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quick_commerce_ops/excel/"/>
    </mc:Choice>
  </mc:AlternateContent>
  <xr:revisionPtr revIDLastSave="0" documentId="13_ncr:9_{F5816F81-68AD-7449-9091-E74526022AC4}" xr6:coauthVersionLast="47" xr6:coauthVersionMax="47" xr10:uidLastSave="{00000000-0000-0000-0000-000000000000}"/>
  <bookViews>
    <workbookView xWindow="1260" yWindow="1260" windowWidth="26440" windowHeight="14380" activeTab="6" xr2:uid="{EAE45873-9E04-5F4C-892E-8AC4A1350C3A}"/>
  </bookViews>
  <sheets>
    <sheet name="Store KPI" sheetId="5" r:id="rId1"/>
    <sheet name="Hourly Analysis" sheetId="6" r:id="rId2"/>
    <sheet name="Demand by Hour" sheetId="7" r:id="rId3"/>
    <sheet name="Rider Roster" sheetId="8" r:id="rId4"/>
    <sheet name="Roster Optimizer" sheetId="9" r:id="rId5"/>
    <sheet name="Final Shift Matrix" sheetId="10" r:id="rId6"/>
    <sheet name="Fact_Interval_Operations" sheetId="2" r:id="rId7"/>
    <sheet name="Validation" sheetId="1" r:id="rId8"/>
    <sheet name="Stores" sheetId="3" r:id="rId9"/>
    <sheet name="Time_Intervals" sheetId="4" r:id="rId10"/>
  </sheets>
  <definedNames>
    <definedName name="ExternalData_1" localSheetId="6" hidden="1">Fact_Interval_Operations!$A$1:$BP$3361</definedName>
    <definedName name="ExternalData_2" localSheetId="8" hidden="1">Stores!$A$1:$H$6</definedName>
    <definedName name="ExternalData_3" localSheetId="9" hidden="1">Time_Intervals!$A$1:$H$49</definedName>
    <definedName name="solver_adj" localSheetId="5" hidden="1">'Final Shift Matrix'!$E$2:$E$10</definedName>
    <definedName name="solver_adj" localSheetId="4" hidden="1">'Roster Optimizer'!$R$2:$R$10</definedName>
    <definedName name="solver_cvg" localSheetId="5" hidden="1">0.0001</definedName>
    <definedName name="solver_cvg" localSheetId="4" hidden="1">0.0001</definedName>
    <definedName name="solver_drv" localSheetId="5" hidden="1">1</definedName>
    <definedName name="solver_drv" localSheetId="4" hidden="1">1</definedName>
    <definedName name="solver_eng" localSheetId="5" hidden="1">2</definedName>
    <definedName name="solver_eng" localSheetId="4" hidden="1">2</definedName>
    <definedName name="solver_itr" localSheetId="5" hidden="1">2147483647</definedName>
    <definedName name="solver_itr" localSheetId="4" hidden="1">2147483647</definedName>
    <definedName name="solver_lhs1" localSheetId="5" hidden="1">'Final Shift Matrix'!$E$2:$E$10</definedName>
    <definedName name="solver_lhs1" localSheetId="4" hidden="1">'Roster Optimizer'!$R$2:$R$10</definedName>
    <definedName name="solver_lhs2" localSheetId="5" hidden="1">'Final Shift Matrix'!$E$2:$E$10</definedName>
    <definedName name="solver_lhs2" localSheetId="4" hidden="1">'Roster Optimizer'!$R$2:$R$10</definedName>
    <definedName name="solver_lhs3" localSheetId="5" hidden="1">'Final Shift Matrix'!$L$14:$L$37</definedName>
    <definedName name="solver_lhs3" localSheetId="4" hidden="1">'Roster Optimizer'!$X$14:$X$37</definedName>
    <definedName name="solver_lin" localSheetId="5" hidden="1">1</definedName>
    <definedName name="solver_lin" localSheetId="4" hidden="1">1</definedName>
    <definedName name="solver_mip" localSheetId="5" hidden="1">2147483647</definedName>
    <definedName name="solver_mip" localSheetId="4" hidden="1">2147483647</definedName>
    <definedName name="solver_mni" localSheetId="5" hidden="1">30</definedName>
    <definedName name="solver_mni" localSheetId="4" hidden="1">30</definedName>
    <definedName name="solver_mrt" localSheetId="5" hidden="1">0.075</definedName>
    <definedName name="solver_mrt" localSheetId="4" hidden="1">0.075</definedName>
    <definedName name="solver_msl" localSheetId="5" hidden="1">2</definedName>
    <definedName name="solver_msl" localSheetId="4" hidden="1">2</definedName>
    <definedName name="solver_neg" localSheetId="5" hidden="1">1</definedName>
    <definedName name="solver_neg" localSheetId="4" hidden="1">1</definedName>
    <definedName name="solver_nod" localSheetId="5" hidden="1">2147483647</definedName>
    <definedName name="solver_nod" localSheetId="4" hidden="1">2147483647</definedName>
    <definedName name="solver_num" localSheetId="5" hidden="1">3</definedName>
    <definedName name="solver_num" localSheetId="4" hidden="1">3</definedName>
    <definedName name="solver_opt" localSheetId="5" hidden="1">'Final Shift Matrix'!$B$11</definedName>
    <definedName name="solver_opt" localSheetId="4" hidden="1">'Roster Optimizer'!$O$12</definedName>
    <definedName name="solver_pre" localSheetId="5" hidden="1">0.000001</definedName>
    <definedName name="solver_pre" localSheetId="4" hidden="1">0.000001</definedName>
    <definedName name="solver_rbv" localSheetId="5" hidden="1">1</definedName>
    <definedName name="solver_rbv" localSheetId="4" hidden="1">1</definedName>
    <definedName name="solver_rel1" localSheetId="5" hidden="1">4</definedName>
    <definedName name="solver_rel1" localSheetId="4" hidden="1">3</definedName>
    <definedName name="solver_rel2" localSheetId="5" hidden="1">3</definedName>
    <definedName name="solver_rel2" localSheetId="4" hidden="1">3</definedName>
    <definedName name="solver_rel3" localSheetId="5" hidden="1">3</definedName>
    <definedName name="solver_rel3" localSheetId="4" hidden="1">3</definedName>
    <definedName name="solver_rhs1" localSheetId="5" hidden="1">"integer"</definedName>
    <definedName name="solver_rhs1" localSheetId="4" hidden="1">0</definedName>
    <definedName name="solver_rhs2" localSheetId="5" hidden="1">0</definedName>
    <definedName name="solver_rhs2" localSheetId="4" hidden="1">0</definedName>
    <definedName name="solver_rhs3" localSheetId="5" hidden="1">'Final Shift Matrix'!$B$14:$B$37</definedName>
    <definedName name="solver_rhs3" localSheetId="4" hidden="1">'Roster Optimizer'!$Y$14:$Y$37</definedName>
    <definedName name="solver_rlx" localSheetId="5" hidden="1">2</definedName>
    <definedName name="solver_rlx" localSheetId="4" hidden="1">2</definedName>
    <definedName name="solver_rsd" localSheetId="5" hidden="1">0</definedName>
    <definedName name="solver_rsd" localSheetId="4" hidden="1">0</definedName>
    <definedName name="solver_scl" localSheetId="5" hidden="1">1</definedName>
    <definedName name="solver_scl" localSheetId="4" hidden="1">1</definedName>
    <definedName name="solver_sho" localSheetId="5" hidden="1">2</definedName>
    <definedName name="solver_sho" localSheetId="4" hidden="1">2</definedName>
    <definedName name="solver_ssz" localSheetId="5" hidden="1">100</definedName>
    <definedName name="solver_ssz" localSheetId="4" hidden="1">100</definedName>
    <definedName name="solver_tim" localSheetId="5" hidden="1">2147483647</definedName>
    <definedName name="solver_tim" localSheetId="4" hidden="1">2147483647</definedName>
    <definedName name="solver_tol" localSheetId="5" hidden="1">0.01</definedName>
    <definedName name="solver_tol" localSheetId="4" hidden="1">0.01</definedName>
    <definedName name="solver_typ" localSheetId="5" hidden="1">2</definedName>
    <definedName name="solver_typ" localSheetId="4" hidden="1">2</definedName>
    <definedName name="solver_val" localSheetId="5" hidden="1">0</definedName>
    <definedName name="solver_val" localSheetId="4" hidden="1">0</definedName>
    <definedName name="solver_ver" localSheetId="5" hidden="1">2</definedName>
    <definedName name="solver_ver" localSheetId="4" hidden="1">2</definedName>
  </definedNames>
  <calcPr calcId="191029" calcMode="manual"/>
  <pivotCaches>
    <pivotCache cacheId="12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purl.oclc.org/ooxml/spreadsheetml/main">
  <c r="B11" i="10" l="1"/>
  <c r="C15" i="10" a="1"/>
  <c r="C15" i="10" s="1"/>
  <c r="D15" i="10" a="1"/>
  <c r="D15" i="10" s="1"/>
  <c r="E15" i="10" a="1"/>
  <c r="E15" i="10" s="1"/>
  <c r="F15" i="10" a="1"/>
  <c r="F15" i="10" s="1"/>
  <c r="G15" i="10" a="1"/>
  <c r="G15" i="10" s="1"/>
  <c r="H15" i="10" a="1"/>
  <c r="H15" i="10" s="1"/>
  <c r="I15" i="10" a="1"/>
  <c r="I15" i="10" s="1"/>
  <c r="J15" i="10" a="1"/>
  <c r="J15" i="10" s="1"/>
  <c r="K15" i="10" a="1"/>
  <c r="K15" i="10" s="1"/>
  <c r="C16" i="10" a="1"/>
  <c r="C16" i="10" s="1"/>
  <c r="D16" i="10" a="1"/>
  <c r="D16" i="10" s="1"/>
  <c r="E16" i="10" a="1"/>
  <c r="E16" i="10" s="1"/>
  <c r="F16" i="10" a="1"/>
  <c r="F16" i="10" s="1"/>
  <c r="G16" i="10" a="1"/>
  <c r="G16" i="10" s="1"/>
  <c r="H16" i="10" a="1"/>
  <c r="H16" i="10" s="1"/>
  <c r="I16" i="10" a="1"/>
  <c r="I16" i="10" s="1"/>
  <c r="J16" i="10" a="1"/>
  <c r="J16" i="10" s="1"/>
  <c r="K16" i="10" a="1"/>
  <c r="K16" i="10" s="1"/>
  <c r="C17" i="10" a="1"/>
  <c r="C17" i="10" s="1"/>
  <c r="D17" i="10" a="1"/>
  <c r="D17" i="10" s="1"/>
  <c r="E17" i="10" a="1"/>
  <c r="E17" i="10" s="1"/>
  <c r="F17" i="10" a="1"/>
  <c r="F17" i="10" s="1"/>
  <c r="G17" i="10" a="1"/>
  <c r="G17" i="10" s="1"/>
  <c r="H17" i="10" a="1"/>
  <c r="H17" i="10" s="1"/>
  <c r="I17" i="10" a="1"/>
  <c r="I17" i="10" s="1"/>
  <c r="J17" i="10" a="1"/>
  <c r="J17" i="10" s="1"/>
  <c r="K17" i="10" a="1"/>
  <c r="K17" i="10" s="1"/>
  <c r="C18" i="10" a="1"/>
  <c r="C18" i="10" s="1"/>
  <c r="D18" i="10" a="1"/>
  <c r="D18" i="10" s="1"/>
  <c r="E18" i="10" a="1"/>
  <c r="E18" i="10" s="1"/>
  <c r="F18" i="10" a="1"/>
  <c r="F18" i="10" s="1"/>
  <c r="G18" i="10" a="1"/>
  <c r="G18" i="10" s="1"/>
  <c r="H18" i="10" a="1"/>
  <c r="H18" i="10" s="1"/>
  <c r="I18" i="10" a="1"/>
  <c r="I18" i="10" s="1"/>
  <c r="J18" i="10" a="1"/>
  <c r="J18" i="10" s="1"/>
  <c r="K18" i="10" a="1"/>
  <c r="K18" i="10" s="1"/>
  <c r="C19" i="10" a="1"/>
  <c r="C19" i="10" s="1"/>
  <c r="D19" i="10" a="1"/>
  <c r="D19" i="10" s="1"/>
  <c r="E19" i="10" a="1"/>
  <c r="E19" i="10" s="1"/>
  <c r="F19" i="10" a="1"/>
  <c r="F19" i="10" s="1"/>
  <c r="G19" i="10" a="1"/>
  <c r="G19" i="10" s="1"/>
  <c r="H19" i="10" a="1"/>
  <c r="H19" i="10" s="1"/>
  <c r="I19" i="10" a="1"/>
  <c r="I19" i="10" s="1"/>
  <c r="J19" i="10" a="1"/>
  <c r="J19" i="10" s="1"/>
  <c r="K19" i="10" a="1"/>
  <c r="K19" i="10" s="1"/>
  <c r="C20" i="10" a="1"/>
  <c r="C20" i="10" s="1"/>
  <c r="D20" i="10" a="1"/>
  <c r="D20" i="10" s="1"/>
  <c r="E20" i="10" a="1"/>
  <c r="E20" i="10" s="1"/>
  <c r="F20" i="10" a="1"/>
  <c r="F20" i="10" s="1"/>
  <c r="G20" i="10" a="1"/>
  <c r="G20" i="10" s="1"/>
  <c r="H20" i="10" a="1"/>
  <c r="H20" i="10" s="1"/>
  <c r="I20" i="10" a="1"/>
  <c r="I20" i="10" s="1"/>
  <c r="J20" i="10" a="1"/>
  <c r="J20" i="10" s="1"/>
  <c r="K20" i="10" a="1"/>
  <c r="K20" i="10" s="1"/>
  <c r="C21" i="10" a="1"/>
  <c r="C21" i="10" s="1"/>
  <c r="D21" i="10" a="1"/>
  <c r="D21" i="10" s="1"/>
  <c r="E21" i="10" a="1"/>
  <c r="E21" i="10" s="1"/>
  <c r="F21" i="10" a="1"/>
  <c r="F21" i="10" s="1"/>
  <c r="G21" i="10" a="1"/>
  <c r="G21" i="10" s="1"/>
  <c r="H21" i="10" a="1"/>
  <c r="H21" i="10" s="1"/>
  <c r="I21" i="10" a="1"/>
  <c r="I21" i="10" s="1"/>
  <c r="J21" i="10" a="1"/>
  <c r="J21" i="10" s="1"/>
  <c r="K21" i="10" a="1"/>
  <c r="K21" i="10" s="1"/>
  <c r="C22" i="10" a="1"/>
  <c r="C22" i="10" s="1"/>
  <c r="D22" i="10" a="1"/>
  <c r="D22" i="10" s="1"/>
  <c r="E22" i="10" a="1"/>
  <c r="E22" i="10" s="1"/>
  <c r="F22" i="10" a="1"/>
  <c r="F22" i="10" s="1"/>
  <c r="G22" i="10" a="1"/>
  <c r="G22" i="10" s="1"/>
  <c r="H22" i="10" a="1"/>
  <c r="H22" i="10" s="1"/>
  <c r="I22" i="10" a="1"/>
  <c r="I22" i="10" s="1"/>
  <c r="J22" i="10" a="1"/>
  <c r="J22" i="10" s="1"/>
  <c r="K22" i="10" a="1"/>
  <c r="K22" i="10" s="1"/>
  <c r="C23" i="10" a="1"/>
  <c r="C23" i="10" s="1"/>
  <c r="D23" i="10" a="1"/>
  <c r="D23" i="10" s="1"/>
  <c r="E23" i="10" a="1"/>
  <c r="E23" i="10" s="1"/>
  <c r="F23" i="10" a="1"/>
  <c r="F23" i="10" s="1"/>
  <c r="G23" i="10" a="1"/>
  <c r="G23" i="10" s="1"/>
  <c r="H23" i="10" a="1"/>
  <c r="H23" i="10" s="1"/>
  <c r="I23" i="10" a="1"/>
  <c r="I23" i="10" s="1"/>
  <c r="J23" i="10" a="1"/>
  <c r="J23" i="10" s="1"/>
  <c r="K23" i="10" a="1"/>
  <c r="K23" i="10" s="1"/>
  <c r="C24" i="10" a="1"/>
  <c r="C24" i="10" s="1"/>
  <c r="D24" i="10" a="1"/>
  <c r="D24" i="10" s="1"/>
  <c r="E24" i="10" a="1"/>
  <c r="E24" i="10" s="1"/>
  <c r="F24" i="10" a="1"/>
  <c r="F24" i="10" s="1"/>
  <c r="G24" i="10" a="1"/>
  <c r="G24" i="10" s="1"/>
  <c r="H24" i="10" a="1"/>
  <c r="H24" i="10" s="1"/>
  <c r="I24" i="10" a="1"/>
  <c r="I24" i="10" s="1"/>
  <c r="J24" i="10" a="1"/>
  <c r="J24" i="10" s="1"/>
  <c r="K24" i="10" a="1"/>
  <c r="K24" i="10" s="1"/>
  <c r="C25" i="10" a="1"/>
  <c r="C25" i="10" s="1"/>
  <c r="D25" i="10" a="1"/>
  <c r="D25" i="10" s="1"/>
  <c r="E25" i="10" a="1"/>
  <c r="E25" i="10" s="1"/>
  <c r="F25" i="10" a="1"/>
  <c r="F25" i="10" s="1"/>
  <c r="G25" i="10" a="1"/>
  <c r="G25" i="10" s="1"/>
  <c r="H25" i="10" a="1"/>
  <c r="H25" i="10" s="1"/>
  <c r="I25" i="10" a="1"/>
  <c r="I25" i="10" s="1"/>
  <c r="J25" i="10" a="1"/>
  <c r="J25" i="10" s="1"/>
  <c r="K25" i="10" a="1"/>
  <c r="K25" i="10" s="1"/>
  <c r="C26" i="10" a="1"/>
  <c r="C26" i="10" s="1"/>
  <c r="D26" i="10" a="1"/>
  <c r="D26" i="10" s="1"/>
  <c r="E26" i="10" a="1"/>
  <c r="E26" i="10" s="1"/>
  <c r="F26" i="10" a="1"/>
  <c r="F26" i="10" s="1"/>
  <c r="G26" i="10" a="1"/>
  <c r="G26" i="10" s="1"/>
  <c r="H26" i="10" a="1"/>
  <c r="H26" i="10" s="1"/>
  <c r="I26" i="10" a="1"/>
  <c r="I26" i="10" s="1"/>
  <c r="J26" i="10" a="1"/>
  <c r="J26" i="10" s="1"/>
  <c r="K26" i="10" a="1"/>
  <c r="K26" i="10" s="1"/>
  <c r="C27" i="10" a="1"/>
  <c r="C27" i="10" s="1"/>
  <c r="D27" i="10" a="1"/>
  <c r="D27" i="10" s="1"/>
  <c r="E27" i="10" a="1"/>
  <c r="E27" i="10" s="1"/>
  <c r="F27" i="10" a="1"/>
  <c r="F27" i="10" s="1"/>
  <c r="G27" i="10" a="1"/>
  <c r="G27" i="10" s="1"/>
  <c r="H27" i="10" a="1"/>
  <c r="H27" i="10" s="1"/>
  <c r="I27" i="10" a="1"/>
  <c r="I27" i="10" s="1"/>
  <c r="J27" i="10" a="1"/>
  <c r="J27" i="10" s="1"/>
  <c r="K27" i="10" a="1"/>
  <c r="K27" i="10" s="1"/>
  <c r="C28" i="10" a="1"/>
  <c r="C28" i="10" s="1"/>
  <c r="D28" i="10" a="1"/>
  <c r="D28" i="10" s="1"/>
  <c r="E28" i="10" a="1"/>
  <c r="E28" i="10" s="1"/>
  <c r="F28" i="10" a="1"/>
  <c r="F28" i="10" s="1"/>
  <c r="G28" i="10" a="1"/>
  <c r="G28" i="10" s="1"/>
  <c r="H28" i="10" a="1"/>
  <c r="H28" i="10" s="1"/>
  <c r="I28" i="10" a="1"/>
  <c r="I28" i="10" s="1"/>
  <c r="J28" i="10" a="1"/>
  <c r="J28" i="10" s="1"/>
  <c r="K28" i="10" a="1"/>
  <c r="K28" i="10" s="1"/>
  <c r="C29" i="10" a="1"/>
  <c r="C29" i="10" s="1"/>
  <c r="D29" i="10" a="1"/>
  <c r="D29" i="10" s="1"/>
  <c r="E29" i="10" a="1"/>
  <c r="E29" i="10" s="1"/>
  <c r="F29" i="10" a="1"/>
  <c r="F29" i="10" s="1"/>
  <c r="G29" i="10" a="1"/>
  <c r="G29" i="10" s="1"/>
  <c r="H29" i="10" a="1"/>
  <c r="H29" i="10" s="1"/>
  <c r="I29" i="10" a="1"/>
  <c r="I29" i="10" s="1"/>
  <c r="J29" i="10" a="1"/>
  <c r="J29" i="10" s="1"/>
  <c r="K29" i="10" a="1"/>
  <c r="K29" i="10" s="1"/>
  <c r="C30" i="10" a="1"/>
  <c r="C30" i="10" s="1"/>
  <c r="D30" i="10" a="1"/>
  <c r="D30" i="10" s="1"/>
  <c r="E30" i="10" a="1"/>
  <c r="E30" i="10" s="1"/>
  <c r="F30" i="10" a="1"/>
  <c r="F30" i="10" s="1"/>
  <c r="G30" i="10" a="1"/>
  <c r="G30" i="10" s="1"/>
  <c r="H30" i="10" a="1"/>
  <c r="H30" i="10" s="1"/>
  <c r="I30" i="10" a="1"/>
  <c r="I30" i="10" s="1"/>
  <c r="J30" i="10" a="1"/>
  <c r="J30" i="10" s="1"/>
  <c r="K30" i="10" a="1"/>
  <c r="K30" i="10" s="1"/>
  <c r="C31" i="10" a="1"/>
  <c r="C31" i="10" s="1"/>
  <c r="D31" i="10" a="1"/>
  <c r="D31" i="10" s="1"/>
  <c r="E31" i="10" a="1"/>
  <c r="E31" i="10" s="1"/>
  <c r="F31" i="10" a="1"/>
  <c r="F31" i="10" s="1"/>
  <c r="G31" i="10" a="1"/>
  <c r="G31" i="10" s="1"/>
  <c r="H31" i="10" a="1"/>
  <c r="H31" i="10" s="1"/>
  <c r="I31" i="10" a="1"/>
  <c r="I31" i="10" s="1"/>
  <c r="J31" i="10" a="1"/>
  <c r="J31" i="10" s="1"/>
  <c r="K31" i="10" a="1"/>
  <c r="K31" i="10" s="1"/>
  <c r="C32" i="10" a="1"/>
  <c r="C32" i="10" s="1"/>
  <c r="D32" i="10" a="1"/>
  <c r="D32" i="10" s="1"/>
  <c r="E32" i="10" a="1"/>
  <c r="E32" i="10" s="1"/>
  <c r="F32" i="10" a="1"/>
  <c r="F32" i="10" s="1"/>
  <c r="G32" i="10" a="1"/>
  <c r="G32" i="10" s="1"/>
  <c r="H32" i="10" a="1"/>
  <c r="H32" i="10" s="1"/>
  <c r="I32" i="10" a="1"/>
  <c r="I32" i="10" s="1"/>
  <c r="J32" i="10" a="1"/>
  <c r="J32" i="10" s="1"/>
  <c r="K32" i="10" a="1"/>
  <c r="K32" i="10" s="1"/>
  <c r="C33" i="10" a="1"/>
  <c r="C33" i="10" s="1"/>
  <c r="D33" i="10" a="1"/>
  <c r="D33" i="10" s="1"/>
  <c r="E33" i="10" a="1"/>
  <c r="E33" i="10" s="1"/>
  <c r="F33" i="10" a="1"/>
  <c r="F33" i="10" s="1"/>
  <c r="G33" i="10" a="1"/>
  <c r="G33" i="10" s="1"/>
  <c r="H33" i="10" a="1"/>
  <c r="H33" i="10" s="1"/>
  <c r="I33" i="10" a="1"/>
  <c r="I33" i="10" s="1"/>
  <c r="J33" i="10" a="1"/>
  <c r="J33" i="10" s="1"/>
  <c r="K33" i="10" a="1"/>
  <c r="K33" i="10" s="1"/>
  <c r="C34" i="10" a="1"/>
  <c r="C34" i="10" s="1"/>
  <c r="D34" i="10" a="1"/>
  <c r="D34" i="10" s="1"/>
  <c r="E34" i="10" a="1"/>
  <c r="E34" i="10" s="1"/>
  <c r="F34" i="10" a="1"/>
  <c r="F34" i="10" s="1"/>
  <c r="G34" i="10" a="1"/>
  <c r="G34" i="10" s="1"/>
  <c r="H34" i="10" a="1"/>
  <c r="H34" i="10" s="1"/>
  <c r="I34" i="10" a="1"/>
  <c r="I34" i="10" s="1"/>
  <c r="J34" i="10" a="1"/>
  <c r="J34" i="10" s="1"/>
  <c r="K34" i="10" a="1"/>
  <c r="K34" i="10" s="1"/>
  <c r="C35" i="10" a="1"/>
  <c r="C35" i="10" s="1"/>
  <c r="D35" i="10" a="1"/>
  <c r="D35" i="10" s="1"/>
  <c r="E35" i="10" a="1"/>
  <c r="E35" i="10" s="1"/>
  <c r="F35" i="10" a="1"/>
  <c r="F35" i="10" s="1"/>
  <c r="G35" i="10" a="1"/>
  <c r="G35" i="10" s="1"/>
  <c r="H35" i="10" a="1"/>
  <c r="H35" i="10" s="1"/>
  <c r="I35" i="10" a="1"/>
  <c r="I35" i="10" s="1"/>
  <c r="J35" i="10" a="1"/>
  <c r="J35" i="10" s="1"/>
  <c r="K35" i="10" a="1"/>
  <c r="K35" i="10" s="1"/>
  <c r="C36" i="10" a="1"/>
  <c r="C36" i="10" s="1"/>
  <c r="D36" i="10" a="1"/>
  <c r="D36" i="10" s="1"/>
  <c r="E36" i="10" a="1"/>
  <c r="E36" i="10" s="1"/>
  <c r="F36" i="10" a="1"/>
  <c r="F36" i="10" s="1"/>
  <c r="G36" i="10" a="1"/>
  <c r="G36" i="10" s="1"/>
  <c r="H36" i="10" a="1"/>
  <c r="H36" i="10" s="1"/>
  <c r="I36" i="10" a="1"/>
  <c r="I36" i="10" s="1"/>
  <c r="J36" i="10" a="1"/>
  <c r="J36" i="10" s="1"/>
  <c r="K36" i="10" a="1"/>
  <c r="K36" i="10" s="1"/>
  <c r="C37" i="10" a="1"/>
  <c r="C37" i="10" s="1"/>
  <c r="D37" i="10" a="1"/>
  <c r="D37" i="10" s="1"/>
  <c r="E37" i="10" a="1"/>
  <c r="E37" i="10" s="1"/>
  <c r="F37" i="10" a="1"/>
  <c r="F37" i="10" s="1"/>
  <c r="G37" i="10" a="1"/>
  <c r="G37" i="10" s="1"/>
  <c r="H37" i="10" a="1"/>
  <c r="H37" i="10" s="1"/>
  <c r="I37" i="10" a="1"/>
  <c r="I37" i="10" s="1"/>
  <c r="J37" i="10" a="1"/>
  <c r="J37" i="10" s="1"/>
  <c r="K37" i="10" a="1"/>
  <c r="K37" i="10" s="1"/>
  <c r="D14" i="10" a="1"/>
  <c r="D14" i="10" s="1"/>
  <c r="E14" i="10" a="1"/>
  <c r="E14" i="10" s="1"/>
  <c r="F14" i="10" a="1"/>
  <c r="F14" i="10" s="1"/>
  <c r="G14" i="10" a="1"/>
  <c r="G14" i="10" s="1"/>
  <c r="H14" i="10" a="1"/>
  <c r="H14" i="10" s="1"/>
  <c r="I14" i="10" a="1"/>
  <c r="I14" i="10" s="1"/>
  <c r="J14" i="10" a="1"/>
  <c r="J14" i="10" s="1"/>
  <c r="K14" i="10" a="1"/>
  <c r="K14" i="10" s="1"/>
  <c r="C14" i="10" a="1"/>
  <c r="C14" i="10" s="1"/>
  <c r="Z16" i="9"/>
  <c r="AA15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Z15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15" i="9"/>
  <c r="Y14" i="9"/>
  <c r="O15" i="9" a="1"/>
  <c r="O15" i="9" s="1"/>
  <c r="O16" i="9" a="1"/>
  <c r="O16" i="9"/>
  <c r="O17" i="9" a="1"/>
  <c r="O17" i="9" s="1"/>
  <c r="O18" i="9" a="1"/>
  <c r="O18" i="9" s="1"/>
  <c r="O19" i="9" a="1"/>
  <c r="O19" i="9" s="1"/>
  <c r="O20" i="9" a="1"/>
  <c r="O20" i="9"/>
  <c r="O21" i="9" a="1"/>
  <c r="O21" i="9" s="1"/>
  <c r="O22" i="9" a="1"/>
  <c r="O22" i="9" s="1"/>
  <c r="O23" i="9" a="1"/>
  <c r="O23" i="9" s="1"/>
  <c r="O24" i="9" a="1"/>
  <c r="O24" i="9"/>
  <c r="O25" i="9" a="1"/>
  <c r="O25" i="9" s="1"/>
  <c r="O26" i="9" a="1"/>
  <c r="O26" i="9" s="1"/>
  <c r="O27" i="9" a="1"/>
  <c r="O27" i="9" s="1"/>
  <c r="O28" i="9" a="1"/>
  <c r="O28" i="9"/>
  <c r="O29" i="9" a="1"/>
  <c r="O29" i="9" s="1"/>
  <c r="O30" i="9" a="1"/>
  <c r="O30" i="9" s="1"/>
  <c r="O31" i="9" a="1"/>
  <c r="O31" i="9" s="1"/>
  <c r="O32" i="9" a="1"/>
  <c r="O32" i="9"/>
  <c r="O33" i="9" a="1"/>
  <c r="O33" i="9" s="1"/>
  <c r="O34" i="9" a="1"/>
  <c r="O34" i="9" s="1"/>
  <c r="O35" i="9" a="1"/>
  <c r="O35" i="9" s="1"/>
  <c r="O36" i="9" a="1"/>
  <c r="O36" i="9"/>
  <c r="O37" i="9" a="1"/>
  <c r="O37" i="9" s="1"/>
  <c r="F11" i="9"/>
  <c r="O12" i="9"/>
  <c r="P15" i="9" a="1"/>
  <c r="P15" i="9" s="1"/>
  <c r="Q15" i="9" a="1"/>
  <c r="Q15" i="9" s="1"/>
  <c r="R15" i="9" a="1"/>
  <c r="R15" i="9" s="1"/>
  <c r="S15" i="9" a="1"/>
  <c r="S15" i="9" s="1"/>
  <c r="T15" i="9" a="1"/>
  <c r="T15" i="9" s="1"/>
  <c r="U15" i="9" a="1"/>
  <c r="U15" i="9" s="1"/>
  <c r="V15" i="9" a="1"/>
  <c r="V15" i="9" s="1"/>
  <c r="W15" i="9" a="1"/>
  <c r="W15" i="9" s="1"/>
  <c r="P16" i="9" a="1"/>
  <c r="P16" i="9" s="1"/>
  <c r="Q16" i="9" a="1"/>
  <c r="Q16" i="9" s="1"/>
  <c r="R16" i="9" a="1"/>
  <c r="R16" i="9" s="1"/>
  <c r="S16" i="9" a="1"/>
  <c r="S16" i="9" s="1"/>
  <c r="T16" i="9" a="1"/>
  <c r="T16" i="9" s="1"/>
  <c r="U16" i="9" a="1"/>
  <c r="U16" i="9" s="1"/>
  <c r="V16" i="9" a="1"/>
  <c r="V16" i="9" s="1"/>
  <c r="W16" i="9" a="1"/>
  <c r="W16" i="9" s="1"/>
  <c r="P17" i="9" a="1"/>
  <c r="P17" i="9" s="1"/>
  <c r="Q17" i="9" a="1"/>
  <c r="Q17" i="9" s="1"/>
  <c r="R17" i="9" a="1"/>
  <c r="R17" i="9" s="1"/>
  <c r="S17" i="9" a="1"/>
  <c r="S17" i="9" s="1"/>
  <c r="T17" i="9" a="1"/>
  <c r="T17" i="9" s="1"/>
  <c r="U17" i="9" a="1"/>
  <c r="U17" i="9" s="1"/>
  <c r="V17" i="9" a="1"/>
  <c r="V17" i="9" s="1"/>
  <c r="W17" i="9" a="1"/>
  <c r="W17" i="9" s="1"/>
  <c r="P18" i="9" a="1"/>
  <c r="P18" i="9" s="1"/>
  <c r="Q18" i="9" a="1"/>
  <c r="Q18" i="9" s="1"/>
  <c r="R18" i="9" a="1"/>
  <c r="R18" i="9" s="1"/>
  <c r="S18" i="9" a="1"/>
  <c r="S18" i="9" s="1"/>
  <c r="T18" i="9" a="1"/>
  <c r="T18" i="9" s="1"/>
  <c r="U18" i="9" a="1"/>
  <c r="U18" i="9" s="1"/>
  <c r="V18" i="9" a="1"/>
  <c r="V18" i="9" s="1"/>
  <c r="W18" i="9" a="1"/>
  <c r="W18" i="9" s="1"/>
  <c r="P19" i="9" a="1"/>
  <c r="P19" i="9" s="1"/>
  <c r="Q19" i="9" a="1"/>
  <c r="Q19" i="9" s="1"/>
  <c r="R19" i="9" a="1"/>
  <c r="R19" i="9" s="1"/>
  <c r="S19" i="9" a="1"/>
  <c r="S19" i="9" s="1"/>
  <c r="T19" i="9" a="1"/>
  <c r="T19" i="9" s="1"/>
  <c r="U19" i="9" a="1"/>
  <c r="U19" i="9" s="1"/>
  <c r="V19" i="9" a="1"/>
  <c r="V19" i="9" s="1"/>
  <c r="W19" i="9" a="1"/>
  <c r="W19" i="9" s="1"/>
  <c r="P20" i="9" a="1"/>
  <c r="P20" i="9" s="1"/>
  <c r="Q20" i="9" a="1"/>
  <c r="Q20" i="9" s="1"/>
  <c r="R20" i="9" a="1"/>
  <c r="R20" i="9" s="1"/>
  <c r="S20" i="9" a="1"/>
  <c r="S20" i="9" s="1"/>
  <c r="T20" i="9" a="1"/>
  <c r="T20" i="9" s="1"/>
  <c r="U20" i="9" a="1"/>
  <c r="U20" i="9" s="1"/>
  <c r="V20" i="9" a="1"/>
  <c r="V20" i="9" s="1"/>
  <c r="W20" i="9" a="1"/>
  <c r="W20" i="9" s="1"/>
  <c r="P21" i="9" a="1"/>
  <c r="P21" i="9" s="1"/>
  <c r="Q21" i="9" a="1"/>
  <c r="Q21" i="9" s="1"/>
  <c r="R21" i="9" a="1"/>
  <c r="R21" i="9" s="1"/>
  <c r="S21" i="9" a="1"/>
  <c r="S21" i="9" s="1"/>
  <c r="T21" i="9" a="1"/>
  <c r="T21" i="9" s="1"/>
  <c r="U21" i="9" a="1"/>
  <c r="U21" i="9" s="1"/>
  <c r="V21" i="9" a="1"/>
  <c r="V21" i="9" s="1"/>
  <c r="W21" i="9" a="1"/>
  <c r="W21" i="9" s="1"/>
  <c r="P22" i="9" a="1"/>
  <c r="P22" i="9" s="1"/>
  <c r="Q22" i="9" a="1"/>
  <c r="Q22" i="9" s="1"/>
  <c r="R22" i="9" a="1"/>
  <c r="R22" i="9" s="1"/>
  <c r="S22" i="9" a="1"/>
  <c r="S22" i="9" s="1"/>
  <c r="T22" i="9" a="1"/>
  <c r="T22" i="9" s="1"/>
  <c r="U22" i="9" a="1"/>
  <c r="U22" i="9" s="1"/>
  <c r="V22" i="9" a="1"/>
  <c r="V22" i="9" s="1"/>
  <c r="W22" i="9" a="1"/>
  <c r="W22" i="9" s="1"/>
  <c r="P23" i="9" a="1"/>
  <c r="P23" i="9" s="1"/>
  <c r="Q23" i="9" a="1"/>
  <c r="Q23" i="9" s="1"/>
  <c r="R23" i="9" a="1"/>
  <c r="R23" i="9" s="1"/>
  <c r="S23" i="9" a="1"/>
  <c r="S23" i="9" s="1"/>
  <c r="T23" i="9" a="1"/>
  <c r="T23" i="9" s="1"/>
  <c r="U23" i="9" a="1"/>
  <c r="U23" i="9" s="1"/>
  <c r="V23" i="9" a="1"/>
  <c r="V23" i="9" s="1"/>
  <c r="W23" i="9" a="1"/>
  <c r="W23" i="9" s="1"/>
  <c r="P24" i="9" a="1"/>
  <c r="P24" i="9" s="1"/>
  <c r="Q24" i="9" a="1"/>
  <c r="Q24" i="9" s="1"/>
  <c r="R24" i="9" a="1"/>
  <c r="R24" i="9" s="1"/>
  <c r="S24" i="9" a="1"/>
  <c r="S24" i="9" s="1"/>
  <c r="T24" i="9" a="1"/>
  <c r="T24" i="9" s="1"/>
  <c r="U24" i="9" a="1"/>
  <c r="U24" i="9" s="1"/>
  <c r="V24" i="9" a="1"/>
  <c r="V24" i="9" s="1"/>
  <c r="W24" i="9" a="1"/>
  <c r="W24" i="9" s="1"/>
  <c r="P25" i="9" a="1"/>
  <c r="P25" i="9" s="1"/>
  <c r="Q25" i="9" a="1"/>
  <c r="Q25" i="9" s="1"/>
  <c r="R25" i="9" a="1"/>
  <c r="R25" i="9" s="1"/>
  <c r="S25" i="9" a="1"/>
  <c r="S25" i="9" s="1"/>
  <c r="T25" i="9" a="1"/>
  <c r="T25" i="9" s="1"/>
  <c r="U25" i="9" a="1"/>
  <c r="U25" i="9" s="1"/>
  <c r="V25" i="9" a="1"/>
  <c r="V25" i="9" s="1"/>
  <c r="W25" i="9" a="1"/>
  <c r="W25" i="9" s="1"/>
  <c r="P26" i="9" a="1"/>
  <c r="P26" i="9" s="1"/>
  <c r="Q26" i="9" a="1"/>
  <c r="Q26" i="9" s="1"/>
  <c r="R26" i="9" a="1"/>
  <c r="R26" i="9" s="1"/>
  <c r="S26" i="9" a="1"/>
  <c r="S26" i="9" s="1"/>
  <c r="T26" i="9" a="1"/>
  <c r="T26" i="9" s="1"/>
  <c r="U26" i="9" a="1"/>
  <c r="U26" i="9" s="1"/>
  <c r="V26" i="9" a="1"/>
  <c r="V26" i="9" s="1"/>
  <c r="W26" i="9" a="1"/>
  <c r="W26" i="9" s="1"/>
  <c r="P27" i="9" a="1"/>
  <c r="P27" i="9" s="1"/>
  <c r="Q27" i="9" a="1"/>
  <c r="Q27" i="9" s="1"/>
  <c r="R27" i="9" a="1"/>
  <c r="R27" i="9" s="1"/>
  <c r="S27" i="9" a="1"/>
  <c r="S27" i="9" s="1"/>
  <c r="T27" i="9" a="1"/>
  <c r="T27" i="9" s="1"/>
  <c r="U27" i="9" a="1"/>
  <c r="U27" i="9" s="1"/>
  <c r="V27" i="9" a="1"/>
  <c r="V27" i="9" s="1"/>
  <c r="W27" i="9" a="1"/>
  <c r="W27" i="9" s="1"/>
  <c r="P28" i="9" a="1"/>
  <c r="P28" i="9" s="1"/>
  <c r="Q28" i="9" a="1"/>
  <c r="Q28" i="9" s="1"/>
  <c r="R28" i="9" a="1"/>
  <c r="R28" i="9" s="1"/>
  <c r="S28" i="9" a="1"/>
  <c r="S28" i="9" s="1"/>
  <c r="T28" i="9" a="1"/>
  <c r="T28" i="9" s="1"/>
  <c r="U28" i="9" a="1"/>
  <c r="U28" i="9" s="1"/>
  <c r="V28" i="9" a="1"/>
  <c r="V28" i="9" s="1"/>
  <c r="W28" i="9" a="1"/>
  <c r="W28" i="9" s="1"/>
  <c r="P29" i="9" a="1"/>
  <c r="P29" i="9" s="1"/>
  <c r="Q29" i="9" a="1"/>
  <c r="Q29" i="9" s="1"/>
  <c r="R29" i="9" a="1"/>
  <c r="R29" i="9" s="1"/>
  <c r="S29" i="9" a="1"/>
  <c r="S29" i="9" s="1"/>
  <c r="T29" i="9" a="1"/>
  <c r="T29" i="9" s="1"/>
  <c r="U29" i="9" a="1"/>
  <c r="U29" i="9" s="1"/>
  <c r="V29" i="9" a="1"/>
  <c r="V29" i="9" s="1"/>
  <c r="W29" i="9" a="1"/>
  <c r="W29" i="9" s="1"/>
  <c r="P30" i="9" a="1"/>
  <c r="P30" i="9" s="1"/>
  <c r="Q30" i="9" a="1"/>
  <c r="Q30" i="9" s="1"/>
  <c r="R30" i="9" a="1"/>
  <c r="R30" i="9" s="1"/>
  <c r="S30" i="9" a="1"/>
  <c r="S30" i="9" s="1"/>
  <c r="T30" i="9" a="1"/>
  <c r="T30" i="9" s="1"/>
  <c r="U30" i="9" a="1"/>
  <c r="U30" i="9" s="1"/>
  <c r="V30" i="9" a="1"/>
  <c r="V30" i="9" s="1"/>
  <c r="W30" i="9" a="1"/>
  <c r="W30" i="9" s="1"/>
  <c r="P31" i="9" a="1"/>
  <c r="P31" i="9" s="1"/>
  <c r="Q31" i="9" a="1"/>
  <c r="Q31" i="9" s="1"/>
  <c r="R31" i="9" a="1"/>
  <c r="R31" i="9" s="1"/>
  <c r="S31" i="9" a="1"/>
  <c r="S31" i="9" s="1"/>
  <c r="T31" i="9" a="1"/>
  <c r="T31" i="9" s="1"/>
  <c r="U31" i="9" a="1"/>
  <c r="U31" i="9" s="1"/>
  <c r="V31" i="9" a="1"/>
  <c r="V31" i="9" s="1"/>
  <c r="W31" i="9" a="1"/>
  <c r="W31" i="9" s="1"/>
  <c r="P32" i="9" a="1"/>
  <c r="P32" i="9" s="1"/>
  <c r="Q32" i="9" a="1"/>
  <c r="Q32" i="9" s="1"/>
  <c r="R32" i="9" a="1"/>
  <c r="R32" i="9" s="1"/>
  <c r="S32" i="9" a="1"/>
  <c r="S32" i="9" s="1"/>
  <c r="T32" i="9" a="1"/>
  <c r="T32" i="9" s="1"/>
  <c r="U32" i="9" a="1"/>
  <c r="U32" i="9" s="1"/>
  <c r="V32" i="9" a="1"/>
  <c r="V32" i="9" s="1"/>
  <c r="W32" i="9" a="1"/>
  <c r="W32" i="9" s="1"/>
  <c r="P33" i="9" a="1"/>
  <c r="P33" i="9" s="1"/>
  <c r="Q33" i="9" a="1"/>
  <c r="Q33" i="9" s="1"/>
  <c r="R33" i="9" a="1"/>
  <c r="R33" i="9" s="1"/>
  <c r="S33" i="9" a="1"/>
  <c r="S33" i="9" s="1"/>
  <c r="T33" i="9" a="1"/>
  <c r="T33" i="9" s="1"/>
  <c r="U33" i="9" a="1"/>
  <c r="U33" i="9" s="1"/>
  <c r="V33" i="9" a="1"/>
  <c r="V33" i="9" s="1"/>
  <c r="W33" i="9" a="1"/>
  <c r="W33" i="9" s="1"/>
  <c r="P34" i="9" a="1"/>
  <c r="P34" i="9" s="1"/>
  <c r="Q34" i="9" a="1"/>
  <c r="Q34" i="9" s="1"/>
  <c r="R34" i="9" a="1"/>
  <c r="R34" i="9" s="1"/>
  <c r="S34" i="9" a="1"/>
  <c r="S34" i="9" s="1"/>
  <c r="T34" i="9" a="1"/>
  <c r="T34" i="9" s="1"/>
  <c r="U34" i="9" a="1"/>
  <c r="U34" i="9" s="1"/>
  <c r="V34" i="9" a="1"/>
  <c r="V34" i="9" s="1"/>
  <c r="W34" i="9" a="1"/>
  <c r="W34" i="9" s="1"/>
  <c r="P35" i="9" a="1"/>
  <c r="P35" i="9" s="1"/>
  <c r="Q35" i="9" a="1"/>
  <c r="Q35" i="9" s="1"/>
  <c r="R35" i="9" a="1"/>
  <c r="R35" i="9" s="1"/>
  <c r="S35" i="9" a="1"/>
  <c r="S35" i="9" s="1"/>
  <c r="T35" i="9" a="1"/>
  <c r="T35" i="9" s="1"/>
  <c r="U35" i="9" a="1"/>
  <c r="U35" i="9" s="1"/>
  <c r="V35" i="9" a="1"/>
  <c r="V35" i="9" s="1"/>
  <c r="W35" i="9" a="1"/>
  <c r="W35" i="9" s="1"/>
  <c r="P36" i="9" a="1"/>
  <c r="P36" i="9" s="1"/>
  <c r="Q36" i="9" a="1"/>
  <c r="Q36" i="9" s="1"/>
  <c r="R36" i="9" a="1"/>
  <c r="R36" i="9" s="1"/>
  <c r="S36" i="9" a="1"/>
  <c r="S36" i="9" s="1"/>
  <c r="T36" i="9" a="1"/>
  <c r="T36" i="9" s="1"/>
  <c r="U36" i="9" a="1"/>
  <c r="U36" i="9" s="1"/>
  <c r="V36" i="9" a="1"/>
  <c r="V36" i="9" s="1"/>
  <c r="W36" i="9" a="1"/>
  <c r="W36" i="9" s="1"/>
  <c r="P37" i="9" a="1"/>
  <c r="P37" i="9" s="1"/>
  <c r="Q37" i="9" a="1"/>
  <c r="Q37" i="9" s="1"/>
  <c r="R37" i="9" a="1"/>
  <c r="R37" i="9" s="1"/>
  <c r="S37" i="9" a="1"/>
  <c r="S37" i="9" s="1"/>
  <c r="T37" i="9" a="1"/>
  <c r="T37" i="9" s="1"/>
  <c r="U37" i="9" a="1"/>
  <c r="U37" i="9" s="1"/>
  <c r="V37" i="9" a="1"/>
  <c r="V37" i="9" s="1"/>
  <c r="W37" i="9" a="1"/>
  <c r="W37" i="9" s="1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11" i="9"/>
  <c r="I11" i="9" s="1"/>
  <c r="K11" i="9" s="1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11" i="9"/>
  <c r="D11" i="9"/>
  <c r="D13" i="9"/>
  <c r="D12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H10" i="8"/>
  <c r="H15" i="8"/>
  <c r="H18" i="8"/>
  <c r="H26" i="8"/>
  <c r="G5" i="8"/>
  <c r="H5" i="8" s="1"/>
  <c r="G6" i="8"/>
  <c r="H6" i="8" s="1"/>
  <c r="G7" i="8"/>
  <c r="H7" i="8" s="1"/>
  <c r="G8" i="8"/>
  <c r="H8" i="8" s="1"/>
  <c r="G9" i="8"/>
  <c r="H9" i="8" s="1"/>
  <c r="G10" i="8"/>
  <c r="G11" i="8"/>
  <c r="H11" i="8" s="1"/>
  <c r="G12" i="8"/>
  <c r="H12" i="8" s="1"/>
  <c r="G13" i="8"/>
  <c r="H13" i="8" s="1"/>
  <c r="G14" i="8"/>
  <c r="H14" i="8" s="1"/>
  <c r="G15" i="8"/>
  <c r="G16" i="8"/>
  <c r="H16" i="8" s="1"/>
  <c r="G17" i="8"/>
  <c r="H17" i="8" s="1"/>
  <c r="G18" i="8"/>
  <c r="G19" i="8"/>
  <c r="H19" i="8" s="1"/>
  <c r="G20" i="8"/>
  <c r="H20" i="8" s="1"/>
  <c r="G21" i="8"/>
  <c r="H21" i="8" s="1"/>
  <c r="G22" i="8"/>
  <c r="H22" i="8" s="1"/>
  <c r="G23" i="8"/>
  <c r="H23" i="8" s="1"/>
  <c r="G24" i="8"/>
  <c r="H24" i="8" s="1"/>
  <c r="G25" i="8"/>
  <c r="H25" i="8" s="1"/>
  <c r="G26" i="8"/>
  <c r="G27" i="8"/>
  <c r="H27" i="8" s="1"/>
  <c r="G4" i="8"/>
  <c r="H4" i="8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4" i="8"/>
  <c r="L33" i="6"/>
  <c r="M33" i="6" s="1"/>
  <c r="L57" i="6"/>
  <c r="M57" i="6" s="1"/>
  <c r="L121" i="6"/>
  <c r="M121" i="6" s="1"/>
  <c r="K17" i="6"/>
  <c r="K33" i="6"/>
  <c r="K41" i="6"/>
  <c r="K105" i="6"/>
  <c r="J17" i="6"/>
  <c r="L17" i="6" s="1"/>
  <c r="M17" i="6" s="1"/>
  <c r="J25" i="6"/>
  <c r="L25" i="6" s="1"/>
  <c r="M25" i="6" s="1"/>
  <c r="J31" i="6"/>
  <c r="L31" i="6" s="1"/>
  <c r="M31" i="6" s="1"/>
  <c r="J33" i="6"/>
  <c r="J41" i="6"/>
  <c r="L41" i="6" s="1"/>
  <c r="M41" i="6" s="1"/>
  <c r="J57" i="6"/>
  <c r="K57" i="6" s="1"/>
  <c r="J62" i="6"/>
  <c r="J65" i="6"/>
  <c r="K65" i="6" s="1"/>
  <c r="J73" i="6"/>
  <c r="K73" i="6" s="1"/>
  <c r="J78" i="6"/>
  <c r="J81" i="6"/>
  <c r="L81" i="6" s="1"/>
  <c r="M81" i="6" s="1"/>
  <c r="J89" i="6"/>
  <c r="K89" i="6" s="1"/>
  <c r="J94" i="6"/>
  <c r="J97" i="6"/>
  <c r="K97" i="6" s="1"/>
  <c r="J105" i="6"/>
  <c r="L105" i="6" s="1"/>
  <c r="M105" i="6" s="1"/>
  <c r="J110" i="6"/>
  <c r="J113" i="6"/>
  <c r="L113" i="6" s="1"/>
  <c r="M113" i="6" s="1"/>
  <c r="J121" i="6"/>
  <c r="K121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I26" i="6"/>
  <c r="J26" i="6" s="1"/>
  <c r="I27" i="6"/>
  <c r="J27" i="6" s="1"/>
  <c r="I28" i="6"/>
  <c r="J28" i="6" s="1"/>
  <c r="I29" i="6"/>
  <c r="J29" i="6" s="1"/>
  <c r="I30" i="6"/>
  <c r="J30" i="6" s="1"/>
  <c r="I31" i="6"/>
  <c r="I32" i="6"/>
  <c r="J32" i="6" s="1"/>
  <c r="I33" i="6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0" i="6"/>
  <c r="J40" i="6" s="1"/>
  <c r="I41" i="6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I58" i="6"/>
  <c r="J58" i="6" s="1"/>
  <c r="I59" i="6"/>
  <c r="J59" i="6" s="1"/>
  <c r="I60" i="6"/>
  <c r="J60" i="6" s="1"/>
  <c r="I61" i="6"/>
  <c r="J61" i="6" s="1"/>
  <c r="I62" i="6"/>
  <c r="I63" i="6"/>
  <c r="J63" i="6" s="1"/>
  <c r="I64" i="6"/>
  <c r="J64" i="6" s="1"/>
  <c r="I65" i="6"/>
  <c r="I66" i="6"/>
  <c r="J66" i="6" s="1"/>
  <c r="I67" i="6"/>
  <c r="J67" i="6" s="1"/>
  <c r="I68" i="6"/>
  <c r="J68" i="6" s="1"/>
  <c r="I69" i="6"/>
  <c r="J69" i="6" s="1"/>
  <c r="I70" i="6"/>
  <c r="J70" i="6" s="1"/>
  <c r="I71" i="6"/>
  <c r="J71" i="6" s="1"/>
  <c r="I72" i="6"/>
  <c r="J72" i="6" s="1"/>
  <c r="I73" i="6"/>
  <c r="I74" i="6"/>
  <c r="J74" i="6" s="1"/>
  <c r="I75" i="6"/>
  <c r="J75" i="6" s="1"/>
  <c r="I76" i="6"/>
  <c r="J76" i="6" s="1"/>
  <c r="I77" i="6"/>
  <c r="J77" i="6" s="1"/>
  <c r="I78" i="6"/>
  <c r="I79" i="6"/>
  <c r="J79" i="6" s="1"/>
  <c r="I80" i="6"/>
  <c r="J80" i="6" s="1"/>
  <c r="I81" i="6"/>
  <c r="I82" i="6"/>
  <c r="J82" i="6" s="1"/>
  <c r="I83" i="6"/>
  <c r="J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I90" i="6"/>
  <c r="J90" i="6" s="1"/>
  <c r="I91" i="6"/>
  <c r="J91" i="6" s="1"/>
  <c r="I92" i="6"/>
  <c r="J92" i="6" s="1"/>
  <c r="I93" i="6"/>
  <c r="J93" i="6" s="1"/>
  <c r="I94" i="6"/>
  <c r="I95" i="6"/>
  <c r="J95" i="6" s="1"/>
  <c r="I96" i="6"/>
  <c r="J96" i="6" s="1"/>
  <c r="I97" i="6"/>
  <c r="I98" i="6"/>
  <c r="J98" i="6" s="1"/>
  <c r="I99" i="6"/>
  <c r="J99" i="6" s="1"/>
  <c r="I100" i="6"/>
  <c r="J100" i="6" s="1"/>
  <c r="I101" i="6"/>
  <c r="J101" i="6" s="1"/>
  <c r="I102" i="6"/>
  <c r="J102" i="6" s="1"/>
  <c r="I103" i="6"/>
  <c r="J103" i="6" s="1"/>
  <c r="I104" i="6"/>
  <c r="J104" i="6" s="1"/>
  <c r="I105" i="6"/>
  <c r="I106" i="6"/>
  <c r="J106" i="6" s="1"/>
  <c r="I107" i="6"/>
  <c r="J107" i="6" s="1"/>
  <c r="I108" i="6"/>
  <c r="J108" i="6" s="1"/>
  <c r="I109" i="6"/>
  <c r="J109" i="6" s="1"/>
  <c r="I110" i="6"/>
  <c r="I111" i="6"/>
  <c r="J111" i="6" s="1"/>
  <c r="I112" i="6"/>
  <c r="J112" i="6" s="1"/>
  <c r="I113" i="6"/>
  <c r="I114" i="6"/>
  <c r="J114" i="6" s="1"/>
  <c r="I115" i="6"/>
  <c r="J115" i="6" s="1"/>
  <c r="I116" i="6"/>
  <c r="J116" i="6" s="1"/>
  <c r="I117" i="6"/>
  <c r="J117" i="6" s="1"/>
  <c r="I118" i="6"/>
  <c r="J118" i="6" s="1"/>
  <c r="I119" i="6"/>
  <c r="J119" i="6" s="1"/>
  <c r="I120" i="6"/>
  <c r="J120" i="6" s="1"/>
  <c r="I121" i="6"/>
  <c r="I122" i="6"/>
  <c r="J122" i="6" s="1"/>
  <c r="I123" i="6"/>
  <c r="J123" i="6" s="1"/>
  <c r="I4" i="6"/>
  <c r="J4" i="6" s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H124" i="6"/>
  <c r="G125" i="6"/>
  <c r="H125" i="6"/>
  <c r="G126" i="6"/>
  <c r="H126" i="6"/>
  <c r="G127" i="6"/>
  <c r="H127" i="6"/>
  <c r="G128" i="6"/>
  <c r="H128" i="6"/>
  <c r="G129" i="6"/>
  <c r="H129" i="6"/>
  <c r="G130" i="6"/>
  <c r="H130" i="6"/>
  <c r="G131" i="6"/>
  <c r="H131" i="6"/>
  <c r="G132" i="6"/>
  <c r="H132" i="6"/>
  <c r="G133" i="6"/>
  <c r="H133" i="6"/>
  <c r="G134" i="6"/>
  <c r="H134" i="6"/>
  <c r="G135" i="6"/>
  <c r="H135" i="6"/>
  <c r="G136" i="6"/>
  <c r="H136" i="6"/>
  <c r="G137" i="6"/>
  <c r="H137" i="6"/>
  <c r="G138" i="6"/>
  <c r="H138" i="6"/>
  <c r="G139" i="6"/>
  <c r="H139" i="6"/>
  <c r="G140" i="6"/>
  <c r="H140" i="6"/>
  <c r="G141" i="6"/>
  <c r="H141" i="6"/>
  <c r="G142" i="6"/>
  <c r="H142" i="6"/>
  <c r="G143" i="6"/>
  <c r="H143" i="6"/>
  <c r="G144" i="6"/>
  <c r="H144" i="6"/>
  <c r="G145" i="6"/>
  <c r="H145" i="6"/>
  <c r="G146" i="6"/>
  <c r="H146" i="6"/>
  <c r="H147" i="6"/>
  <c r="H148" i="6"/>
  <c r="G147" i="6"/>
  <c r="G148" i="6"/>
  <c r="G4" i="6"/>
  <c r="K9" i="5"/>
  <c r="L9" i="5"/>
  <c r="M9" i="5"/>
  <c r="N9" i="5"/>
  <c r="O9" i="5"/>
  <c r="K5" i="5"/>
  <c r="L5" i="5"/>
  <c r="M5" i="5"/>
  <c r="N5" i="5"/>
  <c r="O5" i="5"/>
  <c r="K6" i="5"/>
  <c r="L6" i="5"/>
  <c r="M6" i="5"/>
  <c r="N6" i="5"/>
  <c r="O6" i="5"/>
  <c r="K7" i="5"/>
  <c r="L7" i="5"/>
  <c r="M7" i="5"/>
  <c r="N7" i="5"/>
  <c r="O7" i="5"/>
  <c r="K8" i="5"/>
  <c r="L8" i="5"/>
  <c r="M8" i="5"/>
  <c r="N8" i="5"/>
  <c r="O8" i="5"/>
  <c r="O4" i="5"/>
  <c r="N4" i="5"/>
  <c r="M4" i="5"/>
  <c r="L4" i="5"/>
  <c r="K4" i="5"/>
  <c r="B13" i="1"/>
  <c r="D13" i="1" s="1"/>
  <c r="B12" i="1"/>
  <c r="D12" i="1" s="1"/>
  <c r="B11" i="1"/>
  <c r="D11" i="1" s="1"/>
  <c r="B10" i="1"/>
  <c r="D10" i="1" s="1"/>
  <c r="B9" i="1"/>
  <c r="D9" i="1" s="1"/>
  <c r="B8" i="1"/>
  <c r="D8" i="1" s="1"/>
  <c r="C6" i="1"/>
  <c r="B6" i="1"/>
  <c r="D6" i="1" s="1"/>
  <c r="C5" i="1"/>
  <c r="B5" i="1"/>
  <c r="D5" i="1" s="1"/>
  <c r="C4" i="1"/>
  <c r="B4" i="1"/>
  <c r="D4" i="1" s="1"/>
  <c r="B3" i="1"/>
  <c r="C2" i="1"/>
  <c r="B2" i="1"/>
  <c r="C3" i="1" s="1"/>
  <c r="L14" i="10" l="1"/>
  <c r="M14" i="10" s="1"/>
  <c r="N14" i="10" s="1"/>
  <c r="L30" i="10"/>
  <c r="M30" i="10" s="1"/>
  <c r="N30" i="10" s="1"/>
  <c r="L22" i="10"/>
  <c r="M22" i="10" s="1"/>
  <c r="N22" i="10" s="1"/>
  <c r="L37" i="10"/>
  <c r="M37" i="10" s="1"/>
  <c r="N37" i="10" s="1"/>
  <c r="L29" i="10"/>
  <c r="M29" i="10" s="1"/>
  <c r="N29" i="10" s="1"/>
  <c r="L21" i="10"/>
  <c r="M21" i="10" s="1"/>
  <c r="N21" i="10" s="1"/>
  <c r="L36" i="10"/>
  <c r="M36" i="10" s="1"/>
  <c r="N36" i="10" s="1"/>
  <c r="L28" i="10"/>
  <c r="M28" i="10" s="1"/>
  <c r="N28" i="10" s="1"/>
  <c r="L20" i="10"/>
  <c r="M20" i="10" s="1"/>
  <c r="N20" i="10" s="1"/>
  <c r="L35" i="10"/>
  <c r="M35" i="10" s="1"/>
  <c r="N35" i="10" s="1"/>
  <c r="L27" i="10"/>
  <c r="M27" i="10" s="1"/>
  <c r="N27" i="10" s="1"/>
  <c r="L19" i="10"/>
  <c r="M19" i="10" s="1"/>
  <c r="N19" i="10" s="1"/>
  <c r="L34" i="10"/>
  <c r="M34" i="10" s="1"/>
  <c r="N34" i="10" s="1"/>
  <c r="L26" i="10"/>
  <c r="M26" i="10" s="1"/>
  <c r="N26" i="10" s="1"/>
  <c r="L18" i="10"/>
  <c r="M18" i="10" s="1"/>
  <c r="N18" i="10" s="1"/>
  <c r="L33" i="10"/>
  <c r="M33" i="10" s="1"/>
  <c r="N33" i="10" s="1"/>
  <c r="L25" i="10"/>
  <c r="M25" i="10" s="1"/>
  <c r="N25" i="10" s="1"/>
  <c r="L17" i="10"/>
  <c r="M17" i="10" s="1"/>
  <c r="N17" i="10" s="1"/>
  <c r="L32" i="10"/>
  <c r="M32" i="10" s="1"/>
  <c r="N32" i="10" s="1"/>
  <c r="L24" i="10"/>
  <c r="M24" i="10" s="1"/>
  <c r="N24" i="10" s="1"/>
  <c r="L16" i="10"/>
  <c r="M16" i="10" s="1"/>
  <c r="N16" i="10" s="1"/>
  <c r="L31" i="10"/>
  <c r="M31" i="10" s="1"/>
  <c r="N31" i="10" s="1"/>
  <c r="L23" i="10"/>
  <c r="M23" i="10" s="1"/>
  <c r="N23" i="10" s="1"/>
  <c r="L15" i="10"/>
  <c r="M15" i="10" s="1"/>
  <c r="N15" i="10" s="1"/>
  <c r="L49" i="6"/>
  <c r="M49" i="6" s="1"/>
  <c r="K49" i="6"/>
  <c r="K9" i="6"/>
  <c r="L9" i="6"/>
  <c r="M9" i="6" s="1"/>
  <c r="K120" i="6"/>
  <c r="L120" i="6"/>
  <c r="M120" i="6" s="1"/>
  <c r="L112" i="6"/>
  <c r="M112" i="6" s="1"/>
  <c r="K112" i="6"/>
  <c r="L104" i="6"/>
  <c r="M104" i="6" s="1"/>
  <c r="K104" i="6"/>
  <c r="K96" i="6"/>
  <c r="L96" i="6"/>
  <c r="M96" i="6" s="1"/>
  <c r="K88" i="6"/>
  <c r="L88" i="6"/>
  <c r="M88" i="6" s="1"/>
  <c r="L80" i="6"/>
  <c r="M80" i="6" s="1"/>
  <c r="K80" i="6"/>
  <c r="L72" i="6"/>
  <c r="M72" i="6" s="1"/>
  <c r="K72" i="6"/>
  <c r="L64" i="6"/>
  <c r="M64" i="6" s="1"/>
  <c r="K64" i="6"/>
  <c r="K56" i="6"/>
  <c r="L56" i="6"/>
  <c r="M56" i="6" s="1"/>
  <c r="L48" i="6"/>
  <c r="M48" i="6" s="1"/>
  <c r="K48" i="6"/>
  <c r="L40" i="6"/>
  <c r="M40" i="6" s="1"/>
  <c r="K40" i="6"/>
  <c r="K32" i="6"/>
  <c r="L32" i="6"/>
  <c r="M32" i="6" s="1"/>
  <c r="K24" i="6"/>
  <c r="L24" i="6"/>
  <c r="M24" i="6" s="1"/>
  <c r="L16" i="6"/>
  <c r="M16" i="6" s="1"/>
  <c r="K16" i="6"/>
  <c r="L8" i="6"/>
  <c r="M8" i="6" s="1"/>
  <c r="K8" i="6"/>
  <c r="K119" i="6"/>
  <c r="L119" i="6"/>
  <c r="M119" i="6" s="1"/>
  <c r="K111" i="6"/>
  <c r="L111" i="6"/>
  <c r="M111" i="6" s="1"/>
  <c r="K103" i="6"/>
  <c r="L103" i="6"/>
  <c r="M103" i="6" s="1"/>
  <c r="L95" i="6"/>
  <c r="M95" i="6" s="1"/>
  <c r="K95" i="6"/>
  <c r="L87" i="6"/>
  <c r="M87" i="6" s="1"/>
  <c r="K87" i="6"/>
  <c r="K79" i="6"/>
  <c r="L79" i="6"/>
  <c r="M79" i="6" s="1"/>
  <c r="L71" i="6"/>
  <c r="M71" i="6" s="1"/>
  <c r="K71" i="6"/>
  <c r="L63" i="6"/>
  <c r="M63" i="6" s="1"/>
  <c r="K63" i="6"/>
  <c r="K55" i="6"/>
  <c r="L55" i="6"/>
  <c r="M55" i="6" s="1"/>
  <c r="K47" i="6"/>
  <c r="L47" i="6"/>
  <c r="M47" i="6" s="1"/>
  <c r="L39" i="6"/>
  <c r="M39" i="6" s="1"/>
  <c r="K39" i="6"/>
  <c r="L23" i="6"/>
  <c r="M23" i="6" s="1"/>
  <c r="K23" i="6"/>
  <c r="K15" i="6"/>
  <c r="L15" i="6"/>
  <c r="M15" i="6" s="1"/>
  <c r="L7" i="6"/>
  <c r="M7" i="6" s="1"/>
  <c r="K7" i="6"/>
  <c r="L118" i="6"/>
  <c r="M118" i="6" s="1"/>
  <c r="K118" i="6"/>
  <c r="L102" i="6"/>
  <c r="M102" i="6" s="1"/>
  <c r="K102" i="6"/>
  <c r="L86" i="6"/>
  <c r="M86" i="6" s="1"/>
  <c r="K86" i="6"/>
  <c r="L70" i="6"/>
  <c r="M70" i="6" s="1"/>
  <c r="K70" i="6"/>
  <c r="L46" i="6"/>
  <c r="M46" i="6" s="1"/>
  <c r="K46" i="6"/>
  <c r="L54" i="6"/>
  <c r="M54" i="6" s="1"/>
  <c r="K54" i="6"/>
  <c r="L38" i="6"/>
  <c r="M38" i="6" s="1"/>
  <c r="K38" i="6"/>
  <c r="K30" i="6"/>
  <c r="L30" i="6"/>
  <c r="M30" i="6" s="1"/>
  <c r="L22" i="6"/>
  <c r="M22" i="6" s="1"/>
  <c r="K22" i="6"/>
  <c r="K14" i="6"/>
  <c r="L14" i="6"/>
  <c r="M14" i="6" s="1"/>
  <c r="K6" i="6"/>
  <c r="L6" i="6"/>
  <c r="M6" i="6" s="1"/>
  <c r="L73" i="6"/>
  <c r="M73" i="6" s="1"/>
  <c r="K81" i="6"/>
  <c r="L85" i="6"/>
  <c r="M85" i="6" s="1"/>
  <c r="K85" i="6"/>
  <c r="L108" i="6"/>
  <c r="M108" i="6" s="1"/>
  <c r="K108" i="6"/>
  <c r="L84" i="6"/>
  <c r="M84" i="6" s="1"/>
  <c r="K84" i="6"/>
  <c r="L68" i="6"/>
  <c r="M68" i="6" s="1"/>
  <c r="K68" i="6"/>
  <c r="L52" i="6"/>
  <c r="M52" i="6" s="1"/>
  <c r="K52" i="6"/>
  <c r="L36" i="6"/>
  <c r="M36" i="6" s="1"/>
  <c r="K36" i="6"/>
  <c r="L20" i="6"/>
  <c r="M20" i="6" s="1"/>
  <c r="K20" i="6"/>
  <c r="L89" i="6"/>
  <c r="M89" i="6" s="1"/>
  <c r="K123" i="6"/>
  <c r="L123" i="6"/>
  <c r="M123" i="6" s="1"/>
  <c r="L115" i="6"/>
  <c r="M115" i="6" s="1"/>
  <c r="K115" i="6"/>
  <c r="L107" i="6"/>
  <c r="M107" i="6" s="1"/>
  <c r="K107" i="6"/>
  <c r="L99" i="6"/>
  <c r="M99" i="6" s="1"/>
  <c r="K99" i="6"/>
  <c r="L83" i="6"/>
  <c r="M83" i="6" s="1"/>
  <c r="K83" i="6"/>
  <c r="L75" i="6"/>
  <c r="M75" i="6" s="1"/>
  <c r="K75" i="6"/>
  <c r="L67" i="6"/>
  <c r="M67" i="6" s="1"/>
  <c r="K67" i="6"/>
  <c r="L59" i="6"/>
  <c r="M59" i="6" s="1"/>
  <c r="K59" i="6"/>
  <c r="L51" i="6"/>
  <c r="M51" i="6" s="1"/>
  <c r="K51" i="6"/>
  <c r="L43" i="6"/>
  <c r="M43" i="6" s="1"/>
  <c r="K43" i="6"/>
  <c r="L35" i="6"/>
  <c r="M35" i="6" s="1"/>
  <c r="K35" i="6"/>
  <c r="L27" i="6"/>
  <c r="M27" i="6" s="1"/>
  <c r="K27" i="6"/>
  <c r="L19" i="6"/>
  <c r="M19" i="6" s="1"/>
  <c r="K19" i="6"/>
  <c r="L11" i="6"/>
  <c r="M11" i="6" s="1"/>
  <c r="K11" i="6"/>
  <c r="K113" i="6"/>
  <c r="K31" i="6"/>
  <c r="L65" i="6"/>
  <c r="M65" i="6" s="1"/>
  <c r="L97" i="6"/>
  <c r="M97" i="6" s="1"/>
  <c r="L117" i="6"/>
  <c r="M117" i="6" s="1"/>
  <c r="K117" i="6"/>
  <c r="L109" i="6"/>
  <c r="M109" i="6" s="1"/>
  <c r="K109" i="6"/>
  <c r="L101" i="6"/>
  <c r="M101" i="6" s="1"/>
  <c r="K101" i="6"/>
  <c r="L93" i="6"/>
  <c r="M93" i="6" s="1"/>
  <c r="K93" i="6"/>
  <c r="L77" i="6"/>
  <c r="M77" i="6" s="1"/>
  <c r="K77" i="6"/>
  <c r="L69" i="6"/>
  <c r="M69" i="6" s="1"/>
  <c r="K69" i="6"/>
  <c r="L61" i="6"/>
  <c r="M61" i="6" s="1"/>
  <c r="K61" i="6"/>
  <c r="L53" i="6"/>
  <c r="M53" i="6" s="1"/>
  <c r="K53" i="6"/>
  <c r="L45" i="6"/>
  <c r="M45" i="6" s="1"/>
  <c r="K45" i="6"/>
  <c r="L37" i="6"/>
  <c r="M37" i="6" s="1"/>
  <c r="K37" i="6"/>
  <c r="L29" i="6"/>
  <c r="M29" i="6" s="1"/>
  <c r="K29" i="6"/>
  <c r="L21" i="6"/>
  <c r="M21" i="6" s="1"/>
  <c r="K21" i="6"/>
  <c r="L13" i="6"/>
  <c r="M13" i="6" s="1"/>
  <c r="K13" i="6"/>
  <c r="L5" i="6"/>
  <c r="M5" i="6" s="1"/>
  <c r="K5" i="6"/>
  <c r="K110" i="6"/>
  <c r="L110" i="6"/>
  <c r="M110" i="6" s="1"/>
  <c r="L94" i="6"/>
  <c r="M94" i="6" s="1"/>
  <c r="K94" i="6"/>
  <c r="K78" i="6"/>
  <c r="L78" i="6"/>
  <c r="M78" i="6" s="1"/>
  <c r="K62" i="6"/>
  <c r="L62" i="6"/>
  <c r="M62" i="6" s="1"/>
  <c r="L100" i="6"/>
  <c r="M100" i="6" s="1"/>
  <c r="K100" i="6"/>
  <c r="L91" i="6"/>
  <c r="M91" i="6" s="1"/>
  <c r="K91" i="6"/>
  <c r="L122" i="6"/>
  <c r="M122" i="6" s="1"/>
  <c r="K122" i="6"/>
  <c r="L114" i="6"/>
  <c r="M114" i="6" s="1"/>
  <c r="K114" i="6"/>
  <c r="L106" i="6"/>
  <c r="M106" i="6" s="1"/>
  <c r="K106" i="6"/>
  <c r="L98" i="6"/>
  <c r="M98" i="6" s="1"/>
  <c r="K98" i="6"/>
  <c r="L90" i="6"/>
  <c r="M90" i="6" s="1"/>
  <c r="K90" i="6"/>
  <c r="L82" i="6"/>
  <c r="M82" i="6" s="1"/>
  <c r="K82" i="6"/>
  <c r="L74" i="6"/>
  <c r="M74" i="6" s="1"/>
  <c r="K74" i="6"/>
  <c r="L66" i="6"/>
  <c r="M66" i="6" s="1"/>
  <c r="K66" i="6"/>
  <c r="L58" i="6"/>
  <c r="M58" i="6" s="1"/>
  <c r="K58" i="6"/>
  <c r="L50" i="6"/>
  <c r="M50" i="6" s="1"/>
  <c r="K50" i="6"/>
  <c r="L42" i="6"/>
  <c r="M42" i="6" s="1"/>
  <c r="K42" i="6"/>
  <c r="L34" i="6"/>
  <c r="M34" i="6" s="1"/>
  <c r="K34" i="6"/>
  <c r="L26" i="6"/>
  <c r="M26" i="6" s="1"/>
  <c r="K26" i="6"/>
  <c r="L18" i="6"/>
  <c r="M18" i="6" s="1"/>
  <c r="K18" i="6"/>
  <c r="L10" i="6"/>
  <c r="M10" i="6" s="1"/>
  <c r="K10" i="6"/>
  <c r="K25" i="6"/>
  <c r="L4" i="6"/>
  <c r="M4" i="6" s="1"/>
  <c r="K4" i="6"/>
  <c r="L116" i="6"/>
  <c r="M116" i="6" s="1"/>
  <c r="K116" i="6"/>
  <c r="L92" i="6"/>
  <c r="M92" i="6" s="1"/>
  <c r="K92" i="6"/>
  <c r="L76" i="6"/>
  <c r="M76" i="6" s="1"/>
  <c r="K76" i="6"/>
  <c r="L60" i="6"/>
  <c r="M60" i="6" s="1"/>
  <c r="K60" i="6"/>
  <c r="L44" i="6"/>
  <c r="M44" i="6" s="1"/>
  <c r="K44" i="6"/>
  <c r="L28" i="6"/>
  <c r="M28" i="6" s="1"/>
  <c r="K28" i="6"/>
  <c r="L12" i="6"/>
  <c r="M12" i="6" s="1"/>
  <c r="K12" i="6"/>
  <c r="H11" i="9"/>
  <c r="J11" i="9" s="1"/>
  <c r="X37" i="9"/>
  <c r="X21" i="9"/>
  <c r="X20" i="9"/>
  <c r="X19" i="9"/>
  <c r="X18" i="9"/>
  <c r="X29" i="9"/>
  <c r="X28" i="9"/>
  <c r="X27" i="9"/>
  <c r="X30" i="9"/>
  <c r="X22" i="9"/>
  <c r="X36" i="9"/>
  <c r="X34" i="9"/>
  <c r="X24" i="9"/>
  <c r="X35" i="9"/>
  <c r="X26" i="9"/>
  <c r="X32" i="9"/>
  <c r="X16" i="9"/>
  <c r="X31" i="9"/>
  <c r="X23" i="9"/>
  <c r="X15" i="9"/>
  <c r="X33" i="9"/>
  <c r="X25" i="9"/>
  <c r="X17" i="9"/>
  <c r="D3" i="1"/>
  <c r="D2" i="1"/>
  <c r="AA16" i="9"/>
  <c r="AA14" i="9"/>
  <c r="X14" i="9"/>
  <c r="O14" i="9"/>
  <c r="O14" i="9" a="1"/>
  <c r="R14" i="9"/>
  <c r="R14" i="9" a="1"/>
  <c r="T14" i="9"/>
  <c r="T14" i="9" a="1"/>
  <c r="P14" i="9"/>
  <c r="P14" i="9" a="1"/>
  <c r="U14" i="9"/>
  <c r="U14" i="9" a="1"/>
  <c r="V14" i="9"/>
  <c r="V14" i="9" a="1"/>
  <c r="Q14" i="9"/>
  <c r="Q14" i="9" a="1"/>
  <c r="N14" i="9"/>
  <c r="S14" i="9"/>
  <c r="S14" i="9" a="1"/>
  <c r="W14" i="9"/>
  <c r="N14" i="9" a="1"/>
  <c r="W14" i="9" a="1"/>
</calcChain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E1008BC5-6CAB-6E45-A482-D33F58A5664A}" keepAlive="1" name="Query - Dim_Stores" description="Connection to the 'Dim_Stores' query in the workbook." type="5" refreshedVersion="8" minRefreshableVersion="3" background="1" saveData="1">
    <dbPr connection="Provider=Microsoft.Mashup.OleDb.1;Data Source=$Workbook$;Location=Dim_Stores;Extended Properties=&quot;&quot;" command="SELECT * FROM [Dim_Stores]"/>
  </connection>
  <connection id="2" xr16:uid="{6E2BAF61-FF38-824C-8D8D-9082749E5F16}" keepAlive="1" name="Query - Dim_Time_Intervals" description="Connection to the 'Dim_Time_Intervals' query in the workbook." type="5" refreshedVersion="8" minRefreshableVersion="3" background="1" saveData="1">
    <dbPr connection="Provider=Microsoft.Mashup.OleDb.1;Data Source=$Workbook$;Location=Dim_Time_Intervals;Extended Properties=&quot;&quot;" command="SELECT * FROM [Dim_Time_Intervals]"/>
  </connection>
  <connection id="3" xr16:uid="{83BD4EBF-10A2-4C47-BCA8-349A39ABA9C2}" keepAlive="1" name="Query - Fact_Interval_Operations" description="Connection to the 'Fact_Interval_Operations' query in the workbook." type="5" refreshedVersion="8" minRefreshableVersion="3" background="1" saveData="1">
    <dbPr connection="Provider=Microsoft.Mashup.OleDb.1;Data Source=$Workbook$;Location=Fact_Interval_Operations;Extended Properties=&quot;&quot;" command="SELECT * FROM [Fact_Interval_Operations]"/>
  </connection>
</connections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<sst xmlns="http://purl.oclc.org/ooxml/spreadsheetml/main" count="37378" uniqueCount="6979">
  <si>
    <t>Store_Date_Interval_ID</t>
  </si>
  <si>
    <t>Store_ID</t>
  </si>
  <si>
    <t>Date</t>
  </si>
  <si>
    <t>Interval_ID</t>
  </si>
  <si>
    <t>Daypart</t>
  </si>
  <si>
    <t>Actual_Orders</t>
  </si>
  <si>
    <t>Active_Pickers</t>
  </si>
  <si>
    <t>Putaway_Pickers</t>
  </si>
  <si>
    <t>Audit_Pickers</t>
  </si>
  <si>
    <t>Picking_Pickers</t>
  </si>
  <si>
    <t>Putaway_Units_Capacity</t>
  </si>
  <si>
    <t>Audit_Hours_Capacity</t>
  </si>
  <si>
    <t>Putaway_Worker_IDs</t>
  </si>
  <si>
    <t>Audit_Worker_IDs</t>
  </si>
  <si>
    <t>Picking_Worker_IDs</t>
  </si>
  <si>
    <t>Orders_Per_Picking_Picker</t>
  </si>
  <si>
    <t>Putaway_Units_Completed</t>
  </si>
  <si>
    <t>Putaway_Backlog_Units</t>
  </si>
  <si>
    <t>Audit_Hours_Completed</t>
  </si>
  <si>
    <t>Audit_Backlog_Hours</t>
  </si>
  <si>
    <t>Orders</t>
  </si>
  <si>
    <t>Units</t>
  </si>
  <si>
    <t>Revenue_INR</t>
  </si>
  <si>
    <t>Average_Units_Per_Order</t>
  </si>
  <si>
    <t>Average_Order_Value_INR</t>
  </si>
  <si>
    <t>Average_Displayed_SLA_Min</t>
  </si>
  <si>
    <t>Average_Total_Delivery_Min</t>
  </si>
  <si>
    <t>SLA_Breaches</t>
  </si>
  <si>
    <t>Average_Breach_Min</t>
  </si>
  <si>
    <t>Average_Pick_Queue_Min</t>
  </si>
  <si>
    <t>Average_Picking_Min</t>
  </si>
  <si>
    <t>Average_Drop_Zone_Delay_Min</t>
  </si>
  <si>
    <t>Average_Rider_Wait_For_Order_Min</t>
  </si>
  <si>
    <t>Average_Ready_Order_Wait_Min</t>
  </si>
  <si>
    <t>Average_Last_Mile_Min</t>
  </si>
  <si>
    <t>Rider_Cost_INR</t>
  </si>
  <si>
    <t>Active_Riders</t>
  </si>
  <si>
    <t>Quality_Issue_Count</t>
  </si>
  <si>
    <t>Orders_With_Quality_Issue</t>
  </si>
  <si>
    <t>Missing_Item_Count</t>
  </si>
  <si>
    <t>Wrong_Item_Count</t>
  </si>
  <si>
    <t>Damaged_Item_Count</t>
  </si>
  <si>
    <t>Wrong_Handoff_Count</t>
  </si>
  <si>
    <t>Quality_Financial_Impact_INR</t>
  </si>
  <si>
    <t>Dominant_Root_Cause</t>
  </si>
  <si>
    <t>Dominant_Root_Cause_Count</t>
  </si>
  <si>
    <t>Picker_Active_Minutes</t>
  </si>
  <si>
    <t>Rider_Busy_Minutes</t>
  </si>
  <si>
    <t>Busy_Riders</t>
  </si>
  <si>
    <t>SLA_Breach_Rate</t>
  </si>
  <si>
    <t>Quality_Issue_Rate</t>
  </si>
  <si>
    <t>Rider_Cost_Per_Order_INR</t>
  </si>
  <si>
    <t>Picker_Utilization</t>
  </si>
  <si>
    <t>Rider_Utilization</t>
  </si>
  <si>
    <t>Required_Riders_At_Target</t>
  </si>
  <si>
    <t>Rider_Supply_Gap</t>
  </si>
  <si>
    <t>Required_Pickers_At_Target</t>
  </si>
  <si>
    <t>Picker_Supply_Gap</t>
  </si>
  <si>
    <t>Recommended_Action</t>
  </si>
  <si>
    <t>DS001_20260701_I01</t>
  </si>
  <si>
    <t>DS001</t>
  </si>
  <si>
    <t>Night</t>
  </si>
  <si>
    <t>P_DS001_004|P_DS001_007|P_DS001_013|P_DS001_016|P_DS001_019|P_DS001_022|P_DS001_028</t>
  </si>
  <si>
    <t/>
  </si>
  <si>
    <t>P_DS001_001</t>
  </si>
  <si>
    <t>Store Not Ready for Rider</t>
  </si>
  <si>
    <t>Monitor - no immediate intervention</t>
  </si>
  <si>
    <t>DS001_20260701_I02</t>
  </si>
  <si>
    <t>P_DS001_007|P_DS001_013|P_DS001_016|P_DS001_019|P_DS001_022|P_DS001_028|P_DS001_001</t>
  </si>
  <si>
    <t>P_DS001_004</t>
  </si>
  <si>
    <t>No SLA Breach</t>
  </si>
  <si>
    <t>DS001_20260701_I03</t>
  </si>
  <si>
    <t>P_DS001_013|P_DS001_016|P_DS001_019|P_DS001_022|P_DS001_028|P_DS001_001|P_DS001_004</t>
  </si>
  <si>
    <t>P_DS001_007</t>
  </si>
  <si>
    <t>DS001_20260701_I04</t>
  </si>
  <si>
    <t>P_DS001_016|P_DS001_019|P_DS001_022|P_DS001_028|P_DS001_001|P_DS001_004|P_DS001_007</t>
  </si>
  <si>
    <t>P_DS001_013</t>
  </si>
  <si>
    <t>DS001_20260701_I05</t>
  </si>
  <si>
    <t>P_DS001_019|P_DS001_022|P_DS001_028|P_DS001_001|P_DS001_004|P_DS001_007|P_DS001_013</t>
  </si>
  <si>
    <t>P_DS001_016</t>
  </si>
  <si>
    <t>DS001_20260701_I06</t>
  </si>
  <si>
    <t>P_DS001_022|P_DS001_028|P_DS001_001|P_DS001_004|P_DS001_007|P_DS001_013|P_DS001_016</t>
  </si>
  <si>
    <t>P_DS001_019</t>
  </si>
  <si>
    <t>Protect or increase picker capacity</t>
  </si>
  <si>
    <t>DS001_20260701_I07</t>
  </si>
  <si>
    <t>P_DS001_028|P_DS001_001|P_DS001_004|P_DS001_007|P_DS001_013|P_DS001_016|P_DS001_019</t>
  </si>
  <si>
    <t>P_DS001_022</t>
  </si>
  <si>
    <t>DS001_20260701_I08</t>
  </si>
  <si>
    <t>P_DS001_001|P_DS001_004|P_DS001_007|P_DS001_013|P_DS001_016|P_DS001_019|P_DS001_022</t>
  </si>
  <si>
    <t>P_DS001_028</t>
  </si>
  <si>
    <t>DS001_20260701_I09</t>
  </si>
  <si>
    <t>DS001_20260701_I10</t>
  </si>
  <si>
    <t>DS001_20260701_I11</t>
  </si>
  <si>
    <t>DS001_20260701_I12</t>
  </si>
  <si>
    <t>DS001_20260701_I13</t>
  </si>
  <si>
    <t>Morning</t>
  </si>
  <si>
    <t>P_DS001_019|P_DS001_022|P_DS001_028</t>
  </si>
  <si>
    <t>P_DS001_001|P_DS001_004</t>
  </si>
  <si>
    <t>P_DS001_007|P_DS001_013|P_DS001_016</t>
  </si>
  <si>
    <t>Recover overdue put-away workload</t>
  </si>
  <si>
    <t>DS001_20260701_I14</t>
  </si>
  <si>
    <t>P_DS001_022|P_DS001_028|P_DS001_001</t>
  </si>
  <si>
    <t>P_DS001_004|P_DS001_007</t>
  </si>
  <si>
    <t>P_DS001_013|P_DS001_016|P_DS001_019</t>
  </si>
  <si>
    <t>DS001_20260701_I15</t>
  </si>
  <si>
    <t>P_DS001_028|P_DS001_001|P_DS001_004</t>
  </si>
  <si>
    <t>P_DS001_007|P_DS001_013</t>
  </si>
  <si>
    <t>P_DS001_016|P_DS001_019|P_DS001_022</t>
  </si>
  <si>
    <t>DS001_20260701_I16</t>
  </si>
  <si>
    <t>P_DS001_001|P_DS001_004|P_DS001_007</t>
  </si>
  <si>
    <t>P_DS001_013|P_DS001_016</t>
  </si>
  <si>
    <t>DS001_20260701_I17</t>
  </si>
  <si>
    <t>P_DS001_032|P_DS001_035|P_DS001_001</t>
  </si>
  <si>
    <t>P_DS001_002|P_DS001_004</t>
  </si>
  <si>
    <t>P_DS001_005|P_DS001_007|P_DS001_008|P_DS001_011|P_DS001_013|P_DS001_014|P_DS001_016|P_DS001_019|P_DS001_020|P_DS001_022|P_DS001_023|P_DS001_026|P_DS001_028|P_DS001_029</t>
  </si>
  <si>
    <t>DS001_20260701_I18</t>
  </si>
  <si>
    <t>P_DS001_035|P_DS001_001|P_DS001_002</t>
  </si>
  <si>
    <t>P_DS001_004|P_DS001_005</t>
  </si>
  <si>
    <t>P_DS001_007|P_DS001_008|P_DS001_011|P_DS001_013|P_DS001_014|P_DS001_016|P_DS001_019|P_DS001_020|P_DS001_022|P_DS001_023|P_DS001_026|P_DS001_028|P_DS001_029|P_DS001_032</t>
  </si>
  <si>
    <t>DS001_20260701_I19</t>
  </si>
  <si>
    <t>P_DS001_029|P_DS001_032</t>
  </si>
  <si>
    <t>P_DS001_035|P_DS001_002|P_DS001_005|P_DS001_008|P_DS001_011|P_DS001_014|P_DS001_020|P_DS001_023|P_DS001_026</t>
  </si>
  <si>
    <t>DS001_20260701_I20</t>
  </si>
  <si>
    <t>P_DS001_032|P_DS001_035</t>
  </si>
  <si>
    <t>P_DS001_002|P_DS001_005|P_DS001_008|P_DS001_011|P_DS001_014|P_DS001_020|P_DS001_023|P_DS001_026|P_DS001_029</t>
  </si>
  <si>
    <t>Last-Mile Travel</t>
  </si>
  <si>
    <t>DS001_20260701_I21</t>
  </si>
  <si>
    <t>P_DS001_035|P_DS001_002</t>
  </si>
  <si>
    <t>P_DS001_005|P_DS001_008|P_DS001_011|P_DS001_014|P_DS001_020|P_DS001_023|P_DS001_026|P_DS001_029|P_DS001_032</t>
  </si>
  <si>
    <t>DS001_20260701_I22</t>
  </si>
  <si>
    <t>P_DS001_002|P_DS001_005</t>
  </si>
  <si>
    <t>P_DS001_008|P_DS001_011|P_DS001_014|P_DS001_020|P_DS001_023|P_DS001_026|P_DS001_029|P_DS001_032|P_DS001_035</t>
  </si>
  <si>
    <t>DS001_20260701_I23</t>
  </si>
  <si>
    <t>Lunch</t>
  </si>
  <si>
    <t>P_DS001_005|P_DS001_008|P_DS001_011|P_DS001_014|P_DS001_020|P_DS001_023|P_DS001_026|P_DS001_029|P_DS001_032|P_DS001_035|P_DS001_002</t>
  </si>
  <si>
    <t>DS001_20260701_I24</t>
  </si>
  <si>
    <t>P_DS001_008|P_DS001_011|P_DS001_014|P_DS001_020|P_DS001_023|P_DS001_026|P_DS001_029|P_DS001_032|P_DS001_035|P_DS001_002|P_DS001_005</t>
  </si>
  <si>
    <t>DS001_20260701_I25</t>
  </si>
  <si>
    <t>P_DS001_011|P_DS001_014|P_DS001_020|P_DS001_023|P_DS001_026|P_DS001_029|P_DS001_032|P_DS001_035|P_DS001_002|P_DS001_005|P_DS001_008</t>
  </si>
  <si>
    <t>DS001_20260701_I26</t>
  </si>
  <si>
    <t>P_DS001_014|P_DS001_020|P_DS001_023|P_DS001_026|P_DS001_029|P_DS001_032|P_DS001_035|P_DS001_002|P_DS001_005|P_DS001_008|P_DS001_011</t>
  </si>
  <si>
    <t>DS001_20260701_I27</t>
  </si>
  <si>
    <t>P_DS001_020|P_DS001_023|P_DS001_026|P_DS001_029|P_DS001_032|P_DS001_035|P_DS001_002|P_DS001_005|P_DS001_008|P_DS001_011|P_DS001_014</t>
  </si>
  <si>
    <t>DS001_20260701_I28</t>
  </si>
  <si>
    <t>P_DS001_023|P_DS001_026|P_DS001_029|P_DS001_032|P_DS001_035|P_DS001_002|P_DS001_005|P_DS001_008|P_DS001_011|P_DS001_014|P_DS001_020</t>
  </si>
  <si>
    <t>DS001_20260701_I29</t>
  </si>
  <si>
    <t>P_DS001_026|P_DS001_029|P_DS001_032|P_DS001_035|P_DS001_002|P_DS001_005|P_DS001_008|P_DS001_011|P_DS001_014|P_DS001_020|P_DS001_023</t>
  </si>
  <si>
    <t>DS001_20260701_I30</t>
  </si>
  <si>
    <t>P_DS001_029|P_DS001_032|P_DS001_035|P_DS001_002|P_DS001_005|P_DS001_008|P_DS001_011|P_DS001_014|P_DS001_020|P_DS001_023|P_DS001_026</t>
  </si>
  <si>
    <t>DS001_20260701_I31</t>
  </si>
  <si>
    <t>Afternoon</t>
  </si>
  <si>
    <t>DS001_20260701_I32</t>
  </si>
  <si>
    <t>DS001_20260701_I33</t>
  </si>
  <si>
    <t>P_DS001_029|P_DS001_030</t>
  </si>
  <si>
    <t>P_DS001_032|P_DS001_033|P_DS001_035|P_DS001_002|P_DS001_005|P_DS001_008|P_DS001_009|P_DS001_011|P_DS001_012|P_DS001_014|P_DS001_015|P_DS001_018|P_DS001_020|P_DS001_021|P_DS001_023|P_DS001_026|P_DS001_027</t>
  </si>
  <si>
    <t>DS001_20260701_I34</t>
  </si>
  <si>
    <t>P_DS001_027|P_DS001_029</t>
  </si>
  <si>
    <t>P_DS001_030|P_DS001_032|P_DS001_033|P_DS001_035|P_DS001_002|P_DS001_005|P_DS001_006|P_DS001_008|P_DS001_009|P_DS001_011|P_DS001_012|P_DS001_014|P_DS001_015|P_DS001_018|P_DS001_020|P_DS001_021|P_DS001_023|P_DS001_026</t>
  </si>
  <si>
    <t>DS001_20260701_I35</t>
  </si>
  <si>
    <t>P_DS001_033|P_DS001_006</t>
  </si>
  <si>
    <t>P_DS001_009|P_DS001_012|P_DS001_015|P_DS001_018|P_DS001_021|P_DS001_027|P_DS001_030</t>
  </si>
  <si>
    <t>DS001_20260701_I36</t>
  </si>
  <si>
    <t>P_DS001_006|P_DS001_009</t>
  </si>
  <si>
    <t>P_DS001_012|P_DS001_015|P_DS001_018|P_DS001_021|P_DS001_027|P_DS001_030|P_DS001_033</t>
  </si>
  <si>
    <t>DS001_20260701_I37</t>
  </si>
  <si>
    <t>Evening</t>
  </si>
  <si>
    <t>P_DS001_009|P_DS001_012|P_DS001_015|P_DS001_018|P_DS001_021|P_DS001_027|P_DS001_030|P_DS001_033|P_DS001_006</t>
  </si>
  <si>
    <t>DS001_20260701_I38</t>
  </si>
  <si>
    <t>P_DS001_012|P_DS001_015|P_DS001_018|P_DS001_021|P_DS001_027|P_DS001_030|P_DS001_033|P_DS001_006|P_DS001_009</t>
  </si>
  <si>
    <t>DS001_20260701_I39</t>
  </si>
  <si>
    <t>P_DS001_015|P_DS001_018|P_DS001_021|P_DS001_027|P_DS001_030|P_DS001_033|P_DS001_006|P_DS001_009|P_DS001_012</t>
  </si>
  <si>
    <t>DS001_20260701_I40</t>
  </si>
  <si>
    <t>P_DS001_018|P_DS001_021|P_DS001_027|P_DS001_030|P_DS001_033|P_DS001_006|P_DS001_009|P_DS001_012|P_DS001_015</t>
  </si>
  <si>
    <t>Rider Supply / Availability</t>
  </si>
  <si>
    <t>Add or rebalance riders in this interval</t>
  </si>
  <si>
    <t>DS001_20260701_I41</t>
  </si>
  <si>
    <t>P_DS001_021|P_DS001_027|P_DS001_030|P_DS001_033|P_DS001_006|P_DS001_009|P_DS001_012|P_DS001_015|P_DS001_018</t>
  </si>
  <si>
    <t>DS001_20260701_I42</t>
  </si>
  <si>
    <t>P_DS001_027|P_DS001_030|P_DS001_033|P_DS001_006|P_DS001_009|P_DS001_012|P_DS001_015|P_DS001_018|P_DS001_021</t>
  </si>
  <si>
    <t>DS001_20260701_I43</t>
  </si>
  <si>
    <t>P_DS001_030|P_DS001_033|P_DS001_006|P_DS001_009|P_DS001_012|P_DS001_015|P_DS001_018|P_DS001_021|P_DS001_027</t>
  </si>
  <si>
    <t>DS001_20260701_I44</t>
  </si>
  <si>
    <t>P_DS001_033|P_DS001_006|P_DS001_009|P_DS001_012|P_DS001_015|P_DS001_018|P_DS001_021|P_DS001_027|P_DS001_030</t>
  </si>
  <si>
    <t>DS001_20260701_I45</t>
  </si>
  <si>
    <t>P_DS001_006|P_DS001_009|P_DS001_012|P_DS001_015|P_DS001_018|P_DS001_021|P_DS001_027|P_DS001_030|P_DS001_033</t>
  </si>
  <si>
    <t>DS001_20260701_I46</t>
  </si>
  <si>
    <t>DS001_20260701_I47</t>
  </si>
  <si>
    <t>Late Night</t>
  </si>
  <si>
    <t>P_DS001_012|P_DS001_015</t>
  </si>
  <si>
    <t>P_DS001_018|P_DS001_021|P_DS001_027|P_DS001_030|P_DS001_033|P_DS001_006|P_DS001_009</t>
  </si>
  <si>
    <t>DS001_20260701_I48</t>
  </si>
  <si>
    <t>P_DS001_015|P_DS001_018</t>
  </si>
  <si>
    <t>P_DS001_021|P_DS001_027|P_DS001_030|P_DS001_033|P_DS001_006|P_DS001_009|P_DS001_012</t>
  </si>
  <si>
    <t>DS001_20260702_I01</t>
  </si>
  <si>
    <t>P_DS001_009|P_DS001_012|P_DS001_015|P_DS001_018|P_DS001_021|P_DS001_027|P_DS001_030|P_DS001_033|P_DS001_001|P_DS001_010|P_DS001_013|P_DS001_016</t>
  </si>
  <si>
    <t>P_DS001_019|P_DS001_022</t>
  </si>
  <si>
    <t>P_DS001_028|P_DS001_031|P_DS001_034|P_DS001_006</t>
  </si>
  <si>
    <t>DS001_20260702_I02</t>
  </si>
  <si>
    <t>P_DS001_012|P_DS001_015|P_DS001_018|P_DS001_027|P_DS001_030|P_DS001_033|P_DS001_001|P_DS001_010|P_DS001_013|P_DS001_016|P_DS001_019|P_DS001_022</t>
  </si>
  <si>
    <t>P_DS001_028|P_DS001_031</t>
  </si>
  <si>
    <t>P_DS001_034|P_DS001_006|P_DS001_009</t>
  </si>
  <si>
    <t>DS001_20260702_I03</t>
  </si>
  <si>
    <t>P_DS001_016|P_DS001_019|P_DS001_022|P_DS001_028|P_DS001_031|P_DS001_034|P_DS001_001|P_DS001_010</t>
  </si>
  <si>
    <t>DS001_20260702_I04</t>
  </si>
  <si>
    <t>P_DS001_019|P_DS001_022|P_DS001_028|P_DS001_031|P_DS001_034|P_DS001_001|P_DS001_010|P_DS001_013</t>
  </si>
  <si>
    <t>DS001_20260702_I05</t>
  </si>
  <si>
    <t>P_DS001_022|P_DS001_028|P_DS001_031|P_DS001_034|P_DS001_001|P_DS001_010|P_DS001_013|P_DS001_016</t>
  </si>
  <si>
    <t>DS001_20260702_I06</t>
  </si>
  <si>
    <t>P_DS001_028|P_DS001_031|P_DS001_034|P_DS001_001|P_DS001_010|P_DS001_013|P_DS001_016|P_DS001_019</t>
  </si>
  <si>
    <t>Investigate inventory and order-quality process</t>
  </si>
  <si>
    <t>DS001_20260702_I07</t>
  </si>
  <si>
    <t>P_DS001_031|P_DS001_034|P_DS001_001|P_DS001_010|P_DS001_013|P_DS001_016|P_DS001_019|P_DS001_022</t>
  </si>
  <si>
    <t>DS001_20260702_I08</t>
  </si>
  <si>
    <t>P_DS001_034|P_DS001_001|P_DS001_010|P_DS001_013|P_DS001_016|P_DS001_019|P_DS001_022|P_DS001_028</t>
  </si>
  <si>
    <t>P_DS001_031</t>
  </si>
  <si>
    <t>DS001_20260702_I09</t>
  </si>
  <si>
    <t>P_DS001_001|P_DS001_010|P_DS001_013|P_DS001_016|P_DS001_019|P_DS001_022|P_DS001_028|P_DS001_031</t>
  </si>
  <si>
    <t>P_DS001_034</t>
  </si>
  <si>
    <t>DS001_20260702_I10</t>
  </si>
  <si>
    <t>P_DS001_010|P_DS001_013|P_DS001_016|P_DS001_019|P_DS001_022|P_DS001_028|P_DS001_031|P_DS001_034</t>
  </si>
  <si>
    <t>DS001_20260702_I11</t>
  </si>
  <si>
    <t>P_DS001_013|P_DS001_016|P_DS001_019|P_DS001_022|P_DS001_028|P_DS001_031|P_DS001_034|P_DS001_001</t>
  </si>
  <si>
    <t>P_DS001_010</t>
  </si>
  <si>
    <t>DS001_20260702_I12</t>
  </si>
  <si>
    <t>DS001_20260702_I13</t>
  </si>
  <si>
    <t>P_DS001_031|P_DS001_034</t>
  </si>
  <si>
    <t>P_DS001_001|P_DS001_010|P_DS001_013|P_DS001_016</t>
  </si>
  <si>
    <t>DS001_20260702_I14</t>
  </si>
  <si>
    <t>P_DS001_022|P_DS001_028|P_DS001_031</t>
  </si>
  <si>
    <t>P_DS001_034|P_DS001_001</t>
  </si>
  <si>
    <t>P_DS001_010|P_DS001_013|P_DS001_016|P_DS001_019</t>
  </si>
  <si>
    <t>DS001_20260702_I15</t>
  </si>
  <si>
    <t>P_DS001_028|P_DS001_031|P_DS001_034</t>
  </si>
  <si>
    <t>P_DS001_001|P_DS001_010</t>
  </si>
  <si>
    <t>P_DS001_013|P_DS001_016|P_DS001_019|P_DS001_022</t>
  </si>
  <si>
    <t>DS001_20260702_I16</t>
  </si>
  <si>
    <t>P_DS001_031|P_DS001_034|P_DS001_001</t>
  </si>
  <si>
    <t>P_DS001_010|P_DS001_013</t>
  </si>
  <si>
    <t>P_DS001_016|P_DS001_019|P_DS001_022|P_DS001_028</t>
  </si>
  <si>
    <t>DS001_20260702_I17</t>
  </si>
  <si>
    <t>P_DS001_001|P_DS001_005|P_DS001_010</t>
  </si>
  <si>
    <t>P_DS001_013|P_DS001_014</t>
  </si>
  <si>
    <t>P_DS001_016|P_DS001_017|P_DS001_019|P_DS001_020|P_DS001_022|P_DS001_023|P_DS001_026|P_DS001_028|P_DS001_029|P_DS001_031|P_DS001_034|P_DS001_035</t>
  </si>
  <si>
    <t>DS001_20260702_I18</t>
  </si>
  <si>
    <t>P_DS001_005|P_DS001_010|P_DS001_013</t>
  </si>
  <si>
    <t>P_DS001_014|P_DS001_016</t>
  </si>
  <si>
    <t>P_DS001_017|P_DS001_019|P_DS001_020|P_DS001_022|P_DS001_023|P_DS001_026|P_DS001_028|P_DS001_029|P_DS001_031|P_DS001_034|P_DS001_035|P_DS001_001</t>
  </si>
  <si>
    <t>DS001_20260702_I19</t>
  </si>
  <si>
    <t>P_DS001_020|P_DS001_023</t>
  </si>
  <si>
    <t>P_DS001_026|P_DS001_029|P_DS001_035|P_DS001_005|P_DS001_014|P_DS001_017</t>
  </si>
  <si>
    <t>DS001_20260702_I20</t>
  </si>
  <si>
    <t>P_DS001_023|P_DS001_026</t>
  </si>
  <si>
    <t>P_DS001_029|P_DS001_035|P_DS001_005|P_DS001_014|P_DS001_017|P_DS001_020</t>
  </si>
  <si>
    <t>DS001_20260702_I21</t>
  </si>
  <si>
    <t>P_DS001_026|P_DS001_029</t>
  </si>
  <si>
    <t>P_DS001_035|P_DS001_005|P_DS001_014|P_DS001_017|P_DS001_020|P_DS001_023</t>
  </si>
  <si>
    <t>DS001_20260702_I22</t>
  </si>
  <si>
    <t>P_DS001_029|P_DS001_035</t>
  </si>
  <si>
    <t>P_DS001_005|P_DS001_014|P_DS001_017|P_DS001_020|P_DS001_023|P_DS001_026</t>
  </si>
  <si>
    <t>DS001_20260702_I23</t>
  </si>
  <si>
    <t>P_DS001_035|P_DS001_005|P_DS001_014|P_DS001_017|P_DS001_020|P_DS001_023|P_DS001_026|P_DS001_029</t>
  </si>
  <si>
    <t>DS001_20260702_I24</t>
  </si>
  <si>
    <t>P_DS001_005|P_DS001_014|P_DS001_017|P_DS001_020|P_DS001_023|P_DS001_026|P_DS001_029|P_DS001_035</t>
  </si>
  <si>
    <t>DS001_20260702_I25</t>
  </si>
  <si>
    <t>P_DS001_014|P_DS001_017|P_DS001_020|P_DS001_023|P_DS001_026|P_DS001_029|P_DS001_035|P_DS001_005</t>
  </si>
  <si>
    <t>DS001_20260702_I26</t>
  </si>
  <si>
    <t>P_DS001_017|P_DS001_020|P_DS001_023|P_DS001_026|P_DS001_029|P_DS001_035|P_DS001_005|P_DS001_014</t>
  </si>
  <si>
    <t>DS001_20260702_I27</t>
  </si>
  <si>
    <t>P_DS001_020|P_DS001_023|P_DS001_026|P_DS001_029|P_DS001_035|P_DS001_005|P_DS001_014|P_DS001_017</t>
  </si>
  <si>
    <t>DS001_20260702_I28</t>
  </si>
  <si>
    <t>P_DS001_023|P_DS001_026|P_DS001_029|P_DS001_035|P_DS001_005|P_DS001_014|P_DS001_017|P_DS001_020</t>
  </si>
  <si>
    <t>DS001_20260702_I29</t>
  </si>
  <si>
    <t>P_DS001_026|P_DS001_029|P_DS001_035|P_DS001_005|P_DS001_014|P_DS001_017|P_DS001_020|P_DS001_023</t>
  </si>
  <si>
    <t>DS001_20260702_I30</t>
  </si>
  <si>
    <t>P_DS001_029|P_DS001_035|P_DS001_005|P_DS001_014|P_DS001_017|P_DS001_020|P_DS001_023|P_DS001_026</t>
  </si>
  <si>
    <t>DS001_20260702_I31</t>
  </si>
  <si>
    <t>P_DS001_035|P_DS001_005</t>
  </si>
  <si>
    <t>P_DS001_014|P_DS001_017|P_DS001_020|P_DS001_023|P_DS001_026|P_DS001_029</t>
  </si>
  <si>
    <t>DS001_20260702_I32</t>
  </si>
  <si>
    <t>P_DS001_005|P_DS001_014</t>
  </si>
  <si>
    <t>P_DS001_017|P_DS001_020|P_DS001_023|P_DS001_026|P_DS001_029|P_DS001_035</t>
  </si>
  <si>
    <t>DS001_20260702_I33</t>
  </si>
  <si>
    <t>P_DS001_033|P_DS001_035</t>
  </si>
  <si>
    <t>P_DS001_036|P_DS001_003|P_DS001_005|P_DS001_006|P_DS001_009|P_DS001_012|P_DS001_014|P_DS001_015|P_DS001_017|P_DS001_020|P_DS001_021|P_DS001_023|P_DS001_024|P_DS001_026|P_DS001_029|P_DS001_030</t>
  </si>
  <si>
    <t>DS001_20260702_I34</t>
  </si>
  <si>
    <t>P_DS001_035|P_DS001_036</t>
  </si>
  <si>
    <t>P_DS001_003|P_DS001_005|P_DS001_006|P_DS001_009|P_DS001_012|P_DS001_014|P_DS001_015|P_DS001_017|P_DS001_020|P_DS001_021|P_DS001_023|P_DS001_024|P_DS001_026|P_DS001_029|P_DS001_030|P_DS001_033</t>
  </si>
  <si>
    <t>DS001_20260702_I35</t>
  </si>
  <si>
    <t>P_DS001_021|P_DS001_024</t>
  </si>
  <si>
    <t>P_DS001_030|P_DS001_033|P_DS001_036|P_DS001_003|P_DS001_006|P_DS001_009|P_DS001_012|P_DS001_015</t>
  </si>
  <si>
    <t>DS001_20260702_I36</t>
  </si>
  <si>
    <t>P_DS001_024|P_DS001_030</t>
  </si>
  <si>
    <t>P_DS001_033|P_DS001_036|P_DS001_003|P_DS001_006|P_DS001_009|P_DS001_012|P_DS001_015|P_DS001_021</t>
  </si>
  <si>
    <t>DS001_20260702_I37</t>
  </si>
  <si>
    <t>P_DS001_006|P_DS001_009|P_DS001_012|P_DS001_015|P_DS001_021|P_DS001_024|P_DS001_030|P_DS001_033|P_DS001_036|P_DS001_032|P_DS001_018|P_DS001_003</t>
  </si>
  <si>
    <t>DS001_20260702_I38</t>
  </si>
  <si>
    <t>P_DS001_018|P_DS001_003|P_DS001_006|P_DS001_009|P_DS001_012|P_DS001_015|P_DS001_021|P_DS001_024|P_DS001_030|P_DS001_033|P_DS001_036|P_DS001_032|P_DS001_025</t>
  </si>
  <si>
    <t>DS001_20260702_I39</t>
  </si>
  <si>
    <t>P_DS001_003|P_DS001_006|P_DS001_009|P_DS001_012|P_DS001_015|P_DS001_021|P_DS001_024|P_DS001_030|P_DS001_033|P_DS001_036|P_DS001_032|P_DS001_025|P_DS001_018</t>
  </si>
  <si>
    <t>DS001_20260702_I40</t>
  </si>
  <si>
    <t>P_DS001_006|P_DS001_009|P_DS001_012|P_DS001_015|P_DS001_021|P_DS001_024|P_DS001_030|P_DS001_033|P_DS001_036|P_DS001_032|P_DS001_025|P_DS001_018|P_DS001_003</t>
  </si>
  <si>
    <t>DS001_20260702_I41</t>
  </si>
  <si>
    <t>P_DS001_009|P_DS001_012|P_DS001_015|P_DS001_021|P_DS001_024|P_DS001_030|P_DS001_033|P_DS001_036|P_DS001_032|P_DS001_025|P_DS001_018|P_DS001_003|P_DS001_006</t>
  </si>
  <si>
    <t>DS001_20260702_I42</t>
  </si>
  <si>
    <t>P_DS001_012|P_DS001_015|P_DS001_021|P_DS001_024|P_DS001_030|P_DS001_033|P_DS001_036|P_DS001_032|P_DS001_025|P_DS001_018|P_DS001_003|P_DS001_006|P_DS001_009</t>
  </si>
  <si>
    <t>DS001_20260702_I43</t>
  </si>
  <si>
    <t>P_DS001_015|P_DS001_021|P_DS001_024|P_DS001_030|P_DS001_033|P_DS001_036|P_DS001_032|P_DS001_025|P_DS001_018|P_DS001_003|P_DS001_006|P_DS001_009|P_DS001_012</t>
  </si>
  <si>
    <t>DS001_20260702_I44</t>
  </si>
  <si>
    <t>P_DS001_021|P_DS001_024|P_DS001_030|P_DS001_033|P_DS001_036|P_DS001_032|P_DS001_025|P_DS001_018|P_DS001_003|P_DS001_006|P_DS001_009|P_DS001_012|P_DS001_015</t>
  </si>
  <si>
    <t>DS001_20260702_I45</t>
  </si>
  <si>
    <t>P_DS001_021|P_DS001_024|P_DS001_030|P_DS001_033|P_DS001_036|P_DS001_003|P_DS001_006|P_DS001_009|P_DS001_012|P_DS001_015</t>
  </si>
  <si>
    <t>DS001_20260702_I46</t>
  </si>
  <si>
    <t>P_DS001_024|P_DS001_030|P_DS001_033|P_DS001_036|P_DS001_003|P_DS001_006|P_DS001_009|P_DS001_012|P_DS001_015|P_DS001_021</t>
  </si>
  <si>
    <t>DS001_20260702_I47</t>
  </si>
  <si>
    <t>P_DS001_030|P_DS001_033</t>
  </si>
  <si>
    <t>P_DS001_036|P_DS001_003|P_DS001_006|P_DS001_009|P_DS001_012|P_DS001_015|P_DS001_021|P_DS001_024</t>
  </si>
  <si>
    <t>DS001_20260702_I48</t>
  </si>
  <si>
    <t>P_DS001_033|P_DS001_036</t>
  </si>
  <si>
    <t>P_DS001_003|P_DS001_006|P_DS001_009|P_DS001_012|P_DS001_015|P_DS001_021|P_DS001_024|P_DS001_030</t>
  </si>
  <si>
    <t>DS001_20260703_I01</t>
  </si>
  <si>
    <t>P_DS001_006|P_DS001_009|P_DS001_012|P_DS001_015|P_DS001_021|P_DS001_024|P_DS001_030|P_DS001_033|P_DS001_036|P_DS001_001|P_DS001_007|P_DS001_010</t>
  </si>
  <si>
    <t>P_DS001_022|P_DS001_025|P_DS001_028|P_DS001_031|P_DS001_034|P_DS001_003</t>
  </si>
  <si>
    <t>DS001_20260703_I02</t>
  </si>
  <si>
    <t>P_DS001_009|P_DS001_012|P_DS001_015|P_DS001_024|P_DS001_030|P_DS001_033|P_DS001_036|P_DS001_001|P_DS001_007|P_DS001_010|P_DS001_013|P_DS001_016</t>
  </si>
  <si>
    <t>P_DS001_022|P_DS001_025</t>
  </si>
  <si>
    <t>P_DS001_028|P_DS001_031|P_DS001_034|P_DS001_003|P_DS001_006</t>
  </si>
  <si>
    <t>DS001_20260703_I03</t>
  </si>
  <si>
    <t>P_DS001_013|P_DS001_016|P_DS001_022|P_DS001_025|P_DS001_028|P_DS001_031|P_DS001_034|P_DS001_001|P_DS001_007</t>
  </si>
  <si>
    <t>DS001_20260703_I04</t>
  </si>
  <si>
    <t>P_DS001_016|P_DS001_022|P_DS001_025|P_DS001_028|P_DS001_031|P_DS001_034|P_DS001_001|P_DS001_007|P_DS001_010</t>
  </si>
  <si>
    <t>DS001_20260703_I05</t>
  </si>
  <si>
    <t>P_DS001_022|P_DS001_025|P_DS001_028|P_DS001_031|P_DS001_034|P_DS001_001|P_DS001_007|P_DS001_010|P_DS001_013</t>
  </si>
  <si>
    <t>DS001_20260703_I06</t>
  </si>
  <si>
    <t>P_DS001_025|P_DS001_028|P_DS001_031|P_DS001_034|P_DS001_001|P_DS001_007|P_DS001_010|P_DS001_013|P_DS001_016</t>
  </si>
  <si>
    <t>DS001_20260703_I07</t>
  </si>
  <si>
    <t>P_DS001_028|P_DS001_031|P_DS001_034|P_DS001_001|P_DS001_007|P_DS001_010|P_DS001_013|P_DS001_016|P_DS001_022</t>
  </si>
  <si>
    <t>P_DS001_025</t>
  </si>
  <si>
    <t>DS001_20260703_I08</t>
  </si>
  <si>
    <t>P_DS001_031|P_DS001_034|P_DS001_001|P_DS001_007|P_DS001_010|P_DS001_013|P_DS001_016|P_DS001_022|P_DS001_025</t>
  </si>
  <si>
    <t>DS001_20260703_I09</t>
  </si>
  <si>
    <t>P_DS001_034|P_DS001_001|P_DS001_007|P_DS001_010|P_DS001_013|P_DS001_016|P_DS001_022|P_DS001_025|P_DS001_028</t>
  </si>
  <si>
    <t>DS001_20260703_I10</t>
  </si>
  <si>
    <t>P_DS001_001|P_DS001_007|P_DS001_010|P_DS001_013|P_DS001_016|P_DS001_022|P_DS001_025|P_DS001_028|P_DS001_031</t>
  </si>
  <si>
    <t>DS001_20260703_I11</t>
  </si>
  <si>
    <t>P_DS001_007|P_DS001_010|P_DS001_013|P_DS001_016|P_DS001_022|P_DS001_025|P_DS001_028|P_DS001_031|P_DS001_034</t>
  </si>
  <si>
    <t>DS001_20260703_I12</t>
  </si>
  <si>
    <t>P_DS001_010|P_DS001_013|P_DS001_016|P_DS001_022|P_DS001_025|P_DS001_028|P_DS001_031|P_DS001_034|P_DS001_001</t>
  </si>
  <si>
    <t>DS001_20260703_I13</t>
  </si>
  <si>
    <t>P_DS001_013|P_DS001_016|P_DS001_022</t>
  </si>
  <si>
    <t>P_DS001_025|P_DS001_028</t>
  </si>
  <si>
    <t>P_DS001_031|P_DS001_034|P_DS001_001|P_DS001_007|P_DS001_010</t>
  </si>
  <si>
    <t>DS001_20260703_I14</t>
  </si>
  <si>
    <t>P_DS001_016|P_DS001_022|P_DS001_025</t>
  </si>
  <si>
    <t>P_DS001_034|P_DS001_001|P_DS001_007|P_DS001_010|P_DS001_013</t>
  </si>
  <si>
    <t>DS001_20260703_I15</t>
  </si>
  <si>
    <t>P_DS001_022|P_DS001_025|P_DS001_028</t>
  </si>
  <si>
    <t>P_DS001_001|P_DS001_007|P_DS001_010|P_DS001_013|P_DS001_016</t>
  </si>
  <si>
    <t>DS001_20260703_I16</t>
  </si>
  <si>
    <t>P_DS001_025|P_DS001_028|P_DS001_031</t>
  </si>
  <si>
    <t>P_DS001_007|P_DS001_010|P_DS001_013|P_DS001_016|P_DS001_022</t>
  </si>
  <si>
    <t>DS001_20260703_I17</t>
  </si>
  <si>
    <t>P_DS001_032|P_DS001_034|P_DS001_035</t>
  </si>
  <si>
    <t>P_DS001_001|P_DS001_002</t>
  </si>
  <si>
    <t>P_DS001_007|P_DS001_008|P_DS001_010|P_DS001_011|P_DS001_013|P_DS001_014|P_DS001_016|P_DS001_017|P_DS001_020|P_DS001_022|P_DS001_023|P_DS001_025|P_DS001_028|P_DS001_029|P_DS001_031</t>
  </si>
  <si>
    <t>DS001_20260703_I18</t>
  </si>
  <si>
    <t>P_DS001_007|P_DS001_008</t>
  </si>
  <si>
    <t>P_DS001_011|P_DS001_013|P_DS001_014|P_DS001_016|P_DS001_017|P_DS001_020|P_DS001_022|P_DS001_023|P_DS001_025|P_DS001_028|P_DS001_029|P_DS001_031|P_DS001_032|P_DS001_034</t>
  </si>
  <si>
    <t>DS001_20260703_I19</t>
  </si>
  <si>
    <t>P_DS001_008|P_DS001_011|P_DS001_014|P_DS001_017|P_DS001_020|P_DS001_023|P_DS001_029|P_DS001_032</t>
  </si>
  <si>
    <t>DS001_20260703_I20</t>
  </si>
  <si>
    <t>P_DS001_002|P_DS001_008</t>
  </si>
  <si>
    <t>P_DS001_011|P_DS001_014|P_DS001_017|P_DS001_020|P_DS001_023|P_DS001_029|P_DS001_032|P_DS001_035</t>
  </si>
  <si>
    <t>DS001_20260703_I21</t>
  </si>
  <si>
    <t>P_DS001_008|P_DS001_011</t>
  </si>
  <si>
    <t>P_DS001_014|P_DS001_017|P_DS001_020|P_DS001_023|P_DS001_029|P_DS001_032|P_DS001_035|P_DS001_002</t>
  </si>
  <si>
    <t>DS001_20260703_I22</t>
  </si>
  <si>
    <t>P_DS001_011|P_DS001_014</t>
  </si>
  <si>
    <t>P_DS001_017|P_DS001_020|P_DS001_023|P_DS001_029|P_DS001_032|P_DS001_035|P_DS001_002|P_DS001_008</t>
  </si>
  <si>
    <t>DS001_20260703_I23</t>
  </si>
  <si>
    <t>P_DS001_014|P_DS001_017|P_DS001_020|P_DS001_023|P_DS001_029|P_DS001_032|P_DS001_035|P_DS001_002|P_DS001_008|P_DS001_011</t>
  </si>
  <si>
    <t>DS001_20260703_I24</t>
  </si>
  <si>
    <t>P_DS001_017|P_DS001_020|P_DS001_023|P_DS001_029|P_DS001_032|P_DS001_035|P_DS001_002|P_DS001_008|P_DS001_011|P_DS001_014</t>
  </si>
  <si>
    <t>DS001_20260703_I25</t>
  </si>
  <si>
    <t>P_DS001_020|P_DS001_023|P_DS001_029|P_DS001_032|P_DS001_035|P_DS001_002|P_DS001_008|P_DS001_011|P_DS001_014|P_DS001_017</t>
  </si>
  <si>
    <t>DS001_20260703_I26</t>
  </si>
  <si>
    <t>P_DS001_023|P_DS001_029|P_DS001_032|P_DS001_035|P_DS001_002|P_DS001_008|P_DS001_011|P_DS001_014|P_DS001_017|P_DS001_020</t>
  </si>
  <si>
    <t>DS001_20260703_I27</t>
  </si>
  <si>
    <t>P_DS001_029|P_DS001_032|P_DS001_035|P_DS001_002|P_DS001_008|P_DS001_011|P_DS001_014|P_DS001_017|P_DS001_020|P_DS001_023</t>
  </si>
  <si>
    <t>DS001_20260703_I28</t>
  </si>
  <si>
    <t>P_DS001_032|P_DS001_035|P_DS001_002|P_DS001_008|P_DS001_011|P_DS001_014|P_DS001_017|P_DS001_020|P_DS001_023|P_DS001_029</t>
  </si>
  <si>
    <t>DS001_20260703_I29</t>
  </si>
  <si>
    <t>P_DS001_035|P_DS001_002|P_DS001_008|P_DS001_011|P_DS001_014|P_DS001_017|P_DS001_020|P_DS001_023|P_DS001_029|P_DS001_032</t>
  </si>
  <si>
    <t>DS001_20260703_I30</t>
  </si>
  <si>
    <t>P_DS001_002|P_DS001_008|P_DS001_011|P_DS001_014|P_DS001_017|P_DS001_020|P_DS001_023|P_DS001_029|P_DS001_032|P_DS001_035</t>
  </si>
  <si>
    <t>DS001_20260703_I31</t>
  </si>
  <si>
    <t>DS001_20260703_I32</t>
  </si>
  <si>
    <t>DS001_20260703_I33</t>
  </si>
  <si>
    <t>P_DS001_024|P_DS001_027</t>
  </si>
  <si>
    <t>P_DS001_029|P_DS001_030|P_DS001_032|P_DS001_035|P_DS001_036|P_DS001_002|P_DS001_003|P_DS001_006|P_DS001_008|P_DS001_009|P_DS001_011|P_DS001_014|P_DS001_015|P_DS001_017|P_DS001_018|P_DS001_020|P_DS001_021|P_DS001_023</t>
  </si>
  <si>
    <t>DS001_20260703_I34</t>
  </si>
  <si>
    <t>P_DS001_030|P_DS001_032|P_DS001_035|P_DS001_036|P_DS001_002|P_DS001_003|P_DS001_006|P_DS001_008|P_DS001_009|P_DS001_011|P_DS001_014|P_DS001_015|P_DS001_017|P_DS001_018|P_DS001_020|P_DS001_021|P_DS001_023|P_DS001_024</t>
  </si>
  <si>
    <t>DS001_20260703_I35</t>
  </si>
  <si>
    <t>P_DS001_027|P_DS001_030|P_DS001_036|P_DS001_003|P_DS001_006|P_DS001_009|P_DS001_015|P_DS001_018</t>
  </si>
  <si>
    <t>DS001_20260703_I36</t>
  </si>
  <si>
    <t>P_DS001_030|P_DS001_036|P_DS001_003|P_DS001_006|P_DS001_009|P_DS001_015|P_DS001_018|P_DS001_021</t>
  </si>
  <si>
    <t>DS001_20260703_I37</t>
  </si>
  <si>
    <t>P_DS001_026|P_DS001_033|P_DS001_003|P_DS001_006|P_DS001_009|P_DS001_015|P_DS001_018|P_DS001_021|P_DS001_024|P_DS001_027|P_DS001_030|P_DS001_036|P_DS001_019</t>
  </si>
  <si>
    <t>DS001_20260703_I38</t>
  </si>
  <si>
    <t>P_DS001_033|P_DS001_003|P_DS001_006|P_DS001_009|P_DS001_015|P_DS001_018|P_DS001_021|P_DS001_024|P_DS001_027|P_DS001_030|P_DS001_036|P_DS001_019|P_DS001_026</t>
  </si>
  <si>
    <t>DS001_20260703_I39</t>
  </si>
  <si>
    <t>P_DS001_003|P_DS001_006|P_DS001_009|P_DS001_015|P_DS001_018|P_DS001_021|P_DS001_024|P_DS001_027|P_DS001_030|P_DS001_036|P_DS001_019|P_DS001_026|P_DS001_033</t>
  </si>
  <si>
    <t>DS001_20260703_I40</t>
  </si>
  <si>
    <t>P_DS001_006|P_DS001_009|P_DS001_015|P_DS001_018|P_DS001_021|P_DS001_024|P_DS001_027|P_DS001_030|P_DS001_036|P_DS001_019|P_DS001_026|P_DS001_033|P_DS001_003</t>
  </si>
  <si>
    <t>DS001_20260703_I41</t>
  </si>
  <si>
    <t>P_DS001_009|P_DS001_015|P_DS001_018|P_DS001_021|P_DS001_024|P_DS001_027|P_DS001_030|P_DS001_036|P_DS001_019|P_DS001_026|P_DS001_033|P_DS001_003|P_DS001_006</t>
  </si>
  <si>
    <t>DS001_20260703_I42</t>
  </si>
  <si>
    <t>P_DS001_015|P_DS001_018|P_DS001_021|P_DS001_024|P_DS001_027|P_DS001_030|P_DS001_036|P_DS001_019|P_DS001_026|P_DS001_033|P_DS001_003|P_DS001_006|P_DS001_009</t>
  </si>
  <si>
    <t>DS001_20260703_I43</t>
  </si>
  <si>
    <t>P_DS001_018|P_DS001_021|P_DS001_024|P_DS001_027|P_DS001_030|P_DS001_036|P_DS001_019|P_DS001_026|P_DS001_033|P_DS001_003|P_DS001_006|P_DS001_009|P_DS001_015</t>
  </si>
  <si>
    <t>DS001_20260703_I44</t>
  </si>
  <si>
    <t>P_DS001_021|P_DS001_024|P_DS001_027|P_DS001_030|P_DS001_036|P_DS001_019|P_DS001_026|P_DS001_033|P_DS001_003|P_DS001_006|P_DS001_009|P_DS001_015|P_DS001_018</t>
  </si>
  <si>
    <t>DS001_20260703_I45</t>
  </si>
  <si>
    <t>P_DS001_021|P_DS001_024|P_DS001_027|P_DS001_030|P_DS001_036|P_DS001_003|P_DS001_006|P_DS001_009|P_DS001_015|P_DS001_018</t>
  </si>
  <si>
    <t>DS001_20260703_I46</t>
  </si>
  <si>
    <t>P_DS001_024|P_DS001_027|P_DS001_030|P_DS001_036|P_DS001_003|P_DS001_006|P_DS001_009|P_DS001_015|P_DS001_018|P_DS001_021</t>
  </si>
  <si>
    <t>DS001_20260703_I47</t>
  </si>
  <si>
    <t>P_DS001_027|P_DS001_030</t>
  </si>
  <si>
    <t>P_DS001_036|P_DS001_003|P_DS001_006|P_DS001_009|P_DS001_015|P_DS001_018|P_DS001_021|P_DS001_024</t>
  </si>
  <si>
    <t>DS001_20260703_I48</t>
  </si>
  <si>
    <t>P_DS001_030|P_DS001_036</t>
  </si>
  <si>
    <t>P_DS001_003|P_DS001_006|P_DS001_009|P_DS001_015|P_DS001_018|P_DS001_021|P_DS001_024|P_DS001_027</t>
  </si>
  <si>
    <t>DS001_20260704_I01</t>
  </si>
  <si>
    <t>P_DS001_006|P_DS001_009|P_DS001_015|P_DS001_018|P_DS001_021|P_DS001_024|P_DS001_027|P_DS001_030|P_DS001_036|P_DS001_001|P_DS001_004|P_DS001_007</t>
  </si>
  <si>
    <t>P_DS001_010|P_DS001_016</t>
  </si>
  <si>
    <t>P_DS001_019|P_DS001_025|P_DS001_028|P_DS001_031|P_DS001_003</t>
  </si>
  <si>
    <t>DS001_20260704_I02</t>
  </si>
  <si>
    <t>P_DS001_009|P_DS001_015|P_DS001_018|P_DS001_021|P_DS001_024|P_DS001_027|P_DS001_030|P_DS001_036|P_DS001_001|P_DS001_004|P_DS001_007|P_DS001_010</t>
  </si>
  <si>
    <t>P_DS001_016|P_DS001_019</t>
  </si>
  <si>
    <t>P_DS001_025|P_DS001_028|P_DS001_031|P_DS001_003|P_DS001_006</t>
  </si>
  <si>
    <t>DS001_20260704_I03</t>
  </si>
  <si>
    <t>P_DS001_010|P_DS001_016|P_DS001_019|P_DS001_025|P_DS001_028|P_DS001_031|P_DS001_001|P_DS001_004</t>
  </si>
  <si>
    <t>DS001_20260704_I04</t>
  </si>
  <si>
    <t>P_DS001_016|P_DS001_019|P_DS001_025|P_DS001_028|P_DS001_031|P_DS001_001|P_DS001_004|P_DS001_007</t>
  </si>
  <si>
    <t>DS001_20260704_I05</t>
  </si>
  <si>
    <t>P_DS001_019|P_DS001_025|P_DS001_028|P_DS001_031|P_DS001_001|P_DS001_004|P_DS001_007|P_DS001_010</t>
  </si>
  <si>
    <t>DS001_20260704_I06</t>
  </si>
  <si>
    <t>P_DS001_025|P_DS001_028|P_DS001_031|P_DS001_001|P_DS001_004|P_DS001_007|P_DS001_010|P_DS001_016</t>
  </si>
  <si>
    <t>DS001_20260704_I07</t>
  </si>
  <si>
    <t>P_DS001_028|P_DS001_031|P_DS001_001|P_DS001_004|P_DS001_007|P_DS001_010|P_DS001_016|P_DS001_019</t>
  </si>
  <si>
    <t>DS001_20260704_I08</t>
  </si>
  <si>
    <t>P_DS001_031|P_DS001_001|P_DS001_004|P_DS001_007|P_DS001_010|P_DS001_016|P_DS001_019|P_DS001_025</t>
  </si>
  <si>
    <t>DS001_20260704_I09</t>
  </si>
  <si>
    <t>P_DS001_001|P_DS001_004|P_DS001_007|P_DS001_010|P_DS001_016|P_DS001_019|P_DS001_025|P_DS001_028</t>
  </si>
  <si>
    <t>DS001_20260704_I10</t>
  </si>
  <si>
    <t>P_DS001_004|P_DS001_007|P_DS001_010|P_DS001_016|P_DS001_019|P_DS001_025|P_DS001_028|P_DS001_031</t>
  </si>
  <si>
    <t>DS001_20260704_I11</t>
  </si>
  <si>
    <t>P_DS001_007|P_DS001_010|P_DS001_016|P_DS001_019|P_DS001_025|P_DS001_028|P_DS001_031|P_DS001_001</t>
  </si>
  <si>
    <t>DS001_20260704_I12</t>
  </si>
  <si>
    <t>DS001_20260704_I13</t>
  </si>
  <si>
    <t>P_DS001_016|P_DS001_019|P_DS001_025</t>
  </si>
  <si>
    <t>P_DS001_001|P_DS001_004|P_DS001_007|P_DS001_010</t>
  </si>
  <si>
    <t>DS001_20260704_I14</t>
  </si>
  <si>
    <t>P_DS001_019|P_DS001_025|P_DS001_028</t>
  </si>
  <si>
    <t>P_DS001_031|P_DS001_001</t>
  </si>
  <si>
    <t>P_DS001_004|P_DS001_007|P_DS001_010|P_DS001_016</t>
  </si>
  <si>
    <t>DS001_20260704_I15</t>
  </si>
  <si>
    <t>P_DS001_007|P_DS001_010|P_DS001_016|P_DS001_019</t>
  </si>
  <si>
    <t>DS001_20260704_I16</t>
  </si>
  <si>
    <t>P_DS001_028|P_DS001_031|P_DS001_001</t>
  </si>
  <si>
    <t>P_DS001_010|P_DS001_016|P_DS001_019|P_DS001_025</t>
  </si>
  <si>
    <t>DS001_20260704_I17</t>
  </si>
  <si>
    <t>P_DS001_031|P_DS001_032|P_DS001_035</t>
  </si>
  <si>
    <t>P_DS001_004|P_DS001_005|P_DS001_007|P_DS001_008|P_DS001_010|P_DS001_011|P_DS001_014|P_DS001_016|P_DS001_017|P_DS001_019|P_DS001_023|P_DS001_025|P_DS001_026|P_DS001_028|P_DS001_029</t>
  </si>
  <si>
    <t>DS001_20260704_I18</t>
  </si>
  <si>
    <t>P_DS001_005|P_DS001_007|P_DS001_008|P_DS001_010|P_DS001_011|P_DS001_014|P_DS001_016|P_DS001_017|P_DS001_019|P_DS001_023|P_DS001_025|P_DS001_026|P_DS001_028|P_DS001_029|P_DS001_031</t>
  </si>
  <si>
    <t>DS001_20260704_I19</t>
  </si>
  <si>
    <t>P_DS001_035|P_DS001_002|P_DS001_005|P_DS001_008|P_DS001_011|P_DS001_014|P_DS001_017|P_DS001_023|P_DS001_026</t>
  </si>
  <si>
    <t>DS001_20260704_I20</t>
  </si>
  <si>
    <t>P_DS001_002|P_DS001_005|P_DS001_008|P_DS001_011|P_DS001_014|P_DS001_017|P_DS001_023|P_DS001_026|P_DS001_029</t>
  </si>
  <si>
    <t>DS001_20260704_I21</t>
  </si>
  <si>
    <t>P_DS001_005|P_DS001_008|P_DS001_011|P_DS001_014|P_DS001_017|P_DS001_023|P_DS001_026|P_DS001_029|P_DS001_032</t>
  </si>
  <si>
    <t>DS001_20260704_I22</t>
  </si>
  <si>
    <t>P_DS001_008|P_DS001_011|P_DS001_014|P_DS001_017|P_DS001_023|P_DS001_026|P_DS001_029|P_DS001_032|P_DS001_035</t>
  </si>
  <si>
    <t>DS001_20260704_I23</t>
  </si>
  <si>
    <t>P_DS001_005|P_DS001_008|P_DS001_011|P_DS001_014|P_DS001_017|P_DS001_023|P_DS001_026|P_DS001_029|P_DS001_032|P_DS001_035|P_DS001_002</t>
  </si>
  <si>
    <t>DS001_20260704_I24</t>
  </si>
  <si>
    <t>P_DS001_008|P_DS001_011|P_DS001_014|P_DS001_017|P_DS001_023|P_DS001_026|P_DS001_029|P_DS001_032|P_DS001_035|P_DS001_002|P_DS001_005</t>
  </si>
  <si>
    <t>DS001_20260704_I25</t>
  </si>
  <si>
    <t>P_DS001_011|P_DS001_014|P_DS001_017|P_DS001_023|P_DS001_026|P_DS001_029|P_DS001_032|P_DS001_035|P_DS001_002|P_DS001_005|P_DS001_008</t>
  </si>
  <si>
    <t>DS001_20260704_I26</t>
  </si>
  <si>
    <t>P_DS001_014|P_DS001_017|P_DS001_023|P_DS001_026|P_DS001_029|P_DS001_032|P_DS001_035|P_DS001_002|P_DS001_005|P_DS001_008|P_DS001_011</t>
  </si>
  <si>
    <t>DS001_20260704_I27</t>
  </si>
  <si>
    <t>P_DS001_017|P_DS001_023|P_DS001_026|P_DS001_029|P_DS001_032|P_DS001_035|P_DS001_002|P_DS001_005|P_DS001_008|P_DS001_011|P_DS001_014</t>
  </si>
  <si>
    <t>DS001_20260704_I28</t>
  </si>
  <si>
    <t>P_DS001_023|P_DS001_026|P_DS001_029|P_DS001_032|P_DS001_035|P_DS001_002|P_DS001_005|P_DS001_008|P_DS001_011|P_DS001_014|P_DS001_017</t>
  </si>
  <si>
    <t>DS001_20260704_I29</t>
  </si>
  <si>
    <t>P_DS001_026|P_DS001_029|P_DS001_032|P_DS001_035|P_DS001_002|P_DS001_005|P_DS001_008|P_DS001_011|P_DS001_014|P_DS001_017|P_DS001_023</t>
  </si>
  <si>
    <t>DS001_20260704_I30</t>
  </si>
  <si>
    <t>P_DS001_029|P_DS001_032|P_DS001_035|P_DS001_002|P_DS001_005|P_DS001_008|P_DS001_011|P_DS001_014|P_DS001_017|P_DS001_023|P_DS001_026</t>
  </si>
  <si>
    <t>DS001_20260704_I31</t>
  </si>
  <si>
    <t>DS001_20260704_I32</t>
  </si>
  <si>
    <t>DS001_20260704_I33</t>
  </si>
  <si>
    <t>P_DS001_036|P_DS001_002|P_DS001_005|P_DS001_008|P_DS001_009|P_DS001_011|P_DS001_012|P_DS001_014|P_DS001_015|P_DS001_017|P_DS001_018|P_DS001_023|P_DS001_026|P_DS001_029|P_DS001_030|P_DS001_032</t>
  </si>
  <si>
    <t>DS001_20260704_I34</t>
  </si>
  <si>
    <t>P_DS001_032|P_DS001_033</t>
  </si>
  <si>
    <t>P_DS001_035|P_DS001_036|P_DS001_002|P_DS001_005|P_DS001_008|P_DS001_009|P_DS001_011|P_DS001_012|P_DS001_014|P_DS001_015|P_DS001_017|P_DS001_018|P_DS001_021|P_DS001_023|P_DS001_026|P_DS001_029|P_DS001_030</t>
  </si>
  <si>
    <t>DS001_20260704_I35</t>
  </si>
  <si>
    <t>P_DS001_018|P_DS001_021</t>
  </si>
  <si>
    <t>P_DS001_030|P_DS001_033|P_DS001_036|P_DS001_009|P_DS001_012|P_DS001_015</t>
  </si>
  <si>
    <t>DS001_20260704_I36</t>
  </si>
  <si>
    <t>P_DS001_021|P_DS001_030</t>
  </si>
  <si>
    <t>P_DS001_033|P_DS001_036|P_DS001_009|P_DS001_012|P_DS001_015|P_DS001_018</t>
  </si>
  <si>
    <t>DS001_20260704_I37</t>
  </si>
  <si>
    <t>P_DS001_021|P_DS001_030|P_DS001_033|P_DS001_036|P_DS001_020|P_DS001_027|P_DS001_013|P_DS001_009|P_DS001_012|P_DS001_015|P_DS001_018</t>
  </si>
  <si>
    <t>DS001_20260704_I38</t>
  </si>
  <si>
    <t>P_DS001_030|P_DS001_033|P_DS001_036|P_DS001_020|P_DS001_027|P_DS001_013|P_DS001_009|P_DS001_012|P_DS001_015|P_DS001_018|P_DS001_021</t>
  </si>
  <si>
    <t>DS001_20260704_I39</t>
  </si>
  <si>
    <t>P_DS001_033|P_DS001_036|P_DS001_020|P_DS001_027|P_DS001_013|P_DS001_009|P_DS001_012|P_DS001_015|P_DS001_018|P_DS001_021|P_DS001_030</t>
  </si>
  <si>
    <t>DS001_20260704_I40</t>
  </si>
  <si>
    <t>P_DS001_036|P_DS001_020|P_DS001_027|P_DS001_013|P_DS001_009|P_DS001_012|P_DS001_015|P_DS001_018|P_DS001_021|P_DS001_030|P_DS001_033</t>
  </si>
  <si>
    <t>DS001_20260704_I41</t>
  </si>
  <si>
    <t>P_DS001_020|P_DS001_027|P_DS001_013|P_DS001_009|P_DS001_012|P_DS001_015|P_DS001_018|P_DS001_021|P_DS001_030|P_DS001_033|P_DS001_036</t>
  </si>
  <si>
    <t>DS001_20260704_I42</t>
  </si>
  <si>
    <t>P_DS001_027|P_DS001_013|P_DS001_009|P_DS001_012|P_DS001_015|P_DS001_018|P_DS001_021|P_DS001_030|P_DS001_033|P_DS001_036|P_DS001_020</t>
  </si>
  <si>
    <t>DS001_20260704_I43</t>
  </si>
  <si>
    <t>P_DS001_013|P_DS001_009|P_DS001_012|P_DS001_015|P_DS001_018|P_DS001_021|P_DS001_030|P_DS001_033|P_DS001_036|P_DS001_020|P_DS001_027</t>
  </si>
  <si>
    <t>DS001_20260704_I44</t>
  </si>
  <si>
    <t>P_DS001_009|P_DS001_012|P_DS001_015|P_DS001_018|P_DS001_021|P_DS001_030|P_DS001_033|P_DS001_036|P_DS001_020|P_DS001_027|P_DS001_013</t>
  </si>
  <si>
    <t>DS001_20260704_I45</t>
  </si>
  <si>
    <t>P_DS001_030|P_DS001_033|P_DS001_036|P_DS001_009|P_DS001_012|P_DS001_015|P_DS001_018|P_DS001_021</t>
  </si>
  <si>
    <t>DS001_20260704_I46</t>
  </si>
  <si>
    <t>P_DS001_033|P_DS001_036|P_DS001_009|P_DS001_012|P_DS001_015|P_DS001_018|P_DS001_021|P_DS001_030</t>
  </si>
  <si>
    <t>DS001_20260704_I47</t>
  </si>
  <si>
    <t>P_DS001_036|P_DS001_009</t>
  </si>
  <si>
    <t>P_DS001_012|P_DS001_015|P_DS001_018|P_DS001_021|P_DS001_030|P_DS001_033</t>
  </si>
  <si>
    <t>DS001_20260704_I48</t>
  </si>
  <si>
    <t>P_DS001_009|P_DS001_012</t>
  </si>
  <si>
    <t>P_DS001_015|P_DS001_018|P_DS001_021|P_DS001_030|P_DS001_033|P_DS001_036</t>
  </si>
  <si>
    <t>DS001_20260705_I01</t>
  </si>
  <si>
    <t>P_DS001_012|P_DS001_015|P_DS001_018|P_DS001_021|P_DS001_030|P_DS001_033|P_DS001_036|P_DS001_001|P_DS001_004|P_DS001_010|P_DS001_013|P_DS001_019</t>
  </si>
  <si>
    <t>P_DS001_009</t>
  </si>
  <si>
    <t>DS001_20260705_I02</t>
  </si>
  <si>
    <t>P_DS001_015|P_DS001_018|P_DS001_021|P_DS001_030|P_DS001_033|P_DS001_036|P_DS001_001|P_DS001_004|P_DS001_010|P_DS001_013|P_DS001_019|P_DS001_022</t>
  </si>
  <si>
    <t>P_DS001_031|P_DS001_009</t>
  </si>
  <si>
    <t>P_DS001_012</t>
  </si>
  <si>
    <t>DS001_20260705_I03</t>
  </si>
  <si>
    <t>P_DS001_013|P_DS001_019|P_DS001_022|P_DS001_031|P_DS001_001|P_DS001_004</t>
  </si>
  <si>
    <t>DS001_20260705_I04</t>
  </si>
  <si>
    <t>P_DS001_019|P_DS001_022|P_DS001_031|P_DS001_001|P_DS001_004|P_DS001_010</t>
  </si>
  <si>
    <t>DS001_20260705_I05</t>
  </si>
  <si>
    <t>P_DS001_022|P_DS001_031|P_DS001_001|P_DS001_004|P_DS001_010|P_DS001_013</t>
  </si>
  <si>
    <t>DS001_20260705_I06</t>
  </si>
  <si>
    <t>P_DS001_031|P_DS001_001|P_DS001_004|P_DS001_010|P_DS001_013|P_DS001_019</t>
  </si>
  <si>
    <t>DS001_20260705_I07</t>
  </si>
  <si>
    <t>P_DS001_001|P_DS001_004|P_DS001_010|P_DS001_013|P_DS001_019|P_DS001_022</t>
  </si>
  <si>
    <t>DS001_20260705_I08</t>
  </si>
  <si>
    <t>P_DS001_004|P_DS001_010|P_DS001_013|P_DS001_019|P_DS001_022|P_DS001_031</t>
  </si>
  <si>
    <t>DS001_20260705_I09</t>
  </si>
  <si>
    <t>P_DS001_010|P_DS001_013|P_DS001_019|P_DS001_022|P_DS001_031|P_DS001_001</t>
  </si>
  <si>
    <t>DS001_20260705_I10</t>
  </si>
  <si>
    <t>DS001_20260705_I11</t>
  </si>
  <si>
    <t>DS001_20260705_I12</t>
  </si>
  <si>
    <t>DS001_20260705_I13</t>
  </si>
  <si>
    <t>P_DS001_031|P_DS001_001|P_DS001_004</t>
  </si>
  <si>
    <t>DS001_20260705_I14</t>
  </si>
  <si>
    <t>P_DS001_001|P_DS001_004|P_DS001_010</t>
  </si>
  <si>
    <t>P_DS001_013|P_DS001_019</t>
  </si>
  <si>
    <t>P_DS001_022|P_DS001_031</t>
  </si>
  <si>
    <t>DS001_20260705_I15</t>
  </si>
  <si>
    <t>P_DS001_004|P_DS001_010|P_DS001_013</t>
  </si>
  <si>
    <t>DS001_20260705_I16</t>
  </si>
  <si>
    <t>P_DS001_010|P_DS001_013|P_DS001_019</t>
  </si>
  <si>
    <t>DS001_20260705_I17</t>
  </si>
  <si>
    <t>P_DS001_002|P_DS001_004|P_DS001_005</t>
  </si>
  <si>
    <t>P_DS001_008|P_DS001_010</t>
  </si>
  <si>
    <t>P_DS001_011|P_DS001_013|P_DS001_017|P_DS001_019|P_DS001_020|P_DS001_022|P_DS001_023|P_DS001_026|P_DS001_031|P_DS001_032|P_DS001_001</t>
  </si>
  <si>
    <t>DS001_20260705_I18</t>
  </si>
  <si>
    <t>P_DS001_011|P_DS001_013|P_DS001_017|P_DS001_019|P_DS001_020|P_DS001_022|P_DS001_023|P_DS001_026|P_DS001_029|P_DS001_031|P_DS001_032|P_DS001_001</t>
  </si>
  <si>
    <t>DS001_20260705_I19</t>
  </si>
  <si>
    <t>P_DS001_032|P_DS001_002</t>
  </si>
  <si>
    <t>P_DS001_005|P_DS001_008|P_DS001_011|P_DS001_017|P_DS001_020|P_DS001_023|P_DS001_026|P_DS001_029</t>
  </si>
  <si>
    <t>DS001_20260705_I20</t>
  </si>
  <si>
    <t>P_DS001_008|P_DS001_011|P_DS001_017|P_DS001_020|P_DS001_023|P_DS001_026|P_DS001_029|P_DS001_032</t>
  </si>
  <si>
    <t>Drop-Zone Handoff</t>
  </si>
  <si>
    <t>DS001_20260705_I21</t>
  </si>
  <si>
    <t>P_DS001_005|P_DS001_008</t>
  </si>
  <si>
    <t>P_DS001_011|P_DS001_017|P_DS001_020|P_DS001_023|P_DS001_026|P_DS001_029|P_DS001_032|P_DS001_002</t>
  </si>
  <si>
    <t>DS001_20260705_I22</t>
  </si>
  <si>
    <t>P_DS001_017|P_DS001_020|P_DS001_023|P_DS001_026|P_DS001_029|P_DS001_032|P_DS001_002|P_DS001_005</t>
  </si>
  <si>
    <t>DS001_20260705_I23</t>
  </si>
  <si>
    <t>P_DS001_011|P_DS001_017|P_DS001_020|P_DS001_023|P_DS001_026|P_DS001_029|P_DS001_032|P_DS001_002|P_DS001_005|P_DS001_008</t>
  </si>
  <si>
    <t>DS001_20260705_I24</t>
  </si>
  <si>
    <t>P_DS001_017|P_DS001_020|P_DS001_023|P_DS001_026|P_DS001_029|P_DS001_032|P_DS001_002|P_DS001_005|P_DS001_008|P_DS001_011</t>
  </si>
  <si>
    <t>DS001_20260705_I25</t>
  </si>
  <si>
    <t>P_DS001_020|P_DS001_023|P_DS001_026|P_DS001_029|P_DS001_032|P_DS001_002|P_DS001_005|P_DS001_008|P_DS001_011|P_DS001_017</t>
  </si>
  <si>
    <t>DS001_20260705_I26</t>
  </si>
  <si>
    <t>P_DS001_023|P_DS001_026|P_DS001_029|P_DS001_032|P_DS001_002|P_DS001_005|P_DS001_008|P_DS001_011|P_DS001_017|P_DS001_020</t>
  </si>
  <si>
    <t>DS001_20260705_I27</t>
  </si>
  <si>
    <t>P_DS001_026|P_DS001_029|P_DS001_032|P_DS001_002|P_DS001_005|P_DS001_008|P_DS001_011|P_DS001_017|P_DS001_020|P_DS001_023</t>
  </si>
  <si>
    <t>DS001_20260705_I28</t>
  </si>
  <si>
    <t>P_DS001_029|P_DS001_032|P_DS001_002|P_DS001_005|P_DS001_008|P_DS001_011|P_DS001_017|P_DS001_020|P_DS001_023|P_DS001_026</t>
  </si>
  <si>
    <t>DS001_20260705_I29</t>
  </si>
  <si>
    <t>P_DS001_032|P_DS001_002|P_DS001_005|P_DS001_008|P_DS001_011|P_DS001_017|P_DS001_020|P_DS001_023|P_DS001_026|P_DS001_029</t>
  </si>
  <si>
    <t>DS001_20260705_I30</t>
  </si>
  <si>
    <t>P_DS001_002|P_DS001_005|P_DS001_008|P_DS001_011|P_DS001_017|P_DS001_020|P_DS001_023|P_DS001_026|P_DS001_029|P_DS001_032</t>
  </si>
  <si>
    <t>DS001_20260705_I31</t>
  </si>
  <si>
    <t>DS001_20260705_I32</t>
  </si>
  <si>
    <t>DS001_20260705_I33</t>
  </si>
  <si>
    <t>P_DS001_026|P_DS001_027</t>
  </si>
  <si>
    <t>P_DS001_029|P_DS001_030|P_DS001_032|P_DS001_033|P_DS001_036|P_DS001_002|P_DS001_003|P_DS001_005|P_DS001_008|P_DS001_009|P_DS001_011|P_DS001_012|P_DS001_015|P_DS001_017|P_DS001_018|P_DS001_020|P_DS001_023|P_DS001_024</t>
  </si>
  <si>
    <t>DS001_20260705_I34</t>
  </si>
  <si>
    <t>P_DS001_030|P_DS001_032|P_DS001_033|P_DS001_036|P_DS001_002|P_DS001_003|P_DS001_005|P_DS001_008|P_DS001_009|P_DS001_011|P_DS001_012|P_DS001_015|P_DS001_017|P_DS001_018|P_DS001_020|P_DS001_023|P_DS001_024|P_DS001_026</t>
  </si>
  <si>
    <t>DS001_20260705_I35</t>
  </si>
  <si>
    <t>P_DS001_030|P_DS001_033|P_DS001_036|P_DS001_003|P_DS001_009|P_DS001_012|P_DS001_015|P_DS001_018</t>
  </si>
  <si>
    <t>Multi-Stage / Further Investigation</t>
  </si>
  <si>
    <t>DS001_20260705_I36</t>
  </si>
  <si>
    <t>P_DS001_033|P_DS001_036|P_DS001_003|P_DS001_009|P_DS001_012|P_DS001_015|P_DS001_018|P_DS001_024</t>
  </si>
  <si>
    <t>DS001_20260705_I37</t>
  </si>
  <si>
    <t>P_DS001_007|P_DS001_014|P_DS001_003|P_DS001_009|P_DS001_012|P_DS001_015|P_DS001_018|P_DS001_024|P_DS001_027|P_DS001_030|P_DS001_033|P_DS001_036|P_DS001_035</t>
  </si>
  <si>
    <t>DS001_20260705_I38</t>
  </si>
  <si>
    <t>P_DS001_014|P_DS001_003|P_DS001_009|P_DS001_012|P_DS001_015|P_DS001_018|P_DS001_024|P_DS001_027|P_DS001_030|P_DS001_033|P_DS001_036|P_DS001_035|P_DS001_007</t>
  </si>
  <si>
    <t>DS001_20260705_I39</t>
  </si>
  <si>
    <t>P_DS001_003|P_DS001_009|P_DS001_012|P_DS001_015|P_DS001_018|P_DS001_024|P_DS001_027|P_DS001_030|P_DS001_033|P_DS001_036|P_DS001_035|P_DS001_007|P_DS001_014</t>
  </si>
  <si>
    <t>DS001_20260705_I40</t>
  </si>
  <si>
    <t>P_DS001_009|P_DS001_012|P_DS001_015|P_DS001_018|P_DS001_024|P_DS001_027|P_DS001_030|P_DS001_033|P_DS001_036|P_DS001_035|P_DS001_007|P_DS001_014|P_DS001_003</t>
  </si>
  <si>
    <t>DS001_20260705_I41</t>
  </si>
  <si>
    <t>P_DS001_012|P_DS001_015|P_DS001_018|P_DS001_024|P_DS001_027|P_DS001_030|P_DS001_033|P_DS001_036|P_DS001_035|P_DS001_007|P_DS001_014|P_DS001_003|P_DS001_009</t>
  </si>
  <si>
    <t>DS001_20260705_I42</t>
  </si>
  <si>
    <t>P_DS001_015|P_DS001_018|P_DS001_024|P_DS001_027|P_DS001_030|P_DS001_033|P_DS001_036|P_DS001_035|P_DS001_007|P_DS001_014|P_DS001_003|P_DS001_009|P_DS001_012</t>
  </si>
  <si>
    <t>DS001_20260705_I43</t>
  </si>
  <si>
    <t>P_DS001_018|P_DS001_024|P_DS001_027|P_DS001_030|P_DS001_033|P_DS001_036|P_DS001_035|P_DS001_007|P_DS001_014|P_DS001_003|P_DS001_009|P_DS001_012|P_DS001_015</t>
  </si>
  <si>
    <t>DS001_20260705_I44</t>
  </si>
  <si>
    <t>P_DS001_024|P_DS001_027|P_DS001_030|P_DS001_033|P_DS001_036|P_DS001_035|P_DS001_007|P_DS001_014|P_DS001_003|P_DS001_009|P_DS001_012|P_DS001_015|P_DS001_018</t>
  </si>
  <si>
    <t>DS001_20260705_I45</t>
  </si>
  <si>
    <t>P_DS001_024|P_DS001_027|P_DS001_030|P_DS001_033|P_DS001_036|P_DS001_003|P_DS001_009|P_DS001_012|P_DS001_015|P_DS001_018</t>
  </si>
  <si>
    <t>DS001_20260705_I46</t>
  </si>
  <si>
    <t>P_DS001_027|P_DS001_030|P_DS001_033|P_DS001_036|P_DS001_003|P_DS001_009|P_DS001_012|P_DS001_015|P_DS001_018|P_DS001_024</t>
  </si>
  <si>
    <t>DS001_20260705_I47</t>
  </si>
  <si>
    <t>P_DS001_036|P_DS001_003|P_DS001_009|P_DS001_012|P_DS001_015|P_DS001_018|P_DS001_024|P_DS001_027</t>
  </si>
  <si>
    <t>DS001_20260705_I48</t>
  </si>
  <si>
    <t>P_DS001_003|P_DS001_009|P_DS001_012|P_DS001_015|P_DS001_018|P_DS001_024|P_DS001_027|P_DS001_030</t>
  </si>
  <si>
    <t>DS001_20260706_I01</t>
  </si>
  <si>
    <t>P_DS001_009|P_DS001_012|P_DS001_015|P_DS001_018|P_DS001_024|P_DS001_027|P_DS001_030|P_DS001_033|P_DS001_036|P_DS001_004|P_DS001_007|P_DS001_010</t>
  </si>
  <si>
    <t>DS001_20260706_I02</t>
  </si>
  <si>
    <t>P_DS001_012|P_DS001_015|P_DS001_018|P_DS001_024|P_DS001_027|P_DS001_030|P_DS001_033|P_DS001_036|P_DS001_004|P_DS001_007|P_DS001_010|P_DS001_013</t>
  </si>
  <si>
    <t>P_DS001_025|P_DS001_028|P_DS001_031|P_DS001_003|P_DS001_009</t>
  </si>
  <si>
    <t>DS001_20260706_I03</t>
  </si>
  <si>
    <t>P_DS001_013|P_DS001_016|P_DS001_019|P_DS001_025|P_DS001_028|P_DS001_031|P_DS001_004|P_DS001_007</t>
  </si>
  <si>
    <t>DS001_20260706_I04</t>
  </si>
  <si>
    <t>P_DS001_016|P_DS001_019|P_DS001_025|P_DS001_028|P_DS001_031|P_DS001_004|P_DS001_007|P_DS001_010</t>
  </si>
  <si>
    <t>DS001_20260706_I05</t>
  </si>
  <si>
    <t>P_DS001_019|P_DS001_025|P_DS001_028|P_DS001_031|P_DS001_004|P_DS001_007|P_DS001_010|P_DS001_013</t>
  </si>
  <si>
    <t>DS001_20260706_I06</t>
  </si>
  <si>
    <t>P_DS001_025|P_DS001_028|P_DS001_031|P_DS001_004|P_DS001_007|P_DS001_010|P_DS001_013|P_DS001_016</t>
  </si>
  <si>
    <t>DS001_20260706_I07</t>
  </si>
  <si>
    <t>P_DS001_028|P_DS001_031|P_DS001_004|P_DS001_007|P_DS001_010|P_DS001_013|P_DS001_016|P_DS001_019</t>
  </si>
  <si>
    <t>DS001_20260706_I08</t>
  </si>
  <si>
    <t>P_DS001_031|P_DS001_004|P_DS001_007|P_DS001_010|P_DS001_013|P_DS001_016|P_DS001_019|P_DS001_025</t>
  </si>
  <si>
    <t>DS001_20260706_I09</t>
  </si>
  <si>
    <t>P_DS001_004|P_DS001_007|P_DS001_010|P_DS001_013|P_DS001_016|P_DS001_019|P_DS001_025|P_DS001_028</t>
  </si>
  <si>
    <t>DS001_20260706_I10</t>
  </si>
  <si>
    <t>P_DS001_007|P_DS001_010|P_DS001_013|P_DS001_016|P_DS001_019|P_DS001_025|P_DS001_028|P_DS001_031</t>
  </si>
  <si>
    <t>DS001_20260706_I11</t>
  </si>
  <si>
    <t>P_DS001_010|P_DS001_013|P_DS001_016|P_DS001_019|P_DS001_025|P_DS001_028|P_DS001_031|P_DS001_004</t>
  </si>
  <si>
    <t>DS001_20260706_I12</t>
  </si>
  <si>
    <t>DS001_20260706_I13</t>
  </si>
  <si>
    <t>P_DS001_004|P_DS001_007|P_DS001_010|P_DS001_013</t>
  </si>
  <si>
    <t>DS001_20260706_I14</t>
  </si>
  <si>
    <t>P_DS001_031|P_DS001_004</t>
  </si>
  <si>
    <t>P_DS001_007|P_DS001_010|P_DS001_013|P_DS001_016</t>
  </si>
  <si>
    <t>DS001_20260706_I15</t>
  </si>
  <si>
    <t>DS001_20260706_I16</t>
  </si>
  <si>
    <t>P_DS001_028|P_DS001_031|P_DS001_004</t>
  </si>
  <si>
    <t>P_DS001_007|P_DS001_010</t>
  </si>
  <si>
    <t>P_DS001_013|P_DS001_016|P_DS001_019|P_DS001_025</t>
  </si>
  <si>
    <t>DS001_20260706_I17</t>
  </si>
  <si>
    <t>P_DS001_032|P_DS001_035|P_DS001_002</t>
  </si>
  <si>
    <t>P_DS001_007|P_DS001_010|P_DS001_011|P_DS001_013|P_DS001_014|P_DS001_016|P_DS001_017|P_DS001_019|P_DS001_020|P_DS001_023|P_DS001_025|P_DS001_026|P_DS001_028|P_DS001_031</t>
  </si>
  <si>
    <t>DS001_20260706_I18</t>
  </si>
  <si>
    <t>P_DS001_035|P_DS001_002|P_DS001_004</t>
  </si>
  <si>
    <t>P_DS001_005|P_DS001_007</t>
  </si>
  <si>
    <t>P_DS001_010|P_DS001_011|P_DS001_013|P_DS001_014|P_DS001_016|P_DS001_017|P_DS001_019|P_DS001_020|P_DS001_023|P_DS001_025|P_DS001_026|P_DS001_028|P_DS001_031|P_DS001_032</t>
  </si>
  <si>
    <t>DS001_20260706_I19</t>
  </si>
  <si>
    <t>P_DS001_005|P_DS001_011|P_DS001_014|P_DS001_017|P_DS001_020|P_DS001_023|P_DS001_026|P_DS001_032</t>
  </si>
  <si>
    <t>DS001_20260706_I20</t>
  </si>
  <si>
    <t>P_DS001_011|P_DS001_014|P_DS001_017|P_DS001_020|P_DS001_023|P_DS001_026|P_DS001_032|P_DS001_035</t>
  </si>
  <si>
    <t>DS001_20260706_I21</t>
  </si>
  <si>
    <t>P_DS001_005|P_DS001_011</t>
  </si>
  <si>
    <t>P_DS001_014|P_DS001_017|P_DS001_020|P_DS001_023|P_DS001_026|P_DS001_032|P_DS001_035|P_DS001_002</t>
  </si>
  <si>
    <t>DS001_20260706_I22</t>
  </si>
  <si>
    <t>P_DS001_017|P_DS001_020|P_DS001_023|P_DS001_026|P_DS001_032|P_DS001_035|P_DS001_002|P_DS001_005</t>
  </si>
  <si>
    <t>DS001_20260706_I23</t>
  </si>
  <si>
    <t>P_DS001_014|P_DS001_017|P_DS001_020|P_DS001_023|P_DS001_026|P_DS001_032|P_DS001_035|P_DS001_002|P_DS001_005|P_DS001_011</t>
  </si>
  <si>
    <t>DS001_20260706_I24</t>
  </si>
  <si>
    <t>P_DS001_017|P_DS001_020|P_DS001_023|P_DS001_026|P_DS001_032|P_DS001_035|P_DS001_002|P_DS001_005|P_DS001_011|P_DS001_014</t>
  </si>
  <si>
    <t>DS001_20260706_I25</t>
  </si>
  <si>
    <t>P_DS001_020|P_DS001_023|P_DS001_026|P_DS001_032|P_DS001_035|P_DS001_002|P_DS001_005|P_DS001_011|P_DS001_014|P_DS001_017</t>
  </si>
  <si>
    <t>DS001_20260706_I26</t>
  </si>
  <si>
    <t>P_DS001_023|P_DS001_026|P_DS001_032|P_DS001_035|P_DS001_002|P_DS001_005|P_DS001_011|P_DS001_014|P_DS001_017|P_DS001_020</t>
  </si>
  <si>
    <t>DS001_20260706_I27</t>
  </si>
  <si>
    <t>P_DS001_026|P_DS001_032|P_DS001_035|P_DS001_002|P_DS001_005|P_DS001_011|P_DS001_014|P_DS001_017|P_DS001_020|P_DS001_023</t>
  </si>
  <si>
    <t>DS001_20260706_I28</t>
  </si>
  <si>
    <t>P_DS001_032|P_DS001_035|P_DS001_002|P_DS001_005|P_DS001_011|P_DS001_014|P_DS001_017|P_DS001_020|P_DS001_023|P_DS001_026</t>
  </si>
  <si>
    <t>DS001_20260706_I29</t>
  </si>
  <si>
    <t>P_DS001_035|P_DS001_002|P_DS001_005|P_DS001_011|P_DS001_014|P_DS001_017|P_DS001_020|P_DS001_023|P_DS001_026|P_DS001_032</t>
  </si>
  <si>
    <t>DS001_20260706_I30</t>
  </si>
  <si>
    <t>P_DS001_002|P_DS001_005|P_DS001_011|P_DS001_014|P_DS001_017|P_DS001_020|P_DS001_023|P_DS001_026|P_DS001_032|P_DS001_035</t>
  </si>
  <si>
    <t>DS001_20260706_I31</t>
  </si>
  <si>
    <t>DS001_20260706_I32</t>
  </si>
  <si>
    <t>DS001_20260706_I33</t>
  </si>
  <si>
    <t>P_DS001_032|P_DS001_033|P_DS001_035|P_DS001_002|P_DS001_003|P_DS001_005|P_DS001_009|P_DS001_011|P_DS001_012|P_DS001_014|P_DS001_017|P_DS001_018|P_DS001_020|P_DS001_021|P_DS001_023|P_DS001_024|P_DS001_026</t>
  </si>
  <si>
    <t>DS001_20260706_I34</t>
  </si>
  <si>
    <t>P_DS001_030|P_DS001_032</t>
  </si>
  <si>
    <t>P_DS001_033|P_DS001_035|P_DS001_002|P_DS001_003|P_DS001_005|P_DS001_009|P_DS001_011|P_DS001_012|P_DS001_014|P_DS001_017|P_DS001_018|P_DS001_020|P_DS001_021|P_DS001_023|P_DS001_024|P_DS001_026|P_DS001_027</t>
  </si>
  <si>
    <t>DS001_20260706_I35</t>
  </si>
  <si>
    <t>P_DS001_033|P_DS001_003</t>
  </si>
  <si>
    <t>P_DS001_009|P_DS001_012|P_DS001_018|P_DS001_021|P_DS001_024|P_DS001_027|P_DS001_030</t>
  </si>
  <si>
    <t>DS001_20260706_I36</t>
  </si>
  <si>
    <t>P_DS001_003|P_DS001_009</t>
  </si>
  <si>
    <t>P_DS001_012|P_DS001_018|P_DS001_021|P_DS001_024|P_DS001_027|P_DS001_030|P_DS001_033</t>
  </si>
  <si>
    <t>DS001_20260706_I37</t>
  </si>
  <si>
    <t>P_DS001_021|P_DS001_024|P_DS001_027|P_DS001_030|P_DS001_033|P_DS001_008|P_DS001_015|P_DS001_003|P_DS001_009|P_DS001_012|P_DS001_018</t>
  </si>
  <si>
    <t>DS001_20260706_I38</t>
  </si>
  <si>
    <t>P_DS001_024|P_DS001_027|P_DS001_030|P_DS001_033|P_DS001_008|P_DS001_015|P_DS001_003|P_DS001_009|P_DS001_012|P_DS001_018|P_DS001_021</t>
  </si>
  <si>
    <t>DS001_20260706_I39</t>
  </si>
  <si>
    <t>P_DS001_027|P_DS001_030|P_DS001_033|P_DS001_008|P_DS001_015|P_DS001_003|P_DS001_009|P_DS001_012|P_DS001_018|P_DS001_021|P_DS001_024</t>
  </si>
  <si>
    <t>DS001_20260706_I40</t>
  </si>
  <si>
    <t>P_DS001_030|P_DS001_033|P_DS001_008|P_DS001_015|P_DS001_003|P_DS001_009|P_DS001_012|P_DS001_018|P_DS001_021|P_DS001_024|P_DS001_027</t>
  </si>
  <si>
    <t>DS001_20260706_I41</t>
  </si>
  <si>
    <t>P_DS001_033|P_DS001_008|P_DS001_015|P_DS001_003|P_DS001_009|P_DS001_012|P_DS001_018|P_DS001_021|P_DS001_024|P_DS001_027|P_DS001_030</t>
  </si>
  <si>
    <t>DS001_20260706_I42</t>
  </si>
  <si>
    <t>P_DS001_008|P_DS001_015|P_DS001_003|P_DS001_009|P_DS001_012|P_DS001_018|P_DS001_021|P_DS001_024|P_DS001_027|P_DS001_030|P_DS001_033</t>
  </si>
  <si>
    <t>DS001_20260706_I43</t>
  </si>
  <si>
    <t>P_DS001_015|P_DS001_003|P_DS001_009|P_DS001_012|P_DS001_018|P_DS001_021|P_DS001_024|P_DS001_027|P_DS001_030|P_DS001_033|P_DS001_008</t>
  </si>
  <si>
    <t>DS001_20260706_I44</t>
  </si>
  <si>
    <t>P_DS001_003|P_DS001_009|P_DS001_012|P_DS001_018|P_DS001_021|P_DS001_024|P_DS001_027|P_DS001_030|P_DS001_033|P_DS001_008|P_DS001_015</t>
  </si>
  <si>
    <t>DS001_20260706_I45</t>
  </si>
  <si>
    <t>P_DS001_003|P_DS001_009|P_DS001_012|P_DS001_018|P_DS001_021|P_DS001_024|P_DS001_027|P_DS001_030|P_DS001_033</t>
  </si>
  <si>
    <t>DS001_20260706_I46</t>
  </si>
  <si>
    <t>P_DS001_009|P_DS001_012|P_DS001_018|P_DS001_021|P_DS001_024|P_DS001_027|P_DS001_030|P_DS001_033|P_DS001_003</t>
  </si>
  <si>
    <t>DS001_20260706_I47</t>
  </si>
  <si>
    <t>P_DS001_012|P_DS001_018</t>
  </si>
  <si>
    <t>P_DS001_021|P_DS001_024|P_DS001_027|P_DS001_030|P_DS001_033|P_DS001_003|P_DS001_009</t>
  </si>
  <si>
    <t>DS001_20260706_I48</t>
  </si>
  <si>
    <t>P_DS001_024|P_DS001_027|P_DS001_030|P_DS001_033|P_DS001_003|P_DS001_009|P_DS001_012</t>
  </si>
  <si>
    <t>DS001_20260707_I01</t>
  </si>
  <si>
    <t>P_DS001_009|P_DS001_012|P_DS001_018|P_DS001_021|P_DS001_024|P_DS001_027|P_DS001_030|P_DS001_033|P_DS001_001|P_DS001_004|P_DS001_007|P_DS001_010</t>
  </si>
  <si>
    <t>P_DS001_022|P_DS001_025|P_DS001_031|P_DS001_034|P_DS001_003</t>
  </si>
  <si>
    <t>DS001_20260707_I02</t>
  </si>
  <si>
    <t>P_DS001_012|P_DS001_018|P_DS001_021|P_DS001_024|P_DS001_027|P_DS001_030|P_DS001_033|P_DS001_001|P_DS001_004|P_DS001_007|P_DS001_010|P_DS001_013</t>
  </si>
  <si>
    <t>P_DS001_025|P_DS001_028|P_DS001_031|P_DS001_034|P_DS001_003|P_DS001_009</t>
  </si>
  <si>
    <t>DS001_20260707_I03</t>
  </si>
  <si>
    <t>P_DS001_010|P_DS001_013|P_DS001_019|P_DS001_022|P_DS001_025|P_DS001_028|P_DS001_031|P_DS001_034|P_DS001_001|P_DS001_004</t>
  </si>
  <si>
    <t>DS001_20260707_I04</t>
  </si>
  <si>
    <t>P_DS001_013|P_DS001_019|P_DS001_022|P_DS001_025|P_DS001_028|P_DS001_031|P_DS001_034|P_DS001_001|P_DS001_004|P_DS001_007</t>
  </si>
  <si>
    <t>DS001_20260707_I05</t>
  </si>
  <si>
    <t>P_DS001_019|P_DS001_022|P_DS001_025|P_DS001_028|P_DS001_031|P_DS001_034|P_DS001_001|P_DS001_004|P_DS001_007|P_DS001_010</t>
  </si>
  <si>
    <t>DS001_20260707_I06</t>
  </si>
  <si>
    <t>P_DS001_022|P_DS001_025|P_DS001_028|P_DS001_031|P_DS001_034|P_DS001_001|P_DS001_004|P_DS001_007|P_DS001_010|P_DS001_013</t>
  </si>
  <si>
    <t>DS001_20260707_I07</t>
  </si>
  <si>
    <t>P_DS001_025|P_DS001_028|P_DS001_031|P_DS001_034|P_DS001_001|P_DS001_004|P_DS001_007|P_DS001_010|P_DS001_013|P_DS001_019</t>
  </si>
  <si>
    <t>DS001_20260707_I08</t>
  </si>
  <si>
    <t>P_DS001_028|P_DS001_031|P_DS001_034|P_DS001_001|P_DS001_004|P_DS001_007|P_DS001_010|P_DS001_013|P_DS001_019|P_DS001_022</t>
  </si>
  <si>
    <t>DS001_20260707_I09</t>
  </si>
  <si>
    <t>P_DS001_031|P_DS001_034|P_DS001_001|P_DS001_004|P_DS001_007|P_DS001_010|P_DS001_013|P_DS001_019|P_DS001_022|P_DS001_025</t>
  </si>
  <si>
    <t>DS001_20260707_I10</t>
  </si>
  <si>
    <t>P_DS001_034|P_DS001_001|P_DS001_004|P_DS001_007|P_DS001_010|P_DS001_013|P_DS001_019|P_DS001_022|P_DS001_025|P_DS001_028</t>
  </si>
  <si>
    <t>DS001_20260707_I11</t>
  </si>
  <si>
    <t>P_DS001_001|P_DS001_004|P_DS001_007|P_DS001_010|P_DS001_013|P_DS001_019|P_DS001_022|P_DS001_025|P_DS001_028|P_DS001_031</t>
  </si>
  <si>
    <t>DS001_20260707_I12</t>
  </si>
  <si>
    <t>P_DS001_004|P_DS001_007|P_DS001_010|P_DS001_013|P_DS001_019|P_DS001_022|P_DS001_025|P_DS001_028|P_DS001_031|P_DS001_034</t>
  </si>
  <si>
    <t>DS001_20260707_I13</t>
  </si>
  <si>
    <t>P_DS001_007|P_DS001_010|P_DS001_013</t>
  </si>
  <si>
    <t>P_DS001_025|P_DS001_028|P_DS001_031|P_DS001_034|P_DS001_001|P_DS001_004</t>
  </si>
  <si>
    <t>DS001_20260707_I14</t>
  </si>
  <si>
    <t>P_DS001_028|P_DS001_031|P_DS001_034|P_DS001_001|P_DS001_004|P_DS001_007</t>
  </si>
  <si>
    <t>DS001_20260707_I15</t>
  </si>
  <si>
    <t>P_DS001_013|P_DS001_019|P_DS001_022</t>
  </si>
  <si>
    <t>P_DS001_031|P_DS001_034|P_DS001_001|P_DS001_004|P_DS001_007|P_DS001_010</t>
  </si>
  <si>
    <t>DS001_20260707_I16</t>
  </si>
  <si>
    <t>P_DS001_019|P_DS001_022|P_DS001_025</t>
  </si>
  <si>
    <t>P_DS001_034|P_DS001_001|P_DS001_004|P_DS001_007|P_DS001_010|P_DS001_013</t>
  </si>
  <si>
    <t>DS001_20260707_I17</t>
  </si>
  <si>
    <t>P_DS001_010|P_DS001_011</t>
  </si>
  <si>
    <t>P_DS001_013|P_DS001_014|P_DS001_017|P_DS001_019|P_DS001_020|P_DS001_022|P_DS001_025|P_DS001_026|P_DS001_028|P_DS001_031|P_DS001_032|P_DS001_034</t>
  </si>
  <si>
    <t>DS001_20260707_I18</t>
  </si>
  <si>
    <t>P_DS001_001|P_DS001_004|P_DS001_005</t>
  </si>
  <si>
    <t>P_DS001_011|P_DS001_013|P_DS001_014|P_DS001_017|P_DS001_019|P_DS001_020|P_DS001_022|P_DS001_025|P_DS001_026|P_DS001_028|P_DS001_031|P_DS001_032|P_DS001_034</t>
  </si>
  <si>
    <t>DS001_20260707_I19</t>
  </si>
  <si>
    <t>P_DS001_026|P_DS001_032</t>
  </si>
  <si>
    <t>P_DS001_005|P_DS001_011|P_DS001_014|P_DS001_017|P_DS001_020</t>
  </si>
  <si>
    <t>DS001_20260707_I20</t>
  </si>
  <si>
    <t>P_DS001_032|P_DS001_005</t>
  </si>
  <si>
    <t>P_DS001_011|P_DS001_014|P_DS001_017|P_DS001_020|P_DS001_026</t>
  </si>
  <si>
    <t>DS001_20260707_I21</t>
  </si>
  <si>
    <t>P_DS001_014|P_DS001_017|P_DS001_020|P_DS001_026|P_DS001_032</t>
  </si>
  <si>
    <t>DS001_20260707_I22</t>
  </si>
  <si>
    <t>P_DS001_017|P_DS001_020|P_DS001_026|P_DS001_032|P_DS001_005</t>
  </si>
  <si>
    <t>DS001_20260707_I23</t>
  </si>
  <si>
    <t>P_DS001_014|P_DS001_017|P_DS001_020|P_DS001_026|P_DS001_032|P_DS001_005|P_DS001_011</t>
  </si>
  <si>
    <t>DS001_20260707_I24</t>
  </si>
  <si>
    <t>P_DS001_017|P_DS001_020|P_DS001_026|P_DS001_032|P_DS001_005|P_DS001_011|P_DS001_014</t>
  </si>
  <si>
    <t>DS001_20260707_I25</t>
  </si>
  <si>
    <t>P_DS001_020|P_DS001_026|P_DS001_032|P_DS001_005|P_DS001_011|P_DS001_014|P_DS001_017</t>
  </si>
  <si>
    <t>Review rider roster against workload</t>
  </si>
  <si>
    <t>DS001_20260707_I26</t>
  </si>
  <si>
    <t>P_DS001_026|P_DS001_032|P_DS001_005|P_DS001_011|P_DS001_014|P_DS001_017|P_DS001_020</t>
  </si>
  <si>
    <t>DS001_20260707_I27</t>
  </si>
  <si>
    <t>P_DS001_032|P_DS001_005|P_DS001_011|P_DS001_014|P_DS001_017|P_DS001_020|P_DS001_026</t>
  </si>
  <si>
    <t>DS001_20260707_I28</t>
  </si>
  <si>
    <t>P_DS001_005|P_DS001_011|P_DS001_014|P_DS001_017|P_DS001_020|P_DS001_026|P_DS001_032</t>
  </si>
  <si>
    <t>DS001_20260707_I29</t>
  </si>
  <si>
    <t>P_DS001_011|P_DS001_014|P_DS001_017|P_DS001_020|P_DS001_026|P_DS001_032|P_DS001_005</t>
  </si>
  <si>
    <t>DS001_20260707_I30</t>
  </si>
  <si>
    <t>DS001_20260707_I31</t>
  </si>
  <si>
    <t>P_DS001_017|P_DS001_020</t>
  </si>
  <si>
    <t>P_DS001_026|P_DS001_032|P_DS001_005|P_DS001_011|P_DS001_014</t>
  </si>
  <si>
    <t>DS001_20260707_I32</t>
  </si>
  <si>
    <t>P_DS001_020|P_DS001_026</t>
  </si>
  <si>
    <t>P_DS001_032|P_DS001_005|P_DS001_011|P_DS001_014|P_DS001_017</t>
  </si>
  <si>
    <t>DS001_20260707_I33</t>
  </si>
  <si>
    <t>P_DS001_005|P_DS001_006</t>
  </si>
  <si>
    <t>P_DS001_011|P_DS001_012|P_DS001_014|P_DS001_015|P_DS001_017|P_DS001_018|P_DS001_020|P_DS001_021|P_DS001_026|P_DS001_027|P_DS001_032|P_DS001_033|P_DS001_036|P_DS001_003</t>
  </si>
  <si>
    <t>DS001_20260707_I34</t>
  </si>
  <si>
    <t>P_DS001_003|P_DS001_005</t>
  </si>
  <si>
    <t>P_DS001_006|P_DS001_011|P_DS001_012|P_DS001_014|P_DS001_015|P_DS001_017|P_DS001_018|P_DS001_020|P_DS001_021|P_DS001_024|P_DS001_026|P_DS001_027|P_DS001_032|P_DS001_033|P_DS001_036</t>
  </si>
  <si>
    <t>DS001_20260707_I35</t>
  </si>
  <si>
    <t>P_DS001_027|P_DS001_033|P_DS001_036|P_DS001_003|P_DS001_006|P_DS001_012|P_DS001_015|P_DS001_018</t>
  </si>
  <si>
    <t>DS001_20260707_I36</t>
  </si>
  <si>
    <t>P_DS001_033|P_DS001_036|P_DS001_003|P_DS001_006|P_DS001_012|P_DS001_015|P_DS001_018|P_DS001_021</t>
  </si>
  <si>
    <t>DS001_20260707_I37</t>
  </si>
  <si>
    <t>P_DS001_027|P_DS001_033|P_DS001_036|P_DS001_003|P_DS001_006|P_DS001_012|P_DS001_015|P_DS001_018|P_DS001_021|P_DS001_024</t>
  </si>
  <si>
    <t>DS001_20260707_I38</t>
  </si>
  <si>
    <t>P_DS001_033|P_DS001_036|P_DS001_003|P_DS001_006|P_DS001_012|P_DS001_015|P_DS001_018|P_DS001_021|P_DS001_024|P_DS001_027</t>
  </si>
  <si>
    <t>DS001_20260707_I39</t>
  </si>
  <si>
    <t>P_DS001_036|P_DS001_003|P_DS001_006|P_DS001_012|P_DS001_015|P_DS001_018|P_DS001_021|P_DS001_024|P_DS001_027|P_DS001_033</t>
  </si>
  <si>
    <t>DS001_20260707_I40</t>
  </si>
  <si>
    <t>P_DS001_003|P_DS001_006|P_DS001_012|P_DS001_015|P_DS001_018|P_DS001_021|P_DS001_024|P_DS001_027|P_DS001_033|P_DS001_036</t>
  </si>
  <si>
    <t>DS001_20260707_I41</t>
  </si>
  <si>
    <t>P_DS001_006|P_DS001_012|P_DS001_015|P_DS001_018|P_DS001_021|P_DS001_024|P_DS001_027|P_DS001_033|P_DS001_036|P_DS001_003</t>
  </si>
  <si>
    <t>DS001_20260707_I42</t>
  </si>
  <si>
    <t>P_DS001_012|P_DS001_015|P_DS001_018|P_DS001_021|P_DS001_024|P_DS001_027|P_DS001_033|P_DS001_036|P_DS001_003|P_DS001_006</t>
  </si>
  <si>
    <t>DS001_20260707_I43</t>
  </si>
  <si>
    <t>P_DS001_015|P_DS001_018|P_DS001_021|P_DS001_024|P_DS001_027|P_DS001_033|P_DS001_036|P_DS001_003|P_DS001_006|P_DS001_012</t>
  </si>
  <si>
    <t>DS001_20260707_I44</t>
  </si>
  <si>
    <t>P_DS001_018|P_DS001_021|P_DS001_024|P_DS001_027|P_DS001_033|P_DS001_036|P_DS001_003|P_DS001_006|P_DS001_012|P_DS001_015</t>
  </si>
  <si>
    <t>DS001_20260707_I45</t>
  </si>
  <si>
    <t>P_DS001_021|P_DS001_024|P_DS001_027|P_DS001_033|P_DS001_036|P_DS001_003|P_DS001_006|P_DS001_012|P_DS001_015|P_DS001_018</t>
  </si>
  <si>
    <t>DS001_20260707_I46</t>
  </si>
  <si>
    <t>P_DS001_024|P_DS001_027|P_DS001_033|P_DS001_036|P_DS001_003|P_DS001_006|P_DS001_012|P_DS001_015|P_DS001_018|P_DS001_021</t>
  </si>
  <si>
    <t>DS001_20260707_I47</t>
  </si>
  <si>
    <t>P_DS001_027|P_DS001_033</t>
  </si>
  <si>
    <t>P_DS001_036|P_DS001_003|P_DS001_006|P_DS001_012|P_DS001_015|P_DS001_018|P_DS001_021|P_DS001_024</t>
  </si>
  <si>
    <t>DS001_20260707_I48</t>
  </si>
  <si>
    <t>P_DS001_003|P_DS001_006|P_DS001_012|P_DS001_015|P_DS001_018|P_DS001_021|P_DS001_024|P_DS001_027</t>
  </si>
  <si>
    <t>Recover audit backlog before day close</t>
  </si>
  <si>
    <t>DS001_20260708_I01</t>
  </si>
  <si>
    <t>P_DS001_006|P_DS001_012|P_DS001_015|P_DS001_018|P_DS001_021|P_DS001_024|P_DS001_027|P_DS001_033|P_DS001_036|P_DS001_001|P_DS001_004|P_DS001_013</t>
  </si>
  <si>
    <t>P_DS001_016|P_DS001_022</t>
  </si>
  <si>
    <t>P_DS001_025|P_DS001_028|P_DS001_034|P_DS001_003</t>
  </si>
  <si>
    <t>DS001_20260708_I02</t>
  </si>
  <si>
    <t>P_DS001_012|P_DS001_015|P_DS001_018|P_DS001_021|P_DS001_024|P_DS001_027|P_DS001_033|P_DS001_036|P_DS001_001|P_DS001_004|P_DS001_007|P_DS001_013</t>
  </si>
  <si>
    <t>P_DS001_022|P_DS001_025|P_DS001_028|P_DS001_034|P_DS001_003|P_DS001_006</t>
  </si>
  <si>
    <t>DS001_20260708_I03</t>
  </si>
  <si>
    <t>P_DS001_013|P_DS001_016|P_DS001_019|P_DS001_022|P_DS001_025|P_DS001_028|P_DS001_034|P_DS001_001|P_DS001_004</t>
  </si>
  <si>
    <t>DS001_20260708_I04</t>
  </si>
  <si>
    <t>P_DS001_016|P_DS001_019|P_DS001_022|P_DS001_025|P_DS001_028|P_DS001_034|P_DS001_001|P_DS001_004|P_DS001_007</t>
  </si>
  <si>
    <t>DS001_20260708_I05</t>
  </si>
  <si>
    <t>P_DS001_019|P_DS001_022|P_DS001_025|P_DS001_028|P_DS001_034|P_DS001_001|P_DS001_004|P_DS001_007|P_DS001_013</t>
  </si>
  <si>
    <t>DS001_20260708_I06</t>
  </si>
  <si>
    <t>P_DS001_022|P_DS001_025|P_DS001_028|P_DS001_034|P_DS001_001|P_DS001_004|P_DS001_007|P_DS001_013|P_DS001_016</t>
  </si>
  <si>
    <t>DS001_20260708_I07</t>
  </si>
  <si>
    <t>P_DS001_025|P_DS001_028|P_DS001_034|P_DS001_001|P_DS001_004|P_DS001_007|P_DS001_013|P_DS001_016|P_DS001_019</t>
  </si>
  <si>
    <t>DS001_20260708_I08</t>
  </si>
  <si>
    <t>P_DS001_028|P_DS001_034|P_DS001_001|P_DS001_004|P_DS001_007|P_DS001_013|P_DS001_016|P_DS001_019|P_DS001_022</t>
  </si>
  <si>
    <t>DS001_20260708_I09</t>
  </si>
  <si>
    <t>P_DS001_034|P_DS001_001|P_DS001_004|P_DS001_007|P_DS001_013|P_DS001_016|P_DS001_019|P_DS001_022|P_DS001_025</t>
  </si>
  <si>
    <t>DS001_20260708_I10</t>
  </si>
  <si>
    <t>P_DS001_001|P_DS001_004|P_DS001_007|P_DS001_013|P_DS001_016|P_DS001_019|P_DS001_022|P_DS001_025|P_DS001_028</t>
  </si>
  <si>
    <t>DS001_20260708_I11</t>
  </si>
  <si>
    <t>P_DS001_004|P_DS001_007|P_DS001_013|P_DS001_016|P_DS001_019|P_DS001_022|P_DS001_025|P_DS001_028|P_DS001_034</t>
  </si>
  <si>
    <t>DS001_20260708_I12</t>
  </si>
  <si>
    <t>P_DS001_007|P_DS001_013|P_DS001_016|P_DS001_019|P_DS001_022|P_DS001_025|P_DS001_028|P_DS001_034|P_DS001_001</t>
  </si>
  <si>
    <t>DS001_20260708_I13</t>
  </si>
  <si>
    <t>P_DS001_028|P_DS001_034|P_DS001_001|P_DS001_004|P_DS001_007</t>
  </si>
  <si>
    <t>DS001_20260708_I14</t>
  </si>
  <si>
    <t>P_DS001_034|P_DS001_001|P_DS001_004|P_DS001_007|P_DS001_013</t>
  </si>
  <si>
    <t>DS001_20260708_I15</t>
  </si>
  <si>
    <t>P_DS001_028|P_DS001_034</t>
  </si>
  <si>
    <t>P_DS001_001|P_DS001_004|P_DS001_007|P_DS001_013|P_DS001_016</t>
  </si>
  <si>
    <t>DS001_20260708_I16</t>
  </si>
  <si>
    <t>P_DS001_004|P_DS001_007|P_DS001_013|P_DS001_016|P_DS001_019</t>
  </si>
  <si>
    <t>DS001_20260708_I17</t>
  </si>
  <si>
    <t>P_DS001_004|P_DS001_007|P_DS001_008|P_DS001_011|P_DS001_013|P_DS001_014|P_DS001_016|P_DS001_019|P_DS001_020|P_DS001_022|P_DS001_023|P_DS001_025|P_DS001_026|P_DS001_028|P_DS001_029</t>
  </si>
  <si>
    <t>DS001_20260708_I18</t>
  </si>
  <si>
    <t>P_DS001_008|P_DS001_011|P_DS001_013|P_DS001_014|P_DS001_016|P_DS001_019|P_DS001_020|P_DS001_022|P_DS001_023|P_DS001_025|P_DS001_026|P_DS001_029|P_DS001_032|P_DS001_034</t>
  </si>
  <si>
    <t>DS001_20260708_I19</t>
  </si>
  <si>
    <t>P_DS001_008|P_DS001_011|P_DS001_014|P_DS001_020|P_DS001_023|P_DS001_026|P_DS001_029|P_DS001_032</t>
  </si>
  <si>
    <t>DS001_20260708_I20</t>
  </si>
  <si>
    <t>P_DS001_011|P_DS001_014|P_DS001_020|P_DS001_023|P_DS001_026|P_DS001_029|P_DS001_032|P_DS001_035</t>
  </si>
  <si>
    <t>DS001_20260708_I21</t>
  </si>
  <si>
    <t>P_DS001_014|P_DS001_020|P_DS001_023|P_DS001_026|P_DS001_029|P_DS001_032|P_DS001_035|P_DS001_002</t>
  </si>
  <si>
    <t>DS001_20260708_I22</t>
  </si>
  <si>
    <t>P_DS001_020|P_DS001_023|P_DS001_026|P_DS001_029|P_DS001_032|P_DS001_035|P_DS001_002|P_DS001_008</t>
  </si>
  <si>
    <t>DS001_20260708_I23</t>
  </si>
  <si>
    <t>P_DS001_014|P_DS001_020|P_DS001_023|P_DS001_026|P_DS001_029|P_DS001_032|P_DS001_035|P_DS001_002|P_DS001_008|P_DS001_011</t>
  </si>
  <si>
    <t>DS001_20260708_I24</t>
  </si>
  <si>
    <t>P_DS001_020|P_DS001_023|P_DS001_026|P_DS001_029|P_DS001_032|P_DS001_035|P_DS001_002|P_DS001_008|P_DS001_011|P_DS001_014</t>
  </si>
  <si>
    <t>DS001_20260708_I25</t>
  </si>
  <si>
    <t>P_DS001_023|P_DS001_026|P_DS001_029|P_DS001_032|P_DS001_035|P_DS001_002|P_DS001_008|P_DS001_011|P_DS001_014|P_DS001_020</t>
  </si>
  <si>
    <t>DS001_20260708_I26</t>
  </si>
  <si>
    <t>P_DS001_026|P_DS001_029|P_DS001_032|P_DS001_035|P_DS001_002|P_DS001_008|P_DS001_011|P_DS001_014|P_DS001_020|P_DS001_023</t>
  </si>
  <si>
    <t>DS001_20260708_I27</t>
  </si>
  <si>
    <t>P_DS001_029|P_DS001_032|P_DS001_035|P_DS001_002|P_DS001_008|P_DS001_011|P_DS001_014|P_DS001_020|P_DS001_023|P_DS001_026</t>
  </si>
  <si>
    <t>DS001_20260708_I28</t>
  </si>
  <si>
    <t>P_DS001_032|P_DS001_035|P_DS001_002|P_DS001_008|P_DS001_011|P_DS001_014|P_DS001_020|P_DS001_023|P_DS001_026|P_DS001_029</t>
  </si>
  <si>
    <t>DS001_20260708_I29</t>
  </si>
  <si>
    <t>P_DS001_035|P_DS001_002|P_DS001_008|P_DS001_011|P_DS001_014|P_DS001_020|P_DS001_023|P_DS001_026|P_DS001_029|P_DS001_032</t>
  </si>
  <si>
    <t>DS001_20260708_I30</t>
  </si>
  <si>
    <t>P_DS001_002|P_DS001_008|P_DS001_011|P_DS001_014|P_DS001_020|P_DS001_023|P_DS001_026|P_DS001_029|P_DS001_032|P_DS001_035</t>
  </si>
  <si>
    <t>DS001_20260708_I31</t>
  </si>
  <si>
    <t>DS001_20260708_I32</t>
  </si>
  <si>
    <t>DS001_20260708_I33</t>
  </si>
  <si>
    <t>P_DS001_032|P_DS001_033|P_DS001_035|P_DS001_002|P_DS001_006|P_DS001_008|P_DS001_009|P_DS001_011|P_DS001_012|P_DS001_014|P_DS001_015|P_DS001_018|P_DS001_020|P_DS001_021|P_DS001_023|P_DS001_026|P_DS001_027</t>
  </si>
  <si>
    <t>DS001_20260708_I34</t>
  </si>
  <si>
    <t>P_DS001_033|P_DS001_035|P_DS001_002|P_DS001_006|P_DS001_008|P_DS001_009|P_DS001_011|P_DS001_012|P_DS001_014|P_DS001_015|P_DS001_018|P_DS001_020|P_DS001_021|P_DS001_023|P_DS001_026|P_DS001_027|P_DS001_029</t>
  </si>
  <si>
    <t>DS001_20260708_I35</t>
  </si>
  <si>
    <t>DS001_20260708_I36</t>
  </si>
  <si>
    <t>DS001_20260708_I37</t>
  </si>
  <si>
    <t>DS001_20260708_I38</t>
  </si>
  <si>
    <t>DS001_20260708_I39</t>
  </si>
  <si>
    <t>DS001_20260708_I40</t>
  </si>
  <si>
    <t>DS001_20260708_I41</t>
  </si>
  <si>
    <t>DS001_20260708_I42</t>
  </si>
  <si>
    <t>DS001_20260708_I43</t>
  </si>
  <si>
    <t>DS001_20260708_I44</t>
  </si>
  <si>
    <t>DS001_20260708_I45</t>
  </si>
  <si>
    <t>DS001_20260708_I46</t>
  </si>
  <si>
    <t>DS001_20260708_I47</t>
  </si>
  <si>
    <t>DS001_20260708_I48</t>
  </si>
  <si>
    <t>DS001_20260709_I01</t>
  </si>
  <si>
    <t>P_DS001_009|P_DS001_012|P_DS001_015|P_DS001_018|P_DS001_021|P_DS001_027|P_DS001_030|P_DS001_033|P_DS001_001|P_DS001_007|P_DS001_010|P_DS001_013</t>
  </si>
  <si>
    <t>P_DS001_022|P_DS001_028|P_DS001_031|P_DS001_034|P_DS001_006</t>
  </si>
  <si>
    <t>DS001_20260709_I02</t>
  </si>
  <si>
    <t>P_DS001_012|P_DS001_015|P_DS001_018|P_DS001_021|P_DS001_027|P_DS001_030|P_DS001_033|P_DS001_001|P_DS001_007|P_DS001_010|P_DS001_013|P_DS001_016</t>
  </si>
  <si>
    <t>P_DS001_028|P_DS001_031|P_DS001_034|P_DS001_006|P_DS001_009</t>
  </si>
  <si>
    <t>DS001_20260709_I03</t>
  </si>
  <si>
    <t>P_DS001_013|P_DS001_016|P_DS001_019|P_DS001_022|P_DS001_028|P_DS001_031|P_DS001_034|P_DS001_001|P_DS001_007</t>
  </si>
  <si>
    <t>DS001_20260709_I04</t>
  </si>
  <si>
    <t>P_DS001_016|P_DS001_019|P_DS001_022|P_DS001_028|P_DS001_031|P_DS001_034|P_DS001_001|P_DS001_007|P_DS001_010</t>
  </si>
  <si>
    <t>DS001_20260709_I05</t>
  </si>
  <si>
    <t>P_DS001_019|P_DS001_022|P_DS001_028|P_DS001_031|P_DS001_034|P_DS001_001|P_DS001_007|P_DS001_010|P_DS001_013</t>
  </si>
  <si>
    <t>DS001_20260709_I06</t>
  </si>
  <si>
    <t>P_DS001_022|P_DS001_028|P_DS001_031|P_DS001_034|P_DS001_001|P_DS001_007|P_DS001_010|P_DS001_013|P_DS001_016</t>
  </si>
  <si>
    <t>DS001_20260709_I07</t>
  </si>
  <si>
    <t>P_DS001_028|P_DS001_031|P_DS001_034|P_DS001_001|P_DS001_007|P_DS001_010|P_DS001_013|P_DS001_016|P_DS001_019</t>
  </si>
  <si>
    <t>DS001_20260709_I08</t>
  </si>
  <si>
    <t>P_DS001_031|P_DS001_034|P_DS001_001|P_DS001_007|P_DS001_010|P_DS001_013|P_DS001_016|P_DS001_019|P_DS001_022</t>
  </si>
  <si>
    <t>DS001_20260709_I09</t>
  </si>
  <si>
    <t>P_DS001_034|P_DS001_001|P_DS001_007|P_DS001_010|P_DS001_013|P_DS001_016|P_DS001_019|P_DS001_022|P_DS001_028</t>
  </si>
  <si>
    <t>DS001_20260709_I10</t>
  </si>
  <si>
    <t>P_DS001_001|P_DS001_007|P_DS001_010|P_DS001_013|P_DS001_016|P_DS001_019|P_DS001_022|P_DS001_028|P_DS001_031</t>
  </si>
  <si>
    <t>DS001_20260709_I11</t>
  </si>
  <si>
    <t>P_DS001_007|P_DS001_010|P_DS001_013|P_DS001_016|P_DS001_019|P_DS001_022|P_DS001_028|P_DS001_031|P_DS001_034</t>
  </si>
  <si>
    <t>DS001_20260709_I12</t>
  </si>
  <si>
    <t>P_DS001_010|P_DS001_013|P_DS001_016|P_DS001_019|P_DS001_022|P_DS001_028|P_DS001_031|P_DS001_034|P_DS001_001</t>
  </si>
  <si>
    <t>DS001_20260709_I13</t>
  </si>
  <si>
    <t>P_DS001_022|P_DS001_028</t>
  </si>
  <si>
    <t>DS001_20260709_I14</t>
  </si>
  <si>
    <t>DS001_20260709_I15</t>
  </si>
  <si>
    <t>DS001_20260709_I16</t>
  </si>
  <si>
    <t>P_DS001_007|P_DS001_010|P_DS001_013|P_DS001_016|P_DS001_019</t>
  </si>
  <si>
    <t>DS001_20260709_I17</t>
  </si>
  <si>
    <t>P_DS001_031|P_DS001_034|P_DS001_035</t>
  </si>
  <si>
    <t>P_DS001_005|P_DS001_007|P_DS001_008|P_DS001_010|P_DS001_013|P_DS001_014|P_DS001_016|P_DS001_017|P_DS001_019|P_DS001_020|P_DS001_022|P_DS001_023|P_DS001_026|P_DS001_028|P_DS001_029</t>
  </si>
  <si>
    <t>DS001_20260709_I18</t>
  </si>
  <si>
    <t>P_DS001_034|P_DS001_035|P_DS001_001</t>
  </si>
  <si>
    <t>P_DS001_007|P_DS001_008|P_DS001_010|P_DS001_013|P_DS001_014|P_DS001_016|P_DS001_017|P_DS001_019|P_DS001_020|P_DS001_022|P_DS001_023|P_DS001_026|P_DS001_028|P_DS001_029|P_DS001_031</t>
  </si>
  <si>
    <t>DS001_20260709_I19</t>
  </si>
  <si>
    <t>P_DS001_005|P_DS001_008|P_DS001_014|P_DS001_017|P_DS001_020|P_DS001_023|P_DS001_026|P_DS001_029</t>
  </si>
  <si>
    <t>DS001_20260709_I20</t>
  </si>
  <si>
    <t>P_DS001_008|P_DS001_014|P_DS001_017|P_DS001_020|P_DS001_023|P_DS001_026|P_DS001_029|P_DS001_035</t>
  </si>
  <si>
    <t>DS001_20260709_I21</t>
  </si>
  <si>
    <t>P_DS001_014|P_DS001_017|P_DS001_020|P_DS001_023|P_DS001_026|P_DS001_029|P_DS001_035|P_DS001_002</t>
  </si>
  <si>
    <t>DS001_20260709_I22</t>
  </si>
  <si>
    <t>P_DS001_008|P_DS001_014</t>
  </si>
  <si>
    <t>P_DS001_017|P_DS001_020|P_DS001_023|P_DS001_026|P_DS001_029|P_DS001_035|P_DS001_002|P_DS001_005</t>
  </si>
  <si>
    <t>DS001_20260709_I23</t>
  </si>
  <si>
    <t>P_DS001_014|P_DS001_017|P_DS001_020|P_DS001_023|P_DS001_026|P_DS001_029|P_DS001_035|P_DS001_002|P_DS001_005|P_DS001_008</t>
  </si>
  <si>
    <t>DS001_20260709_I24</t>
  </si>
  <si>
    <t>P_DS001_017|P_DS001_020|P_DS001_023|P_DS001_026|P_DS001_029|P_DS001_035|P_DS001_002|P_DS001_005|P_DS001_008|P_DS001_014</t>
  </si>
  <si>
    <t>DS001_20260709_I25</t>
  </si>
  <si>
    <t>P_DS001_020|P_DS001_023|P_DS001_026|P_DS001_029|P_DS001_035|P_DS001_002|P_DS001_005|P_DS001_008|P_DS001_014|P_DS001_017</t>
  </si>
  <si>
    <t>DS001_20260709_I26</t>
  </si>
  <si>
    <t>P_DS001_023|P_DS001_026|P_DS001_029|P_DS001_035|P_DS001_002|P_DS001_005|P_DS001_008|P_DS001_014|P_DS001_017|P_DS001_020</t>
  </si>
  <si>
    <t>DS001_20260709_I27</t>
  </si>
  <si>
    <t>P_DS001_026|P_DS001_029|P_DS001_035|P_DS001_002|P_DS001_005|P_DS001_008|P_DS001_014|P_DS001_017|P_DS001_020|P_DS001_023</t>
  </si>
  <si>
    <t>DS001_20260709_I28</t>
  </si>
  <si>
    <t>P_DS001_029|P_DS001_035|P_DS001_002|P_DS001_005|P_DS001_008|P_DS001_014|P_DS001_017|P_DS001_020|P_DS001_023|P_DS001_026</t>
  </si>
  <si>
    <t>DS001_20260709_I29</t>
  </si>
  <si>
    <t>P_DS001_035|P_DS001_002|P_DS001_005|P_DS001_008|P_DS001_014|P_DS001_017|P_DS001_020|P_DS001_023|P_DS001_026|P_DS001_029</t>
  </si>
  <si>
    <t>DS001_20260709_I30</t>
  </si>
  <si>
    <t>P_DS001_002|P_DS001_005|P_DS001_008|P_DS001_014|P_DS001_017|P_DS001_020|P_DS001_023|P_DS001_026|P_DS001_029|P_DS001_035</t>
  </si>
  <si>
    <t>DS001_20260709_I31</t>
  </si>
  <si>
    <t>DS001_20260709_I32</t>
  </si>
  <si>
    <t>DS001_20260709_I33</t>
  </si>
  <si>
    <t>P_DS001_029|P_DS001_030|P_DS001_033|P_DS001_035|P_DS001_036|P_DS001_002|P_DS001_003|P_DS001_005|P_DS001_006|P_DS001_008|P_DS001_009|P_DS001_012|P_DS001_014|P_DS001_015|P_DS001_017|P_DS001_020|P_DS001_023|P_DS001_024</t>
  </si>
  <si>
    <t>DS001_20260709_I34</t>
  </si>
  <si>
    <t>P_DS001_030|P_DS001_033|P_DS001_035|P_DS001_036|P_DS001_002|P_DS001_003|P_DS001_005|P_DS001_006|P_DS001_008|P_DS001_009|P_DS001_012|P_DS001_014|P_DS001_015|P_DS001_020|P_DS001_021|P_DS001_023|P_DS001_024|P_DS001_026</t>
  </si>
  <si>
    <t>DS001_20260709_I35</t>
  </si>
  <si>
    <t>P_DS001_015|P_DS001_021|P_DS001_024|P_DS001_027|P_DS001_030|P_DS001_033|P_DS001_036|P_DS001_003|P_DS001_006</t>
  </si>
  <si>
    <t>DS001_20260709_I36</t>
  </si>
  <si>
    <t>P_DS001_021|P_DS001_024|P_DS001_027|P_DS001_030|P_DS001_033|P_DS001_036|P_DS001_003|P_DS001_006|P_DS001_009</t>
  </si>
  <si>
    <t>DS001_20260709_I37</t>
  </si>
  <si>
    <t>P_DS001_032|P_DS001_018|P_DS001_003|P_DS001_006|P_DS001_009|P_DS001_012|P_DS001_015|P_DS001_021|P_DS001_024|P_DS001_027|P_DS001_030|P_DS001_033|P_DS001_036</t>
  </si>
  <si>
    <t>DS001_20260709_I38</t>
  </si>
  <si>
    <t>P_DS001_018|P_DS001_003|P_DS001_006|P_DS001_009|P_DS001_012|P_DS001_015|P_DS001_021|P_DS001_024|P_DS001_027|P_DS001_030|P_DS001_033|P_DS001_036|P_DS001_032</t>
  </si>
  <si>
    <t>DS001_20260709_I39</t>
  </si>
  <si>
    <t>P_DS001_003|P_DS001_006|P_DS001_009|P_DS001_012|P_DS001_015|P_DS001_021|P_DS001_024|P_DS001_027|P_DS001_030|P_DS001_033|P_DS001_036|P_DS001_032|P_DS001_018</t>
  </si>
  <si>
    <t>DS001_20260709_I40</t>
  </si>
  <si>
    <t>P_DS001_006|P_DS001_009|P_DS001_012|P_DS001_015|P_DS001_021|P_DS001_024|P_DS001_027|P_DS001_030|P_DS001_033|P_DS001_036|P_DS001_032|P_DS001_018|P_DS001_003</t>
  </si>
  <si>
    <t>DS001_20260709_I41</t>
  </si>
  <si>
    <t>P_DS001_009|P_DS001_012|P_DS001_015|P_DS001_021|P_DS001_024|P_DS001_027|P_DS001_030|P_DS001_033|P_DS001_036|P_DS001_032|P_DS001_018|P_DS001_003|P_DS001_006</t>
  </si>
  <si>
    <t>DS001_20260709_I42</t>
  </si>
  <si>
    <t>P_DS001_012|P_DS001_015|P_DS001_021|P_DS001_024|P_DS001_027|P_DS001_030|P_DS001_033|P_DS001_036|P_DS001_032|P_DS001_018|P_DS001_003|P_DS001_006|P_DS001_009</t>
  </si>
  <si>
    <t>DS001_20260709_I43</t>
  </si>
  <si>
    <t>P_DS001_015|P_DS001_021|P_DS001_024|P_DS001_027|P_DS001_030|P_DS001_033|P_DS001_036|P_DS001_032|P_DS001_018|P_DS001_003|P_DS001_006|P_DS001_009|P_DS001_012</t>
  </si>
  <si>
    <t>DS001_20260709_I44</t>
  </si>
  <si>
    <t>P_DS001_030|P_DS001_033|P_DS001_036|P_DS001_032|P_DS001_003|P_DS001_006|P_DS001_009|P_DS001_012|P_DS001_015|P_DS001_021|P_DS001_024|P_DS001_027</t>
  </si>
  <si>
    <t>DS001_20260709_I45</t>
  </si>
  <si>
    <t>P_DS001_006|P_DS001_009|P_DS001_012|P_DS001_015|P_DS001_021|P_DS001_024|P_DS001_027|P_DS001_030|P_DS001_033|P_DS001_036|P_DS001_003</t>
  </si>
  <si>
    <t>DS001_20260709_I46</t>
  </si>
  <si>
    <t>P_DS001_009|P_DS001_012|P_DS001_015|P_DS001_021|P_DS001_024|P_DS001_027|P_DS001_030|P_DS001_033|P_DS001_036|P_DS001_003|P_DS001_006</t>
  </si>
  <si>
    <t>DS001_20260709_I47</t>
  </si>
  <si>
    <t>DS001_20260709_I48</t>
  </si>
  <si>
    <t>P_DS001_015|P_DS001_021</t>
  </si>
  <si>
    <t>P_DS001_024|P_DS001_027|P_DS001_030|P_DS001_033|P_DS001_036|P_DS001_003|P_DS001_006|P_DS001_009|P_DS001_012</t>
  </si>
  <si>
    <t>DS001_20260710_I01</t>
  </si>
  <si>
    <t>P_DS001_006|P_DS001_009|P_DS001_012|P_DS001_015|P_DS001_021|P_DS001_024|P_DS001_027|P_DS001_030|P_DS001_033|P_DS001_036|P_DS001_004|P_DS001_007</t>
  </si>
  <si>
    <t>P_DS001_016|P_DS001_022|P_DS001_025|P_DS001_028|P_DS001_031|P_DS001_034|P_DS001_003</t>
  </si>
  <si>
    <t>DS001_20260710_I02</t>
  </si>
  <si>
    <t>P_DS001_009|P_DS001_012|P_DS001_015|P_DS001_021|P_DS001_024|P_DS001_027|P_DS001_030|P_DS001_033|P_DS001_036|P_DS001_004|P_DS001_007|P_DS001_010</t>
  </si>
  <si>
    <t>P_DS001_022|P_DS001_025|P_DS001_028|P_DS001_031|P_DS001_034|P_DS001_003|P_DS001_006</t>
  </si>
  <si>
    <t>DS001_20260710_I03</t>
  </si>
  <si>
    <t>P_DS001_013|P_DS001_016|P_DS001_022|P_DS001_025|P_DS001_028|P_DS001_031|P_DS001_034|P_DS001_004|P_DS001_007</t>
  </si>
  <si>
    <t>DS001_20260710_I04</t>
  </si>
  <si>
    <t>P_DS001_016|P_DS001_022|P_DS001_025|P_DS001_028|P_DS001_031|P_DS001_034|P_DS001_004|P_DS001_007|P_DS001_010</t>
  </si>
  <si>
    <t>DS001_20260710_I05</t>
  </si>
  <si>
    <t>P_DS001_022|P_DS001_025|P_DS001_028|P_DS001_031|P_DS001_034|P_DS001_004|P_DS001_007|P_DS001_010|P_DS001_013</t>
  </si>
  <si>
    <t>DS001_20260710_I06</t>
  </si>
  <si>
    <t>P_DS001_025|P_DS001_028|P_DS001_031|P_DS001_034|P_DS001_004|P_DS001_007|P_DS001_010|P_DS001_013|P_DS001_016</t>
  </si>
  <si>
    <t>DS001_20260710_I07</t>
  </si>
  <si>
    <t>P_DS001_028|P_DS001_031|P_DS001_034|P_DS001_004|P_DS001_007|P_DS001_010|P_DS001_013|P_DS001_016|P_DS001_022</t>
  </si>
  <si>
    <t>DS001_20260710_I08</t>
  </si>
  <si>
    <t>P_DS001_031|P_DS001_034|P_DS001_004|P_DS001_007|P_DS001_010|P_DS001_013|P_DS001_016|P_DS001_022|P_DS001_025</t>
  </si>
  <si>
    <t>DS001_20260710_I09</t>
  </si>
  <si>
    <t>P_DS001_034|P_DS001_004|P_DS001_007|P_DS001_010|P_DS001_013|P_DS001_016|P_DS001_022|P_DS001_025|P_DS001_028</t>
  </si>
  <si>
    <t>DS001_20260710_I10</t>
  </si>
  <si>
    <t>P_DS001_004|P_DS001_007|P_DS001_010|P_DS001_013|P_DS001_016|P_DS001_022|P_DS001_025|P_DS001_028|P_DS001_031</t>
  </si>
  <si>
    <t>DS001_20260710_I11</t>
  </si>
  <si>
    <t>DS001_20260710_I12</t>
  </si>
  <si>
    <t>P_DS001_010|P_DS001_013|P_DS001_016|P_DS001_022|P_DS001_025|P_DS001_028|P_DS001_031|P_DS001_034|P_DS001_004</t>
  </si>
  <si>
    <t>DS001_20260710_I13</t>
  </si>
  <si>
    <t>P_DS001_031|P_DS001_034|P_DS001_004|P_DS001_007|P_DS001_010</t>
  </si>
  <si>
    <t>DS001_20260710_I14</t>
  </si>
  <si>
    <t>P_DS001_034|P_DS001_004|P_DS001_007|P_DS001_010|P_DS001_013</t>
  </si>
  <si>
    <t>DS001_20260710_I15</t>
  </si>
  <si>
    <t>P_DS001_004|P_DS001_007|P_DS001_010|P_DS001_013|P_DS001_016</t>
  </si>
  <si>
    <t>DS001_20260710_I16</t>
  </si>
  <si>
    <t>P_DS001_034|P_DS001_004</t>
  </si>
  <si>
    <t>DS001_20260710_I17</t>
  </si>
  <si>
    <t>P_DS001_011|P_DS001_013|P_DS001_014|P_DS001_016|P_DS001_017|P_DS001_022|P_DS001_023|P_DS001_025|P_DS001_028|P_DS001_029|P_DS001_031|P_DS001_032|P_DS001_034</t>
  </si>
  <si>
    <t>DS001_20260710_I18</t>
  </si>
  <si>
    <t>P_DS001_034|P_DS001_035|P_DS001_002</t>
  </si>
  <si>
    <t>P_DS001_008|P_DS001_010|P_DS001_011|P_DS001_013|P_DS001_014|P_DS001_016|P_DS001_017|P_DS001_020|P_DS001_022|P_DS001_023|P_DS001_025|P_DS001_028|P_DS001_029|P_DS001_031|P_DS001_032</t>
  </si>
  <si>
    <t>DS001_20260710_I19</t>
  </si>
  <si>
    <t>DS001_20260710_I20</t>
  </si>
  <si>
    <t>DS001_20260710_I21</t>
  </si>
  <si>
    <t>DS001_20260710_I22</t>
  </si>
  <si>
    <t>DS001_20260710_I23</t>
  </si>
  <si>
    <t>DS001_20260710_I24</t>
  </si>
  <si>
    <t>DS001_20260710_I25</t>
  </si>
  <si>
    <t>DS001_20260710_I26</t>
  </si>
  <si>
    <t>DS001_20260710_I27</t>
  </si>
  <si>
    <t>DS001_20260710_I28</t>
  </si>
  <si>
    <t>DS001_20260710_I29</t>
  </si>
  <si>
    <t>DS001_20260710_I30</t>
  </si>
  <si>
    <t>DS001_20260710_I31</t>
  </si>
  <si>
    <t>DS001_20260710_I32</t>
  </si>
  <si>
    <t>DS001_20260710_I33</t>
  </si>
  <si>
    <t>DS001_20260710_I34</t>
  </si>
  <si>
    <t>DS001_20260710_I35</t>
  </si>
  <si>
    <t>DS001_20260710_I36</t>
  </si>
  <si>
    <t>DS001_20260710_I37</t>
  </si>
  <si>
    <t>P_DS001_027|P_DS001_030|P_DS001_036|P_DS001_003|P_DS001_006|P_DS001_009|P_DS001_015|P_DS001_018|P_DS001_021|P_DS001_024</t>
  </si>
  <si>
    <t>DS001_20260710_I38</t>
  </si>
  <si>
    <t>P_DS001_030|P_DS001_036|P_DS001_003|P_DS001_006|P_DS001_009|P_DS001_015|P_DS001_018|P_DS001_021|P_DS001_024|P_DS001_027</t>
  </si>
  <si>
    <t>DS001_20260710_I39</t>
  </si>
  <si>
    <t>P_DS001_036|P_DS001_003|P_DS001_006|P_DS001_009|P_DS001_015|P_DS001_018|P_DS001_021|P_DS001_024|P_DS001_027|P_DS001_030</t>
  </si>
  <si>
    <t>DS001_20260710_I40</t>
  </si>
  <si>
    <t>P_DS001_003|P_DS001_006|P_DS001_009|P_DS001_015|P_DS001_018|P_DS001_021|P_DS001_024|P_DS001_027|P_DS001_030|P_DS001_036</t>
  </si>
  <si>
    <t>DS001_20260710_I41</t>
  </si>
  <si>
    <t>P_DS001_006|P_DS001_009|P_DS001_015|P_DS001_018|P_DS001_021|P_DS001_024|P_DS001_027|P_DS001_030|P_DS001_036|P_DS001_003</t>
  </si>
  <si>
    <t>DS001_20260710_I42</t>
  </si>
  <si>
    <t>P_DS001_009|P_DS001_015|P_DS001_018|P_DS001_021|P_DS001_024|P_DS001_027|P_DS001_030|P_DS001_036|P_DS001_003|P_DS001_006</t>
  </si>
  <si>
    <t>DS001_20260710_I43</t>
  </si>
  <si>
    <t>P_DS001_015|P_DS001_018|P_DS001_021|P_DS001_024|P_DS001_027|P_DS001_030|P_DS001_036|P_DS001_003|P_DS001_006|P_DS001_009</t>
  </si>
  <si>
    <t>DS001_20260710_I44</t>
  </si>
  <si>
    <t>P_DS001_018|P_DS001_021|P_DS001_024|P_DS001_027|P_DS001_030|P_DS001_036|P_DS001_003|P_DS001_006|P_DS001_009|P_DS001_015</t>
  </si>
  <si>
    <t>DS001_20260710_I45</t>
  </si>
  <si>
    <t>DS001_20260710_I46</t>
  </si>
  <si>
    <t>DS001_20260710_I47</t>
  </si>
  <si>
    <t>DS001_20260710_I48</t>
  </si>
  <si>
    <t>DS001_20260711_I01</t>
  </si>
  <si>
    <t>P_DS001_019|P_DS001_022|P_DS001_028|P_DS001_031|P_DS001_003</t>
  </si>
  <si>
    <t>DS001_20260711_I02</t>
  </si>
  <si>
    <t>P_DS001_009|P_DS001_024|P_DS001_027|P_DS001_030|P_DS001_036|P_DS001_001|P_DS001_004|P_DS001_007|P_DS001_010|P_DS001_016|P_DS001_019|P_DS001_022</t>
  </si>
  <si>
    <t>P_DS001_003|P_DS001_006</t>
  </si>
  <si>
    <t>DS001_20260711_I03</t>
  </si>
  <si>
    <t>P_DS001_010|P_DS001_016|P_DS001_019|P_DS001_022|P_DS001_028|P_DS001_031|P_DS001_001|P_DS001_004</t>
  </si>
  <si>
    <t>DS001_20260711_I04</t>
  </si>
  <si>
    <t>P_DS001_016|P_DS001_019|P_DS001_022|P_DS001_028|P_DS001_031|P_DS001_001|P_DS001_004|P_DS001_007</t>
  </si>
  <si>
    <t>DS001_20260711_I05</t>
  </si>
  <si>
    <t>P_DS001_019|P_DS001_022|P_DS001_028|P_DS001_031|P_DS001_001|P_DS001_004|P_DS001_007|P_DS001_010</t>
  </si>
  <si>
    <t>DS001_20260711_I06</t>
  </si>
  <si>
    <t>P_DS001_022|P_DS001_028|P_DS001_031|P_DS001_001|P_DS001_004|P_DS001_007|P_DS001_010|P_DS001_016</t>
  </si>
  <si>
    <t>DS001_20260711_I07</t>
  </si>
  <si>
    <t>DS001_20260711_I08</t>
  </si>
  <si>
    <t>P_DS001_031|P_DS001_001|P_DS001_004|P_DS001_007|P_DS001_010|P_DS001_016|P_DS001_019|P_DS001_022</t>
  </si>
  <si>
    <t>DS001_20260711_I09</t>
  </si>
  <si>
    <t>P_DS001_001|P_DS001_004|P_DS001_007|P_DS001_010|P_DS001_016|P_DS001_019|P_DS001_022|P_DS001_028</t>
  </si>
  <si>
    <t>DS001_20260711_I10</t>
  </si>
  <si>
    <t>P_DS001_004|P_DS001_007|P_DS001_010|P_DS001_016|P_DS001_019|P_DS001_022|P_DS001_028|P_DS001_031</t>
  </si>
  <si>
    <t>DS001_20260711_I11</t>
  </si>
  <si>
    <t>P_DS001_007|P_DS001_010|P_DS001_016|P_DS001_019|P_DS001_022|P_DS001_028|P_DS001_031|P_DS001_001</t>
  </si>
  <si>
    <t>DS001_20260711_I12</t>
  </si>
  <si>
    <t>DS001_20260711_I13</t>
  </si>
  <si>
    <t>DS001_20260711_I14</t>
  </si>
  <si>
    <t>DS001_20260711_I15</t>
  </si>
  <si>
    <t>DS001_20260711_I16</t>
  </si>
  <si>
    <t>P_DS001_010|P_DS001_016|P_DS001_019|P_DS001_022</t>
  </si>
  <si>
    <t>DS001_20260711_I17</t>
  </si>
  <si>
    <t>P_DS001_005|P_DS001_007|P_DS001_008|P_DS001_010|P_DS001_011|P_DS001_014|P_DS001_016|P_DS001_017|P_DS001_019|P_DS001_022|P_DS001_023|P_DS001_028|P_DS001_029|P_DS001_031</t>
  </si>
  <si>
    <t>DS001_20260711_I18</t>
  </si>
  <si>
    <t>P_DS001_007|P_DS001_008|P_DS001_010|P_DS001_011|P_DS001_014|P_DS001_016|P_DS001_017|P_DS001_019|P_DS001_022|P_DS001_023|P_DS001_028|P_DS001_029|P_DS001_031|P_DS001_032</t>
  </si>
  <si>
    <t>DS001_20260711_I19</t>
  </si>
  <si>
    <t>P_DS001_005|P_DS001_008|P_DS001_011|P_DS001_014|P_DS001_017|P_DS001_023|P_DS001_029|P_DS001_032</t>
  </si>
  <si>
    <t>DS001_20260711_I20</t>
  </si>
  <si>
    <t>P_DS001_008|P_DS001_011|P_DS001_014|P_DS001_017|P_DS001_023|P_DS001_029|P_DS001_032|P_DS001_035</t>
  </si>
  <si>
    <t>DS001_20260711_I21</t>
  </si>
  <si>
    <t>P_DS001_011|P_DS001_014|P_DS001_017|P_DS001_023|P_DS001_029|P_DS001_032|P_DS001_035|P_DS001_002</t>
  </si>
  <si>
    <t>DS001_20260711_I22</t>
  </si>
  <si>
    <t>P_DS001_014|P_DS001_017|P_DS001_023|P_DS001_029|P_DS001_032|P_DS001_035|P_DS001_002|P_DS001_005</t>
  </si>
  <si>
    <t>DS001_20260711_I23</t>
  </si>
  <si>
    <t>P_DS001_011|P_DS001_014|P_DS001_017|P_DS001_023|P_DS001_029|P_DS001_032|P_DS001_035|P_DS001_002|P_DS001_005|P_DS001_008</t>
  </si>
  <si>
    <t>DS001_20260711_I24</t>
  </si>
  <si>
    <t>P_DS001_014|P_DS001_017|P_DS001_023|P_DS001_029|P_DS001_032|P_DS001_035|P_DS001_002|P_DS001_005|P_DS001_008|P_DS001_011</t>
  </si>
  <si>
    <t>DS001_20260711_I25</t>
  </si>
  <si>
    <t>P_DS001_017|P_DS001_023|P_DS001_029|P_DS001_032|P_DS001_035|P_DS001_002|P_DS001_005|P_DS001_008|P_DS001_011|P_DS001_014</t>
  </si>
  <si>
    <t>DS001_20260711_I26</t>
  </si>
  <si>
    <t>P_DS001_023|P_DS001_029|P_DS001_032|P_DS001_035|P_DS001_002|P_DS001_005|P_DS001_008|P_DS001_011|P_DS001_014|P_DS001_017</t>
  </si>
  <si>
    <t>DS001_20260711_I27</t>
  </si>
  <si>
    <t>P_DS001_029|P_DS001_032|P_DS001_035|P_DS001_002|P_DS001_005|P_DS001_008|P_DS001_011|P_DS001_014|P_DS001_017|P_DS001_023</t>
  </si>
  <si>
    <t>DS001_20260711_I28</t>
  </si>
  <si>
    <t>P_DS001_032|P_DS001_035|P_DS001_002|P_DS001_005|P_DS001_008|P_DS001_011|P_DS001_014|P_DS001_017|P_DS001_023|P_DS001_029</t>
  </si>
  <si>
    <t>DS001_20260711_I29</t>
  </si>
  <si>
    <t>P_DS001_035|P_DS001_002|P_DS001_005|P_DS001_008|P_DS001_011|P_DS001_014|P_DS001_017|P_DS001_023|P_DS001_029|P_DS001_032</t>
  </si>
  <si>
    <t>DS001_20260711_I30</t>
  </si>
  <si>
    <t>P_DS001_002|P_DS001_005|P_DS001_008|P_DS001_011|P_DS001_014|P_DS001_017|P_DS001_023|P_DS001_029|P_DS001_032|P_DS001_035</t>
  </si>
  <si>
    <t>DS001_20260711_I31</t>
  </si>
  <si>
    <t>DS001_20260711_I32</t>
  </si>
  <si>
    <t>DS001_20260711_I33</t>
  </si>
  <si>
    <t>P_DS001_033|P_DS001_035|P_DS001_036|P_DS001_002|P_DS001_003|P_DS001_005|P_DS001_008|P_DS001_009|P_DS001_011|P_DS001_012|P_DS001_014|P_DS001_015|P_DS001_017|P_DS001_021|P_DS001_023|P_DS001_024|P_DS001_029</t>
  </si>
  <si>
    <t>DS001_20260711_I34</t>
  </si>
  <si>
    <t>P_DS001_032|P_DS001_033|P_DS001_035|P_DS001_036|P_DS001_002|P_DS001_003|P_DS001_005|P_DS001_008|P_DS001_009|P_DS001_011|P_DS001_012|P_DS001_014|P_DS001_015|P_DS001_017|P_DS001_018|P_DS001_021|P_DS001_023|P_DS001_024</t>
  </si>
  <si>
    <t>DS001_20260711_I35</t>
  </si>
  <si>
    <t>DS001_20260711_I36</t>
  </si>
  <si>
    <t>P_DS001_033|P_DS001_036|P_DS001_003|P_DS001_009|P_DS001_012|P_DS001_015|P_DS001_018|P_DS001_021</t>
  </si>
  <si>
    <t>DS001_20260711_I37</t>
  </si>
  <si>
    <t>P_DS001_013|P_DS001_034|P_DS001_003|P_DS001_009|P_DS001_012|P_DS001_015|P_DS001_018|P_DS001_021|P_DS001_024|P_DS001_030|P_DS001_033|P_DS001_036|P_DS001_006</t>
  </si>
  <si>
    <t>DS001_20260711_I38</t>
  </si>
  <si>
    <t>P_DS001_034|P_DS001_003|P_DS001_009|P_DS001_012|P_DS001_015|P_DS001_018|P_DS001_021|P_DS001_024|P_DS001_030|P_DS001_033|P_DS001_036|P_DS001_006|P_DS001_013</t>
  </si>
  <si>
    <t>DS001_20260711_I39</t>
  </si>
  <si>
    <t>P_DS001_003|P_DS001_009|P_DS001_012|P_DS001_015|P_DS001_018|P_DS001_021|P_DS001_024|P_DS001_030|P_DS001_033|P_DS001_036|P_DS001_006|P_DS001_013|P_DS001_034</t>
  </si>
  <si>
    <t>DS001_20260711_I40</t>
  </si>
  <si>
    <t>P_DS001_009|P_DS001_012|P_DS001_015|P_DS001_018|P_DS001_021|P_DS001_024|P_DS001_030|P_DS001_033|P_DS001_036|P_DS001_006|P_DS001_013|P_DS001_034|P_DS001_003</t>
  </si>
  <si>
    <t>DS001_20260711_I41</t>
  </si>
  <si>
    <t>P_DS001_012|P_DS001_015|P_DS001_018|P_DS001_021|P_DS001_024|P_DS001_030|P_DS001_033|P_DS001_036|P_DS001_006|P_DS001_013|P_DS001_034|P_DS001_003|P_DS001_009</t>
  </si>
  <si>
    <t>DS001_20260711_I42</t>
  </si>
  <si>
    <t>P_DS001_015|P_DS001_018|P_DS001_021|P_DS001_024|P_DS001_030|P_DS001_033|P_DS001_036|P_DS001_006|P_DS001_013|P_DS001_034|P_DS001_003|P_DS001_009|P_DS001_012</t>
  </si>
  <si>
    <t>DS001_20260711_I43</t>
  </si>
  <si>
    <t>P_DS001_018|P_DS001_021|P_DS001_024|P_DS001_030|P_DS001_033|P_DS001_036|P_DS001_006|P_DS001_013|P_DS001_034|P_DS001_003|P_DS001_009|P_DS001_012|P_DS001_015</t>
  </si>
  <si>
    <t>DS001_20260711_I44</t>
  </si>
  <si>
    <t>P_DS001_021|P_DS001_024|P_DS001_030|P_DS001_033|P_DS001_036|P_DS001_006|P_DS001_013|P_DS001_034|P_DS001_003|P_DS001_009|P_DS001_012|P_DS001_015|P_DS001_018</t>
  </si>
  <si>
    <t>DS001_20260711_I45</t>
  </si>
  <si>
    <t>P_DS001_021|P_DS001_024|P_DS001_030|P_DS001_033|P_DS001_036|P_DS001_003|P_DS001_009|P_DS001_012|P_DS001_015|P_DS001_018</t>
  </si>
  <si>
    <t>DS001_20260711_I46</t>
  </si>
  <si>
    <t>P_DS001_024|P_DS001_030|P_DS001_033|P_DS001_036|P_DS001_003|P_DS001_009|P_DS001_012|P_DS001_015|P_DS001_018|P_DS001_021</t>
  </si>
  <si>
    <t>DS001_20260711_I47</t>
  </si>
  <si>
    <t>P_DS001_036|P_DS001_003|P_DS001_009|P_DS001_012|P_DS001_015|P_DS001_018|P_DS001_021|P_DS001_024</t>
  </si>
  <si>
    <t>DS001_20260711_I48</t>
  </si>
  <si>
    <t>P_DS001_003|P_DS001_009|P_DS001_012|P_DS001_015|P_DS001_018|P_DS001_021|P_DS001_024|P_DS001_030</t>
  </si>
  <si>
    <t>DS001_20260712_I01</t>
  </si>
  <si>
    <t>P_DS001_009|P_DS001_012|P_DS001_015|P_DS001_018|P_DS001_021|P_DS001_024|P_DS001_030|P_DS001_033|P_DS001_036|P_DS001_001|P_DS001_004|P_DS001_010</t>
  </si>
  <si>
    <t>DS001_20260712_I02</t>
  </si>
  <si>
    <t>P_DS001_012|P_DS001_015|P_DS001_018|P_DS001_021|P_DS001_024|P_DS001_030|P_DS001_033|P_DS001_036|P_DS001_001|P_DS001_004|P_DS001_010|P_DS001_013</t>
  </si>
  <si>
    <t>P_DS001_022|P_DS001_025|P_DS001_031|P_DS001_034|P_DS001_003|P_DS001_009</t>
  </si>
  <si>
    <t>DS001_20260712_I03</t>
  </si>
  <si>
    <t>P_DS001_013|P_DS001_016|P_DS001_019|P_DS001_022|P_DS001_025|P_DS001_031|P_DS001_034|P_DS001_001|P_DS001_004</t>
  </si>
  <si>
    <t>DS001_20260712_I04</t>
  </si>
  <si>
    <t>P_DS001_016|P_DS001_019|P_DS001_022|P_DS001_025|P_DS001_031|P_DS001_034|P_DS001_001|P_DS001_004|P_DS001_010</t>
  </si>
  <si>
    <t>DS001_20260712_I05</t>
  </si>
  <si>
    <t>P_DS001_019|P_DS001_022|P_DS001_025|P_DS001_031|P_DS001_034|P_DS001_001|P_DS001_004|P_DS001_010|P_DS001_013</t>
  </si>
  <si>
    <t>DS001_20260712_I06</t>
  </si>
  <si>
    <t>P_DS001_022|P_DS001_025|P_DS001_031|P_DS001_034|P_DS001_001|P_DS001_004|P_DS001_010|P_DS001_013|P_DS001_016</t>
  </si>
  <si>
    <t>DS001_20260712_I07</t>
  </si>
  <si>
    <t>P_DS001_025|P_DS001_031|P_DS001_034|P_DS001_001|P_DS001_004|P_DS001_010|P_DS001_013|P_DS001_016|P_DS001_019</t>
  </si>
  <si>
    <t>DS001_20260712_I08</t>
  </si>
  <si>
    <t>P_DS001_031|P_DS001_034|P_DS001_001|P_DS001_004|P_DS001_010|P_DS001_013|P_DS001_016|P_DS001_019|P_DS001_022</t>
  </si>
  <si>
    <t>DS001_20260712_I09</t>
  </si>
  <si>
    <t>P_DS001_034|P_DS001_001|P_DS001_004|P_DS001_010|P_DS001_013|P_DS001_016|P_DS001_019|P_DS001_022|P_DS001_025</t>
  </si>
  <si>
    <t>DS001_20260712_I10</t>
  </si>
  <si>
    <t>P_DS001_001|P_DS001_004|P_DS001_010|P_DS001_013|P_DS001_016|P_DS001_019|P_DS001_022|P_DS001_025|P_DS001_031</t>
  </si>
  <si>
    <t>DS001_20260712_I11</t>
  </si>
  <si>
    <t>P_DS001_004|P_DS001_010|P_DS001_013|P_DS001_016|P_DS001_019|P_DS001_022|P_DS001_025|P_DS001_031|P_DS001_034</t>
  </si>
  <si>
    <t>DS001_20260712_I12</t>
  </si>
  <si>
    <t>P_DS001_010|P_DS001_013|P_DS001_016|P_DS001_019|P_DS001_022|P_DS001_025|P_DS001_031|P_DS001_034|P_DS001_001</t>
  </si>
  <si>
    <t>DS001_20260712_I13</t>
  </si>
  <si>
    <t>P_DS001_031|P_DS001_034|P_DS001_001|P_DS001_004|P_DS001_010</t>
  </si>
  <si>
    <t>DS001_20260712_I14</t>
  </si>
  <si>
    <t>P_DS001_025|P_DS001_031</t>
  </si>
  <si>
    <t>P_DS001_034|P_DS001_001|P_DS001_004|P_DS001_010|P_DS001_013</t>
  </si>
  <si>
    <t>DS001_20260712_I15</t>
  </si>
  <si>
    <t>P_DS001_001|P_DS001_004|P_DS001_010|P_DS001_013|P_DS001_016</t>
  </si>
  <si>
    <t>DS001_20260712_I16</t>
  </si>
  <si>
    <t>P_DS001_022|P_DS001_025|P_DS001_031</t>
  </si>
  <si>
    <t>P_DS001_004|P_DS001_010|P_DS001_013|P_DS001_016|P_DS001_019</t>
  </si>
  <si>
    <t>DS001_20260712_I17</t>
  </si>
  <si>
    <t>P_DS001_031|P_DS001_032|P_DS001_034</t>
  </si>
  <si>
    <t>P_DS001_004|P_DS001_005|P_DS001_008|P_DS001_010|P_DS001_011|P_DS001_013|P_DS001_016|P_DS001_017|P_DS001_019|P_DS001_020|P_DS001_022|P_DS001_023|P_DS001_025|P_DS001_026|P_DS001_029</t>
  </si>
  <si>
    <t>DS001_20260712_I18</t>
  </si>
  <si>
    <t>P_DS001_034|P_DS001_001|P_DS001_002</t>
  </si>
  <si>
    <t>P_DS001_008|P_DS001_011|P_DS001_013|P_DS001_016|P_DS001_017|P_DS001_019|P_DS001_020|P_DS001_022|P_DS001_023|P_DS001_025|P_DS001_026|P_DS001_029|P_DS001_031|P_DS001_032</t>
  </si>
  <si>
    <t>DS001_20260712_I19</t>
  </si>
  <si>
    <t>DS001_20260712_I20</t>
  </si>
  <si>
    <t>DS001_20260712_I21</t>
  </si>
  <si>
    <t>DS001_20260712_I22</t>
  </si>
  <si>
    <t>DS001_20260712_I23</t>
  </si>
  <si>
    <t>DS001_20260712_I24</t>
  </si>
  <si>
    <t>DS001_20260712_I25</t>
  </si>
  <si>
    <t>DS001_20260712_I26</t>
  </si>
  <si>
    <t>DS001_20260712_I27</t>
  </si>
  <si>
    <t>DS001_20260712_I28</t>
  </si>
  <si>
    <t>DS001_20260712_I29</t>
  </si>
  <si>
    <t>DS001_20260712_I30</t>
  </si>
  <si>
    <t>DS001_20260712_I31</t>
  </si>
  <si>
    <t>DS001_20260712_I32</t>
  </si>
  <si>
    <t>DS001_20260712_I33</t>
  </si>
  <si>
    <t>P_DS001_032|P_DS001_033|P_DS001_036|P_DS001_002|P_DS001_003|P_DS001_005|P_DS001_008|P_DS001_009|P_DS001_011|P_DS001_012|P_DS001_015|P_DS001_017|P_DS001_018|P_DS001_020|P_DS001_023|P_DS001_026|P_DS001_027</t>
  </si>
  <si>
    <t>DS001_20260712_I34</t>
  </si>
  <si>
    <t>P_DS001_033|P_DS001_036|P_DS001_002|P_DS001_003|P_DS001_005|P_DS001_008|P_DS001_009|P_DS001_011|P_DS001_012|P_DS001_015|P_DS001_017|P_DS001_018|P_DS001_020|P_DS001_023|P_DS001_026|P_DS001_027|P_DS001_029</t>
  </si>
  <si>
    <t>DS001_20260712_I35</t>
  </si>
  <si>
    <t>P_DS001_036|P_DS001_003</t>
  </si>
  <si>
    <t>P_DS001_009|P_DS001_012|P_DS001_015|P_DS001_018|P_DS001_027|P_DS001_030|P_DS001_033</t>
  </si>
  <si>
    <t>DS001_20260712_I36</t>
  </si>
  <si>
    <t>P_DS001_012|P_DS001_015|P_DS001_018|P_DS001_027|P_DS001_030|P_DS001_033|P_DS001_036</t>
  </si>
  <si>
    <t>DS001_20260712_I37</t>
  </si>
  <si>
    <t>P_DS001_009|P_DS001_012|P_DS001_015|P_DS001_018|P_DS001_027|P_DS001_030|P_DS001_033|P_DS001_036|P_DS001_021|P_DS001_007|P_DS001_028|P_DS001_003</t>
  </si>
  <si>
    <t>DS001_20260712_I38</t>
  </si>
  <si>
    <t>P_DS001_012|P_DS001_015|P_DS001_018|P_DS001_027|P_DS001_030|P_DS001_033|P_DS001_036|P_DS001_021|P_DS001_007|P_DS001_028|P_DS001_003|P_DS001_009</t>
  </si>
  <si>
    <t>DS001_20260712_I39</t>
  </si>
  <si>
    <t>P_DS001_015|P_DS001_018|P_DS001_027|P_DS001_030|P_DS001_033|P_DS001_036|P_DS001_021|P_DS001_007|P_DS001_028|P_DS001_003|P_DS001_009|P_DS001_012</t>
  </si>
  <si>
    <t>DS001_20260712_I40</t>
  </si>
  <si>
    <t>P_DS001_018|P_DS001_027|P_DS001_030|P_DS001_033|P_DS001_036|P_DS001_021|P_DS001_007|P_DS001_028|P_DS001_003|P_DS001_009|P_DS001_012|P_DS001_015</t>
  </si>
  <si>
    <t>DS001_20260712_I41</t>
  </si>
  <si>
    <t>P_DS001_027|P_DS001_030|P_DS001_033|P_DS001_036|P_DS001_021|P_DS001_007|P_DS001_028|P_DS001_003|P_DS001_009|P_DS001_012|P_DS001_015|P_DS001_018</t>
  </si>
  <si>
    <t>DS001_20260712_I42</t>
  </si>
  <si>
    <t>P_DS001_030|P_DS001_033|P_DS001_036|P_DS001_021|P_DS001_007|P_DS001_028|P_DS001_003|P_DS001_009|P_DS001_012|P_DS001_015|P_DS001_018|P_DS001_027</t>
  </si>
  <si>
    <t>DS001_20260712_I43</t>
  </si>
  <si>
    <t>P_DS001_033|P_DS001_036|P_DS001_021|P_DS001_007|P_DS001_028|P_DS001_003|P_DS001_009|P_DS001_012|P_DS001_015|P_DS001_018|P_DS001_027|P_DS001_030</t>
  </si>
  <si>
    <t>DS001_20260712_I44</t>
  </si>
  <si>
    <t>P_DS001_036|P_DS001_021|P_DS001_007|P_DS001_028|P_DS001_003|P_DS001_009|P_DS001_012|P_DS001_015|P_DS001_018|P_DS001_027|P_DS001_030|P_DS001_033</t>
  </si>
  <si>
    <t>DS001_20260712_I45</t>
  </si>
  <si>
    <t>P_DS001_003|P_DS001_009|P_DS001_012|P_DS001_015|P_DS001_018|P_DS001_027|P_DS001_030|P_DS001_033|P_DS001_036</t>
  </si>
  <si>
    <t>DS001_20260712_I46</t>
  </si>
  <si>
    <t>P_DS001_009|P_DS001_012|P_DS001_015|P_DS001_018|P_DS001_027|P_DS001_030|P_DS001_033|P_DS001_036|P_DS001_003</t>
  </si>
  <si>
    <t>DS001_20260712_I47</t>
  </si>
  <si>
    <t>P_DS001_018|P_DS001_027|P_DS001_030|P_DS001_033|P_DS001_036|P_DS001_003|P_DS001_009</t>
  </si>
  <si>
    <t>DS001_20260712_I48</t>
  </si>
  <si>
    <t>P_DS001_027|P_DS001_030|P_DS001_033|P_DS001_036|P_DS001_003|P_DS001_009|P_DS001_012</t>
  </si>
  <si>
    <t>DS001_20260713_I01</t>
  </si>
  <si>
    <t>P_DS001_009|P_DS001_012|P_DS001_015|P_DS001_018|P_DS001_027|P_DS001_030|P_DS001_033|P_DS001_036|P_DS001_004|P_DS001_007|P_DS001_010|P_DS001_013</t>
  </si>
  <si>
    <t>P_DS001_025|P_DS001_028|P_DS001_031|P_DS001_034|P_DS001_003</t>
  </si>
  <si>
    <t>DS001_20260713_I02</t>
  </si>
  <si>
    <t>P_DS001_012|P_DS001_015|P_DS001_018|P_DS001_027|P_DS001_030|P_DS001_033|P_DS001_036|P_DS001_004|P_DS001_007|P_DS001_010|P_DS001_013|P_DS001_016</t>
  </si>
  <si>
    <t>P_DS001_019|P_DS001_025</t>
  </si>
  <si>
    <t>P_DS001_028|P_DS001_031|P_DS001_034|P_DS001_003|P_DS001_009</t>
  </si>
  <si>
    <t>DS001_20260713_I03</t>
  </si>
  <si>
    <t>P_DS001_013|P_DS001_016|P_DS001_019|P_DS001_025|P_DS001_028|P_DS001_031|P_DS001_034|P_DS001_004|P_DS001_007</t>
  </si>
  <si>
    <t>DS001_20260713_I04</t>
  </si>
  <si>
    <t>P_DS001_016|P_DS001_019|P_DS001_025|P_DS001_028|P_DS001_031|P_DS001_034|P_DS001_004|P_DS001_007|P_DS001_010</t>
  </si>
  <si>
    <t>DS001_20260713_I05</t>
  </si>
  <si>
    <t>P_DS001_019|P_DS001_025|P_DS001_028|P_DS001_031|P_DS001_034|P_DS001_004|P_DS001_007|P_DS001_010|P_DS001_013</t>
  </si>
  <si>
    <t>DS001_20260713_I06</t>
  </si>
  <si>
    <t>DS001_20260713_I07</t>
  </si>
  <si>
    <t>P_DS001_028|P_DS001_031|P_DS001_034|P_DS001_004|P_DS001_007|P_DS001_010|P_DS001_013|P_DS001_016|P_DS001_019</t>
  </si>
  <si>
    <t>DS001_20260713_I08</t>
  </si>
  <si>
    <t>P_DS001_031|P_DS001_034|P_DS001_004|P_DS001_007|P_DS001_010|P_DS001_013|P_DS001_016|P_DS001_019|P_DS001_025</t>
  </si>
  <si>
    <t>DS001_20260713_I09</t>
  </si>
  <si>
    <t>P_DS001_034|P_DS001_004|P_DS001_007|P_DS001_010|P_DS001_013|P_DS001_016|P_DS001_019|P_DS001_025|P_DS001_028</t>
  </si>
  <si>
    <t>DS001_20260713_I10</t>
  </si>
  <si>
    <t>P_DS001_004|P_DS001_007|P_DS001_010|P_DS001_013|P_DS001_016|P_DS001_019|P_DS001_025|P_DS001_028|P_DS001_031</t>
  </si>
  <si>
    <t>DS001_20260713_I11</t>
  </si>
  <si>
    <t>P_DS001_007|P_DS001_010|P_DS001_013|P_DS001_016|P_DS001_019|P_DS001_025|P_DS001_028|P_DS001_031|P_DS001_034</t>
  </si>
  <si>
    <t>DS001_20260713_I12</t>
  </si>
  <si>
    <t>P_DS001_010|P_DS001_013|P_DS001_016|P_DS001_019|P_DS001_025|P_DS001_028|P_DS001_031|P_DS001_034|P_DS001_004</t>
  </si>
  <si>
    <t>DS001_20260713_I13</t>
  </si>
  <si>
    <t>DS001_20260713_I14</t>
  </si>
  <si>
    <t>DS001_20260713_I15</t>
  </si>
  <si>
    <t>DS001_20260713_I16</t>
  </si>
  <si>
    <t>DS001_20260713_I17</t>
  </si>
  <si>
    <t>DS001_20260713_I18</t>
  </si>
  <si>
    <t>P_DS001_002|P_DS001_004|P_DS001_010</t>
  </si>
  <si>
    <t>P_DS001_011|P_DS001_013</t>
  </si>
  <si>
    <t>P_DS001_014|P_DS001_016|P_DS001_017|P_DS001_019|P_DS001_020|P_DS001_023|P_DS001_025|P_DS001_026|P_DS001_028|P_DS001_031|P_DS001_032|P_DS001_034|P_DS001_035</t>
  </si>
  <si>
    <t>DS001_20260713_I19</t>
  </si>
  <si>
    <t>P_DS001_017|P_DS001_020|P_DS001_023|P_DS001_026|P_DS001_032|P_DS001_035|P_DS001_002</t>
  </si>
  <si>
    <t>DS001_20260713_I20</t>
  </si>
  <si>
    <t>P_DS001_014|P_DS001_017</t>
  </si>
  <si>
    <t>P_DS001_020|P_DS001_023|P_DS001_026|P_DS001_032|P_DS001_035|P_DS001_002|P_DS001_011</t>
  </si>
  <si>
    <t>DS001_20260713_I21</t>
  </si>
  <si>
    <t>P_DS001_023|P_DS001_026|P_DS001_032|P_DS001_035|P_DS001_002|P_DS001_011|P_DS001_014</t>
  </si>
  <si>
    <t>DS001_20260713_I22</t>
  </si>
  <si>
    <t>P_DS001_026|P_DS001_032|P_DS001_035|P_DS001_002|P_DS001_011|P_DS001_014|P_DS001_017</t>
  </si>
  <si>
    <t>DS001_20260713_I23</t>
  </si>
  <si>
    <t>P_DS001_023|P_DS001_026|P_DS001_032|P_DS001_035|P_DS001_002|P_DS001_011|P_DS001_014|P_DS001_017|P_DS001_020</t>
  </si>
  <si>
    <t>DS001_20260713_I24</t>
  </si>
  <si>
    <t>P_DS001_026|P_DS001_032|P_DS001_035|P_DS001_002|P_DS001_011|P_DS001_014|P_DS001_017|P_DS001_020|P_DS001_023</t>
  </si>
  <si>
    <t>DS001_20260713_I25</t>
  </si>
  <si>
    <t>P_DS001_032|P_DS001_035|P_DS001_002|P_DS001_011|P_DS001_014|P_DS001_017|P_DS001_020|P_DS001_023|P_DS001_026</t>
  </si>
  <si>
    <t>DS001_20260713_I26</t>
  </si>
  <si>
    <t>P_DS001_035|P_DS001_002|P_DS001_011|P_DS001_014|P_DS001_017|P_DS001_020|P_DS001_023|P_DS001_026|P_DS001_032</t>
  </si>
  <si>
    <t>DS001_20260713_I27</t>
  </si>
  <si>
    <t>P_DS001_002|P_DS001_011|P_DS001_014|P_DS001_017|P_DS001_020|P_DS001_023|P_DS001_026|P_DS001_032|P_DS001_035</t>
  </si>
  <si>
    <t>DS001_20260713_I28</t>
  </si>
  <si>
    <t>P_DS001_011|P_DS001_014|P_DS001_017|P_DS001_020|P_DS001_023|P_DS001_026|P_DS001_032|P_DS001_035|P_DS001_002</t>
  </si>
  <si>
    <t>DS001_20260713_I29</t>
  </si>
  <si>
    <t>P_DS001_014|P_DS001_017|P_DS001_020|P_DS001_023|P_DS001_026|P_DS001_032|P_DS001_035|P_DS001_002|P_DS001_011</t>
  </si>
  <si>
    <t>DS001_20260713_I30</t>
  </si>
  <si>
    <t>P_DS001_017|P_DS001_020|P_DS001_023|P_DS001_026|P_DS001_032|P_DS001_035|P_DS001_002|P_DS001_011|P_DS001_014</t>
  </si>
  <si>
    <t>DS001_20260713_I31</t>
  </si>
  <si>
    <t>DS001_20260713_I32</t>
  </si>
  <si>
    <t>P_DS001_032|P_DS001_035|P_DS001_002|P_DS001_011|P_DS001_014|P_DS001_017|P_DS001_020</t>
  </si>
  <si>
    <t>DS001_20260713_I33</t>
  </si>
  <si>
    <t>P_DS001_006|P_DS001_011|P_DS001_012|P_DS001_014|P_DS001_017|P_DS001_018|P_DS001_020|P_DS001_021|P_DS001_023|P_DS001_024|P_DS001_026|P_DS001_027|P_DS001_030|P_DS001_032|P_DS001_033</t>
  </si>
  <si>
    <t>DS001_20260713_I34</t>
  </si>
  <si>
    <t>P_DS001_002|P_DS001_006</t>
  </si>
  <si>
    <t>P_DS001_011|P_DS001_012|P_DS001_014|P_DS001_017|P_DS001_018|P_DS001_020|P_DS001_021|P_DS001_023|P_DS001_024|P_DS001_026|P_DS001_027|P_DS001_030|P_DS001_032|P_DS001_033|P_DS001_035</t>
  </si>
  <si>
    <t>DS001_20260713_I35</t>
  </si>
  <si>
    <t>P_DS001_027|P_DS001_030|P_DS001_033|P_DS001_006|P_DS001_012|P_DS001_018</t>
  </si>
  <si>
    <t>DS001_20260713_I36</t>
  </si>
  <si>
    <t>P_DS001_030|P_DS001_033|P_DS001_006|P_DS001_012|P_DS001_018|P_DS001_021</t>
  </si>
  <si>
    <t>DS001_20260713_I37</t>
  </si>
  <si>
    <t>P_DS001_027|P_DS001_030|P_DS001_033|P_DS001_006|P_DS001_012|P_DS001_018|P_DS001_021|P_DS001_024</t>
  </si>
  <si>
    <t>DS001_20260713_I38</t>
  </si>
  <si>
    <t>P_DS001_030|P_DS001_033|P_DS001_006|P_DS001_012|P_DS001_018|P_DS001_021|P_DS001_024|P_DS001_027</t>
  </si>
  <si>
    <t>DS001_20260713_I39</t>
  </si>
  <si>
    <t>P_DS001_033|P_DS001_006|P_DS001_012|P_DS001_018|P_DS001_021|P_DS001_024|P_DS001_027|P_DS001_030</t>
  </si>
  <si>
    <t>DS001_20260713_I40</t>
  </si>
  <si>
    <t>P_DS001_006|P_DS001_012|P_DS001_018|P_DS001_021|P_DS001_024|P_DS001_027|P_DS001_030|P_DS001_033</t>
  </si>
  <si>
    <t>DS001_20260713_I41</t>
  </si>
  <si>
    <t>P_DS001_012|P_DS001_018|P_DS001_021|P_DS001_024|P_DS001_027|P_DS001_030|P_DS001_033|P_DS001_006</t>
  </si>
  <si>
    <t>DS001_20260713_I42</t>
  </si>
  <si>
    <t>P_DS001_018|P_DS001_021|P_DS001_024|P_DS001_027|P_DS001_030|P_DS001_033|P_DS001_006|P_DS001_012</t>
  </si>
  <si>
    <t>DS001_20260713_I43</t>
  </si>
  <si>
    <t>P_DS001_021|P_DS001_024|P_DS001_027|P_DS001_030|P_DS001_033|P_DS001_006|P_DS001_012|P_DS001_018</t>
  </si>
  <si>
    <t>DS001_20260713_I44</t>
  </si>
  <si>
    <t>P_DS001_024|P_DS001_027|P_DS001_030|P_DS001_033|P_DS001_006|P_DS001_012|P_DS001_018|P_DS001_021</t>
  </si>
  <si>
    <t>DS001_20260713_I45</t>
  </si>
  <si>
    <t>DS001_20260713_I46</t>
  </si>
  <si>
    <t>DS001_20260713_I47</t>
  </si>
  <si>
    <t>P_DS001_012|P_DS001_018|P_DS001_021|P_DS001_024|P_DS001_027|P_DS001_030</t>
  </si>
  <si>
    <t>DS001_20260713_I48</t>
  </si>
  <si>
    <t>P_DS001_006|P_DS001_012</t>
  </si>
  <si>
    <t>P_DS001_018|P_DS001_021|P_DS001_024|P_DS001_027|P_DS001_030|P_DS001_033</t>
  </si>
  <si>
    <t>DS001_20260714_I01</t>
  </si>
  <si>
    <t>P_DS001_025|P_DS001_028|P_DS001_031|P_DS001_034|P_DS001_006</t>
  </si>
  <si>
    <t>DS001_20260714_I02</t>
  </si>
  <si>
    <t>P_DS001_021|P_DS001_024|P_DS001_027|P_DS001_030|P_DS001_033|P_DS001_001|P_DS001_004|P_DS001_007|P_DS001_010|P_DS001_013|P_DS001_019|P_DS001_022</t>
  </si>
  <si>
    <t>P_DS001_031|P_DS001_034|P_DS001_006|P_DS001_012</t>
  </si>
  <si>
    <t>DS001_20260714_I03</t>
  </si>
  <si>
    <t>DS001_20260714_I04</t>
  </si>
  <si>
    <t>DS001_20260714_I05</t>
  </si>
  <si>
    <t>DS001_20260714_I06</t>
  </si>
  <si>
    <t>DS001_20260714_I07</t>
  </si>
  <si>
    <t>DS001_20260714_I08</t>
  </si>
  <si>
    <t>DS001_20260714_I09</t>
  </si>
  <si>
    <t>DS001_20260714_I10</t>
  </si>
  <si>
    <t>DS001_20260714_I11</t>
  </si>
  <si>
    <t>DS001_20260714_I12</t>
  </si>
  <si>
    <t>DS001_20260714_I13</t>
  </si>
  <si>
    <t>DS001_20260714_I14</t>
  </si>
  <si>
    <t>DS001_20260714_I15</t>
  </si>
  <si>
    <t>DS001_20260714_I16</t>
  </si>
  <si>
    <t>DS001_20260714_I17</t>
  </si>
  <si>
    <t>P_DS001_034|P_DS001_001|P_DS001_004</t>
  </si>
  <si>
    <t>P_DS001_008|P_DS001_010|P_DS001_013|P_DS001_014|P_DS001_017|P_DS001_019|P_DS001_022|P_DS001_025|P_DS001_026|P_DS001_028|P_DS001_029|P_DS001_031|P_DS001_032</t>
  </si>
  <si>
    <t>DS001_20260714_I18</t>
  </si>
  <si>
    <t>P_DS001_035|P_DS001_001|P_DS001_004</t>
  </si>
  <si>
    <t>P_DS001_008|P_DS001_010|P_DS001_013|P_DS001_014|P_DS001_017|P_DS001_019|P_DS001_020|P_DS001_022|P_DS001_025|P_DS001_026|P_DS001_028|P_DS001_029|P_DS001_031|P_DS001_032</t>
  </si>
  <si>
    <t>DS001_20260714_I19</t>
  </si>
  <si>
    <t>P_DS001_017|P_DS001_020|P_DS001_026|P_DS001_029|P_DS001_032|P_DS001_035|P_DS001_005</t>
  </si>
  <si>
    <t>DS001_20260714_I20</t>
  </si>
  <si>
    <t>P_DS001_020|P_DS001_026|P_DS001_029|P_DS001_032|P_DS001_035|P_DS001_005|P_DS001_008</t>
  </si>
  <si>
    <t>DS001_20260714_I21</t>
  </si>
  <si>
    <t>P_DS001_026|P_DS001_029|P_DS001_032|P_DS001_035|P_DS001_005|P_DS001_008|P_DS001_014</t>
  </si>
  <si>
    <t>DS001_20260714_I22</t>
  </si>
  <si>
    <t>P_DS001_029|P_DS001_032|P_DS001_035|P_DS001_005|P_DS001_008|P_DS001_014|P_DS001_017</t>
  </si>
  <si>
    <t>DS001_20260714_I23</t>
  </si>
  <si>
    <t>P_DS001_026|P_DS001_029|P_DS001_032|P_DS001_035|P_DS001_005|P_DS001_008|P_DS001_014|P_DS001_017|P_DS001_020</t>
  </si>
  <si>
    <t>DS001_20260714_I24</t>
  </si>
  <si>
    <t>P_DS001_029|P_DS001_032|P_DS001_035|P_DS001_005|P_DS001_008|P_DS001_014|P_DS001_017|P_DS001_020|P_DS001_026</t>
  </si>
  <si>
    <t>DS001_20260714_I25</t>
  </si>
  <si>
    <t>P_DS001_032|P_DS001_035|P_DS001_005|P_DS001_008|P_DS001_014|P_DS001_017|P_DS001_020|P_DS001_026|P_DS001_029</t>
  </si>
  <si>
    <t>DS001_20260714_I26</t>
  </si>
  <si>
    <t>P_DS001_035|P_DS001_005|P_DS001_008|P_DS001_014|P_DS001_017|P_DS001_020|P_DS001_026|P_DS001_029|P_DS001_032</t>
  </si>
  <si>
    <t>DS001_20260714_I27</t>
  </si>
  <si>
    <t>P_DS001_005|P_DS001_008|P_DS001_014|P_DS001_017|P_DS001_020|P_DS001_026|P_DS001_029|P_DS001_032|P_DS001_035</t>
  </si>
  <si>
    <t>DS001_20260714_I28</t>
  </si>
  <si>
    <t>P_DS001_008|P_DS001_014|P_DS001_017|P_DS001_020|P_DS001_026|P_DS001_029|P_DS001_032|P_DS001_035|P_DS001_005</t>
  </si>
  <si>
    <t>DS001_20260714_I29</t>
  </si>
  <si>
    <t>P_DS001_014|P_DS001_017|P_DS001_020|P_DS001_026|P_DS001_029|P_DS001_032|P_DS001_035|P_DS001_005|P_DS001_008</t>
  </si>
  <si>
    <t>DS001_20260714_I30</t>
  </si>
  <si>
    <t>P_DS001_017|P_DS001_020|P_DS001_026|P_DS001_029|P_DS001_032|P_DS001_035|P_DS001_005|P_DS001_008|P_DS001_014</t>
  </si>
  <si>
    <t>DS001_20260714_I31</t>
  </si>
  <si>
    <t>DS001_20260714_I32</t>
  </si>
  <si>
    <t>P_DS001_032|P_DS001_035|P_DS001_005|P_DS001_008|P_DS001_014|P_DS001_017|P_DS001_020</t>
  </si>
  <si>
    <t>DS001_20260714_I33</t>
  </si>
  <si>
    <t>P_DS001_036|P_DS001_003|P_DS001_005|P_DS001_006|P_DS001_008|P_DS001_012|P_DS001_014|P_DS001_015|P_DS001_017|P_DS001_018|P_DS001_020|P_DS001_024|P_DS001_026|P_DS001_027|P_DS001_029|P_DS001_032</t>
  </si>
  <si>
    <t>DS001_20260714_I34</t>
  </si>
  <si>
    <t>P_DS001_035|P_DS001_036|P_DS001_003|P_DS001_005|P_DS001_006|P_DS001_008|P_DS001_012|P_DS001_014|P_DS001_015|P_DS001_017|P_DS001_018|P_DS001_020|P_DS001_021|P_DS001_024|P_DS001_026|P_DS001_027|P_DS001_029</t>
  </si>
  <si>
    <t>DS001_20260714_I35</t>
  </si>
  <si>
    <t>DS001_20260714_I36</t>
  </si>
  <si>
    <t>DS001_20260714_I37</t>
  </si>
  <si>
    <t>DS001_20260714_I38</t>
  </si>
  <si>
    <t>DS001_20260714_I39</t>
  </si>
  <si>
    <t>DS001_20260714_I40</t>
  </si>
  <si>
    <t>DS001_20260714_I41</t>
  </si>
  <si>
    <t>DS001_20260714_I42</t>
  </si>
  <si>
    <t>DS001_20260714_I43</t>
  </si>
  <si>
    <t>DS001_20260714_I44</t>
  </si>
  <si>
    <t>DS001_20260714_I45</t>
  </si>
  <si>
    <t>DS001_20260714_I46</t>
  </si>
  <si>
    <t>DS001_20260714_I47</t>
  </si>
  <si>
    <t>DS001_20260714_I48</t>
  </si>
  <si>
    <t>DS002_20260701_I01</t>
  </si>
  <si>
    <t>DS002</t>
  </si>
  <si>
    <t>P_DS002_004|P_DS002_007|P_DS002_013|P_DS002_016|P_DS002_019|P_DS002_022|P_DS002_028|P_DS002_034</t>
  </si>
  <si>
    <t>P_DS002_001</t>
  </si>
  <si>
    <t>DS002_20260701_I02</t>
  </si>
  <si>
    <t>P_DS002_007|P_DS002_013|P_DS002_016|P_DS002_019|P_DS002_022|P_DS002_028|P_DS002_034|P_DS002_001</t>
  </si>
  <si>
    <t>P_DS002_004</t>
  </si>
  <si>
    <t>DS002_20260701_I03</t>
  </si>
  <si>
    <t>P_DS002_013|P_DS002_016|P_DS002_019|P_DS002_022|P_DS002_028|P_DS002_034|P_DS002_001|P_DS002_004</t>
  </si>
  <si>
    <t>P_DS002_007</t>
  </si>
  <si>
    <t>DS002_20260701_I04</t>
  </si>
  <si>
    <t>P_DS002_016|P_DS002_019|P_DS002_022|P_DS002_028|P_DS002_034|P_DS002_001|P_DS002_004|P_DS002_007</t>
  </si>
  <si>
    <t>P_DS002_013</t>
  </si>
  <si>
    <t>DS002_20260701_I05</t>
  </si>
  <si>
    <t>P_DS002_019|P_DS002_022|P_DS002_028|P_DS002_034|P_DS002_001|P_DS002_004|P_DS002_007|P_DS002_013</t>
  </si>
  <si>
    <t>P_DS002_016</t>
  </si>
  <si>
    <t>DS002_20260701_I06</t>
  </si>
  <si>
    <t>P_DS002_022|P_DS002_028|P_DS002_034|P_DS002_001|P_DS002_004|P_DS002_007|P_DS002_013|P_DS002_016</t>
  </si>
  <si>
    <t>P_DS002_019</t>
  </si>
  <si>
    <t>DS002_20260701_I07</t>
  </si>
  <si>
    <t>P_DS002_028|P_DS002_034|P_DS002_001|P_DS002_004|P_DS002_007|P_DS002_013|P_DS002_016|P_DS002_019</t>
  </si>
  <si>
    <t>P_DS002_022</t>
  </si>
  <si>
    <t>DS002_20260701_I08</t>
  </si>
  <si>
    <t>P_DS002_034|P_DS002_001|P_DS002_004|P_DS002_007|P_DS002_013|P_DS002_016|P_DS002_019|P_DS002_022</t>
  </si>
  <si>
    <t>P_DS002_028</t>
  </si>
  <si>
    <t>DS002_20260701_I09</t>
  </si>
  <si>
    <t>P_DS002_001|P_DS002_004|P_DS002_007|P_DS002_013|P_DS002_016|P_DS002_019|P_DS002_022|P_DS002_028</t>
  </si>
  <si>
    <t>P_DS002_034</t>
  </si>
  <si>
    <t>DS002_20260701_I10</t>
  </si>
  <si>
    <t>DS002_20260701_I11</t>
  </si>
  <si>
    <t>DS002_20260701_I12</t>
  </si>
  <si>
    <t>DS002_20260701_I13</t>
  </si>
  <si>
    <t>P_DS002_016|P_DS002_019|P_DS002_022</t>
  </si>
  <si>
    <t>P_DS002_028|P_DS002_034</t>
  </si>
  <si>
    <t>P_DS002_001|P_DS002_004|P_DS002_007|P_DS002_013</t>
  </si>
  <si>
    <t>DS002_20260701_I14</t>
  </si>
  <si>
    <t>P_DS002_019|P_DS002_022|P_DS002_028</t>
  </si>
  <si>
    <t>P_DS002_034|P_DS002_001</t>
  </si>
  <si>
    <t>P_DS002_004|P_DS002_007|P_DS002_013|P_DS002_016</t>
  </si>
  <si>
    <t>DS002_20260701_I15</t>
  </si>
  <si>
    <t>P_DS002_022|P_DS002_028|P_DS002_034</t>
  </si>
  <si>
    <t>P_DS002_001|P_DS002_004</t>
  </si>
  <si>
    <t>P_DS002_007|P_DS002_013|P_DS002_016|P_DS002_019</t>
  </si>
  <si>
    <t>DS002_20260701_I16</t>
  </si>
  <si>
    <t>P_DS002_028|P_DS002_034|P_DS002_001</t>
  </si>
  <si>
    <t>P_DS002_004|P_DS002_007</t>
  </si>
  <si>
    <t>P_DS002_013|P_DS002_016|P_DS002_019|P_DS002_022</t>
  </si>
  <si>
    <t>DS002_20260701_I17</t>
  </si>
  <si>
    <t>P_DS002_032|P_DS002_034|P_DS002_001</t>
  </si>
  <si>
    <t>P_DS002_002|P_DS002_004</t>
  </si>
  <si>
    <t>P_DS002_005|P_DS002_007|P_DS002_008|P_DS002_011|P_DS002_013|P_DS002_014|P_DS002_016|P_DS002_019|P_DS002_020|P_DS002_022|P_DS002_023|P_DS002_026|P_DS002_028|P_DS002_029</t>
  </si>
  <si>
    <t>DS002_20260701_I18</t>
  </si>
  <si>
    <t>P_DS002_034|P_DS002_001|P_DS002_002</t>
  </si>
  <si>
    <t>P_DS002_004|P_DS002_005</t>
  </si>
  <si>
    <t>P_DS002_007|P_DS002_008|P_DS002_011|P_DS002_013|P_DS002_014|P_DS002_016|P_DS002_019|P_DS002_020|P_DS002_022|P_DS002_023|P_DS002_026|P_DS002_028|P_DS002_029|P_DS002_032</t>
  </si>
  <si>
    <t>DS002_20260701_I19</t>
  </si>
  <si>
    <t>P_DS002_032|P_DS002_002</t>
  </si>
  <si>
    <t>P_DS002_005|P_DS002_008|P_DS002_011|P_DS002_014|P_DS002_020|P_DS002_023|P_DS002_026|P_DS002_029</t>
  </si>
  <si>
    <t>DS002_20260701_I20</t>
  </si>
  <si>
    <t>P_DS002_002|P_DS002_005</t>
  </si>
  <si>
    <t>P_DS002_008|P_DS002_011|P_DS002_014|P_DS002_020|P_DS002_023|P_DS002_026|P_DS002_029|P_DS002_032</t>
  </si>
  <si>
    <t>DS002_20260701_I21</t>
  </si>
  <si>
    <t>P_DS002_005|P_DS002_008</t>
  </si>
  <si>
    <t>P_DS002_011|P_DS002_014|P_DS002_020|P_DS002_023|P_DS002_026|P_DS002_029|P_DS002_032|P_DS002_002</t>
  </si>
  <si>
    <t>DS002_20260701_I22</t>
  </si>
  <si>
    <t>P_DS002_008|P_DS002_011</t>
  </si>
  <si>
    <t>P_DS002_014|P_DS002_020|P_DS002_023|P_DS002_026|P_DS002_029|P_DS002_032|P_DS002_002|P_DS002_005</t>
  </si>
  <si>
    <t>DS002_20260701_I23</t>
  </si>
  <si>
    <t>P_DS002_011|P_DS002_014|P_DS002_020|P_DS002_023|P_DS002_026|P_DS002_029|P_DS002_032|P_DS002_002|P_DS002_005|P_DS002_008</t>
  </si>
  <si>
    <t>DS002_20260701_I24</t>
  </si>
  <si>
    <t>P_DS002_014|P_DS002_020|P_DS002_023|P_DS002_026|P_DS002_029|P_DS002_032|P_DS002_002|P_DS002_005|P_DS002_008|P_DS002_011</t>
  </si>
  <si>
    <t>DS002_20260701_I25</t>
  </si>
  <si>
    <t>P_DS002_020|P_DS002_023|P_DS002_026|P_DS002_029|P_DS002_032|P_DS002_002|P_DS002_005|P_DS002_008|P_DS002_011|P_DS002_014</t>
  </si>
  <si>
    <t>DS002_20260701_I26</t>
  </si>
  <si>
    <t>P_DS002_023|P_DS002_026|P_DS002_029|P_DS002_032|P_DS002_002|P_DS002_005|P_DS002_008|P_DS002_011|P_DS002_014|P_DS002_020</t>
  </si>
  <si>
    <t>DS002_20260701_I27</t>
  </si>
  <si>
    <t>P_DS002_026|P_DS002_029|P_DS002_032|P_DS002_002|P_DS002_005|P_DS002_008|P_DS002_011|P_DS002_014|P_DS002_020|P_DS002_023</t>
  </si>
  <si>
    <t>DS002_20260701_I28</t>
  </si>
  <si>
    <t>P_DS002_029|P_DS002_032|P_DS002_002|P_DS002_005|P_DS002_008|P_DS002_011|P_DS002_014|P_DS002_020|P_DS002_023|P_DS002_026</t>
  </si>
  <si>
    <t>DS002_20260701_I29</t>
  </si>
  <si>
    <t>P_DS002_032|P_DS002_002|P_DS002_005|P_DS002_008|P_DS002_011|P_DS002_014|P_DS002_020|P_DS002_023|P_DS002_026|P_DS002_029</t>
  </si>
  <si>
    <t>DS002_20260701_I30</t>
  </si>
  <si>
    <t>P_DS002_002|P_DS002_005|P_DS002_008|P_DS002_011|P_DS002_014|P_DS002_020|P_DS002_023|P_DS002_026|P_DS002_029|P_DS002_032</t>
  </si>
  <si>
    <t>DS002_20260701_I31</t>
  </si>
  <si>
    <t>DS002_20260701_I32</t>
  </si>
  <si>
    <t>DS002_20260701_I33</t>
  </si>
  <si>
    <t>P_DS002_033|P_DS002_002</t>
  </si>
  <si>
    <t>P_DS002_005|P_DS002_008|P_DS002_009|P_DS002_011|P_DS002_012|P_DS002_014|P_DS002_015|P_DS002_018|P_DS002_020|P_DS002_023|P_DS002_026|P_DS002_027|P_DS002_029|P_DS002_030|P_DS002_032</t>
  </si>
  <si>
    <t>DS002_20260701_I34</t>
  </si>
  <si>
    <t>P_DS002_008|P_DS002_009|P_DS002_011|P_DS002_012|P_DS002_014|P_DS002_015|P_DS002_018|P_DS002_020|P_DS002_023|P_DS002_026|P_DS002_027|P_DS002_029|P_DS002_030|P_DS002_032|P_DS002_033</t>
  </si>
  <si>
    <t>DS002_20260701_I35</t>
  </si>
  <si>
    <t>P_DS002_009|P_DS002_012</t>
  </si>
  <si>
    <t>P_DS002_015|P_DS002_018|P_DS002_027|P_DS002_030|P_DS002_033</t>
  </si>
  <si>
    <t>DS002_20260701_I36</t>
  </si>
  <si>
    <t>P_DS002_012|P_DS002_015</t>
  </si>
  <si>
    <t>P_DS002_018|P_DS002_027|P_DS002_030|P_DS002_033|P_DS002_009</t>
  </si>
  <si>
    <t>DS002_20260701_I37</t>
  </si>
  <si>
    <t>P_DS002_015|P_DS002_018|P_DS002_027|P_DS002_030|P_DS002_033|P_DS002_009|P_DS002_012</t>
  </si>
  <si>
    <t>DS002_20260701_I38</t>
  </si>
  <si>
    <t>P_DS002_018|P_DS002_027|P_DS002_030|P_DS002_033|P_DS002_009|P_DS002_012|P_DS002_015</t>
  </si>
  <si>
    <t>DS002_20260701_I39</t>
  </si>
  <si>
    <t>P_DS002_027|P_DS002_030|P_DS002_033|P_DS002_009|P_DS002_012|P_DS002_015|P_DS002_018</t>
  </si>
  <si>
    <t>DS002_20260701_I40</t>
  </si>
  <si>
    <t>P_DS002_030|P_DS002_033|P_DS002_009|P_DS002_012|P_DS002_015|P_DS002_018|P_DS002_027</t>
  </si>
  <si>
    <t>DS002_20260701_I41</t>
  </si>
  <si>
    <t>P_DS002_033|P_DS002_009|P_DS002_012|P_DS002_015|P_DS002_018|P_DS002_027|P_DS002_030</t>
  </si>
  <si>
    <t>DS002_20260701_I42</t>
  </si>
  <si>
    <t>P_DS002_009|P_DS002_012|P_DS002_015|P_DS002_018|P_DS002_027|P_DS002_030|P_DS002_033</t>
  </si>
  <si>
    <t>DS002_20260701_I43</t>
  </si>
  <si>
    <t>P_DS002_012|P_DS002_015|P_DS002_018|P_DS002_027|P_DS002_030|P_DS002_033|P_DS002_009</t>
  </si>
  <si>
    <t>DS002_20260701_I44</t>
  </si>
  <si>
    <t>DS002_20260701_I45</t>
  </si>
  <si>
    <t>DS002_20260701_I46</t>
  </si>
  <si>
    <t>DS002_20260701_I47</t>
  </si>
  <si>
    <t>P_DS002_030|P_DS002_033</t>
  </si>
  <si>
    <t>P_DS002_009|P_DS002_012|P_DS002_015|P_DS002_018|P_DS002_027</t>
  </si>
  <si>
    <t>DS002_20260701_I48</t>
  </si>
  <si>
    <t>P_DS002_033|P_DS002_009</t>
  </si>
  <si>
    <t>P_DS002_012|P_DS002_015|P_DS002_018|P_DS002_027|P_DS002_030</t>
  </si>
  <si>
    <t>DS002_20260702_I01</t>
  </si>
  <si>
    <t>P_DS002_012|P_DS002_015|P_DS002_018|P_DS002_027|P_DS002_030|P_DS002_033|P_DS002_001|P_DS002_010|P_DS002_013|P_DS002_016|P_DS002_019|P_DS002_022</t>
  </si>
  <si>
    <t>P_DS002_028|P_DS002_031</t>
  </si>
  <si>
    <t>P_DS002_034|P_DS002_009</t>
  </si>
  <si>
    <t>DS002_20260702_I02</t>
  </si>
  <si>
    <t>P_DS002_015|P_DS002_018|P_DS002_027|P_DS002_030|P_DS002_033|P_DS002_001|P_DS002_007|P_DS002_010|P_DS002_013|P_DS002_016|P_DS002_019|P_DS002_022</t>
  </si>
  <si>
    <t>P_DS002_034|P_DS002_009|P_DS002_012</t>
  </si>
  <si>
    <t>DS002_20260702_I03</t>
  </si>
  <si>
    <t>P_DS002_013|P_DS002_016|P_DS002_019|P_DS002_022|P_DS002_028|P_DS002_031|P_DS002_034|P_DS002_001|P_DS002_007</t>
  </si>
  <si>
    <t>P_DS002_010</t>
  </si>
  <si>
    <t>DS002_20260702_I04</t>
  </si>
  <si>
    <t>P_DS002_016|P_DS002_019|P_DS002_022|P_DS002_028|P_DS002_031|P_DS002_034|P_DS002_001|P_DS002_007|P_DS002_010</t>
  </si>
  <si>
    <t>DS002_20260702_I05</t>
  </si>
  <si>
    <t>P_DS002_019|P_DS002_022|P_DS002_028|P_DS002_031|P_DS002_034|P_DS002_001|P_DS002_007|P_DS002_010|P_DS002_013</t>
  </si>
  <si>
    <t>DS002_20260702_I06</t>
  </si>
  <si>
    <t>P_DS002_022|P_DS002_028|P_DS002_031|P_DS002_034|P_DS002_001|P_DS002_007|P_DS002_010|P_DS002_013|P_DS002_016</t>
  </si>
  <si>
    <t>DS002_20260702_I07</t>
  </si>
  <si>
    <t>P_DS002_028|P_DS002_031|P_DS002_034|P_DS002_001|P_DS002_007|P_DS002_010|P_DS002_013|P_DS002_016|P_DS002_019</t>
  </si>
  <si>
    <t>DS002_20260702_I08</t>
  </si>
  <si>
    <t>P_DS002_031|P_DS002_034|P_DS002_001|P_DS002_007|P_DS002_010|P_DS002_013|P_DS002_016|P_DS002_019|P_DS002_022</t>
  </si>
  <si>
    <t>DS002_20260702_I09</t>
  </si>
  <si>
    <t>P_DS002_034|P_DS002_001|P_DS002_007|P_DS002_010|P_DS002_013|P_DS002_016|P_DS002_019|P_DS002_022|P_DS002_028</t>
  </si>
  <si>
    <t>P_DS002_031</t>
  </si>
  <si>
    <t>DS002_20260702_I10</t>
  </si>
  <si>
    <t>P_DS002_001|P_DS002_007|P_DS002_010|P_DS002_013|P_DS002_016|P_DS002_019|P_DS002_022|P_DS002_028|P_DS002_031</t>
  </si>
  <si>
    <t>DS002_20260702_I11</t>
  </si>
  <si>
    <t>P_DS002_007|P_DS002_010|P_DS002_013|P_DS002_016|P_DS002_019|P_DS002_022|P_DS002_028|P_DS002_031|P_DS002_034</t>
  </si>
  <si>
    <t>DS002_20260702_I12</t>
  </si>
  <si>
    <t>P_DS002_010|P_DS002_013|P_DS002_016|P_DS002_019|P_DS002_022|P_DS002_028|P_DS002_031|P_DS002_034|P_DS002_001</t>
  </si>
  <si>
    <t>DS002_20260702_I13</t>
  </si>
  <si>
    <t>P_DS002_013|P_DS002_016|P_DS002_019</t>
  </si>
  <si>
    <t>P_DS002_022|P_DS002_028</t>
  </si>
  <si>
    <t>P_DS002_031|P_DS002_034|P_DS002_001|P_DS002_007|P_DS002_010</t>
  </si>
  <si>
    <t>DS002_20260702_I14</t>
  </si>
  <si>
    <t>P_DS002_034|P_DS002_001|P_DS002_007|P_DS002_010|P_DS002_013</t>
  </si>
  <si>
    <t>DS002_20260702_I15</t>
  </si>
  <si>
    <t>P_DS002_031|P_DS002_034</t>
  </si>
  <si>
    <t>P_DS002_001|P_DS002_007|P_DS002_010|P_DS002_013|P_DS002_016</t>
  </si>
  <si>
    <t>DS002_20260702_I16</t>
  </si>
  <si>
    <t>P_DS002_022|P_DS002_028|P_DS002_031</t>
  </si>
  <si>
    <t>P_DS002_007|P_DS002_010|P_DS002_013|P_DS002_016|P_DS002_019</t>
  </si>
  <si>
    <t>DS002_20260702_I17</t>
  </si>
  <si>
    <t>P_DS002_031|P_DS002_034|P_DS002_001</t>
  </si>
  <si>
    <t>P_DS002_007|P_DS002_008|P_DS002_010|P_DS002_013|P_DS002_014|P_DS002_016|P_DS002_017|P_DS002_019|P_DS002_020|P_DS002_022|P_DS002_023|P_DS002_026|P_DS002_028|P_DS002_029</t>
  </si>
  <si>
    <t>DS002_20260702_I18</t>
  </si>
  <si>
    <t>P_DS002_005|P_DS002_007</t>
  </si>
  <si>
    <t>P_DS002_008|P_DS002_010|P_DS002_013|P_DS002_014|P_DS002_016|P_DS002_017|P_DS002_019|P_DS002_020|P_DS002_022|P_DS002_023|P_DS002_026|P_DS002_028|P_DS002_029|P_DS002_031</t>
  </si>
  <si>
    <t>DS002_20260702_I19</t>
  </si>
  <si>
    <t>P_DS002_014|P_DS002_017|P_DS002_020|P_DS002_023|P_DS002_026|P_DS002_029|P_DS002_002</t>
  </si>
  <si>
    <t>DS002_20260702_I20</t>
  </si>
  <si>
    <t>P_DS002_008|P_DS002_014</t>
  </si>
  <si>
    <t>P_DS002_017|P_DS002_020|P_DS002_023|P_DS002_026|P_DS002_029|P_DS002_002|P_DS002_005</t>
  </si>
  <si>
    <t>DS002_20260702_I21</t>
  </si>
  <si>
    <t>P_DS002_014|P_DS002_017</t>
  </si>
  <si>
    <t>P_DS002_020|P_DS002_023|P_DS002_026|P_DS002_029|P_DS002_002|P_DS002_005|P_DS002_008</t>
  </si>
  <si>
    <t>DS002_20260702_I22</t>
  </si>
  <si>
    <t>P_DS002_017|P_DS002_020</t>
  </si>
  <si>
    <t>P_DS002_023|P_DS002_026|P_DS002_029|P_DS002_002|P_DS002_005|P_DS002_008|P_DS002_014</t>
  </si>
  <si>
    <t>DS002_20260702_I23</t>
  </si>
  <si>
    <t>P_DS002_020|P_DS002_023|P_DS002_026|P_DS002_029|P_DS002_002|P_DS002_005|P_DS002_008|P_DS002_014|P_DS002_017</t>
  </si>
  <si>
    <t>DS002_20260702_I24</t>
  </si>
  <si>
    <t>P_DS002_023|P_DS002_026|P_DS002_029|P_DS002_002|P_DS002_005|P_DS002_008|P_DS002_014|P_DS002_017|P_DS002_020</t>
  </si>
  <si>
    <t>DS002_20260702_I25</t>
  </si>
  <si>
    <t>P_DS002_026|P_DS002_029|P_DS002_002|P_DS002_005|P_DS002_008|P_DS002_014|P_DS002_017|P_DS002_020|P_DS002_023</t>
  </si>
  <si>
    <t>DS002_20260702_I26</t>
  </si>
  <si>
    <t>P_DS002_029|P_DS002_002|P_DS002_005|P_DS002_008|P_DS002_014|P_DS002_017|P_DS002_020|P_DS002_023|P_DS002_026</t>
  </si>
  <si>
    <t>DS002_20260702_I27</t>
  </si>
  <si>
    <t>P_DS002_002|P_DS002_005|P_DS002_008|P_DS002_014|P_DS002_017|P_DS002_020|P_DS002_023|P_DS002_026|P_DS002_029</t>
  </si>
  <si>
    <t>DS002_20260702_I28</t>
  </si>
  <si>
    <t>P_DS002_005|P_DS002_008|P_DS002_014|P_DS002_017|P_DS002_020|P_DS002_023|P_DS002_026|P_DS002_029|P_DS002_002</t>
  </si>
  <si>
    <t>DS002_20260702_I29</t>
  </si>
  <si>
    <t>P_DS002_008|P_DS002_014|P_DS002_017|P_DS002_020|P_DS002_023|P_DS002_026|P_DS002_029|P_DS002_002|P_DS002_005</t>
  </si>
  <si>
    <t>DS002_20260702_I30</t>
  </si>
  <si>
    <t>P_DS002_014|P_DS002_017|P_DS002_020|P_DS002_023|P_DS002_026|P_DS002_029|P_DS002_002|P_DS002_005|P_DS002_008</t>
  </si>
  <si>
    <t>DS002_20260702_I31</t>
  </si>
  <si>
    <t>DS002_20260702_I32</t>
  </si>
  <si>
    <t>P_DS002_020|P_DS002_023</t>
  </si>
  <si>
    <t>P_DS002_026|P_DS002_029|P_DS002_002|P_DS002_005|P_DS002_008|P_DS002_014|P_DS002_017</t>
  </si>
  <si>
    <t>DS002_20260702_I33</t>
  </si>
  <si>
    <t>P_DS002_005|P_DS002_006|P_DS002_008|P_DS002_009|P_DS002_014|P_DS002_015|P_DS002_017|P_DS002_020|P_DS002_021|P_DS002_023|P_DS002_024|P_DS002_026|P_DS002_027|P_DS002_029|P_DS002_030</t>
  </si>
  <si>
    <t>DS002_20260702_I34</t>
  </si>
  <si>
    <t>P_DS002_002|P_DS002_005|P_DS002_006|P_DS002_008|P_DS002_009|P_DS002_012|P_DS002_014|P_DS002_015|P_DS002_017|P_DS002_020|P_DS002_021|P_DS002_023|P_DS002_024|P_DS002_026|P_DS002_027|P_DS002_029</t>
  </si>
  <si>
    <t>DS002_20260702_I35</t>
  </si>
  <si>
    <t>P_DS002_033|P_DS002_006</t>
  </si>
  <si>
    <t>P_DS002_009|P_DS002_012|P_DS002_015|P_DS002_021|P_DS002_024|P_DS002_027|P_DS002_030</t>
  </si>
  <si>
    <t>DS002_20260702_I36</t>
  </si>
  <si>
    <t>P_DS002_006|P_DS002_009</t>
  </si>
  <si>
    <t>P_DS002_012|P_DS002_015|P_DS002_021|P_DS002_024|P_DS002_027|P_DS002_030|P_DS002_033</t>
  </si>
  <si>
    <t>DS002_20260702_I37</t>
  </si>
  <si>
    <t>P_DS002_009|P_DS002_012|P_DS002_015|P_DS002_021|P_DS002_024|P_DS002_027|P_DS002_030|P_DS002_033|P_DS002_025|P_DS002_004|P_DS002_018|P_DS002_006</t>
  </si>
  <si>
    <t>DS002_20260702_I38</t>
  </si>
  <si>
    <t>P_DS002_012|P_DS002_015|P_DS002_021|P_DS002_024|P_DS002_027|P_DS002_030|P_DS002_033|P_DS002_025|P_DS002_004|P_DS002_018|P_DS002_006|P_DS002_009</t>
  </si>
  <si>
    <t>DS002_20260702_I39</t>
  </si>
  <si>
    <t>P_DS002_015|P_DS002_021|P_DS002_024|P_DS002_027|P_DS002_030|P_DS002_033|P_DS002_025|P_DS002_004|P_DS002_018|P_DS002_006|P_DS002_009|P_DS002_012</t>
  </si>
  <si>
    <t>DS002_20260702_I40</t>
  </si>
  <si>
    <t>P_DS002_021|P_DS002_024|P_DS002_027|P_DS002_030|P_DS002_033|P_DS002_025|P_DS002_004|P_DS002_018|P_DS002_006|P_DS002_009|P_DS002_012|P_DS002_015</t>
  </si>
  <si>
    <t>DS002_20260702_I41</t>
  </si>
  <si>
    <t>P_DS002_024|P_DS002_027|P_DS002_030|P_DS002_033|P_DS002_025|P_DS002_004|P_DS002_018|P_DS002_006|P_DS002_009|P_DS002_012|P_DS002_015|P_DS002_021</t>
  </si>
  <si>
    <t>DS002_20260702_I42</t>
  </si>
  <si>
    <t>P_DS002_027|P_DS002_030|P_DS002_033|P_DS002_025|P_DS002_004|P_DS002_018|P_DS002_006|P_DS002_009|P_DS002_012|P_DS002_015|P_DS002_021|P_DS002_024</t>
  </si>
  <si>
    <t>DS002_20260702_I43</t>
  </si>
  <si>
    <t>P_DS002_030|P_DS002_033|P_DS002_025|P_DS002_004|P_DS002_018|P_DS002_006|P_DS002_009|P_DS002_012|P_DS002_015|P_DS002_021|P_DS002_024|P_DS002_027</t>
  </si>
  <si>
    <t>DS002_20260702_I44</t>
  </si>
  <si>
    <t>P_DS002_033|P_DS002_025|P_DS002_004|P_DS002_018|P_DS002_006|P_DS002_009|P_DS002_012|P_DS002_015|P_DS002_021|P_DS002_024|P_DS002_027|P_DS002_030</t>
  </si>
  <si>
    <t>DS002_20260702_I45</t>
  </si>
  <si>
    <t>P_DS002_006|P_DS002_009|P_DS002_012|P_DS002_015|P_DS002_021|P_DS002_024|P_DS002_027|P_DS002_030|P_DS002_033</t>
  </si>
  <si>
    <t>DS002_20260702_I46</t>
  </si>
  <si>
    <t>P_DS002_009|P_DS002_012|P_DS002_015|P_DS002_021|P_DS002_024|P_DS002_027|P_DS002_030|P_DS002_033|P_DS002_006</t>
  </si>
  <si>
    <t>DS002_20260702_I47</t>
  </si>
  <si>
    <t>P_DS002_021|P_DS002_024|P_DS002_027|P_DS002_030|P_DS002_033|P_DS002_006|P_DS002_009</t>
  </si>
  <si>
    <t>DS002_20260702_I48</t>
  </si>
  <si>
    <t>P_DS002_015|P_DS002_021</t>
  </si>
  <si>
    <t>P_DS002_024|P_DS002_027|P_DS002_030|P_DS002_033|P_DS002_006|P_DS002_009|P_DS002_012</t>
  </si>
  <si>
    <t>DS002_20260703_I01</t>
  </si>
  <si>
    <t>P_DS002_009|P_DS002_012|P_DS002_015|P_DS002_021|P_DS002_024|P_DS002_027|P_DS002_030|P_DS002_033|P_DS002_001|P_DS002_007|P_DS002_010|P_DS002_016</t>
  </si>
  <si>
    <t>P_DS002_022|P_DS002_025</t>
  </si>
  <si>
    <t>P_DS002_028|P_DS002_031|P_DS002_034|P_DS002_006</t>
  </si>
  <si>
    <t>DS002_20260703_I02</t>
  </si>
  <si>
    <t>P_DS002_012|P_DS002_015|P_DS002_021|P_DS002_024|P_DS002_027|P_DS002_030|P_DS002_033|P_DS002_001|P_DS002_007|P_DS002_010|P_DS002_013|P_DS002_016</t>
  </si>
  <si>
    <t>P_DS002_028|P_DS002_031|P_DS002_034|P_DS002_006|P_DS002_009</t>
  </si>
  <si>
    <t>DS002_20260703_I03</t>
  </si>
  <si>
    <t>P_DS002_013|P_DS002_016|P_DS002_022|P_DS002_025|P_DS002_028|P_DS002_031|P_DS002_034|P_DS002_001|P_DS002_007</t>
  </si>
  <si>
    <t>DS002_20260703_I04</t>
  </si>
  <si>
    <t>P_DS002_016|P_DS002_022|P_DS002_025|P_DS002_028|P_DS002_031|P_DS002_034|P_DS002_001|P_DS002_007|P_DS002_010</t>
  </si>
  <si>
    <t>DS002_20260703_I05</t>
  </si>
  <si>
    <t>P_DS002_022|P_DS002_025|P_DS002_028|P_DS002_031|P_DS002_034|P_DS002_001|P_DS002_007|P_DS002_010|P_DS002_013</t>
  </si>
  <si>
    <t>DS002_20260703_I06</t>
  </si>
  <si>
    <t>P_DS002_025|P_DS002_028|P_DS002_031|P_DS002_034|P_DS002_001|P_DS002_007|P_DS002_010|P_DS002_013|P_DS002_016</t>
  </si>
  <si>
    <t>DS002_20260703_I07</t>
  </si>
  <si>
    <t>P_DS002_028|P_DS002_031|P_DS002_034|P_DS002_001|P_DS002_007|P_DS002_010|P_DS002_013|P_DS002_016|P_DS002_022</t>
  </si>
  <si>
    <t>P_DS002_025</t>
  </si>
  <si>
    <t>DS002_20260703_I08</t>
  </si>
  <si>
    <t>P_DS002_031|P_DS002_034|P_DS002_001|P_DS002_007|P_DS002_010|P_DS002_013|P_DS002_016|P_DS002_022|P_DS002_025</t>
  </si>
  <si>
    <t>DS002_20260703_I09</t>
  </si>
  <si>
    <t>P_DS002_034|P_DS002_001|P_DS002_007|P_DS002_010|P_DS002_013|P_DS002_016|P_DS002_022|P_DS002_025|P_DS002_028</t>
  </si>
  <si>
    <t>DS002_20260703_I10</t>
  </si>
  <si>
    <t>P_DS002_001|P_DS002_007|P_DS002_010|P_DS002_013|P_DS002_016|P_DS002_022|P_DS002_025|P_DS002_028|P_DS002_031</t>
  </si>
  <si>
    <t>DS002_20260703_I11</t>
  </si>
  <si>
    <t>P_DS002_007|P_DS002_010|P_DS002_013|P_DS002_016|P_DS002_022|P_DS002_025|P_DS002_028|P_DS002_031|P_DS002_034</t>
  </si>
  <si>
    <t>DS002_20260703_I12</t>
  </si>
  <si>
    <t>P_DS002_010|P_DS002_013|P_DS002_016|P_DS002_022|P_DS002_025|P_DS002_028|P_DS002_031|P_DS002_034|P_DS002_001</t>
  </si>
  <si>
    <t>DS002_20260703_I13</t>
  </si>
  <si>
    <t>P_DS002_013|P_DS002_016|P_DS002_022</t>
  </si>
  <si>
    <t>P_DS002_025|P_DS002_028</t>
  </si>
  <si>
    <t>DS002_20260703_I14</t>
  </si>
  <si>
    <t>P_DS002_016|P_DS002_022|P_DS002_025</t>
  </si>
  <si>
    <t>DS002_20260703_I15</t>
  </si>
  <si>
    <t>P_DS002_022|P_DS002_025|P_DS002_028</t>
  </si>
  <si>
    <t>DS002_20260703_I16</t>
  </si>
  <si>
    <t>P_DS002_025|P_DS002_028|P_DS002_031</t>
  </si>
  <si>
    <t>P_DS002_007|P_DS002_010|P_DS002_013|P_DS002_016|P_DS002_022</t>
  </si>
  <si>
    <t>DS002_20260703_I17</t>
  </si>
  <si>
    <t>P_DS002_007|P_DS002_008</t>
  </si>
  <si>
    <t>P_DS002_010|P_DS002_011|P_DS002_013|P_DS002_014|P_DS002_016|P_DS002_017|P_DS002_020|P_DS002_022|P_DS002_025|P_DS002_028|P_DS002_029|P_DS002_031|P_DS002_032</t>
  </si>
  <si>
    <t>DS002_20260703_I18</t>
  </si>
  <si>
    <t>P_DS002_001|P_DS002_002|P_DS002_007</t>
  </si>
  <si>
    <t>P_DS002_008|P_DS002_010</t>
  </si>
  <si>
    <t>P_DS002_011|P_DS002_013|P_DS002_014|P_DS002_016|P_DS002_017|P_DS002_020|P_DS002_022|P_DS002_023|P_DS002_025|P_DS002_029|P_DS002_031|P_DS002_032|P_DS002_034</t>
  </si>
  <si>
    <t>DS002_20260703_I19</t>
  </si>
  <si>
    <t>P_DS002_014|P_DS002_017|P_DS002_020|P_DS002_023|P_DS002_029|P_DS002_032|P_DS002_002</t>
  </si>
  <si>
    <t>DS002_20260703_I20</t>
  </si>
  <si>
    <t>P_DS002_011|P_DS002_014</t>
  </si>
  <si>
    <t>P_DS002_017|P_DS002_020|P_DS002_023|P_DS002_029|P_DS002_032|P_DS002_002|P_DS002_008</t>
  </si>
  <si>
    <t>DS002_20260703_I21</t>
  </si>
  <si>
    <t>P_DS002_020|P_DS002_023|P_DS002_029|P_DS002_032|P_DS002_002|P_DS002_008|P_DS002_011</t>
  </si>
  <si>
    <t>DS002_20260703_I22</t>
  </si>
  <si>
    <t>P_DS002_023|P_DS002_029|P_DS002_032|P_DS002_002|P_DS002_008|P_DS002_011|P_DS002_014</t>
  </si>
  <si>
    <t>DS002_20260703_I23</t>
  </si>
  <si>
    <t>P_DS002_020|P_DS002_023|P_DS002_029|P_DS002_032|P_DS002_002|P_DS002_008|P_DS002_011|P_DS002_014|P_DS002_017</t>
  </si>
  <si>
    <t>DS002_20260703_I24</t>
  </si>
  <si>
    <t>P_DS002_023|P_DS002_029|P_DS002_032|P_DS002_002|P_DS002_008|P_DS002_011|P_DS002_014|P_DS002_017|P_DS002_020</t>
  </si>
  <si>
    <t>DS002_20260703_I25</t>
  </si>
  <si>
    <t>P_DS002_029|P_DS002_032|P_DS002_002|P_DS002_008|P_DS002_011|P_DS002_014|P_DS002_017|P_DS002_020|P_DS002_023</t>
  </si>
  <si>
    <t>DS002_20260703_I26</t>
  </si>
  <si>
    <t>P_DS002_032|P_DS002_002|P_DS002_008|P_DS002_011|P_DS002_014|P_DS002_017|P_DS002_020|P_DS002_023|P_DS002_029</t>
  </si>
  <si>
    <t>DS002_20260703_I27</t>
  </si>
  <si>
    <t>P_DS002_002|P_DS002_008|P_DS002_011|P_DS002_014|P_DS002_017|P_DS002_020|P_DS002_023|P_DS002_029|P_DS002_032</t>
  </si>
  <si>
    <t>DS002_20260703_I28</t>
  </si>
  <si>
    <t>P_DS002_008|P_DS002_011|P_DS002_014|P_DS002_017|P_DS002_020|P_DS002_023|P_DS002_029|P_DS002_032|P_DS002_002</t>
  </si>
  <si>
    <t>DS002_20260703_I29</t>
  </si>
  <si>
    <t>P_DS002_011|P_DS002_014|P_DS002_017|P_DS002_020|P_DS002_023|P_DS002_029|P_DS002_032|P_DS002_002|P_DS002_008</t>
  </si>
  <si>
    <t>DS002_20260703_I30</t>
  </si>
  <si>
    <t>P_DS002_014|P_DS002_017|P_DS002_020|P_DS002_023|P_DS002_029|P_DS002_032|P_DS002_002|P_DS002_008|P_DS002_011</t>
  </si>
  <si>
    <t>DS002_20260703_I31</t>
  </si>
  <si>
    <t>DS002_20260703_I32</t>
  </si>
  <si>
    <t>P_DS002_029|P_DS002_032|P_DS002_002|P_DS002_008|P_DS002_011|P_DS002_014|P_DS002_017</t>
  </si>
  <si>
    <t>DS002_20260703_I33</t>
  </si>
  <si>
    <t>P_DS002_029|P_DS002_030</t>
  </si>
  <si>
    <t>P_DS002_032|P_DS002_002|P_DS002_003|P_DS002_006|P_DS002_008|P_DS002_009|P_DS002_011|P_DS002_014|P_DS002_015|P_DS002_017|P_DS002_018|P_DS002_020|P_DS002_021|P_DS002_023|P_DS002_024|P_DS002_027</t>
  </si>
  <si>
    <t>DS002_20260703_I34</t>
  </si>
  <si>
    <t>P_DS002_030|P_DS002_032</t>
  </si>
  <si>
    <t>P_DS002_002|P_DS002_003|P_DS002_006|P_DS002_008|P_DS002_009|P_DS002_011|P_DS002_014|P_DS002_015|P_DS002_017|P_DS002_018|P_DS002_020|P_DS002_021|P_DS002_023|P_DS002_024|P_DS002_027|P_DS002_029</t>
  </si>
  <si>
    <t>DS002_20260703_I35</t>
  </si>
  <si>
    <t>P_DS002_030|P_DS002_003</t>
  </si>
  <si>
    <t>P_DS002_006|P_DS002_009|P_DS002_015|P_DS002_018|P_DS002_021|P_DS002_024|P_DS002_027</t>
  </si>
  <si>
    <t>DS002_20260703_I36</t>
  </si>
  <si>
    <t>P_DS002_003|P_DS002_006</t>
  </si>
  <si>
    <t>P_DS002_009|P_DS002_015|P_DS002_018|P_DS002_021|P_DS002_024|P_DS002_027|P_DS002_030</t>
  </si>
  <si>
    <t>DS002_20260703_I37</t>
  </si>
  <si>
    <t>P_DS002_006|P_DS002_009|P_DS002_015|P_DS002_018|P_DS002_021|P_DS002_024|P_DS002_027|P_DS002_030|P_DS002_012|P_DS002_019|P_DS002_033|P_DS002_003</t>
  </si>
  <si>
    <t>DS002_20260703_I38</t>
  </si>
  <si>
    <t>P_DS002_009|P_DS002_015|P_DS002_018|P_DS002_021|P_DS002_024|P_DS002_027|P_DS002_030|P_DS002_012|P_DS002_019|P_DS002_033|P_DS002_003|P_DS002_006</t>
  </si>
  <si>
    <t>DS002_20260703_I39</t>
  </si>
  <si>
    <t>P_DS002_015|P_DS002_018|P_DS002_021|P_DS002_024|P_DS002_027|P_DS002_030|P_DS002_012|P_DS002_019|P_DS002_033|P_DS002_003|P_DS002_006|P_DS002_009</t>
  </si>
  <si>
    <t>DS002_20260703_I40</t>
  </si>
  <si>
    <t>P_DS002_018|P_DS002_021|P_DS002_024|P_DS002_027|P_DS002_030|P_DS002_012|P_DS002_019|P_DS002_033|P_DS002_003|P_DS002_006|P_DS002_009|P_DS002_015</t>
  </si>
  <si>
    <t>DS002_20260703_I41</t>
  </si>
  <si>
    <t>P_DS002_021|P_DS002_024|P_DS002_027|P_DS002_030|P_DS002_012|P_DS002_019|P_DS002_033|P_DS002_003|P_DS002_006|P_DS002_009|P_DS002_015|P_DS002_018</t>
  </si>
  <si>
    <t>DS002_20260703_I42</t>
  </si>
  <si>
    <t>P_DS002_024|P_DS002_027|P_DS002_030|P_DS002_012|P_DS002_019|P_DS002_033|P_DS002_003|P_DS002_006|P_DS002_009|P_DS002_015|P_DS002_018|P_DS002_021</t>
  </si>
  <si>
    <t>DS002_20260703_I43</t>
  </si>
  <si>
    <t>P_DS002_027|P_DS002_030|P_DS002_012|P_DS002_019|P_DS002_033|P_DS002_003|P_DS002_006|P_DS002_009|P_DS002_015|P_DS002_018|P_DS002_021|P_DS002_024</t>
  </si>
  <si>
    <t>DS002_20260703_I44</t>
  </si>
  <si>
    <t>P_DS002_030|P_DS002_012|P_DS002_019|P_DS002_033|P_DS002_003|P_DS002_006|P_DS002_009|P_DS002_015|P_DS002_018|P_DS002_021|P_DS002_024|P_DS002_027</t>
  </si>
  <si>
    <t>DS002_20260703_I45</t>
  </si>
  <si>
    <t>P_DS002_003|P_DS002_006|P_DS002_009|P_DS002_015|P_DS002_018|P_DS002_021|P_DS002_024|P_DS002_027|P_DS002_030</t>
  </si>
  <si>
    <t>DS002_20260703_I46</t>
  </si>
  <si>
    <t>P_DS002_006|P_DS002_009|P_DS002_015|P_DS002_018|P_DS002_021|P_DS002_024|P_DS002_027|P_DS002_030|P_DS002_003</t>
  </si>
  <si>
    <t>DS002_20260703_I47</t>
  </si>
  <si>
    <t>P_DS002_009|P_DS002_015</t>
  </si>
  <si>
    <t>P_DS002_018|P_DS002_021|P_DS002_024|P_DS002_027|P_DS002_030|P_DS002_003|P_DS002_006</t>
  </si>
  <si>
    <t>DS002_20260703_I48</t>
  </si>
  <si>
    <t>P_DS002_015|P_DS002_018</t>
  </si>
  <si>
    <t>P_DS002_021|P_DS002_024|P_DS002_027|P_DS002_030|P_DS002_003|P_DS002_006|P_DS002_009</t>
  </si>
  <si>
    <t>DS002_20260704_I01</t>
  </si>
  <si>
    <t>P_DS002_006|P_DS002_009|P_DS002_015|P_DS002_018|P_DS002_021|P_DS002_024|P_DS002_027|P_DS002_030|P_DS002_001|P_DS002_004|P_DS002_007|P_DS002_010</t>
  </si>
  <si>
    <t>P_DS002_016|P_DS002_019</t>
  </si>
  <si>
    <t>P_DS002_022|P_DS002_025|P_DS002_028|P_DS002_003</t>
  </si>
  <si>
    <t>DS002_20260704_I02</t>
  </si>
  <si>
    <t>P_DS002_009|P_DS002_015|P_DS002_018|P_DS002_021|P_DS002_024|P_DS002_027|P_DS002_030|P_DS002_001|P_DS002_004|P_DS002_007|P_DS002_010|P_DS002_016</t>
  </si>
  <si>
    <t>P_DS002_019|P_DS002_022</t>
  </si>
  <si>
    <t>P_DS002_025|P_DS002_028|P_DS002_031|P_DS002_003|P_DS002_006</t>
  </si>
  <si>
    <t>DS002_20260704_I03</t>
  </si>
  <si>
    <t>P_DS002_010|P_DS002_016|P_DS002_019|P_DS002_022|P_DS002_025|P_DS002_028|P_DS002_031|P_DS002_001|P_DS002_004</t>
  </si>
  <si>
    <t>DS002_20260704_I04</t>
  </si>
  <si>
    <t>P_DS002_016|P_DS002_019|P_DS002_022|P_DS002_025|P_DS002_028|P_DS002_031|P_DS002_001|P_DS002_004|P_DS002_007</t>
  </si>
  <si>
    <t>DS002_20260704_I05</t>
  </si>
  <si>
    <t>P_DS002_019|P_DS002_022|P_DS002_025|P_DS002_028|P_DS002_031|P_DS002_001|P_DS002_004|P_DS002_007|P_DS002_010</t>
  </si>
  <si>
    <t>DS002_20260704_I06</t>
  </si>
  <si>
    <t>P_DS002_022|P_DS002_025|P_DS002_028|P_DS002_031|P_DS002_001|P_DS002_004|P_DS002_007|P_DS002_010|P_DS002_016</t>
  </si>
  <si>
    <t>DS002_20260704_I07</t>
  </si>
  <si>
    <t>P_DS002_025|P_DS002_028|P_DS002_031|P_DS002_001|P_DS002_004|P_DS002_007|P_DS002_010|P_DS002_016|P_DS002_019</t>
  </si>
  <si>
    <t>DS002_20260704_I08</t>
  </si>
  <si>
    <t>P_DS002_028|P_DS002_031|P_DS002_001|P_DS002_004|P_DS002_007|P_DS002_010|P_DS002_016|P_DS002_019|P_DS002_022</t>
  </si>
  <si>
    <t>DS002_20260704_I09</t>
  </si>
  <si>
    <t>P_DS002_031|P_DS002_001|P_DS002_004|P_DS002_007|P_DS002_010|P_DS002_016|P_DS002_019|P_DS002_022|P_DS002_025</t>
  </si>
  <si>
    <t>DS002_20260704_I10</t>
  </si>
  <si>
    <t>P_DS002_001|P_DS002_004|P_DS002_007|P_DS002_010|P_DS002_016|P_DS002_019|P_DS002_022|P_DS002_025|P_DS002_028</t>
  </si>
  <si>
    <t>DS002_20260704_I11</t>
  </si>
  <si>
    <t>P_DS002_004|P_DS002_007|P_DS002_010|P_DS002_016|P_DS002_019|P_DS002_022|P_DS002_025|P_DS002_028|P_DS002_031</t>
  </si>
  <si>
    <t>DS002_20260704_I12</t>
  </si>
  <si>
    <t>P_DS002_007|P_DS002_010|P_DS002_016|P_DS002_019|P_DS002_022|P_DS002_025|P_DS002_028|P_DS002_031|P_DS002_001</t>
  </si>
  <si>
    <t>DS002_20260704_I13</t>
  </si>
  <si>
    <t>P_DS002_010|P_DS002_016|P_DS002_019</t>
  </si>
  <si>
    <t>P_DS002_028|P_DS002_031|P_DS002_001|P_DS002_004|P_DS002_007</t>
  </si>
  <si>
    <t>DS002_20260704_I14</t>
  </si>
  <si>
    <t>P_DS002_031|P_DS002_001|P_DS002_004|P_DS002_007|P_DS002_010</t>
  </si>
  <si>
    <t>DS002_20260704_I15</t>
  </si>
  <si>
    <t>P_DS002_019|P_DS002_022|P_DS002_025</t>
  </si>
  <si>
    <t>P_DS002_001|P_DS002_004|P_DS002_007|P_DS002_010|P_DS002_016</t>
  </si>
  <si>
    <t>DS002_20260704_I16</t>
  </si>
  <si>
    <t>P_DS002_031|P_DS002_001</t>
  </si>
  <si>
    <t>P_DS002_004|P_DS002_007|P_DS002_010|P_DS002_016|P_DS002_019</t>
  </si>
  <si>
    <t>DS002_20260704_I17</t>
  </si>
  <si>
    <t>P_DS002_001|P_DS002_002|P_DS002_004</t>
  </si>
  <si>
    <t>P_DS002_007|P_DS002_010</t>
  </si>
  <si>
    <t>P_DS002_011|P_DS002_014|P_DS002_016|P_DS002_017|P_DS002_019|P_DS002_022|P_DS002_023|P_DS002_025|P_DS002_026|P_DS002_028|P_DS002_029|P_DS002_031</t>
  </si>
  <si>
    <t>DS002_20260704_I18</t>
  </si>
  <si>
    <t>P_DS002_010|P_DS002_011|P_DS002_014</t>
  </si>
  <si>
    <t>P_DS002_016|P_DS002_017</t>
  </si>
  <si>
    <t>P_DS002_019|P_DS002_022|P_DS002_023|P_DS002_025|P_DS002_026|P_DS002_029|P_DS002_031|P_DS002_002|P_DS002_004|P_DS002_007</t>
  </si>
  <si>
    <t>DS002_20260704_I19</t>
  </si>
  <si>
    <t>P_DS002_026|P_DS002_029</t>
  </si>
  <si>
    <t>P_DS002_002|P_DS002_011|P_DS002_014|P_DS002_017|P_DS002_023</t>
  </si>
  <si>
    <t>DS002_20260704_I20</t>
  </si>
  <si>
    <t>P_DS002_029|P_DS002_002</t>
  </si>
  <si>
    <t>P_DS002_011|P_DS002_014|P_DS002_017|P_DS002_023|P_DS002_026</t>
  </si>
  <si>
    <t>DS002_20260704_I21</t>
  </si>
  <si>
    <t>P_DS002_002|P_DS002_011</t>
  </si>
  <si>
    <t>P_DS002_014|P_DS002_017|P_DS002_023|P_DS002_026|P_DS002_029</t>
  </si>
  <si>
    <t>DS002_20260704_I22</t>
  </si>
  <si>
    <t>P_DS002_017|P_DS002_023|P_DS002_026|P_DS002_029|P_DS002_002</t>
  </si>
  <si>
    <t>DS002_20260704_I23</t>
  </si>
  <si>
    <t>P_DS002_014|P_DS002_017|P_DS002_023|P_DS002_026|P_DS002_029|P_DS002_002|P_DS002_011</t>
  </si>
  <si>
    <t>DS002_20260704_I24</t>
  </si>
  <si>
    <t>P_DS002_017|P_DS002_023|P_DS002_026|P_DS002_029|P_DS002_002|P_DS002_011|P_DS002_014</t>
  </si>
  <si>
    <t>DS002_20260704_I25</t>
  </si>
  <si>
    <t>P_DS002_023|P_DS002_026|P_DS002_029|P_DS002_002|P_DS002_011|P_DS002_014|P_DS002_017</t>
  </si>
  <si>
    <t>DS002_20260704_I26</t>
  </si>
  <si>
    <t>P_DS002_026|P_DS002_029|P_DS002_002|P_DS002_011|P_DS002_014|P_DS002_017|P_DS002_023</t>
  </si>
  <si>
    <t>DS002_20260704_I27</t>
  </si>
  <si>
    <t>P_DS002_029|P_DS002_002|P_DS002_011|P_DS002_014|P_DS002_017|P_DS002_023|P_DS002_026</t>
  </si>
  <si>
    <t>DS002_20260704_I28</t>
  </si>
  <si>
    <t>P_DS002_002|P_DS002_011|P_DS002_014|P_DS002_017|P_DS002_023|P_DS002_026|P_DS002_029</t>
  </si>
  <si>
    <t>DS002_20260704_I29</t>
  </si>
  <si>
    <t>P_DS002_011|P_DS002_014|P_DS002_017|P_DS002_023|P_DS002_026|P_DS002_029|P_DS002_002</t>
  </si>
  <si>
    <t>DS002_20260704_I30</t>
  </si>
  <si>
    <t>DS002_20260704_I31</t>
  </si>
  <si>
    <t>P_DS002_017|P_DS002_023</t>
  </si>
  <si>
    <t>P_DS002_026|P_DS002_029|P_DS002_002|P_DS002_011|P_DS002_014</t>
  </si>
  <si>
    <t>DS002_20260704_I32</t>
  </si>
  <si>
    <t>P_DS002_023|P_DS002_026</t>
  </si>
  <si>
    <t>P_DS002_029|P_DS002_002|P_DS002_011|P_DS002_014|P_DS002_017</t>
  </si>
  <si>
    <t>DS002_20260704_I33</t>
  </si>
  <si>
    <t>P_DS002_011|P_DS002_012</t>
  </si>
  <si>
    <t>P_DS002_014|P_DS002_015|P_DS002_017|P_DS002_018|P_DS002_021|P_DS002_023|P_DS002_024|P_DS002_026|P_DS002_029|P_DS002_030|P_DS002_002|P_DS002_003|P_DS002_009</t>
  </si>
  <si>
    <t>DS002_20260704_I34</t>
  </si>
  <si>
    <t>P_DS002_012|P_DS002_014</t>
  </si>
  <si>
    <t>P_DS002_015|P_DS002_017|P_DS002_018|P_DS002_021|P_DS002_023|P_DS002_024|P_DS002_026|P_DS002_029|P_DS002_030|P_DS002_002|P_DS002_003|P_DS002_009|P_DS002_011</t>
  </si>
  <si>
    <t>DS002_20260704_I35</t>
  </si>
  <si>
    <t>P_DS002_021|P_DS002_024|P_DS002_030|P_DS002_003|P_DS002_009|P_DS002_012</t>
  </si>
  <si>
    <t>DS002_20260704_I36</t>
  </si>
  <si>
    <t>P_DS002_018|P_DS002_021</t>
  </si>
  <si>
    <t>P_DS002_024|P_DS002_030|P_DS002_003|P_DS002_009|P_DS002_012|P_DS002_015</t>
  </si>
  <si>
    <t>DS002_20260704_I37</t>
  </si>
  <si>
    <t>P_DS002_018|P_DS002_021|P_DS002_024|P_DS002_030|P_DS002_013|P_DS002_006|P_DS002_027|P_DS002_003|P_DS002_009|P_DS002_012|P_DS002_015</t>
  </si>
  <si>
    <t>DS002_20260704_I38</t>
  </si>
  <si>
    <t>P_DS002_021|P_DS002_024|P_DS002_030|P_DS002_013|P_DS002_006|P_DS002_027|P_DS002_003|P_DS002_009|P_DS002_012|P_DS002_015|P_DS002_018</t>
  </si>
  <si>
    <t>DS002_20260704_I39</t>
  </si>
  <si>
    <t>P_DS002_024|P_DS002_030|P_DS002_013|P_DS002_006|P_DS002_027|P_DS002_003|P_DS002_009|P_DS002_012|P_DS002_015|P_DS002_018|P_DS002_021</t>
  </si>
  <si>
    <t>DS002_20260704_I40</t>
  </si>
  <si>
    <t>P_DS002_030|P_DS002_013|P_DS002_006|P_DS002_027|P_DS002_003|P_DS002_009|P_DS002_012|P_DS002_015|P_DS002_018|P_DS002_021|P_DS002_024</t>
  </si>
  <si>
    <t>DS002_20260704_I41</t>
  </si>
  <si>
    <t>P_DS002_013|P_DS002_006|P_DS002_027|P_DS002_003|P_DS002_009|P_DS002_012|P_DS002_015|P_DS002_018|P_DS002_021|P_DS002_024|P_DS002_030</t>
  </si>
  <si>
    <t>DS002_20260704_I42</t>
  </si>
  <si>
    <t>P_DS002_006|P_DS002_027|P_DS002_003|P_DS002_009|P_DS002_012|P_DS002_015|P_DS002_018|P_DS002_021|P_DS002_024|P_DS002_030|P_DS002_013</t>
  </si>
  <si>
    <t>DS002_20260704_I43</t>
  </si>
  <si>
    <t>P_DS002_027|P_DS002_003|P_DS002_009|P_DS002_012|P_DS002_015|P_DS002_018|P_DS002_021|P_DS002_024|P_DS002_030|P_DS002_013|P_DS002_006</t>
  </si>
  <si>
    <t>DS002_20260704_I44</t>
  </si>
  <si>
    <t>P_DS002_003|P_DS002_009|P_DS002_012|P_DS002_015|P_DS002_018|P_DS002_021|P_DS002_024|P_DS002_030|P_DS002_013|P_DS002_006|P_DS002_027</t>
  </si>
  <si>
    <t>DS002_20260704_I45</t>
  </si>
  <si>
    <t>P_DS002_021|P_DS002_024|P_DS002_030|P_DS002_003|P_DS002_009|P_DS002_012|P_DS002_015|P_DS002_018</t>
  </si>
  <si>
    <t>DS002_20260704_I46</t>
  </si>
  <si>
    <t>P_DS002_024|P_DS002_030|P_DS002_003|P_DS002_009|P_DS002_012|P_DS002_015|P_DS002_018|P_DS002_021</t>
  </si>
  <si>
    <t>DS002_20260704_I47</t>
  </si>
  <si>
    <t>P_DS002_009|P_DS002_012|P_DS002_015|P_DS002_018|P_DS002_021|P_DS002_024</t>
  </si>
  <si>
    <t>DS002_20260704_I48</t>
  </si>
  <si>
    <t>P_DS002_003|P_DS002_009</t>
  </si>
  <si>
    <t>P_DS002_012|P_DS002_015|P_DS002_018|P_DS002_021|P_DS002_024|P_DS002_030</t>
  </si>
  <si>
    <t>DS002_20260705_I01</t>
  </si>
  <si>
    <t>P_DS002_009|P_DS002_012|P_DS002_015|P_DS002_018|P_DS002_021|P_DS002_024|P_DS002_030|P_DS002_001|P_DS002_010|P_DS002_013|P_DS002_016|P_DS002_022</t>
  </si>
  <si>
    <t>P_DS002_003</t>
  </si>
  <si>
    <t>DS002_20260705_I02</t>
  </si>
  <si>
    <t>P_DS002_012|P_DS002_015|P_DS002_018|P_DS002_021|P_DS002_024|P_DS002_030|P_DS002_001|P_DS002_010|P_DS002_013|P_DS002_016|P_DS002_022|P_DS002_025</t>
  </si>
  <si>
    <t>DS002_20260705_I03</t>
  </si>
  <si>
    <t>P_DS002_016|P_DS002_022|P_DS002_025|P_DS002_031|P_DS002_034|P_DS002_001|P_DS002_010</t>
  </si>
  <si>
    <t>DS002_20260705_I04</t>
  </si>
  <si>
    <t>P_DS002_022|P_DS002_025|P_DS002_031|P_DS002_034|P_DS002_001|P_DS002_010|P_DS002_013</t>
  </si>
  <si>
    <t>DS002_20260705_I05</t>
  </si>
  <si>
    <t>P_DS002_025|P_DS002_031|P_DS002_034|P_DS002_001|P_DS002_010|P_DS002_013|P_DS002_016</t>
  </si>
  <si>
    <t>DS002_20260705_I06</t>
  </si>
  <si>
    <t>P_DS002_031|P_DS002_034|P_DS002_001|P_DS002_010|P_DS002_013|P_DS002_016|P_DS002_022</t>
  </si>
  <si>
    <t>DS002_20260705_I07</t>
  </si>
  <si>
    <t>P_DS002_034|P_DS002_001|P_DS002_010|P_DS002_013|P_DS002_016|P_DS002_022|P_DS002_025</t>
  </si>
  <si>
    <t>DS002_20260705_I08</t>
  </si>
  <si>
    <t>P_DS002_001|P_DS002_010|P_DS002_013|P_DS002_016|P_DS002_022|P_DS002_025|P_DS002_031</t>
  </si>
  <si>
    <t>DS002_20260705_I09</t>
  </si>
  <si>
    <t>P_DS002_010|P_DS002_013|P_DS002_016|P_DS002_022|P_DS002_025|P_DS002_031|P_DS002_034</t>
  </si>
  <si>
    <t>DS002_20260705_I10</t>
  </si>
  <si>
    <t>P_DS002_013|P_DS002_016|P_DS002_022|P_DS002_025|P_DS002_031|P_DS002_034|P_DS002_001</t>
  </si>
  <si>
    <t>DS002_20260705_I11</t>
  </si>
  <si>
    <t>DS002_20260705_I12</t>
  </si>
  <si>
    <t>DS002_20260705_I13</t>
  </si>
  <si>
    <t>P_DS002_025|P_DS002_031|P_DS002_034</t>
  </si>
  <si>
    <t>P_DS002_001|P_DS002_010</t>
  </si>
  <si>
    <t>DS002_20260705_I14</t>
  </si>
  <si>
    <t>P_DS002_010|P_DS002_013</t>
  </si>
  <si>
    <t>DS002_20260705_I15</t>
  </si>
  <si>
    <t>P_DS002_034|P_DS002_001|P_DS002_010</t>
  </si>
  <si>
    <t>P_DS002_013|P_DS002_016</t>
  </si>
  <si>
    <t>P_DS002_022|P_DS002_025|P_DS002_031</t>
  </si>
  <si>
    <t>DS002_20260705_I16</t>
  </si>
  <si>
    <t>P_DS002_001|P_DS002_010|P_DS002_013</t>
  </si>
  <si>
    <t>P_DS002_016|P_DS002_022</t>
  </si>
  <si>
    <t>DS002_20260705_I17</t>
  </si>
  <si>
    <t>P_DS002_002|P_DS002_005|P_DS002_010</t>
  </si>
  <si>
    <t>P_DS002_011|P_DS002_013</t>
  </si>
  <si>
    <t>P_DS002_016|P_DS002_017|P_DS002_020|P_DS002_022|P_DS002_023|P_DS002_025|P_DS002_026|P_DS002_029|P_DS002_031|P_DS002_034|P_DS002_001</t>
  </si>
  <si>
    <t>DS002_20260705_I18</t>
  </si>
  <si>
    <t>P_DS002_001|P_DS002_002|P_DS002_005</t>
  </si>
  <si>
    <t>P_DS002_011|P_DS002_013|P_DS002_016|P_DS002_017|P_DS002_020|P_DS002_022|P_DS002_023|P_DS002_025|P_DS002_026|P_DS002_029|P_DS002_031|P_DS002_032|P_DS002_034</t>
  </si>
  <si>
    <t>DS002_20260705_I19</t>
  </si>
  <si>
    <t>P_DS002_005|P_DS002_008|P_DS002_011|P_DS002_017|P_DS002_020|P_DS002_023|P_DS002_026|P_DS002_029</t>
  </si>
  <si>
    <t>DS002_20260705_I20</t>
  </si>
  <si>
    <t>P_DS002_008|P_DS002_011|P_DS002_017|P_DS002_020|P_DS002_023|P_DS002_026|P_DS002_029|P_DS002_032</t>
  </si>
  <si>
    <t>DS002_20260705_I21</t>
  </si>
  <si>
    <t>P_DS002_011|P_DS002_017|P_DS002_020|P_DS002_023|P_DS002_026|P_DS002_029|P_DS002_032|P_DS002_002</t>
  </si>
  <si>
    <t>DS002_20260705_I22</t>
  </si>
  <si>
    <t>P_DS002_017|P_DS002_020|P_DS002_023|P_DS002_026|P_DS002_029|P_DS002_032|P_DS002_002|P_DS002_005</t>
  </si>
  <si>
    <t>DS002_20260705_I23</t>
  </si>
  <si>
    <t>P_DS002_011|P_DS002_017|P_DS002_020|P_DS002_023|P_DS002_026|P_DS002_029|P_DS002_032|P_DS002_002|P_DS002_005|P_DS002_008</t>
  </si>
  <si>
    <t>DS002_20260705_I24</t>
  </si>
  <si>
    <t>P_DS002_017|P_DS002_020|P_DS002_023|P_DS002_026|P_DS002_029|P_DS002_032|P_DS002_002|P_DS002_005|P_DS002_008|P_DS002_011</t>
  </si>
  <si>
    <t>DS002_20260705_I25</t>
  </si>
  <si>
    <t>P_DS002_020|P_DS002_023|P_DS002_026|P_DS002_029|P_DS002_032|P_DS002_002|P_DS002_005|P_DS002_008|P_DS002_011|P_DS002_017</t>
  </si>
  <si>
    <t>DS002_20260705_I26</t>
  </si>
  <si>
    <t>P_DS002_023|P_DS002_026|P_DS002_029|P_DS002_032|P_DS002_002|P_DS002_005|P_DS002_008|P_DS002_011|P_DS002_017|P_DS002_020</t>
  </si>
  <si>
    <t>DS002_20260705_I27</t>
  </si>
  <si>
    <t>P_DS002_026|P_DS002_029|P_DS002_032|P_DS002_002|P_DS002_005|P_DS002_008|P_DS002_011|P_DS002_017|P_DS002_020|P_DS002_023</t>
  </si>
  <si>
    <t>DS002_20260705_I28</t>
  </si>
  <si>
    <t>P_DS002_029|P_DS002_032|P_DS002_002|P_DS002_005|P_DS002_008|P_DS002_011|P_DS002_017|P_DS002_020|P_DS002_023|P_DS002_026</t>
  </si>
  <si>
    <t>DS002_20260705_I29</t>
  </si>
  <si>
    <t>P_DS002_032|P_DS002_002|P_DS002_005|P_DS002_008|P_DS002_011|P_DS002_017|P_DS002_020|P_DS002_023|P_DS002_026|P_DS002_029</t>
  </si>
  <si>
    <t>DS002_20260705_I30</t>
  </si>
  <si>
    <t>P_DS002_002|P_DS002_005|P_DS002_008|P_DS002_011|P_DS002_017|P_DS002_020|P_DS002_023|P_DS002_026|P_DS002_029|P_DS002_032</t>
  </si>
  <si>
    <t>DS002_20260705_I31</t>
  </si>
  <si>
    <t>DS002_20260705_I32</t>
  </si>
  <si>
    <t>DS002_20260705_I33</t>
  </si>
  <si>
    <t>P_DS002_024|P_DS002_026</t>
  </si>
  <si>
    <t>P_DS002_027|P_DS002_029|P_DS002_030|P_DS002_032|P_DS002_033|P_DS002_002|P_DS002_003|P_DS002_005|P_DS002_006|P_DS002_008|P_DS002_009|P_DS002_011|P_DS002_012|P_DS002_015|P_DS002_017|P_DS002_018|P_DS002_020|P_DS002_023</t>
  </si>
  <si>
    <t>DS002_20260705_I34</t>
  </si>
  <si>
    <t>P_DS002_026|P_DS002_027</t>
  </si>
  <si>
    <t>P_DS002_029|P_DS002_030|P_DS002_032|P_DS002_033|P_DS002_002|P_DS002_003|P_DS002_005|P_DS002_006|P_DS002_008|P_DS002_009|P_DS002_011|P_DS002_012|P_DS002_015|P_DS002_017|P_DS002_018|P_DS002_020|P_DS002_023|P_DS002_024</t>
  </si>
  <si>
    <t>DS002_20260705_I35</t>
  </si>
  <si>
    <t>P_DS002_018|P_DS002_024</t>
  </si>
  <si>
    <t>P_DS002_027|P_DS002_030|P_DS002_033|P_DS002_003|P_DS002_006|P_DS002_009|P_DS002_012|P_DS002_015</t>
  </si>
  <si>
    <t>DS002_20260705_I36</t>
  </si>
  <si>
    <t>P_DS002_024|P_DS002_027</t>
  </si>
  <si>
    <t>P_DS002_030|P_DS002_033|P_DS002_003|P_DS002_006|P_DS002_009|P_DS002_012|P_DS002_015|P_DS002_018</t>
  </si>
  <si>
    <t>DS002_20260705_I37</t>
  </si>
  <si>
    <t>P_DS002_007|P_DS002_028|P_DS002_003|P_DS002_006|P_DS002_009|P_DS002_012|P_DS002_015|P_DS002_018|P_DS002_024|P_DS002_027|P_DS002_030|P_DS002_033|P_DS002_021</t>
  </si>
  <si>
    <t>DS002_20260705_I38</t>
  </si>
  <si>
    <t>P_DS002_028|P_DS002_003|P_DS002_006|P_DS002_009|P_DS002_012|P_DS002_015|P_DS002_018|P_DS002_024|P_DS002_027|P_DS002_030|P_DS002_033|P_DS002_021|P_DS002_007</t>
  </si>
  <si>
    <t>DS002_20260705_I39</t>
  </si>
  <si>
    <t>P_DS002_003|P_DS002_006|P_DS002_009|P_DS002_012|P_DS002_015|P_DS002_018|P_DS002_024|P_DS002_027|P_DS002_030|P_DS002_033|P_DS002_021|P_DS002_007|P_DS002_028</t>
  </si>
  <si>
    <t>DS002_20260705_I40</t>
  </si>
  <si>
    <t>P_DS002_006|P_DS002_009|P_DS002_012|P_DS002_015|P_DS002_018|P_DS002_024|P_DS002_027|P_DS002_030|P_DS002_033|P_DS002_021|P_DS002_007|P_DS002_028|P_DS002_003</t>
  </si>
  <si>
    <t>DS002_20260705_I41</t>
  </si>
  <si>
    <t>P_DS002_009|P_DS002_012|P_DS002_015|P_DS002_018|P_DS002_024|P_DS002_027|P_DS002_030|P_DS002_033|P_DS002_021|P_DS002_007|P_DS002_028|P_DS002_003|P_DS002_006</t>
  </si>
  <si>
    <t>DS002_20260705_I42</t>
  </si>
  <si>
    <t>P_DS002_012|P_DS002_015|P_DS002_018|P_DS002_024|P_DS002_027|P_DS002_030|P_DS002_033|P_DS002_021|P_DS002_007|P_DS002_028|P_DS002_003|P_DS002_006|P_DS002_009</t>
  </si>
  <si>
    <t>DS002_20260705_I43</t>
  </si>
  <si>
    <t>P_DS002_015|P_DS002_018|P_DS002_024|P_DS002_027|P_DS002_030|P_DS002_033|P_DS002_021|P_DS002_007|P_DS002_028|P_DS002_003|P_DS002_006|P_DS002_009|P_DS002_012</t>
  </si>
  <si>
    <t>DS002_20260705_I44</t>
  </si>
  <si>
    <t>P_DS002_018|P_DS002_024|P_DS002_027|P_DS002_030|P_DS002_033|P_DS002_021|P_DS002_007|P_DS002_028|P_DS002_003|P_DS002_006|P_DS002_009|P_DS002_012|P_DS002_015</t>
  </si>
  <si>
    <t>DS002_20260705_I45</t>
  </si>
  <si>
    <t>P_DS002_018|P_DS002_024|P_DS002_027|P_DS002_030|P_DS002_033|P_DS002_003|P_DS002_006|P_DS002_009|P_DS002_012|P_DS002_015</t>
  </si>
  <si>
    <t>DS002_20260705_I46</t>
  </si>
  <si>
    <t>P_DS002_024|P_DS002_027|P_DS002_030|P_DS002_033|P_DS002_003|P_DS002_006|P_DS002_009|P_DS002_012|P_DS002_015|P_DS002_018</t>
  </si>
  <si>
    <t>DS002_20260705_I47</t>
  </si>
  <si>
    <t>P_DS002_027|P_DS002_030</t>
  </si>
  <si>
    <t>P_DS002_033|P_DS002_003|P_DS002_006|P_DS002_009|P_DS002_012|P_DS002_015|P_DS002_018|P_DS002_024</t>
  </si>
  <si>
    <t>DS002_20260705_I48</t>
  </si>
  <si>
    <t>P_DS002_003|P_DS002_006|P_DS002_009|P_DS002_012|P_DS002_015|P_DS002_018|P_DS002_024|P_DS002_027</t>
  </si>
  <si>
    <t>DS002_20260706_I01</t>
  </si>
  <si>
    <t>P_DS002_006|P_DS002_009|P_DS002_012|P_DS002_015|P_DS002_018|P_DS002_024|P_DS002_027|P_DS002_030|P_DS002_033|P_DS002_004|P_DS002_010|P_DS002_013</t>
  </si>
  <si>
    <t>P_DS002_025|P_DS002_028|P_DS002_031|P_DS002_003</t>
  </si>
  <si>
    <t>DS002_20260706_I02</t>
  </si>
  <si>
    <t>P_DS002_009|P_DS002_012|P_DS002_015|P_DS002_018|P_DS002_024|P_DS002_027|P_DS002_030|P_DS002_033|P_DS002_004|P_DS002_010|P_DS002_013|P_DS002_016</t>
  </si>
  <si>
    <t>P_DS002_019|P_DS002_025</t>
  </si>
  <si>
    <t>P_DS002_028|P_DS002_031|P_DS002_003|P_DS002_006</t>
  </si>
  <si>
    <t>DS002_20260706_I03</t>
  </si>
  <si>
    <t>P_DS002_016|P_DS002_019|P_DS002_025|P_DS002_028|P_DS002_031|P_DS002_004|P_DS002_010</t>
  </si>
  <si>
    <t>DS002_20260706_I04</t>
  </si>
  <si>
    <t>P_DS002_019|P_DS002_025|P_DS002_028|P_DS002_031|P_DS002_004|P_DS002_010|P_DS002_013</t>
  </si>
  <si>
    <t>DS002_20260706_I05</t>
  </si>
  <si>
    <t>P_DS002_025|P_DS002_028|P_DS002_031|P_DS002_004|P_DS002_010|P_DS002_013|P_DS002_016</t>
  </si>
  <si>
    <t>DS002_20260706_I06</t>
  </si>
  <si>
    <t>P_DS002_028|P_DS002_031|P_DS002_004|P_DS002_010|P_DS002_013|P_DS002_016|P_DS002_019</t>
  </si>
  <si>
    <t>DS002_20260706_I07</t>
  </si>
  <si>
    <t>P_DS002_031|P_DS002_004|P_DS002_010|P_DS002_013|P_DS002_016|P_DS002_019|P_DS002_025</t>
  </si>
  <si>
    <t>DS002_20260706_I08</t>
  </si>
  <si>
    <t>P_DS002_004|P_DS002_010|P_DS002_013|P_DS002_016|P_DS002_019|P_DS002_025|P_DS002_028</t>
  </si>
  <si>
    <t>DS002_20260706_I09</t>
  </si>
  <si>
    <t>P_DS002_010|P_DS002_013|P_DS002_016|P_DS002_019|P_DS002_025|P_DS002_028|P_DS002_031</t>
  </si>
  <si>
    <t>DS002_20260706_I10</t>
  </si>
  <si>
    <t>P_DS002_013|P_DS002_016|P_DS002_019|P_DS002_025|P_DS002_028|P_DS002_031|P_DS002_004</t>
  </si>
  <si>
    <t>DS002_20260706_I11</t>
  </si>
  <si>
    <t>DS002_20260706_I12</t>
  </si>
  <si>
    <t>DS002_20260706_I13</t>
  </si>
  <si>
    <t>P_DS002_004|P_DS002_010</t>
  </si>
  <si>
    <t>DS002_20260706_I14</t>
  </si>
  <si>
    <t>P_DS002_028|P_DS002_031|P_DS002_004</t>
  </si>
  <si>
    <t>P_DS002_016|P_DS002_019|P_DS002_025</t>
  </si>
  <si>
    <t>DS002_20260706_I15</t>
  </si>
  <si>
    <t>P_DS002_031|P_DS002_004|P_DS002_010</t>
  </si>
  <si>
    <t>P_DS002_019|P_DS002_025|P_DS002_028</t>
  </si>
  <si>
    <t>DS002_20260706_I16</t>
  </si>
  <si>
    <t>P_DS002_004|P_DS002_010|P_DS002_013</t>
  </si>
  <si>
    <t>DS002_20260706_I17</t>
  </si>
  <si>
    <t>P_DS002_010|P_DS002_011|P_DS002_013</t>
  </si>
  <si>
    <t>P_DS002_014|P_DS002_016</t>
  </si>
  <si>
    <t>P_DS002_019|P_DS002_020|P_DS002_023|P_DS002_025|P_DS002_026|P_DS002_028|P_DS002_031|P_DS002_032|P_DS002_004|P_DS002_005</t>
  </si>
  <si>
    <t>DS002_20260706_I18</t>
  </si>
  <si>
    <t>P_DS002_011|P_DS002_013|P_DS002_014</t>
  </si>
  <si>
    <t>P_DS002_020|P_DS002_023|P_DS002_025|P_DS002_026|P_DS002_028|P_DS002_031|P_DS002_032|P_DS002_004|P_DS002_005|P_DS002_010</t>
  </si>
  <si>
    <t>DS002_20260706_I19</t>
  </si>
  <si>
    <t>P_DS002_026|P_DS002_032</t>
  </si>
  <si>
    <t>P_DS002_005|P_DS002_011|P_DS002_014|P_DS002_020|P_DS002_023</t>
  </si>
  <si>
    <t>DS002_20260706_I20</t>
  </si>
  <si>
    <t>P_DS002_032|P_DS002_005</t>
  </si>
  <si>
    <t>P_DS002_011|P_DS002_014|P_DS002_020|P_DS002_023|P_DS002_026</t>
  </si>
  <si>
    <t>DS002_20260706_I21</t>
  </si>
  <si>
    <t>P_DS002_005|P_DS002_011</t>
  </si>
  <si>
    <t>P_DS002_014|P_DS002_020|P_DS002_023|P_DS002_026|P_DS002_032</t>
  </si>
  <si>
    <t>DS002_20260706_I22</t>
  </si>
  <si>
    <t>P_DS002_020|P_DS002_023|P_DS002_026|P_DS002_032|P_DS002_005</t>
  </si>
  <si>
    <t>DS002_20260706_I23</t>
  </si>
  <si>
    <t>P_DS002_014|P_DS002_020|P_DS002_023|P_DS002_026|P_DS002_032|P_DS002_005|P_DS002_011</t>
  </si>
  <si>
    <t>DS002_20260706_I24</t>
  </si>
  <si>
    <t>P_DS002_020|P_DS002_023|P_DS002_026|P_DS002_032|P_DS002_005|P_DS002_011|P_DS002_014</t>
  </si>
  <si>
    <t>DS002_20260706_I25</t>
  </si>
  <si>
    <t>P_DS002_023|P_DS002_026|P_DS002_032|P_DS002_005|P_DS002_011|P_DS002_014|P_DS002_020</t>
  </si>
  <si>
    <t>DS002_20260706_I26</t>
  </si>
  <si>
    <t>P_DS002_026|P_DS002_032|P_DS002_005|P_DS002_011|P_DS002_014|P_DS002_020|P_DS002_023</t>
  </si>
  <si>
    <t>DS002_20260706_I27</t>
  </si>
  <si>
    <t>P_DS002_032|P_DS002_005|P_DS002_011|P_DS002_014|P_DS002_020|P_DS002_023|P_DS002_026</t>
  </si>
  <si>
    <t>DS002_20260706_I28</t>
  </si>
  <si>
    <t>P_DS002_005|P_DS002_011|P_DS002_014|P_DS002_020|P_DS002_023|P_DS002_026|P_DS002_032</t>
  </si>
  <si>
    <t>DS002_20260706_I29</t>
  </si>
  <si>
    <t>P_DS002_011|P_DS002_014|P_DS002_020|P_DS002_023|P_DS002_026|P_DS002_032|P_DS002_005</t>
  </si>
  <si>
    <t>DS002_20260706_I30</t>
  </si>
  <si>
    <t>DS002_20260706_I31</t>
  </si>
  <si>
    <t>P_DS002_026|P_DS002_032|P_DS002_005|P_DS002_011|P_DS002_014</t>
  </si>
  <si>
    <t>DS002_20260706_I32</t>
  </si>
  <si>
    <t>P_DS002_032|P_DS002_005|P_DS002_011|P_DS002_014|P_DS002_020</t>
  </si>
  <si>
    <t>DS002_20260706_I33</t>
  </si>
  <si>
    <t>P_DS002_033|P_DS002_003</t>
  </si>
  <si>
    <t>P_DS002_005|P_DS002_006|P_DS002_009|P_DS002_011|P_DS002_012|P_DS002_014|P_DS002_018|P_DS002_020|P_DS002_021|P_DS002_023|P_DS002_024|P_DS002_026|P_DS002_027|P_DS002_030|P_DS002_032</t>
  </si>
  <si>
    <t>DS002_20260706_I34</t>
  </si>
  <si>
    <t>P_DS002_012|P_DS002_014|P_DS002_018|P_DS002_020|P_DS002_021|P_DS002_023|P_DS002_024|P_DS002_026|P_DS002_027|P_DS002_030|P_DS002_032|P_DS002_033|P_DS002_003|P_DS002_005</t>
  </si>
  <si>
    <t>DS002_20260706_I35</t>
  </si>
  <si>
    <t>P_DS002_021|P_DS002_024</t>
  </si>
  <si>
    <t>P_DS002_027|P_DS002_030|P_DS002_033|P_DS002_003|P_DS002_006|P_DS002_009|P_DS002_012|P_DS002_018</t>
  </si>
  <si>
    <t>DS002_20260706_I36</t>
  </si>
  <si>
    <t>P_DS002_030|P_DS002_033|P_DS002_003|P_DS002_006|P_DS002_009|P_DS002_012|P_DS002_018|P_DS002_021</t>
  </si>
  <si>
    <t>DS002_20260706_I37</t>
  </si>
  <si>
    <t>P_DS002_027|P_DS002_030|P_DS002_033|P_DS002_003|P_DS002_006|P_DS002_009|P_DS002_012|P_DS002_018|P_DS002_021|P_DS002_024</t>
  </si>
  <si>
    <t>DS002_20260706_I38</t>
  </si>
  <si>
    <t>P_DS002_030|P_DS002_033|P_DS002_003|P_DS002_006|P_DS002_009|P_DS002_012|P_DS002_018|P_DS002_021|P_DS002_024|P_DS002_027</t>
  </si>
  <si>
    <t>DS002_20260706_I39</t>
  </si>
  <si>
    <t>P_DS002_033|P_DS002_003|P_DS002_006|P_DS002_009|P_DS002_012|P_DS002_018|P_DS002_021|P_DS002_024|P_DS002_027|P_DS002_030</t>
  </si>
  <si>
    <t>DS002_20260706_I40</t>
  </si>
  <si>
    <t>P_DS002_003|P_DS002_006|P_DS002_009|P_DS002_012|P_DS002_018|P_DS002_021|P_DS002_024|P_DS002_027|P_DS002_030|P_DS002_033</t>
  </si>
  <si>
    <t>DS002_20260706_I41</t>
  </si>
  <si>
    <t>P_DS002_006|P_DS002_009|P_DS002_012|P_DS002_018|P_DS002_021|P_DS002_024|P_DS002_027|P_DS002_030|P_DS002_033|P_DS002_003</t>
  </si>
  <si>
    <t>DS002_20260706_I42</t>
  </si>
  <si>
    <t>P_DS002_009|P_DS002_012|P_DS002_018|P_DS002_021|P_DS002_024|P_DS002_027|P_DS002_030|P_DS002_033|P_DS002_003|P_DS002_006</t>
  </si>
  <si>
    <t>DS002_20260706_I43</t>
  </si>
  <si>
    <t>P_DS002_012|P_DS002_018|P_DS002_021|P_DS002_024|P_DS002_027|P_DS002_030|P_DS002_033|P_DS002_003|P_DS002_006|P_DS002_009</t>
  </si>
  <si>
    <t>DS002_20260706_I44</t>
  </si>
  <si>
    <t>P_DS002_018|P_DS002_021|P_DS002_024|P_DS002_027|P_DS002_030|P_DS002_033|P_DS002_003|P_DS002_006|P_DS002_009|P_DS002_012</t>
  </si>
  <si>
    <t>DS002_20260706_I45</t>
  </si>
  <si>
    <t>P_DS002_021|P_DS002_024|P_DS002_027|P_DS002_030|P_DS002_033|P_DS002_003|P_DS002_006|P_DS002_009|P_DS002_012|P_DS002_018</t>
  </si>
  <si>
    <t>DS002_20260706_I46</t>
  </si>
  <si>
    <t>P_DS002_024|P_DS002_027|P_DS002_030|P_DS002_033|P_DS002_003|P_DS002_006|P_DS002_009|P_DS002_012|P_DS002_018|P_DS002_021</t>
  </si>
  <si>
    <t>DS002_20260706_I47</t>
  </si>
  <si>
    <t>P_DS002_033|P_DS002_003|P_DS002_006|P_DS002_009|P_DS002_012|P_DS002_018|P_DS002_021|P_DS002_024</t>
  </si>
  <si>
    <t>DS002_20260706_I48</t>
  </si>
  <si>
    <t>P_DS002_003|P_DS002_006|P_DS002_009|P_DS002_012|P_DS002_018|P_DS002_021|P_DS002_024|P_DS002_027</t>
  </si>
  <si>
    <t>DS002_20260707_I01</t>
  </si>
  <si>
    <t>P_DS002_006|P_DS002_009|P_DS002_012|P_DS002_018|P_DS002_021|P_DS002_024|P_DS002_027|P_DS002_030|P_DS002_033|P_DS002_001|P_DS002_004|P_DS002_007</t>
  </si>
  <si>
    <t>P_DS002_019|P_DS002_022|P_DS002_025|P_DS002_028|P_DS002_031|P_DS002_034|P_DS002_003</t>
  </si>
  <si>
    <t>DS002_20260707_I02</t>
  </si>
  <si>
    <t>P_DS002_009|P_DS002_012|P_DS002_018|P_DS002_021|P_DS002_024|P_DS002_027|P_DS002_030|P_DS002_033|P_DS002_001|P_DS002_004|P_DS002_007|P_DS002_010</t>
  </si>
  <si>
    <t>P_DS002_013|P_DS002_019</t>
  </si>
  <si>
    <t>P_DS002_022|P_DS002_025|P_DS002_028|P_DS002_031|P_DS002_034|P_DS002_003|P_DS002_006</t>
  </si>
  <si>
    <t>DS002_20260707_I03</t>
  </si>
  <si>
    <t>P_DS002_010|P_DS002_013|P_DS002_019|P_DS002_022|P_DS002_025|P_DS002_028|P_DS002_031|P_DS002_034|P_DS002_001|P_DS002_004</t>
  </si>
  <si>
    <t>DS002_20260707_I04</t>
  </si>
  <si>
    <t>P_DS002_013|P_DS002_019|P_DS002_022|P_DS002_025|P_DS002_028|P_DS002_031|P_DS002_034|P_DS002_001|P_DS002_004|P_DS002_007</t>
  </si>
  <si>
    <t>DS002_20260707_I05</t>
  </si>
  <si>
    <t>P_DS002_019|P_DS002_022|P_DS002_025|P_DS002_028|P_DS002_031|P_DS002_034|P_DS002_001|P_DS002_004|P_DS002_007|P_DS002_010</t>
  </si>
  <si>
    <t>DS002_20260707_I06</t>
  </si>
  <si>
    <t>P_DS002_022|P_DS002_025|P_DS002_028|P_DS002_031|P_DS002_034|P_DS002_001|P_DS002_004|P_DS002_007|P_DS002_010|P_DS002_013</t>
  </si>
  <si>
    <t>DS002_20260707_I07</t>
  </si>
  <si>
    <t>P_DS002_025|P_DS002_028|P_DS002_031|P_DS002_034|P_DS002_001|P_DS002_004|P_DS002_007|P_DS002_010|P_DS002_013|P_DS002_019</t>
  </si>
  <si>
    <t>DS002_20260707_I08</t>
  </si>
  <si>
    <t>P_DS002_028|P_DS002_031|P_DS002_034|P_DS002_001|P_DS002_004|P_DS002_007|P_DS002_010|P_DS002_013|P_DS002_019|P_DS002_022</t>
  </si>
  <si>
    <t>DS002_20260707_I09</t>
  </si>
  <si>
    <t>P_DS002_031|P_DS002_034|P_DS002_001|P_DS002_004|P_DS002_007|P_DS002_010|P_DS002_013|P_DS002_019|P_DS002_022|P_DS002_025</t>
  </si>
  <si>
    <t>DS002_20260707_I10</t>
  </si>
  <si>
    <t>P_DS002_034|P_DS002_001|P_DS002_004|P_DS002_007|P_DS002_010|P_DS002_013|P_DS002_019|P_DS002_022|P_DS002_025|P_DS002_028</t>
  </si>
  <si>
    <t>DS002_20260707_I11</t>
  </si>
  <si>
    <t>P_DS002_001|P_DS002_004|P_DS002_007|P_DS002_010|P_DS002_013|P_DS002_019|P_DS002_022|P_DS002_025|P_DS002_028|P_DS002_031</t>
  </si>
  <si>
    <t>DS002_20260707_I12</t>
  </si>
  <si>
    <t>P_DS002_004|P_DS002_007|P_DS002_010|P_DS002_013|P_DS002_019|P_DS002_022|P_DS002_025|P_DS002_028|P_DS002_031|P_DS002_034</t>
  </si>
  <si>
    <t>DS002_20260707_I13</t>
  </si>
  <si>
    <t>P_DS002_007|P_DS002_010|P_DS002_013</t>
  </si>
  <si>
    <t>P_DS002_025|P_DS002_028|P_DS002_031|P_DS002_034|P_DS002_001|P_DS002_004</t>
  </si>
  <si>
    <t>DS002_20260707_I14</t>
  </si>
  <si>
    <t>P_DS002_010|P_DS002_013|P_DS002_019</t>
  </si>
  <si>
    <t>P_DS002_028|P_DS002_031|P_DS002_034|P_DS002_001|P_DS002_004|P_DS002_007</t>
  </si>
  <si>
    <t>DS002_20260707_I15</t>
  </si>
  <si>
    <t>P_DS002_013|P_DS002_019|P_DS002_022</t>
  </si>
  <si>
    <t>P_DS002_031|P_DS002_034|P_DS002_001|P_DS002_004|P_DS002_007|P_DS002_010</t>
  </si>
  <si>
    <t>DS002_20260707_I16</t>
  </si>
  <si>
    <t>P_DS002_034|P_DS002_001|P_DS002_004|P_DS002_007|P_DS002_010|P_DS002_013</t>
  </si>
  <si>
    <t>DS002_20260707_I17</t>
  </si>
  <si>
    <t>P_DS002_034|P_DS002_001|P_DS002_004</t>
  </si>
  <si>
    <t>P_DS002_008|P_DS002_010|P_DS002_011|P_DS002_013|P_DS002_014|P_DS002_019|P_DS002_020|P_DS002_022|P_DS002_025|P_DS002_028|P_DS002_029|P_DS002_031|P_DS002_032</t>
  </si>
  <si>
    <t>DS002_20260707_I18</t>
  </si>
  <si>
    <t>P_DS002_004|P_DS002_005|P_DS002_007</t>
  </si>
  <si>
    <t>P_DS002_011|P_DS002_013|P_DS002_014|P_DS002_019|P_DS002_020|P_DS002_022|P_DS002_025|P_DS002_026|P_DS002_028|P_DS002_029|P_DS002_031|P_DS002_032|P_DS002_034</t>
  </si>
  <si>
    <t>DS002_20260707_I19</t>
  </si>
  <si>
    <t>P_DS002_014|P_DS002_020</t>
  </si>
  <si>
    <t>P_DS002_026|P_DS002_029|P_DS002_032|P_DS002_005|P_DS002_008|P_DS002_011</t>
  </si>
  <si>
    <t>DS002_20260707_I20</t>
  </si>
  <si>
    <t>P_DS002_020|P_DS002_026</t>
  </si>
  <si>
    <t>P_DS002_029|P_DS002_032|P_DS002_005|P_DS002_008|P_DS002_011|P_DS002_014</t>
  </si>
  <si>
    <t>DS002_20260707_I21</t>
  </si>
  <si>
    <t>P_DS002_032|P_DS002_005|P_DS002_008|P_DS002_011|P_DS002_014|P_DS002_020</t>
  </si>
  <si>
    <t>DS002_20260707_I22</t>
  </si>
  <si>
    <t>P_DS002_029|P_DS002_032</t>
  </si>
  <si>
    <t>P_DS002_005|P_DS002_008|P_DS002_011|P_DS002_014|P_DS002_020|P_DS002_026</t>
  </si>
  <si>
    <t>DS002_20260707_I23</t>
  </si>
  <si>
    <t>P_DS002_032|P_DS002_005|P_DS002_008|P_DS002_011|P_DS002_014|P_DS002_020|P_DS002_026|P_DS002_029</t>
  </si>
  <si>
    <t>DS002_20260707_I24</t>
  </si>
  <si>
    <t>P_DS002_005|P_DS002_008|P_DS002_011|P_DS002_014|P_DS002_020|P_DS002_026|P_DS002_029|P_DS002_032</t>
  </si>
  <si>
    <t>DS002_20260707_I25</t>
  </si>
  <si>
    <t>P_DS002_008|P_DS002_011|P_DS002_014|P_DS002_020|P_DS002_026|P_DS002_029|P_DS002_032|P_DS002_005</t>
  </si>
  <si>
    <t>DS002_20260707_I26</t>
  </si>
  <si>
    <t>P_DS002_011|P_DS002_014|P_DS002_020|P_DS002_026|P_DS002_029|P_DS002_032|P_DS002_005|P_DS002_008</t>
  </si>
  <si>
    <t>DS002_20260707_I27</t>
  </si>
  <si>
    <t>P_DS002_014|P_DS002_020|P_DS002_026|P_DS002_029|P_DS002_032|P_DS002_005|P_DS002_008|P_DS002_011</t>
  </si>
  <si>
    <t>DS002_20260707_I28</t>
  </si>
  <si>
    <t>P_DS002_020|P_DS002_026|P_DS002_029|P_DS002_032|P_DS002_005|P_DS002_008|P_DS002_011|P_DS002_014</t>
  </si>
  <si>
    <t>DS002_20260707_I29</t>
  </si>
  <si>
    <t>P_DS002_026|P_DS002_029|P_DS002_032|P_DS002_005|P_DS002_008|P_DS002_011|P_DS002_014|P_DS002_020</t>
  </si>
  <si>
    <t>DS002_20260707_I30</t>
  </si>
  <si>
    <t>P_DS002_029|P_DS002_032|P_DS002_005|P_DS002_008|P_DS002_011|P_DS002_014|P_DS002_020|P_DS002_026</t>
  </si>
  <si>
    <t>DS002_20260707_I31</t>
  </si>
  <si>
    <t>P_DS002_008|P_DS002_011|P_DS002_014|P_DS002_020|P_DS002_026|P_DS002_029</t>
  </si>
  <si>
    <t>DS002_20260707_I32</t>
  </si>
  <si>
    <t>P_DS002_011|P_DS002_014|P_DS002_020|P_DS002_026|P_DS002_029|P_DS002_032</t>
  </si>
  <si>
    <t>DS002_20260707_I33</t>
  </si>
  <si>
    <t>P_DS002_005|P_DS002_006</t>
  </si>
  <si>
    <t>P_DS002_008|P_DS002_011|P_DS002_014|P_DS002_015|P_DS002_018|P_DS002_020|P_DS002_021|P_DS002_024|P_DS002_026|P_DS002_027|P_DS002_029|P_DS002_032|P_DS002_033|P_DS002_003</t>
  </si>
  <si>
    <t>DS002_20260707_I34</t>
  </si>
  <si>
    <t>P_DS002_006|P_DS002_008</t>
  </si>
  <si>
    <t>P_DS002_011|P_DS002_012|P_DS002_014|P_DS002_015|P_DS002_018|P_DS002_021|P_DS002_024|P_DS002_026|P_DS002_027|P_DS002_029|P_DS002_032|P_DS002_033|P_DS002_003|P_DS002_005</t>
  </si>
  <si>
    <t>DS002_20260707_I35</t>
  </si>
  <si>
    <t>P_DS002_006|P_DS002_012|P_DS002_015|P_DS002_018|P_DS002_021|P_DS002_024|P_DS002_027</t>
  </si>
  <si>
    <t>DS002_20260707_I36</t>
  </si>
  <si>
    <t>P_DS002_012|P_DS002_015|P_DS002_018|P_DS002_021|P_DS002_024|P_DS002_027|P_DS002_033</t>
  </si>
  <si>
    <t>DS002_20260707_I37</t>
  </si>
  <si>
    <t>P_DS002_006|P_DS002_012|P_DS002_015|P_DS002_018|P_DS002_021|P_DS002_024|P_DS002_027|P_DS002_033|P_DS002_003</t>
  </si>
  <si>
    <t>DS002_20260707_I38</t>
  </si>
  <si>
    <t>P_DS002_012|P_DS002_015|P_DS002_018|P_DS002_021|P_DS002_024|P_DS002_027|P_DS002_033|P_DS002_003|P_DS002_006</t>
  </si>
  <si>
    <t>DS002_20260707_I39</t>
  </si>
  <si>
    <t>P_DS002_015|P_DS002_018|P_DS002_021|P_DS002_024|P_DS002_027|P_DS002_033|P_DS002_003|P_DS002_006|P_DS002_012</t>
  </si>
  <si>
    <t>DS002_20260707_I40</t>
  </si>
  <si>
    <t>P_DS002_018|P_DS002_021|P_DS002_024|P_DS002_027|P_DS002_033|P_DS002_003|P_DS002_006|P_DS002_012|P_DS002_015</t>
  </si>
  <si>
    <t>DS002_20260707_I41</t>
  </si>
  <si>
    <t>P_DS002_021|P_DS002_024|P_DS002_027|P_DS002_033|P_DS002_003|P_DS002_006|P_DS002_012|P_DS002_015|P_DS002_018</t>
  </si>
  <si>
    <t>DS002_20260707_I42</t>
  </si>
  <si>
    <t>P_DS002_024|P_DS002_027|P_DS002_033|P_DS002_003|P_DS002_006|P_DS002_012|P_DS002_015|P_DS002_018|P_DS002_021</t>
  </si>
  <si>
    <t>DS002_20260707_I43</t>
  </si>
  <si>
    <t>P_DS002_027|P_DS002_033|P_DS002_003|P_DS002_006|P_DS002_012|P_DS002_015|P_DS002_018|P_DS002_021|P_DS002_024</t>
  </si>
  <si>
    <t>DS002_20260707_I44</t>
  </si>
  <si>
    <t>P_DS002_033|P_DS002_003|P_DS002_006|P_DS002_012|P_DS002_015|P_DS002_018|P_DS002_021|P_DS002_024|P_DS002_027</t>
  </si>
  <si>
    <t>DS002_20260707_I45</t>
  </si>
  <si>
    <t>P_DS002_003|P_DS002_006|P_DS002_012|P_DS002_015|P_DS002_018|P_DS002_021|P_DS002_024|P_DS002_027|P_DS002_033</t>
  </si>
  <si>
    <t>DS002_20260707_I46</t>
  </si>
  <si>
    <t>DS002_20260707_I47</t>
  </si>
  <si>
    <t>P_DS002_018|P_DS002_021|P_DS002_024|P_DS002_027|P_DS002_033|P_DS002_003|P_DS002_006</t>
  </si>
  <si>
    <t>DS002_20260707_I48</t>
  </si>
  <si>
    <t>P_DS002_021|P_DS002_024|P_DS002_027|P_DS002_033|P_DS002_003|P_DS002_006|P_DS002_012</t>
  </si>
  <si>
    <t>DS002_20260708_I01</t>
  </si>
  <si>
    <t>P_DS002_006|P_DS002_012|P_DS002_015|P_DS002_018|P_DS002_021|P_DS002_024|P_DS002_027|P_DS002_033|P_DS002_001|P_DS002_004|P_DS002_007|P_DS002_013</t>
  </si>
  <si>
    <t>P_DS002_022|P_DS002_034|P_DS002_003</t>
  </si>
  <si>
    <t>DS002_20260708_I02</t>
  </si>
  <si>
    <t>P_DS002_012|P_DS002_015|P_DS002_018|P_DS002_021|P_DS002_024|P_DS002_027|P_DS002_033|P_DS002_001|P_DS002_004|P_DS002_007|P_DS002_013|P_DS002_016</t>
  </si>
  <si>
    <t>P_DS002_034|P_DS002_003|P_DS002_006</t>
  </si>
  <si>
    <t>DS002_20260708_I03</t>
  </si>
  <si>
    <t>P_DS002_013|P_DS002_016|P_DS002_019|P_DS002_022|P_DS002_034|P_DS002_001|P_DS002_004</t>
  </si>
  <si>
    <t>DS002_20260708_I04</t>
  </si>
  <si>
    <t>P_DS002_016|P_DS002_019|P_DS002_022|P_DS002_034|P_DS002_001|P_DS002_004|P_DS002_007</t>
  </si>
  <si>
    <t>DS002_20260708_I05</t>
  </si>
  <si>
    <t>P_DS002_019|P_DS002_022|P_DS002_034|P_DS002_001|P_DS002_004|P_DS002_007|P_DS002_013</t>
  </si>
  <si>
    <t>DS002_20260708_I06</t>
  </si>
  <si>
    <t>P_DS002_022|P_DS002_034|P_DS002_001|P_DS002_004|P_DS002_007|P_DS002_013|P_DS002_016</t>
  </si>
  <si>
    <t>DS002_20260708_I07</t>
  </si>
  <si>
    <t>P_DS002_034|P_DS002_001|P_DS002_004|P_DS002_007|P_DS002_013|P_DS002_016|P_DS002_019</t>
  </si>
  <si>
    <t>DS002_20260708_I08</t>
  </si>
  <si>
    <t>P_DS002_001|P_DS002_004|P_DS002_007|P_DS002_013|P_DS002_016|P_DS002_019|P_DS002_022</t>
  </si>
  <si>
    <t>DS002_20260708_I09</t>
  </si>
  <si>
    <t>P_DS002_004|P_DS002_007|P_DS002_013|P_DS002_016|P_DS002_019|P_DS002_022|P_DS002_034</t>
  </si>
  <si>
    <t>DS002_20260708_I10</t>
  </si>
  <si>
    <t>P_DS002_007|P_DS002_013|P_DS002_016|P_DS002_019|P_DS002_022|P_DS002_034|P_DS002_001</t>
  </si>
  <si>
    <t>DS002_20260708_I11</t>
  </si>
  <si>
    <t>DS002_20260708_I12</t>
  </si>
  <si>
    <t>DS002_20260708_I13</t>
  </si>
  <si>
    <t>P_DS002_019|P_DS002_022|P_DS002_034</t>
  </si>
  <si>
    <t>P_DS002_007|P_DS002_013|P_DS002_016</t>
  </si>
  <si>
    <t>DS002_20260708_I14</t>
  </si>
  <si>
    <t>P_DS002_022|P_DS002_034|P_DS002_001</t>
  </si>
  <si>
    <t>DS002_20260708_I15</t>
  </si>
  <si>
    <t>P_DS002_007|P_DS002_013</t>
  </si>
  <si>
    <t>DS002_20260708_I16</t>
  </si>
  <si>
    <t>P_DS002_001|P_DS002_004|P_DS002_007</t>
  </si>
  <si>
    <t>DS002_20260708_I17</t>
  </si>
  <si>
    <t>P_DS002_001|P_DS002_004|P_DS002_005</t>
  </si>
  <si>
    <t>P_DS002_011|P_DS002_013|P_DS002_014|P_DS002_016|P_DS002_019|P_DS002_020|P_DS002_022|P_DS002_023|P_DS002_026|P_DS002_029|P_DS002_032|P_DS002_034</t>
  </si>
  <si>
    <t>DS002_20260708_I18</t>
  </si>
  <si>
    <t>P_DS002_013|P_DS002_014|P_DS002_016|P_DS002_019|P_DS002_020|P_DS002_022|P_DS002_023|P_DS002_026|P_DS002_029|P_DS002_032|P_DS002_034|P_DS002_001</t>
  </si>
  <si>
    <t>DS002_20260708_I19</t>
  </si>
  <si>
    <t>P_DS002_014|P_DS002_020|P_DS002_023|P_DS002_026|P_DS002_029|P_DS002_032|P_DS002_005</t>
  </si>
  <si>
    <t>DS002_20260708_I20</t>
  </si>
  <si>
    <t>P_DS002_020|P_DS002_023|P_DS002_026|P_DS002_029|P_DS002_032|P_DS002_005|P_DS002_008</t>
  </si>
  <si>
    <t>DS002_20260708_I21</t>
  </si>
  <si>
    <t>P_DS002_023|P_DS002_026|P_DS002_029|P_DS002_032|P_DS002_005|P_DS002_008|P_DS002_011</t>
  </si>
  <si>
    <t>DS002_20260708_I22</t>
  </si>
  <si>
    <t>P_DS002_026|P_DS002_029|P_DS002_032|P_DS002_005|P_DS002_008|P_DS002_011|P_DS002_014</t>
  </si>
  <si>
    <t>DS002_20260708_I23</t>
  </si>
  <si>
    <t>P_DS002_023|P_DS002_026|P_DS002_029|P_DS002_032|P_DS002_005|P_DS002_008|P_DS002_011|P_DS002_014|P_DS002_020</t>
  </si>
  <si>
    <t>DS002_20260708_I24</t>
  </si>
  <si>
    <t>P_DS002_026|P_DS002_029|P_DS002_032|P_DS002_005|P_DS002_008|P_DS002_011|P_DS002_014|P_DS002_020|P_DS002_023</t>
  </si>
  <si>
    <t>DS002_20260708_I25</t>
  </si>
  <si>
    <t>P_DS002_029|P_DS002_032|P_DS002_005|P_DS002_008|P_DS002_011|P_DS002_014|P_DS002_020|P_DS002_023|P_DS002_026</t>
  </si>
  <si>
    <t>DS002_20260708_I26</t>
  </si>
  <si>
    <t>P_DS002_032|P_DS002_005|P_DS002_008|P_DS002_011|P_DS002_014|P_DS002_020|P_DS002_023|P_DS002_026|P_DS002_029</t>
  </si>
  <si>
    <t>DS002_20260708_I27</t>
  </si>
  <si>
    <t>P_DS002_005|P_DS002_008|P_DS002_011|P_DS002_014|P_DS002_020|P_DS002_023|P_DS002_026|P_DS002_029|P_DS002_032</t>
  </si>
  <si>
    <t>DS002_20260708_I28</t>
  </si>
  <si>
    <t>P_DS002_008|P_DS002_011|P_DS002_014|P_DS002_020|P_DS002_023|P_DS002_026|P_DS002_029|P_DS002_032|P_DS002_005</t>
  </si>
  <si>
    <t>DS002_20260708_I29</t>
  </si>
  <si>
    <t>P_DS002_011|P_DS002_014|P_DS002_020|P_DS002_023|P_DS002_026|P_DS002_029|P_DS002_032|P_DS002_005|P_DS002_008</t>
  </si>
  <si>
    <t>DS002_20260708_I30</t>
  </si>
  <si>
    <t>P_DS002_014|P_DS002_020|P_DS002_023|P_DS002_026|P_DS002_029|P_DS002_032|P_DS002_005|P_DS002_008|P_DS002_011</t>
  </si>
  <si>
    <t>DS002_20260708_I31</t>
  </si>
  <si>
    <t>DS002_20260708_I32</t>
  </si>
  <si>
    <t>P_DS002_029|P_DS002_032|P_DS002_005|P_DS002_008|P_DS002_011|P_DS002_014|P_DS002_020</t>
  </si>
  <si>
    <t>DS002_20260708_I33</t>
  </si>
  <si>
    <t>P_DS002_033|P_DS002_005|P_DS002_006|P_DS002_008|P_DS002_009|P_DS002_011|P_DS002_012|P_DS002_014|P_DS002_015|P_DS002_018|P_DS002_020|P_DS002_021|P_DS002_023|P_DS002_026|P_DS002_027|P_DS002_029</t>
  </si>
  <si>
    <t>DS002_20260708_I34</t>
  </si>
  <si>
    <t>P_DS002_032|P_DS002_033</t>
  </si>
  <si>
    <t>P_DS002_005|P_DS002_006|P_DS002_008|P_DS002_009|P_DS002_011|P_DS002_012|P_DS002_014|P_DS002_015|P_DS002_018|P_DS002_020|P_DS002_021|P_DS002_023|P_DS002_026|P_DS002_027|P_DS002_029|P_DS002_030</t>
  </si>
  <si>
    <t>DS002_20260708_I35</t>
  </si>
  <si>
    <t>P_DS002_009|P_DS002_012|P_DS002_015|P_DS002_018|P_DS002_021|P_DS002_027|P_DS002_030</t>
  </si>
  <si>
    <t>DS002_20260708_I36</t>
  </si>
  <si>
    <t>P_DS002_012|P_DS002_015|P_DS002_018|P_DS002_021|P_DS002_027|P_DS002_030|P_DS002_033</t>
  </si>
  <si>
    <t>DS002_20260708_I37</t>
  </si>
  <si>
    <t>P_DS002_009|P_DS002_012|P_DS002_015|P_DS002_018|P_DS002_021|P_DS002_027|P_DS002_030|P_DS002_033|P_DS002_006</t>
  </si>
  <si>
    <t>DS002_20260708_I38</t>
  </si>
  <si>
    <t>P_DS002_012|P_DS002_015|P_DS002_018|P_DS002_021|P_DS002_027|P_DS002_030|P_DS002_033|P_DS002_006|P_DS002_009</t>
  </si>
  <si>
    <t>DS002_20260708_I39</t>
  </si>
  <si>
    <t>P_DS002_015|P_DS002_018|P_DS002_021|P_DS002_027|P_DS002_030|P_DS002_033|P_DS002_006|P_DS002_009|P_DS002_012</t>
  </si>
  <si>
    <t>DS002_20260708_I40</t>
  </si>
  <si>
    <t>P_DS002_018|P_DS002_021|P_DS002_027|P_DS002_030|P_DS002_033|P_DS002_006|P_DS002_009|P_DS002_012|P_DS002_015</t>
  </si>
  <si>
    <t>DS002_20260708_I41</t>
  </si>
  <si>
    <t>P_DS002_021|P_DS002_027|P_DS002_030|P_DS002_033|P_DS002_006|P_DS002_009|P_DS002_012|P_DS002_015|P_DS002_018</t>
  </si>
  <si>
    <t>DS002_20260708_I42</t>
  </si>
  <si>
    <t>P_DS002_027|P_DS002_030|P_DS002_033|P_DS002_006|P_DS002_009|P_DS002_012|P_DS002_015|P_DS002_018|P_DS002_021</t>
  </si>
  <si>
    <t>DS002_20260708_I43</t>
  </si>
  <si>
    <t>P_DS002_030|P_DS002_033|P_DS002_006|P_DS002_009|P_DS002_012|P_DS002_015|P_DS002_018|P_DS002_021|P_DS002_027</t>
  </si>
  <si>
    <t>DS002_20260708_I44</t>
  </si>
  <si>
    <t>P_DS002_033|P_DS002_006|P_DS002_009|P_DS002_012|P_DS002_015|P_DS002_018|P_DS002_021|P_DS002_027|P_DS002_030</t>
  </si>
  <si>
    <t>DS002_20260708_I45</t>
  </si>
  <si>
    <t>P_DS002_006|P_DS002_009|P_DS002_012|P_DS002_015|P_DS002_018|P_DS002_021|P_DS002_027|P_DS002_030|P_DS002_033</t>
  </si>
  <si>
    <t>DS002_20260708_I46</t>
  </si>
  <si>
    <t>DS002_20260708_I47</t>
  </si>
  <si>
    <t>P_DS002_018|P_DS002_021|P_DS002_027|P_DS002_030|P_DS002_033|P_DS002_006|P_DS002_009</t>
  </si>
  <si>
    <t>DS002_20260708_I48</t>
  </si>
  <si>
    <t>P_DS002_021|P_DS002_027|P_DS002_030|P_DS002_033|P_DS002_006|P_DS002_009|P_DS002_012</t>
  </si>
  <si>
    <t>DS002_20260709_I01</t>
  </si>
  <si>
    <t>P_DS002_009|P_DS002_012|P_DS002_015|P_DS002_018|P_DS002_021|P_DS002_027|P_DS002_030|P_DS002_033|P_DS002_001|P_DS002_007|P_DS002_010|P_DS002_013</t>
  </si>
  <si>
    <t>DS002_20260709_I02</t>
  </si>
  <si>
    <t>P_DS002_012|P_DS002_015|P_DS002_018|P_DS002_021|P_DS002_027|P_DS002_030|P_DS002_033|P_DS002_001|P_DS002_007|P_DS002_010|P_DS002_013|P_DS002_016</t>
  </si>
  <si>
    <t>P_DS002_019|P_DS002_028</t>
  </si>
  <si>
    <t>P_DS002_031|P_DS002_034|P_DS002_006|P_DS002_009</t>
  </si>
  <si>
    <t>DS002_20260709_I03</t>
  </si>
  <si>
    <t>P_DS002_013|P_DS002_016|P_DS002_019|P_DS002_028|P_DS002_031|P_DS002_034|P_DS002_001|P_DS002_007</t>
  </si>
  <si>
    <t>DS002_20260709_I04</t>
  </si>
  <si>
    <t>P_DS002_016|P_DS002_019|P_DS002_028|P_DS002_031|P_DS002_034|P_DS002_001|P_DS002_007|P_DS002_010</t>
  </si>
  <si>
    <t>DS002_20260709_I05</t>
  </si>
  <si>
    <t>P_DS002_019|P_DS002_028|P_DS002_031|P_DS002_034|P_DS002_001|P_DS002_007|P_DS002_010|P_DS002_013</t>
  </si>
  <si>
    <t>DS002_20260709_I06</t>
  </si>
  <si>
    <t>P_DS002_028|P_DS002_031|P_DS002_034|P_DS002_001|P_DS002_007|P_DS002_010|P_DS002_013|P_DS002_016</t>
  </si>
  <si>
    <t>DS002_20260709_I07</t>
  </si>
  <si>
    <t>P_DS002_031|P_DS002_034|P_DS002_001|P_DS002_007|P_DS002_010|P_DS002_013|P_DS002_016|P_DS002_019</t>
  </si>
  <si>
    <t>DS002_20260709_I08</t>
  </si>
  <si>
    <t>P_DS002_034|P_DS002_001|P_DS002_007|P_DS002_010|P_DS002_013|P_DS002_016|P_DS002_019|P_DS002_028</t>
  </si>
  <si>
    <t>DS002_20260709_I09</t>
  </si>
  <si>
    <t>P_DS002_001|P_DS002_007|P_DS002_010|P_DS002_013|P_DS002_016|P_DS002_019|P_DS002_028|P_DS002_031</t>
  </si>
  <si>
    <t>DS002_20260709_I10</t>
  </si>
  <si>
    <t>P_DS002_007|P_DS002_010|P_DS002_013|P_DS002_016|P_DS002_019|P_DS002_028|P_DS002_031|P_DS002_034</t>
  </si>
  <si>
    <t>DS002_20260709_I11</t>
  </si>
  <si>
    <t>P_DS002_010|P_DS002_013|P_DS002_016|P_DS002_019|P_DS002_028|P_DS002_031|P_DS002_034|P_DS002_001</t>
  </si>
  <si>
    <t>DS002_20260709_I12</t>
  </si>
  <si>
    <t>DS002_20260709_I13</t>
  </si>
  <si>
    <t>P_DS002_016|P_DS002_019|P_DS002_028</t>
  </si>
  <si>
    <t>P_DS002_001|P_DS002_007|P_DS002_010|P_DS002_013</t>
  </si>
  <si>
    <t>DS002_20260709_I14</t>
  </si>
  <si>
    <t>P_DS002_019|P_DS002_028|P_DS002_031</t>
  </si>
  <si>
    <t>P_DS002_007|P_DS002_010|P_DS002_013|P_DS002_016</t>
  </si>
  <si>
    <t>DS002_20260709_I15</t>
  </si>
  <si>
    <t>P_DS002_028|P_DS002_031|P_DS002_034</t>
  </si>
  <si>
    <t>P_DS002_001|P_DS002_007</t>
  </si>
  <si>
    <t>P_DS002_010|P_DS002_013|P_DS002_016|P_DS002_019</t>
  </si>
  <si>
    <t>DS002_20260709_I16</t>
  </si>
  <si>
    <t>P_DS002_013|P_DS002_016|P_DS002_019|P_DS002_028</t>
  </si>
  <si>
    <t>DS002_20260709_I17</t>
  </si>
  <si>
    <t>P_DS002_008|P_DS002_010|P_DS002_013|P_DS002_014|P_DS002_016|P_DS002_017|P_DS002_019|P_DS002_020|P_DS002_023|P_DS002_026|P_DS002_028|P_DS002_029|P_DS002_031</t>
  </si>
  <si>
    <t>DS002_20260709_I18</t>
  </si>
  <si>
    <t>P_DS002_010|P_DS002_013|P_DS002_014|P_DS002_016|P_DS002_017|P_DS002_019|P_DS002_020|P_DS002_023|P_DS002_026|P_DS002_028|P_DS002_029|P_DS002_031|P_DS002_034</t>
  </si>
  <si>
    <t>DS002_20260709_I19</t>
  </si>
  <si>
    <t>DS002_20260709_I20</t>
  </si>
  <si>
    <t>DS002_20260709_I21</t>
  </si>
  <si>
    <t>DS002_20260709_I22</t>
  </si>
  <si>
    <t>DS002_20260709_I23</t>
  </si>
  <si>
    <t>DS002_20260709_I24</t>
  </si>
  <si>
    <t>DS002_20260709_I25</t>
  </si>
  <si>
    <t>DS002_20260709_I26</t>
  </si>
  <si>
    <t>DS002_20260709_I27</t>
  </si>
  <si>
    <t>DS002_20260709_I28</t>
  </si>
  <si>
    <t>DS002_20260709_I29</t>
  </si>
  <si>
    <t>DS002_20260709_I30</t>
  </si>
  <si>
    <t>DS002_20260709_I31</t>
  </si>
  <si>
    <t>DS002_20260709_I32</t>
  </si>
  <si>
    <t>DS002_20260709_I33</t>
  </si>
  <si>
    <t>P_DS002_033|P_DS002_002|P_DS002_003|P_DS002_005|P_DS002_006|P_DS002_008|P_DS002_009|P_DS002_014|P_DS002_015|P_DS002_017|P_DS002_020|P_DS002_021|P_DS002_023|P_DS002_024|P_DS002_026|P_DS002_027</t>
  </si>
  <si>
    <t>DS002_20260709_I34</t>
  </si>
  <si>
    <t>P_DS002_002|P_DS002_003|P_DS002_005|P_DS002_006|P_DS002_008|P_DS002_009|P_DS002_014|P_DS002_015|P_DS002_017|P_DS002_020|P_DS002_021|P_DS002_023|P_DS002_024|P_DS002_026|P_DS002_027|P_DS002_029</t>
  </si>
  <si>
    <t>DS002_20260709_I35</t>
  </si>
  <si>
    <t>P_DS002_006|P_DS002_009|P_DS002_015|P_DS002_021|P_DS002_024|P_DS002_027|P_DS002_030</t>
  </si>
  <si>
    <t>DS002_20260709_I36</t>
  </si>
  <si>
    <t>P_DS002_009|P_DS002_015|P_DS002_021|P_DS002_024|P_DS002_027|P_DS002_030|P_DS002_033</t>
  </si>
  <si>
    <t>DS002_20260709_I37</t>
  </si>
  <si>
    <t>P_DS002_006|P_DS002_009|P_DS002_015|P_DS002_021|P_DS002_024|P_DS002_027|P_DS002_030|P_DS002_033|P_DS002_032|P_DS002_004|P_DS002_025|P_DS002_003</t>
  </si>
  <si>
    <t>DS002_20260709_I38</t>
  </si>
  <si>
    <t>P_DS002_009|P_DS002_015|P_DS002_021|P_DS002_024|P_DS002_027|P_DS002_030|P_DS002_033|P_DS002_032|P_DS002_004|P_DS002_025|P_DS002_003|P_DS002_006</t>
  </si>
  <si>
    <t>DS002_20260709_I39</t>
  </si>
  <si>
    <t>P_DS002_015|P_DS002_021|P_DS002_024|P_DS002_027|P_DS002_030|P_DS002_033|P_DS002_032|P_DS002_004|P_DS002_025|P_DS002_003|P_DS002_006|P_DS002_009</t>
  </si>
  <si>
    <t>DS002_20260709_I40</t>
  </si>
  <si>
    <t>P_DS002_021|P_DS002_024|P_DS002_027|P_DS002_030|P_DS002_033|P_DS002_032|P_DS002_004|P_DS002_025|P_DS002_003|P_DS002_006|P_DS002_009|P_DS002_015</t>
  </si>
  <si>
    <t>DS002_20260709_I41</t>
  </si>
  <si>
    <t>P_DS002_024|P_DS002_027|P_DS002_030|P_DS002_033|P_DS002_032|P_DS002_004|P_DS002_025|P_DS002_003|P_DS002_006|P_DS002_009|P_DS002_015|P_DS002_021</t>
  </si>
  <si>
    <t>DS002_20260709_I42</t>
  </si>
  <si>
    <t>P_DS002_027|P_DS002_030|P_DS002_033|P_DS002_032|P_DS002_004|P_DS002_025|P_DS002_003|P_DS002_006|P_DS002_009|P_DS002_015|P_DS002_021|P_DS002_024</t>
  </si>
  <si>
    <t>DS002_20260709_I43</t>
  </si>
  <si>
    <t>P_DS002_030|P_DS002_033|P_DS002_032|P_DS002_004|P_DS002_025|P_DS002_003|P_DS002_006|P_DS002_009|P_DS002_015|P_DS002_021|P_DS002_024|P_DS002_027</t>
  </si>
  <si>
    <t>DS002_20260709_I44</t>
  </si>
  <si>
    <t>P_DS002_033|P_DS002_032|P_DS002_004|P_DS002_025|P_DS002_003|P_DS002_006|P_DS002_009|P_DS002_015|P_DS002_021|P_DS002_024|P_DS002_027|P_DS002_030</t>
  </si>
  <si>
    <t>DS002_20260709_I45</t>
  </si>
  <si>
    <t>P_DS002_003|P_DS002_006|P_DS002_009|P_DS002_015|P_DS002_021|P_DS002_024|P_DS002_027|P_DS002_030|P_DS002_033</t>
  </si>
  <si>
    <t>DS002_20260709_I46</t>
  </si>
  <si>
    <t>P_DS002_006|P_DS002_009|P_DS002_015|P_DS002_021|P_DS002_024|P_DS002_027|P_DS002_030|P_DS002_033|P_DS002_003</t>
  </si>
  <si>
    <t>DS002_20260709_I47</t>
  </si>
  <si>
    <t>P_DS002_021|P_DS002_024|P_DS002_027|P_DS002_030|P_DS002_033|P_DS002_003|P_DS002_006</t>
  </si>
  <si>
    <t>DS002_20260709_I48</t>
  </si>
  <si>
    <t>P_DS002_024|P_DS002_027|P_DS002_030|P_DS002_033|P_DS002_003|P_DS002_006|P_DS002_009</t>
  </si>
  <si>
    <t>DS002_20260710_I01</t>
  </si>
  <si>
    <t>P_DS002_006|P_DS002_009|P_DS002_015|P_DS002_021|P_DS002_024|P_DS002_027|P_DS002_030|P_DS002_033|P_DS002_001|P_DS002_004|P_DS002_007|P_DS002_010</t>
  </si>
  <si>
    <t>P_DS002_013|P_DS002_022</t>
  </si>
  <si>
    <t>P_DS002_025|P_DS002_034|P_DS002_003</t>
  </si>
  <si>
    <t>DS002_20260710_I02</t>
  </si>
  <si>
    <t>P_DS002_009|P_DS002_015|P_DS002_021|P_DS002_024|P_DS002_027|P_DS002_030|P_DS002_033|P_DS002_001|P_DS002_004|P_DS002_007|P_DS002_010|P_DS002_013</t>
  </si>
  <si>
    <t>DS002_20260710_I03</t>
  </si>
  <si>
    <t>P_DS002_010|P_DS002_013|P_DS002_022|P_DS002_025|P_DS002_034|P_DS002_001|P_DS002_004</t>
  </si>
  <si>
    <t>DS002_20260710_I04</t>
  </si>
  <si>
    <t>P_DS002_013|P_DS002_022|P_DS002_025|P_DS002_034|P_DS002_001|P_DS002_004|P_DS002_007</t>
  </si>
  <si>
    <t>DS002_20260710_I05</t>
  </si>
  <si>
    <t>P_DS002_022|P_DS002_025|P_DS002_034|P_DS002_001|P_DS002_004|P_DS002_007|P_DS002_010</t>
  </si>
  <si>
    <t>DS002_20260710_I06</t>
  </si>
  <si>
    <t>P_DS002_025|P_DS002_034|P_DS002_001|P_DS002_004|P_DS002_007|P_DS002_010|P_DS002_013</t>
  </si>
  <si>
    <t>DS002_20260710_I07</t>
  </si>
  <si>
    <t>P_DS002_034|P_DS002_001|P_DS002_004|P_DS002_007|P_DS002_010|P_DS002_013|P_DS002_022</t>
  </si>
  <si>
    <t>DS002_20260710_I08</t>
  </si>
  <si>
    <t>P_DS002_001|P_DS002_004|P_DS002_007|P_DS002_010|P_DS002_013|P_DS002_022|P_DS002_025</t>
  </si>
  <si>
    <t>DS002_20260710_I09</t>
  </si>
  <si>
    <t>P_DS002_004|P_DS002_007|P_DS002_010|P_DS002_013|P_DS002_022|P_DS002_025|P_DS002_034</t>
  </si>
  <si>
    <t>DS002_20260710_I10</t>
  </si>
  <si>
    <t>P_DS002_007|P_DS002_010|P_DS002_013|P_DS002_022|P_DS002_025|P_DS002_034|P_DS002_001</t>
  </si>
  <si>
    <t>DS002_20260710_I11</t>
  </si>
  <si>
    <t>DS002_20260710_I12</t>
  </si>
  <si>
    <t>DS002_20260710_I13</t>
  </si>
  <si>
    <t>P_DS002_022|P_DS002_025|P_DS002_034</t>
  </si>
  <si>
    <t>DS002_20260710_I14</t>
  </si>
  <si>
    <t>P_DS002_025|P_DS002_034|P_DS002_001</t>
  </si>
  <si>
    <t>P_DS002_010|P_DS002_013|P_DS002_022</t>
  </si>
  <si>
    <t>DS002_20260710_I15</t>
  </si>
  <si>
    <t>P_DS002_013|P_DS002_022|P_DS002_025</t>
  </si>
  <si>
    <t>DS002_20260710_I16</t>
  </si>
  <si>
    <t>DS002_20260710_I17</t>
  </si>
  <si>
    <t>P_DS002_004|P_DS002_007|P_DS002_008</t>
  </si>
  <si>
    <t>P_DS002_010|P_DS002_011</t>
  </si>
  <si>
    <t>P_DS002_013|P_DS002_017|P_DS002_022|P_DS002_023|P_DS002_025|P_DS002_029|P_DS002_032|P_DS002_034|P_DS002_001|P_DS002_002</t>
  </si>
  <si>
    <t>DS002_20260710_I18</t>
  </si>
  <si>
    <t>P_DS002_013|P_DS002_014|P_DS002_017|P_DS002_022|P_DS002_023|P_DS002_025|P_DS002_029|P_DS002_032|P_DS002_034|P_DS002_001|P_DS002_002</t>
  </si>
  <si>
    <t>DS002_20260710_I19</t>
  </si>
  <si>
    <t>P_DS002_023|P_DS002_029|P_DS002_032|P_DS002_002|P_DS002_008|P_DS002_011</t>
  </si>
  <si>
    <t>DS002_20260710_I20</t>
  </si>
  <si>
    <t>P_DS002_029|P_DS002_032|P_DS002_002|P_DS002_008|P_DS002_011|P_DS002_014</t>
  </si>
  <si>
    <t>DS002_20260710_I21</t>
  </si>
  <si>
    <t>P_DS002_023|P_DS002_029</t>
  </si>
  <si>
    <t>P_DS002_032|P_DS002_002|P_DS002_008|P_DS002_011|P_DS002_014|P_DS002_017</t>
  </si>
  <si>
    <t>DS002_20260710_I22</t>
  </si>
  <si>
    <t>P_DS002_002|P_DS002_008|P_DS002_011|P_DS002_014|P_DS002_017|P_DS002_023</t>
  </si>
  <si>
    <t>DS002_20260710_I23</t>
  </si>
  <si>
    <t>P_DS002_032|P_DS002_002|P_DS002_008|P_DS002_011|P_DS002_014|P_DS002_017|P_DS002_023|P_DS002_029</t>
  </si>
  <si>
    <t>DS002_20260710_I24</t>
  </si>
  <si>
    <t>P_DS002_002|P_DS002_008|P_DS002_011|P_DS002_014|P_DS002_017|P_DS002_023|P_DS002_029|P_DS002_032</t>
  </si>
  <si>
    <t>DS002_20260710_I25</t>
  </si>
  <si>
    <t>P_DS002_008|P_DS002_011|P_DS002_014|P_DS002_017|P_DS002_023|P_DS002_029|P_DS002_032|P_DS002_002</t>
  </si>
  <si>
    <t>DS002_20260710_I26</t>
  </si>
  <si>
    <t>P_DS002_011|P_DS002_014|P_DS002_017|P_DS002_023|P_DS002_029|P_DS002_032|P_DS002_002|P_DS002_008</t>
  </si>
  <si>
    <t>DS002_20260710_I27</t>
  </si>
  <si>
    <t>P_DS002_014|P_DS002_017|P_DS002_023|P_DS002_029|P_DS002_032|P_DS002_002|P_DS002_008|P_DS002_011</t>
  </si>
  <si>
    <t>DS002_20260710_I28</t>
  </si>
  <si>
    <t>P_DS002_017|P_DS002_023|P_DS002_029|P_DS002_032|P_DS002_002|P_DS002_008|P_DS002_011|P_DS002_014</t>
  </si>
  <si>
    <t>DS002_20260710_I29</t>
  </si>
  <si>
    <t>P_DS002_023|P_DS002_029|P_DS002_032|P_DS002_002|P_DS002_008|P_DS002_011|P_DS002_014|P_DS002_017</t>
  </si>
  <si>
    <t>DS002_20260710_I30</t>
  </si>
  <si>
    <t>P_DS002_029|P_DS002_032|P_DS002_002|P_DS002_008|P_DS002_011|P_DS002_014|P_DS002_017|P_DS002_023</t>
  </si>
  <si>
    <t>DS002_20260710_I31</t>
  </si>
  <si>
    <t>P_DS002_008|P_DS002_011|P_DS002_014|P_DS002_017|P_DS002_023|P_DS002_029</t>
  </si>
  <si>
    <t>DS002_20260710_I32</t>
  </si>
  <si>
    <t>P_DS002_002|P_DS002_008</t>
  </si>
  <si>
    <t>P_DS002_011|P_DS002_014|P_DS002_017|P_DS002_023|P_DS002_029|P_DS002_032</t>
  </si>
  <si>
    <t>DS002_20260710_I33</t>
  </si>
  <si>
    <t>P_DS002_008|P_DS002_009|P_DS002_011|P_DS002_014|P_DS002_017|P_DS002_018|P_DS002_021|P_DS002_023|P_DS002_024|P_DS002_027|P_DS002_029|P_DS002_030|P_DS002_032|P_DS002_002</t>
  </si>
  <si>
    <t>DS002_20260710_I34</t>
  </si>
  <si>
    <t>P_DS002_002|P_DS002_003</t>
  </si>
  <si>
    <t>P_DS002_006|P_DS002_008|P_DS002_009|P_DS002_011|P_DS002_014|P_DS002_015|P_DS002_017|P_DS002_018|P_DS002_021|P_DS002_023|P_DS002_024|P_DS002_027|P_DS002_029|P_DS002_030|P_DS002_032</t>
  </si>
  <si>
    <t>DS002_20260710_I35</t>
  </si>
  <si>
    <t>DS002_20260710_I36</t>
  </si>
  <si>
    <t>DS002_20260710_I37</t>
  </si>
  <si>
    <t>P_DS002_006|P_DS002_009|P_DS002_015|P_DS002_018|P_DS002_021|P_DS002_024|P_DS002_027|P_DS002_030|P_DS002_033|P_DS002_019|P_DS002_026|P_DS002_003</t>
  </si>
  <si>
    <t>DS002_20260710_I38</t>
  </si>
  <si>
    <t>P_DS002_009|P_DS002_015|P_DS002_018|P_DS002_021|P_DS002_024|P_DS002_027|P_DS002_030|P_DS002_033|P_DS002_019|P_DS002_026|P_DS002_003|P_DS002_006</t>
  </si>
  <si>
    <t>DS002_20260710_I39</t>
  </si>
  <si>
    <t>P_DS002_015|P_DS002_018|P_DS002_021|P_DS002_024|P_DS002_027|P_DS002_030|P_DS002_033|P_DS002_019|P_DS002_026|P_DS002_003|P_DS002_006|P_DS002_009</t>
  </si>
  <si>
    <t>DS002_20260710_I40</t>
  </si>
  <si>
    <t>P_DS002_018|P_DS002_021|P_DS002_024|P_DS002_027|P_DS002_030|P_DS002_033|P_DS002_019|P_DS002_026|P_DS002_003|P_DS002_006|P_DS002_009|P_DS002_015</t>
  </si>
  <si>
    <t>DS002_20260710_I41</t>
  </si>
  <si>
    <t>P_DS002_021|P_DS002_024|P_DS002_027|P_DS002_030|P_DS002_033|P_DS002_019|P_DS002_026|P_DS002_003|P_DS002_006|P_DS002_009|P_DS002_015|P_DS002_018</t>
  </si>
  <si>
    <t>DS002_20260710_I42</t>
  </si>
  <si>
    <t>P_DS002_024|P_DS002_027|P_DS002_030|P_DS002_033|P_DS002_019|P_DS002_026|P_DS002_003|P_DS002_006|P_DS002_009|P_DS002_015|P_DS002_018|P_DS002_021</t>
  </si>
  <si>
    <t>DS002_20260710_I43</t>
  </si>
  <si>
    <t>P_DS002_027|P_DS002_030|P_DS002_033|P_DS002_019|P_DS002_026|P_DS002_003|P_DS002_006|P_DS002_009|P_DS002_015|P_DS002_018|P_DS002_021|P_DS002_024</t>
  </si>
  <si>
    <t>DS002_20260710_I44</t>
  </si>
  <si>
    <t>P_DS002_030|P_DS002_033|P_DS002_019|P_DS002_026|P_DS002_003|P_DS002_006|P_DS002_009|P_DS002_015|P_DS002_018|P_DS002_021|P_DS002_024|P_DS002_027</t>
  </si>
  <si>
    <t>DS002_20260710_I45</t>
  </si>
  <si>
    <t>DS002_20260710_I46</t>
  </si>
  <si>
    <t>DS002_20260710_I47</t>
  </si>
  <si>
    <t>DS002_20260710_I48</t>
  </si>
  <si>
    <t>DS002_20260711_I01</t>
  </si>
  <si>
    <t>P_DS002_022|P_DS002_025|P_DS002_028|P_DS002_031|P_DS002_003</t>
  </si>
  <si>
    <t>DS002_20260711_I02</t>
  </si>
  <si>
    <t>DS002_20260711_I03</t>
  </si>
  <si>
    <t>DS002_20260711_I04</t>
  </si>
  <si>
    <t>DS002_20260711_I05</t>
  </si>
  <si>
    <t>DS002_20260711_I06</t>
  </si>
  <si>
    <t>DS002_20260711_I07</t>
  </si>
  <si>
    <t>DS002_20260711_I08</t>
  </si>
  <si>
    <t>DS002_20260711_I09</t>
  </si>
  <si>
    <t>DS002_20260711_I10</t>
  </si>
  <si>
    <t>DS002_20260711_I11</t>
  </si>
  <si>
    <t>DS002_20260711_I12</t>
  </si>
  <si>
    <t>DS002_20260711_I13</t>
  </si>
  <si>
    <t>DS002_20260711_I14</t>
  </si>
  <si>
    <t>DS002_20260711_I15</t>
  </si>
  <si>
    <t>DS002_20260711_I16</t>
  </si>
  <si>
    <t>DS002_20260711_I17</t>
  </si>
  <si>
    <t>P_DS002_032|P_DS002_001|P_DS002_002</t>
  </si>
  <si>
    <t>P_DS002_008|P_DS002_010|P_DS002_011|P_DS002_014|P_DS002_016|P_DS002_017|P_DS002_019|P_DS002_022|P_DS002_023|P_DS002_025|P_DS002_026|P_DS002_028|P_DS002_031</t>
  </si>
  <si>
    <t>DS002_20260711_I18</t>
  </si>
  <si>
    <t>P_DS002_008|P_DS002_010|P_DS002_011|P_DS002_014|P_DS002_016|P_DS002_017|P_DS002_019|P_DS002_022|P_DS002_023|P_DS002_025|P_DS002_026|P_DS002_028|P_DS002_029|P_DS002_031</t>
  </si>
  <si>
    <t>DS002_20260711_I19</t>
  </si>
  <si>
    <t>P_DS002_014|P_DS002_017|P_DS002_023|P_DS002_026|P_DS002_029|P_DS002_032|P_DS002_002</t>
  </si>
  <si>
    <t>DS002_20260711_I20</t>
  </si>
  <si>
    <t>P_DS002_017|P_DS002_023|P_DS002_026|P_DS002_029|P_DS002_032|P_DS002_002|P_DS002_008</t>
  </si>
  <si>
    <t>DS002_20260711_I21</t>
  </si>
  <si>
    <t>P_DS002_023|P_DS002_026|P_DS002_029|P_DS002_032|P_DS002_002|P_DS002_008|P_DS002_011</t>
  </si>
  <si>
    <t>DS002_20260711_I22</t>
  </si>
  <si>
    <t>P_DS002_026|P_DS002_029|P_DS002_032|P_DS002_002|P_DS002_008|P_DS002_011|P_DS002_014</t>
  </si>
  <si>
    <t>DS002_20260711_I23</t>
  </si>
  <si>
    <t>P_DS002_023|P_DS002_026|P_DS002_029|P_DS002_032|P_DS002_002|P_DS002_008|P_DS002_011|P_DS002_014|P_DS002_017</t>
  </si>
  <si>
    <t>DS002_20260711_I24</t>
  </si>
  <si>
    <t>P_DS002_026|P_DS002_029|P_DS002_032|P_DS002_002|P_DS002_008|P_DS002_011|P_DS002_014|P_DS002_017|P_DS002_023</t>
  </si>
  <si>
    <t>DS002_20260711_I25</t>
  </si>
  <si>
    <t>P_DS002_029|P_DS002_032|P_DS002_002|P_DS002_008|P_DS002_011|P_DS002_014|P_DS002_017|P_DS002_023|P_DS002_026</t>
  </si>
  <si>
    <t>DS002_20260711_I26</t>
  </si>
  <si>
    <t>P_DS002_032|P_DS002_002|P_DS002_008|P_DS002_011|P_DS002_014|P_DS002_017|P_DS002_023|P_DS002_026|P_DS002_029</t>
  </si>
  <si>
    <t>DS002_20260711_I27</t>
  </si>
  <si>
    <t>P_DS002_002|P_DS002_008|P_DS002_011|P_DS002_014|P_DS002_017|P_DS002_023|P_DS002_026|P_DS002_029|P_DS002_032</t>
  </si>
  <si>
    <t>DS002_20260711_I28</t>
  </si>
  <si>
    <t>P_DS002_008|P_DS002_011|P_DS002_014|P_DS002_017|P_DS002_023|P_DS002_026|P_DS002_029|P_DS002_032|P_DS002_002</t>
  </si>
  <si>
    <t>DS002_20260711_I29</t>
  </si>
  <si>
    <t>P_DS002_011|P_DS002_014|P_DS002_017|P_DS002_023|P_DS002_026|P_DS002_029|P_DS002_032|P_DS002_002|P_DS002_008</t>
  </si>
  <si>
    <t>DS002_20260711_I30</t>
  </si>
  <si>
    <t>P_DS002_014|P_DS002_017|P_DS002_023|P_DS002_026|P_DS002_029|P_DS002_032|P_DS002_002|P_DS002_008|P_DS002_011</t>
  </si>
  <si>
    <t>DS002_20260711_I31</t>
  </si>
  <si>
    <t>DS002_20260711_I32</t>
  </si>
  <si>
    <t>DS002_20260711_I33</t>
  </si>
  <si>
    <t>P_DS002_033|P_DS002_002|P_DS002_003|P_DS002_008|P_DS002_009|P_DS002_011|P_DS002_012|P_DS002_014|P_DS002_015|P_DS002_017|P_DS002_018|P_DS002_021|P_DS002_023|P_DS002_024|P_DS002_026|P_DS002_029</t>
  </si>
  <si>
    <t>DS002_20260711_I34</t>
  </si>
  <si>
    <t>P_DS002_002|P_DS002_003|P_DS002_008|P_DS002_009|P_DS002_011|P_DS002_012|P_DS002_014|P_DS002_015|P_DS002_017|P_DS002_018|P_DS002_021|P_DS002_023|P_DS002_024|P_DS002_026|P_DS002_029|P_DS002_030</t>
  </si>
  <si>
    <t>DS002_20260711_I35</t>
  </si>
  <si>
    <t>P_DS002_009|P_DS002_012|P_DS002_015|P_DS002_018|P_DS002_021|P_DS002_024|P_DS002_030</t>
  </si>
  <si>
    <t>DS002_20260711_I36</t>
  </si>
  <si>
    <t>P_DS002_012|P_DS002_015|P_DS002_018|P_DS002_021|P_DS002_024|P_DS002_030|P_DS002_033</t>
  </si>
  <si>
    <t>DS002_20260711_I37</t>
  </si>
  <si>
    <t>P_DS002_009|P_DS002_012|P_DS002_015|P_DS002_018|P_DS002_021|P_DS002_024|P_DS002_030|P_DS002_033|P_DS002_027|P_DS002_020|P_DS002_006|P_DS002_003</t>
  </si>
  <si>
    <t>DS002_20260711_I38</t>
  </si>
  <si>
    <t>P_DS002_012|P_DS002_015|P_DS002_018|P_DS002_021|P_DS002_024|P_DS002_030|P_DS002_033|P_DS002_027|P_DS002_020|P_DS002_006|P_DS002_003|P_DS002_009</t>
  </si>
  <si>
    <t>DS002_20260711_I39</t>
  </si>
  <si>
    <t>P_DS002_015|P_DS002_018|P_DS002_021|P_DS002_024|P_DS002_030|P_DS002_033|P_DS002_027|P_DS002_020|P_DS002_006|P_DS002_003|P_DS002_009|P_DS002_012</t>
  </si>
  <si>
    <t>DS002_20260711_I40</t>
  </si>
  <si>
    <t>P_DS002_018|P_DS002_021|P_DS002_024|P_DS002_030|P_DS002_033|P_DS002_027|P_DS002_020|P_DS002_006|P_DS002_003|P_DS002_009|P_DS002_012|P_DS002_015</t>
  </si>
  <si>
    <t>DS002_20260711_I41</t>
  </si>
  <si>
    <t>P_DS002_021|P_DS002_024|P_DS002_030|P_DS002_033|P_DS002_027|P_DS002_020|P_DS002_006|P_DS002_003|P_DS002_009|P_DS002_012|P_DS002_015|P_DS002_018</t>
  </si>
  <si>
    <t>DS002_20260711_I42</t>
  </si>
  <si>
    <t>P_DS002_024|P_DS002_030|P_DS002_033|P_DS002_027|P_DS002_020|P_DS002_006|P_DS002_003|P_DS002_009|P_DS002_012|P_DS002_015|P_DS002_018|P_DS002_021</t>
  </si>
  <si>
    <t>DS002_20260711_I43</t>
  </si>
  <si>
    <t>P_DS002_030|P_DS002_033|P_DS002_027|P_DS002_020|P_DS002_006|P_DS002_003|P_DS002_009|P_DS002_012|P_DS002_015|P_DS002_018|P_DS002_021|P_DS002_024</t>
  </si>
  <si>
    <t>DS002_20260711_I44</t>
  </si>
  <si>
    <t>P_DS002_033|P_DS002_027|P_DS002_020|P_DS002_006|P_DS002_003|P_DS002_009|P_DS002_012|P_DS002_015|P_DS002_018|P_DS002_021|P_DS002_024|P_DS002_030</t>
  </si>
  <si>
    <t>DS002_20260711_I45</t>
  </si>
  <si>
    <t>P_DS002_003|P_DS002_009|P_DS002_012|P_DS002_015|P_DS002_018|P_DS002_021|P_DS002_024|P_DS002_030|P_DS002_033</t>
  </si>
  <si>
    <t>DS002_20260711_I46</t>
  </si>
  <si>
    <t>P_DS002_009|P_DS002_012|P_DS002_015|P_DS002_018|P_DS002_021|P_DS002_024|P_DS002_030|P_DS002_033|P_DS002_003</t>
  </si>
  <si>
    <t>DS002_20260711_I47</t>
  </si>
  <si>
    <t>P_DS002_018|P_DS002_021|P_DS002_024|P_DS002_030|P_DS002_033|P_DS002_003|P_DS002_009</t>
  </si>
  <si>
    <t>DS002_20260711_I48</t>
  </si>
  <si>
    <t>P_DS002_021|P_DS002_024|P_DS002_030|P_DS002_033|P_DS002_003|P_DS002_009|P_DS002_012</t>
  </si>
  <si>
    <t>DS002_20260712_I01</t>
  </si>
  <si>
    <t>P_DS002_009|P_DS002_012|P_DS002_015|P_DS002_018|P_DS002_021|P_DS002_024|P_DS002_030|P_DS002_033|P_DS002_001|P_DS002_004|P_DS002_010|P_DS002_013</t>
  </si>
  <si>
    <t>P_DS002_022|P_DS002_025|P_DS002_031|P_DS002_034|P_DS002_003</t>
  </si>
  <si>
    <t>DS002_20260712_I02</t>
  </si>
  <si>
    <t>P_DS002_015|P_DS002_018|P_DS002_021|P_DS002_024|P_DS002_030|P_DS002_033|P_DS002_001|P_DS002_004|P_DS002_010|P_DS002_013|P_DS002_016|P_DS002_019</t>
  </si>
  <si>
    <t>P_DS002_031|P_DS002_034|P_DS002_003|P_DS002_009</t>
  </si>
  <si>
    <t>DS002_20260712_I03</t>
  </si>
  <si>
    <t>P_DS002_013|P_DS002_016|P_DS002_019|P_DS002_022|P_DS002_025|P_DS002_031|P_DS002_034|P_DS002_001|P_DS002_004</t>
  </si>
  <si>
    <t>DS002_20260712_I04</t>
  </si>
  <si>
    <t>P_DS002_016|P_DS002_019|P_DS002_022|P_DS002_025|P_DS002_031|P_DS002_034|P_DS002_001|P_DS002_004|P_DS002_010</t>
  </si>
  <si>
    <t>DS002_20260712_I05</t>
  </si>
  <si>
    <t>P_DS002_019|P_DS002_022|P_DS002_025|P_DS002_031|P_DS002_034|P_DS002_001|P_DS002_004|P_DS002_010|P_DS002_013</t>
  </si>
  <si>
    <t>DS002_20260712_I06</t>
  </si>
  <si>
    <t>P_DS002_022|P_DS002_025|P_DS002_031|P_DS002_034|P_DS002_001|P_DS002_004|P_DS002_010|P_DS002_013|P_DS002_016</t>
  </si>
  <si>
    <t>DS002_20260712_I07</t>
  </si>
  <si>
    <t>P_DS002_025|P_DS002_031|P_DS002_034|P_DS002_001|P_DS002_004|P_DS002_010|P_DS002_013|P_DS002_016|P_DS002_019</t>
  </si>
  <si>
    <t>DS002_20260712_I08</t>
  </si>
  <si>
    <t>P_DS002_031|P_DS002_034|P_DS002_001|P_DS002_004|P_DS002_010|P_DS002_013|P_DS002_016|P_DS002_019|P_DS002_022</t>
  </si>
  <si>
    <t>DS002_20260712_I09</t>
  </si>
  <si>
    <t>P_DS002_034|P_DS002_001|P_DS002_004|P_DS002_010|P_DS002_013|P_DS002_016|P_DS002_019|P_DS002_022|P_DS002_025</t>
  </si>
  <si>
    <t>DS002_20260712_I10</t>
  </si>
  <si>
    <t>P_DS002_001|P_DS002_004|P_DS002_010|P_DS002_013|P_DS002_016|P_DS002_019|P_DS002_022|P_DS002_025|P_DS002_031</t>
  </si>
  <si>
    <t>DS002_20260712_I11</t>
  </si>
  <si>
    <t>P_DS002_004|P_DS002_010|P_DS002_013|P_DS002_016|P_DS002_019|P_DS002_022|P_DS002_025|P_DS002_031|P_DS002_034</t>
  </si>
  <si>
    <t>DS002_20260712_I12</t>
  </si>
  <si>
    <t>P_DS002_010|P_DS002_013|P_DS002_016|P_DS002_019|P_DS002_022|P_DS002_025|P_DS002_031|P_DS002_034|P_DS002_001</t>
  </si>
  <si>
    <t>DS002_20260712_I13</t>
  </si>
  <si>
    <t>P_DS002_031|P_DS002_034|P_DS002_001|P_DS002_004|P_DS002_010</t>
  </si>
  <si>
    <t>DS002_20260712_I14</t>
  </si>
  <si>
    <t>P_DS002_025|P_DS002_031</t>
  </si>
  <si>
    <t>P_DS002_034|P_DS002_001|P_DS002_004|P_DS002_010|P_DS002_013</t>
  </si>
  <si>
    <t>DS002_20260712_I15</t>
  </si>
  <si>
    <t>P_DS002_001|P_DS002_004|P_DS002_010|P_DS002_013|P_DS002_016</t>
  </si>
  <si>
    <t>DS002_20260712_I16</t>
  </si>
  <si>
    <t>P_DS002_004|P_DS002_010|P_DS002_013|P_DS002_016|P_DS002_019</t>
  </si>
  <si>
    <t>DS002_20260712_I17</t>
  </si>
  <si>
    <t>P_DS002_031|P_DS002_032|P_DS002_034</t>
  </si>
  <si>
    <t>P_DS002_001|P_DS002_002</t>
  </si>
  <si>
    <t>P_DS002_004|P_DS002_005|P_DS002_008|P_DS002_010|P_DS002_011|P_DS002_013|P_DS002_016|P_DS002_017|P_DS002_019|P_DS002_020|P_DS002_022|P_DS002_023|P_DS002_025|P_DS002_026|P_DS002_029</t>
  </si>
  <si>
    <t>DS002_20260712_I18</t>
  </si>
  <si>
    <t>P_DS002_005|P_DS002_008|P_DS002_010|P_DS002_011|P_DS002_013|P_DS002_016|P_DS002_017|P_DS002_019|P_DS002_020|P_DS002_022|P_DS002_023|P_DS002_025|P_DS002_026|P_DS002_029|P_DS002_031</t>
  </si>
  <si>
    <t>DS002_20260712_I19</t>
  </si>
  <si>
    <t>DS002_20260712_I20</t>
  </si>
  <si>
    <t>DS002_20260712_I21</t>
  </si>
  <si>
    <t>DS002_20260712_I22</t>
  </si>
  <si>
    <t>DS002_20260712_I23</t>
  </si>
  <si>
    <t>DS002_20260712_I24</t>
  </si>
  <si>
    <t>DS002_20260712_I25</t>
  </si>
  <si>
    <t>DS002_20260712_I26</t>
  </si>
  <si>
    <t>DS002_20260712_I27</t>
  </si>
  <si>
    <t>DS002_20260712_I28</t>
  </si>
  <si>
    <t>DS002_20260712_I29</t>
  </si>
  <si>
    <t>DS002_20260712_I30</t>
  </si>
  <si>
    <t>DS002_20260712_I31</t>
  </si>
  <si>
    <t>DS002_20260712_I32</t>
  </si>
  <si>
    <t>DS002_20260712_I33</t>
  </si>
  <si>
    <t>P_DS002_030|P_DS002_032|P_DS002_033|P_DS002_002|P_DS002_003|P_DS002_005|P_DS002_006|P_DS002_008|P_DS002_009|P_DS002_011|P_DS002_012|P_DS002_015|P_DS002_017|P_DS002_018|P_DS002_020|P_DS002_023|P_DS002_024</t>
  </si>
  <si>
    <t>DS002_20260712_I34</t>
  </si>
  <si>
    <t>P_DS002_032|P_DS002_033|P_DS002_002|P_DS002_003|P_DS002_005|P_DS002_006|P_DS002_008|P_DS002_009|P_DS002_011|P_DS002_012|P_DS002_015|P_DS002_017|P_DS002_018|P_DS002_020|P_DS002_023|P_DS002_024|P_DS002_026</t>
  </si>
  <si>
    <t>DS002_20260712_I35</t>
  </si>
  <si>
    <t>P_DS002_006|P_DS002_009|P_DS002_012|P_DS002_015|P_DS002_018|P_DS002_024|P_DS002_030</t>
  </si>
  <si>
    <t>DS002_20260712_I36</t>
  </si>
  <si>
    <t>P_DS002_009|P_DS002_012|P_DS002_015|P_DS002_018|P_DS002_024|P_DS002_030|P_DS002_033</t>
  </si>
  <si>
    <t>DS002_20260712_I37</t>
  </si>
  <si>
    <t>P_DS002_015|P_DS002_018|P_DS002_024|P_DS002_030|P_DS002_033|P_DS002_007|P_DS002_028|P_DS002_003|P_DS002_006|P_DS002_009|P_DS002_012</t>
  </si>
  <si>
    <t>DS002_20260712_I38</t>
  </si>
  <si>
    <t>P_DS002_009|P_DS002_012|P_DS002_015|P_DS002_018|P_DS002_024|P_DS002_030|P_DS002_033|P_DS002_014|P_DS002_007|P_DS002_028|P_DS002_003|P_DS002_006</t>
  </si>
  <si>
    <t>DS002_20260712_I39</t>
  </si>
  <si>
    <t>P_DS002_012|P_DS002_015|P_DS002_018|P_DS002_024|P_DS002_030|P_DS002_033|P_DS002_014|P_DS002_007|P_DS002_028|P_DS002_003|P_DS002_006|P_DS002_009</t>
  </si>
  <si>
    <t>DS002_20260712_I40</t>
  </si>
  <si>
    <t>P_DS002_015|P_DS002_018|P_DS002_024|P_DS002_030|P_DS002_033|P_DS002_014|P_DS002_007|P_DS002_028|P_DS002_003|P_DS002_006|P_DS002_009|P_DS002_012</t>
  </si>
  <si>
    <t>DS002_20260712_I41</t>
  </si>
  <si>
    <t>P_DS002_018|P_DS002_024|P_DS002_030|P_DS002_033|P_DS002_014|P_DS002_007|P_DS002_028|P_DS002_003|P_DS002_006|P_DS002_009|P_DS002_012|P_DS002_015</t>
  </si>
  <si>
    <t>DS002_20260712_I42</t>
  </si>
  <si>
    <t>P_DS002_024|P_DS002_030|P_DS002_033|P_DS002_014|P_DS002_007|P_DS002_028|P_DS002_003|P_DS002_006|P_DS002_009|P_DS002_012|P_DS002_015|P_DS002_018</t>
  </si>
  <si>
    <t>DS002_20260712_I43</t>
  </si>
  <si>
    <t>P_DS002_030|P_DS002_033|P_DS002_014|P_DS002_007|P_DS002_028|P_DS002_003|P_DS002_006|P_DS002_009|P_DS002_012|P_DS002_015|P_DS002_018|P_DS002_024</t>
  </si>
  <si>
    <t>DS002_20260712_I44</t>
  </si>
  <si>
    <t>P_DS002_033|P_DS002_014|P_DS002_007|P_DS002_028|P_DS002_003|P_DS002_006|P_DS002_009|P_DS002_012|P_DS002_015|P_DS002_018|P_DS002_024|P_DS002_030</t>
  </si>
  <si>
    <t>DS002_20260712_I45</t>
  </si>
  <si>
    <t>P_DS002_003|P_DS002_006|P_DS002_009|P_DS002_012|P_DS002_015|P_DS002_018|P_DS002_024|P_DS002_030|P_DS002_033</t>
  </si>
  <si>
    <t>DS002_20260712_I46</t>
  </si>
  <si>
    <t>P_DS002_006|P_DS002_009|P_DS002_012|P_DS002_015|P_DS002_018|P_DS002_024|P_DS002_030|P_DS002_033|P_DS002_003</t>
  </si>
  <si>
    <t>DS002_20260712_I47</t>
  </si>
  <si>
    <t>P_DS002_015|P_DS002_018|P_DS002_024|P_DS002_030|P_DS002_033|P_DS002_003|P_DS002_006</t>
  </si>
  <si>
    <t>DS002_20260712_I48</t>
  </si>
  <si>
    <t>P_DS002_018|P_DS002_024|P_DS002_030|P_DS002_033|P_DS002_003|P_DS002_006|P_DS002_009</t>
  </si>
  <si>
    <t>DS002_20260713_I01</t>
  </si>
  <si>
    <t>P_DS002_006|P_DS002_009|P_DS002_012|P_DS002_015|P_DS002_018|P_DS002_024|P_DS002_030|P_DS002_033|P_DS002_004|P_DS002_007|P_DS002_010|P_DS002_013</t>
  </si>
  <si>
    <t>P_DS002_028|P_DS002_031|P_DS002_034|P_DS002_003</t>
  </si>
  <si>
    <t>DS002_20260713_I02</t>
  </si>
  <si>
    <t>P_DS002_009|P_DS002_012|P_DS002_015|P_DS002_018|P_DS002_024|P_DS002_030|P_DS002_033|P_DS002_004|P_DS002_007|P_DS002_010|P_DS002_013|P_DS002_016</t>
  </si>
  <si>
    <t>P_DS002_031|P_DS002_034|P_DS002_003|P_DS002_006</t>
  </si>
  <si>
    <t>DS002_20260713_I03</t>
  </si>
  <si>
    <t>P_DS002_013|P_DS002_016|P_DS002_019|P_DS002_028|P_DS002_031|P_DS002_034|P_DS002_004|P_DS002_007</t>
  </si>
  <si>
    <t>DS002_20260713_I04</t>
  </si>
  <si>
    <t>P_DS002_016|P_DS002_019|P_DS002_028|P_DS002_031|P_DS002_034|P_DS002_004|P_DS002_007|P_DS002_010</t>
  </si>
  <si>
    <t>DS002_20260713_I05</t>
  </si>
  <si>
    <t>P_DS002_019|P_DS002_028|P_DS002_031|P_DS002_034|P_DS002_004|P_DS002_007|P_DS002_010|P_DS002_013</t>
  </si>
  <si>
    <t>DS002_20260713_I06</t>
  </si>
  <si>
    <t>P_DS002_028|P_DS002_031|P_DS002_034|P_DS002_004|P_DS002_007|P_DS002_010|P_DS002_013|P_DS002_016</t>
  </si>
  <si>
    <t>DS002_20260713_I07</t>
  </si>
  <si>
    <t>P_DS002_031|P_DS002_034|P_DS002_004|P_DS002_007|P_DS002_010|P_DS002_013|P_DS002_016|P_DS002_019</t>
  </si>
  <si>
    <t>DS002_20260713_I08</t>
  </si>
  <si>
    <t>P_DS002_034|P_DS002_004|P_DS002_007|P_DS002_010|P_DS002_013|P_DS002_016|P_DS002_019|P_DS002_028</t>
  </si>
  <si>
    <t>DS002_20260713_I09</t>
  </si>
  <si>
    <t>P_DS002_004|P_DS002_007|P_DS002_010|P_DS002_013|P_DS002_016|P_DS002_019|P_DS002_028|P_DS002_031</t>
  </si>
  <si>
    <t>DS002_20260713_I10</t>
  </si>
  <si>
    <t>DS002_20260713_I11</t>
  </si>
  <si>
    <t>P_DS002_010|P_DS002_013|P_DS002_016|P_DS002_019|P_DS002_028|P_DS002_031|P_DS002_034|P_DS002_004</t>
  </si>
  <si>
    <t>DS002_20260713_I12</t>
  </si>
  <si>
    <t>DS002_20260713_I13</t>
  </si>
  <si>
    <t>P_DS002_004|P_DS002_007|P_DS002_010|P_DS002_013</t>
  </si>
  <si>
    <t>DS002_20260713_I14</t>
  </si>
  <si>
    <t>P_DS002_034|P_DS002_004</t>
  </si>
  <si>
    <t>DS002_20260713_I15</t>
  </si>
  <si>
    <t>DS002_20260713_I16</t>
  </si>
  <si>
    <t>P_DS002_031|P_DS002_034|P_DS002_004</t>
  </si>
  <si>
    <t>DS002_20260713_I17</t>
  </si>
  <si>
    <t>P_DS002_034|P_DS002_002|P_DS002_004</t>
  </si>
  <si>
    <t>P_DS002_010|P_DS002_011|P_DS002_013|P_DS002_014|P_DS002_016|P_DS002_017|P_DS002_019|P_DS002_020|P_DS002_023|P_DS002_026|P_DS002_028|P_DS002_031|P_DS002_032</t>
  </si>
  <si>
    <t>DS002_20260713_I18</t>
  </si>
  <si>
    <t>P_DS002_002|P_DS002_004|P_DS002_005</t>
  </si>
  <si>
    <t>P_DS002_011|P_DS002_013|P_DS002_014|P_DS002_016|P_DS002_017|P_DS002_019|P_DS002_020|P_DS002_023|P_DS002_026|P_DS002_028|P_DS002_031|P_DS002_032|P_DS002_034</t>
  </si>
  <si>
    <t>DS002_20260713_I19</t>
  </si>
  <si>
    <t>P_DS002_014|P_DS002_017|P_DS002_020|P_DS002_023|P_DS002_026|P_DS002_032|P_DS002_002</t>
  </si>
  <si>
    <t>DS002_20260713_I20</t>
  </si>
  <si>
    <t>P_DS002_017|P_DS002_020|P_DS002_023|P_DS002_026|P_DS002_032|P_DS002_002|P_DS002_005</t>
  </si>
  <si>
    <t>DS002_20260713_I21</t>
  </si>
  <si>
    <t>P_DS002_020|P_DS002_023|P_DS002_026|P_DS002_032|P_DS002_002|P_DS002_005|P_DS002_011</t>
  </si>
  <si>
    <t>DS002_20260713_I22</t>
  </si>
  <si>
    <t>P_DS002_023|P_DS002_026|P_DS002_032|P_DS002_002|P_DS002_005|P_DS002_011|P_DS002_014</t>
  </si>
  <si>
    <t>DS002_20260713_I23</t>
  </si>
  <si>
    <t>P_DS002_020|P_DS002_023|P_DS002_026|P_DS002_032|P_DS002_002|P_DS002_005|P_DS002_011|P_DS002_014|P_DS002_017</t>
  </si>
  <si>
    <t>DS002_20260713_I24</t>
  </si>
  <si>
    <t>P_DS002_023|P_DS002_026|P_DS002_032|P_DS002_002|P_DS002_005|P_DS002_011|P_DS002_014|P_DS002_017|P_DS002_020</t>
  </si>
  <si>
    <t>DS002_20260713_I25</t>
  </si>
  <si>
    <t>P_DS002_026|P_DS002_032|P_DS002_002|P_DS002_005|P_DS002_011|P_DS002_014|P_DS002_017|P_DS002_020|P_DS002_023</t>
  </si>
  <si>
    <t>DS002_20260713_I26</t>
  </si>
  <si>
    <t>P_DS002_032|P_DS002_002|P_DS002_005|P_DS002_011|P_DS002_014|P_DS002_017|P_DS002_020|P_DS002_023|P_DS002_026</t>
  </si>
  <si>
    <t>DS002_20260713_I27</t>
  </si>
  <si>
    <t>P_DS002_002|P_DS002_005|P_DS002_011|P_DS002_014|P_DS002_017|P_DS002_020|P_DS002_023|P_DS002_026|P_DS002_032</t>
  </si>
  <si>
    <t>DS002_20260713_I28</t>
  </si>
  <si>
    <t>P_DS002_005|P_DS002_011|P_DS002_014|P_DS002_017|P_DS002_020|P_DS002_023|P_DS002_026|P_DS002_032|P_DS002_002</t>
  </si>
  <si>
    <t>DS002_20260713_I29</t>
  </si>
  <si>
    <t>P_DS002_011|P_DS002_014|P_DS002_017|P_DS002_020|P_DS002_023|P_DS002_026|P_DS002_032|P_DS002_002|P_DS002_005</t>
  </si>
  <si>
    <t>DS002_20260713_I30</t>
  </si>
  <si>
    <t>P_DS002_014|P_DS002_017|P_DS002_020|P_DS002_023|P_DS002_026|P_DS002_032|P_DS002_002|P_DS002_005|P_DS002_011</t>
  </si>
  <si>
    <t>DS002_20260713_I31</t>
  </si>
  <si>
    <t>DS002_20260713_I32</t>
  </si>
  <si>
    <t>P_DS002_026|P_DS002_032|P_DS002_002|P_DS002_005|P_DS002_011|P_DS002_014|P_DS002_017</t>
  </si>
  <si>
    <t>DS002_20260713_I33</t>
  </si>
  <si>
    <t>P_DS002_033|P_DS002_002|P_DS002_005|P_DS002_006|P_DS002_009|P_DS002_011|P_DS002_012|P_DS002_014|P_DS002_017|P_DS002_018|P_DS002_020|P_DS002_021|P_DS002_023|P_DS002_024|P_DS002_026|P_DS002_027</t>
  </si>
  <si>
    <t>DS002_20260713_I34</t>
  </si>
  <si>
    <t>P_DS002_032|P_DS002_033|P_DS002_002|P_DS002_003|P_DS002_005|P_DS002_006|P_DS002_009|P_DS002_011|P_DS002_012|P_DS002_014|P_DS002_017|P_DS002_018|P_DS002_020|P_DS002_021|P_DS002_023|P_DS002_024|P_DS002_026</t>
  </si>
  <si>
    <t>DS002_20260713_I35</t>
  </si>
  <si>
    <t>DS002_20260713_I36</t>
  </si>
  <si>
    <t>DS002_20260713_I37</t>
  </si>
  <si>
    <t>DS002_20260713_I38</t>
  </si>
  <si>
    <t>DS002_20260713_I39</t>
  </si>
  <si>
    <t>DS002_20260713_I40</t>
  </si>
  <si>
    <t>DS002_20260713_I41</t>
  </si>
  <si>
    <t>DS002_20260713_I42</t>
  </si>
  <si>
    <t>DS002_20260713_I43</t>
  </si>
  <si>
    <t>DS002_20260713_I44</t>
  </si>
  <si>
    <t>DS002_20260713_I45</t>
  </si>
  <si>
    <t>DS002_20260713_I46</t>
  </si>
  <si>
    <t>DS002_20260713_I47</t>
  </si>
  <si>
    <t>DS002_20260713_I48</t>
  </si>
  <si>
    <t>DS002_20260714_I01</t>
  </si>
  <si>
    <t>P_DS002_019|P_DS002_022|P_DS002_025|P_DS002_028|P_DS002_034|P_DS002_003</t>
  </si>
  <si>
    <t>DS002_20260714_I02</t>
  </si>
  <si>
    <t>P_DS002_022|P_DS002_025|P_DS002_028|P_DS002_034|P_DS002_003|P_DS002_006</t>
  </si>
  <si>
    <t>DS002_20260714_I03</t>
  </si>
  <si>
    <t>P_DS002_010|P_DS002_013|P_DS002_019|P_DS002_022|P_DS002_025|P_DS002_028|P_DS002_034|P_DS002_001|P_DS002_004</t>
  </si>
  <si>
    <t>DS002_20260714_I04</t>
  </si>
  <si>
    <t>P_DS002_013|P_DS002_019|P_DS002_022|P_DS002_025|P_DS002_028|P_DS002_034|P_DS002_001|P_DS002_004|P_DS002_007</t>
  </si>
  <si>
    <t>DS002_20260714_I05</t>
  </si>
  <si>
    <t>P_DS002_019|P_DS002_022|P_DS002_025|P_DS002_028|P_DS002_034|P_DS002_001|P_DS002_004|P_DS002_007|P_DS002_010</t>
  </si>
  <si>
    <t>DS002_20260714_I06</t>
  </si>
  <si>
    <t>P_DS002_022|P_DS002_025|P_DS002_028|P_DS002_034|P_DS002_001|P_DS002_004|P_DS002_007|P_DS002_010|P_DS002_013</t>
  </si>
  <si>
    <t>DS002_20260714_I07</t>
  </si>
  <si>
    <t>P_DS002_025|P_DS002_028|P_DS002_034|P_DS002_001|P_DS002_004|P_DS002_007|P_DS002_010|P_DS002_013|P_DS002_019</t>
  </si>
  <si>
    <t>DS002_20260714_I08</t>
  </si>
  <si>
    <t>P_DS002_028|P_DS002_034|P_DS002_001|P_DS002_004|P_DS002_007|P_DS002_010|P_DS002_013|P_DS002_019|P_DS002_022</t>
  </si>
  <si>
    <t>DS002_20260714_I09</t>
  </si>
  <si>
    <t>P_DS002_034|P_DS002_001|P_DS002_004|P_DS002_007|P_DS002_010|P_DS002_013|P_DS002_019|P_DS002_022|P_DS002_025</t>
  </si>
  <si>
    <t>DS002_20260714_I10</t>
  </si>
  <si>
    <t>P_DS002_001|P_DS002_004|P_DS002_007|P_DS002_010|P_DS002_013|P_DS002_019|P_DS002_022|P_DS002_025|P_DS002_028</t>
  </si>
  <si>
    <t>DS002_20260714_I11</t>
  </si>
  <si>
    <t>P_DS002_004|P_DS002_007|P_DS002_010|P_DS002_013|P_DS002_019|P_DS002_022|P_DS002_025|P_DS002_028|P_DS002_034</t>
  </si>
  <si>
    <t>DS002_20260714_I12</t>
  </si>
  <si>
    <t>P_DS002_007|P_DS002_010|P_DS002_013|P_DS002_019|P_DS002_022|P_DS002_025|P_DS002_028|P_DS002_034|P_DS002_001</t>
  </si>
  <si>
    <t>DS002_20260714_I13</t>
  </si>
  <si>
    <t>P_DS002_028|P_DS002_034|P_DS002_001|P_DS002_004|P_DS002_007</t>
  </si>
  <si>
    <t>DS002_20260714_I14</t>
  </si>
  <si>
    <t>P_DS002_034|P_DS002_001|P_DS002_004|P_DS002_007|P_DS002_010</t>
  </si>
  <si>
    <t>DS002_20260714_I15</t>
  </si>
  <si>
    <t>P_DS002_001|P_DS002_004|P_DS002_007|P_DS002_010|P_DS002_013</t>
  </si>
  <si>
    <t>DS002_20260714_I16</t>
  </si>
  <si>
    <t>P_DS002_004|P_DS002_007|P_DS002_010|P_DS002_013|P_DS002_019</t>
  </si>
  <si>
    <t>DS002_20260714_I17</t>
  </si>
  <si>
    <t>P_DS002_007|P_DS002_008|P_DS002_010|P_DS002_011|P_DS002_013|P_DS002_014|P_DS002_017|P_DS002_019|P_DS002_020|P_DS002_022|P_DS002_025|P_DS002_026|P_DS002_028|P_DS002_029</t>
  </si>
  <si>
    <t>DS002_20260714_I18</t>
  </si>
  <si>
    <t>P_DS002_008|P_DS002_010|P_DS002_011|P_DS002_013|P_DS002_014|P_DS002_017|P_DS002_019|P_DS002_020|P_DS002_022|P_DS002_025|P_DS002_026|P_DS002_028|P_DS002_029|P_DS002_032</t>
  </si>
  <si>
    <t>DS002_20260714_I19</t>
  </si>
  <si>
    <t>P_DS002_014|P_DS002_017|P_DS002_020|P_DS002_026|P_DS002_029|P_DS002_032|P_DS002_005</t>
  </si>
  <si>
    <t>DS002_20260714_I20</t>
  </si>
  <si>
    <t>P_DS002_017|P_DS002_020|P_DS002_026|P_DS002_029|P_DS002_032|P_DS002_005|P_DS002_008</t>
  </si>
  <si>
    <t>DS002_20260714_I21</t>
  </si>
  <si>
    <t>P_DS002_020|P_DS002_026|P_DS002_029|P_DS002_032|P_DS002_005|P_DS002_008|P_DS002_011</t>
  </si>
  <si>
    <t>DS002_20260714_I22</t>
  </si>
  <si>
    <t>DS002_20260714_I23</t>
  </si>
  <si>
    <t>P_DS002_020|P_DS002_026|P_DS002_029|P_DS002_032|P_DS002_005|P_DS002_008|P_DS002_011|P_DS002_014|P_DS002_017</t>
  </si>
  <si>
    <t>DS002_20260714_I24</t>
  </si>
  <si>
    <t>P_DS002_026|P_DS002_029|P_DS002_032|P_DS002_005|P_DS002_008|P_DS002_011|P_DS002_014|P_DS002_017|P_DS002_020</t>
  </si>
  <si>
    <t>DS002_20260714_I25</t>
  </si>
  <si>
    <t>P_DS002_029|P_DS002_032|P_DS002_005|P_DS002_008|P_DS002_011|P_DS002_014|P_DS002_017|P_DS002_020|P_DS002_026</t>
  </si>
  <si>
    <t>DS002_20260714_I26</t>
  </si>
  <si>
    <t>P_DS002_032|P_DS002_005|P_DS002_008|P_DS002_011|P_DS002_014|P_DS002_017|P_DS002_020|P_DS002_026|P_DS002_029</t>
  </si>
  <si>
    <t>DS002_20260714_I27</t>
  </si>
  <si>
    <t>P_DS002_005|P_DS002_008|P_DS002_011|P_DS002_014|P_DS002_017|P_DS002_020|P_DS002_026|P_DS002_029|P_DS002_032</t>
  </si>
  <si>
    <t>DS002_20260714_I28</t>
  </si>
  <si>
    <t>P_DS002_008|P_DS002_011|P_DS002_014|P_DS002_017|P_DS002_020|P_DS002_026|P_DS002_029|P_DS002_032|P_DS002_005</t>
  </si>
  <si>
    <t>DS002_20260714_I29</t>
  </si>
  <si>
    <t>P_DS002_011|P_DS002_014|P_DS002_017|P_DS002_020|P_DS002_026|P_DS002_029|P_DS002_032|P_DS002_005|P_DS002_008</t>
  </si>
  <si>
    <t>DS002_20260714_I30</t>
  </si>
  <si>
    <t>P_DS002_014|P_DS002_017|P_DS002_020|P_DS002_026|P_DS002_029|P_DS002_032|P_DS002_005|P_DS002_008|P_DS002_011</t>
  </si>
  <si>
    <t>DS002_20260714_I31</t>
  </si>
  <si>
    <t>DS002_20260714_I32</t>
  </si>
  <si>
    <t>P_DS002_029|P_DS002_032|P_DS002_005|P_DS002_008|P_DS002_011|P_DS002_014|P_DS002_017</t>
  </si>
  <si>
    <t>DS002_20260714_I33</t>
  </si>
  <si>
    <t>P_DS002_033|P_DS002_005</t>
  </si>
  <si>
    <t>P_DS002_006|P_DS002_008|P_DS002_011|P_DS002_012|P_DS002_014|P_DS002_015|P_DS002_017|P_DS002_018|P_DS002_020|P_DS002_021|P_DS002_024|P_DS002_026|P_DS002_027|P_DS002_029|P_DS002_032</t>
  </si>
  <si>
    <t>DS002_20260714_I34</t>
  </si>
  <si>
    <t>P_DS002_003|P_DS002_005|P_DS002_006|P_DS002_008|P_DS002_011|P_DS002_012|P_DS002_014|P_DS002_015|P_DS002_017|P_DS002_018|P_DS002_020|P_DS002_021|P_DS002_024|P_DS002_026|P_DS002_027|P_DS002_029</t>
  </si>
  <si>
    <t>DS002_20260714_I35</t>
  </si>
  <si>
    <t>DS002_20260714_I36</t>
  </si>
  <si>
    <t>DS002_20260714_I37</t>
  </si>
  <si>
    <t>DS002_20260714_I38</t>
  </si>
  <si>
    <t>DS002_20260714_I39</t>
  </si>
  <si>
    <t>DS002_20260714_I40</t>
  </si>
  <si>
    <t>DS002_20260714_I41</t>
  </si>
  <si>
    <t>DS002_20260714_I42</t>
  </si>
  <si>
    <t>DS002_20260714_I43</t>
  </si>
  <si>
    <t>DS002_20260714_I44</t>
  </si>
  <si>
    <t>DS002_20260714_I45</t>
  </si>
  <si>
    <t>DS002_20260714_I46</t>
  </si>
  <si>
    <t>DS002_20260714_I47</t>
  </si>
  <si>
    <t>DS002_20260714_I48</t>
  </si>
  <si>
    <t>DS003_20260701_I01</t>
  </si>
  <si>
    <t>DS003</t>
  </si>
  <si>
    <t>P_DS003_007|P_DS003_013|P_DS003_016|P_DS003_019|P_DS003_022|P_DS003_025|P_DS003_028</t>
  </si>
  <si>
    <t>P_DS003_001</t>
  </si>
  <si>
    <t>DS003_20260701_I02</t>
  </si>
  <si>
    <t>P_DS003_007|P_DS003_013|P_DS003_016|P_DS003_019|P_DS003_022|P_DS003_025|P_DS003_028|P_DS003_001</t>
  </si>
  <si>
    <t>P_DS003_004</t>
  </si>
  <si>
    <t>DS003_20260701_I03</t>
  </si>
  <si>
    <t>P_DS003_013|P_DS003_016|P_DS003_019|P_DS003_022|P_DS003_025|P_DS003_028|P_DS003_001|P_DS003_004</t>
  </si>
  <si>
    <t>P_DS003_007</t>
  </si>
  <si>
    <t>DS003_20260701_I04</t>
  </si>
  <si>
    <t>P_DS003_016|P_DS003_019|P_DS003_022|P_DS003_025|P_DS003_028|P_DS003_001|P_DS003_004|P_DS003_007</t>
  </si>
  <si>
    <t>P_DS003_013</t>
  </si>
  <si>
    <t>DS003_20260701_I05</t>
  </si>
  <si>
    <t>P_DS003_019|P_DS003_022|P_DS003_025|P_DS003_028|P_DS003_001|P_DS003_004|P_DS003_007|P_DS003_013</t>
  </si>
  <si>
    <t>P_DS003_016</t>
  </si>
  <si>
    <t>DS003_20260701_I06</t>
  </si>
  <si>
    <t>P_DS003_022|P_DS003_025|P_DS003_028|P_DS003_001|P_DS003_004|P_DS003_007|P_DS003_013|P_DS003_016</t>
  </si>
  <si>
    <t>P_DS003_019</t>
  </si>
  <si>
    <t>DS003_20260701_I07</t>
  </si>
  <si>
    <t>P_DS003_025|P_DS003_028|P_DS003_001|P_DS003_004|P_DS003_007|P_DS003_013|P_DS003_016|P_DS003_019</t>
  </si>
  <si>
    <t>P_DS003_022</t>
  </si>
  <si>
    <t>DS003_20260701_I08</t>
  </si>
  <si>
    <t>P_DS003_028|P_DS003_001|P_DS003_004|P_DS003_007|P_DS003_013|P_DS003_016|P_DS003_019|P_DS003_022</t>
  </si>
  <si>
    <t>P_DS003_025</t>
  </si>
  <si>
    <t>DS003_20260701_I09</t>
  </si>
  <si>
    <t>P_DS003_001|P_DS003_004|P_DS003_007|P_DS003_013|P_DS003_016|P_DS003_019|P_DS003_022|P_DS003_025</t>
  </si>
  <si>
    <t>P_DS003_028</t>
  </si>
  <si>
    <t>DS003_20260701_I10</t>
  </si>
  <si>
    <t>P_DS003_004|P_DS003_007|P_DS003_013|P_DS003_016|P_DS003_019|P_DS003_022|P_DS003_025|P_DS003_028</t>
  </si>
  <si>
    <t>DS003_20260701_I11</t>
  </si>
  <si>
    <t>DS003_20260701_I12</t>
  </si>
  <si>
    <t>DS003_20260701_I13</t>
  </si>
  <si>
    <t>P_DS003_016|P_DS003_019|P_DS003_022</t>
  </si>
  <si>
    <t>P_DS003_025|P_DS003_028</t>
  </si>
  <si>
    <t>P_DS003_001|P_DS003_004|P_DS003_007|P_DS003_013</t>
  </si>
  <si>
    <t>DS003_20260701_I14</t>
  </si>
  <si>
    <t>P_DS003_019|P_DS003_022|P_DS003_025</t>
  </si>
  <si>
    <t>P_DS003_028|P_DS003_001</t>
  </si>
  <si>
    <t>P_DS003_004|P_DS003_007|P_DS003_013|P_DS003_016</t>
  </si>
  <si>
    <t>DS003_20260701_I15</t>
  </si>
  <si>
    <t>P_DS003_022|P_DS003_025|P_DS003_028</t>
  </si>
  <si>
    <t>P_DS003_001|P_DS003_004</t>
  </si>
  <si>
    <t>P_DS003_007|P_DS003_013|P_DS003_016|P_DS003_019</t>
  </si>
  <si>
    <t>DS003_20260701_I16</t>
  </si>
  <si>
    <t>P_DS003_025|P_DS003_028|P_DS003_001</t>
  </si>
  <si>
    <t>P_DS003_004|P_DS003_007</t>
  </si>
  <si>
    <t>P_DS003_013|P_DS003_016|P_DS003_019|P_DS003_022</t>
  </si>
  <si>
    <t>DS003_20260701_I17</t>
  </si>
  <si>
    <t>P_DS003_032|P_DS003_001|P_DS003_002</t>
  </si>
  <si>
    <t>P_DS003_004|P_DS003_005</t>
  </si>
  <si>
    <t>P_DS003_007|P_DS003_008|P_DS003_011|P_DS003_013|P_DS003_016|P_DS003_019|P_DS003_020|P_DS003_022|P_DS003_023|P_DS003_025|P_DS003_026|P_DS003_028|P_DS003_029</t>
  </si>
  <si>
    <t>DS003_20260701_I18</t>
  </si>
  <si>
    <t>P_DS003_001|P_DS003_002|P_DS003_004</t>
  </si>
  <si>
    <t>P_DS003_005|P_DS003_007</t>
  </si>
  <si>
    <t>P_DS003_008|P_DS003_011|P_DS003_013|P_DS003_016|P_DS003_019|P_DS003_020|P_DS003_022|P_DS003_023|P_DS003_025|P_DS003_026|P_DS003_028|P_DS003_029|P_DS003_032</t>
  </si>
  <si>
    <t>DS003_20260701_I19</t>
  </si>
  <si>
    <t>P_DS003_005|P_DS003_008</t>
  </si>
  <si>
    <t>P_DS003_011|P_DS003_020|P_DS003_023|P_DS003_026|P_DS003_029|P_DS003_032|P_DS003_002</t>
  </si>
  <si>
    <t>DS003_20260701_I20</t>
  </si>
  <si>
    <t>P_DS003_008|P_DS003_011</t>
  </si>
  <si>
    <t>P_DS003_020|P_DS003_023|P_DS003_026|P_DS003_029|P_DS003_032|P_DS003_002|P_DS003_005</t>
  </si>
  <si>
    <t>DS003_20260701_I21</t>
  </si>
  <si>
    <t>P_DS003_011|P_DS003_020</t>
  </si>
  <si>
    <t>P_DS003_023|P_DS003_026|P_DS003_029|P_DS003_032|P_DS003_002|P_DS003_005|P_DS003_008</t>
  </si>
  <si>
    <t>DS003_20260701_I22</t>
  </si>
  <si>
    <t>P_DS003_020|P_DS003_023</t>
  </si>
  <si>
    <t>P_DS003_026|P_DS003_029|P_DS003_032|P_DS003_002|P_DS003_005|P_DS003_008|P_DS003_011</t>
  </si>
  <si>
    <t>DS003_20260701_I23</t>
  </si>
  <si>
    <t>P_DS003_023|P_DS003_026|P_DS003_029|P_DS003_032|P_DS003_002|P_DS003_005|P_DS003_008|P_DS003_011|P_DS003_020</t>
  </si>
  <si>
    <t>DS003_20260701_I24</t>
  </si>
  <si>
    <t>P_DS003_026|P_DS003_029|P_DS003_032|P_DS003_002|P_DS003_005|P_DS003_008|P_DS003_011|P_DS003_020|P_DS003_023</t>
  </si>
  <si>
    <t>DS003_20260701_I25</t>
  </si>
  <si>
    <t>P_DS003_029|P_DS003_032|P_DS003_002|P_DS003_005|P_DS003_008|P_DS003_011|P_DS003_020|P_DS003_023|P_DS003_026</t>
  </si>
  <si>
    <t>DS003_20260701_I26</t>
  </si>
  <si>
    <t>P_DS003_032|P_DS003_002|P_DS003_005|P_DS003_008|P_DS003_011|P_DS003_020|P_DS003_023|P_DS003_026|P_DS003_029</t>
  </si>
  <si>
    <t>DS003_20260701_I27</t>
  </si>
  <si>
    <t>P_DS003_002|P_DS003_005|P_DS003_008|P_DS003_011|P_DS003_020|P_DS003_023|P_DS003_026|P_DS003_029|P_DS003_032</t>
  </si>
  <si>
    <t>DS003_20260701_I28</t>
  </si>
  <si>
    <t>P_DS003_005|P_DS003_008|P_DS003_011|P_DS003_020|P_DS003_023|P_DS003_026|P_DS003_029|P_DS003_032|P_DS003_002</t>
  </si>
  <si>
    <t>DS003_20260701_I29</t>
  </si>
  <si>
    <t>P_DS003_008|P_DS003_011|P_DS003_020|P_DS003_023|P_DS003_026|P_DS003_029|P_DS003_032|P_DS003_002|P_DS003_005</t>
  </si>
  <si>
    <t>DS003_20260701_I30</t>
  </si>
  <si>
    <t>P_DS003_011|P_DS003_020|P_DS003_023|P_DS003_026|P_DS003_029|P_DS003_032|P_DS003_002|P_DS003_005|P_DS003_008</t>
  </si>
  <si>
    <t>DS003_20260701_I31</t>
  </si>
  <si>
    <t>DS003_20260701_I32</t>
  </si>
  <si>
    <t>P_DS003_023|P_DS003_026</t>
  </si>
  <si>
    <t>P_DS003_029|P_DS003_032|P_DS003_002|P_DS003_005|P_DS003_008|P_DS003_011|P_DS003_020</t>
  </si>
  <si>
    <t>DS003_20260701_I33</t>
  </si>
  <si>
    <t>P_DS003_009|P_DS003_011|P_DS003_012|P_DS003_015|P_DS003_018|P_DS003_020|P_DS003_021|P_DS003_023|P_DS003_026|P_DS003_027|P_DS003_029|P_DS003_030|P_DS003_032|P_DS003_002</t>
  </si>
  <si>
    <t>DS003_20260701_I34</t>
  </si>
  <si>
    <t>P_DS003_008|P_DS003_009</t>
  </si>
  <si>
    <t>P_DS003_011|P_DS003_012|P_DS003_015|P_DS003_018|P_DS003_020|P_DS003_021|P_DS003_023|P_DS003_026|P_DS003_027|P_DS003_029|P_DS003_030|P_DS003_032|P_DS003_002|P_DS003_005</t>
  </si>
  <si>
    <t>DS003_20260701_I35</t>
  </si>
  <si>
    <t>P_DS003_009|P_DS003_012</t>
  </si>
  <si>
    <t>P_DS003_015|P_DS003_018|P_DS003_021|P_DS003_027|P_DS003_030</t>
  </si>
  <si>
    <t>DS003_20260701_I36</t>
  </si>
  <si>
    <t>P_DS003_012|P_DS003_015</t>
  </si>
  <si>
    <t>P_DS003_018|P_DS003_021|P_DS003_027|P_DS003_030|P_DS003_009</t>
  </si>
  <si>
    <t>DS003_20260701_I37</t>
  </si>
  <si>
    <t>P_DS003_024|P_DS003_031|P_DS003_003|P_DS003_009|P_DS003_012|P_DS003_015|P_DS003_018|P_DS003_021|P_DS003_027|P_DS003_030</t>
  </si>
  <si>
    <t>DS003_20260701_I38</t>
  </si>
  <si>
    <t>P_DS003_031|P_DS003_003|P_DS003_009|P_DS003_012|P_DS003_015|P_DS003_018|P_DS003_021|P_DS003_027|P_DS003_030|P_DS003_024</t>
  </si>
  <si>
    <t>DS003_20260701_I39</t>
  </si>
  <si>
    <t>P_DS003_003|P_DS003_009|P_DS003_012|P_DS003_015|P_DS003_018|P_DS003_021|P_DS003_027|P_DS003_030|P_DS003_024|P_DS003_031</t>
  </si>
  <si>
    <t>DS003_20260701_I40</t>
  </si>
  <si>
    <t>P_DS003_009|P_DS003_012|P_DS003_015|P_DS003_018|P_DS003_021|P_DS003_027|P_DS003_030|P_DS003_024|P_DS003_031|P_DS003_003</t>
  </si>
  <si>
    <t>DS003_20260701_I41</t>
  </si>
  <si>
    <t>P_DS003_012|P_DS003_015|P_DS003_018|P_DS003_021|P_DS003_027|P_DS003_030|P_DS003_024|P_DS003_031|P_DS003_003|P_DS003_009</t>
  </si>
  <si>
    <t>DS003_20260701_I42</t>
  </si>
  <si>
    <t>P_DS003_015|P_DS003_018|P_DS003_021|P_DS003_027|P_DS003_030|P_DS003_024|P_DS003_031|P_DS003_003|P_DS003_009|P_DS003_012</t>
  </si>
  <si>
    <t>DS003_20260701_I43</t>
  </si>
  <si>
    <t>P_DS003_018|P_DS003_021|P_DS003_027|P_DS003_030|P_DS003_024|P_DS003_031|P_DS003_003|P_DS003_009|P_DS003_012|P_DS003_015</t>
  </si>
  <si>
    <t>DS003_20260701_I44</t>
  </si>
  <si>
    <t>P_DS003_021|P_DS003_027|P_DS003_030|P_DS003_024|P_DS003_031|P_DS003_003|P_DS003_009|P_DS003_012|P_DS003_015|P_DS003_018</t>
  </si>
  <si>
    <t>DS003_20260701_I45</t>
  </si>
  <si>
    <t>P_DS003_018|P_DS003_021|P_DS003_027|P_DS003_030|P_DS003_009|P_DS003_012|P_DS003_015</t>
  </si>
  <si>
    <t>DS003_20260701_I46</t>
  </si>
  <si>
    <t>P_DS003_021|P_DS003_027|P_DS003_030|P_DS003_009|P_DS003_012|P_DS003_015|P_DS003_018</t>
  </si>
  <si>
    <t>DS003_20260701_I47</t>
  </si>
  <si>
    <t>P_DS003_027|P_DS003_030</t>
  </si>
  <si>
    <t>P_DS003_009|P_DS003_012|P_DS003_015|P_DS003_018|P_DS003_021</t>
  </si>
  <si>
    <t>DS003_20260701_I48</t>
  </si>
  <si>
    <t>P_DS003_030|P_DS003_009</t>
  </si>
  <si>
    <t>P_DS003_012|P_DS003_015|P_DS003_018|P_DS003_021|P_DS003_027</t>
  </si>
  <si>
    <t>DS003_20260702_I01</t>
  </si>
  <si>
    <t>P_DS003_012|P_DS003_015|P_DS003_018|P_DS003_021|P_DS003_027|P_DS003_030|P_DS003_001|P_DS003_007|P_DS003_010|P_DS003_016|P_DS003_019|P_DS003_022</t>
  </si>
  <si>
    <t>P_DS003_028|P_DS003_031</t>
  </si>
  <si>
    <t>P_DS003_009</t>
  </si>
  <si>
    <t>DS003_20260702_I02</t>
  </si>
  <si>
    <t>P_DS003_015|P_DS003_018|P_DS003_021|P_DS003_027|P_DS003_030|P_DS003_001|P_DS003_007|P_DS003_010|P_DS003_013|P_DS003_016|P_DS003_019|P_DS003_022</t>
  </si>
  <si>
    <t>DS003_20260702_I03</t>
  </si>
  <si>
    <t>P_DS003_013|P_DS003_016|P_DS003_019|P_DS003_022|P_DS003_028|P_DS003_031|P_DS003_001|P_DS003_007</t>
  </si>
  <si>
    <t>P_DS003_010</t>
  </si>
  <si>
    <t>DS003_20260702_I04</t>
  </si>
  <si>
    <t>P_DS003_016|P_DS003_019|P_DS003_022|P_DS003_028|P_DS003_031|P_DS003_001|P_DS003_007|P_DS003_010</t>
  </si>
  <si>
    <t>DS003_20260702_I05</t>
  </si>
  <si>
    <t>P_DS003_019|P_DS003_022|P_DS003_028|P_DS003_031|P_DS003_001|P_DS003_007|P_DS003_010|P_DS003_013</t>
  </si>
  <si>
    <t>DS003_20260702_I06</t>
  </si>
  <si>
    <t>P_DS003_022|P_DS003_028|P_DS003_031|P_DS003_001|P_DS003_007|P_DS003_010|P_DS003_013|P_DS003_016</t>
  </si>
  <si>
    <t>DS003_20260702_I07</t>
  </si>
  <si>
    <t>P_DS003_028|P_DS003_031|P_DS003_001|P_DS003_007|P_DS003_010|P_DS003_013|P_DS003_016|P_DS003_019</t>
  </si>
  <si>
    <t>DS003_20260702_I08</t>
  </si>
  <si>
    <t>P_DS003_031|P_DS003_001|P_DS003_007|P_DS003_010|P_DS003_013|P_DS003_016|P_DS003_019|P_DS003_022</t>
  </si>
  <si>
    <t>DS003_20260702_I09</t>
  </si>
  <si>
    <t>P_DS003_001|P_DS003_007|P_DS003_010|P_DS003_013|P_DS003_016|P_DS003_019|P_DS003_022|P_DS003_028</t>
  </si>
  <si>
    <t>P_DS003_031</t>
  </si>
  <si>
    <t>DS003_20260702_I10</t>
  </si>
  <si>
    <t>P_DS003_007|P_DS003_010|P_DS003_013|P_DS003_016|P_DS003_019|P_DS003_022|P_DS003_028|P_DS003_031</t>
  </si>
  <si>
    <t>DS003_20260702_I11</t>
  </si>
  <si>
    <t>P_DS003_010|P_DS003_013|P_DS003_016|P_DS003_019|P_DS003_022|P_DS003_028|P_DS003_031|P_DS003_001</t>
  </si>
  <si>
    <t>DS003_20260702_I12</t>
  </si>
  <si>
    <t>DS003_20260702_I13</t>
  </si>
  <si>
    <t>P_DS003_001|P_DS003_007|P_DS003_010|P_DS003_013</t>
  </si>
  <si>
    <t>DS003_20260702_I14</t>
  </si>
  <si>
    <t>P_DS003_019|P_DS003_022|P_DS003_028</t>
  </si>
  <si>
    <t>P_DS003_031|P_DS003_001</t>
  </si>
  <si>
    <t>P_DS003_007|P_DS003_010|P_DS003_013|P_DS003_016</t>
  </si>
  <si>
    <t>DS003_20260702_I15</t>
  </si>
  <si>
    <t>P_DS003_022|P_DS003_028|P_DS003_031</t>
  </si>
  <si>
    <t>P_DS003_001|P_DS003_007</t>
  </si>
  <si>
    <t>P_DS003_010|P_DS003_013|P_DS003_016|P_DS003_019</t>
  </si>
  <si>
    <t>DS003_20260702_I16</t>
  </si>
  <si>
    <t>P_DS003_028|P_DS003_031|P_DS003_001</t>
  </si>
  <si>
    <t>P_DS003_007|P_DS003_010</t>
  </si>
  <si>
    <t>DS003_20260702_I17</t>
  </si>
  <si>
    <t>P_DS003_002|P_DS003_005|P_DS003_007</t>
  </si>
  <si>
    <t>P_DS003_008|P_DS003_010</t>
  </si>
  <si>
    <t>P_DS003_013|P_DS003_014|P_DS003_016|P_DS003_019|P_DS003_020|P_DS003_022|P_DS003_023|P_DS003_028|P_DS003_029|P_DS003_031|P_DS003_001</t>
  </si>
  <si>
    <t>DS003_20260702_I18</t>
  </si>
  <si>
    <t>P_DS003_005|P_DS003_007|P_DS003_008</t>
  </si>
  <si>
    <t>P_DS003_010|P_DS003_013</t>
  </si>
  <si>
    <t>P_DS003_014|P_DS003_016|P_DS003_019|P_DS003_020|P_DS003_022|P_DS003_023|P_DS003_028|P_DS003_029|P_DS003_031|P_DS003_001|P_DS003_002</t>
  </si>
  <si>
    <t>DS003_20260702_I19</t>
  </si>
  <si>
    <t>P_DS003_023|P_DS003_029</t>
  </si>
  <si>
    <t>P_DS003_002|P_DS003_005|P_DS003_008|P_DS003_014|P_DS003_020</t>
  </si>
  <si>
    <t>DS003_20260702_I20</t>
  </si>
  <si>
    <t>P_DS003_029|P_DS003_002</t>
  </si>
  <si>
    <t>P_DS003_005|P_DS003_008|P_DS003_014|P_DS003_020|P_DS003_023</t>
  </si>
  <si>
    <t>DS003_20260702_I21</t>
  </si>
  <si>
    <t>P_DS003_002|P_DS003_005</t>
  </si>
  <si>
    <t>P_DS003_008|P_DS003_014|P_DS003_020|P_DS003_023|P_DS003_029</t>
  </si>
  <si>
    <t>DS003_20260702_I22</t>
  </si>
  <si>
    <t>P_DS003_014|P_DS003_020|P_DS003_023|P_DS003_029|P_DS003_002</t>
  </si>
  <si>
    <t>DS003_20260702_I23</t>
  </si>
  <si>
    <t>P_DS003_008|P_DS003_014|P_DS003_020|P_DS003_023|P_DS003_029|P_DS003_002|P_DS003_005</t>
  </si>
  <si>
    <t>DS003_20260702_I24</t>
  </si>
  <si>
    <t>P_DS003_014|P_DS003_020|P_DS003_023|P_DS003_029|P_DS003_002|P_DS003_005|P_DS003_008</t>
  </si>
  <si>
    <t>DS003_20260702_I25</t>
  </si>
  <si>
    <t>P_DS003_020|P_DS003_023|P_DS003_029|P_DS003_002|P_DS003_005|P_DS003_008|P_DS003_014</t>
  </si>
  <si>
    <t>DS003_20260702_I26</t>
  </si>
  <si>
    <t>P_DS003_023|P_DS003_029|P_DS003_002|P_DS003_005|P_DS003_008|P_DS003_014|P_DS003_020</t>
  </si>
  <si>
    <t>DS003_20260702_I27</t>
  </si>
  <si>
    <t>P_DS003_029|P_DS003_002|P_DS003_005|P_DS003_008|P_DS003_014|P_DS003_020|P_DS003_023</t>
  </si>
  <si>
    <t>DS003_20260702_I28</t>
  </si>
  <si>
    <t>P_DS003_002|P_DS003_005|P_DS003_008|P_DS003_014|P_DS003_020|P_DS003_023|P_DS003_029</t>
  </si>
  <si>
    <t>DS003_20260702_I29</t>
  </si>
  <si>
    <t>P_DS003_005|P_DS003_008|P_DS003_014|P_DS003_020|P_DS003_023|P_DS003_029|P_DS003_002</t>
  </si>
  <si>
    <t>DS003_20260702_I30</t>
  </si>
  <si>
    <t>DS003_20260702_I31</t>
  </si>
  <si>
    <t>P_DS003_014|P_DS003_020</t>
  </si>
  <si>
    <t>P_DS003_023|P_DS003_029|P_DS003_002|P_DS003_005|P_DS003_008</t>
  </si>
  <si>
    <t>DS003_20260702_I32</t>
  </si>
  <si>
    <t>P_DS003_029|P_DS003_002|P_DS003_005|P_DS003_008|P_DS003_014</t>
  </si>
  <si>
    <t>DS003_20260702_I33</t>
  </si>
  <si>
    <t>P_DS003_006|P_DS003_008</t>
  </si>
  <si>
    <t>P_DS003_009|P_DS003_012|P_DS003_014|P_DS003_015|P_DS003_020|P_DS003_021|P_DS003_023|P_DS003_024|P_DS003_027|P_DS003_029|P_DS003_002|P_DS003_003|P_DS003_005</t>
  </si>
  <si>
    <t>DS003_20260702_I34</t>
  </si>
  <si>
    <t>P_DS003_012|P_DS003_014|P_DS003_015|P_DS003_020|P_DS003_021|P_DS003_023|P_DS003_024|P_DS003_027|P_DS003_029|P_DS003_002|P_DS003_003|P_DS003_005|P_DS003_006</t>
  </si>
  <si>
    <t>DS003_20260702_I35</t>
  </si>
  <si>
    <t>P_DS003_021|P_DS003_024|P_DS003_027|P_DS003_003|P_DS003_006|P_DS003_009</t>
  </si>
  <si>
    <t>DS003_20260702_I36</t>
  </si>
  <si>
    <t>P_DS003_015|P_DS003_021</t>
  </si>
  <si>
    <t>P_DS003_024|P_DS003_027|P_DS003_003|P_DS003_006|P_DS003_009|P_DS003_012</t>
  </si>
  <si>
    <t>DS003_20260702_I37</t>
  </si>
  <si>
    <t>P_DS003_006|P_DS003_009|P_DS003_012|P_DS003_015|P_DS003_021|P_DS003_024|P_DS003_027|P_DS003_004|P_DS003_003</t>
  </si>
  <si>
    <t>DS003_20260702_I38</t>
  </si>
  <si>
    <t>P_DS003_009|P_DS003_012|P_DS003_015|P_DS003_021|P_DS003_024|P_DS003_027|P_DS003_004|P_DS003_003|P_DS003_006</t>
  </si>
  <si>
    <t>DS003_20260702_I39</t>
  </si>
  <si>
    <t>P_DS003_012|P_DS003_015|P_DS003_021|P_DS003_024|P_DS003_027|P_DS003_004|P_DS003_003|P_DS003_006|P_DS003_009</t>
  </si>
  <si>
    <t>DS003_20260702_I40</t>
  </si>
  <si>
    <t>P_DS003_015|P_DS003_021|P_DS003_024|P_DS003_027|P_DS003_004|P_DS003_003|P_DS003_006|P_DS003_009|P_DS003_012</t>
  </si>
  <si>
    <t>DS003_20260702_I41</t>
  </si>
  <si>
    <t>P_DS003_021|P_DS003_024|P_DS003_027|P_DS003_004|P_DS003_003|P_DS003_006|P_DS003_009|P_DS003_012|P_DS003_015</t>
  </si>
  <si>
    <t>DS003_20260702_I42</t>
  </si>
  <si>
    <t>P_DS003_024|P_DS003_027|P_DS003_004|P_DS003_003|P_DS003_006|P_DS003_009|P_DS003_012|P_DS003_015|P_DS003_021</t>
  </si>
  <si>
    <t>DS003_20260702_I43</t>
  </si>
  <si>
    <t>P_DS003_027|P_DS003_004|P_DS003_003|P_DS003_006|P_DS003_009|P_DS003_012|P_DS003_015|P_DS003_021|P_DS003_024</t>
  </si>
  <si>
    <t>DS003_20260702_I44</t>
  </si>
  <si>
    <t>P_DS003_004|P_DS003_003|P_DS003_006|P_DS003_009|P_DS003_012|P_DS003_015|P_DS003_021|P_DS003_024|P_DS003_027</t>
  </si>
  <si>
    <t>DS003_20260702_I45</t>
  </si>
  <si>
    <t>P_DS003_021|P_DS003_024|P_DS003_027|P_DS003_003|P_DS003_006|P_DS003_009|P_DS003_012|P_DS003_015</t>
  </si>
  <si>
    <t>DS003_20260702_I46</t>
  </si>
  <si>
    <t>P_DS003_024|P_DS003_027|P_DS003_003|P_DS003_006|P_DS003_009|P_DS003_012|P_DS003_015|P_DS003_021</t>
  </si>
  <si>
    <t>DS003_20260702_I47</t>
  </si>
  <si>
    <t>P_DS003_027|P_DS003_003</t>
  </si>
  <si>
    <t>P_DS003_006|P_DS003_009|P_DS003_012|P_DS003_015|P_DS003_021|P_DS003_024</t>
  </si>
  <si>
    <t>DS003_20260702_I48</t>
  </si>
  <si>
    <t>P_DS003_003|P_DS003_006</t>
  </si>
  <si>
    <t>P_DS003_009|P_DS003_012|P_DS003_015|P_DS003_021|P_DS003_024|P_DS003_027</t>
  </si>
  <si>
    <t>DS003_20260703_I01</t>
  </si>
  <si>
    <t>P_DS003_006|P_DS003_009|P_DS003_012|P_DS003_015|P_DS003_021|P_DS003_024|P_DS003_027|P_DS003_001|P_DS003_004|P_DS003_007|P_DS003_016|P_DS003_022</t>
  </si>
  <si>
    <t>P_DS003_031|P_DS003_003</t>
  </si>
  <si>
    <t>DS003_20260703_I02</t>
  </si>
  <si>
    <t>P_DS003_009|P_DS003_012|P_DS003_015|P_DS003_021|P_DS003_024|P_DS003_027|P_DS003_001|P_DS003_004|P_DS003_007|P_DS003_010|P_DS003_013|P_DS003_016</t>
  </si>
  <si>
    <t>P_DS003_022|P_DS003_025</t>
  </si>
  <si>
    <t>P_DS003_028|P_DS003_031|P_DS003_003|P_DS003_006</t>
  </si>
  <si>
    <t>DS003_20260703_I03</t>
  </si>
  <si>
    <t>P_DS003_010|P_DS003_013|P_DS003_016|P_DS003_022|P_DS003_025|P_DS003_028|P_DS003_031|P_DS003_001|P_DS003_004</t>
  </si>
  <si>
    <t>DS003_20260703_I04</t>
  </si>
  <si>
    <t>P_DS003_013|P_DS003_016|P_DS003_022|P_DS003_025|P_DS003_028|P_DS003_031|P_DS003_001|P_DS003_004|P_DS003_007</t>
  </si>
  <si>
    <t>DS003_20260703_I05</t>
  </si>
  <si>
    <t>P_DS003_016|P_DS003_022|P_DS003_025|P_DS003_028|P_DS003_031|P_DS003_001|P_DS003_004|P_DS003_007|P_DS003_010</t>
  </si>
  <si>
    <t>DS003_20260703_I06</t>
  </si>
  <si>
    <t>P_DS003_022|P_DS003_025|P_DS003_028|P_DS003_031|P_DS003_001|P_DS003_004|P_DS003_007|P_DS003_010|P_DS003_013</t>
  </si>
  <si>
    <t>DS003_20260703_I07</t>
  </si>
  <si>
    <t>P_DS003_025|P_DS003_028|P_DS003_031|P_DS003_001|P_DS003_004|P_DS003_007|P_DS003_010|P_DS003_013|P_DS003_016</t>
  </si>
  <si>
    <t>DS003_20260703_I08</t>
  </si>
  <si>
    <t>P_DS003_028|P_DS003_031|P_DS003_001|P_DS003_004|P_DS003_007|P_DS003_010|P_DS003_013|P_DS003_016|P_DS003_022</t>
  </si>
  <si>
    <t>DS003_20260703_I09</t>
  </si>
  <si>
    <t>P_DS003_031|P_DS003_001|P_DS003_004|P_DS003_007|P_DS003_010|P_DS003_013|P_DS003_016|P_DS003_022|P_DS003_025</t>
  </si>
  <si>
    <t>DS003_20260703_I10</t>
  </si>
  <si>
    <t>P_DS003_001|P_DS003_004|P_DS003_007|P_DS003_010|P_DS003_013|P_DS003_016|P_DS003_022|P_DS003_025|P_DS003_028</t>
  </si>
  <si>
    <t>DS003_20260703_I11</t>
  </si>
  <si>
    <t>P_DS003_004|P_DS003_007|P_DS003_010|P_DS003_013|P_DS003_016|P_DS003_022|P_DS003_025|P_DS003_028|P_DS003_031</t>
  </si>
  <si>
    <t>DS003_20260703_I12</t>
  </si>
  <si>
    <t>P_DS003_007|P_DS003_010|P_DS003_013|P_DS003_016|P_DS003_022|P_DS003_025|P_DS003_028|P_DS003_031|P_DS003_001</t>
  </si>
  <si>
    <t>DS003_20260703_I13</t>
  </si>
  <si>
    <t>P_DS003_010|P_DS003_013|P_DS003_016</t>
  </si>
  <si>
    <t>P_DS003_028|P_DS003_031|P_DS003_001|P_DS003_004|P_DS003_007</t>
  </si>
  <si>
    <t>DS003_20260703_I14</t>
  </si>
  <si>
    <t>P_DS003_013|P_DS003_016|P_DS003_022</t>
  </si>
  <si>
    <t>P_DS003_031|P_DS003_001|P_DS003_004|P_DS003_007|P_DS003_010</t>
  </si>
  <si>
    <t>DS003_20260703_I15</t>
  </si>
  <si>
    <t>P_DS003_016|P_DS003_022|P_DS003_025</t>
  </si>
  <si>
    <t>P_DS003_001|P_DS003_004|P_DS003_007|P_DS003_010|P_DS003_013</t>
  </si>
  <si>
    <t>DS003_20260703_I16</t>
  </si>
  <si>
    <t>P_DS003_004|P_DS003_007|P_DS003_010|P_DS003_013|P_DS003_016</t>
  </si>
  <si>
    <t>DS003_20260703_I17</t>
  </si>
  <si>
    <t>P_DS003_031|P_DS003_032|P_DS003_001</t>
  </si>
  <si>
    <t>P_DS003_002|P_DS003_004</t>
  </si>
  <si>
    <t>P_DS003_007|P_DS003_008|P_DS003_010|P_DS003_011|P_DS003_013|P_DS003_014|P_DS003_016|P_DS003_017|P_DS003_020|P_DS003_022|P_DS003_023|P_DS003_025|P_DS003_028|P_DS003_029</t>
  </si>
  <si>
    <t>DS003_20260703_I18</t>
  </si>
  <si>
    <t>P_DS003_008|P_DS003_010|P_DS003_011|P_DS003_013|P_DS003_014|P_DS003_016|P_DS003_017|P_DS003_020|P_DS003_022|P_DS003_023|P_DS003_025|P_DS003_028|P_DS003_029|P_DS003_031</t>
  </si>
  <si>
    <t>DS003_20260703_I19</t>
  </si>
  <si>
    <t>P_DS003_014|P_DS003_017|P_DS003_020|P_DS003_023|P_DS003_029|P_DS003_032|P_DS003_002</t>
  </si>
  <si>
    <t>DS003_20260703_I20</t>
  </si>
  <si>
    <t>P_DS003_011|P_DS003_014</t>
  </si>
  <si>
    <t>P_DS003_017|P_DS003_020|P_DS003_023|P_DS003_029|P_DS003_032|P_DS003_002|P_DS003_008</t>
  </si>
  <si>
    <t>DS003_20260703_I21</t>
  </si>
  <si>
    <t>P_DS003_014|P_DS003_017</t>
  </si>
  <si>
    <t>P_DS003_020|P_DS003_023|P_DS003_029|P_DS003_032|P_DS003_002|P_DS003_008|P_DS003_011</t>
  </si>
  <si>
    <t>DS003_20260703_I22</t>
  </si>
  <si>
    <t>P_DS003_017|P_DS003_020</t>
  </si>
  <si>
    <t>P_DS003_023|P_DS003_029|P_DS003_032|P_DS003_002|P_DS003_008|P_DS003_011|P_DS003_014</t>
  </si>
  <si>
    <t>DS003_20260703_I23</t>
  </si>
  <si>
    <t>P_DS003_020|P_DS003_023|P_DS003_029|P_DS003_032|P_DS003_002|P_DS003_008|P_DS003_011|P_DS003_014|P_DS003_017</t>
  </si>
  <si>
    <t>DS003_20260703_I24</t>
  </si>
  <si>
    <t>P_DS003_023|P_DS003_029|P_DS003_032|P_DS003_002|P_DS003_008|P_DS003_011|P_DS003_014|P_DS003_017|P_DS003_020</t>
  </si>
  <si>
    <t>DS003_20260703_I25</t>
  </si>
  <si>
    <t>P_DS003_029|P_DS003_032|P_DS003_002|P_DS003_008|P_DS003_011|P_DS003_014|P_DS003_017|P_DS003_020|P_DS003_023</t>
  </si>
  <si>
    <t>DS003_20260703_I26</t>
  </si>
  <si>
    <t>P_DS003_032|P_DS003_002|P_DS003_008|P_DS003_011|P_DS003_014|P_DS003_017|P_DS003_020|P_DS003_023|P_DS003_029</t>
  </si>
  <si>
    <t>DS003_20260703_I27</t>
  </si>
  <si>
    <t>P_DS003_002|P_DS003_008|P_DS003_011|P_DS003_014|P_DS003_017|P_DS003_020|P_DS003_023|P_DS003_029|P_DS003_032</t>
  </si>
  <si>
    <t>DS003_20260703_I28</t>
  </si>
  <si>
    <t>P_DS003_008|P_DS003_011|P_DS003_014|P_DS003_017|P_DS003_020|P_DS003_023|P_DS003_029|P_DS003_032|P_DS003_002</t>
  </si>
  <si>
    <t>DS003_20260703_I29</t>
  </si>
  <si>
    <t>P_DS003_011|P_DS003_014|P_DS003_017|P_DS003_020|P_DS003_023|P_DS003_029|P_DS003_032|P_DS003_002|P_DS003_008</t>
  </si>
  <si>
    <t>DS003_20260703_I30</t>
  </si>
  <si>
    <t>P_DS003_014|P_DS003_017|P_DS003_020|P_DS003_023|P_DS003_029|P_DS003_032|P_DS003_002|P_DS003_008|P_DS003_011</t>
  </si>
  <si>
    <t>DS003_20260703_I31</t>
  </si>
  <si>
    <t>DS003_20260703_I32</t>
  </si>
  <si>
    <t>P_DS003_029|P_DS003_032|P_DS003_002|P_DS003_008|P_DS003_011|P_DS003_014|P_DS003_017</t>
  </si>
  <si>
    <t>DS003_20260703_I33</t>
  </si>
  <si>
    <t>P_DS003_029|P_DS003_030</t>
  </si>
  <si>
    <t>P_DS003_032|P_DS003_002|P_DS003_003|P_DS003_006|P_DS003_008|P_DS003_009|P_DS003_011|P_DS003_014|P_DS003_015|P_DS003_017|P_DS003_018|P_DS003_020|P_DS003_021|P_DS003_023|P_DS003_024|P_DS003_027</t>
  </si>
  <si>
    <t>DS003_20260703_I34</t>
  </si>
  <si>
    <t>P_DS003_030|P_DS003_032</t>
  </si>
  <si>
    <t>P_DS003_002|P_DS003_003|P_DS003_006|P_DS003_008|P_DS003_009|P_DS003_011|P_DS003_014|P_DS003_015|P_DS003_017|P_DS003_018|P_DS003_020|P_DS003_021|P_DS003_023|P_DS003_024|P_DS003_027|P_DS003_029</t>
  </si>
  <si>
    <t>DS003_20260703_I35</t>
  </si>
  <si>
    <t>P_DS003_030|P_DS003_003</t>
  </si>
  <si>
    <t>P_DS003_006|P_DS003_009|P_DS003_015|P_DS003_018|P_DS003_021|P_DS003_024|P_DS003_027</t>
  </si>
  <si>
    <t>DS003_20260703_I36</t>
  </si>
  <si>
    <t>P_DS003_009|P_DS003_015|P_DS003_018|P_DS003_021|P_DS003_024|P_DS003_027|P_DS003_030</t>
  </si>
  <si>
    <t>DS003_20260703_I37</t>
  </si>
  <si>
    <t>P_DS003_006|P_DS003_009|P_DS003_015|P_DS003_018|P_DS003_021|P_DS003_024|P_DS003_027|P_DS003_030|P_DS003_026|P_DS003_019|P_DS003_012|P_DS003_003</t>
  </si>
  <si>
    <t>DS003_20260703_I38</t>
  </si>
  <si>
    <t>P_DS003_009|P_DS003_015|P_DS003_018|P_DS003_021|P_DS003_024|P_DS003_027|P_DS003_030|P_DS003_026|P_DS003_019|P_DS003_012|P_DS003_003|P_DS003_006</t>
  </si>
  <si>
    <t>DS003_20260703_I39</t>
  </si>
  <si>
    <t>P_DS003_015|P_DS003_018|P_DS003_021|P_DS003_024|P_DS003_027|P_DS003_030|P_DS003_026|P_DS003_019|P_DS003_012|P_DS003_003|P_DS003_006|P_DS003_009</t>
  </si>
  <si>
    <t>DS003_20260703_I40</t>
  </si>
  <si>
    <t>P_DS003_018|P_DS003_021|P_DS003_024|P_DS003_027|P_DS003_030|P_DS003_026|P_DS003_019|P_DS003_012|P_DS003_003|P_DS003_006|P_DS003_009|P_DS003_015</t>
  </si>
  <si>
    <t>DS003_20260703_I41</t>
  </si>
  <si>
    <t>P_DS003_021|P_DS003_024|P_DS003_027|P_DS003_030|P_DS003_026|P_DS003_019|P_DS003_012|P_DS003_003|P_DS003_006|P_DS003_009|P_DS003_015|P_DS003_018</t>
  </si>
  <si>
    <t>DS003_20260703_I42</t>
  </si>
  <si>
    <t>P_DS003_024|P_DS003_027|P_DS003_030|P_DS003_026|P_DS003_019|P_DS003_012|P_DS003_003|P_DS003_006|P_DS003_009|P_DS003_015|P_DS003_018|P_DS003_021</t>
  </si>
  <si>
    <t>DS003_20260703_I43</t>
  </si>
  <si>
    <t>P_DS003_027|P_DS003_030|P_DS003_026|P_DS003_019|P_DS003_012|P_DS003_003|P_DS003_006|P_DS003_009|P_DS003_015|P_DS003_018|P_DS003_021|P_DS003_024</t>
  </si>
  <si>
    <t>DS003_20260703_I44</t>
  </si>
  <si>
    <t>P_DS003_030|P_DS003_026|P_DS003_019|P_DS003_012|P_DS003_003|P_DS003_006|P_DS003_009|P_DS003_015|P_DS003_018|P_DS003_021|P_DS003_024|P_DS003_027</t>
  </si>
  <si>
    <t>DS003_20260703_I45</t>
  </si>
  <si>
    <t>P_DS003_003|P_DS003_006|P_DS003_009|P_DS003_015|P_DS003_018|P_DS003_021|P_DS003_024|P_DS003_027|P_DS003_030</t>
  </si>
  <si>
    <t>DS003_20260703_I46</t>
  </si>
  <si>
    <t>P_DS003_006|P_DS003_009|P_DS003_015|P_DS003_018|P_DS003_021|P_DS003_024|P_DS003_027|P_DS003_030|P_DS003_003</t>
  </si>
  <si>
    <t>DS003_20260703_I47</t>
  </si>
  <si>
    <t>P_DS003_009|P_DS003_015</t>
  </si>
  <si>
    <t>P_DS003_018|P_DS003_021|P_DS003_024|P_DS003_027|P_DS003_030|P_DS003_003|P_DS003_006</t>
  </si>
  <si>
    <t>DS003_20260703_I48</t>
  </si>
  <si>
    <t>P_DS003_015|P_DS003_018</t>
  </si>
  <si>
    <t>P_DS003_021|P_DS003_024|P_DS003_027|P_DS003_030|P_DS003_003|P_DS003_006|P_DS003_009</t>
  </si>
  <si>
    <t>DS003_20260704_I01</t>
  </si>
  <si>
    <t>P_DS003_006|P_DS003_009|P_DS003_015|P_DS003_018|P_DS003_021|P_DS003_024|P_DS003_027|P_DS003_030|P_DS003_001|P_DS003_004|P_DS003_007|P_DS003_010</t>
  </si>
  <si>
    <t>P_DS003_016|P_DS003_019</t>
  </si>
  <si>
    <t>P_DS003_022|P_DS003_025|P_DS003_028|P_DS003_031|P_DS003_003</t>
  </si>
  <si>
    <t>DS003_20260704_I02</t>
  </si>
  <si>
    <t>P_DS003_009|P_DS003_015|P_DS003_018|P_DS003_021|P_DS003_027|P_DS003_030|P_DS003_001|P_DS003_004|P_DS003_007|P_DS003_010|P_DS003_016|P_DS003_019</t>
  </si>
  <si>
    <t>DS003_20260704_I03</t>
  </si>
  <si>
    <t>P_DS003_010|P_DS003_016|P_DS003_019|P_DS003_022|P_DS003_025|P_DS003_028|P_DS003_031|P_DS003_001|P_DS003_004</t>
  </si>
  <si>
    <t>DS003_20260704_I04</t>
  </si>
  <si>
    <t>P_DS003_016|P_DS003_019|P_DS003_022|P_DS003_025|P_DS003_028|P_DS003_031|P_DS003_001|P_DS003_004|P_DS003_007</t>
  </si>
  <si>
    <t>DS003_20260704_I05</t>
  </si>
  <si>
    <t>P_DS003_019|P_DS003_022|P_DS003_025|P_DS003_028|P_DS003_031|P_DS003_001|P_DS003_004|P_DS003_007|P_DS003_010</t>
  </si>
  <si>
    <t>DS003_20260704_I06</t>
  </si>
  <si>
    <t>P_DS003_022|P_DS003_025|P_DS003_028|P_DS003_031|P_DS003_001|P_DS003_004|P_DS003_007|P_DS003_010|P_DS003_016</t>
  </si>
  <si>
    <t>DS003_20260704_I07</t>
  </si>
  <si>
    <t>P_DS003_025|P_DS003_028|P_DS003_031|P_DS003_001|P_DS003_004|P_DS003_007|P_DS003_010|P_DS003_016|P_DS003_019</t>
  </si>
  <si>
    <t>DS003_20260704_I08</t>
  </si>
  <si>
    <t>P_DS003_028|P_DS003_031|P_DS003_001|P_DS003_004|P_DS003_007|P_DS003_010|P_DS003_016|P_DS003_019|P_DS003_022</t>
  </si>
  <si>
    <t>DS003_20260704_I09</t>
  </si>
  <si>
    <t>P_DS003_031|P_DS003_001|P_DS003_004|P_DS003_007|P_DS003_010|P_DS003_016|P_DS003_019|P_DS003_022|P_DS003_025</t>
  </si>
  <si>
    <t>DS003_20260704_I10</t>
  </si>
  <si>
    <t>P_DS003_001|P_DS003_004|P_DS003_007|P_DS003_010|P_DS003_016|P_DS003_019|P_DS003_022|P_DS003_025|P_DS003_028</t>
  </si>
  <si>
    <t>DS003_20260704_I11</t>
  </si>
  <si>
    <t>P_DS003_004|P_DS003_007|P_DS003_010|P_DS003_016|P_DS003_019|P_DS003_022|P_DS003_025|P_DS003_028|P_DS003_031</t>
  </si>
  <si>
    <t>DS003_20260704_I12</t>
  </si>
  <si>
    <t>P_DS003_007|P_DS003_010|P_DS003_016|P_DS003_019|P_DS003_022|P_DS003_025|P_DS003_028|P_DS003_031|P_DS003_001</t>
  </si>
  <si>
    <t>DS003_20260704_I13</t>
  </si>
  <si>
    <t>P_DS003_010|P_DS003_016|P_DS003_019</t>
  </si>
  <si>
    <t>DS003_20260704_I14</t>
  </si>
  <si>
    <t>DS003_20260704_I15</t>
  </si>
  <si>
    <t>P_DS003_001|P_DS003_004|P_DS003_007|P_DS003_010|P_DS003_016</t>
  </si>
  <si>
    <t>DS003_20260704_I16</t>
  </si>
  <si>
    <t>P_DS003_004|P_DS003_007|P_DS003_010|P_DS003_016|P_DS003_019</t>
  </si>
  <si>
    <t>DS003_20260704_I17</t>
  </si>
  <si>
    <t>P_DS003_005|P_DS003_007|P_DS003_008|P_DS003_010|P_DS003_011|P_DS003_014|P_DS003_016|P_DS003_019|P_DS003_022|P_DS003_023|P_DS003_025|P_DS003_026|P_DS003_028|P_DS003_029</t>
  </si>
  <si>
    <t>DS003_20260704_I18</t>
  </si>
  <si>
    <t>P_DS003_005|P_DS003_007|P_DS003_008|P_DS003_010|P_DS003_011|P_DS003_014|P_DS003_016|P_DS003_017|P_DS003_019|P_DS003_022|P_DS003_023|P_DS003_025|P_DS003_026|P_DS003_028|P_DS003_029</t>
  </si>
  <si>
    <t>DS003_20260704_I19</t>
  </si>
  <si>
    <t>P_DS003_032|P_DS003_002</t>
  </si>
  <si>
    <t>P_DS003_005|P_DS003_008|P_DS003_011|P_DS003_014|P_DS003_017|P_DS003_023|P_DS003_026|P_DS003_029</t>
  </si>
  <si>
    <t>DS003_20260704_I20</t>
  </si>
  <si>
    <t>P_DS003_008|P_DS003_011|P_DS003_014|P_DS003_017|P_DS003_023|P_DS003_026|P_DS003_029|P_DS003_032</t>
  </si>
  <si>
    <t>DS003_20260704_I21</t>
  </si>
  <si>
    <t>P_DS003_011|P_DS003_014|P_DS003_017|P_DS003_023|P_DS003_026|P_DS003_029|P_DS003_032|P_DS003_002</t>
  </si>
  <si>
    <t>DS003_20260704_I22</t>
  </si>
  <si>
    <t>P_DS003_014|P_DS003_017|P_DS003_023|P_DS003_026|P_DS003_029|P_DS003_032|P_DS003_002|P_DS003_005</t>
  </si>
  <si>
    <t>DS003_20260704_I23</t>
  </si>
  <si>
    <t>P_DS003_011|P_DS003_014|P_DS003_017|P_DS003_023|P_DS003_026|P_DS003_029|P_DS003_032|P_DS003_002|P_DS003_005|P_DS003_008</t>
  </si>
  <si>
    <t>DS003_20260704_I24</t>
  </si>
  <si>
    <t>P_DS003_014|P_DS003_017|P_DS003_023|P_DS003_026|P_DS003_029|P_DS003_032|P_DS003_002|P_DS003_005|P_DS003_008|P_DS003_011</t>
  </si>
  <si>
    <t>DS003_20260704_I25</t>
  </si>
  <si>
    <t>P_DS003_017|P_DS003_023|P_DS003_026|P_DS003_029|P_DS003_032|P_DS003_002|P_DS003_005|P_DS003_008|P_DS003_011|P_DS003_014</t>
  </si>
  <si>
    <t>DS003_20260704_I26</t>
  </si>
  <si>
    <t>P_DS003_023|P_DS003_026|P_DS003_029|P_DS003_032|P_DS003_002|P_DS003_005|P_DS003_008|P_DS003_011|P_DS003_014|P_DS003_017</t>
  </si>
  <si>
    <t>DS003_20260704_I27</t>
  </si>
  <si>
    <t>P_DS003_026|P_DS003_029|P_DS003_032|P_DS003_002|P_DS003_005|P_DS003_008|P_DS003_011|P_DS003_014|P_DS003_017|P_DS003_023</t>
  </si>
  <si>
    <t>DS003_20260704_I28</t>
  </si>
  <si>
    <t>P_DS003_029|P_DS003_032|P_DS003_002|P_DS003_005|P_DS003_008|P_DS003_011|P_DS003_014|P_DS003_017|P_DS003_023|P_DS003_026</t>
  </si>
  <si>
    <t>DS003_20260704_I29</t>
  </si>
  <si>
    <t>P_DS003_032|P_DS003_002|P_DS003_005|P_DS003_008|P_DS003_011|P_DS003_014|P_DS003_017|P_DS003_023|P_DS003_026|P_DS003_029</t>
  </si>
  <si>
    <t>DS003_20260704_I30</t>
  </si>
  <si>
    <t>P_DS003_002|P_DS003_005|P_DS003_008|P_DS003_011|P_DS003_014|P_DS003_017|P_DS003_023|P_DS003_026|P_DS003_029|P_DS003_032</t>
  </si>
  <si>
    <t>DS003_20260704_I31</t>
  </si>
  <si>
    <t>DS003_20260704_I32</t>
  </si>
  <si>
    <t>DS003_20260704_I33</t>
  </si>
  <si>
    <t>P_DS003_003|P_DS003_005</t>
  </si>
  <si>
    <t>P_DS003_008|P_DS003_011|P_DS003_012|P_DS003_014|P_DS003_015|P_DS003_017|P_DS003_021|P_DS003_023|P_DS003_024|P_DS003_026|P_DS003_029|P_DS003_030|P_DS003_032|P_DS003_002</t>
  </si>
  <si>
    <t>DS003_20260704_I34</t>
  </si>
  <si>
    <t>P_DS003_002|P_DS003_003</t>
  </si>
  <si>
    <t>P_DS003_005|P_DS003_008|P_DS003_011|P_DS003_012|P_DS003_014|P_DS003_015|P_DS003_017|P_DS003_018|P_DS003_021|P_DS003_023|P_DS003_024|P_DS003_026|P_DS003_029|P_DS003_030|P_DS003_032</t>
  </si>
  <si>
    <t>DS003_20260704_I35</t>
  </si>
  <si>
    <t>P_DS003_003|P_DS003_012</t>
  </si>
  <si>
    <t>P_DS003_015|P_DS003_018|P_DS003_021|P_DS003_024|P_DS003_030</t>
  </si>
  <si>
    <t>DS003_20260704_I36</t>
  </si>
  <si>
    <t>P_DS003_018|P_DS003_021|P_DS003_024|P_DS003_030|P_DS003_003</t>
  </si>
  <si>
    <t>DS003_20260704_I37</t>
  </si>
  <si>
    <t>P_DS003_013|P_DS003_020|P_DS003_027|P_DS003_003|P_DS003_012|P_DS003_015|P_DS003_018|P_DS003_021|P_DS003_024|P_DS003_030</t>
  </si>
  <si>
    <t>DS003_20260704_I38</t>
  </si>
  <si>
    <t>P_DS003_020|P_DS003_027|P_DS003_003|P_DS003_012|P_DS003_015|P_DS003_018|P_DS003_021|P_DS003_024|P_DS003_030|P_DS003_013</t>
  </si>
  <si>
    <t>DS003_20260704_I39</t>
  </si>
  <si>
    <t>P_DS003_027|P_DS003_003|P_DS003_012|P_DS003_015|P_DS003_018|P_DS003_021|P_DS003_024|P_DS003_030|P_DS003_013|P_DS003_020</t>
  </si>
  <si>
    <t>DS003_20260704_I40</t>
  </si>
  <si>
    <t>P_DS003_003|P_DS003_012|P_DS003_015|P_DS003_018|P_DS003_021|P_DS003_024|P_DS003_030|P_DS003_013|P_DS003_020|P_DS003_027</t>
  </si>
  <si>
    <t>DS003_20260704_I41</t>
  </si>
  <si>
    <t>P_DS003_012|P_DS003_015|P_DS003_018|P_DS003_021|P_DS003_024|P_DS003_030|P_DS003_013|P_DS003_020|P_DS003_027|P_DS003_003</t>
  </si>
  <si>
    <t>DS003_20260704_I42</t>
  </si>
  <si>
    <t>P_DS003_015|P_DS003_018|P_DS003_021|P_DS003_024|P_DS003_030|P_DS003_013|P_DS003_020|P_DS003_027|P_DS003_003|P_DS003_012</t>
  </si>
  <si>
    <t>DS003_20260704_I43</t>
  </si>
  <si>
    <t>P_DS003_018|P_DS003_021|P_DS003_024|P_DS003_030|P_DS003_013|P_DS003_020|P_DS003_027|P_DS003_003|P_DS003_012|P_DS003_015</t>
  </si>
  <si>
    <t>DS003_20260704_I44</t>
  </si>
  <si>
    <t>P_DS003_021|P_DS003_024|P_DS003_030|P_DS003_013|P_DS003_020|P_DS003_027|P_DS003_003|P_DS003_012|P_DS003_015|P_DS003_018</t>
  </si>
  <si>
    <t>DS003_20260704_I45</t>
  </si>
  <si>
    <t>P_DS003_018|P_DS003_021|P_DS003_024|P_DS003_030|P_DS003_003|P_DS003_012|P_DS003_015</t>
  </si>
  <si>
    <t>DS003_20260704_I46</t>
  </si>
  <si>
    <t>P_DS003_021|P_DS003_024|P_DS003_030|P_DS003_003|P_DS003_012|P_DS003_015|P_DS003_018</t>
  </si>
  <si>
    <t>DS003_20260704_I47</t>
  </si>
  <si>
    <t>P_DS003_024|P_DS003_030</t>
  </si>
  <si>
    <t>P_DS003_003|P_DS003_012|P_DS003_015|P_DS003_018|P_DS003_021</t>
  </si>
  <si>
    <t>DS003_20260704_I48</t>
  </si>
  <si>
    <t>P_DS003_012|P_DS003_015|P_DS003_018|P_DS003_021|P_DS003_024</t>
  </si>
  <si>
    <t>DS003_20260705_I01</t>
  </si>
  <si>
    <t>P_DS003_012|P_DS003_015|P_DS003_018|P_DS003_021|P_DS003_024|P_DS003_030|P_DS003_001|P_DS003_004|P_DS003_010|P_DS003_016|P_DS003_022|P_DS003_025</t>
  </si>
  <si>
    <t>P_DS003_003</t>
  </si>
  <si>
    <t>DS003_20260705_I02</t>
  </si>
  <si>
    <t>P_DS003_015|P_DS003_018|P_DS003_021|P_DS003_024|P_DS003_030|P_DS003_001|P_DS003_004|P_DS003_010|P_DS003_016|P_DS003_019|P_DS003_022|P_DS003_025</t>
  </si>
  <si>
    <t>P_DS003_012</t>
  </si>
  <si>
    <t>DS003_20260705_I03</t>
  </si>
  <si>
    <t>P_DS003_016|P_DS003_019|P_DS003_022|P_DS003_025|P_DS003_031|P_DS003_001|P_DS003_004</t>
  </si>
  <si>
    <t>DS003_20260705_I04</t>
  </si>
  <si>
    <t>P_DS003_019|P_DS003_022|P_DS003_025|P_DS003_031|P_DS003_001|P_DS003_004|P_DS003_010</t>
  </si>
  <si>
    <t>DS003_20260705_I05</t>
  </si>
  <si>
    <t>P_DS003_022|P_DS003_025|P_DS003_031|P_DS003_001|P_DS003_004|P_DS003_010|P_DS003_016</t>
  </si>
  <si>
    <t>DS003_20260705_I06</t>
  </si>
  <si>
    <t>P_DS003_025|P_DS003_031|P_DS003_001|P_DS003_004|P_DS003_010|P_DS003_016|P_DS003_019</t>
  </si>
  <si>
    <t>DS003_20260705_I07</t>
  </si>
  <si>
    <t>P_DS003_031|P_DS003_001|P_DS003_004|P_DS003_010|P_DS003_016|P_DS003_019|P_DS003_022</t>
  </si>
  <si>
    <t>DS003_20260705_I08</t>
  </si>
  <si>
    <t>P_DS003_001|P_DS003_004|P_DS003_010|P_DS003_016|P_DS003_019|P_DS003_022|P_DS003_025</t>
  </si>
  <si>
    <t>DS003_20260705_I09</t>
  </si>
  <si>
    <t>P_DS003_004|P_DS003_010|P_DS003_016|P_DS003_019|P_DS003_022|P_DS003_025|P_DS003_031</t>
  </si>
  <si>
    <t>DS003_20260705_I10</t>
  </si>
  <si>
    <t>P_DS003_010|P_DS003_016|P_DS003_019|P_DS003_022|P_DS003_025|P_DS003_031|P_DS003_001</t>
  </si>
  <si>
    <t>DS003_20260705_I11</t>
  </si>
  <si>
    <t>DS003_20260705_I12</t>
  </si>
  <si>
    <t>DS003_20260705_I13</t>
  </si>
  <si>
    <t>P_DS003_022|P_DS003_025|P_DS003_031</t>
  </si>
  <si>
    <t>DS003_20260705_I14</t>
  </si>
  <si>
    <t>P_DS003_025|P_DS003_031|P_DS003_001</t>
  </si>
  <si>
    <t>P_DS003_004|P_DS003_010</t>
  </si>
  <si>
    <t>DS003_20260705_I15</t>
  </si>
  <si>
    <t>P_DS003_031|P_DS003_001|P_DS003_004</t>
  </si>
  <si>
    <t>P_DS003_010|P_DS003_016</t>
  </si>
  <si>
    <t>DS003_20260705_I16</t>
  </si>
  <si>
    <t>P_DS003_001|P_DS003_004|P_DS003_010</t>
  </si>
  <si>
    <t>DS003_20260705_I17</t>
  </si>
  <si>
    <t>P_DS003_008|P_DS003_010|P_DS003_011|P_DS003_016|P_DS003_017|P_DS003_019|P_DS003_020|P_DS003_022|P_DS003_023|P_DS003_025|P_DS003_026|P_DS003_029|P_DS003_031</t>
  </si>
  <si>
    <t>DS003_20260705_I18</t>
  </si>
  <si>
    <t>P_DS003_002|P_DS003_004|P_DS003_005</t>
  </si>
  <si>
    <t>P_DS003_011|P_DS003_016|P_DS003_017|P_DS003_020|P_DS003_022|P_DS003_023|P_DS003_025|P_DS003_026|P_DS003_029|P_DS003_031|P_DS003_032|P_DS003_001</t>
  </si>
  <si>
    <t>DS003_20260705_I19</t>
  </si>
  <si>
    <t>P_DS003_005|P_DS003_008|P_DS003_011|P_DS003_017|P_DS003_020|P_DS003_023|P_DS003_026|P_DS003_029</t>
  </si>
  <si>
    <t>DS003_20260705_I20</t>
  </si>
  <si>
    <t>P_DS003_008|P_DS003_011|P_DS003_017|P_DS003_020|P_DS003_023|P_DS003_026|P_DS003_029|P_DS003_032</t>
  </si>
  <si>
    <t>DS003_20260705_I21</t>
  </si>
  <si>
    <t>P_DS003_011|P_DS003_017|P_DS003_020|P_DS003_023|P_DS003_026|P_DS003_029|P_DS003_032|P_DS003_002</t>
  </si>
  <si>
    <t>DS003_20260705_I22</t>
  </si>
  <si>
    <t>P_DS003_017|P_DS003_020|P_DS003_023|P_DS003_026|P_DS003_029|P_DS003_032|P_DS003_002|P_DS003_005</t>
  </si>
  <si>
    <t>DS003_20260705_I23</t>
  </si>
  <si>
    <t>P_DS003_011|P_DS003_017|P_DS003_020|P_DS003_023|P_DS003_026|P_DS003_029|P_DS003_032|P_DS003_002|P_DS003_005|P_DS003_008</t>
  </si>
  <si>
    <t>DS003_20260705_I24</t>
  </si>
  <si>
    <t>P_DS003_017|P_DS003_020|P_DS003_023|P_DS003_026|P_DS003_029|P_DS003_032|P_DS003_002|P_DS003_005|P_DS003_008|P_DS003_011</t>
  </si>
  <si>
    <t>DS003_20260705_I25</t>
  </si>
  <si>
    <t>P_DS003_020|P_DS003_023|P_DS003_026|P_DS003_029|P_DS003_032|P_DS003_002|P_DS003_005|P_DS003_008|P_DS003_011|P_DS003_017</t>
  </si>
  <si>
    <t>DS003_20260705_I26</t>
  </si>
  <si>
    <t>P_DS003_023|P_DS003_026|P_DS003_029|P_DS003_032|P_DS003_002|P_DS003_005|P_DS003_008|P_DS003_011|P_DS003_017|P_DS003_020</t>
  </si>
  <si>
    <t>DS003_20260705_I27</t>
  </si>
  <si>
    <t>P_DS003_026|P_DS003_029|P_DS003_032|P_DS003_002|P_DS003_005|P_DS003_008|P_DS003_011|P_DS003_017|P_DS003_020|P_DS003_023</t>
  </si>
  <si>
    <t>DS003_20260705_I28</t>
  </si>
  <si>
    <t>P_DS003_029|P_DS003_032|P_DS003_002|P_DS003_005|P_DS003_008|P_DS003_011|P_DS003_017|P_DS003_020|P_DS003_023|P_DS003_026</t>
  </si>
  <si>
    <t>DS003_20260705_I29</t>
  </si>
  <si>
    <t>P_DS003_032|P_DS003_002|P_DS003_005|P_DS003_008|P_DS003_011|P_DS003_017|P_DS003_020|P_DS003_023|P_DS003_026|P_DS003_029</t>
  </si>
  <si>
    <t>DS003_20260705_I30</t>
  </si>
  <si>
    <t>P_DS003_002|P_DS003_005|P_DS003_008|P_DS003_011|P_DS003_017|P_DS003_020|P_DS003_023|P_DS003_026|P_DS003_029|P_DS003_032</t>
  </si>
  <si>
    <t>DS003_20260705_I31</t>
  </si>
  <si>
    <t>DS003_20260705_I32</t>
  </si>
  <si>
    <t>DS003_20260705_I33</t>
  </si>
  <si>
    <t>P_DS003_027|P_DS003_029</t>
  </si>
  <si>
    <t>P_DS003_032|P_DS003_002|P_DS003_003|P_DS003_005|P_DS003_006|P_DS003_008|P_DS003_009|P_DS003_011|P_DS003_012|P_DS003_015|P_DS003_017|P_DS003_018|P_DS003_020|P_DS003_023|P_DS003_024|P_DS003_026</t>
  </si>
  <si>
    <t>DS003_20260705_I34</t>
  </si>
  <si>
    <t>P_DS003_029|P_DS003_032</t>
  </si>
  <si>
    <t>P_DS003_002|P_DS003_003|P_DS003_005|P_DS003_006|P_DS003_008|P_DS003_009|P_DS003_011|P_DS003_012|P_DS003_015|P_DS003_017|P_DS003_018|P_DS003_020|P_DS003_023|P_DS003_024|P_DS003_026|P_DS003_027</t>
  </si>
  <si>
    <t>DS003_20260705_I35</t>
  </si>
  <si>
    <t>P_DS003_018|P_DS003_024|P_DS003_027|P_DS003_003|P_DS003_006|P_DS003_009</t>
  </si>
  <si>
    <t>DS003_20260705_I36</t>
  </si>
  <si>
    <t>DS003_20260705_I37</t>
  </si>
  <si>
    <t>P_DS003_027|P_DS003_028|P_DS003_021|P_DS003_003|P_DS003_006|P_DS003_009|P_DS003_012|P_DS003_015|P_DS003_018|P_DS003_024</t>
  </si>
  <si>
    <t>DS003_20260705_I38</t>
  </si>
  <si>
    <t>P_DS003_018|P_DS003_024|P_DS003_027|P_DS003_028|P_DS003_007|P_DS003_021|P_DS003_003|P_DS003_006|P_DS003_009|P_DS003_012|P_DS003_015</t>
  </si>
  <si>
    <t>DS003_20260705_I39</t>
  </si>
  <si>
    <t>P_DS003_024|P_DS003_027|P_DS003_028|P_DS003_007|P_DS003_021|P_DS003_003|P_DS003_006|P_DS003_009|P_DS003_012|P_DS003_015|P_DS003_018</t>
  </si>
  <si>
    <t>DS003_20260705_I40</t>
  </si>
  <si>
    <t>P_DS003_027|P_DS003_028|P_DS003_007|P_DS003_021|P_DS003_003|P_DS003_006|P_DS003_009|P_DS003_012|P_DS003_015|P_DS003_018|P_DS003_024</t>
  </si>
  <si>
    <t>DS003_20260705_I41</t>
  </si>
  <si>
    <t>P_DS003_028|P_DS003_007|P_DS003_021|P_DS003_003|P_DS003_006|P_DS003_009|P_DS003_012|P_DS003_015|P_DS003_018|P_DS003_024|P_DS003_027</t>
  </si>
  <si>
    <t>DS003_20260705_I42</t>
  </si>
  <si>
    <t>P_DS003_007|P_DS003_021|P_DS003_003|P_DS003_006|P_DS003_009|P_DS003_012|P_DS003_015|P_DS003_018|P_DS003_024|P_DS003_027|P_DS003_028</t>
  </si>
  <si>
    <t>DS003_20260705_I43</t>
  </si>
  <si>
    <t>P_DS003_021|P_DS003_003|P_DS003_006|P_DS003_009|P_DS003_012|P_DS003_015|P_DS003_018|P_DS003_024|P_DS003_027|P_DS003_028|P_DS003_007</t>
  </si>
  <si>
    <t>DS003_20260705_I44</t>
  </si>
  <si>
    <t>P_DS003_003|P_DS003_006|P_DS003_009|P_DS003_012|P_DS003_015|P_DS003_018|P_DS003_024|P_DS003_027|P_DS003_028|P_DS003_007|P_DS003_021</t>
  </si>
  <si>
    <t>DS003_20260705_I45</t>
  </si>
  <si>
    <t>P_DS003_018|P_DS003_024|P_DS003_027|P_DS003_003|P_DS003_006|P_DS003_009|P_DS003_012|P_DS003_015</t>
  </si>
  <si>
    <t>DS003_20260705_I46</t>
  </si>
  <si>
    <t>P_DS003_024|P_DS003_027|P_DS003_003|P_DS003_006|P_DS003_009|P_DS003_012|P_DS003_015|P_DS003_018</t>
  </si>
  <si>
    <t>DS003_20260705_I47</t>
  </si>
  <si>
    <t>P_DS003_006|P_DS003_009|P_DS003_012|P_DS003_015|P_DS003_018|P_DS003_024</t>
  </si>
  <si>
    <t>DS003_20260705_I48</t>
  </si>
  <si>
    <t>P_DS003_009|P_DS003_012|P_DS003_015|P_DS003_018|P_DS003_024|P_DS003_027</t>
  </si>
  <si>
    <t>DS003_20260706_I01</t>
  </si>
  <si>
    <t>P_DS003_006|P_DS003_009|P_DS003_012|P_DS003_015|P_DS003_018|P_DS003_024|P_DS003_027|P_DS003_004|P_DS003_007|P_DS003_010|P_DS003_013|P_DS003_016</t>
  </si>
  <si>
    <t>P_DS003_019|P_DS003_025</t>
  </si>
  <si>
    <t>P_DS003_028|P_DS003_031|P_DS003_003</t>
  </si>
  <si>
    <t>DS003_20260706_I02</t>
  </si>
  <si>
    <t>P_DS003_009|P_DS003_012|P_DS003_015|P_DS003_018|P_DS003_024|P_DS003_027|P_DS003_004|P_DS003_007|P_DS003_010|P_DS003_013|P_DS003_016|P_DS003_019</t>
  </si>
  <si>
    <t>P_DS003_031|P_DS003_003|P_DS003_006</t>
  </si>
  <si>
    <t>DS003_20260706_I03</t>
  </si>
  <si>
    <t>P_DS003_013|P_DS003_016|P_DS003_019|P_DS003_025|P_DS003_028|P_DS003_031|P_DS003_004|P_DS003_007</t>
  </si>
  <si>
    <t>DS003_20260706_I04</t>
  </si>
  <si>
    <t>P_DS003_016|P_DS003_019|P_DS003_025|P_DS003_028|P_DS003_031|P_DS003_004|P_DS003_007|P_DS003_010</t>
  </si>
  <si>
    <t>DS003_20260706_I05</t>
  </si>
  <si>
    <t>P_DS003_019|P_DS003_025|P_DS003_028|P_DS003_031|P_DS003_004|P_DS003_007|P_DS003_010|P_DS003_013</t>
  </si>
  <si>
    <t>DS003_20260706_I06</t>
  </si>
  <si>
    <t>P_DS003_025|P_DS003_028|P_DS003_031|P_DS003_004|P_DS003_007|P_DS003_010|P_DS003_013|P_DS003_016</t>
  </si>
  <si>
    <t>DS003_20260706_I07</t>
  </si>
  <si>
    <t>P_DS003_028|P_DS003_031|P_DS003_004|P_DS003_007|P_DS003_010|P_DS003_013|P_DS003_016|P_DS003_019</t>
  </si>
  <si>
    <t>DS003_20260706_I08</t>
  </si>
  <si>
    <t>P_DS003_031|P_DS003_004|P_DS003_007|P_DS003_010|P_DS003_013|P_DS003_016|P_DS003_019|P_DS003_025</t>
  </si>
  <si>
    <t>DS003_20260706_I09</t>
  </si>
  <si>
    <t>P_DS003_004|P_DS003_007|P_DS003_010|P_DS003_013|P_DS003_016|P_DS003_019|P_DS003_025|P_DS003_028</t>
  </si>
  <si>
    <t>DS003_20260706_I10</t>
  </si>
  <si>
    <t>P_DS003_007|P_DS003_010|P_DS003_013|P_DS003_016|P_DS003_019|P_DS003_025|P_DS003_028|P_DS003_031</t>
  </si>
  <si>
    <t>DS003_20260706_I11</t>
  </si>
  <si>
    <t>P_DS003_010|P_DS003_013|P_DS003_016|P_DS003_019|P_DS003_025|P_DS003_028|P_DS003_031|P_DS003_004</t>
  </si>
  <si>
    <t>DS003_20260706_I12</t>
  </si>
  <si>
    <t>DS003_20260706_I13</t>
  </si>
  <si>
    <t>P_DS003_016|P_DS003_019|P_DS003_025</t>
  </si>
  <si>
    <t>P_DS003_004|P_DS003_007|P_DS003_010|P_DS003_013</t>
  </si>
  <si>
    <t>DS003_20260706_I14</t>
  </si>
  <si>
    <t>P_DS003_019|P_DS003_025|P_DS003_028</t>
  </si>
  <si>
    <t>P_DS003_031|P_DS003_004</t>
  </si>
  <si>
    <t>DS003_20260706_I15</t>
  </si>
  <si>
    <t>P_DS003_025|P_DS003_028|P_DS003_031</t>
  </si>
  <si>
    <t>DS003_20260706_I16</t>
  </si>
  <si>
    <t>P_DS003_028|P_DS003_031|P_DS003_004</t>
  </si>
  <si>
    <t>P_DS003_013|P_DS003_016|P_DS003_019|P_DS003_025</t>
  </si>
  <si>
    <t>DS003_20260706_I17</t>
  </si>
  <si>
    <t>P_DS003_011|P_DS003_013|P_DS003_014|P_DS003_016|P_DS003_017|P_DS003_019|P_DS003_020|P_DS003_023|P_DS003_025|P_DS003_026|P_DS003_028|P_DS003_031</t>
  </si>
  <si>
    <t>DS003_20260706_I18</t>
  </si>
  <si>
    <t>P_DS003_004|P_DS003_005|P_DS003_007</t>
  </si>
  <si>
    <t>P_DS003_010|P_DS003_011</t>
  </si>
  <si>
    <t>P_DS003_013|P_DS003_014|P_DS003_016|P_DS003_017|P_DS003_019|P_DS003_020|P_DS003_023|P_DS003_025|P_DS003_026|P_DS003_028|P_DS003_031|P_DS003_002</t>
  </si>
  <si>
    <t>DS003_20260706_I19</t>
  </si>
  <si>
    <t>P_DS003_020|P_DS003_023|P_DS003_026|P_DS003_002|P_DS003_005|P_DS003_011</t>
  </si>
  <si>
    <t>DS003_20260706_I20</t>
  </si>
  <si>
    <t>P_DS003_023|P_DS003_026|P_DS003_002|P_DS003_005|P_DS003_011|P_DS003_014</t>
  </si>
  <si>
    <t>DS003_20260706_I21</t>
  </si>
  <si>
    <t>P_DS003_026|P_DS003_002|P_DS003_005|P_DS003_011|P_DS003_014|P_DS003_017</t>
  </si>
  <si>
    <t>DS003_20260706_I22</t>
  </si>
  <si>
    <t>P_DS003_002|P_DS003_005|P_DS003_011|P_DS003_014|P_DS003_017|P_DS003_020</t>
  </si>
  <si>
    <t>DS003_20260706_I23</t>
  </si>
  <si>
    <t>P_DS003_026|P_DS003_002|P_DS003_005|P_DS003_011|P_DS003_014|P_DS003_017|P_DS003_020|P_DS003_023</t>
  </si>
  <si>
    <t>DS003_20260706_I24</t>
  </si>
  <si>
    <t>P_DS003_002|P_DS003_005|P_DS003_011|P_DS003_014|P_DS003_017|P_DS003_020|P_DS003_023|P_DS003_026</t>
  </si>
  <si>
    <t>DS003_20260706_I25</t>
  </si>
  <si>
    <t>P_DS003_005|P_DS003_011|P_DS003_014|P_DS003_017|P_DS003_020|P_DS003_023|P_DS003_026|P_DS003_002</t>
  </si>
  <si>
    <t>DS003_20260706_I26</t>
  </si>
  <si>
    <t>P_DS003_011|P_DS003_014|P_DS003_017|P_DS003_020|P_DS003_023|P_DS003_026|P_DS003_002|P_DS003_005</t>
  </si>
  <si>
    <t>DS003_20260706_I27</t>
  </si>
  <si>
    <t>P_DS003_014|P_DS003_017|P_DS003_020|P_DS003_023|P_DS003_026|P_DS003_002|P_DS003_005|P_DS003_011</t>
  </si>
  <si>
    <t>DS003_20260706_I28</t>
  </si>
  <si>
    <t>P_DS003_017|P_DS003_020|P_DS003_023|P_DS003_026|P_DS003_002|P_DS003_005|P_DS003_011|P_DS003_014</t>
  </si>
  <si>
    <t>DS003_20260706_I29</t>
  </si>
  <si>
    <t>P_DS003_020|P_DS003_023|P_DS003_026|P_DS003_002|P_DS003_005|P_DS003_011|P_DS003_014|P_DS003_017</t>
  </si>
  <si>
    <t>DS003_20260706_I30</t>
  </si>
  <si>
    <t>P_DS003_023|P_DS003_026|P_DS003_002|P_DS003_005|P_DS003_011|P_DS003_014|P_DS003_017|P_DS003_020</t>
  </si>
  <si>
    <t>DS003_20260706_I31</t>
  </si>
  <si>
    <t>P_DS003_026|P_DS003_002</t>
  </si>
  <si>
    <t>P_DS003_005|P_DS003_011|P_DS003_014|P_DS003_017|P_DS003_020|P_DS003_023</t>
  </si>
  <si>
    <t>DS003_20260706_I32</t>
  </si>
  <si>
    <t>P_DS003_011|P_DS003_014|P_DS003_017|P_DS003_020|P_DS003_023|P_DS003_026</t>
  </si>
  <si>
    <t>DS003_20260706_I33</t>
  </si>
  <si>
    <t>P_DS003_030|P_DS003_002</t>
  </si>
  <si>
    <t>P_DS003_003|P_DS003_005|P_DS003_006|P_DS003_009|P_DS003_011|P_DS003_012|P_DS003_014|P_DS003_017|P_DS003_018|P_DS003_020|P_DS003_021|P_DS003_023|P_DS003_024|P_DS003_026|P_DS003_027</t>
  </si>
  <si>
    <t>DS003_20260706_I34</t>
  </si>
  <si>
    <t>P_DS003_005|P_DS003_006|P_DS003_009|P_DS003_011|P_DS003_012|P_DS003_014|P_DS003_017|P_DS003_018|P_DS003_020|P_DS003_021|P_DS003_023|P_DS003_024|P_DS003_026|P_DS003_027|P_DS003_030</t>
  </si>
  <si>
    <t>DS003_20260706_I35</t>
  </si>
  <si>
    <t>P_DS003_006|P_DS003_009|P_DS003_012|P_DS003_018|P_DS003_021|P_DS003_024|P_DS003_027</t>
  </si>
  <si>
    <t>DS003_20260706_I36</t>
  </si>
  <si>
    <t>P_DS003_009|P_DS003_012|P_DS003_018|P_DS003_021|P_DS003_024|P_DS003_027|P_DS003_030</t>
  </si>
  <si>
    <t>DS003_20260706_I37</t>
  </si>
  <si>
    <t>P_DS003_006|P_DS003_009|P_DS003_012|P_DS003_018|P_DS003_021|P_DS003_024|P_DS003_027|P_DS003_030|P_DS003_003</t>
  </si>
  <si>
    <t>DS003_20260706_I38</t>
  </si>
  <si>
    <t>P_DS003_009|P_DS003_012|P_DS003_018|P_DS003_021|P_DS003_024|P_DS003_027|P_DS003_030|P_DS003_003|P_DS003_006</t>
  </si>
  <si>
    <t>DS003_20260706_I39</t>
  </si>
  <si>
    <t>P_DS003_012|P_DS003_018|P_DS003_021|P_DS003_024|P_DS003_027|P_DS003_030|P_DS003_003|P_DS003_006|P_DS003_009</t>
  </si>
  <si>
    <t>DS003_20260706_I40</t>
  </si>
  <si>
    <t>P_DS003_018|P_DS003_021|P_DS003_024|P_DS003_027|P_DS003_030|P_DS003_003|P_DS003_006|P_DS003_009|P_DS003_012</t>
  </si>
  <si>
    <t>DS003_20260706_I41</t>
  </si>
  <si>
    <t>P_DS003_021|P_DS003_024|P_DS003_027|P_DS003_030|P_DS003_003|P_DS003_006|P_DS003_009|P_DS003_012|P_DS003_018</t>
  </si>
  <si>
    <t>DS003_20260706_I42</t>
  </si>
  <si>
    <t>P_DS003_024|P_DS003_027|P_DS003_030|P_DS003_003|P_DS003_006|P_DS003_009|P_DS003_012|P_DS003_018|P_DS003_021</t>
  </si>
  <si>
    <t>DS003_20260706_I43</t>
  </si>
  <si>
    <t>P_DS003_027|P_DS003_030|P_DS003_003|P_DS003_006|P_DS003_009|P_DS003_012|P_DS003_018|P_DS003_021|P_DS003_024</t>
  </si>
  <si>
    <t>DS003_20260706_I44</t>
  </si>
  <si>
    <t>P_DS003_030|P_DS003_003|P_DS003_006|P_DS003_009|P_DS003_012|P_DS003_018|P_DS003_021|P_DS003_024|P_DS003_027</t>
  </si>
  <si>
    <t>DS003_20260706_I45</t>
  </si>
  <si>
    <t>P_DS003_003|P_DS003_006|P_DS003_009|P_DS003_012|P_DS003_018|P_DS003_021|P_DS003_024|P_DS003_027|P_DS003_030</t>
  </si>
  <si>
    <t>DS003_20260706_I46</t>
  </si>
  <si>
    <t>DS003_20260706_I47</t>
  </si>
  <si>
    <t>DS003_20260706_I48</t>
  </si>
  <si>
    <t>P_DS003_012|P_DS003_018</t>
  </si>
  <si>
    <t>DS003_20260707_I01</t>
  </si>
  <si>
    <t>P_DS003_006|P_DS003_009|P_DS003_012|P_DS003_018|P_DS003_021|P_DS003_024|P_DS003_027|P_DS003_030|P_DS003_001|P_DS003_004|P_DS003_007|P_DS003_010</t>
  </si>
  <si>
    <t>P_DS003_013|P_DS003_019</t>
  </si>
  <si>
    <t>P_DS003_022|P_DS003_028|P_DS003_031|P_DS003_003</t>
  </si>
  <si>
    <t>DS003_20260707_I02</t>
  </si>
  <si>
    <t>P_DS003_009|P_DS003_012|P_DS003_018|P_DS003_021|P_DS003_024|P_DS003_027|P_DS003_030|P_DS003_001|P_DS003_004|P_DS003_007|P_DS003_010|P_DS003_013</t>
  </si>
  <si>
    <t>P_DS003_019|P_DS003_022</t>
  </si>
  <si>
    <t>P_DS003_025|P_DS003_028|P_DS003_031|P_DS003_003|P_DS003_006</t>
  </si>
  <si>
    <t>DS003_20260707_I03</t>
  </si>
  <si>
    <t>P_DS003_010|P_DS003_013|P_DS003_019|P_DS003_022|P_DS003_025|P_DS003_028|P_DS003_031|P_DS003_001|P_DS003_004</t>
  </si>
  <si>
    <t>DS003_20260707_I04</t>
  </si>
  <si>
    <t>P_DS003_013|P_DS003_019|P_DS003_022|P_DS003_025|P_DS003_028|P_DS003_031|P_DS003_001|P_DS003_004|P_DS003_007</t>
  </si>
  <si>
    <t>DS003_20260707_I05</t>
  </si>
  <si>
    <t>DS003_20260707_I06</t>
  </si>
  <si>
    <t>DS003_20260707_I07</t>
  </si>
  <si>
    <t>P_DS003_025|P_DS003_028|P_DS003_031|P_DS003_001|P_DS003_004|P_DS003_007|P_DS003_010|P_DS003_013|P_DS003_019</t>
  </si>
  <si>
    <t>DS003_20260707_I08</t>
  </si>
  <si>
    <t>P_DS003_028|P_DS003_031|P_DS003_001|P_DS003_004|P_DS003_007|P_DS003_010|P_DS003_013|P_DS003_019|P_DS003_022</t>
  </si>
  <si>
    <t>DS003_20260707_I09</t>
  </si>
  <si>
    <t>P_DS003_031|P_DS003_001|P_DS003_004|P_DS003_007|P_DS003_010|P_DS003_013|P_DS003_019|P_DS003_022|P_DS003_025</t>
  </si>
  <si>
    <t>DS003_20260707_I10</t>
  </si>
  <si>
    <t>P_DS003_001|P_DS003_004|P_DS003_007|P_DS003_010|P_DS003_013|P_DS003_019|P_DS003_022|P_DS003_025|P_DS003_028</t>
  </si>
  <si>
    <t>DS003_20260707_I11</t>
  </si>
  <si>
    <t>P_DS003_004|P_DS003_007|P_DS003_010|P_DS003_013|P_DS003_019|P_DS003_022|P_DS003_025|P_DS003_028|P_DS003_031</t>
  </si>
  <si>
    <t>DS003_20260707_I12</t>
  </si>
  <si>
    <t>P_DS003_007|P_DS003_010|P_DS003_013|P_DS003_019|P_DS003_022|P_DS003_025|P_DS003_028|P_DS003_031|P_DS003_001</t>
  </si>
  <si>
    <t>DS003_20260707_I13</t>
  </si>
  <si>
    <t>P_DS003_010|P_DS003_013|P_DS003_019</t>
  </si>
  <si>
    <t>DS003_20260707_I14</t>
  </si>
  <si>
    <t>P_DS003_013|P_DS003_019|P_DS003_022</t>
  </si>
  <si>
    <t>DS003_20260707_I15</t>
  </si>
  <si>
    <t>DS003_20260707_I16</t>
  </si>
  <si>
    <t>P_DS003_004|P_DS003_007|P_DS003_010|P_DS003_013|P_DS003_019</t>
  </si>
  <si>
    <t>DS003_20260707_I17</t>
  </si>
  <si>
    <t>P_DS003_032|P_DS003_001|P_DS003_004</t>
  </si>
  <si>
    <t>P_DS003_008|P_DS003_010|P_DS003_011|P_DS003_013|P_DS003_014|P_DS003_019|P_DS003_020|P_DS003_022|P_DS003_025|P_DS003_026|P_DS003_028|P_DS003_029|P_DS003_031</t>
  </si>
  <si>
    <t>DS003_20260707_I18</t>
  </si>
  <si>
    <t>P_DS003_013|P_DS003_014|P_DS003_019|P_DS003_020|P_DS003_022|P_DS003_025|P_DS003_026|P_DS003_028|P_DS003_029|P_DS003_031|P_DS003_032|P_DS003_004</t>
  </si>
  <si>
    <t>DS003_20260707_I19</t>
  </si>
  <si>
    <t>P_DS003_026|P_DS003_029|P_DS003_032|P_DS003_005|P_DS003_008|P_DS003_011</t>
  </si>
  <si>
    <t>DS003_20260707_I20</t>
  </si>
  <si>
    <t>P_DS003_020|P_DS003_026</t>
  </si>
  <si>
    <t>P_DS003_029|P_DS003_032|P_DS003_005|P_DS003_008|P_DS003_011|P_DS003_014</t>
  </si>
  <si>
    <t>DS003_20260707_I21</t>
  </si>
  <si>
    <t>P_DS003_026|P_DS003_029</t>
  </si>
  <si>
    <t>P_DS003_032|P_DS003_005|P_DS003_008|P_DS003_011|P_DS003_014|P_DS003_020</t>
  </si>
  <si>
    <t>DS003_20260707_I22</t>
  </si>
  <si>
    <t>P_DS003_005|P_DS003_008|P_DS003_011|P_DS003_014|P_DS003_020|P_DS003_026</t>
  </si>
  <si>
    <t>DS003_20260707_I23</t>
  </si>
  <si>
    <t>P_DS003_032|P_DS003_005|P_DS003_008|P_DS003_011|P_DS003_014|P_DS003_020|P_DS003_026|P_DS003_029</t>
  </si>
  <si>
    <t>DS003_20260707_I24</t>
  </si>
  <si>
    <t>P_DS003_005|P_DS003_008|P_DS003_011|P_DS003_014|P_DS003_020|P_DS003_026|P_DS003_029|P_DS003_032</t>
  </si>
  <si>
    <t>DS003_20260707_I25</t>
  </si>
  <si>
    <t>P_DS003_008|P_DS003_011|P_DS003_014|P_DS003_020|P_DS003_026|P_DS003_029|P_DS003_032|P_DS003_005</t>
  </si>
  <si>
    <t>DS003_20260707_I26</t>
  </si>
  <si>
    <t>P_DS003_011|P_DS003_014|P_DS003_020|P_DS003_026|P_DS003_029|P_DS003_032|P_DS003_005|P_DS003_008</t>
  </si>
  <si>
    <t>DS003_20260707_I27</t>
  </si>
  <si>
    <t>P_DS003_014|P_DS003_020|P_DS003_026|P_DS003_029|P_DS003_032|P_DS003_005|P_DS003_008|P_DS003_011</t>
  </si>
  <si>
    <t>DS003_20260707_I28</t>
  </si>
  <si>
    <t>P_DS003_020|P_DS003_026|P_DS003_029|P_DS003_032|P_DS003_005|P_DS003_008|P_DS003_011|P_DS003_014</t>
  </si>
  <si>
    <t>DS003_20260707_I29</t>
  </si>
  <si>
    <t>P_DS003_026|P_DS003_029|P_DS003_032|P_DS003_005|P_DS003_008|P_DS003_011|P_DS003_014|P_DS003_020</t>
  </si>
  <si>
    <t>DS003_20260707_I30</t>
  </si>
  <si>
    <t>P_DS003_029|P_DS003_032|P_DS003_005|P_DS003_008|P_DS003_011|P_DS003_014|P_DS003_020|P_DS003_026</t>
  </si>
  <si>
    <t>DS003_20260707_I31</t>
  </si>
  <si>
    <t>P_DS003_032|P_DS003_005</t>
  </si>
  <si>
    <t>P_DS003_008|P_DS003_011|P_DS003_014|P_DS003_020|P_DS003_026|P_DS003_029</t>
  </si>
  <si>
    <t>DS003_20260707_I32</t>
  </si>
  <si>
    <t>P_DS003_011|P_DS003_014|P_DS003_020|P_DS003_026|P_DS003_029|P_DS003_032</t>
  </si>
  <si>
    <t>DS003_20260707_I33</t>
  </si>
  <si>
    <t>P_DS003_005|P_DS003_006</t>
  </si>
  <si>
    <t>P_DS003_008|P_DS003_011|P_DS003_012|P_DS003_014|P_DS003_015|P_DS003_018|P_DS003_020|P_DS003_021|P_DS003_024|P_DS003_026|P_DS003_027|P_DS003_029|P_DS003_032|P_DS003_003</t>
  </si>
  <si>
    <t>DS003_20260707_I34</t>
  </si>
  <si>
    <t>P_DS003_011|P_DS003_012|P_DS003_014|P_DS003_015|P_DS003_018|P_DS003_020|P_DS003_021|P_DS003_024|P_DS003_026|P_DS003_027|P_DS003_029|P_DS003_032|P_DS003_003|P_DS003_005</t>
  </si>
  <si>
    <t>DS003_20260707_I35</t>
  </si>
  <si>
    <t>P_DS003_021|P_DS003_024|P_DS003_027|P_DS003_003|P_DS003_006|P_DS003_012</t>
  </si>
  <si>
    <t>DS003_20260707_I36</t>
  </si>
  <si>
    <t>P_DS003_018|P_DS003_021</t>
  </si>
  <si>
    <t>P_DS003_024|P_DS003_027|P_DS003_003|P_DS003_006|P_DS003_012|P_DS003_015</t>
  </si>
  <si>
    <t>DS003_20260707_I37</t>
  </si>
  <si>
    <t>P_DS003_021|P_DS003_024|P_DS003_027|P_DS003_003|P_DS003_006|P_DS003_012|P_DS003_015|P_DS003_018</t>
  </si>
  <si>
    <t>DS003_20260707_I38</t>
  </si>
  <si>
    <t>P_DS003_024|P_DS003_027|P_DS003_003|P_DS003_006|P_DS003_012|P_DS003_015|P_DS003_018|P_DS003_021</t>
  </si>
  <si>
    <t>DS003_20260707_I39</t>
  </si>
  <si>
    <t>P_DS003_027|P_DS003_003|P_DS003_006|P_DS003_012|P_DS003_015|P_DS003_018|P_DS003_021|P_DS003_024</t>
  </si>
  <si>
    <t>DS003_20260707_I40</t>
  </si>
  <si>
    <t>P_DS003_003|P_DS003_006|P_DS003_012|P_DS003_015|P_DS003_018|P_DS003_021|P_DS003_024|P_DS003_027</t>
  </si>
  <si>
    <t>DS003_20260707_I41</t>
  </si>
  <si>
    <t>P_DS003_006|P_DS003_012|P_DS003_015|P_DS003_018|P_DS003_021|P_DS003_024|P_DS003_027|P_DS003_003</t>
  </si>
  <si>
    <t>DS003_20260707_I42</t>
  </si>
  <si>
    <t>P_DS003_012|P_DS003_015|P_DS003_018|P_DS003_021|P_DS003_024|P_DS003_027|P_DS003_003|P_DS003_006</t>
  </si>
  <si>
    <t>DS003_20260707_I43</t>
  </si>
  <si>
    <t>P_DS003_015|P_DS003_018|P_DS003_021|P_DS003_024|P_DS003_027|P_DS003_003|P_DS003_006|P_DS003_012</t>
  </si>
  <si>
    <t>DS003_20260707_I44</t>
  </si>
  <si>
    <t>P_DS003_018|P_DS003_021|P_DS003_024|P_DS003_027|P_DS003_003|P_DS003_006|P_DS003_012|P_DS003_015</t>
  </si>
  <si>
    <t>DS003_20260707_I45</t>
  </si>
  <si>
    <t>DS003_20260707_I46</t>
  </si>
  <si>
    <t>DS003_20260707_I47</t>
  </si>
  <si>
    <t>P_DS003_006|P_DS003_012|P_DS003_015|P_DS003_018|P_DS003_021|P_DS003_024</t>
  </si>
  <si>
    <t>DS003_20260707_I48</t>
  </si>
  <si>
    <t>P_DS003_012|P_DS003_015|P_DS003_018|P_DS003_021|P_DS003_024|P_DS003_027</t>
  </si>
  <si>
    <t>DS003_20260708_I01</t>
  </si>
  <si>
    <t>P_DS003_006|P_DS003_012|P_DS003_015|P_DS003_018|P_DS003_021|P_DS003_024|P_DS003_027|P_DS003_001|P_DS003_004|P_DS003_007|P_DS003_013|P_DS003_016</t>
  </si>
  <si>
    <t>P_DS003_028|P_DS003_003</t>
  </si>
  <si>
    <t>DS003_20260708_I02</t>
  </si>
  <si>
    <t>P_DS003_012|P_DS003_015|P_DS003_018|P_DS003_021|P_DS003_024|P_DS003_027|P_DS003_001|P_DS003_004|P_DS003_007|P_DS003_013|P_DS003_016|P_DS003_022</t>
  </si>
  <si>
    <t>DS003_20260708_I03</t>
  </si>
  <si>
    <t>P_DS003_013|P_DS003_016|P_DS003_022|P_DS003_025|P_DS003_028|P_DS003_001|P_DS003_004</t>
  </si>
  <si>
    <t>DS003_20260708_I04</t>
  </si>
  <si>
    <t>P_DS003_016|P_DS003_022|P_DS003_025|P_DS003_028|P_DS003_001|P_DS003_004|P_DS003_007</t>
  </si>
  <si>
    <t>DS003_20260708_I05</t>
  </si>
  <si>
    <t>P_DS003_022|P_DS003_025|P_DS003_028|P_DS003_001|P_DS003_004|P_DS003_007|P_DS003_013</t>
  </si>
  <si>
    <t>DS003_20260708_I06</t>
  </si>
  <si>
    <t>P_DS003_025|P_DS003_028|P_DS003_001|P_DS003_004|P_DS003_007|P_DS003_013|P_DS003_016</t>
  </si>
  <si>
    <t>DS003_20260708_I07</t>
  </si>
  <si>
    <t>P_DS003_028|P_DS003_001|P_DS003_004|P_DS003_007|P_DS003_013|P_DS003_016|P_DS003_022</t>
  </si>
  <si>
    <t>DS003_20260708_I08</t>
  </si>
  <si>
    <t>P_DS003_001|P_DS003_004|P_DS003_007|P_DS003_013|P_DS003_016|P_DS003_022|P_DS003_025</t>
  </si>
  <si>
    <t>DS003_20260708_I09</t>
  </si>
  <si>
    <t>P_DS003_004|P_DS003_007|P_DS003_013|P_DS003_016|P_DS003_022|P_DS003_025|P_DS003_028</t>
  </si>
  <si>
    <t>DS003_20260708_I10</t>
  </si>
  <si>
    <t>P_DS003_007|P_DS003_013|P_DS003_016|P_DS003_022|P_DS003_025|P_DS003_028|P_DS003_001</t>
  </si>
  <si>
    <t>DS003_20260708_I11</t>
  </si>
  <si>
    <t>DS003_20260708_I12</t>
  </si>
  <si>
    <t>DS003_20260708_I13</t>
  </si>
  <si>
    <t>P_DS003_007|P_DS003_013|P_DS003_016</t>
  </si>
  <si>
    <t>DS003_20260708_I14</t>
  </si>
  <si>
    <t>DS003_20260708_I15</t>
  </si>
  <si>
    <t>P_DS003_028|P_DS003_001|P_DS003_004</t>
  </si>
  <si>
    <t>P_DS003_007|P_DS003_013</t>
  </si>
  <si>
    <t>DS003_20260708_I16</t>
  </si>
  <si>
    <t>P_DS003_001|P_DS003_004|P_DS003_007</t>
  </si>
  <si>
    <t>P_DS003_013|P_DS003_016</t>
  </si>
  <si>
    <t>DS003_20260708_I17</t>
  </si>
  <si>
    <t>P_DS003_008|P_DS003_011|P_DS003_013|P_DS003_014|P_DS003_016|P_DS003_022|P_DS003_023|P_DS003_025|P_DS003_026|P_DS003_028|P_DS003_029|P_DS003_032</t>
  </si>
  <si>
    <t>DS003_20260708_I18</t>
  </si>
  <si>
    <t>P_DS003_008|P_DS003_011|P_DS003_013|P_DS003_014|P_DS003_016|P_DS003_020|P_DS003_022|P_DS003_023|P_DS003_025|P_DS003_026|P_DS003_028|P_DS003_029|P_DS003_032</t>
  </si>
  <si>
    <t>DS003_20260708_I19</t>
  </si>
  <si>
    <t>P_DS003_005|P_DS003_008|P_DS003_011|P_DS003_014|P_DS003_020|P_DS003_023|P_DS003_026|P_DS003_029</t>
  </si>
  <si>
    <t>DS003_20260708_I20</t>
  </si>
  <si>
    <t>P_DS003_008|P_DS003_011|P_DS003_014|P_DS003_020|P_DS003_023|P_DS003_026|P_DS003_029|P_DS003_032</t>
  </si>
  <si>
    <t>DS003_20260708_I21</t>
  </si>
  <si>
    <t>P_DS003_011|P_DS003_014|P_DS003_020|P_DS003_023|P_DS003_026|P_DS003_029|P_DS003_032|P_DS003_002</t>
  </si>
  <si>
    <t>DS003_20260708_I22</t>
  </si>
  <si>
    <t>P_DS003_014|P_DS003_020|P_DS003_023|P_DS003_026|P_DS003_029|P_DS003_032|P_DS003_002|P_DS003_005</t>
  </si>
  <si>
    <t>DS003_20260708_I23</t>
  </si>
  <si>
    <t>P_DS003_011|P_DS003_014|P_DS003_020|P_DS003_023|P_DS003_026|P_DS003_029|P_DS003_032|P_DS003_002|P_DS003_005|P_DS003_008</t>
  </si>
  <si>
    <t>DS003_20260708_I24</t>
  </si>
  <si>
    <t>P_DS003_014|P_DS003_020|P_DS003_023|P_DS003_026|P_DS003_029|P_DS003_032|P_DS003_002|P_DS003_005|P_DS003_008|P_DS003_011</t>
  </si>
  <si>
    <t>DS003_20260708_I25</t>
  </si>
  <si>
    <t>P_DS003_020|P_DS003_023|P_DS003_026|P_DS003_029|P_DS003_032|P_DS003_002|P_DS003_005|P_DS003_008|P_DS003_011|P_DS003_014</t>
  </si>
  <si>
    <t>DS003_20260708_I26</t>
  </si>
  <si>
    <t>P_DS003_023|P_DS003_026|P_DS003_029|P_DS003_032|P_DS003_002|P_DS003_005|P_DS003_008|P_DS003_011|P_DS003_014|P_DS003_020</t>
  </si>
  <si>
    <t>DS003_20260708_I27</t>
  </si>
  <si>
    <t>P_DS003_026|P_DS003_029|P_DS003_032|P_DS003_002|P_DS003_005|P_DS003_008|P_DS003_011|P_DS003_014|P_DS003_020|P_DS003_023</t>
  </si>
  <si>
    <t>DS003_20260708_I28</t>
  </si>
  <si>
    <t>P_DS003_029|P_DS003_032|P_DS003_002|P_DS003_005|P_DS003_008|P_DS003_011|P_DS003_014|P_DS003_020|P_DS003_023|P_DS003_026</t>
  </si>
  <si>
    <t>DS003_20260708_I29</t>
  </si>
  <si>
    <t>P_DS003_032|P_DS003_002|P_DS003_005|P_DS003_008|P_DS003_011|P_DS003_014|P_DS003_020|P_DS003_023|P_DS003_026|P_DS003_029</t>
  </si>
  <si>
    <t>DS003_20260708_I30</t>
  </si>
  <si>
    <t>P_DS003_002|P_DS003_005|P_DS003_008|P_DS003_011|P_DS003_014|P_DS003_020|P_DS003_023|P_DS003_026|P_DS003_029|P_DS003_032</t>
  </si>
  <si>
    <t>DS003_20260708_I31</t>
  </si>
  <si>
    <t>DS003_20260708_I32</t>
  </si>
  <si>
    <t>DS003_20260708_I33</t>
  </si>
  <si>
    <t>P_DS003_005|P_DS003_006|P_DS003_008|P_DS003_009|P_DS003_011|P_DS003_012|P_DS003_014|P_DS003_015|P_DS003_020|P_DS003_021|P_DS003_023|P_DS003_026|P_DS003_027|P_DS003_029|P_DS003_030</t>
  </si>
  <si>
    <t>DS003_20260708_I34</t>
  </si>
  <si>
    <t>P_DS003_006|P_DS003_008|P_DS003_009|P_DS003_011|P_DS003_012|P_DS003_014|P_DS003_015|P_DS003_020|P_DS003_021|P_DS003_023|P_DS003_026|P_DS003_027|P_DS003_029|P_DS003_030|P_DS003_032</t>
  </si>
  <si>
    <t>DS003_20260708_I35</t>
  </si>
  <si>
    <t>P_DS003_006|P_DS003_009</t>
  </si>
  <si>
    <t>P_DS003_012|P_DS003_015|P_DS003_021|P_DS003_027|P_DS003_030</t>
  </si>
  <si>
    <t>DS003_20260708_I36</t>
  </si>
  <si>
    <t>P_DS003_015|P_DS003_021|P_DS003_027|P_DS003_030|P_DS003_006</t>
  </si>
  <si>
    <t>DS003_20260708_I37</t>
  </si>
  <si>
    <t>P_DS003_003|P_DS003_017|P_DS003_010|P_DS003_006|P_DS003_009|P_DS003_012|P_DS003_015|P_DS003_021|P_DS003_027|P_DS003_030</t>
  </si>
  <si>
    <t>DS003_20260708_I38</t>
  </si>
  <si>
    <t>P_DS003_017|P_DS003_010|P_DS003_006|P_DS003_009|P_DS003_012|P_DS003_015|P_DS003_021|P_DS003_027|P_DS003_030|P_DS003_003</t>
  </si>
  <si>
    <t>DS003_20260708_I39</t>
  </si>
  <si>
    <t>P_DS003_010|P_DS003_006|P_DS003_009|P_DS003_012|P_DS003_015|P_DS003_021|P_DS003_027|P_DS003_030|P_DS003_003|P_DS003_017</t>
  </si>
  <si>
    <t>DS003_20260708_I40</t>
  </si>
  <si>
    <t>P_DS003_006|P_DS003_009|P_DS003_012|P_DS003_015|P_DS003_021|P_DS003_027|P_DS003_030|P_DS003_003|P_DS003_017|P_DS003_010</t>
  </si>
  <si>
    <t>DS003_20260708_I41</t>
  </si>
  <si>
    <t>P_DS003_009|P_DS003_012|P_DS003_015|P_DS003_021|P_DS003_027|P_DS003_030|P_DS003_003|P_DS003_017|P_DS003_010|P_DS003_006</t>
  </si>
  <si>
    <t>DS003_20260708_I42</t>
  </si>
  <si>
    <t>P_DS003_012|P_DS003_015|P_DS003_021|P_DS003_027|P_DS003_030|P_DS003_003|P_DS003_017|P_DS003_010|P_DS003_006|P_DS003_009</t>
  </si>
  <si>
    <t>DS003_20260708_I43</t>
  </si>
  <si>
    <t>P_DS003_015|P_DS003_021|P_DS003_027|P_DS003_030|P_DS003_003|P_DS003_017|P_DS003_010|P_DS003_006|P_DS003_009|P_DS003_012</t>
  </si>
  <si>
    <t>DS003_20260708_I44</t>
  </si>
  <si>
    <t>P_DS003_021|P_DS003_027|P_DS003_030|P_DS003_003|P_DS003_017|P_DS003_010|P_DS003_006|P_DS003_009|P_DS003_012|P_DS003_015</t>
  </si>
  <si>
    <t>DS003_20260708_I45</t>
  </si>
  <si>
    <t>P_DS003_015|P_DS003_021|P_DS003_027|P_DS003_030|P_DS003_006|P_DS003_009|P_DS003_012</t>
  </si>
  <si>
    <t>DS003_20260708_I46</t>
  </si>
  <si>
    <t>P_DS003_021|P_DS003_027|P_DS003_030|P_DS003_006|P_DS003_009|P_DS003_012|P_DS003_015</t>
  </si>
  <si>
    <t>DS003_20260708_I47</t>
  </si>
  <si>
    <t>P_DS003_006|P_DS003_009|P_DS003_012|P_DS003_015|P_DS003_021</t>
  </si>
  <si>
    <t>DS003_20260708_I48</t>
  </si>
  <si>
    <t>P_DS003_030|P_DS003_006</t>
  </si>
  <si>
    <t>P_DS003_009|P_DS003_012|P_DS003_015|P_DS003_021|P_DS003_027</t>
  </si>
  <si>
    <t>DS003_20260709_I01</t>
  </si>
  <si>
    <t>P_DS003_009|P_DS003_012|P_DS003_015|P_DS003_021|P_DS003_027|P_DS003_030|P_DS003_001|P_DS003_007|P_DS003_010|P_DS003_013|P_DS003_016|P_DS003_019</t>
  </si>
  <si>
    <t>P_DS003_006</t>
  </si>
  <si>
    <t>DS003_20260709_I02</t>
  </si>
  <si>
    <t>P_DS003_012|P_DS003_015|P_DS003_021|P_DS003_027|P_DS003_001|P_DS003_007|P_DS003_010|P_DS003_013|P_DS003_016|P_DS003_019|P_DS003_028|P_DS003_031</t>
  </si>
  <si>
    <t>DS003_20260709_I03</t>
  </si>
  <si>
    <t>P_DS003_013|P_DS003_016|P_DS003_019|P_DS003_028|P_DS003_031|P_DS003_001|P_DS003_007</t>
  </si>
  <si>
    <t>DS003_20260709_I04</t>
  </si>
  <si>
    <t>P_DS003_016|P_DS003_019|P_DS003_028|P_DS003_031|P_DS003_001|P_DS003_007|P_DS003_010</t>
  </si>
  <si>
    <t>DS003_20260709_I05</t>
  </si>
  <si>
    <t>P_DS003_019|P_DS003_028|P_DS003_031|P_DS003_001|P_DS003_007|P_DS003_010|P_DS003_013</t>
  </si>
  <si>
    <t>DS003_20260709_I06</t>
  </si>
  <si>
    <t>P_DS003_028|P_DS003_031|P_DS003_001|P_DS003_007|P_DS003_010|P_DS003_013|P_DS003_016</t>
  </si>
  <si>
    <t>DS003_20260709_I07</t>
  </si>
  <si>
    <t>P_DS003_031|P_DS003_001|P_DS003_007|P_DS003_010|P_DS003_013|P_DS003_016|P_DS003_019</t>
  </si>
  <si>
    <t>DS003_20260709_I08</t>
  </si>
  <si>
    <t>P_DS003_001|P_DS003_007|P_DS003_010|P_DS003_013|P_DS003_016|P_DS003_019|P_DS003_028</t>
  </si>
  <si>
    <t>DS003_20260709_I09</t>
  </si>
  <si>
    <t>P_DS003_007|P_DS003_010|P_DS003_013|P_DS003_016|P_DS003_019|P_DS003_028|P_DS003_031</t>
  </si>
  <si>
    <t>DS003_20260709_I10</t>
  </si>
  <si>
    <t>P_DS003_010|P_DS003_013|P_DS003_016|P_DS003_019|P_DS003_028|P_DS003_031|P_DS003_001</t>
  </si>
  <si>
    <t>DS003_20260709_I11</t>
  </si>
  <si>
    <t>DS003_20260709_I12</t>
  </si>
  <si>
    <t>DS003_20260709_I13</t>
  </si>
  <si>
    <t>P_DS003_019|P_DS003_028|P_DS003_031</t>
  </si>
  <si>
    <t>DS003_20260709_I14</t>
  </si>
  <si>
    <t>P_DS003_013|P_DS003_016|P_DS003_019</t>
  </si>
  <si>
    <t>DS003_20260709_I15</t>
  </si>
  <si>
    <t>P_DS003_031|P_DS003_001|P_DS003_007</t>
  </si>
  <si>
    <t>P_DS003_016|P_DS003_019|P_DS003_028</t>
  </si>
  <si>
    <t>DS003_20260709_I16</t>
  </si>
  <si>
    <t>P_DS003_001|P_DS003_007|P_DS003_010</t>
  </si>
  <si>
    <t>DS003_20260709_I17</t>
  </si>
  <si>
    <t>P_DS003_001|P_DS003_002|P_DS003_005</t>
  </si>
  <si>
    <t>P_DS003_007|P_DS003_008</t>
  </si>
  <si>
    <t>P_DS003_010|P_DS003_013|P_DS003_014|P_DS003_016|P_DS003_017|P_DS003_019|P_DS003_020|P_DS003_023|P_DS003_026|P_DS003_028|P_DS003_029|P_DS003_031</t>
  </si>
  <si>
    <t>DS003_20260709_I18</t>
  </si>
  <si>
    <t>P_DS003_013|P_DS003_014|P_DS003_016|P_DS003_017|P_DS003_019|P_DS003_020|P_DS003_023|P_DS003_026|P_DS003_028|P_DS003_029|P_DS003_031|P_DS003_001</t>
  </si>
  <si>
    <t>DS003_20260709_I19</t>
  </si>
  <si>
    <t>P_DS003_014|P_DS003_017|P_DS003_020|P_DS003_023|P_DS003_026|P_DS003_029|P_DS003_002</t>
  </si>
  <si>
    <t>DS003_20260709_I20</t>
  </si>
  <si>
    <t>P_DS003_008|P_DS003_014</t>
  </si>
  <si>
    <t>P_DS003_017|P_DS003_020|P_DS003_023|P_DS003_026|P_DS003_029|P_DS003_002|P_DS003_005</t>
  </si>
  <si>
    <t>DS003_20260709_I21</t>
  </si>
  <si>
    <t>P_DS003_020|P_DS003_023|P_DS003_026|P_DS003_029|P_DS003_002|P_DS003_005|P_DS003_008</t>
  </si>
  <si>
    <t>DS003_20260709_I22</t>
  </si>
  <si>
    <t>P_DS003_023|P_DS003_026|P_DS003_029|P_DS003_002|P_DS003_005|P_DS003_008|P_DS003_014</t>
  </si>
  <si>
    <t>DS003_20260709_I23</t>
  </si>
  <si>
    <t>P_DS003_020|P_DS003_023|P_DS003_026|P_DS003_029|P_DS003_002|P_DS003_005|P_DS003_008|P_DS003_014|P_DS003_017</t>
  </si>
  <si>
    <t>DS003_20260709_I24</t>
  </si>
  <si>
    <t>P_DS003_023|P_DS003_026|P_DS003_029|P_DS003_002|P_DS003_005|P_DS003_008|P_DS003_014|P_DS003_017|P_DS003_020</t>
  </si>
  <si>
    <t>DS003_20260709_I25</t>
  </si>
  <si>
    <t>P_DS003_026|P_DS003_029|P_DS003_002|P_DS003_005|P_DS003_008|P_DS003_014|P_DS003_017|P_DS003_020|P_DS003_023</t>
  </si>
  <si>
    <t>DS003_20260709_I26</t>
  </si>
  <si>
    <t>P_DS003_029|P_DS003_002|P_DS003_005|P_DS003_008|P_DS003_014|P_DS003_017|P_DS003_020|P_DS003_023|P_DS003_026</t>
  </si>
  <si>
    <t>DS003_20260709_I27</t>
  </si>
  <si>
    <t>P_DS003_002|P_DS003_005|P_DS003_008|P_DS003_014|P_DS003_017|P_DS003_020|P_DS003_023|P_DS003_026|P_DS003_029</t>
  </si>
  <si>
    <t>DS003_20260709_I28</t>
  </si>
  <si>
    <t>P_DS003_005|P_DS003_008|P_DS003_014|P_DS003_017|P_DS003_020|P_DS003_023|P_DS003_026|P_DS003_029|P_DS003_002</t>
  </si>
  <si>
    <t>DS003_20260709_I29</t>
  </si>
  <si>
    <t>P_DS003_008|P_DS003_014|P_DS003_017|P_DS003_020|P_DS003_023|P_DS003_026|P_DS003_029|P_DS003_002|P_DS003_005</t>
  </si>
  <si>
    <t>DS003_20260709_I30</t>
  </si>
  <si>
    <t>P_DS003_014|P_DS003_017|P_DS003_020|P_DS003_023|P_DS003_026|P_DS003_029|P_DS003_002|P_DS003_005|P_DS003_008</t>
  </si>
  <si>
    <t>DS003_20260709_I31</t>
  </si>
  <si>
    <t>DS003_20260709_I32</t>
  </si>
  <si>
    <t>P_DS003_026|P_DS003_029|P_DS003_002|P_DS003_005|P_DS003_008|P_DS003_014|P_DS003_017</t>
  </si>
  <si>
    <t>DS003_20260709_I33</t>
  </si>
  <si>
    <t>P_DS003_003|P_DS003_005|P_DS003_006|P_DS003_008|P_DS003_009|P_DS003_012|P_DS003_014|P_DS003_015|P_DS003_017|P_DS003_020|P_DS003_021|P_DS003_023|P_DS003_026|P_DS003_027|P_DS003_029</t>
  </si>
  <si>
    <t>DS003_20260709_I34</t>
  </si>
  <si>
    <t>P_DS003_008|P_DS003_009|P_DS003_012|P_DS003_014|P_DS003_015|P_DS003_017|P_DS003_020|P_DS003_021|P_DS003_026|P_DS003_027|P_DS003_029|P_DS003_030|P_DS003_002|P_DS003_003</t>
  </si>
  <si>
    <t>DS003_20260709_I35</t>
  </si>
  <si>
    <t>P_DS003_021|P_DS003_027|P_DS003_030|P_DS003_003|P_DS003_006|P_DS003_009</t>
  </si>
  <si>
    <t>DS003_20260709_I36</t>
  </si>
  <si>
    <t>P_DS003_027|P_DS003_030|P_DS003_003|P_DS003_006|P_DS003_009|P_DS003_012</t>
  </si>
  <si>
    <t>DS003_20260709_I37</t>
  </si>
  <si>
    <t>P_DS003_021|P_DS003_027|P_DS003_030|P_DS003_003|P_DS003_006|P_DS003_009|P_DS003_012|P_DS003_015</t>
  </si>
  <si>
    <t>DS003_20260709_I38</t>
  </si>
  <si>
    <t>P_DS003_027|P_DS003_030|P_DS003_003|P_DS003_006|P_DS003_009|P_DS003_012|P_DS003_015|P_DS003_021</t>
  </si>
  <si>
    <t>DS003_20260709_I39</t>
  </si>
  <si>
    <t>P_DS003_030|P_DS003_003|P_DS003_006|P_DS003_009|P_DS003_012|P_DS003_015|P_DS003_021|P_DS003_027</t>
  </si>
  <si>
    <t>DS003_20260709_I40</t>
  </si>
  <si>
    <t>P_DS003_003|P_DS003_006|P_DS003_009|P_DS003_012|P_DS003_015|P_DS003_021|P_DS003_027|P_DS003_030</t>
  </si>
  <si>
    <t>DS003_20260709_I41</t>
  </si>
  <si>
    <t>P_DS003_006|P_DS003_009|P_DS003_012|P_DS003_015|P_DS003_021|P_DS003_027|P_DS003_030|P_DS003_003</t>
  </si>
  <si>
    <t>DS003_20260709_I42</t>
  </si>
  <si>
    <t>P_DS003_009|P_DS003_012|P_DS003_015|P_DS003_021|P_DS003_027|P_DS003_030|P_DS003_003|P_DS003_006</t>
  </si>
  <si>
    <t>DS003_20260709_I43</t>
  </si>
  <si>
    <t>P_DS003_012|P_DS003_015|P_DS003_021|P_DS003_027|P_DS003_030|P_DS003_003|P_DS003_006|P_DS003_009</t>
  </si>
  <si>
    <t>DS003_20260709_I44</t>
  </si>
  <si>
    <t>P_DS003_015|P_DS003_021|P_DS003_027|P_DS003_030|P_DS003_003|P_DS003_006|P_DS003_009|P_DS003_012</t>
  </si>
  <si>
    <t>DS003_20260709_I45</t>
  </si>
  <si>
    <t>DS003_20260709_I46</t>
  </si>
  <si>
    <t>DS003_20260709_I47</t>
  </si>
  <si>
    <t>P_DS003_006|P_DS003_009|P_DS003_012|P_DS003_015|P_DS003_021|P_DS003_027</t>
  </si>
  <si>
    <t>DS003_20260709_I48</t>
  </si>
  <si>
    <t>P_DS003_009|P_DS003_012|P_DS003_015|P_DS003_021|P_DS003_027|P_DS003_030</t>
  </si>
  <si>
    <t>DS003_20260710_I01</t>
  </si>
  <si>
    <t>P_DS003_006|P_DS003_009|P_DS003_012|P_DS003_015|P_DS003_021|P_DS003_027|P_DS003_030|P_DS003_001|P_DS003_004|P_DS003_007|P_DS003_010|P_DS003_013</t>
  </si>
  <si>
    <t>P_DS003_016|P_DS003_022</t>
  </si>
  <si>
    <t>DS003_20260710_I02</t>
  </si>
  <si>
    <t>P_DS003_009|P_DS003_012|P_DS003_015|P_DS003_021|P_DS003_027|P_DS003_030|P_DS003_001|P_DS003_004|P_DS003_007|P_DS003_010|P_DS003_013|P_DS003_016</t>
  </si>
  <si>
    <t>P_DS003_022|P_DS003_028</t>
  </si>
  <si>
    <t>DS003_20260710_I03</t>
  </si>
  <si>
    <t>P_DS003_010|P_DS003_013|P_DS003_016|P_DS003_022|P_DS003_028|P_DS003_031|P_DS003_001|P_DS003_004</t>
  </si>
  <si>
    <t>DS003_20260710_I04</t>
  </si>
  <si>
    <t>P_DS003_013|P_DS003_016|P_DS003_022|P_DS003_028|P_DS003_031|P_DS003_001|P_DS003_004|P_DS003_007</t>
  </si>
  <si>
    <t>DS003_20260710_I05</t>
  </si>
  <si>
    <t>P_DS003_016|P_DS003_022|P_DS003_028|P_DS003_031|P_DS003_001|P_DS003_004|P_DS003_007|P_DS003_010</t>
  </si>
  <si>
    <t>DS003_20260710_I06</t>
  </si>
  <si>
    <t>P_DS003_022|P_DS003_028|P_DS003_031|P_DS003_001|P_DS003_004|P_DS003_007|P_DS003_010|P_DS003_013</t>
  </si>
  <si>
    <t>DS003_20260710_I07</t>
  </si>
  <si>
    <t>P_DS003_028|P_DS003_031|P_DS003_001|P_DS003_004|P_DS003_007|P_DS003_010|P_DS003_013|P_DS003_016</t>
  </si>
  <si>
    <t>DS003_20260710_I08</t>
  </si>
  <si>
    <t>P_DS003_031|P_DS003_001|P_DS003_004|P_DS003_007|P_DS003_010|P_DS003_013|P_DS003_016|P_DS003_022</t>
  </si>
  <si>
    <t>DS003_20260710_I09</t>
  </si>
  <si>
    <t>P_DS003_001|P_DS003_004|P_DS003_007|P_DS003_010|P_DS003_013|P_DS003_016|P_DS003_022|P_DS003_028</t>
  </si>
  <si>
    <t>DS003_20260710_I10</t>
  </si>
  <si>
    <t>P_DS003_004|P_DS003_007|P_DS003_010|P_DS003_013|P_DS003_016|P_DS003_022|P_DS003_028|P_DS003_031</t>
  </si>
  <si>
    <t>DS003_20260710_I11</t>
  </si>
  <si>
    <t>P_DS003_007|P_DS003_010|P_DS003_013|P_DS003_016|P_DS003_022|P_DS003_028|P_DS003_031|P_DS003_001</t>
  </si>
  <si>
    <t>DS003_20260710_I12</t>
  </si>
  <si>
    <t>DS003_20260710_I13</t>
  </si>
  <si>
    <t>P_DS003_001|P_DS003_004|P_DS003_007|P_DS003_010</t>
  </si>
  <si>
    <t>DS003_20260710_I14</t>
  </si>
  <si>
    <t>P_DS003_016|P_DS003_022|P_DS003_028</t>
  </si>
  <si>
    <t>DS003_20260710_I15</t>
  </si>
  <si>
    <t>DS003_20260710_I16</t>
  </si>
  <si>
    <t>P_DS003_010|P_DS003_013|P_DS003_016|P_DS003_022</t>
  </si>
  <si>
    <t>DS003_20260710_I17</t>
  </si>
  <si>
    <t>P_DS003_008|P_DS003_010|P_DS003_011|P_DS003_013|P_DS003_014|P_DS003_016|P_DS003_017|P_DS003_020|P_DS003_022|P_DS003_023|P_DS003_028|P_DS003_029|P_DS003_031</t>
  </si>
  <si>
    <t>DS003_20260710_I18</t>
  </si>
  <si>
    <t>P_DS003_010|P_DS003_011|P_DS003_013|P_DS003_014|P_DS003_016|P_DS003_017|P_DS003_020|P_DS003_022|P_DS003_023|P_DS003_028|P_DS003_029|P_DS003_031|P_DS003_032</t>
  </si>
  <si>
    <t>DS003_20260710_I19</t>
  </si>
  <si>
    <t>DS003_20260710_I20</t>
  </si>
  <si>
    <t>DS003_20260710_I21</t>
  </si>
  <si>
    <t>DS003_20260710_I22</t>
  </si>
  <si>
    <t>DS003_20260710_I23</t>
  </si>
  <si>
    <t>DS003_20260710_I24</t>
  </si>
  <si>
    <t>DS003_20260710_I25</t>
  </si>
  <si>
    <t>DS003_20260710_I26</t>
  </si>
  <si>
    <t>DS003_20260710_I27</t>
  </si>
  <si>
    <t>DS003_20260710_I28</t>
  </si>
  <si>
    <t>DS003_20260710_I29</t>
  </si>
  <si>
    <t>DS003_20260710_I30</t>
  </si>
  <si>
    <t>DS003_20260710_I31</t>
  </si>
  <si>
    <t>DS003_20260710_I32</t>
  </si>
  <si>
    <t>DS003_20260710_I33</t>
  </si>
  <si>
    <t>P_DS003_003|P_DS003_006|P_DS003_008|P_DS003_009|P_DS003_011|P_DS003_014|P_DS003_015|P_DS003_017|P_DS003_020|P_DS003_021|P_DS003_023|P_DS003_024|P_DS003_027|P_DS003_029|P_DS003_030</t>
  </si>
  <si>
    <t>DS003_20260710_I34</t>
  </si>
  <si>
    <t>P_DS003_006|P_DS003_008|P_DS003_009|P_DS003_011|P_DS003_014|P_DS003_015|P_DS003_017|P_DS003_020|P_DS003_021|P_DS003_023|P_DS003_024|P_DS003_027|P_DS003_029|P_DS003_030|P_DS003_032</t>
  </si>
  <si>
    <t>DS003_20260710_I35</t>
  </si>
  <si>
    <t>P_DS003_024|P_DS003_027|P_DS003_030|P_DS003_003|P_DS003_006|P_DS003_009</t>
  </si>
  <si>
    <t>DS003_20260710_I36</t>
  </si>
  <si>
    <t>P_DS003_021|P_DS003_024</t>
  </si>
  <si>
    <t>P_DS003_027|P_DS003_030|P_DS003_003|P_DS003_006|P_DS003_009|P_DS003_015</t>
  </si>
  <si>
    <t>DS003_20260710_I37</t>
  </si>
  <si>
    <t>P_DS003_021|P_DS003_024|P_DS003_027|P_DS003_030|P_DS003_019|P_DS003_012|P_DS003_005|P_DS003_003|P_DS003_006|P_DS003_009|P_DS003_015</t>
  </si>
  <si>
    <t>DS003_20260710_I38</t>
  </si>
  <si>
    <t>P_DS003_024|P_DS003_027|P_DS003_030|P_DS003_019|P_DS003_012|P_DS003_005|P_DS003_003|P_DS003_006|P_DS003_009|P_DS003_015|P_DS003_021</t>
  </si>
  <si>
    <t>DS003_20260710_I39</t>
  </si>
  <si>
    <t>P_DS003_027|P_DS003_030|P_DS003_019|P_DS003_012|P_DS003_005|P_DS003_003|P_DS003_006|P_DS003_009|P_DS003_015|P_DS003_021|P_DS003_024</t>
  </si>
  <si>
    <t>DS003_20260710_I40</t>
  </si>
  <si>
    <t>P_DS003_030|P_DS003_019|P_DS003_012|P_DS003_005|P_DS003_003|P_DS003_006|P_DS003_009|P_DS003_015|P_DS003_021|P_DS003_024|P_DS003_027</t>
  </si>
  <si>
    <t>DS003_20260710_I41</t>
  </si>
  <si>
    <t>P_DS003_019|P_DS003_012|P_DS003_005|P_DS003_003|P_DS003_006|P_DS003_009|P_DS003_015|P_DS003_021|P_DS003_024|P_DS003_027|P_DS003_030</t>
  </si>
  <si>
    <t>DS003_20260710_I42</t>
  </si>
  <si>
    <t>P_DS003_012|P_DS003_005|P_DS003_003|P_DS003_006|P_DS003_009|P_DS003_015|P_DS003_021|P_DS003_024|P_DS003_027|P_DS003_030|P_DS003_019</t>
  </si>
  <si>
    <t>DS003_20260710_I43</t>
  </si>
  <si>
    <t>P_DS003_005|P_DS003_003|P_DS003_006|P_DS003_009|P_DS003_015|P_DS003_021|P_DS003_024|P_DS003_027|P_DS003_030|P_DS003_019|P_DS003_012</t>
  </si>
  <si>
    <t>DS003_20260710_I44</t>
  </si>
  <si>
    <t>P_DS003_003|P_DS003_006|P_DS003_009|P_DS003_015|P_DS003_021|P_DS003_024|P_DS003_027|P_DS003_030|P_DS003_019|P_DS003_012|P_DS003_005</t>
  </si>
  <si>
    <t>DS003_20260710_I45</t>
  </si>
  <si>
    <t>P_DS003_024|P_DS003_027|P_DS003_030|P_DS003_003|P_DS003_006|P_DS003_009|P_DS003_015|P_DS003_021</t>
  </si>
  <si>
    <t>DS003_20260710_I46</t>
  </si>
  <si>
    <t>P_DS003_027|P_DS003_030|P_DS003_003|P_DS003_006|P_DS003_009|P_DS003_015|P_DS003_021|P_DS003_024</t>
  </si>
  <si>
    <t>DS003_20260710_I47</t>
  </si>
  <si>
    <t>P_DS003_006|P_DS003_009|P_DS003_015|P_DS003_021|P_DS003_024|P_DS003_027</t>
  </si>
  <si>
    <t>DS003_20260710_I48</t>
  </si>
  <si>
    <t>P_DS003_009|P_DS003_015|P_DS003_021|P_DS003_024|P_DS003_027|P_DS003_030</t>
  </si>
  <si>
    <t>DS003_20260711_I01</t>
  </si>
  <si>
    <t>P_DS003_006|P_DS003_009|P_DS003_015|P_DS003_021|P_DS003_024|P_DS003_027|P_DS003_030|P_DS003_001|P_DS003_004|P_DS003_016|P_DS003_019|P_DS003_022</t>
  </si>
  <si>
    <t>DS003_20260711_I02</t>
  </si>
  <si>
    <t>P_DS003_009|P_DS003_015|P_DS003_021|P_DS003_024|P_DS003_027|P_DS003_030|P_DS003_001|P_DS003_004|P_DS003_016|P_DS003_019|P_DS003_022|P_DS003_028</t>
  </si>
  <si>
    <t>DS003_20260711_I03</t>
  </si>
  <si>
    <t>P_DS003_019|P_DS003_022|P_DS003_028|P_DS003_031|P_DS003_001|P_DS003_004</t>
  </si>
  <si>
    <t>DS003_20260711_I04</t>
  </si>
  <si>
    <t>P_DS003_022|P_DS003_028|P_DS003_031|P_DS003_001|P_DS003_004|P_DS003_016</t>
  </si>
  <si>
    <t>DS003_20260711_I05</t>
  </si>
  <si>
    <t>P_DS003_028|P_DS003_031|P_DS003_001|P_DS003_004|P_DS003_016|P_DS003_019</t>
  </si>
  <si>
    <t>DS003_20260711_I06</t>
  </si>
  <si>
    <t>P_DS003_031|P_DS003_001|P_DS003_004|P_DS003_016|P_DS003_019|P_DS003_022</t>
  </si>
  <si>
    <t>DS003_20260711_I07</t>
  </si>
  <si>
    <t>P_DS003_001|P_DS003_004|P_DS003_016|P_DS003_019|P_DS003_022|P_DS003_028</t>
  </si>
  <si>
    <t>DS003_20260711_I08</t>
  </si>
  <si>
    <t>P_DS003_004|P_DS003_016|P_DS003_019|P_DS003_022|P_DS003_028|P_DS003_031</t>
  </si>
  <si>
    <t>DS003_20260711_I09</t>
  </si>
  <si>
    <t>P_DS003_016|P_DS003_019|P_DS003_022|P_DS003_028|P_DS003_031|P_DS003_001</t>
  </si>
  <si>
    <t>DS003_20260711_I10</t>
  </si>
  <si>
    <t>DS003_20260711_I11</t>
  </si>
  <si>
    <t>DS003_20260711_I12</t>
  </si>
  <si>
    <t>DS003_20260711_I13</t>
  </si>
  <si>
    <t>DS003_20260711_I14</t>
  </si>
  <si>
    <t>P_DS003_001|P_DS003_004|P_DS003_016</t>
  </si>
  <si>
    <t>DS003_20260711_I15</t>
  </si>
  <si>
    <t>P_DS003_004|P_DS003_016|P_DS003_019</t>
  </si>
  <si>
    <t>DS003_20260711_I16</t>
  </si>
  <si>
    <t>DS003_20260711_I17</t>
  </si>
  <si>
    <t>P_DS003_011|P_DS003_014|P_DS003_016|P_DS003_017|P_DS003_019|P_DS003_022|P_DS003_023|P_DS003_026|P_DS003_028|P_DS003_029|P_DS003_031|P_DS003_032</t>
  </si>
  <si>
    <t>DS003_20260711_I18</t>
  </si>
  <si>
    <t>P_DS003_004|P_DS003_005|P_DS003_008</t>
  </si>
  <si>
    <t>P_DS003_016|P_DS003_017|P_DS003_019|P_DS003_022|P_DS003_023|P_DS003_026|P_DS003_029|P_DS003_031|P_DS003_032|P_DS003_001|P_DS003_002</t>
  </si>
  <si>
    <t>DS003_20260711_I19</t>
  </si>
  <si>
    <t>DS003_20260711_I20</t>
  </si>
  <si>
    <t>DS003_20260711_I21</t>
  </si>
  <si>
    <t>DS003_20260711_I22</t>
  </si>
  <si>
    <t>DS003_20260711_I23</t>
  </si>
  <si>
    <t>DS003_20260711_I24</t>
  </si>
  <si>
    <t>DS003_20260711_I25</t>
  </si>
  <si>
    <t>DS003_20260711_I26</t>
  </si>
  <si>
    <t>DS003_20260711_I27</t>
  </si>
  <si>
    <t>DS003_20260711_I28</t>
  </si>
  <si>
    <t>DS003_20260711_I29</t>
  </si>
  <si>
    <t>DS003_20260711_I30</t>
  </si>
  <si>
    <t>DS003_20260711_I31</t>
  </si>
  <si>
    <t>DS003_20260711_I32</t>
  </si>
  <si>
    <t>DS003_20260711_I33</t>
  </si>
  <si>
    <t>P_DS003_003|P_DS003_005|P_DS003_008|P_DS003_009|P_DS003_011|P_DS003_012|P_DS003_014|P_DS003_017|P_DS003_018|P_DS003_021|P_DS003_023|P_DS003_024|P_DS003_026|P_DS003_029|P_DS003_030</t>
  </si>
  <si>
    <t>DS003_20260711_I34</t>
  </si>
  <si>
    <t>P_DS003_005|P_DS003_008|P_DS003_009|P_DS003_011|P_DS003_012|P_DS003_015|P_DS003_017|P_DS003_018|P_DS003_021|P_DS003_023|P_DS003_024|P_DS003_026|P_DS003_029|P_DS003_030|P_DS003_032</t>
  </si>
  <si>
    <t>DS003_20260711_I35</t>
  </si>
  <si>
    <t>P_DS003_021|P_DS003_024|P_DS003_030|P_DS003_003|P_DS003_009|P_DS003_012</t>
  </si>
  <si>
    <t>DS003_20260711_I36</t>
  </si>
  <si>
    <t>P_DS003_024|P_DS003_030|P_DS003_003|P_DS003_009|P_DS003_012|P_DS003_015</t>
  </si>
  <si>
    <t>DS003_20260711_I37</t>
  </si>
  <si>
    <t>P_DS003_018|P_DS003_021|P_DS003_024|P_DS003_030|P_DS003_020|P_DS003_013|P_DS003_027|P_DS003_003|P_DS003_009|P_DS003_012|P_DS003_015</t>
  </si>
  <si>
    <t>DS003_20260711_I38</t>
  </si>
  <si>
    <t>P_DS003_021|P_DS003_024|P_DS003_030|P_DS003_020|P_DS003_013|P_DS003_027|P_DS003_003|P_DS003_009|P_DS003_012|P_DS003_015|P_DS003_018</t>
  </si>
  <si>
    <t>DS003_20260711_I39</t>
  </si>
  <si>
    <t>P_DS003_024|P_DS003_030|P_DS003_020|P_DS003_013|P_DS003_027|P_DS003_003|P_DS003_009|P_DS003_012|P_DS003_015|P_DS003_018|P_DS003_021</t>
  </si>
  <si>
    <t>DS003_20260711_I40</t>
  </si>
  <si>
    <t>P_DS003_030|P_DS003_020|P_DS003_013|P_DS003_027|P_DS003_003|P_DS003_009|P_DS003_012|P_DS003_015|P_DS003_018|P_DS003_021|P_DS003_024</t>
  </si>
  <si>
    <t>DS003_20260711_I41</t>
  </si>
  <si>
    <t>P_DS003_020|P_DS003_013|P_DS003_027|P_DS003_003|P_DS003_009|P_DS003_012|P_DS003_015|P_DS003_018|P_DS003_021|P_DS003_024|P_DS003_030</t>
  </si>
  <si>
    <t>DS003_20260711_I42</t>
  </si>
  <si>
    <t>P_DS003_013|P_DS003_027|P_DS003_003|P_DS003_009|P_DS003_012|P_DS003_015|P_DS003_018|P_DS003_021|P_DS003_024|P_DS003_030|P_DS003_020</t>
  </si>
  <si>
    <t>DS003_20260711_I43</t>
  </si>
  <si>
    <t>P_DS003_027|P_DS003_003|P_DS003_009|P_DS003_012|P_DS003_015|P_DS003_018|P_DS003_021|P_DS003_024|P_DS003_030|P_DS003_020|P_DS003_013</t>
  </si>
  <si>
    <t>DS003_20260711_I44</t>
  </si>
  <si>
    <t>P_DS003_003|P_DS003_009|P_DS003_012|P_DS003_015|P_DS003_018|P_DS003_021|P_DS003_024|P_DS003_030|P_DS003_020|P_DS003_013|P_DS003_027</t>
  </si>
  <si>
    <t>DS003_20260711_I45</t>
  </si>
  <si>
    <t>P_DS003_021|P_DS003_024|P_DS003_030|P_DS003_003|P_DS003_009|P_DS003_012|P_DS003_015|P_DS003_018</t>
  </si>
  <si>
    <t>DS003_20260711_I46</t>
  </si>
  <si>
    <t>P_DS003_024|P_DS003_030|P_DS003_003|P_DS003_009|P_DS003_012|P_DS003_015|P_DS003_018|P_DS003_021</t>
  </si>
  <si>
    <t>DS003_20260711_I47</t>
  </si>
  <si>
    <t>P_DS003_009|P_DS003_012|P_DS003_015|P_DS003_018|P_DS003_021|P_DS003_024</t>
  </si>
  <si>
    <t>DS003_20260711_I48</t>
  </si>
  <si>
    <t>P_DS003_003|P_DS003_009</t>
  </si>
  <si>
    <t>P_DS003_012|P_DS003_015|P_DS003_018|P_DS003_021|P_DS003_024|P_DS003_030</t>
  </si>
  <si>
    <t>DS003_20260712_I01</t>
  </si>
  <si>
    <t>P_DS003_009|P_DS003_012|P_DS003_015|P_DS003_018|P_DS003_021|P_DS003_024|P_DS003_030|P_DS003_001|P_DS003_004|P_DS003_010|P_DS003_016|P_DS003_019</t>
  </si>
  <si>
    <t>P_DS003_022|P_DS003_031</t>
  </si>
  <si>
    <t>DS003_20260712_I02</t>
  </si>
  <si>
    <t>P_DS003_012|P_DS003_015|P_DS003_018|P_DS003_021|P_DS003_024|P_DS003_030|P_DS003_001|P_DS003_004|P_DS003_010|P_DS003_013|P_DS003_016|P_DS003_019</t>
  </si>
  <si>
    <t>P_DS003_031|P_DS003_003|P_DS003_009</t>
  </si>
  <si>
    <t>DS003_20260712_I03</t>
  </si>
  <si>
    <t>P_DS003_013|P_DS003_016|P_DS003_019|P_DS003_022|P_DS003_025|P_DS003_031|P_DS003_001|P_DS003_004</t>
  </si>
  <si>
    <t>DS003_20260712_I04</t>
  </si>
  <si>
    <t>P_DS003_016|P_DS003_019|P_DS003_022|P_DS003_025|P_DS003_031|P_DS003_001|P_DS003_004|P_DS003_010</t>
  </si>
  <si>
    <t>DS003_20260712_I05</t>
  </si>
  <si>
    <t>P_DS003_019|P_DS003_022|P_DS003_025|P_DS003_031|P_DS003_001|P_DS003_004|P_DS003_010|P_DS003_013</t>
  </si>
  <si>
    <t>DS003_20260712_I06</t>
  </si>
  <si>
    <t>P_DS003_022|P_DS003_025|P_DS003_031|P_DS003_001|P_DS003_004|P_DS003_010|P_DS003_013|P_DS003_016</t>
  </si>
  <si>
    <t>DS003_20260712_I07</t>
  </si>
  <si>
    <t>P_DS003_025|P_DS003_031|P_DS003_001|P_DS003_004|P_DS003_010|P_DS003_013|P_DS003_016|P_DS003_019</t>
  </si>
  <si>
    <t>DS003_20260712_I08</t>
  </si>
  <si>
    <t>P_DS003_031|P_DS003_001|P_DS003_004|P_DS003_010|P_DS003_013|P_DS003_016|P_DS003_019|P_DS003_022</t>
  </si>
  <si>
    <t>DS003_20260712_I09</t>
  </si>
  <si>
    <t>P_DS003_001|P_DS003_004|P_DS003_010|P_DS003_013|P_DS003_016|P_DS003_019|P_DS003_022|P_DS003_025</t>
  </si>
  <si>
    <t>DS003_20260712_I10</t>
  </si>
  <si>
    <t>P_DS003_004|P_DS003_010|P_DS003_013|P_DS003_016|P_DS003_019|P_DS003_022|P_DS003_025|P_DS003_031</t>
  </si>
  <si>
    <t>DS003_20260712_I11</t>
  </si>
  <si>
    <t>P_DS003_010|P_DS003_013|P_DS003_016|P_DS003_019|P_DS003_022|P_DS003_025|P_DS003_031|P_DS003_001</t>
  </si>
  <si>
    <t>DS003_20260712_I12</t>
  </si>
  <si>
    <t>DS003_20260712_I13</t>
  </si>
  <si>
    <t>P_DS003_025|P_DS003_031</t>
  </si>
  <si>
    <t>P_DS003_001|P_DS003_004|P_DS003_010|P_DS003_013</t>
  </si>
  <si>
    <t>DS003_20260712_I14</t>
  </si>
  <si>
    <t>P_DS003_004|P_DS003_010|P_DS003_013|P_DS003_016</t>
  </si>
  <si>
    <t>DS003_20260712_I15</t>
  </si>
  <si>
    <t>DS003_20260712_I16</t>
  </si>
  <si>
    <t>DS003_20260712_I17</t>
  </si>
  <si>
    <t>P_DS003_013|P_DS003_016|P_DS003_019|P_DS003_020|P_DS003_022|P_DS003_023|P_DS003_025|P_DS003_026|P_DS003_031|P_DS003_032|P_DS003_001</t>
  </si>
  <si>
    <t>DS003_20260712_I18</t>
  </si>
  <si>
    <t>P_DS003_011|P_DS003_013|P_DS003_016|P_DS003_019|P_DS003_020|P_DS003_022|P_DS003_023|P_DS003_025|P_DS003_026|P_DS003_029|P_DS003_032|P_DS003_001</t>
  </si>
  <si>
    <t>DS003_20260712_I19</t>
  </si>
  <si>
    <t>DS003_20260712_I20</t>
  </si>
  <si>
    <t>DS003_20260712_I21</t>
  </si>
  <si>
    <t>DS003_20260712_I22</t>
  </si>
  <si>
    <t>DS003_20260712_I23</t>
  </si>
  <si>
    <t>DS003_20260712_I24</t>
  </si>
  <si>
    <t>DS003_20260712_I25</t>
  </si>
  <si>
    <t>DS003_20260712_I26</t>
  </si>
  <si>
    <t>DS003_20260712_I27</t>
  </si>
  <si>
    <t>DS003_20260712_I28</t>
  </si>
  <si>
    <t>DS003_20260712_I29</t>
  </si>
  <si>
    <t>DS003_20260712_I30</t>
  </si>
  <si>
    <t>DS003_20260712_I31</t>
  </si>
  <si>
    <t>DS003_20260712_I32</t>
  </si>
  <si>
    <t>DS003_20260712_I33</t>
  </si>
  <si>
    <t>P_DS003_006|P_DS003_008|P_DS003_009|P_DS003_011|P_DS003_012|P_DS003_015|P_DS003_020|P_DS003_023|P_DS003_024|P_DS003_026|P_DS003_027|P_DS003_029|P_DS003_032|P_DS003_002</t>
  </si>
  <si>
    <t>DS003_20260712_I34</t>
  </si>
  <si>
    <t>P_DS003_011|P_DS003_012|P_DS003_015|P_DS003_020|P_DS003_024|P_DS003_026|P_DS003_027|P_DS003_029|P_DS003_032|P_DS003_002|P_DS003_003|P_DS003_005|P_DS003_006</t>
  </si>
  <si>
    <t>DS003_20260712_I35</t>
  </si>
  <si>
    <t>P_DS003_009|P_DS003_012|P_DS003_015|P_DS003_024|P_DS003_027</t>
  </si>
  <si>
    <t>DS003_20260712_I36</t>
  </si>
  <si>
    <t>P_DS003_012|P_DS003_015|P_DS003_024|P_DS003_027|P_DS003_003</t>
  </si>
  <si>
    <t>DS003_20260712_I37</t>
  </si>
  <si>
    <t>P_DS003_028|P_DS003_014|P_DS003_021|P_DS003_003|P_DS003_006|P_DS003_009|P_DS003_012|P_DS003_015|P_DS003_024|P_DS003_027</t>
  </si>
  <si>
    <t>DS003_20260712_I38</t>
  </si>
  <si>
    <t>P_DS003_014|P_DS003_021|P_DS003_003|P_DS003_006|P_DS003_009|P_DS003_012|P_DS003_015|P_DS003_024|P_DS003_027|P_DS003_028</t>
  </si>
  <si>
    <t>DS003_20260712_I39</t>
  </si>
  <si>
    <t>P_DS003_021|P_DS003_003|P_DS003_006|P_DS003_009|P_DS003_012|P_DS003_015|P_DS003_024|P_DS003_027|P_DS003_028|P_DS003_014</t>
  </si>
  <si>
    <t>DS003_20260712_I40</t>
  </si>
  <si>
    <t>P_DS003_003|P_DS003_006|P_DS003_009|P_DS003_012|P_DS003_015|P_DS003_024|P_DS003_027|P_DS003_028|P_DS003_014|P_DS003_021</t>
  </si>
  <si>
    <t>DS003_20260712_I41</t>
  </si>
  <si>
    <t>P_DS003_006|P_DS003_009|P_DS003_012|P_DS003_015|P_DS003_024|P_DS003_027|P_DS003_028|P_DS003_014|P_DS003_021|P_DS003_003</t>
  </si>
  <si>
    <t>DS003_20260712_I42</t>
  </si>
  <si>
    <t>P_DS003_009|P_DS003_012|P_DS003_015|P_DS003_024|P_DS003_027|P_DS003_028|P_DS003_014|P_DS003_021|P_DS003_003|P_DS003_006</t>
  </si>
  <si>
    <t>DS003_20260712_I43</t>
  </si>
  <si>
    <t>P_DS003_012|P_DS003_015|P_DS003_024|P_DS003_027|P_DS003_028|P_DS003_014|P_DS003_021|P_DS003_003|P_DS003_006|P_DS003_009</t>
  </si>
  <si>
    <t>DS003_20260712_I44</t>
  </si>
  <si>
    <t>P_DS003_015|P_DS003_024|P_DS003_027|P_DS003_028|P_DS003_014|P_DS003_021|P_DS003_003|P_DS003_006|P_DS003_009|P_DS003_012</t>
  </si>
  <si>
    <t>DS003_20260712_I45</t>
  </si>
  <si>
    <t>P_DS003_012|P_DS003_015|P_DS003_024|P_DS003_027|P_DS003_003|P_DS003_006|P_DS003_009</t>
  </si>
  <si>
    <t>DS003_20260712_I46</t>
  </si>
  <si>
    <t>P_DS003_015|P_DS003_024|P_DS003_027|P_DS003_003|P_DS003_006|P_DS003_009|P_DS003_012</t>
  </si>
  <si>
    <t>DS003_20260712_I47</t>
  </si>
  <si>
    <t>P_DS003_024|P_DS003_027</t>
  </si>
  <si>
    <t>P_DS003_003|P_DS003_006|P_DS003_009|P_DS003_012|P_DS003_015</t>
  </si>
  <si>
    <t>DS003_20260712_I48</t>
  </si>
  <si>
    <t>P_DS003_006|P_DS003_009|P_DS003_012|P_DS003_015|P_DS003_024</t>
  </si>
  <si>
    <t>DS003_20260713_I01</t>
  </si>
  <si>
    <t>P_DS003_006|P_DS003_009|P_DS003_012|P_DS003_015|P_DS003_024|P_DS003_027|P_DS003_004|P_DS003_007|P_DS003_013|P_DS003_019|P_DS003_025|P_DS003_028</t>
  </si>
  <si>
    <t>DS003_20260713_I02</t>
  </si>
  <si>
    <t>P_DS003_009|P_DS003_012|P_DS003_015|P_DS003_024|P_DS003_027|P_DS003_004|P_DS003_007|P_DS003_013|P_DS003_019|P_DS003_025|P_DS003_028|P_DS003_031</t>
  </si>
  <si>
    <t>DS003_20260713_I03</t>
  </si>
  <si>
    <t>P_DS003_019|P_DS003_025|P_DS003_028|P_DS003_031|P_DS003_004|P_DS003_007</t>
  </si>
  <si>
    <t>DS003_20260713_I04</t>
  </si>
  <si>
    <t>P_DS003_025|P_DS003_028|P_DS003_031|P_DS003_004|P_DS003_007|P_DS003_013</t>
  </si>
  <si>
    <t>DS003_20260713_I05</t>
  </si>
  <si>
    <t>P_DS003_028|P_DS003_031|P_DS003_004|P_DS003_007|P_DS003_013|P_DS003_019</t>
  </si>
  <si>
    <t>DS003_20260713_I06</t>
  </si>
  <si>
    <t>P_DS003_031|P_DS003_004|P_DS003_007|P_DS003_013|P_DS003_019|P_DS003_025</t>
  </si>
  <si>
    <t>DS003_20260713_I07</t>
  </si>
  <si>
    <t>P_DS003_004|P_DS003_007|P_DS003_013|P_DS003_019|P_DS003_025|P_DS003_028</t>
  </si>
  <si>
    <t>DS003_20260713_I08</t>
  </si>
  <si>
    <t>P_DS003_007|P_DS003_013|P_DS003_019|P_DS003_025|P_DS003_028|P_DS003_031</t>
  </si>
  <si>
    <t>DS003_20260713_I09</t>
  </si>
  <si>
    <t>P_DS003_013|P_DS003_019|P_DS003_025|P_DS003_028|P_DS003_031|P_DS003_004</t>
  </si>
  <si>
    <t>DS003_20260713_I10</t>
  </si>
  <si>
    <t>DS003_20260713_I11</t>
  </si>
  <si>
    <t>DS003_20260713_I12</t>
  </si>
  <si>
    <t>DS003_20260713_I13</t>
  </si>
  <si>
    <t>P_DS003_031|P_DS003_004|P_DS003_007</t>
  </si>
  <si>
    <t>DS003_20260713_I14</t>
  </si>
  <si>
    <t>P_DS003_004|P_DS003_007|P_DS003_013</t>
  </si>
  <si>
    <t>DS003_20260713_I15</t>
  </si>
  <si>
    <t>P_DS003_007|P_DS003_013|P_DS003_019</t>
  </si>
  <si>
    <t>DS003_20260713_I16</t>
  </si>
  <si>
    <t>P_DS003_013|P_DS003_019|P_DS003_025</t>
  </si>
  <si>
    <t>DS003_20260713_I17</t>
  </si>
  <si>
    <t>P_DS003_011|P_DS003_013</t>
  </si>
  <si>
    <t>P_DS003_014|P_DS003_017|P_DS003_019|P_DS003_020|P_DS003_023|P_DS003_025|P_DS003_026|P_DS003_028|P_DS003_031|P_DS003_032|P_DS003_002</t>
  </si>
  <si>
    <t>DS003_20260713_I18</t>
  </si>
  <si>
    <t>P_DS003_005|P_DS003_007|P_DS003_011</t>
  </si>
  <si>
    <t>P_DS003_013|P_DS003_014</t>
  </si>
  <si>
    <t>P_DS003_017|P_DS003_019|P_DS003_020|P_DS003_023|P_DS003_025|P_DS003_026|P_DS003_028|P_DS003_031|P_DS003_032|P_DS003_002|P_DS003_004</t>
  </si>
  <si>
    <t>DS003_20260713_I19</t>
  </si>
  <si>
    <t>P_DS003_005|P_DS003_011</t>
  </si>
  <si>
    <t>P_DS003_014|P_DS003_017|P_DS003_020|P_DS003_023|P_DS003_026|P_DS003_032|P_DS003_002</t>
  </si>
  <si>
    <t>DS003_20260713_I20</t>
  </si>
  <si>
    <t>P_DS003_017|P_DS003_020|P_DS003_023|P_DS003_026|P_DS003_032|P_DS003_002|P_DS003_005</t>
  </si>
  <si>
    <t>DS003_20260713_I21</t>
  </si>
  <si>
    <t>P_DS003_020|P_DS003_023|P_DS003_026|P_DS003_032|P_DS003_002|P_DS003_005|P_DS003_011</t>
  </si>
  <si>
    <t>DS003_20260713_I22</t>
  </si>
  <si>
    <t>P_DS003_023|P_DS003_026|P_DS003_032|P_DS003_002|P_DS003_005|P_DS003_011|P_DS003_014</t>
  </si>
  <si>
    <t>DS003_20260713_I23</t>
  </si>
  <si>
    <t>P_DS003_020|P_DS003_023|P_DS003_026|P_DS003_032|P_DS003_002|P_DS003_005|P_DS003_011|P_DS003_014|P_DS003_017</t>
  </si>
  <si>
    <t>DS003_20260713_I24</t>
  </si>
  <si>
    <t>P_DS003_023|P_DS003_026|P_DS003_032|P_DS003_002|P_DS003_005|P_DS003_011|P_DS003_014|P_DS003_017|P_DS003_020</t>
  </si>
  <si>
    <t>DS003_20260713_I25</t>
  </si>
  <si>
    <t>P_DS003_026|P_DS003_032|P_DS003_002|P_DS003_005|P_DS003_011|P_DS003_014|P_DS003_017|P_DS003_020|P_DS003_023</t>
  </si>
  <si>
    <t>DS003_20260713_I26</t>
  </si>
  <si>
    <t>P_DS003_032|P_DS003_002|P_DS003_005|P_DS003_011|P_DS003_014|P_DS003_017|P_DS003_020|P_DS003_023|P_DS003_026</t>
  </si>
  <si>
    <t>DS003_20260713_I27</t>
  </si>
  <si>
    <t>P_DS003_002|P_DS003_005|P_DS003_011|P_DS003_014|P_DS003_017|P_DS003_020|P_DS003_023|P_DS003_026|P_DS003_032</t>
  </si>
  <si>
    <t>DS003_20260713_I28</t>
  </si>
  <si>
    <t>P_DS003_005|P_DS003_011|P_DS003_014|P_DS003_017|P_DS003_020|P_DS003_023|P_DS003_026|P_DS003_032|P_DS003_002</t>
  </si>
  <si>
    <t>DS003_20260713_I29</t>
  </si>
  <si>
    <t>P_DS003_011|P_DS003_014|P_DS003_017|P_DS003_020|P_DS003_023|P_DS003_026|P_DS003_032|P_DS003_002|P_DS003_005</t>
  </si>
  <si>
    <t>DS003_20260713_I30</t>
  </si>
  <si>
    <t>P_DS003_014|P_DS003_017|P_DS003_020|P_DS003_023|P_DS003_026|P_DS003_032|P_DS003_002|P_DS003_005|P_DS003_011</t>
  </si>
  <si>
    <t>DS003_20260713_I31</t>
  </si>
  <si>
    <t>DS003_20260713_I32</t>
  </si>
  <si>
    <t>P_DS003_026|P_DS003_032|P_DS003_002|P_DS003_005|P_DS003_011|P_DS003_014|P_DS003_017</t>
  </si>
  <si>
    <t>DS003_20260713_I33</t>
  </si>
  <si>
    <t>P_DS003_032|P_DS003_002|P_DS003_003|P_DS003_005|P_DS003_006|P_DS003_009|P_DS003_011|P_DS003_012|P_DS003_014|P_DS003_017|P_DS003_018|P_DS003_020|P_DS003_021|P_DS003_023|P_DS003_024|P_DS003_026</t>
  </si>
  <si>
    <t>DS003_20260713_I34</t>
  </si>
  <si>
    <t>P_DS003_009|P_DS003_011|P_DS003_012|P_DS003_014|P_DS003_017|P_DS003_018|P_DS003_021|P_DS003_023|P_DS003_024|P_DS003_027|P_DS003_030|P_DS003_032|P_DS003_002|P_DS003_003</t>
  </si>
  <si>
    <t>DS003_20260713_I35</t>
  </si>
  <si>
    <t>DS003_20260713_I36</t>
  </si>
  <si>
    <t>DS003_20260713_I37</t>
  </si>
  <si>
    <t>DS003_20260713_I38</t>
  </si>
  <si>
    <t>DS003_20260713_I39</t>
  </si>
  <si>
    <t>DS003_20260713_I40</t>
  </si>
  <si>
    <t>DS003_20260713_I41</t>
  </si>
  <si>
    <t>DS003_20260713_I42</t>
  </si>
  <si>
    <t>DS003_20260713_I43</t>
  </si>
  <si>
    <t>DS003_20260713_I44</t>
  </si>
  <si>
    <t>DS003_20260713_I45</t>
  </si>
  <si>
    <t>DS003_20260713_I46</t>
  </si>
  <si>
    <t>DS003_20260713_I47</t>
  </si>
  <si>
    <t>DS003_20260713_I48</t>
  </si>
  <si>
    <t>DS003_20260714_I01</t>
  </si>
  <si>
    <t>DS003_20260714_I02</t>
  </si>
  <si>
    <t>DS003_20260714_I03</t>
  </si>
  <si>
    <t>DS003_20260714_I04</t>
  </si>
  <si>
    <t>DS003_20260714_I05</t>
  </si>
  <si>
    <t>DS003_20260714_I06</t>
  </si>
  <si>
    <t>DS003_20260714_I07</t>
  </si>
  <si>
    <t>DS003_20260714_I08</t>
  </si>
  <si>
    <t>DS003_20260714_I09</t>
  </si>
  <si>
    <t>DS003_20260714_I10</t>
  </si>
  <si>
    <t>DS003_20260714_I11</t>
  </si>
  <si>
    <t>DS003_20260714_I12</t>
  </si>
  <si>
    <t>DS003_20260714_I13</t>
  </si>
  <si>
    <t>DS003_20260714_I14</t>
  </si>
  <si>
    <t>DS003_20260714_I15</t>
  </si>
  <si>
    <t>DS003_20260714_I16</t>
  </si>
  <si>
    <t>DS003_20260714_I17</t>
  </si>
  <si>
    <t>P_DS003_001|P_DS003_004|P_DS003_005</t>
  </si>
  <si>
    <t>P_DS003_010|P_DS003_011|P_DS003_013|P_DS003_014|P_DS003_017|P_DS003_019|P_DS003_022|P_DS003_025|P_DS003_028|P_DS003_029|P_DS003_031|P_DS003_032</t>
  </si>
  <si>
    <t>DS003_20260714_I18</t>
  </si>
  <si>
    <t>P_DS003_011|P_DS003_013|P_DS003_014|P_DS003_017|P_DS003_019|P_DS003_022|P_DS003_025|P_DS003_028|P_DS003_029|P_DS003_031|P_DS003_032|P_DS003_001</t>
  </si>
  <si>
    <t>DS003_20260714_I19</t>
  </si>
  <si>
    <t>P_DS003_005|P_DS003_008|P_DS003_011|P_DS003_014|P_DS003_017</t>
  </si>
  <si>
    <t>DS003_20260714_I20</t>
  </si>
  <si>
    <t>P_DS003_008|P_DS003_011|P_DS003_014|P_DS003_017|P_DS003_029</t>
  </si>
  <si>
    <t>DS003_20260714_I21</t>
  </si>
  <si>
    <t>P_DS003_011|P_DS003_014|P_DS003_017|P_DS003_029|P_DS003_032</t>
  </si>
  <si>
    <t>DS003_20260714_I22</t>
  </si>
  <si>
    <t>P_DS003_014|P_DS003_017|P_DS003_029|P_DS003_032|P_DS003_005</t>
  </si>
  <si>
    <t>DS003_20260714_I23</t>
  </si>
  <si>
    <t>P_DS003_011|P_DS003_014|P_DS003_017|P_DS003_029|P_DS003_032|P_DS003_005|P_DS003_008</t>
  </si>
  <si>
    <t>DS003_20260714_I24</t>
  </si>
  <si>
    <t>P_DS003_014|P_DS003_017|P_DS003_029|P_DS003_032|P_DS003_005|P_DS003_008|P_DS003_011</t>
  </si>
  <si>
    <t>DS003_20260714_I25</t>
  </si>
  <si>
    <t>P_DS003_017|P_DS003_029|P_DS003_032|P_DS003_005|P_DS003_008|P_DS003_011|P_DS003_014</t>
  </si>
  <si>
    <t>DS003_20260714_I26</t>
  </si>
  <si>
    <t>P_DS003_029|P_DS003_032|P_DS003_005|P_DS003_008|P_DS003_011|P_DS003_014|P_DS003_017</t>
  </si>
  <si>
    <t>DS003_20260714_I27</t>
  </si>
  <si>
    <t>P_DS003_032|P_DS003_005|P_DS003_008|P_DS003_011|P_DS003_014|P_DS003_017|P_DS003_029</t>
  </si>
  <si>
    <t>DS003_20260714_I28</t>
  </si>
  <si>
    <t>P_DS003_005|P_DS003_008|P_DS003_011|P_DS003_014|P_DS003_017|P_DS003_029|P_DS003_032</t>
  </si>
  <si>
    <t>DS003_20260714_I29</t>
  </si>
  <si>
    <t>P_DS003_008|P_DS003_011|P_DS003_014|P_DS003_017|P_DS003_029|P_DS003_032|P_DS003_005</t>
  </si>
  <si>
    <t>DS003_20260714_I30</t>
  </si>
  <si>
    <t>DS003_20260714_I31</t>
  </si>
  <si>
    <t>P_DS003_029|P_DS003_032|P_DS003_005|P_DS003_008|P_DS003_011</t>
  </si>
  <si>
    <t>DS003_20260714_I32</t>
  </si>
  <si>
    <t>P_DS003_017|P_DS003_029</t>
  </si>
  <si>
    <t>P_DS003_032|P_DS003_005|P_DS003_008|P_DS003_011|P_DS003_014</t>
  </si>
  <si>
    <t>DS003_20260714_I33</t>
  </si>
  <si>
    <t>P_DS003_012|P_DS003_014</t>
  </si>
  <si>
    <t>P_DS003_015|P_DS003_017|P_DS003_018|P_DS003_024|P_DS003_027|P_DS003_029|P_DS003_032|P_DS003_003|P_DS003_005|P_DS003_006|P_DS003_008|P_DS003_011</t>
  </si>
  <si>
    <t>DS003_20260714_I34</t>
  </si>
  <si>
    <t>P_DS003_011|P_DS003_012</t>
  </si>
  <si>
    <t>P_DS003_014|P_DS003_015|P_DS003_017|P_DS003_018|P_DS003_021|P_DS003_024|P_DS003_027|P_DS003_029|P_DS003_032|P_DS003_003|P_DS003_005|P_DS003_006|P_DS003_008</t>
  </si>
  <si>
    <t>DS003_20260714_I35</t>
  </si>
  <si>
    <t>DS003_20260714_I36</t>
  </si>
  <si>
    <t>DS003_20260714_I37</t>
  </si>
  <si>
    <t>DS003_20260714_I38</t>
  </si>
  <si>
    <t>DS003_20260714_I39</t>
  </si>
  <si>
    <t>DS003_20260714_I40</t>
  </si>
  <si>
    <t>DS003_20260714_I41</t>
  </si>
  <si>
    <t>DS003_20260714_I42</t>
  </si>
  <si>
    <t>DS003_20260714_I43</t>
  </si>
  <si>
    <t>DS003_20260714_I44</t>
  </si>
  <si>
    <t>DS003_20260714_I45</t>
  </si>
  <si>
    <t>DS003_20260714_I46</t>
  </si>
  <si>
    <t>DS003_20260714_I47</t>
  </si>
  <si>
    <t>DS003_20260714_I48</t>
  </si>
  <si>
    <t>DS004_20260701_I01</t>
  </si>
  <si>
    <t>DS004</t>
  </si>
  <si>
    <t>P_DS004_004|P_DS004_007|P_DS004_013|P_DS004_016|P_DS004_022|P_DS004_025|P_DS004_028|P_DS004_034</t>
  </si>
  <si>
    <t>P_DS004_001</t>
  </si>
  <si>
    <t>DS004_20260701_I02</t>
  </si>
  <si>
    <t>P_DS004_007|P_DS004_013|P_DS004_016|P_DS004_019|P_DS004_022|P_DS004_025|P_DS004_028|P_DS004_034|P_DS004_001</t>
  </si>
  <si>
    <t>P_DS004_004</t>
  </si>
  <si>
    <t>DS004_20260701_I03</t>
  </si>
  <si>
    <t>P_DS004_013|P_DS004_016|P_DS004_019|P_DS004_022|P_DS004_025|P_DS004_028|P_DS004_034|P_DS004_001|P_DS004_004</t>
  </si>
  <si>
    <t>P_DS004_007</t>
  </si>
  <si>
    <t>DS004_20260701_I04</t>
  </si>
  <si>
    <t>P_DS004_016|P_DS004_019|P_DS004_022|P_DS004_025|P_DS004_028|P_DS004_034|P_DS004_001|P_DS004_004|P_DS004_007</t>
  </si>
  <si>
    <t>P_DS004_013</t>
  </si>
  <si>
    <t>DS004_20260701_I05</t>
  </si>
  <si>
    <t>P_DS004_019|P_DS004_022|P_DS004_025|P_DS004_028|P_DS004_034|P_DS004_001|P_DS004_004|P_DS004_007|P_DS004_013</t>
  </si>
  <si>
    <t>P_DS004_016</t>
  </si>
  <si>
    <t>DS004_20260701_I06</t>
  </si>
  <si>
    <t>P_DS004_022|P_DS004_025|P_DS004_028|P_DS004_034|P_DS004_001|P_DS004_004|P_DS004_007|P_DS004_013|P_DS004_016</t>
  </si>
  <si>
    <t>P_DS004_019</t>
  </si>
  <si>
    <t>DS004_20260701_I07</t>
  </si>
  <si>
    <t>P_DS004_025|P_DS004_028|P_DS004_034|P_DS004_001|P_DS004_004|P_DS004_007|P_DS004_013|P_DS004_016|P_DS004_019</t>
  </si>
  <si>
    <t>P_DS004_022</t>
  </si>
  <si>
    <t>DS004_20260701_I08</t>
  </si>
  <si>
    <t>P_DS004_028|P_DS004_034|P_DS004_001|P_DS004_004|P_DS004_007|P_DS004_013|P_DS004_016|P_DS004_019|P_DS004_022</t>
  </si>
  <si>
    <t>P_DS004_025</t>
  </si>
  <si>
    <t>DS004_20260701_I09</t>
  </si>
  <si>
    <t>P_DS004_034|P_DS004_001|P_DS004_004|P_DS004_007|P_DS004_013|P_DS004_016|P_DS004_019|P_DS004_022|P_DS004_025</t>
  </si>
  <si>
    <t>P_DS004_028</t>
  </si>
  <si>
    <t>DS004_20260701_I10</t>
  </si>
  <si>
    <t>P_DS004_001|P_DS004_004|P_DS004_007|P_DS004_013|P_DS004_016|P_DS004_019|P_DS004_022|P_DS004_025|P_DS004_028</t>
  </si>
  <si>
    <t>P_DS004_034</t>
  </si>
  <si>
    <t>DS004_20260701_I11</t>
  </si>
  <si>
    <t>P_DS004_004|P_DS004_007|P_DS004_013|P_DS004_016|P_DS004_019|P_DS004_022|P_DS004_025|P_DS004_028|P_DS004_034</t>
  </si>
  <si>
    <t>DS004_20260701_I12</t>
  </si>
  <si>
    <t>DS004_20260701_I13</t>
  </si>
  <si>
    <t>P_DS004_013|P_DS004_016|P_DS004_019</t>
  </si>
  <si>
    <t>P_DS004_022|P_DS004_025</t>
  </si>
  <si>
    <t>P_DS004_028|P_DS004_034|P_DS004_001|P_DS004_004|P_DS004_007</t>
  </si>
  <si>
    <t>DS004_20260701_I14</t>
  </si>
  <si>
    <t>P_DS004_016|P_DS004_019|P_DS004_022</t>
  </si>
  <si>
    <t>P_DS004_025|P_DS004_028</t>
  </si>
  <si>
    <t>P_DS004_034|P_DS004_001|P_DS004_004|P_DS004_007|P_DS004_013</t>
  </si>
  <si>
    <t>DS004_20260701_I15</t>
  </si>
  <si>
    <t>P_DS004_019|P_DS004_022|P_DS004_025</t>
  </si>
  <si>
    <t>P_DS004_028|P_DS004_034</t>
  </si>
  <si>
    <t>P_DS004_001|P_DS004_004|P_DS004_007|P_DS004_013|P_DS004_016</t>
  </si>
  <si>
    <t>DS004_20260701_I16</t>
  </si>
  <si>
    <t>P_DS004_022|P_DS004_025|P_DS004_028</t>
  </si>
  <si>
    <t>P_DS004_034|P_DS004_001</t>
  </si>
  <si>
    <t>P_DS004_004|P_DS004_007|P_DS004_013|P_DS004_016|P_DS004_019</t>
  </si>
  <si>
    <t>DS004_20260701_I17</t>
  </si>
  <si>
    <t>P_DS004_034|P_DS004_035|P_DS004_001</t>
  </si>
  <si>
    <t>P_DS004_002|P_DS004_004</t>
  </si>
  <si>
    <t>P_DS004_005|P_DS004_007|P_DS004_008|P_DS004_013|P_DS004_014|P_DS004_016|P_DS004_019|P_DS004_022|P_DS004_023|P_DS004_025|P_DS004_026|P_DS004_028|P_DS004_029|P_DS004_032</t>
  </si>
  <si>
    <t>DS004_20260701_I18</t>
  </si>
  <si>
    <t>P_DS004_035|P_DS004_001|P_DS004_002</t>
  </si>
  <si>
    <t>P_DS004_004|P_DS004_005</t>
  </si>
  <si>
    <t>P_DS004_007|P_DS004_008|P_DS004_013|P_DS004_014|P_DS004_016|P_DS004_019|P_DS004_022|P_DS004_023|P_DS004_025|P_DS004_026|P_DS004_028|P_DS004_029|P_DS004_032|P_DS004_034</t>
  </si>
  <si>
    <t>DS004_20260701_I19</t>
  </si>
  <si>
    <t>P_DS004_005|P_DS004_008</t>
  </si>
  <si>
    <t>P_DS004_014|P_DS004_023|P_DS004_026|P_DS004_029|P_DS004_032|P_DS004_035|P_DS004_002</t>
  </si>
  <si>
    <t>DS004_20260701_I20</t>
  </si>
  <si>
    <t>P_DS004_008|P_DS004_014</t>
  </si>
  <si>
    <t>P_DS004_023|P_DS004_026|P_DS004_029|P_DS004_032|P_DS004_035|P_DS004_002|P_DS004_005</t>
  </si>
  <si>
    <t>DS004_20260701_I21</t>
  </si>
  <si>
    <t>P_DS004_014|P_DS004_023</t>
  </si>
  <si>
    <t>P_DS004_026|P_DS004_029|P_DS004_032|P_DS004_035|P_DS004_002|P_DS004_005|P_DS004_008</t>
  </si>
  <si>
    <t>DS004_20260701_I22</t>
  </si>
  <si>
    <t>P_DS004_023|P_DS004_026</t>
  </si>
  <si>
    <t>P_DS004_029|P_DS004_032|P_DS004_035|P_DS004_002|P_DS004_005|P_DS004_008|P_DS004_014</t>
  </si>
  <si>
    <t>DS004_20260701_I23</t>
  </si>
  <si>
    <t>P_DS004_026|P_DS004_029|P_DS004_032|P_DS004_035|P_DS004_002|P_DS004_005|P_DS004_008|P_DS004_014|P_DS004_023</t>
  </si>
  <si>
    <t>DS004_20260701_I24</t>
  </si>
  <si>
    <t>P_DS004_029|P_DS004_032|P_DS004_035|P_DS004_002|P_DS004_005|P_DS004_008|P_DS004_014|P_DS004_023|P_DS004_026</t>
  </si>
  <si>
    <t>DS004_20260701_I25</t>
  </si>
  <si>
    <t>P_DS004_032|P_DS004_035|P_DS004_002|P_DS004_005|P_DS004_008|P_DS004_014|P_DS004_023|P_DS004_026|P_DS004_029</t>
  </si>
  <si>
    <t>DS004_20260701_I26</t>
  </si>
  <si>
    <t>P_DS004_035|P_DS004_002|P_DS004_005|P_DS004_008|P_DS004_014|P_DS004_023|P_DS004_026|P_DS004_029|P_DS004_032</t>
  </si>
  <si>
    <t>DS004_20260701_I27</t>
  </si>
  <si>
    <t>P_DS004_002|P_DS004_005|P_DS004_008|P_DS004_014|P_DS004_023|P_DS004_026|P_DS004_029|P_DS004_032|P_DS004_035</t>
  </si>
  <si>
    <t>DS004_20260701_I28</t>
  </si>
  <si>
    <t>P_DS004_005|P_DS004_008|P_DS004_014|P_DS004_023|P_DS004_026|P_DS004_029|P_DS004_032|P_DS004_035|P_DS004_002</t>
  </si>
  <si>
    <t>DS004_20260701_I29</t>
  </si>
  <si>
    <t>P_DS004_008|P_DS004_014|P_DS004_023|P_DS004_026|P_DS004_029|P_DS004_032|P_DS004_035|P_DS004_002|P_DS004_005</t>
  </si>
  <si>
    <t>DS004_20260701_I30</t>
  </si>
  <si>
    <t>P_DS004_014|P_DS004_023|P_DS004_026|P_DS004_029|P_DS004_032|P_DS004_035|P_DS004_002|P_DS004_005|P_DS004_008</t>
  </si>
  <si>
    <t>DS004_20260701_I31</t>
  </si>
  <si>
    <t>DS004_20260701_I32</t>
  </si>
  <si>
    <t>P_DS004_026|P_DS004_029</t>
  </si>
  <si>
    <t>P_DS004_032|P_DS004_035|P_DS004_002|P_DS004_005|P_DS004_008|P_DS004_014|P_DS004_023</t>
  </si>
  <si>
    <t>DS004_20260701_I33</t>
  </si>
  <si>
    <t>P_DS004_035|P_DS004_002</t>
  </si>
  <si>
    <t>P_DS004_005|P_DS004_006|P_DS004_008|P_DS004_009|P_DS004_012|P_DS004_014|P_DS004_018|P_DS004_021|P_DS004_023|P_DS004_026|P_DS004_027|P_DS004_029|P_DS004_030|P_DS004_032|P_DS004_033</t>
  </si>
  <si>
    <t>DS004_20260701_I34</t>
  </si>
  <si>
    <t>P_DS004_002|P_DS004_005</t>
  </si>
  <si>
    <t>P_DS004_006|P_DS004_008|P_DS004_009|P_DS004_012|P_DS004_014|P_DS004_018|P_DS004_021|P_DS004_023|P_DS004_026|P_DS004_027|P_DS004_029|P_DS004_030|P_DS004_032|P_DS004_033|P_DS004_035</t>
  </si>
  <si>
    <t>DS004_20260701_I35</t>
  </si>
  <si>
    <t>P_DS004_018|P_DS004_021</t>
  </si>
  <si>
    <t>P_DS004_027|P_DS004_030|P_DS004_033|P_DS004_006|P_DS004_009|P_DS004_012</t>
  </si>
  <si>
    <t>DS004_20260701_I36</t>
  </si>
  <si>
    <t>P_DS004_021|P_DS004_027</t>
  </si>
  <si>
    <t>P_DS004_030|P_DS004_033|P_DS004_006|P_DS004_009|P_DS004_012|P_DS004_018</t>
  </si>
  <si>
    <t>DS004_20260701_I37</t>
  </si>
  <si>
    <t>P_DS004_021|P_DS004_027|P_DS004_030|P_DS004_033|P_DS004_031|P_DS004_017|P_DS004_010|P_DS004_006|P_DS004_009|P_DS004_012|P_DS004_018</t>
  </si>
  <si>
    <t>DS004_20260701_I38</t>
  </si>
  <si>
    <t>P_DS004_027|P_DS004_030|P_DS004_033|P_DS004_031|P_DS004_017|P_DS004_010|P_DS004_006|P_DS004_009|P_DS004_012|P_DS004_018|P_DS004_021</t>
  </si>
  <si>
    <t>DS004_20260701_I39</t>
  </si>
  <si>
    <t>P_DS004_030|P_DS004_033|P_DS004_031|P_DS004_017|P_DS004_010|P_DS004_006|P_DS004_009|P_DS004_012|P_DS004_018|P_DS004_021|P_DS004_027</t>
  </si>
  <si>
    <t>DS004_20260701_I40</t>
  </si>
  <si>
    <t>P_DS004_033|P_DS004_031|P_DS004_017|P_DS004_010|P_DS004_006|P_DS004_009|P_DS004_012|P_DS004_018|P_DS004_021|P_DS004_027|P_DS004_030</t>
  </si>
  <si>
    <t>DS004_20260701_I41</t>
  </si>
  <si>
    <t>P_DS004_031|P_DS004_017|P_DS004_010|P_DS004_006|P_DS004_009|P_DS004_012|P_DS004_018|P_DS004_021|P_DS004_027|P_DS004_030|P_DS004_033</t>
  </si>
  <si>
    <t>DS004_20260701_I42</t>
  </si>
  <si>
    <t>P_DS004_017|P_DS004_010|P_DS004_006|P_DS004_009|P_DS004_012|P_DS004_018|P_DS004_021|P_DS004_027|P_DS004_030|P_DS004_033|P_DS004_031</t>
  </si>
  <si>
    <t>DS004_20260701_I43</t>
  </si>
  <si>
    <t>P_DS004_010|P_DS004_006|P_DS004_009|P_DS004_012|P_DS004_018|P_DS004_021|P_DS004_027|P_DS004_030|P_DS004_033|P_DS004_031|P_DS004_017</t>
  </si>
  <si>
    <t>DS004_20260701_I44</t>
  </si>
  <si>
    <t>P_DS004_006|P_DS004_009|P_DS004_012|P_DS004_018|P_DS004_021|P_DS004_027|P_DS004_030|P_DS004_033|P_DS004_031|P_DS004_017|P_DS004_010</t>
  </si>
  <si>
    <t>DS004_20260701_I45</t>
  </si>
  <si>
    <t>P_DS004_027|P_DS004_030|P_DS004_033|P_DS004_006|P_DS004_009|P_DS004_012|P_DS004_018|P_DS004_021</t>
  </si>
  <si>
    <t>DS004_20260701_I46</t>
  </si>
  <si>
    <t>P_DS004_030|P_DS004_033|P_DS004_006|P_DS004_009|P_DS004_012|P_DS004_018|P_DS004_021|P_DS004_027</t>
  </si>
  <si>
    <t>DS004_20260701_I47</t>
  </si>
  <si>
    <t>P_DS004_033|P_DS004_006</t>
  </si>
  <si>
    <t>P_DS004_009|P_DS004_012|P_DS004_018|P_DS004_021|P_DS004_027|P_DS004_030</t>
  </si>
  <si>
    <t>DS004_20260701_I48</t>
  </si>
  <si>
    <t>P_DS004_006|P_DS004_009</t>
  </si>
  <si>
    <t>P_DS004_012|P_DS004_018|P_DS004_021|P_DS004_027|P_DS004_030|P_DS004_033</t>
  </si>
  <si>
    <t>DS004_20260702_I01</t>
  </si>
  <si>
    <t>P_DS004_009|P_DS004_012|P_DS004_018|P_DS004_021|P_DS004_027|P_DS004_030|P_DS004_033|P_DS004_001|P_DS004_007|P_DS004_010|P_DS004_013|P_DS004_016</t>
  </si>
  <si>
    <t>P_DS004_022|P_DS004_028</t>
  </si>
  <si>
    <t>P_DS004_031|P_DS004_034|P_DS004_006</t>
  </si>
  <si>
    <t>DS004_20260702_I02</t>
  </si>
  <si>
    <t>P_DS004_012|P_DS004_018|P_DS004_021|P_DS004_027|P_DS004_030|P_DS004_033|P_DS004_001|P_DS004_007|P_DS004_010|P_DS004_013|P_DS004_016|P_DS004_022</t>
  </si>
  <si>
    <t>P_DS004_028|P_DS004_031</t>
  </si>
  <si>
    <t>P_DS004_034|P_DS004_006|P_DS004_009</t>
  </si>
  <si>
    <t>DS004_20260702_I03</t>
  </si>
  <si>
    <t>P_DS004_013|P_DS004_016|P_DS004_022|P_DS004_028|P_DS004_031|P_DS004_034|P_DS004_001|P_DS004_007</t>
  </si>
  <si>
    <t>P_DS004_010</t>
  </si>
  <si>
    <t>DS004_20260702_I04</t>
  </si>
  <si>
    <t>P_DS004_016|P_DS004_022|P_DS004_028|P_DS004_031|P_DS004_034|P_DS004_001|P_DS004_007|P_DS004_010</t>
  </si>
  <si>
    <t>DS004_20260702_I05</t>
  </si>
  <si>
    <t>P_DS004_022|P_DS004_028|P_DS004_031|P_DS004_034|P_DS004_001|P_DS004_007|P_DS004_010|P_DS004_013</t>
  </si>
  <si>
    <t>DS004_20260702_I06</t>
  </si>
  <si>
    <t>P_DS004_028|P_DS004_031|P_DS004_034|P_DS004_001|P_DS004_007|P_DS004_010|P_DS004_013|P_DS004_016</t>
  </si>
  <si>
    <t>DS004_20260702_I07</t>
  </si>
  <si>
    <t>P_DS004_031|P_DS004_034|P_DS004_001|P_DS004_007|P_DS004_010|P_DS004_013|P_DS004_016|P_DS004_022</t>
  </si>
  <si>
    <t>DS004_20260702_I08</t>
  </si>
  <si>
    <t>P_DS004_034|P_DS004_001|P_DS004_007|P_DS004_010|P_DS004_013|P_DS004_016|P_DS004_022|P_DS004_028</t>
  </si>
  <si>
    <t>P_DS004_031</t>
  </si>
  <si>
    <t>DS004_20260702_I09</t>
  </si>
  <si>
    <t>P_DS004_001|P_DS004_007|P_DS004_010|P_DS004_013|P_DS004_016|P_DS004_022|P_DS004_028|P_DS004_031</t>
  </si>
  <si>
    <t>DS004_20260702_I10</t>
  </si>
  <si>
    <t>P_DS004_007|P_DS004_010|P_DS004_013|P_DS004_016|P_DS004_022|P_DS004_028|P_DS004_031|P_DS004_034</t>
  </si>
  <si>
    <t>DS004_20260702_I11</t>
  </si>
  <si>
    <t>P_DS004_010|P_DS004_013|P_DS004_016|P_DS004_022|P_DS004_028|P_DS004_031|P_DS004_034|P_DS004_001</t>
  </si>
  <si>
    <t>DS004_20260702_I12</t>
  </si>
  <si>
    <t>DS004_20260702_I13</t>
  </si>
  <si>
    <t>P_DS004_016|P_DS004_022|P_DS004_028</t>
  </si>
  <si>
    <t>P_DS004_031|P_DS004_034</t>
  </si>
  <si>
    <t>P_DS004_001|P_DS004_007|P_DS004_010|P_DS004_013</t>
  </si>
  <si>
    <t>DS004_20260702_I14</t>
  </si>
  <si>
    <t>P_DS004_022|P_DS004_028|P_DS004_031</t>
  </si>
  <si>
    <t>P_DS004_007|P_DS004_010|P_DS004_013|P_DS004_016</t>
  </si>
  <si>
    <t>DS004_20260702_I15</t>
  </si>
  <si>
    <t>P_DS004_028|P_DS004_031|P_DS004_034</t>
  </si>
  <si>
    <t>P_DS004_001|P_DS004_007</t>
  </si>
  <si>
    <t>P_DS004_010|P_DS004_013|P_DS004_016|P_DS004_022</t>
  </si>
  <si>
    <t>DS004_20260702_I16</t>
  </si>
  <si>
    <t>P_DS004_031|P_DS004_034|P_DS004_001</t>
  </si>
  <si>
    <t>P_DS004_007|P_DS004_010</t>
  </si>
  <si>
    <t>P_DS004_013|P_DS004_016|P_DS004_022|P_DS004_028</t>
  </si>
  <si>
    <t>DS004_20260702_I17</t>
  </si>
  <si>
    <t>P_DS004_001|P_DS004_002|P_DS004_007</t>
  </si>
  <si>
    <t>P_DS004_010|P_DS004_013</t>
  </si>
  <si>
    <t>P_DS004_014|P_DS004_016|P_DS004_017|P_DS004_020|P_DS004_022|P_DS004_023|P_DS004_026|P_DS004_028|P_DS004_029|P_DS004_031|P_DS004_034|P_DS004_035</t>
  </si>
  <si>
    <t>DS004_20260702_I18</t>
  </si>
  <si>
    <t>P_DS004_008|P_DS004_010</t>
  </si>
  <si>
    <t>P_DS004_013|P_DS004_014|P_DS004_016|P_DS004_017|P_DS004_020|P_DS004_022|P_DS004_023|P_DS004_026|P_DS004_028|P_DS004_029|P_DS004_031|P_DS004_034|P_DS004_035</t>
  </si>
  <si>
    <t>DS004_20260702_I19</t>
  </si>
  <si>
    <t>P_DS004_017|P_DS004_020|P_DS004_023|P_DS004_026|P_DS004_029|P_DS004_035|P_DS004_002</t>
  </si>
  <si>
    <t>DS004_20260702_I20</t>
  </si>
  <si>
    <t>P_DS004_014|P_DS004_017</t>
  </si>
  <si>
    <t>P_DS004_020|P_DS004_023|P_DS004_026|P_DS004_029|P_DS004_035|P_DS004_002|P_DS004_008</t>
  </si>
  <si>
    <t>DS004_20260702_I21</t>
  </si>
  <si>
    <t>P_DS004_017|P_DS004_020</t>
  </si>
  <si>
    <t>P_DS004_023|P_DS004_026|P_DS004_029|P_DS004_035|P_DS004_002|P_DS004_008|P_DS004_014</t>
  </si>
  <si>
    <t>DS004_20260702_I22</t>
  </si>
  <si>
    <t>P_DS004_020|P_DS004_023</t>
  </si>
  <si>
    <t>P_DS004_026|P_DS004_029|P_DS004_035|P_DS004_002|P_DS004_008|P_DS004_014|P_DS004_017</t>
  </si>
  <si>
    <t>DS004_20260702_I23</t>
  </si>
  <si>
    <t>P_DS004_023|P_DS004_026|P_DS004_029|P_DS004_035|P_DS004_002|P_DS004_008|P_DS004_014|P_DS004_017|P_DS004_020</t>
  </si>
  <si>
    <t>DS004_20260702_I24</t>
  </si>
  <si>
    <t>P_DS004_026|P_DS004_029|P_DS004_035|P_DS004_002|P_DS004_008|P_DS004_014|P_DS004_017|P_DS004_020|P_DS004_023</t>
  </si>
  <si>
    <t>DS004_20260702_I25</t>
  </si>
  <si>
    <t>P_DS004_029|P_DS004_035|P_DS004_002|P_DS004_008|P_DS004_014|P_DS004_017|P_DS004_020|P_DS004_023|P_DS004_026</t>
  </si>
  <si>
    <t>DS004_20260702_I26</t>
  </si>
  <si>
    <t>P_DS004_035|P_DS004_002|P_DS004_008|P_DS004_014|P_DS004_017|P_DS004_020|P_DS004_023|P_DS004_026|P_DS004_029</t>
  </si>
  <si>
    <t>DS004_20260702_I27</t>
  </si>
  <si>
    <t>P_DS004_002|P_DS004_008|P_DS004_014|P_DS004_017|P_DS004_020|P_DS004_023|P_DS004_026|P_DS004_029|P_DS004_035</t>
  </si>
  <si>
    <t>DS004_20260702_I28</t>
  </si>
  <si>
    <t>P_DS004_008|P_DS004_014|P_DS004_017|P_DS004_020|P_DS004_023|P_DS004_026|P_DS004_029|P_DS004_035|P_DS004_002</t>
  </si>
  <si>
    <t>DS004_20260702_I29</t>
  </si>
  <si>
    <t>P_DS004_014|P_DS004_017|P_DS004_020|P_DS004_023|P_DS004_026|P_DS004_029|P_DS004_035|P_DS004_002|P_DS004_008</t>
  </si>
  <si>
    <t>DS004_20260702_I30</t>
  </si>
  <si>
    <t>P_DS004_017|P_DS004_020|P_DS004_023|P_DS004_026|P_DS004_029|P_DS004_035|P_DS004_002|P_DS004_008|P_DS004_014</t>
  </si>
  <si>
    <t>DS004_20260702_I31</t>
  </si>
  <si>
    <t>DS004_20260702_I32</t>
  </si>
  <si>
    <t>P_DS004_029|P_DS004_035|P_DS004_002|P_DS004_008|P_DS004_014|P_DS004_017|P_DS004_020</t>
  </si>
  <si>
    <t>DS004_20260702_I33</t>
  </si>
  <si>
    <t>P_DS004_030|P_DS004_033</t>
  </si>
  <si>
    <t>P_DS004_035|P_DS004_002|P_DS004_003|P_DS004_006|P_DS004_008|P_DS004_009|P_DS004_014|P_DS004_015|P_DS004_017|P_DS004_020|P_DS004_021|P_DS004_023|P_DS004_024|P_DS004_026|P_DS004_027|P_DS004_029</t>
  </si>
  <si>
    <t>DS004_20260702_I34</t>
  </si>
  <si>
    <t>P_DS004_033|P_DS004_035</t>
  </si>
  <si>
    <t>P_DS004_002|P_DS004_003|P_DS004_006|P_DS004_008|P_DS004_009|P_DS004_014|P_DS004_015|P_DS004_017|P_DS004_020|P_DS004_021|P_DS004_023|P_DS004_024|P_DS004_026|P_DS004_027|P_DS004_029|P_DS004_030</t>
  </si>
  <si>
    <t>DS004_20260702_I35</t>
  </si>
  <si>
    <t>P_DS004_033|P_DS004_003</t>
  </si>
  <si>
    <t>P_DS004_006|P_DS004_009|P_DS004_015|P_DS004_021|P_DS004_024|P_DS004_027|P_DS004_030</t>
  </si>
  <si>
    <t>DS004_20260702_I36</t>
  </si>
  <si>
    <t>P_DS004_003|P_DS004_006</t>
  </si>
  <si>
    <t>P_DS004_009|P_DS004_015|P_DS004_021|P_DS004_024|P_DS004_027|P_DS004_030|P_DS004_033</t>
  </si>
  <si>
    <t>DS004_20260702_I37</t>
  </si>
  <si>
    <t>P_DS004_006|P_DS004_009|P_DS004_015|P_DS004_021|P_DS004_024|P_DS004_027|P_DS004_030|P_DS004_033|P_DS004_003</t>
  </si>
  <si>
    <t>DS004_20260702_I38</t>
  </si>
  <si>
    <t>P_DS004_009|P_DS004_015|P_DS004_021|P_DS004_024|P_DS004_027|P_DS004_030|P_DS004_033|P_DS004_003|P_DS004_006</t>
  </si>
  <si>
    <t>DS004_20260702_I39</t>
  </si>
  <si>
    <t>P_DS004_015|P_DS004_021|P_DS004_024|P_DS004_027|P_DS004_030|P_DS004_033|P_DS004_003|P_DS004_006|P_DS004_009</t>
  </si>
  <si>
    <t>DS004_20260702_I40</t>
  </si>
  <si>
    <t>P_DS004_021|P_DS004_024|P_DS004_027|P_DS004_030|P_DS004_033|P_DS004_003|P_DS004_006|P_DS004_009|P_DS004_015</t>
  </si>
  <si>
    <t>DS004_20260702_I41</t>
  </si>
  <si>
    <t>P_DS004_024|P_DS004_027|P_DS004_030|P_DS004_033|P_DS004_003|P_DS004_006|P_DS004_009|P_DS004_015|P_DS004_021</t>
  </si>
  <si>
    <t>DS004_20260702_I42</t>
  </si>
  <si>
    <t>P_DS004_027|P_DS004_030|P_DS004_033|P_DS004_003|P_DS004_006|P_DS004_009|P_DS004_015|P_DS004_021|P_DS004_024</t>
  </si>
  <si>
    <t>DS004_20260702_I43</t>
  </si>
  <si>
    <t>P_DS004_030|P_DS004_033|P_DS004_003|P_DS004_006|P_DS004_009|P_DS004_015|P_DS004_021|P_DS004_024|P_DS004_027</t>
  </si>
  <si>
    <t>DS004_20260702_I44</t>
  </si>
  <si>
    <t>P_DS004_033|P_DS004_003|P_DS004_006|P_DS004_009|P_DS004_015|P_DS004_021|P_DS004_024|P_DS004_027|P_DS004_030</t>
  </si>
  <si>
    <t>DS004_20260702_I45</t>
  </si>
  <si>
    <t>P_DS004_003|P_DS004_006|P_DS004_009|P_DS004_015|P_DS004_021|P_DS004_024|P_DS004_027|P_DS004_030|P_DS004_033</t>
  </si>
  <si>
    <t>DS004_20260702_I46</t>
  </si>
  <si>
    <t>DS004_20260702_I47</t>
  </si>
  <si>
    <t>P_DS004_009|P_DS004_015</t>
  </si>
  <si>
    <t>P_DS004_021|P_DS004_024|P_DS004_027|P_DS004_030|P_DS004_033|P_DS004_003|P_DS004_006</t>
  </si>
  <si>
    <t>DS004_20260702_I48</t>
  </si>
  <si>
    <t>P_DS004_015|P_DS004_021</t>
  </si>
  <si>
    <t>P_DS004_024|P_DS004_027|P_DS004_030|P_DS004_033|P_DS004_003|P_DS004_006|P_DS004_009</t>
  </si>
  <si>
    <t>DS004_20260703_I01</t>
  </si>
  <si>
    <t>P_DS004_006|P_DS004_009|P_DS004_015|P_DS004_021|P_DS004_024|P_DS004_027|P_DS004_030|P_DS004_033|P_DS004_001|P_DS004_004|P_DS004_007|P_DS004_010</t>
  </si>
  <si>
    <t>P_DS004_013|P_DS004_016</t>
  </si>
  <si>
    <t>P_DS004_025|P_DS004_028|P_DS004_031|P_DS004_034|P_DS004_003</t>
  </si>
  <si>
    <t>DS004_20260703_I02</t>
  </si>
  <si>
    <t>P_DS004_009|P_DS004_015|P_DS004_021|P_DS004_024|P_DS004_027|P_DS004_030|P_DS004_033|P_DS004_001|P_DS004_004|P_DS004_007|P_DS004_010|P_DS004_013</t>
  </si>
  <si>
    <t>P_DS004_016|P_DS004_025</t>
  </si>
  <si>
    <t>P_DS004_028|P_DS004_031|P_DS004_034|P_DS004_003|P_DS004_006</t>
  </si>
  <si>
    <t>DS004_20260703_I03</t>
  </si>
  <si>
    <t>P_DS004_010|P_DS004_013|P_DS004_016|P_DS004_025|P_DS004_028|P_DS004_031|P_DS004_034|P_DS004_001|P_DS004_004</t>
  </si>
  <si>
    <t>DS004_20260703_I04</t>
  </si>
  <si>
    <t>P_DS004_013|P_DS004_016|P_DS004_025|P_DS004_028|P_DS004_031|P_DS004_034|P_DS004_001|P_DS004_004|P_DS004_007</t>
  </si>
  <si>
    <t>DS004_20260703_I05</t>
  </si>
  <si>
    <t>P_DS004_016|P_DS004_025|P_DS004_028|P_DS004_031|P_DS004_034|P_DS004_001|P_DS004_004|P_DS004_007|P_DS004_010</t>
  </si>
  <si>
    <t>DS004_20260703_I06</t>
  </si>
  <si>
    <t>P_DS004_025|P_DS004_028|P_DS004_031|P_DS004_034|P_DS004_001|P_DS004_004|P_DS004_007|P_DS004_010|P_DS004_013</t>
  </si>
  <si>
    <t>DS004_20260703_I07</t>
  </si>
  <si>
    <t>P_DS004_028|P_DS004_031|P_DS004_034|P_DS004_001|P_DS004_004|P_DS004_007|P_DS004_010|P_DS004_013|P_DS004_016</t>
  </si>
  <si>
    <t>DS004_20260703_I08</t>
  </si>
  <si>
    <t>P_DS004_031|P_DS004_034|P_DS004_001|P_DS004_004|P_DS004_007|P_DS004_010|P_DS004_013|P_DS004_016|P_DS004_025</t>
  </si>
  <si>
    <t>DS004_20260703_I09</t>
  </si>
  <si>
    <t>P_DS004_034|P_DS004_001|P_DS004_004|P_DS004_007|P_DS004_010|P_DS004_013|P_DS004_016|P_DS004_025|P_DS004_028</t>
  </si>
  <si>
    <t>DS004_20260703_I10</t>
  </si>
  <si>
    <t>P_DS004_001|P_DS004_004|P_DS004_007|P_DS004_010|P_DS004_013|P_DS004_016|P_DS004_025|P_DS004_028|P_DS004_031</t>
  </si>
  <si>
    <t>DS004_20260703_I11</t>
  </si>
  <si>
    <t>P_DS004_004|P_DS004_007|P_DS004_010|P_DS004_013|P_DS004_016|P_DS004_025|P_DS004_028|P_DS004_031|P_DS004_034</t>
  </si>
  <si>
    <t>DS004_20260703_I12</t>
  </si>
  <si>
    <t>P_DS004_007|P_DS004_010|P_DS004_013|P_DS004_016|P_DS004_025|P_DS004_028|P_DS004_031|P_DS004_034|P_DS004_001</t>
  </si>
  <si>
    <t>DS004_20260703_I13</t>
  </si>
  <si>
    <t>P_DS004_010|P_DS004_013|P_DS004_016</t>
  </si>
  <si>
    <t>P_DS004_031|P_DS004_034|P_DS004_001|P_DS004_004|P_DS004_007</t>
  </si>
  <si>
    <t>DS004_20260703_I14</t>
  </si>
  <si>
    <t>P_DS004_013|P_DS004_016|P_DS004_025</t>
  </si>
  <si>
    <t>P_DS004_034|P_DS004_001|P_DS004_004|P_DS004_007|P_DS004_010</t>
  </si>
  <si>
    <t>DS004_20260703_I15</t>
  </si>
  <si>
    <t>P_DS004_016|P_DS004_025|P_DS004_028</t>
  </si>
  <si>
    <t>P_DS004_001|P_DS004_004|P_DS004_007|P_DS004_010|P_DS004_013</t>
  </si>
  <si>
    <t>DS004_20260703_I16</t>
  </si>
  <si>
    <t>P_DS004_025|P_DS004_028|P_DS004_031</t>
  </si>
  <si>
    <t>P_DS004_004|P_DS004_007|P_DS004_010|P_DS004_013|P_DS004_016</t>
  </si>
  <si>
    <t>DS004_20260703_I17</t>
  </si>
  <si>
    <t>P_DS004_007|P_DS004_008|P_DS004_010|P_DS004_011|P_DS004_013|P_DS004_014|P_DS004_016|P_DS004_020|P_DS004_023|P_DS004_025|P_DS004_028|P_DS004_029|P_DS004_031|P_DS004_032</t>
  </si>
  <si>
    <t>DS004_20260703_I18</t>
  </si>
  <si>
    <t>P_DS004_004|P_DS004_007</t>
  </si>
  <si>
    <t>P_DS004_008|P_DS004_010|P_DS004_011|P_DS004_013|P_DS004_014|P_DS004_016|P_DS004_020|P_DS004_023|P_DS004_025|P_DS004_028|P_DS004_029|P_DS004_031|P_DS004_032|P_DS004_034</t>
  </si>
  <si>
    <t>DS004_20260703_I19</t>
  </si>
  <si>
    <t>P_DS004_008|P_DS004_011</t>
  </si>
  <si>
    <t>P_DS004_014|P_DS004_020|P_DS004_023|P_DS004_029|P_DS004_032|P_DS004_035|P_DS004_002</t>
  </si>
  <si>
    <t>DS004_20260703_I20</t>
  </si>
  <si>
    <t>P_DS004_011|P_DS004_014</t>
  </si>
  <si>
    <t>P_DS004_020|P_DS004_023|P_DS004_029|P_DS004_032|P_DS004_035|P_DS004_002|P_DS004_008</t>
  </si>
  <si>
    <t>DS004_20260703_I21</t>
  </si>
  <si>
    <t>P_DS004_014|P_DS004_020</t>
  </si>
  <si>
    <t>P_DS004_023|P_DS004_029|P_DS004_032|P_DS004_035|P_DS004_002|P_DS004_008|P_DS004_011</t>
  </si>
  <si>
    <t>DS004_20260703_I22</t>
  </si>
  <si>
    <t>P_DS004_029|P_DS004_032|P_DS004_035|P_DS004_002|P_DS004_008|P_DS004_011|P_DS004_014</t>
  </si>
  <si>
    <t>DS004_20260703_I23</t>
  </si>
  <si>
    <t>P_DS004_023|P_DS004_029|P_DS004_032|P_DS004_035|P_DS004_002|P_DS004_008|P_DS004_011|P_DS004_014|P_DS004_020</t>
  </si>
  <si>
    <t>DS004_20260703_I24</t>
  </si>
  <si>
    <t>P_DS004_029|P_DS004_032|P_DS004_035|P_DS004_002|P_DS004_008|P_DS004_011|P_DS004_014|P_DS004_020|P_DS004_023</t>
  </si>
  <si>
    <t>DS004_20260703_I25</t>
  </si>
  <si>
    <t>P_DS004_032|P_DS004_035|P_DS004_002|P_DS004_008|P_DS004_011|P_DS004_014|P_DS004_020|P_DS004_023|P_DS004_029</t>
  </si>
  <si>
    <t>DS004_20260703_I26</t>
  </si>
  <si>
    <t>P_DS004_035|P_DS004_002|P_DS004_008|P_DS004_011|P_DS004_014|P_DS004_020|P_DS004_023|P_DS004_029|P_DS004_032</t>
  </si>
  <si>
    <t>DS004_20260703_I27</t>
  </si>
  <si>
    <t>P_DS004_002|P_DS004_008|P_DS004_011|P_DS004_014|P_DS004_020|P_DS004_023|P_DS004_029|P_DS004_032|P_DS004_035</t>
  </si>
  <si>
    <t>DS004_20260703_I28</t>
  </si>
  <si>
    <t>P_DS004_008|P_DS004_011|P_DS004_014|P_DS004_020|P_DS004_023|P_DS004_029|P_DS004_032|P_DS004_035|P_DS004_002</t>
  </si>
  <si>
    <t>DS004_20260703_I29</t>
  </si>
  <si>
    <t>P_DS004_011|P_DS004_014|P_DS004_020|P_DS004_023|P_DS004_029|P_DS004_032|P_DS004_035|P_DS004_002|P_DS004_008</t>
  </si>
  <si>
    <t>DS004_20260703_I30</t>
  </si>
  <si>
    <t>P_DS004_014|P_DS004_020|P_DS004_023|P_DS004_029|P_DS004_032|P_DS004_035|P_DS004_002|P_DS004_008|P_DS004_011</t>
  </si>
  <si>
    <t>DS004_20260703_I31</t>
  </si>
  <si>
    <t>DS004_20260703_I32</t>
  </si>
  <si>
    <t>P_DS004_023|P_DS004_029</t>
  </si>
  <si>
    <t>P_DS004_032|P_DS004_035|P_DS004_002|P_DS004_008|P_DS004_011|P_DS004_014|P_DS004_020</t>
  </si>
  <si>
    <t>DS004_20260703_I33</t>
  </si>
  <si>
    <t>P_DS004_006|P_DS004_008</t>
  </si>
  <si>
    <t>P_DS004_009|P_DS004_011|P_DS004_014|P_DS004_015|P_DS004_018|P_DS004_020|P_DS004_021|P_DS004_023|P_DS004_024|P_DS004_027|P_DS004_029|P_DS004_032|P_DS004_035|P_DS004_002</t>
  </si>
  <si>
    <t>DS004_20260703_I34</t>
  </si>
  <si>
    <t>P_DS004_008|P_DS004_009</t>
  </si>
  <si>
    <t>P_DS004_011|P_DS004_014|P_DS004_015|P_DS004_018|P_DS004_020|P_DS004_021|P_DS004_023|P_DS004_024|P_DS004_027|P_DS004_029|P_DS004_032|P_DS004_035|P_DS004_002|P_DS004_006</t>
  </si>
  <si>
    <t>DS004_20260703_I35</t>
  </si>
  <si>
    <t>P_DS004_015|P_DS004_018|P_DS004_021|P_DS004_024|P_DS004_027</t>
  </si>
  <si>
    <t>DS004_20260703_I36</t>
  </si>
  <si>
    <t>P_DS004_018|P_DS004_021|P_DS004_024|P_DS004_027|P_DS004_006</t>
  </si>
  <si>
    <t>DS004_20260703_I37</t>
  </si>
  <si>
    <t>P_DS004_019|P_DS004_012|P_DS004_033|P_DS004_006|P_DS004_009|P_DS004_015|P_DS004_018|P_DS004_021|P_DS004_024|P_DS004_027</t>
  </si>
  <si>
    <t>DS004_20260703_I38</t>
  </si>
  <si>
    <t>P_DS004_012|P_DS004_033|P_DS004_006|P_DS004_009|P_DS004_015|P_DS004_018|P_DS004_021|P_DS004_024|P_DS004_027|P_DS004_019</t>
  </si>
  <si>
    <t>DS004_20260703_I39</t>
  </si>
  <si>
    <t>P_DS004_033|P_DS004_006|P_DS004_009|P_DS004_015|P_DS004_018|P_DS004_021|P_DS004_024|P_DS004_027|P_DS004_019|P_DS004_012</t>
  </si>
  <si>
    <t>DS004_20260703_I40</t>
  </si>
  <si>
    <t>P_DS004_006|P_DS004_009|P_DS004_015|P_DS004_018|P_DS004_021|P_DS004_024|P_DS004_027|P_DS004_019|P_DS004_012|P_DS004_033</t>
  </si>
  <si>
    <t>DS004_20260703_I41</t>
  </si>
  <si>
    <t>P_DS004_009|P_DS004_015|P_DS004_018|P_DS004_021|P_DS004_024|P_DS004_027|P_DS004_019|P_DS004_012|P_DS004_033|P_DS004_006</t>
  </si>
  <si>
    <t>DS004_20260703_I42</t>
  </si>
  <si>
    <t>P_DS004_015|P_DS004_018|P_DS004_021|P_DS004_024|P_DS004_027|P_DS004_019|P_DS004_012|P_DS004_033|P_DS004_006|P_DS004_009</t>
  </si>
  <si>
    <t>DS004_20260703_I43</t>
  </si>
  <si>
    <t>P_DS004_018|P_DS004_021|P_DS004_024|P_DS004_027|P_DS004_019|P_DS004_012|P_DS004_033|P_DS004_006|P_DS004_009|P_DS004_015</t>
  </si>
  <si>
    <t>DS004_20260703_I44</t>
  </si>
  <si>
    <t>P_DS004_021|P_DS004_024|P_DS004_027|P_DS004_019|P_DS004_012|P_DS004_033|P_DS004_006|P_DS004_009|P_DS004_015|P_DS004_018</t>
  </si>
  <si>
    <t>DS004_20260703_I45</t>
  </si>
  <si>
    <t>P_DS004_018|P_DS004_021|P_DS004_024|P_DS004_027|P_DS004_006|P_DS004_009|P_DS004_015</t>
  </si>
  <si>
    <t>DS004_20260703_I46</t>
  </si>
  <si>
    <t>P_DS004_021|P_DS004_024|P_DS004_027|P_DS004_006|P_DS004_009|P_DS004_015|P_DS004_018</t>
  </si>
  <si>
    <t>DS004_20260703_I47</t>
  </si>
  <si>
    <t>P_DS004_024|P_DS004_027</t>
  </si>
  <si>
    <t>P_DS004_006|P_DS004_009|P_DS004_015|P_DS004_018|P_DS004_021</t>
  </si>
  <si>
    <t>DS004_20260703_I48</t>
  </si>
  <si>
    <t>P_DS004_027|P_DS004_006</t>
  </si>
  <si>
    <t>P_DS004_009|P_DS004_015|P_DS004_018|P_DS004_021|P_DS004_024</t>
  </si>
  <si>
    <t>DS004_20260704_I01</t>
  </si>
  <si>
    <t>P_DS004_009|P_DS004_015|P_DS004_018|P_DS004_021|P_DS004_024|P_DS004_027|P_DS004_001|P_DS004_004|P_DS004_007|P_DS004_010|P_DS004_016|P_DS004_019</t>
  </si>
  <si>
    <t>P_DS004_028|P_DS004_031|P_DS004_006</t>
  </si>
  <si>
    <t>DS004_20260704_I02</t>
  </si>
  <si>
    <t>P_DS004_015|P_DS004_018|P_DS004_021|P_DS004_024|P_DS004_027|P_DS004_001|P_DS004_004|P_DS004_007|P_DS004_010|P_DS004_016|P_DS004_019|P_DS004_022</t>
  </si>
  <si>
    <t>P_DS004_031|P_DS004_006|P_DS004_009</t>
  </si>
  <si>
    <t>DS004_20260704_I03</t>
  </si>
  <si>
    <t>P_DS004_010|P_DS004_016|P_DS004_019|P_DS004_022|P_DS004_025|P_DS004_028|P_DS004_031|P_DS004_001|P_DS004_004</t>
  </si>
  <si>
    <t>DS004_20260704_I04</t>
  </si>
  <si>
    <t>P_DS004_016|P_DS004_019|P_DS004_022|P_DS004_025|P_DS004_028|P_DS004_031|P_DS004_001|P_DS004_004|P_DS004_007</t>
  </si>
  <si>
    <t>DS004_20260704_I05</t>
  </si>
  <si>
    <t>P_DS004_019|P_DS004_022|P_DS004_025|P_DS004_028|P_DS004_031|P_DS004_001|P_DS004_004|P_DS004_007|P_DS004_010</t>
  </si>
  <si>
    <t>DS004_20260704_I06</t>
  </si>
  <si>
    <t>P_DS004_022|P_DS004_025|P_DS004_028|P_DS004_031|P_DS004_001|P_DS004_004|P_DS004_007|P_DS004_010|P_DS004_016</t>
  </si>
  <si>
    <t>DS004_20260704_I07</t>
  </si>
  <si>
    <t>P_DS004_025|P_DS004_028|P_DS004_031|P_DS004_001|P_DS004_004|P_DS004_007|P_DS004_010|P_DS004_016|P_DS004_019</t>
  </si>
  <si>
    <t>DS004_20260704_I08</t>
  </si>
  <si>
    <t>P_DS004_028|P_DS004_031|P_DS004_001|P_DS004_004|P_DS004_007|P_DS004_010|P_DS004_016|P_DS004_019|P_DS004_022</t>
  </si>
  <si>
    <t>DS004_20260704_I09</t>
  </si>
  <si>
    <t>P_DS004_031|P_DS004_001|P_DS004_004|P_DS004_007|P_DS004_010|P_DS004_016|P_DS004_019|P_DS004_022|P_DS004_025</t>
  </si>
  <si>
    <t>DS004_20260704_I10</t>
  </si>
  <si>
    <t>P_DS004_001|P_DS004_004|P_DS004_007|P_DS004_010|P_DS004_016|P_DS004_019|P_DS004_022|P_DS004_025|P_DS004_028</t>
  </si>
  <si>
    <t>DS004_20260704_I11</t>
  </si>
  <si>
    <t>P_DS004_004|P_DS004_007|P_DS004_010|P_DS004_016|P_DS004_019|P_DS004_022|P_DS004_025|P_DS004_028|P_DS004_031</t>
  </si>
  <si>
    <t>DS004_20260704_I12</t>
  </si>
  <si>
    <t>P_DS004_007|P_DS004_010|P_DS004_016|P_DS004_019|P_DS004_022|P_DS004_025|P_DS004_028|P_DS004_031|P_DS004_001</t>
  </si>
  <si>
    <t>DS004_20260704_I13</t>
  </si>
  <si>
    <t>P_DS004_010|P_DS004_016|P_DS004_019</t>
  </si>
  <si>
    <t>P_DS004_028|P_DS004_031|P_DS004_001|P_DS004_004|P_DS004_007</t>
  </si>
  <si>
    <t>DS004_20260704_I14</t>
  </si>
  <si>
    <t>P_DS004_031|P_DS004_001|P_DS004_004|P_DS004_007|P_DS004_010</t>
  </si>
  <si>
    <t>DS004_20260704_I15</t>
  </si>
  <si>
    <t>P_DS004_001|P_DS004_004|P_DS004_007|P_DS004_010|P_DS004_016</t>
  </si>
  <si>
    <t>DS004_20260704_I16</t>
  </si>
  <si>
    <t>P_DS004_031|P_DS004_001</t>
  </si>
  <si>
    <t>P_DS004_004|P_DS004_007|P_DS004_010|P_DS004_016|P_DS004_019</t>
  </si>
  <si>
    <t>DS004_20260704_I17</t>
  </si>
  <si>
    <t>P_DS004_031|P_DS004_032|P_DS004_035</t>
  </si>
  <si>
    <t>P_DS004_001|P_DS004_002</t>
  </si>
  <si>
    <t>P_DS004_004|P_DS004_007|P_DS004_008|P_DS004_010|P_DS004_011|P_DS004_014|P_DS004_016|P_DS004_017|P_DS004_019|P_DS004_022|P_DS004_023|P_DS004_025|P_DS004_026|P_DS004_028|P_DS004_029</t>
  </si>
  <si>
    <t>DS004_20260704_I18</t>
  </si>
  <si>
    <t>P_DS004_004|P_DS004_005|P_DS004_007|P_DS004_008|P_DS004_010|P_DS004_011|P_DS004_014|P_DS004_016|P_DS004_017|P_DS004_019|P_DS004_022|P_DS004_023|P_DS004_025|P_DS004_026|P_DS004_028|P_DS004_029</t>
  </si>
  <si>
    <t>DS004_20260704_I19</t>
  </si>
  <si>
    <t>P_DS004_029|P_DS004_032</t>
  </si>
  <si>
    <t>P_DS004_035|P_DS004_002|P_DS004_005|P_DS004_008|P_DS004_011|P_DS004_014|P_DS004_017|P_DS004_023|P_DS004_026</t>
  </si>
  <si>
    <t>DS004_20260704_I20</t>
  </si>
  <si>
    <t>P_DS004_032|P_DS004_035</t>
  </si>
  <si>
    <t>P_DS004_002|P_DS004_005|P_DS004_008|P_DS004_011|P_DS004_014|P_DS004_017|P_DS004_023|P_DS004_026|P_DS004_029</t>
  </si>
  <si>
    <t>DS004_20260704_I21</t>
  </si>
  <si>
    <t>P_DS004_005|P_DS004_008|P_DS004_011|P_DS004_014|P_DS004_017|P_DS004_023|P_DS004_026|P_DS004_029|P_DS004_032</t>
  </si>
  <si>
    <t>DS004_20260704_I22</t>
  </si>
  <si>
    <t>P_DS004_008|P_DS004_011|P_DS004_014|P_DS004_017|P_DS004_023|P_DS004_026|P_DS004_029|P_DS004_032|P_DS004_035</t>
  </si>
  <si>
    <t>DS004_20260704_I23</t>
  </si>
  <si>
    <t>P_DS004_005|P_DS004_008|P_DS004_011|P_DS004_014|P_DS004_017|P_DS004_023|P_DS004_026|P_DS004_029|P_DS004_032|P_DS004_035|P_DS004_002</t>
  </si>
  <si>
    <t>DS004_20260704_I24</t>
  </si>
  <si>
    <t>P_DS004_008|P_DS004_011|P_DS004_014|P_DS004_017|P_DS004_023|P_DS004_026|P_DS004_029|P_DS004_032|P_DS004_035|P_DS004_002|P_DS004_005</t>
  </si>
  <si>
    <t>DS004_20260704_I25</t>
  </si>
  <si>
    <t>P_DS004_011|P_DS004_014|P_DS004_017|P_DS004_023|P_DS004_026|P_DS004_029|P_DS004_032|P_DS004_035|P_DS004_002|P_DS004_005|P_DS004_008</t>
  </si>
  <si>
    <t>DS004_20260704_I26</t>
  </si>
  <si>
    <t>P_DS004_014|P_DS004_017|P_DS004_023|P_DS004_026|P_DS004_029|P_DS004_032|P_DS004_035|P_DS004_002|P_DS004_005|P_DS004_008|P_DS004_011</t>
  </si>
  <si>
    <t>DS004_20260704_I27</t>
  </si>
  <si>
    <t>P_DS004_017|P_DS004_023|P_DS004_026|P_DS004_029|P_DS004_032|P_DS004_035|P_DS004_002|P_DS004_005|P_DS004_008|P_DS004_011|P_DS004_014</t>
  </si>
  <si>
    <t>DS004_20260704_I28</t>
  </si>
  <si>
    <t>P_DS004_023|P_DS004_026|P_DS004_029|P_DS004_032|P_DS004_035|P_DS004_002|P_DS004_005|P_DS004_008|P_DS004_011|P_DS004_014|P_DS004_017</t>
  </si>
  <si>
    <t>DS004_20260704_I29</t>
  </si>
  <si>
    <t>P_DS004_026|P_DS004_029|P_DS004_032|P_DS004_035|P_DS004_002|P_DS004_005|P_DS004_008|P_DS004_011|P_DS004_014|P_DS004_017|P_DS004_023</t>
  </si>
  <si>
    <t>DS004_20260704_I30</t>
  </si>
  <si>
    <t>P_DS004_029|P_DS004_032|P_DS004_035|P_DS004_002|P_DS004_005|P_DS004_008|P_DS004_011|P_DS004_014|P_DS004_017|P_DS004_023|P_DS004_026</t>
  </si>
  <si>
    <t>DS004_20260704_I31</t>
  </si>
  <si>
    <t>DS004_20260704_I32</t>
  </si>
  <si>
    <t>DS004_20260704_I33</t>
  </si>
  <si>
    <t>P_DS004_024|P_DS004_026</t>
  </si>
  <si>
    <t>P_DS004_029|P_DS004_030|P_DS004_032|P_DS004_033|P_DS004_035|P_DS004_002|P_DS004_003|P_DS004_005|P_DS004_008|P_DS004_009|P_DS004_011|P_DS004_012|P_DS004_014|P_DS004_015|P_DS004_017|P_DS004_018|P_DS004_021|P_DS004_023</t>
  </si>
  <si>
    <t>DS004_20260704_I34</t>
  </si>
  <si>
    <t>P_DS004_003|P_DS004_005</t>
  </si>
  <si>
    <t>P_DS004_009|P_DS004_011|P_DS004_012|P_DS004_015|P_DS004_017|P_DS004_018|P_DS004_021|P_DS004_023|P_DS004_024|P_DS004_026|P_DS004_029|P_DS004_030|P_DS004_032|P_DS004_033|P_DS004_035</t>
  </si>
  <si>
    <t>DS004_20260704_I35</t>
  </si>
  <si>
    <t>P_DS004_009|P_DS004_012|P_DS004_015|P_DS004_018|P_DS004_021|P_DS004_024|P_DS004_030</t>
  </si>
  <si>
    <t>DS004_20260704_I36</t>
  </si>
  <si>
    <t>P_DS004_003|P_DS004_009</t>
  </si>
  <si>
    <t>P_DS004_012|P_DS004_015|P_DS004_018|P_DS004_021|P_DS004_024|P_DS004_030|P_DS004_033</t>
  </si>
  <si>
    <t>DS004_20260704_I37</t>
  </si>
  <si>
    <t>P_DS004_030|P_DS004_033|P_DS004_020|P_DS004_003|P_DS004_009|P_DS004_012|P_DS004_015|P_DS004_018|P_DS004_021|P_DS004_024</t>
  </si>
  <si>
    <t>DS004_20260704_I38</t>
  </si>
  <si>
    <t>P_DS004_033|P_DS004_020|P_DS004_003|P_DS004_009|P_DS004_012|P_DS004_015|P_DS004_018|P_DS004_021|P_DS004_024|P_DS004_030</t>
  </si>
  <si>
    <t>DS004_20260704_I39</t>
  </si>
  <si>
    <t>P_DS004_020|P_DS004_003|P_DS004_009|P_DS004_012|P_DS004_015|P_DS004_018|P_DS004_021|P_DS004_024|P_DS004_030|P_DS004_033</t>
  </si>
  <si>
    <t>DS004_20260704_I40</t>
  </si>
  <si>
    <t>P_DS004_003|P_DS004_009|P_DS004_012|P_DS004_015|P_DS004_018|P_DS004_021|P_DS004_024|P_DS004_030|P_DS004_033|P_DS004_020</t>
  </si>
  <si>
    <t>DS004_20260704_I41</t>
  </si>
  <si>
    <t>P_DS004_009|P_DS004_012|P_DS004_015|P_DS004_018|P_DS004_021|P_DS004_024|P_DS004_030|P_DS004_033|P_DS004_020|P_DS004_003</t>
  </si>
  <si>
    <t>DS004_20260704_I42</t>
  </si>
  <si>
    <t>P_DS004_012|P_DS004_015|P_DS004_018|P_DS004_021|P_DS004_024|P_DS004_030|P_DS004_033|P_DS004_020|P_DS004_003|P_DS004_009</t>
  </si>
  <si>
    <t>DS004_20260704_I43</t>
  </si>
  <si>
    <t>P_DS004_015|P_DS004_018|P_DS004_021|P_DS004_024|P_DS004_030|P_DS004_033|P_DS004_020|P_DS004_003|P_DS004_009|P_DS004_012</t>
  </si>
  <si>
    <t>DS004_20260704_I44</t>
  </si>
  <si>
    <t>P_DS004_018|P_DS004_021|P_DS004_024|P_DS004_030|P_DS004_033|P_DS004_020|P_DS004_003|P_DS004_009|P_DS004_012|P_DS004_015</t>
  </si>
  <si>
    <t>DS004_20260704_I45</t>
  </si>
  <si>
    <t>P_DS004_003|P_DS004_009|P_DS004_012|P_DS004_015|P_DS004_018|P_DS004_021|P_DS004_024|P_DS004_030|P_DS004_033</t>
  </si>
  <si>
    <t>DS004_20260704_I46</t>
  </si>
  <si>
    <t>P_DS004_009|P_DS004_012|P_DS004_015|P_DS004_018|P_DS004_021|P_DS004_024|P_DS004_030|P_DS004_033|P_DS004_003</t>
  </si>
  <si>
    <t>DS004_20260704_I47</t>
  </si>
  <si>
    <t>P_DS004_012|P_DS004_015</t>
  </si>
  <si>
    <t>P_DS004_018|P_DS004_021|P_DS004_024|P_DS004_030|P_DS004_033|P_DS004_003|P_DS004_009</t>
  </si>
  <si>
    <t>DS004_20260704_I48</t>
  </si>
  <si>
    <t>P_DS004_015|P_DS004_018</t>
  </si>
  <si>
    <t>P_DS004_021|P_DS004_024|P_DS004_030|P_DS004_033|P_DS004_003|P_DS004_009|P_DS004_012</t>
  </si>
  <si>
    <t>DS004_20260705_I01</t>
  </si>
  <si>
    <t>P_DS004_009|P_DS004_012|P_DS004_015|P_DS004_018|P_DS004_021|P_DS004_024|P_DS004_030|P_DS004_033|P_DS004_001|P_DS004_004|P_DS004_010|P_DS004_013</t>
  </si>
  <si>
    <t>P_DS004_016|P_DS004_022</t>
  </si>
  <si>
    <t>P_DS004_025|P_DS004_031|P_DS004_034|P_DS004_003</t>
  </si>
  <si>
    <t>DS004_20260705_I02</t>
  </si>
  <si>
    <t>P_DS004_012|P_DS004_015|P_DS004_018|P_DS004_021|P_DS004_024|P_DS004_030|P_DS004_033|P_DS004_001|P_DS004_004|P_DS004_010|P_DS004_013|P_DS004_016</t>
  </si>
  <si>
    <t>P_DS004_019|P_DS004_022</t>
  </si>
  <si>
    <t>P_DS004_025|P_DS004_031|P_DS004_034|P_DS004_003|P_DS004_009</t>
  </si>
  <si>
    <t>DS004_20260705_I03</t>
  </si>
  <si>
    <t>P_DS004_013|P_DS004_016|P_DS004_019|P_DS004_022|P_DS004_025|P_DS004_031|P_DS004_034|P_DS004_001|P_DS004_004</t>
  </si>
  <si>
    <t>DS004_20260705_I04</t>
  </si>
  <si>
    <t>P_DS004_016|P_DS004_019|P_DS004_022|P_DS004_025|P_DS004_031|P_DS004_034|P_DS004_001|P_DS004_004|P_DS004_010</t>
  </si>
  <si>
    <t>DS004_20260705_I05</t>
  </si>
  <si>
    <t>P_DS004_019|P_DS004_022|P_DS004_025|P_DS004_031|P_DS004_034|P_DS004_001|P_DS004_004|P_DS004_010|P_DS004_013</t>
  </si>
  <si>
    <t>DS004_20260705_I06</t>
  </si>
  <si>
    <t>P_DS004_022|P_DS004_025|P_DS004_031|P_DS004_034|P_DS004_001|P_DS004_004|P_DS004_010|P_DS004_013|P_DS004_016</t>
  </si>
  <si>
    <t>DS004_20260705_I07</t>
  </si>
  <si>
    <t>P_DS004_025|P_DS004_031|P_DS004_034|P_DS004_001|P_DS004_004|P_DS004_010|P_DS004_013|P_DS004_016|P_DS004_019</t>
  </si>
  <si>
    <t>DS004_20260705_I08</t>
  </si>
  <si>
    <t>P_DS004_031|P_DS004_034|P_DS004_001|P_DS004_004|P_DS004_010|P_DS004_013|P_DS004_016|P_DS004_019|P_DS004_022</t>
  </si>
  <si>
    <t>DS004_20260705_I09</t>
  </si>
  <si>
    <t>P_DS004_034|P_DS004_001|P_DS004_004|P_DS004_010|P_DS004_013|P_DS004_016|P_DS004_019|P_DS004_022|P_DS004_025</t>
  </si>
  <si>
    <t>DS004_20260705_I10</t>
  </si>
  <si>
    <t>P_DS004_001|P_DS004_004|P_DS004_010|P_DS004_013|P_DS004_016|P_DS004_019|P_DS004_022|P_DS004_025|P_DS004_031</t>
  </si>
  <si>
    <t>DS004_20260705_I11</t>
  </si>
  <si>
    <t>P_DS004_004|P_DS004_010|P_DS004_013|P_DS004_016|P_DS004_019|P_DS004_022|P_DS004_025|P_DS004_031|P_DS004_034</t>
  </si>
  <si>
    <t>DS004_20260705_I12</t>
  </si>
  <si>
    <t>P_DS004_010|P_DS004_013|P_DS004_016|P_DS004_019|P_DS004_022|P_DS004_025|P_DS004_031|P_DS004_034|P_DS004_001</t>
  </si>
  <si>
    <t>DS004_20260705_I13</t>
  </si>
  <si>
    <t>P_DS004_031|P_DS004_034|P_DS004_001|P_DS004_004|P_DS004_010</t>
  </si>
  <si>
    <t>DS004_20260705_I14</t>
  </si>
  <si>
    <t>P_DS004_025|P_DS004_031</t>
  </si>
  <si>
    <t>P_DS004_034|P_DS004_001|P_DS004_004|P_DS004_010|P_DS004_013</t>
  </si>
  <si>
    <t>DS004_20260705_I15</t>
  </si>
  <si>
    <t>P_DS004_001|P_DS004_004|P_DS004_010|P_DS004_013|P_DS004_016</t>
  </si>
  <si>
    <t>DS004_20260705_I16</t>
  </si>
  <si>
    <t>P_DS004_022|P_DS004_025|P_DS004_031</t>
  </si>
  <si>
    <t>P_DS004_004|P_DS004_010|P_DS004_013|P_DS004_016|P_DS004_019</t>
  </si>
  <si>
    <t>DS004_20260705_I17</t>
  </si>
  <si>
    <t>P_DS004_032|P_DS004_034|P_DS004_001</t>
  </si>
  <si>
    <t>P_DS004_005|P_DS004_010|P_DS004_011|P_DS004_013|P_DS004_016|P_DS004_017|P_DS004_019|P_DS004_020|P_DS004_022|P_DS004_023|P_DS004_025|P_DS004_026|P_DS004_029|P_DS004_031</t>
  </si>
  <si>
    <t>DS004_20260705_I18</t>
  </si>
  <si>
    <t>P_DS004_034|P_DS004_001|P_DS004_002</t>
  </si>
  <si>
    <t>P_DS004_010|P_DS004_011|P_DS004_013|P_DS004_016|P_DS004_017|P_DS004_019|P_DS004_020|P_DS004_022|P_DS004_023|P_DS004_025|P_DS004_026|P_DS004_029|P_DS004_031|P_DS004_032</t>
  </si>
  <si>
    <t>DS004_20260705_I19</t>
  </si>
  <si>
    <t>P_DS004_005|P_DS004_011</t>
  </si>
  <si>
    <t>P_DS004_017|P_DS004_020|P_DS004_023|P_DS004_026|P_DS004_029|P_DS004_032|P_DS004_002</t>
  </si>
  <si>
    <t>DS004_20260705_I20</t>
  </si>
  <si>
    <t>P_DS004_011|P_DS004_017</t>
  </si>
  <si>
    <t>P_DS004_020|P_DS004_023|P_DS004_026|P_DS004_029|P_DS004_032|P_DS004_002|P_DS004_005</t>
  </si>
  <si>
    <t>DS004_20260705_I21</t>
  </si>
  <si>
    <t>P_DS004_023|P_DS004_026|P_DS004_029|P_DS004_032|P_DS004_002|P_DS004_005|P_DS004_011</t>
  </si>
  <si>
    <t>DS004_20260705_I22</t>
  </si>
  <si>
    <t>P_DS004_026|P_DS004_029|P_DS004_032|P_DS004_002|P_DS004_005|P_DS004_011|P_DS004_017</t>
  </si>
  <si>
    <t>DS004_20260705_I23</t>
  </si>
  <si>
    <t>P_DS004_023|P_DS004_026|P_DS004_029|P_DS004_032|P_DS004_002|P_DS004_005|P_DS004_011|P_DS004_017|P_DS004_020</t>
  </si>
  <si>
    <t>DS004_20260705_I24</t>
  </si>
  <si>
    <t>P_DS004_026|P_DS004_029|P_DS004_032|P_DS004_002|P_DS004_005|P_DS004_011|P_DS004_017|P_DS004_020|P_DS004_023</t>
  </si>
  <si>
    <t>DS004_20260705_I25</t>
  </si>
  <si>
    <t>P_DS004_029|P_DS004_032|P_DS004_002|P_DS004_005|P_DS004_011|P_DS004_017|P_DS004_020|P_DS004_023|P_DS004_026</t>
  </si>
  <si>
    <t>DS004_20260705_I26</t>
  </si>
  <si>
    <t>P_DS004_032|P_DS004_002|P_DS004_005|P_DS004_011|P_DS004_017|P_DS004_020|P_DS004_023|P_DS004_026|P_DS004_029</t>
  </si>
  <si>
    <t>DS004_20260705_I27</t>
  </si>
  <si>
    <t>P_DS004_002|P_DS004_005|P_DS004_011|P_DS004_017|P_DS004_020|P_DS004_023|P_DS004_026|P_DS004_029|P_DS004_032</t>
  </si>
  <si>
    <t>DS004_20260705_I28</t>
  </si>
  <si>
    <t>P_DS004_005|P_DS004_011|P_DS004_017|P_DS004_020|P_DS004_023|P_DS004_026|P_DS004_029|P_DS004_032|P_DS004_002</t>
  </si>
  <si>
    <t>DS004_20260705_I29</t>
  </si>
  <si>
    <t>P_DS004_011|P_DS004_017|P_DS004_020|P_DS004_023|P_DS004_026|P_DS004_029|P_DS004_032|P_DS004_002|P_DS004_005</t>
  </si>
  <si>
    <t>DS004_20260705_I30</t>
  </si>
  <si>
    <t>P_DS004_017|P_DS004_020|P_DS004_023|P_DS004_026|P_DS004_029|P_DS004_032|P_DS004_002|P_DS004_005|P_DS004_011</t>
  </si>
  <si>
    <t>DS004_20260705_I31</t>
  </si>
  <si>
    <t>DS004_20260705_I32</t>
  </si>
  <si>
    <t>P_DS004_029|P_DS004_032|P_DS004_002|P_DS004_005|P_DS004_011|P_DS004_017|P_DS004_020</t>
  </si>
  <si>
    <t>DS004_20260705_I33</t>
  </si>
  <si>
    <t>P_DS004_027|P_DS004_029</t>
  </si>
  <si>
    <t>P_DS004_030|P_DS004_032|P_DS004_033|P_DS004_002|P_DS004_003|P_DS004_005|P_DS004_006|P_DS004_009|P_DS004_011|P_DS004_012|P_DS004_015|P_DS004_017|P_DS004_018|P_DS004_020|P_DS004_023|P_DS004_024|P_DS004_026</t>
  </si>
  <si>
    <t>DS004_20260705_I34</t>
  </si>
  <si>
    <t>P_DS004_032|P_DS004_033</t>
  </si>
  <si>
    <t>P_DS004_003|P_DS004_005|P_DS004_006|P_DS004_009|P_DS004_011|P_DS004_012|P_DS004_015|P_DS004_017|P_DS004_018|P_DS004_020|P_DS004_023|P_DS004_024|P_DS004_026|P_DS004_027|P_DS004_029|P_DS004_030</t>
  </si>
  <si>
    <t>DS004_20260705_I35</t>
  </si>
  <si>
    <t>P_DS004_018|P_DS004_024</t>
  </si>
  <si>
    <t>P_DS004_027|P_DS004_030|P_DS004_033|P_DS004_003|P_DS004_006|P_DS004_009|P_DS004_012|P_DS004_015</t>
  </si>
  <si>
    <t>DS004_20260705_I36</t>
  </si>
  <si>
    <t>P_DS004_030|P_DS004_033|P_DS004_003|P_DS004_006|P_DS004_009|P_DS004_012|P_DS004_015|P_DS004_018</t>
  </si>
  <si>
    <t>DS004_20260705_I37</t>
  </si>
  <si>
    <t>P_DS004_035|P_DS004_021|P_DS004_003|P_DS004_006|P_DS004_009|P_DS004_012|P_DS004_015|P_DS004_018|P_DS004_024|P_DS004_027|P_DS004_030|P_DS004_033|P_DS004_014</t>
  </si>
  <si>
    <t>DS004_20260705_I38</t>
  </si>
  <si>
    <t>P_DS004_021|P_DS004_003|P_DS004_006|P_DS004_009|P_DS004_012|P_DS004_015|P_DS004_018|P_DS004_024|P_DS004_027|P_DS004_030|P_DS004_033|P_DS004_014|P_DS004_035</t>
  </si>
  <si>
    <t>DS004_20260705_I39</t>
  </si>
  <si>
    <t>P_DS004_003|P_DS004_006|P_DS004_009|P_DS004_012|P_DS004_015|P_DS004_018|P_DS004_024|P_DS004_027|P_DS004_030|P_DS004_033|P_DS004_014|P_DS004_035|P_DS004_021</t>
  </si>
  <si>
    <t>DS004_20260705_I40</t>
  </si>
  <si>
    <t>P_DS004_006|P_DS004_009|P_DS004_012|P_DS004_015|P_DS004_018|P_DS004_024|P_DS004_027|P_DS004_030|P_DS004_033|P_DS004_014|P_DS004_035|P_DS004_021|P_DS004_003</t>
  </si>
  <si>
    <t>DS004_20260705_I41</t>
  </si>
  <si>
    <t>P_DS004_009|P_DS004_012|P_DS004_015|P_DS004_018|P_DS004_024|P_DS004_027|P_DS004_030|P_DS004_033|P_DS004_014|P_DS004_035|P_DS004_021|P_DS004_003|P_DS004_006</t>
  </si>
  <si>
    <t>DS004_20260705_I42</t>
  </si>
  <si>
    <t>P_DS004_012|P_DS004_015|P_DS004_018|P_DS004_024|P_DS004_027|P_DS004_030|P_DS004_033|P_DS004_014|P_DS004_035|P_DS004_021|P_DS004_003|P_DS004_006|P_DS004_009</t>
  </si>
  <si>
    <t>DS004_20260705_I43</t>
  </si>
  <si>
    <t>P_DS004_015|P_DS004_018|P_DS004_024|P_DS004_027|P_DS004_030|P_DS004_033|P_DS004_014|P_DS004_035|P_DS004_021|P_DS004_003|P_DS004_006|P_DS004_009|P_DS004_012</t>
  </si>
  <si>
    <t>DS004_20260705_I44</t>
  </si>
  <si>
    <t>P_DS004_018|P_DS004_024|P_DS004_027|P_DS004_030|P_DS004_033|P_DS004_014|P_DS004_035|P_DS004_021|P_DS004_003|P_DS004_006|P_DS004_009|P_DS004_012|P_DS004_015</t>
  </si>
  <si>
    <t>DS004_20260705_I45</t>
  </si>
  <si>
    <t>P_DS004_018|P_DS004_024|P_DS004_027|P_DS004_030|P_DS004_033|P_DS004_003|P_DS004_006|P_DS004_009|P_DS004_012|P_DS004_015</t>
  </si>
  <si>
    <t>DS004_20260705_I46</t>
  </si>
  <si>
    <t>P_DS004_024|P_DS004_027|P_DS004_030|P_DS004_033|P_DS004_003|P_DS004_006|P_DS004_009|P_DS004_012|P_DS004_015|P_DS004_018</t>
  </si>
  <si>
    <t>DS004_20260705_I47</t>
  </si>
  <si>
    <t>P_DS004_027|P_DS004_030</t>
  </si>
  <si>
    <t>P_DS004_033|P_DS004_003|P_DS004_006|P_DS004_009|P_DS004_012|P_DS004_015|P_DS004_018|P_DS004_024</t>
  </si>
  <si>
    <t>DS004_20260705_I48</t>
  </si>
  <si>
    <t>P_DS004_003|P_DS004_006|P_DS004_009|P_DS004_012|P_DS004_015|P_DS004_018|P_DS004_024|P_DS004_027</t>
  </si>
  <si>
    <t>DS004_20260706_I01</t>
  </si>
  <si>
    <t>P_DS004_006|P_DS004_009|P_DS004_012|P_DS004_015|P_DS004_018|P_DS004_024|P_DS004_027|P_DS004_030|P_DS004_033|P_DS004_004|P_DS004_007|P_DS004_010</t>
  </si>
  <si>
    <t>P_DS004_019|P_DS004_025|P_DS004_028|P_DS004_031|P_DS004_034|P_DS004_003</t>
  </si>
  <si>
    <t>DS004_20260706_I02</t>
  </si>
  <si>
    <t>P_DS004_009|P_DS004_012|P_DS004_015|P_DS004_018|P_DS004_024|P_DS004_027|P_DS004_030|P_DS004_033|P_DS004_004|P_DS004_007|P_DS004_010|P_DS004_013</t>
  </si>
  <si>
    <t>P_DS004_016|P_DS004_019</t>
  </si>
  <si>
    <t>P_DS004_025|P_DS004_028|P_DS004_031|P_DS004_034|P_DS004_003|P_DS004_006</t>
  </si>
  <si>
    <t>DS004_20260706_I03</t>
  </si>
  <si>
    <t>P_DS004_013|P_DS004_016|P_DS004_019|P_DS004_025|P_DS004_028|P_DS004_031|P_DS004_034|P_DS004_004|P_DS004_007</t>
  </si>
  <si>
    <t>DS004_20260706_I04</t>
  </si>
  <si>
    <t>P_DS004_016|P_DS004_019|P_DS004_025|P_DS004_028|P_DS004_031|P_DS004_034|P_DS004_004|P_DS004_007|P_DS004_010</t>
  </si>
  <si>
    <t>DS004_20260706_I05</t>
  </si>
  <si>
    <t>P_DS004_019|P_DS004_025|P_DS004_028|P_DS004_031|P_DS004_034|P_DS004_004|P_DS004_007|P_DS004_010|P_DS004_013</t>
  </si>
  <si>
    <t>DS004_20260706_I06</t>
  </si>
  <si>
    <t>P_DS004_025|P_DS004_028|P_DS004_031|P_DS004_034|P_DS004_004|P_DS004_007|P_DS004_010|P_DS004_013|P_DS004_016</t>
  </si>
  <si>
    <t>DS004_20260706_I07</t>
  </si>
  <si>
    <t>P_DS004_028|P_DS004_031|P_DS004_034|P_DS004_004|P_DS004_007|P_DS004_010|P_DS004_013|P_DS004_016|P_DS004_019</t>
  </si>
  <si>
    <t>DS004_20260706_I08</t>
  </si>
  <si>
    <t>P_DS004_031|P_DS004_034|P_DS004_004|P_DS004_007|P_DS004_010|P_DS004_013|P_DS004_016|P_DS004_019|P_DS004_025</t>
  </si>
  <si>
    <t>DS004_20260706_I09</t>
  </si>
  <si>
    <t>P_DS004_034|P_DS004_004|P_DS004_007|P_DS004_010|P_DS004_013|P_DS004_016|P_DS004_019|P_DS004_025|P_DS004_028</t>
  </si>
  <si>
    <t>DS004_20260706_I10</t>
  </si>
  <si>
    <t>P_DS004_004|P_DS004_007|P_DS004_010|P_DS004_013|P_DS004_016|P_DS004_019|P_DS004_025|P_DS004_028|P_DS004_031</t>
  </si>
  <si>
    <t>DS004_20260706_I11</t>
  </si>
  <si>
    <t>P_DS004_007|P_DS004_010|P_DS004_013|P_DS004_016|P_DS004_019|P_DS004_025|P_DS004_028|P_DS004_031|P_DS004_034</t>
  </si>
  <si>
    <t>DS004_20260706_I12</t>
  </si>
  <si>
    <t>P_DS004_010|P_DS004_013|P_DS004_016|P_DS004_019|P_DS004_025|P_DS004_028|P_DS004_031|P_DS004_034|P_DS004_004</t>
  </si>
  <si>
    <t>DS004_20260706_I13</t>
  </si>
  <si>
    <t>P_DS004_031|P_DS004_034|P_DS004_004|P_DS004_007|P_DS004_010</t>
  </si>
  <si>
    <t>DS004_20260706_I14</t>
  </si>
  <si>
    <t>P_DS004_016|P_DS004_019|P_DS004_025</t>
  </si>
  <si>
    <t>P_DS004_034|P_DS004_004|P_DS004_007|P_DS004_010|P_DS004_013</t>
  </si>
  <si>
    <t>DS004_20260706_I15</t>
  </si>
  <si>
    <t>P_DS004_019|P_DS004_025|P_DS004_028</t>
  </si>
  <si>
    <t>DS004_20260706_I16</t>
  </si>
  <si>
    <t>P_DS004_034|P_DS004_004</t>
  </si>
  <si>
    <t>P_DS004_007|P_DS004_010|P_DS004_013|P_DS004_016|P_DS004_019</t>
  </si>
  <si>
    <t>DS004_20260706_I17</t>
  </si>
  <si>
    <t>P_DS004_035|P_DS004_002|P_DS004_004</t>
  </si>
  <si>
    <t>P_DS004_011|P_DS004_013|P_DS004_014|P_DS004_016|P_DS004_017|P_DS004_019|P_DS004_020|P_DS004_025|P_DS004_026|P_DS004_028|P_DS004_031|P_DS004_032|P_DS004_034</t>
  </si>
  <si>
    <t>DS004_20260706_I18</t>
  </si>
  <si>
    <t>P_DS004_011|P_DS004_013|P_DS004_014|P_DS004_016|P_DS004_017|P_DS004_019|P_DS004_020|P_DS004_023|P_DS004_025|P_DS004_026|P_DS004_028|P_DS004_031|P_DS004_032|P_DS004_034</t>
  </si>
  <si>
    <t>DS004_20260706_I19</t>
  </si>
  <si>
    <t>P_DS004_017|P_DS004_020|P_DS004_023|P_DS004_026|P_DS004_032|P_DS004_035|P_DS004_002</t>
  </si>
  <si>
    <t>DS004_20260706_I20</t>
  </si>
  <si>
    <t>P_DS004_020|P_DS004_023|P_DS004_026|P_DS004_032|P_DS004_035|P_DS004_002|P_DS004_011</t>
  </si>
  <si>
    <t>DS004_20260706_I21</t>
  </si>
  <si>
    <t>P_DS004_023|P_DS004_026|P_DS004_032|P_DS004_035|P_DS004_002|P_DS004_011|P_DS004_014</t>
  </si>
  <si>
    <t>DS004_20260706_I22</t>
  </si>
  <si>
    <t>P_DS004_026|P_DS004_032|P_DS004_035|P_DS004_002|P_DS004_011|P_DS004_014|P_DS004_017</t>
  </si>
  <si>
    <t>DS004_20260706_I23</t>
  </si>
  <si>
    <t>P_DS004_023|P_DS004_026|P_DS004_032|P_DS004_035|P_DS004_002|P_DS004_011|P_DS004_014|P_DS004_017|P_DS004_020</t>
  </si>
  <si>
    <t>DS004_20260706_I24</t>
  </si>
  <si>
    <t>P_DS004_026|P_DS004_032|P_DS004_035|P_DS004_002|P_DS004_011|P_DS004_014|P_DS004_017|P_DS004_020|P_DS004_023</t>
  </si>
  <si>
    <t>DS004_20260706_I25</t>
  </si>
  <si>
    <t>P_DS004_032|P_DS004_035|P_DS004_002|P_DS004_011|P_DS004_014|P_DS004_017|P_DS004_020|P_DS004_023|P_DS004_026</t>
  </si>
  <si>
    <t>DS004_20260706_I26</t>
  </si>
  <si>
    <t>P_DS004_035|P_DS004_002|P_DS004_011|P_DS004_014|P_DS004_017|P_DS004_020|P_DS004_023|P_DS004_026|P_DS004_032</t>
  </si>
  <si>
    <t>DS004_20260706_I27</t>
  </si>
  <si>
    <t>P_DS004_002|P_DS004_011|P_DS004_014|P_DS004_017|P_DS004_020|P_DS004_023|P_DS004_026|P_DS004_032|P_DS004_035</t>
  </si>
  <si>
    <t>DS004_20260706_I28</t>
  </si>
  <si>
    <t>P_DS004_011|P_DS004_014|P_DS004_017|P_DS004_020|P_DS004_023|P_DS004_026|P_DS004_032|P_DS004_035|P_DS004_002</t>
  </si>
  <si>
    <t>DS004_20260706_I29</t>
  </si>
  <si>
    <t>P_DS004_014|P_DS004_017|P_DS004_020|P_DS004_023|P_DS004_026|P_DS004_032|P_DS004_035|P_DS004_002|P_DS004_011</t>
  </si>
  <si>
    <t>DS004_20260706_I30</t>
  </si>
  <si>
    <t>P_DS004_017|P_DS004_020|P_DS004_023|P_DS004_026|P_DS004_032|P_DS004_035|P_DS004_002|P_DS004_011|P_DS004_014</t>
  </si>
  <si>
    <t>DS004_20260706_I31</t>
  </si>
  <si>
    <t>DS004_20260706_I32</t>
  </si>
  <si>
    <t>P_DS004_032|P_DS004_035|P_DS004_002|P_DS004_011|P_DS004_014|P_DS004_017|P_DS004_020</t>
  </si>
  <si>
    <t>DS004_20260706_I33</t>
  </si>
  <si>
    <t>P_DS004_032|P_DS004_033|P_DS004_035|P_DS004_002|P_DS004_003|P_DS004_006|P_DS004_009|P_DS004_011|P_DS004_012|P_DS004_014|P_DS004_017|P_DS004_018|P_DS004_020|P_DS004_021|P_DS004_023|P_DS004_024|P_DS004_026</t>
  </si>
  <si>
    <t>DS004_20260706_I34</t>
  </si>
  <si>
    <t>P_DS004_030|P_DS004_032</t>
  </si>
  <si>
    <t>P_DS004_033|P_DS004_035|P_DS004_002|P_DS004_003|P_DS004_006|P_DS004_009|P_DS004_011|P_DS004_012|P_DS004_014|P_DS004_017|P_DS004_018|P_DS004_020|P_DS004_021|P_DS004_023|P_DS004_024|P_DS004_026|P_DS004_027</t>
  </si>
  <si>
    <t>DS004_20260706_I35</t>
  </si>
  <si>
    <t>P_DS004_021|P_DS004_024</t>
  </si>
  <si>
    <t>P_DS004_027|P_DS004_030|P_DS004_033|P_DS004_003|P_DS004_006|P_DS004_009|P_DS004_012|P_DS004_018</t>
  </si>
  <si>
    <t>DS004_20260706_I36</t>
  </si>
  <si>
    <t>P_DS004_030|P_DS004_033|P_DS004_003|P_DS004_006|P_DS004_009|P_DS004_012|P_DS004_018|P_DS004_021</t>
  </si>
  <si>
    <t>DS004_20260706_I37</t>
  </si>
  <si>
    <t>P_DS004_027|P_DS004_030|P_DS004_033|P_DS004_003|P_DS004_006|P_DS004_009|P_DS004_012|P_DS004_018|P_DS004_021|P_DS004_024</t>
  </si>
  <si>
    <t>DS004_20260706_I38</t>
  </si>
  <si>
    <t>P_DS004_030|P_DS004_033|P_DS004_003|P_DS004_006|P_DS004_009|P_DS004_012|P_DS004_018|P_DS004_021|P_DS004_024|P_DS004_027</t>
  </si>
  <si>
    <t>DS004_20260706_I39</t>
  </si>
  <si>
    <t>P_DS004_033|P_DS004_003|P_DS004_006|P_DS004_009|P_DS004_012|P_DS004_018|P_DS004_021|P_DS004_024|P_DS004_027|P_DS004_030</t>
  </si>
  <si>
    <t>DS004_20260706_I40</t>
  </si>
  <si>
    <t>P_DS004_003|P_DS004_006|P_DS004_009|P_DS004_012|P_DS004_018|P_DS004_021|P_DS004_024|P_DS004_027|P_DS004_030|P_DS004_033</t>
  </si>
  <si>
    <t>DS004_20260706_I41</t>
  </si>
  <si>
    <t>P_DS004_006|P_DS004_009|P_DS004_012|P_DS004_018|P_DS004_021|P_DS004_024|P_DS004_027|P_DS004_030|P_DS004_033|P_DS004_003</t>
  </si>
  <si>
    <t>DS004_20260706_I42</t>
  </si>
  <si>
    <t>P_DS004_009|P_DS004_012|P_DS004_018|P_DS004_021|P_DS004_024|P_DS004_027|P_DS004_030|P_DS004_033|P_DS004_003|P_DS004_006</t>
  </si>
  <si>
    <t>DS004_20260706_I43</t>
  </si>
  <si>
    <t>P_DS004_012|P_DS004_018|P_DS004_021|P_DS004_024|P_DS004_027|P_DS004_030|P_DS004_033|P_DS004_003|P_DS004_006|P_DS004_009</t>
  </si>
  <si>
    <t>DS004_20260706_I44</t>
  </si>
  <si>
    <t>P_DS004_018|P_DS004_021|P_DS004_024|P_DS004_027|P_DS004_030|P_DS004_033|P_DS004_003|P_DS004_006|P_DS004_009|P_DS004_012</t>
  </si>
  <si>
    <t>DS004_20260706_I45</t>
  </si>
  <si>
    <t>P_DS004_021|P_DS004_024|P_DS004_027|P_DS004_030|P_DS004_033|P_DS004_003|P_DS004_006|P_DS004_009|P_DS004_012|P_DS004_018</t>
  </si>
  <si>
    <t>DS004_20260706_I46</t>
  </si>
  <si>
    <t>P_DS004_024|P_DS004_027|P_DS004_030|P_DS004_033|P_DS004_003|P_DS004_006|P_DS004_009|P_DS004_012|P_DS004_018|P_DS004_021</t>
  </si>
  <si>
    <t>DS004_20260706_I47</t>
  </si>
  <si>
    <t>P_DS004_033|P_DS004_003|P_DS004_006|P_DS004_009|P_DS004_012|P_DS004_018|P_DS004_021|P_DS004_024</t>
  </si>
  <si>
    <t>DS004_20260706_I48</t>
  </si>
  <si>
    <t>P_DS004_003|P_DS004_006|P_DS004_009|P_DS004_012|P_DS004_018|P_DS004_021|P_DS004_024|P_DS004_027</t>
  </si>
  <si>
    <t>DS004_20260707_I01</t>
  </si>
  <si>
    <t>P_DS004_006|P_DS004_009|P_DS004_012|P_DS004_018|P_DS004_021|P_DS004_024|P_DS004_027|P_DS004_030|P_DS004_033|P_DS004_001|P_DS004_004|P_DS004_007</t>
  </si>
  <si>
    <t>P_DS004_019|P_DS004_022|P_DS004_025|P_DS004_028|P_DS004_031|P_DS004_034|P_DS004_003</t>
  </si>
  <si>
    <t>DS004_20260707_I02</t>
  </si>
  <si>
    <t>P_DS004_009|P_DS004_012|P_DS004_018|P_DS004_021|P_DS004_024|P_DS004_027|P_DS004_033|P_DS004_001|P_DS004_004|P_DS004_007|P_DS004_010|P_DS004_013</t>
  </si>
  <si>
    <t>DS004_20260707_I03</t>
  </si>
  <si>
    <t>P_DS004_010|P_DS004_013|P_DS004_019|P_DS004_022|P_DS004_025|P_DS004_028|P_DS004_031|P_DS004_034|P_DS004_001|P_DS004_004</t>
  </si>
  <si>
    <t>DS004_20260707_I04</t>
  </si>
  <si>
    <t>P_DS004_013|P_DS004_019|P_DS004_022|P_DS004_025|P_DS004_028|P_DS004_031|P_DS004_034|P_DS004_001|P_DS004_004|P_DS004_007</t>
  </si>
  <si>
    <t>DS004_20260707_I05</t>
  </si>
  <si>
    <t>P_DS004_019|P_DS004_022|P_DS004_025|P_DS004_028|P_DS004_031|P_DS004_034|P_DS004_001|P_DS004_004|P_DS004_007|P_DS004_010</t>
  </si>
  <si>
    <t>DS004_20260707_I06</t>
  </si>
  <si>
    <t>P_DS004_022|P_DS004_025|P_DS004_028|P_DS004_031|P_DS004_034|P_DS004_001|P_DS004_004|P_DS004_007|P_DS004_010|P_DS004_013</t>
  </si>
  <si>
    <t>DS004_20260707_I07</t>
  </si>
  <si>
    <t>P_DS004_025|P_DS004_028|P_DS004_031|P_DS004_034|P_DS004_001|P_DS004_004|P_DS004_007|P_DS004_010|P_DS004_013|P_DS004_019</t>
  </si>
  <si>
    <t>DS004_20260707_I08</t>
  </si>
  <si>
    <t>P_DS004_028|P_DS004_031|P_DS004_034|P_DS004_001|P_DS004_004|P_DS004_007|P_DS004_010|P_DS004_013|P_DS004_019|P_DS004_022</t>
  </si>
  <si>
    <t>DS004_20260707_I09</t>
  </si>
  <si>
    <t>P_DS004_031|P_DS004_034|P_DS004_001|P_DS004_004|P_DS004_007|P_DS004_010|P_DS004_013|P_DS004_019|P_DS004_022|P_DS004_025</t>
  </si>
  <si>
    <t>DS004_20260707_I10</t>
  </si>
  <si>
    <t>P_DS004_034|P_DS004_001|P_DS004_004|P_DS004_007|P_DS004_010|P_DS004_013|P_DS004_019|P_DS004_022|P_DS004_025|P_DS004_028</t>
  </si>
  <si>
    <t>DS004_20260707_I11</t>
  </si>
  <si>
    <t>P_DS004_001|P_DS004_004|P_DS004_007|P_DS004_010|P_DS004_013|P_DS004_019|P_DS004_022|P_DS004_025|P_DS004_028|P_DS004_031</t>
  </si>
  <si>
    <t>DS004_20260707_I12</t>
  </si>
  <si>
    <t>P_DS004_004|P_DS004_007|P_DS004_010|P_DS004_013|P_DS004_019|P_DS004_022|P_DS004_025|P_DS004_028|P_DS004_031|P_DS004_034</t>
  </si>
  <si>
    <t>DS004_20260707_I13</t>
  </si>
  <si>
    <t>P_DS004_007|P_DS004_010|P_DS004_013</t>
  </si>
  <si>
    <t>P_DS004_025|P_DS004_028|P_DS004_031|P_DS004_034|P_DS004_001|P_DS004_004</t>
  </si>
  <si>
    <t>DS004_20260707_I14</t>
  </si>
  <si>
    <t>P_DS004_010|P_DS004_013|P_DS004_019</t>
  </si>
  <si>
    <t>P_DS004_028|P_DS004_031|P_DS004_034|P_DS004_001|P_DS004_004|P_DS004_007</t>
  </si>
  <si>
    <t>DS004_20260707_I15</t>
  </si>
  <si>
    <t>P_DS004_013|P_DS004_019|P_DS004_022</t>
  </si>
  <si>
    <t>P_DS004_031|P_DS004_034|P_DS004_001|P_DS004_004|P_DS004_007|P_DS004_010</t>
  </si>
  <si>
    <t>DS004_20260707_I16</t>
  </si>
  <si>
    <t>P_DS004_034|P_DS004_001|P_DS004_004|P_DS004_007|P_DS004_010|P_DS004_013</t>
  </si>
  <si>
    <t>DS004_20260707_I17</t>
  </si>
  <si>
    <t>P_DS004_032|P_DS004_034|P_DS004_035</t>
  </si>
  <si>
    <t>P_DS004_001|P_DS004_004</t>
  </si>
  <si>
    <t>P_DS004_005|P_DS004_007|P_DS004_008|P_DS004_010|P_DS004_011|P_DS004_013|P_DS004_014|P_DS004_017|P_DS004_019|P_DS004_020|P_DS004_022|P_DS004_025|P_DS004_028|P_DS004_029|P_DS004_031</t>
  </si>
  <si>
    <t>DS004_20260707_I18</t>
  </si>
  <si>
    <t>P_DS004_035|P_DS004_001|P_DS004_004</t>
  </si>
  <si>
    <t>P_DS004_005|P_DS004_007</t>
  </si>
  <si>
    <t>P_DS004_008|P_DS004_010|P_DS004_011|P_DS004_013|P_DS004_014|P_DS004_017|P_DS004_019|P_DS004_020|P_DS004_022|P_DS004_025|P_DS004_029|P_DS004_031|P_DS004_032|P_DS004_034</t>
  </si>
  <si>
    <t>DS004_20260707_I19</t>
  </si>
  <si>
    <t>P_DS004_014|P_DS004_017|P_DS004_020|P_DS004_029|P_DS004_032|P_DS004_035|P_DS004_005</t>
  </si>
  <si>
    <t>DS004_20260707_I20</t>
  </si>
  <si>
    <t>P_DS004_017|P_DS004_020|P_DS004_029|P_DS004_032|P_DS004_035|P_DS004_005|P_DS004_008</t>
  </si>
  <si>
    <t>DS004_20260707_I21</t>
  </si>
  <si>
    <t>P_DS004_020|P_DS004_029|P_DS004_032|P_DS004_035|P_DS004_005|P_DS004_008|P_DS004_011</t>
  </si>
  <si>
    <t>DS004_20260707_I22</t>
  </si>
  <si>
    <t>P_DS004_029|P_DS004_032|P_DS004_035|P_DS004_005|P_DS004_008|P_DS004_011|P_DS004_014</t>
  </si>
  <si>
    <t>DS004_20260707_I23</t>
  </si>
  <si>
    <t>P_DS004_020|P_DS004_029|P_DS004_032|P_DS004_035|P_DS004_005|P_DS004_008|P_DS004_011|P_DS004_014|P_DS004_017</t>
  </si>
  <si>
    <t>DS004_20260707_I24</t>
  </si>
  <si>
    <t>P_DS004_029|P_DS004_032|P_DS004_035|P_DS004_005|P_DS004_008|P_DS004_011|P_DS004_014|P_DS004_017|P_DS004_020</t>
  </si>
  <si>
    <t>DS004_20260707_I25</t>
  </si>
  <si>
    <t>P_DS004_032|P_DS004_035|P_DS004_005|P_DS004_008|P_DS004_011|P_DS004_014|P_DS004_017|P_DS004_020|P_DS004_029</t>
  </si>
  <si>
    <t>DS004_20260707_I26</t>
  </si>
  <si>
    <t>P_DS004_035|P_DS004_005|P_DS004_008|P_DS004_011|P_DS004_014|P_DS004_017|P_DS004_020|P_DS004_029|P_DS004_032</t>
  </si>
  <si>
    <t>DS004_20260707_I27</t>
  </si>
  <si>
    <t>P_DS004_005|P_DS004_008|P_DS004_011|P_DS004_014|P_DS004_017|P_DS004_020|P_DS004_029|P_DS004_032|P_DS004_035</t>
  </si>
  <si>
    <t>DS004_20260707_I28</t>
  </si>
  <si>
    <t>P_DS004_008|P_DS004_011|P_DS004_014|P_DS004_017|P_DS004_020|P_DS004_029|P_DS004_032|P_DS004_035|P_DS004_005</t>
  </si>
  <si>
    <t>DS004_20260707_I29</t>
  </si>
  <si>
    <t>P_DS004_011|P_DS004_014|P_DS004_017|P_DS004_020|P_DS004_029|P_DS004_032|P_DS004_035|P_DS004_005|P_DS004_008</t>
  </si>
  <si>
    <t>DS004_20260707_I30</t>
  </si>
  <si>
    <t>P_DS004_014|P_DS004_017|P_DS004_020|P_DS004_029|P_DS004_032|P_DS004_035|P_DS004_005|P_DS004_008|P_DS004_011</t>
  </si>
  <si>
    <t>DS004_20260707_I31</t>
  </si>
  <si>
    <t>DS004_20260707_I32</t>
  </si>
  <si>
    <t>P_DS004_020|P_DS004_029</t>
  </si>
  <si>
    <t>P_DS004_032|P_DS004_035|P_DS004_005|P_DS004_008|P_DS004_011|P_DS004_014|P_DS004_017</t>
  </si>
  <si>
    <t>DS004_20260707_I33</t>
  </si>
  <si>
    <t>P_DS004_035|P_DS004_003|P_DS004_005|P_DS004_006|P_DS004_008|P_DS004_011|P_DS004_012|P_DS004_014|P_DS004_015|P_DS004_017|P_DS004_018|P_DS004_020|P_DS004_021|P_DS004_024|P_DS004_027|P_DS004_029</t>
  </si>
  <si>
    <t>DS004_20260707_I34</t>
  </si>
  <si>
    <t>P_DS004_003|P_DS004_005|P_DS004_006|P_DS004_008|P_DS004_011|P_DS004_012|P_DS004_014|P_DS004_015|P_DS004_017|P_DS004_018|P_DS004_020|P_DS004_021|P_DS004_024|P_DS004_027|P_DS004_029|P_DS004_032</t>
  </si>
  <si>
    <t>DS004_20260707_I35</t>
  </si>
  <si>
    <t>P_DS004_006|P_DS004_012|P_DS004_015|P_DS004_018|P_DS004_021|P_DS004_024|P_DS004_027</t>
  </si>
  <si>
    <t>DS004_20260707_I36</t>
  </si>
  <si>
    <t>P_DS004_012|P_DS004_015|P_DS004_018|P_DS004_021|P_DS004_024|P_DS004_027|P_DS004_033</t>
  </si>
  <si>
    <t>DS004_20260707_I37</t>
  </si>
  <si>
    <t>P_DS004_006|P_DS004_012|P_DS004_015|P_DS004_018|P_DS004_021|P_DS004_024|P_DS004_027|P_DS004_033|P_DS004_003</t>
  </si>
  <si>
    <t>DS004_20260707_I38</t>
  </si>
  <si>
    <t>P_DS004_012|P_DS004_015|P_DS004_018|P_DS004_021|P_DS004_024|P_DS004_027|P_DS004_033|P_DS004_003|P_DS004_006</t>
  </si>
  <si>
    <t>DS004_20260707_I39</t>
  </si>
  <si>
    <t>P_DS004_015|P_DS004_018|P_DS004_021|P_DS004_024|P_DS004_027|P_DS004_033|P_DS004_003|P_DS004_006|P_DS004_012</t>
  </si>
  <si>
    <t>DS004_20260707_I40</t>
  </si>
  <si>
    <t>P_DS004_018|P_DS004_021|P_DS004_024|P_DS004_027|P_DS004_033|P_DS004_003|P_DS004_006|P_DS004_012|P_DS004_015</t>
  </si>
  <si>
    <t>DS004_20260707_I41</t>
  </si>
  <si>
    <t>P_DS004_021|P_DS004_024|P_DS004_027|P_DS004_033|P_DS004_003|P_DS004_006|P_DS004_012|P_DS004_015|P_DS004_018</t>
  </si>
  <si>
    <t>DS004_20260707_I42</t>
  </si>
  <si>
    <t>P_DS004_024|P_DS004_027|P_DS004_033|P_DS004_003|P_DS004_006|P_DS004_012|P_DS004_015|P_DS004_018|P_DS004_021</t>
  </si>
  <si>
    <t>DS004_20260707_I43</t>
  </si>
  <si>
    <t>P_DS004_027|P_DS004_033|P_DS004_003|P_DS004_006|P_DS004_012|P_DS004_015|P_DS004_018|P_DS004_021|P_DS004_024</t>
  </si>
  <si>
    <t>DS004_20260707_I44</t>
  </si>
  <si>
    <t>P_DS004_033|P_DS004_003|P_DS004_006|P_DS004_012|P_DS004_015|P_DS004_018|P_DS004_021|P_DS004_024|P_DS004_027</t>
  </si>
  <si>
    <t>DS004_20260707_I45</t>
  </si>
  <si>
    <t>P_DS004_003|P_DS004_006|P_DS004_012|P_DS004_015|P_DS004_018|P_DS004_021|P_DS004_024|P_DS004_027|P_DS004_033</t>
  </si>
  <si>
    <t>DS004_20260707_I46</t>
  </si>
  <si>
    <t>DS004_20260707_I47</t>
  </si>
  <si>
    <t>P_DS004_018|P_DS004_021|P_DS004_024|P_DS004_027|P_DS004_033|P_DS004_003|P_DS004_006</t>
  </si>
  <si>
    <t>DS004_20260707_I48</t>
  </si>
  <si>
    <t>P_DS004_021|P_DS004_024|P_DS004_027|P_DS004_033|P_DS004_003|P_DS004_006|P_DS004_012</t>
  </si>
  <si>
    <t>DS004_20260708_I01</t>
  </si>
  <si>
    <t>P_DS004_006|P_DS004_012|P_DS004_015|P_DS004_018|P_DS004_021|P_DS004_024|P_DS004_027|P_DS004_033|P_DS004_001|P_DS004_007|P_DS004_013|P_DS004_016</t>
  </si>
  <si>
    <t>P_DS004_025|P_DS004_028|P_DS004_034|P_DS004_003</t>
  </si>
  <si>
    <t>DS004_20260708_I02</t>
  </si>
  <si>
    <t>P_DS004_012|P_DS004_015|P_DS004_018|P_DS004_021|P_DS004_024|P_DS004_027|P_DS004_033|P_DS004_001|P_DS004_007|P_DS004_013|P_DS004_016|P_DS004_019</t>
  </si>
  <si>
    <t>P_DS004_028|P_DS004_034|P_DS004_003|P_DS004_006</t>
  </si>
  <si>
    <t>DS004_20260708_I03</t>
  </si>
  <si>
    <t>P_DS004_016|P_DS004_019|P_DS004_022|P_DS004_025|P_DS004_028|P_DS004_034|P_DS004_001|P_DS004_007</t>
  </si>
  <si>
    <t>DS004_20260708_I04</t>
  </si>
  <si>
    <t>P_DS004_019|P_DS004_022|P_DS004_025|P_DS004_028|P_DS004_034|P_DS004_001|P_DS004_007|P_DS004_013</t>
  </si>
  <si>
    <t>DS004_20260708_I05</t>
  </si>
  <si>
    <t>P_DS004_022|P_DS004_025|P_DS004_028|P_DS004_034|P_DS004_001|P_DS004_007|P_DS004_013|P_DS004_016</t>
  </si>
  <si>
    <t>DS004_20260708_I06</t>
  </si>
  <si>
    <t>P_DS004_025|P_DS004_028|P_DS004_034|P_DS004_001|P_DS004_007|P_DS004_013|P_DS004_016|P_DS004_019</t>
  </si>
  <si>
    <t>DS004_20260708_I07</t>
  </si>
  <si>
    <t>P_DS004_028|P_DS004_034|P_DS004_001|P_DS004_007|P_DS004_013|P_DS004_016|P_DS004_019|P_DS004_022</t>
  </si>
  <si>
    <t>DS004_20260708_I08</t>
  </si>
  <si>
    <t>P_DS004_034|P_DS004_001|P_DS004_007|P_DS004_013|P_DS004_016|P_DS004_019|P_DS004_022|P_DS004_025</t>
  </si>
  <si>
    <t>DS004_20260708_I09</t>
  </si>
  <si>
    <t>P_DS004_001|P_DS004_007|P_DS004_013|P_DS004_016|P_DS004_019|P_DS004_022|P_DS004_025|P_DS004_028</t>
  </si>
  <si>
    <t>DS004_20260708_I10</t>
  </si>
  <si>
    <t>P_DS004_007|P_DS004_013|P_DS004_016|P_DS004_019|P_DS004_022|P_DS004_025|P_DS004_028|P_DS004_034</t>
  </si>
  <si>
    <t>DS004_20260708_I11</t>
  </si>
  <si>
    <t>P_DS004_013|P_DS004_016|P_DS004_019|P_DS004_022|P_DS004_025|P_DS004_028|P_DS004_034|P_DS004_001</t>
  </si>
  <si>
    <t>DS004_20260708_I12</t>
  </si>
  <si>
    <t>DS004_20260708_I13</t>
  </si>
  <si>
    <t>P_DS004_001|P_DS004_007|P_DS004_013|P_DS004_016</t>
  </si>
  <si>
    <t>DS004_20260708_I14</t>
  </si>
  <si>
    <t>P_DS004_007|P_DS004_013|P_DS004_016|P_DS004_019</t>
  </si>
  <si>
    <t>DS004_20260708_I15</t>
  </si>
  <si>
    <t>P_DS004_025|P_DS004_028|P_DS004_034</t>
  </si>
  <si>
    <t>P_DS004_013|P_DS004_016|P_DS004_019|P_DS004_022</t>
  </si>
  <si>
    <t>DS004_20260708_I16</t>
  </si>
  <si>
    <t>P_DS004_028|P_DS004_034|P_DS004_001</t>
  </si>
  <si>
    <t>P_DS004_007|P_DS004_013</t>
  </si>
  <si>
    <t>P_DS004_016|P_DS004_019|P_DS004_022|P_DS004_025</t>
  </si>
  <si>
    <t>DS004_20260708_I17</t>
  </si>
  <si>
    <t>P_DS004_005|P_DS004_007|P_DS004_008|P_DS004_011|P_DS004_013|P_DS004_014|P_DS004_016|P_DS004_019|P_DS004_020|P_DS004_022|P_DS004_023|P_DS004_025|P_DS004_026|P_DS004_028|P_DS004_029</t>
  </si>
  <si>
    <t>DS004_20260708_I18</t>
  </si>
  <si>
    <t>P_DS004_007|P_DS004_008|P_DS004_011|P_DS004_013|P_DS004_014|P_DS004_016|P_DS004_019|P_DS004_020|P_DS004_022|P_DS004_023|P_DS004_025|P_DS004_026|P_DS004_028|P_DS004_029|P_DS004_032</t>
  </si>
  <si>
    <t>DS004_20260708_I19</t>
  </si>
  <si>
    <t>P_DS004_035|P_DS004_002|P_DS004_005|P_DS004_008|P_DS004_011|P_DS004_014|P_DS004_020|P_DS004_023|P_DS004_026</t>
  </si>
  <si>
    <t>DS004_20260708_I20</t>
  </si>
  <si>
    <t>P_DS004_002|P_DS004_005|P_DS004_008|P_DS004_011|P_DS004_014|P_DS004_020|P_DS004_023|P_DS004_026|P_DS004_029</t>
  </si>
  <si>
    <t>DS004_20260708_I21</t>
  </si>
  <si>
    <t>P_DS004_005|P_DS004_008|P_DS004_011|P_DS004_014|P_DS004_020|P_DS004_023|P_DS004_026|P_DS004_029|P_DS004_032</t>
  </si>
  <si>
    <t>DS004_20260708_I22</t>
  </si>
  <si>
    <t>P_DS004_008|P_DS004_011|P_DS004_014|P_DS004_020|P_DS004_023|P_DS004_026|P_DS004_029|P_DS004_032|P_DS004_035</t>
  </si>
  <si>
    <t>DS004_20260708_I23</t>
  </si>
  <si>
    <t>P_DS004_005|P_DS004_008|P_DS004_011|P_DS004_014|P_DS004_020|P_DS004_023|P_DS004_026|P_DS004_029|P_DS004_032|P_DS004_035|P_DS004_002</t>
  </si>
  <si>
    <t>Picking Productivity / Basket</t>
  </si>
  <si>
    <t>DS004_20260708_I24</t>
  </si>
  <si>
    <t>P_DS004_008|P_DS004_011|P_DS004_014|P_DS004_020|P_DS004_023|P_DS004_026|P_DS004_029|P_DS004_032|P_DS004_035|P_DS004_002|P_DS004_005</t>
  </si>
  <si>
    <t>DS004_20260708_I25</t>
  </si>
  <si>
    <t>P_DS004_011|P_DS004_014|P_DS004_020|P_DS004_023|P_DS004_026|P_DS004_029|P_DS004_032|P_DS004_035|P_DS004_002|P_DS004_005|P_DS004_008</t>
  </si>
  <si>
    <t>DS004_20260708_I26</t>
  </si>
  <si>
    <t>P_DS004_014|P_DS004_020|P_DS004_023|P_DS004_026|P_DS004_029|P_DS004_032|P_DS004_035|P_DS004_002|P_DS004_005|P_DS004_008|P_DS004_011</t>
  </si>
  <si>
    <t>DS004_20260708_I27</t>
  </si>
  <si>
    <t>P_DS004_020|P_DS004_023|P_DS004_026|P_DS004_029|P_DS004_032|P_DS004_035|P_DS004_002|P_DS004_005|P_DS004_008|P_DS004_011|P_DS004_014</t>
  </si>
  <si>
    <t>DS004_20260708_I28</t>
  </si>
  <si>
    <t>P_DS004_023|P_DS004_026|P_DS004_029|P_DS004_032|P_DS004_035|P_DS004_002|P_DS004_005|P_DS004_008|P_DS004_011|P_DS004_014|P_DS004_020</t>
  </si>
  <si>
    <t>DS004_20260708_I29</t>
  </si>
  <si>
    <t>P_DS004_026|P_DS004_029|P_DS004_032|P_DS004_035|P_DS004_002|P_DS004_005|P_DS004_008|P_DS004_011|P_DS004_014|P_DS004_020|P_DS004_023</t>
  </si>
  <si>
    <t>DS004_20260708_I30</t>
  </si>
  <si>
    <t>P_DS004_029|P_DS004_032|P_DS004_035|P_DS004_002|P_DS004_005|P_DS004_008|P_DS004_011|P_DS004_014|P_DS004_020|P_DS004_023|P_DS004_026</t>
  </si>
  <si>
    <t>DS004_20260708_I31</t>
  </si>
  <si>
    <t>DS004_20260708_I32</t>
  </si>
  <si>
    <t>DS004_20260708_I33</t>
  </si>
  <si>
    <t>P_DS004_030|P_DS004_032|P_DS004_035|P_DS004_002|P_DS004_005|P_DS004_006|P_DS004_008|P_DS004_009|P_DS004_011|P_DS004_012|P_DS004_014|P_DS004_015|P_DS004_018|P_DS004_020|P_DS004_021|P_DS004_023|P_DS004_026</t>
  </si>
  <si>
    <t>DS004_20260708_I34</t>
  </si>
  <si>
    <t>P_DS004_030|P_DS004_035</t>
  </si>
  <si>
    <t>P_DS004_002|P_DS004_005|P_DS004_006|P_DS004_008|P_DS004_009|P_DS004_011|P_DS004_012|P_DS004_014|P_DS004_015|P_DS004_018|P_DS004_020|P_DS004_021|P_DS004_023|P_DS004_026|P_DS004_027|P_DS004_029</t>
  </si>
  <si>
    <t>DS004_20260708_I35</t>
  </si>
  <si>
    <t>P_DS004_021|P_DS004_027|P_DS004_030|P_DS004_006|P_DS004_009|P_DS004_012</t>
  </si>
  <si>
    <t>DS004_20260708_I36</t>
  </si>
  <si>
    <t>P_DS004_027|P_DS004_030|P_DS004_006|P_DS004_009|P_DS004_012|P_DS004_015</t>
  </si>
  <si>
    <t>DS004_20260708_I37</t>
  </si>
  <si>
    <t>P_DS004_021|P_DS004_027|P_DS004_030|P_DS004_006|P_DS004_009|P_DS004_012|P_DS004_015|P_DS004_018</t>
  </si>
  <si>
    <t>DS004_20260708_I38</t>
  </si>
  <si>
    <t>P_DS004_027|P_DS004_030|P_DS004_006|P_DS004_009|P_DS004_012|P_DS004_015|P_DS004_018|P_DS004_021</t>
  </si>
  <si>
    <t>DS004_20260708_I39</t>
  </si>
  <si>
    <t>P_DS004_030|P_DS004_006|P_DS004_009|P_DS004_012|P_DS004_015|P_DS004_018|P_DS004_021|P_DS004_027</t>
  </si>
  <si>
    <t>DS004_20260708_I40</t>
  </si>
  <si>
    <t>P_DS004_006|P_DS004_009|P_DS004_012|P_DS004_015|P_DS004_018|P_DS004_021|P_DS004_027|P_DS004_030</t>
  </si>
  <si>
    <t>DS004_20260708_I41</t>
  </si>
  <si>
    <t>P_DS004_009|P_DS004_012|P_DS004_015|P_DS004_018|P_DS004_021|P_DS004_027|P_DS004_030|P_DS004_006</t>
  </si>
  <si>
    <t>DS004_20260708_I42</t>
  </si>
  <si>
    <t>P_DS004_012|P_DS004_015|P_DS004_018|P_DS004_021|P_DS004_027|P_DS004_030|P_DS004_006|P_DS004_009</t>
  </si>
  <si>
    <t>DS004_20260708_I43</t>
  </si>
  <si>
    <t>P_DS004_015|P_DS004_018|P_DS004_021|P_DS004_027|P_DS004_030|P_DS004_006|P_DS004_009|P_DS004_012</t>
  </si>
  <si>
    <t>DS004_20260708_I44</t>
  </si>
  <si>
    <t>P_DS004_018|P_DS004_021|P_DS004_027|P_DS004_030|P_DS004_006|P_DS004_009|P_DS004_012|P_DS004_015</t>
  </si>
  <si>
    <t>DS004_20260708_I45</t>
  </si>
  <si>
    <t>DS004_20260708_I46</t>
  </si>
  <si>
    <t>DS004_20260708_I47</t>
  </si>
  <si>
    <t>P_DS004_030|P_DS004_006</t>
  </si>
  <si>
    <t>P_DS004_009|P_DS004_012|P_DS004_015|P_DS004_018|P_DS004_021|P_DS004_027</t>
  </si>
  <si>
    <t>DS004_20260708_I48</t>
  </si>
  <si>
    <t>P_DS004_012|P_DS004_015|P_DS004_018|P_DS004_021|P_DS004_027|P_DS004_030</t>
  </si>
  <si>
    <t>DS004_20260709_I01</t>
  </si>
  <si>
    <t>P_DS004_009|P_DS004_012|P_DS004_015|P_DS004_018|P_DS004_021|P_DS004_027|P_DS004_030|P_DS004_001|P_DS004_007|P_DS004_010|P_DS004_016|P_DS004_022</t>
  </si>
  <si>
    <t>P_DS004_034|P_DS004_006</t>
  </si>
  <si>
    <t>DS004_20260709_I02</t>
  </si>
  <si>
    <t>P_DS004_012|P_DS004_015|P_DS004_018|P_DS004_021|P_DS004_027|P_DS004_030|P_DS004_001|P_DS004_007|P_DS004_010|P_DS004_013|P_DS004_016|P_DS004_022</t>
  </si>
  <si>
    <t>DS004_20260709_I03</t>
  </si>
  <si>
    <t>DS004_20260709_I04</t>
  </si>
  <si>
    <t>DS004_20260709_I05</t>
  </si>
  <si>
    <t>DS004_20260709_I06</t>
  </si>
  <si>
    <t>DS004_20260709_I07</t>
  </si>
  <si>
    <t>DS004_20260709_I08</t>
  </si>
  <si>
    <t>DS004_20260709_I09</t>
  </si>
  <si>
    <t>DS004_20260709_I10</t>
  </si>
  <si>
    <t>DS004_20260709_I11</t>
  </si>
  <si>
    <t>DS004_20260709_I12</t>
  </si>
  <si>
    <t>DS004_20260709_I13</t>
  </si>
  <si>
    <t>DS004_20260709_I14</t>
  </si>
  <si>
    <t>DS004_20260709_I15</t>
  </si>
  <si>
    <t>DS004_20260709_I16</t>
  </si>
  <si>
    <t>DS004_20260709_I17</t>
  </si>
  <si>
    <t>P_DS004_008|P_DS004_010|P_DS004_013|P_DS004_016|P_DS004_017|P_DS004_020|P_DS004_022|P_DS004_023|P_DS004_026|P_DS004_028|P_DS004_029|P_DS004_031|P_DS004_034</t>
  </si>
  <si>
    <t>DS004_20260709_I18</t>
  </si>
  <si>
    <t>P_DS004_008|P_DS004_010|P_DS004_013|P_DS004_014|P_DS004_016|P_DS004_017|P_DS004_020|P_DS004_022|P_DS004_023|P_DS004_026|P_DS004_028|P_DS004_029|P_DS004_031|P_DS004_034</t>
  </si>
  <si>
    <t>DS004_20260709_I19</t>
  </si>
  <si>
    <t>P_DS004_005|P_DS004_008|P_DS004_014|P_DS004_017|P_DS004_020|P_DS004_023|P_DS004_026|P_DS004_029</t>
  </si>
  <si>
    <t>DS004_20260709_I20</t>
  </si>
  <si>
    <t>P_DS004_008|P_DS004_014|P_DS004_017|P_DS004_020|P_DS004_023|P_DS004_026|P_DS004_029|P_DS004_035</t>
  </si>
  <si>
    <t>DS004_20260709_I21</t>
  </si>
  <si>
    <t>P_DS004_014|P_DS004_017|P_DS004_020|P_DS004_023|P_DS004_026|P_DS004_029|P_DS004_035|P_DS004_002</t>
  </si>
  <si>
    <t>DS004_20260709_I22</t>
  </si>
  <si>
    <t>P_DS004_017|P_DS004_020|P_DS004_023|P_DS004_026|P_DS004_029|P_DS004_035|P_DS004_002|P_DS004_005</t>
  </si>
  <si>
    <t>DS004_20260709_I23</t>
  </si>
  <si>
    <t>P_DS004_014|P_DS004_017|P_DS004_020|P_DS004_023|P_DS004_026|P_DS004_029|P_DS004_035|P_DS004_002|P_DS004_005|P_DS004_008</t>
  </si>
  <si>
    <t>DS004_20260709_I24</t>
  </si>
  <si>
    <t>P_DS004_017|P_DS004_020|P_DS004_023|P_DS004_026|P_DS004_029|P_DS004_035|P_DS004_002|P_DS004_005|P_DS004_008|P_DS004_014</t>
  </si>
  <si>
    <t>DS004_20260709_I25</t>
  </si>
  <si>
    <t>P_DS004_020|P_DS004_023|P_DS004_026|P_DS004_029|P_DS004_035|P_DS004_002|P_DS004_005|P_DS004_008|P_DS004_014|P_DS004_017</t>
  </si>
  <si>
    <t>DS004_20260709_I26</t>
  </si>
  <si>
    <t>P_DS004_023|P_DS004_026|P_DS004_029|P_DS004_035|P_DS004_002|P_DS004_005|P_DS004_008|P_DS004_014|P_DS004_017|P_DS004_020</t>
  </si>
  <si>
    <t>DS004_20260709_I27</t>
  </si>
  <si>
    <t>P_DS004_026|P_DS004_029|P_DS004_035|P_DS004_002|P_DS004_005|P_DS004_008|P_DS004_014|P_DS004_017|P_DS004_020|P_DS004_023</t>
  </si>
  <si>
    <t>DS004_20260709_I28</t>
  </si>
  <si>
    <t>P_DS004_029|P_DS004_035|P_DS004_002|P_DS004_005|P_DS004_008|P_DS004_014|P_DS004_017|P_DS004_020|P_DS004_023|P_DS004_026</t>
  </si>
  <si>
    <t>DS004_20260709_I29</t>
  </si>
  <si>
    <t>P_DS004_035|P_DS004_002|P_DS004_005|P_DS004_008|P_DS004_014|P_DS004_017|P_DS004_020|P_DS004_023|P_DS004_026|P_DS004_029</t>
  </si>
  <si>
    <t>DS004_20260709_I30</t>
  </si>
  <si>
    <t>P_DS004_002|P_DS004_005|P_DS004_008|P_DS004_014|P_DS004_017|P_DS004_020|P_DS004_023|P_DS004_026|P_DS004_029|P_DS004_035</t>
  </si>
  <si>
    <t>DS004_20260709_I31</t>
  </si>
  <si>
    <t>DS004_20260709_I32</t>
  </si>
  <si>
    <t>DS004_20260709_I33</t>
  </si>
  <si>
    <t>P_DS004_030|P_DS004_033|P_DS004_035|P_DS004_002|P_DS004_003|P_DS004_005|P_DS004_006|P_DS004_008|P_DS004_009|P_DS004_012|P_DS004_014|P_DS004_015|P_DS004_017|P_DS004_020|P_DS004_021|P_DS004_023|P_DS004_026</t>
  </si>
  <si>
    <t>DS004_20260709_I34</t>
  </si>
  <si>
    <t>P_DS004_029|P_DS004_030</t>
  </si>
  <si>
    <t>P_DS004_033|P_DS004_035|P_DS004_002|P_DS004_003|P_DS004_005|P_DS004_006|P_DS004_008|P_DS004_009|P_DS004_012|P_DS004_014|P_DS004_015|P_DS004_017|P_DS004_020|P_DS004_021|P_DS004_023|P_DS004_026|P_DS004_027</t>
  </si>
  <si>
    <t>DS004_20260709_I35</t>
  </si>
  <si>
    <t>P_DS004_006|P_DS004_009|P_DS004_012|P_DS004_015|P_DS004_021|P_DS004_027|P_DS004_030</t>
  </si>
  <si>
    <t>DS004_20260709_I36</t>
  </si>
  <si>
    <t>P_DS004_009|P_DS004_012|P_DS004_015|P_DS004_021|P_DS004_027|P_DS004_030|P_DS004_033</t>
  </si>
  <si>
    <t>DS004_20260709_I37</t>
  </si>
  <si>
    <t>P_DS004_006|P_DS004_009|P_DS004_012|P_DS004_015|P_DS004_021|P_DS004_027|P_DS004_030|P_DS004_033|P_DS004_003</t>
  </si>
  <si>
    <t>DS004_20260709_I38</t>
  </si>
  <si>
    <t>P_DS004_009|P_DS004_012|P_DS004_015|P_DS004_021|P_DS004_027|P_DS004_030|P_DS004_033|P_DS004_003|P_DS004_006</t>
  </si>
  <si>
    <t>DS004_20260709_I39</t>
  </si>
  <si>
    <t>P_DS004_012|P_DS004_015|P_DS004_021|P_DS004_027|P_DS004_030|P_DS004_033|P_DS004_003|P_DS004_006|P_DS004_009</t>
  </si>
  <si>
    <t>DS004_20260709_I40</t>
  </si>
  <si>
    <t>P_DS004_015|P_DS004_021|P_DS004_027|P_DS004_030|P_DS004_033|P_DS004_003|P_DS004_006|P_DS004_009|P_DS004_012</t>
  </si>
  <si>
    <t>DS004_20260709_I41</t>
  </si>
  <si>
    <t>P_DS004_021|P_DS004_027|P_DS004_030|P_DS004_033|P_DS004_003|P_DS004_006|P_DS004_009|P_DS004_012|P_DS004_015</t>
  </si>
  <si>
    <t>DS004_20260709_I42</t>
  </si>
  <si>
    <t>P_DS004_027|P_DS004_030|P_DS004_033|P_DS004_003|P_DS004_006|P_DS004_009|P_DS004_012|P_DS004_015|P_DS004_021</t>
  </si>
  <si>
    <t>DS004_20260709_I43</t>
  </si>
  <si>
    <t>P_DS004_030|P_DS004_033|P_DS004_003|P_DS004_006|P_DS004_009|P_DS004_012|P_DS004_015|P_DS004_021|P_DS004_027</t>
  </si>
  <si>
    <t>DS004_20260709_I44</t>
  </si>
  <si>
    <t>P_DS004_033|P_DS004_003|P_DS004_006|P_DS004_009|P_DS004_012|P_DS004_015|P_DS004_021|P_DS004_027|P_DS004_030</t>
  </si>
  <si>
    <t>DS004_20260709_I45</t>
  </si>
  <si>
    <t>P_DS004_003|P_DS004_006|P_DS004_009|P_DS004_012|P_DS004_015|P_DS004_021|P_DS004_027|P_DS004_030|P_DS004_033</t>
  </si>
  <si>
    <t>DS004_20260709_I46</t>
  </si>
  <si>
    <t>DS004_20260709_I47</t>
  </si>
  <si>
    <t>P_DS004_009|P_DS004_012</t>
  </si>
  <si>
    <t>P_DS004_015|P_DS004_021|P_DS004_027|P_DS004_030|P_DS004_033|P_DS004_003|P_DS004_006</t>
  </si>
  <si>
    <t>DS004_20260709_I48</t>
  </si>
  <si>
    <t>P_DS004_021|P_DS004_027|P_DS004_030|P_DS004_033|P_DS004_003|P_DS004_006|P_DS004_009</t>
  </si>
  <si>
    <t>DS004_20260710_I01</t>
  </si>
  <si>
    <t>P_DS004_006|P_DS004_009|P_DS004_012|P_DS004_015|P_DS004_021|P_DS004_027|P_DS004_030|P_DS004_033|P_DS004_001|P_DS004_004|P_DS004_007|P_DS004_010</t>
  </si>
  <si>
    <t>P_DS004_022|P_DS004_025|P_DS004_028|P_DS004_031|P_DS004_034|P_DS004_003</t>
  </si>
  <si>
    <t>DS004_20260710_I02</t>
  </si>
  <si>
    <t>P_DS004_009|P_DS004_012|P_DS004_015|P_DS004_021|P_DS004_027|P_DS004_030|P_DS004_001|P_DS004_004|P_DS004_007|P_DS004_010|P_DS004_013|P_DS004_016</t>
  </si>
  <si>
    <t>DS004_20260710_I03</t>
  </si>
  <si>
    <t>P_DS004_010|P_DS004_013|P_DS004_016|P_DS004_022|P_DS004_025|P_DS004_028|P_DS004_031|P_DS004_034|P_DS004_001|P_DS004_004</t>
  </si>
  <si>
    <t>DS004_20260710_I04</t>
  </si>
  <si>
    <t>P_DS004_013|P_DS004_016|P_DS004_022|P_DS004_025|P_DS004_028|P_DS004_031|P_DS004_034|P_DS004_001|P_DS004_004|P_DS004_007</t>
  </si>
  <si>
    <t>DS004_20260710_I05</t>
  </si>
  <si>
    <t>P_DS004_016|P_DS004_022|P_DS004_025|P_DS004_028|P_DS004_031|P_DS004_034|P_DS004_001|P_DS004_004|P_DS004_007|P_DS004_010</t>
  </si>
  <si>
    <t>DS004_20260710_I06</t>
  </si>
  <si>
    <t>DS004_20260710_I07</t>
  </si>
  <si>
    <t>P_DS004_025|P_DS004_028|P_DS004_031|P_DS004_034|P_DS004_001|P_DS004_004|P_DS004_007|P_DS004_010|P_DS004_013|P_DS004_016</t>
  </si>
  <si>
    <t>DS004_20260710_I08</t>
  </si>
  <si>
    <t>P_DS004_028|P_DS004_031|P_DS004_034|P_DS004_001|P_DS004_004|P_DS004_007|P_DS004_010|P_DS004_013|P_DS004_016|P_DS004_022</t>
  </si>
  <si>
    <t>DS004_20260710_I09</t>
  </si>
  <si>
    <t>P_DS004_031|P_DS004_034|P_DS004_001|P_DS004_004|P_DS004_007|P_DS004_010|P_DS004_013|P_DS004_016|P_DS004_022|P_DS004_025</t>
  </si>
  <si>
    <t>DS004_20260710_I10</t>
  </si>
  <si>
    <t>P_DS004_034|P_DS004_001|P_DS004_004|P_DS004_007|P_DS004_010|P_DS004_013|P_DS004_016|P_DS004_022|P_DS004_025|P_DS004_028</t>
  </si>
  <si>
    <t>DS004_20260710_I11</t>
  </si>
  <si>
    <t>P_DS004_001|P_DS004_004|P_DS004_007|P_DS004_010|P_DS004_013|P_DS004_016|P_DS004_022|P_DS004_025|P_DS004_028|P_DS004_031</t>
  </si>
  <si>
    <t>DS004_20260710_I12</t>
  </si>
  <si>
    <t>P_DS004_004|P_DS004_007|P_DS004_010|P_DS004_013|P_DS004_016|P_DS004_022|P_DS004_025|P_DS004_028|P_DS004_031|P_DS004_034</t>
  </si>
  <si>
    <t>DS004_20260710_I13</t>
  </si>
  <si>
    <t>DS004_20260710_I14</t>
  </si>
  <si>
    <t>DS004_20260710_I15</t>
  </si>
  <si>
    <t>P_DS004_013|P_DS004_016|P_DS004_022</t>
  </si>
  <si>
    <t>DS004_20260710_I16</t>
  </si>
  <si>
    <t>P_DS004_016|P_DS004_022|P_DS004_025</t>
  </si>
  <si>
    <t>DS004_20260710_I17</t>
  </si>
  <si>
    <t>P_DS004_004|P_DS004_007|P_DS004_008|P_DS004_010|P_DS004_013|P_DS004_014|P_DS004_016|P_DS004_017|P_DS004_020|P_DS004_022|P_DS004_023|P_DS004_025|P_DS004_028|P_DS004_029|P_DS004_031</t>
  </si>
  <si>
    <t>DS004_20260710_I18</t>
  </si>
  <si>
    <t>P_DS004_004|P_DS004_007|P_DS004_008|P_DS004_010|P_DS004_011|P_DS004_013|P_DS004_014|P_DS004_016|P_DS004_017|P_DS004_020|P_DS004_022|P_DS004_023|P_DS004_025|P_DS004_028|P_DS004_029|P_DS004_031</t>
  </si>
  <si>
    <t>DS004_20260710_I19</t>
  </si>
  <si>
    <t>P_DS004_008|P_DS004_011|P_DS004_014|P_DS004_017|P_DS004_020|P_DS004_023|P_DS004_029|P_DS004_032</t>
  </si>
  <si>
    <t>DS004_20260710_I20</t>
  </si>
  <si>
    <t>P_DS004_002|P_DS004_008</t>
  </si>
  <si>
    <t>P_DS004_011|P_DS004_014|P_DS004_017|P_DS004_020|P_DS004_023|P_DS004_029|P_DS004_032|P_DS004_035</t>
  </si>
  <si>
    <t>DS004_20260710_I21</t>
  </si>
  <si>
    <t>P_DS004_014|P_DS004_017|P_DS004_020|P_DS004_023|P_DS004_029|P_DS004_032|P_DS004_035|P_DS004_002</t>
  </si>
  <si>
    <t>DS004_20260710_I22</t>
  </si>
  <si>
    <t>P_DS004_017|P_DS004_020|P_DS004_023|P_DS004_029|P_DS004_032|P_DS004_035|P_DS004_002|P_DS004_008</t>
  </si>
  <si>
    <t>DS004_20260710_I23</t>
  </si>
  <si>
    <t>P_DS004_014|P_DS004_017|P_DS004_020|P_DS004_023|P_DS004_029|P_DS004_032|P_DS004_035|P_DS004_002|P_DS004_008|P_DS004_011</t>
  </si>
  <si>
    <t>DS004_20260710_I24</t>
  </si>
  <si>
    <t>P_DS004_017|P_DS004_020|P_DS004_023|P_DS004_029|P_DS004_032|P_DS004_035|P_DS004_002|P_DS004_008|P_DS004_011|P_DS004_014</t>
  </si>
  <si>
    <t>DS004_20260710_I25</t>
  </si>
  <si>
    <t>P_DS004_020|P_DS004_023|P_DS004_029|P_DS004_032|P_DS004_035|P_DS004_002|P_DS004_008|P_DS004_011|P_DS004_014|P_DS004_017</t>
  </si>
  <si>
    <t>DS004_20260710_I26</t>
  </si>
  <si>
    <t>P_DS004_023|P_DS004_029|P_DS004_032|P_DS004_035|P_DS004_002|P_DS004_008|P_DS004_011|P_DS004_014|P_DS004_017|P_DS004_020</t>
  </si>
  <si>
    <t>DS004_20260710_I27</t>
  </si>
  <si>
    <t>P_DS004_029|P_DS004_032|P_DS004_035|P_DS004_002|P_DS004_008|P_DS004_011|P_DS004_014|P_DS004_017|P_DS004_020|P_DS004_023</t>
  </si>
  <si>
    <t>DS004_20260710_I28</t>
  </si>
  <si>
    <t>P_DS004_032|P_DS004_035|P_DS004_002|P_DS004_008|P_DS004_011|P_DS004_014|P_DS004_017|P_DS004_020|P_DS004_023|P_DS004_029</t>
  </si>
  <si>
    <t>DS004_20260710_I29</t>
  </si>
  <si>
    <t>P_DS004_035|P_DS004_002|P_DS004_008|P_DS004_011|P_DS004_014|P_DS004_017|P_DS004_020|P_DS004_023|P_DS004_029|P_DS004_032</t>
  </si>
  <si>
    <t>DS004_20260710_I30</t>
  </si>
  <si>
    <t>P_DS004_002|P_DS004_008|P_DS004_011|P_DS004_014|P_DS004_017|P_DS004_020|P_DS004_023|P_DS004_029|P_DS004_032|P_DS004_035</t>
  </si>
  <si>
    <t>DS004_20260710_I31</t>
  </si>
  <si>
    <t>DS004_20260710_I32</t>
  </si>
  <si>
    <t>DS004_20260710_I33</t>
  </si>
  <si>
    <t>P_DS004_035|P_DS004_002|P_DS004_003|P_DS004_006|P_DS004_008|P_DS004_011|P_DS004_014|P_DS004_015|P_DS004_017|P_DS004_018|P_DS004_020|P_DS004_021|P_DS004_023|P_DS004_024|P_DS004_027|P_DS004_029</t>
  </si>
  <si>
    <t>DS004_20260710_I34</t>
  </si>
  <si>
    <t>P_DS004_002|P_DS004_003|P_DS004_006|P_DS004_008|P_DS004_011|P_DS004_014|P_DS004_015|P_DS004_017|P_DS004_018|P_DS004_020|P_DS004_021|P_DS004_023|P_DS004_024|P_DS004_027|P_DS004_029|P_DS004_030</t>
  </si>
  <si>
    <t>DS004_20260710_I35</t>
  </si>
  <si>
    <t>P_DS004_024|P_DS004_027|P_DS004_030|P_DS004_003|P_DS004_006|P_DS004_015</t>
  </si>
  <si>
    <t>DS004_20260710_I36</t>
  </si>
  <si>
    <t>P_DS004_027|P_DS004_030|P_DS004_003|P_DS004_006|P_DS004_015|P_DS004_018</t>
  </si>
  <si>
    <t>DS004_20260710_I37</t>
  </si>
  <si>
    <t>P_DS004_021|P_DS004_024|P_DS004_027|P_DS004_030|P_DS004_005|P_DS004_026|P_DS004_019|P_DS004_003|P_DS004_006|P_DS004_015|P_DS004_018</t>
  </si>
  <si>
    <t>DS004_20260710_I38</t>
  </si>
  <si>
    <t>P_DS004_024|P_DS004_027|P_DS004_030|P_DS004_005|P_DS004_026|P_DS004_019|P_DS004_003|P_DS004_006|P_DS004_015|P_DS004_018|P_DS004_021</t>
  </si>
  <si>
    <t>DS004_20260710_I39</t>
  </si>
  <si>
    <t>P_DS004_027|P_DS004_030|P_DS004_005|P_DS004_026|P_DS004_019|P_DS004_003|P_DS004_006|P_DS004_015|P_DS004_018|P_DS004_021|P_DS004_024</t>
  </si>
  <si>
    <t>DS004_20260710_I40</t>
  </si>
  <si>
    <t>P_DS004_030|P_DS004_005|P_DS004_026|P_DS004_019|P_DS004_003|P_DS004_006|P_DS004_015|P_DS004_018|P_DS004_021|P_DS004_024|P_DS004_027</t>
  </si>
  <si>
    <t>DS004_20260710_I41</t>
  </si>
  <si>
    <t>P_DS004_005|P_DS004_026|P_DS004_019|P_DS004_003|P_DS004_006|P_DS004_015|P_DS004_018|P_DS004_021|P_DS004_024|P_DS004_027|P_DS004_030</t>
  </si>
  <si>
    <t>DS004_20260710_I42</t>
  </si>
  <si>
    <t>P_DS004_026|P_DS004_019|P_DS004_003|P_DS004_006|P_DS004_015|P_DS004_018|P_DS004_021|P_DS004_024|P_DS004_027|P_DS004_030|P_DS004_005</t>
  </si>
  <si>
    <t>DS004_20260710_I43</t>
  </si>
  <si>
    <t>P_DS004_019|P_DS004_003|P_DS004_006|P_DS004_015|P_DS004_018|P_DS004_021|P_DS004_024|P_DS004_027|P_DS004_030|P_DS004_005|P_DS004_026</t>
  </si>
  <si>
    <t>DS004_20260710_I44</t>
  </si>
  <si>
    <t>P_DS004_003|P_DS004_006|P_DS004_015|P_DS004_018|P_DS004_021|P_DS004_024|P_DS004_027|P_DS004_030|P_DS004_005|P_DS004_026|P_DS004_019</t>
  </si>
  <si>
    <t>DS004_20260710_I45</t>
  </si>
  <si>
    <t>P_DS004_024|P_DS004_027|P_DS004_030|P_DS004_003|P_DS004_006|P_DS004_015|P_DS004_018|P_DS004_021</t>
  </si>
  <si>
    <t>DS004_20260710_I46</t>
  </si>
  <si>
    <t>P_DS004_027|P_DS004_030|P_DS004_003|P_DS004_006|P_DS004_015|P_DS004_018|P_DS004_021|P_DS004_024</t>
  </si>
  <si>
    <t>DS004_20260710_I47</t>
  </si>
  <si>
    <t>P_DS004_030|P_DS004_003</t>
  </si>
  <si>
    <t>P_DS004_006|P_DS004_015|P_DS004_018|P_DS004_021|P_DS004_024|P_DS004_027</t>
  </si>
  <si>
    <t>DS004_20260710_I48</t>
  </si>
  <si>
    <t>P_DS004_015|P_DS004_018|P_DS004_021|P_DS004_024|P_DS004_027|P_DS004_030</t>
  </si>
  <si>
    <t>DS004_20260711_I01</t>
  </si>
  <si>
    <t>P_DS004_006|P_DS004_015|P_DS004_018|P_DS004_021|P_DS004_024|P_DS004_027|P_DS004_030|P_DS004_001|P_DS004_004|P_DS004_007|P_DS004_010|P_DS004_016</t>
  </si>
  <si>
    <t>P_DS004_025|P_DS004_028|P_DS004_031|P_DS004_003</t>
  </si>
  <si>
    <t>DS004_20260711_I02</t>
  </si>
  <si>
    <t>P_DS004_015|P_DS004_018|P_DS004_021|P_DS004_024|P_DS004_027|P_DS004_030|P_DS004_001|P_DS004_004|P_DS004_007|P_DS004_010|P_DS004_016|P_DS004_019</t>
  </si>
  <si>
    <t>P_DS004_028|P_DS004_031|P_DS004_003|P_DS004_006</t>
  </si>
  <si>
    <t>DS004_20260711_I03</t>
  </si>
  <si>
    <t>DS004_20260711_I04</t>
  </si>
  <si>
    <t>DS004_20260711_I05</t>
  </si>
  <si>
    <t>DS004_20260711_I06</t>
  </si>
  <si>
    <t>DS004_20260711_I07</t>
  </si>
  <si>
    <t>DS004_20260711_I08</t>
  </si>
  <si>
    <t>DS004_20260711_I09</t>
  </si>
  <si>
    <t>DS004_20260711_I10</t>
  </si>
  <si>
    <t>DS004_20260711_I11</t>
  </si>
  <si>
    <t>DS004_20260711_I12</t>
  </si>
  <si>
    <t>DS004_20260711_I13</t>
  </si>
  <si>
    <t>DS004_20260711_I14</t>
  </si>
  <si>
    <t>DS004_20260711_I15</t>
  </si>
  <si>
    <t>DS004_20260711_I16</t>
  </si>
  <si>
    <t>DS004_20260711_I17</t>
  </si>
  <si>
    <t>P_DS004_029|P_DS004_031|P_DS004_032</t>
  </si>
  <si>
    <t>P_DS004_035|P_DS004_001</t>
  </si>
  <si>
    <t>P_DS004_002|P_DS004_004|P_DS004_005|P_DS004_007|P_DS004_008|P_DS004_010|P_DS004_011|P_DS004_014|P_DS004_016|P_DS004_017|P_DS004_019|P_DS004_022|P_DS004_023|P_DS004_025|P_DS004_026|P_DS004_028</t>
  </si>
  <si>
    <t>DS004_20260711_I18</t>
  </si>
  <si>
    <t>DS004_20260711_I19</t>
  </si>
  <si>
    <t>DS004_20260711_I20</t>
  </si>
  <si>
    <t>DS004_20260711_I21</t>
  </si>
  <si>
    <t>DS004_20260711_I22</t>
  </si>
  <si>
    <t>DS004_20260711_I23</t>
  </si>
  <si>
    <t>DS004_20260711_I24</t>
  </si>
  <si>
    <t>DS004_20260711_I25</t>
  </si>
  <si>
    <t>DS004_20260711_I26</t>
  </si>
  <si>
    <t>DS004_20260711_I27</t>
  </si>
  <si>
    <t>DS004_20260711_I28</t>
  </si>
  <si>
    <t>DS004_20260711_I29</t>
  </si>
  <si>
    <t>DS004_20260711_I30</t>
  </si>
  <si>
    <t>DS004_20260711_I31</t>
  </si>
  <si>
    <t>DS004_20260711_I32</t>
  </si>
  <si>
    <t>DS004_20260711_I33</t>
  </si>
  <si>
    <t>P_DS004_032|P_DS004_033|P_DS004_035|P_DS004_002|P_DS004_003|P_DS004_005|P_DS004_008|P_DS004_009|P_DS004_011|P_DS004_012|P_DS004_014|P_DS004_015|P_DS004_017|P_DS004_018|P_DS004_021|P_DS004_023|P_DS004_024</t>
  </si>
  <si>
    <t>DS004_20260711_I34</t>
  </si>
  <si>
    <t>P_DS004_033|P_DS004_035|P_DS004_002|P_DS004_003|P_DS004_005|P_DS004_008|P_DS004_009|P_DS004_011|P_DS004_012|P_DS004_014|P_DS004_015|P_DS004_017|P_DS004_018|P_DS004_021|P_DS004_023|P_DS004_024|P_DS004_026</t>
  </si>
  <si>
    <t>DS004_20260711_I35</t>
  </si>
  <si>
    <t>P_DS004_021|P_DS004_024|P_DS004_033|P_DS004_003|P_DS004_009|P_DS004_012</t>
  </si>
  <si>
    <t>DS004_20260711_I36</t>
  </si>
  <si>
    <t>P_DS004_024|P_DS004_033|P_DS004_003|P_DS004_009|P_DS004_012|P_DS004_015</t>
  </si>
  <si>
    <t>DS004_20260711_I37</t>
  </si>
  <si>
    <t>P_DS004_018|P_DS004_021|P_DS004_024|P_DS004_033|P_DS004_013|P_DS004_027|P_DS004_034|P_DS004_003|P_DS004_009|P_DS004_012|P_DS004_015</t>
  </si>
  <si>
    <t>DS004_20260711_I38</t>
  </si>
  <si>
    <t>P_DS004_021|P_DS004_024|P_DS004_033|P_DS004_013|P_DS004_027|P_DS004_034|P_DS004_003|P_DS004_009|P_DS004_012|P_DS004_015|P_DS004_018</t>
  </si>
  <si>
    <t>DS004_20260711_I39</t>
  </si>
  <si>
    <t>P_DS004_024|P_DS004_033|P_DS004_013|P_DS004_027|P_DS004_034|P_DS004_003|P_DS004_009|P_DS004_012|P_DS004_015|P_DS004_018|P_DS004_021</t>
  </si>
  <si>
    <t>DS004_20260711_I40</t>
  </si>
  <si>
    <t>P_DS004_033|P_DS004_013|P_DS004_027|P_DS004_034|P_DS004_003|P_DS004_009|P_DS004_012|P_DS004_015|P_DS004_018|P_DS004_021|P_DS004_024</t>
  </si>
  <si>
    <t>DS004_20260711_I41</t>
  </si>
  <si>
    <t>P_DS004_013|P_DS004_027|P_DS004_034|P_DS004_003|P_DS004_009|P_DS004_012|P_DS004_015|P_DS004_018|P_DS004_021|P_DS004_024|P_DS004_033</t>
  </si>
  <si>
    <t>DS004_20260711_I42</t>
  </si>
  <si>
    <t>P_DS004_027|P_DS004_034|P_DS004_003|P_DS004_009|P_DS004_012|P_DS004_015|P_DS004_018|P_DS004_021|P_DS004_024|P_DS004_033|P_DS004_013</t>
  </si>
  <si>
    <t>DS004_20260711_I43</t>
  </si>
  <si>
    <t>P_DS004_034|P_DS004_003|P_DS004_009|P_DS004_012|P_DS004_015|P_DS004_018|P_DS004_021|P_DS004_024|P_DS004_033|P_DS004_013|P_DS004_027</t>
  </si>
  <si>
    <t>DS004_20260711_I44</t>
  </si>
  <si>
    <t>P_DS004_003|P_DS004_009|P_DS004_012|P_DS004_015|P_DS004_018|P_DS004_021|P_DS004_024|P_DS004_033|P_DS004_013|P_DS004_027|P_DS004_034</t>
  </si>
  <si>
    <t>DS004_20260711_I45</t>
  </si>
  <si>
    <t>P_DS004_021|P_DS004_024|P_DS004_033|P_DS004_003|P_DS004_009|P_DS004_012|P_DS004_015|P_DS004_018</t>
  </si>
  <si>
    <t>DS004_20260711_I46</t>
  </si>
  <si>
    <t>P_DS004_024|P_DS004_033|P_DS004_003|P_DS004_009|P_DS004_012|P_DS004_015|P_DS004_018|P_DS004_021</t>
  </si>
  <si>
    <t>DS004_20260711_I47</t>
  </si>
  <si>
    <t>P_DS004_009|P_DS004_012|P_DS004_015|P_DS004_018|P_DS004_021|P_DS004_024</t>
  </si>
  <si>
    <t>DS004_20260711_I48</t>
  </si>
  <si>
    <t>P_DS004_012|P_DS004_015|P_DS004_018|P_DS004_021|P_DS004_024|P_DS004_033</t>
  </si>
  <si>
    <t>DS004_20260712_I01</t>
  </si>
  <si>
    <t>P_DS004_009|P_DS004_012|P_DS004_015|P_DS004_018|P_DS004_021|P_DS004_024|P_DS004_033|P_DS004_001|P_DS004_010|P_DS004_013|P_DS004_016|P_DS004_019</t>
  </si>
  <si>
    <t>P_DS004_031|P_DS004_034|P_DS004_003</t>
  </si>
  <si>
    <t>DS004_20260712_I02</t>
  </si>
  <si>
    <t>P_DS004_012|P_DS004_015|P_DS004_018|P_DS004_021|P_DS004_024|P_DS004_033|P_DS004_001|P_DS004_004|P_DS004_010|P_DS004_013|P_DS004_016|P_DS004_019</t>
  </si>
  <si>
    <t>P_DS004_031|P_DS004_034|P_DS004_003|P_DS004_009</t>
  </si>
  <si>
    <t>DS004_20260712_I03</t>
  </si>
  <si>
    <t>DS004_20260712_I04</t>
  </si>
  <si>
    <t>DS004_20260712_I05</t>
  </si>
  <si>
    <t>DS004_20260712_I06</t>
  </si>
  <si>
    <t>DS004_20260712_I07</t>
  </si>
  <si>
    <t>DS004_20260712_I08</t>
  </si>
  <si>
    <t>DS004_20260712_I09</t>
  </si>
  <si>
    <t>DS004_20260712_I10</t>
  </si>
  <si>
    <t>DS004_20260712_I11</t>
  </si>
  <si>
    <t>DS004_20260712_I12</t>
  </si>
  <si>
    <t>DS004_20260712_I13</t>
  </si>
  <si>
    <t>DS004_20260712_I14</t>
  </si>
  <si>
    <t>DS004_20260712_I15</t>
  </si>
  <si>
    <t>DS004_20260712_I16</t>
  </si>
  <si>
    <t>DS004_20260712_I17</t>
  </si>
  <si>
    <t>P_DS004_005|P_DS004_008|P_DS004_010|P_DS004_011|P_DS004_013|P_DS004_016|P_DS004_017|P_DS004_019|P_DS004_020|P_DS004_022|P_DS004_025|P_DS004_026|P_DS004_029|P_DS004_031</t>
  </si>
  <si>
    <t>DS004_20260712_I18</t>
  </si>
  <si>
    <t>P_DS004_005|P_DS004_008|P_DS004_010|P_DS004_011|P_DS004_013|P_DS004_016|P_DS004_017|P_DS004_019|P_DS004_020|P_DS004_022|P_DS004_023|P_DS004_025|P_DS004_026|P_DS004_029|P_DS004_031</t>
  </si>
  <si>
    <t>DS004_20260712_I19</t>
  </si>
  <si>
    <t>P_DS004_032|P_DS004_002</t>
  </si>
  <si>
    <t>P_DS004_005|P_DS004_008|P_DS004_011|P_DS004_017|P_DS004_020|P_DS004_023|P_DS004_026|P_DS004_029</t>
  </si>
  <si>
    <t>DS004_20260712_I20</t>
  </si>
  <si>
    <t>P_DS004_008|P_DS004_011|P_DS004_017|P_DS004_020|P_DS004_023|P_DS004_026|P_DS004_029|P_DS004_032</t>
  </si>
  <si>
    <t>DS004_20260712_I21</t>
  </si>
  <si>
    <t>P_DS004_011|P_DS004_017|P_DS004_020|P_DS004_023|P_DS004_026|P_DS004_029|P_DS004_032|P_DS004_002</t>
  </si>
  <si>
    <t>DS004_20260712_I22</t>
  </si>
  <si>
    <t>P_DS004_017|P_DS004_020|P_DS004_023|P_DS004_026|P_DS004_029|P_DS004_032|P_DS004_002|P_DS004_005</t>
  </si>
  <si>
    <t>DS004_20260712_I23</t>
  </si>
  <si>
    <t>P_DS004_011|P_DS004_017|P_DS004_020|P_DS004_023|P_DS004_026|P_DS004_029|P_DS004_032|P_DS004_002|P_DS004_005|P_DS004_008</t>
  </si>
  <si>
    <t>DS004_20260712_I24</t>
  </si>
  <si>
    <t>P_DS004_017|P_DS004_020|P_DS004_023|P_DS004_026|P_DS004_029|P_DS004_032|P_DS004_002|P_DS004_005|P_DS004_008|P_DS004_011</t>
  </si>
  <si>
    <t>DS004_20260712_I25</t>
  </si>
  <si>
    <t>P_DS004_020|P_DS004_023|P_DS004_026|P_DS004_029|P_DS004_032|P_DS004_002|P_DS004_005|P_DS004_008|P_DS004_011|P_DS004_017</t>
  </si>
  <si>
    <t>DS004_20260712_I26</t>
  </si>
  <si>
    <t>P_DS004_023|P_DS004_026|P_DS004_029|P_DS004_032|P_DS004_002|P_DS004_005|P_DS004_008|P_DS004_011|P_DS004_017|P_DS004_020</t>
  </si>
  <si>
    <t>DS004_20260712_I27</t>
  </si>
  <si>
    <t>P_DS004_026|P_DS004_029|P_DS004_032|P_DS004_002|P_DS004_005|P_DS004_008|P_DS004_011|P_DS004_017|P_DS004_020|P_DS004_023</t>
  </si>
  <si>
    <t>DS004_20260712_I28</t>
  </si>
  <si>
    <t>P_DS004_029|P_DS004_032|P_DS004_002|P_DS004_005|P_DS004_008|P_DS004_011|P_DS004_017|P_DS004_020|P_DS004_023|P_DS004_026</t>
  </si>
  <si>
    <t>DS004_20260712_I29</t>
  </si>
  <si>
    <t>P_DS004_032|P_DS004_002|P_DS004_005|P_DS004_008|P_DS004_011|P_DS004_017|P_DS004_020|P_DS004_023|P_DS004_026|P_DS004_029</t>
  </si>
  <si>
    <t>DS004_20260712_I30</t>
  </si>
  <si>
    <t>P_DS004_002|P_DS004_005|P_DS004_008|P_DS004_011|P_DS004_017|P_DS004_020|P_DS004_023|P_DS004_026|P_DS004_029|P_DS004_032</t>
  </si>
  <si>
    <t>DS004_20260712_I31</t>
  </si>
  <si>
    <t>DS004_20260712_I32</t>
  </si>
  <si>
    <t>DS004_20260712_I33</t>
  </si>
  <si>
    <t>P_DS004_027|P_DS004_029|P_DS004_030|P_DS004_032|P_DS004_033|P_DS004_002|P_DS004_003|P_DS004_005|P_DS004_006|P_DS004_008|P_DS004_009|P_DS004_011|P_DS004_012|P_DS004_015|P_DS004_017|P_DS004_018|P_DS004_020|P_DS004_023</t>
  </si>
  <si>
    <t>DS004_20260712_I34</t>
  </si>
  <si>
    <t>P_DS004_026|P_DS004_027</t>
  </si>
  <si>
    <t>P_DS004_029|P_DS004_030|P_DS004_032|P_DS004_033|P_DS004_002|P_DS004_003|P_DS004_005|P_DS004_006|P_DS004_008|P_DS004_009|P_DS004_011|P_DS004_012|P_DS004_015|P_DS004_017|P_DS004_018|P_DS004_020|P_DS004_023|P_DS004_024</t>
  </si>
  <si>
    <t>DS004_20260712_I35</t>
  </si>
  <si>
    <t>DS004_20260712_I36</t>
  </si>
  <si>
    <t>DS004_20260712_I37</t>
  </si>
  <si>
    <t>P_DS004_028|P_DS004_035|P_DS004_003|P_DS004_006|P_DS004_009|P_DS004_012|P_DS004_015|P_DS004_018|P_DS004_024|P_DS004_027|P_DS004_030|P_DS004_033|P_DS004_014</t>
  </si>
  <si>
    <t>DS004_20260712_I38</t>
  </si>
  <si>
    <t>P_DS004_035|P_DS004_003|P_DS004_006|P_DS004_009|P_DS004_012|P_DS004_015|P_DS004_018|P_DS004_024|P_DS004_027|P_DS004_030|P_DS004_033|P_DS004_014|P_DS004_028</t>
  </si>
  <si>
    <t>DS004_20260712_I39</t>
  </si>
  <si>
    <t>P_DS004_003|P_DS004_006|P_DS004_009|P_DS004_012|P_DS004_015|P_DS004_018|P_DS004_024|P_DS004_027|P_DS004_030|P_DS004_033|P_DS004_014|P_DS004_028|P_DS004_035</t>
  </si>
  <si>
    <t>DS004_20260712_I40</t>
  </si>
  <si>
    <t>P_DS004_006|P_DS004_009|P_DS004_012|P_DS004_015|P_DS004_018|P_DS004_024|P_DS004_027|P_DS004_030|P_DS004_033|P_DS004_014|P_DS004_028|P_DS004_035|P_DS004_003</t>
  </si>
  <si>
    <t>DS004_20260712_I41</t>
  </si>
  <si>
    <t>P_DS004_009|P_DS004_012|P_DS004_015|P_DS004_018|P_DS004_024|P_DS004_027|P_DS004_030|P_DS004_033|P_DS004_014|P_DS004_028|P_DS004_035|P_DS004_003|P_DS004_006</t>
  </si>
  <si>
    <t>DS004_20260712_I42</t>
  </si>
  <si>
    <t>P_DS004_012|P_DS004_015|P_DS004_018|P_DS004_024|P_DS004_027|P_DS004_030|P_DS004_033|P_DS004_014|P_DS004_028|P_DS004_035|P_DS004_003|P_DS004_006|P_DS004_009</t>
  </si>
  <si>
    <t>DS004_20260712_I43</t>
  </si>
  <si>
    <t>P_DS004_015|P_DS004_018|P_DS004_024|P_DS004_027|P_DS004_030|P_DS004_033|P_DS004_014|P_DS004_028|P_DS004_035|P_DS004_003|P_DS004_006|P_DS004_009|P_DS004_012</t>
  </si>
  <si>
    <t>DS004_20260712_I44</t>
  </si>
  <si>
    <t>P_DS004_018|P_DS004_024|P_DS004_027|P_DS004_030|P_DS004_033|P_DS004_014|P_DS004_028|P_DS004_035|P_DS004_003|P_DS004_006|P_DS004_009|P_DS004_012|P_DS004_015</t>
  </si>
  <si>
    <t>DS004_20260712_I45</t>
  </si>
  <si>
    <t>DS004_20260712_I46</t>
  </si>
  <si>
    <t>DS004_20260712_I47</t>
  </si>
  <si>
    <t>DS004_20260712_I48</t>
  </si>
  <si>
    <t>DS004_20260713_I01</t>
  </si>
  <si>
    <t>P_DS004_006|P_DS004_009|P_DS004_012|P_DS004_015|P_DS004_018|P_DS004_024|P_DS004_027|P_DS004_030|P_DS004_033|P_DS004_004|P_DS004_010|P_DS004_013</t>
  </si>
  <si>
    <t>DS004_20260713_I02</t>
  </si>
  <si>
    <t>P_DS004_009|P_DS004_012|P_DS004_015|P_DS004_018|P_DS004_024|P_DS004_027|P_DS004_030|P_DS004_033|P_DS004_004|P_DS004_010|P_DS004_013|P_DS004_016</t>
  </si>
  <si>
    <t>P_DS004_019|P_DS004_025</t>
  </si>
  <si>
    <t>DS004_20260713_I03</t>
  </si>
  <si>
    <t>P_DS004_016|P_DS004_019|P_DS004_025|P_DS004_028|P_DS004_031|P_DS004_034|P_DS004_004|P_DS004_010</t>
  </si>
  <si>
    <t>DS004_20260713_I04</t>
  </si>
  <si>
    <t>P_DS004_019|P_DS004_025|P_DS004_028|P_DS004_031|P_DS004_034|P_DS004_004|P_DS004_010|P_DS004_013</t>
  </si>
  <si>
    <t>DS004_20260713_I05</t>
  </si>
  <si>
    <t>P_DS004_025|P_DS004_028|P_DS004_031|P_DS004_034|P_DS004_004|P_DS004_010|P_DS004_013|P_DS004_016</t>
  </si>
  <si>
    <t>DS004_20260713_I06</t>
  </si>
  <si>
    <t>P_DS004_028|P_DS004_031|P_DS004_034|P_DS004_004|P_DS004_010|P_DS004_013|P_DS004_016|P_DS004_019</t>
  </si>
  <si>
    <t>DS004_20260713_I07</t>
  </si>
  <si>
    <t>P_DS004_031|P_DS004_034|P_DS004_004|P_DS004_010|P_DS004_013|P_DS004_016|P_DS004_019|P_DS004_025</t>
  </si>
  <si>
    <t>DS004_20260713_I08</t>
  </si>
  <si>
    <t>P_DS004_034|P_DS004_004|P_DS004_010|P_DS004_013|P_DS004_016|P_DS004_019|P_DS004_025|P_DS004_028</t>
  </si>
  <si>
    <t>DS004_20260713_I09</t>
  </si>
  <si>
    <t>P_DS004_004|P_DS004_010|P_DS004_013|P_DS004_016|P_DS004_019|P_DS004_025|P_DS004_028|P_DS004_031</t>
  </si>
  <si>
    <t>DS004_20260713_I10</t>
  </si>
  <si>
    <t>P_DS004_010|P_DS004_013|P_DS004_016|P_DS004_019|P_DS004_025|P_DS004_028|P_DS004_031|P_DS004_034</t>
  </si>
  <si>
    <t>DS004_20260713_I11</t>
  </si>
  <si>
    <t>P_DS004_013|P_DS004_016|P_DS004_019|P_DS004_025|P_DS004_028|P_DS004_031|P_DS004_034|P_DS004_004</t>
  </si>
  <si>
    <t>DS004_20260713_I12</t>
  </si>
  <si>
    <t>DS004_20260713_I13</t>
  </si>
  <si>
    <t>P_DS004_004|P_DS004_010|P_DS004_013|P_DS004_016</t>
  </si>
  <si>
    <t>DS004_20260713_I14</t>
  </si>
  <si>
    <t>P_DS004_010|P_DS004_013|P_DS004_016|P_DS004_019</t>
  </si>
  <si>
    <t>DS004_20260713_I15</t>
  </si>
  <si>
    <t>P_DS004_004|P_DS004_010</t>
  </si>
  <si>
    <t>P_DS004_013|P_DS004_016|P_DS004_019|P_DS004_025</t>
  </si>
  <si>
    <t>DS004_20260713_I16</t>
  </si>
  <si>
    <t>P_DS004_031|P_DS004_034|P_DS004_004</t>
  </si>
  <si>
    <t>P_DS004_016|P_DS004_019|P_DS004_025|P_DS004_028</t>
  </si>
  <si>
    <t>DS004_20260713_I17</t>
  </si>
  <si>
    <t>P_DS004_034|P_DS004_035|P_DS004_002</t>
  </si>
  <si>
    <t>P_DS004_010|P_DS004_011|P_DS004_013|P_DS004_014|P_DS004_016|P_DS004_017|P_DS004_019|P_DS004_020|P_DS004_023|P_DS004_025|P_DS004_026|P_DS004_028|P_DS004_031|P_DS004_032</t>
  </si>
  <si>
    <t>DS004_20260713_I18</t>
  </si>
  <si>
    <t>P_DS004_005|P_DS004_010</t>
  </si>
  <si>
    <t>DS004_20260713_I19</t>
  </si>
  <si>
    <t>P_DS004_005|P_DS004_011|P_DS004_014|P_DS004_017|P_DS004_020|P_DS004_023|P_DS004_026|P_DS004_032</t>
  </si>
  <si>
    <t>DS004_20260713_I20</t>
  </si>
  <si>
    <t>P_DS004_011|P_DS004_014|P_DS004_017|P_DS004_020|P_DS004_023|P_DS004_026|P_DS004_032|P_DS004_035</t>
  </si>
  <si>
    <t>DS004_20260713_I21</t>
  </si>
  <si>
    <t>P_DS004_014|P_DS004_017|P_DS004_020|P_DS004_023|P_DS004_026|P_DS004_032|P_DS004_035|P_DS004_002</t>
  </si>
  <si>
    <t>DS004_20260713_I22</t>
  </si>
  <si>
    <t>P_DS004_017|P_DS004_020|P_DS004_023|P_DS004_026|P_DS004_032|P_DS004_035|P_DS004_002|P_DS004_005</t>
  </si>
  <si>
    <t>DS004_20260713_I23</t>
  </si>
  <si>
    <t>P_DS004_014|P_DS004_017|P_DS004_020|P_DS004_023|P_DS004_026|P_DS004_032|P_DS004_035|P_DS004_002|P_DS004_005|P_DS004_011</t>
  </si>
  <si>
    <t>DS004_20260713_I24</t>
  </si>
  <si>
    <t>P_DS004_017|P_DS004_020|P_DS004_023|P_DS004_026|P_DS004_032|P_DS004_035|P_DS004_002|P_DS004_005|P_DS004_011|P_DS004_014</t>
  </si>
  <si>
    <t>DS004_20260713_I25</t>
  </si>
  <si>
    <t>P_DS004_020|P_DS004_023|P_DS004_026|P_DS004_032|P_DS004_035|P_DS004_002|P_DS004_005|P_DS004_011|P_DS004_014|P_DS004_017</t>
  </si>
  <si>
    <t>DS004_20260713_I26</t>
  </si>
  <si>
    <t>P_DS004_023|P_DS004_026|P_DS004_032|P_DS004_035|P_DS004_002|P_DS004_005|P_DS004_011|P_DS004_014|P_DS004_017|P_DS004_020</t>
  </si>
  <si>
    <t>DS004_20260713_I27</t>
  </si>
  <si>
    <t>P_DS004_026|P_DS004_032|P_DS004_035|P_DS004_002|P_DS004_005|P_DS004_011|P_DS004_014|P_DS004_017|P_DS004_020|P_DS004_023</t>
  </si>
  <si>
    <t>DS004_20260713_I28</t>
  </si>
  <si>
    <t>P_DS004_032|P_DS004_035|P_DS004_002|P_DS004_005|P_DS004_011|P_DS004_014|P_DS004_017|P_DS004_020|P_DS004_023|P_DS004_026</t>
  </si>
  <si>
    <t>DS004_20260713_I29</t>
  </si>
  <si>
    <t>P_DS004_035|P_DS004_002|P_DS004_005|P_DS004_011|P_DS004_014|P_DS004_017|P_DS004_020|P_DS004_023|P_DS004_026|P_DS004_032</t>
  </si>
  <si>
    <t>DS004_20260713_I30</t>
  </si>
  <si>
    <t>P_DS004_002|P_DS004_005|P_DS004_011|P_DS004_014|P_DS004_017|P_DS004_020|P_DS004_023|P_DS004_026|P_DS004_032|P_DS004_035</t>
  </si>
  <si>
    <t>DS004_20260713_I31</t>
  </si>
  <si>
    <t>DS004_20260713_I32</t>
  </si>
  <si>
    <t>DS004_20260713_I33</t>
  </si>
  <si>
    <t>P_DS004_035|P_DS004_002|P_DS004_003|P_DS004_005|P_DS004_006|P_DS004_009|P_DS004_011|P_DS004_012|P_DS004_014|P_DS004_017|P_DS004_018|P_DS004_020|P_DS004_021|P_DS004_023|P_DS004_024|P_DS004_026</t>
  </si>
  <si>
    <t>DS004_20260713_I34</t>
  </si>
  <si>
    <t>P_DS004_003|P_DS004_005|P_DS004_006|P_DS004_009|P_DS004_011|P_DS004_012|P_DS004_014|P_DS004_017|P_DS004_018|P_DS004_020|P_DS004_021|P_DS004_023|P_DS004_024|P_DS004_026|P_DS004_027|P_DS004_032</t>
  </si>
  <si>
    <t>DS004_20260713_I35</t>
  </si>
  <si>
    <t>P_DS004_006|P_DS004_009|P_DS004_012|P_DS004_018|P_DS004_021|P_DS004_024|P_DS004_027</t>
  </si>
  <si>
    <t>DS004_20260713_I36</t>
  </si>
  <si>
    <t>P_DS004_009|P_DS004_012|P_DS004_018|P_DS004_021|P_DS004_024|P_DS004_027|P_DS004_033</t>
  </si>
  <si>
    <t>DS004_20260713_I37</t>
  </si>
  <si>
    <t>P_DS004_006|P_DS004_009|P_DS004_012|P_DS004_018|P_DS004_021|P_DS004_024|P_DS004_027|P_DS004_033|P_DS004_003</t>
  </si>
  <si>
    <t>DS004_20260713_I38</t>
  </si>
  <si>
    <t>P_DS004_009|P_DS004_012|P_DS004_018|P_DS004_021|P_DS004_024|P_DS004_027|P_DS004_033|P_DS004_003|P_DS004_006</t>
  </si>
  <si>
    <t>DS004_20260713_I39</t>
  </si>
  <si>
    <t>P_DS004_012|P_DS004_018|P_DS004_021|P_DS004_024|P_DS004_027|P_DS004_033|P_DS004_003|P_DS004_006|P_DS004_009</t>
  </si>
  <si>
    <t>DS004_20260713_I40</t>
  </si>
  <si>
    <t>P_DS004_018|P_DS004_021|P_DS004_024|P_DS004_027|P_DS004_033|P_DS004_003|P_DS004_006|P_DS004_009|P_DS004_012</t>
  </si>
  <si>
    <t>DS004_20260713_I41</t>
  </si>
  <si>
    <t>P_DS004_021|P_DS004_024|P_DS004_027|P_DS004_033|P_DS004_003|P_DS004_006|P_DS004_009|P_DS004_012|P_DS004_018</t>
  </si>
  <si>
    <t>DS004_20260713_I42</t>
  </si>
  <si>
    <t>P_DS004_024|P_DS004_027|P_DS004_033|P_DS004_003|P_DS004_006|P_DS004_009|P_DS004_012|P_DS004_018|P_DS004_021</t>
  </si>
  <si>
    <t>DS004_20260713_I43</t>
  </si>
  <si>
    <t>P_DS004_027|P_DS004_033|P_DS004_003|P_DS004_006|P_DS004_009|P_DS004_012|P_DS004_018|P_DS004_021|P_DS004_024</t>
  </si>
  <si>
    <t>DS004_20260713_I44</t>
  </si>
  <si>
    <t>P_DS004_033|P_DS004_003|P_DS004_006|P_DS004_009|P_DS004_012|P_DS004_018|P_DS004_021|P_DS004_024|P_DS004_027</t>
  </si>
  <si>
    <t>DS004_20260713_I45</t>
  </si>
  <si>
    <t>P_DS004_003|P_DS004_006|P_DS004_009|P_DS004_012|P_DS004_018|P_DS004_021|P_DS004_024|P_DS004_027|P_DS004_033</t>
  </si>
  <si>
    <t>DS004_20260713_I46</t>
  </si>
  <si>
    <t>DS004_20260713_I47</t>
  </si>
  <si>
    <t>DS004_20260713_I48</t>
  </si>
  <si>
    <t>P_DS004_012|P_DS004_018</t>
  </si>
  <si>
    <t>P_DS004_021|P_DS004_024|P_DS004_027|P_DS004_033|P_DS004_003|P_DS004_006|P_DS004_009</t>
  </si>
  <si>
    <t>DS004_20260714_I01</t>
  </si>
  <si>
    <t>P_DS004_006|P_DS004_009|P_DS004_012|P_DS004_018|P_DS004_021|P_DS004_024|P_DS004_027|P_DS004_033|P_DS004_001|P_DS004_004|P_DS004_007|P_DS004_013</t>
  </si>
  <si>
    <t>DS004_20260714_I02</t>
  </si>
  <si>
    <t>P_DS004_009|P_DS004_012|P_DS004_018|P_DS004_021|P_DS004_024|P_DS004_027|P_DS004_033|P_DS004_001|P_DS004_004|P_DS004_007|P_DS004_013|P_DS004_019</t>
  </si>
  <si>
    <t>DS004_20260714_I03</t>
  </si>
  <si>
    <t>P_DS004_013|P_DS004_019|P_DS004_022|P_DS004_025|P_DS004_028|P_DS004_034|P_DS004_001|P_DS004_004</t>
  </si>
  <si>
    <t>DS004_20260714_I04</t>
  </si>
  <si>
    <t>P_DS004_019|P_DS004_022|P_DS004_025|P_DS004_028|P_DS004_034|P_DS004_001|P_DS004_004|P_DS004_007</t>
  </si>
  <si>
    <t>DS004_20260714_I05</t>
  </si>
  <si>
    <t>P_DS004_022|P_DS004_025|P_DS004_028|P_DS004_034|P_DS004_001|P_DS004_004|P_DS004_007|P_DS004_013</t>
  </si>
  <si>
    <t>DS004_20260714_I06</t>
  </si>
  <si>
    <t>P_DS004_025|P_DS004_028|P_DS004_034|P_DS004_001|P_DS004_004|P_DS004_007|P_DS004_013|P_DS004_019</t>
  </si>
  <si>
    <t>DS004_20260714_I07</t>
  </si>
  <si>
    <t>P_DS004_028|P_DS004_034|P_DS004_001|P_DS004_004|P_DS004_007|P_DS004_013|P_DS004_019|P_DS004_022</t>
  </si>
  <si>
    <t>DS004_20260714_I08</t>
  </si>
  <si>
    <t>P_DS004_034|P_DS004_001|P_DS004_004|P_DS004_007|P_DS004_013|P_DS004_019|P_DS004_022|P_DS004_025</t>
  </si>
  <si>
    <t>DS004_20260714_I09</t>
  </si>
  <si>
    <t>P_DS004_001|P_DS004_004|P_DS004_007|P_DS004_013|P_DS004_019|P_DS004_022|P_DS004_025|P_DS004_028</t>
  </si>
  <si>
    <t>DS004_20260714_I10</t>
  </si>
  <si>
    <t>P_DS004_004|P_DS004_007|P_DS004_013|P_DS004_019|P_DS004_022|P_DS004_025|P_DS004_028|P_DS004_034</t>
  </si>
  <si>
    <t>DS004_20260714_I11</t>
  </si>
  <si>
    <t>P_DS004_007|P_DS004_013|P_DS004_019|P_DS004_022|P_DS004_025|P_DS004_028|P_DS004_034|P_DS004_001</t>
  </si>
  <si>
    <t>DS004_20260714_I12</t>
  </si>
  <si>
    <t>DS004_20260714_I13</t>
  </si>
  <si>
    <t>P_DS004_001|P_DS004_004|P_DS004_007|P_DS004_013</t>
  </si>
  <si>
    <t>DS004_20260714_I14</t>
  </si>
  <si>
    <t>P_DS004_004|P_DS004_007|P_DS004_013|P_DS004_019</t>
  </si>
  <si>
    <t>DS004_20260714_I15</t>
  </si>
  <si>
    <t>P_DS004_007|P_DS004_013|P_DS004_019|P_DS004_022</t>
  </si>
  <si>
    <t>DS004_20260714_I16</t>
  </si>
  <si>
    <t>P_DS004_013|P_DS004_019|P_DS004_022|P_DS004_025</t>
  </si>
  <si>
    <t>DS004_20260714_I17</t>
  </si>
  <si>
    <t>P_DS004_007|P_DS004_008|P_DS004_011|P_DS004_013|P_DS004_014|P_DS004_017|P_DS004_019|P_DS004_020|P_DS004_022|P_DS004_025|P_DS004_026|P_DS004_028|P_DS004_029|P_DS004_032</t>
  </si>
  <si>
    <t>DS004_20260714_I18</t>
  </si>
  <si>
    <t>P_DS004_008|P_DS004_011|P_DS004_013|P_DS004_014|P_DS004_017|P_DS004_019|P_DS004_020|P_DS004_022|P_DS004_025|P_DS004_026|P_DS004_028|P_DS004_029|P_DS004_032|P_DS004_034</t>
  </si>
  <si>
    <t>DS004_20260714_I19</t>
  </si>
  <si>
    <t>P_DS004_035|P_DS004_005</t>
  </si>
  <si>
    <t>P_DS004_008|P_DS004_011|P_DS004_014|P_DS004_017|P_DS004_020|P_DS004_026|P_DS004_029|P_DS004_032</t>
  </si>
  <si>
    <t>DS004_20260714_I20</t>
  </si>
  <si>
    <t>P_DS004_011|P_DS004_014|P_DS004_017|P_DS004_020|P_DS004_026|P_DS004_029|P_DS004_032|P_DS004_035</t>
  </si>
  <si>
    <t>DS004_20260714_I21</t>
  </si>
  <si>
    <t>P_DS004_014|P_DS004_017|P_DS004_020|P_DS004_026|P_DS004_029|P_DS004_032|P_DS004_035|P_DS004_005</t>
  </si>
  <si>
    <t>DS004_20260714_I22</t>
  </si>
  <si>
    <t>P_DS004_017|P_DS004_020|P_DS004_026|P_DS004_029|P_DS004_032|P_DS004_035|P_DS004_005|P_DS004_008</t>
  </si>
  <si>
    <t>DS004_20260714_I23</t>
  </si>
  <si>
    <t>P_DS004_014|P_DS004_017|P_DS004_020|P_DS004_026|P_DS004_029|P_DS004_032|P_DS004_035|P_DS004_005|P_DS004_008|P_DS004_011</t>
  </si>
  <si>
    <t>DS004_20260714_I24</t>
  </si>
  <si>
    <t>P_DS004_017|P_DS004_020|P_DS004_026|P_DS004_029|P_DS004_032|P_DS004_035|P_DS004_005|P_DS004_008|P_DS004_011|P_DS004_014</t>
  </si>
  <si>
    <t>DS004_20260714_I25</t>
  </si>
  <si>
    <t>P_DS004_020|P_DS004_026|P_DS004_029|P_DS004_032|P_DS004_035|P_DS004_005|P_DS004_008|P_DS004_011|P_DS004_014|P_DS004_017</t>
  </si>
  <si>
    <t>DS004_20260714_I26</t>
  </si>
  <si>
    <t>P_DS004_026|P_DS004_029|P_DS004_032|P_DS004_035|P_DS004_005|P_DS004_008|P_DS004_011|P_DS004_014|P_DS004_017|P_DS004_020</t>
  </si>
  <si>
    <t>DS004_20260714_I27</t>
  </si>
  <si>
    <t>P_DS004_029|P_DS004_032|P_DS004_035|P_DS004_005|P_DS004_008|P_DS004_011|P_DS004_014|P_DS004_017|P_DS004_020|P_DS004_026</t>
  </si>
  <si>
    <t>DS004_20260714_I28</t>
  </si>
  <si>
    <t>P_DS004_032|P_DS004_035|P_DS004_005|P_DS004_008|P_DS004_011|P_DS004_014|P_DS004_017|P_DS004_020|P_DS004_026|P_DS004_029</t>
  </si>
  <si>
    <t>DS004_20260714_I29</t>
  </si>
  <si>
    <t>P_DS004_035|P_DS004_005|P_DS004_008|P_DS004_011|P_DS004_014|P_DS004_017|P_DS004_020|P_DS004_026|P_DS004_029|P_DS004_032</t>
  </si>
  <si>
    <t>DS004_20260714_I30</t>
  </si>
  <si>
    <t>P_DS004_005|P_DS004_008|P_DS004_011|P_DS004_014|P_DS004_017|P_DS004_020|P_DS004_026|P_DS004_029|P_DS004_032|P_DS004_035</t>
  </si>
  <si>
    <t>DS004_20260714_I31</t>
  </si>
  <si>
    <t>DS004_20260714_I32</t>
  </si>
  <si>
    <t>DS004_20260714_I33</t>
  </si>
  <si>
    <t>P_DS004_035|P_DS004_003</t>
  </si>
  <si>
    <t>P_DS004_005|P_DS004_006|P_DS004_008|P_DS004_011|P_DS004_012|P_DS004_014|P_DS004_015|P_DS004_017|P_DS004_021|P_DS004_024|P_DS004_026|P_DS004_027|P_DS004_029|P_DS004_032|P_DS004_033</t>
  </si>
  <si>
    <t>DS004_20260714_I34</t>
  </si>
  <si>
    <t>P_DS004_006|P_DS004_008|P_DS004_011|P_DS004_012|P_DS004_014|P_DS004_015|P_DS004_017|P_DS004_021|P_DS004_024|P_DS004_026|P_DS004_027|P_DS004_029|P_DS004_032|P_DS004_033|P_DS004_035</t>
  </si>
  <si>
    <t>DS004_20260714_I35</t>
  </si>
  <si>
    <t>P_DS004_024|P_DS004_027|P_DS004_033|P_DS004_003|P_DS004_006|P_DS004_012</t>
  </si>
  <si>
    <t>DS004_20260714_I36</t>
  </si>
  <si>
    <t>P_DS004_027|P_DS004_033|P_DS004_003|P_DS004_006|P_DS004_012|P_DS004_015</t>
  </si>
  <si>
    <t>DS004_20260714_I37</t>
  </si>
  <si>
    <t>P_DS004_024|P_DS004_027|P_DS004_033|P_DS004_003|P_DS004_006|P_DS004_012|P_DS004_015|P_DS004_021</t>
  </si>
  <si>
    <t>DS004_20260714_I38</t>
  </si>
  <si>
    <t>P_DS004_027|P_DS004_033|P_DS004_003|P_DS004_006|P_DS004_012|P_DS004_015|P_DS004_021|P_DS004_024</t>
  </si>
  <si>
    <t>DS004_20260714_I39</t>
  </si>
  <si>
    <t>P_DS004_033|P_DS004_003|P_DS004_006|P_DS004_012|P_DS004_015|P_DS004_021|P_DS004_024|P_DS004_027</t>
  </si>
  <si>
    <t>DS004_20260714_I40</t>
  </si>
  <si>
    <t>P_DS004_003|P_DS004_006|P_DS004_012|P_DS004_015|P_DS004_021|P_DS004_024|P_DS004_027|P_DS004_033</t>
  </si>
  <si>
    <t>DS004_20260714_I41</t>
  </si>
  <si>
    <t>P_DS004_006|P_DS004_012|P_DS004_015|P_DS004_021|P_DS004_024|P_DS004_027|P_DS004_033|P_DS004_003</t>
  </si>
  <si>
    <t>DS004_20260714_I42</t>
  </si>
  <si>
    <t>P_DS004_012|P_DS004_015|P_DS004_021|P_DS004_024|P_DS004_027|P_DS004_033|P_DS004_003|P_DS004_006</t>
  </si>
  <si>
    <t>DS004_20260714_I43</t>
  </si>
  <si>
    <t>P_DS004_015|P_DS004_021|P_DS004_024|P_DS004_027|P_DS004_033|P_DS004_003|P_DS004_006|P_DS004_012</t>
  </si>
  <si>
    <t>DS004_20260714_I44</t>
  </si>
  <si>
    <t>P_DS004_021|P_DS004_024|P_DS004_027|P_DS004_033|P_DS004_003|P_DS004_006|P_DS004_012|P_DS004_015</t>
  </si>
  <si>
    <t>DS004_20260714_I45</t>
  </si>
  <si>
    <t>DS004_20260714_I46</t>
  </si>
  <si>
    <t>DS004_20260714_I47</t>
  </si>
  <si>
    <t>P_DS004_006|P_DS004_012|P_DS004_015|P_DS004_021|P_DS004_024|P_DS004_027</t>
  </si>
  <si>
    <t>DS004_20260714_I48</t>
  </si>
  <si>
    <t>P_DS004_012|P_DS004_015|P_DS004_021|P_DS004_024|P_DS004_027|P_DS004_033</t>
  </si>
  <si>
    <t>DS005_20260701_I01</t>
  </si>
  <si>
    <t>DS005</t>
  </si>
  <si>
    <t>P_DS005_004|P_DS005_007|P_DS005_013|P_DS005_016|P_DS005_019|P_DS005_022|P_DS005_025|P_DS005_028</t>
  </si>
  <si>
    <t>P_DS005_001</t>
  </si>
  <si>
    <t>DS005_20260701_I02</t>
  </si>
  <si>
    <t>P_DS005_007|P_DS005_013|P_DS005_016|P_DS005_019|P_DS005_022|P_DS005_025|P_DS005_028|P_DS005_001</t>
  </si>
  <si>
    <t>P_DS005_004</t>
  </si>
  <si>
    <t>DS005_20260701_I03</t>
  </si>
  <si>
    <t>P_DS005_013|P_DS005_016|P_DS005_019|P_DS005_022|P_DS005_025|P_DS005_028|P_DS005_001|P_DS005_004</t>
  </si>
  <si>
    <t>P_DS005_007</t>
  </si>
  <si>
    <t>DS005_20260701_I04</t>
  </si>
  <si>
    <t>P_DS005_016|P_DS005_019|P_DS005_022|P_DS005_025|P_DS005_028|P_DS005_001|P_DS005_004|P_DS005_007</t>
  </si>
  <si>
    <t>P_DS005_013</t>
  </si>
  <si>
    <t>DS005_20260701_I05</t>
  </si>
  <si>
    <t>P_DS005_019|P_DS005_022|P_DS005_025|P_DS005_028|P_DS005_001|P_DS005_004|P_DS005_007|P_DS005_013</t>
  </si>
  <si>
    <t>P_DS005_016</t>
  </si>
  <si>
    <t>DS005_20260701_I06</t>
  </si>
  <si>
    <t>P_DS005_022|P_DS005_025|P_DS005_028|P_DS005_001|P_DS005_004|P_DS005_007|P_DS005_013|P_DS005_016</t>
  </si>
  <si>
    <t>P_DS005_019</t>
  </si>
  <si>
    <t>DS005_20260701_I07</t>
  </si>
  <si>
    <t>P_DS005_025|P_DS005_028|P_DS005_001|P_DS005_004|P_DS005_007|P_DS005_013|P_DS005_016|P_DS005_019</t>
  </si>
  <si>
    <t>P_DS005_022</t>
  </si>
  <si>
    <t>DS005_20260701_I08</t>
  </si>
  <si>
    <t>P_DS005_028|P_DS005_001|P_DS005_004|P_DS005_007|P_DS005_013|P_DS005_016|P_DS005_019|P_DS005_022</t>
  </si>
  <si>
    <t>P_DS005_025</t>
  </si>
  <si>
    <t>DS005_20260701_I09</t>
  </si>
  <si>
    <t>P_DS005_001|P_DS005_004|P_DS005_007|P_DS005_013|P_DS005_016|P_DS005_019|P_DS005_022|P_DS005_025</t>
  </si>
  <si>
    <t>P_DS005_028</t>
  </si>
  <si>
    <t>DS005_20260701_I10</t>
  </si>
  <si>
    <t>DS005_20260701_I11</t>
  </si>
  <si>
    <t>DS005_20260701_I12</t>
  </si>
  <si>
    <t>DS005_20260701_I13</t>
  </si>
  <si>
    <t>P_DS005_016|P_DS005_019|P_DS005_022</t>
  </si>
  <si>
    <t>P_DS005_025|P_DS005_028</t>
  </si>
  <si>
    <t>P_DS005_001|P_DS005_004|P_DS005_007|P_DS005_013</t>
  </si>
  <si>
    <t>DS005_20260701_I14</t>
  </si>
  <si>
    <t>P_DS005_019|P_DS005_022|P_DS005_025</t>
  </si>
  <si>
    <t>P_DS005_028|P_DS005_001</t>
  </si>
  <si>
    <t>P_DS005_004|P_DS005_007|P_DS005_013|P_DS005_016</t>
  </si>
  <si>
    <t>DS005_20260701_I15</t>
  </si>
  <si>
    <t>P_DS005_022|P_DS005_025|P_DS005_028</t>
  </si>
  <si>
    <t>P_DS005_001|P_DS005_004</t>
  </si>
  <si>
    <t>P_DS005_007|P_DS005_013|P_DS005_016|P_DS005_019</t>
  </si>
  <si>
    <t>DS005_20260701_I16</t>
  </si>
  <si>
    <t>P_DS005_025|P_DS005_028|P_DS005_001</t>
  </si>
  <si>
    <t>P_DS005_004|P_DS005_007</t>
  </si>
  <si>
    <t>P_DS005_013|P_DS005_016|P_DS005_019|P_DS005_022</t>
  </si>
  <si>
    <t>DS005_20260701_I17</t>
  </si>
  <si>
    <t>P_DS005_001|P_DS005_002|P_DS005_004</t>
  </si>
  <si>
    <t>P_DS005_005|P_DS005_007</t>
  </si>
  <si>
    <t>P_DS005_008|P_DS005_011|P_DS005_013|P_DS005_014|P_DS005_016|P_DS005_019|P_DS005_020|P_DS005_022|P_DS005_025|P_DS005_026|P_DS005_028|P_DS005_029</t>
  </si>
  <si>
    <t>DS005_20260701_I18</t>
  </si>
  <si>
    <t>P_DS005_002|P_DS005_004|P_DS005_005</t>
  </si>
  <si>
    <t>P_DS005_007|P_DS005_008</t>
  </si>
  <si>
    <t>P_DS005_011|P_DS005_013|P_DS005_014|P_DS005_016|P_DS005_019|P_DS005_020|P_DS005_022|P_DS005_025|P_DS005_026|P_DS005_028|P_DS005_029|P_DS005_001</t>
  </si>
  <si>
    <t>DS005_20260701_I19</t>
  </si>
  <si>
    <t>P_DS005_011|P_DS005_014</t>
  </si>
  <si>
    <t>P_DS005_020|P_DS005_026|P_DS005_029|P_DS005_002|P_DS005_005|P_DS005_008</t>
  </si>
  <si>
    <t>DS005_20260701_I20</t>
  </si>
  <si>
    <t>P_DS005_014|P_DS005_020</t>
  </si>
  <si>
    <t>P_DS005_026|P_DS005_029|P_DS005_002|P_DS005_005|P_DS005_008|P_DS005_011</t>
  </si>
  <si>
    <t>DS005_20260701_I21</t>
  </si>
  <si>
    <t>P_DS005_020|P_DS005_026</t>
  </si>
  <si>
    <t>P_DS005_029|P_DS005_002|P_DS005_005|P_DS005_008|P_DS005_011|P_DS005_014</t>
  </si>
  <si>
    <t>DS005_20260701_I22</t>
  </si>
  <si>
    <t>P_DS005_026|P_DS005_029</t>
  </si>
  <si>
    <t>P_DS005_002|P_DS005_005|P_DS005_008|P_DS005_011|P_DS005_014|P_DS005_020</t>
  </si>
  <si>
    <t>DS005_20260701_I23</t>
  </si>
  <si>
    <t>P_DS005_029|P_DS005_002|P_DS005_005|P_DS005_008|P_DS005_011|P_DS005_014|P_DS005_020|P_DS005_026</t>
  </si>
  <si>
    <t>DS005_20260701_I24</t>
  </si>
  <si>
    <t>P_DS005_002|P_DS005_005|P_DS005_008|P_DS005_011|P_DS005_014|P_DS005_020|P_DS005_026|P_DS005_029</t>
  </si>
  <si>
    <t>DS005_20260701_I25</t>
  </si>
  <si>
    <t>P_DS005_005|P_DS005_008|P_DS005_011|P_DS005_014|P_DS005_020|P_DS005_026|P_DS005_029|P_DS005_002</t>
  </si>
  <si>
    <t>DS005_20260701_I26</t>
  </si>
  <si>
    <t>P_DS005_008|P_DS005_011|P_DS005_014|P_DS005_020|P_DS005_026|P_DS005_029|P_DS005_002|P_DS005_005</t>
  </si>
  <si>
    <t>DS005_20260701_I27</t>
  </si>
  <si>
    <t>P_DS005_011|P_DS005_014|P_DS005_020|P_DS005_026|P_DS005_029|P_DS005_002|P_DS005_005|P_DS005_008</t>
  </si>
  <si>
    <t>DS005_20260701_I28</t>
  </si>
  <si>
    <t>P_DS005_014|P_DS005_020|P_DS005_026|P_DS005_029|P_DS005_002|P_DS005_005|P_DS005_008|P_DS005_011</t>
  </si>
  <si>
    <t>DS005_20260701_I29</t>
  </si>
  <si>
    <t>P_DS005_020|P_DS005_026|P_DS005_029|P_DS005_002|P_DS005_005|P_DS005_008|P_DS005_011|P_DS005_014</t>
  </si>
  <si>
    <t>DS005_20260701_I30</t>
  </si>
  <si>
    <t>P_DS005_026|P_DS005_029|P_DS005_002|P_DS005_005|P_DS005_008|P_DS005_011|P_DS005_014|P_DS005_020</t>
  </si>
  <si>
    <t>DS005_20260701_I31</t>
  </si>
  <si>
    <t>P_DS005_029|P_DS005_002</t>
  </si>
  <si>
    <t>P_DS005_005|P_DS005_008|P_DS005_011|P_DS005_014|P_DS005_020|P_DS005_026</t>
  </si>
  <si>
    <t>DS005_20260701_I32</t>
  </si>
  <si>
    <t>P_DS005_002|P_DS005_005</t>
  </si>
  <si>
    <t>P_DS005_008|P_DS005_011|P_DS005_014|P_DS005_020|P_DS005_026|P_DS005_029</t>
  </si>
  <si>
    <t>DS005_20260701_I33</t>
  </si>
  <si>
    <t>P_DS005_008|P_DS005_009</t>
  </si>
  <si>
    <t>P_DS005_011|P_DS005_012|P_DS005_014|P_DS005_015|P_DS005_018|P_DS005_020|P_DS005_021|P_DS005_026|P_DS005_027|P_DS005_029|P_DS005_002|P_DS005_005|P_DS005_006</t>
  </si>
  <si>
    <t>DS005_20260701_I34</t>
  </si>
  <si>
    <t>P_DS005_006|P_DS005_008</t>
  </si>
  <si>
    <t>P_DS005_009|P_DS005_011|P_DS005_012|P_DS005_014|P_DS005_015|P_DS005_018|P_DS005_020|P_DS005_021|P_DS005_026|P_DS005_027|P_DS005_029|P_DS005_030|P_DS005_002|P_DS005_005</t>
  </si>
  <si>
    <t>DS005_20260701_I35</t>
  </si>
  <si>
    <t>P_DS005_015|P_DS005_018</t>
  </si>
  <si>
    <t>P_DS005_021|P_DS005_027|P_DS005_030|P_DS005_006|P_DS005_009|P_DS005_012</t>
  </si>
  <si>
    <t>DS005_20260701_I36</t>
  </si>
  <si>
    <t>P_DS005_018|P_DS005_021</t>
  </si>
  <si>
    <t>P_DS005_027|P_DS005_030|P_DS005_006|P_DS005_009|P_DS005_012|P_DS005_015</t>
  </si>
  <si>
    <t>DS005_20260701_I37</t>
  </si>
  <si>
    <t>P_DS005_021|P_DS005_027|P_DS005_030|P_DS005_006|P_DS005_009|P_DS005_012|P_DS005_015|P_DS005_018</t>
  </si>
  <si>
    <t>DS005_20260701_I38</t>
  </si>
  <si>
    <t>P_DS005_027|P_DS005_030|P_DS005_006|P_DS005_009|P_DS005_012|P_DS005_015|P_DS005_018|P_DS005_021</t>
  </si>
  <si>
    <t>DS005_20260701_I39</t>
  </si>
  <si>
    <t>P_DS005_030|P_DS005_006|P_DS005_009|P_DS005_012|P_DS005_015|P_DS005_018|P_DS005_021|P_DS005_027</t>
  </si>
  <si>
    <t>DS005_20260701_I40</t>
  </si>
  <si>
    <t>P_DS005_006|P_DS005_009|P_DS005_012|P_DS005_015|P_DS005_018|P_DS005_021|P_DS005_027|P_DS005_030</t>
  </si>
  <si>
    <t>DS005_20260701_I41</t>
  </si>
  <si>
    <t>P_DS005_009|P_DS005_012|P_DS005_015|P_DS005_018|P_DS005_021|P_DS005_027|P_DS005_030|P_DS005_006</t>
  </si>
  <si>
    <t>DS005_20260701_I42</t>
  </si>
  <si>
    <t>P_DS005_012|P_DS005_015|P_DS005_018|P_DS005_021|P_DS005_027|P_DS005_030|P_DS005_006|P_DS005_009</t>
  </si>
  <si>
    <t>DS005_20260701_I43</t>
  </si>
  <si>
    <t>P_DS005_015|P_DS005_018|P_DS005_021|P_DS005_027|P_DS005_030|P_DS005_006|P_DS005_009|P_DS005_012</t>
  </si>
  <si>
    <t>DS005_20260701_I44</t>
  </si>
  <si>
    <t>P_DS005_018|P_DS005_021|P_DS005_027|P_DS005_030|P_DS005_006|P_DS005_009|P_DS005_012|P_DS005_015</t>
  </si>
  <si>
    <t>DS005_20260701_I45</t>
  </si>
  <si>
    <t>DS005_20260701_I46</t>
  </si>
  <si>
    <t>DS005_20260701_I47</t>
  </si>
  <si>
    <t>P_DS005_030|P_DS005_006</t>
  </si>
  <si>
    <t>P_DS005_009|P_DS005_012|P_DS005_015|P_DS005_018|P_DS005_021|P_DS005_027</t>
  </si>
  <si>
    <t>DS005_20260701_I48</t>
  </si>
  <si>
    <t>P_DS005_006|P_DS005_009</t>
  </si>
  <si>
    <t>P_DS005_012|P_DS005_015|P_DS005_018|P_DS005_021|P_DS005_027|P_DS005_030</t>
  </si>
  <si>
    <t>DS005_20260702_I01</t>
  </si>
  <si>
    <t>P_DS005_009|P_DS005_012|P_DS005_015|P_DS005_018|P_DS005_021|P_DS005_027|P_DS005_030|P_DS005_001|P_DS005_007|P_DS005_013|P_DS005_016|P_DS005_019</t>
  </si>
  <si>
    <t>P_DS005_022|P_DS005_028</t>
  </si>
  <si>
    <t>P_DS005_006</t>
  </si>
  <si>
    <t>DS005_20260702_I02</t>
  </si>
  <si>
    <t>P_DS005_012|P_DS005_015|P_DS005_018|P_DS005_021|P_DS005_027|P_DS005_030|P_DS005_001|P_DS005_007|P_DS005_013|P_DS005_016|P_DS005_019|P_DS005_022</t>
  </si>
  <si>
    <t>P_DS005_028|P_DS005_006</t>
  </si>
  <si>
    <t>P_DS005_009</t>
  </si>
  <si>
    <t>DS005_20260702_I03</t>
  </si>
  <si>
    <t>P_DS005_016|P_DS005_019|P_DS005_022|P_DS005_028|P_DS005_001|P_DS005_007</t>
  </si>
  <si>
    <t>DS005_20260702_I04</t>
  </si>
  <si>
    <t>P_DS005_019|P_DS005_022|P_DS005_028|P_DS005_001|P_DS005_007|P_DS005_013</t>
  </si>
  <si>
    <t>DS005_20260702_I05</t>
  </si>
  <si>
    <t>P_DS005_022|P_DS005_028|P_DS005_001|P_DS005_007|P_DS005_013|P_DS005_016</t>
  </si>
  <si>
    <t>DS005_20260702_I06</t>
  </si>
  <si>
    <t>P_DS005_028|P_DS005_001|P_DS005_007|P_DS005_013|P_DS005_016|P_DS005_019</t>
  </si>
  <si>
    <t>DS005_20260702_I07</t>
  </si>
  <si>
    <t>P_DS005_001|P_DS005_007|P_DS005_013|P_DS005_016|P_DS005_019|P_DS005_022</t>
  </si>
  <si>
    <t>DS005_20260702_I08</t>
  </si>
  <si>
    <t>P_DS005_007|P_DS005_013|P_DS005_016|P_DS005_019|P_DS005_022|P_DS005_028</t>
  </si>
  <si>
    <t>DS005_20260702_I09</t>
  </si>
  <si>
    <t>P_DS005_013|P_DS005_016|P_DS005_019|P_DS005_022|P_DS005_028|P_DS005_001</t>
  </si>
  <si>
    <t>DS005_20260702_I10</t>
  </si>
  <si>
    <t>DS005_20260702_I11</t>
  </si>
  <si>
    <t>DS005_20260702_I12</t>
  </si>
  <si>
    <t>DS005_20260702_I13</t>
  </si>
  <si>
    <t>P_DS005_028|P_DS005_001|P_DS005_007</t>
  </si>
  <si>
    <t>P_DS005_013|P_DS005_016</t>
  </si>
  <si>
    <t>P_DS005_019|P_DS005_022</t>
  </si>
  <si>
    <t>DS005_20260702_I14</t>
  </si>
  <si>
    <t>P_DS005_001|P_DS005_007|P_DS005_013</t>
  </si>
  <si>
    <t>P_DS005_016|P_DS005_019</t>
  </si>
  <si>
    <t>DS005_20260702_I15</t>
  </si>
  <si>
    <t>P_DS005_007|P_DS005_013|P_DS005_016</t>
  </si>
  <si>
    <t>DS005_20260702_I16</t>
  </si>
  <si>
    <t>P_DS005_013|P_DS005_016|P_DS005_019</t>
  </si>
  <si>
    <t>P_DS005_001|P_DS005_007</t>
  </si>
  <si>
    <t>DS005_20260702_I17</t>
  </si>
  <si>
    <t>P_DS005_002|P_DS005_005|P_DS005_007</t>
  </si>
  <si>
    <t>P_DS005_008|P_DS005_013</t>
  </si>
  <si>
    <t>P_DS005_014|P_DS005_016|P_DS005_017|P_DS005_019|P_DS005_020|P_DS005_022|P_DS005_023|P_DS005_026|P_DS005_028|P_DS005_029|P_DS005_001</t>
  </si>
  <si>
    <t>DS005_20260702_I18</t>
  </si>
  <si>
    <t>P_DS005_005|P_DS005_007|P_DS005_008</t>
  </si>
  <si>
    <t>P_DS005_013|P_DS005_014</t>
  </si>
  <si>
    <t>P_DS005_016|P_DS005_017|P_DS005_019|P_DS005_020|P_DS005_022|P_DS005_023|P_DS005_026|P_DS005_028|P_DS005_029|P_DS005_001|P_DS005_002</t>
  </si>
  <si>
    <t>DS005_20260702_I19</t>
  </si>
  <si>
    <t>P_DS005_005|P_DS005_008</t>
  </si>
  <si>
    <t>P_DS005_014|P_DS005_017|P_DS005_020|P_DS005_023|P_DS005_026|P_DS005_029|P_DS005_002</t>
  </si>
  <si>
    <t>DS005_20260702_I20</t>
  </si>
  <si>
    <t>P_DS005_008|P_DS005_014</t>
  </si>
  <si>
    <t>P_DS005_017|P_DS005_020|P_DS005_023|P_DS005_026|P_DS005_029|P_DS005_002|P_DS005_005</t>
  </si>
  <si>
    <t>DS005_20260702_I21</t>
  </si>
  <si>
    <t>P_DS005_014|P_DS005_017</t>
  </si>
  <si>
    <t>P_DS005_020|P_DS005_023|P_DS005_026|P_DS005_029|P_DS005_002|P_DS005_005|P_DS005_008</t>
  </si>
  <si>
    <t>DS005_20260702_I22</t>
  </si>
  <si>
    <t>P_DS005_017|P_DS005_020</t>
  </si>
  <si>
    <t>P_DS005_023|P_DS005_026|P_DS005_029|P_DS005_002|P_DS005_005|P_DS005_008|P_DS005_014</t>
  </si>
  <si>
    <t>DS005_20260702_I23</t>
  </si>
  <si>
    <t>P_DS005_020|P_DS005_023|P_DS005_026|P_DS005_029|P_DS005_002|P_DS005_005|P_DS005_008|P_DS005_014|P_DS005_017</t>
  </si>
  <si>
    <t>DS005_20260702_I24</t>
  </si>
  <si>
    <t>P_DS005_023|P_DS005_026|P_DS005_029|P_DS005_002|P_DS005_005|P_DS005_008|P_DS005_014|P_DS005_017|P_DS005_020</t>
  </si>
  <si>
    <t>DS005_20260702_I25</t>
  </si>
  <si>
    <t>P_DS005_026|P_DS005_029|P_DS005_002|P_DS005_005|P_DS005_008|P_DS005_014|P_DS005_017|P_DS005_020|P_DS005_023</t>
  </si>
  <si>
    <t>DS005_20260702_I26</t>
  </si>
  <si>
    <t>P_DS005_029|P_DS005_002|P_DS005_005|P_DS005_008|P_DS005_014|P_DS005_017|P_DS005_020|P_DS005_023|P_DS005_026</t>
  </si>
  <si>
    <t>DS005_20260702_I27</t>
  </si>
  <si>
    <t>P_DS005_002|P_DS005_005|P_DS005_008|P_DS005_014|P_DS005_017|P_DS005_020|P_DS005_023|P_DS005_026|P_DS005_029</t>
  </si>
  <si>
    <t>DS005_20260702_I28</t>
  </si>
  <si>
    <t>P_DS005_005|P_DS005_008|P_DS005_014|P_DS005_017|P_DS005_020|P_DS005_023|P_DS005_026|P_DS005_029|P_DS005_002</t>
  </si>
  <si>
    <t>DS005_20260702_I29</t>
  </si>
  <si>
    <t>P_DS005_008|P_DS005_014|P_DS005_017|P_DS005_020|P_DS005_023|P_DS005_026|P_DS005_029|P_DS005_002|P_DS005_005</t>
  </si>
  <si>
    <t>DS005_20260702_I30</t>
  </si>
  <si>
    <t>P_DS005_014|P_DS005_017|P_DS005_020|P_DS005_023|P_DS005_026|P_DS005_029|P_DS005_002|P_DS005_005|P_DS005_008</t>
  </si>
  <si>
    <t>DS005_20260702_I31</t>
  </si>
  <si>
    <t>DS005_20260702_I32</t>
  </si>
  <si>
    <t>P_DS005_020|P_DS005_023</t>
  </si>
  <si>
    <t>P_DS005_026|P_DS005_029|P_DS005_002|P_DS005_005|P_DS005_008|P_DS005_014|P_DS005_017</t>
  </si>
  <si>
    <t>DS005_20260702_I33</t>
  </si>
  <si>
    <t>P_DS005_009|P_DS005_014|P_DS005_015|P_DS005_017|P_DS005_020|P_DS005_023|P_DS005_024|P_DS005_026|P_DS005_027|P_DS005_029|P_DS005_002|P_DS005_003|P_DS005_005</t>
  </si>
  <si>
    <t>DS005_20260702_I34</t>
  </si>
  <si>
    <t>P_DS005_002|P_DS005_003</t>
  </si>
  <si>
    <t>P_DS005_005|P_DS005_006|P_DS005_008|P_DS005_009|P_DS005_014|P_DS005_015|P_DS005_017|P_DS005_020|P_DS005_021|P_DS005_023|P_DS005_024|P_DS005_026|P_DS005_027|P_DS005_029|P_DS005_030</t>
  </si>
  <si>
    <t>DS005_20260702_I35</t>
  </si>
  <si>
    <t>P_DS005_015|P_DS005_021</t>
  </si>
  <si>
    <t>P_DS005_024|P_DS005_027|P_DS005_030|P_DS005_003|P_DS005_006|P_DS005_009</t>
  </si>
  <si>
    <t>DS005_20260702_I36</t>
  </si>
  <si>
    <t>P_DS005_021|P_DS005_024</t>
  </si>
  <si>
    <t>P_DS005_027|P_DS005_030|P_DS005_003|P_DS005_006|P_DS005_009|P_DS005_015</t>
  </si>
  <si>
    <t>DS005_20260702_I37</t>
  </si>
  <si>
    <t>P_DS005_024|P_DS005_027|P_DS005_030|P_DS005_003|P_DS005_006|P_DS005_009|P_DS005_015|P_DS005_021</t>
  </si>
  <si>
    <t>DS005_20260702_I38</t>
  </si>
  <si>
    <t>P_DS005_027|P_DS005_030|P_DS005_003|P_DS005_006|P_DS005_009|P_DS005_015|P_DS005_021|P_DS005_024</t>
  </si>
  <si>
    <t>DS005_20260702_I39</t>
  </si>
  <si>
    <t>P_DS005_030|P_DS005_003|P_DS005_006|P_DS005_009|P_DS005_015|P_DS005_021|P_DS005_024|P_DS005_027</t>
  </si>
  <si>
    <t>DS005_20260702_I40</t>
  </si>
  <si>
    <t>P_DS005_003|P_DS005_006|P_DS005_009|P_DS005_015|P_DS005_021|P_DS005_024|P_DS005_027|P_DS005_030</t>
  </si>
  <si>
    <t>DS005_20260702_I41</t>
  </si>
  <si>
    <t>P_DS005_006|P_DS005_009|P_DS005_015|P_DS005_021|P_DS005_024|P_DS005_027|P_DS005_030|P_DS005_003</t>
  </si>
  <si>
    <t>DS005_20260702_I42</t>
  </si>
  <si>
    <t>P_DS005_009|P_DS005_015|P_DS005_021|P_DS005_024|P_DS005_027|P_DS005_030|P_DS005_003|P_DS005_006</t>
  </si>
  <si>
    <t>DS005_20260702_I43</t>
  </si>
  <si>
    <t>P_DS005_015|P_DS005_021|P_DS005_024|P_DS005_027|P_DS005_030|P_DS005_003|P_DS005_006|P_DS005_009</t>
  </si>
  <si>
    <t>DS005_20260702_I44</t>
  </si>
  <si>
    <t>P_DS005_021|P_DS005_024|P_DS005_027|P_DS005_030|P_DS005_003|P_DS005_006|P_DS005_009|P_DS005_015</t>
  </si>
  <si>
    <t>DS005_20260702_I45</t>
  </si>
  <si>
    <t>DS005_20260702_I46</t>
  </si>
  <si>
    <t>DS005_20260702_I47</t>
  </si>
  <si>
    <t>P_DS005_030|P_DS005_003</t>
  </si>
  <si>
    <t>P_DS005_006|P_DS005_009|P_DS005_015|P_DS005_021|P_DS005_024|P_DS005_027</t>
  </si>
  <si>
    <t>DS005_20260702_I48</t>
  </si>
  <si>
    <t>P_DS005_003|P_DS005_006</t>
  </si>
  <si>
    <t>P_DS005_009|P_DS005_015|P_DS005_021|P_DS005_024|P_DS005_027|P_DS005_030</t>
  </si>
  <si>
    <t>DS005_20260703_I01</t>
  </si>
  <si>
    <t>P_DS005_006|P_DS005_009|P_DS005_015|P_DS005_021|P_DS005_024|P_DS005_027|P_DS005_030|P_DS005_001|P_DS005_004|P_DS005_010|P_DS005_013|P_DS005_016</t>
  </si>
  <si>
    <t>P_DS005_003</t>
  </si>
  <si>
    <t>DS005_20260703_I02</t>
  </si>
  <si>
    <t>P_DS005_009|P_DS005_015|P_DS005_021|P_DS005_024|P_DS005_030|P_DS005_001|P_DS005_004|P_DS005_010|P_DS005_013|P_DS005_016|P_DS005_022|P_DS005_025</t>
  </si>
  <si>
    <t>P_DS005_028|P_DS005_003</t>
  </si>
  <si>
    <t>DS005_20260703_I03</t>
  </si>
  <si>
    <t>P_DS005_013|P_DS005_016|P_DS005_022|P_DS005_025|P_DS005_028|P_DS005_001|P_DS005_004</t>
  </si>
  <si>
    <t>P_DS005_010</t>
  </si>
  <si>
    <t>DS005_20260703_I04</t>
  </si>
  <si>
    <t>P_DS005_016|P_DS005_022|P_DS005_025|P_DS005_028|P_DS005_001|P_DS005_004|P_DS005_010</t>
  </si>
  <si>
    <t>DS005_20260703_I05</t>
  </si>
  <si>
    <t>P_DS005_022|P_DS005_025|P_DS005_028|P_DS005_001|P_DS005_004|P_DS005_010|P_DS005_013</t>
  </si>
  <si>
    <t>DS005_20260703_I06</t>
  </si>
  <si>
    <t>P_DS005_025|P_DS005_028|P_DS005_001|P_DS005_004|P_DS005_010|P_DS005_013|P_DS005_016</t>
  </si>
  <si>
    <t>DS005_20260703_I07</t>
  </si>
  <si>
    <t>P_DS005_028|P_DS005_001|P_DS005_004|P_DS005_010|P_DS005_013|P_DS005_016|P_DS005_022</t>
  </si>
  <si>
    <t>DS005_20260703_I08</t>
  </si>
  <si>
    <t>P_DS005_001|P_DS005_004|P_DS005_010|P_DS005_013|P_DS005_016|P_DS005_022|P_DS005_025</t>
  </si>
  <si>
    <t>DS005_20260703_I09</t>
  </si>
  <si>
    <t>P_DS005_004|P_DS005_010|P_DS005_013|P_DS005_016|P_DS005_022|P_DS005_025|P_DS005_028</t>
  </si>
  <si>
    <t>DS005_20260703_I10</t>
  </si>
  <si>
    <t>P_DS005_010|P_DS005_013|P_DS005_016|P_DS005_022|P_DS005_025|P_DS005_028|P_DS005_001</t>
  </si>
  <si>
    <t>DS005_20260703_I11</t>
  </si>
  <si>
    <t>DS005_20260703_I12</t>
  </si>
  <si>
    <t>DS005_20260703_I13</t>
  </si>
  <si>
    <t>P_DS005_010|P_DS005_013|P_DS005_016</t>
  </si>
  <si>
    <t>DS005_20260703_I14</t>
  </si>
  <si>
    <t>P_DS005_004|P_DS005_010</t>
  </si>
  <si>
    <t>P_DS005_013|P_DS005_016|P_DS005_022</t>
  </si>
  <si>
    <t>DS005_20260703_I15</t>
  </si>
  <si>
    <t>P_DS005_028|P_DS005_001|P_DS005_004</t>
  </si>
  <si>
    <t>P_DS005_010|P_DS005_013</t>
  </si>
  <si>
    <t>P_DS005_016|P_DS005_022|P_DS005_025</t>
  </si>
  <si>
    <t>DS005_20260703_I16</t>
  </si>
  <si>
    <t>P_DS005_001|P_DS005_004|P_DS005_010</t>
  </si>
  <si>
    <t>DS005_20260703_I17</t>
  </si>
  <si>
    <t>P_DS005_004|P_DS005_008|P_DS005_010</t>
  </si>
  <si>
    <t>P_DS005_011|P_DS005_013</t>
  </si>
  <si>
    <t>P_DS005_014|P_DS005_016|P_DS005_017|P_DS005_020|P_DS005_022|P_DS005_025|P_DS005_028|P_DS005_029|P_DS005_001|P_DS005_002</t>
  </si>
  <si>
    <t>DS005_20260703_I18</t>
  </si>
  <si>
    <t>P_DS005_014|P_DS005_016|P_DS005_017|P_DS005_020|P_DS005_022|P_DS005_023|P_DS005_025|P_DS005_028|P_DS005_029|P_DS005_001|P_DS005_002</t>
  </si>
  <si>
    <t>DS005_20260703_I19</t>
  </si>
  <si>
    <t>P_DS005_020|P_DS005_023|P_DS005_029|P_DS005_002|P_DS005_008|P_DS005_011</t>
  </si>
  <si>
    <t>DS005_20260703_I20</t>
  </si>
  <si>
    <t>P_DS005_023|P_DS005_029|P_DS005_002|P_DS005_008|P_DS005_011|P_DS005_014</t>
  </si>
  <si>
    <t>DS005_20260703_I21</t>
  </si>
  <si>
    <t>P_DS005_029|P_DS005_002|P_DS005_008|P_DS005_011|P_DS005_014|P_DS005_017</t>
  </si>
  <si>
    <t>DS005_20260703_I22</t>
  </si>
  <si>
    <t>P_DS005_023|P_DS005_029</t>
  </si>
  <si>
    <t>P_DS005_002|P_DS005_008|P_DS005_011|P_DS005_014|P_DS005_017|P_DS005_020</t>
  </si>
  <si>
    <t>DS005_20260703_I23</t>
  </si>
  <si>
    <t>P_DS005_029|P_DS005_002|P_DS005_008|P_DS005_011|P_DS005_014|P_DS005_017|P_DS005_020|P_DS005_023</t>
  </si>
  <si>
    <t>DS005_20260703_I24</t>
  </si>
  <si>
    <t>P_DS005_002|P_DS005_008|P_DS005_011|P_DS005_014|P_DS005_017|P_DS005_020|P_DS005_023|P_DS005_029</t>
  </si>
  <si>
    <t>DS005_20260703_I25</t>
  </si>
  <si>
    <t>P_DS005_008|P_DS005_011|P_DS005_014|P_DS005_017|P_DS005_020|P_DS005_023|P_DS005_029|P_DS005_002</t>
  </si>
  <si>
    <t>DS005_20260703_I26</t>
  </si>
  <si>
    <t>P_DS005_011|P_DS005_014|P_DS005_017|P_DS005_020|P_DS005_023|P_DS005_029|P_DS005_002|P_DS005_008</t>
  </si>
  <si>
    <t>DS005_20260703_I27</t>
  </si>
  <si>
    <t>P_DS005_014|P_DS005_017|P_DS005_020|P_DS005_023|P_DS005_029|P_DS005_002|P_DS005_008|P_DS005_011</t>
  </si>
  <si>
    <t>DS005_20260703_I28</t>
  </si>
  <si>
    <t>P_DS005_017|P_DS005_020|P_DS005_023|P_DS005_029|P_DS005_002|P_DS005_008|P_DS005_011|P_DS005_014</t>
  </si>
  <si>
    <t>DS005_20260703_I29</t>
  </si>
  <si>
    <t>P_DS005_020|P_DS005_023|P_DS005_029|P_DS005_002|P_DS005_008|P_DS005_011|P_DS005_014|P_DS005_017</t>
  </si>
  <si>
    <t>DS005_20260703_I30</t>
  </si>
  <si>
    <t>P_DS005_023|P_DS005_029|P_DS005_002|P_DS005_008|P_DS005_011|P_DS005_014|P_DS005_017|P_DS005_020</t>
  </si>
  <si>
    <t>DS005_20260703_I31</t>
  </si>
  <si>
    <t>P_DS005_008|P_DS005_011|P_DS005_014|P_DS005_017|P_DS005_020|P_DS005_023</t>
  </si>
  <si>
    <t>DS005_20260703_I32</t>
  </si>
  <si>
    <t>P_DS005_002|P_DS005_008</t>
  </si>
  <si>
    <t>P_DS005_011|P_DS005_014|P_DS005_017|P_DS005_020|P_DS005_023|P_DS005_029</t>
  </si>
  <si>
    <t>DS005_20260703_I33</t>
  </si>
  <si>
    <t>P_DS005_008|P_DS005_009|P_DS005_011|P_DS005_014|P_DS005_015|P_DS005_017|P_DS005_018|P_DS005_020|P_DS005_021|P_DS005_023|P_DS005_024|P_DS005_029|P_DS005_030|P_DS005_002</t>
  </si>
  <si>
    <t>DS005_20260703_I34</t>
  </si>
  <si>
    <t>P_DS005_009|P_DS005_011|P_DS005_014|P_DS005_015|P_DS005_017|P_DS005_018|P_DS005_020|P_DS005_021|P_DS005_023|P_DS005_024|P_DS005_029|P_DS005_030|P_DS005_002|P_DS005_003</t>
  </si>
  <si>
    <t>DS005_20260703_I35</t>
  </si>
  <si>
    <t>P_DS005_021|P_DS005_024|P_DS005_030|P_DS005_003|P_DS005_006|P_DS005_009</t>
  </si>
  <si>
    <t>DS005_20260703_I36</t>
  </si>
  <si>
    <t>P_DS005_024|P_DS005_030|P_DS005_003|P_DS005_006|P_DS005_009|P_DS005_015</t>
  </si>
  <si>
    <t>DS005_20260703_I37</t>
  </si>
  <si>
    <t>P_DS005_030|P_DS005_012|P_DS005_005|P_DS005_003|P_DS005_006|P_DS005_009|P_DS005_015|P_DS005_018|P_DS005_021|P_DS005_024</t>
  </si>
  <si>
    <t>DS005_20260703_I38</t>
  </si>
  <si>
    <t>P_DS005_012|P_DS005_005|P_DS005_003|P_DS005_006|P_DS005_009|P_DS005_015|P_DS005_018|P_DS005_021|P_DS005_024|P_DS005_030</t>
  </si>
  <si>
    <t>DS005_20260703_I39</t>
  </si>
  <si>
    <t>P_DS005_005|P_DS005_003|P_DS005_006|P_DS005_009|P_DS005_015|P_DS005_018|P_DS005_021|P_DS005_024|P_DS005_030|P_DS005_012</t>
  </si>
  <si>
    <t>DS005_20260703_I40</t>
  </si>
  <si>
    <t>P_DS005_003|P_DS005_006|P_DS005_009|P_DS005_015|P_DS005_018|P_DS005_021|P_DS005_024|P_DS005_030|P_DS005_012|P_DS005_005</t>
  </si>
  <si>
    <t>DS005_20260703_I41</t>
  </si>
  <si>
    <t>P_DS005_006|P_DS005_009|P_DS005_015|P_DS005_018|P_DS005_021|P_DS005_024|P_DS005_030|P_DS005_012|P_DS005_005|P_DS005_003</t>
  </si>
  <si>
    <t>DS005_20260703_I42</t>
  </si>
  <si>
    <t>P_DS005_009|P_DS005_015|P_DS005_018|P_DS005_021|P_DS005_024|P_DS005_030|P_DS005_012|P_DS005_005|P_DS005_003|P_DS005_006</t>
  </si>
  <si>
    <t>DS005_20260703_I43</t>
  </si>
  <si>
    <t>P_DS005_015|P_DS005_018|P_DS005_021|P_DS005_024|P_DS005_030|P_DS005_012|P_DS005_005|P_DS005_003|P_DS005_006|P_DS005_009</t>
  </si>
  <si>
    <t>DS005_20260703_I44</t>
  </si>
  <si>
    <t>P_DS005_018|P_DS005_021|P_DS005_024|P_DS005_030|P_DS005_012|P_DS005_005|P_DS005_003|P_DS005_006|P_DS005_009|P_DS005_015</t>
  </si>
  <si>
    <t>DS005_20260703_I45</t>
  </si>
  <si>
    <t>P_DS005_021|P_DS005_024|P_DS005_030|P_DS005_003|P_DS005_006|P_DS005_009|P_DS005_015|P_DS005_018</t>
  </si>
  <si>
    <t>DS005_20260703_I46</t>
  </si>
  <si>
    <t>P_DS005_024|P_DS005_030|P_DS005_003|P_DS005_006|P_DS005_009|P_DS005_015|P_DS005_018|P_DS005_021</t>
  </si>
  <si>
    <t>DS005_20260703_I47</t>
  </si>
  <si>
    <t>P_DS005_006|P_DS005_009|P_DS005_015|P_DS005_018|P_DS005_021|P_DS005_024</t>
  </si>
  <si>
    <t>DS005_20260703_I48</t>
  </si>
  <si>
    <t>P_DS005_009|P_DS005_015|P_DS005_018|P_DS005_021|P_DS005_024|P_DS005_030</t>
  </si>
  <si>
    <t>DS005_20260704_I01</t>
  </si>
  <si>
    <t>P_DS005_006|P_DS005_009|P_DS005_015|P_DS005_018|P_DS005_021|P_DS005_024|P_DS005_030|P_DS005_007|P_DS005_010|P_DS005_016|P_DS005_019|P_DS005_022</t>
  </si>
  <si>
    <t>DS005_20260704_I02</t>
  </si>
  <si>
    <t>P_DS005_009|P_DS005_015|P_DS005_018|P_DS005_021|P_DS005_024|P_DS005_030|P_DS005_007|P_DS005_010|P_DS005_016|P_DS005_019|P_DS005_022|P_DS005_025</t>
  </si>
  <si>
    <t>DS005_20260704_I03</t>
  </si>
  <si>
    <t>P_DS005_019|P_DS005_022|P_DS005_025|P_DS005_028|P_DS005_007|P_DS005_010</t>
  </si>
  <si>
    <t>DS005_20260704_I04</t>
  </si>
  <si>
    <t>P_DS005_022|P_DS005_025|P_DS005_028|P_DS005_007|P_DS005_010|P_DS005_016</t>
  </si>
  <si>
    <t>DS005_20260704_I05</t>
  </si>
  <si>
    <t>P_DS005_025|P_DS005_028|P_DS005_007|P_DS005_010|P_DS005_016|P_DS005_019</t>
  </si>
  <si>
    <t>DS005_20260704_I06</t>
  </si>
  <si>
    <t>P_DS005_028|P_DS005_007|P_DS005_010|P_DS005_016|P_DS005_019|P_DS005_022</t>
  </si>
  <si>
    <t>DS005_20260704_I07</t>
  </si>
  <si>
    <t>P_DS005_007|P_DS005_010|P_DS005_016|P_DS005_019|P_DS005_022|P_DS005_025</t>
  </si>
  <si>
    <t>DS005_20260704_I08</t>
  </si>
  <si>
    <t>P_DS005_010|P_DS005_016|P_DS005_019|P_DS005_022|P_DS005_025|P_DS005_028</t>
  </si>
  <si>
    <t>DS005_20260704_I09</t>
  </si>
  <si>
    <t>P_DS005_016|P_DS005_019|P_DS005_022|P_DS005_025|P_DS005_028|P_DS005_007</t>
  </si>
  <si>
    <t>DS005_20260704_I10</t>
  </si>
  <si>
    <t>DS005_20260704_I11</t>
  </si>
  <si>
    <t>DS005_20260704_I12</t>
  </si>
  <si>
    <t>DS005_20260704_I13</t>
  </si>
  <si>
    <t>P_DS005_028|P_DS005_007|P_DS005_010</t>
  </si>
  <si>
    <t>P_DS005_022|P_DS005_025</t>
  </si>
  <si>
    <t>DS005_20260704_I14</t>
  </si>
  <si>
    <t>P_DS005_007|P_DS005_010|P_DS005_016</t>
  </si>
  <si>
    <t>DS005_20260704_I15</t>
  </si>
  <si>
    <t>P_DS005_010|P_DS005_016|P_DS005_019</t>
  </si>
  <si>
    <t>P_DS005_028|P_DS005_007</t>
  </si>
  <si>
    <t>DS005_20260704_I16</t>
  </si>
  <si>
    <t>P_DS005_007|P_DS005_010</t>
  </si>
  <si>
    <t>DS005_20260704_I17</t>
  </si>
  <si>
    <t>P_DS005_010|P_DS005_014|P_DS005_016</t>
  </si>
  <si>
    <t>P_DS005_017|P_DS005_019</t>
  </si>
  <si>
    <t>P_DS005_022|P_DS005_023|P_DS005_025|P_DS005_026|P_DS005_028|P_DS005_029|P_DS005_002|P_DS005_007|P_DS005_008</t>
  </si>
  <si>
    <t>DS005_20260704_I18</t>
  </si>
  <si>
    <t>P_DS005_011|P_DS005_014|P_DS005_016</t>
  </si>
  <si>
    <t>P_DS005_022|P_DS005_023|P_DS005_025|P_DS005_026|P_DS005_029|P_DS005_002|P_DS005_007|P_DS005_008|P_DS005_010</t>
  </si>
  <si>
    <t>DS005_20260704_I19</t>
  </si>
  <si>
    <t>P_DS005_023|P_DS005_026|P_DS005_029|P_DS005_002|P_DS005_008|P_DS005_011</t>
  </si>
  <si>
    <t>DS005_20260704_I20</t>
  </si>
  <si>
    <t>P_DS005_017|P_DS005_023</t>
  </si>
  <si>
    <t>P_DS005_026|P_DS005_029|P_DS005_002|P_DS005_008|P_DS005_011|P_DS005_014</t>
  </si>
  <si>
    <t>DS005_20260704_I21</t>
  </si>
  <si>
    <t>P_DS005_023|P_DS005_026</t>
  </si>
  <si>
    <t>DS005_20260704_I22</t>
  </si>
  <si>
    <t>P_DS005_002|P_DS005_008|P_DS005_011|P_DS005_014|P_DS005_017|P_DS005_023</t>
  </si>
  <si>
    <t>DS005_20260704_I23</t>
  </si>
  <si>
    <t>P_DS005_029|P_DS005_002|P_DS005_008|P_DS005_011|P_DS005_014|P_DS005_017|P_DS005_023|P_DS005_026</t>
  </si>
  <si>
    <t>DS005_20260704_I24</t>
  </si>
  <si>
    <t>P_DS005_002|P_DS005_008|P_DS005_011|P_DS005_014|P_DS005_017|P_DS005_023|P_DS005_026|P_DS005_029</t>
  </si>
  <si>
    <t>DS005_20260704_I25</t>
  </si>
  <si>
    <t>P_DS005_008|P_DS005_011|P_DS005_014|P_DS005_017|P_DS005_023|P_DS005_026|P_DS005_029|P_DS005_002</t>
  </si>
  <si>
    <t>DS005_20260704_I26</t>
  </si>
  <si>
    <t>P_DS005_011|P_DS005_014|P_DS005_017|P_DS005_023|P_DS005_026|P_DS005_029|P_DS005_002|P_DS005_008</t>
  </si>
  <si>
    <t>DS005_20260704_I27</t>
  </si>
  <si>
    <t>P_DS005_014|P_DS005_017|P_DS005_023|P_DS005_026|P_DS005_029|P_DS005_002|P_DS005_008|P_DS005_011</t>
  </si>
  <si>
    <t>DS005_20260704_I28</t>
  </si>
  <si>
    <t>P_DS005_017|P_DS005_023|P_DS005_026|P_DS005_029|P_DS005_002|P_DS005_008|P_DS005_011|P_DS005_014</t>
  </si>
  <si>
    <t>DS005_20260704_I29</t>
  </si>
  <si>
    <t>P_DS005_023|P_DS005_026|P_DS005_029|P_DS005_002|P_DS005_008|P_DS005_011|P_DS005_014|P_DS005_017</t>
  </si>
  <si>
    <t>DS005_20260704_I30</t>
  </si>
  <si>
    <t>P_DS005_026|P_DS005_029|P_DS005_002|P_DS005_008|P_DS005_011|P_DS005_014|P_DS005_017|P_DS005_023</t>
  </si>
  <si>
    <t>DS005_20260704_I31</t>
  </si>
  <si>
    <t>P_DS005_008|P_DS005_011|P_DS005_014|P_DS005_017|P_DS005_023|P_DS005_026</t>
  </si>
  <si>
    <t>DS005_20260704_I32</t>
  </si>
  <si>
    <t>P_DS005_011|P_DS005_014|P_DS005_017|P_DS005_023|P_DS005_026|P_DS005_029</t>
  </si>
  <si>
    <t>DS005_20260704_I33</t>
  </si>
  <si>
    <t>P_DS005_011|P_DS005_012</t>
  </si>
  <si>
    <t>P_DS005_014|P_DS005_015|P_DS005_017|P_DS005_018|P_DS005_021|P_DS005_023|P_DS005_024|P_DS005_026|P_DS005_029|P_DS005_030|P_DS005_002|P_DS005_008|P_DS005_009</t>
  </si>
  <si>
    <t>DS005_20260704_I34</t>
  </si>
  <si>
    <t>P_DS005_012|P_DS005_014</t>
  </si>
  <si>
    <t>P_DS005_015|P_DS005_017|P_DS005_018|P_DS005_021|P_DS005_023|P_DS005_024|P_DS005_026|P_DS005_029|P_DS005_030|P_DS005_002|P_DS005_008|P_DS005_009|P_DS005_011</t>
  </si>
  <si>
    <t>DS005_20260704_I35</t>
  </si>
  <si>
    <t>P_DS005_009|P_DS005_012</t>
  </si>
  <si>
    <t>P_DS005_015|P_DS005_018|P_DS005_021|P_DS005_024|P_DS005_030</t>
  </si>
  <si>
    <t>DS005_20260704_I36</t>
  </si>
  <si>
    <t>P_DS005_012|P_DS005_015</t>
  </si>
  <si>
    <t>P_DS005_018|P_DS005_021|P_DS005_024|P_DS005_030|P_DS005_009</t>
  </si>
  <si>
    <t>DS005_20260704_I37</t>
  </si>
  <si>
    <t>P_DS005_006|P_DS005_013|P_DS005_027|P_DS005_009|P_DS005_012|P_DS005_015|P_DS005_018|P_DS005_021|P_DS005_024|P_DS005_030</t>
  </si>
  <si>
    <t>DS005_20260704_I38</t>
  </si>
  <si>
    <t>P_DS005_013|P_DS005_027|P_DS005_009|P_DS005_012|P_DS005_015|P_DS005_018|P_DS005_021|P_DS005_024|P_DS005_030|P_DS005_006</t>
  </si>
  <si>
    <t>DS005_20260704_I39</t>
  </si>
  <si>
    <t>P_DS005_027|P_DS005_009|P_DS005_012|P_DS005_015|P_DS005_018|P_DS005_021|P_DS005_024|P_DS005_030|P_DS005_006|P_DS005_013</t>
  </si>
  <si>
    <t>DS005_20260704_I40</t>
  </si>
  <si>
    <t>P_DS005_009|P_DS005_012|P_DS005_015|P_DS005_018|P_DS005_021|P_DS005_024|P_DS005_030|P_DS005_006|P_DS005_013|P_DS005_027</t>
  </si>
  <si>
    <t>DS005_20260704_I41</t>
  </si>
  <si>
    <t>P_DS005_012|P_DS005_015|P_DS005_018|P_DS005_021|P_DS005_024|P_DS005_030|P_DS005_006|P_DS005_013|P_DS005_027|P_DS005_009</t>
  </si>
  <si>
    <t>DS005_20260704_I42</t>
  </si>
  <si>
    <t>P_DS005_015|P_DS005_018|P_DS005_021|P_DS005_024|P_DS005_030|P_DS005_006|P_DS005_013|P_DS005_027|P_DS005_009|P_DS005_012</t>
  </si>
  <si>
    <t>DS005_20260704_I43</t>
  </si>
  <si>
    <t>P_DS005_018|P_DS005_021|P_DS005_024|P_DS005_030|P_DS005_006|P_DS005_013|P_DS005_027|P_DS005_009|P_DS005_012|P_DS005_015</t>
  </si>
  <si>
    <t>DS005_20260704_I44</t>
  </si>
  <si>
    <t>P_DS005_021|P_DS005_024|P_DS005_030|P_DS005_006|P_DS005_013|P_DS005_027|P_DS005_009|P_DS005_012|P_DS005_015|P_DS005_018</t>
  </si>
  <si>
    <t>DS005_20260704_I45</t>
  </si>
  <si>
    <t>P_DS005_018|P_DS005_021|P_DS005_024|P_DS005_030|P_DS005_009|P_DS005_012|P_DS005_015</t>
  </si>
  <si>
    <t>DS005_20260704_I46</t>
  </si>
  <si>
    <t>P_DS005_021|P_DS005_024|P_DS005_030|P_DS005_009|P_DS005_012|P_DS005_015|P_DS005_018</t>
  </si>
  <si>
    <t>DS005_20260704_I47</t>
  </si>
  <si>
    <t>P_DS005_024|P_DS005_030</t>
  </si>
  <si>
    <t>P_DS005_009|P_DS005_012|P_DS005_015|P_DS005_018|P_DS005_021</t>
  </si>
  <si>
    <t>DS005_20260704_I48</t>
  </si>
  <si>
    <t>P_DS005_030|P_DS005_009</t>
  </si>
  <si>
    <t>P_DS005_012|P_DS005_015|P_DS005_018|P_DS005_021|P_DS005_024</t>
  </si>
  <si>
    <t>DS005_20260705_I01</t>
  </si>
  <si>
    <t>P_DS005_012|P_DS005_015|P_DS005_018|P_DS005_021|P_DS005_024|P_DS005_030|P_DS005_001|P_DS005_010|P_DS005_013|P_DS005_016|P_DS005_019|P_DS005_022</t>
  </si>
  <si>
    <t>DS005_20260705_I02</t>
  </si>
  <si>
    <t>P_DS005_015|P_DS005_018|P_DS005_021|P_DS005_024|P_DS005_030|P_DS005_001|P_DS005_004|P_DS005_010|P_DS005_013|P_DS005_016|P_DS005_019|P_DS005_022</t>
  </si>
  <si>
    <t>P_DS005_025|P_DS005_009</t>
  </si>
  <si>
    <t>P_DS005_012</t>
  </si>
  <si>
    <t>DS005_20260705_I03</t>
  </si>
  <si>
    <t>P_DS005_013|P_DS005_016|P_DS005_019|P_DS005_022|P_DS005_025|P_DS005_001|P_DS005_004</t>
  </si>
  <si>
    <t>DS005_20260705_I04</t>
  </si>
  <si>
    <t>P_DS005_016|P_DS005_019|P_DS005_022|P_DS005_025|P_DS005_001|P_DS005_004|P_DS005_010</t>
  </si>
  <si>
    <t>DS005_20260705_I05</t>
  </si>
  <si>
    <t>P_DS005_019|P_DS005_022|P_DS005_025|P_DS005_001|P_DS005_004|P_DS005_010|P_DS005_013</t>
  </si>
  <si>
    <t>DS005_20260705_I06</t>
  </si>
  <si>
    <t>P_DS005_022|P_DS005_025|P_DS005_001|P_DS005_004|P_DS005_010|P_DS005_013|P_DS005_016</t>
  </si>
  <si>
    <t>DS005_20260705_I07</t>
  </si>
  <si>
    <t>P_DS005_025|P_DS005_001|P_DS005_004|P_DS005_010|P_DS005_013|P_DS005_016|P_DS005_019</t>
  </si>
  <si>
    <t>DS005_20260705_I08</t>
  </si>
  <si>
    <t>P_DS005_001|P_DS005_004|P_DS005_010|P_DS005_013|P_DS005_016|P_DS005_019|P_DS005_022</t>
  </si>
  <si>
    <t>DS005_20260705_I09</t>
  </si>
  <si>
    <t>P_DS005_004|P_DS005_010|P_DS005_013|P_DS005_016|P_DS005_019|P_DS005_022|P_DS005_025</t>
  </si>
  <si>
    <t>DS005_20260705_I10</t>
  </si>
  <si>
    <t>P_DS005_010|P_DS005_013|P_DS005_016|P_DS005_019|P_DS005_022|P_DS005_025|P_DS005_001</t>
  </si>
  <si>
    <t>DS005_20260705_I11</t>
  </si>
  <si>
    <t>DS005_20260705_I12</t>
  </si>
  <si>
    <t>DS005_20260705_I13</t>
  </si>
  <si>
    <t>DS005_20260705_I14</t>
  </si>
  <si>
    <t>P_DS005_022|P_DS005_025|P_DS005_001</t>
  </si>
  <si>
    <t>DS005_20260705_I15</t>
  </si>
  <si>
    <t>P_DS005_025|P_DS005_001|P_DS005_004</t>
  </si>
  <si>
    <t>DS005_20260705_I16</t>
  </si>
  <si>
    <t>DS005_20260705_I17</t>
  </si>
  <si>
    <t>P_DS005_010|P_DS005_011|P_DS005_013|P_DS005_016|P_DS005_017|P_DS005_019|P_DS005_020|P_DS005_022|P_DS005_023|P_DS005_025|P_DS005_026|P_DS005_029</t>
  </si>
  <si>
    <t>DS005_20260705_I18</t>
  </si>
  <si>
    <t>P_DS005_008|P_DS005_010</t>
  </si>
  <si>
    <t>P_DS005_011|P_DS005_013|P_DS005_016|P_DS005_017|P_DS005_019|P_DS005_020|P_DS005_022|P_DS005_023|P_DS005_025|P_DS005_026|P_DS005_029|P_DS005_001</t>
  </si>
  <si>
    <t>DS005_20260705_I19</t>
  </si>
  <si>
    <t>P_DS005_011|P_DS005_017|P_DS005_020|P_DS005_023|P_DS005_026|P_DS005_029|P_DS005_002</t>
  </si>
  <si>
    <t>DS005_20260705_I20</t>
  </si>
  <si>
    <t>P_DS005_008|P_DS005_011</t>
  </si>
  <si>
    <t>DS005_20260705_I21</t>
  </si>
  <si>
    <t>P_DS005_011|P_DS005_017</t>
  </si>
  <si>
    <t>DS005_20260705_I22</t>
  </si>
  <si>
    <t>P_DS005_023|P_DS005_026|P_DS005_029|P_DS005_002|P_DS005_005|P_DS005_008|P_DS005_011</t>
  </si>
  <si>
    <t>DS005_20260705_I23</t>
  </si>
  <si>
    <t>P_DS005_020|P_DS005_023|P_DS005_026|P_DS005_029|P_DS005_002|P_DS005_005|P_DS005_008|P_DS005_011|P_DS005_017</t>
  </si>
  <si>
    <t>DS005_20260705_I24</t>
  </si>
  <si>
    <t>P_DS005_023|P_DS005_026|P_DS005_029|P_DS005_002|P_DS005_005|P_DS005_008|P_DS005_011|P_DS005_017|P_DS005_020</t>
  </si>
  <si>
    <t>DS005_20260705_I25</t>
  </si>
  <si>
    <t>P_DS005_026|P_DS005_029|P_DS005_002|P_DS005_005|P_DS005_008|P_DS005_011|P_DS005_017|P_DS005_020|P_DS005_023</t>
  </si>
  <si>
    <t>DS005_20260705_I26</t>
  </si>
  <si>
    <t>P_DS005_029|P_DS005_002|P_DS005_005|P_DS005_008|P_DS005_011|P_DS005_017|P_DS005_020|P_DS005_023|P_DS005_026</t>
  </si>
  <si>
    <t>DS005_20260705_I27</t>
  </si>
  <si>
    <t>P_DS005_002|P_DS005_005|P_DS005_008|P_DS005_011|P_DS005_017|P_DS005_020|P_DS005_023|P_DS005_026|P_DS005_029</t>
  </si>
  <si>
    <t>DS005_20260705_I28</t>
  </si>
  <si>
    <t>P_DS005_005|P_DS005_008|P_DS005_011|P_DS005_017|P_DS005_020|P_DS005_023|P_DS005_026|P_DS005_029|P_DS005_002</t>
  </si>
  <si>
    <t>DS005_20260705_I29</t>
  </si>
  <si>
    <t>P_DS005_008|P_DS005_011|P_DS005_017|P_DS005_020|P_DS005_023|P_DS005_026|P_DS005_029|P_DS005_002|P_DS005_005</t>
  </si>
  <si>
    <t>DS005_20260705_I30</t>
  </si>
  <si>
    <t>P_DS005_011|P_DS005_017|P_DS005_020|P_DS005_023|P_DS005_026|P_DS005_029|P_DS005_002|P_DS005_005|P_DS005_008</t>
  </si>
  <si>
    <t>DS005_20260705_I31</t>
  </si>
  <si>
    <t>DS005_20260705_I32</t>
  </si>
  <si>
    <t>P_DS005_026|P_DS005_029|P_DS005_002|P_DS005_005|P_DS005_008|P_DS005_011|P_DS005_017</t>
  </si>
  <si>
    <t>DS005_20260705_I33</t>
  </si>
  <si>
    <t>P_DS005_030|P_DS005_002</t>
  </si>
  <si>
    <t>P_DS005_003|P_DS005_005|P_DS005_006|P_DS005_008|P_DS005_009|P_DS005_011|P_DS005_012|P_DS005_017|P_DS005_018|P_DS005_020|P_DS005_023|P_DS005_024|P_DS005_026|P_DS005_027|P_DS005_029</t>
  </si>
  <si>
    <t>DS005_20260705_I34</t>
  </si>
  <si>
    <t>P_DS005_005|P_DS005_006|P_DS005_008|P_DS005_009|P_DS005_011|P_DS005_012|P_DS005_017|P_DS005_018|P_DS005_020|P_DS005_023|P_DS005_024|P_DS005_026|P_DS005_027|P_DS005_029|P_DS005_030</t>
  </si>
  <si>
    <t>DS005_20260705_I35</t>
  </si>
  <si>
    <t>P_DS005_012|P_DS005_018</t>
  </si>
  <si>
    <t>DS005_20260705_I36</t>
  </si>
  <si>
    <t>P_DS005_018|P_DS005_024</t>
  </si>
  <si>
    <t>P_DS005_027|P_DS005_030|P_DS005_003|P_DS005_006|P_DS005_009|P_DS005_012</t>
  </si>
  <si>
    <t>DS005_20260705_I37</t>
  </si>
  <si>
    <t>P_DS005_018|P_DS005_024|P_DS005_027|P_DS005_030|P_DS005_021|P_DS005_028|P_DS005_014|P_DS005_003|P_DS005_006|P_DS005_009|P_DS005_012</t>
  </si>
  <si>
    <t>DS005_20260705_I38</t>
  </si>
  <si>
    <t>P_DS005_024|P_DS005_027|P_DS005_030|P_DS005_021|P_DS005_028|P_DS005_014|P_DS005_003|P_DS005_006|P_DS005_009|P_DS005_012|P_DS005_018</t>
  </si>
  <si>
    <t>DS005_20260705_I39</t>
  </si>
  <si>
    <t>P_DS005_027|P_DS005_030|P_DS005_021|P_DS005_028|P_DS005_014|P_DS005_003|P_DS005_006|P_DS005_009|P_DS005_012|P_DS005_018|P_DS005_024</t>
  </si>
  <si>
    <t>DS005_20260705_I40</t>
  </si>
  <si>
    <t>P_DS005_030|P_DS005_021|P_DS005_028|P_DS005_014|P_DS005_003|P_DS005_006|P_DS005_009|P_DS005_012|P_DS005_018|P_DS005_024|P_DS005_027</t>
  </si>
  <si>
    <t>DS005_20260705_I41</t>
  </si>
  <si>
    <t>P_DS005_021|P_DS005_028|P_DS005_014|P_DS005_003|P_DS005_006|P_DS005_009|P_DS005_012|P_DS005_018|P_DS005_024|P_DS005_027|P_DS005_030</t>
  </si>
  <si>
    <t>DS005_20260705_I42</t>
  </si>
  <si>
    <t>P_DS005_028|P_DS005_014|P_DS005_003|P_DS005_006|P_DS005_009|P_DS005_012|P_DS005_018|P_DS005_024|P_DS005_027|P_DS005_030|P_DS005_021</t>
  </si>
  <si>
    <t>DS005_20260705_I43</t>
  </si>
  <si>
    <t>P_DS005_014|P_DS005_003|P_DS005_006|P_DS005_009|P_DS005_012|P_DS005_018|P_DS005_024|P_DS005_027|P_DS005_030|P_DS005_021|P_DS005_028</t>
  </si>
  <si>
    <t>DS005_20260705_I44</t>
  </si>
  <si>
    <t>P_DS005_003|P_DS005_006|P_DS005_009|P_DS005_012|P_DS005_018|P_DS005_024|P_DS005_027|P_DS005_030|P_DS005_021|P_DS005_028|P_DS005_014</t>
  </si>
  <si>
    <t>DS005_20260705_I45</t>
  </si>
  <si>
    <t>P_DS005_024|P_DS005_027|P_DS005_030|P_DS005_003|P_DS005_006|P_DS005_009|P_DS005_012|P_DS005_018</t>
  </si>
  <si>
    <t>DS005_20260705_I46</t>
  </si>
  <si>
    <t>P_DS005_027|P_DS005_030|P_DS005_003|P_DS005_006|P_DS005_009|P_DS005_012|P_DS005_018|P_DS005_024</t>
  </si>
  <si>
    <t>DS005_20260705_I47</t>
  </si>
  <si>
    <t>P_DS005_006|P_DS005_009|P_DS005_012|P_DS005_018|P_DS005_024|P_DS005_027</t>
  </si>
  <si>
    <t>DS005_20260705_I48</t>
  </si>
  <si>
    <t>P_DS005_009|P_DS005_012|P_DS005_018|P_DS005_024|P_DS005_027|P_DS005_030</t>
  </si>
  <si>
    <t>DS005_20260706_I01</t>
  </si>
  <si>
    <t>P_DS005_006|P_DS005_009|P_DS005_012|P_DS005_018|P_DS005_024|P_DS005_027|P_DS005_030|P_DS005_004|P_DS005_007|P_DS005_010|P_DS005_013|P_DS005_016</t>
  </si>
  <si>
    <t>P_DS005_019|P_DS005_025</t>
  </si>
  <si>
    <t>DS005_20260706_I02</t>
  </si>
  <si>
    <t>P_DS005_009|P_DS005_018|P_DS005_024|P_DS005_027|P_DS005_030|P_DS005_004|P_DS005_007|P_DS005_010|P_DS005_013|P_DS005_016|P_DS005_019|P_DS005_025</t>
  </si>
  <si>
    <t>DS005_20260706_I03</t>
  </si>
  <si>
    <t>P_DS005_013|P_DS005_016|P_DS005_019|P_DS005_025|P_DS005_028|P_DS005_004|P_DS005_007</t>
  </si>
  <si>
    <t>DS005_20260706_I04</t>
  </si>
  <si>
    <t>P_DS005_016|P_DS005_019|P_DS005_025|P_DS005_028|P_DS005_004|P_DS005_007|P_DS005_010</t>
  </si>
  <si>
    <t>DS005_20260706_I05</t>
  </si>
  <si>
    <t>P_DS005_019|P_DS005_025|P_DS005_028|P_DS005_004|P_DS005_007|P_DS005_010|P_DS005_013</t>
  </si>
  <si>
    <t>DS005_20260706_I06</t>
  </si>
  <si>
    <t>P_DS005_025|P_DS005_028|P_DS005_004|P_DS005_007|P_DS005_010|P_DS005_013|P_DS005_016</t>
  </si>
  <si>
    <t>DS005_20260706_I07</t>
  </si>
  <si>
    <t>P_DS005_028|P_DS005_004|P_DS005_007|P_DS005_010|P_DS005_013|P_DS005_016|P_DS005_019</t>
  </si>
  <si>
    <t>DS005_20260706_I08</t>
  </si>
  <si>
    <t>P_DS005_004|P_DS005_007|P_DS005_010|P_DS005_013|P_DS005_016|P_DS005_019|P_DS005_025</t>
  </si>
  <si>
    <t>DS005_20260706_I09</t>
  </si>
  <si>
    <t>P_DS005_007|P_DS005_010|P_DS005_013|P_DS005_016|P_DS005_019|P_DS005_025|P_DS005_028</t>
  </si>
  <si>
    <t>DS005_20260706_I10</t>
  </si>
  <si>
    <t>P_DS005_010|P_DS005_013|P_DS005_016|P_DS005_019|P_DS005_025|P_DS005_028|P_DS005_004</t>
  </si>
  <si>
    <t>DS005_20260706_I11</t>
  </si>
  <si>
    <t>DS005_20260706_I12</t>
  </si>
  <si>
    <t>DS005_20260706_I13</t>
  </si>
  <si>
    <t>P_DS005_019|P_DS005_025|P_DS005_028</t>
  </si>
  <si>
    <t>DS005_20260706_I14</t>
  </si>
  <si>
    <t>P_DS005_025|P_DS005_028|P_DS005_004</t>
  </si>
  <si>
    <t>DS005_20260706_I15</t>
  </si>
  <si>
    <t>P_DS005_028|P_DS005_004|P_DS005_007</t>
  </si>
  <si>
    <t>P_DS005_016|P_DS005_019|P_DS005_025</t>
  </si>
  <si>
    <t>DS005_20260706_I16</t>
  </si>
  <si>
    <t>P_DS005_004|P_DS005_007|P_DS005_010</t>
  </si>
  <si>
    <t>DS005_20260706_I17</t>
  </si>
  <si>
    <t>P_DS005_004|P_DS005_005|P_DS005_007</t>
  </si>
  <si>
    <t>P_DS005_010|P_DS005_011</t>
  </si>
  <si>
    <t>P_DS005_013|P_DS005_014|P_DS005_016|P_DS005_017|P_DS005_019|P_DS005_020|P_DS005_023|P_DS005_025|P_DS005_026|P_DS005_028|P_DS005_002</t>
  </si>
  <si>
    <t>DS005_20260706_I18</t>
  </si>
  <si>
    <t>P_DS005_007|P_DS005_010|P_DS005_011</t>
  </si>
  <si>
    <t>P_DS005_016|P_DS005_017|P_DS005_020|P_DS005_023|P_DS005_025|P_DS005_026|P_DS005_028|P_DS005_002|P_DS005_004|P_DS005_005</t>
  </si>
  <si>
    <t>DS005_20260706_I19</t>
  </si>
  <si>
    <t>P_DS005_020|P_DS005_023|P_DS005_026|P_DS005_002|P_DS005_005|P_DS005_011</t>
  </si>
  <si>
    <t>DS005_20260706_I20</t>
  </si>
  <si>
    <t>P_DS005_023|P_DS005_026|P_DS005_002|P_DS005_005|P_DS005_011|P_DS005_014</t>
  </si>
  <si>
    <t>DS005_20260706_I21</t>
  </si>
  <si>
    <t>P_DS005_026|P_DS005_002|P_DS005_005|P_DS005_011|P_DS005_014|P_DS005_017</t>
  </si>
  <si>
    <t>DS005_20260706_I22</t>
  </si>
  <si>
    <t>P_DS005_002|P_DS005_005|P_DS005_011|P_DS005_014|P_DS005_017|P_DS005_020</t>
  </si>
  <si>
    <t>DS005_20260706_I23</t>
  </si>
  <si>
    <t>P_DS005_026|P_DS005_002|P_DS005_005|P_DS005_011|P_DS005_014|P_DS005_017|P_DS005_020|P_DS005_023</t>
  </si>
  <si>
    <t>DS005_20260706_I24</t>
  </si>
  <si>
    <t>P_DS005_002|P_DS005_005|P_DS005_011|P_DS005_014|P_DS005_017|P_DS005_020|P_DS005_023|P_DS005_026</t>
  </si>
  <si>
    <t>DS005_20260706_I25</t>
  </si>
  <si>
    <t>P_DS005_005|P_DS005_011|P_DS005_014|P_DS005_017|P_DS005_020|P_DS005_023|P_DS005_026|P_DS005_002</t>
  </si>
  <si>
    <t>DS005_20260706_I26</t>
  </si>
  <si>
    <t>P_DS005_011|P_DS005_014|P_DS005_017|P_DS005_020|P_DS005_023|P_DS005_026|P_DS005_002|P_DS005_005</t>
  </si>
  <si>
    <t>DS005_20260706_I27</t>
  </si>
  <si>
    <t>P_DS005_014|P_DS005_017|P_DS005_020|P_DS005_023|P_DS005_026|P_DS005_002|P_DS005_005|P_DS005_011</t>
  </si>
  <si>
    <t>DS005_20260706_I28</t>
  </si>
  <si>
    <t>P_DS005_017|P_DS005_020|P_DS005_023|P_DS005_026|P_DS005_002|P_DS005_005|P_DS005_011|P_DS005_014</t>
  </si>
  <si>
    <t>DS005_20260706_I29</t>
  </si>
  <si>
    <t>P_DS005_020|P_DS005_023|P_DS005_026|P_DS005_002|P_DS005_005|P_DS005_011|P_DS005_014|P_DS005_017</t>
  </si>
  <si>
    <t>DS005_20260706_I30</t>
  </si>
  <si>
    <t>P_DS005_023|P_DS005_026|P_DS005_002|P_DS005_005|P_DS005_011|P_DS005_014|P_DS005_017|P_DS005_020</t>
  </si>
  <si>
    <t>DS005_20260706_I31</t>
  </si>
  <si>
    <t>P_DS005_026|P_DS005_002</t>
  </si>
  <si>
    <t>P_DS005_005|P_DS005_011|P_DS005_014|P_DS005_017|P_DS005_020|P_DS005_023</t>
  </si>
  <si>
    <t>DS005_20260706_I32</t>
  </si>
  <si>
    <t>P_DS005_011|P_DS005_014|P_DS005_017|P_DS005_020|P_DS005_023|P_DS005_026</t>
  </si>
  <si>
    <t>DS005_20260706_I33</t>
  </si>
  <si>
    <t>P_DS005_003|P_DS005_005|P_DS005_006|P_DS005_009|P_DS005_011|P_DS005_012|P_DS005_014|P_DS005_017|P_DS005_018|P_DS005_020|P_DS005_021|P_DS005_023|P_DS005_024|P_DS005_026|P_DS005_027</t>
  </si>
  <si>
    <t>DS005_20260706_I34</t>
  </si>
  <si>
    <t>P_DS005_011|P_DS005_012|P_DS005_014|P_DS005_017|P_DS005_018|P_DS005_020|P_DS005_021|P_DS005_023|P_DS005_024|P_DS005_026|P_DS005_027|P_DS005_030|P_DS005_002|P_DS005_003</t>
  </si>
  <si>
    <t>DS005_20260706_I35</t>
  </si>
  <si>
    <t>P_DS005_006|P_DS005_009|P_DS005_012|P_DS005_018|P_DS005_021|P_DS005_024|P_DS005_027</t>
  </si>
  <si>
    <t>DS005_20260706_I36</t>
  </si>
  <si>
    <t>P_DS005_009|P_DS005_012|P_DS005_018|P_DS005_021|P_DS005_024|P_DS005_027|P_DS005_030</t>
  </si>
  <si>
    <t>DS005_20260706_I37</t>
  </si>
  <si>
    <t>P_DS005_018|P_DS005_021|P_DS005_024|P_DS005_027|P_DS005_030|P_DS005_022|P_DS005_029|P_DS005_003|P_DS005_006|P_DS005_009|P_DS005_012</t>
  </si>
  <si>
    <t>DS005_20260706_I38</t>
  </si>
  <si>
    <t>P_DS005_021|P_DS005_024|P_DS005_027|P_DS005_030|P_DS005_022|P_DS005_029|P_DS005_003|P_DS005_006|P_DS005_009|P_DS005_012|P_DS005_018</t>
  </si>
  <si>
    <t>DS005_20260706_I39</t>
  </si>
  <si>
    <t>P_DS005_024|P_DS005_027|P_DS005_030|P_DS005_022|P_DS005_029|P_DS005_003|P_DS005_006|P_DS005_009|P_DS005_012|P_DS005_018|P_DS005_021</t>
  </si>
  <si>
    <t>DS005_20260706_I40</t>
  </si>
  <si>
    <t>P_DS005_027|P_DS005_030|P_DS005_022|P_DS005_029|P_DS005_003|P_DS005_006|P_DS005_009|P_DS005_012|P_DS005_018|P_DS005_021|P_DS005_024</t>
  </si>
  <si>
    <t>DS005_20260706_I41</t>
  </si>
  <si>
    <t>P_DS005_030|P_DS005_022|P_DS005_029|P_DS005_003|P_DS005_006|P_DS005_009|P_DS005_012|P_DS005_018|P_DS005_021|P_DS005_024|P_DS005_027</t>
  </si>
  <si>
    <t>DS005_20260706_I42</t>
  </si>
  <si>
    <t>P_DS005_022|P_DS005_029|P_DS005_003|P_DS005_006|P_DS005_009|P_DS005_012|P_DS005_018|P_DS005_021|P_DS005_024|P_DS005_027|P_DS005_030</t>
  </si>
  <si>
    <t>DS005_20260706_I43</t>
  </si>
  <si>
    <t>P_DS005_029|P_DS005_003|P_DS005_006|P_DS005_009|P_DS005_012|P_DS005_018|P_DS005_021|P_DS005_024|P_DS005_027|P_DS005_030|P_DS005_022</t>
  </si>
  <si>
    <t>DS005_20260706_I44</t>
  </si>
  <si>
    <t>P_DS005_003|P_DS005_006|P_DS005_009|P_DS005_012|P_DS005_018|P_DS005_021|P_DS005_024|P_DS005_027|P_DS005_030|P_DS005_022|P_DS005_029</t>
  </si>
  <si>
    <t>DS005_20260706_I45</t>
  </si>
  <si>
    <t>P_DS005_003|P_DS005_006|P_DS005_009|P_DS005_012|P_DS005_018|P_DS005_021|P_DS005_024|P_DS005_027|P_DS005_030</t>
  </si>
  <si>
    <t>DS005_20260706_I46</t>
  </si>
  <si>
    <t>P_DS005_006|P_DS005_009|P_DS005_012|P_DS005_018|P_DS005_021|P_DS005_024|P_DS005_027|P_DS005_030|P_DS005_003</t>
  </si>
  <si>
    <t>DS005_20260706_I47</t>
  </si>
  <si>
    <t>P_DS005_018|P_DS005_021|P_DS005_024|P_DS005_027|P_DS005_030|P_DS005_003|P_DS005_006</t>
  </si>
  <si>
    <t>DS005_20260706_I48</t>
  </si>
  <si>
    <t>P_DS005_021|P_DS005_024|P_DS005_027|P_DS005_030|P_DS005_003|P_DS005_006|P_DS005_009</t>
  </si>
  <si>
    <t>DS005_20260707_I01</t>
  </si>
  <si>
    <t>P_DS005_006|P_DS005_009|P_DS005_012|P_DS005_018|P_DS005_021|P_DS005_024|P_DS005_027|P_DS005_030|P_DS005_001|P_DS005_004|P_DS005_007|P_DS005_010</t>
  </si>
  <si>
    <t>P_DS005_013|P_DS005_019</t>
  </si>
  <si>
    <t>P_DS005_022|P_DS005_025|P_DS005_003</t>
  </si>
  <si>
    <t>DS005_20260707_I02</t>
  </si>
  <si>
    <t>P_DS005_009|P_DS005_012|P_DS005_018|P_DS005_021|P_DS005_024|P_DS005_027|P_DS005_030|P_DS005_001|P_DS005_004|P_DS005_007|P_DS005_010|P_DS005_013</t>
  </si>
  <si>
    <t>P_DS005_025|P_DS005_028|P_DS005_003|P_DS005_006</t>
  </si>
  <si>
    <t>DS005_20260707_I03</t>
  </si>
  <si>
    <t>P_DS005_010|P_DS005_013|P_DS005_019|P_DS005_022|P_DS005_025|P_DS005_028|P_DS005_001|P_DS005_004</t>
  </si>
  <si>
    <t>DS005_20260707_I04</t>
  </si>
  <si>
    <t>P_DS005_013|P_DS005_019|P_DS005_022|P_DS005_025|P_DS005_028|P_DS005_001|P_DS005_004|P_DS005_007</t>
  </si>
  <si>
    <t>DS005_20260707_I05</t>
  </si>
  <si>
    <t>P_DS005_019|P_DS005_022|P_DS005_025|P_DS005_028|P_DS005_001|P_DS005_004|P_DS005_007|P_DS005_010</t>
  </si>
  <si>
    <t>DS005_20260707_I06</t>
  </si>
  <si>
    <t>P_DS005_022|P_DS005_025|P_DS005_028|P_DS005_001|P_DS005_004|P_DS005_007|P_DS005_010|P_DS005_013</t>
  </si>
  <si>
    <t>DS005_20260707_I07</t>
  </si>
  <si>
    <t>P_DS005_025|P_DS005_028|P_DS005_001|P_DS005_004|P_DS005_007|P_DS005_010|P_DS005_013|P_DS005_019</t>
  </si>
  <si>
    <t>DS005_20260707_I08</t>
  </si>
  <si>
    <t>P_DS005_028|P_DS005_001|P_DS005_004|P_DS005_007|P_DS005_010|P_DS005_013|P_DS005_019|P_DS005_022</t>
  </si>
  <si>
    <t>DS005_20260707_I09</t>
  </si>
  <si>
    <t>P_DS005_001|P_DS005_004|P_DS005_007|P_DS005_010|P_DS005_013|P_DS005_019|P_DS005_022|P_DS005_025</t>
  </si>
  <si>
    <t>DS005_20260707_I10</t>
  </si>
  <si>
    <t>P_DS005_004|P_DS005_007|P_DS005_010|P_DS005_013|P_DS005_019|P_DS005_022|P_DS005_025|P_DS005_028</t>
  </si>
  <si>
    <t>DS005_20260707_I11</t>
  </si>
  <si>
    <t>P_DS005_007|P_DS005_010|P_DS005_013|P_DS005_019|P_DS005_022|P_DS005_025|P_DS005_028|P_DS005_001</t>
  </si>
  <si>
    <t>DS005_20260707_I12</t>
  </si>
  <si>
    <t>DS005_20260707_I13</t>
  </si>
  <si>
    <t>P_DS005_013|P_DS005_019|P_DS005_022</t>
  </si>
  <si>
    <t>P_DS005_001|P_DS005_004|P_DS005_007|P_DS005_010</t>
  </si>
  <si>
    <t>DS005_20260707_I14</t>
  </si>
  <si>
    <t>P_DS005_004|P_DS005_007|P_DS005_010|P_DS005_013</t>
  </si>
  <si>
    <t>DS005_20260707_I15</t>
  </si>
  <si>
    <t>P_DS005_007|P_DS005_010|P_DS005_013|P_DS005_019</t>
  </si>
  <si>
    <t>DS005_20260707_I16</t>
  </si>
  <si>
    <t>P_DS005_010|P_DS005_013|P_DS005_019|P_DS005_022</t>
  </si>
  <si>
    <t>DS005_20260707_I17</t>
  </si>
  <si>
    <t>P_DS005_011|P_DS005_013|P_DS005_014|P_DS005_017|P_DS005_019|P_DS005_022|P_DS005_025|P_DS005_026|P_DS005_028|P_DS005_029|P_DS005_001</t>
  </si>
  <si>
    <t>DS005_20260707_I18</t>
  </si>
  <si>
    <t>P_DS005_011|P_DS005_013|P_DS005_014|P_DS005_017|P_DS005_019|P_DS005_020|P_DS005_022|P_DS005_025|P_DS005_026|P_DS005_028|P_DS005_029|P_DS005_001</t>
  </si>
  <si>
    <t>DS005_20260707_I19</t>
  </si>
  <si>
    <t>P_DS005_020|P_DS005_026|P_DS005_029|P_DS005_005|P_DS005_008|P_DS005_011</t>
  </si>
  <si>
    <t>DS005_20260707_I20</t>
  </si>
  <si>
    <t>P_DS005_026|P_DS005_029|P_DS005_005|P_DS005_008|P_DS005_011|P_DS005_014</t>
  </si>
  <si>
    <t>DS005_20260707_I21</t>
  </si>
  <si>
    <t>P_DS005_029|P_DS005_005|P_DS005_008|P_DS005_011|P_DS005_014|P_DS005_017</t>
  </si>
  <si>
    <t>DS005_20260707_I22</t>
  </si>
  <si>
    <t>P_DS005_005|P_DS005_008|P_DS005_011|P_DS005_014|P_DS005_017|P_DS005_020</t>
  </si>
  <si>
    <t>DS005_20260707_I23</t>
  </si>
  <si>
    <t>P_DS005_029|P_DS005_005|P_DS005_008|P_DS005_011|P_DS005_014|P_DS005_017|P_DS005_020|P_DS005_026</t>
  </si>
  <si>
    <t>DS005_20260707_I24</t>
  </si>
  <si>
    <t>P_DS005_005|P_DS005_008|P_DS005_011|P_DS005_014|P_DS005_017|P_DS005_020|P_DS005_026|P_DS005_029</t>
  </si>
  <si>
    <t>DS005_20260707_I25</t>
  </si>
  <si>
    <t>P_DS005_008|P_DS005_011|P_DS005_014|P_DS005_017|P_DS005_020|P_DS005_026|P_DS005_029|P_DS005_005</t>
  </si>
  <si>
    <t>DS005_20260707_I26</t>
  </si>
  <si>
    <t>P_DS005_011|P_DS005_014|P_DS005_017|P_DS005_020|P_DS005_026|P_DS005_029|P_DS005_005|P_DS005_008</t>
  </si>
  <si>
    <t>DS005_20260707_I27</t>
  </si>
  <si>
    <t>P_DS005_014|P_DS005_017|P_DS005_020|P_DS005_026|P_DS005_029|P_DS005_005|P_DS005_008|P_DS005_011</t>
  </si>
  <si>
    <t>DS005_20260707_I28</t>
  </si>
  <si>
    <t>P_DS005_017|P_DS005_020|P_DS005_026|P_DS005_029|P_DS005_005|P_DS005_008|P_DS005_011|P_DS005_014</t>
  </si>
  <si>
    <t>DS005_20260707_I29</t>
  </si>
  <si>
    <t>P_DS005_020|P_DS005_026|P_DS005_029|P_DS005_005|P_DS005_008|P_DS005_011|P_DS005_014|P_DS005_017</t>
  </si>
  <si>
    <t>DS005_20260707_I30</t>
  </si>
  <si>
    <t>P_DS005_026|P_DS005_029|P_DS005_005|P_DS005_008|P_DS005_011|P_DS005_014|P_DS005_017|P_DS005_020</t>
  </si>
  <si>
    <t>DS005_20260707_I31</t>
  </si>
  <si>
    <t>P_DS005_029|P_DS005_005</t>
  </si>
  <si>
    <t>P_DS005_008|P_DS005_011|P_DS005_014|P_DS005_017|P_DS005_020|P_DS005_026</t>
  </si>
  <si>
    <t>DS005_20260707_I32</t>
  </si>
  <si>
    <t>P_DS005_011|P_DS005_014|P_DS005_017|P_DS005_020|P_DS005_026|P_DS005_029</t>
  </si>
  <si>
    <t>DS005_20260707_I33</t>
  </si>
  <si>
    <t>P_DS005_015|P_DS005_017|P_DS005_018|P_DS005_020|P_DS005_026|P_DS005_027|P_DS005_029|P_DS005_003|P_DS005_005|P_DS005_006|P_DS005_008|P_DS005_011</t>
  </si>
  <si>
    <t>DS005_20260707_I34</t>
  </si>
  <si>
    <t>P_DS005_014|P_DS005_015|P_DS005_017|P_DS005_018|P_DS005_020|P_DS005_021|P_DS005_026|P_DS005_027|P_DS005_029|P_DS005_003|P_DS005_005|P_DS005_006|P_DS005_008</t>
  </si>
  <si>
    <t>DS005_20260707_I35</t>
  </si>
  <si>
    <t>P_DS005_012|P_DS005_015|P_DS005_018|P_DS005_021|P_DS005_027</t>
  </si>
  <si>
    <t>DS005_20260707_I36</t>
  </si>
  <si>
    <t>P_DS005_006|P_DS005_012</t>
  </si>
  <si>
    <t>P_DS005_015|P_DS005_018|P_DS005_021|P_DS005_027|P_DS005_003</t>
  </si>
  <si>
    <t>DS005_20260707_I37</t>
  </si>
  <si>
    <t>P_DS005_002|P_DS005_023|P_DS005_016|P_DS005_003|P_DS005_006|P_DS005_012|P_DS005_015|P_DS005_018|P_DS005_021|P_DS005_027</t>
  </si>
  <si>
    <t>DS005_20260707_I38</t>
  </si>
  <si>
    <t>P_DS005_023|P_DS005_016|P_DS005_003|P_DS005_006|P_DS005_012|P_DS005_015|P_DS005_018|P_DS005_021|P_DS005_027|P_DS005_002</t>
  </si>
  <si>
    <t>DS005_20260707_I39</t>
  </si>
  <si>
    <t>P_DS005_016|P_DS005_003|P_DS005_006|P_DS005_012|P_DS005_015|P_DS005_018|P_DS005_021|P_DS005_027|P_DS005_002|P_DS005_023</t>
  </si>
  <si>
    <t>DS005_20260707_I40</t>
  </si>
  <si>
    <t>P_DS005_003|P_DS005_006|P_DS005_012|P_DS005_015|P_DS005_018|P_DS005_021|P_DS005_027|P_DS005_002|P_DS005_023|P_DS005_016</t>
  </si>
  <si>
    <t>DS005_20260707_I41</t>
  </si>
  <si>
    <t>P_DS005_006|P_DS005_012|P_DS005_015|P_DS005_018|P_DS005_021|P_DS005_027|P_DS005_002|P_DS005_023|P_DS005_016|P_DS005_003</t>
  </si>
  <si>
    <t>DS005_20260707_I42</t>
  </si>
  <si>
    <t>P_DS005_012|P_DS005_015|P_DS005_018|P_DS005_021|P_DS005_027|P_DS005_002|P_DS005_023|P_DS005_016|P_DS005_003|P_DS005_006</t>
  </si>
  <si>
    <t>DS005_20260707_I43</t>
  </si>
  <si>
    <t>P_DS005_015|P_DS005_018|P_DS005_021|P_DS005_027|P_DS005_002|P_DS005_023|P_DS005_016|P_DS005_003|P_DS005_006|P_DS005_012</t>
  </si>
  <si>
    <t>DS005_20260707_I44</t>
  </si>
  <si>
    <t>P_DS005_018|P_DS005_021|P_DS005_027|P_DS005_002|P_DS005_023|P_DS005_016|P_DS005_003|P_DS005_006|P_DS005_012|P_DS005_015</t>
  </si>
  <si>
    <t>DS005_20260707_I45</t>
  </si>
  <si>
    <t>P_DS005_015|P_DS005_018|P_DS005_021|P_DS005_027|P_DS005_003|P_DS005_006|P_DS005_012</t>
  </si>
  <si>
    <t>DS005_20260707_I46</t>
  </si>
  <si>
    <t>P_DS005_018|P_DS005_021|P_DS005_027|P_DS005_003|P_DS005_006|P_DS005_012|P_DS005_015</t>
  </si>
  <si>
    <t>DS005_20260707_I47</t>
  </si>
  <si>
    <t>P_DS005_021|P_DS005_027</t>
  </si>
  <si>
    <t>P_DS005_003|P_DS005_006|P_DS005_012|P_DS005_015|P_DS005_018</t>
  </si>
  <si>
    <t>DS005_20260707_I48</t>
  </si>
  <si>
    <t>P_DS005_027|P_DS005_003</t>
  </si>
  <si>
    <t>P_DS005_006|P_DS005_012|P_DS005_015|P_DS005_018|P_DS005_021</t>
  </si>
  <si>
    <t>DS005_20260708_I01</t>
  </si>
  <si>
    <t>P_DS005_006|P_DS005_012|P_DS005_015|P_DS005_018|P_DS005_021|P_DS005_027|P_DS005_001|P_DS005_004|P_DS005_007|P_DS005_013|P_DS005_016|P_DS005_019</t>
  </si>
  <si>
    <t>DS005_20260708_I02</t>
  </si>
  <si>
    <t>P_DS005_015|P_DS005_018|P_DS005_021|P_DS005_027|P_DS005_001|P_DS005_004|P_DS005_007|P_DS005_013|P_DS005_016|P_DS005_019|P_DS005_022|P_DS005_025</t>
  </si>
  <si>
    <t>DS005_20260708_I03</t>
  </si>
  <si>
    <t>DS005_20260708_I04</t>
  </si>
  <si>
    <t>DS005_20260708_I05</t>
  </si>
  <si>
    <t>DS005_20260708_I06</t>
  </si>
  <si>
    <t>DS005_20260708_I07</t>
  </si>
  <si>
    <t>DS005_20260708_I08</t>
  </si>
  <si>
    <t>DS005_20260708_I09</t>
  </si>
  <si>
    <t>DS005_20260708_I10</t>
  </si>
  <si>
    <t>DS005_20260708_I11</t>
  </si>
  <si>
    <t>DS005_20260708_I12</t>
  </si>
  <si>
    <t>DS005_20260708_I13</t>
  </si>
  <si>
    <t>DS005_20260708_I14</t>
  </si>
  <si>
    <t>DS005_20260708_I15</t>
  </si>
  <si>
    <t>DS005_20260708_I16</t>
  </si>
  <si>
    <t>DS005_20260708_I17</t>
  </si>
  <si>
    <t>DS005_20260708_I18</t>
  </si>
  <si>
    <t>P_DS005_011|P_DS005_013|P_DS005_014|P_DS005_016|P_DS005_020|P_DS005_022|P_DS005_023|P_DS005_025|P_DS005_026|P_DS005_028|P_DS005_029|P_DS005_001</t>
  </si>
  <si>
    <t>DS005_20260708_I19</t>
  </si>
  <si>
    <t>P_DS005_011|P_DS005_014|P_DS005_020|P_DS005_023|P_DS005_026|P_DS005_029|P_DS005_002</t>
  </si>
  <si>
    <t>DS005_20260708_I20</t>
  </si>
  <si>
    <t>P_DS005_014|P_DS005_020|P_DS005_023|P_DS005_026|P_DS005_029|P_DS005_002|P_DS005_005</t>
  </si>
  <si>
    <t>DS005_20260708_I21</t>
  </si>
  <si>
    <t>DS005_20260708_I22</t>
  </si>
  <si>
    <t>DS005_20260708_I23</t>
  </si>
  <si>
    <t>P_DS005_020|P_DS005_023|P_DS005_026|P_DS005_029|P_DS005_002|P_DS005_005|P_DS005_008|P_DS005_011|P_DS005_014</t>
  </si>
  <si>
    <t>DS005_20260708_I24</t>
  </si>
  <si>
    <t>P_DS005_023|P_DS005_026|P_DS005_029|P_DS005_002|P_DS005_005|P_DS005_008|P_DS005_011|P_DS005_014|P_DS005_020</t>
  </si>
  <si>
    <t>DS005_20260708_I25</t>
  </si>
  <si>
    <t>P_DS005_026|P_DS005_029|P_DS005_002|P_DS005_005|P_DS005_008|P_DS005_011|P_DS005_014|P_DS005_020|P_DS005_023</t>
  </si>
  <si>
    <t>DS005_20260708_I26</t>
  </si>
  <si>
    <t>P_DS005_029|P_DS005_002|P_DS005_005|P_DS005_008|P_DS005_011|P_DS005_014|P_DS005_020|P_DS005_023|P_DS005_026</t>
  </si>
  <si>
    <t>DS005_20260708_I27</t>
  </si>
  <si>
    <t>P_DS005_002|P_DS005_005|P_DS005_008|P_DS005_011|P_DS005_014|P_DS005_020|P_DS005_023|P_DS005_026|P_DS005_029</t>
  </si>
  <si>
    <t>DS005_20260708_I28</t>
  </si>
  <si>
    <t>P_DS005_005|P_DS005_008|P_DS005_011|P_DS005_014|P_DS005_020|P_DS005_023|P_DS005_026|P_DS005_029|P_DS005_002</t>
  </si>
  <si>
    <t>DS005_20260708_I29</t>
  </si>
  <si>
    <t>P_DS005_008|P_DS005_011|P_DS005_014|P_DS005_020|P_DS005_023|P_DS005_026|P_DS005_029|P_DS005_002|P_DS005_005</t>
  </si>
  <si>
    <t>DS005_20260708_I30</t>
  </si>
  <si>
    <t>P_DS005_011|P_DS005_014|P_DS005_020|P_DS005_023|P_DS005_026|P_DS005_029|P_DS005_002|P_DS005_005|P_DS005_008</t>
  </si>
  <si>
    <t>DS005_20260708_I31</t>
  </si>
  <si>
    <t>DS005_20260708_I32</t>
  </si>
  <si>
    <t>P_DS005_026|P_DS005_029|P_DS005_002|P_DS005_005|P_DS005_008|P_DS005_011|P_DS005_014</t>
  </si>
  <si>
    <t>DS005_20260708_I33</t>
  </si>
  <si>
    <t>P_DS005_005|P_DS005_006|P_DS005_008|P_DS005_009|P_DS005_011|P_DS005_012|P_DS005_014|P_DS005_015|P_DS005_018|P_DS005_020|P_DS005_021|P_DS005_023|P_DS005_026|P_DS005_027|P_DS005_029</t>
  </si>
  <si>
    <t>DS005_20260708_I34</t>
  </si>
  <si>
    <t>P_DS005_006|P_DS005_008|P_DS005_009|P_DS005_011|P_DS005_012|P_DS005_014|P_DS005_015|P_DS005_018|P_DS005_020|P_DS005_021|P_DS005_023|P_DS005_026|P_DS005_027|P_DS005_029|P_DS005_030</t>
  </si>
  <si>
    <t>DS005_20260708_I35</t>
  </si>
  <si>
    <t>DS005_20260708_I36</t>
  </si>
  <si>
    <t>DS005_20260708_I37</t>
  </si>
  <si>
    <t>DS005_20260708_I38</t>
  </si>
  <si>
    <t>DS005_20260708_I39</t>
  </si>
  <si>
    <t>DS005_20260708_I40</t>
  </si>
  <si>
    <t>DS005_20260708_I41</t>
  </si>
  <si>
    <t>DS005_20260708_I42</t>
  </si>
  <si>
    <t>DS005_20260708_I43</t>
  </si>
  <si>
    <t>DS005_20260708_I44</t>
  </si>
  <si>
    <t>DS005_20260708_I45</t>
  </si>
  <si>
    <t>DS005_20260708_I46</t>
  </si>
  <si>
    <t>DS005_20260708_I47</t>
  </si>
  <si>
    <t>DS005_20260708_I48</t>
  </si>
  <si>
    <t>DS005_20260709_I01</t>
  </si>
  <si>
    <t>P_DS005_009|P_DS005_012|P_DS005_015|P_DS005_018|P_DS005_021|P_DS005_027|P_DS005_030|P_DS005_001|P_DS005_007|P_DS005_010|P_DS005_013|P_DS005_016</t>
  </si>
  <si>
    <t>DS005_20260709_I02</t>
  </si>
  <si>
    <t>P_DS005_012|P_DS005_015|P_DS005_018|P_DS005_021|P_DS005_027|P_DS005_030|P_DS005_001|P_DS005_007|P_DS005_010|P_DS005_013|P_DS005_016|P_DS005_019</t>
  </si>
  <si>
    <t>DS005_20260709_I03</t>
  </si>
  <si>
    <t>P_DS005_013|P_DS005_016|P_DS005_019|P_DS005_022|P_DS005_028|P_DS005_001|P_DS005_007</t>
  </si>
  <si>
    <t>DS005_20260709_I04</t>
  </si>
  <si>
    <t>P_DS005_016|P_DS005_019|P_DS005_022|P_DS005_028|P_DS005_001|P_DS005_007|P_DS005_010</t>
  </si>
  <si>
    <t>DS005_20260709_I05</t>
  </si>
  <si>
    <t>P_DS005_019|P_DS005_022|P_DS005_028|P_DS005_001|P_DS005_007|P_DS005_010|P_DS005_013</t>
  </si>
  <si>
    <t>DS005_20260709_I06</t>
  </si>
  <si>
    <t>P_DS005_022|P_DS005_028|P_DS005_001|P_DS005_007|P_DS005_010|P_DS005_013|P_DS005_016</t>
  </si>
  <si>
    <t>DS005_20260709_I07</t>
  </si>
  <si>
    <t>P_DS005_028|P_DS005_001|P_DS005_007|P_DS005_010|P_DS005_013|P_DS005_016|P_DS005_019</t>
  </si>
  <si>
    <t>DS005_20260709_I08</t>
  </si>
  <si>
    <t>P_DS005_001|P_DS005_007|P_DS005_010|P_DS005_013|P_DS005_016|P_DS005_019|P_DS005_022</t>
  </si>
  <si>
    <t>DS005_20260709_I09</t>
  </si>
  <si>
    <t>P_DS005_007|P_DS005_010|P_DS005_013|P_DS005_016|P_DS005_019|P_DS005_022|P_DS005_028</t>
  </si>
  <si>
    <t>DS005_20260709_I10</t>
  </si>
  <si>
    <t>P_DS005_010|P_DS005_013|P_DS005_016|P_DS005_019|P_DS005_022|P_DS005_028|P_DS005_001</t>
  </si>
  <si>
    <t>DS005_20260709_I11</t>
  </si>
  <si>
    <t>DS005_20260709_I12</t>
  </si>
  <si>
    <t>DS005_20260709_I13</t>
  </si>
  <si>
    <t>P_DS005_019|P_DS005_022|P_DS005_028</t>
  </si>
  <si>
    <t>DS005_20260709_I14</t>
  </si>
  <si>
    <t>P_DS005_022|P_DS005_028|P_DS005_001</t>
  </si>
  <si>
    <t>DS005_20260709_I15</t>
  </si>
  <si>
    <t>DS005_20260709_I16</t>
  </si>
  <si>
    <t>P_DS005_001|P_DS005_007|P_DS005_010</t>
  </si>
  <si>
    <t>DS005_20260709_I17</t>
  </si>
  <si>
    <t>P_DS005_001|P_DS005_002|P_DS005_005</t>
  </si>
  <si>
    <t>P_DS005_010|P_DS005_013|P_DS005_014|P_DS005_016|P_DS005_017|P_DS005_019|P_DS005_020|P_DS005_022|P_DS005_023|P_DS005_026|P_DS005_028|P_DS005_029</t>
  </si>
  <si>
    <t>DS005_20260709_I18</t>
  </si>
  <si>
    <t>P_DS005_013|P_DS005_014|P_DS005_016|P_DS005_017|P_DS005_019|P_DS005_020|P_DS005_022|P_DS005_023|P_DS005_026|P_DS005_028|P_DS005_029|P_DS005_001</t>
  </si>
  <si>
    <t>DS005_20260709_I19</t>
  </si>
  <si>
    <t>DS005_20260709_I20</t>
  </si>
  <si>
    <t>DS005_20260709_I21</t>
  </si>
  <si>
    <t>DS005_20260709_I22</t>
  </si>
  <si>
    <t>DS005_20260709_I23</t>
  </si>
  <si>
    <t>DS005_20260709_I24</t>
  </si>
  <si>
    <t>DS005_20260709_I25</t>
  </si>
  <si>
    <t>DS005_20260709_I26</t>
  </si>
  <si>
    <t>DS005_20260709_I27</t>
  </si>
  <si>
    <t>DS005_20260709_I28</t>
  </si>
  <si>
    <t>DS005_20260709_I29</t>
  </si>
  <si>
    <t>DS005_20260709_I30</t>
  </si>
  <si>
    <t>DS005_20260709_I31</t>
  </si>
  <si>
    <t>DS005_20260709_I32</t>
  </si>
  <si>
    <t>DS005_20260709_I33</t>
  </si>
  <si>
    <t>P_DS005_027|P_DS005_029</t>
  </si>
  <si>
    <t>P_DS005_030|P_DS005_002|P_DS005_003|P_DS005_005|P_DS005_006|P_DS005_008|P_DS005_009|P_DS005_012|P_DS005_014|P_DS005_015|P_DS005_017|P_DS005_020|P_DS005_021|P_DS005_023|P_DS005_024|P_DS005_026</t>
  </si>
  <si>
    <t>DS005_20260709_I34</t>
  </si>
  <si>
    <t>P_DS005_029|P_DS005_030</t>
  </si>
  <si>
    <t>P_DS005_002|P_DS005_003|P_DS005_005|P_DS005_006|P_DS005_008|P_DS005_009|P_DS005_012|P_DS005_014|P_DS005_015|P_DS005_017|P_DS005_020|P_DS005_021|P_DS005_023|P_DS005_024|P_DS005_026|P_DS005_027</t>
  </si>
  <si>
    <t>DS005_20260709_I35</t>
  </si>
  <si>
    <t>P_DS005_006|P_DS005_009|P_DS005_012|P_DS005_015|P_DS005_021|P_DS005_024|P_DS005_027</t>
  </si>
  <si>
    <t>DS005_20260709_I36</t>
  </si>
  <si>
    <t>P_DS005_009|P_DS005_012|P_DS005_015|P_DS005_021|P_DS005_024|P_DS005_027|P_DS005_030</t>
  </si>
  <si>
    <t>DS005_20260709_I37</t>
  </si>
  <si>
    <t>P_DS005_006|P_DS005_009|P_DS005_012|P_DS005_015|P_DS005_021|P_DS005_024|P_DS005_027|P_DS005_030|P_DS005_003</t>
  </si>
  <si>
    <t>DS005_20260709_I38</t>
  </si>
  <si>
    <t>P_DS005_009|P_DS005_012|P_DS005_015|P_DS005_021|P_DS005_024|P_DS005_027|P_DS005_030|P_DS005_003|P_DS005_006</t>
  </si>
  <si>
    <t>DS005_20260709_I39</t>
  </si>
  <si>
    <t>P_DS005_012|P_DS005_015|P_DS005_021|P_DS005_024|P_DS005_027|P_DS005_030|P_DS005_003|P_DS005_006|P_DS005_009</t>
  </si>
  <si>
    <t>DS005_20260709_I40</t>
  </si>
  <si>
    <t>P_DS005_015|P_DS005_021|P_DS005_024|P_DS005_027|P_DS005_030|P_DS005_003|P_DS005_006|P_DS005_009|P_DS005_012</t>
  </si>
  <si>
    <t>DS005_20260709_I41</t>
  </si>
  <si>
    <t>P_DS005_021|P_DS005_024|P_DS005_027|P_DS005_030|P_DS005_003|P_DS005_006|P_DS005_009|P_DS005_012|P_DS005_015</t>
  </si>
  <si>
    <t>DS005_20260709_I42</t>
  </si>
  <si>
    <t>P_DS005_024|P_DS005_027|P_DS005_030|P_DS005_003|P_DS005_006|P_DS005_009|P_DS005_012|P_DS005_015|P_DS005_021</t>
  </si>
  <si>
    <t>DS005_20260709_I43</t>
  </si>
  <si>
    <t>P_DS005_027|P_DS005_030|P_DS005_003|P_DS005_006|P_DS005_009|P_DS005_012|P_DS005_015|P_DS005_021|P_DS005_024</t>
  </si>
  <si>
    <t>DS005_20260709_I44</t>
  </si>
  <si>
    <t>P_DS005_030|P_DS005_003|P_DS005_006|P_DS005_009|P_DS005_012|P_DS005_015|P_DS005_021|P_DS005_024|P_DS005_027</t>
  </si>
  <si>
    <t>DS005_20260709_I45</t>
  </si>
  <si>
    <t>P_DS005_003|P_DS005_006|P_DS005_009|P_DS005_012|P_DS005_015|P_DS005_021|P_DS005_024|P_DS005_027|P_DS005_030</t>
  </si>
  <si>
    <t>DS005_20260709_I46</t>
  </si>
  <si>
    <t>DS005_20260709_I47</t>
  </si>
  <si>
    <t>P_DS005_015|P_DS005_021|P_DS005_024|P_DS005_027|P_DS005_030|P_DS005_003|P_DS005_006</t>
  </si>
  <si>
    <t>DS005_20260709_I48</t>
  </si>
  <si>
    <t>DS005_20260710_I01</t>
  </si>
  <si>
    <t>P_DS005_006|P_DS005_009|P_DS005_012|P_DS005_015|P_DS005_021|P_DS005_024|P_DS005_027|P_DS005_030|P_DS005_001|P_DS005_004|P_DS005_007|P_DS005_010</t>
  </si>
  <si>
    <t>P_DS005_016|P_DS005_022</t>
  </si>
  <si>
    <t>P_DS005_025|P_DS005_028|P_DS005_003</t>
  </si>
  <si>
    <t>DS005_20260710_I02</t>
  </si>
  <si>
    <t>P_DS005_009|P_DS005_012|P_DS005_015|P_DS005_021|P_DS005_024|P_DS005_027|P_DS005_030|P_DS005_001|P_DS005_004|P_DS005_007|P_DS005_010|P_DS005_016</t>
  </si>
  <si>
    <t>P_DS005_028|P_DS005_003|P_DS005_006</t>
  </si>
  <si>
    <t>DS005_20260710_I03</t>
  </si>
  <si>
    <t>P_DS005_010|P_DS005_016|P_DS005_022|P_DS005_025|P_DS005_028|P_DS005_001|P_DS005_004</t>
  </si>
  <si>
    <t>DS005_20260710_I04</t>
  </si>
  <si>
    <t>P_DS005_016|P_DS005_022|P_DS005_025|P_DS005_028|P_DS005_001|P_DS005_004|P_DS005_007</t>
  </si>
  <si>
    <t>DS005_20260710_I05</t>
  </si>
  <si>
    <t>P_DS005_022|P_DS005_025|P_DS005_028|P_DS005_001|P_DS005_004|P_DS005_007|P_DS005_010</t>
  </si>
  <si>
    <t>DS005_20260710_I06</t>
  </si>
  <si>
    <t>P_DS005_025|P_DS005_028|P_DS005_001|P_DS005_004|P_DS005_007|P_DS005_010|P_DS005_016</t>
  </si>
  <si>
    <t>DS005_20260710_I07</t>
  </si>
  <si>
    <t>P_DS005_028|P_DS005_001|P_DS005_004|P_DS005_007|P_DS005_010|P_DS005_016|P_DS005_022</t>
  </si>
  <si>
    <t>DS005_20260710_I08</t>
  </si>
  <si>
    <t>P_DS005_001|P_DS005_004|P_DS005_007|P_DS005_010|P_DS005_016|P_DS005_022|P_DS005_025</t>
  </si>
  <si>
    <t>DS005_20260710_I09</t>
  </si>
  <si>
    <t>P_DS005_004|P_DS005_007|P_DS005_010|P_DS005_016|P_DS005_022|P_DS005_025|P_DS005_028</t>
  </si>
  <si>
    <t>DS005_20260710_I10</t>
  </si>
  <si>
    <t>P_DS005_007|P_DS005_010|P_DS005_016|P_DS005_022|P_DS005_025|P_DS005_028|P_DS005_001</t>
  </si>
  <si>
    <t>DS005_20260710_I11</t>
  </si>
  <si>
    <t>DS005_20260710_I12</t>
  </si>
  <si>
    <t>DS005_20260710_I13</t>
  </si>
  <si>
    <t>DS005_20260710_I14</t>
  </si>
  <si>
    <t>P_DS005_010|P_DS005_016|P_DS005_022</t>
  </si>
  <si>
    <t>DS005_20260710_I15</t>
  </si>
  <si>
    <t>DS005_20260710_I16</t>
  </si>
  <si>
    <t>P_DS005_001|P_DS005_004|P_DS005_007</t>
  </si>
  <si>
    <t>P_DS005_010|P_DS005_016</t>
  </si>
  <si>
    <t>DS005_20260710_I17</t>
  </si>
  <si>
    <t>P_DS005_002|P_DS005_004|P_DS005_007</t>
  </si>
  <si>
    <t>P_DS005_011|P_DS005_014|P_DS005_016|P_DS005_017|P_DS005_020|P_DS005_022|P_DS005_023|P_DS005_025|P_DS005_028|P_DS005_029|P_DS005_001</t>
  </si>
  <si>
    <t>DS005_20260710_I18</t>
  </si>
  <si>
    <t>P_DS005_004|P_DS005_007|P_DS005_008</t>
  </si>
  <si>
    <t>DS005_20260710_I19</t>
  </si>
  <si>
    <t>DS005_20260710_I20</t>
  </si>
  <si>
    <t>DS005_20260710_I21</t>
  </si>
  <si>
    <t>DS005_20260710_I22</t>
  </si>
  <si>
    <t>DS005_20260710_I23</t>
  </si>
  <si>
    <t>DS005_20260710_I24</t>
  </si>
  <si>
    <t>DS005_20260710_I25</t>
  </si>
  <si>
    <t>DS005_20260710_I26</t>
  </si>
  <si>
    <t>DS005_20260710_I27</t>
  </si>
  <si>
    <t>DS005_20260710_I28</t>
  </si>
  <si>
    <t>DS005_20260710_I29</t>
  </si>
  <si>
    <t>DS005_20260710_I30</t>
  </si>
  <si>
    <t>DS005_20260710_I31</t>
  </si>
  <si>
    <t>DS005_20260710_I32</t>
  </si>
  <si>
    <t>DS005_20260710_I33</t>
  </si>
  <si>
    <t>P_DS005_008|P_DS005_009|P_DS005_011|P_DS005_014|P_DS005_015|P_DS005_017|P_DS005_018|P_DS005_020|P_DS005_023|P_DS005_024|P_DS005_027|P_DS005_029|P_DS005_030|P_DS005_002</t>
  </si>
  <si>
    <t>DS005_20260710_I34</t>
  </si>
  <si>
    <t>P_DS005_009|P_DS005_011|P_DS005_014|P_DS005_015|P_DS005_017|P_DS005_018|P_DS005_020|P_DS005_023|P_DS005_024|P_DS005_027|P_DS005_029|P_DS005_030|P_DS005_002|P_DS005_003</t>
  </si>
  <si>
    <t>DS005_20260710_I35</t>
  </si>
  <si>
    <t>DS005_20260710_I36</t>
  </si>
  <si>
    <t>DS005_20260710_I37</t>
  </si>
  <si>
    <t>P_DS005_024|P_DS005_027|P_DS005_030|P_DS005_003|P_DS005_006|P_DS005_009|P_DS005_015|P_DS005_018</t>
  </si>
  <si>
    <t>DS005_20260710_I38</t>
  </si>
  <si>
    <t>P_DS005_027|P_DS005_030|P_DS005_003|P_DS005_006|P_DS005_009|P_DS005_015|P_DS005_018|P_DS005_024</t>
  </si>
  <si>
    <t>DS005_20260710_I39</t>
  </si>
  <si>
    <t>P_DS005_030|P_DS005_003|P_DS005_006|P_DS005_009|P_DS005_015|P_DS005_018|P_DS005_024|P_DS005_027</t>
  </si>
  <si>
    <t>DS005_20260710_I40</t>
  </si>
  <si>
    <t>P_DS005_003|P_DS005_006|P_DS005_009|P_DS005_015|P_DS005_018|P_DS005_024|P_DS005_027|P_DS005_030</t>
  </si>
  <si>
    <t>DS005_20260710_I41</t>
  </si>
  <si>
    <t>P_DS005_006|P_DS005_009|P_DS005_015|P_DS005_018|P_DS005_024|P_DS005_027|P_DS005_030|P_DS005_003</t>
  </si>
  <si>
    <t>DS005_20260710_I42</t>
  </si>
  <si>
    <t>P_DS005_009|P_DS005_015|P_DS005_018|P_DS005_024|P_DS005_027|P_DS005_030|P_DS005_003|P_DS005_006</t>
  </si>
  <si>
    <t>DS005_20260710_I43</t>
  </si>
  <si>
    <t>P_DS005_015|P_DS005_018|P_DS005_024|P_DS005_027|P_DS005_030|P_DS005_003|P_DS005_006|P_DS005_009</t>
  </si>
  <si>
    <t>DS005_20260710_I44</t>
  </si>
  <si>
    <t>P_DS005_018|P_DS005_024|P_DS005_027|P_DS005_030|P_DS005_003|P_DS005_006|P_DS005_009|P_DS005_015</t>
  </si>
  <si>
    <t>DS005_20260710_I45</t>
  </si>
  <si>
    <t>DS005_20260710_I46</t>
  </si>
  <si>
    <t>DS005_20260710_I47</t>
  </si>
  <si>
    <t>P_DS005_006|P_DS005_009|P_DS005_015|P_DS005_018|P_DS005_024|P_DS005_027</t>
  </si>
  <si>
    <t>DS005_20260710_I48</t>
  </si>
  <si>
    <t>P_DS005_009|P_DS005_015|P_DS005_018|P_DS005_024|P_DS005_027|P_DS005_030</t>
  </si>
  <si>
    <t>DS005_20260711_I01</t>
  </si>
  <si>
    <t>P_DS005_006|P_DS005_009|P_DS005_015|P_DS005_018|P_DS005_024|P_DS005_027|P_DS005_030|P_DS005_001|P_DS005_004|P_DS005_007|P_DS005_010|P_DS005_016</t>
  </si>
  <si>
    <t>DS005_20260711_I02</t>
  </si>
  <si>
    <t>P_DS005_009|P_DS005_015|P_DS005_018|P_DS005_024|P_DS005_027|P_DS005_030|P_DS005_001|P_DS005_004|P_DS005_007|P_DS005_010|P_DS005_016|P_DS005_019</t>
  </si>
  <si>
    <t>DS005_20260711_I03</t>
  </si>
  <si>
    <t>P_DS005_010|P_DS005_016|P_DS005_019|P_DS005_022|P_DS005_025|P_DS005_028|P_DS005_001|P_DS005_004</t>
  </si>
  <si>
    <t>DS005_20260711_I04</t>
  </si>
  <si>
    <t>DS005_20260711_I05</t>
  </si>
  <si>
    <t>DS005_20260711_I06</t>
  </si>
  <si>
    <t>P_DS005_022|P_DS005_025|P_DS005_028|P_DS005_001|P_DS005_004|P_DS005_007|P_DS005_010|P_DS005_016</t>
  </si>
  <si>
    <t>DS005_20260711_I07</t>
  </si>
  <si>
    <t>P_DS005_025|P_DS005_028|P_DS005_001|P_DS005_004|P_DS005_007|P_DS005_010|P_DS005_016|P_DS005_019</t>
  </si>
  <si>
    <t>DS005_20260711_I08</t>
  </si>
  <si>
    <t>P_DS005_028|P_DS005_001|P_DS005_004|P_DS005_007|P_DS005_010|P_DS005_016|P_DS005_019|P_DS005_022</t>
  </si>
  <si>
    <t>DS005_20260711_I09</t>
  </si>
  <si>
    <t>P_DS005_001|P_DS005_004|P_DS005_007|P_DS005_010|P_DS005_016|P_DS005_019|P_DS005_022|P_DS005_025</t>
  </si>
  <si>
    <t>DS005_20260711_I10</t>
  </si>
  <si>
    <t>P_DS005_004|P_DS005_007|P_DS005_010|P_DS005_016|P_DS005_019|P_DS005_022|P_DS005_025|P_DS005_028</t>
  </si>
  <si>
    <t>DS005_20260711_I11</t>
  </si>
  <si>
    <t>P_DS005_007|P_DS005_010|P_DS005_016|P_DS005_019|P_DS005_022|P_DS005_025|P_DS005_028|P_DS005_001</t>
  </si>
  <si>
    <t>DS005_20260711_I12</t>
  </si>
  <si>
    <t>DS005_20260711_I13</t>
  </si>
  <si>
    <t>DS005_20260711_I14</t>
  </si>
  <si>
    <t>P_DS005_004|P_DS005_007|P_DS005_010|P_DS005_016</t>
  </si>
  <si>
    <t>DS005_20260711_I15</t>
  </si>
  <si>
    <t>P_DS005_007|P_DS005_010|P_DS005_016|P_DS005_019</t>
  </si>
  <si>
    <t>DS005_20260711_I16</t>
  </si>
  <si>
    <t>P_DS005_010|P_DS005_016|P_DS005_019|P_DS005_022</t>
  </si>
  <si>
    <t>DS005_20260711_I17</t>
  </si>
  <si>
    <t>P_DS005_010|P_DS005_014|P_DS005_016|P_DS005_019|P_DS005_022|P_DS005_023|P_DS005_025|P_DS005_026|P_DS005_028|P_DS005_029|P_DS005_001</t>
  </si>
  <si>
    <t>DS005_20260711_I18</t>
  </si>
  <si>
    <t>P_DS005_010|P_DS005_014|P_DS005_016|P_DS005_017|P_DS005_019|P_DS005_022|P_DS005_023|P_DS005_025|P_DS005_026|P_DS005_028|P_DS005_029|P_DS005_001</t>
  </si>
  <si>
    <t>DS005_20260711_I19</t>
  </si>
  <si>
    <t>P_DS005_023|P_DS005_026|P_DS005_029|P_DS005_002|P_DS005_005|P_DS005_008</t>
  </si>
  <si>
    <t>DS005_20260711_I20</t>
  </si>
  <si>
    <t>P_DS005_026|P_DS005_029|P_DS005_002|P_DS005_005|P_DS005_008|P_DS005_014</t>
  </si>
  <si>
    <t>DS005_20260711_I21</t>
  </si>
  <si>
    <t>P_DS005_029|P_DS005_002|P_DS005_005|P_DS005_008|P_DS005_014|P_DS005_017</t>
  </si>
  <si>
    <t>DS005_20260711_I22</t>
  </si>
  <si>
    <t>P_DS005_002|P_DS005_005|P_DS005_008|P_DS005_014|P_DS005_017|P_DS005_023</t>
  </si>
  <si>
    <t>DS005_20260711_I23</t>
  </si>
  <si>
    <t>P_DS005_029|P_DS005_002|P_DS005_005|P_DS005_008|P_DS005_014|P_DS005_017|P_DS005_023|P_DS005_026</t>
  </si>
  <si>
    <t>DS005_20260711_I24</t>
  </si>
  <si>
    <t>P_DS005_002|P_DS005_005|P_DS005_008|P_DS005_014|P_DS005_017|P_DS005_023|P_DS005_026|P_DS005_029</t>
  </si>
  <si>
    <t>DS005_20260711_I25</t>
  </si>
  <si>
    <t>P_DS005_005|P_DS005_008|P_DS005_014|P_DS005_017|P_DS005_023|P_DS005_026|P_DS005_029|P_DS005_002</t>
  </si>
  <si>
    <t>DS005_20260711_I26</t>
  </si>
  <si>
    <t>P_DS005_008|P_DS005_014|P_DS005_017|P_DS005_023|P_DS005_026|P_DS005_029|P_DS005_002|P_DS005_005</t>
  </si>
  <si>
    <t>DS005_20260711_I27</t>
  </si>
  <si>
    <t>P_DS005_014|P_DS005_017|P_DS005_023|P_DS005_026|P_DS005_029|P_DS005_002|P_DS005_005|P_DS005_008</t>
  </si>
  <si>
    <t>DS005_20260711_I28</t>
  </si>
  <si>
    <t>P_DS005_017|P_DS005_023|P_DS005_026|P_DS005_029|P_DS005_002|P_DS005_005|P_DS005_008|P_DS005_014</t>
  </si>
  <si>
    <t>DS005_20260711_I29</t>
  </si>
  <si>
    <t>P_DS005_023|P_DS005_026|P_DS005_029|P_DS005_002|P_DS005_005|P_DS005_008|P_DS005_014|P_DS005_017</t>
  </si>
  <si>
    <t>DS005_20260711_I30</t>
  </si>
  <si>
    <t>P_DS005_026|P_DS005_029|P_DS005_002|P_DS005_005|P_DS005_008|P_DS005_014|P_DS005_017|P_DS005_023</t>
  </si>
  <si>
    <t>DS005_20260711_I31</t>
  </si>
  <si>
    <t>P_DS005_005|P_DS005_008|P_DS005_014|P_DS005_017|P_DS005_023|P_DS005_026</t>
  </si>
  <si>
    <t>DS005_20260711_I32</t>
  </si>
  <si>
    <t>P_DS005_008|P_DS005_014|P_DS005_017|P_DS005_023|P_DS005_026|P_DS005_029</t>
  </si>
  <si>
    <t>DS005_20260711_I33</t>
  </si>
  <si>
    <t>P_DS005_003|P_DS005_005</t>
  </si>
  <si>
    <t>P_DS005_008|P_DS005_009|P_DS005_012|P_DS005_014|P_DS005_015|P_DS005_017|P_DS005_018|P_DS005_021|P_DS005_023|P_DS005_024|P_DS005_026|P_DS005_029|P_DS005_030|P_DS005_002</t>
  </si>
  <si>
    <t>DS005_20260711_I34</t>
  </si>
  <si>
    <t>P_DS005_009|P_DS005_012|P_DS005_014|P_DS005_015|P_DS005_017|P_DS005_018|P_DS005_021|P_DS005_023|P_DS005_024|P_DS005_026|P_DS005_029|P_DS005_030|P_DS005_002|P_DS005_003</t>
  </si>
  <si>
    <t>DS005_20260711_I35</t>
  </si>
  <si>
    <t>P_DS005_021|P_DS005_024|P_DS005_030|P_DS005_003|P_DS005_009|P_DS005_012</t>
  </si>
  <si>
    <t>DS005_20260711_I36</t>
  </si>
  <si>
    <t>P_DS005_024|P_DS005_030|P_DS005_003|P_DS005_009|P_DS005_012|P_DS005_015</t>
  </si>
  <si>
    <t>DS005_20260711_I37</t>
  </si>
  <si>
    <t>P_DS005_018|P_DS005_021|P_DS005_024|P_DS005_030|P_DS005_027|P_DS005_006|P_DS005_013|P_DS005_003|P_DS005_009|P_DS005_012|P_DS005_015</t>
  </si>
  <si>
    <t>DS005_20260711_I38</t>
  </si>
  <si>
    <t>P_DS005_021|P_DS005_024|P_DS005_030|P_DS005_027|P_DS005_006|P_DS005_013|P_DS005_003|P_DS005_009|P_DS005_012|P_DS005_015|P_DS005_018</t>
  </si>
  <si>
    <t>DS005_20260711_I39</t>
  </si>
  <si>
    <t>P_DS005_024|P_DS005_030|P_DS005_027|P_DS005_006|P_DS005_013|P_DS005_003|P_DS005_009|P_DS005_012|P_DS005_015|P_DS005_018|P_DS005_021</t>
  </si>
  <si>
    <t>DS005_20260711_I40</t>
  </si>
  <si>
    <t>P_DS005_030|P_DS005_027|P_DS005_006|P_DS005_013|P_DS005_003|P_DS005_009|P_DS005_012|P_DS005_015|P_DS005_018|P_DS005_021|P_DS005_024</t>
  </si>
  <si>
    <t>DS005_20260711_I41</t>
  </si>
  <si>
    <t>P_DS005_027|P_DS005_006|P_DS005_013|P_DS005_003|P_DS005_009|P_DS005_012|P_DS005_015|P_DS005_018|P_DS005_021|P_DS005_024|P_DS005_030</t>
  </si>
  <si>
    <t>DS005_20260711_I42</t>
  </si>
  <si>
    <t>P_DS005_006|P_DS005_013|P_DS005_003|P_DS005_009|P_DS005_012|P_DS005_015|P_DS005_018|P_DS005_021|P_DS005_024|P_DS005_030|P_DS005_027</t>
  </si>
  <si>
    <t>DS005_20260711_I43</t>
  </si>
  <si>
    <t>P_DS005_013|P_DS005_003|P_DS005_009|P_DS005_012|P_DS005_015|P_DS005_018|P_DS005_021|P_DS005_024|P_DS005_030|P_DS005_027|P_DS005_006</t>
  </si>
  <si>
    <t>DS005_20260711_I44</t>
  </si>
  <si>
    <t>P_DS005_003|P_DS005_009|P_DS005_012|P_DS005_015|P_DS005_018|P_DS005_021|P_DS005_024|P_DS005_030|P_DS005_027|P_DS005_006|P_DS005_013</t>
  </si>
  <si>
    <t>DS005_20260711_I45</t>
  </si>
  <si>
    <t>P_DS005_021|P_DS005_024|P_DS005_030|P_DS005_003|P_DS005_009|P_DS005_012|P_DS005_015|P_DS005_018</t>
  </si>
  <si>
    <t>DS005_20260711_I46</t>
  </si>
  <si>
    <t>P_DS005_024|P_DS005_030|P_DS005_003|P_DS005_009|P_DS005_012|P_DS005_015|P_DS005_018|P_DS005_021</t>
  </si>
  <si>
    <t>DS005_20260711_I47</t>
  </si>
  <si>
    <t>P_DS005_009|P_DS005_012|P_DS005_015|P_DS005_018|P_DS005_021|P_DS005_024</t>
  </si>
  <si>
    <t>DS005_20260711_I48</t>
  </si>
  <si>
    <t>P_DS005_003|P_DS005_009</t>
  </si>
  <si>
    <t>P_DS005_012|P_DS005_015|P_DS005_018|P_DS005_021|P_DS005_024|P_DS005_030</t>
  </si>
  <si>
    <t>DS005_20260712_I01</t>
  </si>
  <si>
    <t>P_DS005_009|P_DS005_012|P_DS005_015|P_DS005_018|P_DS005_021|P_DS005_024|P_DS005_030|P_DS005_001|P_DS005_004|P_DS005_010|P_DS005_013|P_DS005_019</t>
  </si>
  <si>
    <t>DS005_20260712_I02</t>
  </si>
  <si>
    <t>P_DS005_012|P_DS005_015|P_DS005_018|P_DS005_021|P_DS005_024|P_DS005_030|P_DS005_001|P_DS005_004|P_DS005_010|P_DS005_013|P_DS005_016|P_DS005_019</t>
  </si>
  <si>
    <t>DS005_20260712_I03</t>
  </si>
  <si>
    <t>DS005_20260712_I04</t>
  </si>
  <si>
    <t>DS005_20260712_I05</t>
  </si>
  <si>
    <t>DS005_20260712_I06</t>
  </si>
  <si>
    <t>DS005_20260712_I07</t>
  </si>
  <si>
    <t>DS005_20260712_I08</t>
  </si>
  <si>
    <t>DS005_20260712_I09</t>
  </si>
  <si>
    <t>DS005_20260712_I10</t>
  </si>
  <si>
    <t>DS005_20260712_I11</t>
  </si>
  <si>
    <t>DS005_20260712_I12</t>
  </si>
  <si>
    <t>DS005_20260712_I13</t>
  </si>
  <si>
    <t>DS005_20260712_I14</t>
  </si>
  <si>
    <t>DS005_20260712_I15</t>
  </si>
  <si>
    <t>DS005_20260712_I16</t>
  </si>
  <si>
    <t>DS005_20260712_I17</t>
  </si>
  <si>
    <t>DS005_20260712_I18</t>
  </si>
  <si>
    <t>DS005_20260712_I19</t>
  </si>
  <si>
    <t>DS005_20260712_I20</t>
  </si>
  <si>
    <t>DS005_20260712_I21</t>
  </si>
  <si>
    <t>DS005_20260712_I22</t>
  </si>
  <si>
    <t>DS005_20260712_I23</t>
  </si>
  <si>
    <t>DS005_20260712_I24</t>
  </si>
  <si>
    <t>DS005_20260712_I25</t>
  </si>
  <si>
    <t>DS005_20260712_I26</t>
  </si>
  <si>
    <t>DS005_20260712_I27</t>
  </si>
  <si>
    <t>DS005_20260712_I28</t>
  </si>
  <si>
    <t>DS005_20260712_I29</t>
  </si>
  <si>
    <t>DS005_20260712_I30</t>
  </si>
  <si>
    <t>DS005_20260712_I31</t>
  </si>
  <si>
    <t>DS005_20260712_I32</t>
  </si>
  <si>
    <t>DS005_20260712_I33</t>
  </si>
  <si>
    <t>P_DS005_005|P_DS005_006</t>
  </si>
  <si>
    <t>P_DS005_008|P_DS005_009|P_DS005_011|P_DS005_012|P_DS005_015|P_DS005_017|P_DS005_018|P_DS005_020|P_DS005_023|P_DS005_024|P_DS005_026|P_DS005_027|P_DS005_029|P_DS005_002</t>
  </si>
  <si>
    <t>DS005_20260712_I34</t>
  </si>
  <si>
    <t>P_DS005_005|P_DS005_006|P_DS005_008|P_DS005_009|P_DS005_011|P_DS005_012|P_DS005_015|P_DS005_017|P_DS005_018|P_DS005_020|P_DS005_023|P_DS005_024|P_DS005_026|P_DS005_027|P_DS005_029</t>
  </si>
  <si>
    <t>DS005_20260712_I35</t>
  </si>
  <si>
    <t>P_DS005_018|P_DS005_024|P_DS005_027|P_DS005_003|P_DS005_006|P_DS005_009</t>
  </si>
  <si>
    <t>DS005_20260712_I36</t>
  </si>
  <si>
    <t>P_DS005_024|P_DS005_027|P_DS005_003|P_DS005_006|P_DS005_009|P_DS005_012</t>
  </si>
  <si>
    <t>DS005_20260712_I37</t>
  </si>
  <si>
    <t>P_DS005_015|P_DS005_018|P_DS005_024|P_DS005_027|P_DS005_021|P_DS005_007|P_DS005_028|P_DS005_003|P_DS005_006|P_DS005_009|P_DS005_012</t>
  </si>
  <si>
    <t>DS005_20260712_I38</t>
  </si>
  <si>
    <t>P_DS005_018|P_DS005_024|P_DS005_027|P_DS005_021|P_DS005_007|P_DS005_028|P_DS005_003|P_DS005_006|P_DS005_009|P_DS005_012|P_DS005_015</t>
  </si>
  <si>
    <t>DS005_20260712_I39</t>
  </si>
  <si>
    <t>P_DS005_024|P_DS005_027|P_DS005_021|P_DS005_007|P_DS005_028|P_DS005_003|P_DS005_006|P_DS005_009|P_DS005_012|P_DS005_015|P_DS005_018</t>
  </si>
  <si>
    <t>DS005_20260712_I40</t>
  </si>
  <si>
    <t>P_DS005_027|P_DS005_021|P_DS005_007|P_DS005_028|P_DS005_003|P_DS005_006|P_DS005_009|P_DS005_012|P_DS005_015|P_DS005_018|P_DS005_024</t>
  </si>
  <si>
    <t>DS005_20260712_I41</t>
  </si>
  <si>
    <t>P_DS005_021|P_DS005_007|P_DS005_028|P_DS005_003|P_DS005_006|P_DS005_009|P_DS005_012|P_DS005_015|P_DS005_018|P_DS005_024|P_DS005_027</t>
  </si>
  <si>
    <t>DS005_20260712_I42</t>
  </si>
  <si>
    <t>P_DS005_007|P_DS005_028|P_DS005_003|P_DS005_006|P_DS005_009|P_DS005_012|P_DS005_015|P_DS005_018|P_DS005_024|P_DS005_027|P_DS005_021</t>
  </si>
  <si>
    <t>DS005_20260712_I43</t>
  </si>
  <si>
    <t>P_DS005_028|P_DS005_003|P_DS005_006|P_DS005_009|P_DS005_012|P_DS005_015|P_DS005_018|P_DS005_024|P_DS005_027|P_DS005_021|P_DS005_007</t>
  </si>
  <si>
    <t>DS005_20260712_I44</t>
  </si>
  <si>
    <t>P_DS005_003|P_DS005_006|P_DS005_009|P_DS005_012|P_DS005_015|P_DS005_018|P_DS005_024|P_DS005_027|P_DS005_021|P_DS005_007|P_DS005_028</t>
  </si>
  <si>
    <t>DS005_20260712_I45</t>
  </si>
  <si>
    <t>P_DS005_018|P_DS005_024|P_DS005_027|P_DS005_003|P_DS005_006|P_DS005_009|P_DS005_012|P_DS005_015</t>
  </si>
  <si>
    <t>DS005_20260712_I46</t>
  </si>
  <si>
    <t>P_DS005_024|P_DS005_027|P_DS005_003|P_DS005_006|P_DS005_009|P_DS005_012|P_DS005_015|P_DS005_018</t>
  </si>
  <si>
    <t>DS005_20260712_I47</t>
  </si>
  <si>
    <t>P_DS005_006|P_DS005_009|P_DS005_012|P_DS005_015|P_DS005_018|P_DS005_024</t>
  </si>
  <si>
    <t>DS005_20260712_I48</t>
  </si>
  <si>
    <t>P_DS005_009|P_DS005_012|P_DS005_015|P_DS005_018|P_DS005_024|P_DS005_027</t>
  </si>
  <si>
    <t>DS005_20260713_I01</t>
  </si>
  <si>
    <t>P_DS005_006|P_DS005_009|P_DS005_012|P_DS005_015|P_DS005_018|P_DS005_024|P_DS005_027|P_DS005_007|P_DS005_010|P_DS005_016|P_DS005_019|P_DS005_025</t>
  </si>
  <si>
    <t>DS005_20260713_I02</t>
  </si>
  <si>
    <t>P_DS005_009|P_DS005_012|P_DS005_015|P_DS005_018|P_DS005_024|P_DS005_027|P_DS005_007|P_DS005_010|P_DS005_013|P_DS005_016|P_DS005_019|P_DS005_025</t>
  </si>
  <si>
    <t>DS005_20260713_I03</t>
  </si>
  <si>
    <t>P_DS005_016|P_DS005_019|P_DS005_025|P_DS005_028|P_DS005_007|P_DS005_010</t>
  </si>
  <si>
    <t>DS005_20260713_I04</t>
  </si>
  <si>
    <t>P_DS005_019|P_DS005_025|P_DS005_028|P_DS005_007|P_DS005_010|P_DS005_013</t>
  </si>
  <si>
    <t>DS005_20260713_I05</t>
  </si>
  <si>
    <t>P_DS005_025|P_DS005_028|P_DS005_007|P_DS005_010|P_DS005_013|P_DS005_016</t>
  </si>
  <si>
    <t>DS005_20260713_I06</t>
  </si>
  <si>
    <t>P_DS005_028|P_DS005_007|P_DS005_010|P_DS005_013|P_DS005_016|P_DS005_019</t>
  </si>
  <si>
    <t>DS005_20260713_I07</t>
  </si>
  <si>
    <t>P_DS005_007|P_DS005_010|P_DS005_013|P_DS005_016|P_DS005_019|P_DS005_025</t>
  </si>
  <si>
    <t>DS005_20260713_I08</t>
  </si>
  <si>
    <t>P_DS005_010|P_DS005_013|P_DS005_016|P_DS005_019|P_DS005_025|P_DS005_028</t>
  </si>
  <si>
    <t>DS005_20260713_I09</t>
  </si>
  <si>
    <t>P_DS005_013|P_DS005_016|P_DS005_019|P_DS005_025|P_DS005_028|P_DS005_007</t>
  </si>
  <si>
    <t>DS005_20260713_I10</t>
  </si>
  <si>
    <t>DS005_20260713_I11</t>
  </si>
  <si>
    <t>DS005_20260713_I12</t>
  </si>
  <si>
    <t>DS005_20260713_I13</t>
  </si>
  <si>
    <t>DS005_20260713_I14</t>
  </si>
  <si>
    <t>P_DS005_007|P_DS005_010|P_DS005_013</t>
  </si>
  <si>
    <t>DS005_20260713_I15</t>
  </si>
  <si>
    <t>DS005_20260713_I16</t>
  </si>
  <si>
    <t>DS005_20260713_I17</t>
  </si>
  <si>
    <t>P_DS005_010|P_DS005_011|P_DS005_013</t>
  </si>
  <si>
    <t>P_DS005_014|P_DS005_016</t>
  </si>
  <si>
    <t>P_DS005_019|P_DS005_020|P_DS005_023|P_DS005_025|P_DS005_026|P_DS005_028|P_DS005_002|P_DS005_005|P_DS005_007</t>
  </si>
  <si>
    <t>DS005_20260713_I18</t>
  </si>
  <si>
    <t>P_DS005_011|P_DS005_013|P_DS005_014</t>
  </si>
  <si>
    <t>P_DS005_020|P_DS005_023|P_DS005_025|P_DS005_026|P_DS005_028|P_DS005_002|P_DS005_005|P_DS005_007|P_DS005_010</t>
  </si>
  <si>
    <t>DS005_20260713_I19</t>
  </si>
  <si>
    <t>P_DS005_002|P_DS005_005|P_DS005_011|P_DS005_014|P_DS005_020</t>
  </si>
  <si>
    <t>DS005_20260713_I20</t>
  </si>
  <si>
    <t>P_DS005_005|P_DS005_011|P_DS005_014|P_DS005_020|P_DS005_023</t>
  </si>
  <si>
    <t>DS005_20260713_I21</t>
  </si>
  <si>
    <t>P_DS005_011|P_DS005_014|P_DS005_020|P_DS005_023|P_DS005_026</t>
  </si>
  <si>
    <t>DS005_20260713_I22</t>
  </si>
  <si>
    <t>P_DS005_005|P_DS005_011</t>
  </si>
  <si>
    <t>P_DS005_014|P_DS005_020|P_DS005_023|P_DS005_026|P_DS005_002</t>
  </si>
  <si>
    <t>DS005_20260713_I23</t>
  </si>
  <si>
    <t>P_DS005_011|P_DS005_014|P_DS005_020|P_DS005_023|P_DS005_026|P_DS005_002|P_DS005_005</t>
  </si>
  <si>
    <t>DS005_20260713_I24</t>
  </si>
  <si>
    <t>P_DS005_014|P_DS005_020|P_DS005_023|P_DS005_026|P_DS005_002|P_DS005_005|P_DS005_011</t>
  </si>
  <si>
    <t>DS005_20260713_I25</t>
  </si>
  <si>
    <t>P_DS005_020|P_DS005_023|P_DS005_026|P_DS005_002|P_DS005_005|P_DS005_011|P_DS005_014</t>
  </si>
  <si>
    <t>DS005_20260713_I26</t>
  </si>
  <si>
    <t>P_DS005_023|P_DS005_026|P_DS005_002|P_DS005_005|P_DS005_011|P_DS005_014|P_DS005_020</t>
  </si>
  <si>
    <t>DS005_20260713_I27</t>
  </si>
  <si>
    <t>P_DS005_026|P_DS005_002|P_DS005_005|P_DS005_011|P_DS005_014|P_DS005_020|P_DS005_023</t>
  </si>
  <si>
    <t>DS005_20260713_I28</t>
  </si>
  <si>
    <t>P_DS005_002|P_DS005_005|P_DS005_011|P_DS005_014|P_DS005_020|P_DS005_023|P_DS005_026</t>
  </si>
  <si>
    <t>DS005_20260713_I29</t>
  </si>
  <si>
    <t>P_DS005_005|P_DS005_011|P_DS005_014|P_DS005_020|P_DS005_023|P_DS005_026|P_DS005_002</t>
  </si>
  <si>
    <t>DS005_20260713_I30</t>
  </si>
  <si>
    <t>DS005_20260713_I31</t>
  </si>
  <si>
    <t>P_DS005_023|P_DS005_026|P_DS005_002|P_DS005_005|P_DS005_011</t>
  </si>
  <si>
    <t>DS005_20260713_I32</t>
  </si>
  <si>
    <t>P_DS005_026|P_DS005_002|P_DS005_005|P_DS005_011|P_DS005_014</t>
  </si>
  <si>
    <t>DS005_20260713_I33</t>
  </si>
  <si>
    <t>P_DS005_011|P_DS005_012|P_DS005_014|P_DS005_018|P_DS005_020|P_DS005_021|P_DS005_023|P_DS005_024|P_DS005_026|P_DS005_027|P_DS005_002|P_DS005_003|P_DS005_005</t>
  </si>
  <si>
    <t>DS005_20260713_I34</t>
  </si>
  <si>
    <t>P_DS005_009|P_DS005_011</t>
  </si>
  <si>
    <t>P_DS005_012|P_DS005_014|P_DS005_018|P_DS005_020|P_DS005_021|P_DS005_023|P_DS005_024|P_DS005_026|P_DS005_027|P_DS005_002|P_DS005_003|P_DS005_005|P_DS005_006</t>
  </si>
  <si>
    <t>DS005_20260713_I35</t>
  </si>
  <si>
    <t>P_DS005_021|P_DS005_024|P_DS005_027|P_DS005_003|P_DS005_006|P_DS005_009</t>
  </si>
  <si>
    <t>DS005_20260713_I36</t>
  </si>
  <si>
    <t>DS005_20260713_I37</t>
  </si>
  <si>
    <t>P_DS005_021|P_DS005_024|P_DS005_027|P_DS005_003|P_DS005_006|P_DS005_009|P_DS005_012|P_DS005_018</t>
  </si>
  <si>
    <t>DS005_20260713_I38</t>
  </si>
  <si>
    <t>P_DS005_024|P_DS005_027|P_DS005_003|P_DS005_006|P_DS005_009|P_DS005_012|P_DS005_018|P_DS005_021</t>
  </si>
  <si>
    <t>DS005_20260713_I39</t>
  </si>
  <si>
    <t>P_DS005_027|P_DS005_003|P_DS005_006|P_DS005_009|P_DS005_012|P_DS005_018|P_DS005_021|P_DS005_024</t>
  </si>
  <si>
    <t>DS005_20260713_I40</t>
  </si>
  <si>
    <t>P_DS005_003|P_DS005_006|P_DS005_009|P_DS005_012|P_DS005_018|P_DS005_021|P_DS005_024|P_DS005_027</t>
  </si>
  <si>
    <t>DS005_20260713_I41</t>
  </si>
  <si>
    <t>P_DS005_006|P_DS005_009|P_DS005_012|P_DS005_018|P_DS005_021|P_DS005_024|P_DS005_027|P_DS005_003</t>
  </si>
  <si>
    <t>DS005_20260713_I42</t>
  </si>
  <si>
    <t>P_DS005_009|P_DS005_012|P_DS005_018|P_DS005_021|P_DS005_024|P_DS005_027|P_DS005_003|P_DS005_006</t>
  </si>
  <si>
    <t>DS005_20260713_I43</t>
  </si>
  <si>
    <t>P_DS005_012|P_DS005_018|P_DS005_021|P_DS005_024|P_DS005_027|P_DS005_003|P_DS005_006|P_DS005_009</t>
  </si>
  <si>
    <t>DS005_20260713_I44</t>
  </si>
  <si>
    <t>P_DS005_018|P_DS005_021|P_DS005_024|P_DS005_027|P_DS005_003|P_DS005_006|P_DS005_009|P_DS005_012</t>
  </si>
  <si>
    <t>DS005_20260713_I45</t>
  </si>
  <si>
    <t>DS005_20260713_I46</t>
  </si>
  <si>
    <t>DS005_20260713_I47</t>
  </si>
  <si>
    <t>P_DS005_006|P_DS005_009|P_DS005_012|P_DS005_018|P_DS005_021|P_DS005_024</t>
  </si>
  <si>
    <t>DS005_20260713_I48</t>
  </si>
  <si>
    <t>P_DS005_009|P_DS005_012|P_DS005_018|P_DS005_021|P_DS005_024|P_DS005_027</t>
  </si>
  <si>
    <t>DS005_20260714_I01</t>
  </si>
  <si>
    <t>P_DS005_006|P_DS005_009|P_DS005_012|P_DS005_018|P_DS005_021|P_DS005_024|P_DS005_027|P_DS005_001|P_DS005_004|P_DS005_007|P_DS005_010|P_DS005_013</t>
  </si>
  <si>
    <t>DS005_20260714_I02</t>
  </si>
  <si>
    <t>P_DS005_009|P_DS005_012|P_DS005_018|P_DS005_021|P_DS005_024|P_DS005_027|P_DS005_001|P_DS005_004|P_DS005_007|P_DS005_010|P_DS005_013|P_DS005_019</t>
  </si>
  <si>
    <t>DS005_20260714_I03</t>
  </si>
  <si>
    <t>DS005_20260714_I04</t>
  </si>
  <si>
    <t>DS005_20260714_I05</t>
  </si>
  <si>
    <t>DS005_20260714_I06</t>
  </si>
  <si>
    <t>DS005_20260714_I07</t>
  </si>
  <si>
    <t>DS005_20260714_I08</t>
  </si>
  <si>
    <t>DS005_20260714_I09</t>
  </si>
  <si>
    <t>DS005_20260714_I10</t>
  </si>
  <si>
    <t>DS005_20260714_I11</t>
  </si>
  <si>
    <t>DS005_20260714_I12</t>
  </si>
  <si>
    <t>DS005_20260714_I13</t>
  </si>
  <si>
    <t>DS005_20260714_I14</t>
  </si>
  <si>
    <t>DS005_20260714_I15</t>
  </si>
  <si>
    <t>DS005_20260714_I16</t>
  </si>
  <si>
    <t>DS005_20260714_I17</t>
  </si>
  <si>
    <t>P_DS005_007|P_DS005_008|P_DS005_010</t>
  </si>
  <si>
    <t>P_DS005_019|P_DS005_020|P_DS005_022|P_DS005_025|P_DS005_028|P_DS005_029|P_DS005_001|P_DS005_004|P_DS005_005</t>
  </si>
  <si>
    <t>DS005_20260714_I18</t>
  </si>
  <si>
    <t>P_DS005_008|P_DS005_010|P_DS005_013</t>
  </si>
  <si>
    <t>P_DS005_014|P_DS005_019</t>
  </si>
  <si>
    <t>P_DS005_020|P_DS005_022|P_DS005_025|P_DS005_028|P_DS005_029|P_DS005_001|P_DS005_004|P_DS005_005|P_DS005_007</t>
  </si>
  <si>
    <t>DS005_20260714_I19</t>
  </si>
  <si>
    <t>P_DS005_008|P_DS005_014|P_DS005_020</t>
  </si>
  <si>
    <t>DS005_20260714_I20</t>
  </si>
  <si>
    <t>P_DS005_014|P_DS005_020|P_DS005_029</t>
  </si>
  <si>
    <t>DS005_20260714_I21</t>
  </si>
  <si>
    <t>P_DS005_020|P_DS005_029|P_DS005_005</t>
  </si>
  <si>
    <t>DS005_20260714_I22</t>
  </si>
  <si>
    <t>P_DS005_029|P_DS005_005|P_DS005_008</t>
  </si>
  <si>
    <t>DS005_20260714_I23</t>
  </si>
  <si>
    <t>P_DS005_020|P_DS005_029|P_DS005_005|P_DS005_008|P_DS005_014</t>
  </si>
  <si>
    <t>DS005_20260714_I24</t>
  </si>
  <si>
    <t>P_DS005_029|P_DS005_005|P_DS005_008|P_DS005_014|P_DS005_020</t>
  </si>
  <si>
    <t>DS005_20260714_I25</t>
  </si>
  <si>
    <t>P_DS005_005|P_DS005_008|P_DS005_014|P_DS005_020|P_DS005_029</t>
  </si>
  <si>
    <t>DS005_20260714_I26</t>
  </si>
  <si>
    <t>P_DS005_008|P_DS005_014|P_DS005_020|P_DS005_029|P_DS005_005</t>
  </si>
  <si>
    <t>DS005_20260714_I27</t>
  </si>
  <si>
    <t>P_DS005_014|P_DS005_020|P_DS005_029|P_DS005_005|P_DS005_008</t>
  </si>
  <si>
    <t>DS005_20260714_I28</t>
  </si>
  <si>
    <t>DS005_20260714_I29</t>
  </si>
  <si>
    <t>DS005_20260714_I30</t>
  </si>
  <si>
    <t>DS005_20260714_I31</t>
  </si>
  <si>
    <t>DS005_20260714_I32</t>
  </si>
  <si>
    <t>DS005_20260714_I33</t>
  </si>
  <si>
    <t>P_DS005_006|P_DS005_008|P_DS005_012|P_DS005_014|P_DS005_015|P_DS005_018|P_DS005_020|P_DS005_027|P_DS005_029</t>
  </si>
  <si>
    <t>DS005_20260714_I34</t>
  </si>
  <si>
    <t>P_DS005_003|P_DS005_005|P_DS005_006|P_DS005_008|P_DS005_012|P_DS005_014|P_DS005_015|P_DS005_018|P_DS005_020|P_DS005_024</t>
  </si>
  <si>
    <t>DS005_20260714_I35</t>
  </si>
  <si>
    <t>P_DS005_012|P_DS005_015|P_DS005_018|P_DS005_024|P_DS005_027</t>
  </si>
  <si>
    <t>DS005_20260714_I36</t>
  </si>
  <si>
    <t>P_DS005_015|P_DS005_018|P_DS005_024|P_DS005_027|P_DS005_003</t>
  </si>
  <si>
    <t>DS005_20260714_I37</t>
  </si>
  <si>
    <t>P_DS005_012|P_DS005_015|P_DS005_018|P_DS005_024|P_DS005_027|P_DS005_003|P_DS005_006</t>
  </si>
  <si>
    <t>DS005_20260714_I38</t>
  </si>
  <si>
    <t>P_DS005_015|P_DS005_018|P_DS005_024|P_DS005_027|P_DS005_003|P_DS005_006|P_DS005_012</t>
  </si>
  <si>
    <t>DS005_20260714_I39</t>
  </si>
  <si>
    <t>P_DS005_018|P_DS005_024|P_DS005_027|P_DS005_003|P_DS005_006|P_DS005_012|P_DS005_015</t>
  </si>
  <si>
    <t>DS005_20260714_I40</t>
  </si>
  <si>
    <t>P_DS005_024|P_DS005_027|P_DS005_003|P_DS005_006|P_DS005_012|P_DS005_015|P_DS005_018</t>
  </si>
  <si>
    <t>DS005_20260714_I41</t>
  </si>
  <si>
    <t>P_DS005_027|P_DS005_003|P_DS005_006|P_DS005_012|P_DS005_015|P_DS005_018|P_DS005_024</t>
  </si>
  <si>
    <t>DS005_20260714_I42</t>
  </si>
  <si>
    <t>P_DS005_003|P_DS005_006|P_DS005_012|P_DS005_015|P_DS005_018|P_DS005_024|P_DS005_027</t>
  </si>
  <si>
    <t>DS005_20260714_I43</t>
  </si>
  <si>
    <t>P_DS005_006|P_DS005_012|P_DS005_015|P_DS005_018|P_DS005_024|P_DS005_027|P_DS005_003</t>
  </si>
  <si>
    <t>DS005_20260714_I44</t>
  </si>
  <si>
    <t>DS005_20260714_I45</t>
  </si>
  <si>
    <t>DS005_20260714_I46</t>
  </si>
  <si>
    <t>DS005_20260714_I47</t>
  </si>
  <si>
    <t>P_DS005_024|P_DS005_027</t>
  </si>
  <si>
    <t>DS005_20260714_I48</t>
  </si>
  <si>
    <t>P_DS005_006|P_DS005_012|P_DS005_015|P_DS005_018|P_DS005_024</t>
  </si>
  <si>
    <t>Validation Check</t>
  </si>
  <si>
    <t>Result</t>
  </si>
  <si>
    <t>Expected</t>
  </si>
  <si>
    <t>Status</t>
  </si>
  <si>
    <t>Unique interval keys</t>
  </si>
  <si>
    <t>Total orders</t>
  </si>
  <si>
    <t>SLA breach rate</t>
  </si>
  <si>
    <t>Quality issue rate</t>
  </si>
  <si>
    <t>Interval row count</t>
  </si>
  <si>
    <t>Store_Name</t>
  </si>
  <si>
    <t>City</t>
  </si>
  <si>
    <t>Store_Size_Band</t>
  </si>
  <si>
    <t>Base_Daily_Orders</t>
  </si>
  <si>
    <t>Delivery_Radius_KM</t>
  </si>
  <si>
    <t>Operating_Hours</t>
  </si>
  <si>
    <t>Active_Flag</t>
  </si>
  <si>
    <t>Madhapur</t>
  </si>
  <si>
    <t>Hyderabad</t>
  </si>
  <si>
    <t>Large</t>
  </si>
  <si>
    <t>Gachibowli</t>
  </si>
  <si>
    <t>Kondapur</t>
  </si>
  <si>
    <t>Medium</t>
  </si>
  <si>
    <t>Kukatpally</t>
  </si>
  <si>
    <t>Banjara Hills</t>
  </si>
  <si>
    <t>Start_Time</t>
  </si>
  <si>
    <t>End_Time</t>
  </si>
  <si>
    <t>Start_Minute</t>
  </si>
  <si>
    <t>End_Minute</t>
  </si>
  <si>
    <t>Hour_Number</t>
  </si>
  <si>
    <t>Default_Peak_Flag</t>
  </si>
  <si>
    <t>Distinct Stores</t>
  </si>
  <si>
    <t>Missing  Store Names</t>
  </si>
  <si>
    <t>Rows after store merge</t>
  </si>
  <si>
    <t>Missing interval start times</t>
  </si>
  <si>
    <t>Distinct intervals</t>
  </si>
  <si>
    <t>Rows after Time merge</t>
  </si>
  <si>
    <t>Row Labels</t>
  </si>
  <si>
    <t>Grand Total</t>
  </si>
  <si>
    <t>Sum of Orders</t>
  </si>
  <si>
    <t>Sum of SLA_Breaches</t>
  </si>
  <si>
    <t>Sum of Orders_With_Quality_Issue</t>
  </si>
  <si>
    <t>Sum of Rider_Cost_INR</t>
  </si>
  <si>
    <t>Sum of Rider_Busy_Minutes</t>
  </si>
  <si>
    <t>Sum of Active_Riders</t>
  </si>
  <si>
    <t>Sum of Picker_Active_Minutes</t>
  </si>
  <si>
    <t>Sum of Picking_Pickers</t>
  </si>
  <si>
    <t>Sum of Revenue_INR</t>
  </si>
  <si>
    <t>SLA Breach Rate</t>
  </si>
  <si>
    <t>Quality Issue Rate</t>
  </si>
  <si>
    <t>Rider Cost Per Order</t>
  </si>
  <si>
    <t>Rider Util</t>
  </si>
  <si>
    <t>Picker Util</t>
  </si>
  <si>
    <t>Rider Utilization</t>
  </si>
  <si>
    <t>Column Labels</t>
  </si>
  <si>
    <t>Rider Supply Gap</t>
  </si>
  <si>
    <t>Required Rider Intervals at 70% util</t>
  </si>
  <si>
    <t>Average Additional Riders</t>
  </si>
  <si>
    <t>Average Concurrent Rider Gap</t>
  </si>
  <si>
    <t>Roster Recommendation</t>
  </si>
  <si>
    <t>Sum of Required_Riders_At_Target</t>
  </si>
  <si>
    <t>Sum of Rider_Supply_Gap</t>
  </si>
  <si>
    <t>Average Active Riders</t>
  </si>
  <si>
    <t>Average Required Riders</t>
  </si>
  <si>
    <t>Average Rider Gap</t>
  </si>
  <si>
    <t>Roster Action</t>
  </si>
  <si>
    <t>ROSTER ASSUMPTIONS</t>
  </si>
  <si>
    <t>Target Rider Utilization</t>
  </si>
  <si>
    <t>Expected Attendance</t>
  </si>
  <si>
    <t>Normal Operating Buffer</t>
  </si>
  <si>
    <t>Rain Buffer</t>
  </si>
  <si>
    <t>Promotion/Surge Buffer</t>
  </si>
  <si>
    <t>Scenario</t>
  </si>
  <si>
    <t>Normal</t>
  </si>
  <si>
    <t>Hour</t>
  </si>
  <si>
    <t>Current Active Riders</t>
  </si>
  <si>
    <t>Required Active Riders</t>
  </si>
  <si>
    <t>Scenario Buffer</t>
  </si>
  <si>
    <t>Buffered Active Requirement</t>
  </si>
  <si>
    <t>Riders to Schedule</t>
  </si>
  <si>
    <t>Expected Active Riders</t>
  </si>
  <si>
    <t>Capacity Gap</t>
  </si>
  <si>
    <t>Change vs Current</t>
  </si>
  <si>
    <t>Coverage Status</t>
  </si>
  <si>
    <t>Current Coverage Status</t>
  </si>
  <si>
    <t>Proposed Coverage Status</t>
  </si>
  <si>
    <t>Shift Block</t>
  </si>
  <si>
    <t>Start Hour</t>
  </si>
  <si>
    <t>End Hour</t>
  </si>
  <si>
    <t>Duration</t>
  </si>
  <si>
    <t>Riders Assigned</t>
  </si>
  <si>
    <t>Night Core</t>
  </si>
  <si>
    <t>Early Morning Core</t>
  </si>
  <si>
    <t>Day Core</t>
  </si>
  <si>
    <t>Lunch Peak</t>
  </si>
  <si>
    <t>Evening Core</t>
  </si>
  <si>
    <t>Late Core</t>
  </si>
  <si>
    <t>Evening Peak 1</t>
  </si>
  <si>
    <t>Evening Peak 2</t>
  </si>
  <si>
    <t>Late Peak</t>
  </si>
  <si>
    <t>Total Scheduled by Shifts</t>
  </si>
  <si>
    <t>Required Scheduled Riders</t>
  </si>
  <si>
    <t>Scheduled Gap</t>
  </si>
  <si>
    <t>Evening Peak  1</t>
  </si>
  <si>
    <t>Shift Coverage Status</t>
  </si>
  <si>
    <t>Total Scheduled Rider-Hours</t>
  </si>
  <si>
    <t>Total Shift Coverage</t>
  </si>
  <si>
    <t>Coverage Gap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</si>
</sst>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\₹#,##0.00"/>
    <numFmt numFmtId="169" formatCode="[$-F400]h:mm:ss\ AM/PM"/>
    <numFmt numFmtId="174" formatCode="0.0%"/>
    <numFmt numFmtId="183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5">
    <border>
      <start/>
      <end/>
      <top/>
      <bottom/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168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4" fillId="2" borderId="0" xfId="0" applyFont="1" applyFill="1"/>
    <xf numFmtId="10" fontId="0" fillId="0" borderId="0" xfId="0" applyNumberFormat="1"/>
    <xf numFmtId="10" fontId="4" fillId="2" borderId="0" xfId="0" applyNumberFormat="1" applyFont="1" applyFill="1"/>
    <xf numFmtId="168" fontId="4" fillId="2" borderId="0" xfId="0" applyNumberFormat="1" applyFont="1" applyFill="1"/>
    <xf numFmtId="0" fontId="5" fillId="0" borderId="0" xfId="0" applyFont="1"/>
    <xf numFmtId="0" fontId="5" fillId="2" borderId="0" xfId="0" applyFont="1" applyFill="1"/>
    <xf numFmtId="174" fontId="0" fillId="0" borderId="0" xfId="0" applyNumberFormat="1"/>
    <xf numFmtId="0" fontId="0" fillId="2" borderId="0" xfId="0" applyFill="1"/>
    <xf numFmtId="2" fontId="0" fillId="0" borderId="0" xfId="0" applyNumberFormat="1"/>
    <xf numFmtId="183" fontId="0" fillId="0" borderId="0" xfId="0" applyNumberFormat="1"/>
    <xf numFmtId="1" fontId="0" fillId="0" borderId="0" xfId="0" applyNumberFormat="1"/>
    <xf numFmtId="0" fontId="1" fillId="2" borderId="0" xfId="0" applyFont="1" applyFill="1"/>
    <xf numFmtId="9" fontId="0" fillId="0" borderId="0" xfId="0" applyNumberFormat="1"/>
    <xf numFmtId="0" fontId="0" fillId="0" borderId="0" xfId="0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1" xfId="0" applyFill="1" applyBorder="1"/>
    <xf numFmtId="0" fontId="0" fillId="0" borderId="12" xfId="0" applyBorder="1"/>
    <xf numFmtId="0" fontId="0" fillId="2" borderId="13" xfId="0" applyFill="1" applyBorder="1"/>
    <xf numFmtId="0" fontId="2" fillId="2" borderId="13" xfId="0" applyFont="1" applyFill="1" applyBorder="1"/>
    <xf numFmtId="0" fontId="0" fillId="2" borderId="10" xfId="0" applyFill="1" applyBorder="1"/>
    <xf numFmtId="0" fontId="2" fillId="0" borderId="0" xfId="0" applyFont="1" applyBorder="1"/>
    <xf numFmtId="0" fontId="2" fillId="0" borderId="7" xfId="0" applyFont="1" applyBorder="1"/>
    <xf numFmtId="0" fontId="0" fillId="0" borderId="14" xfId="0" applyBorder="1"/>
  </cellXfs>
  <cellStyles count="1">
    <cellStyle name="Normal" xfId="0" builtinId="0"/>
  </cellStyles>
  <dxfs count="34">
    <dxf>
      <numFmt numFmtId="0" formatCode="General"/>
    </dxf>
    <dxf>
      <numFmt numFmtId="169" formatCode="[$-F400]h:mm:ss\ AM/PM"/>
    </dxf>
    <dxf>
      <numFmt numFmtId="169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[$-F400]h:mm:ss\ AM/PM"/>
    </dxf>
    <dxf>
      <numFmt numFmtId="169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3" tint="0.49998474074526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BF4400"/>
        </patternFill>
      </fill>
    </dxf>
  </dxfs>
  <tableStyles count="0" defaultTableStyle="TableStyleMedium2" defaultPivotStyle="PivotStyleLight16"/>
  <colors>
    <mruColors>
      <color rgb="FFBF4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onnections" Target="connections.xml"/><Relationship Id="rId18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theme" Target="theme/theme1.xml"/><Relationship Id="rId17" Type="http://purl.oclc.org/ooxml/officeDocument/relationships/calcChain" Target="calcChain.xml"/><Relationship Id="rId2" Type="http://purl.oclc.org/ooxml/officeDocument/relationships/worksheet" Target="worksheets/sheet2.xml"/><Relationship Id="rId16" Type="http://purl.oclc.org/ooxml/officeDocument/relationships/sheetMetadata" Target="metadata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pivotCacheDefinition" Target="pivotCache/pivotCacheDefinition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[quick_commerce_operations_analysis.xlsx]Demand by Hour!PivotTable3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018922820255691E-2"/>
          <c:y val="2.0348837209302327E-2"/>
          <c:w val="0.92752451917239642"/>
          <c:h val="0.90081898919611791"/>
        </c:manualLayout>
      </c:layout>
      <c:lineChart>
        <c:grouping val="standard"/>
        <c:varyColors val="0"/>
        <c:ser>
          <c:idx val="0"/>
          <c:order val="0"/>
          <c:tx>
            <c:strRef>
              <c:f>'Demand by Hour'!$B$3:$B$4</c:f>
              <c:strCache>
                <c:ptCount val="1"/>
                <c:pt idx="0">
                  <c:v>Banjara Hills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'Demand by Hour'!$A$5:$A$29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'Demand by Hour'!$B$5:$B$29</c:f>
              <c:numCache>
                <c:formatCode>General</c:formatCode>
                <c:ptCount val="24"/>
                <c:pt idx="0">
                  <c:v>173</c:v>
                </c:pt>
                <c:pt idx="1">
                  <c:v>177</c:v>
                </c:pt>
                <c:pt idx="2">
                  <c:v>160</c:v>
                </c:pt>
                <c:pt idx="3">
                  <c:v>167</c:v>
                </c:pt>
                <c:pt idx="4">
                  <c:v>172</c:v>
                </c:pt>
                <c:pt idx="5">
                  <c:v>206</c:v>
                </c:pt>
                <c:pt idx="6">
                  <c:v>305</c:v>
                </c:pt>
                <c:pt idx="7">
                  <c:v>637</c:v>
                </c:pt>
                <c:pt idx="8">
                  <c:v>971</c:v>
                </c:pt>
                <c:pt idx="9">
                  <c:v>1033</c:v>
                </c:pt>
                <c:pt idx="10">
                  <c:v>1074</c:v>
                </c:pt>
                <c:pt idx="11">
                  <c:v>1240</c:v>
                </c:pt>
                <c:pt idx="12">
                  <c:v>1681</c:v>
                </c:pt>
                <c:pt idx="13">
                  <c:v>1737</c:v>
                </c:pt>
                <c:pt idx="14">
                  <c:v>1458</c:v>
                </c:pt>
                <c:pt idx="15">
                  <c:v>985</c:v>
                </c:pt>
                <c:pt idx="16">
                  <c:v>789</c:v>
                </c:pt>
                <c:pt idx="17">
                  <c:v>1136</c:v>
                </c:pt>
                <c:pt idx="18">
                  <c:v>1965</c:v>
                </c:pt>
                <c:pt idx="19">
                  <c:v>2786</c:v>
                </c:pt>
                <c:pt idx="20">
                  <c:v>3039</c:v>
                </c:pt>
                <c:pt idx="21">
                  <c:v>2529</c:v>
                </c:pt>
                <c:pt idx="22">
                  <c:v>1549</c:v>
                </c:pt>
                <c:pt idx="23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5-774A-9748-E787398A7638}"/>
            </c:ext>
          </c:extLst>
        </c:ser>
        <c:ser>
          <c:idx val="1"/>
          <c:order val="1"/>
          <c:tx>
            <c:strRef>
              <c:f>'Demand by Hour'!$C$3:$C$4</c:f>
              <c:strCache>
                <c:ptCount val="1"/>
                <c:pt idx="0">
                  <c:v>Gachibowli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'Demand by Hour'!$A$5:$A$29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'Demand by Hour'!$C$5:$C$29</c:f>
              <c:numCache>
                <c:formatCode>General</c:formatCode>
                <c:ptCount val="24"/>
                <c:pt idx="0">
                  <c:v>199</c:v>
                </c:pt>
                <c:pt idx="1">
                  <c:v>211</c:v>
                </c:pt>
                <c:pt idx="2">
                  <c:v>228</c:v>
                </c:pt>
                <c:pt idx="3">
                  <c:v>191</c:v>
                </c:pt>
                <c:pt idx="4">
                  <c:v>225</c:v>
                </c:pt>
                <c:pt idx="5">
                  <c:v>268</c:v>
                </c:pt>
                <c:pt idx="6">
                  <c:v>366</c:v>
                </c:pt>
                <c:pt idx="7">
                  <c:v>842</c:v>
                </c:pt>
                <c:pt idx="8">
                  <c:v>1190</c:v>
                </c:pt>
                <c:pt idx="9">
                  <c:v>1331</c:v>
                </c:pt>
                <c:pt idx="10">
                  <c:v>1420</c:v>
                </c:pt>
                <c:pt idx="11">
                  <c:v>1745</c:v>
                </c:pt>
                <c:pt idx="12">
                  <c:v>2352</c:v>
                </c:pt>
                <c:pt idx="13">
                  <c:v>2583</c:v>
                </c:pt>
                <c:pt idx="14">
                  <c:v>2070</c:v>
                </c:pt>
                <c:pt idx="15">
                  <c:v>1291</c:v>
                </c:pt>
                <c:pt idx="16">
                  <c:v>1021</c:v>
                </c:pt>
                <c:pt idx="17">
                  <c:v>1536</c:v>
                </c:pt>
                <c:pt idx="18">
                  <c:v>2381</c:v>
                </c:pt>
                <c:pt idx="19">
                  <c:v>3323</c:v>
                </c:pt>
                <c:pt idx="20">
                  <c:v>3613</c:v>
                </c:pt>
                <c:pt idx="21">
                  <c:v>3058</c:v>
                </c:pt>
                <c:pt idx="22">
                  <c:v>1932</c:v>
                </c:pt>
                <c:pt idx="23">
                  <c:v>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E5-774A-9748-E787398A7638}"/>
            </c:ext>
          </c:extLst>
        </c:ser>
        <c:ser>
          <c:idx val="2"/>
          <c:order val="2"/>
          <c:tx>
            <c:strRef>
              <c:f>'Demand by Hour'!$D$3:$D$4</c:f>
              <c:strCache>
                <c:ptCount val="1"/>
                <c:pt idx="0">
                  <c:v>Kondapur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'Demand by Hour'!$A$5:$A$29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'Demand by Hour'!$D$5:$D$29</c:f>
              <c:numCache>
                <c:formatCode>General</c:formatCode>
                <c:ptCount val="24"/>
                <c:pt idx="0">
                  <c:v>206</c:v>
                </c:pt>
                <c:pt idx="1">
                  <c:v>199</c:v>
                </c:pt>
                <c:pt idx="2">
                  <c:v>191</c:v>
                </c:pt>
                <c:pt idx="3">
                  <c:v>190</c:v>
                </c:pt>
                <c:pt idx="4">
                  <c:v>219</c:v>
                </c:pt>
                <c:pt idx="5">
                  <c:v>234</c:v>
                </c:pt>
                <c:pt idx="6">
                  <c:v>395</c:v>
                </c:pt>
                <c:pt idx="7">
                  <c:v>750</c:v>
                </c:pt>
                <c:pt idx="8">
                  <c:v>1164</c:v>
                </c:pt>
                <c:pt idx="9">
                  <c:v>1330</c:v>
                </c:pt>
                <c:pt idx="10">
                  <c:v>1372</c:v>
                </c:pt>
                <c:pt idx="11">
                  <c:v>1578</c:v>
                </c:pt>
                <c:pt idx="12">
                  <c:v>2028</c:v>
                </c:pt>
                <c:pt idx="13">
                  <c:v>2040</c:v>
                </c:pt>
                <c:pt idx="14">
                  <c:v>1576</c:v>
                </c:pt>
                <c:pt idx="15">
                  <c:v>1093</c:v>
                </c:pt>
                <c:pt idx="16">
                  <c:v>976</c:v>
                </c:pt>
                <c:pt idx="17">
                  <c:v>1353</c:v>
                </c:pt>
                <c:pt idx="18">
                  <c:v>2282</c:v>
                </c:pt>
                <c:pt idx="19">
                  <c:v>3133</c:v>
                </c:pt>
                <c:pt idx="20">
                  <c:v>3457</c:v>
                </c:pt>
                <c:pt idx="21">
                  <c:v>2735</c:v>
                </c:pt>
                <c:pt idx="22">
                  <c:v>1607</c:v>
                </c:pt>
                <c:pt idx="23">
                  <c:v>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E5-774A-9748-E787398A7638}"/>
            </c:ext>
          </c:extLst>
        </c:ser>
        <c:ser>
          <c:idx val="3"/>
          <c:order val="3"/>
          <c:tx>
            <c:strRef>
              <c:f>'Demand by Hour'!$E$3:$E$4</c:f>
              <c:strCache>
                <c:ptCount val="1"/>
                <c:pt idx="0">
                  <c:v>Kukatpally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'Demand by Hour'!$A$5:$A$29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'Demand by Hour'!$E$5:$E$29</c:f>
              <c:numCache>
                <c:formatCode>General</c:formatCode>
                <c:ptCount val="24"/>
                <c:pt idx="0">
                  <c:v>205</c:v>
                </c:pt>
                <c:pt idx="1">
                  <c:v>221</c:v>
                </c:pt>
                <c:pt idx="2">
                  <c:v>209</c:v>
                </c:pt>
                <c:pt idx="3">
                  <c:v>194</c:v>
                </c:pt>
                <c:pt idx="4">
                  <c:v>242</c:v>
                </c:pt>
                <c:pt idx="5">
                  <c:v>241</c:v>
                </c:pt>
                <c:pt idx="6">
                  <c:v>421</c:v>
                </c:pt>
                <c:pt idx="7">
                  <c:v>807</c:v>
                </c:pt>
                <c:pt idx="8">
                  <c:v>1205</c:v>
                </c:pt>
                <c:pt idx="9">
                  <c:v>1450</c:v>
                </c:pt>
                <c:pt idx="10">
                  <c:v>1508</c:v>
                </c:pt>
                <c:pt idx="11">
                  <c:v>1828</c:v>
                </c:pt>
                <c:pt idx="12">
                  <c:v>2335</c:v>
                </c:pt>
                <c:pt idx="13">
                  <c:v>2491</c:v>
                </c:pt>
                <c:pt idx="14">
                  <c:v>2132</c:v>
                </c:pt>
                <c:pt idx="15">
                  <c:v>1557</c:v>
                </c:pt>
                <c:pt idx="16">
                  <c:v>1291</c:v>
                </c:pt>
                <c:pt idx="17">
                  <c:v>1650</c:v>
                </c:pt>
                <c:pt idx="18">
                  <c:v>2530</c:v>
                </c:pt>
                <c:pt idx="19">
                  <c:v>3433</c:v>
                </c:pt>
                <c:pt idx="20">
                  <c:v>3572</c:v>
                </c:pt>
                <c:pt idx="21">
                  <c:v>2910</c:v>
                </c:pt>
                <c:pt idx="22">
                  <c:v>1821</c:v>
                </c:pt>
                <c:pt idx="23">
                  <c:v>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E5-774A-9748-E787398A7638}"/>
            </c:ext>
          </c:extLst>
        </c:ser>
        <c:ser>
          <c:idx val="4"/>
          <c:order val="4"/>
          <c:tx>
            <c:strRef>
              <c:f>'Demand by Hour'!$F$3:$F$4</c:f>
              <c:strCache>
                <c:ptCount val="1"/>
                <c:pt idx="0">
                  <c:v>Madhapur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'Demand by Hour'!$A$5:$A$29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'Demand by Hour'!$F$5:$F$29</c:f>
              <c:numCache>
                <c:formatCode>General</c:formatCode>
                <c:ptCount val="24"/>
                <c:pt idx="0">
                  <c:v>215</c:v>
                </c:pt>
                <c:pt idx="1">
                  <c:v>271</c:v>
                </c:pt>
                <c:pt idx="2">
                  <c:v>243</c:v>
                </c:pt>
                <c:pt idx="3">
                  <c:v>252</c:v>
                </c:pt>
                <c:pt idx="4">
                  <c:v>231</c:v>
                </c:pt>
                <c:pt idx="5">
                  <c:v>296</c:v>
                </c:pt>
                <c:pt idx="6">
                  <c:v>421</c:v>
                </c:pt>
                <c:pt idx="7">
                  <c:v>873</c:v>
                </c:pt>
                <c:pt idx="8">
                  <c:v>1328</c:v>
                </c:pt>
                <c:pt idx="9">
                  <c:v>1447</c:v>
                </c:pt>
                <c:pt idx="10">
                  <c:v>1498</c:v>
                </c:pt>
                <c:pt idx="11">
                  <c:v>1931</c:v>
                </c:pt>
                <c:pt idx="12">
                  <c:v>2699</c:v>
                </c:pt>
                <c:pt idx="13">
                  <c:v>2964</c:v>
                </c:pt>
                <c:pt idx="14">
                  <c:v>2289</c:v>
                </c:pt>
                <c:pt idx="15">
                  <c:v>1481</c:v>
                </c:pt>
                <c:pt idx="16">
                  <c:v>1137</c:v>
                </c:pt>
                <c:pt idx="17">
                  <c:v>1591</c:v>
                </c:pt>
                <c:pt idx="18">
                  <c:v>2578</c:v>
                </c:pt>
                <c:pt idx="19">
                  <c:v>3627</c:v>
                </c:pt>
                <c:pt idx="20">
                  <c:v>3895</c:v>
                </c:pt>
                <c:pt idx="21">
                  <c:v>3094</c:v>
                </c:pt>
                <c:pt idx="22">
                  <c:v>1924</c:v>
                </c:pt>
                <c:pt idx="23">
                  <c:v>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E5-774A-9748-E787398A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457296"/>
        <c:axId val="2078730752"/>
      </c:lineChart>
      <c:catAx>
        <c:axId val="321457296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30752"/>
        <c:crosses val="autoZero"/>
        <c:auto val="0"/>
        <c:lblAlgn val="ctr"/>
        <c:lblOffset val="100"/>
        <c:tickLblSkip val="2"/>
        <c:noMultiLvlLbl val="0"/>
      </c:catAx>
      <c:valAx>
        <c:axId val="20787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457296"/>
        <c:crossesAt val="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Hourly Rider Supply vs Required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'Rider Roster'!$E$3</c:f>
              <c:strCache>
                <c:ptCount val="1"/>
                <c:pt idx="0">
                  <c:v>Average Active Riders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'Rider Roster'!$E$4:$E$27</c:f>
              <c:numCache>
                <c:formatCode>0.0</c:formatCode>
                <c:ptCount val="24"/>
                <c:pt idx="0">
                  <c:v>324.64285714285717</c:v>
                </c:pt>
                <c:pt idx="1">
                  <c:v>171.21428571428572</c:v>
                </c:pt>
                <c:pt idx="2">
                  <c:v>171.21428571428572</c:v>
                </c:pt>
                <c:pt idx="3">
                  <c:v>171.21428571428572</c:v>
                </c:pt>
                <c:pt idx="4">
                  <c:v>171.21428571428572</c:v>
                </c:pt>
                <c:pt idx="5">
                  <c:v>171.21428571428572</c:v>
                </c:pt>
                <c:pt idx="6">
                  <c:v>171.21428571428572</c:v>
                </c:pt>
                <c:pt idx="7">
                  <c:v>171.21428571428572</c:v>
                </c:pt>
                <c:pt idx="8">
                  <c:v>333.28571428571428</c:v>
                </c:pt>
                <c:pt idx="9">
                  <c:v>167.57142857142858</c:v>
                </c:pt>
                <c:pt idx="10">
                  <c:v>167.57142857142858</c:v>
                </c:pt>
                <c:pt idx="11">
                  <c:v>167.57142857142858</c:v>
                </c:pt>
                <c:pt idx="12">
                  <c:v>167.57142857142858</c:v>
                </c:pt>
                <c:pt idx="13">
                  <c:v>167.57142857142858</c:v>
                </c:pt>
                <c:pt idx="14">
                  <c:v>167.57142857142858</c:v>
                </c:pt>
                <c:pt idx="15">
                  <c:v>167.57142857142858</c:v>
                </c:pt>
                <c:pt idx="16">
                  <c:v>332.03571428571428</c:v>
                </c:pt>
                <c:pt idx="17">
                  <c:v>170.14285714285714</c:v>
                </c:pt>
                <c:pt idx="18">
                  <c:v>170.14285714285714</c:v>
                </c:pt>
                <c:pt idx="19">
                  <c:v>170.14285714285714</c:v>
                </c:pt>
                <c:pt idx="20">
                  <c:v>170.14285714285714</c:v>
                </c:pt>
                <c:pt idx="21">
                  <c:v>170.14285714285714</c:v>
                </c:pt>
                <c:pt idx="22">
                  <c:v>170.14285714285714</c:v>
                </c:pt>
                <c:pt idx="23">
                  <c:v>170.14285714285714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5-AD4F-A19A-D8981D3547F6}"/>
            </c:ext>
          </c:extLst>
        </c:ser>
        <c:ser>
          <c:idx val="1"/>
          <c:order val="1"/>
          <c:tx>
            <c:strRef>
              <c:f>'Rider Roster'!$F$3</c:f>
              <c:strCache>
                <c:ptCount val="1"/>
                <c:pt idx="0">
                  <c:v>Average Required Riders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'Rider Roster'!$F$4:$F$27</c:f>
              <c:numCache>
                <c:formatCode>0.0</c:formatCode>
                <c:ptCount val="24"/>
                <c:pt idx="0">
                  <c:v>131.32142857142858</c:v>
                </c:pt>
                <c:pt idx="1">
                  <c:v>41.178571428571431</c:v>
                </c:pt>
                <c:pt idx="2">
                  <c:v>29.75</c:v>
                </c:pt>
                <c:pt idx="3">
                  <c:v>24.428571428571427</c:v>
                </c:pt>
                <c:pt idx="4">
                  <c:v>22.035714285714285</c:v>
                </c:pt>
                <c:pt idx="5">
                  <c:v>24.75</c:v>
                </c:pt>
                <c:pt idx="6">
                  <c:v>34.535714285714285</c:v>
                </c:pt>
                <c:pt idx="7">
                  <c:v>67.785714285714292</c:v>
                </c:pt>
                <c:pt idx="8">
                  <c:v>105.14285714285714</c:v>
                </c:pt>
                <c:pt idx="9">
                  <c:v>123.60714285714286</c:v>
                </c:pt>
                <c:pt idx="10">
                  <c:v>125.03571428571429</c:v>
                </c:pt>
                <c:pt idx="11">
                  <c:v>145.92857142857142</c:v>
                </c:pt>
                <c:pt idx="12">
                  <c:v>184.46428571428572</c:v>
                </c:pt>
                <c:pt idx="13">
                  <c:v>198.71428571428572</c:v>
                </c:pt>
                <c:pt idx="14">
                  <c:v>181.03571428571428</c:v>
                </c:pt>
                <c:pt idx="15">
                  <c:v>138.42857142857142</c:v>
                </c:pt>
                <c:pt idx="16">
                  <c:v>132.71428571428572</c:v>
                </c:pt>
                <c:pt idx="17">
                  <c:v>129.96428571428572</c:v>
                </c:pt>
                <c:pt idx="18">
                  <c:v>190.28571428571428</c:v>
                </c:pt>
                <c:pt idx="19">
                  <c:v>221.32142857142858</c:v>
                </c:pt>
                <c:pt idx="20">
                  <c:v>226.07142857142858</c:v>
                </c:pt>
                <c:pt idx="21">
                  <c:v>225.53571428571428</c:v>
                </c:pt>
                <c:pt idx="22">
                  <c:v>214.03571428571428</c:v>
                </c:pt>
                <c:pt idx="23">
                  <c:v>173.92857142857142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5-AD4F-A19A-D8981D354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634831"/>
        <c:axId val="2062636543"/>
      </c:lineChart>
      <c:catAx>
        <c:axId val="2062634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36543"/>
        <c:crosses val="autoZero"/>
        <c:auto val="1"/>
        <c:lblAlgn val="ctr"/>
        <c:lblOffset val="100"/>
        <c:noMultiLvlLbl val="0"/>
      </c:catAx>
      <c:valAx>
        <c:axId val="20626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3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7</xdr:col>
      <xdr:colOff>381000</xdr:colOff>
      <xdr:row>4</xdr:row>
      <xdr:rowOff>0</xdr:rowOff>
    </xdr:from>
    <xdr:to>
      <xdr:col>33</xdr:col>
      <xdr:colOff>539750</xdr:colOff>
      <xdr:row>65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2B487A-C7A5-9B3B-C6EA-085756999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8</xdr:col>
      <xdr:colOff>260350</xdr:colOff>
      <xdr:row>3</xdr:row>
      <xdr:rowOff>190500</xdr:rowOff>
    </xdr:from>
    <xdr:to>
      <xdr:col>13</xdr:col>
      <xdr:colOff>704850</xdr:colOff>
      <xdr:row>17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4ACD24-2195-E979-5D3A-2A57DD602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5</xdr:col>
      <xdr:colOff>800100</xdr:colOff>
      <xdr:row>0</xdr:row>
      <xdr:rowOff>0</xdr:rowOff>
    </xdr:from>
    <xdr:to>
      <xdr:col>14</xdr:col>
      <xdr:colOff>457200</xdr:colOff>
      <xdr:row>11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AE1B97-60B9-537D-25D1-D013D77A75D9}"/>
            </a:ext>
          </a:extLst>
        </xdr:cNvPr>
        <xdr:cNvSpPr txBox="1"/>
      </xdr:nvSpPr>
      <xdr:spPr>
        <a:xfrm>
          <a:off x="7302500" y="0"/>
          <a:ext cx="8750300" cy="2425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minimum gap of zero is good: every hour is covered.</a:t>
          </a:r>
        </a:p>
        <a:p>
          <a:r>
            <a:rPr lang="en-US"/>
            <a:t>However, the maximum gap of 112 means that during one hour, 112 more riders are scheduled than required. That is operationally wasteful.</a:t>
          </a:r>
        </a:p>
        <a:p>
          <a:r>
            <a:rPr lang="en-US"/>
            <a:t>The worst point is probably hour 16:</a:t>
          </a:r>
        </a:p>
        <a:p>
          <a:pPr rtl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Day Core:       115</a:t>
          </a:r>
        </a:p>
        <a:p>
          <a:pPr rtl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Evening Core:    47</a:t>
          </a:r>
        </a:p>
        <a:p>
          <a:pPr rtl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Late Core:      105</a:t>
          </a:r>
        </a:p>
        <a:p>
          <a:pPr rtl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Total coverage: 267</a:t>
          </a:r>
        </a:p>
        <a:p>
          <a:pPr rtl="0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rtl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Required:       155</a:t>
          </a:r>
        </a:p>
        <a:p>
          <a:pPr rtl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Excess:         112</a:t>
          </a:r>
        </a:p>
        <a:p>
          <a:r>
            <a:rPr lang="en-US"/>
            <a:t>This happens because three shifts overlap at 4 p.m.</a:t>
          </a:r>
        </a:p>
        <a:p>
          <a:r>
            <a:rPr lang="en-US"/>
            <a:t>Solver is not making a mistake. It can only select from the shift patterns we provided. The problem is our shift design</a:t>
          </a:r>
          <a:r>
            <a:rPr lang="en-US" baseline="0%"/>
            <a:t> </a:t>
          </a:r>
          <a:r>
            <a:rPr lang="en-US"/>
            <a:t>specifically,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Day Core</a:t>
          </a:r>
          <a:r>
            <a:rPr lang="en-US"/>
            <a:t> continues through hour 16 while both evening shifts begin at hour 16 or earlier.</a:t>
          </a:r>
          <a:br>
            <a:rPr lang="en-US"/>
          </a:br>
          <a:r>
            <a:rPr lang="en-US"/>
            <a:t>Moved</a:t>
          </a:r>
          <a:r>
            <a:rPr lang="en-US" baseline="0%"/>
            <a:t> day core from 8-17 to 8-16 </a:t>
          </a:r>
          <a:endParaRPr lang="en-US"/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Sukheshwar's " refreshedDateIso="2026-08-18T22:35:09.77999973110854350" createdVersion="8" refreshedVersion="8" minRefreshableVersion="3" recordCount="3360" xr:uid="{9A2D48A5-0A8A-AA47-B252-6422DB7DBF0C}">
  <cacheSource type="worksheet">
    <worksheetSource name="tblIntervalOperations"/>
  </cacheSource>
  <cacheFields count="68">
    <cacheField name="Store_Date_Interval_ID" numFmtId="0">
      <sharedItems/>
    </cacheField>
    <cacheField name="Store_ID" numFmtId="0">
      <sharedItems/>
    </cacheField>
    <cacheField name="Date" numFmtId="14">
      <sharedItems containsSemiMixedTypes="0" containsNonDate="0" containsDate="1" containsString="0" minDate="2026-07-01T00:00:00" maxDate="2026-07-15T00:00:00"/>
    </cacheField>
    <cacheField name="Interval_ID" numFmtId="0">
      <sharedItems containsSemiMixedTypes="0" containsString="0" containsNumber="1" containsInteger="1" minValue="1" maxValue="48"/>
    </cacheField>
    <cacheField name="Daypart" numFmtId="0">
      <sharedItems/>
    </cacheField>
    <cacheField name="Actual_Orders" numFmtId="0">
      <sharedItems containsSemiMixedTypes="0" containsString="0" containsNumber="1" containsInteger="1" minValue="0" maxValue="171"/>
    </cacheField>
    <cacheField name="Active_Pickers" numFmtId="0">
      <sharedItems containsSemiMixedTypes="0" containsString="0" containsNumber="1" containsInteger="1" minValue="5" maxValue="21"/>
    </cacheField>
    <cacheField name="Putaway_Pickers" numFmtId="0">
      <sharedItems containsSemiMixedTypes="0" containsString="0" containsNumber="1" containsInteger="1" minValue="0" maxValue="12"/>
    </cacheField>
    <cacheField name="Audit_Pickers" numFmtId="0">
      <sharedItems containsSemiMixedTypes="0" containsString="0" containsNumber="1" containsInteger="1" minValue="0" maxValue="2"/>
    </cacheField>
    <cacheField name="Picking_Pickers" numFmtId="0">
      <sharedItems containsSemiMixedTypes="0" containsString="0" containsNumber="1" containsInteger="1" minValue="1" maxValue="18"/>
    </cacheField>
    <cacheField name="Putaway_Units_Capacity" numFmtId="0">
      <sharedItems containsSemiMixedTypes="0" containsString="0" containsNumber="1" containsInteger="1" minValue="0" maxValue="900"/>
    </cacheField>
    <cacheField name="Audit_Hours_Capacity" numFmtId="0">
      <sharedItems containsSemiMixedTypes="0" containsString="0" containsNumber="1" minValue="0" maxValue="1"/>
    </cacheField>
    <cacheField name="Putaway_Worker_IDs" numFmtId="0">
      <sharedItems/>
    </cacheField>
    <cacheField name="Audit_Worker_IDs" numFmtId="0">
      <sharedItems/>
    </cacheField>
    <cacheField name="Picking_Worker_IDs" numFmtId="0">
      <sharedItems/>
    </cacheField>
    <cacheField name="Orders_Per_Picking_Picker" numFmtId="0">
      <sharedItems containsSemiMixedTypes="0" containsString="0" containsNumber="1" minValue="0" maxValue="20.285714285714285"/>
    </cacheField>
    <cacheField name="Putaway_Units_Completed" numFmtId="0">
      <sharedItems containsSemiMixedTypes="0" containsString="0" containsNumber="1" containsInteger="1" minValue="0" maxValue="900"/>
    </cacheField>
    <cacheField name="Putaway_Backlog_Units" numFmtId="0">
      <sharedItems containsSemiMixedTypes="0" containsString="0" containsNumber="1" containsInteger="1" minValue="0" maxValue="9475"/>
    </cacheField>
    <cacheField name="Audit_Hours_Completed" numFmtId="0">
      <sharedItems containsSemiMixedTypes="0" containsString="0" containsNumber="1" minValue="0" maxValue="1"/>
    </cacheField>
    <cacheField name="Audit_Backlog_Hours" numFmtId="0">
      <sharedItems containsSemiMixedTypes="0" containsString="0" containsNumber="1" minValue="30" maxValue="50"/>
    </cacheField>
    <cacheField name="Orders" numFmtId="0">
      <sharedItems containsString="0" containsBlank="1" containsNumber="1" containsInteger="1" minValue="1" maxValue="171"/>
    </cacheField>
    <cacheField name="Units" numFmtId="0">
      <sharedItems containsString="0" containsBlank="1" containsNumber="1" containsInteger="1" minValue="5" maxValue="885"/>
    </cacheField>
    <cacheField name="Revenue_INR" numFmtId="0">
      <sharedItems containsString="0" containsBlank="1" containsNumber="1" minValue="381.97" maxValue="208078.83"/>
    </cacheField>
    <cacheField name="Average_Units_Per_Order" numFmtId="0">
      <sharedItems containsString="0" containsBlank="1" containsNumber="1" minValue="2.8" maxValue="8"/>
    </cacheField>
    <cacheField name="Average_Order_Value_INR" numFmtId="0">
      <sharedItems containsString="0" containsBlank="1" containsNumber="1" minValue="338.78666666666669" maxValue="2235.625"/>
    </cacheField>
    <cacheField name="Average_Displayed_SLA_Min" numFmtId="0">
      <sharedItems containsString="0" containsBlank="1" containsNumber="1" minValue="8.6666666666666661" maxValue="23.37857142857143"/>
    </cacheField>
    <cacheField name="Average_Total_Delivery_Min" numFmtId="0">
      <sharedItems containsString="0" containsBlank="1" containsNumber="1" minValue="6.7102031500000008" maxValue="243.39802762395834"/>
    </cacheField>
    <cacheField name="SLA_Breaches" numFmtId="0">
      <sharedItems containsString="0" containsBlank="1" containsNumber="1" containsInteger="1" minValue="0" maxValue="171"/>
    </cacheField>
    <cacheField name="Average_Breach_Min" numFmtId="0">
      <sharedItems containsString="0" containsBlank="1" containsNumber="1" minValue="0" maxValue="226.53308376805555"/>
    </cacheField>
    <cacheField name="Average_Pick_Queue_Min" numFmtId="0">
      <sharedItems containsString="0" containsBlank="1" containsNumber="1" minValue="0" maxValue="4.1369653843137257"/>
    </cacheField>
    <cacheField name="Average_Picking_Min" numFmtId="0">
      <sharedItems containsString="0" containsBlank="1" containsNumber="1" minValue="0.7431455395185157" maxValue="2.1710327268220806"/>
    </cacheField>
    <cacheField name="Average_Drop_Zone_Delay_Min" numFmtId="0">
      <sharedItems containsString="0" containsBlank="1" containsNumber="1" minValue="0.28333333333333333" maxValue="1.1499999999999999"/>
    </cacheField>
    <cacheField name="Average_Rider_Wait_For_Order_Min" numFmtId="0">
      <sharedItems containsString="0" containsBlank="1" containsNumber="1" minValue="0" maxValue="6.4759719686274506"/>
    </cacheField>
    <cacheField name="Average_Ready_Order_Wait_Min" numFmtId="0">
      <sharedItems containsString="0" containsBlank="1" containsNumber="1" minValue="0" maxValue="231.62905298784722"/>
    </cacheField>
    <cacheField name="Average_Last_Mile_Min" numFmtId="0">
      <sharedItems containsString="0" containsBlank="1" containsNumber="1" minValue="3.8458289777777779" maxValue="13.106798436666669"/>
    </cacheField>
    <cacheField name="Rider_Cost_INR" numFmtId="0">
      <sharedItems containsString="0" containsBlank="1" containsNumber="1" containsInteger="1" minValue="30" maxValue="7695"/>
    </cacheField>
    <cacheField name="Active_Riders" numFmtId="0">
      <sharedItems containsSemiMixedTypes="0" containsString="0" containsNumber="1" containsInteger="1" minValue="23" maxValue="81"/>
    </cacheField>
    <cacheField name="Quality_Issue_Count" numFmtId="0">
      <sharedItems containsSemiMixedTypes="0" containsString="0" containsNumber="1" containsInteger="1" minValue="0" maxValue="14"/>
    </cacheField>
    <cacheField name="Orders_With_Quality_Issue" numFmtId="0">
      <sharedItems containsSemiMixedTypes="0" containsString="0" containsNumber="1" containsInteger="1" minValue="0" maxValue="14"/>
    </cacheField>
    <cacheField name="Missing_Item_Count" numFmtId="0">
      <sharedItems containsSemiMixedTypes="0" containsString="0" containsNumber="1" containsInteger="1" minValue="0" maxValue="10"/>
    </cacheField>
    <cacheField name="Wrong_Item_Count" numFmtId="0">
      <sharedItems containsSemiMixedTypes="0" containsString="0" containsNumber="1" containsInteger="1" minValue="0" maxValue="4"/>
    </cacheField>
    <cacheField name="Damaged_Item_Count" numFmtId="0">
      <sharedItems containsSemiMixedTypes="0" containsString="0" containsNumber="1" containsInteger="1" minValue="0" maxValue="5"/>
    </cacheField>
    <cacheField name="Wrong_Handoff_Count" numFmtId="0">
      <sharedItems containsSemiMixedTypes="0" containsString="0" containsNumber="1" containsInteger="1" minValue="0" maxValue="2"/>
    </cacheField>
    <cacheField name="Quality_Financial_Impact_INR" numFmtId="0">
      <sharedItems containsSemiMixedTypes="0" containsString="0" containsNumber="1" minValue="0" maxValue="5594.3099999999995"/>
    </cacheField>
    <cacheField name="Dominant_Root_Cause" numFmtId="0">
      <sharedItems/>
    </cacheField>
    <cacheField name="Dominant_Root_Cause_Count" numFmtId="0">
      <sharedItems containsSemiMixedTypes="0" containsString="0" containsNumber="1" containsInteger="1" minValue="0" maxValue="171"/>
    </cacheField>
    <cacheField name="Picker_Active_Minutes" numFmtId="0">
      <sharedItems containsSemiMixedTypes="0" containsString="0" containsNumber="1" minValue="0" maxValue="244.93153628333334"/>
    </cacheField>
    <cacheField name="Rider_Busy_Minutes" numFmtId="0">
      <sharedItems containsSemiMixedTypes="0" containsString="0" containsNumber="1" minValue="4.6310657666666666" maxValue="2121.1461705666666"/>
    </cacheField>
    <cacheField name="Busy_Riders" numFmtId="0">
      <sharedItems containsSemiMixedTypes="0" containsString="0" containsNumber="1" containsInteger="1" minValue="1" maxValue="77"/>
    </cacheField>
    <cacheField name="SLA_Breach_Rate" numFmtId="0">
      <sharedItems containsSemiMixedTypes="0" containsString="0" containsNumber="1" minValue="0" maxValue="1"/>
    </cacheField>
    <cacheField name="Quality_Issue_Rate" numFmtId="0">
      <sharedItems containsSemiMixedTypes="0" containsString="0" containsNumber="1" minValue="0" maxValue="1"/>
    </cacheField>
    <cacheField name="Rider_Cost_Per_Order_INR" numFmtId="0">
      <sharedItems containsSemiMixedTypes="0" containsString="0" containsNumber="1" containsInteger="1" minValue="0" maxValue="45"/>
    </cacheField>
    <cacheField name="Picker_Utilization" numFmtId="0">
      <sharedItems containsSemiMixedTypes="0" containsString="0" containsNumber="1" minValue="0" maxValue="0.95807093119047626"/>
    </cacheField>
    <cacheField name="Rider_Utilization" numFmtId="0">
      <sharedItems containsSemiMixedTypes="0" containsString="0" containsNumber="1" minValue="4.6778442087542088E-3" maxValue="1.3259905185521885"/>
    </cacheField>
    <cacheField name="Required_Riders_At_Target" numFmtId="0">
      <sharedItems containsSemiMixedTypes="0" containsString="0" containsNumber="1" containsInteger="1" minValue="1" maxValue="102"/>
    </cacheField>
    <cacheField name="Rider_Supply_Gap" numFmtId="0">
      <sharedItems containsSemiMixedTypes="0" containsString="0" containsNumber="1" containsInteger="1" minValue="-30" maxValue="74"/>
    </cacheField>
    <cacheField name="Required_Pickers_At_Target" numFmtId="0">
      <sharedItems containsSemiMixedTypes="0" containsString="0" containsNumber="1" containsInteger="1" minValue="0" maxValue="12"/>
    </cacheField>
    <cacheField name="Picker_Supply_Gap" numFmtId="0">
      <sharedItems containsSemiMixedTypes="0" containsString="0" containsNumber="1" containsInteger="1" minValue="-3" maxValue="16"/>
    </cacheField>
    <cacheField name="Recommended_Action" numFmtId="0">
      <sharedItems/>
    </cacheField>
    <cacheField name="Store_Name" numFmtId="0">
      <sharedItems count="5">
        <s v="Madhapur"/>
        <s v="Gachibowli"/>
        <s v="Kondapur"/>
        <s v="Kukatpally"/>
        <s v="Banjara Hills"/>
      </sharedItems>
    </cacheField>
    <cacheField name="City" numFmtId="0">
      <sharedItems/>
    </cacheField>
    <cacheField name="Store_Size_Band" numFmtId="0">
      <sharedItems/>
    </cacheField>
    <cacheField name="Base_Daily_Orders" numFmtId="0">
      <sharedItems containsSemiMixedTypes="0" containsString="0" containsNumber="1" containsInteger="1" minValue="1700" maxValue="2300"/>
    </cacheField>
    <cacheField name="Delivery_Radius_KM" numFmtId="0">
      <sharedItems containsSemiMixedTypes="0" containsString="0" containsNumber="1" minValue="2.4" maxValue="3.2"/>
    </cacheField>
    <cacheField name="Start_Time" numFmtId="169">
      <sharedItems containsSemiMixedTypes="0" containsNonDate="0" containsDate="1" containsString="0" minDate="1899-12-30T00:00:00" maxDate="1899-12-31T00:00:00"/>
    </cacheField>
    <cacheField name="End_Time" numFmtId="169">
      <sharedItems containsSemiMixedTypes="0" containsNonDate="0" containsDate="1" containsString="0" minDate="1899-12-30T00:00:00" maxDate="1899-12-30T23:30:00"/>
    </cacheField>
    <cacheField name="Hour_Numbe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Default_Peak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3360">
  <r>
    <s v="DS001_20260701_I01"/>
    <s v="DS001"/>
    <d v="2026-07-01T00:00:00"/>
    <n v="1"/>
    <s v="Night"/>
    <n v="9"/>
    <n v="8"/>
    <n v="7"/>
    <n v="0"/>
    <n v="1"/>
    <n v="525"/>
    <n v="0"/>
    <s v="P_DS001_004|P_DS001_007|P_DS001_013|P_DS001_016|P_DS001_019|P_DS001_022|P_DS001_028"/>
    <s v=""/>
    <s v="P_DS001_001"/>
    <n v="9"/>
    <n v="525"/>
    <n v="9475"/>
    <n v="0"/>
    <n v="50"/>
    <n v="9"/>
    <n v="48"/>
    <n v="11258.75"/>
    <n v="5.333333333333333"/>
    <n v="1250.9722222222222"/>
    <n v="11.111111111111111"/>
    <n v="9.2873798925925914"/>
    <n v="1"/>
    <n v="0.12036418888888889"/>
    <n v="0.55750232777777775"/>
    <n v="1.5388416742011257"/>
    <n v="0.6166666666666667"/>
    <n v="2.7130106629629633"/>
    <n v="0"/>
    <n v="5.8002951462962962"/>
    <n v="315"/>
    <n v="29"/>
    <n v="0"/>
    <n v="0"/>
    <n v="0"/>
    <n v="0"/>
    <n v="0"/>
    <n v="0"/>
    <n v="0"/>
    <s v="Store Not Ready for Rider"/>
    <n v="1"/>
    <n v="12.772888083333333"/>
    <n v="43.728688966666667"/>
    <n v="4"/>
    <n v="0.1111111111111111"/>
    <n v="0"/>
    <n v="35"/>
    <n v="0.4257629361111111"/>
    <n v="5.0262860881226057E-2"/>
    <n v="3"/>
    <n v="26"/>
    <n v="1"/>
    <n v="0"/>
    <s v="Monitor - no immediate intervention"/>
    <x v="0"/>
    <s v="Hyderabad"/>
    <s v="Large"/>
    <n v="2300"/>
    <n v="2.5"/>
    <d v="1899-12-30T00:00:00"/>
    <d v="1899-12-30T00:30:00"/>
    <x v="0"/>
    <b v="0"/>
  </r>
  <r>
    <s v="DS001_20260702_I01"/>
    <s v="DS001"/>
    <d v="2026-07-02T00:00:00"/>
    <n v="1"/>
    <s v="Night"/>
    <n v="6"/>
    <n v="18"/>
    <n v="12"/>
    <n v="2"/>
    <n v="4"/>
    <n v="900"/>
    <n v="1"/>
    <s v="P_DS001_009|P_DS001_012|P_DS001_015|P_DS001_018|P_DS001_021|P_DS001_027|P_DS001_030|P_DS001_033|P_DS001_001|P_DS001_010|P_DS001_013|P_DS001_016"/>
    <s v="P_DS001_019|P_DS001_022"/>
    <s v="P_DS001_028|P_DS001_031|P_DS001_034|P_DS001_006"/>
    <n v="1.5"/>
    <n v="900"/>
    <n v="9100"/>
    <n v="1"/>
    <n v="49"/>
    <n v="6"/>
    <n v="31"/>
    <n v="6091.63"/>
    <n v="5.166666666666667"/>
    <n v="1015.2716666666666"/>
    <n v="10.166666666666666"/>
    <n v="9.0402200638888885"/>
    <n v="1"/>
    <n v="0.32973671666666665"/>
    <n v="0"/>
    <n v="1.305581253968785"/>
    <n v="0.66111111111111109"/>
    <n v="1.9666923555555555"/>
    <n v="0"/>
    <n v="6.0318610361111107"/>
    <n v="180"/>
    <n v="77"/>
    <n v="0"/>
    <n v="0"/>
    <n v="0"/>
    <n v="0"/>
    <n v="0"/>
    <n v="0"/>
    <n v="0"/>
    <s v="Last-Mile Travel"/>
    <n v="1"/>
    <n v="8.7609066999999996"/>
    <n v="133.56162588333333"/>
    <n v="20"/>
    <n v="0.16666666666666666"/>
    <n v="0"/>
    <n v="30"/>
    <n v="7.3007555833333335E-2"/>
    <n v="5.7818885663780663E-2"/>
    <n v="7"/>
    <n v="70"/>
    <n v="1"/>
    <n v="3"/>
    <s v="Monitor - no immediate intervention"/>
    <x v="0"/>
    <s v="Hyderabad"/>
    <s v="Large"/>
    <n v="2300"/>
    <n v="2.5"/>
    <d v="1899-12-30T00:00:00"/>
    <d v="1899-12-30T00:30:00"/>
    <x v="0"/>
    <b v="0"/>
  </r>
  <r>
    <s v="DS001_20260701_I02"/>
    <s v="DS001"/>
    <d v="2026-07-01T00:00:00"/>
    <n v="2"/>
    <s v="Night"/>
    <n v="4"/>
    <n v="8"/>
    <n v="7"/>
    <n v="0"/>
    <n v="1"/>
    <n v="525"/>
    <n v="0"/>
    <s v="P_DS001_007|P_DS001_013|P_DS001_016|P_DS001_019|P_DS001_022|P_DS001_028|P_DS001_001"/>
    <s v=""/>
    <s v="P_DS001_004"/>
    <n v="4"/>
    <n v="525"/>
    <n v="8950"/>
    <n v="0"/>
    <n v="50"/>
    <n v="4"/>
    <n v="17"/>
    <n v="4171.28"/>
    <n v="4.25"/>
    <n v="1042.82"/>
    <n v="11"/>
    <n v="9.1853020458333337"/>
    <n v="0"/>
    <n v="0"/>
    <n v="0.18674301666666665"/>
    <n v="1.1272097072107752"/>
    <n v="0.60416666666666652"/>
    <n v="1.9181193875"/>
    <n v="0"/>
    <n v="6.0046826541666665"/>
    <n v="140"/>
    <n v="32"/>
    <n v="0"/>
    <n v="0"/>
    <n v="0"/>
    <n v="0"/>
    <n v="0"/>
    <n v="0"/>
    <n v="0"/>
    <s v="No SLA Breach"/>
    <n v="0"/>
    <n v="5.5855256999999998"/>
    <n v="64.567843183333338"/>
    <n v="7"/>
    <n v="0"/>
    <n v="0"/>
    <n v="35"/>
    <n v="0.18618419"/>
    <n v="6.7258169982638893E-2"/>
    <n v="4"/>
    <n v="28"/>
    <n v="1"/>
    <n v="0"/>
    <s v="Monitor - no immediate intervention"/>
    <x v="0"/>
    <s v="Hyderabad"/>
    <s v="Large"/>
    <n v="2300"/>
    <n v="2.5"/>
    <d v="1899-12-30T00:30:00"/>
    <d v="1899-12-30T01:00:00"/>
    <x v="0"/>
    <b v="0"/>
  </r>
  <r>
    <s v="DS001_20260701_I03"/>
    <s v="DS001"/>
    <d v="2026-07-01T00:00:00"/>
    <n v="3"/>
    <s v="Night"/>
    <n v="3"/>
    <n v="8"/>
    <n v="7"/>
    <n v="0"/>
    <n v="1"/>
    <n v="525"/>
    <n v="0"/>
    <s v="P_DS001_013|P_DS001_016|P_DS001_019|P_DS001_022|P_DS001_028|P_DS001_001|P_DS001_004"/>
    <s v=""/>
    <s v="P_DS001_007"/>
    <n v="3"/>
    <n v="525"/>
    <n v="8425"/>
    <n v="0"/>
    <n v="50"/>
    <n v="3"/>
    <n v="21"/>
    <n v="5269.85"/>
    <n v="7"/>
    <n v="1756.6166666666668"/>
    <n v="11.666666666666666"/>
    <n v="10.026135244444445"/>
    <n v="0"/>
    <n v="0"/>
    <n v="0.38662686111111105"/>
    <n v="1.6782843809035513"/>
    <n v="0.51111111111111107"/>
    <n v="2.5760223444444441"/>
    <n v="0"/>
    <n v="6.5667795555555557"/>
    <n v="105"/>
    <n v="32"/>
    <n v="0"/>
    <n v="0"/>
    <n v="0"/>
    <n v="0"/>
    <n v="0"/>
    <n v="0"/>
    <n v="0"/>
    <s v="No SLA Breach"/>
    <n v="0"/>
    <n v="5.0348531166666666"/>
    <n v="34.050193266666668"/>
    <n v="3"/>
    <n v="0"/>
    <n v="0"/>
    <n v="35"/>
    <n v="0.16782843722222221"/>
    <n v="3.5468951319444449E-2"/>
    <n v="2"/>
    <n v="30"/>
    <n v="1"/>
    <n v="0"/>
    <s v="Monitor - no immediate intervention"/>
    <x v="0"/>
    <s v="Hyderabad"/>
    <s v="Large"/>
    <n v="2300"/>
    <n v="2.5"/>
    <d v="1899-12-30T01:00:00"/>
    <d v="1899-12-30T01:30:00"/>
    <x v="1"/>
    <b v="0"/>
  </r>
  <r>
    <s v="DS001_20260701_I04"/>
    <s v="DS001"/>
    <d v="2026-07-01T00:00:00"/>
    <n v="4"/>
    <s v="Night"/>
    <n v="11"/>
    <n v="8"/>
    <n v="7"/>
    <n v="0"/>
    <n v="1"/>
    <n v="525"/>
    <n v="0"/>
    <s v="P_DS001_016|P_DS001_019|P_DS001_022|P_DS001_028|P_DS001_001|P_DS001_004|P_DS001_007"/>
    <s v=""/>
    <s v="P_DS001_013"/>
    <n v="11"/>
    <n v="525"/>
    <n v="7900"/>
    <n v="0"/>
    <n v="50"/>
    <n v="11"/>
    <n v="48"/>
    <n v="10062.98"/>
    <n v="4.3636363636363633"/>
    <n v="914.81636363636358"/>
    <n v="11.636363636363637"/>
    <n v="9.8375872030303029"/>
    <n v="0"/>
    <n v="0"/>
    <n v="0.41029935757575758"/>
    <n v="1.1087133336800419"/>
    <n v="0.71363636363636374"/>
    <n v="2.2326490499999996"/>
    <n v="0"/>
    <n v="6.6276654136363637"/>
    <n v="385"/>
    <n v="32"/>
    <n v="0"/>
    <n v="0"/>
    <n v="0"/>
    <n v="0"/>
    <n v="0"/>
    <n v="0"/>
    <n v="0"/>
    <s v="No SLA Breach"/>
    <n v="0"/>
    <n v="12.195846566666667"/>
    <n v="79.921617799999993"/>
    <n v="7"/>
    <n v="0"/>
    <n v="0"/>
    <n v="35"/>
    <n v="0.4065282188888889"/>
    <n v="8.3251685208333329E-2"/>
    <n v="4"/>
    <n v="28"/>
    <n v="1"/>
    <n v="0"/>
    <s v="Monitor - no immediate intervention"/>
    <x v="0"/>
    <s v="Hyderabad"/>
    <s v="Large"/>
    <n v="2300"/>
    <n v="2.5"/>
    <d v="1899-12-30T01:30:00"/>
    <d v="1899-12-30T02:00:00"/>
    <x v="1"/>
    <b v="0"/>
  </r>
  <r>
    <s v="DS001_20260701_I05"/>
    <s v="DS001"/>
    <d v="2026-07-01T00:00:00"/>
    <n v="5"/>
    <s v="Night"/>
    <n v="9"/>
    <n v="8"/>
    <n v="7"/>
    <n v="0"/>
    <n v="1"/>
    <n v="525"/>
    <n v="0"/>
    <s v="P_DS001_019|P_DS001_022|P_DS001_028|P_DS001_001|P_DS001_004|P_DS001_007|P_DS001_013"/>
    <s v=""/>
    <s v="P_DS001_016"/>
    <n v="9"/>
    <n v="525"/>
    <n v="7375"/>
    <n v="0"/>
    <n v="50"/>
    <n v="9"/>
    <n v="33"/>
    <n v="6321.89"/>
    <n v="3.6666666666666665"/>
    <n v="702.43222222222221"/>
    <n v="11.555555555555555"/>
    <n v="8.7086661240740746"/>
    <n v="0"/>
    <n v="0"/>
    <n v="9.0588831481481474E-2"/>
    <n v="0.91642811116374689"/>
    <n v="0.61111111111111116"/>
    <n v="1.6181280462962961"/>
    <n v="0"/>
    <n v="6.3442417722222224"/>
    <n v="315"/>
    <n v="32"/>
    <n v="0"/>
    <n v="0"/>
    <n v="0"/>
    <n v="0"/>
    <n v="0"/>
    <n v="0"/>
    <n v="0"/>
    <s v="No SLA Breach"/>
    <n v="0"/>
    <n v="7.4928736499999999"/>
    <n v="89.574053966666668"/>
    <n v="6"/>
    <n v="0"/>
    <n v="0"/>
    <n v="35"/>
    <n v="0.24976245499999999"/>
    <n v="9.3306306215277773E-2"/>
    <n v="5"/>
    <n v="27"/>
    <n v="1"/>
    <n v="0"/>
    <s v="Monitor - no immediate intervention"/>
    <x v="0"/>
    <s v="Hyderabad"/>
    <s v="Large"/>
    <n v="2300"/>
    <n v="2.5"/>
    <d v="1899-12-30T02:00:00"/>
    <d v="1899-12-30T02:30:00"/>
    <x v="2"/>
    <b v="0"/>
  </r>
  <r>
    <s v="DS001_20260701_I06"/>
    <s v="DS001"/>
    <d v="2026-07-01T00:00:00"/>
    <n v="6"/>
    <s v="Night"/>
    <n v="6"/>
    <n v="8"/>
    <n v="7"/>
    <n v="0"/>
    <n v="1"/>
    <n v="525"/>
    <n v="0"/>
    <s v="P_DS001_022|P_DS001_028|P_DS001_001|P_DS001_004|P_DS001_007|P_DS001_013|P_DS001_016"/>
    <s v=""/>
    <s v="P_DS001_019"/>
    <n v="6"/>
    <n v="525"/>
    <n v="6850"/>
    <n v="0"/>
    <n v="50"/>
    <n v="6"/>
    <n v="33"/>
    <n v="7240.6900000000005"/>
    <n v="5.5"/>
    <n v="1206.7816666666668"/>
    <n v="11.5"/>
    <n v="9.9228926194444451"/>
    <n v="1"/>
    <n v="5.0921447222222284E-2"/>
    <n v="0.62255807777777772"/>
    <n v="1.5536520722068856"/>
    <n v="0.46944444444444439"/>
    <n v="2.6456545888888887"/>
    <n v="0"/>
    <n v="6.3911269111111109"/>
    <n v="210"/>
    <n v="32"/>
    <n v="2"/>
    <n v="2"/>
    <n v="2"/>
    <n v="0"/>
    <n v="0"/>
    <n v="0"/>
    <n v="899.08999999999992"/>
    <s v="Store Not Ready for Rider"/>
    <n v="1"/>
    <n v="10.07689165"/>
    <n v="74.58955756666667"/>
    <n v="6"/>
    <n v="0.16666666666666666"/>
    <n v="0.33333333333333331"/>
    <n v="35"/>
    <n v="0.33589638833333335"/>
    <n v="7.769745579861112E-2"/>
    <n v="4"/>
    <n v="28"/>
    <n v="1"/>
    <n v="0"/>
    <s v="Protect or increase picker capacity"/>
    <x v="0"/>
    <s v="Hyderabad"/>
    <s v="Large"/>
    <n v="2300"/>
    <n v="2.5"/>
    <d v="1899-12-30T02:30:00"/>
    <d v="1899-12-30T03:00:00"/>
    <x v="2"/>
    <b v="0"/>
  </r>
  <r>
    <s v="DS001_20260701_I07"/>
    <s v="DS001"/>
    <d v="2026-07-01T00:00:00"/>
    <n v="7"/>
    <s v="Night"/>
    <n v="10"/>
    <n v="8"/>
    <n v="7"/>
    <n v="0"/>
    <n v="1"/>
    <n v="525"/>
    <n v="0"/>
    <s v="P_DS001_028|P_DS001_001|P_DS001_004|P_DS001_007|P_DS001_013|P_DS001_016|P_DS001_019"/>
    <s v=""/>
    <s v="P_DS001_022"/>
    <n v="10"/>
    <n v="525"/>
    <n v="6325"/>
    <n v="0"/>
    <n v="50"/>
    <n v="10"/>
    <n v="50"/>
    <n v="10666.76"/>
    <n v="5"/>
    <n v="1066.6759999999999"/>
    <n v="11.1"/>
    <n v="8.7452619366666671"/>
    <n v="0"/>
    <n v="0"/>
    <n v="0.37485854833333332"/>
    <n v="1.3788933344863878"/>
    <n v="0.71666666666666667"/>
    <n v="2.4704185433333334"/>
    <n v="0"/>
    <n v="5.3381767150000003"/>
    <n v="350"/>
    <n v="32"/>
    <n v="0"/>
    <n v="0"/>
    <n v="0"/>
    <n v="0"/>
    <n v="0"/>
    <n v="0"/>
    <n v="0"/>
    <s v="No SLA Breach"/>
    <n v="0"/>
    <n v="12.1124524"/>
    <n v="59.660505783333335"/>
    <n v="5"/>
    <n v="0"/>
    <n v="0"/>
    <n v="35"/>
    <n v="0.40374841333333333"/>
    <n v="6.2146360190972222E-2"/>
    <n v="3"/>
    <n v="29"/>
    <n v="1"/>
    <n v="0"/>
    <s v="Monitor - no immediate intervention"/>
    <x v="0"/>
    <s v="Hyderabad"/>
    <s v="Large"/>
    <n v="2300"/>
    <n v="2.5"/>
    <d v="1899-12-30T03:00:00"/>
    <d v="1899-12-30T03:30:00"/>
    <x v="3"/>
    <b v="0"/>
  </r>
  <r>
    <s v="DS001_20260701_I08"/>
    <s v="DS001"/>
    <d v="2026-07-01T00:00:00"/>
    <n v="8"/>
    <s v="Night"/>
    <n v="6"/>
    <n v="8"/>
    <n v="7"/>
    <n v="0"/>
    <n v="1"/>
    <n v="525"/>
    <n v="0"/>
    <s v="P_DS001_001|P_DS001_004|P_DS001_007|P_DS001_013|P_DS001_016|P_DS001_019|P_DS001_022"/>
    <s v=""/>
    <s v="P_DS001_028"/>
    <n v="6"/>
    <n v="525"/>
    <n v="5800"/>
    <n v="0"/>
    <n v="50"/>
    <n v="6"/>
    <n v="24"/>
    <n v="4358.3600000000006"/>
    <n v="4"/>
    <n v="726.39333333333343"/>
    <n v="12.333333333333334"/>
    <n v="10.328300219444445"/>
    <n v="0"/>
    <n v="0"/>
    <n v="0.11211935833333332"/>
    <n v="1.0872591943968437"/>
    <n v="0.78333333333333333"/>
    <n v="1.9827118777777777"/>
    <n v="0"/>
    <n v="7.3094772194444433"/>
    <n v="210"/>
    <n v="32"/>
    <n v="0"/>
    <n v="0"/>
    <n v="0"/>
    <n v="0"/>
    <n v="0"/>
    <n v="0"/>
    <n v="0"/>
    <s v="No SLA Breach"/>
    <n v="0"/>
    <n v="7.6474131333333331"/>
    <n v="72.572586200000003"/>
    <n v="7"/>
    <n v="0"/>
    <n v="0"/>
    <n v="35"/>
    <n v="0.25491377111111108"/>
    <n v="7.5596443958333343E-2"/>
    <n v="4"/>
    <n v="28"/>
    <n v="1"/>
    <n v="0"/>
    <s v="Monitor - no immediate intervention"/>
    <x v="0"/>
    <s v="Hyderabad"/>
    <s v="Large"/>
    <n v="2300"/>
    <n v="2.5"/>
    <d v="1899-12-30T03:30:00"/>
    <d v="1899-12-30T04:00:00"/>
    <x v="3"/>
    <b v="0"/>
  </r>
  <r>
    <s v="DS001_20260701_I09"/>
    <s v="DS001"/>
    <d v="2026-07-01T00:00:00"/>
    <n v="9"/>
    <s v="Night"/>
    <n v="8"/>
    <n v="8"/>
    <n v="7"/>
    <n v="0"/>
    <n v="1"/>
    <n v="525"/>
    <n v="0"/>
    <s v="P_DS001_004|P_DS001_007|P_DS001_013|P_DS001_016|P_DS001_019|P_DS001_022|P_DS001_028"/>
    <s v=""/>
    <s v="P_DS001_001"/>
    <n v="8"/>
    <n v="525"/>
    <n v="5275"/>
    <n v="0"/>
    <n v="50"/>
    <n v="8"/>
    <n v="38"/>
    <n v="8784.4"/>
    <n v="4.75"/>
    <n v="1098.05"/>
    <n v="11.5"/>
    <n v="9.5167825708333336"/>
    <n v="1"/>
    <n v="6.0396291666666713E-2"/>
    <n v="0.10329750416666666"/>
    <n v="1.4439837617591342"/>
    <n v="0.58333333333333337"/>
    <n v="2.1306145916666668"/>
    <n v="0"/>
    <n v="6.279917970833333"/>
    <n v="280"/>
    <n v="32"/>
    <n v="0"/>
    <n v="0"/>
    <n v="0"/>
    <n v="0"/>
    <n v="0"/>
    <n v="0"/>
    <n v="0"/>
    <s v="Store Not Ready for Rider"/>
    <n v="1"/>
    <n v="11.399708666666667"/>
    <n v="72.432050266666664"/>
    <n v="5"/>
    <n v="0.125"/>
    <n v="0"/>
    <n v="35"/>
    <n v="0.37999028888888892"/>
    <n v="7.5450052361111103E-2"/>
    <n v="4"/>
    <n v="28"/>
    <n v="1"/>
    <n v="0"/>
    <s v="Monitor - no immediate intervention"/>
    <x v="0"/>
    <s v="Hyderabad"/>
    <s v="Large"/>
    <n v="2300"/>
    <n v="2.5"/>
    <d v="1899-12-30T04:00:00"/>
    <d v="1899-12-30T04:30:00"/>
    <x v="4"/>
    <b v="0"/>
  </r>
  <r>
    <s v="DS001_20260701_I10"/>
    <s v="DS001"/>
    <d v="2026-07-01T00:00:00"/>
    <n v="10"/>
    <s v="Night"/>
    <n v="8"/>
    <n v="8"/>
    <n v="7"/>
    <n v="0"/>
    <n v="1"/>
    <n v="525"/>
    <n v="0"/>
    <s v="P_DS001_007|P_DS001_013|P_DS001_016|P_DS001_019|P_DS001_022|P_DS001_028|P_DS001_001"/>
    <s v=""/>
    <s v="P_DS001_004"/>
    <n v="8"/>
    <n v="525"/>
    <n v="4750"/>
    <n v="0"/>
    <n v="50"/>
    <n v="8"/>
    <n v="35"/>
    <n v="7524.33"/>
    <n v="4.375"/>
    <n v="940.54124999999999"/>
    <n v="11.375"/>
    <n v="7.4823404458333327"/>
    <n v="0"/>
    <n v="0"/>
    <n v="4.1664931250000002E-2"/>
    <n v="1.0358392693310101"/>
    <n v="0.5708333333333333"/>
    <n v="1.6483375270833334"/>
    <n v="0"/>
    <n v="5.1027529124999997"/>
    <n v="280"/>
    <n v="32"/>
    <n v="0"/>
    <n v="0"/>
    <n v="0"/>
    <n v="0"/>
    <n v="0"/>
    <n v="0"/>
    <n v="0"/>
    <s v="No SLA Breach"/>
    <n v="0"/>
    <n v="8.9914982999999999"/>
    <n v="79.010542283333336"/>
    <n v="5"/>
    <n v="0"/>
    <n v="0"/>
    <n v="35"/>
    <n v="0.29971660999999999"/>
    <n v="8.2302648211805565E-2"/>
    <n v="4"/>
    <n v="28"/>
    <n v="1"/>
    <n v="0"/>
    <s v="Monitor - no immediate intervention"/>
    <x v="0"/>
    <s v="Hyderabad"/>
    <s v="Large"/>
    <n v="2300"/>
    <n v="2.5"/>
    <d v="1899-12-30T04:30:00"/>
    <d v="1899-12-30T05:00:00"/>
    <x v="4"/>
    <b v="0"/>
  </r>
  <r>
    <s v="DS001_20260701_I11"/>
    <s v="DS001"/>
    <d v="2026-07-01T00:00:00"/>
    <n v="11"/>
    <s v="Night"/>
    <n v="15"/>
    <n v="8"/>
    <n v="7"/>
    <n v="0"/>
    <n v="1"/>
    <n v="525"/>
    <n v="0"/>
    <s v="P_DS001_013|P_DS001_016|P_DS001_019|P_DS001_022|P_DS001_028|P_DS001_001|P_DS001_004"/>
    <s v=""/>
    <s v="P_DS001_007"/>
    <n v="15"/>
    <n v="525"/>
    <n v="4225"/>
    <n v="0"/>
    <n v="50"/>
    <n v="15"/>
    <n v="70"/>
    <n v="15509.06"/>
    <n v="4.666666666666667"/>
    <n v="1033.9373333333333"/>
    <n v="11.733333333333333"/>
    <n v="9.9879344222222226"/>
    <n v="3"/>
    <n v="9.9445470000000091E-2"/>
    <n v="0.75468005444444441"/>
    <n v="1.2366598339108266"/>
    <n v="0.62444444444444447"/>
    <n v="2.6157843266666672"/>
    <n v="0"/>
    <n v="6.5188167522222225"/>
    <n v="525"/>
    <n v="32"/>
    <n v="0"/>
    <n v="0"/>
    <n v="0"/>
    <n v="0"/>
    <n v="0"/>
    <n v="0"/>
    <n v="0"/>
    <s v="Store Not Ready for Rider"/>
    <n v="2"/>
    <n v="16.280804183333334"/>
    <n v="100.88182356666667"/>
    <n v="9"/>
    <n v="0.2"/>
    <n v="0"/>
    <n v="35"/>
    <n v="0.5426934727777778"/>
    <n v="0.10508523288194445"/>
    <n v="5"/>
    <n v="27"/>
    <n v="1"/>
    <n v="0"/>
    <s v="Protect or increase picker capacity"/>
    <x v="0"/>
    <s v="Hyderabad"/>
    <s v="Large"/>
    <n v="2300"/>
    <n v="2.5"/>
    <d v="1899-12-30T05:00:00"/>
    <d v="1899-12-30T05:30:00"/>
    <x v="5"/>
    <b v="0"/>
  </r>
  <r>
    <s v="DS001_20260701_I12"/>
    <s v="DS001"/>
    <d v="2026-07-01T00:00:00"/>
    <n v="12"/>
    <s v="Night"/>
    <n v="16"/>
    <n v="8"/>
    <n v="7"/>
    <n v="0"/>
    <n v="1"/>
    <n v="525"/>
    <n v="0"/>
    <s v="P_DS001_016|P_DS001_019|P_DS001_022|P_DS001_028|P_DS001_001|P_DS001_004|P_DS001_007"/>
    <s v=""/>
    <s v="P_DS001_013"/>
    <n v="16"/>
    <n v="525"/>
    <n v="3700"/>
    <n v="0"/>
    <n v="50"/>
    <n v="16"/>
    <n v="80"/>
    <n v="18524.53"/>
    <n v="5"/>
    <n v="1157.7831249999999"/>
    <n v="11.5"/>
    <n v="11.281809927083334"/>
    <n v="9"/>
    <n v="1.0973066114583332"/>
    <n v="2.6108085708333335"/>
    <n v="1.2920907163834892"/>
    <n v="0.625"/>
    <n v="4.5278992843749997"/>
    <n v="0"/>
    <n v="5.9393273041666665"/>
    <n v="560"/>
    <n v="32"/>
    <n v="1"/>
    <n v="1"/>
    <n v="1"/>
    <n v="0"/>
    <n v="0"/>
    <n v="0"/>
    <n v="116.74"/>
    <s v="Store Not Ready for Rider"/>
    <n v="9"/>
    <n v="19.352253950000001"/>
    <n v="139.88181326666665"/>
    <n v="10"/>
    <n v="0.5625"/>
    <n v="6.25E-2"/>
    <n v="35"/>
    <n v="0.64507513166666675"/>
    <n v="0.14571022215277776"/>
    <n v="7"/>
    <n v="25"/>
    <n v="1"/>
    <n v="0"/>
    <s v="Protect or increase picker capacity"/>
    <x v="0"/>
    <s v="Hyderabad"/>
    <s v="Large"/>
    <n v="2300"/>
    <n v="2.5"/>
    <d v="1899-12-30T05:30:00"/>
    <d v="1899-12-30T06:00:00"/>
    <x v="5"/>
    <b v="0"/>
  </r>
  <r>
    <s v="DS001_20260701_I13"/>
    <s v="DS001"/>
    <d v="2026-07-01T00:00:00"/>
    <n v="13"/>
    <s v="Morning"/>
    <n v="13"/>
    <n v="8"/>
    <n v="3"/>
    <n v="2"/>
    <n v="3"/>
    <n v="225"/>
    <n v="1"/>
    <s v="P_DS001_019|P_DS001_022|P_DS001_028"/>
    <s v="P_DS001_001|P_DS001_004"/>
    <s v="P_DS001_007|P_DS001_013|P_DS001_016"/>
    <n v="4.333333333333333"/>
    <n v="225"/>
    <n v="3475"/>
    <n v="1"/>
    <n v="49"/>
    <n v="13"/>
    <n v="59"/>
    <n v="15308.55"/>
    <n v="4.5384615384615383"/>
    <n v="1177.5807692307692"/>
    <n v="11.461538461538462"/>
    <n v="9.0626165910256411"/>
    <n v="0"/>
    <n v="0"/>
    <n v="0"/>
    <n v="1.1299431117009928"/>
    <n v="0.56282051282051282"/>
    <n v="1.6927636179487178"/>
    <n v="0"/>
    <n v="6.501904248717949"/>
    <n v="455"/>
    <n v="32"/>
    <n v="1"/>
    <n v="1"/>
    <n v="1"/>
    <n v="0"/>
    <n v="0"/>
    <n v="0"/>
    <n v="116.74"/>
    <s v="No SLA Breach"/>
    <n v="0"/>
    <n v="18.279550916666665"/>
    <n v="174.30917020000001"/>
    <n v="13"/>
    <n v="0"/>
    <n v="7.6923076923076927E-2"/>
    <n v="35"/>
    <n v="0.20310612129629627"/>
    <n v="0.18157205229166667"/>
    <n v="9"/>
    <n v="23"/>
    <n v="1"/>
    <n v="2"/>
    <s v="Recover overdue put-away workload"/>
    <x v="0"/>
    <s v="Hyderabad"/>
    <s v="Large"/>
    <n v="2300"/>
    <n v="2.5"/>
    <d v="1899-12-30T06:00:00"/>
    <d v="1899-12-30T06:30:00"/>
    <x v="6"/>
    <b v="0"/>
  </r>
  <r>
    <s v="DS001_20260701_I14"/>
    <s v="DS001"/>
    <d v="2026-07-01T00:00:00"/>
    <n v="14"/>
    <s v="Morning"/>
    <n v="19"/>
    <n v="8"/>
    <n v="3"/>
    <n v="2"/>
    <n v="3"/>
    <n v="225"/>
    <n v="1"/>
    <s v="P_DS001_022|P_DS001_028|P_DS001_001"/>
    <s v="P_DS001_004|P_DS001_007"/>
    <s v="P_DS001_013|P_DS001_016|P_DS001_019"/>
    <n v="6.333333333333333"/>
    <n v="225"/>
    <n v="3250"/>
    <n v="1"/>
    <n v="48"/>
    <n v="19"/>
    <n v="97"/>
    <n v="21645.22"/>
    <n v="5.1052631578947372"/>
    <n v="1139.222105263158"/>
    <n v="11.368421052631579"/>
    <n v="9.1233937798245623"/>
    <n v="1"/>
    <n v="1.3068656140350901E-2"/>
    <n v="2.57282649122807E-2"/>
    <n v="1.3330451812968998"/>
    <n v="0.69561403508771935"/>
    <n v="2.0543874736842103"/>
    <n v="0"/>
    <n v="6.2093571754385959"/>
    <n v="665"/>
    <n v="32"/>
    <n v="0"/>
    <n v="0"/>
    <n v="0"/>
    <n v="0"/>
    <n v="0"/>
    <n v="0"/>
    <n v="0"/>
    <s v="Store Not Ready for Rider"/>
    <n v="1"/>
    <n v="24.864183966666666"/>
    <n v="142.24158610000001"/>
    <n v="9"/>
    <n v="5.2631578947368418E-2"/>
    <n v="0"/>
    <n v="35"/>
    <n v="0.27626871074074072"/>
    <n v="0.14816831885416668"/>
    <n v="7"/>
    <n v="25"/>
    <n v="2"/>
    <n v="1"/>
    <s v="Recover overdue put-away workload"/>
    <x v="0"/>
    <s v="Hyderabad"/>
    <s v="Large"/>
    <n v="2300"/>
    <n v="2.5"/>
    <d v="1899-12-30T06:30:00"/>
    <d v="1899-12-30T07:00:00"/>
    <x v="6"/>
    <b v="0"/>
  </r>
  <r>
    <s v="DS001_20260701_I15"/>
    <s v="DS001"/>
    <d v="2026-07-01T00:00:00"/>
    <n v="15"/>
    <s v="Morning"/>
    <n v="26"/>
    <n v="8"/>
    <n v="3"/>
    <n v="2"/>
    <n v="3"/>
    <n v="225"/>
    <n v="1"/>
    <s v="P_DS001_028|P_DS001_001|P_DS001_004"/>
    <s v="P_DS001_007|P_DS001_013"/>
    <s v="P_DS001_016|P_DS001_019|P_DS001_022"/>
    <n v="8.6666666666666661"/>
    <n v="225"/>
    <n v="3025"/>
    <n v="1"/>
    <n v="47"/>
    <n v="26"/>
    <n v="159"/>
    <n v="32757.56"/>
    <n v="6.115384615384615"/>
    <n v="1259.906153846154"/>
    <n v="11.615384615384615"/>
    <n v="9.6351110121794861"/>
    <n v="3"/>
    <n v="0.12496055064102564"/>
    <n v="3.7946687179487175E-2"/>
    <n v="1.6046674339520333"/>
    <n v="0.57051282051282048"/>
    <n v="2.2131269346153846"/>
    <n v="0"/>
    <n v="6.5130097108974363"/>
    <n v="910"/>
    <n v="32"/>
    <n v="2"/>
    <n v="2"/>
    <n v="2"/>
    <n v="0"/>
    <n v="0"/>
    <n v="0"/>
    <n v="850.24"/>
    <s v="Store Not Ready for Rider"/>
    <n v="3"/>
    <n v="42.185027383333335"/>
    <n v="257.50995618333332"/>
    <n v="14"/>
    <n v="0.11538461538461539"/>
    <n v="7.6923076923076927E-2"/>
    <n v="35"/>
    <n v="0.46872252648148149"/>
    <n v="0.2682395376909722"/>
    <n v="13"/>
    <n v="19"/>
    <n v="3"/>
    <n v="0"/>
    <s v="Recover overdue put-away workload"/>
    <x v="0"/>
    <s v="Hyderabad"/>
    <s v="Large"/>
    <n v="2300"/>
    <n v="2.5"/>
    <d v="1899-12-30T07:00:00"/>
    <d v="1899-12-30T07:30:00"/>
    <x v="7"/>
    <b v="0"/>
  </r>
  <r>
    <s v="DS001_20260701_I16"/>
    <s v="DS001"/>
    <d v="2026-07-01T00:00:00"/>
    <n v="16"/>
    <s v="Morning"/>
    <n v="40"/>
    <n v="8"/>
    <n v="3"/>
    <n v="2"/>
    <n v="3"/>
    <n v="225"/>
    <n v="1"/>
    <s v="P_DS001_001|P_DS001_004|P_DS001_007"/>
    <s v="P_DS001_013|P_DS001_016"/>
    <s v="P_DS001_019|P_DS001_022|P_DS001_028"/>
    <n v="13.333333333333334"/>
    <n v="225"/>
    <n v="2800"/>
    <n v="1"/>
    <n v="46"/>
    <n v="40"/>
    <n v="219"/>
    <n v="45883.93"/>
    <n v="5.4749999999999996"/>
    <n v="1147.09825"/>
    <n v="12.324999999999999"/>
    <n v="10.191810542499999"/>
    <n v="3"/>
    <n v="2.7497512083333352E-2"/>
    <n v="0.13462545541666665"/>
    <n v="1.4238063581727922"/>
    <n v="0.67291666666666672"/>
    <n v="2.2313484749999999"/>
    <n v="0"/>
    <n v="7.009212060416667"/>
    <n v="1400"/>
    <n v="32"/>
    <n v="3"/>
    <n v="3"/>
    <n v="3"/>
    <n v="0"/>
    <n v="0"/>
    <n v="0"/>
    <n v="703.26"/>
    <s v="Store Not Ready for Rider"/>
    <n v="2"/>
    <n v="54.236072533333335"/>
    <n v="339.56210249999998"/>
    <n v="22"/>
    <n v="7.4999999999999997E-2"/>
    <n v="7.4999999999999997E-2"/>
    <n v="35"/>
    <n v="0.60262302814814817"/>
    <n v="0.35371052343749998"/>
    <n v="17"/>
    <n v="15"/>
    <n v="3"/>
    <n v="0"/>
    <s v="Recover overdue put-away workload"/>
    <x v="0"/>
    <s v="Hyderabad"/>
    <s v="Large"/>
    <n v="2300"/>
    <n v="2.5"/>
    <d v="1899-12-30T07:30:00"/>
    <d v="1899-12-30T08:00:00"/>
    <x v="7"/>
    <b v="0"/>
  </r>
  <r>
    <s v="DS001_20260701_I17"/>
    <s v="DS001"/>
    <d v="2026-07-01T00:00:00"/>
    <n v="17"/>
    <s v="Morning"/>
    <n v="37"/>
    <n v="19"/>
    <n v="3"/>
    <n v="2"/>
    <n v="14"/>
    <n v="225"/>
    <n v="1"/>
    <s v="P_DS001_032|P_DS001_035|P_DS001_001"/>
    <s v="P_DS001_002|P_DS001_004"/>
    <s v="P_DS001_005|P_DS001_007|P_DS001_008|P_DS001_011|P_DS001_013|P_DS001_014|P_DS001_016|P_DS001_019|P_DS001_020|P_DS001_022|P_DS001_023|P_DS001_026|P_DS001_028|P_DS001_029"/>
    <n v="2.6428571428571428"/>
    <n v="225"/>
    <n v="2575"/>
    <n v="1"/>
    <n v="45"/>
    <n v="37"/>
    <n v="205"/>
    <n v="45426.15"/>
    <n v="5.5405405405405403"/>
    <n v="1227.7337837837838"/>
    <n v="11.486486486486486"/>
    <n v="9.3683118288288298"/>
    <n v="3"/>
    <n v="0.109129027027027"/>
    <n v="0"/>
    <n v="1.5238726355359067"/>
    <n v="0.64189189189189189"/>
    <n v="2.1657645198198199"/>
    <n v="0"/>
    <n v="6.2403851387387395"/>
    <n v="1295"/>
    <n v="69"/>
    <n v="2"/>
    <n v="2"/>
    <n v="1"/>
    <n v="1"/>
    <n v="0"/>
    <n v="0"/>
    <n v="475.01"/>
    <s v="Store Not Ready for Rider"/>
    <n v="3"/>
    <n v="59.09946875"/>
    <n v="436.18831778333333"/>
    <n v="34"/>
    <n v="8.1081081081081086E-2"/>
    <n v="5.4054054054054057E-2"/>
    <n v="35"/>
    <n v="0.14071302083333334"/>
    <n v="0.21071899409822867"/>
    <n v="21"/>
    <n v="48"/>
    <n v="3"/>
    <n v="11"/>
    <s v="Recover overdue put-away workload"/>
    <x v="0"/>
    <s v="Hyderabad"/>
    <s v="Large"/>
    <n v="2300"/>
    <n v="2.5"/>
    <d v="1899-12-30T08:00:00"/>
    <d v="1899-12-30T08:30:00"/>
    <x v="8"/>
    <b v="0"/>
  </r>
  <r>
    <s v="DS001_20260701_I18"/>
    <s v="DS001"/>
    <d v="2026-07-01T00:00:00"/>
    <n v="18"/>
    <s v="Morning"/>
    <n v="49"/>
    <n v="19"/>
    <n v="3"/>
    <n v="2"/>
    <n v="14"/>
    <n v="225"/>
    <n v="1"/>
    <s v="P_DS001_035|P_DS001_001|P_DS001_002"/>
    <s v="P_DS001_004|P_DS001_005"/>
    <s v="P_DS001_007|P_DS001_008|P_DS001_011|P_DS001_013|P_DS001_014|P_DS001_016|P_DS001_019|P_DS001_020|P_DS001_022|P_DS001_023|P_DS001_026|P_DS001_028|P_DS001_029|P_DS001_032"/>
    <n v="3.5"/>
    <n v="225"/>
    <n v="2350"/>
    <n v="1"/>
    <n v="44"/>
    <n v="49"/>
    <n v="237"/>
    <n v="52368.57"/>
    <n v="4.8367346938775508"/>
    <n v="1068.7463265306124"/>
    <n v="11.306122448979592"/>
    <n v="8.7491424469387749"/>
    <n v="1"/>
    <n v="4.318384353741502E-3"/>
    <n v="0"/>
    <n v="1.2939628638103633"/>
    <n v="0.6176870748299319"/>
    <n v="1.9116499299319729"/>
    <n v="0"/>
    <n v="5.8738870649659862"/>
    <n v="1715"/>
    <n v="69"/>
    <n v="0"/>
    <n v="0"/>
    <n v="0"/>
    <n v="0"/>
    <n v="0"/>
    <n v="0"/>
    <n v="0"/>
    <s v="Store Not Ready for Rider"/>
    <n v="1"/>
    <n v="63.404179900000003"/>
    <n v="389.37925343333336"/>
    <n v="24"/>
    <n v="2.0408163265306121E-2"/>
    <n v="0"/>
    <n v="35"/>
    <n v="0.1509623330952381"/>
    <n v="0.18810591953301128"/>
    <n v="19"/>
    <n v="50"/>
    <n v="4"/>
    <n v="10"/>
    <s v="Recover overdue put-away workload"/>
    <x v="0"/>
    <s v="Hyderabad"/>
    <s v="Large"/>
    <n v="2300"/>
    <n v="2.5"/>
    <d v="1899-12-30T08:30:00"/>
    <d v="1899-12-30T09:00:00"/>
    <x v="8"/>
    <b v="0"/>
  </r>
  <r>
    <s v="DS001_20260701_I19"/>
    <s v="DS001"/>
    <d v="2026-07-01T00:00:00"/>
    <n v="19"/>
    <s v="Morning"/>
    <n v="52"/>
    <n v="11"/>
    <n v="0"/>
    <n v="2"/>
    <n v="9"/>
    <n v="0"/>
    <n v="1"/>
    <s v=""/>
    <s v="P_DS001_029|P_DS001_032"/>
    <s v="P_DS001_035|P_DS001_002|P_DS001_005|P_DS001_008|P_DS001_011|P_DS001_014|P_DS001_020|P_DS001_023|P_DS001_026"/>
    <n v="5.7777777777777777"/>
    <n v="0"/>
    <n v="2350"/>
    <n v="1"/>
    <n v="43"/>
    <n v="52"/>
    <n v="229"/>
    <n v="54003.1"/>
    <n v="4.4038461538461542"/>
    <n v="1038.5211538461538"/>
    <n v="12.365384615384615"/>
    <n v="9.0930098554487184"/>
    <n v="2"/>
    <n v="5.3174102564102765E-3"/>
    <n v="0"/>
    <n v="1.2156981290288493"/>
    <n v="0.66987179487179493"/>
    <n v="1.8855699144230766"/>
    <n v="0"/>
    <n v="6.2635296737179491"/>
    <n v="1820"/>
    <n v="38"/>
    <n v="2"/>
    <n v="2"/>
    <n v="1"/>
    <n v="0"/>
    <n v="1"/>
    <n v="0"/>
    <n v="1189.56"/>
    <s v="Store Not Ready for Rider"/>
    <n v="2"/>
    <n v="63.216302216666669"/>
    <n v="507.2758197"/>
    <n v="33"/>
    <n v="3.8461538461538464E-2"/>
    <n v="3.8461538461538464E-2"/>
    <n v="35"/>
    <n v="0.23413445265432101"/>
    <n v="0.4449787892105263"/>
    <n v="25"/>
    <n v="13"/>
    <n v="4"/>
    <n v="5"/>
    <s v="Recover overdue put-away workload"/>
    <x v="0"/>
    <s v="Hyderabad"/>
    <s v="Large"/>
    <n v="2300"/>
    <n v="2.5"/>
    <d v="1899-12-30T09:00:00"/>
    <d v="1899-12-30T09:30:00"/>
    <x v="9"/>
    <b v="0"/>
  </r>
  <r>
    <s v="DS001_20260701_I20"/>
    <s v="DS001"/>
    <d v="2026-07-01T00:00:00"/>
    <n v="20"/>
    <s v="Morning"/>
    <n v="49"/>
    <n v="11"/>
    <n v="0"/>
    <n v="2"/>
    <n v="9"/>
    <n v="0"/>
    <n v="1"/>
    <s v=""/>
    <s v="P_DS001_032|P_DS001_035"/>
    <s v="P_DS001_002|P_DS001_005|P_DS001_008|P_DS001_011|P_DS001_014|P_DS001_020|P_DS001_023|P_DS001_026|P_DS001_029"/>
    <n v="5.4444444444444446"/>
    <n v="0"/>
    <n v="2350"/>
    <n v="1"/>
    <n v="42"/>
    <n v="49"/>
    <n v="264"/>
    <n v="61234.33"/>
    <n v="5.3877551020408161"/>
    <n v="1249.6802040816326"/>
    <n v="12.122448979591837"/>
    <n v="9.4175720040816326"/>
    <n v="1"/>
    <n v="5.379743537414979E-3"/>
    <n v="0"/>
    <n v="1.4331231564660221"/>
    <n v="0.67108843537414964"/>
    <n v="2.1042115836734694"/>
    <n v="0"/>
    <n v="6.4082583710884355"/>
    <n v="1715"/>
    <n v="38"/>
    <n v="2"/>
    <n v="2"/>
    <n v="1"/>
    <n v="1"/>
    <n v="0"/>
    <n v="0"/>
    <n v="233.76"/>
    <s v="Last-Mile Travel"/>
    <n v="1"/>
    <n v="69.598253483333337"/>
    <n v="456.39152784999999"/>
    <n v="25"/>
    <n v="2.0408163265306121E-2"/>
    <n v="4.0816326530612242E-2"/>
    <n v="35"/>
    <n v="0.25777130919753088"/>
    <n v="0.40034344548245615"/>
    <n v="22"/>
    <n v="16"/>
    <n v="4"/>
    <n v="5"/>
    <s v="Recover overdue put-away workload"/>
    <x v="0"/>
    <s v="Hyderabad"/>
    <s v="Large"/>
    <n v="2300"/>
    <n v="2.5"/>
    <d v="1899-12-30T09:30:00"/>
    <d v="1899-12-30T10:00:00"/>
    <x v="9"/>
    <b v="0"/>
  </r>
  <r>
    <s v="DS001_20260701_I21"/>
    <s v="DS001"/>
    <d v="2026-07-01T00:00:00"/>
    <n v="21"/>
    <s v="Morning"/>
    <n v="40"/>
    <n v="11"/>
    <n v="0"/>
    <n v="2"/>
    <n v="9"/>
    <n v="0"/>
    <n v="1"/>
    <s v=""/>
    <s v="P_DS001_035|P_DS001_002"/>
    <s v="P_DS001_005|P_DS001_008|P_DS001_011|P_DS001_014|P_DS001_020|P_DS001_023|P_DS001_026|P_DS001_029|P_DS001_032"/>
    <n v="4.4444444444444446"/>
    <n v="0"/>
    <n v="2350"/>
    <n v="1"/>
    <n v="41"/>
    <n v="40"/>
    <n v="194"/>
    <n v="43632.98"/>
    <n v="4.8499999999999996"/>
    <n v="1090.8245000000002"/>
    <n v="11.6"/>
    <n v="9.3483421779166669"/>
    <n v="0"/>
    <n v="0"/>
    <n v="0"/>
    <n v="1.3633924583478247"/>
    <n v="0.65583333333333338"/>
    <n v="2.0192257833333334"/>
    <n v="0"/>
    <n v="6.3803663850000003"/>
    <n v="1400"/>
    <n v="38"/>
    <n v="2"/>
    <n v="2"/>
    <n v="0"/>
    <n v="2"/>
    <n v="0"/>
    <n v="0"/>
    <n v="581.64"/>
    <s v="No SLA Breach"/>
    <n v="0"/>
    <n v="55.160478783333332"/>
    <n v="402.07636744999996"/>
    <n v="22"/>
    <n v="0"/>
    <n v="0.05"/>
    <n v="35"/>
    <n v="0.20429806956790122"/>
    <n v="0.35269856793859644"/>
    <n v="20"/>
    <n v="18"/>
    <n v="3"/>
    <n v="6"/>
    <s v="Recover overdue put-away workload"/>
    <x v="0"/>
    <s v="Hyderabad"/>
    <s v="Large"/>
    <n v="2300"/>
    <n v="2.5"/>
    <d v="1899-12-30T10:00:00"/>
    <d v="1899-12-30T10:30:00"/>
    <x v="10"/>
    <b v="0"/>
  </r>
  <r>
    <s v="DS001_20260701_I22"/>
    <s v="DS001"/>
    <d v="2026-07-01T00:00:00"/>
    <n v="22"/>
    <s v="Morning"/>
    <n v="41"/>
    <n v="11"/>
    <n v="0"/>
    <n v="2"/>
    <n v="9"/>
    <n v="0"/>
    <n v="1"/>
    <s v=""/>
    <s v="P_DS001_002|P_DS001_005"/>
    <s v="P_DS001_008|P_DS001_011|P_DS001_014|P_DS001_020|P_DS001_023|P_DS001_026|P_DS001_029|P_DS001_032|P_DS001_035"/>
    <n v="4.5555555555555554"/>
    <n v="0"/>
    <n v="2350"/>
    <n v="1"/>
    <n v="40"/>
    <n v="41"/>
    <n v="217"/>
    <n v="51589.74"/>
    <n v="5.2926829268292686"/>
    <n v="1258.2863414634146"/>
    <n v="11.707317073170731"/>
    <n v="9.3031388264227637"/>
    <n v="3"/>
    <n v="3.0075317886178853E-2"/>
    <n v="0"/>
    <n v="1.4593447991487478"/>
    <n v="0.65284552845528454"/>
    <n v="2.1121903186991871"/>
    <n v="0"/>
    <n v="6.3246883357723576"/>
    <n v="1435"/>
    <n v="38"/>
    <n v="0"/>
    <n v="0"/>
    <n v="0"/>
    <n v="0"/>
    <n v="0"/>
    <n v="0"/>
    <n v="0"/>
    <s v="Store Not Ready for Rider"/>
    <n v="2"/>
    <n v="59.204018916666669"/>
    <n v="392.40767703333336"/>
    <n v="22"/>
    <n v="7.3170731707317069E-2"/>
    <n v="0"/>
    <n v="35"/>
    <n v="0.21927414413580248"/>
    <n v="0.34421726055555557"/>
    <n v="19"/>
    <n v="19"/>
    <n v="3"/>
    <n v="6"/>
    <s v="Recover overdue put-away workload"/>
    <x v="0"/>
    <s v="Hyderabad"/>
    <s v="Large"/>
    <n v="2300"/>
    <n v="2.5"/>
    <d v="1899-12-30T10:30:00"/>
    <d v="1899-12-30T11:00:00"/>
    <x v="10"/>
    <b v="0"/>
  </r>
  <r>
    <s v="DS001_20260701_I23"/>
    <s v="DS001"/>
    <d v="2026-07-01T00:00:00"/>
    <n v="23"/>
    <s v="Lunch"/>
    <n v="55"/>
    <n v="11"/>
    <n v="0"/>
    <n v="0"/>
    <n v="11"/>
    <n v="0"/>
    <n v="0"/>
    <s v=""/>
    <s v=""/>
    <s v="P_DS001_005|P_DS001_008|P_DS001_011|P_DS001_014|P_DS001_020|P_DS001_023|P_DS001_026|P_DS001_029|P_DS001_032|P_DS001_035|P_DS001_002"/>
    <n v="5"/>
    <n v="0"/>
    <n v="2350"/>
    <n v="0"/>
    <n v="40"/>
    <n v="55"/>
    <n v="272"/>
    <n v="63390.48"/>
    <n v="4.9454545454545453"/>
    <n v="1152.5541818181819"/>
    <n v="12.4"/>
    <n v="9.4500401124242419"/>
    <n v="3"/>
    <n v="6.5893012727272743E-2"/>
    <n v="0"/>
    <n v="1.3475840454864374"/>
    <n v="0.66484848484848491"/>
    <n v="2.0124325230303031"/>
    <n v="0"/>
    <n v="6.5103348539393942"/>
    <n v="1925"/>
    <n v="38"/>
    <n v="3"/>
    <n v="3"/>
    <n v="1"/>
    <n v="2"/>
    <n v="0"/>
    <n v="0"/>
    <n v="1417.73"/>
    <s v="Last-Mile Travel"/>
    <n v="3"/>
    <n v="73.047527583333334"/>
    <n v="488.31486374999997"/>
    <n v="27"/>
    <n v="5.4545454545454543E-2"/>
    <n v="5.4545454545454543E-2"/>
    <n v="35"/>
    <n v="0.22135614419191921"/>
    <n v="0.42834637171052631"/>
    <n v="24"/>
    <n v="14"/>
    <n v="4"/>
    <n v="7"/>
    <s v="Recover overdue put-away workload"/>
    <x v="0"/>
    <s v="Hyderabad"/>
    <s v="Large"/>
    <n v="2300"/>
    <n v="2.5"/>
    <d v="1899-12-30T11:00:00"/>
    <d v="1899-12-30T11:30:00"/>
    <x v="11"/>
    <b v="0"/>
  </r>
  <r>
    <s v="DS001_20260701_I24"/>
    <s v="DS001"/>
    <d v="2026-07-01T00:00:00"/>
    <n v="24"/>
    <s v="Lunch"/>
    <n v="71"/>
    <n v="11"/>
    <n v="0"/>
    <n v="0"/>
    <n v="11"/>
    <n v="0"/>
    <n v="0"/>
    <s v=""/>
    <s v=""/>
    <s v="P_DS001_008|P_DS001_011|P_DS001_014|P_DS001_020|P_DS001_023|P_DS001_026|P_DS001_029|P_DS001_032|P_DS001_035|P_DS001_002|P_DS001_005"/>
    <n v="6.4545454545454541"/>
    <n v="0"/>
    <n v="2350"/>
    <n v="0"/>
    <n v="40"/>
    <n v="71"/>
    <n v="369"/>
    <n v="80872.25"/>
    <n v="5.197183098591549"/>
    <n v="1139.0457746478874"/>
    <n v="13.43661971830986"/>
    <n v="9.6703706772300482"/>
    <n v="0"/>
    <n v="0"/>
    <n v="0"/>
    <n v="1.4190476099177713"/>
    <n v="0.64178403755868541"/>
    <n v="2.060831639201878"/>
    <n v="0"/>
    <n v="6.6698676673708919"/>
    <n v="2485"/>
    <n v="38"/>
    <n v="0"/>
    <n v="0"/>
    <n v="0"/>
    <n v="0"/>
    <n v="0"/>
    <n v="0"/>
    <n v="0"/>
    <s v="No SLA Breach"/>
    <n v="0"/>
    <n v="100.11112926666667"/>
    <n v="719.09615029999998"/>
    <n v="38"/>
    <n v="0"/>
    <n v="0"/>
    <n v="35"/>
    <n v="0.30336705838383837"/>
    <n v="0.63078609675438591"/>
    <n v="35"/>
    <n v="3"/>
    <n v="5"/>
    <n v="6"/>
    <s v="Recover overdue put-away workload"/>
    <x v="0"/>
    <s v="Hyderabad"/>
    <s v="Large"/>
    <n v="2300"/>
    <n v="2.5"/>
    <d v="1899-12-30T11:30:00"/>
    <d v="1899-12-30T12:00:00"/>
    <x v="11"/>
    <b v="0"/>
  </r>
  <r>
    <s v="DS001_20260701_I25"/>
    <s v="DS001"/>
    <d v="2026-07-01T00:00:00"/>
    <n v="25"/>
    <s v="Lunch"/>
    <n v="98"/>
    <n v="11"/>
    <n v="0"/>
    <n v="0"/>
    <n v="11"/>
    <n v="0"/>
    <n v="0"/>
    <s v=""/>
    <s v=""/>
    <s v="P_DS001_011|P_DS001_014|P_DS001_020|P_DS001_023|P_DS001_026|P_DS001_029|P_DS001_032|P_DS001_035|P_DS001_002|P_DS001_005|P_DS001_008"/>
    <n v="8.9090909090909083"/>
    <n v="0"/>
    <n v="2350"/>
    <n v="0"/>
    <n v="40"/>
    <n v="98"/>
    <n v="482"/>
    <n v="108792.98"/>
    <n v="4.9183673469387754"/>
    <n v="1110.1324489795918"/>
    <n v="16.153061224489797"/>
    <n v="9.4436324129251705"/>
    <n v="0"/>
    <n v="0"/>
    <n v="4.8846462585033974E-4"/>
    <n v="1.3360928649466992"/>
    <n v="0.61955782312925167"/>
    <n v="1.2855881590136053"/>
    <n v="0.16613490612244897"/>
    <n v="6.3142154965986403"/>
    <n v="3920"/>
    <n v="38"/>
    <n v="4"/>
    <n v="4"/>
    <n v="3"/>
    <n v="1"/>
    <n v="0"/>
    <n v="0"/>
    <n v="466.75"/>
    <s v="No SLA Breach"/>
    <n v="0"/>
    <n v="129.26294348333334"/>
    <n v="844.07837119999999"/>
    <n v="38"/>
    <n v="0"/>
    <n v="4.0816326530612242E-2"/>
    <n v="40"/>
    <n v="0.39170588934343437"/>
    <n v="0.7404196238596491"/>
    <n v="41"/>
    <n v="-3"/>
    <n v="7"/>
    <n v="4"/>
    <s v="Recover overdue put-away workload"/>
    <x v="0"/>
    <s v="Hyderabad"/>
    <s v="Large"/>
    <n v="2300"/>
    <n v="2.5"/>
    <d v="1899-12-30T12:00:00"/>
    <d v="1899-12-30T12:30:00"/>
    <x v="12"/>
    <b v="1"/>
  </r>
  <r>
    <s v="DS001_20260701_I26"/>
    <s v="DS001"/>
    <d v="2026-07-01T00:00:00"/>
    <n v="26"/>
    <s v="Lunch"/>
    <n v="88"/>
    <n v="11"/>
    <n v="0"/>
    <n v="0"/>
    <n v="11"/>
    <n v="0"/>
    <n v="0"/>
    <s v=""/>
    <s v=""/>
    <s v="P_DS001_014|P_DS001_020|P_DS001_023|P_DS001_026|P_DS001_029|P_DS001_032|P_DS001_035|P_DS001_002|P_DS001_005|P_DS001_008|P_DS001_011"/>
    <n v="8"/>
    <n v="0"/>
    <n v="2350"/>
    <n v="0"/>
    <n v="40"/>
    <n v="88"/>
    <n v="473"/>
    <n v="103945.81"/>
    <n v="5.375"/>
    <n v="1181.2023863636364"/>
    <n v="15.920454545454545"/>
    <n v="10.030669209280303"/>
    <n v="0"/>
    <n v="0"/>
    <n v="0"/>
    <n v="1.4685273524609599"/>
    <n v="0.70492424242424245"/>
    <n v="1.8452405386363637"/>
    <n v="5.6221068181818183E-3"/>
    <n v="6.9239439918560608"/>
    <n v="3520"/>
    <n v="38"/>
    <n v="2"/>
    <n v="2"/>
    <n v="1"/>
    <n v="1"/>
    <n v="0"/>
    <n v="0"/>
    <n v="523.99"/>
    <s v="No SLA Breach"/>
    <n v="0"/>
    <n v="128.90814006666668"/>
    <n v="880.74886304999995"/>
    <n v="38"/>
    <n v="0"/>
    <n v="2.2727272727272728E-2"/>
    <n v="40"/>
    <n v="0.39063072747474747"/>
    <n v="0.77258672197368417"/>
    <n v="42"/>
    <n v="-4"/>
    <n v="7"/>
    <n v="4"/>
    <s v="Recover overdue put-away workload"/>
    <x v="0"/>
    <s v="Hyderabad"/>
    <s v="Large"/>
    <n v="2300"/>
    <n v="2.5"/>
    <d v="1899-12-30T12:30:00"/>
    <d v="1899-12-30T13:00:00"/>
    <x v="12"/>
    <b v="1"/>
  </r>
  <r>
    <s v="DS001_20260701_I27"/>
    <s v="DS001"/>
    <d v="2026-07-01T00:00:00"/>
    <n v="27"/>
    <s v="Lunch"/>
    <n v="94"/>
    <n v="11"/>
    <n v="0"/>
    <n v="0"/>
    <n v="11"/>
    <n v="0"/>
    <n v="0"/>
    <s v=""/>
    <s v=""/>
    <s v="P_DS001_020|P_DS001_023|P_DS001_026|P_DS001_029|P_DS001_032|P_DS001_035|P_DS001_002|P_DS001_005|P_DS001_008|P_DS001_011|P_DS001_014"/>
    <n v="8.545454545454545"/>
    <n v="0"/>
    <n v="2350"/>
    <n v="0"/>
    <n v="40"/>
    <n v="94"/>
    <n v="469"/>
    <n v="113050.24000000001"/>
    <n v="4.9893617021276597"/>
    <n v="1202.6621276595745"/>
    <n v="16.085106382978722"/>
    <n v="9.7005904347517742"/>
    <n v="0"/>
    <n v="0"/>
    <n v="0"/>
    <n v="1.3372108546117722"/>
    <n v="0.58918439716312054"/>
    <n v="0.64812426382978727"/>
    <n v="0.4122425725177305"/>
    <n v="6.4529100539007089"/>
    <n v="3760"/>
    <n v="38"/>
    <n v="2"/>
    <n v="2"/>
    <n v="0"/>
    <n v="2"/>
    <n v="0"/>
    <n v="0"/>
    <n v="939.97"/>
    <s v="No SLA Breach"/>
    <n v="0"/>
    <n v="127.96610156666667"/>
    <n v="983.79894793333335"/>
    <n v="38"/>
    <n v="0"/>
    <n v="2.1276595744680851E-2"/>
    <n v="40"/>
    <n v="0.38777606535353537"/>
    <n v="0.86298153327485383"/>
    <n v="47"/>
    <n v="-9"/>
    <n v="7"/>
    <n v="4"/>
    <s v="Recover overdue put-away workload"/>
    <x v="0"/>
    <s v="Hyderabad"/>
    <s v="Large"/>
    <n v="2300"/>
    <n v="2.5"/>
    <d v="1899-12-30T13:00:00"/>
    <d v="1899-12-30T13:30:00"/>
    <x v="13"/>
    <b v="1"/>
  </r>
  <r>
    <s v="DS001_20260701_I28"/>
    <s v="DS001"/>
    <d v="2026-07-01T00:00:00"/>
    <n v="28"/>
    <s v="Lunch"/>
    <n v="106"/>
    <n v="11"/>
    <n v="0"/>
    <n v="0"/>
    <n v="11"/>
    <n v="0"/>
    <n v="0"/>
    <s v=""/>
    <s v=""/>
    <s v="P_DS001_023|P_DS001_026|P_DS001_029|P_DS001_032|P_DS001_035|P_DS001_002|P_DS001_005|P_DS001_008|P_DS001_011|P_DS001_014|P_DS001_020"/>
    <n v="9.6363636363636367"/>
    <n v="0"/>
    <n v="2350"/>
    <n v="0"/>
    <n v="40"/>
    <n v="106"/>
    <n v="537"/>
    <n v="128659.5"/>
    <n v="5.0660377358490569"/>
    <n v="1213.7688679245282"/>
    <n v="16.858490566037737"/>
    <n v="11.254588194182391"/>
    <n v="0"/>
    <n v="0"/>
    <n v="2.6021070754716972E-3"/>
    <n v="1.3824531905109321"/>
    <n v="0.65660377358490563"/>
    <n v="0.42750110314465412"/>
    <n v="1.6370142963836478"/>
    <n v="6.6710406069182389"/>
    <n v="4240"/>
    <n v="38"/>
    <n v="4"/>
    <n v="4"/>
    <n v="4"/>
    <n v="0"/>
    <n v="0"/>
    <n v="0"/>
    <n v="887.31"/>
    <s v="No SLA Breach"/>
    <n v="0"/>
    <n v="143.91712665"/>
    <n v="987.27104076666672"/>
    <n v="38"/>
    <n v="0"/>
    <n v="3.7735849056603772E-2"/>
    <n v="40"/>
    <n v="0.43611250499999998"/>
    <n v="0.86602722874269011"/>
    <n v="48"/>
    <n v="-10"/>
    <n v="7"/>
    <n v="4"/>
    <s v="Recover overdue put-away workload"/>
    <x v="0"/>
    <s v="Hyderabad"/>
    <s v="Large"/>
    <n v="2300"/>
    <n v="2.5"/>
    <d v="1899-12-30T13:30:00"/>
    <d v="1899-12-30T14:00:00"/>
    <x v="13"/>
    <b v="1"/>
  </r>
  <r>
    <s v="DS001_20260701_I29"/>
    <s v="DS001"/>
    <d v="2026-07-01T00:00:00"/>
    <n v="29"/>
    <s v="Lunch"/>
    <n v="94"/>
    <n v="11"/>
    <n v="0"/>
    <n v="0"/>
    <n v="11"/>
    <n v="0"/>
    <n v="0"/>
    <s v=""/>
    <s v=""/>
    <s v="P_DS001_026|P_DS001_029|P_DS001_032|P_DS001_035|P_DS001_002|P_DS001_005|P_DS001_008|P_DS001_011|P_DS001_014|P_DS001_020|P_DS001_023"/>
    <n v="8.545454545454545"/>
    <n v="0"/>
    <n v="2350"/>
    <n v="0"/>
    <n v="40"/>
    <n v="94"/>
    <n v="481"/>
    <n v="112439.84"/>
    <n v="5.1170212765957448"/>
    <n v="1196.1685106382979"/>
    <n v="14.531914893617021"/>
    <n v="10.433225619680851"/>
    <n v="0"/>
    <n v="0"/>
    <n v="3.4975377304964542E-2"/>
    <n v="1.3843023921672069"/>
    <n v="0.59432624113475174"/>
    <n v="0.22596693209219856"/>
    <n v="0.98441147411347518"/>
    <n v="6.5103874352836888"/>
    <n v="3290"/>
    <n v="38"/>
    <n v="1"/>
    <n v="1"/>
    <n v="0"/>
    <n v="1"/>
    <n v="0"/>
    <n v="0"/>
    <n v="286.52999999999997"/>
    <s v="No SLA Breach"/>
    <n v="0"/>
    <n v="133.08534184999999"/>
    <n v="1025.4580551833333"/>
    <n v="38"/>
    <n v="0"/>
    <n v="1.0638297872340425E-2"/>
    <n v="35"/>
    <n v="0.40328891469696965"/>
    <n v="0.89952460980994142"/>
    <n v="49"/>
    <n v="-11"/>
    <n v="7"/>
    <n v="4"/>
    <s v="Recover overdue put-away workload"/>
    <x v="0"/>
    <s v="Hyderabad"/>
    <s v="Large"/>
    <n v="2300"/>
    <n v="2.5"/>
    <d v="1899-12-30T14:00:00"/>
    <d v="1899-12-30T14:30:00"/>
    <x v="14"/>
    <b v="0"/>
  </r>
  <r>
    <s v="DS001_20260701_I30"/>
    <s v="DS001"/>
    <d v="2026-07-01T00:00:00"/>
    <n v="30"/>
    <s v="Lunch"/>
    <n v="70"/>
    <n v="11"/>
    <n v="0"/>
    <n v="0"/>
    <n v="11"/>
    <n v="0"/>
    <n v="0"/>
    <s v=""/>
    <s v=""/>
    <s v="P_DS001_029|P_DS001_032|P_DS001_035|P_DS001_002|P_DS001_005|P_DS001_008|P_DS001_011|P_DS001_014|P_DS001_020|P_DS001_023|P_DS001_026"/>
    <n v="6.3636363636363633"/>
    <n v="0"/>
    <n v="2350"/>
    <n v="0"/>
    <n v="40"/>
    <n v="70"/>
    <n v="346"/>
    <n v="78009.19"/>
    <n v="4.9428571428571431"/>
    <n v="1114.4170000000001"/>
    <n v="13.185714285714285"/>
    <n v="9.2318808919047619"/>
    <n v="0"/>
    <n v="0"/>
    <n v="0"/>
    <n v="1.3592530758175434"/>
    <n v="0.66261904761904766"/>
    <n v="1.9359805619047621"/>
    <n v="0"/>
    <n v="6.2623897202380956"/>
    <n v="2450"/>
    <n v="38"/>
    <n v="2"/>
    <n v="2"/>
    <n v="1"/>
    <n v="0"/>
    <n v="1"/>
    <n v="0"/>
    <n v="433.27"/>
    <s v="No SLA Breach"/>
    <n v="0"/>
    <n v="95.741607783333336"/>
    <n v="770.58129821666671"/>
    <n v="38"/>
    <n v="0"/>
    <n v="2.8571428571428571E-2"/>
    <n v="35"/>
    <n v="0.29012608419191921"/>
    <n v="0.67594850720760236"/>
    <n v="37"/>
    <n v="1"/>
    <n v="5"/>
    <n v="6"/>
    <s v="Recover overdue put-away workload"/>
    <x v="0"/>
    <s v="Hyderabad"/>
    <s v="Large"/>
    <n v="2300"/>
    <n v="2.5"/>
    <d v="1899-12-30T14:30:00"/>
    <d v="1899-12-30T15:00:00"/>
    <x v="14"/>
    <b v="0"/>
  </r>
  <r>
    <s v="DS001_20260701_I31"/>
    <s v="DS001"/>
    <d v="2026-07-01T00:00:00"/>
    <n v="31"/>
    <s v="Afternoon"/>
    <n v="47"/>
    <n v="11"/>
    <n v="0"/>
    <n v="2"/>
    <n v="9"/>
    <n v="0"/>
    <n v="1"/>
    <s v=""/>
    <s v="P_DS001_032|P_DS001_035"/>
    <s v="P_DS001_002|P_DS001_005|P_DS001_008|P_DS001_011|P_DS001_014|P_DS001_020|P_DS001_023|P_DS001_026|P_DS001_029"/>
    <n v="5.2222222222222223"/>
    <n v="0"/>
    <n v="2350"/>
    <n v="1"/>
    <n v="39"/>
    <n v="47"/>
    <n v="238"/>
    <n v="52591.95"/>
    <n v="5.0638297872340425"/>
    <n v="1118.9776595744681"/>
    <n v="12.297872340425531"/>
    <n v="9.671537660283688"/>
    <n v="3"/>
    <n v="1.7718496453900709E-2"/>
    <n v="0"/>
    <n v="1.3920430758429907"/>
    <n v="0.67872340425531907"/>
    <n v="2.0707664702127659"/>
    <n v="0"/>
    <n v="6.6397782698581551"/>
    <n v="1645"/>
    <n v="38"/>
    <n v="1"/>
    <n v="1"/>
    <n v="1"/>
    <n v="0"/>
    <n v="0"/>
    <n v="0"/>
    <n v="557.08000000000004"/>
    <s v="Store Not Ready for Rider"/>
    <n v="2"/>
    <n v="65.380578600000007"/>
    <n v="485.21030450000001"/>
    <n v="27"/>
    <n v="6.3829787234042548E-2"/>
    <n v="2.1276595744680851E-2"/>
    <n v="35"/>
    <n v="0.24215029111111114"/>
    <n v="0.42562307412280703"/>
    <n v="24"/>
    <n v="14"/>
    <n v="4"/>
    <n v="5"/>
    <s v="Recover overdue put-away workload"/>
    <x v="0"/>
    <s v="Hyderabad"/>
    <s v="Large"/>
    <n v="2300"/>
    <n v="2.5"/>
    <d v="1899-12-30T15:00:00"/>
    <d v="1899-12-30T15:30:00"/>
    <x v="15"/>
    <b v="0"/>
  </r>
  <r>
    <s v="DS001_20260701_I32"/>
    <s v="DS001"/>
    <d v="2026-07-01T00:00:00"/>
    <n v="32"/>
    <s v="Afternoon"/>
    <n v="28"/>
    <n v="11"/>
    <n v="0"/>
    <n v="2"/>
    <n v="9"/>
    <n v="0"/>
    <n v="1"/>
    <s v=""/>
    <s v="P_DS001_035|P_DS001_002"/>
    <s v="P_DS001_005|P_DS001_008|P_DS001_011|P_DS001_014|P_DS001_020|P_DS001_023|P_DS001_026|P_DS001_029|P_DS001_032"/>
    <n v="3.1111111111111112"/>
    <n v="0"/>
    <n v="2350"/>
    <n v="1"/>
    <n v="38"/>
    <n v="28"/>
    <n v="128"/>
    <n v="31804.32"/>
    <n v="4.5714285714285712"/>
    <n v="1135.8685714285714"/>
    <n v="11.928571428571429"/>
    <n v="9.4425244785714284"/>
    <n v="1"/>
    <n v="1.4712557738095225E-2"/>
    <n v="0"/>
    <n v="1.2718153120636584"/>
    <n v="0.60773809523809519"/>
    <n v="1.8795533988095239"/>
    <n v="0"/>
    <n v="6.767732975595238"/>
    <n v="980"/>
    <n v="38"/>
    <n v="2"/>
    <n v="2"/>
    <n v="1"/>
    <n v="0"/>
    <n v="1"/>
    <n v="0"/>
    <n v="403.23"/>
    <s v="Store Not Ready for Rider"/>
    <n v="1"/>
    <n v="35.793666600000002"/>
    <n v="325.70550685000001"/>
    <n v="22"/>
    <n v="3.5714285714285712E-2"/>
    <n v="7.1428571428571425E-2"/>
    <n v="35"/>
    <n v="0.13256913555555555"/>
    <n v="0.28570658495614037"/>
    <n v="16"/>
    <n v="22"/>
    <n v="2"/>
    <n v="7"/>
    <s v="Recover overdue put-away workload"/>
    <x v="0"/>
    <s v="Hyderabad"/>
    <s v="Large"/>
    <n v="2300"/>
    <n v="2.5"/>
    <d v="1899-12-30T15:30:00"/>
    <d v="1899-12-30T16:00:00"/>
    <x v="15"/>
    <b v="0"/>
  </r>
  <r>
    <s v="DS001_20260701_I33"/>
    <s v="DS001"/>
    <d v="2026-07-01T00:00:00"/>
    <n v="33"/>
    <s v="Afternoon"/>
    <n v="22"/>
    <n v="19"/>
    <n v="0"/>
    <n v="2"/>
    <n v="17"/>
    <n v="0"/>
    <n v="1"/>
    <s v=""/>
    <s v="P_DS001_029|P_DS001_030"/>
    <s v="P_DS001_032|P_DS001_033|P_DS001_035|P_DS001_002|P_DS001_005|P_DS001_008|P_DS001_009|P_DS001_011|P_DS001_012|P_DS001_014|P_DS001_015|P_DS001_018|P_DS001_020|P_DS001_021|P_DS001_023|P_DS001_026|P_DS001_027"/>
    <n v="1.2941176470588236"/>
    <n v="0"/>
    <n v="2350"/>
    <n v="1"/>
    <n v="37"/>
    <n v="22"/>
    <n v="107"/>
    <n v="23396.92"/>
    <n v="4.8636363636363633"/>
    <n v="1063.4963636363636"/>
    <n v="11.5"/>
    <n v="9.2235271780303023"/>
    <n v="1"/>
    <n v="2.9913572727272675E-2"/>
    <n v="0"/>
    <n v="1.3049190140079323"/>
    <n v="0.67499999999999993"/>
    <n v="1.979919006818182"/>
    <n v="0"/>
    <n v="6.365577862878788"/>
    <n v="770"/>
    <n v="75"/>
    <n v="1"/>
    <n v="1"/>
    <n v="1"/>
    <n v="0"/>
    <n v="0"/>
    <n v="0"/>
    <n v="261.16000000000003"/>
    <s v="Store Not Ready for Rider"/>
    <n v="1"/>
    <n v="29.705227033333333"/>
    <n v="265.45434966666664"/>
    <n v="20"/>
    <n v="4.5454545454545456E-2"/>
    <n v="4.5454545454545456E-2"/>
    <n v="35"/>
    <n v="5.824554320261438E-2"/>
    <n v="0.11797971096296295"/>
    <n v="13"/>
    <n v="62"/>
    <n v="2"/>
    <n v="15"/>
    <s v="Recover overdue put-away workload"/>
    <x v="0"/>
    <s v="Hyderabad"/>
    <s v="Large"/>
    <n v="2300"/>
    <n v="2.5"/>
    <d v="1899-12-30T16:00:00"/>
    <d v="1899-12-30T16:30:00"/>
    <x v="16"/>
    <b v="0"/>
  </r>
  <r>
    <s v="DS001_20260701_I34"/>
    <s v="DS001"/>
    <d v="2026-07-01T00:00:00"/>
    <n v="34"/>
    <s v="Afternoon"/>
    <n v="37"/>
    <n v="20"/>
    <n v="0"/>
    <n v="2"/>
    <n v="18"/>
    <n v="0"/>
    <n v="1"/>
    <s v=""/>
    <s v="P_DS001_027|P_DS001_029"/>
    <s v="P_DS001_030|P_DS001_032|P_DS001_033|P_DS001_035|P_DS001_002|P_DS001_005|P_DS001_006|P_DS001_008|P_DS001_009|P_DS001_011|P_DS001_012|P_DS001_014|P_DS001_015|P_DS001_018|P_DS001_020|P_DS001_021|P_DS001_023|P_DS001_026"/>
    <n v="2.0555555555555554"/>
    <n v="0"/>
    <n v="2350"/>
    <n v="1"/>
    <n v="36"/>
    <n v="37"/>
    <n v="183"/>
    <n v="42435.93"/>
    <n v="4.9459459459459456"/>
    <n v="1146.917027027027"/>
    <n v="11.783783783783784"/>
    <n v="9.7133887247747737"/>
    <n v="3"/>
    <n v="7.6834071621621591E-2"/>
    <n v="0"/>
    <n v="1.2529622450858307"/>
    <n v="0.69054054054054059"/>
    <n v="1.9435027770270272"/>
    <n v="0"/>
    <n v="6.8554715265765767"/>
    <n v="1295"/>
    <n v="75"/>
    <n v="1"/>
    <n v="1"/>
    <n v="1"/>
    <n v="0"/>
    <n v="0"/>
    <n v="0"/>
    <n v="312.68"/>
    <s v="Store Not Ready for Rider"/>
    <n v="2"/>
    <n v="45.153336950000003"/>
    <n v="321.10081009999999"/>
    <n v="20"/>
    <n v="8.1081081081081086E-2"/>
    <n v="2.7027027027027029E-2"/>
    <n v="35"/>
    <n v="8.3617290648148157E-2"/>
    <n v="0.14271147115555555"/>
    <n v="16"/>
    <n v="59"/>
    <n v="3"/>
    <n v="15"/>
    <s v="Recover overdue put-away workload"/>
    <x v="0"/>
    <s v="Hyderabad"/>
    <s v="Large"/>
    <n v="2300"/>
    <n v="2.5"/>
    <d v="1899-12-30T16:30:00"/>
    <d v="1899-12-30T17:00:00"/>
    <x v="16"/>
    <b v="0"/>
  </r>
  <r>
    <s v="DS001_20260701_I35"/>
    <s v="DS001"/>
    <d v="2026-07-01T00:00:00"/>
    <n v="35"/>
    <s v="Afternoon"/>
    <n v="45"/>
    <n v="9"/>
    <n v="0"/>
    <n v="2"/>
    <n v="7"/>
    <n v="0"/>
    <n v="1"/>
    <s v=""/>
    <s v="P_DS001_033|P_DS001_006"/>
    <s v="P_DS001_009|P_DS001_012|P_DS001_015|P_DS001_018|P_DS001_021|P_DS001_027|P_DS001_030"/>
    <n v="6.4285714285714288"/>
    <n v="0"/>
    <n v="2350"/>
    <n v="1"/>
    <n v="35"/>
    <n v="45"/>
    <n v="221"/>
    <n v="53501.760000000002"/>
    <n v="4.9111111111111114"/>
    <n v="1188.9280000000001"/>
    <n v="12.177777777777777"/>
    <n v="9.4515664666666659"/>
    <n v="2"/>
    <n v="5.6148627407407406E-2"/>
    <n v="0"/>
    <n v="1.2398979987763425"/>
    <n v="0.67518518518518522"/>
    <n v="1.9150831755555555"/>
    <n v="0"/>
    <n v="6.6361129118518525"/>
    <n v="1575"/>
    <n v="39"/>
    <n v="2"/>
    <n v="2"/>
    <n v="1"/>
    <n v="1"/>
    <n v="0"/>
    <n v="0"/>
    <n v="986.19"/>
    <s v="Store Not Ready for Rider"/>
    <n v="2"/>
    <n v="55.822524383333331"/>
    <n v="431.3737319"/>
    <n v="28"/>
    <n v="4.4444444444444446E-2"/>
    <n v="4.4444444444444446E-2"/>
    <n v="35"/>
    <n v="0.26582154468253966"/>
    <n v="0.36869549735042734"/>
    <n v="21"/>
    <n v="18"/>
    <n v="3"/>
    <n v="4"/>
    <s v="Recover overdue put-away workload"/>
    <x v="0"/>
    <s v="Hyderabad"/>
    <s v="Large"/>
    <n v="2300"/>
    <n v="2.5"/>
    <d v="1899-12-30T17:00:00"/>
    <d v="1899-12-30T17:30:00"/>
    <x v="17"/>
    <b v="0"/>
  </r>
  <r>
    <s v="DS001_20260701_I36"/>
    <s v="DS001"/>
    <d v="2026-07-01T00:00:00"/>
    <n v="36"/>
    <s v="Afternoon"/>
    <n v="68"/>
    <n v="9"/>
    <n v="0"/>
    <n v="2"/>
    <n v="7"/>
    <n v="0"/>
    <n v="1"/>
    <s v=""/>
    <s v="P_DS001_006|P_DS001_009"/>
    <s v="P_DS001_012|P_DS001_015|P_DS001_018|P_DS001_021|P_DS001_027|P_DS001_030|P_DS001_033"/>
    <n v="9.7142857142857135"/>
    <n v="0"/>
    <n v="2350"/>
    <n v="1"/>
    <n v="34"/>
    <n v="68"/>
    <n v="332"/>
    <n v="82045.960000000006"/>
    <n v="4.882352941176471"/>
    <n v="1206.5582352941178"/>
    <n v="13.132352941176471"/>
    <n v="9.1774750061274499"/>
    <n v="0"/>
    <n v="0"/>
    <n v="0"/>
    <n v="1.2256423246594228"/>
    <n v="0.66764705882352937"/>
    <n v="1.8932893759803922"/>
    <n v="0"/>
    <n v="6.3807542490196081"/>
    <n v="2380"/>
    <n v="39"/>
    <n v="2"/>
    <n v="2"/>
    <n v="1"/>
    <n v="1"/>
    <n v="0"/>
    <n v="0"/>
    <n v="611.48"/>
    <s v="No SLA Breach"/>
    <n v="0"/>
    <n v="80.48032585"/>
    <n v="620.14852588333338"/>
    <n v="32"/>
    <n v="0"/>
    <n v="2.9411764705882353E-2"/>
    <n v="35"/>
    <n v="0.38323964690476192"/>
    <n v="0.53004147511396016"/>
    <n v="30"/>
    <n v="9"/>
    <n v="4"/>
    <n v="3"/>
    <s v="Recover overdue put-away workload"/>
    <x v="0"/>
    <s v="Hyderabad"/>
    <s v="Large"/>
    <n v="2300"/>
    <n v="2.5"/>
    <d v="1899-12-30T17:30:00"/>
    <d v="1899-12-30T18:00:00"/>
    <x v="17"/>
    <b v="0"/>
  </r>
  <r>
    <s v="DS001_20260701_I37"/>
    <s v="DS001"/>
    <d v="2026-07-01T00:00:00"/>
    <n v="37"/>
    <s v="Evening"/>
    <n v="75"/>
    <n v="9"/>
    <n v="0"/>
    <n v="0"/>
    <n v="9"/>
    <n v="0"/>
    <n v="0"/>
    <s v=""/>
    <s v=""/>
    <s v="P_DS001_009|P_DS001_012|P_DS001_015|P_DS001_018|P_DS001_021|P_DS001_027|P_DS001_030|P_DS001_033|P_DS001_006"/>
    <n v="8.3333333333333339"/>
    <n v="0"/>
    <n v="2350"/>
    <n v="0"/>
    <n v="34"/>
    <n v="75"/>
    <n v="372"/>
    <n v="83829.86"/>
    <n v="4.96"/>
    <n v="1117.7314666666666"/>
    <n v="15.16"/>
    <n v="9.638513033333334"/>
    <n v="0"/>
    <n v="0"/>
    <n v="0"/>
    <n v="1.2468278259293224"/>
    <n v="0.65733333333333333"/>
    <n v="1.8824665175555557"/>
    <n v="0"/>
    <n v="6.7927963188888896"/>
    <n v="3000"/>
    <n v="39"/>
    <n v="3"/>
    <n v="3"/>
    <n v="3"/>
    <n v="0"/>
    <n v="0"/>
    <n v="0"/>
    <n v="775.04"/>
    <s v="No SLA Breach"/>
    <n v="0"/>
    <n v="96.491682800000007"/>
    <n v="726.15434793333338"/>
    <n v="39"/>
    <n v="0"/>
    <n v="0.04"/>
    <n v="40"/>
    <n v="0.35737660296296297"/>
    <n v="0.62064474182336182"/>
    <n v="35"/>
    <n v="4"/>
    <n v="5"/>
    <n v="4"/>
    <s v="Recover overdue put-away workload"/>
    <x v="0"/>
    <s v="Hyderabad"/>
    <s v="Large"/>
    <n v="2300"/>
    <n v="2.5"/>
    <d v="1899-12-30T18:00:00"/>
    <d v="1899-12-30T18:30:00"/>
    <x v="18"/>
    <b v="1"/>
  </r>
  <r>
    <s v="DS001_20260701_I38"/>
    <s v="DS001"/>
    <d v="2026-07-01T00:00:00"/>
    <n v="38"/>
    <s v="Evening"/>
    <n v="85"/>
    <n v="9"/>
    <n v="0"/>
    <n v="0"/>
    <n v="9"/>
    <n v="0"/>
    <n v="0"/>
    <s v=""/>
    <s v=""/>
    <s v="P_DS001_012|P_DS001_015|P_DS001_018|P_DS001_021|P_DS001_027|P_DS001_030|P_DS001_033|P_DS001_006|P_DS001_009"/>
    <n v="9.4444444444444446"/>
    <n v="0"/>
    <n v="2350"/>
    <n v="0"/>
    <n v="34"/>
    <n v="85"/>
    <n v="437"/>
    <n v="101176.52"/>
    <n v="5.1411764705882357"/>
    <n v="1190.3120000000001"/>
    <n v="15.482352941176471"/>
    <n v="9.6191566909803932"/>
    <n v="0"/>
    <n v="0"/>
    <n v="2.5350177843137253E-2"/>
    <n v="1.2690288876486182"/>
    <n v="0.68098039215686279"/>
    <n v="1.301064069607843"/>
    <n v="0.27369181352941174"/>
    <n v="6.4291250256862744"/>
    <n v="3400"/>
    <n v="39"/>
    <n v="4"/>
    <n v="3"/>
    <n v="3"/>
    <n v="0"/>
    <n v="1"/>
    <n v="0"/>
    <n v="806.77"/>
    <s v="No SLA Breach"/>
    <n v="0"/>
    <n v="107.75855863333334"/>
    <n v="843.20992338333338"/>
    <n v="39"/>
    <n v="0"/>
    <n v="3.5294117647058823E-2"/>
    <n v="40"/>
    <n v="0.39910577271604941"/>
    <n v="0.72069224220797723"/>
    <n v="41"/>
    <n v="-2"/>
    <n v="6"/>
    <n v="3"/>
    <s v="Recover overdue put-away workload"/>
    <x v="0"/>
    <s v="Hyderabad"/>
    <s v="Large"/>
    <n v="2300"/>
    <n v="2.5"/>
    <d v="1899-12-30T18:30:00"/>
    <d v="1899-12-30T19:00:00"/>
    <x v="18"/>
    <b v="1"/>
  </r>
  <r>
    <s v="DS001_20260701_I39"/>
    <s v="DS001"/>
    <d v="2026-07-01T00:00:00"/>
    <n v="39"/>
    <s v="Evening"/>
    <n v="112"/>
    <n v="9"/>
    <n v="0"/>
    <n v="0"/>
    <n v="9"/>
    <n v="0"/>
    <n v="0"/>
    <s v=""/>
    <s v=""/>
    <s v="P_DS001_015|P_DS001_018|P_DS001_021|P_DS001_027|P_DS001_030|P_DS001_033|P_DS001_006|P_DS001_009|P_DS001_012"/>
    <n v="12.444444444444445"/>
    <n v="0"/>
    <n v="2350"/>
    <n v="0"/>
    <n v="34"/>
    <n v="112"/>
    <n v="539"/>
    <n v="129771.36"/>
    <n v="4.8125"/>
    <n v="1158.6728571428571"/>
    <n v="16.928571428571427"/>
    <n v="9.7584605419642863"/>
    <n v="0"/>
    <n v="0"/>
    <n v="3.7406806547619037E-3"/>
    <n v="1.2300065395507789"/>
    <n v="0.63377976190476193"/>
    <n v="0.52749379538690477"/>
    <n v="0.54052852172619048"/>
    <n v="6.3877562235119054"/>
    <n v="4480"/>
    <n v="39"/>
    <n v="3"/>
    <n v="3"/>
    <n v="2"/>
    <n v="1"/>
    <n v="0"/>
    <n v="0"/>
    <n v="1168.1199999999999"/>
    <s v="No SLA Breach"/>
    <n v="0"/>
    <n v="134.54101483333332"/>
    <n v="996.86593911666671"/>
    <n v="39"/>
    <n v="0"/>
    <n v="2.6785714285714284E-2"/>
    <n v="40"/>
    <n v="0.49830005493827156"/>
    <n v="0.85202217018518522"/>
    <n v="48"/>
    <n v="-9"/>
    <n v="7"/>
    <n v="2"/>
    <s v="Recover overdue put-away workload"/>
    <x v="0"/>
    <s v="Hyderabad"/>
    <s v="Large"/>
    <n v="2300"/>
    <n v="2.5"/>
    <d v="1899-12-30T19:00:00"/>
    <d v="1899-12-30T19:30:00"/>
    <x v="19"/>
    <b v="1"/>
  </r>
  <r>
    <s v="DS001_20260701_I40"/>
    <s v="DS001"/>
    <d v="2026-07-01T00:00:00"/>
    <n v="40"/>
    <s v="Evening"/>
    <n v="146"/>
    <n v="9"/>
    <n v="0"/>
    <n v="0"/>
    <n v="9"/>
    <n v="0"/>
    <n v="0"/>
    <s v=""/>
    <s v=""/>
    <s v="P_DS001_018|P_DS001_021|P_DS001_027|P_DS001_030|P_DS001_033|P_DS001_006|P_DS001_009|P_DS001_012|P_DS001_015"/>
    <n v="16.222222222222221"/>
    <n v="0"/>
    <n v="2350"/>
    <n v="0"/>
    <n v="34"/>
    <n v="146"/>
    <n v="722"/>
    <n v="162785.21"/>
    <n v="4.9452054794520546"/>
    <n v="1114.9671917808218"/>
    <n v="18.760273972602739"/>
    <n v="15.606400153767122"/>
    <n v="34"/>
    <n v="0.49879825376712328"/>
    <n v="4.7015825456620995E-2"/>
    <n v="1.2981049618435896"/>
    <n v="0.65616438356164386"/>
    <n v="1.2254266780821919E-2"/>
    <n v="6.0542313295662105"/>
    <n v="6.6068197170091318"/>
    <n v="5840"/>
    <n v="39"/>
    <n v="4"/>
    <n v="4"/>
    <n v="3"/>
    <n v="0"/>
    <n v="1"/>
    <n v="0"/>
    <n v="1188.81"/>
    <s v="Rider Supply / Availability"/>
    <n v="34"/>
    <n v="188.03975115"/>
    <n v="1063.8620598333334"/>
    <n v="39"/>
    <n v="0.23287671232876711"/>
    <n v="2.7397260273972601E-2"/>
    <n v="40"/>
    <n v="0.69644352277777777"/>
    <n v="0.90928381182336193"/>
    <n v="51"/>
    <n v="-12"/>
    <n v="9"/>
    <n v="0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01_I41"/>
    <s v="DS001"/>
    <d v="2026-07-01T00:00:00"/>
    <n v="41"/>
    <s v="Evening"/>
    <n v="156"/>
    <n v="9"/>
    <n v="0"/>
    <n v="0"/>
    <n v="9"/>
    <n v="0"/>
    <n v="0"/>
    <s v=""/>
    <s v=""/>
    <s v="P_DS001_021|P_DS001_027|P_DS001_030|P_DS001_033|P_DS001_006|P_DS001_009|P_DS001_012|P_DS001_015|P_DS001_018"/>
    <n v="17.333333333333332"/>
    <n v="0"/>
    <n v="2350"/>
    <n v="0"/>
    <n v="34"/>
    <n v="156"/>
    <n v="813"/>
    <n v="181684.5"/>
    <n v="5.2115384615384617"/>
    <n v="1164.6442307692307"/>
    <n v="19.314102564102566"/>
    <n v="29.209735645299144"/>
    <n v="156"/>
    <n v="9.8956330811965802"/>
    <n v="0.11417086645299146"/>
    <n v="1.3889221999855941"/>
    <n v="0.59113247863247864"/>
    <n v="0"/>
    <n v="19.539639863568375"/>
    <n v="6.6334556957264956"/>
    <n v="6240"/>
    <n v="39"/>
    <n v="7"/>
    <n v="7"/>
    <n v="3"/>
    <n v="3"/>
    <n v="1"/>
    <n v="0"/>
    <n v="2297.98"/>
    <s v="Rider Supply / Availability"/>
    <n v="156"/>
    <n v="217.51546966666666"/>
    <n v="1076.9149318833333"/>
    <n v="39"/>
    <n v="1"/>
    <n v="4.4871794871794872E-2"/>
    <n v="40"/>
    <n v="0.80561285061728394"/>
    <n v="0.92044011272079773"/>
    <n v="52"/>
    <n v="-13"/>
    <n v="11"/>
    <n v="-2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01_I42"/>
    <s v="DS001"/>
    <d v="2026-07-01T00:00:00"/>
    <n v="42"/>
    <s v="Evening"/>
    <n v="144"/>
    <n v="9"/>
    <n v="0"/>
    <n v="0"/>
    <n v="9"/>
    <n v="0"/>
    <n v="0"/>
    <s v=""/>
    <s v=""/>
    <s v="P_DS001_027|P_DS001_030|P_DS001_033|P_DS001_006|P_DS001_009|P_DS001_012|P_DS001_015|P_DS001_018|P_DS001_021"/>
    <n v="16"/>
    <n v="0"/>
    <n v="2350"/>
    <n v="0"/>
    <n v="34"/>
    <n v="144"/>
    <n v="723"/>
    <n v="161805.26"/>
    <n v="5.020833333333333"/>
    <n v="1123.6476388888889"/>
    <n v="18.493055555555557"/>
    <n v="41.170857748726853"/>
    <n v="144"/>
    <n v="22.677802193171296"/>
    <n v="6.8671068171296284E-2"/>
    <n v="1.3240498824031439"/>
    <n v="0.66134259259259265"/>
    <n v="0"/>
    <n v="31.845188220486111"/>
    <n v="6.3426707893518524"/>
    <n v="5760"/>
    <n v="39"/>
    <n v="4"/>
    <n v="4"/>
    <n v="4"/>
    <n v="0"/>
    <n v="0"/>
    <n v="0"/>
    <n v="1190.2"/>
    <s v="Rider Supply / Availability"/>
    <n v="144"/>
    <n v="190.78555363333334"/>
    <n v="1068.0104248666667"/>
    <n v="39"/>
    <n v="1"/>
    <n v="2.7777777777777776E-2"/>
    <n v="40"/>
    <n v="0.70661316160493826"/>
    <n v="0.91282942296296299"/>
    <n v="51"/>
    <n v="-12"/>
    <n v="10"/>
    <n v="-1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1_I43"/>
    <s v="DS001"/>
    <d v="2026-07-01T00:00:00"/>
    <n v="43"/>
    <s v="Evening"/>
    <n v="119"/>
    <n v="9"/>
    <n v="0"/>
    <n v="0"/>
    <n v="9"/>
    <n v="0"/>
    <n v="0"/>
    <s v=""/>
    <s v=""/>
    <s v="P_DS001_030|P_DS001_033|P_DS001_006|P_DS001_009|P_DS001_012|P_DS001_015|P_DS001_018|P_DS001_021|P_DS001_027"/>
    <n v="13.22222222222222"/>
    <n v="0"/>
    <n v="2350"/>
    <n v="0"/>
    <n v="34"/>
    <n v="119"/>
    <n v="543"/>
    <n v="114432.6"/>
    <n v="4.5630252100840334"/>
    <n v="961.61848739495804"/>
    <n v="17.07563025210084"/>
    <n v="47.049654585714286"/>
    <n v="119"/>
    <n v="29.974024333613446"/>
    <n v="3.4512589635854328E-3"/>
    <n v="1.1729058894945648"/>
    <n v="0.63949579831932768"/>
    <n v="0"/>
    <n v="38.004014612745095"/>
    <n v="6.296593741036415"/>
    <n v="4760"/>
    <n v="39"/>
    <n v="6"/>
    <n v="6"/>
    <n v="2"/>
    <n v="3"/>
    <n v="1"/>
    <n v="0"/>
    <n v="1581.96"/>
    <s v="Rider Supply / Availability"/>
    <n v="119"/>
    <n v="140.666256"/>
    <n v="1064.6031032666667"/>
    <n v="39"/>
    <n v="1"/>
    <n v="5.0420168067226892E-2"/>
    <n v="40"/>
    <n v="0.52098613333333332"/>
    <n v="0.90991718227920237"/>
    <n v="51"/>
    <n v="-12"/>
    <n v="7"/>
    <n v="2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1_I44"/>
    <s v="DS001"/>
    <d v="2026-07-01T00:00:00"/>
    <n v="44"/>
    <s v="Evening"/>
    <n v="98"/>
    <n v="9"/>
    <n v="0"/>
    <n v="0"/>
    <n v="9"/>
    <n v="0"/>
    <n v="0"/>
    <s v=""/>
    <s v=""/>
    <s v="P_DS001_033|P_DS001_006|P_DS001_009|P_DS001_012|P_DS001_015|P_DS001_018|P_DS001_021|P_DS001_027|P_DS001_030"/>
    <n v="10.888888888888889"/>
    <n v="0"/>
    <n v="2350"/>
    <n v="0"/>
    <n v="34"/>
    <n v="98"/>
    <n v="503"/>
    <n v="113087.58"/>
    <n v="5.1326530612244898"/>
    <n v="1153.9548979591837"/>
    <n v="16.306122448979593"/>
    <n v="46.257554135884348"/>
    <n v="98"/>
    <n v="29.951431686904762"/>
    <n v="0"/>
    <n v="1.2581202597106054"/>
    <n v="0.63605442176870752"/>
    <n v="0"/>
    <n v="36.820611160374149"/>
    <n v="6.5971900551020406"/>
    <n v="3920"/>
    <n v="39"/>
    <n v="3"/>
    <n v="3"/>
    <n v="2"/>
    <n v="1"/>
    <n v="0"/>
    <n v="0"/>
    <n v="786.88"/>
    <s v="Rider Supply / Availability"/>
    <n v="98"/>
    <n v="119.78610354999999"/>
    <n v="1067.7947959166668"/>
    <n v="39"/>
    <n v="1"/>
    <n v="3.0612244897959183E-2"/>
    <n v="40"/>
    <n v="0.44365223537037035"/>
    <n v="0.91264512471509984"/>
    <n v="51"/>
    <n v="-12"/>
    <n v="6"/>
    <n v="3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1_I45"/>
    <s v="DS001"/>
    <d v="2026-07-01T00:00:00"/>
    <n v="45"/>
    <s v="Evening"/>
    <n v="77"/>
    <n v="9"/>
    <n v="0"/>
    <n v="0"/>
    <n v="9"/>
    <n v="0"/>
    <n v="0"/>
    <s v=""/>
    <s v=""/>
    <s v="P_DS001_006|P_DS001_009|P_DS001_012|P_DS001_015|P_DS001_018|P_DS001_021|P_DS001_027|P_DS001_030|P_DS001_033"/>
    <n v="8.5555555555555554"/>
    <n v="0"/>
    <n v="2350"/>
    <n v="0"/>
    <n v="34"/>
    <n v="77"/>
    <n v="397"/>
    <n v="90592.91"/>
    <n v="5.1558441558441555"/>
    <n v="1176.5312987012987"/>
    <n v="13.558441558441558"/>
    <n v="41.361722938095241"/>
    <n v="77"/>
    <n v="27.803281379653679"/>
    <n v="0"/>
    <n v="1.3221971146397564"/>
    <n v="0.6768398268398268"/>
    <n v="0"/>
    <n v="31.956746785497838"/>
    <n v="6.4661123627705628"/>
    <n v="2695"/>
    <n v="39"/>
    <n v="4"/>
    <n v="4"/>
    <n v="3"/>
    <n v="1"/>
    <n v="0"/>
    <n v="0"/>
    <n v="1976.4699999999998"/>
    <s v="Rider Supply / Availability"/>
    <n v="77"/>
    <n v="109.1393149"/>
    <n v="1067.4939225999999"/>
    <n v="39"/>
    <n v="1"/>
    <n v="5.1948051948051951E-2"/>
    <n v="35"/>
    <n v="0.40421968481481485"/>
    <n v="0.91238796803418798"/>
    <n v="51"/>
    <n v="-12"/>
    <n v="6"/>
    <n v="3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1_I46"/>
    <s v="DS001"/>
    <d v="2026-07-01T00:00:00"/>
    <n v="46"/>
    <s v="Evening"/>
    <n v="61"/>
    <n v="9"/>
    <n v="0"/>
    <n v="0"/>
    <n v="9"/>
    <n v="0"/>
    <n v="0"/>
    <s v=""/>
    <s v=""/>
    <s v="P_DS001_009|P_DS001_012|P_DS001_015|P_DS001_018|P_DS001_021|P_DS001_027|P_DS001_030|P_DS001_033|P_DS001_006"/>
    <n v="6.7777777777777777"/>
    <n v="0"/>
    <n v="2350"/>
    <n v="0"/>
    <n v="34"/>
    <n v="61"/>
    <n v="292"/>
    <n v="70573.83"/>
    <n v="4.7868852459016393"/>
    <n v="1156.9480327868853"/>
    <n v="12.655737704918034"/>
    <n v="30.648442140437158"/>
    <n v="61"/>
    <n v="17.992704435519126"/>
    <n v="0"/>
    <n v="1.2029004409959443"/>
    <n v="0.69125683060109289"/>
    <n v="0"/>
    <n v="21.533236588251366"/>
    <n v="6.3601193106557377"/>
    <n v="2135"/>
    <n v="39"/>
    <n v="5"/>
    <n v="5"/>
    <n v="4"/>
    <n v="0"/>
    <n v="1"/>
    <n v="0"/>
    <n v="1103.1099999999999"/>
    <s v="Rider Supply / Availability"/>
    <n v="61"/>
    <n v="71.915415116666665"/>
    <n v="1068.6495149499999"/>
    <n v="39"/>
    <n v="1"/>
    <n v="8.1967213114754092E-2"/>
    <n v="35"/>
    <n v="0.26635338932098762"/>
    <n v="0.91337565380341867"/>
    <n v="51"/>
    <n v="-12"/>
    <n v="4"/>
    <n v="5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01_I47"/>
    <s v="DS001"/>
    <d v="2026-07-01T00:00:00"/>
    <n v="47"/>
    <s v="Late Night"/>
    <n v="42"/>
    <n v="9"/>
    <n v="0"/>
    <n v="2"/>
    <n v="7"/>
    <n v="0"/>
    <n v="1"/>
    <s v=""/>
    <s v="P_DS001_012|P_DS001_015"/>
    <s v="P_DS001_018|P_DS001_021|P_DS001_027|P_DS001_030|P_DS001_033|P_DS001_006|P_DS001_009"/>
    <n v="6"/>
    <n v="0"/>
    <n v="2350"/>
    <n v="1"/>
    <n v="33"/>
    <n v="42"/>
    <n v="210"/>
    <n v="50464.79"/>
    <n v="5"/>
    <n v="1201.5426190476192"/>
    <n v="12.047619047619047"/>
    <n v="15.431501024999999"/>
    <n v="27"/>
    <n v="4.2756043087301592"/>
    <n v="0"/>
    <n v="1.3190409364214708"/>
    <n v="0.63888888888888884"/>
    <n v="0.37313525753968257"/>
    <n v="5.8631292837301583"/>
    <n v="6.6560768297619051"/>
    <n v="1470"/>
    <n v="39"/>
    <n v="0"/>
    <n v="0"/>
    <n v="0"/>
    <n v="0"/>
    <n v="0"/>
    <n v="0"/>
    <n v="0"/>
    <s v="Rider Supply / Availability"/>
    <n v="27"/>
    <n v="55.936032116666667"/>
    <n v="1052.9175676833333"/>
    <n v="39"/>
    <n v="0.6428571428571429"/>
    <n v="0"/>
    <n v="35"/>
    <n v="0.2663620576984127"/>
    <n v="0.89992954502848999"/>
    <n v="51"/>
    <n v="-12"/>
    <n v="3"/>
    <n v="4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01_I48"/>
    <s v="DS001"/>
    <d v="2026-07-01T00:00:00"/>
    <n v="48"/>
    <s v="Late Night"/>
    <n v="35"/>
    <n v="9"/>
    <n v="0"/>
    <n v="2"/>
    <n v="7"/>
    <n v="0"/>
    <n v="1"/>
    <s v=""/>
    <s v="P_DS001_015|P_DS001_018"/>
    <s v="P_DS001_021|P_DS001_027|P_DS001_030|P_DS001_033|P_DS001_006|P_DS001_009|P_DS001_012"/>
    <n v="5"/>
    <n v="0"/>
    <n v="2350"/>
    <n v="1"/>
    <n v="32"/>
    <n v="35"/>
    <n v="190"/>
    <n v="38962.160000000003"/>
    <n v="5.4285714285714288"/>
    <n v="1113.2045714285716"/>
    <n v="11.771428571428572"/>
    <n v="9.4342099661904779"/>
    <n v="1"/>
    <n v="2.1958109523809882E-3"/>
    <n v="0"/>
    <n v="1.3715771598118005"/>
    <n v="0.6980952380952381"/>
    <n v="2.0696723914285711"/>
    <n v="0"/>
    <n v="6.5302518566666663"/>
    <n v="1225"/>
    <n v="39"/>
    <n v="1"/>
    <n v="1"/>
    <n v="0"/>
    <n v="0"/>
    <n v="1"/>
    <n v="0"/>
    <n v="103.12"/>
    <s v="Store Not Ready for Rider"/>
    <n v="1"/>
    <n v="48.002979333333336"/>
    <n v="408.66416568333335"/>
    <n v="35"/>
    <n v="2.8571428571428571E-2"/>
    <n v="2.8571428571428571E-2"/>
    <n v="35"/>
    <n v="0.22858561587301587"/>
    <n v="0.34928561169515671"/>
    <n v="20"/>
    <n v="19"/>
    <n v="3"/>
    <n v="4"/>
    <s v="Recover overdue put-away workload"/>
    <x v="0"/>
    <s v="Hyderabad"/>
    <s v="Large"/>
    <n v="2300"/>
    <n v="2.5"/>
    <d v="1899-12-30T23:30:00"/>
    <d v="1899-12-30T00:00:00"/>
    <x v="23"/>
    <b v="0"/>
  </r>
  <r>
    <s v="DS001_20260702_I02"/>
    <s v="DS001"/>
    <d v="2026-07-02T00:00:00"/>
    <n v="2"/>
    <s v="Night"/>
    <n v="10"/>
    <n v="17"/>
    <n v="12"/>
    <n v="2"/>
    <n v="3"/>
    <n v="900"/>
    <n v="1"/>
    <s v="P_DS001_012|P_DS001_015|P_DS001_018|P_DS001_027|P_DS001_030|P_DS001_033|P_DS001_001|P_DS001_010|P_DS001_013|P_DS001_016|P_DS001_019|P_DS001_022"/>
    <s v="P_DS001_028|P_DS001_031"/>
    <s v="P_DS001_034|P_DS001_006|P_DS001_009"/>
    <n v="3.3333333333333335"/>
    <n v="900"/>
    <n v="8200"/>
    <n v="1"/>
    <n v="48"/>
    <n v="10"/>
    <n v="51"/>
    <n v="10390.700000000001"/>
    <n v="5.0999999999999996"/>
    <n v="1039.0700000000002"/>
    <n v="9.8000000000000007"/>
    <n v="8.6742752633333335"/>
    <n v="2"/>
    <n v="4.0867948333333362E-2"/>
    <n v="0"/>
    <n v="1.2231538947024143"/>
    <n v="0.57999999999999996"/>
    <n v="1.803153885"/>
    <n v="0"/>
    <n v="5.9077880350000003"/>
    <n v="300"/>
    <n v="76"/>
    <n v="0"/>
    <n v="0"/>
    <n v="0"/>
    <n v="0"/>
    <n v="0"/>
    <n v="0"/>
    <n v="0"/>
    <s v="Last-Mile Travel"/>
    <n v="1"/>
    <n v="12.23153885"/>
    <n v="97.051315000000002"/>
    <n v="6"/>
    <n v="0.2"/>
    <n v="0"/>
    <n v="30"/>
    <n v="0.13590598722222222"/>
    <n v="4.2566366228070175E-2"/>
    <n v="5"/>
    <n v="71"/>
    <n v="1"/>
    <n v="2"/>
    <s v="Monitor - no immediate intervention"/>
    <x v="0"/>
    <s v="Hyderabad"/>
    <s v="Large"/>
    <n v="2300"/>
    <n v="2.5"/>
    <d v="1899-12-30T00:30:00"/>
    <d v="1899-12-30T01:00:00"/>
    <x v="0"/>
    <b v="0"/>
  </r>
  <r>
    <s v="DS001_20260702_I03"/>
    <s v="DS001"/>
    <d v="2026-07-02T00:00:00"/>
    <n v="3"/>
    <s v="Night"/>
    <n v="13"/>
    <n v="9"/>
    <n v="8"/>
    <n v="0"/>
    <n v="1"/>
    <n v="600"/>
    <n v="0"/>
    <s v="P_DS001_016|P_DS001_019|P_DS001_022|P_DS001_028|P_DS001_031|P_DS001_034|P_DS001_001|P_DS001_010"/>
    <s v=""/>
    <s v="P_DS001_013"/>
    <n v="13"/>
    <n v="600"/>
    <n v="7600"/>
    <n v="0"/>
    <n v="48"/>
    <n v="13"/>
    <n v="64"/>
    <n v="15881"/>
    <n v="4.9230769230769234"/>
    <n v="1221.6153846153845"/>
    <n v="10.461538461538462"/>
    <n v="10.353975946153845"/>
    <n v="6"/>
    <n v="0.68896420641025624"/>
    <n v="1.0801394192307692"/>
    <n v="1.2418303344864614"/>
    <n v="0.80769230769230771"/>
    <n v="3.1296620564102562"/>
    <n v="0"/>
    <n v="6.4576472141025638"/>
    <n v="390"/>
    <n v="38"/>
    <n v="0"/>
    <n v="0"/>
    <n v="0"/>
    <n v="0"/>
    <n v="0"/>
    <n v="0"/>
    <n v="0"/>
    <s v="Store Not Ready for Rider"/>
    <n v="5"/>
    <n v="15.427705533333333"/>
    <n v="89.229937016666668"/>
    <n v="16"/>
    <n v="0.46153846153846156"/>
    <n v="0"/>
    <n v="30"/>
    <n v="0.51425685111111108"/>
    <n v="7.8271874576023387E-2"/>
    <n v="5"/>
    <n v="33"/>
    <n v="1"/>
    <n v="0"/>
    <s v="Protect or increase picker capacity"/>
    <x v="0"/>
    <s v="Hyderabad"/>
    <s v="Large"/>
    <n v="2300"/>
    <n v="2.5"/>
    <d v="1899-12-30T01:00:00"/>
    <d v="1899-12-30T01:30:00"/>
    <x v="1"/>
    <b v="0"/>
  </r>
  <r>
    <s v="DS001_20260702_I04"/>
    <s v="DS001"/>
    <d v="2026-07-02T00:00:00"/>
    <n v="4"/>
    <s v="Night"/>
    <n v="8"/>
    <n v="9"/>
    <n v="8"/>
    <n v="0"/>
    <n v="1"/>
    <n v="600"/>
    <n v="0"/>
    <s v="P_DS001_019|P_DS001_022|P_DS001_028|P_DS001_031|P_DS001_034|P_DS001_001|P_DS001_010|P_DS001_013"/>
    <s v=""/>
    <s v="P_DS001_016"/>
    <n v="8"/>
    <n v="600"/>
    <n v="7000"/>
    <n v="0"/>
    <n v="48"/>
    <n v="8"/>
    <n v="44"/>
    <n v="10046.64"/>
    <n v="5.5"/>
    <n v="1255.83"/>
    <n v="10.125"/>
    <n v="8.6481232541666664"/>
    <n v="1"/>
    <n v="0.19621276875000015"/>
    <n v="0.2761018645833333"/>
    <n v="1.4077170542497668"/>
    <n v="0.64166666666666661"/>
    <n v="2.3254855812500002"/>
    <n v="0"/>
    <n v="5.472637664583333"/>
    <n v="240"/>
    <n v="38"/>
    <n v="0"/>
    <n v="0"/>
    <n v="0"/>
    <n v="0"/>
    <n v="0"/>
    <n v="0"/>
    <n v="0"/>
    <s v="Store Not Ready for Rider"/>
    <n v="1"/>
    <n v="11.775077766666666"/>
    <n v="102.6591839"/>
    <n v="10"/>
    <n v="0.125"/>
    <n v="0"/>
    <n v="30"/>
    <n v="0.39250259222222217"/>
    <n v="9.0051915701754387E-2"/>
    <n v="5"/>
    <n v="33"/>
    <n v="1"/>
    <n v="0"/>
    <s v="Monitor - no immediate intervention"/>
    <x v="0"/>
    <s v="Hyderabad"/>
    <s v="Large"/>
    <n v="2300"/>
    <n v="2.5"/>
    <d v="1899-12-30T01:30:00"/>
    <d v="1899-12-30T02:00:00"/>
    <x v="1"/>
    <b v="0"/>
  </r>
  <r>
    <s v="DS001_20260702_I05"/>
    <s v="DS001"/>
    <d v="2026-07-02T00:00:00"/>
    <n v="5"/>
    <s v="Night"/>
    <n v="7"/>
    <n v="9"/>
    <n v="8"/>
    <n v="0"/>
    <n v="1"/>
    <n v="600"/>
    <n v="0"/>
    <s v="P_DS001_022|P_DS001_028|P_DS001_031|P_DS001_034|P_DS001_001|P_DS001_010|P_DS001_013|P_DS001_016"/>
    <s v=""/>
    <s v="P_DS001_019"/>
    <n v="7"/>
    <n v="600"/>
    <n v="6400"/>
    <n v="0"/>
    <n v="48"/>
    <n v="7"/>
    <n v="37"/>
    <n v="7683.1500000000005"/>
    <n v="5.2857142857142856"/>
    <n v="1097.5928571428572"/>
    <n v="10.142857142857142"/>
    <n v="8.3854908309523815"/>
    <n v="0"/>
    <n v="0"/>
    <n v="8.7348583333333327E-2"/>
    <n v="1.3848527631730827"/>
    <n v="0.59761904761904761"/>
    <n v="2.0698203880952382"/>
    <n v="0"/>
    <n v="5.596622819047619"/>
    <n v="210"/>
    <n v="38"/>
    <n v="0"/>
    <n v="0"/>
    <n v="0"/>
    <n v="0"/>
    <n v="0"/>
    <n v="0"/>
    <n v="0"/>
    <s v="No SLA Breach"/>
    <n v="0"/>
    <n v="9.8967165499999989"/>
    <n v="73.765963083333332"/>
    <n v="4"/>
    <n v="0"/>
    <n v="0"/>
    <n v="30"/>
    <n v="0.32989055166666664"/>
    <n v="6.4706985160818714E-2"/>
    <n v="4"/>
    <n v="34"/>
    <n v="1"/>
    <n v="0"/>
    <s v="Monitor - no immediate intervention"/>
    <x v="0"/>
    <s v="Hyderabad"/>
    <s v="Large"/>
    <n v="2300"/>
    <n v="2.5"/>
    <d v="1899-12-30T02:00:00"/>
    <d v="1899-12-30T02:30:00"/>
    <x v="2"/>
    <b v="0"/>
  </r>
  <r>
    <s v="DS001_20260702_I06"/>
    <s v="DS001"/>
    <d v="2026-07-02T00:00:00"/>
    <n v="6"/>
    <s v="Night"/>
    <n v="7"/>
    <n v="9"/>
    <n v="8"/>
    <n v="0"/>
    <n v="1"/>
    <n v="600"/>
    <n v="0"/>
    <s v="P_DS001_028|P_DS001_031|P_DS001_034|P_DS001_001|P_DS001_010|P_DS001_013|P_DS001_016|P_DS001_019"/>
    <s v=""/>
    <s v="P_DS001_022"/>
    <n v="7"/>
    <n v="600"/>
    <n v="5800"/>
    <n v="0"/>
    <n v="48"/>
    <n v="7"/>
    <n v="37"/>
    <n v="7250.73"/>
    <n v="5.2857142857142856"/>
    <n v="1035.8185714285714"/>
    <n v="10.857142857142858"/>
    <n v="10.173739757142856"/>
    <n v="1"/>
    <n v="0.14129643809523809"/>
    <n v="0.23300959047619049"/>
    <n v="1.4256494622156157"/>
    <n v="0.58809523809523812"/>
    <n v="2.2467542857142857"/>
    <n v="0"/>
    <n v="7.0865092761904762"/>
    <n v="210"/>
    <n v="38"/>
    <n v="3"/>
    <n v="3"/>
    <n v="3"/>
    <n v="0"/>
    <n v="0"/>
    <n v="0"/>
    <n v="579.46"/>
    <s v="Store Not Ready for Rider"/>
    <n v="1"/>
    <n v="9.9795461833333334"/>
    <n v="68.328320633333334"/>
    <n v="5"/>
    <n v="0.14285714285714285"/>
    <n v="0.42857142857142855"/>
    <n v="30"/>
    <n v="0.33265153944444442"/>
    <n v="5.9937123362573098E-2"/>
    <n v="4"/>
    <n v="34"/>
    <n v="1"/>
    <n v="0"/>
    <s v="Investigate inventory and order-quality process"/>
    <x v="0"/>
    <s v="Hyderabad"/>
    <s v="Large"/>
    <n v="2300"/>
    <n v="2.5"/>
    <d v="1899-12-30T02:30:00"/>
    <d v="1899-12-30T03:00:00"/>
    <x v="2"/>
    <b v="0"/>
  </r>
  <r>
    <s v="DS001_20260702_I07"/>
    <s v="DS001"/>
    <d v="2026-07-02T00:00:00"/>
    <n v="7"/>
    <s v="Night"/>
    <n v="8"/>
    <n v="9"/>
    <n v="8"/>
    <n v="0"/>
    <n v="1"/>
    <n v="600"/>
    <n v="0"/>
    <s v="P_DS001_031|P_DS001_034|P_DS001_001|P_DS001_010|P_DS001_013|P_DS001_016|P_DS001_019|P_DS001_022"/>
    <s v=""/>
    <s v="P_DS001_028"/>
    <n v="8"/>
    <n v="600"/>
    <n v="5200"/>
    <n v="0"/>
    <n v="48"/>
    <n v="8"/>
    <n v="36"/>
    <n v="8422.17"/>
    <n v="4.5"/>
    <n v="1052.77125"/>
    <n v="9.875"/>
    <n v="8.5640992999999987"/>
    <n v="1"/>
    <n v="0.12121976249999999"/>
    <n v="0.12880192499999998"/>
    <n v="1.0985595524399863"/>
    <n v="0.76249999999999996"/>
    <n v="1.9898614708333333"/>
    <n v="0"/>
    <n v="5.7679878166666665"/>
    <n v="240"/>
    <n v="38"/>
    <n v="0"/>
    <n v="0"/>
    <n v="0"/>
    <n v="0"/>
    <n v="0"/>
    <n v="0"/>
    <n v="0"/>
    <s v="Store Not Ready for Rider"/>
    <n v="1"/>
    <n v="8.2882316166666676"/>
    <n v="67.587571266666671"/>
    <n v="4"/>
    <n v="0.125"/>
    <n v="0"/>
    <n v="30"/>
    <n v="0.27627438722222225"/>
    <n v="5.9287343216374272E-2"/>
    <n v="4"/>
    <n v="34"/>
    <n v="1"/>
    <n v="0"/>
    <s v="Monitor - no immediate intervention"/>
    <x v="0"/>
    <s v="Hyderabad"/>
    <s v="Large"/>
    <n v="2300"/>
    <n v="2.5"/>
    <d v="1899-12-30T03:00:00"/>
    <d v="1899-12-30T03:30:00"/>
    <x v="3"/>
    <b v="0"/>
  </r>
  <r>
    <s v="DS001_20260702_I08"/>
    <s v="DS001"/>
    <d v="2026-07-02T00:00:00"/>
    <n v="8"/>
    <s v="Night"/>
    <n v="9"/>
    <n v="9"/>
    <n v="8"/>
    <n v="0"/>
    <n v="1"/>
    <n v="600"/>
    <n v="0"/>
    <s v="P_DS001_034|P_DS001_001|P_DS001_010|P_DS001_013|P_DS001_016|P_DS001_019|P_DS001_022|P_DS001_028"/>
    <s v=""/>
    <s v="P_DS001_031"/>
    <n v="9"/>
    <n v="600"/>
    <n v="4600"/>
    <n v="0"/>
    <n v="48"/>
    <n v="9"/>
    <n v="51"/>
    <n v="10962.53"/>
    <n v="5.666666666666667"/>
    <n v="1218.058888888889"/>
    <n v="10.111111111111111"/>
    <n v="10.06154022037037"/>
    <n v="5"/>
    <n v="0.75676942592592611"/>
    <n v="0.8962843981481482"/>
    <n v="1.475883427364064"/>
    <n v="0.83518518518518514"/>
    <n v="3.2073530074074075"/>
    <n v="0"/>
    <n v="5.6690020222222222"/>
    <n v="270"/>
    <n v="38"/>
    <n v="0"/>
    <n v="0"/>
    <n v="0"/>
    <n v="0"/>
    <n v="0"/>
    <n v="0"/>
    <n v="0"/>
    <s v="Store Not Ready for Rider"/>
    <n v="5"/>
    <n v="12.524907416666666"/>
    <n v="56.281123233333339"/>
    <n v="6"/>
    <n v="0.55555555555555558"/>
    <n v="0"/>
    <n v="30"/>
    <n v="0.41749691388888888"/>
    <n v="4.9369406345029246E-2"/>
    <n v="3"/>
    <n v="35"/>
    <n v="1"/>
    <n v="0"/>
    <s v="Protect or increase picker capacity"/>
    <x v="0"/>
    <s v="Hyderabad"/>
    <s v="Large"/>
    <n v="2300"/>
    <n v="2.5"/>
    <d v="1899-12-30T03:30:00"/>
    <d v="1899-12-30T04:00:00"/>
    <x v="3"/>
    <b v="0"/>
  </r>
  <r>
    <s v="DS001_20260702_I09"/>
    <s v="DS001"/>
    <d v="2026-07-02T00:00:00"/>
    <n v="9"/>
    <s v="Night"/>
    <n v="13"/>
    <n v="9"/>
    <n v="8"/>
    <n v="0"/>
    <n v="1"/>
    <n v="600"/>
    <n v="0"/>
    <s v="P_DS001_001|P_DS001_010|P_DS001_013|P_DS001_016|P_DS001_019|P_DS001_022|P_DS001_028|P_DS001_031"/>
    <s v=""/>
    <s v="P_DS001_034"/>
    <n v="13"/>
    <n v="600"/>
    <n v="4000"/>
    <n v="0"/>
    <n v="48"/>
    <n v="13"/>
    <n v="69"/>
    <n v="13940.04"/>
    <n v="5.3076923076923075"/>
    <n v="1072.3107692307692"/>
    <n v="9.7692307692307701"/>
    <n v="9.3871177089743583"/>
    <n v="5"/>
    <n v="0.4043873423076923"/>
    <n v="0.51987509743589744"/>
    <n v="1.3585952355102067"/>
    <n v="0.51410256410256416"/>
    <n v="2.3925728935897435"/>
    <n v="0"/>
    <n v="6.2689037782051287"/>
    <n v="390"/>
    <n v="38"/>
    <n v="0"/>
    <n v="0"/>
    <n v="0"/>
    <n v="0"/>
    <n v="0"/>
    <n v="0"/>
    <n v="0"/>
    <s v="Store Not Ready for Rider"/>
    <n v="4"/>
    <n v="18.920026033333333"/>
    <n v="128.23421769999999"/>
    <n v="9"/>
    <n v="0.38461538461538464"/>
    <n v="0"/>
    <n v="30"/>
    <n v="0.63066753444444446"/>
    <n v="0.11248615587719298"/>
    <n v="7"/>
    <n v="31"/>
    <n v="1"/>
    <n v="0"/>
    <s v="Protect or increase picker capacity"/>
    <x v="0"/>
    <s v="Hyderabad"/>
    <s v="Large"/>
    <n v="2300"/>
    <n v="2.5"/>
    <d v="1899-12-30T04:00:00"/>
    <d v="1899-12-30T04:30:00"/>
    <x v="4"/>
    <b v="0"/>
  </r>
  <r>
    <s v="DS001_20260702_I10"/>
    <s v="DS001"/>
    <d v="2026-07-02T00:00:00"/>
    <n v="10"/>
    <s v="Night"/>
    <n v="11"/>
    <n v="9"/>
    <n v="8"/>
    <n v="0"/>
    <n v="1"/>
    <n v="600"/>
    <n v="0"/>
    <s v="P_DS001_010|P_DS001_013|P_DS001_016|P_DS001_019|P_DS001_022|P_DS001_028|P_DS001_031|P_DS001_034"/>
    <s v=""/>
    <s v="P_DS001_001"/>
    <n v="11"/>
    <n v="600"/>
    <n v="3400"/>
    <n v="0"/>
    <n v="48"/>
    <n v="11"/>
    <n v="57"/>
    <n v="11857.73"/>
    <n v="5.1818181818181817"/>
    <n v="1077.9754545454546"/>
    <n v="10.272727272727273"/>
    <n v="9.8756527424242435"/>
    <n v="3"/>
    <n v="0.18272958333333325"/>
    <n v="0.65879706969696972"/>
    <n v="1.6318511439878416"/>
    <n v="0.84545454545454557"/>
    <n v="3.1361027560606058"/>
    <n v="0"/>
    <n v="5.7743984606060605"/>
    <n v="330"/>
    <n v="38"/>
    <n v="1"/>
    <n v="1"/>
    <n v="0"/>
    <n v="0"/>
    <n v="1"/>
    <n v="0"/>
    <n v="520.1"/>
    <s v="Store Not Ready for Rider"/>
    <n v="3"/>
    <n v="17.950362483333333"/>
    <n v="109.68885046666666"/>
    <n v="10"/>
    <n v="0.27272727272727271"/>
    <n v="9.0909090909090912E-2"/>
    <n v="30"/>
    <n v="0.59834541611111114"/>
    <n v="9.6218289883040931E-2"/>
    <n v="6"/>
    <n v="32"/>
    <n v="1"/>
    <n v="0"/>
    <s v="Protect or increase picker capacity"/>
    <x v="0"/>
    <s v="Hyderabad"/>
    <s v="Large"/>
    <n v="2300"/>
    <n v="2.5"/>
    <d v="1899-12-30T04:30:00"/>
    <d v="1899-12-30T05:00:00"/>
    <x v="4"/>
    <b v="0"/>
  </r>
  <r>
    <s v="DS001_20260702_I11"/>
    <s v="DS001"/>
    <d v="2026-07-02T00:00:00"/>
    <n v="11"/>
    <s v="Night"/>
    <n v="13"/>
    <n v="9"/>
    <n v="8"/>
    <n v="0"/>
    <n v="1"/>
    <n v="600"/>
    <n v="0"/>
    <s v="P_DS001_013|P_DS001_016|P_DS001_019|P_DS001_022|P_DS001_028|P_DS001_031|P_DS001_034|P_DS001_001"/>
    <s v=""/>
    <s v="P_DS001_010"/>
    <n v="13"/>
    <n v="600"/>
    <n v="2800"/>
    <n v="0"/>
    <n v="48"/>
    <n v="13"/>
    <n v="58"/>
    <n v="12255.07"/>
    <n v="4.4615384615384617"/>
    <n v="942.69769230769225"/>
    <n v="9.6923076923076916"/>
    <n v="8.1430501397435897"/>
    <n v="1"/>
    <n v="5.888427051282049E-2"/>
    <n v="0.25787346666666666"/>
    <n v="1.1653892787963769"/>
    <n v="0.55641025641025643"/>
    <n v="1.9796729974358973"/>
    <n v="0"/>
    <n v="5.2646591871794879"/>
    <n v="390"/>
    <n v="38"/>
    <n v="1"/>
    <n v="1"/>
    <n v="1"/>
    <n v="0"/>
    <n v="0"/>
    <n v="0"/>
    <n v="189.31"/>
    <s v="Store Not Ready for Rider"/>
    <n v="1"/>
    <n v="15.150060516666667"/>
    <n v="95.802998516666662"/>
    <n v="8"/>
    <n v="7.6923076923076927E-2"/>
    <n v="7.6923076923076927E-2"/>
    <n v="30"/>
    <n v="0.50500201722222227"/>
    <n v="8.4037717997076017E-2"/>
    <n v="5"/>
    <n v="33"/>
    <n v="1"/>
    <n v="0"/>
    <s v="Investigate inventory and order-quality process"/>
    <x v="0"/>
    <s v="Hyderabad"/>
    <s v="Large"/>
    <n v="2300"/>
    <n v="2.5"/>
    <d v="1899-12-30T05:00:00"/>
    <d v="1899-12-30T05:30:00"/>
    <x v="5"/>
    <b v="0"/>
  </r>
  <r>
    <s v="DS001_20260702_I12"/>
    <s v="DS001"/>
    <d v="2026-07-02T00:00:00"/>
    <n v="12"/>
    <s v="Night"/>
    <n v="14"/>
    <n v="9"/>
    <n v="8"/>
    <n v="0"/>
    <n v="1"/>
    <n v="600"/>
    <n v="0"/>
    <s v="P_DS001_016|P_DS001_019|P_DS001_022|P_DS001_028|P_DS001_031|P_DS001_034|P_DS001_001|P_DS001_010"/>
    <s v=""/>
    <s v="P_DS001_013"/>
    <n v="14"/>
    <n v="600"/>
    <n v="2200"/>
    <n v="0"/>
    <n v="48"/>
    <n v="14"/>
    <n v="73"/>
    <n v="16252.91"/>
    <n v="5.2142857142857144"/>
    <n v="1160.9221428571429"/>
    <n v="10.357142857142858"/>
    <n v="10.033935883333333"/>
    <n v="5"/>
    <n v="0.52302076428571431"/>
    <n v="0.70673509642857135"/>
    <n v="1.3910831996509923"/>
    <n v="0.67738095238095231"/>
    <n v="2.7751992464285715"/>
    <n v="0"/>
    <n v="6.4015937738095241"/>
    <n v="420"/>
    <n v="38"/>
    <n v="0"/>
    <n v="0"/>
    <n v="0"/>
    <n v="0"/>
    <n v="0"/>
    <n v="0"/>
    <n v="0"/>
    <s v="Store Not Ready for Rider"/>
    <n v="3"/>
    <n v="19.287364433333334"/>
    <n v="104.65264706666666"/>
    <n v="11"/>
    <n v="0.35714285714285715"/>
    <n v="0"/>
    <n v="30"/>
    <n v="0.64291214777777783"/>
    <n v="9.1800567602339178E-2"/>
    <n v="5"/>
    <n v="33"/>
    <n v="1"/>
    <n v="0"/>
    <s v="Protect or increase picker capacity"/>
    <x v="0"/>
    <s v="Hyderabad"/>
    <s v="Large"/>
    <n v="2300"/>
    <n v="2.5"/>
    <d v="1899-12-30T05:30:00"/>
    <d v="1899-12-30T06:00:00"/>
    <x v="5"/>
    <b v="0"/>
  </r>
  <r>
    <s v="DS001_20260702_I13"/>
    <s v="DS001"/>
    <d v="2026-07-02T00:00:00"/>
    <n v="13"/>
    <s v="Morning"/>
    <n v="15"/>
    <n v="9"/>
    <n v="3"/>
    <n v="2"/>
    <n v="4"/>
    <n v="225"/>
    <n v="1"/>
    <s v="P_DS001_019|P_DS001_022|P_DS001_028"/>
    <s v="P_DS001_031|P_DS001_034"/>
    <s v="P_DS001_001|P_DS001_010|P_DS001_013|P_DS001_016"/>
    <n v="3.75"/>
    <n v="225"/>
    <n v="1975"/>
    <n v="1"/>
    <n v="47"/>
    <n v="15"/>
    <n v="79"/>
    <n v="17393.04"/>
    <n v="5.2666666666666666"/>
    <n v="1159.5360000000001"/>
    <n v="10.199999999999999"/>
    <n v="9.0380518733333322"/>
    <n v="3"/>
    <n v="2.5845516666666637E-2"/>
    <n v="0"/>
    <n v="1.4263370158461086"/>
    <n v="0.69666666666666666"/>
    <n v="2.1230036755555557"/>
    <n v="0"/>
    <n v="5.9561593022222219"/>
    <n v="450"/>
    <n v="38"/>
    <n v="1"/>
    <n v="1"/>
    <n v="0"/>
    <n v="1"/>
    <n v="0"/>
    <n v="0"/>
    <n v="403.36"/>
    <s v="Store Not Ready for Rider"/>
    <n v="3"/>
    <n v="20.940925233333331"/>
    <n v="149.46620239999999"/>
    <n v="12"/>
    <n v="0.2"/>
    <n v="6.6666666666666666E-2"/>
    <n v="30"/>
    <n v="0.17450771027777776"/>
    <n v="0.1311107038596491"/>
    <n v="8"/>
    <n v="30"/>
    <n v="1"/>
    <n v="3"/>
    <s v="Protect or increase picker capacity"/>
    <x v="0"/>
    <s v="Hyderabad"/>
    <s v="Large"/>
    <n v="2300"/>
    <n v="2.5"/>
    <d v="1899-12-30T06:00:00"/>
    <d v="1899-12-30T06:30:00"/>
    <x v="6"/>
    <b v="0"/>
  </r>
  <r>
    <s v="DS001_20260702_I14"/>
    <s v="DS001"/>
    <d v="2026-07-02T00:00:00"/>
    <n v="14"/>
    <s v="Morning"/>
    <n v="30"/>
    <n v="9"/>
    <n v="3"/>
    <n v="2"/>
    <n v="4"/>
    <n v="225"/>
    <n v="1"/>
    <s v="P_DS001_022|P_DS001_028|P_DS001_031"/>
    <s v="P_DS001_034|P_DS001_001"/>
    <s v="P_DS001_010|P_DS001_013|P_DS001_016|P_DS001_019"/>
    <n v="7.5"/>
    <n v="225"/>
    <n v="1750"/>
    <n v="1"/>
    <n v="46"/>
    <n v="30"/>
    <n v="150"/>
    <n v="32654.1"/>
    <n v="5"/>
    <n v="1088.47"/>
    <n v="10.333333333333334"/>
    <n v="9.2089861111111109"/>
    <n v="8"/>
    <n v="0.20389018222222208"/>
    <n v="0"/>
    <n v="1.3178346211446488"/>
    <n v="0.63388888888888884"/>
    <n v="1.9517235016666667"/>
    <n v="0"/>
    <n v="6.3105959327777779"/>
    <n v="900"/>
    <n v="38"/>
    <n v="1"/>
    <n v="1"/>
    <n v="1"/>
    <n v="0"/>
    <n v="0"/>
    <n v="0"/>
    <n v="274.33999999999997"/>
    <s v="Store Not Ready for Rider"/>
    <n v="7"/>
    <n v="39.300491700000002"/>
    <n v="217.61433713333332"/>
    <n v="16"/>
    <n v="0.26666666666666666"/>
    <n v="3.3333333333333333E-2"/>
    <n v="30"/>
    <n v="0.32750409750000004"/>
    <n v="0.19088976941520466"/>
    <n v="11"/>
    <n v="27"/>
    <n v="2"/>
    <n v="2"/>
    <s v="Protect or increase picker capacity"/>
    <x v="0"/>
    <s v="Hyderabad"/>
    <s v="Large"/>
    <n v="2300"/>
    <n v="2.5"/>
    <d v="1899-12-30T06:30:00"/>
    <d v="1899-12-30T07:00:00"/>
    <x v="6"/>
    <b v="0"/>
  </r>
  <r>
    <s v="DS001_20260702_I15"/>
    <s v="DS001"/>
    <d v="2026-07-02T00:00:00"/>
    <n v="15"/>
    <s v="Morning"/>
    <n v="42"/>
    <n v="9"/>
    <n v="3"/>
    <n v="2"/>
    <n v="4"/>
    <n v="225"/>
    <n v="1"/>
    <s v="P_DS001_028|P_DS001_031|P_DS001_034"/>
    <s v="P_DS001_001|P_DS001_010"/>
    <s v="P_DS001_013|P_DS001_016|P_DS001_019|P_DS001_022"/>
    <n v="10.5"/>
    <n v="225"/>
    <n v="1525"/>
    <n v="1"/>
    <n v="45"/>
    <n v="42"/>
    <n v="210"/>
    <n v="51301.75"/>
    <n v="5"/>
    <n v="1221.4702380952381"/>
    <n v="10.095238095238095"/>
    <n v="8.3346053599206353"/>
    <n v="6"/>
    <n v="0.13412674365079358"/>
    <n v="1.4756105158730154E-2"/>
    <n v="1.3050319436243953"/>
    <n v="0.68928571428571428"/>
    <n v="2.0090737551587301"/>
    <n v="0"/>
    <n v="5.489817309126984"/>
    <n v="1260"/>
    <n v="38"/>
    <n v="1"/>
    <n v="1"/>
    <n v="0"/>
    <n v="0"/>
    <n v="1"/>
    <n v="0"/>
    <n v="413.3"/>
    <s v="Store Not Ready for Rider"/>
    <n v="4"/>
    <n v="54.850986583333331"/>
    <n v="344.09233275000003"/>
    <n v="19"/>
    <n v="0.14285714285714285"/>
    <n v="2.3809523809523808E-2"/>
    <n v="30"/>
    <n v="0.45709155486111108"/>
    <n v="0.30183537960526319"/>
    <n v="17"/>
    <n v="21"/>
    <n v="3"/>
    <n v="1"/>
    <s v="Recover overdue put-away workload"/>
    <x v="0"/>
    <s v="Hyderabad"/>
    <s v="Large"/>
    <n v="2300"/>
    <n v="2.5"/>
    <d v="1899-12-30T07:00:00"/>
    <d v="1899-12-30T07:30:00"/>
    <x v="7"/>
    <b v="0"/>
  </r>
  <r>
    <s v="DS001_20260702_I16"/>
    <s v="DS001"/>
    <d v="2026-07-02T00:00:00"/>
    <n v="16"/>
    <s v="Morning"/>
    <n v="33"/>
    <n v="9"/>
    <n v="3"/>
    <n v="2"/>
    <n v="4"/>
    <n v="225"/>
    <n v="1"/>
    <s v="P_DS001_031|P_DS001_034|P_DS001_001"/>
    <s v="P_DS001_010|P_DS001_013"/>
    <s v="P_DS001_016|P_DS001_019|P_DS001_022|P_DS001_028"/>
    <n v="8.25"/>
    <n v="225"/>
    <n v="1300"/>
    <n v="1"/>
    <n v="44"/>
    <n v="33"/>
    <n v="176"/>
    <n v="43113.08"/>
    <n v="5.333333333333333"/>
    <n v="1306.4569696969697"/>
    <n v="9.9696969696969688"/>
    <n v="8.3633053272727285"/>
    <n v="2"/>
    <n v="1.6593213131313088E-2"/>
    <n v="0"/>
    <n v="1.4075019895430174"/>
    <n v="0.52323232323232316"/>
    <n v="1.930734305050505"/>
    <n v="0"/>
    <n v="5.5684295989898995"/>
    <n v="990"/>
    <n v="38"/>
    <n v="2"/>
    <n v="2"/>
    <n v="2"/>
    <n v="0"/>
    <n v="0"/>
    <n v="0"/>
    <n v="832.56"/>
    <s v="Store Not Ready for Rider"/>
    <n v="2"/>
    <n v="46.719280849999997"/>
    <n v="296.82853918333336"/>
    <n v="19"/>
    <n v="6.0606060606060608E-2"/>
    <n v="6.0606060606060608E-2"/>
    <n v="30"/>
    <n v="0.38932734041666667"/>
    <n v="0.26037591156432749"/>
    <n v="15"/>
    <n v="23"/>
    <n v="3"/>
    <n v="1"/>
    <s v="Recover overdue put-away workload"/>
    <x v="0"/>
    <s v="Hyderabad"/>
    <s v="Large"/>
    <n v="2300"/>
    <n v="2.5"/>
    <d v="1899-12-30T07:30:00"/>
    <d v="1899-12-30T08:00:00"/>
    <x v="7"/>
    <b v="0"/>
  </r>
  <r>
    <s v="DS001_20260702_I17"/>
    <s v="DS001"/>
    <d v="2026-07-02T00:00:00"/>
    <n v="17"/>
    <s v="Morning"/>
    <n v="49"/>
    <n v="17"/>
    <n v="3"/>
    <n v="2"/>
    <n v="12"/>
    <n v="225"/>
    <n v="1"/>
    <s v="P_DS001_001|P_DS001_005|P_DS001_010"/>
    <s v="P_DS001_013|P_DS001_014"/>
    <s v="P_DS001_016|P_DS001_017|P_DS001_019|P_DS001_020|P_DS001_022|P_DS001_023|P_DS001_026|P_DS001_028|P_DS001_029|P_DS001_031|P_DS001_034|P_DS001_035"/>
    <n v="4.083333333333333"/>
    <n v="225"/>
    <n v="1075"/>
    <n v="1"/>
    <n v="43"/>
    <n v="49"/>
    <n v="245"/>
    <n v="56767.9"/>
    <n v="5"/>
    <n v="1158.5285714285715"/>
    <n v="10.428571428571429"/>
    <n v="8.979341177210884"/>
    <n v="4"/>
    <n v="9.1254755442176844E-2"/>
    <n v="0"/>
    <n v="1.2609310329847994"/>
    <n v="0.65986394557823136"/>
    <n v="1.9207949697278912"/>
    <n v="0"/>
    <n v="6.203444157482993"/>
    <n v="1470"/>
    <n v="71"/>
    <n v="0"/>
    <n v="0"/>
    <n v="0"/>
    <n v="0"/>
    <n v="0"/>
    <n v="0"/>
    <n v="0"/>
    <s v="Last-Mile Travel"/>
    <n v="2"/>
    <n v="60.836623383333333"/>
    <n v="407.57837604999997"/>
    <n v="25"/>
    <n v="8.1632653061224483E-2"/>
    <n v="0"/>
    <n v="30"/>
    <n v="0.16899062050925925"/>
    <n v="0.19135135025821595"/>
    <n v="20"/>
    <n v="51"/>
    <n v="3"/>
    <n v="9"/>
    <s v="Recover overdue put-away workload"/>
    <x v="0"/>
    <s v="Hyderabad"/>
    <s v="Large"/>
    <n v="2300"/>
    <n v="2.5"/>
    <d v="1899-12-30T08:00:00"/>
    <d v="1899-12-30T08:30:00"/>
    <x v="8"/>
    <b v="0"/>
  </r>
  <r>
    <s v="DS001_20260702_I18"/>
    <s v="DS001"/>
    <d v="2026-07-02T00:00:00"/>
    <n v="18"/>
    <s v="Morning"/>
    <n v="44"/>
    <n v="17"/>
    <n v="3"/>
    <n v="2"/>
    <n v="12"/>
    <n v="225"/>
    <n v="1"/>
    <s v="P_DS001_005|P_DS001_010|P_DS001_013"/>
    <s v="P_DS001_014|P_DS001_016"/>
    <s v="P_DS001_017|P_DS001_019|P_DS001_020|P_DS001_022|P_DS001_023|P_DS001_026|P_DS001_028|P_DS001_029|P_DS001_031|P_DS001_034|P_DS001_035|P_DS001_001"/>
    <n v="3.6666666666666665"/>
    <n v="225"/>
    <n v="850"/>
    <n v="1"/>
    <n v="42"/>
    <n v="44"/>
    <n v="230"/>
    <n v="50371.28"/>
    <n v="5.2272727272727275"/>
    <n v="1144.8018181818181"/>
    <n v="10.227272727272727"/>
    <n v="8.9813439647727265"/>
    <n v="8"/>
    <n v="0.17434199431818181"/>
    <n v="0"/>
    <n v="1.3826775628333579"/>
    <n v="0.64356060606060606"/>
    <n v="2.026238160227273"/>
    <n v="0"/>
    <n v="6.0463936772727269"/>
    <n v="1320"/>
    <n v="71"/>
    <n v="3"/>
    <n v="2"/>
    <n v="2"/>
    <n v="1"/>
    <n v="0"/>
    <n v="0"/>
    <n v="543.79"/>
    <s v="Store Not Ready for Rider"/>
    <n v="6"/>
    <n v="59.6852138"/>
    <n v="421.26328731666666"/>
    <n v="25"/>
    <n v="0.18181818181818182"/>
    <n v="4.5454545454545456E-2"/>
    <n v="30"/>
    <n v="0.16579226055555554"/>
    <n v="0.197776191228482"/>
    <n v="21"/>
    <n v="50"/>
    <n v="3"/>
    <n v="9"/>
    <s v="Protect or increase picker capacity"/>
    <x v="0"/>
    <s v="Hyderabad"/>
    <s v="Large"/>
    <n v="2300"/>
    <n v="2.5"/>
    <d v="1899-12-30T08:30:00"/>
    <d v="1899-12-30T09:00:00"/>
    <x v="8"/>
    <b v="0"/>
  </r>
  <r>
    <s v="DS001_20260702_I19"/>
    <s v="DS001"/>
    <d v="2026-07-02T00:00:00"/>
    <n v="19"/>
    <s v="Morning"/>
    <n v="57"/>
    <n v="8"/>
    <n v="0"/>
    <n v="2"/>
    <n v="6"/>
    <n v="0"/>
    <n v="1"/>
    <s v=""/>
    <s v="P_DS001_020|P_DS001_023"/>
    <s v="P_DS001_026|P_DS001_029|P_DS001_035|P_DS001_005|P_DS001_014|P_DS001_017"/>
    <n v="9.5"/>
    <n v="0"/>
    <n v="850"/>
    <n v="1"/>
    <n v="41"/>
    <n v="57"/>
    <n v="279"/>
    <n v="53833.18"/>
    <n v="4.8947368421052628"/>
    <n v="944.44175438596494"/>
    <n v="11.508771929824562"/>
    <n v="8.5690332684210517"/>
    <n v="0"/>
    <n v="0"/>
    <n v="2.6623616374269007E-2"/>
    <n v="1.3317915716042159"/>
    <n v="0.63070175438596499"/>
    <n v="1.9891169339181285"/>
    <n v="0"/>
    <n v="5.6673432254385965"/>
    <n v="1710"/>
    <n v="35"/>
    <n v="0"/>
    <n v="0"/>
    <n v="0"/>
    <n v="0"/>
    <n v="0"/>
    <n v="0"/>
    <n v="0"/>
    <s v="No SLA Breach"/>
    <n v="0"/>
    <n v="77.535071849999994"/>
    <n v="472.83999981666665"/>
    <n v="44"/>
    <n v="0"/>
    <n v="0"/>
    <n v="30"/>
    <n v="0.43075039916666663"/>
    <n v="0.45032380934920635"/>
    <n v="23"/>
    <n v="12"/>
    <n v="4"/>
    <n v="2"/>
    <s v="Recover overdue put-away workload"/>
    <x v="0"/>
    <s v="Hyderabad"/>
    <s v="Large"/>
    <n v="2300"/>
    <n v="2.5"/>
    <d v="1899-12-30T09:00:00"/>
    <d v="1899-12-30T09:30:00"/>
    <x v="9"/>
    <b v="0"/>
  </r>
  <r>
    <s v="DS001_20260702_I20"/>
    <s v="DS001"/>
    <d v="2026-07-02T00:00:00"/>
    <n v="20"/>
    <s v="Morning"/>
    <n v="47"/>
    <n v="8"/>
    <n v="0"/>
    <n v="2"/>
    <n v="6"/>
    <n v="0"/>
    <n v="1"/>
    <s v=""/>
    <s v="P_DS001_023|P_DS001_026"/>
    <s v="P_DS001_029|P_DS001_035|P_DS001_005|P_DS001_014|P_DS001_017|P_DS001_020"/>
    <n v="7.833333333333333"/>
    <n v="0"/>
    <n v="850"/>
    <n v="1"/>
    <n v="40"/>
    <n v="47"/>
    <n v="232"/>
    <n v="60214.07"/>
    <n v="4.9361702127659575"/>
    <n v="1281.1504255319148"/>
    <n v="10.702127659574469"/>
    <n v="8.4001989343971619"/>
    <n v="1"/>
    <n v="1.8019277304964536E-2"/>
    <n v="0"/>
    <n v="1.3076676731483272"/>
    <n v="0.64397163120567369"/>
    <n v="1.9516392960992908"/>
    <n v="0"/>
    <n v="5.5716092744680861"/>
    <n v="1410"/>
    <n v="35"/>
    <n v="1"/>
    <n v="1"/>
    <n v="1"/>
    <n v="0"/>
    <n v="0"/>
    <n v="0"/>
    <n v="286.52999999999997"/>
    <s v="Store Not Ready for Rider"/>
    <n v="1"/>
    <n v="61.118029833333331"/>
    <n v="428.07115900000002"/>
    <n v="33"/>
    <n v="2.1276595744680851E-2"/>
    <n v="2.1276595744680851E-2"/>
    <n v="30"/>
    <n v="0.33954461018518517"/>
    <n v="0.4076868180952381"/>
    <n v="21"/>
    <n v="14"/>
    <n v="3"/>
    <n v="3"/>
    <s v="Recover overdue put-away workload"/>
    <x v="0"/>
    <s v="Hyderabad"/>
    <s v="Large"/>
    <n v="2300"/>
    <n v="2.5"/>
    <d v="1899-12-30T09:30:00"/>
    <d v="1899-12-30T10:00:00"/>
    <x v="9"/>
    <b v="0"/>
  </r>
  <r>
    <s v="DS001_20260702_I21"/>
    <s v="DS001"/>
    <d v="2026-07-02T00:00:00"/>
    <n v="21"/>
    <s v="Morning"/>
    <n v="55"/>
    <n v="8"/>
    <n v="0"/>
    <n v="2"/>
    <n v="6"/>
    <n v="0"/>
    <n v="1"/>
    <s v=""/>
    <s v="P_DS001_026|P_DS001_029"/>
    <s v="P_DS001_035|P_DS001_005|P_DS001_014|P_DS001_017|P_DS001_020|P_DS001_023"/>
    <n v="9.1666666666666661"/>
    <n v="0"/>
    <n v="850"/>
    <n v="1"/>
    <n v="39"/>
    <n v="55"/>
    <n v="288"/>
    <n v="65515.05"/>
    <n v="5.2363636363636363"/>
    <n v="1191.1827272727273"/>
    <n v="10.890909090909091"/>
    <n v="8.5711154093939399"/>
    <n v="2"/>
    <n v="7.3571533333333062E-3"/>
    <n v="3.8960662727272728E-2"/>
    <n v="1.3942526745817947"/>
    <n v="0.65181818181818185"/>
    <n v="2.085031512121212"/>
    <n v="0"/>
    <n v="5.5763869187878781"/>
    <n v="1650"/>
    <n v="35"/>
    <n v="3"/>
    <n v="3"/>
    <n v="1"/>
    <n v="1"/>
    <n v="1"/>
    <n v="0"/>
    <n v="780.15"/>
    <s v="Last-Mile Travel"/>
    <n v="1"/>
    <n v="78.07000583333334"/>
    <n v="438.13599581666665"/>
    <n v="26"/>
    <n v="3.6363636363636362E-2"/>
    <n v="5.4545454545454543E-2"/>
    <n v="30"/>
    <n v="0.43372225462962966"/>
    <n v="0.41727237696825398"/>
    <n v="21"/>
    <n v="14"/>
    <n v="4"/>
    <n v="2"/>
    <s v="Recover overdue put-away workload"/>
    <x v="0"/>
    <s v="Hyderabad"/>
    <s v="Large"/>
    <n v="2300"/>
    <n v="2.5"/>
    <d v="1899-12-30T10:00:00"/>
    <d v="1899-12-30T10:30:00"/>
    <x v="10"/>
    <b v="0"/>
  </r>
  <r>
    <s v="DS001_20260702_I22"/>
    <s v="DS001"/>
    <d v="2026-07-02T00:00:00"/>
    <n v="22"/>
    <s v="Morning"/>
    <n v="60"/>
    <n v="8"/>
    <n v="0"/>
    <n v="2"/>
    <n v="6"/>
    <n v="0"/>
    <n v="1"/>
    <s v=""/>
    <s v="P_DS001_029|P_DS001_035"/>
    <s v="P_DS001_005|P_DS001_014|P_DS001_017|P_DS001_020|P_DS001_023|P_DS001_026"/>
    <n v="10"/>
    <n v="0"/>
    <n v="850"/>
    <n v="1"/>
    <n v="38"/>
    <n v="60"/>
    <n v="298"/>
    <n v="66160.84"/>
    <n v="4.9666666666666668"/>
    <n v="1102.6806666666666"/>
    <n v="11.75"/>
    <n v="9.1562200686111108"/>
    <n v="2"/>
    <n v="1.5268820277777777E-2"/>
    <n v="3.0511160833333332E-2"/>
    <n v="1.3757289959251584"/>
    <n v="0.68888888888888888"/>
    <n v="2.0951290380555556"/>
    <n v="0"/>
    <n v="6.148313244722222"/>
    <n v="1800"/>
    <n v="35"/>
    <n v="1"/>
    <n v="1"/>
    <n v="0"/>
    <n v="1"/>
    <n v="0"/>
    <n v="0"/>
    <n v="260.5"/>
    <s v="Store Not Ready for Rider"/>
    <n v="2"/>
    <n v="80.317991283333328"/>
    <n v="504.58834610000002"/>
    <n v="34"/>
    <n v="3.3333333333333333E-2"/>
    <n v="1.6666666666666666E-2"/>
    <n v="30"/>
    <n v="0.44621106268518518"/>
    <n v="0.48056032961904765"/>
    <n v="25"/>
    <n v="10"/>
    <n v="4"/>
    <n v="2"/>
    <s v="Recover overdue put-away workload"/>
    <x v="0"/>
    <s v="Hyderabad"/>
    <s v="Large"/>
    <n v="2300"/>
    <n v="2.5"/>
    <d v="1899-12-30T10:30:00"/>
    <d v="1899-12-30T11:00:00"/>
    <x v="10"/>
    <b v="0"/>
  </r>
  <r>
    <s v="DS001_20260702_I23"/>
    <s v="DS001"/>
    <d v="2026-07-02T00:00:00"/>
    <n v="23"/>
    <s v="Lunch"/>
    <n v="60"/>
    <n v="8"/>
    <n v="0"/>
    <n v="0"/>
    <n v="8"/>
    <n v="0"/>
    <n v="0"/>
    <s v=""/>
    <s v=""/>
    <s v="P_DS001_035|P_DS001_005|P_DS001_014|P_DS001_017|P_DS001_020|P_DS001_023|P_DS001_026|P_DS001_029"/>
    <n v="7.5"/>
    <n v="0"/>
    <n v="850"/>
    <n v="0"/>
    <n v="38"/>
    <n v="60"/>
    <n v="289"/>
    <n v="66813.649999999994"/>
    <n v="4.8166666666666664"/>
    <n v="1113.5608333333332"/>
    <n v="11.433333333333334"/>
    <n v="8.3961795969444442"/>
    <n v="0"/>
    <n v="0"/>
    <n v="0"/>
    <n v="1.2898248907921763"/>
    <n v="0.59222222222222221"/>
    <n v="1.8820471061111113"/>
    <n v="0"/>
    <n v="5.5988547066666667"/>
    <n v="1800"/>
    <n v="35"/>
    <n v="1"/>
    <n v="1"/>
    <n v="0"/>
    <n v="1"/>
    <n v="0"/>
    <n v="0"/>
    <n v="228.23"/>
    <s v="No SLA Breach"/>
    <n v="0"/>
    <n v="77.46878468333334"/>
    <n v="497.96782491666664"/>
    <n v="26"/>
    <n v="0"/>
    <n v="1.6666666666666666E-2"/>
    <n v="30"/>
    <n v="0.32278660284722227"/>
    <n v="0.4742550713492063"/>
    <n v="24"/>
    <n v="11"/>
    <n v="4"/>
    <n v="4"/>
    <s v="Recover overdue put-away workload"/>
    <x v="0"/>
    <s v="Hyderabad"/>
    <s v="Large"/>
    <n v="2300"/>
    <n v="2.5"/>
    <d v="1899-12-30T11:00:00"/>
    <d v="1899-12-30T11:30:00"/>
    <x v="11"/>
    <b v="0"/>
  </r>
  <r>
    <s v="DS001_20260702_I24"/>
    <s v="DS001"/>
    <d v="2026-07-02T00:00:00"/>
    <n v="24"/>
    <s v="Lunch"/>
    <n v="70"/>
    <n v="8"/>
    <n v="0"/>
    <n v="0"/>
    <n v="8"/>
    <n v="0"/>
    <n v="0"/>
    <s v=""/>
    <s v=""/>
    <s v="P_DS001_005|P_DS001_014|P_DS001_017|P_DS001_020|P_DS001_023|P_DS001_026|P_DS001_029|P_DS001_035"/>
    <n v="8.75"/>
    <n v="0"/>
    <n v="850"/>
    <n v="0"/>
    <n v="38"/>
    <n v="70"/>
    <n v="374"/>
    <n v="89998.99"/>
    <n v="5.3428571428571425"/>
    <n v="1285.6998571428571"/>
    <n v="12.428571428571429"/>
    <n v="9.3654220021428571"/>
    <n v="2"/>
    <n v="1.4326575476190508E-2"/>
    <n v="0"/>
    <n v="1.3966628848130176"/>
    <n v="0.67738095238095231"/>
    <n v="2.0740438288095238"/>
    <n v="0"/>
    <n v="6.3468543552380954"/>
    <n v="2100"/>
    <n v="35"/>
    <n v="3"/>
    <n v="3"/>
    <n v="3"/>
    <n v="0"/>
    <n v="0"/>
    <n v="0"/>
    <n v="1674.55"/>
    <s v="Last-Mile Travel"/>
    <n v="1"/>
    <n v="98.059696916666667"/>
    <n v="611.22797851666667"/>
    <n v="33"/>
    <n v="2.8571428571428571E-2"/>
    <n v="4.2857142857142858E-2"/>
    <n v="30"/>
    <n v="0.40858207048611112"/>
    <n v="0.58212188430158729"/>
    <n v="30"/>
    <n v="5"/>
    <n v="5"/>
    <n v="3"/>
    <s v="Recover overdue put-away workload"/>
    <x v="0"/>
    <s v="Hyderabad"/>
    <s v="Large"/>
    <n v="2300"/>
    <n v="2.5"/>
    <d v="1899-12-30T11:30:00"/>
    <d v="1899-12-30T12:00:00"/>
    <x v="11"/>
    <b v="0"/>
  </r>
  <r>
    <s v="DS001_20260702_I25"/>
    <s v="DS001"/>
    <d v="2026-07-02T00:00:00"/>
    <n v="25"/>
    <s v="Lunch"/>
    <n v="80"/>
    <n v="8"/>
    <n v="0"/>
    <n v="0"/>
    <n v="8"/>
    <n v="0"/>
    <n v="0"/>
    <s v=""/>
    <s v=""/>
    <s v="P_DS001_014|P_DS001_017|P_DS001_020|P_DS001_023|P_DS001_026|P_DS001_029|P_DS001_035|P_DS001_005"/>
    <n v="10"/>
    <n v="0"/>
    <n v="850"/>
    <n v="0"/>
    <n v="38"/>
    <n v="80"/>
    <n v="396"/>
    <n v="95753.2"/>
    <n v="4.95"/>
    <n v="1196.915"/>
    <n v="14.35"/>
    <n v="8.862435868333332"/>
    <n v="0"/>
    <n v="0"/>
    <n v="0"/>
    <n v="1.3336927063934934"/>
    <n v="0.61624999999999996"/>
    <n v="1.8056086960416668"/>
    <n v="0"/>
    <n v="6.0120764954166663"/>
    <n v="2800"/>
    <n v="35"/>
    <n v="2"/>
    <n v="2"/>
    <n v="2"/>
    <n v="0"/>
    <n v="0"/>
    <n v="0"/>
    <n v="1363.6599999999999"/>
    <s v="No SLA Breach"/>
    <n v="0"/>
    <n v="104.62044113333333"/>
    <n v="769.66732238333339"/>
    <n v="35"/>
    <n v="0"/>
    <n v="2.5000000000000001E-2"/>
    <n v="35"/>
    <n v="0.43591850472222221"/>
    <n v="0.73301649750793652"/>
    <n v="37"/>
    <n v="-2"/>
    <n v="5"/>
    <n v="3"/>
    <s v="Recover overdue put-away workload"/>
    <x v="0"/>
    <s v="Hyderabad"/>
    <s v="Large"/>
    <n v="2300"/>
    <n v="2.5"/>
    <d v="1899-12-30T12:00:00"/>
    <d v="1899-12-30T12:30:00"/>
    <x v="12"/>
    <b v="1"/>
  </r>
  <r>
    <s v="DS001_20260702_I26"/>
    <s v="DS001"/>
    <d v="2026-07-02T00:00:00"/>
    <n v="26"/>
    <s v="Lunch"/>
    <n v="105"/>
    <n v="8"/>
    <n v="0"/>
    <n v="0"/>
    <n v="8"/>
    <n v="0"/>
    <n v="0"/>
    <s v=""/>
    <s v=""/>
    <s v="P_DS001_017|P_DS001_020|P_DS001_023|P_DS001_026|P_DS001_029|P_DS001_035|P_DS001_005|P_DS001_014"/>
    <n v="13.125"/>
    <n v="0"/>
    <n v="850"/>
    <n v="0"/>
    <n v="38"/>
    <n v="105"/>
    <n v="520"/>
    <n v="121903.87"/>
    <n v="4.9523809523809526"/>
    <n v="1160.9892380952381"/>
    <n v="15.552380952380952"/>
    <n v="8.6479986744444446"/>
    <n v="0"/>
    <n v="0"/>
    <n v="2.5667206349206341E-3"/>
    <n v="1.3776919953707742"/>
    <n v="0.6490476190476191"/>
    <n v="0.86645810253968247"/>
    <n v="0.15255383857142857"/>
    <n v="5.5789956419047613"/>
    <n v="3675"/>
    <n v="35"/>
    <n v="3"/>
    <n v="3"/>
    <n v="0"/>
    <n v="2"/>
    <n v="1"/>
    <n v="0"/>
    <n v="1907.98"/>
    <s v="No SLA Breach"/>
    <n v="0"/>
    <n v="142.80357823333333"/>
    <n v="839.59554951666667"/>
    <n v="35"/>
    <n v="0"/>
    <n v="2.8571428571428571E-2"/>
    <n v="35"/>
    <n v="0.59501490930555556"/>
    <n v="0.79961480906349203"/>
    <n v="40"/>
    <n v="-5"/>
    <n v="7"/>
    <n v="1"/>
    <s v="Recover overdue put-away workload"/>
    <x v="0"/>
    <s v="Hyderabad"/>
    <s v="Large"/>
    <n v="2300"/>
    <n v="2.5"/>
    <d v="1899-12-30T12:30:00"/>
    <d v="1899-12-30T13:00:00"/>
    <x v="12"/>
    <b v="1"/>
  </r>
  <r>
    <s v="DS001_20260702_I27"/>
    <s v="DS001"/>
    <d v="2026-07-02T00:00:00"/>
    <n v="27"/>
    <s v="Lunch"/>
    <n v="99"/>
    <n v="8"/>
    <n v="0"/>
    <n v="0"/>
    <n v="8"/>
    <n v="0"/>
    <n v="0"/>
    <s v=""/>
    <s v=""/>
    <s v="P_DS001_020|P_DS001_023|P_DS001_026|P_DS001_029|P_DS001_035|P_DS001_005|P_DS001_014|P_DS001_017"/>
    <n v="12.375"/>
    <n v="0"/>
    <n v="850"/>
    <n v="0"/>
    <n v="38"/>
    <n v="99"/>
    <n v="480"/>
    <n v="116188.92"/>
    <n v="4.8484848484848486"/>
    <n v="1173.6254545454544"/>
    <n v="15.484848484848484"/>
    <n v="10.228668383838384"/>
    <n v="0"/>
    <n v="0"/>
    <n v="5.4240915488215483E-2"/>
    <n v="1.319063302385874"/>
    <n v="0.65673400673400673"/>
    <n v="0.27132926077441077"/>
    <n v="1.2011650469696971"/>
    <n v="6.0398893486531993"/>
    <n v="3465"/>
    <n v="35"/>
    <n v="1"/>
    <n v="1"/>
    <n v="1"/>
    <n v="0"/>
    <n v="0"/>
    <n v="0"/>
    <n v="249.24"/>
    <s v="No SLA Breach"/>
    <n v="0"/>
    <n v="133.91195456666668"/>
    <n v="922.46336310000004"/>
    <n v="35"/>
    <n v="0"/>
    <n v="1.0101010101010102E-2"/>
    <n v="35"/>
    <n v="0.55796647736111116"/>
    <n v="0.87853653628571438"/>
    <n v="44"/>
    <n v="-9"/>
    <n v="7"/>
    <n v="1"/>
    <s v="Recover overdue put-away workload"/>
    <x v="0"/>
    <s v="Hyderabad"/>
    <s v="Large"/>
    <n v="2300"/>
    <n v="2.5"/>
    <d v="1899-12-30T13:00:00"/>
    <d v="1899-12-30T13:30:00"/>
    <x v="13"/>
    <b v="1"/>
  </r>
  <r>
    <s v="DS001_20260702_I28"/>
    <s v="DS001"/>
    <d v="2026-07-02T00:00:00"/>
    <n v="28"/>
    <s v="Lunch"/>
    <n v="96"/>
    <n v="8"/>
    <n v="0"/>
    <n v="0"/>
    <n v="8"/>
    <n v="0"/>
    <n v="0"/>
    <s v=""/>
    <s v=""/>
    <s v="P_DS001_023|P_DS001_026|P_DS001_029|P_DS001_035|P_DS001_005|P_DS001_014|P_DS001_017|P_DS001_020"/>
    <n v="12"/>
    <n v="0"/>
    <n v="850"/>
    <n v="0"/>
    <n v="38"/>
    <n v="96"/>
    <n v="491"/>
    <n v="108415.41"/>
    <n v="5.114583333333333"/>
    <n v="1129.3271875"/>
    <n v="14.979166666666666"/>
    <n v="8.6429832996527782"/>
    <n v="0"/>
    <n v="0"/>
    <n v="2.2606704861111103E-3"/>
    <n v="1.349377701873949"/>
    <n v="0.61093750000000002"/>
    <n v="1.4177071265625001"/>
    <n v="1.4829433680555558E-2"/>
    <n v="5.7364113258680556"/>
    <n v="3360"/>
    <n v="35"/>
    <n v="2"/>
    <n v="2"/>
    <n v="1"/>
    <n v="1"/>
    <n v="0"/>
    <n v="0"/>
    <n v="488.46000000000004"/>
    <s v="No SLA Breach"/>
    <n v="0"/>
    <n v="129.00204683333334"/>
    <n v="812.47101388333328"/>
    <n v="35"/>
    <n v="0"/>
    <n v="2.0833333333333332E-2"/>
    <n v="35"/>
    <n v="0.53750852847222219"/>
    <n v="0.77378191798412699"/>
    <n v="39"/>
    <n v="-4"/>
    <n v="7"/>
    <n v="1"/>
    <s v="Recover overdue put-away workload"/>
    <x v="0"/>
    <s v="Hyderabad"/>
    <s v="Large"/>
    <n v="2300"/>
    <n v="2.5"/>
    <d v="1899-12-30T13:30:00"/>
    <d v="1899-12-30T14:00:00"/>
    <x v="13"/>
    <b v="1"/>
  </r>
  <r>
    <s v="DS001_20260702_I29"/>
    <s v="DS001"/>
    <d v="2026-07-02T00:00:00"/>
    <n v="29"/>
    <s v="Lunch"/>
    <n v="88"/>
    <n v="8"/>
    <n v="0"/>
    <n v="0"/>
    <n v="8"/>
    <n v="0"/>
    <n v="0"/>
    <s v=""/>
    <s v=""/>
    <s v="P_DS001_026|P_DS001_029|P_DS001_035|P_DS001_005|P_DS001_014|P_DS001_017|P_DS001_020|P_DS001_023"/>
    <n v="11"/>
    <n v="0"/>
    <n v="850"/>
    <n v="0"/>
    <n v="38"/>
    <n v="88"/>
    <n v="466"/>
    <n v="111712.78"/>
    <n v="5.2954545454545459"/>
    <n v="1269.4634090909092"/>
    <n v="13.272727272727273"/>
    <n v="8.93320963560606"/>
    <n v="0"/>
    <n v="0"/>
    <n v="8.1386742424242387E-4"/>
    <n v="1.4304010063537644"/>
    <n v="0.68674242424242415"/>
    <n v="1.5280996318181819"/>
    <n v="6.6032002083333319E-2"/>
    <n v="5.8031976068181814"/>
    <n v="2640"/>
    <n v="35"/>
    <n v="1"/>
    <n v="1"/>
    <n v="1"/>
    <n v="0"/>
    <n v="0"/>
    <n v="0"/>
    <n v="253.2"/>
    <s v="No SLA Breach"/>
    <n v="0"/>
    <n v="125.97197818333333"/>
    <n v="790.02459583333336"/>
    <n v="35"/>
    <n v="0"/>
    <n v="1.1363636363636364E-2"/>
    <n v="30"/>
    <n v="0.52488324243055551"/>
    <n v="0.75240437698412699"/>
    <n v="38"/>
    <n v="-3"/>
    <n v="6"/>
    <n v="2"/>
    <s v="Recover overdue put-away workload"/>
    <x v="0"/>
    <s v="Hyderabad"/>
    <s v="Large"/>
    <n v="2300"/>
    <n v="2.5"/>
    <d v="1899-12-30T14:00:00"/>
    <d v="1899-12-30T14:30:00"/>
    <x v="14"/>
    <b v="0"/>
  </r>
  <r>
    <s v="DS001_20260702_I30"/>
    <s v="DS001"/>
    <d v="2026-07-02T00:00:00"/>
    <n v="30"/>
    <s v="Lunch"/>
    <n v="71"/>
    <n v="8"/>
    <n v="0"/>
    <n v="0"/>
    <n v="8"/>
    <n v="0"/>
    <n v="0"/>
    <s v=""/>
    <s v=""/>
    <s v="P_DS001_029|P_DS001_035|P_DS001_005|P_DS001_014|P_DS001_017|P_DS001_020|P_DS001_023|P_DS001_026"/>
    <n v="8.875"/>
    <n v="0"/>
    <n v="850"/>
    <n v="0"/>
    <n v="38"/>
    <n v="71"/>
    <n v="371"/>
    <n v="84235.92"/>
    <n v="5.225352112676056"/>
    <n v="1186.4214084507041"/>
    <n v="12.126760563380282"/>
    <n v="8.8316355725352107"/>
    <n v="2"/>
    <n v="1.6377393427230033E-2"/>
    <n v="6.9077173708920166E-3"/>
    <n v="1.3917828144731477"/>
    <n v="0.68004694835680746"/>
    <n v="2.0566052596244133"/>
    <n v="0"/>
    <n v="5.8031328333333327"/>
    <n v="2130"/>
    <n v="35"/>
    <n v="2"/>
    <n v="2"/>
    <n v="1"/>
    <n v="0"/>
    <n v="1"/>
    <n v="0"/>
    <n v="505.59"/>
    <s v="Store Not Ready for Rider"/>
    <n v="2"/>
    <n v="97.993666250000004"/>
    <n v="668.21724225000003"/>
    <n v="35"/>
    <n v="2.8169014084507043E-2"/>
    <n v="2.8169014084507043E-2"/>
    <n v="30"/>
    <n v="0.40830694270833334"/>
    <n v="0.63639737357142856"/>
    <n v="32"/>
    <n v="3"/>
    <n v="5"/>
    <n v="3"/>
    <s v="Recover overdue put-away workload"/>
    <x v="0"/>
    <s v="Hyderabad"/>
    <s v="Large"/>
    <n v="2300"/>
    <n v="2.5"/>
    <d v="1899-12-30T14:30:00"/>
    <d v="1899-12-30T15:00:00"/>
    <x v="14"/>
    <b v="0"/>
  </r>
  <r>
    <s v="DS001_20260702_I31"/>
    <s v="DS001"/>
    <d v="2026-07-02T00:00:00"/>
    <n v="31"/>
    <s v="Afternoon"/>
    <n v="39"/>
    <n v="8"/>
    <n v="0"/>
    <n v="2"/>
    <n v="6"/>
    <n v="0"/>
    <n v="1"/>
    <s v=""/>
    <s v="P_DS001_035|P_DS001_005"/>
    <s v="P_DS001_014|P_DS001_017|P_DS001_020|P_DS001_023|P_DS001_026|P_DS001_029"/>
    <n v="6.5"/>
    <n v="0"/>
    <n v="850"/>
    <n v="1"/>
    <n v="37"/>
    <n v="39"/>
    <n v="207"/>
    <n v="45207.549999999996"/>
    <n v="5.3076923076923075"/>
    <n v="1159.1679487179485"/>
    <n v="10.256410256410257"/>
    <n v="8.2985437290598281"/>
    <n v="4"/>
    <n v="5.6567838461538469E-2"/>
    <n v="0"/>
    <n v="1.3906904979826136"/>
    <n v="0.65854700854700854"/>
    <n v="2.0492374974358976"/>
    <n v="0"/>
    <n v="5.3437506692307695"/>
    <n v="1170"/>
    <n v="35"/>
    <n v="0"/>
    <n v="0"/>
    <n v="0"/>
    <n v="0"/>
    <n v="0"/>
    <n v="0"/>
    <n v="0"/>
    <s v="Store Not Ready for Rider"/>
    <n v="4"/>
    <n v="56.133236150000002"/>
    <n v="367.37526318333335"/>
    <n v="26"/>
    <n v="0.10256410256410256"/>
    <n v="0"/>
    <n v="30"/>
    <n v="0.31185131194444443"/>
    <n v="0.34988120303174602"/>
    <n v="18"/>
    <n v="17"/>
    <n v="3"/>
    <n v="3"/>
    <s v="Recover overdue put-away workload"/>
    <x v="0"/>
    <s v="Hyderabad"/>
    <s v="Large"/>
    <n v="2300"/>
    <n v="2.5"/>
    <d v="1899-12-30T15:00:00"/>
    <d v="1899-12-30T15:30:00"/>
    <x v="15"/>
    <b v="0"/>
  </r>
  <r>
    <s v="DS001_20260702_I32"/>
    <s v="DS001"/>
    <d v="2026-07-02T00:00:00"/>
    <n v="32"/>
    <s v="Afternoon"/>
    <n v="40"/>
    <n v="8"/>
    <n v="0"/>
    <n v="2"/>
    <n v="6"/>
    <n v="0"/>
    <n v="1"/>
    <s v=""/>
    <s v="P_DS001_005|P_DS001_014"/>
    <s v="P_DS001_017|P_DS001_020|P_DS001_023|P_DS001_026|P_DS001_029|P_DS001_035"/>
    <n v="6.666666666666667"/>
    <n v="0"/>
    <n v="850"/>
    <n v="1"/>
    <n v="36"/>
    <n v="40"/>
    <n v="203"/>
    <n v="46412.56"/>
    <n v="5.0750000000000002"/>
    <n v="1160.3139999999999"/>
    <n v="10.725"/>
    <n v="9.0938870879166664"/>
    <n v="3"/>
    <n v="1.888823625000002E-2"/>
    <n v="9.001462499999998E-3"/>
    <n v="1.3290394563893035"/>
    <n v="0.67583333333333329"/>
    <n v="2.0138742437500001"/>
    <n v="0"/>
    <n v="6.2412628354166673"/>
    <n v="1200"/>
    <n v="35"/>
    <n v="1"/>
    <n v="1"/>
    <n v="1"/>
    <n v="0"/>
    <n v="0"/>
    <n v="0"/>
    <n v="1338.09"/>
    <s v="Store Not Ready for Rider"/>
    <n v="3"/>
    <n v="51.307452249999997"/>
    <n v="338.1271213833333"/>
    <n v="20"/>
    <n v="7.4999999999999997E-2"/>
    <n v="2.5000000000000001E-2"/>
    <n v="30"/>
    <n v="0.28504140138888889"/>
    <n v="0.32202582988888884"/>
    <n v="17"/>
    <n v="18"/>
    <n v="3"/>
    <n v="3"/>
    <s v="Recover overdue put-away workload"/>
    <x v="0"/>
    <s v="Hyderabad"/>
    <s v="Large"/>
    <n v="2300"/>
    <n v="2.5"/>
    <d v="1899-12-30T15:30:00"/>
    <d v="1899-12-30T16:00:00"/>
    <x v="15"/>
    <b v="0"/>
  </r>
  <r>
    <s v="DS001_20260702_I33"/>
    <s v="DS001"/>
    <d v="2026-07-02T00:00:00"/>
    <n v="33"/>
    <s v="Afternoon"/>
    <n v="26"/>
    <n v="18"/>
    <n v="0"/>
    <n v="2"/>
    <n v="16"/>
    <n v="0"/>
    <n v="1"/>
    <s v=""/>
    <s v="P_DS001_033|P_DS001_035"/>
    <s v="P_DS001_036|P_DS001_003|P_DS001_005|P_DS001_006|P_DS001_009|P_DS001_012|P_DS001_014|P_DS001_015|P_DS001_017|P_DS001_020|P_DS001_021|P_DS001_023|P_DS001_024|P_DS001_026|P_DS001_029|P_DS001_030"/>
    <n v="1.625"/>
    <n v="0"/>
    <n v="850"/>
    <n v="1"/>
    <n v="35"/>
    <n v="26"/>
    <n v="105"/>
    <n v="23194.43"/>
    <n v="4.0384615384615383"/>
    <n v="892.0934615384615"/>
    <n v="9.9230769230769234"/>
    <n v="8.2258206442307689"/>
    <n v="2"/>
    <n v="5.5991068589743613E-2"/>
    <n v="0"/>
    <n v="1.0524440155885875"/>
    <n v="0.64935897435897438"/>
    <n v="1.7018029814102564"/>
    <n v="0"/>
    <n v="5.6317099628205129"/>
    <n v="780"/>
    <n v="66"/>
    <n v="1"/>
    <n v="1"/>
    <n v="1"/>
    <n v="0"/>
    <n v="0"/>
    <n v="0"/>
    <n v="606.41"/>
    <s v="Store Not Ready for Rider"/>
    <n v="2"/>
    <n v="31.043324549999998"/>
    <n v="292.82685829999997"/>
    <n v="24"/>
    <n v="7.6923076923076927E-2"/>
    <n v="3.8461538461538464E-2"/>
    <n v="30"/>
    <n v="6.46735928125E-2"/>
    <n v="0.14789235267676767"/>
    <n v="14"/>
    <n v="52"/>
    <n v="2"/>
    <n v="14"/>
    <s v="Recover overdue put-away workload"/>
    <x v="0"/>
    <s v="Hyderabad"/>
    <s v="Large"/>
    <n v="2300"/>
    <n v="2.5"/>
    <d v="1899-12-30T16:00:00"/>
    <d v="1899-12-30T16:30:00"/>
    <x v="16"/>
    <b v="0"/>
  </r>
  <r>
    <s v="DS001_20260702_I34"/>
    <s v="DS001"/>
    <d v="2026-07-02T00:00:00"/>
    <n v="34"/>
    <s v="Afternoon"/>
    <n v="28"/>
    <n v="18"/>
    <n v="0"/>
    <n v="2"/>
    <n v="16"/>
    <n v="0"/>
    <n v="1"/>
    <s v=""/>
    <s v="P_DS001_035|P_DS001_036"/>
    <s v="P_DS001_003|P_DS001_005|P_DS001_006|P_DS001_009|P_DS001_012|P_DS001_014|P_DS001_015|P_DS001_017|P_DS001_020|P_DS001_021|P_DS001_023|P_DS001_024|P_DS001_026|P_DS001_029|P_DS001_030|P_DS001_033"/>
    <n v="1.75"/>
    <n v="0"/>
    <n v="850"/>
    <n v="1"/>
    <n v="34"/>
    <n v="28"/>
    <n v="148"/>
    <n v="34262.519999999997"/>
    <n v="5.2857142857142856"/>
    <n v="1223.6614285714284"/>
    <n v="10.214285714285714"/>
    <n v="8.6318209720238084"/>
    <n v="3"/>
    <n v="8.2237005952381051E-2"/>
    <n v="0"/>
    <n v="1.3643271505910879"/>
    <n v="0.56309523809523809"/>
    <n v="1.9274223791666665"/>
    <n v="0"/>
    <n v="5.7633271553571435"/>
    <n v="840"/>
    <n v="65"/>
    <n v="0"/>
    <n v="0"/>
    <n v="0"/>
    <n v="0"/>
    <n v="0"/>
    <n v="0"/>
    <n v="0"/>
    <s v="Store Not Ready for Rider"/>
    <n v="3"/>
    <n v="36.868022016666664"/>
    <n v="197.88332745"/>
    <n v="12"/>
    <n v="0.10714285714285714"/>
    <n v="0"/>
    <n v="30"/>
    <n v="7.6808379201388888E-2"/>
    <n v="0.10147862946153846"/>
    <n v="10"/>
    <n v="55"/>
    <n v="2"/>
    <n v="14"/>
    <s v="Recover overdue put-away workload"/>
    <x v="0"/>
    <s v="Hyderabad"/>
    <s v="Large"/>
    <n v="2300"/>
    <n v="2.5"/>
    <d v="1899-12-30T16:30:00"/>
    <d v="1899-12-30T17:00:00"/>
    <x v="16"/>
    <b v="0"/>
  </r>
  <r>
    <s v="DS001_20260702_I35"/>
    <s v="DS001"/>
    <d v="2026-07-02T00:00:00"/>
    <n v="35"/>
    <s v="Afternoon"/>
    <n v="49"/>
    <n v="10"/>
    <n v="0"/>
    <n v="2"/>
    <n v="8"/>
    <n v="0"/>
    <n v="1"/>
    <s v=""/>
    <s v="P_DS001_021|P_DS001_024"/>
    <s v="P_DS001_030|P_DS001_033|P_DS001_036|P_DS001_003|P_DS001_006|P_DS001_009|P_DS001_012|P_DS001_015"/>
    <n v="6.125"/>
    <n v="0"/>
    <n v="850"/>
    <n v="1"/>
    <n v="33"/>
    <n v="49"/>
    <n v="235"/>
    <n v="53340.76"/>
    <n v="4.795918367346939"/>
    <n v="1088.5869387755101"/>
    <n v="11.224489795918368"/>
    <n v="8.5135483098639444"/>
    <n v="1"/>
    <n v="6.308187074829816E-4"/>
    <n v="0"/>
    <n v="1.1234821982009486"/>
    <n v="0.641156462585034"/>
    <n v="1.7646386527210884"/>
    <n v="0"/>
    <n v="5.8410865214285721"/>
    <n v="1470"/>
    <n v="31"/>
    <n v="2"/>
    <n v="2"/>
    <n v="1"/>
    <n v="0"/>
    <n v="1"/>
    <n v="0"/>
    <n v="499.80999999999995"/>
    <s v="Last-Mile Travel"/>
    <n v="1"/>
    <n v="54.679035933333331"/>
    <n v="417.17078703333334"/>
    <n v="31"/>
    <n v="2.0408163265306121E-2"/>
    <n v="4.0816326530612242E-2"/>
    <n v="30"/>
    <n v="0.22782931638888887"/>
    <n v="0.44857073874551973"/>
    <n v="20"/>
    <n v="11"/>
    <n v="3"/>
    <n v="5"/>
    <s v="Recover overdue put-away workload"/>
    <x v="0"/>
    <s v="Hyderabad"/>
    <s v="Large"/>
    <n v="2300"/>
    <n v="2.5"/>
    <d v="1899-12-30T17:00:00"/>
    <d v="1899-12-30T17:30:00"/>
    <x v="17"/>
    <b v="0"/>
  </r>
  <r>
    <s v="DS001_20260702_I36"/>
    <s v="DS001"/>
    <d v="2026-07-02T00:00:00"/>
    <n v="36"/>
    <s v="Afternoon"/>
    <n v="57"/>
    <n v="10"/>
    <n v="0"/>
    <n v="2"/>
    <n v="8"/>
    <n v="0"/>
    <n v="1"/>
    <s v=""/>
    <s v="P_DS001_024|P_DS001_030"/>
    <s v="P_DS001_033|P_DS001_036|P_DS001_003|P_DS001_006|P_DS001_009|P_DS001_012|P_DS001_015|P_DS001_021"/>
    <n v="7.125"/>
    <n v="0"/>
    <n v="850"/>
    <n v="1"/>
    <n v="32"/>
    <n v="57"/>
    <n v="281"/>
    <n v="63639.97"/>
    <n v="4.9298245614035086"/>
    <n v="1116.490701754386"/>
    <n v="12.157894736842104"/>
    <n v="8.8771269982456129"/>
    <n v="0"/>
    <n v="0"/>
    <n v="0"/>
    <n v="1.2138567922254602"/>
    <n v="0.56549707602339183"/>
    <n v="1.7793538602339181"/>
    <n v="0"/>
    <n v="6.1428023678362571"/>
    <n v="1710"/>
    <n v="31"/>
    <n v="0"/>
    <n v="0"/>
    <n v="0"/>
    <n v="0"/>
    <n v="0"/>
    <n v="0"/>
    <n v="0"/>
    <s v="No SLA Breach"/>
    <n v="0"/>
    <n v="69.1990531"/>
    <n v="498.11972976666664"/>
    <n v="28"/>
    <n v="0"/>
    <n v="0"/>
    <n v="30"/>
    <n v="0.28832938791666668"/>
    <n v="0.53561261265232973"/>
    <n v="24"/>
    <n v="7"/>
    <n v="4"/>
    <n v="4"/>
    <s v="Recover overdue put-away workload"/>
    <x v="0"/>
    <s v="Hyderabad"/>
    <s v="Large"/>
    <n v="2300"/>
    <n v="2.5"/>
    <d v="1899-12-30T17:30:00"/>
    <d v="1899-12-30T18:00:00"/>
    <x v="17"/>
    <b v="0"/>
  </r>
  <r>
    <s v="DS001_20260702_I37"/>
    <s v="DS001"/>
    <d v="2026-07-02T00:00:00"/>
    <n v="37"/>
    <s v="Evening"/>
    <n v="88"/>
    <n v="12"/>
    <n v="0"/>
    <n v="0"/>
    <n v="12"/>
    <n v="0"/>
    <n v="0"/>
    <s v=""/>
    <s v=""/>
    <s v="P_DS001_006|P_DS001_009|P_DS001_012|P_DS001_015|P_DS001_021|P_DS001_024|P_DS001_030|P_DS001_033|P_DS001_036|P_DS001_032|P_DS001_018|P_DS001_003"/>
    <n v="7.333333333333333"/>
    <n v="0"/>
    <n v="850"/>
    <n v="0"/>
    <n v="32"/>
    <n v="88"/>
    <n v="467"/>
    <n v="105860.42"/>
    <n v="5.3068181818181817"/>
    <n v="1202.9593181818182"/>
    <n v="15.420454545454545"/>
    <n v="8.9467722992424239"/>
    <n v="0"/>
    <n v="0"/>
    <n v="0"/>
    <n v="1.3194413174057196"/>
    <n v="0.58200757575757578"/>
    <n v="0.98120418428030298"/>
    <n v="0.33674640909090914"/>
    <n v="5.8491072969696969"/>
    <n v="3080"/>
    <n v="31"/>
    <n v="1"/>
    <n v="1"/>
    <n v="0"/>
    <n v="0"/>
    <n v="1"/>
    <n v="0"/>
    <n v="659.63"/>
    <s v="No SLA Breach"/>
    <n v="0"/>
    <n v="116.47411534999999"/>
    <n v="723.82994308333332"/>
    <n v="31"/>
    <n v="0"/>
    <n v="1.1363636363636364E-2"/>
    <n v="35"/>
    <n v="0.32353920930555552"/>
    <n v="0.77831176675627234"/>
    <n v="35"/>
    <n v="-4"/>
    <n v="6"/>
    <n v="6"/>
    <s v="Recover overdue put-away workload"/>
    <x v="0"/>
    <s v="Hyderabad"/>
    <s v="Large"/>
    <n v="2300"/>
    <n v="2.5"/>
    <d v="1899-12-30T18:00:00"/>
    <d v="1899-12-30T18:30:00"/>
    <x v="18"/>
    <b v="1"/>
  </r>
  <r>
    <s v="DS001_20260702_I38"/>
    <s v="DS001"/>
    <d v="2026-07-02T00:00:00"/>
    <n v="38"/>
    <s v="Evening"/>
    <n v="108"/>
    <n v="13"/>
    <n v="0"/>
    <n v="0"/>
    <n v="13"/>
    <n v="0"/>
    <n v="0"/>
    <s v=""/>
    <s v=""/>
    <s v="P_DS001_018|P_DS001_003|P_DS001_006|P_DS001_009|P_DS001_012|P_DS001_015|P_DS001_021|P_DS001_024|P_DS001_030|P_DS001_033|P_DS001_036|P_DS001_032|P_DS001_025"/>
    <n v="8.3076923076923084"/>
    <n v="0"/>
    <n v="850"/>
    <n v="0"/>
    <n v="32"/>
    <n v="108"/>
    <n v="546"/>
    <n v="126439.34"/>
    <n v="5.0555555555555554"/>
    <n v="1170.7346296296296"/>
    <n v="16.444444444444443"/>
    <n v="9.4702233131172839"/>
    <n v="0"/>
    <n v="0"/>
    <n v="0"/>
    <n v="1.2338171422795723"/>
    <n v="0.60354938271604941"/>
    <n v="0.14181785324074075"/>
    <n v="1.0695432470679012"/>
    <n v="5.6302888429012343"/>
    <n v="3780"/>
    <n v="31"/>
    <n v="2"/>
    <n v="2"/>
    <n v="2"/>
    <n v="0"/>
    <n v="0"/>
    <n v="0"/>
    <n v="710.93"/>
    <s v="No SLA Breach"/>
    <n v="0"/>
    <n v="131.23115001666667"/>
    <n v="824.07754436666664"/>
    <n v="31"/>
    <n v="0"/>
    <n v="1.8518518518518517E-2"/>
    <n v="35"/>
    <n v="0.33649012824786328"/>
    <n v="0.88610488641577057"/>
    <n v="40"/>
    <n v="-9"/>
    <n v="7"/>
    <n v="6"/>
    <s v="Recover overdue put-away workload"/>
    <x v="0"/>
    <s v="Hyderabad"/>
    <s v="Large"/>
    <n v="2300"/>
    <n v="2.5"/>
    <d v="1899-12-30T18:30:00"/>
    <d v="1899-12-30T19:00:00"/>
    <x v="18"/>
    <b v="1"/>
  </r>
  <r>
    <s v="DS001_20260702_I39"/>
    <s v="DS001"/>
    <d v="2026-07-02T00:00:00"/>
    <n v="39"/>
    <s v="Evening"/>
    <n v="119"/>
    <n v="13"/>
    <n v="0"/>
    <n v="0"/>
    <n v="13"/>
    <n v="0"/>
    <n v="0"/>
    <s v=""/>
    <s v=""/>
    <s v="P_DS001_003|P_DS001_006|P_DS001_009|P_DS001_012|P_DS001_015|P_DS001_021|P_DS001_024|P_DS001_030|P_DS001_033|P_DS001_036|P_DS001_032|P_DS001_025|P_DS001_018"/>
    <n v="9.1538461538461515"/>
    <n v="0"/>
    <n v="850"/>
    <n v="0"/>
    <n v="32"/>
    <n v="119"/>
    <n v="599"/>
    <n v="139924.06"/>
    <n v="5.0336134453781511"/>
    <n v="1175.83243697479"/>
    <n v="17.327731092436974"/>
    <n v="15.819246555322129"/>
    <n v="40"/>
    <n v="0.38048857605042014"/>
    <n v="0"/>
    <n v="1.2704433611471924"/>
    <n v="0.588515406162465"/>
    <n v="0"/>
    <n v="7.2435895393557423"/>
    <n v="5.7567542624649866"/>
    <n v="4165"/>
    <n v="31"/>
    <n v="7"/>
    <n v="7"/>
    <n v="3"/>
    <n v="2"/>
    <n v="1"/>
    <n v="1"/>
    <n v="2594.2999999999997"/>
    <s v="Rider Supply / Availability"/>
    <n v="40"/>
    <n v="151.35955390000001"/>
    <n v="835.10824186666662"/>
    <n v="31"/>
    <n v="0.33613445378151263"/>
    <n v="5.8823529411764705E-2"/>
    <n v="35"/>
    <n v="0.38810142025641026"/>
    <n v="0.897965851469534"/>
    <n v="40"/>
    <n v="-9"/>
    <n v="8"/>
    <n v="5"/>
    <s v="Add or rebalance riders in this interval"/>
    <x v="0"/>
    <s v="Hyderabad"/>
    <s v="Large"/>
    <n v="2300"/>
    <n v="2.5"/>
    <d v="1899-12-30T19:00:00"/>
    <d v="1899-12-30T19:30:00"/>
    <x v="19"/>
    <b v="1"/>
  </r>
  <r>
    <s v="DS001_20260702_I40"/>
    <s v="DS001"/>
    <d v="2026-07-02T00:00:00"/>
    <n v="40"/>
    <s v="Evening"/>
    <n v="134"/>
    <n v="13"/>
    <n v="0"/>
    <n v="0"/>
    <n v="13"/>
    <n v="0"/>
    <n v="0"/>
    <s v=""/>
    <s v=""/>
    <s v="P_DS001_006|P_DS001_009|P_DS001_012|P_DS001_015|P_DS001_021|P_DS001_024|P_DS001_030|P_DS001_033|P_DS001_036|P_DS001_032|P_DS001_025|P_DS001_018|P_DS001_003"/>
    <n v="10.307692307692308"/>
    <n v="0"/>
    <n v="850"/>
    <n v="0"/>
    <n v="32"/>
    <n v="134"/>
    <n v="694"/>
    <n v="151489.31"/>
    <n v="5.1791044776119399"/>
    <n v="1130.5172388059702"/>
    <n v="18.350746268656717"/>
    <n v="24.566598479353235"/>
    <n v="132"/>
    <n v="6.2220242934079595"/>
    <n v="0"/>
    <n v="1.2688775303811097"/>
    <n v="0.65522388059701486"/>
    <n v="0"/>
    <n v="15.648820808955223"/>
    <n v="6.0537508787313437"/>
    <n v="4690"/>
    <n v="31"/>
    <n v="3"/>
    <n v="3"/>
    <n v="3"/>
    <n v="0"/>
    <n v="0"/>
    <n v="0"/>
    <n v="700.13"/>
    <s v="Rider Supply / Availability"/>
    <n v="132"/>
    <n v="168.03434436666666"/>
    <n v="840.44013688333337"/>
    <n v="31"/>
    <n v="0.9850746268656716"/>
    <n v="2.2388059701492536E-2"/>
    <n v="35"/>
    <n v="0.4308572932478632"/>
    <n v="0.90369907191756271"/>
    <n v="41"/>
    <n v="-10"/>
    <n v="9"/>
    <n v="4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02_I41"/>
    <s v="DS001"/>
    <d v="2026-07-02T00:00:00"/>
    <n v="41"/>
    <s v="Evening"/>
    <n v="136"/>
    <n v="13"/>
    <n v="0"/>
    <n v="0"/>
    <n v="13"/>
    <n v="0"/>
    <n v="0"/>
    <s v=""/>
    <s v=""/>
    <s v="P_DS001_009|P_DS001_012|P_DS001_015|P_DS001_021|P_DS001_024|P_DS001_030|P_DS001_033|P_DS001_036|P_DS001_032|P_DS001_025|P_DS001_018|P_DS001_003|P_DS001_006"/>
    <n v="10.461538461538462"/>
    <n v="0"/>
    <n v="850"/>
    <n v="0"/>
    <n v="32"/>
    <n v="136"/>
    <n v="693"/>
    <n v="150661.32"/>
    <n v="5.0955882352941178"/>
    <n v="1107.8038235294118"/>
    <n v="18.411764705882351"/>
    <n v="37.1297608495098"/>
    <n v="136"/>
    <n v="18.717996143627452"/>
    <n v="0"/>
    <n v="1.2513221242851142"/>
    <n v="0.63835784313725485"/>
    <n v="0"/>
    <n v="28.442454202818627"/>
    <n v="5.8487296111519607"/>
    <n v="4760"/>
    <n v="31"/>
    <n v="2"/>
    <n v="2"/>
    <n v="2"/>
    <n v="0"/>
    <n v="0"/>
    <n v="0"/>
    <n v="617.54"/>
    <s v="Rider Supply / Availability"/>
    <n v="136"/>
    <n v="172.66055051666666"/>
    <n v="843.04542371666662"/>
    <n v="31"/>
    <n v="1"/>
    <n v="1.4705882352941176E-2"/>
    <n v="35"/>
    <n v="0.44271936029914527"/>
    <n v="0.90650045560931891"/>
    <n v="41"/>
    <n v="-10"/>
    <n v="9"/>
    <n v="4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02_I42"/>
    <s v="DS001"/>
    <d v="2026-07-02T00:00:00"/>
    <n v="42"/>
    <s v="Evening"/>
    <n v="152"/>
    <n v="13"/>
    <n v="0"/>
    <n v="0"/>
    <n v="13"/>
    <n v="0"/>
    <n v="0"/>
    <s v=""/>
    <s v=""/>
    <s v="P_DS001_012|P_DS001_015|P_DS001_021|P_DS001_024|P_DS001_030|P_DS001_033|P_DS001_036|P_DS001_032|P_DS001_025|P_DS001_018|P_DS001_003|P_DS001_006|P_DS001_009"/>
    <n v="11.692307692307692"/>
    <n v="0"/>
    <n v="850"/>
    <n v="0"/>
    <n v="32"/>
    <n v="152"/>
    <n v="729"/>
    <n v="166591.13999999998"/>
    <n v="4.7960526315789478"/>
    <n v="1095.9943421052631"/>
    <n v="19.375"/>
    <n v="52.633626268640356"/>
    <n v="152"/>
    <n v="33.258626268640356"/>
    <n v="0"/>
    <n v="1.1752611910334512"/>
    <n v="0.59703947368421051"/>
    <n v="0"/>
    <n v="44.15329282620614"/>
    <n v="5.8130766283991235"/>
    <n v="5320"/>
    <n v="31"/>
    <n v="4"/>
    <n v="4"/>
    <n v="3"/>
    <n v="1"/>
    <n v="0"/>
    <n v="0"/>
    <n v="1469.53"/>
    <s v="Rider Supply / Availability"/>
    <n v="152"/>
    <n v="176.6957022"/>
    <n v="839.80531510000003"/>
    <n v="31"/>
    <n v="1"/>
    <n v="2.6315789473684209E-2"/>
    <n v="35"/>
    <n v="0.45306590307692307"/>
    <n v="0.90301646784946243"/>
    <n v="40"/>
    <n v="-9"/>
    <n v="9"/>
    <n v="4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2_I43"/>
    <s v="DS001"/>
    <d v="2026-07-02T00:00:00"/>
    <n v="43"/>
    <s v="Evening"/>
    <n v="111"/>
    <n v="13"/>
    <n v="0"/>
    <n v="0"/>
    <n v="13"/>
    <n v="0"/>
    <n v="0"/>
    <s v=""/>
    <s v=""/>
    <s v="P_DS001_015|P_DS001_021|P_DS001_024|P_DS001_030|P_DS001_033|P_DS001_036|P_DS001_032|P_DS001_025|P_DS001_018|P_DS001_003|P_DS001_006|P_DS001_009|P_DS001_012"/>
    <n v="8.5384615384615383"/>
    <n v="0"/>
    <n v="850"/>
    <n v="0"/>
    <n v="32"/>
    <n v="111"/>
    <n v="561"/>
    <n v="121616.45"/>
    <n v="5.0540540540540544"/>
    <n v="1095.6436936936936"/>
    <n v="16.486486486486488"/>
    <n v="62.414446818318318"/>
    <n v="111"/>
    <n v="45.927960331831834"/>
    <n v="0"/>
    <n v="1.247449190058826"/>
    <n v="0.64834834834834831"/>
    <n v="0"/>
    <n v="54.246341404054057"/>
    <n v="5.3334189788288295"/>
    <n v="3885"/>
    <n v="31"/>
    <n v="2"/>
    <n v="2"/>
    <n v="2"/>
    <n v="0"/>
    <n v="0"/>
    <n v="0"/>
    <n v="1026.3599999999999"/>
    <s v="Rider Supply / Availability"/>
    <n v="111"/>
    <n v="141.73049056666667"/>
    <n v="841.9204307"/>
    <n v="31"/>
    <n v="1"/>
    <n v="1.8018018018018018E-2"/>
    <n v="35"/>
    <n v="0.36341151427350427"/>
    <n v="0.90529078569892474"/>
    <n v="41"/>
    <n v="-10"/>
    <n v="7"/>
    <n v="6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2_I44"/>
    <s v="DS001"/>
    <d v="2026-07-02T00:00:00"/>
    <n v="44"/>
    <s v="Evening"/>
    <n v="100"/>
    <n v="13"/>
    <n v="0"/>
    <n v="0"/>
    <n v="13"/>
    <n v="0"/>
    <n v="0"/>
    <s v=""/>
    <s v=""/>
    <s v="P_DS001_021|P_DS001_024|P_DS001_030|P_DS001_033|P_DS001_036|P_DS001_032|P_DS001_025|P_DS001_018|P_DS001_003|P_DS001_006|P_DS001_009|P_DS001_012|P_DS001_015"/>
    <n v="7.6923076923076925"/>
    <n v="0"/>
    <n v="850"/>
    <n v="0"/>
    <n v="32"/>
    <n v="100"/>
    <n v="472"/>
    <n v="104238.23"/>
    <n v="4.72"/>
    <n v="1042.3823"/>
    <n v="16.059999999999999"/>
    <n v="63.048902743666666"/>
    <n v="100"/>
    <n v="46.988902743666671"/>
    <n v="0"/>
    <n v="1.1749293367245068"/>
    <n v="0.57750000000000001"/>
    <n v="0"/>
    <n v="54.732701933000001"/>
    <n v="5.6942714668333334"/>
    <n v="3500"/>
    <n v="31"/>
    <n v="6"/>
    <n v="6"/>
    <n v="5"/>
    <n v="1"/>
    <n v="0"/>
    <n v="0"/>
    <n v="2153.15"/>
    <s v="Rider Supply / Availability"/>
    <n v="100"/>
    <n v="114.84895261666666"/>
    <n v="842.80650906666665"/>
    <n v="31"/>
    <n v="1"/>
    <n v="0.06"/>
    <n v="35"/>
    <n v="0.29448449388888887"/>
    <n v="0.90624355813620072"/>
    <n v="41"/>
    <n v="-10"/>
    <n v="6"/>
    <n v="7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2_I45"/>
    <s v="DS001"/>
    <d v="2026-07-02T00:00:00"/>
    <n v="45"/>
    <s v="Evening"/>
    <n v="69"/>
    <n v="10"/>
    <n v="0"/>
    <n v="0"/>
    <n v="10"/>
    <n v="0"/>
    <n v="0"/>
    <s v=""/>
    <s v=""/>
    <s v="P_DS001_021|P_DS001_024|P_DS001_030|P_DS001_033|P_DS001_036|P_DS001_003|P_DS001_006|P_DS001_009|P_DS001_012|P_DS001_015"/>
    <n v="6.9"/>
    <n v="0"/>
    <n v="850"/>
    <n v="0"/>
    <n v="32"/>
    <n v="69"/>
    <n v="311"/>
    <n v="68297.820000000007"/>
    <n v="4.5072463768115938"/>
    <n v="989.82347826086971"/>
    <n v="12.536231884057971"/>
    <n v="57.579551969082125"/>
    <n v="69"/>
    <n v="45.043320085024156"/>
    <n v="0"/>
    <n v="1.1217860055304274"/>
    <n v="0.58357487922705309"/>
    <n v="0"/>
    <n v="49.111549725603865"/>
    <n v="5.794525408937198"/>
    <n v="2070"/>
    <n v="31"/>
    <n v="2"/>
    <n v="2"/>
    <n v="1"/>
    <n v="1"/>
    <n v="0"/>
    <n v="0"/>
    <n v="522.37"/>
    <s v="Rider Supply / Availability"/>
    <n v="69"/>
    <n v="80.074551033333336"/>
    <n v="833.41141866666669"/>
    <n v="31"/>
    <n v="1"/>
    <n v="2.8985507246376812E-2"/>
    <n v="30"/>
    <n v="0.2669151701111111"/>
    <n v="0.89614131039426526"/>
    <n v="40"/>
    <n v="-9"/>
    <n v="4"/>
    <n v="6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2_I46"/>
    <s v="DS001"/>
    <d v="2026-07-02T00:00:00"/>
    <n v="46"/>
    <s v="Evening"/>
    <n v="40"/>
    <n v="10"/>
    <n v="0"/>
    <n v="0"/>
    <n v="10"/>
    <n v="0"/>
    <n v="0"/>
    <s v=""/>
    <s v=""/>
    <s v="P_DS001_024|P_DS001_030|P_DS001_033|P_DS001_036|P_DS001_003|P_DS001_006|P_DS001_009|P_DS001_012|P_DS001_015|P_DS001_021"/>
    <n v="4"/>
    <n v="0"/>
    <n v="850"/>
    <n v="0"/>
    <n v="32"/>
    <n v="40"/>
    <n v="182"/>
    <n v="37711.11"/>
    <n v="4.55"/>
    <n v="942.77774999999997"/>
    <n v="10.8"/>
    <n v="45.388709165000002"/>
    <n v="40"/>
    <n v="34.588709164999997"/>
    <n v="0"/>
    <n v="1.1203293532405134"/>
    <n v="0.60666666666666669"/>
    <n v="0"/>
    <n v="36.801351141666672"/>
    <n v="5.868278660833333"/>
    <n v="1200"/>
    <n v="31"/>
    <n v="0"/>
    <n v="0"/>
    <n v="0"/>
    <n v="0"/>
    <n v="0"/>
    <n v="0"/>
    <n v="0"/>
    <s v="Rider Supply / Availability"/>
    <n v="40"/>
    <n v="46.157242449999998"/>
    <n v="845.73555166666665"/>
    <n v="31"/>
    <n v="1"/>
    <n v="0"/>
    <n v="30"/>
    <n v="0.15385747483333334"/>
    <n v="0.90939306630824368"/>
    <n v="41"/>
    <n v="-10"/>
    <n v="3"/>
    <n v="7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02_I47"/>
    <s v="DS001"/>
    <d v="2026-07-02T00:00:00"/>
    <n v="47"/>
    <s v="Late Night"/>
    <n v="35"/>
    <n v="10"/>
    <n v="0"/>
    <n v="2"/>
    <n v="8"/>
    <n v="0"/>
    <n v="1"/>
    <s v=""/>
    <s v="P_DS001_030|P_DS001_033"/>
    <s v="P_DS001_036|P_DS001_003|P_DS001_006|P_DS001_009|P_DS001_012|P_DS001_015|P_DS001_021|P_DS001_024"/>
    <n v="4.375"/>
    <n v="0"/>
    <n v="850"/>
    <n v="1"/>
    <n v="31"/>
    <n v="35"/>
    <n v="163"/>
    <n v="37270.18"/>
    <n v="4.6571428571428575"/>
    <n v="1064.8622857142857"/>
    <n v="10.228571428571428"/>
    <n v="29.53385758142857"/>
    <n v="35"/>
    <n v="19.305286152857143"/>
    <n v="0"/>
    <n v="1.164976033672493"/>
    <n v="0.56428571428571428"/>
    <n v="0"/>
    <n v="21.262621631428573"/>
    <n v="5.7262599076190472"/>
    <n v="1050"/>
    <n v="31"/>
    <n v="0"/>
    <n v="0"/>
    <n v="0"/>
    <n v="0"/>
    <n v="0"/>
    <n v="0"/>
    <n v="0"/>
    <s v="Rider Supply / Availability"/>
    <n v="35"/>
    <n v="39.836830283333335"/>
    <n v="835.05386595000004"/>
    <n v="31"/>
    <n v="1"/>
    <n v="0"/>
    <n v="30"/>
    <n v="0.16598679284722223"/>
    <n v="0.89790738274193549"/>
    <n v="40"/>
    <n v="-9"/>
    <n v="2"/>
    <n v="6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02_I48"/>
    <s v="DS001"/>
    <d v="2026-07-02T00:00:00"/>
    <n v="48"/>
    <s v="Late Night"/>
    <n v="27"/>
    <n v="10"/>
    <n v="0"/>
    <n v="2"/>
    <n v="8"/>
    <n v="0"/>
    <n v="1"/>
    <s v=""/>
    <s v="P_DS001_033|P_DS001_036"/>
    <s v="P_DS001_003|P_DS001_006|P_DS001_009|P_DS001_012|P_DS001_015|P_DS001_021|P_DS001_024|P_DS001_030"/>
    <n v="3.375"/>
    <n v="0"/>
    <n v="850"/>
    <n v="1"/>
    <n v="30"/>
    <n v="27"/>
    <n v="127"/>
    <n v="23682.35"/>
    <n v="4.7037037037037033"/>
    <n v="877.12407407407397"/>
    <n v="10.037037037037036"/>
    <n v="10.251909810493828"/>
    <n v="13"/>
    <n v="1.2218661320987652"/>
    <n v="0"/>
    <n v="1.1400996731492912"/>
    <n v="0.6987654320987654"/>
    <n v="0.93276673703703705"/>
    <n v="1.9376736901234568"/>
    <n v="5.5938895290123458"/>
    <n v="810"/>
    <n v="31"/>
    <n v="0"/>
    <n v="0"/>
    <n v="0"/>
    <n v="0"/>
    <n v="0"/>
    <n v="0"/>
    <n v="0"/>
    <s v="Rider Supply / Availability"/>
    <n v="9"/>
    <n v="31.720021516666666"/>
    <n v="651.84591990000001"/>
    <n v="31"/>
    <n v="0.48148148148148145"/>
    <n v="0"/>
    <n v="30"/>
    <n v="0.13216675631944444"/>
    <n v="0.7009095912903226"/>
    <n v="32"/>
    <n v="-1"/>
    <n v="2"/>
    <n v="6"/>
    <s v="Add or rebalance riders in this interval"/>
    <x v="0"/>
    <s v="Hyderabad"/>
    <s v="Large"/>
    <n v="2300"/>
    <n v="2.5"/>
    <d v="1899-12-30T23:30:00"/>
    <d v="1899-12-30T00:00:00"/>
    <x v="23"/>
    <b v="0"/>
  </r>
  <r>
    <s v="DS001_20260703_I01"/>
    <s v="DS001"/>
    <d v="2026-07-03T00:00:00"/>
    <n v="1"/>
    <s v="Night"/>
    <n v="10"/>
    <n v="20"/>
    <n v="12"/>
    <n v="2"/>
    <n v="6"/>
    <n v="900"/>
    <n v="1"/>
    <s v="P_DS001_006|P_DS001_009|P_DS001_012|P_DS001_015|P_DS001_021|P_DS001_024|P_DS001_030|P_DS001_033|P_DS001_036|P_DS001_001|P_DS001_007|P_DS001_010"/>
    <s v="P_DS001_013|P_DS001_016"/>
    <s v="P_DS001_022|P_DS001_025|P_DS001_028|P_DS001_031|P_DS001_034|P_DS001_003"/>
    <n v="1.6666666666666667"/>
    <n v="900"/>
    <n v="9100"/>
    <n v="1"/>
    <n v="49"/>
    <n v="10"/>
    <n v="45"/>
    <n v="12365.470000000001"/>
    <n v="4.5"/>
    <n v="1236.547"/>
    <n v="13.5"/>
    <n v="10.901547161666667"/>
    <n v="0"/>
    <n v="0"/>
    <n v="0"/>
    <n v="1.1051541837429713"/>
    <n v="0.81333333333333324"/>
    <n v="1.9184875066666667"/>
    <n v="0"/>
    <n v="8.1047263133333338"/>
    <n v="400"/>
    <n v="68"/>
    <n v="1"/>
    <n v="1"/>
    <n v="1"/>
    <n v="0"/>
    <n v="0"/>
    <n v="0"/>
    <n v="303.86"/>
    <s v="No SLA Breach"/>
    <n v="0"/>
    <n v="11.051541733333334"/>
    <n v="95.807332783333337"/>
    <n v="11"/>
    <n v="0"/>
    <n v="0.1"/>
    <n v="40"/>
    <n v="6.1397454074074077E-2"/>
    <n v="4.6964378815359475E-2"/>
    <n v="5"/>
    <n v="63"/>
    <n v="1"/>
    <n v="5"/>
    <s v="Investigate inventory and order-quality process"/>
    <x v="0"/>
    <s v="Hyderabad"/>
    <s v="Large"/>
    <n v="2300"/>
    <n v="2.5"/>
    <d v="1899-12-30T00:00:00"/>
    <d v="1899-12-30T00:30:00"/>
    <x v="0"/>
    <b v="0"/>
  </r>
  <r>
    <s v="DS001_20260703_I02"/>
    <s v="DS001"/>
    <d v="2026-07-03T00:00:00"/>
    <n v="2"/>
    <s v="Night"/>
    <n v="11"/>
    <n v="19"/>
    <n v="12"/>
    <n v="2"/>
    <n v="5"/>
    <n v="900"/>
    <n v="1"/>
    <s v="P_DS001_009|P_DS001_012|P_DS001_015|P_DS001_024|P_DS001_030|P_DS001_033|P_DS001_036|P_DS001_001|P_DS001_007|P_DS001_010|P_DS001_013|P_DS001_016"/>
    <s v="P_DS001_022|P_DS001_025"/>
    <s v="P_DS001_028|P_DS001_031|P_DS001_034|P_DS001_003|P_DS001_006"/>
    <n v="2.2000000000000002"/>
    <n v="900"/>
    <n v="8200"/>
    <n v="1"/>
    <n v="48"/>
    <n v="11"/>
    <n v="67"/>
    <n v="13840.89"/>
    <n v="6.0909090909090908"/>
    <n v="1258.2627272727273"/>
    <n v="14"/>
    <n v="11.836452037878788"/>
    <n v="2"/>
    <n v="8.7039739393939483E-2"/>
    <n v="0"/>
    <n v="1.5400027294162024"/>
    <n v="0.60909090909090902"/>
    <n v="2.1490936318181819"/>
    <n v="0"/>
    <n v="8.5616008257575764"/>
    <n v="440"/>
    <n v="69"/>
    <n v="0"/>
    <n v="0"/>
    <n v="0"/>
    <n v="0"/>
    <n v="0"/>
    <n v="0"/>
    <n v="0"/>
    <s v="Last-Mile Travel"/>
    <n v="1"/>
    <n v="15.923716366666666"/>
    <n v="171.47171056666667"/>
    <n v="9"/>
    <n v="0.18181818181818182"/>
    <n v="0"/>
    <n v="40"/>
    <n v="0.10615810911111111"/>
    <n v="8.2836575152979069E-2"/>
    <n v="9"/>
    <n v="60"/>
    <n v="1"/>
    <n v="4"/>
    <s v="Monitor - no immediate intervention"/>
    <x v="0"/>
    <s v="Hyderabad"/>
    <s v="Large"/>
    <n v="2300"/>
    <n v="2.5"/>
    <d v="1899-12-30T00:30:00"/>
    <d v="1899-12-30T01:00:00"/>
    <x v="0"/>
    <b v="0"/>
  </r>
  <r>
    <s v="DS001_20260703_I03"/>
    <s v="DS001"/>
    <d v="2026-07-03T00:00:00"/>
    <n v="3"/>
    <s v="Night"/>
    <n v="10"/>
    <n v="10"/>
    <n v="9"/>
    <n v="0"/>
    <n v="1"/>
    <n v="675"/>
    <n v="0"/>
    <s v="P_DS001_013|P_DS001_016|P_DS001_022|P_DS001_025|P_DS001_028|P_DS001_031|P_DS001_034|P_DS001_001|P_DS001_007"/>
    <s v=""/>
    <s v="P_DS001_010"/>
    <n v="10"/>
    <n v="675"/>
    <n v="7525"/>
    <n v="0"/>
    <n v="48"/>
    <n v="10"/>
    <n v="70"/>
    <n v="15641.21"/>
    <n v="7"/>
    <n v="1564.1209999999999"/>
    <n v="13.3"/>
    <n v="12.293461781666668"/>
    <n v="4"/>
    <n v="0.88129932666666644"/>
    <n v="1.1175872949999999"/>
    <n v="1.7616193331210568"/>
    <n v="0.6216666666666667"/>
    <n v="3.5008732916666667"/>
    <n v="0"/>
    <n v="7.9542551466666662"/>
    <n v="400"/>
    <n v="39"/>
    <n v="1"/>
    <n v="1"/>
    <n v="0"/>
    <n v="0"/>
    <n v="1"/>
    <n v="0"/>
    <n v="292.04000000000002"/>
    <s v="Store Not Ready for Rider"/>
    <n v="4"/>
    <n v="17.972658716666665"/>
    <n v="136.31671904999999"/>
    <n v="16"/>
    <n v="0.4"/>
    <n v="0.1"/>
    <n v="40"/>
    <n v="0.59908862388888884"/>
    <n v="0.11651001628205128"/>
    <n v="7"/>
    <n v="32"/>
    <n v="1"/>
    <n v="0"/>
    <s v="Protect or increase picker capacity"/>
    <x v="0"/>
    <s v="Hyderabad"/>
    <s v="Large"/>
    <n v="2300"/>
    <n v="2.5"/>
    <d v="1899-12-30T01:00:00"/>
    <d v="1899-12-30T01:30:00"/>
    <x v="1"/>
    <b v="0"/>
  </r>
  <r>
    <s v="DS001_20260703_I04"/>
    <s v="DS001"/>
    <d v="2026-07-03T00:00:00"/>
    <n v="4"/>
    <s v="Night"/>
    <n v="9"/>
    <n v="10"/>
    <n v="9"/>
    <n v="0"/>
    <n v="1"/>
    <n v="675"/>
    <n v="0"/>
    <s v="P_DS001_016|P_DS001_022|P_DS001_025|P_DS001_028|P_DS001_031|P_DS001_034|P_DS001_001|P_DS001_007|P_DS001_010"/>
    <s v=""/>
    <s v="P_DS001_013"/>
    <n v="9"/>
    <n v="675"/>
    <n v="6850"/>
    <n v="0"/>
    <n v="48"/>
    <n v="9"/>
    <n v="51"/>
    <n v="10145.57"/>
    <n v="5.666666666666667"/>
    <n v="1127.2855555555554"/>
    <n v="14.222222222222221"/>
    <n v="11.20815943888889"/>
    <n v="0"/>
    <n v="0"/>
    <n v="0.46660272037037043"/>
    <n v="1.4587880761631924"/>
    <n v="0.57777777777777783"/>
    <n v="2.5031685685185185"/>
    <n v="0"/>
    <n v="7.7049908629629629"/>
    <n v="360"/>
    <n v="39"/>
    <n v="0"/>
    <n v="0"/>
    <n v="0"/>
    <n v="0"/>
    <n v="0"/>
    <n v="0"/>
    <n v="0"/>
    <s v="No SLA Breach"/>
    <n v="0"/>
    <n v="13.788940666666667"/>
    <n v="105.166932"/>
    <n v="8"/>
    <n v="0"/>
    <n v="0"/>
    <n v="40"/>
    <n v="0.45963135555555557"/>
    <n v="8.9886266666666673E-2"/>
    <n v="6"/>
    <n v="33"/>
    <n v="1"/>
    <n v="0"/>
    <s v="Monitor - no immediate intervention"/>
    <x v="0"/>
    <s v="Hyderabad"/>
    <s v="Large"/>
    <n v="2300"/>
    <n v="2.5"/>
    <d v="1899-12-30T01:30:00"/>
    <d v="1899-12-30T02:00:00"/>
    <x v="1"/>
    <b v="0"/>
  </r>
  <r>
    <s v="DS001_20260703_I05"/>
    <s v="DS001"/>
    <d v="2026-07-03T00:00:00"/>
    <n v="5"/>
    <s v="Night"/>
    <n v="9"/>
    <n v="10"/>
    <n v="9"/>
    <n v="0"/>
    <n v="1"/>
    <n v="675"/>
    <n v="0"/>
    <s v="P_DS001_022|P_DS001_025|P_DS001_028|P_DS001_031|P_DS001_034|P_DS001_001|P_DS001_007|P_DS001_010|P_DS001_013"/>
    <s v=""/>
    <s v="P_DS001_016"/>
    <n v="9"/>
    <n v="675"/>
    <n v="6175"/>
    <n v="0"/>
    <n v="48"/>
    <n v="9"/>
    <n v="47"/>
    <n v="8961.66"/>
    <n v="5.2222222222222223"/>
    <n v="995.74"/>
    <n v="13.777777777777779"/>
    <n v="11.249719479629631"/>
    <n v="1"/>
    <n v="0.17934360185185186"/>
    <n v="0.70934376851851855"/>
    <n v="1.3557954695775896"/>
    <n v="0.54444444444444451"/>
    <n v="2.6095836777777777"/>
    <n v="0"/>
    <n v="7.732728387037036"/>
    <n v="360"/>
    <n v="39"/>
    <n v="0"/>
    <n v="0"/>
    <n v="0"/>
    <n v="0"/>
    <n v="0"/>
    <n v="0"/>
    <n v="0"/>
    <s v="Store Not Ready for Rider"/>
    <n v="1"/>
    <n v="12.087851150000001"/>
    <n v="135.06824225"/>
    <n v="9"/>
    <n v="0.1111111111111111"/>
    <n v="0"/>
    <n v="40"/>
    <n v="0.40292837166666667"/>
    <n v="0.11544294209401709"/>
    <n v="7"/>
    <n v="32"/>
    <n v="1"/>
    <n v="0"/>
    <s v="Monitor - no immediate intervention"/>
    <x v="0"/>
    <s v="Hyderabad"/>
    <s v="Large"/>
    <n v="2300"/>
    <n v="2.5"/>
    <d v="1899-12-30T02:00:00"/>
    <d v="1899-12-30T02:30:00"/>
    <x v="2"/>
    <b v="0"/>
  </r>
  <r>
    <s v="DS001_20260703_I06"/>
    <s v="DS001"/>
    <d v="2026-07-03T00:00:00"/>
    <n v="6"/>
    <s v="Night"/>
    <n v="3"/>
    <n v="10"/>
    <n v="9"/>
    <n v="0"/>
    <n v="1"/>
    <n v="675"/>
    <n v="0"/>
    <s v="P_DS001_025|P_DS001_028|P_DS001_031|P_DS001_034|P_DS001_001|P_DS001_007|P_DS001_010|P_DS001_013|P_DS001_016"/>
    <s v=""/>
    <s v="P_DS001_022"/>
    <n v="3"/>
    <n v="675"/>
    <n v="5500"/>
    <n v="0"/>
    <n v="48"/>
    <n v="3"/>
    <n v="15"/>
    <n v="2600.38"/>
    <n v="5"/>
    <n v="866.79333333333341"/>
    <n v="13.333333333333334"/>
    <n v="8.5034938611111102"/>
    <n v="0"/>
    <n v="0"/>
    <n v="0"/>
    <n v="1.2098560819722197"/>
    <n v="0.58333333333333337"/>
    <n v="1.7931894055555553"/>
    <n v="0"/>
    <n v="6.2603044444444444"/>
    <n v="120"/>
    <n v="39"/>
    <n v="0"/>
    <n v="0"/>
    <n v="0"/>
    <n v="0"/>
    <n v="0"/>
    <n v="0"/>
    <n v="0"/>
    <s v="No SLA Breach"/>
    <n v="0"/>
    <n v="3.4396269833333335"/>
    <n v="39.783914783333337"/>
    <n v="3"/>
    <n v="0"/>
    <n v="0"/>
    <n v="40"/>
    <n v="0.11465423277777778"/>
    <n v="3.4003345968660975E-2"/>
    <n v="2"/>
    <n v="37"/>
    <n v="1"/>
    <n v="0"/>
    <s v="Monitor - no immediate intervention"/>
    <x v="0"/>
    <s v="Hyderabad"/>
    <s v="Large"/>
    <n v="2300"/>
    <n v="2.5"/>
    <d v="1899-12-30T02:30:00"/>
    <d v="1899-12-30T03:00:00"/>
    <x v="2"/>
    <b v="0"/>
  </r>
  <r>
    <s v="DS001_20260703_I07"/>
    <s v="DS001"/>
    <d v="2026-07-03T00:00:00"/>
    <n v="7"/>
    <s v="Night"/>
    <n v="10"/>
    <n v="10"/>
    <n v="9"/>
    <n v="0"/>
    <n v="1"/>
    <n v="675"/>
    <n v="0"/>
    <s v="P_DS001_028|P_DS001_031|P_DS001_034|P_DS001_001|P_DS001_007|P_DS001_010|P_DS001_013|P_DS001_016|P_DS001_022"/>
    <s v=""/>
    <s v="P_DS001_025"/>
    <n v="10"/>
    <n v="675"/>
    <n v="4825"/>
    <n v="0"/>
    <n v="48"/>
    <n v="10"/>
    <n v="50"/>
    <n v="9703.6299999999992"/>
    <n v="5"/>
    <n v="970.36299999999994"/>
    <n v="13.9"/>
    <n v="10.703347371666666"/>
    <n v="0"/>
    <n v="0"/>
    <n v="6.6286370000000011E-2"/>
    <n v="1.2257674130745497"/>
    <n v="0.76333333333333342"/>
    <n v="2.0553871099999999"/>
    <n v="0"/>
    <n v="7.6329602550000004"/>
    <n v="400"/>
    <n v="39"/>
    <n v="0"/>
    <n v="0"/>
    <n v="0"/>
    <n v="0"/>
    <n v="0"/>
    <n v="0"/>
    <n v="0"/>
    <s v="No SLA Breach"/>
    <n v="0"/>
    <n v="12.561923283333334"/>
    <n v="111.68117321666666"/>
    <n v="7"/>
    <n v="0"/>
    <n v="0"/>
    <n v="40"/>
    <n v="0.41873077611111115"/>
    <n v="9.5453994202279194E-2"/>
    <n v="6"/>
    <n v="33"/>
    <n v="1"/>
    <n v="0"/>
    <s v="Monitor - no immediate intervention"/>
    <x v="0"/>
    <s v="Hyderabad"/>
    <s v="Large"/>
    <n v="2300"/>
    <n v="2.5"/>
    <d v="1899-12-30T03:00:00"/>
    <d v="1899-12-30T03:30:00"/>
    <x v="3"/>
    <b v="0"/>
  </r>
  <r>
    <s v="DS001_20260703_I08"/>
    <s v="DS001"/>
    <d v="2026-07-03T00:00:00"/>
    <n v="8"/>
    <s v="Night"/>
    <n v="16"/>
    <n v="10"/>
    <n v="9"/>
    <n v="0"/>
    <n v="1"/>
    <n v="675"/>
    <n v="0"/>
    <s v="P_DS001_031|P_DS001_034|P_DS001_001|P_DS001_007|P_DS001_010|P_DS001_013|P_DS001_016|P_DS001_022|P_DS001_025"/>
    <s v=""/>
    <s v="P_DS001_028"/>
    <n v="16"/>
    <n v="675"/>
    <n v="4150"/>
    <n v="0"/>
    <n v="48"/>
    <n v="16"/>
    <n v="90"/>
    <n v="20081.77"/>
    <n v="5.625"/>
    <n v="1255.110625"/>
    <n v="13.6875"/>
    <n v="13.622768096874999"/>
    <n v="8"/>
    <n v="1.0610039197916665"/>
    <n v="2.8799233135416666"/>
    <n v="1.5228325936392124"/>
    <n v="0.5552083333333333"/>
    <n v="4.9579642385416669"/>
    <n v="0"/>
    <n v="7.8793871843750001"/>
    <n v="640"/>
    <n v="39"/>
    <n v="1"/>
    <n v="1"/>
    <n v="1"/>
    <n v="0"/>
    <n v="0"/>
    <n v="0"/>
    <n v="318.95999999999998"/>
    <s v="Store Not Ready for Rider"/>
    <n v="8"/>
    <n v="21.072028450000001"/>
    <n v="155.23744569999999"/>
    <n v="9"/>
    <n v="0.5"/>
    <n v="6.25E-2"/>
    <n v="40"/>
    <n v="0.70240094833333333"/>
    <n v="0.13268157752136753"/>
    <n v="8"/>
    <n v="31"/>
    <n v="2"/>
    <n v="-1"/>
    <s v="Protect or increase picker capacity"/>
    <x v="0"/>
    <s v="Hyderabad"/>
    <s v="Large"/>
    <n v="2300"/>
    <n v="2.5"/>
    <d v="1899-12-30T03:30:00"/>
    <d v="1899-12-30T04:00:00"/>
    <x v="3"/>
    <b v="0"/>
  </r>
  <r>
    <s v="DS001_20260703_I09"/>
    <s v="DS001"/>
    <d v="2026-07-03T00:00:00"/>
    <n v="9"/>
    <s v="Night"/>
    <n v="9"/>
    <n v="10"/>
    <n v="9"/>
    <n v="0"/>
    <n v="1"/>
    <n v="675"/>
    <n v="0"/>
    <s v="P_DS001_034|P_DS001_001|P_DS001_007|P_DS001_010|P_DS001_013|P_DS001_016|P_DS001_022|P_DS001_025|P_DS001_028"/>
    <s v=""/>
    <s v="P_DS001_031"/>
    <n v="9"/>
    <n v="675"/>
    <n v="3475"/>
    <n v="0"/>
    <n v="48"/>
    <n v="9"/>
    <n v="32"/>
    <n v="6658.85"/>
    <n v="3.5555555555555554"/>
    <n v="739.87222222222226"/>
    <n v="13.444444444444445"/>
    <n v="9.8243907259259267"/>
    <n v="0"/>
    <n v="0"/>
    <n v="5.8645805555555541E-2"/>
    <n v="0.80722476746833827"/>
    <n v="0.65555555555555556"/>
    <n v="1.5214261203703705"/>
    <n v="0"/>
    <n v="7.2474090388888897"/>
    <n v="360"/>
    <n v="39"/>
    <n v="0"/>
    <n v="0"/>
    <n v="0"/>
    <n v="0"/>
    <n v="0"/>
    <n v="0"/>
    <n v="0"/>
    <s v="No SLA Breach"/>
    <n v="0"/>
    <n v="10.558315716666668"/>
    <n v="166.16282423333334"/>
    <n v="10"/>
    <n v="0"/>
    <n v="0"/>
    <n v="40"/>
    <n v="0.35194385722222227"/>
    <n v="0.1420195078917379"/>
    <n v="8"/>
    <n v="31"/>
    <n v="1"/>
    <n v="0"/>
    <s v="Monitor - no immediate intervention"/>
    <x v="0"/>
    <s v="Hyderabad"/>
    <s v="Large"/>
    <n v="2300"/>
    <n v="2.5"/>
    <d v="1899-12-30T04:00:00"/>
    <d v="1899-12-30T04:30:00"/>
    <x v="4"/>
    <b v="0"/>
  </r>
  <r>
    <s v="DS001_20260703_I10"/>
    <s v="DS001"/>
    <d v="2026-07-03T00:00:00"/>
    <n v="10"/>
    <s v="Night"/>
    <n v="6"/>
    <n v="10"/>
    <n v="9"/>
    <n v="0"/>
    <n v="1"/>
    <n v="675"/>
    <n v="0"/>
    <s v="P_DS001_001|P_DS001_007|P_DS001_010|P_DS001_013|P_DS001_016|P_DS001_022|P_DS001_025|P_DS001_028|P_DS001_031"/>
    <s v=""/>
    <s v="P_DS001_034"/>
    <n v="6"/>
    <n v="675"/>
    <n v="2800"/>
    <n v="0"/>
    <n v="48"/>
    <n v="6"/>
    <n v="20"/>
    <n v="3852.5299999999997"/>
    <n v="3.3333333333333335"/>
    <n v="642.08833333333325"/>
    <n v="12.833333333333334"/>
    <n v="9.0769090277777771"/>
    <n v="0"/>
    <n v="0"/>
    <n v="0.11104879166666666"/>
    <n v="0.86481265540218144"/>
    <n v="0.79722222222222217"/>
    <n v="1.7730836638888887"/>
    <n v="0"/>
    <n v="6.5899364722222229"/>
    <n v="240"/>
    <n v="39"/>
    <n v="2"/>
    <n v="2"/>
    <n v="0"/>
    <n v="0"/>
    <n v="2"/>
    <n v="0"/>
    <n v="488.47999999999996"/>
    <s v="No SLA Breach"/>
    <n v="0"/>
    <n v="5.1888759000000002"/>
    <n v="50.453968633333332"/>
    <n v="5"/>
    <n v="0"/>
    <n v="0.33333333333333331"/>
    <n v="40"/>
    <n v="0.17296253"/>
    <n v="4.3123050113960115E-2"/>
    <n v="3"/>
    <n v="36"/>
    <n v="1"/>
    <n v="0"/>
    <s v="Investigate inventory and order-quality process"/>
    <x v="0"/>
    <s v="Hyderabad"/>
    <s v="Large"/>
    <n v="2300"/>
    <n v="2.5"/>
    <d v="1899-12-30T04:30:00"/>
    <d v="1899-12-30T05:00:00"/>
    <x v="4"/>
    <b v="0"/>
  </r>
  <r>
    <s v="DS001_20260703_I11"/>
    <s v="DS001"/>
    <d v="2026-07-03T00:00:00"/>
    <n v="11"/>
    <s v="Night"/>
    <n v="12"/>
    <n v="10"/>
    <n v="9"/>
    <n v="0"/>
    <n v="1"/>
    <n v="675"/>
    <n v="0"/>
    <s v="P_DS001_007|P_DS001_010|P_DS001_013|P_DS001_016|P_DS001_022|P_DS001_025|P_DS001_028|P_DS001_031|P_DS001_034"/>
    <s v=""/>
    <s v="P_DS001_001"/>
    <n v="12"/>
    <n v="675"/>
    <n v="2125"/>
    <n v="0"/>
    <n v="48"/>
    <n v="12"/>
    <n v="62"/>
    <n v="12881"/>
    <n v="5.166666666666667"/>
    <n v="1073.4166666666667"/>
    <n v="13"/>
    <n v="11.094803083333332"/>
    <n v="3"/>
    <n v="0.43841329305555582"/>
    <n v="1.4276723680555554"/>
    <n v="1.5633243504828627"/>
    <n v="0.52777777777777779"/>
    <n v="3.5187744930555556"/>
    <n v="0"/>
    <n v="6.6538063555555551"/>
    <n v="480"/>
    <n v="39"/>
    <n v="0"/>
    <n v="0"/>
    <n v="0"/>
    <n v="0"/>
    <n v="0"/>
    <n v="0"/>
    <n v="0"/>
    <s v="Store Not Ready for Rider"/>
    <n v="3"/>
    <n v="14.147213150000001"/>
    <n v="85.282125316666665"/>
    <n v="8"/>
    <n v="0.25"/>
    <n v="0"/>
    <n v="40"/>
    <n v="0.4715737716666667"/>
    <n v="7.2890705398860403E-2"/>
    <n v="5"/>
    <n v="34"/>
    <n v="1"/>
    <n v="0"/>
    <s v="Protect or increase picker capacity"/>
    <x v="0"/>
    <s v="Hyderabad"/>
    <s v="Large"/>
    <n v="2300"/>
    <n v="2.5"/>
    <d v="1899-12-30T05:00:00"/>
    <d v="1899-12-30T05:30:00"/>
    <x v="5"/>
    <b v="0"/>
  </r>
  <r>
    <s v="DS001_20260703_I12"/>
    <s v="DS001"/>
    <d v="2026-07-03T00:00:00"/>
    <n v="12"/>
    <s v="Night"/>
    <n v="12"/>
    <n v="10"/>
    <n v="9"/>
    <n v="0"/>
    <n v="1"/>
    <n v="675"/>
    <n v="0"/>
    <s v="P_DS001_010|P_DS001_013|P_DS001_016|P_DS001_022|P_DS001_025|P_DS001_028|P_DS001_031|P_DS001_034|P_DS001_001"/>
    <s v=""/>
    <s v="P_DS001_007"/>
    <n v="12"/>
    <n v="675"/>
    <n v="1450"/>
    <n v="0"/>
    <n v="48"/>
    <n v="12"/>
    <n v="52"/>
    <n v="11940.119999999999"/>
    <n v="4.333333333333333"/>
    <n v="995.00999999999988"/>
    <n v="13.5"/>
    <n v="11.065870433333332"/>
    <n v="1"/>
    <n v="3.6560630555555619E-2"/>
    <n v="0.69948083888888901"/>
    <n v="1.0248508101173026"/>
    <n v="0.62638888888888888"/>
    <n v="2.3507205347222224"/>
    <n v="0"/>
    <n v="7.6540387847222222"/>
    <n v="480"/>
    <n v="39"/>
    <n v="1"/>
    <n v="1"/>
    <n v="0"/>
    <n v="1"/>
    <n v="0"/>
    <n v="0"/>
    <n v="668.4"/>
    <s v="Store Not Ready for Rider"/>
    <n v="1"/>
    <n v="16.9108886"/>
    <n v="137.80653190000001"/>
    <n v="9"/>
    <n v="8.3333333333333329E-2"/>
    <n v="8.3333333333333329E-2"/>
    <n v="40"/>
    <n v="0.56369628666666671"/>
    <n v="0.1177833605982906"/>
    <n v="7"/>
    <n v="32"/>
    <n v="1"/>
    <n v="0"/>
    <s v="Investigate inventory and order-quality process"/>
    <x v="0"/>
    <s v="Hyderabad"/>
    <s v="Large"/>
    <n v="2300"/>
    <n v="2.5"/>
    <d v="1899-12-30T05:30:00"/>
    <d v="1899-12-30T06:00:00"/>
    <x v="5"/>
    <b v="0"/>
  </r>
  <r>
    <s v="DS001_20260703_I13"/>
    <s v="DS001"/>
    <d v="2026-07-03T00:00:00"/>
    <n v="13"/>
    <s v="Morning"/>
    <n v="13"/>
    <n v="10"/>
    <n v="3"/>
    <n v="2"/>
    <n v="5"/>
    <n v="225"/>
    <n v="1"/>
    <s v="P_DS001_013|P_DS001_016|P_DS001_022"/>
    <s v="P_DS001_025|P_DS001_028"/>
    <s v="P_DS001_031|P_DS001_034|P_DS001_001|P_DS001_007|P_DS001_010"/>
    <n v="2.6"/>
    <n v="225"/>
    <n v="1225"/>
    <n v="1"/>
    <n v="47"/>
    <n v="13"/>
    <n v="78"/>
    <n v="17131.439999999999"/>
    <n v="6"/>
    <n v="1317.8030769230768"/>
    <n v="14"/>
    <n v="11.474675485897437"/>
    <n v="2"/>
    <n v="0.10857413846153846"/>
    <n v="0"/>
    <n v="1.6942685600522067"/>
    <n v="0.59487179487179487"/>
    <n v="2.2891403461538462"/>
    <n v="0"/>
    <n v="8.3137402615384612"/>
    <n v="520"/>
    <n v="39"/>
    <n v="1"/>
    <n v="1"/>
    <n v="0"/>
    <n v="0"/>
    <n v="1"/>
    <n v="0"/>
    <n v="289.61"/>
    <s v="Store Not Ready for Rider"/>
    <n v="2"/>
    <n v="22.025491166666669"/>
    <n v="177.99242748333333"/>
    <n v="9"/>
    <n v="0.15384615384615385"/>
    <n v="7.6923076923076927E-2"/>
    <n v="40"/>
    <n v="0.14683660777777779"/>
    <n v="0.15213027990028491"/>
    <n v="9"/>
    <n v="30"/>
    <n v="2"/>
    <n v="3"/>
    <s v="Protect or increase picker capacity"/>
    <x v="0"/>
    <s v="Hyderabad"/>
    <s v="Large"/>
    <n v="2300"/>
    <n v="2.5"/>
    <d v="1899-12-30T06:00:00"/>
    <d v="1899-12-30T06:30:00"/>
    <x v="6"/>
    <b v="0"/>
  </r>
  <r>
    <s v="DS001_20260703_I14"/>
    <s v="DS001"/>
    <d v="2026-07-03T00:00:00"/>
    <n v="14"/>
    <s v="Morning"/>
    <n v="25"/>
    <n v="10"/>
    <n v="3"/>
    <n v="2"/>
    <n v="5"/>
    <n v="225"/>
    <n v="1"/>
    <s v="P_DS001_016|P_DS001_022|P_DS001_025"/>
    <s v="P_DS001_028|P_DS001_031"/>
    <s v="P_DS001_034|P_DS001_001|P_DS001_007|P_DS001_010|P_DS001_013"/>
    <n v="5"/>
    <n v="225"/>
    <n v="1000"/>
    <n v="1"/>
    <n v="46"/>
    <n v="25"/>
    <n v="126"/>
    <n v="27915.01"/>
    <n v="5.04"/>
    <n v="1116.6004"/>
    <n v="13.52"/>
    <n v="10.540037968000002"/>
    <n v="0"/>
    <n v="0"/>
    <n v="0"/>
    <n v="1.3613334550584453"/>
    <n v="0.72"/>
    <n v="2.0813334459999999"/>
    <n v="0"/>
    <n v="7.5347045133333337"/>
    <n v="1000"/>
    <n v="39"/>
    <n v="0"/>
    <n v="0"/>
    <n v="0"/>
    <n v="0"/>
    <n v="0"/>
    <n v="0"/>
    <n v="0"/>
    <s v="No SLA Breach"/>
    <n v="0"/>
    <n v="33.213985149999999"/>
    <n v="270.26486681666665"/>
    <n v="16"/>
    <n v="0"/>
    <n v="0"/>
    <n v="40"/>
    <n v="0.22142656766666666"/>
    <n v="0.23099561266381766"/>
    <n v="13"/>
    <n v="26"/>
    <n v="2"/>
    <n v="3"/>
    <s v="Recover overdue put-away workload"/>
    <x v="0"/>
    <s v="Hyderabad"/>
    <s v="Large"/>
    <n v="2300"/>
    <n v="2.5"/>
    <d v="1899-12-30T06:30:00"/>
    <d v="1899-12-30T07:00:00"/>
    <x v="6"/>
    <b v="0"/>
  </r>
  <r>
    <s v="DS001_20260703_I15"/>
    <s v="DS001"/>
    <d v="2026-07-03T00:00:00"/>
    <n v="15"/>
    <s v="Morning"/>
    <n v="31"/>
    <n v="10"/>
    <n v="3"/>
    <n v="2"/>
    <n v="5"/>
    <n v="225"/>
    <n v="1"/>
    <s v="P_DS001_022|P_DS001_025|P_DS001_028"/>
    <s v="P_DS001_031|P_DS001_034"/>
    <s v="P_DS001_001|P_DS001_007|P_DS001_010|P_DS001_013|P_DS001_016"/>
    <n v="6.2"/>
    <n v="225"/>
    <n v="775"/>
    <n v="1"/>
    <n v="45"/>
    <n v="31"/>
    <n v="168"/>
    <n v="39420.19"/>
    <n v="5.419354838709677"/>
    <n v="1271.6190322580646"/>
    <n v="13.870967741935484"/>
    <n v="11.638619533333333"/>
    <n v="4"/>
    <n v="8.8242859139784982E-2"/>
    <n v="0"/>
    <n v="1.4829137932052532"/>
    <n v="0.69032258064516128"/>
    <n v="2.1732363655913978"/>
    <n v="0"/>
    <n v="8.4691466010752698"/>
    <n v="1240"/>
    <n v="39"/>
    <n v="0"/>
    <n v="0"/>
    <n v="0"/>
    <n v="0"/>
    <n v="0"/>
    <n v="0"/>
    <n v="0"/>
    <s v="Store Not Ready for Rider"/>
    <n v="3"/>
    <n v="45.396126366666664"/>
    <n v="336.69754011666669"/>
    <n v="19"/>
    <n v="0.12903225806451613"/>
    <n v="0"/>
    <n v="40"/>
    <n v="0.30264084244444445"/>
    <n v="0.28777567531339032"/>
    <n v="17"/>
    <n v="22"/>
    <n v="3"/>
    <n v="2"/>
    <s v="Recover overdue put-away workload"/>
    <x v="0"/>
    <s v="Hyderabad"/>
    <s v="Large"/>
    <n v="2300"/>
    <n v="2.5"/>
    <d v="1899-12-30T07:00:00"/>
    <d v="1899-12-30T07:30:00"/>
    <x v="7"/>
    <b v="0"/>
  </r>
  <r>
    <s v="DS001_20260703_I16"/>
    <s v="DS001"/>
    <d v="2026-07-03T00:00:00"/>
    <n v="16"/>
    <s v="Morning"/>
    <n v="49"/>
    <n v="10"/>
    <n v="3"/>
    <n v="2"/>
    <n v="5"/>
    <n v="225"/>
    <n v="1"/>
    <s v="P_DS001_025|P_DS001_028|P_DS001_031"/>
    <s v="P_DS001_034|P_DS001_001"/>
    <s v="P_DS001_007|P_DS001_010|P_DS001_013|P_DS001_016|P_DS001_022"/>
    <n v="9.8000000000000007"/>
    <n v="225"/>
    <n v="550"/>
    <n v="1"/>
    <n v="44"/>
    <n v="49"/>
    <n v="252"/>
    <n v="53841.85"/>
    <n v="5.1428571428571432"/>
    <n v="1098.8132653061225"/>
    <n v="14.326530612244898"/>
    <n v="10.897948475510203"/>
    <n v="2"/>
    <n v="8.6170027210884115E-3"/>
    <n v="9.1769908163265284E-3"/>
    <n v="1.3560013722144979"/>
    <n v="0.57244897959183672"/>
    <n v="1.9376273350340134"/>
    <n v="0"/>
    <n v="8.0099809965986388"/>
    <n v="1960"/>
    <n v="39"/>
    <n v="4"/>
    <n v="4"/>
    <n v="1"/>
    <n v="1"/>
    <n v="2"/>
    <n v="0"/>
    <n v="633.66000000000008"/>
    <s v="Last-Mile Travel"/>
    <n v="1"/>
    <n v="67.793079800000001"/>
    <n v="608.24642646666666"/>
    <n v="31"/>
    <n v="4.0816326530612242E-2"/>
    <n v="8.1632653061224483E-2"/>
    <n v="40"/>
    <n v="0.45195386533333332"/>
    <n v="0.51986874056980059"/>
    <n v="29"/>
    <n v="10"/>
    <n v="4"/>
    <n v="1"/>
    <s v="Recover overdue put-away workload"/>
    <x v="0"/>
    <s v="Hyderabad"/>
    <s v="Large"/>
    <n v="2300"/>
    <n v="2.5"/>
    <d v="1899-12-30T07:30:00"/>
    <d v="1899-12-30T08:00:00"/>
    <x v="7"/>
    <b v="0"/>
  </r>
  <r>
    <s v="DS001_20260703_I17"/>
    <s v="DS001"/>
    <d v="2026-07-03T00:00:00"/>
    <n v="17"/>
    <s v="Morning"/>
    <n v="42"/>
    <n v="20"/>
    <n v="3"/>
    <n v="2"/>
    <n v="15"/>
    <n v="225"/>
    <n v="1"/>
    <s v="P_DS001_032|P_DS001_034|P_DS001_035"/>
    <s v="P_DS001_001|P_DS001_002"/>
    <s v="P_DS001_007|P_DS001_008|P_DS001_010|P_DS001_011|P_DS001_013|P_DS001_014|P_DS001_016|P_DS001_017|P_DS001_020|P_DS001_022|P_DS001_023|P_DS001_025|P_DS001_028|P_DS001_029|P_DS001_031"/>
    <n v="2.8"/>
    <n v="225"/>
    <n v="325"/>
    <n v="1"/>
    <n v="43"/>
    <n v="42"/>
    <n v="205"/>
    <n v="44732.13"/>
    <n v="4.8809523809523814"/>
    <n v="1065.0507142857143"/>
    <n v="13.880952380952381"/>
    <n v="11.176568082142856"/>
    <n v="6"/>
    <n v="0.11337449246031749"/>
    <n v="0"/>
    <n v="1.2474896967091373"/>
    <n v="0.75476190476190474"/>
    <n v="2.0022515940476189"/>
    <n v="0"/>
    <n v="8.326697433333333"/>
    <n v="1680"/>
    <n v="73"/>
    <n v="1"/>
    <n v="1"/>
    <n v="1"/>
    <n v="0"/>
    <n v="0"/>
    <n v="0"/>
    <n v="154.38"/>
    <s v="Store Not Ready for Rider"/>
    <n v="4"/>
    <n v="52.14268788333333"/>
    <n v="530.34386056666665"/>
    <n v="37"/>
    <n v="0.14285714285714285"/>
    <n v="2.3809523809523808E-2"/>
    <n v="40"/>
    <n v="0.11587263974074073"/>
    <n v="0.24216614637747336"/>
    <n v="26"/>
    <n v="47"/>
    <n v="3"/>
    <n v="12"/>
    <s v="Recover overdue put-away workload"/>
    <x v="0"/>
    <s v="Hyderabad"/>
    <s v="Large"/>
    <n v="2300"/>
    <n v="2.5"/>
    <d v="1899-12-30T08:00:00"/>
    <d v="1899-12-30T08:30:00"/>
    <x v="8"/>
    <b v="0"/>
  </r>
  <r>
    <s v="DS001_20260703_I18"/>
    <s v="DS001"/>
    <d v="2026-07-03T00:00:00"/>
    <n v="18"/>
    <s v="Morning"/>
    <n v="69"/>
    <n v="19"/>
    <n v="3"/>
    <n v="2"/>
    <n v="14"/>
    <n v="225"/>
    <n v="1"/>
    <s v="P_DS001_035|P_DS001_001|P_DS001_002"/>
    <s v="P_DS001_007|P_DS001_008"/>
    <s v="P_DS001_011|P_DS001_013|P_DS001_014|P_DS001_016|P_DS001_017|P_DS001_020|P_DS001_022|P_DS001_023|P_DS001_025|P_DS001_028|P_DS001_029|P_DS001_031|P_DS001_032|P_DS001_034"/>
    <n v="4.9285714285714288"/>
    <n v="225"/>
    <n v="100"/>
    <n v="1"/>
    <n v="42"/>
    <n v="69"/>
    <n v="340"/>
    <n v="74543.09"/>
    <n v="4.9275362318840576"/>
    <n v="1080.3346376811594"/>
    <n v="13.521739130434783"/>
    <n v="10.49469074057971"/>
    <n v="2"/>
    <n v="1.0825813526570052E-2"/>
    <n v="0"/>
    <n v="1.2928167888599729"/>
    <n v="0.63478260869565217"/>
    <n v="1.9275993898550725"/>
    <n v="0"/>
    <n v="7.6426952072463763"/>
    <n v="2760"/>
    <n v="74"/>
    <n v="2"/>
    <n v="2"/>
    <n v="1"/>
    <n v="0"/>
    <n v="1"/>
    <n v="0"/>
    <n v="599.94000000000005"/>
    <s v="Store Not Ready for Rider"/>
    <n v="2"/>
    <n v="85.530808866666675"/>
    <n v="672.79962079999996"/>
    <n v="34"/>
    <n v="2.8985507246376812E-2"/>
    <n v="2.8985507246376812E-2"/>
    <n v="40"/>
    <n v="0.20364478301587305"/>
    <n v="0.30306289225225225"/>
    <n v="33"/>
    <n v="41"/>
    <n v="5"/>
    <n v="9"/>
    <s v="Recover overdue put-away workload"/>
    <x v="0"/>
    <s v="Hyderabad"/>
    <s v="Large"/>
    <n v="2300"/>
    <n v="2.5"/>
    <d v="1899-12-30T08:30:00"/>
    <d v="1899-12-30T09:00:00"/>
    <x v="8"/>
    <b v="0"/>
  </r>
  <r>
    <s v="DS001_20260703_I19"/>
    <s v="DS001"/>
    <d v="2026-07-03T00:00:00"/>
    <n v="19"/>
    <s v="Morning"/>
    <n v="55"/>
    <n v="10"/>
    <n v="0"/>
    <n v="2"/>
    <n v="8"/>
    <n v="0"/>
    <n v="1"/>
    <s v=""/>
    <s v="P_DS001_035|P_DS001_002"/>
    <s v="P_DS001_008|P_DS001_011|P_DS001_014|P_DS001_017|P_DS001_020|P_DS001_023|P_DS001_029|P_DS001_032"/>
    <n v="6.875"/>
    <n v="0"/>
    <n v="100"/>
    <n v="1"/>
    <n v="41"/>
    <n v="55"/>
    <n v="266"/>
    <n v="60768.28"/>
    <n v="4.836363636363636"/>
    <n v="1104.8778181818182"/>
    <n v="14.563636363636364"/>
    <n v="10.077614938484848"/>
    <n v="0"/>
    <n v="0"/>
    <n v="0"/>
    <n v="1.2863244096590034"/>
    <n v="0.5918181818181818"/>
    <n v="1.8781425830303029"/>
    <n v="0"/>
    <n v="7.3500784066666673"/>
    <n v="2200"/>
    <n v="36"/>
    <n v="3"/>
    <n v="2"/>
    <n v="1"/>
    <n v="0"/>
    <n v="2"/>
    <n v="0"/>
    <n v="1071.42"/>
    <s v="No SLA Breach"/>
    <n v="0"/>
    <n v="73.15212798333333"/>
    <n v="710.35377696666671"/>
    <n v="47"/>
    <n v="0"/>
    <n v="3.6363636363636362E-2"/>
    <n v="40"/>
    <n v="0.3048005332638889"/>
    <n v="0.65773497867283959"/>
    <n v="34"/>
    <n v="2"/>
    <n v="4"/>
    <n v="4"/>
    <s v="Recover overdue put-away workload"/>
    <x v="0"/>
    <s v="Hyderabad"/>
    <s v="Large"/>
    <n v="2300"/>
    <n v="2.5"/>
    <d v="1899-12-30T09:00:00"/>
    <d v="1899-12-30T09:30:00"/>
    <x v="9"/>
    <b v="0"/>
  </r>
  <r>
    <s v="DS001_20260703_I20"/>
    <s v="DS001"/>
    <d v="2026-07-03T00:00:00"/>
    <n v="20"/>
    <s v="Morning"/>
    <n v="51"/>
    <n v="10"/>
    <n v="0"/>
    <n v="2"/>
    <n v="8"/>
    <n v="0"/>
    <n v="1"/>
    <s v=""/>
    <s v="P_DS001_002|P_DS001_008"/>
    <s v="P_DS001_011|P_DS001_014|P_DS001_017|P_DS001_020|P_DS001_023|P_DS001_029|P_DS001_032|P_DS001_035"/>
    <n v="6.375"/>
    <n v="0"/>
    <n v="100"/>
    <n v="1"/>
    <n v="40"/>
    <n v="51"/>
    <n v="251"/>
    <n v="55730.18"/>
    <n v="4.9215686274509807"/>
    <n v="1092.7486274509804"/>
    <n v="14.509803921568627"/>
    <n v="10.455863430718953"/>
    <n v="1"/>
    <n v="1.335291764705881E-2"/>
    <n v="0"/>
    <n v="1.3283030213836808"/>
    <n v="0.63300653594771239"/>
    <n v="1.9613095496732027"/>
    <n v="0"/>
    <n v="7.6543577944444445"/>
    <n v="2040"/>
    <n v="36"/>
    <n v="0"/>
    <n v="0"/>
    <n v="0"/>
    <n v="0"/>
    <n v="0"/>
    <n v="0"/>
    <n v="0"/>
    <s v="Store Not Ready for Rider"/>
    <n v="1"/>
    <n v="66.763736383333338"/>
    <n v="662.31252214999995"/>
    <n v="32"/>
    <n v="1.9607843137254902E-2"/>
    <n v="0"/>
    <n v="40"/>
    <n v="0.27818223493055555"/>
    <n v="0.61325233532407408"/>
    <n v="32"/>
    <n v="4"/>
    <n v="4"/>
    <n v="4"/>
    <s v="Recover overdue put-away workload"/>
    <x v="0"/>
    <s v="Hyderabad"/>
    <s v="Large"/>
    <n v="2300"/>
    <n v="2.5"/>
    <d v="1899-12-30T09:30:00"/>
    <d v="1899-12-30T10:00:00"/>
    <x v="9"/>
    <b v="0"/>
  </r>
  <r>
    <s v="DS001_20260703_I21"/>
    <s v="DS001"/>
    <d v="2026-07-03T00:00:00"/>
    <n v="21"/>
    <s v="Morning"/>
    <n v="52"/>
    <n v="10"/>
    <n v="0"/>
    <n v="2"/>
    <n v="8"/>
    <n v="0"/>
    <n v="1"/>
    <s v=""/>
    <s v="P_DS001_008|P_DS001_011"/>
    <s v="P_DS001_014|P_DS001_017|P_DS001_020|P_DS001_023|P_DS001_029|P_DS001_032|P_DS001_035|P_DS001_002"/>
    <n v="6.5"/>
    <n v="0"/>
    <n v="100"/>
    <n v="1"/>
    <n v="39"/>
    <n v="52"/>
    <n v="267"/>
    <n v="56675.689999999995"/>
    <n v="5.134615384615385"/>
    <n v="1089.9171153846153"/>
    <n v="14.76923076923077"/>
    <n v="11.519304526282051"/>
    <n v="2"/>
    <n v="3.6227694551282025E-2"/>
    <n v="0"/>
    <n v="1.3656659252023668"/>
    <n v="0.61730769230769234"/>
    <n v="1.9829736099358972"/>
    <n v="0"/>
    <n v="8.5943437285256419"/>
    <n v="2080"/>
    <n v="36"/>
    <n v="2"/>
    <n v="2"/>
    <n v="1"/>
    <n v="0"/>
    <n v="1"/>
    <n v="0"/>
    <n v="463.9"/>
    <s v="Last-Mile Travel"/>
    <n v="1"/>
    <n v="71.316761416666665"/>
    <n v="622.53141806666667"/>
    <n v="30"/>
    <n v="3.8461538461538464E-2"/>
    <n v="3.8461538461538464E-2"/>
    <n v="40"/>
    <n v="0.29715317256944446"/>
    <n v="0.576417979691358"/>
    <n v="30"/>
    <n v="6"/>
    <n v="4"/>
    <n v="4"/>
    <s v="Recover overdue put-away workload"/>
    <x v="0"/>
    <s v="Hyderabad"/>
    <s v="Large"/>
    <n v="2300"/>
    <n v="2.5"/>
    <d v="1899-12-30T10:00:00"/>
    <d v="1899-12-30T10:30:00"/>
    <x v="10"/>
    <b v="0"/>
  </r>
  <r>
    <s v="DS001_20260703_I22"/>
    <s v="DS001"/>
    <d v="2026-07-03T00:00:00"/>
    <n v="22"/>
    <s v="Morning"/>
    <n v="43"/>
    <n v="10"/>
    <n v="0"/>
    <n v="2"/>
    <n v="8"/>
    <n v="0"/>
    <n v="1"/>
    <s v=""/>
    <s v="P_DS001_011|P_DS001_014"/>
    <s v="P_DS001_017|P_DS001_020|P_DS001_023|P_DS001_029|P_DS001_032|P_DS001_035|P_DS001_002|P_DS001_008"/>
    <n v="5.375"/>
    <n v="0"/>
    <n v="100"/>
    <n v="1"/>
    <n v="38"/>
    <n v="43"/>
    <n v="218"/>
    <n v="47009.78"/>
    <n v="5.0697674418604652"/>
    <n v="1093.2506976744187"/>
    <n v="13.86046511627907"/>
    <n v="10.613012126356589"/>
    <n v="0"/>
    <n v="0"/>
    <n v="0"/>
    <n v="1.281492709069689"/>
    <n v="0.71434108527131779"/>
    <n v="1.9958337860465116"/>
    <n v="0"/>
    <n v="7.6307442213178298"/>
    <n v="1720"/>
    <n v="36"/>
    <n v="3"/>
    <n v="3"/>
    <n v="2"/>
    <n v="1"/>
    <n v="0"/>
    <n v="0"/>
    <n v="761"/>
    <s v="No SLA Breach"/>
    <n v="0"/>
    <n v="57.347450950000002"/>
    <n v="586.81428828333333"/>
    <n v="32"/>
    <n v="0"/>
    <n v="6.9767441860465115E-2"/>
    <n v="40"/>
    <n v="0.23894771229166667"/>
    <n v="0.54334656322530861"/>
    <n v="28"/>
    <n v="8"/>
    <n v="3"/>
    <n v="5"/>
    <s v="Recover overdue put-away workload"/>
    <x v="0"/>
    <s v="Hyderabad"/>
    <s v="Large"/>
    <n v="2300"/>
    <n v="2.5"/>
    <d v="1899-12-30T10:30:00"/>
    <d v="1899-12-30T11:00:00"/>
    <x v="10"/>
    <b v="0"/>
  </r>
  <r>
    <s v="DS001_20260703_I23"/>
    <s v="DS001"/>
    <d v="2026-07-03T00:00:00"/>
    <n v="23"/>
    <s v="Lunch"/>
    <n v="56"/>
    <n v="10"/>
    <n v="0"/>
    <n v="0"/>
    <n v="10"/>
    <n v="0"/>
    <n v="0"/>
    <s v=""/>
    <s v=""/>
    <s v="P_DS001_014|P_DS001_017|P_DS001_020|P_DS001_023|P_DS001_029|P_DS001_032|P_DS001_035|P_DS001_002|P_DS001_008|P_DS001_011"/>
    <n v="5.6"/>
    <n v="0"/>
    <n v="100"/>
    <n v="0"/>
    <n v="38"/>
    <n v="56"/>
    <n v="275"/>
    <n v="64700.13"/>
    <n v="4.9107142857142856"/>
    <n v="1155.3594642857142"/>
    <n v="14.821428571428571"/>
    <n v="10.814680594047619"/>
    <n v="0"/>
    <n v="0"/>
    <n v="0"/>
    <n v="1.313925957202948"/>
    <n v="0.69910714285714282"/>
    <n v="2.0130330913690475"/>
    <n v="0"/>
    <n v="7.9212903523809519"/>
    <n v="2240"/>
    <n v="36"/>
    <n v="1"/>
    <n v="1"/>
    <n v="1"/>
    <n v="0"/>
    <n v="0"/>
    <n v="0"/>
    <n v="83.08"/>
    <s v="No SLA Breach"/>
    <n v="0"/>
    <n v="72.449949366666672"/>
    <n v="675.61349938333331"/>
    <n v="36"/>
    <n v="0"/>
    <n v="1.7857142857142856E-2"/>
    <n v="40"/>
    <n v="0.24149983122222224"/>
    <n v="0.62556805498456791"/>
    <n v="33"/>
    <n v="3"/>
    <n v="4"/>
    <n v="6"/>
    <s v="Recover overdue put-away workload"/>
    <x v="0"/>
    <s v="Hyderabad"/>
    <s v="Large"/>
    <n v="2300"/>
    <n v="2.5"/>
    <d v="1899-12-30T11:00:00"/>
    <d v="1899-12-30T11:30:00"/>
    <x v="11"/>
    <b v="0"/>
  </r>
  <r>
    <s v="DS001_20260703_I24"/>
    <s v="DS001"/>
    <d v="2026-07-03T00:00:00"/>
    <n v="24"/>
    <s v="Lunch"/>
    <n v="91"/>
    <n v="10"/>
    <n v="0"/>
    <n v="0"/>
    <n v="10"/>
    <n v="0"/>
    <n v="0"/>
    <s v=""/>
    <s v=""/>
    <s v="P_DS001_017|P_DS001_020|P_DS001_023|P_DS001_029|P_DS001_032|P_DS001_035|P_DS001_002|P_DS001_008|P_DS001_011|P_DS001_014"/>
    <n v="9.1"/>
    <n v="0"/>
    <n v="100"/>
    <n v="0"/>
    <n v="38"/>
    <n v="91"/>
    <n v="436"/>
    <n v="96090.1"/>
    <n v="4.7912087912087911"/>
    <n v="1055.9351648351649"/>
    <n v="16.659340659340661"/>
    <n v="12.69026159102564"/>
    <n v="5"/>
    <n v="5.2983464285714224E-2"/>
    <n v="0"/>
    <n v="1.2814860634450371"/>
    <n v="0.606043956043956"/>
    <n v="0.51317148717948713"/>
    <n v="2.1308616972527474"/>
    <n v="7.8086830551282054"/>
    <n v="3640"/>
    <n v="36"/>
    <n v="6"/>
    <n v="6"/>
    <n v="5"/>
    <n v="1"/>
    <n v="0"/>
    <n v="0"/>
    <n v="1568.67"/>
    <s v="Rider Supply / Availability"/>
    <n v="5"/>
    <n v="116.69675546666667"/>
    <n v="913.24308623333332"/>
    <n v="36"/>
    <n v="5.4945054945054944E-2"/>
    <n v="6.5934065934065936E-2"/>
    <n v="40"/>
    <n v="0.38898918488888889"/>
    <n v="0.84559545021604932"/>
    <n v="44"/>
    <n v="-8"/>
    <n v="6"/>
    <n v="4"/>
    <s v="Recover overdue put-away workload"/>
    <x v="0"/>
    <s v="Hyderabad"/>
    <s v="Large"/>
    <n v="2300"/>
    <n v="2.5"/>
    <d v="1899-12-30T11:30:00"/>
    <d v="1899-12-30T12:00:00"/>
    <x v="11"/>
    <b v="0"/>
  </r>
  <r>
    <s v="DS001_20260703_I25"/>
    <s v="DS001"/>
    <d v="2026-07-03T00:00:00"/>
    <n v="25"/>
    <s v="Lunch"/>
    <n v="108"/>
    <n v="10"/>
    <n v="0"/>
    <n v="0"/>
    <n v="10"/>
    <n v="0"/>
    <n v="0"/>
    <s v=""/>
    <s v=""/>
    <s v="P_DS001_020|P_DS001_023|P_DS001_029|P_DS001_032|P_DS001_035|P_DS001_002|P_DS001_008|P_DS001_011|P_DS001_014|P_DS001_017"/>
    <n v="10.8"/>
    <n v="0"/>
    <n v="100"/>
    <n v="0"/>
    <n v="38"/>
    <n v="108"/>
    <n v="559"/>
    <n v="129838.71"/>
    <n v="5.1759259259259256"/>
    <n v="1202.2102777777779"/>
    <n v="19.083333333333332"/>
    <n v="17.876107376080249"/>
    <n v="46"/>
    <n v="0.99604925000000011"/>
    <n v="1.8234057098765431E-2"/>
    <n v="1.404224197599601"/>
    <n v="0.61651234567901225"/>
    <n v="2.1228001543209872E-3"/>
    <n v="7.1444251003086423"/>
    <n v="7.7768166066358031"/>
    <n v="4860"/>
    <n v="36"/>
    <n v="8"/>
    <n v="7"/>
    <n v="5"/>
    <n v="0"/>
    <n v="3"/>
    <n v="0"/>
    <n v="3196.4199999999996"/>
    <s v="Rider Supply / Availability"/>
    <n v="46"/>
    <n v="148.89738126666666"/>
    <n v="995.93623509999998"/>
    <n v="36"/>
    <n v="0.42592592592592593"/>
    <n v="6.4814814814814811E-2"/>
    <n v="45"/>
    <n v="0.49632460422222219"/>
    <n v="0.92216318064814817"/>
    <n v="48"/>
    <n v="-12"/>
    <n v="8"/>
    <n v="2"/>
    <s v="Add or rebalance riders in this interval"/>
    <x v="0"/>
    <s v="Hyderabad"/>
    <s v="Large"/>
    <n v="2300"/>
    <n v="2.5"/>
    <d v="1899-12-30T12:00:00"/>
    <d v="1899-12-30T12:30:00"/>
    <x v="12"/>
    <b v="1"/>
  </r>
  <r>
    <s v="DS001_20260703_I26"/>
    <s v="DS001"/>
    <d v="2026-07-03T00:00:00"/>
    <n v="26"/>
    <s v="Lunch"/>
    <n v="112"/>
    <n v="10"/>
    <n v="0"/>
    <n v="0"/>
    <n v="10"/>
    <n v="0"/>
    <n v="0"/>
    <s v=""/>
    <s v=""/>
    <s v="P_DS001_023|P_DS001_029|P_DS001_032|P_DS001_035|P_DS001_002|P_DS001_008|P_DS001_011|P_DS001_014|P_DS001_017|P_DS001_020"/>
    <n v="11.2"/>
    <n v="0"/>
    <n v="100"/>
    <n v="0"/>
    <n v="38"/>
    <n v="112"/>
    <n v="549"/>
    <n v="116230.31"/>
    <n v="4.9017857142857144"/>
    <n v="1037.7706249999999"/>
    <n v="19.464285714285715"/>
    <n v="27.250305115922622"/>
    <n v="109"/>
    <n v="7.7989702846726194"/>
    <n v="3.1399062500000004E-4"/>
    <n v="1.3021194197273747"/>
    <n v="0.65803571428571428"/>
    <n v="0"/>
    <n v="16.523623669791668"/>
    <n v="7.8418075501488094"/>
    <n v="5040"/>
    <n v="36"/>
    <n v="2"/>
    <n v="2"/>
    <n v="1"/>
    <n v="0"/>
    <n v="1"/>
    <n v="0"/>
    <n v="391.21000000000004"/>
    <s v="Rider Supply / Availability"/>
    <n v="109"/>
    <n v="148.3241146"/>
    <n v="1006.2197581166666"/>
    <n v="36"/>
    <n v="0.9732142857142857"/>
    <n v="1.7857142857142856E-2"/>
    <n v="45"/>
    <n v="0.49441371533333334"/>
    <n v="0.9316849612191358"/>
    <n v="48"/>
    <n v="-12"/>
    <n v="8"/>
    <n v="2"/>
    <s v="Add or rebalance riders in this interval"/>
    <x v="0"/>
    <s v="Hyderabad"/>
    <s v="Large"/>
    <n v="2300"/>
    <n v="2.5"/>
    <d v="1899-12-30T12:30:00"/>
    <d v="1899-12-30T13:00:00"/>
    <x v="12"/>
    <b v="1"/>
  </r>
  <r>
    <s v="DS001_20260703_I27"/>
    <s v="DS001"/>
    <d v="2026-07-03T00:00:00"/>
    <n v="27"/>
    <s v="Lunch"/>
    <n v="118"/>
    <n v="10"/>
    <n v="0"/>
    <n v="0"/>
    <n v="10"/>
    <n v="0"/>
    <n v="0"/>
    <s v=""/>
    <s v=""/>
    <s v="P_DS001_029|P_DS001_032|P_DS001_035|P_DS001_002|P_DS001_008|P_DS001_011|P_DS001_014|P_DS001_017|P_DS001_020|P_DS001_023"/>
    <n v="11.8"/>
    <n v="0"/>
    <n v="100"/>
    <n v="0"/>
    <n v="38"/>
    <n v="118"/>
    <n v="561"/>
    <n v="129914.08"/>
    <n v="4.7542372881355934"/>
    <n v="1100.966779661017"/>
    <n v="19.737288135593221"/>
    <n v="38.601218432909604"/>
    <n v="118"/>
    <n v="18.863930297316386"/>
    <n v="8.0081694915254235E-4"/>
    <n v="1.2747739055583194"/>
    <n v="0.63870056497175143"/>
    <n v="0"/>
    <n v="28.234670725282484"/>
    <n v="7.5158317337570617"/>
    <n v="5310"/>
    <n v="36"/>
    <n v="7"/>
    <n v="7"/>
    <n v="5"/>
    <n v="0"/>
    <n v="2"/>
    <n v="0"/>
    <n v="1336.51"/>
    <s v="Rider Supply / Availability"/>
    <n v="118"/>
    <n v="148.12193348333332"/>
    <n v="1011.0355532333333"/>
    <n v="36"/>
    <n v="1"/>
    <n v="5.9322033898305086E-2"/>
    <n v="45"/>
    <n v="0.49373977827777776"/>
    <n v="0.93614403077160491"/>
    <n v="49"/>
    <n v="-13"/>
    <n v="8"/>
    <n v="2"/>
    <s v="Add or rebalance riders in this interval"/>
    <x v="0"/>
    <s v="Hyderabad"/>
    <s v="Large"/>
    <n v="2300"/>
    <n v="2.5"/>
    <d v="1899-12-30T13:00:00"/>
    <d v="1899-12-30T13:30:00"/>
    <x v="13"/>
    <b v="1"/>
  </r>
  <r>
    <s v="DS001_20260703_I28"/>
    <s v="DS001"/>
    <d v="2026-07-03T00:00:00"/>
    <n v="28"/>
    <s v="Lunch"/>
    <n v="127"/>
    <n v="10"/>
    <n v="0"/>
    <n v="0"/>
    <n v="10"/>
    <n v="0"/>
    <n v="0"/>
    <s v=""/>
    <s v=""/>
    <s v="P_DS001_032|P_DS001_035|P_DS001_002|P_DS001_008|P_DS001_011|P_DS001_014|P_DS001_017|P_DS001_020|P_DS001_023|P_DS001_029"/>
    <n v="12.7"/>
    <n v="0"/>
    <n v="100"/>
    <n v="0"/>
    <n v="38"/>
    <n v="127"/>
    <n v="631"/>
    <n v="142043.04"/>
    <n v="4.9685039370078741"/>
    <n v="1118.4491338582677"/>
    <n v="20.346456692913385"/>
    <n v="51.788525539370077"/>
    <n v="127"/>
    <n v="31.442068846456692"/>
    <n v="3.5178371916010497E-2"/>
    <n v="1.3226309825910518"/>
    <n v="0.59816272965879269"/>
    <n v="0"/>
    <n v="40.904156900262464"/>
    <n v="7.9730159677165346"/>
    <n v="5715"/>
    <n v="36"/>
    <n v="2"/>
    <n v="2"/>
    <n v="1"/>
    <n v="0"/>
    <n v="1"/>
    <n v="0"/>
    <n v="443.93999999999994"/>
    <s v="Rider Supply / Availability"/>
    <n v="127"/>
    <n v="168.68537375"/>
    <n v="998.52820180000003"/>
    <n v="36"/>
    <n v="1"/>
    <n v="1.5748031496062992E-2"/>
    <n v="45"/>
    <n v="0.56228457916666663"/>
    <n v="0.9245631498148148"/>
    <n v="48"/>
    <n v="-12"/>
    <n v="9"/>
    <n v="1"/>
    <s v="Add or rebalance riders in this interval"/>
    <x v="0"/>
    <s v="Hyderabad"/>
    <s v="Large"/>
    <n v="2300"/>
    <n v="2.5"/>
    <d v="1899-12-30T13:30:00"/>
    <d v="1899-12-30T14:00:00"/>
    <x v="13"/>
    <b v="1"/>
  </r>
  <r>
    <s v="DS001_20260703_I29"/>
    <s v="DS001"/>
    <d v="2026-07-03T00:00:00"/>
    <n v="29"/>
    <s v="Lunch"/>
    <n v="105"/>
    <n v="10"/>
    <n v="0"/>
    <n v="0"/>
    <n v="10"/>
    <n v="0"/>
    <n v="0"/>
    <s v=""/>
    <s v=""/>
    <s v="P_DS001_035|P_DS001_002|P_DS001_008|P_DS001_011|P_DS001_014|P_DS001_017|P_DS001_020|P_DS001_023|P_DS001_029|P_DS001_032"/>
    <n v="10.5"/>
    <n v="0"/>
    <n v="100"/>
    <n v="0"/>
    <n v="38"/>
    <n v="105"/>
    <n v="562"/>
    <n v="125071.37"/>
    <n v="5.352380952380952"/>
    <n v="1191.1559047619048"/>
    <n v="17.390476190476189"/>
    <n v="65.710210534761899"/>
    <n v="105"/>
    <n v="48.319734344285713"/>
    <n v="0"/>
    <n v="1.434787768054685"/>
    <n v="0.58174603174603179"/>
    <n v="0"/>
    <n v="55.043898419682542"/>
    <n v="7.7427941811111118"/>
    <n v="4200"/>
    <n v="36"/>
    <n v="4"/>
    <n v="4"/>
    <n v="2"/>
    <n v="2"/>
    <n v="0"/>
    <n v="0"/>
    <n v="779.07"/>
    <s v="Rider Supply / Availability"/>
    <n v="105"/>
    <n v="144.58116051666667"/>
    <n v="1001.2667185333333"/>
    <n v="36"/>
    <n v="1"/>
    <n v="3.8095238095238099E-2"/>
    <n v="40"/>
    <n v="0.48193720172222226"/>
    <n v="0.92709881345679013"/>
    <n v="48"/>
    <n v="-12"/>
    <n v="7"/>
    <n v="3"/>
    <s v="Add or rebalance riders in this interval"/>
    <x v="0"/>
    <s v="Hyderabad"/>
    <s v="Large"/>
    <n v="2300"/>
    <n v="2.5"/>
    <d v="1899-12-30T14:00:00"/>
    <d v="1899-12-30T14:30:00"/>
    <x v="14"/>
    <b v="0"/>
  </r>
  <r>
    <s v="DS001_20260703_I30"/>
    <s v="DS001"/>
    <d v="2026-07-03T00:00:00"/>
    <n v="30"/>
    <s v="Lunch"/>
    <n v="69"/>
    <n v="10"/>
    <n v="0"/>
    <n v="0"/>
    <n v="10"/>
    <n v="0"/>
    <n v="0"/>
    <s v=""/>
    <s v=""/>
    <s v="P_DS001_002|P_DS001_008|P_DS001_011|P_DS001_014|P_DS001_017|P_DS001_020|P_DS001_023|P_DS001_029|P_DS001_032|P_DS001_035"/>
    <n v="6.9"/>
    <n v="0"/>
    <n v="100"/>
    <n v="0"/>
    <n v="38"/>
    <n v="69"/>
    <n v="343"/>
    <n v="71086.55"/>
    <n v="4.9710144927536231"/>
    <n v="1030.2398550724638"/>
    <n v="15.637681159420289"/>
    <n v="70.033083436714975"/>
    <n v="69"/>
    <n v="54.395402277294686"/>
    <n v="0"/>
    <n v="1.345615803718418"/>
    <n v="0.71014492753623193"/>
    <n v="0"/>
    <n v="58.968008598792267"/>
    <n v="8.1201836644927532"/>
    <n v="2760"/>
    <n v="36"/>
    <n v="3"/>
    <n v="3"/>
    <n v="3"/>
    <n v="0"/>
    <n v="0"/>
    <n v="0"/>
    <n v="1791.6799999999998"/>
    <s v="Rider Supply / Availability"/>
    <n v="69"/>
    <n v="98.017218100000008"/>
    <n v="1003.7888604833333"/>
    <n v="36"/>
    <n v="1"/>
    <n v="4.3478260869565216E-2"/>
    <n v="40"/>
    <n v="0.32672406033333334"/>
    <n v="0.92943413007716047"/>
    <n v="48"/>
    <n v="-12"/>
    <n v="5"/>
    <n v="5"/>
    <s v="Add or rebalance riders in this interval"/>
    <x v="0"/>
    <s v="Hyderabad"/>
    <s v="Large"/>
    <n v="2300"/>
    <n v="2.5"/>
    <d v="1899-12-30T14:30:00"/>
    <d v="1899-12-30T15:00:00"/>
    <x v="14"/>
    <b v="0"/>
  </r>
  <r>
    <s v="DS001_20260703_I31"/>
    <s v="DS001"/>
    <d v="2026-07-03T00:00:00"/>
    <n v="31"/>
    <s v="Afternoon"/>
    <n v="61"/>
    <n v="10"/>
    <n v="0"/>
    <n v="2"/>
    <n v="8"/>
    <n v="0"/>
    <n v="1"/>
    <s v=""/>
    <s v="P_DS001_008|P_DS001_011"/>
    <s v="P_DS001_014|P_DS001_017|P_DS001_020|P_DS001_023|P_DS001_029|P_DS001_032|P_DS001_035|P_DS001_002"/>
    <n v="7.625"/>
    <n v="0"/>
    <n v="100"/>
    <n v="1"/>
    <n v="37"/>
    <n v="61"/>
    <n v="307"/>
    <n v="69846.17"/>
    <n v="5.0327868852459012"/>
    <n v="1145.0191803278688"/>
    <n v="14.983606557377049"/>
    <n v="54.087198725956284"/>
    <n v="61"/>
    <n v="39.103592168579233"/>
    <n v="5.290218579234918E-5"/>
    <n v="1.2858619786622767"/>
    <n v="0.63907103825136613"/>
    <n v="0"/>
    <n v="43.527037236885249"/>
    <n v="7.6644105338797814"/>
    <n v="2440"/>
    <n v="36"/>
    <n v="4"/>
    <n v="4"/>
    <n v="3"/>
    <n v="1"/>
    <n v="0"/>
    <n v="0"/>
    <n v="1440"/>
    <s v="Rider Supply / Availability"/>
    <n v="61"/>
    <n v="80.952519866666663"/>
    <n v="1007.5634391666666"/>
    <n v="36"/>
    <n v="1"/>
    <n v="6.5573770491803282E-2"/>
    <n v="40"/>
    <n v="0.33730216611111108"/>
    <n v="0.9329291103395061"/>
    <n v="48"/>
    <n v="-12"/>
    <n v="4"/>
    <n v="4"/>
    <s v="Add or rebalance riders in this interval"/>
    <x v="0"/>
    <s v="Hyderabad"/>
    <s v="Large"/>
    <n v="2300"/>
    <n v="2.5"/>
    <d v="1899-12-30T15:00:00"/>
    <d v="1899-12-30T15:30:00"/>
    <x v="15"/>
    <b v="0"/>
  </r>
  <r>
    <s v="DS001_20260703_I32"/>
    <s v="DS001"/>
    <d v="2026-07-03T00:00:00"/>
    <n v="32"/>
    <s v="Afternoon"/>
    <n v="30"/>
    <n v="10"/>
    <n v="0"/>
    <n v="2"/>
    <n v="8"/>
    <n v="0"/>
    <n v="1"/>
    <s v=""/>
    <s v="P_DS001_011|P_DS001_014"/>
    <s v="P_DS001_017|P_DS001_020|P_DS001_023|P_DS001_029|P_DS001_032|P_DS001_035|P_DS001_002|P_DS001_008"/>
    <n v="3.75"/>
    <n v="0"/>
    <n v="100"/>
    <n v="1"/>
    <n v="36"/>
    <n v="30"/>
    <n v="142"/>
    <n v="35939.75"/>
    <n v="4.7333333333333334"/>
    <n v="1197.9916666666666"/>
    <n v="13.533333333333333"/>
    <n v="35.850257162222221"/>
    <n v="30"/>
    <n v="22.316923828888889"/>
    <n v="0"/>
    <n v="1.229626085724923"/>
    <n v="0.61944444444444435"/>
    <n v="0"/>
    <n v="25.334140298333335"/>
    <n v="7.7281574372222224"/>
    <n v="1200"/>
    <n v="36"/>
    <n v="0"/>
    <n v="0"/>
    <n v="0"/>
    <n v="0"/>
    <n v="0"/>
    <n v="0"/>
    <n v="0"/>
    <s v="Rider Supply / Availability"/>
    <n v="30"/>
    <n v="38.186284983333337"/>
    <n v="1008.2393905666667"/>
    <n v="36"/>
    <n v="1"/>
    <n v="0"/>
    <n v="40"/>
    <n v="0.1591095207638889"/>
    <n v="0.93355499126543207"/>
    <n v="49"/>
    <n v="-13"/>
    <n v="2"/>
    <n v="6"/>
    <s v="Add or rebalance riders in this interval"/>
    <x v="0"/>
    <s v="Hyderabad"/>
    <s v="Large"/>
    <n v="2300"/>
    <n v="2.5"/>
    <d v="1899-12-30T15:30:00"/>
    <d v="1899-12-30T16:00:00"/>
    <x v="15"/>
    <b v="0"/>
  </r>
  <r>
    <s v="DS001_20260703_I33"/>
    <s v="DS001"/>
    <d v="2026-07-03T00:00:00"/>
    <n v="33"/>
    <s v="Afternoon"/>
    <n v="43"/>
    <n v="20"/>
    <n v="0"/>
    <n v="2"/>
    <n v="18"/>
    <n v="0"/>
    <n v="1"/>
    <s v=""/>
    <s v="P_DS001_024|P_DS001_027"/>
    <s v="P_DS001_029|P_DS001_030|P_DS001_032|P_DS001_035|P_DS001_036|P_DS001_002|P_DS001_003|P_DS001_006|P_DS001_008|P_DS001_009|P_DS001_011|P_DS001_014|P_DS001_015|P_DS001_017|P_DS001_018|P_DS001_020|P_DS001_021|P_DS001_023"/>
    <n v="2.3888888888888888"/>
    <n v="0"/>
    <n v="100"/>
    <n v="1"/>
    <n v="35"/>
    <n v="43"/>
    <n v="200"/>
    <n v="42863.54"/>
    <n v="4.6511627906976747"/>
    <n v="996.82651162790705"/>
    <n v="13.720930232558139"/>
    <n v="12.855388517054264"/>
    <n v="14"/>
    <n v="1.3418209941860464"/>
    <n v="0"/>
    <n v="1.1709723229414486"/>
    <n v="0.59922480620155039"/>
    <n v="0.92009555503875962"/>
    <n v="2.3676952069767441"/>
    <n v="7.8384264093023255"/>
    <n v="1720"/>
    <n v="72"/>
    <n v="1"/>
    <n v="1"/>
    <n v="0"/>
    <n v="0"/>
    <n v="1"/>
    <n v="0"/>
    <n v="81.819999999999993"/>
    <s v="Rider Supply / Availability"/>
    <n v="12"/>
    <n v="49.523344033333331"/>
    <n v="1623.2078175833333"/>
    <n v="70"/>
    <n v="0.32558139534883723"/>
    <n v="2.3255813953488372E-2"/>
    <n v="40"/>
    <n v="9.1709896358024692E-2"/>
    <n v="0.75148510073302466"/>
    <n v="78"/>
    <n v="-6"/>
    <n v="3"/>
    <n v="15"/>
    <s v="Add or rebalance riders in this interval"/>
    <x v="0"/>
    <s v="Hyderabad"/>
    <s v="Large"/>
    <n v="2300"/>
    <n v="2.5"/>
    <d v="1899-12-30T16:00:00"/>
    <d v="1899-12-30T16:30:00"/>
    <x v="16"/>
    <b v="0"/>
  </r>
  <r>
    <s v="DS001_20260703_I34"/>
    <s v="DS001"/>
    <d v="2026-07-03T00:00:00"/>
    <n v="34"/>
    <s v="Afternoon"/>
    <n v="37"/>
    <n v="20"/>
    <n v="0"/>
    <n v="2"/>
    <n v="18"/>
    <n v="0"/>
    <n v="1"/>
    <s v=""/>
    <s v="P_DS001_027|P_DS001_029"/>
    <s v="P_DS001_030|P_DS001_032|P_DS001_035|P_DS001_036|P_DS001_002|P_DS001_003|P_DS001_006|P_DS001_008|P_DS001_009|P_DS001_011|P_DS001_014|P_DS001_015|P_DS001_017|P_DS001_018|P_DS001_020|P_DS001_021|P_DS001_023|P_DS001_024"/>
    <n v="2.0555555555555554"/>
    <n v="0"/>
    <n v="100"/>
    <n v="1"/>
    <n v="34"/>
    <n v="37"/>
    <n v="159"/>
    <n v="33323.699999999997"/>
    <n v="4.2972972972972974"/>
    <n v="900.64054054054043"/>
    <n v="13.72972972972973"/>
    <n v="10.86162873963964"/>
    <n v="2"/>
    <n v="7.6171541891891889E-2"/>
    <n v="0"/>
    <n v="1.0864666460431061"/>
    <n v="0.65630630630630626"/>
    <n v="1.7427729445945945"/>
    <n v="0"/>
    <n v="8.1823693013513505"/>
    <n v="1480"/>
    <n v="74"/>
    <n v="3"/>
    <n v="3"/>
    <n v="2"/>
    <n v="0"/>
    <n v="1"/>
    <n v="0"/>
    <n v="716.64"/>
    <s v="Last-Mile Travel"/>
    <n v="2"/>
    <n v="38.888509083333332"/>
    <n v="484.31021250000003"/>
    <n v="33"/>
    <n v="5.4054054054054057E-2"/>
    <n v="8.1081081081081086E-2"/>
    <n v="40"/>
    <n v="7.20157575617284E-2"/>
    <n v="0.21815775337837839"/>
    <n v="24"/>
    <n v="50"/>
    <n v="2"/>
    <n v="16"/>
    <s v="Recover overdue put-away workload"/>
    <x v="0"/>
    <s v="Hyderabad"/>
    <s v="Large"/>
    <n v="2300"/>
    <n v="2.5"/>
    <d v="1899-12-30T16:30:00"/>
    <d v="1899-12-30T17:00:00"/>
    <x v="16"/>
    <b v="0"/>
  </r>
  <r>
    <s v="DS001_20260703_I35"/>
    <s v="DS001"/>
    <d v="2026-07-03T00:00:00"/>
    <n v="35"/>
    <s v="Afternoon"/>
    <n v="50"/>
    <n v="10"/>
    <n v="0"/>
    <n v="2"/>
    <n v="8"/>
    <n v="0"/>
    <n v="1"/>
    <s v=""/>
    <s v="P_DS001_021|P_DS001_024"/>
    <s v="P_DS001_027|P_DS001_030|P_DS001_036|P_DS001_003|P_DS001_006|P_DS001_009|P_DS001_015|P_DS001_018"/>
    <n v="6.25"/>
    <n v="0"/>
    <n v="100"/>
    <n v="1"/>
    <n v="33"/>
    <n v="50"/>
    <n v="223"/>
    <n v="53912.909999999996"/>
    <n v="4.46"/>
    <n v="1078.2582"/>
    <n v="14.44"/>
    <n v="10.455880342333332"/>
    <n v="1"/>
    <n v="5.1018516666666604E-3"/>
    <n v="0"/>
    <n v="1.0947231383491098"/>
    <n v="0.62166666666666659"/>
    <n v="1.7163897966666668"/>
    <n v="0"/>
    <n v="7.8401572053333339"/>
    <n v="2000"/>
    <n v="38"/>
    <n v="1"/>
    <n v="1"/>
    <n v="1"/>
    <n v="0"/>
    <n v="0"/>
    <n v="0"/>
    <n v="234.38"/>
    <s v="Store Not Ready for Rider"/>
    <n v="1"/>
    <n v="53.647498649999996"/>
    <n v="600.46363503333328"/>
    <n v="37"/>
    <n v="0.02"/>
    <n v="0.02"/>
    <n v="40"/>
    <n v="0.22353124437499999"/>
    <n v="0.52672248687134493"/>
    <n v="29"/>
    <n v="9"/>
    <n v="3"/>
    <n v="5"/>
    <s v="Recover overdue put-away workload"/>
    <x v="0"/>
    <s v="Hyderabad"/>
    <s v="Large"/>
    <n v="2300"/>
    <n v="2.5"/>
    <d v="1899-12-30T17:00:00"/>
    <d v="1899-12-30T17:30:00"/>
    <x v="17"/>
    <b v="0"/>
  </r>
  <r>
    <s v="DS001_20260703_I36"/>
    <s v="DS001"/>
    <d v="2026-07-03T00:00:00"/>
    <n v="36"/>
    <s v="Afternoon"/>
    <n v="65"/>
    <n v="10"/>
    <n v="0"/>
    <n v="2"/>
    <n v="8"/>
    <n v="0"/>
    <n v="1"/>
    <s v=""/>
    <s v="P_DS001_024|P_DS001_027"/>
    <s v="P_DS001_030|P_DS001_036|P_DS001_003|P_DS001_006|P_DS001_009|P_DS001_015|P_DS001_018|P_DS001_021"/>
    <n v="8.125"/>
    <n v="0"/>
    <n v="100"/>
    <n v="1"/>
    <n v="32"/>
    <n v="65"/>
    <n v="292"/>
    <n v="67737.81"/>
    <n v="4.4923076923076923"/>
    <n v="1042.1201538461537"/>
    <n v="15.030769230769231"/>
    <n v="10.394455404615384"/>
    <n v="0"/>
    <n v="0"/>
    <n v="0"/>
    <n v="1.0989164765150226"/>
    <n v="0.62333333333333329"/>
    <n v="1.6845279105128204"/>
    <n v="6.956066410256409E-3"/>
    <n v="7.7426854266666671"/>
    <n v="2600"/>
    <n v="38"/>
    <n v="1"/>
    <n v="1"/>
    <n v="1"/>
    <n v="0"/>
    <n v="0"/>
    <n v="0"/>
    <n v="111.02"/>
    <s v="No SLA Breach"/>
    <n v="0"/>
    <n v="72.557237333333333"/>
    <n v="779.77837829999999"/>
    <n v="38"/>
    <n v="0"/>
    <n v="1.5384615384615385E-2"/>
    <n v="40"/>
    <n v="0.3023218222222222"/>
    <n v="0.68401612131578948"/>
    <n v="38"/>
    <n v="0"/>
    <n v="4"/>
    <n v="4"/>
    <s v="Recover overdue put-away workload"/>
    <x v="0"/>
    <s v="Hyderabad"/>
    <s v="Large"/>
    <n v="2300"/>
    <n v="2.5"/>
    <d v="1899-12-30T17:30:00"/>
    <d v="1899-12-30T18:00:00"/>
    <x v="17"/>
    <b v="0"/>
  </r>
  <r>
    <s v="DS001_20260703_I37"/>
    <s v="DS001"/>
    <d v="2026-07-03T00:00:00"/>
    <n v="37"/>
    <s v="Evening"/>
    <n v="85"/>
    <n v="13"/>
    <n v="0"/>
    <n v="0"/>
    <n v="13"/>
    <n v="0"/>
    <n v="0"/>
    <s v=""/>
    <s v=""/>
    <s v="P_DS001_026|P_DS001_033|P_DS001_003|P_DS001_006|P_DS001_009|P_DS001_015|P_DS001_018|P_DS001_021|P_DS001_024|P_DS001_027|P_DS001_030|P_DS001_036|P_DS001_019"/>
    <n v="6.5384615384615383"/>
    <n v="0"/>
    <n v="100"/>
    <n v="0"/>
    <n v="32"/>
    <n v="85"/>
    <n v="429"/>
    <n v="97744.25"/>
    <n v="5.0470588235294116"/>
    <n v="1149.9323529411765"/>
    <n v="17.435294117647057"/>
    <n v="10.511987279803922"/>
    <n v="0"/>
    <n v="0"/>
    <n v="0"/>
    <n v="1.2791482712376634"/>
    <n v="0.63078431372549015"/>
    <n v="1.4175225001960783"/>
    <n v="0.15763985333333333"/>
    <n v="7.5328462131372547"/>
    <n v="3825"/>
    <n v="38"/>
    <n v="1"/>
    <n v="1"/>
    <n v="1"/>
    <n v="0"/>
    <n v="0"/>
    <n v="0"/>
    <n v="364.04"/>
    <s v="No SLA Breach"/>
    <n v="0"/>
    <n v="110.64348443333333"/>
    <n v="895.8284334166666"/>
    <n v="38"/>
    <n v="0"/>
    <n v="1.1764705882352941E-2"/>
    <n v="45"/>
    <n v="0.28370124213675213"/>
    <n v="0.78581441527777773"/>
    <n v="43"/>
    <n v="-5"/>
    <n v="6"/>
    <n v="7"/>
    <s v="Recover overdue put-away workload"/>
    <x v="0"/>
    <s v="Hyderabad"/>
    <s v="Large"/>
    <n v="2300"/>
    <n v="2.5"/>
    <d v="1899-12-30T18:00:00"/>
    <d v="1899-12-30T18:30:00"/>
    <x v="18"/>
    <b v="1"/>
  </r>
  <r>
    <s v="DS001_20260703_I38"/>
    <s v="DS001"/>
    <d v="2026-07-03T00:00:00"/>
    <n v="38"/>
    <s v="Evening"/>
    <n v="115"/>
    <n v="13"/>
    <n v="0"/>
    <n v="0"/>
    <n v="13"/>
    <n v="0"/>
    <n v="0"/>
    <s v=""/>
    <s v=""/>
    <s v="P_DS001_033|P_DS001_003|P_DS001_006|P_DS001_009|P_DS001_015|P_DS001_018|P_DS001_021|P_DS001_024|P_DS001_027|P_DS001_030|P_DS001_036|P_DS001_019|P_DS001_026"/>
    <n v="8.8461538461538467"/>
    <n v="0"/>
    <n v="100"/>
    <n v="0"/>
    <n v="32"/>
    <n v="115"/>
    <n v="576"/>
    <n v="137621.15"/>
    <n v="5.0086956521739134"/>
    <n v="1196.705652173913"/>
    <n v="18.939130434782609"/>
    <n v="13.699717754492754"/>
    <n v="10"/>
    <n v="9.3418118115942028E-2"/>
    <n v="0"/>
    <n v="1.263721846961545"/>
    <n v="0.62072463768115937"/>
    <n v="5.3017628115942024E-2"/>
    <n v="3.4741986302898553"/>
    <n v="7.3787537914492747"/>
    <n v="5175"/>
    <n v="38"/>
    <n v="7"/>
    <n v="7"/>
    <n v="3"/>
    <n v="2"/>
    <n v="2"/>
    <n v="0"/>
    <n v="2078.48"/>
    <s v="Rider Supply / Availability"/>
    <n v="10"/>
    <n v="144.22610225"/>
    <n v="1043.5377996"/>
    <n v="38"/>
    <n v="8.6956521739130432E-2"/>
    <n v="6.0869565217391307E-2"/>
    <n v="45"/>
    <n v="0.36981051858974356"/>
    <n v="0.91538403473684204"/>
    <n v="50"/>
    <n v="-12"/>
    <n v="7"/>
    <n v="6"/>
    <s v="Recover overdue put-away workload"/>
    <x v="0"/>
    <s v="Hyderabad"/>
    <s v="Large"/>
    <n v="2300"/>
    <n v="2.5"/>
    <d v="1899-12-30T18:30:00"/>
    <d v="1899-12-30T19:00:00"/>
    <x v="18"/>
    <b v="1"/>
  </r>
  <r>
    <s v="DS001_20260703_I39"/>
    <s v="DS001"/>
    <d v="2026-07-03T00:00:00"/>
    <n v="39"/>
    <s v="Evening"/>
    <n v="129"/>
    <n v="13"/>
    <n v="0"/>
    <n v="0"/>
    <n v="13"/>
    <n v="0"/>
    <n v="0"/>
    <s v=""/>
    <s v=""/>
    <s v="P_DS001_003|P_DS001_006|P_DS001_009|P_DS001_015|P_DS001_018|P_DS001_021|P_DS001_024|P_DS001_027|P_DS001_030|P_DS001_036|P_DS001_019|P_DS001_026|P_DS001_033"/>
    <n v="9.9230769230769234"/>
    <n v="0"/>
    <n v="100"/>
    <n v="0"/>
    <n v="32"/>
    <n v="129"/>
    <n v="666"/>
    <n v="149892.43"/>
    <n v="5.1627906976744189"/>
    <n v="1161.9568217054264"/>
    <n v="19.899224806201552"/>
    <n v="24.683023042764859"/>
    <n v="105"/>
    <n v="5.0338396258397928"/>
    <n v="0"/>
    <n v="1.3246954668064954"/>
    <n v="0.62506459948320414"/>
    <n v="0"/>
    <n v="14.297391706072352"/>
    <n v="7.4869048542635657"/>
    <n v="5805"/>
    <n v="38"/>
    <n v="4"/>
    <n v="4"/>
    <n v="2"/>
    <n v="1"/>
    <n v="1"/>
    <n v="0"/>
    <n v="2677.51"/>
    <s v="Rider Supply / Availability"/>
    <n v="105"/>
    <n v="169.55679115000001"/>
    <n v="1053.2215450166666"/>
    <n v="38"/>
    <n v="0.81395348837209303"/>
    <n v="3.1007751937984496E-2"/>
    <n v="45"/>
    <n v="0.43476100294871795"/>
    <n v="0.92387854826023386"/>
    <n v="51"/>
    <n v="-13"/>
    <n v="9"/>
    <n v="4"/>
    <s v="Add or rebalance riders in this interval"/>
    <x v="0"/>
    <s v="Hyderabad"/>
    <s v="Large"/>
    <n v="2300"/>
    <n v="2.5"/>
    <d v="1899-12-30T19:00:00"/>
    <d v="1899-12-30T19:30:00"/>
    <x v="19"/>
    <b v="1"/>
  </r>
  <r>
    <s v="DS001_20260703_I40"/>
    <s v="DS001"/>
    <d v="2026-07-03T00:00:00"/>
    <n v="40"/>
    <s v="Evening"/>
    <n v="156"/>
    <n v="13"/>
    <n v="0"/>
    <n v="0"/>
    <n v="13"/>
    <n v="0"/>
    <n v="0"/>
    <s v=""/>
    <s v=""/>
    <s v="P_DS001_006|P_DS001_009|P_DS001_015|P_DS001_018|P_DS001_021|P_DS001_024|P_DS001_027|P_DS001_030|P_DS001_036|P_DS001_019|P_DS001_026|P_DS001_033|P_DS001_003"/>
    <n v="12"/>
    <n v="0"/>
    <n v="100"/>
    <n v="0"/>
    <n v="32"/>
    <n v="156"/>
    <n v="776"/>
    <n v="176414.52"/>
    <n v="4.9743589743589745"/>
    <n v="1130.8623076923077"/>
    <n v="21.275641025641026"/>
    <n v="41.62764239455128"/>
    <n v="156"/>
    <n v="20.352001368910258"/>
    <n v="0"/>
    <n v="1.254925444394748"/>
    <n v="0.67478632478632483"/>
    <n v="0"/>
    <n v="31.121225029807693"/>
    <n v="7.6508508857905984"/>
    <n v="7020"/>
    <n v="38"/>
    <n v="6"/>
    <n v="6"/>
    <n v="1"/>
    <n v="3"/>
    <n v="2"/>
    <n v="0"/>
    <n v="2279.5100000000002"/>
    <s v="Rider Supply / Availability"/>
    <n v="156"/>
    <n v="190.07171503333333"/>
    <n v="1056.9987928666667"/>
    <n v="38"/>
    <n v="1"/>
    <n v="3.8461538461538464E-2"/>
    <n v="45"/>
    <n v="0.4873633718803419"/>
    <n v="0.92719192356725144"/>
    <n v="51"/>
    <n v="-13"/>
    <n v="10"/>
    <n v="3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03_I41"/>
    <s v="DS001"/>
    <d v="2026-07-03T00:00:00"/>
    <n v="41"/>
    <s v="Evening"/>
    <n v="164"/>
    <n v="13"/>
    <n v="0"/>
    <n v="0"/>
    <n v="13"/>
    <n v="0"/>
    <n v="0"/>
    <s v=""/>
    <s v=""/>
    <s v="P_DS001_009|P_DS001_015|P_DS001_018|P_DS001_021|P_DS001_024|P_DS001_027|P_DS001_030|P_DS001_036|P_DS001_019|P_DS001_026|P_DS001_033|P_DS001_003|P_DS001_006"/>
    <n v="12.615384615384617"/>
    <n v="0"/>
    <n v="100"/>
    <n v="0"/>
    <n v="32"/>
    <n v="164"/>
    <n v="832"/>
    <n v="183194.97"/>
    <n v="5.0731707317073171"/>
    <n v="1117.0425"/>
    <n v="21.829268292682926"/>
    <n v="66.968261666869921"/>
    <n v="164"/>
    <n v="45.138993374186995"/>
    <n v="0"/>
    <n v="1.2840012667345557"/>
    <n v="0.66443089430894309"/>
    <n v="0"/>
    <n v="56.358173006097566"/>
    <n v="7.7498678738821143"/>
    <n v="7380"/>
    <n v="38"/>
    <n v="6"/>
    <n v="6"/>
    <n v="5"/>
    <n v="0"/>
    <n v="1"/>
    <n v="0"/>
    <n v="1665.67"/>
    <s v="Rider Supply / Availability"/>
    <n v="164"/>
    <n v="216.93326669999999"/>
    <n v="1061.5419090666667"/>
    <n v="38"/>
    <n v="1"/>
    <n v="3.6585365853658534E-2"/>
    <n v="45"/>
    <n v="0.55623914538461539"/>
    <n v="0.93117711321637431"/>
    <n v="51"/>
    <n v="-13"/>
    <n v="11"/>
    <n v="2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03_I42"/>
    <s v="DS001"/>
    <d v="2026-07-03T00:00:00"/>
    <n v="42"/>
    <s v="Evening"/>
    <n v="157"/>
    <n v="13"/>
    <n v="0"/>
    <n v="0"/>
    <n v="13"/>
    <n v="0"/>
    <n v="0"/>
    <s v=""/>
    <s v=""/>
    <s v="P_DS001_015|P_DS001_018|P_DS001_021|P_DS001_024|P_DS001_027|P_DS001_030|P_DS001_036|P_DS001_019|P_DS001_026|P_DS001_033|P_DS001_003|P_DS001_006|P_DS001_009"/>
    <n v="12.076923076923077"/>
    <n v="0"/>
    <n v="100"/>
    <n v="0"/>
    <n v="32"/>
    <n v="157"/>
    <n v="824"/>
    <n v="197442.97"/>
    <n v="5.2484076433121016"/>
    <n v="1257.5985350318472"/>
    <n v="21.464968152866241"/>
    <n v="93.786998607749467"/>
    <n v="157"/>
    <n v="72.322030454883233"/>
    <n v="4.4999248407643294E-3"/>
    <n v="1.3236446173862619"/>
    <n v="0.62494692144373665"/>
    <n v="0"/>
    <n v="83.085803931104024"/>
    <n v="7.8125405701698512"/>
    <n v="7065"/>
    <n v="38"/>
    <n v="6"/>
    <n v="6"/>
    <n v="5"/>
    <n v="0"/>
    <n v="1"/>
    <n v="0"/>
    <n v="2336.41"/>
    <s v="Rider Supply / Availability"/>
    <n v="157"/>
    <n v="201.58899120000001"/>
    <n v="1050.3736656166666"/>
    <n v="38"/>
    <n v="1"/>
    <n v="3.8216560509554139E-2"/>
    <n v="45"/>
    <n v="0.51689484923076923"/>
    <n v="0.92138040843567248"/>
    <n v="51"/>
    <n v="-13"/>
    <n v="10"/>
    <n v="3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3_I43"/>
    <s v="DS001"/>
    <d v="2026-07-03T00:00:00"/>
    <n v="43"/>
    <s v="Evening"/>
    <n v="138"/>
    <n v="13"/>
    <n v="0"/>
    <n v="0"/>
    <n v="13"/>
    <n v="0"/>
    <n v="0"/>
    <s v=""/>
    <s v=""/>
    <s v="P_DS001_018|P_DS001_021|P_DS001_024|P_DS001_027|P_DS001_030|P_DS001_036|P_DS001_019|P_DS001_026|P_DS001_033|P_DS001_003|P_DS001_006|P_DS001_009|P_DS001_015"/>
    <n v="10.615384615384617"/>
    <n v="0"/>
    <n v="100"/>
    <n v="0"/>
    <n v="32"/>
    <n v="138"/>
    <n v="690"/>
    <n v="160890.9"/>
    <n v="5"/>
    <n v="1165.8760869565217"/>
    <n v="20.471014492753625"/>
    <n v="114.04582763997584"/>
    <n v="138"/>
    <n v="93.574813147222216"/>
    <n v="1.3194254830917868E-3"/>
    <n v="1.2524113246802169"/>
    <n v="0.64227053140096613"/>
    <n v="0"/>
    <n v="103.23714947741546"/>
    <n v="7.9335705920289854"/>
    <n v="6210"/>
    <n v="38"/>
    <n v="7"/>
    <n v="7"/>
    <n v="3"/>
    <n v="1"/>
    <n v="3"/>
    <n v="0"/>
    <n v="1988.23"/>
    <s v="Rider Supply / Availability"/>
    <n v="138"/>
    <n v="174.82353873333332"/>
    <n v="1061.9705162833334"/>
    <n v="38"/>
    <n v="1"/>
    <n v="5.0724637681159424E-2"/>
    <n v="45"/>
    <n v="0.44826548393162391"/>
    <n v="0.93155308445906437"/>
    <n v="51"/>
    <n v="-13"/>
    <n v="9"/>
    <n v="4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3_I44"/>
    <s v="DS001"/>
    <d v="2026-07-03T00:00:00"/>
    <n v="44"/>
    <s v="Evening"/>
    <n v="109"/>
    <n v="13"/>
    <n v="0"/>
    <n v="0"/>
    <n v="13"/>
    <n v="0"/>
    <n v="0"/>
    <s v=""/>
    <s v=""/>
    <s v="P_DS001_021|P_DS001_024|P_DS001_027|P_DS001_030|P_DS001_036|P_DS001_019|P_DS001_026|P_DS001_033|P_DS001_003|P_DS001_006|P_DS001_009|P_DS001_015|P_DS001_018"/>
    <n v="8.384615384615385"/>
    <n v="0"/>
    <n v="100"/>
    <n v="0"/>
    <n v="32"/>
    <n v="109"/>
    <n v="532"/>
    <n v="120252.48"/>
    <n v="4.8807339449541285"/>
    <n v="1103.23376146789"/>
    <n v="18.779816513761467"/>
    <n v="126.97065566009174"/>
    <n v="109"/>
    <n v="108.19083914633026"/>
    <n v="0"/>
    <n v="1.2451148745994549"/>
    <n v="0.65825688073394495"/>
    <n v="0"/>
    <n v="116.75079324602446"/>
    <n v="7.4067047168195721"/>
    <n v="4905"/>
    <n v="38"/>
    <n v="2"/>
    <n v="2"/>
    <n v="1"/>
    <n v="0"/>
    <n v="1"/>
    <n v="0"/>
    <n v="997.05000000000007"/>
    <s v="Rider Supply / Availability"/>
    <n v="109"/>
    <n v="138.15759661666667"/>
    <n v="1067.9240566333333"/>
    <n v="38"/>
    <n v="1"/>
    <n v="1.834862385321101E-2"/>
    <n v="45"/>
    <n v="0.35425024773504271"/>
    <n v="0.9367754882748538"/>
    <n v="51"/>
    <n v="-13"/>
    <n v="7"/>
    <n v="6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3_I45"/>
    <s v="DS001"/>
    <d v="2026-07-03T00:00:00"/>
    <n v="45"/>
    <s v="Evening"/>
    <n v="86"/>
    <n v="10"/>
    <n v="0"/>
    <n v="0"/>
    <n v="10"/>
    <n v="0"/>
    <n v="0"/>
    <s v=""/>
    <s v=""/>
    <s v="P_DS001_021|P_DS001_024|P_DS001_027|P_DS001_030|P_DS001_036|P_DS001_003|P_DS001_006|P_DS001_009|P_DS001_015|P_DS001_018"/>
    <n v="8.6"/>
    <n v="0"/>
    <n v="100"/>
    <n v="0"/>
    <n v="32"/>
    <n v="86"/>
    <n v="424"/>
    <n v="91077.55"/>
    <n v="4.9302325581395348"/>
    <n v="1059.0412790697674"/>
    <n v="16.093023255813954"/>
    <n v="119.81341748759691"/>
    <n v="86"/>
    <n v="103.72039423178295"/>
    <n v="1.4314980620155001E-4"/>
    <n v="1.230691868572811"/>
    <n v="0.61395348837209296"/>
    <n v="0"/>
    <n v="109.4550877118217"/>
    <n v="7.6338900978682176"/>
    <n v="3440"/>
    <n v="38"/>
    <n v="3"/>
    <n v="3"/>
    <n v="2"/>
    <n v="1"/>
    <n v="0"/>
    <n v="0"/>
    <n v="993.01"/>
    <s v="Rider Supply / Availability"/>
    <n v="86"/>
    <n v="109.35972208333334"/>
    <n v="1051.2487102166667"/>
    <n v="38"/>
    <n v="1"/>
    <n v="3.4883720930232558E-2"/>
    <n v="40"/>
    <n v="0.36453240694444444"/>
    <n v="0.92214799141812875"/>
    <n v="51"/>
    <n v="-13"/>
    <n v="6"/>
    <n v="4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3_I46"/>
    <s v="DS001"/>
    <d v="2026-07-03T00:00:00"/>
    <n v="46"/>
    <s v="Evening"/>
    <n v="63"/>
    <n v="10"/>
    <n v="0"/>
    <n v="0"/>
    <n v="10"/>
    <n v="0"/>
    <n v="0"/>
    <s v=""/>
    <s v=""/>
    <s v="P_DS001_024|P_DS001_027|P_DS001_030|P_DS001_036|P_DS001_003|P_DS001_006|P_DS001_009|P_DS001_015|P_DS001_018|P_DS001_021"/>
    <n v="6.3"/>
    <n v="0"/>
    <n v="100"/>
    <n v="0"/>
    <n v="32"/>
    <n v="63"/>
    <n v="296"/>
    <n v="70615.81"/>
    <n v="4.6984126984126986"/>
    <n v="1120.8858730158729"/>
    <n v="14.936507936507937"/>
    <n v="103.19304455925925"/>
    <n v="63"/>
    <n v="88.256536622751312"/>
    <n v="0"/>
    <n v="1.1901912888087061"/>
    <n v="0.61349206349206342"/>
    <n v="0"/>
    <n v="92.551804150264559"/>
    <n v="7.9248586343915344"/>
    <n v="2520"/>
    <n v="38"/>
    <n v="2"/>
    <n v="2"/>
    <n v="1"/>
    <n v="1"/>
    <n v="0"/>
    <n v="0"/>
    <n v="452.33"/>
    <s v="Rider Supply / Availability"/>
    <n v="63"/>
    <n v="75.208943483333329"/>
    <n v="1058.2159241333334"/>
    <n v="38"/>
    <n v="1"/>
    <n v="3.1746031746031744E-2"/>
    <n v="40"/>
    <n v="0.25069647827777775"/>
    <n v="0.92825958257309948"/>
    <n v="51"/>
    <n v="-13"/>
    <n v="4"/>
    <n v="6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03_I47"/>
    <s v="DS001"/>
    <d v="2026-07-03T00:00:00"/>
    <n v="47"/>
    <s v="Late Night"/>
    <n v="35"/>
    <n v="10"/>
    <n v="0"/>
    <n v="2"/>
    <n v="8"/>
    <n v="0"/>
    <n v="1"/>
    <s v=""/>
    <s v="P_DS001_027|P_DS001_030"/>
    <s v="P_DS001_036|P_DS001_003|P_DS001_006|P_DS001_009|P_DS001_015|P_DS001_018|P_DS001_021|P_DS001_024"/>
    <n v="4.375"/>
    <n v="0"/>
    <n v="100"/>
    <n v="1"/>
    <n v="31"/>
    <n v="35"/>
    <n v="162"/>
    <n v="35473.49"/>
    <n v="4.628571428571429"/>
    <n v="1013.5282857142856"/>
    <n v="13.885714285714286"/>
    <n v="82.870525621904761"/>
    <n v="35"/>
    <n v="68.984811336190475"/>
    <n v="0"/>
    <n v="1.1325896935527489"/>
    <n v="0.73809523809523803"/>
    <n v="0"/>
    <n v="71.962162864285716"/>
    <n v="8.2019635328571425"/>
    <n v="1400"/>
    <n v="38"/>
    <n v="3"/>
    <n v="3"/>
    <n v="2"/>
    <n v="0"/>
    <n v="1"/>
    <n v="0"/>
    <n v="675.8"/>
    <s v="Rider Supply / Availability"/>
    <n v="35"/>
    <n v="39.167558866666667"/>
    <n v="1058.3726649"/>
    <n v="38"/>
    <n v="1"/>
    <n v="8.5714285714285715E-2"/>
    <n v="40"/>
    <n v="0.16319816194444445"/>
    <n v="0.92839707447368425"/>
    <n v="51"/>
    <n v="-13"/>
    <n v="2"/>
    <n v="6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03_I48"/>
    <s v="DS001"/>
    <d v="2026-07-03T00:00:00"/>
    <n v="48"/>
    <s v="Late Night"/>
    <n v="33"/>
    <n v="10"/>
    <n v="0"/>
    <n v="2"/>
    <n v="8"/>
    <n v="0"/>
    <n v="1"/>
    <s v=""/>
    <s v="P_DS001_030|P_DS001_036"/>
    <s v="P_DS001_003|P_DS001_006|P_DS001_009|P_DS001_015|P_DS001_018|P_DS001_021|P_DS001_024|P_DS001_027"/>
    <n v="4.125"/>
    <n v="0"/>
    <n v="100"/>
    <n v="1"/>
    <n v="30"/>
    <n v="33"/>
    <n v="159"/>
    <n v="36428.199999999997"/>
    <n v="4.8181818181818183"/>
    <n v="1103.8848484848484"/>
    <n v="13.666666666666666"/>
    <n v="57.176976089393939"/>
    <n v="33"/>
    <n v="43.510309422727275"/>
    <n v="0"/>
    <n v="1.2255240747612071"/>
    <n v="0.65555555555555556"/>
    <n v="0"/>
    <n v="46.538544631818176"/>
    <n v="7.9260386883838381"/>
    <n v="1320"/>
    <n v="38"/>
    <n v="3"/>
    <n v="3"/>
    <n v="2"/>
    <n v="1"/>
    <n v="0"/>
    <n v="0"/>
    <n v="1339.82"/>
    <s v="Rider Supply / Availability"/>
    <n v="33"/>
    <n v="39.959229616666669"/>
    <n v="1061.7805086000001"/>
    <n v="38"/>
    <n v="1"/>
    <n v="9.0909090909090912E-2"/>
    <n v="40"/>
    <n v="0.16649679006944446"/>
    <n v="0.93138641105263165"/>
    <n v="51"/>
    <n v="-13"/>
    <n v="2"/>
    <n v="6"/>
    <s v="Add or rebalance riders in this interval"/>
    <x v="0"/>
    <s v="Hyderabad"/>
    <s v="Large"/>
    <n v="2300"/>
    <n v="2.5"/>
    <d v="1899-12-30T23:30:00"/>
    <d v="1899-12-30T00:00:00"/>
    <x v="23"/>
    <b v="0"/>
  </r>
  <r>
    <s v="DS001_20260704_I01"/>
    <s v="DS001"/>
    <d v="2026-07-04T00:00:00"/>
    <n v="1"/>
    <s v="Night"/>
    <n v="14"/>
    <n v="19"/>
    <n v="12"/>
    <n v="2"/>
    <n v="5"/>
    <n v="900"/>
    <n v="1"/>
    <s v="P_DS001_006|P_DS001_009|P_DS001_015|P_DS001_018|P_DS001_021|P_DS001_024|P_DS001_027|P_DS001_030|P_DS001_036|P_DS001_001|P_DS001_004|P_DS001_007"/>
    <s v="P_DS001_010|P_DS001_016"/>
    <s v="P_DS001_019|P_DS001_025|P_DS001_028|P_DS001_031|P_DS001_003"/>
    <n v="2.8"/>
    <n v="900"/>
    <n v="9100"/>
    <n v="1"/>
    <n v="49"/>
    <n v="14"/>
    <n v="64"/>
    <n v="15515.19"/>
    <n v="4.5714285714285712"/>
    <n v="1108.2278571428571"/>
    <n v="11.785714285714286"/>
    <n v="33.46276758809524"/>
    <n v="14"/>
    <n v="21.677053302380951"/>
    <n v="0"/>
    <n v="1.0695655457643523"/>
    <n v="0.57380952380952377"/>
    <n v="0"/>
    <n v="24.49184005357143"/>
    <n v="6.4727905547619056"/>
    <n v="490"/>
    <n v="73"/>
    <n v="1"/>
    <n v="1"/>
    <n v="1"/>
    <n v="0"/>
    <n v="0"/>
    <n v="0"/>
    <n v="364.04"/>
    <s v="Rider Supply / Availability"/>
    <n v="14"/>
    <n v="15.930062183333334"/>
    <n v="1921.0882094666667"/>
    <n v="74"/>
    <n v="1"/>
    <n v="7.1428571428571425E-2"/>
    <n v="35"/>
    <n v="0.10620041455555555"/>
    <n v="0.8772092280669711"/>
    <n v="92"/>
    <n v="-19"/>
    <n v="1"/>
    <n v="4"/>
    <s v="Add or rebalance riders in this interval"/>
    <x v="0"/>
    <s v="Hyderabad"/>
    <s v="Large"/>
    <n v="2300"/>
    <n v="2.5"/>
    <d v="1899-12-30T00:00:00"/>
    <d v="1899-12-30T00:30:00"/>
    <x v="0"/>
    <b v="0"/>
  </r>
  <r>
    <s v="DS001_20260704_I02"/>
    <s v="DS001"/>
    <d v="2026-07-04T00:00:00"/>
    <n v="2"/>
    <s v="Night"/>
    <n v="6"/>
    <n v="19"/>
    <n v="12"/>
    <n v="2"/>
    <n v="5"/>
    <n v="900"/>
    <n v="1"/>
    <s v="P_DS001_009|P_DS001_015|P_DS001_018|P_DS001_021|P_DS001_024|P_DS001_027|P_DS001_030|P_DS001_036|P_DS001_001|P_DS001_004|P_DS001_007|P_DS001_010"/>
    <s v="P_DS001_016|P_DS001_019"/>
    <s v="P_DS001_025|P_DS001_028|P_DS001_031|P_DS001_003|P_DS001_006"/>
    <n v="1.2"/>
    <n v="900"/>
    <n v="8200"/>
    <n v="1"/>
    <n v="48"/>
    <n v="6"/>
    <n v="21"/>
    <n v="4252.62"/>
    <n v="3.5"/>
    <n v="708.77"/>
    <n v="12.333333333333334"/>
    <n v="11.279536333333334"/>
    <n v="2"/>
    <n v="0.94976631944444456"/>
    <n v="0"/>
    <n v="0.8169148376991161"/>
    <n v="0.64166666666666672"/>
    <n v="1.0248886833333333"/>
    <n v="1.2075928361111112"/>
    <n v="7.6966953194444452"/>
    <n v="210"/>
    <n v="75"/>
    <n v="0"/>
    <n v="0"/>
    <n v="0"/>
    <n v="0"/>
    <n v="0"/>
    <n v="0"/>
    <n v="0"/>
    <s v="Rider Supply / Availability"/>
    <n v="2"/>
    <n v="4.9014889833333335"/>
    <n v="1224.3326433666666"/>
    <n v="75"/>
    <n v="0.33333333333333331"/>
    <n v="0"/>
    <n v="35"/>
    <n v="3.2676593222222224E-2"/>
    <n v="0.54414784149629625"/>
    <n v="59"/>
    <n v="16"/>
    <n v="1"/>
    <n v="4"/>
    <s v="Add or rebalance riders in this interval"/>
    <x v="0"/>
    <s v="Hyderabad"/>
    <s v="Large"/>
    <n v="2300"/>
    <n v="2.5"/>
    <d v="1899-12-30T00:30:00"/>
    <d v="1899-12-30T01:00:00"/>
    <x v="0"/>
    <b v="0"/>
  </r>
  <r>
    <s v="DS001_20260704_I03"/>
    <s v="DS001"/>
    <d v="2026-07-04T00:00:00"/>
    <n v="3"/>
    <s v="Night"/>
    <n v="7"/>
    <n v="9"/>
    <n v="8"/>
    <n v="0"/>
    <n v="1"/>
    <n v="600"/>
    <n v="0"/>
    <s v="P_DS001_010|P_DS001_016|P_DS001_019|P_DS001_025|P_DS001_028|P_DS001_031|P_DS001_001|P_DS001_004"/>
    <s v=""/>
    <s v="P_DS001_007"/>
    <n v="7"/>
    <n v="600"/>
    <n v="7600"/>
    <n v="0"/>
    <n v="48"/>
    <n v="7"/>
    <n v="23"/>
    <n v="4623.71"/>
    <n v="3.2857142857142856"/>
    <n v="660.53"/>
    <n v="11.428571428571429"/>
    <n v="8.5873314238095233"/>
    <n v="0"/>
    <n v="0"/>
    <n v="0"/>
    <n v="0.98300340066817082"/>
    <n v="0.55952380952380953"/>
    <n v="1.5425272023809524"/>
    <n v="0"/>
    <n v="6.061470878571428"/>
    <n v="245"/>
    <n v="39"/>
    <n v="1"/>
    <n v="1"/>
    <n v="0"/>
    <n v="1"/>
    <n v="0"/>
    <n v="0"/>
    <n v="272.14"/>
    <s v="No SLA Breach"/>
    <n v="0"/>
    <n v="6.8810237499999998"/>
    <n v="67.039944700000007"/>
    <n v="6"/>
    <n v="0"/>
    <n v="0.14285714285714285"/>
    <n v="35"/>
    <n v="0.22936745833333333"/>
    <n v="5.7299098034188041E-2"/>
    <n v="4"/>
    <n v="35"/>
    <n v="1"/>
    <n v="0"/>
    <s v="Investigate inventory and order-quality process"/>
    <x v="0"/>
    <s v="Hyderabad"/>
    <s v="Large"/>
    <n v="2300"/>
    <n v="2.5"/>
    <d v="1899-12-30T01:00:00"/>
    <d v="1899-12-30T01:30:00"/>
    <x v="1"/>
    <b v="0"/>
  </r>
  <r>
    <s v="DS001_20260704_I04"/>
    <s v="DS001"/>
    <d v="2026-07-04T00:00:00"/>
    <n v="4"/>
    <s v="Night"/>
    <n v="17"/>
    <n v="9"/>
    <n v="8"/>
    <n v="0"/>
    <n v="1"/>
    <n v="600"/>
    <n v="0"/>
    <s v="P_DS001_016|P_DS001_019|P_DS001_025|P_DS001_028|P_DS001_031|P_DS001_001|P_DS001_004|P_DS001_007"/>
    <s v=""/>
    <s v="P_DS001_010"/>
    <n v="17"/>
    <n v="600"/>
    <n v="7000"/>
    <n v="0"/>
    <n v="48"/>
    <n v="17"/>
    <n v="89"/>
    <n v="19381"/>
    <n v="5.2352941176470589"/>
    <n v="1140.0588235294117"/>
    <n v="11.529411764705882"/>
    <n v="10.439513521568628"/>
    <n v="3"/>
    <n v="0.15869726960784297"/>
    <n v="0.88050927058823536"/>
    <n v="1.375055299038916"/>
    <n v="0.77450980392156854"/>
    <n v="3.0300743705882351"/>
    <n v="0"/>
    <n v="6.4143411049019603"/>
    <n v="595"/>
    <n v="39"/>
    <n v="0"/>
    <n v="0"/>
    <n v="0"/>
    <n v="0"/>
    <n v="0"/>
    <n v="0"/>
    <n v="0"/>
    <s v="Store Not Ready for Rider"/>
    <n v="3"/>
    <n v="20.604959900000001"/>
    <n v="133.46020346666668"/>
    <n v="9"/>
    <n v="0.17647058823529413"/>
    <n v="0"/>
    <n v="35"/>
    <n v="0.68683199666666672"/>
    <n v="0.11406854997150999"/>
    <n v="7"/>
    <n v="32"/>
    <n v="1"/>
    <n v="0"/>
    <s v="Protect or increase picker capacity"/>
    <x v="0"/>
    <s v="Hyderabad"/>
    <s v="Large"/>
    <n v="2300"/>
    <n v="2.5"/>
    <d v="1899-12-30T01:30:00"/>
    <d v="1899-12-30T02:00:00"/>
    <x v="1"/>
    <b v="0"/>
  </r>
  <r>
    <s v="DS001_20260704_I05"/>
    <s v="DS001"/>
    <d v="2026-07-04T00:00:00"/>
    <n v="5"/>
    <s v="Night"/>
    <n v="12"/>
    <n v="9"/>
    <n v="8"/>
    <n v="0"/>
    <n v="1"/>
    <n v="600"/>
    <n v="0"/>
    <s v="P_DS001_019|P_DS001_025|P_DS001_028|P_DS001_031|P_DS001_001|P_DS001_004|P_DS001_007|P_DS001_010"/>
    <s v=""/>
    <s v="P_DS001_016"/>
    <n v="12"/>
    <n v="600"/>
    <n v="6400"/>
    <n v="0"/>
    <n v="48"/>
    <n v="12"/>
    <n v="72"/>
    <n v="16392.57"/>
    <n v="6"/>
    <n v="1366.0474999999999"/>
    <n v="10.666666666666666"/>
    <n v="8.721594940277777"/>
    <n v="2"/>
    <n v="1.7221529166666624E-2"/>
    <n v="0.64135569722222219"/>
    <n v="1.5576439263979536"/>
    <n v="0.62361111111111112"/>
    <n v="2.8226107291666662"/>
    <n v="0"/>
    <n v="4.9253730902777777"/>
    <n v="420"/>
    <n v="39"/>
    <n v="0"/>
    <n v="0"/>
    <n v="0"/>
    <n v="0"/>
    <n v="0"/>
    <n v="0"/>
    <n v="0"/>
    <s v="Store Not Ready for Rider"/>
    <n v="2"/>
    <n v="21.462707066666667"/>
    <n v="113.30785836666666"/>
    <n v="8"/>
    <n v="0.16666666666666666"/>
    <n v="0"/>
    <n v="35"/>
    <n v="0.71542356888888892"/>
    <n v="9.6844323390313389E-2"/>
    <n v="6"/>
    <n v="33"/>
    <n v="2"/>
    <n v="-1"/>
    <s v="Protect or increase picker capacity"/>
    <x v="0"/>
    <s v="Hyderabad"/>
    <s v="Large"/>
    <n v="2300"/>
    <n v="2.5"/>
    <d v="1899-12-30T02:00:00"/>
    <d v="1899-12-30T02:30:00"/>
    <x v="2"/>
    <b v="0"/>
  </r>
  <r>
    <s v="DS001_20260704_I06"/>
    <s v="DS001"/>
    <d v="2026-07-04T00:00:00"/>
    <n v="6"/>
    <s v="Night"/>
    <n v="14"/>
    <n v="9"/>
    <n v="8"/>
    <n v="0"/>
    <n v="1"/>
    <n v="600"/>
    <n v="0"/>
    <s v="P_DS001_025|P_DS001_028|P_DS001_031|P_DS001_001|P_DS001_004|P_DS001_007|P_DS001_010|P_DS001_016"/>
    <s v=""/>
    <s v="P_DS001_019"/>
    <n v="14"/>
    <n v="600"/>
    <n v="5800"/>
    <n v="0"/>
    <n v="48"/>
    <n v="14"/>
    <n v="83"/>
    <n v="16846.11"/>
    <n v="5.9285714285714288"/>
    <n v="1203.2935714285716"/>
    <n v="11.642857142857142"/>
    <n v="9.9494314392857142"/>
    <n v="2"/>
    <n v="0.14825398571428586"/>
    <n v="0.74397042380952372"/>
    <n v="1.5751552137595062"/>
    <n v="0.6785714285714286"/>
    <n v="2.997697063095238"/>
    <n v="0"/>
    <n v="6.064829604761905"/>
    <n v="490"/>
    <n v="39"/>
    <n v="2"/>
    <n v="2"/>
    <n v="1"/>
    <n v="0"/>
    <n v="1"/>
    <n v="0"/>
    <n v="160.32999999999998"/>
    <s v="Store Not Ready for Rider"/>
    <n v="2"/>
    <n v="19.991311633333332"/>
    <n v="90.646580900000004"/>
    <n v="8"/>
    <n v="0.14285714285714285"/>
    <n v="0.14285714285714285"/>
    <n v="35"/>
    <n v="0.66637705444444439"/>
    <n v="7.7475710170940168E-2"/>
    <n v="5"/>
    <n v="34"/>
    <n v="1"/>
    <n v="0"/>
    <s v="Investigate inventory and order-quality process"/>
    <x v="0"/>
    <s v="Hyderabad"/>
    <s v="Large"/>
    <n v="2300"/>
    <n v="2.5"/>
    <d v="1899-12-30T02:30:00"/>
    <d v="1899-12-30T03:00:00"/>
    <x v="2"/>
    <b v="0"/>
  </r>
  <r>
    <s v="DS001_20260704_I07"/>
    <s v="DS001"/>
    <d v="2026-07-04T00:00:00"/>
    <n v="7"/>
    <s v="Night"/>
    <n v="12"/>
    <n v="9"/>
    <n v="8"/>
    <n v="0"/>
    <n v="1"/>
    <n v="600"/>
    <n v="0"/>
    <s v="P_DS001_028|P_DS001_031|P_DS001_001|P_DS001_004|P_DS001_007|P_DS001_010|P_DS001_016|P_DS001_019"/>
    <s v=""/>
    <s v="P_DS001_025"/>
    <n v="12"/>
    <n v="600"/>
    <n v="5200"/>
    <n v="0"/>
    <n v="48"/>
    <n v="12"/>
    <n v="66"/>
    <n v="13100.81"/>
    <n v="5.5"/>
    <n v="1091.7341666666666"/>
    <n v="11.583333333333334"/>
    <n v="10.189592205555556"/>
    <n v="2"/>
    <n v="0.23308597916666671"/>
    <n v="0.65739973750000003"/>
    <n v="1.2823943142365748"/>
    <n v="0.61805555555555547"/>
    <n v="2.5578496027777775"/>
    <n v="0"/>
    <n v="6.7470203708333329"/>
    <n v="420"/>
    <n v="39"/>
    <n v="0"/>
    <n v="0"/>
    <n v="0"/>
    <n v="0"/>
    <n v="0"/>
    <n v="0"/>
    <n v="0"/>
    <s v="Store Not Ready for Rider"/>
    <n v="2"/>
    <n v="16.956215466666666"/>
    <n v="151.55865616666668"/>
    <n v="9"/>
    <n v="0.16666666666666666"/>
    <n v="0"/>
    <n v="35"/>
    <n v="0.56520718222222222"/>
    <n v="0.12953731296296297"/>
    <n v="8"/>
    <n v="31"/>
    <n v="1"/>
    <n v="0"/>
    <s v="Protect or increase picker capacity"/>
    <x v="0"/>
    <s v="Hyderabad"/>
    <s v="Large"/>
    <n v="2300"/>
    <n v="2.5"/>
    <d v="1899-12-30T03:00:00"/>
    <d v="1899-12-30T03:30:00"/>
    <x v="3"/>
    <b v="0"/>
  </r>
  <r>
    <s v="DS001_20260704_I08"/>
    <s v="DS001"/>
    <d v="2026-07-04T00:00:00"/>
    <n v="8"/>
    <s v="Night"/>
    <n v="9"/>
    <n v="9"/>
    <n v="8"/>
    <n v="0"/>
    <n v="1"/>
    <n v="600"/>
    <n v="0"/>
    <s v="P_DS001_031|P_DS001_001|P_DS001_004|P_DS001_007|P_DS001_010|P_DS001_016|P_DS001_019|P_DS001_025"/>
    <s v=""/>
    <s v="P_DS001_028"/>
    <n v="9"/>
    <n v="600"/>
    <n v="4600"/>
    <n v="0"/>
    <n v="48"/>
    <n v="9"/>
    <n v="56"/>
    <n v="10873.75"/>
    <n v="6.2222222222222223"/>
    <n v="1208.1944444444443"/>
    <n v="11.222222222222221"/>
    <n v="9.7050028555555556"/>
    <n v="2"/>
    <n v="0.20478377962962943"/>
    <n v="0.8765120833333333"/>
    <n v="1.6134260560483418"/>
    <n v="0.46666666666666656"/>
    <n v="2.9566048018518516"/>
    <n v="0"/>
    <n v="5.8187684203703709"/>
    <n v="315"/>
    <n v="39"/>
    <n v="1"/>
    <n v="1"/>
    <n v="0"/>
    <n v="0"/>
    <n v="1"/>
    <n v="0"/>
    <n v="87.92"/>
    <s v="Store Not Ready for Rider"/>
    <n v="2"/>
    <n v="13.846889950000001"/>
    <n v="83.347172549999996"/>
    <n v="7"/>
    <n v="0.22222222222222221"/>
    <n v="0.1111111111111111"/>
    <n v="35"/>
    <n v="0.46156299833333336"/>
    <n v="7.1236899615384611E-2"/>
    <n v="4"/>
    <n v="35"/>
    <n v="1"/>
    <n v="0"/>
    <s v="Protect or increase picker capacity"/>
    <x v="0"/>
    <s v="Hyderabad"/>
    <s v="Large"/>
    <n v="2300"/>
    <n v="2.5"/>
    <d v="1899-12-30T03:30:00"/>
    <d v="1899-12-30T04:00:00"/>
    <x v="3"/>
    <b v="0"/>
  </r>
  <r>
    <s v="DS001_20260704_I09"/>
    <s v="DS001"/>
    <d v="2026-07-04T00:00:00"/>
    <n v="9"/>
    <s v="Night"/>
    <n v="10"/>
    <n v="9"/>
    <n v="8"/>
    <n v="0"/>
    <n v="1"/>
    <n v="600"/>
    <n v="0"/>
    <s v="P_DS001_001|P_DS001_004|P_DS001_007|P_DS001_010|P_DS001_016|P_DS001_019|P_DS001_025|P_DS001_028"/>
    <s v=""/>
    <s v="P_DS001_031"/>
    <n v="10"/>
    <n v="600"/>
    <n v="4000"/>
    <n v="0"/>
    <n v="48"/>
    <n v="10"/>
    <n v="51"/>
    <n v="11211.04"/>
    <n v="5.0999999999999996"/>
    <n v="1121.104"/>
    <n v="12.3"/>
    <n v="10.150459295000001"/>
    <n v="1"/>
    <n v="5.0204761666666542E-2"/>
    <n v="0.34775634666666666"/>
    <n v="1.1914594687182771"/>
    <n v="0.44500000000000001"/>
    <n v="1.9842158099999998"/>
    <n v="0"/>
    <n v="7.3045768066666668"/>
    <n v="350"/>
    <n v="39"/>
    <n v="0"/>
    <n v="0"/>
    <n v="0"/>
    <n v="0"/>
    <n v="0"/>
    <n v="0"/>
    <n v="0"/>
    <s v="Store Not Ready for Rider"/>
    <n v="1"/>
    <n v="13.081916566666667"/>
    <n v="130.69031308333334"/>
    <n v="7"/>
    <n v="0.1"/>
    <n v="0"/>
    <n v="35"/>
    <n v="0.43606388555555559"/>
    <n v="0.11170112229344729"/>
    <n v="7"/>
    <n v="32"/>
    <n v="1"/>
    <n v="0"/>
    <s v="Monitor - no immediate intervention"/>
    <x v="0"/>
    <s v="Hyderabad"/>
    <s v="Large"/>
    <n v="2300"/>
    <n v="2.5"/>
    <d v="1899-12-30T04:00:00"/>
    <d v="1899-12-30T04:30:00"/>
    <x v="4"/>
    <b v="0"/>
  </r>
  <r>
    <s v="DS001_20260704_I10"/>
    <s v="DS001"/>
    <d v="2026-07-04T00:00:00"/>
    <n v="10"/>
    <s v="Night"/>
    <n v="11"/>
    <n v="9"/>
    <n v="8"/>
    <n v="0"/>
    <n v="1"/>
    <n v="600"/>
    <n v="0"/>
    <s v="P_DS001_004|P_DS001_007|P_DS001_010|P_DS001_016|P_DS001_019|P_DS001_025|P_DS001_028|P_DS001_031"/>
    <s v=""/>
    <s v="P_DS001_001"/>
    <n v="11"/>
    <n v="600"/>
    <n v="3400"/>
    <n v="0"/>
    <n v="48"/>
    <n v="11"/>
    <n v="42"/>
    <n v="9385.93"/>
    <n v="3.8181818181818183"/>
    <n v="853.26636363636362"/>
    <n v="12.090909090909092"/>
    <n v="10.110171118181817"/>
    <n v="0"/>
    <n v="0"/>
    <n v="0.24503448030303032"/>
    <n v="1.1084928634551885"/>
    <n v="0.71060606060606057"/>
    <n v="2.0641333984848487"/>
    <n v="0"/>
    <n v="7.0233104393939394"/>
    <n v="385"/>
    <n v="39"/>
    <n v="1"/>
    <n v="1"/>
    <n v="0"/>
    <n v="1"/>
    <n v="0"/>
    <n v="0"/>
    <n v="606.41"/>
    <s v="No SLA Breach"/>
    <n v="0"/>
    <n v="12.1934214"/>
    <n v="113.76066983333334"/>
    <n v="8"/>
    <n v="0"/>
    <n v="9.0909090909090912E-2"/>
    <n v="35"/>
    <n v="0.40644738000000002"/>
    <n v="9.7231341737891747E-2"/>
    <n v="6"/>
    <n v="33"/>
    <n v="1"/>
    <n v="0"/>
    <s v="Investigate inventory and order-quality process"/>
    <x v="0"/>
    <s v="Hyderabad"/>
    <s v="Large"/>
    <n v="2300"/>
    <n v="2.5"/>
    <d v="1899-12-30T04:30:00"/>
    <d v="1899-12-30T05:00:00"/>
    <x v="4"/>
    <b v="0"/>
  </r>
  <r>
    <s v="DS001_20260704_I11"/>
    <s v="DS001"/>
    <d v="2026-07-04T00:00:00"/>
    <n v="11"/>
    <s v="Night"/>
    <n v="11"/>
    <n v="9"/>
    <n v="8"/>
    <n v="0"/>
    <n v="1"/>
    <n v="600"/>
    <n v="0"/>
    <s v="P_DS001_007|P_DS001_010|P_DS001_016|P_DS001_019|P_DS001_025|P_DS001_028|P_DS001_031|P_DS001_001"/>
    <s v=""/>
    <s v="P_DS001_004"/>
    <n v="11"/>
    <n v="600"/>
    <n v="2800"/>
    <n v="0"/>
    <n v="48"/>
    <n v="11"/>
    <n v="49"/>
    <n v="10105.24"/>
    <n v="4.4545454545454541"/>
    <n v="918.65818181818179"/>
    <n v="11.090909090909092"/>
    <n v="8.6075726242424242"/>
    <n v="0"/>
    <n v="0"/>
    <n v="2.1649316666666654E-2"/>
    <n v="0.98837512644619363"/>
    <n v="0.6681818181818181"/>
    <n v="1.6782062575757577"/>
    <n v="0"/>
    <n v="5.9611845439393951"/>
    <n v="385"/>
    <n v="39"/>
    <n v="0"/>
    <n v="0"/>
    <n v="0"/>
    <n v="0"/>
    <n v="0"/>
    <n v="0"/>
    <n v="0"/>
    <s v="No SLA Breach"/>
    <n v="0"/>
    <n v="10.872126333333332"/>
    <n v="104.55581061666666"/>
    <n v="7"/>
    <n v="0"/>
    <n v="0"/>
    <n v="35"/>
    <n v="0.3624042111111111"/>
    <n v="8.9363940698005698E-2"/>
    <n v="5"/>
    <n v="34"/>
    <n v="1"/>
    <n v="0"/>
    <s v="Monitor - no immediate intervention"/>
    <x v="0"/>
    <s v="Hyderabad"/>
    <s v="Large"/>
    <n v="2300"/>
    <n v="2.5"/>
    <d v="1899-12-30T05:00:00"/>
    <d v="1899-12-30T05:30:00"/>
    <x v="5"/>
    <b v="0"/>
  </r>
  <r>
    <s v="DS001_20260704_I12"/>
    <s v="DS001"/>
    <d v="2026-07-04T00:00:00"/>
    <n v="12"/>
    <s v="Night"/>
    <n v="10"/>
    <n v="9"/>
    <n v="8"/>
    <n v="0"/>
    <n v="1"/>
    <n v="600"/>
    <n v="0"/>
    <s v="P_DS001_010|P_DS001_016|P_DS001_019|P_DS001_025|P_DS001_028|P_DS001_031|P_DS001_001|P_DS001_004"/>
    <s v=""/>
    <s v="P_DS001_007"/>
    <n v="10"/>
    <n v="600"/>
    <n v="2200"/>
    <n v="0"/>
    <n v="48"/>
    <n v="10"/>
    <n v="54"/>
    <n v="11838.4"/>
    <n v="5.4"/>
    <n v="1183.8399999999999"/>
    <n v="11.3"/>
    <n v="10.185043626666666"/>
    <n v="2"/>
    <n v="0.42622498833333344"/>
    <n v="0.62420909666666657"/>
    <n v="1.3910397218404609"/>
    <n v="0.68666666666666665"/>
    <n v="2.7019154799999998"/>
    <n v="0"/>
    <n v="6.5264614766666664"/>
    <n v="350"/>
    <n v="39"/>
    <n v="1"/>
    <n v="1"/>
    <n v="1"/>
    <n v="0"/>
    <n v="0"/>
    <n v="0"/>
    <n v="217.44"/>
    <s v="Store Not Ready for Rider"/>
    <n v="2"/>
    <n v="8.8512883666666671"/>
    <n v="75.829892433333342"/>
    <n v="7"/>
    <n v="0.2"/>
    <n v="0.1"/>
    <n v="35"/>
    <n v="0.29504294555555555"/>
    <n v="6.4811873874643877E-2"/>
    <n v="4"/>
    <n v="35"/>
    <n v="1"/>
    <n v="0"/>
    <s v="Protect or increase picker capacity"/>
    <x v="0"/>
    <s v="Hyderabad"/>
    <s v="Large"/>
    <n v="2300"/>
    <n v="2.5"/>
    <d v="1899-12-30T05:30:00"/>
    <d v="1899-12-30T06:00:00"/>
    <x v="5"/>
    <b v="0"/>
  </r>
  <r>
    <s v="DS001_20260704_I13"/>
    <s v="DS001"/>
    <d v="2026-07-04T00:00:00"/>
    <n v="13"/>
    <s v="Morning"/>
    <n v="4"/>
    <n v="9"/>
    <n v="3"/>
    <n v="2"/>
    <n v="4"/>
    <n v="225"/>
    <n v="1"/>
    <s v="P_DS001_016|P_DS001_019|P_DS001_025"/>
    <s v="P_DS001_028|P_DS001_031"/>
    <s v="P_DS001_001|P_DS001_004|P_DS001_007|P_DS001_010"/>
    <n v="1"/>
    <n v="225"/>
    <n v="1975"/>
    <n v="1"/>
    <n v="47"/>
    <n v="4"/>
    <n v="24"/>
    <n v="6341.87"/>
    <n v="6"/>
    <n v="1585.4675"/>
    <n v="12.75"/>
    <n v="11.182416616666666"/>
    <n v="1"/>
    <n v="0.1642083750000003"/>
    <n v="0"/>
    <n v="1.5886512309399032"/>
    <n v="0.65"/>
    <n v="2.2386512208333333"/>
    <n v="0"/>
    <n v="8.4354320499999993"/>
    <n v="140"/>
    <n v="39"/>
    <n v="0"/>
    <n v="0"/>
    <n v="0"/>
    <n v="0"/>
    <n v="0"/>
    <n v="0"/>
    <n v="0"/>
    <s v="Store Not Ready for Rider"/>
    <n v="1"/>
    <n v="11.413713683333333"/>
    <n v="74.631682566666669"/>
    <n v="5"/>
    <n v="0.25"/>
    <n v="0"/>
    <n v="35"/>
    <n v="9.5114280694444442E-2"/>
    <n v="6.3787762877492882E-2"/>
    <n v="4"/>
    <n v="35"/>
    <n v="1"/>
    <n v="3"/>
    <s v="Protect or increase picker capacity"/>
    <x v="0"/>
    <s v="Hyderabad"/>
    <s v="Large"/>
    <n v="2300"/>
    <n v="2.5"/>
    <d v="1899-12-30T06:00:00"/>
    <d v="1899-12-30T06:30:00"/>
    <x v="6"/>
    <b v="0"/>
  </r>
  <r>
    <s v="DS001_20260704_I14"/>
    <s v="DS001"/>
    <d v="2026-07-04T00:00:00"/>
    <n v="14"/>
    <s v="Morning"/>
    <n v="20"/>
    <n v="9"/>
    <n v="3"/>
    <n v="2"/>
    <n v="4"/>
    <n v="225"/>
    <n v="1"/>
    <s v="P_DS001_019|P_DS001_025|P_DS001_028"/>
    <s v="P_DS001_031|P_DS001_001"/>
    <s v="P_DS001_004|P_DS001_007|P_DS001_010|P_DS001_016"/>
    <n v="5"/>
    <n v="225"/>
    <n v="1750"/>
    <n v="1"/>
    <n v="46"/>
    <n v="20"/>
    <n v="101"/>
    <n v="20405.599999999999"/>
    <n v="5.05"/>
    <n v="1020.28"/>
    <n v="11.75"/>
    <n v="10.026878620833333"/>
    <n v="2"/>
    <n v="0.10183938000000001"/>
    <n v="0"/>
    <n v="1.3072993106280759"/>
    <n v="0.58166666666666667"/>
    <n v="1.8889659691666665"/>
    <n v="0"/>
    <n v="7.1537459774999999"/>
    <n v="700"/>
    <n v="39"/>
    <n v="1"/>
    <n v="1"/>
    <n v="1"/>
    <n v="0"/>
    <n v="0"/>
    <n v="0"/>
    <n v="356.42"/>
    <s v="Last-Mile Travel"/>
    <n v="2"/>
    <n v="25.419064583333334"/>
    <n v="148.36464705"/>
    <n v="11"/>
    <n v="0.1"/>
    <n v="0.05"/>
    <n v="35"/>
    <n v="0.21182553819444444"/>
    <n v="0.12680739064102564"/>
    <n v="8"/>
    <n v="31"/>
    <n v="2"/>
    <n v="2"/>
    <s v="Recover overdue put-away workload"/>
    <x v="0"/>
    <s v="Hyderabad"/>
    <s v="Large"/>
    <n v="2300"/>
    <n v="2.5"/>
    <d v="1899-12-30T06:30:00"/>
    <d v="1899-12-30T07:00:00"/>
    <x v="6"/>
    <b v="0"/>
  </r>
  <r>
    <s v="DS001_20260704_I15"/>
    <s v="DS001"/>
    <d v="2026-07-04T00:00:00"/>
    <n v="15"/>
    <s v="Morning"/>
    <n v="14"/>
    <n v="9"/>
    <n v="3"/>
    <n v="2"/>
    <n v="4"/>
    <n v="225"/>
    <n v="1"/>
    <s v="P_DS001_025|P_DS001_028|P_DS001_031"/>
    <s v="P_DS001_001|P_DS001_004"/>
    <s v="P_DS001_007|P_DS001_010|P_DS001_016|P_DS001_019"/>
    <n v="3.5"/>
    <n v="225"/>
    <n v="1525"/>
    <n v="1"/>
    <n v="45"/>
    <n v="14"/>
    <n v="75"/>
    <n v="16074.74"/>
    <n v="5.3571428571428568"/>
    <n v="1148.1957142857143"/>
    <n v="11.5"/>
    <n v="8.8392569535714287"/>
    <n v="1"/>
    <n v="2.4857948809523807E-2"/>
    <n v="0"/>
    <n v="1.4544547764408919"/>
    <n v="0.588095238095238"/>
    <n v="2.0425500083333334"/>
    <n v="0"/>
    <n v="5.6848021773809521"/>
    <n v="490"/>
    <n v="39"/>
    <n v="0"/>
    <n v="0"/>
    <n v="0"/>
    <n v="0"/>
    <n v="0"/>
    <n v="0"/>
    <n v="0"/>
    <s v="Store Not Ready for Rider"/>
    <n v="1"/>
    <n v="21.089288249999999"/>
    <n v="175.58089266666667"/>
    <n v="14"/>
    <n v="7.1428571428571425E-2"/>
    <n v="0"/>
    <n v="35"/>
    <n v="0.17574406874999998"/>
    <n v="0.15006913903133903"/>
    <n v="9"/>
    <n v="30"/>
    <n v="2"/>
    <n v="2"/>
    <s v="Recover overdue put-away workload"/>
    <x v="0"/>
    <s v="Hyderabad"/>
    <s v="Large"/>
    <n v="2300"/>
    <n v="2.5"/>
    <d v="1899-12-30T07:00:00"/>
    <d v="1899-12-30T07:30:00"/>
    <x v="7"/>
    <b v="0"/>
  </r>
  <r>
    <s v="DS001_20260704_I16"/>
    <s v="DS001"/>
    <d v="2026-07-04T00:00:00"/>
    <n v="16"/>
    <s v="Morning"/>
    <n v="15"/>
    <n v="9"/>
    <n v="3"/>
    <n v="2"/>
    <n v="4"/>
    <n v="225"/>
    <n v="1"/>
    <s v="P_DS001_028|P_DS001_031|P_DS001_001"/>
    <s v="P_DS001_004|P_DS001_007"/>
    <s v="P_DS001_010|P_DS001_016|P_DS001_019|P_DS001_025"/>
    <n v="3.75"/>
    <n v="225"/>
    <n v="1300"/>
    <n v="1"/>
    <n v="44"/>
    <n v="15"/>
    <n v="84"/>
    <n v="21533.98"/>
    <n v="5.6"/>
    <n v="1435.5986666666665"/>
    <n v="12"/>
    <n v="9.3455623144444431"/>
    <n v="0"/>
    <n v="0"/>
    <n v="0"/>
    <n v="1.4369804706715759"/>
    <n v="0.61777777777777787"/>
    <n v="2.0547582411111112"/>
    <n v="0"/>
    <n v="6.3441374044444441"/>
    <n v="525"/>
    <n v="39"/>
    <n v="0"/>
    <n v="0"/>
    <n v="0"/>
    <n v="0"/>
    <n v="0"/>
    <n v="0"/>
    <n v="0"/>
    <s v="No SLA Breach"/>
    <n v="0"/>
    <n v="19.605291733333335"/>
    <n v="133.72845484999999"/>
    <n v="9"/>
    <n v="0"/>
    <n v="0"/>
    <n v="35"/>
    <n v="0.16337743111111111"/>
    <n v="0.11429782465811965"/>
    <n v="7"/>
    <n v="32"/>
    <n v="1"/>
    <n v="3"/>
    <s v="Recover overdue put-away workload"/>
    <x v="0"/>
    <s v="Hyderabad"/>
    <s v="Large"/>
    <n v="2300"/>
    <n v="2.5"/>
    <d v="1899-12-30T07:30:00"/>
    <d v="1899-12-30T08:00:00"/>
    <x v="7"/>
    <b v="0"/>
  </r>
  <r>
    <s v="DS001_20260704_I17"/>
    <s v="DS001"/>
    <d v="2026-07-04T00:00:00"/>
    <n v="17"/>
    <s v="Morning"/>
    <n v="26"/>
    <n v="20"/>
    <n v="3"/>
    <n v="2"/>
    <n v="15"/>
    <n v="225"/>
    <n v="1"/>
    <s v="P_DS001_031|P_DS001_032|P_DS001_035"/>
    <s v="P_DS001_001|P_DS001_002"/>
    <s v="P_DS001_004|P_DS001_005|P_DS001_007|P_DS001_008|P_DS001_010|P_DS001_011|P_DS001_014|P_DS001_016|P_DS001_017|P_DS001_019|P_DS001_023|P_DS001_025|P_DS001_026|P_DS001_028|P_DS001_029"/>
    <n v="1.7333333333333334"/>
    <n v="225"/>
    <n v="1075"/>
    <n v="1"/>
    <n v="43"/>
    <n v="26"/>
    <n v="136"/>
    <n v="30489.01"/>
    <n v="5.2307692307692308"/>
    <n v="1172.6542307692307"/>
    <n v="12.038461538461538"/>
    <n v="10.276356882051282"/>
    <n v="6"/>
    <n v="0.18026908653846169"/>
    <n v="0"/>
    <n v="1.3510032841022408"/>
    <n v="0.65320512820512822"/>
    <n v="2.0042084044871795"/>
    <n v="0"/>
    <n v="7.4176612903846157"/>
    <n v="910"/>
    <n v="74"/>
    <n v="0"/>
    <n v="0"/>
    <n v="0"/>
    <n v="0"/>
    <n v="0"/>
    <n v="0"/>
    <n v="0"/>
    <s v="Store Not Ready for Rider"/>
    <n v="4"/>
    <n v="37.075500400000003"/>
    <n v="245.26759791666666"/>
    <n v="15"/>
    <n v="0.23076923076923078"/>
    <n v="0"/>
    <n v="35"/>
    <n v="8.2390000888888898E-2"/>
    <n v="0.11048089996246246"/>
    <n v="12"/>
    <n v="62"/>
    <n v="2"/>
    <n v="13"/>
    <s v="Protect or increase picker capacity"/>
    <x v="0"/>
    <s v="Hyderabad"/>
    <s v="Large"/>
    <n v="2300"/>
    <n v="2.5"/>
    <d v="1899-12-30T08:00:00"/>
    <d v="1899-12-30T08:30:00"/>
    <x v="8"/>
    <b v="0"/>
  </r>
  <r>
    <s v="DS001_20260704_I18"/>
    <s v="DS001"/>
    <d v="2026-07-04T00:00:00"/>
    <n v="18"/>
    <s v="Morning"/>
    <n v="49"/>
    <n v="20"/>
    <n v="3"/>
    <n v="2"/>
    <n v="15"/>
    <n v="225"/>
    <n v="1"/>
    <s v="P_DS001_032|P_DS001_035|P_DS001_001"/>
    <s v="P_DS001_002|P_DS001_004"/>
    <s v="P_DS001_005|P_DS001_007|P_DS001_008|P_DS001_010|P_DS001_011|P_DS001_014|P_DS001_016|P_DS001_017|P_DS001_019|P_DS001_023|P_DS001_025|P_DS001_026|P_DS001_028|P_DS001_029|P_DS001_031"/>
    <n v="3.2666666666666666"/>
    <n v="225"/>
    <n v="850"/>
    <n v="1"/>
    <n v="42"/>
    <n v="49"/>
    <n v="244"/>
    <n v="55270.61"/>
    <n v="4.9795918367346941"/>
    <n v="1127.9716326530613"/>
    <n v="11.693877551020408"/>
    <n v="9.2777941102040824"/>
    <n v="5"/>
    <n v="6.6590958163265254E-2"/>
    <n v="0"/>
    <n v="1.3092540683210381"/>
    <n v="0.58503401360544216"/>
    <n v="1.8942880731292517"/>
    <n v="0"/>
    <n v="6.4753427625850346"/>
    <n v="1715"/>
    <n v="75"/>
    <n v="6"/>
    <n v="6"/>
    <n v="4"/>
    <n v="1"/>
    <n v="1"/>
    <n v="0"/>
    <n v="2278.09"/>
    <s v="Last-Mile Travel"/>
    <n v="4"/>
    <n v="63.027545116666666"/>
    <n v="490.77389319999997"/>
    <n v="28"/>
    <n v="0.10204081632653061"/>
    <n v="0.12244897959183673"/>
    <n v="35"/>
    <n v="0.14006121137037036"/>
    <n v="0.2181217303111111"/>
    <n v="24"/>
    <n v="51"/>
    <n v="4"/>
    <n v="11"/>
    <s v="Recover overdue put-away workload"/>
    <x v="0"/>
    <s v="Hyderabad"/>
    <s v="Large"/>
    <n v="2300"/>
    <n v="2.5"/>
    <d v="1899-12-30T08:30:00"/>
    <d v="1899-12-30T09:00:00"/>
    <x v="8"/>
    <b v="0"/>
  </r>
  <r>
    <s v="DS001_20260704_I19"/>
    <s v="DS001"/>
    <d v="2026-07-04T00:00:00"/>
    <n v="19"/>
    <s v="Morning"/>
    <n v="60"/>
    <n v="11"/>
    <n v="0"/>
    <n v="2"/>
    <n v="9"/>
    <n v="0"/>
    <n v="1"/>
    <s v=""/>
    <s v="P_DS001_029|P_DS001_032"/>
    <s v="P_DS001_035|P_DS001_002|P_DS001_005|P_DS001_008|P_DS001_011|P_DS001_014|P_DS001_017|P_DS001_023|P_DS001_026"/>
    <n v="6.666666666666667"/>
    <n v="0"/>
    <n v="850"/>
    <n v="1"/>
    <n v="41"/>
    <n v="60"/>
    <n v="323"/>
    <n v="78401.350000000006"/>
    <n v="5.3833333333333337"/>
    <n v="1306.6891666666668"/>
    <n v="13.1"/>
    <n v="9.7880118055555556"/>
    <n v="2"/>
    <n v="1.8340050277777773E-2"/>
    <n v="0"/>
    <n v="1.4189310293321542"/>
    <n v="0.65222222222222226"/>
    <n v="2.0711532433333333"/>
    <n v="0"/>
    <n v="6.8343585536111116"/>
    <n v="2100"/>
    <n v="37"/>
    <n v="4"/>
    <n v="4"/>
    <n v="3"/>
    <n v="0"/>
    <n v="1"/>
    <n v="0"/>
    <n v="1153.8600000000001"/>
    <s v="Last-Mile Travel"/>
    <n v="1"/>
    <n v="83.394488816666666"/>
    <n v="515.95978748333334"/>
    <n v="39"/>
    <n v="3.3333333333333333E-2"/>
    <n v="6.6666666666666666E-2"/>
    <n v="35"/>
    <n v="0.30886847709876541"/>
    <n v="0.4648286373723724"/>
    <n v="25"/>
    <n v="12"/>
    <n v="4"/>
    <n v="5"/>
    <s v="Recover overdue put-away workload"/>
    <x v="0"/>
    <s v="Hyderabad"/>
    <s v="Large"/>
    <n v="2300"/>
    <n v="2.5"/>
    <d v="1899-12-30T09:00:00"/>
    <d v="1899-12-30T09:30:00"/>
    <x v="9"/>
    <b v="0"/>
  </r>
  <r>
    <s v="DS001_20260704_I20"/>
    <s v="DS001"/>
    <d v="2026-07-04T00:00:00"/>
    <n v="20"/>
    <s v="Morning"/>
    <n v="77"/>
    <n v="11"/>
    <n v="0"/>
    <n v="2"/>
    <n v="9"/>
    <n v="0"/>
    <n v="1"/>
    <s v=""/>
    <s v="P_DS001_032|P_DS001_035"/>
    <s v="P_DS001_002|P_DS001_005|P_DS001_008|P_DS001_011|P_DS001_014|P_DS001_017|P_DS001_023|P_DS001_026|P_DS001_029"/>
    <n v="8.5555555555555554"/>
    <n v="0"/>
    <n v="850"/>
    <n v="1"/>
    <n v="40"/>
    <n v="77"/>
    <n v="361"/>
    <n v="79642.820000000007"/>
    <n v="4.6883116883116882"/>
    <n v="1034.3223376623378"/>
    <n v="13.831168831168831"/>
    <n v="9.3021826058441572"/>
    <n v="0"/>
    <n v="0"/>
    <n v="0"/>
    <n v="1.2722112045074829"/>
    <n v="0.63549783549783545"/>
    <n v="1.8472005893939394"/>
    <n v="0"/>
    <n v="6.5074605792207789"/>
    <n v="2695"/>
    <n v="37"/>
    <n v="1"/>
    <n v="1"/>
    <n v="0"/>
    <n v="1"/>
    <n v="0"/>
    <n v="0"/>
    <n v="323.58999999999997"/>
    <s v="No SLA Breach"/>
    <n v="0"/>
    <n v="100.8275383"/>
    <n v="747.0168040166667"/>
    <n v="37"/>
    <n v="0"/>
    <n v="1.2987012987012988E-2"/>
    <n v="35"/>
    <n v="0.37343532703703702"/>
    <n v="0.67298811172672679"/>
    <n v="36"/>
    <n v="1"/>
    <n v="5"/>
    <n v="4"/>
    <s v="Recover overdue put-away workload"/>
    <x v="0"/>
    <s v="Hyderabad"/>
    <s v="Large"/>
    <n v="2300"/>
    <n v="2.5"/>
    <d v="1899-12-30T09:30:00"/>
    <d v="1899-12-30T10:00:00"/>
    <x v="9"/>
    <b v="0"/>
  </r>
  <r>
    <s v="DS001_20260704_I21"/>
    <s v="DS001"/>
    <d v="2026-07-04T00:00:00"/>
    <n v="21"/>
    <s v="Morning"/>
    <n v="72"/>
    <n v="11"/>
    <n v="0"/>
    <n v="2"/>
    <n v="9"/>
    <n v="0"/>
    <n v="1"/>
    <s v=""/>
    <s v="P_DS001_035|P_DS001_002"/>
    <s v="P_DS001_005|P_DS001_008|P_DS001_011|P_DS001_014|P_DS001_017|P_DS001_023|P_DS001_026|P_DS001_029|P_DS001_032"/>
    <n v="8"/>
    <n v="0"/>
    <n v="850"/>
    <n v="1"/>
    <n v="39"/>
    <n v="72"/>
    <n v="383"/>
    <n v="87339.15"/>
    <n v="5.3194444444444446"/>
    <n v="1213.0437499999998"/>
    <n v="13.555555555555555"/>
    <n v="9.5450485034722234"/>
    <n v="0"/>
    <n v="0"/>
    <n v="0"/>
    <n v="1.4587426975446265"/>
    <n v="0.61319444444444438"/>
    <n v="2.0418802717592595"/>
    <n v="0"/>
    <n v="6.5001946930555556"/>
    <n v="2520"/>
    <n v="37"/>
    <n v="3"/>
    <n v="3"/>
    <n v="1"/>
    <n v="2"/>
    <n v="0"/>
    <n v="0"/>
    <n v="665.17000000000007"/>
    <s v="No SLA Breach"/>
    <n v="0"/>
    <n v="103.46603628333334"/>
    <n v="680.84736953333334"/>
    <n v="37"/>
    <n v="0"/>
    <n v="4.1666666666666664E-2"/>
    <n v="35"/>
    <n v="0.38320754179012345"/>
    <n v="0.61337600858858854"/>
    <n v="33"/>
    <n v="4"/>
    <n v="5"/>
    <n v="4"/>
    <s v="Recover overdue put-away workload"/>
    <x v="0"/>
    <s v="Hyderabad"/>
    <s v="Large"/>
    <n v="2300"/>
    <n v="2.5"/>
    <d v="1899-12-30T10:00:00"/>
    <d v="1899-12-30T10:30:00"/>
    <x v="10"/>
    <b v="0"/>
  </r>
  <r>
    <s v="DS001_20260704_I22"/>
    <s v="DS001"/>
    <d v="2026-07-04T00:00:00"/>
    <n v="22"/>
    <s v="Morning"/>
    <n v="95"/>
    <n v="11"/>
    <n v="0"/>
    <n v="2"/>
    <n v="9"/>
    <n v="0"/>
    <n v="1"/>
    <s v=""/>
    <s v="P_DS001_002|P_DS001_005"/>
    <s v="P_DS001_008|P_DS001_011|P_DS001_014|P_DS001_017|P_DS001_023|P_DS001_026|P_DS001_029|P_DS001_032|P_DS001_035"/>
    <n v="10.555555555555555"/>
    <n v="0"/>
    <n v="850"/>
    <n v="1"/>
    <n v="38"/>
    <n v="95"/>
    <n v="472"/>
    <n v="103804.18"/>
    <n v="4.9684210526315793"/>
    <n v="1092.6755789473684"/>
    <n v="14.884210526315789"/>
    <n v="10.24771702754386"/>
    <n v="0"/>
    <n v="0"/>
    <n v="2.7185698421052631E-2"/>
    <n v="1.3122642866418004"/>
    <n v="0.68245614035087709"/>
    <n v="1.0350836866666666"/>
    <n v="0.6275707575438596"/>
    <n v="6.6894682101754386"/>
    <n v="3325"/>
    <n v="37"/>
    <n v="3"/>
    <n v="3"/>
    <n v="0"/>
    <n v="1"/>
    <n v="2"/>
    <n v="0"/>
    <n v="945.22"/>
    <s v="No SLA Breach"/>
    <n v="0"/>
    <n v="125.24993128333334"/>
    <n v="905.29205935000005"/>
    <n v="37"/>
    <n v="0"/>
    <n v="3.1578947368421054E-2"/>
    <n v="35"/>
    <n v="0.46388863438271605"/>
    <n v="0.81557843184684686"/>
    <n v="44"/>
    <n v="-7"/>
    <n v="6"/>
    <n v="3"/>
    <s v="Recover overdue put-away workload"/>
    <x v="0"/>
    <s v="Hyderabad"/>
    <s v="Large"/>
    <n v="2300"/>
    <n v="2.5"/>
    <d v="1899-12-30T10:30:00"/>
    <d v="1899-12-30T11:00:00"/>
    <x v="10"/>
    <b v="0"/>
  </r>
  <r>
    <s v="DS001_20260704_I23"/>
    <s v="DS001"/>
    <d v="2026-07-04T00:00:00"/>
    <n v="23"/>
    <s v="Lunch"/>
    <n v="111"/>
    <n v="11"/>
    <n v="0"/>
    <n v="0"/>
    <n v="11"/>
    <n v="0"/>
    <n v="0"/>
    <s v=""/>
    <s v=""/>
    <s v="P_DS001_005|P_DS001_008|P_DS001_011|P_DS001_014|P_DS001_017|P_DS001_023|P_DS001_026|P_DS001_029|P_DS001_032|P_DS001_035|P_DS001_002"/>
    <n v="10.090909090909092"/>
    <n v="0"/>
    <n v="850"/>
    <n v="0"/>
    <n v="38"/>
    <n v="111"/>
    <n v="528"/>
    <n v="129163.63"/>
    <n v="4.756756756756757"/>
    <n v="1163.6363063063063"/>
    <n v="15.594594594594595"/>
    <n v="11.197610503003004"/>
    <n v="2"/>
    <n v="5.5607825825825701E-3"/>
    <n v="0"/>
    <n v="1.3071079683897466"/>
    <n v="0.57972972972972969"/>
    <n v="1.2711235735735728E-3"/>
    <n v="2.1945191361861864"/>
    <n v="6.2311185246246241"/>
    <n v="3885"/>
    <n v="37"/>
    <n v="3"/>
    <n v="3"/>
    <n v="2"/>
    <n v="1"/>
    <n v="0"/>
    <n v="0"/>
    <n v="670.94999999999993"/>
    <s v="Rider Supply / Availability"/>
    <n v="2"/>
    <n v="143.81457576666668"/>
    <n v="1015.8475339"/>
    <n v="37"/>
    <n v="1.8018018018018018E-2"/>
    <n v="2.7027027027027029E-2"/>
    <n v="35"/>
    <n v="0.4358017447474748"/>
    <n v="0.9151779584684685"/>
    <n v="49"/>
    <n v="-12"/>
    <n v="7"/>
    <n v="4"/>
    <s v="Recover overdue put-away workload"/>
    <x v="0"/>
    <s v="Hyderabad"/>
    <s v="Large"/>
    <n v="2300"/>
    <n v="2.5"/>
    <d v="1899-12-30T11:00:00"/>
    <d v="1899-12-30T11:30:00"/>
    <x v="11"/>
    <b v="0"/>
  </r>
  <r>
    <s v="DS001_20260704_I24"/>
    <s v="DS001"/>
    <d v="2026-07-04T00:00:00"/>
    <n v="24"/>
    <s v="Lunch"/>
    <n v="98"/>
    <n v="11"/>
    <n v="0"/>
    <n v="0"/>
    <n v="11"/>
    <n v="0"/>
    <n v="0"/>
    <s v=""/>
    <s v=""/>
    <s v="P_DS001_008|P_DS001_011|P_DS001_014|P_DS001_017|P_DS001_023|P_DS001_026|P_DS001_029|P_DS001_032|P_DS001_035|P_DS001_002|P_DS001_005"/>
    <n v="8.9090909090909083"/>
    <n v="0"/>
    <n v="850"/>
    <n v="0"/>
    <n v="38"/>
    <n v="98"/>
    <n v="472"/>
    <n v="109502.37"/>
    <n v="4.8163265306122449"/>
    <n v="1117.3711224489796"/>
    <n v="14.938775510204081"/>
    <n v="10.314472465476189"/>
    <n v="2"/>
    <n v="1.6771948299319727E-2"/>
    <n v="0"/>
    <n v="1.3394908103739076"/>
    <n v="0.60408163265306125"/>
    <n v="0.27219480221088432"/>
    <n v="0.94324055680272112"/>
    <n v="6.5666050379251706"/>
    <n v="3430"/>
    <n v="37"/>
    <n v="2"/>
    <n v="2"/>
    <n v="1"/>
    <n v="0"/>
    <n v="1"/>
    <n v="0"/>
    <n v="341.56"/>
    <s v="Last-Mile Travel"/>
    <n v="1"/>
    <n v="128.5684559"/>
    <n v="996.43141494999998"/>
    <n v="37"/>
    <n v="2.0408163265306121E-2"/>
    <n v="2.0408163265306121E-2"/>
    <n v="35"/>
    <n v="0.3896013815151515"/>
    <n v="0.89768595941441442"/>
    <n v="48"/>
    <n v="-11"/>
    <n v="7"/>
    <n v="4"/>
    <s v="Recover overdue put-away workload"/>
    <x v="0"/>
    <s v="Hyderabad"/>
    <s v="Large"/>
    <n v="2300"/>
    <n v="2.5"/>
    <d v="1899-12-30T11:30:00"/>
    <d v="1899-12-30T12:00:00"/>
    <x v="11"/>
    <b v="0"/>
  </r>
  <r>
    <s v="DS001_20260704_I25"/>
    <s v="DS001"/>
    <d v="2026-07-04T00:00:00"/>
    <n v="25"/>
    <s v="Lunch"/>
    <n v="91"/>
    <n v="11"/>
    <n v="0"/>
    <n v="0"/>
    <n v="11"/>
    <n v="0"/>
    <n v="0"/>
    <s v=""/>
    <s v=""/>
    <s v="P_DS001_011|P_DS001_014|P_DS001_017|P_DS001_023|P_DS001_026|P_DS001_029|P_DS001_032|P_DS001_035|P_DS001_002|P_DS001_005|P_DS001_008"/>
    <n v="8.2727272727272734"/>
    <n v="0"/>
    <n v="850"/>
    <n v="0"/>
    <n v="38"/>
    <n v="91"/>
    <n v="413"/>
    <n v="97082.07"/>
    <n v="4.5384615384615383"/>
    <n v="1066.8359340659342"/>
    <n v="16.307692307692307"/>
    <n v="11.308334236263736"/>
    <n v="1"/>
    <n v="1.8599036996336984E-2"/>
    <n v="0"/>
    <n v="1.2300669846616115"/>
    <n v="0.75091575091575091"/>
    <n v="3.6354403479853477E-2"/>
    <n v="1.4708795419413918"/>
    <n v="6.8945671891941389"/>
    <n v="3640"/>
    <n v="37"/>
    <n v="1"/>
    <n v="1"/>
    <n v="1"/>
    <n v="0"/>
    <n v="0"/>
    <n v="0"/>
    <n v="40.909999999999997"/>
    <s v="Last-Mile Travel"/>
    <n v="1"/>
    <n v="114.01022946666667"/>
    <n v="1017.5424083666667"/>
    <n v="37"/>
    <n v="1.098901098901099E-2"/>
    <n v="1.098901098901099E-2"/>
    <n v="40"/>
    <n v="0.34548554383838387"/>
    <n v="0.91670487240240239"/>
    <n v="49"/>
    <n v="-12"/>
    <n v="6"/>
    <n v="5"/>
    <s v="Recover overdue put-away workload"/>
    <x v="0"/>
    <s v="Hyderabad"/>
    <s v="Large"/>
    <n v="2300"/>
    <n v="2.5"/>
    <d v="1899-12-30T12:00:00"/>
    <d v="1899-12-30T12:30:00"/>
    <x v="12"/>
    <b v="1"/>
  </r>
  <r>
    <s v="DS001_20260704_I26"/>
    <s v="DS001"/>
    <d v="2026-07-04T00:00:00"/>
    <n v="26"/>
    <s v="Lunch"/>
    <n v="111"/>
    <n v="11"/>
    <n v="0"/>
    <n v="0"/>
    <n v="11"/>
    <n v="0"/>
    <n v="0"/>
    <s v=""/>
    <s v=""/>
    <s v="P_DS001_014|P_DS001_017|P_DS001_023|P_DS001_026|P_DS001_029|P_DS001_032|P_DS001_035|P_DS001_002|P_DS001_005|P_DS001_008|P_DS001_011"/>
    <n v="10.090909090909092"/>
    <n v="0"/>
    <n v="850"/>
    <n v="0"/>
    <n v="38"/>
    <n v="111"/>
    <n v="555"/>
    <n v="119529.96"/>
    <n v="5"/>
    <n v="1076.8464864864866"/>
    <n v="17.099099099099099"/>
    <n v="10.624367587987988"/>
    <n v="0"/>
    <n v="0"/>
    <n v="0"/>
    <n v="1.3275798448178739"/>
    <n v="0.65285285285285288"/>
    <n v="0.34652869909909911"/>
    <n v="1.3760903085585585"/>
    <n v="6.3697965279279281"/>
    <n v="4440"/>
    <n v="37"/>
    <n v="1"/>
    <n v="1"/>
    <n v="1"/>
    <n v="0"/>
    <n v="0"/>
    <n v="0"/>
    <n v="106.65"/>
    <s v="No SLA Breach"/>
    <n v="0"/>
    <n v="145.84239701666667"/>
    <n v="978.12564101666669"/>
    <n v="37"/>
    <n v="0"/>
    <n v="9.0090090090090089E-3"/>
    <n v="40"/>
    <n v="0.44194665762626262"/>
    <n v="0.88119427118618621"/>
    <n v="47"/>
    <n v="-10"/>
    <n v="7"/>
    <n v="4"/>
    <s v="Recover overdue put-away workload"/>
    <x v="0"/>
    <s v="Hyderabad"/>
    <s v="Large"/>
    <n v="2300"/>
    <n v="2.5"/>
    <d v="1899-12-30T12:30:00"/>
    <d v="1899-12-30T13:00:00"/>
    <x v="12"/>
    <b v="1"/>
  </r>
  <r>
    <s v="DS001_20260704_I27"/>
    <s v="DS001"/>
    <d v="2026-07-04T00:00:00"/>
    <n v="27"/>
    <s v="Lunch"/>
    <n v="116"/>
    <n v="11"/>
    <n v="0"/>
    <n v="0"/>
    <n v="11"/>
    <n v="0"/>
    <n v="0"/>
    <s v=""/>
    <s v=""/>
    <s v="P_DS001_017|P_DS001_023|P_DS001_026|P_DS001_029|P_DS001_032|P_DS001_035|P_DS001_002|P_DS001_005|P_DS001_008|P_DS001_011|P_DS001_014"/>
    <n v="10.545454545454543"/>
    <n v="0"/>
    <n v="850"/>
    <n v="0"/>
    <n v="38"/>
    <n v="116"/>
    <n v="574"/>
    <n v="132950.32"/>
    <n v="4.9482758620689653"/>
    <n v="1146.1234482758621"/>
    <n v="17.577586206896552"/>
    <n v="16.494592461637932"/>
    <n v="48"/>
    <n v="0.63298018189655159"/>
    <n v="0"/>
    <n v="1.3227957823148342"/>
    <n v="0.67183908045977014"/>
    <n v="0"/>
    <n v="6.8055591419540233"/>
    <n v="6.7341972988505745"/>
    <n v="4640"/>
    <n v="37"/>
    <n v="3"/>
    <n v="3"/>
    <n v="2"/>
    <n v="1"/>
    <n v="0"/>
    <n v="0"/>
    <n v="630.5"/>
    <s v="Rider Supply / Availability"/>
    <n v="48"/>
    <n v="152.38679371666666"/>
    <n v="1016.4332352333333"/>
    <n v="37"/>
    <n v="0.41379310344827586"/>
    <n v="2.5862068965517241E-2"/>
    <n v="40"/>
    <n v="0.46177816277777778"/>
    <n v="0.91570561732732736"/>
    <n v="49"/>
    <n v="-12"/>
    <n v="8"/>
    <n v="3"/>
    <s v="Add or rebalance riders in this interval"/>
    <x v="0"/>
    <s v="Hyderabad"/>
    <s v="Large"/>
    <n v="2300"/>
    <n v="2.5"/>
    <d v="1899-12-30T13:00:00"/>
    <d v="1899-12-30T13:30:00"/>
    <x v="13"/>
    <b v="1"/>
  </r>
  <r>
    <s v="DS001_20260704_I28"/>
    <s v="DS001"/>
    <d v="2026-07-04T00:00:00"/>
    <n v="28"/>
    <s v="Lunch"/>
    <n v="106"/>
    <n v="11"/>
    <n v="0"/>
    <n v="0"/>
    <n v="11"/>
    <n v="0"/>
    <n v="0"/>
    <s v=""/>
    <s v=""/>
    <s v="P_DS001_023|P_DS001_026|P_DS001_029|P_DS001_032|P_DS001_035|P_DS001_002|P_DS001_005|P_DS001_008|P_DS001_011|P_DS001_014|P_DS001_017"/>
    <n v="9.6363636363636367"/>
    <n v="0"/>
    <n v="850"/>
    <n v="0"/>
    <n v="38"/>
    <n v="106"/>
    <n v="528"/>
    <n v="125054.27"/>
    <n v="4.9811320754716979"/>
    <n v="1179.7572641509435"/>
    <n v="16.79245283018868"/>
    <n v="17.747653215723272"/>
    <n v="83"/>
    <n v="1.1395888007861634"/>
    <n v="0"/>
    <n v="1.3476661504314702"/>
    <n v="0.6468553459119496"/>
    <n v="0"/>
    <n v="8.4767137584905665"/>
    <n v="6.3817638635220124"/>
    <n v="4240"/>
    <n v="37"/>
    <n v="3"/>
    <n v="3"/>
    <n v="1"/>
    <n v="1"/>
    <n v="1"/>
    <n v="0"/>
    <n v="931"/>
    <s v="Rider Supply / Availability"/>
    <n v="83"/>
    <n v="145.25706971666668"/>
    <n v="1017.9109340333333"/>
    <n v="37"/>
    <n v="0.78301886792452835"/>
    <n v="2.8301886792452831E-2"/>
    <n v="40"/>
    <n v="0.44017293853535355"/>
    <n v="0.91703687750750751"/>
    <n v="49"/>
    <n v="-12"/>
    <n v="7"/>
    <n v="4"/>
    <s v="Add or rebalance riders in this interval"/>
    <x v="0"/>
    <s v="Hyderabad"/>
    <s v="Large"/>
    <n v="2300"/>
    <n v="2.5"/>
    <d v="1899-12-30T13:30:00"/>
    <d v="1899-12-30T14:00:00"/>
    <x v="13"/>
    <b v="1"/>
  </r>
  <r>
    <s v="DS001_20260704_I29"/>
    <s v="DS001"/>
    <d v="2026-07-04T00:00:00"/>
    <n v="29"/>
    <s v="Lunch"/>
    <n v="102"/>
    <n v="11"/>
    <n v="0"/>
    <n v="0"/>
    <n v="11"/>
    <n v="0"/>
    <n v="0"/>
    <s v=""/>
    <s v=""/>
    <s v="P_DS001_026|P_DS001_029|P_DS001_032|P_DS001_035|P_DS001_002|P_DS001_005|P_DS001_008|P_DS001_011|P_DS001_014|P_DS001_017|P_DS001_023"/>
    <n v="9.2727272727272716"/>
    <n v="0"/>
    <n v="850"/>
    <n v="0"/>
    <n v="38"/>
    <n v="102"/>
    <n v="503"/>
    <n v="120113.56"/>
    <n v="4.9313725490196081"/>
    <n v="1177.5839215686274"/>
    <n v="15.215686274509803"/>
    <n v="18.669074125163398"/>
    <n v="101"/>
    <n v="3.4574392831699345"/>
    <n v="0"/>
    <n v="1.3184157225057085"/>
    <n v="0.63954248366013078"/>
    <n v="0"/>
    <n v="9.2891650498366012"/>
    <n v="6.5242384418300645"/>
    <n v="3570"/>
    <n v="37"/>
    <n v="4"/>
    <n v="4"/>
    <n v="2"/>
    <n v="1"/>
    <n v="0"/>
    <n v="1"/>
    <n v="1417.83"/>
    <s v="Rider Supply / Availability"/>
    <n v="101"/>
    <n v="134.75147808333332"/>
    <n v="1018.1896537"/>
    <n v="37"/>
    <n v="0.99019607843137258"/>
    <n v="3.9215686274509803E-2"/>
    <n v="35"/>
    <n v="0.40833781237373734"/>
    <n v="0.91728797630630632"/>
    <n v="49"/>
    <n v="-12"/>
    <n v="7"/>
    <n v="4"/>
    <s v="Add or rebalance riders in this interval"/>
    <x v="0"/>
    <s v="Hyderabad"/>
    <s v="Large"/>
    <n v="2300"/>
    <n v="2.5"/>
    <d v="1899-12-30T14:00:00"/>
    <d v="1899-12-30T14:30:00"/>
    <x v="14"/>
    <b v="0"/>
  </r>
  <r>
    <s v="DS001_20260704_I30"/>
    <s v="DS001"/>
    <d v="2026-07-04T00:00:00"/>
    <n v="30"/>
    <s v="Lunch"/>
    <n v="102"/>
    <n v="11"/>
    <n v="0"/>
    <n v="0"/>
    <n v="11"/>
    <n v="0"/>
    <n v="0"/>
    <s v=""/>
    <s v=""/>
    <s v="P_DS001_029|P_DS001_032|P_DS001_035|P_DS001_002|P_DS001_005|P_DS001_008|P_DS001_011|P_DS001_014|P_DS001_017|P_DS001_023|P_DS001_026"/>
    <n v="9.2727272727272716"/>
    <n v="0"/>
    <n v="850"/>
    <n v="0"/>
    <n v="38"/>
    <n v="102"/>
    <n v="516"/>
    <n v="112467.87"/>
    <n v="5.0588235294117645"/>
    <n v="1102.6261764705882"/>
    <n v="14.921568627450981"/>
    <n v="18.137360294934641"/>
    <n v="102"/>
    <n v="3.2157916674836606"/>
    <n v="4.8175686274509803E-4"/>
    <n v="1.38334560856753"/>
    <n v="0.61127450980392162"/>
    <n v="0"/>
    <n v="9.0293339905228756"/>
    <n v="6.1853100408496733"/>
    <n v="3570"/>
    <n v="37"/>
    <n v="6"/>
    <n v="5"/>
    <n v="3"/>
    <n v="2"/>
    <n v="1"/>
    <n v="0"/>
    <n v="1324.6100000000001"/>
    <s v="Rider Supply / Availability"/>
    <n v="102"/>
    <n v="140.9040894"/>
    <n v="1015.6155754833334"/>
    <n v="37"/>
    <n v="1"/>
    <n v="4.9019607843137254E-2"/>
    <n v="35"/>
    <n v="0.42698208909090912"/>
    <n v="0.91496898692192197"/>
    <n v="49"/>
    <n v="-12"/>
    <n v="7"/>
    <n v="4"/>
    <s v="Add or rebalance riders in this interval"/>
    <x v="0"/>
    <s v="Hyderabad"/>
    <s v="Large"/>
    <n v="2300"/>
    <n v="2.5"/>
    <d v="1899-12-30T14:30:00"/>
    <d v="1899-12-30T15:00:00"/>
    <x v="14"/>
    <b v="0"/>
  </r>
  <r>
    <s v="DS001_20260704_I31"/>
    <s v="DS001"/>
    <d v="2026-07-04T00:00:00"/>
    <n v="31"/>
    <s v="Afternoon"/>
    <n v="102"/>
    <n v="11"/>
    <n v="0"/>
    <n v="2"/>
    <n v="9"/>
    <n v="0"/>
    <n v="1"/>
    <s v=""/>
    <s v="P_DS001_032|P_DS001_035"/>
    <s v="P_DS001_002|P_DS001_005|P_DS001_008|P_DS001_011|P_DS001_014|P_DS001_017|P_DS001_023|P_DS001_026|P_DS001_029"/>
    <n v="11.333333333333334"/>
    <n v="0"/>
    <n v="850"/>
    <n v="1"/>
    <n v="37"/>
    <n v="102"/>
    <n v="531"/>
    <n v="123423.31"/>
    <n v="5.2058823529411766"/>
    <n v="1210.0324509803922"/>
    <n v="15.019607843137255"/>
    <n v="16.276494438888889"/>
    <n v="78"/>
    <n v="1.4834556504901961"/>
    <n v="5.1184529411764709E-3"/>
    <n v="1.4165336332764498"/>
    <n v="0.56454248366013071"/>
    <n v="0"/>
    <n v="7.2656005669934638"/>
    <n v="6.1113005998366017"/>
    <n v="3570"/>
    <n v="37"/>
    <n v="1"/>
    <n v="1"/>
    <n v="1"/>
    <n v="0"/>
    <n v="0"/>
    <n v="0"/>
    <n v="178.21"/>
    <s v="Rider Supply / Availability"/>
    <n v="78"/>
    <n v="143.20052534999999"/>
    <n v="1012.3364563"/>
    <n v="37"/>
    <n v="0.76470588235294112"/>
    <n v="9.8039215686274508E-3"/>
    <n v="35"/>
    <n v="0.53037231611111113"/>
    <n v="0.91201482549549551"/>
    <n v="49"/>
    <n v="-12"/>
    <n v="7"/>
    <n v="2"/>
    <s v="Add or rebalance riders in this interval"/>
    <x v="0"/>
    <s v="Hyderabad"/>
    <s v="Large"/>
    <n v="2300"/>
    <n v="2.5"/>
    <d v="1899-12-30T15:00:00"/>
    <d v="1899-12-30T15:30:00"/>
    <x v="15"/>
    <b v="0"/>
  </r>
  <r>
    <s v="DS001_20260704_I32"/>
    <s v="DS001"/>
    <d v="2026-07-04T00:00:00"/>
    <n v="32"/>
    <s v="Afternoon"/>
    <n v="81"/>
    <n v="11"/>
    <n v="0"/>
    <n v="2"/>
    <n v="9"/>
    <n v="0"/>
    <n v="1"/>
    <s v=""/>
    <s v="P_DS001_035|P_DS001_002"/>
    <s v="P_DS001_005|P_DS001_008|P_DS001_011|P_DS001_014|P_DS001_017|P_DS001_023|P_DS001_026|P_DS001_029|P_DS001_032"/>
    <n v="9"/>
    <n v="0"/>
    <n v="850"/>
    <n v="1"/>
    <n v="36"/>
    <n v="81"/>
    <n v="398"/>
    <n v="90720.37"/>
    <n v="4.9135802469135799"/>
    <n v="1120.0045679012346"/>
    <n v="14.086419753086419"/>
    <n v="12.171691769958848"/>
    <n v="22"/>
    <n v="0.34313462551440332"/>
    <n v="0"/>
    <n v="1.3175707807614676"/>
    <n v="0.6059670781893004"/>
    <n v="0.1077209156378601"/>
    <n v="3.0065656960905347"/>
    <n v="6.2860326506172841"/>
    <n v="2835"/>
    <n v="37"/>
    <n v="2"/>
    <n v="2"/>
    <n v="2"/>
    <n v="0"/>
    <n v="0"/>
    <n v="0"/>
    <n v="620.96"/>
    <s v="Rider Supply / Availability"/>
    <n v="22"/>
    <n v="106.24726378333334"/>
    <n v="1009.8052519833334"/>
    <n v="37"/>
    <n v="0.27160493827160492"/>
    <n v="2.4691358024691357E-2"/>
    <n v="35"/>
    <n v="0.39350838438271607"/>
    <n v="0.90973446124624635"/>
    <n v="49"/>
    <n v="-12"/>
    <n v="6"/>
    <n v="3"/>
    <s v="Add or rebalance riders in this interval"/>
    <x v="0"/>
    <s v="Hyderabad"/>
    <s v="Large"/>
    <n v="2300"/>
    <n v="2.5"/>
    <d v="1899-12-30T15:30:00"/>
    <d v="1899-12-30T16:00:00"/>
    <x v="15"/>
    <b v="0"/>
  </r>
  <r>
    <s v="DS001_20260704_I33"/>
    <s v="DS001"/>
    <d v="2026-07-04T00:00:00"/>
    <n v="33"/>
    <s v="Afternoon"/>
    <n v="55"/>
    <n v="18"/>
    <n v="0"/>
    <n v="2"/>
    <n v="16"/>
    <n v="0"/>
    <n v="1"/>
    <s v=""/>
    <s v="P_DS001_033|P_DS001_035"/>
    <s v="P_DS001_036|P_DS001_002|P_DS001_005|P_DS001_008|P_DS001_009|P_DS001_011|P_DS001_012|P_DS001_014|P_DS001_015|P_DS001_017|P_DS001_018|P_DS001_023|P_DS001_026|P_DS001_029|P_DS001_030|P_DS001_032"/>
    <n v="3.4375"/>
    <n v="0"/>
    <n v="850"/>
    <n v="1"/>
    <n v="35"/>
    <n v="55"/>
    <n v="288"/>
    <n v="61790.67"/>
    <n v="5.2363636363636363"/>
    <n v="1123.4667272727272"/>
    <n v="11.981818181818182"/>
    <n v="9.6340071275757566"/>
    <n v="3"/>
    <n v="3.0663334545454515E-2"/>
    <n v="0"/>
    <n v="1.3477269918173254"/>
    <n v="0.65696969696969698"/>
    <n v="2.0046966809090909"/>
    <n v="0"/>
    <n v="6.742946801515151"/>
    <n v="1925"/>
    <n v="75"/>
    <n v="4"/>
    <n v="4"/>
    <n v="3"/>
    <n v="1"/>
    <n v="0"/>
    <n v="0"/>
    <n v="960.82"/>
    <s v="Store Not Ready for Rider"/>
    <n v="2"/>
    <n v="77.491581699999998"/>
    <n v="671.26229816666671"/>
    <n v="52"/>
    <n v="5.4545454545454543E-2"/>
    <n v="7.2727272727272724E-2"/>
    <n v="35"/>
    <n v="0.16144079520833332"/>
    <n v="0.29833879918518519"/>
    <n v="32"/>
    <n v="43"/>
    <n v="4"/>
    <n v="12"/>
    <s v="Recover overdue put-away workload"/>
    <x v="0"/>
    <s v="Hyderabad"/>
    <s v="Large"/>
    <n v="2300"/>
    <n v="2.5"/>
    <d v="1899-12-30T16:00:00"/>
    <d v="1899-12-30T16:30:00"/>
    <x v="16"/>
    <b v="0"/>
  </r>
  <r>
    <s v="DS001_20260704_I34"/>
    <s v="DS001"/>
    <d v="2026-07-04T00:00:00"/>
    <n v="34"/>
    <s v="Afternoon"/>
    <n v="66"/>
    <n v="19"/>
    <n v="0"/>
    <n v="2"/>
    <n v="17"/>
    <n v="0"/>
    <n v="1"/>
    <s v=""/>
    <s v="P_DS001_032|P_DS001_033"/>
    <s v="P_DS001_035|P_DS001_036|P_DS001_002|P_DS001_005|P_DS001_008|P_DS001_009|P_DS001_011|P_DS001_012|P_DS001_014|P_DS001_015|P_DS001_017|P_DS001_018|P_DS001_021|P_DS001_023|P_DS001_026|P_DS001_029|P_DS001_030"/>
    <n v="3.8823529411764706"/>
    <n v="0"/>
    <n v="850"/>
    <n v="1"/>
    <n v="34"/>
    <n v="66"/>
    <n v="310"/>
    <n v="70649.55"/>
    <n v="4.6969696969696972"/>
    <n v="1070.4477272727272"/>
    <n v="11.575757575757576"/>
    <n v="9.0837918606060608"/>
    <n v="3"/>
    <n v="2.5228254040404047E-2"/>
    <n v="0"/>
    <n v="1.266933361970187"/>
    <n v="0.6441919191919192"/>
    <n v="1.9111252724747474"/>
    <n v="0"/>
    <n v="6.3062524386363634"/>
    <n v="2310"/>
    <n v="75"/>
    <n v="4"/>
    <n v="4"/>
    <n v="3"/>
    <n v="0"/>
    <n v="1"/>
    <n v="0"/>
    <n v="1128.4100000000001"/>
    <s v="Last-Mile Travel"/>
    <n v="2"/>
    <n v="80.398112633333326"/>
    <n v="552.02116006666665"/>
    <n v="33"/>
    <n v="4.5454545454545456E-2"/>
    <n v="6.0606060606060608E-2"/>
    <n v="35"/>
    <n v="0.15764335810457514"/>
    <n v="0.2453427378074074"/>
    <n v="27"/>
    <n v="48"/>
    <n v="4"/>
    <n v="13"/>
    <s v="Recover overdue put-away workload"/>
    <x v="0"/>
    <s v="Hyderabad"/>
    <s v="Large"/>
    <n v="2300"/>
    <n v="2.5"/>
    <d v="1899-12-30T16:30:00"/>
    <d v="1899-12-30T17:00:00"/>
    <x v="16"/>
    <b v="0"/>
  </r>
  <r>
    <s v="DS001_20260704_I35"/>
    <s v="DS001"/>
    <d v="2026-07-04T00:00:00"/>
    <n v="35"/>
    <s v="Afternoon"/>
    <n v="93"/>
    <n v="8"/>
    <n v="0"/>
    <n v="2"/>
    <n v="6"/>
    <n v="0"/>
    <n v="1"/>
    <s v=""/>
    <s v="P_DS001_018|P_DS001_021"/>
    <s v="P_DS001_030|P_DS001_033|P_DS001_036|P_DS001_009|P_DS001_012|P_DS001_015"/>
    <n v="15.5"/>
    <n v="0"/>
    <n v="850"/>
    <n v="1"/>
    <n v="33"/>
    <n v="93"/>
    <n v="481"/>
    <n v="112093.46"/>
    <n v="5.172043010752688"/>
    <n v="1205.3060215053765"/>
    <n v="14.344086021505376"/>
    <n v="9.5630840530465946"/>
    <n v="0"/>
    <n v="0"/>
    <n v="0.22735204390681005"/>
    <n v="1.3219094022316888"/>
    <n v="0.63942652329749106"/>
    <n v="1.6785220517921144"/>
    <n v="8.5184954121863804E-2"/>
    <n v="6.3571322740143366"/>
    <n v="3255"/>
    <n v="39"/>
    <n v="4"/>
    <n v="4"/>
    <n v="3"/>
    <n v="0"/>
    <n v="1"/>
    <n v="0"/>
    <n v="1847"/>
    <s v="No SLA Breach"/>
    <n v="0"/>
    <n v="126.17657608333333"/>
    <n v="970.15204301666665"/>
    <n v="57"/>
    <n v="0"/>
    <n v="4.3010752688172046E-2"/>
    <n v="35"/>
    <n v="0.70098097824074068"/>
    <n v="0.82918978035612534"/>
    <n v="47"/>
    <n v="-8"/>
    <n v="7"/>
    <n v="-1"/>
    <s v="Recover overdue put-away workload"/>
    <x v="0"/>
    <s v="Hyderabad"/>
    <s v="Large"/>
    <n v="2300"/>
    <n v="2.5"/>
    <d v="1899-12-30T17:00:00"/>
    <d v="1899-12-30T17:30:00"/>
    <x v="17"/>
    <b v="0"/>
  </r>
  <r>
    <s v="DS001_20260704_I36"/>
    <s v="DS001"/>
    <d v="2026-07-04T00:00:00"/>
    <n v="36"/>
    <s v="Afternoon"/>
    <n v="86"/>
    <n v="8"/>
    <n v="0"/>
    <n v="2"/>
    <n v="6"/>
    <n v="0"/>
    <n v="1"/>
    <s v=""/>
    <s v="P_DS001_021|P_DS001_030"/>
    <s v="P_DS001_033|P_DS001_036|P_DS001_009|P_DS001_012|P_DS001_015|P_DS001_018"/>
    <n v="14.333333333333334"/>
    <n v="0"/>
    <n v="850"/>
    <n v="1"/>
    <n v="32"/>
    <n v="86"/>
    <n v="420"/>
    <n v="96598.64"/>
    <n v="4.8837209302325579"/>
    <n v="1123.24"/>
    <n v="13.930232558139535"/>
    <n v="9.2540014908914721"/>
    <n v="0"/>
    <n v="0"/>
    <n v="4.9159676937984495E-2"/>
    <n v="1.2289313936215307"/>
    <n v="0.65755813953488373"/>
    <n v="1.5746392437984496"/>
    <n v="2.7692961240310069E-3"/>
    <n v="6.4403891843023251"/>
    <n v="3010"/>
    <n v="39"/>
    <n v="3"/>
    <n v="2"/>
    <n v="3"/>
    <n v="0"/>
    <n v="0"/>
    <n v="0"/>
    <n v="848.84"/>
    <s v="No SLA Breach"/>
    <n v="0"/>
    <n v="106.0582665"/>
    <n v="850.49488825000003"/>
    <n v="39"/>
    <n v="0"/>
    <n v="2.3255813953488372E-2"/>
    <n v="35"/>
    <n v="0.58921259166666673"/>
    <n v="0.7269187079059829"/>
    <n v="41"/>
    <n v="-2"/>
    <n v="6"/>
    <n v="0"/>
    <s v="Recover overdue put-away workload"/>
    <x v="0"/>
    <s v="Hyderabad"/>
    <s v="Large"/>
    <n v="2300"/>
    <n v="2.5"/>
    <d v="1899-12-30T17:30:00"/>
    <d v="1899-12-30T18:00:00"/>
    <x v="17"/>
    <b v="0"/>
  </r>
  <r>
    <s v="DS001_20260704_I37"/>
    <s v="DS001"/>
    <d v="2026-07-04T00:00:00"/>
    <n v="37"/>
    <s v="Evening"/>
    <n v="92"/>
    <n v="11"/>
    <n v="0"/>
    <n v="0"/>
    <n v="11"/>
    <n v="0"/>
    <n v="0"/>
    <s v=""/>
    <s v=""/>
    <s v="P_DS001_021|P_DS001_030|P_DS001_033|P_DS001_036|P_DS001_020|P_DS001_027|P_DS001_013|P_DS001_009|P_DS001_012|P_DS001_015|P_DS001_018"/>
    <n v="8.3636363636363633"/>
    <n v="0"/>
    <n v="850"/>
    <n v="0"/>
    <n v="32"/>
    <n v="92"/>
    <n v="432"/>
    <n v="98714.5"/>
    <n v="4.6956521739130439"/>
    <n v="1072.983695652174"/>
    <n v="15.902173913043478"/>
    <n v="9.2536520302536225"/>
    <n v="0"/>
    <n v="0"/>
    <n v="0"/>
    <n v="1.2056601241128992"/>
    <n v="0.56956521739130428"/>
    <n v="1.2711119789855072"/>
    <n v="0.13208032427536232"/>
    <n v="6.4200782474637679"/>
    <n v="3680"/>
    <n v="39"/>
    <n v="0"/>
    <n v="0"/>
    <n v="0"/>
    <n v="0"/>
    <n v="0"/>
    <n v="0"/>
    <n v="0"/>
    <s v="No SLA Breach"/>
    <n v="0"/>
    <n v="108.72259648333333"/>
    <n v="884.64578338333331"/>
    <n v="39"/>
    <n v="0"/>
    <n v="0"/>
    <n v="40"/>
    <n v="0.32946241358585859"/>
    <n v="0.75610750716524211"/>
    <n v="43"/>
    <n v="-4"/>
    <n v="6"/>
    <n v="5"/>
    <s v="Recover overdue put-away workload"/>
    <x v="0"/>
    <s v="Hyderabad"/>
    <s v="Large"/>
    <n v="2300"/>
    <n v="2.5"/>
    <d v="1899-12-30T18:00:00"/>
    <d v="1899-12-30T18:30:00"/>
    <x v="18"/>
    <b v="1"/>
  </r>
  <r>
    <s v="DS001_20260704_I38"/>
    <s v="DS001"/>
    <d v="2026-07-04T00:00:00"/>
    <n v="38"/>
    <s v="Evening"/>
    <n v="132"/>
    <n v="11"/>
    <n v="0"/>
    <n v="0"/>
    <n v="11"/>
    <n v="0"/>
    <n v="0"/>
    <s v=""/>
    <s v=""/>
    <s v="P_DS001_030|P_DS001_033|P_DS001_036|P_DS001_020|P_DS001_027|P_DS001_013|P_DS001_009|P_DS001_012|P_DS001_015|P_DS001_018|P_DS001_021"/>
    <n v="12"/>
    <n v="0"/>
    <n v="850"/>
    <n v="0"/>
    <n v="32"/>
    <n v="132"/>
    <n v="690"/>
    <n v="160264.88"/>
    <n v="5.2272727272727275"/>
    <n v="1214.1278787878789"/>
    <n v="17.954545454545453"/>
    <n v="11.529147012626263"/>
    <n v="0"/>
    <n v="0"/>
    <n v="1.0962794191919189E-3"/>
    <n v="1.3456007262190182"/>
    <n v="0.60681818181818181"/>
    <n v="0.38581750366161616"/>
    <n v="2.1097484111111111"/>
    <n v="6.5974490627525251"/>
    <n v="5280"/>
    <n v="39"/>
    <n v="2"/>
    <n v="2"/>
    <n v="1"/>
    <n v="0"/>
    <n v="1"/>
    <n v="0"/>
    <n v="204.63"/>
    <s v="No SLA Breach"/>
    <n v="0"/>
    <n v="172.57858981666666"/>
    <n v="1018.9254491"/>
    <n v="39"/>
    <n v="0"/>
    <n v="1.5151515151515152E-2"/>
    <n v="40"/>
    <n v="0.52296542368686871"/>
    <n v="0.87087645222222221"/>
    <n v="49"/>
    <n v="-10"/>
    <n v="9"/>
    <n v="2"/>
    <s v="Recover overdue put-away workload"/>
    <x v="0"/>
    <s v="Hyderabad"/>
    <s v="Large"/>
    <n v="2300"/>
    <n v="2.5"/>
    <d v="1899-12-30T18:30:00"/>
    <d v="1899-12-30T19:00:00"/>
    <x v="18"/>
    <b v="1"/>
  </r>
  <r>
    <s v="DS001_20260704_I39"/>
    <s v="DS001"/>
    <d v="2026-07-04T00:00:00"/>
    <n v="39"/>
    <s v="Evening"/>
    <n v="147"/>
    <n v="11"/>
    <n v="0"/>
    <n v="0"/>
    <n v="11"/>
    <n v="0"/>
    <n v="0"/>
    <s v=""/>
    <s v=""/>
    <s v="P_DS001_033|P_DS001_036|P_DS001_020|P_DS001_027|P_DS001_013|P_DS001_009|P_DS001_012|P_DS001_015|P_DS001_018|P_DS001_021|P_DS001_030"/>
    <n v="13.363636363636363"/>
    <n v="0"/>
    <n v="850"/>
    <n v="0"/>
    <n v="32"/>
    <n v="147"/>
    <n v="702"/>
    <n v="150316.74"/>
    <n v="4.7755102040816331"/>
    <n v="1022.5628571428571"/>
    <n v="18.605442176870749"/>
    <n v="19.777674681746031"/>
    <n v="79"/>
    <n v="2.2240009374149659"/>
    <n v="8.3308038548752829E-3"/>
    <n v="1.2145017525518158"/>
    <n v="0.61870748299319733"/>
    <n v="0"/>
    <n v="10.655561605782314"/>
    <n v="6.3538156580498866"/>
    <n v="5880"/>
    <n v="39"/>
    <n v="3"/>
    <n v="3"/>
    <n v="2"/>
    <n v="1"/>
    <n v="0"/>
    <n v="0"/>
    <n v="642.69000000000005"/>
    <s v="Rider Supply / Availability"/>
    <n v="79"/>
    <n v="184.21315853333334"/>
    <n v="1069.7918542499999"/>
    <n v="39"/>
    <n v="0.5374149659863946"/>
    <n v="2.0408163265306121E-2"/>
    <n v="40"/>
    <n v="0.55822169252525256"/>
    <n v="0.91435201217948714"/>
    <n v="51"/>
    <n v="-12"/>
    <n v="9"/>
    <n v="2"/>
    <s v="Add or rebalance riders in this interval"/>
    <x v="0"/>
    <s v="Hyderabad"/>
    <s v="Large"/>
    <n v="2300"/>
    <n v="2.5"/>
    <d v="1899-12-30T19:00:00"/>
    <d v="1899-12-30T19:30:00"/>
    <x v="19"/>
    <b v="1"/>
  </r>
  <r>
    <s v="DS001_20260704_I40"/>
    <s v="DS001"/>
    <d v="2026-07-04T00:00:00"/>
    <n v="40"/>
    <s v="Evening"/>
    <n v="148"/>
    <n v="11"/>
    <n v="0"/>
    <n v="0"/>
    <n v="11"/>
    <n v="0"/>
    <n v="0"/>
    <s v=""/>
    <s v=""/>
    <s v="P_DS001_036|P_DS001_020|P_DS001_027|P_DS001_013|P_DS001_009|P_DS001_012|P_DS001_015|P_DS001_018|P_DS001_021|P_DS001_030|P_DS001_033"/>
    <n v="13.454545454545457"/>
    <n v="0"/>
    <n v="850"/>
    <n v="0"/>
    <n v="32"/>
    <n v="148"/>
    <n v="741"/>
    <n v="176361.67"/>
    <n v="5.006756756756757"/>
    <n v="1191.6329054054054"/>
    <n v="18.79054054054054"/>
    <n v="30.591717458333335"/>
    <n v="148"/>
    <n v="11.801176917792793"/>
    <n v="7.1694106981981948E-3"/>
    <n v="1.2862245550103311"/>
    <n v="0.6283783783783784"/>
    <n v="0"/>
    <n v="21.259823796846845"/>
    <n v="6.5097834710585589"/>
    <n v="5920"/>
    <n v="39"/>
    <n v="4"/>
    <n v="4"/>
    <n v="3"/>
    <n v="0"/>
    <n v="0"/>
    <n v="1"/>
    <n v="1004.46"/>
    <s v="Rider Supply / Availability"/>
    <n v="148"/>
    <n v="186.73273966666667"/>
    <n v="1069.4670085666667"/>
    <n v="39"/>
    <n v="1"/>
    <n v="2.7027027027027029E-2"/>
    <n v="40"/>
    <n v="0.5658567868686869"/>
    <n v="0.91407436629629635"/>
    <n v="51"/>
    <n v="-12"/>
    <n v="9"/>
    <n v="2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04_I41"/>
    <s v="DS001"/>
    <d v="2026-07-04T00:00:00"/>
    <n v="41"/>
    <s v="Evening"/>
    <n v="157"/>
    <n v="11"/>
    <n v="0"/>
    <n v="0"/>
    <n v="11"/>
    <n v="0"/>
    <n v="0"/>
    <s v=""/>
    <s v=""/>
    <s v="P_DS001_020|P_DS001_027|P_DS001_013|P_DS001_009|P_DS001_012|P_DS001_015|P_DS001_018|P_DS001_021|P_DS001_030|P_DS001_033|P_DS001_036"/>
    <n v="14.272727272727272"/>
    <n v="0"/>
    <n v="850"/>
    <n v="0"/>
    <n v="32"/>
    <n v="157"/>
    <n v="798"/>
    <n v="185539.79"/>
    <n v="5.0828025477707008"/>
    <n v="1181.782101910828"/>
    <n v="19.070063694267517"/>
    <n v="43.372393293630573"/>
    <n v="157"/>
    <n v="24.302329599363059"/>
    <n v="1.5394732484076419E-3"/>
    <n v="1.3135808737362518"/>
    <n v="0.67972399150743101"/>
    <n v="0"/>
    <n v="34.170634897558386"/>
    <n v="6.2585064054140123"/>
    <n v="6280"/>
    <n v="39"/>
    <n v="5"/>
    <n v="5"/>
    <n v="2"/>
    <n v="1"/>
    <n v="2"/>
    <n v="0"/>
    <n v="1318.94"/>
    <s v="Rider Supply / Availability"/>
    <n v="157"/>
    <n v="205.58414135000001"/>
    <n v="1072.3237347333334"/>
    <n v="39"/>
    <n v="1"/>
    <n v="3.1847133757961783E-2"/>
    <n v="40"/>
    <n v="0.62298224651515155"/>
    <n v="0.91651601259259263"/>
    <n v="52"/>
    <n v="-13"/>
    <n v="10"/>
    <n v="1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04_I42"/>
    <s v="DS001"/>
    <d v="2026-07-04T00:00:00"/>
    <n v="42"/>
    <s v="Evening"/>
    <n v="161"/>
    <n v="11"/>
    <n v="0"/>
    <n v="0"/>
    <n v="11"/>
    <n v="0"/>
    <n v="0"/>
    <s v=""/>
    <s v=""/>
    <s v="P_DS001_027|P_DS001_013|P_DS001_009|P_DS001_012|P_DS001_015|P_DS001_018|P_DS001_021|P_DS001_030|P_DS001_033|P_DS001_036|P_DS001_020"/>
    <n v="14.636363636363637"/>
    <n v="0"/>
    <n v="850"/>
    <n v="0"/>
    <n v="32"/>
    <n v="161"/>
    <n v="842"/>
    <n v="183975.21"/>
    <n v="5.2298136645962732"/>
    <n v="1142.7031677018633"/>
    <n v="19.372670807453417"/>
    <n v="55.279379257349902"/>
    <n v="161"/>
    <n v="35.906708449896477"/>
    <n v="5.8061259213250511E-2"/>
    <n v="1.3652847502185967"/>
    <n v="0.6846790890269151"/>
    <n v="0"/>
    <n v="45.741721728157351"/>
    <n v="6.5205226895445136"/>
    <n v="6440"/>
    <n v="39"/>
    <n v="4"/>
    <n v="4"/>
    <n v="3"/>
    <n v="1"/>
    <n v="0"/>
    <n v="0"/>
    <n v="596.49"/>
    <s v="Rider Supply / Availability"/>
    <n v="161"/>
    <n v="224.41539983333334"/>
    <n v="1065.2642153166667"/>
    <n v="39"/>
    <n v="1"/>
    <n v="2.4844720496894408E-2"/>
    <n v="40"/>
    <n v="0.68004666616161613"/>
    <n v="0.91048223531339034"/>
    <n v="51"/>
    <n v="-12"/>
    <n v="11"/>
    <n v="0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4_I43"/>
    <s v="DS001"/>
    <d v="2026-07-04T00:00:00"/>
    <n v="43"/>
    <s v="Evening"/>
    <n v="132"/>
    <n v="11"/>
    <n v="0"/>
    <n v="0"/>
    <n v="11"/>
    <n v="0"/>
    <n v="0"/>
    <s v=""/>
    <s v=""/>
    <s v="P_DS001_013|P_DS001_009|P_DS001_012|P_DS001_015|P_DS001_018|P_DS001_021|P_DS001_030|P_DS001_033|P_DS001_036|P_DS001_020|P_DS001_027"/>
    <n v="12"/>
    <n v="0"/>
    <n v="850"/>
    <n v="0"/>
    <n v="32"/>
    <n v="132"/>
    <n v="642"/>
    <n v="146252.88"/>
    <n v="4.8636363636363633"/>
    <n v="1107.9763636363637"/>
    <n v="17.977272727272727"/>
    <n v="66.424183081439395"/>
    <n v="132"/>
    <n v="48.446910354166668"/>
    <n v="0"/>
    <n v="1.2249578307633975"/>
    <n v="0.6852272727272728"/>
    <n v="0"/>
    <n v="57.149563914898984"/>
    <n v="6.4308481955808086"/>
    <n v="5280"/>
    <n v="39"/>
    <n v="7"/>
    <n v="7"/>
    <n v="2"/>
    <n v="3"/>
    <n v="2"/>
    <n v="0"/>
    <n v="1740.6699999999998"/>
    <s v="Rider Supply / Availability"/>
    <n v="132"/>
    <n v="157.09046678333334"/>
    <n v="1062.9046263"/>
    <n v="39"/>
    <n v="1"/>
    <n v="5.3030303030303032E-2"/>
    <n v="40"/>
    <n v="0.47603171752525253"/>
    <n v="0.90846549256410258"/>
    <n v="51"/>
    <n v="-12"/>
    <n v="8"/>
    <n v="3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4_I44"/>
    <s v="DS001"/>
    <d v="2026-07-04T00:00:00"/>
    <n v="44"/>
    <s v="Evening"/>
    <n v="110"/>
    <n v="11"/>
    <n v="0"/>
    <n v="0"/>
    <n v="11"/>
    <n v="0"/>
    <n v="0"/>
    <s v=""/>
    <s v=""/>
    <s v="P_DS001_009|P_DS001_012|P_DS001_015|P_DS001_018|P_DS001_021|P_DS001_030|P_DS001_033|P_DS001_036|P_DS001_020|P_DS001_027|P_DS001_013"/>
    <n v="10"/>
    <n v="0"/>
    <n v="850"/>
    <n v="0"/>
    <n v="32"/>
    <n v="110"/>
    <n v="523"/>
    <n v="110177.93000000001"/>
    <n v="4.7545454545454549"/>
    <n v="1001.6175454545455"/>
    <n v="16.636363636363637"/>
    <n v="68.423869512272731"/>
    <n v="110"/>
    <n v="51.787505875909098"/>
    <n v="3.1446348484848451E-4"/>
    <n v="1.2172715706891006"/>
    <n v="0.67212121212121212"/>
    <n v="0"/>
    <n v="59.361120594848479"/>
    <n v="6.283647723333333"/>
    <n v="4400"/>
    <n v="39"/>
    <n v="5"/>
    <n v="5"/>
    <n v="2"/>
    <n v="1"/>
    <n v="2"/>
    <n v="0"/>
    <n v="1238.82"/>
    <s v="Rider Supply / Availability"/>
    <n v="110"/>
    <n v="136.83713931666668"/>
    <n v="1076.1868477666667"/>
    <n v="39"/>
    <n v="1"/>
    <n v="4.5454545454545456E-2"/>
    <n v="40"/>
    <n v="0.41465799792929298"/>
    <n v="0.91981781860398859"/>
    <n v="52"/>
    <n v="-13"/>
    <n v="7"/>
    <n v="4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4_I45"/>
    <s v="DS001"/>
    <d v="2026-07-04T00:00:00"/>
    <n v="45"/>
    <s v="Evening"/>
    <n v="96"/>
    <n v="8"/>
    <n v="0"/>
    <n v="0"/>
    <n v="8"/>
    <n v="0"/>
    <n v="0"/>
    <s v=""/>
    <s v=""/>
    <s v="P_DS001_030|P_DS001_033|P_DS001_036|P_DS001_009|P_DS001_012|P_DS001_015|P_DS001_018|P_DS001_021"/>
    <n v="12"/>
    <n v="0"/>
    <n v="850"/>
    <n v="0"/>
    <n v="32"/>
    <n v="96"/>
    <n v="462"/>
    <n v="109351.71"/>
    <n v="4.8125"/>
    <n v="1139.0803125"/>
    <n v="14.541666666666666"/>
    <n v="66.88655654253472"/>
    <n v="96"/>
    <n v="52.344889875868056"/>
    <n v="3.8914409722221876E-5"/>
    <n v="1.1860120739355378"/>
    <n v="0.62899305555555551"/>
    <n v="0"/>
    <n v="57.427661790624995"/>
    <n v="6.6697187553819441"/>
    <n v="3360"/>
    <n v="39"/>
    <n v="2"/>
    <n v="2"/>
    <n v="2"/>
    <n v="0"/>
    <n v="0"/>
    <n v="0"/>
    <n v="146.87"/>
    <s v="Rider Supply / Availability"/>
    <n v="96"/>
    <n v="115.42242523333333"/>
    <n v="1066.9472262166666"/>
    <n v="39"/>
    <n v="1"/>
    <n v="2.0833333333333332E-2"/>
    <n v="35"/>
    <n v="0.48092677180555554"/>
    <n v="0.91192070616809118"/>
    <n v="51"/>
    <n v="-12"/>
    <n v="6"/>
    <n v="2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4_I46"/>
    <s v="DS001"/>
    <d v="2026-07-04T00:00:00"/>
    <n v="46"/>
    <s v="Evening"/>
    <n v="84"/>
    <n v="8"/>
    <n v="0"/>
    <n v="0"/>
    <n v="8"/>
    <n v="0"/>
    <n v="0"/>
    <s v=""/>
    <s v=""/>
    <s v="P_DS001_033|P_DS001_036|P_DS001_009|P_DS001_012|P_DS001_015|P_DS001_018|P_DS001_021|P_DS001_030"/>
    <n v="10.5"/>
    <n v="0"/>
    <n v="850"/>
    <n v="0"/>
    <n v="32"/>
    <n v="84"/>
    <n v="401"/>
    <n v="83519.759999999995"/>
    <n v="4.7738095238095237"/>
    <n v="994.2828571428571"/>
    <n v="13.988095238095237"/>
    <n v="60.293340991666668"/>
    <n v="84"/>
    <n v="46.305245753571434"/>
    <n v="2.303858611111111E-2"/>
    <n v="1.1553913360721617"/>
    <n v="0.62202380952380953"/>
    <n v="0"/>
    <n v="51.145649470039686"/>
    <n v="6.5027933367063486"/>
    <n v="2940"/>
    <n v="39"/>
    <n v="6"/>
    <n v="6"/>
    <n v="3"/>
    <n v="2"/>
    <n v="1"/>
    <n v="0"/>
    <n v="880.78"/>
    <s v="Rider Supply / Availability"/>
    <n v="84"/>
    <n v="93.41360503333334"/>
    <n v="1069.7657302833334"/>
    <n v="39"/>
    <n v="1"/>
    <n v="7.1428571428571425E-2"/>
    <n v="35"/>
    <n v="0.3892233543055556"/>
    <n v="0.91432968400284909"/>
    <n v="51"/>
    <n v="-12"/>
    <n v="5"/>
    <n v="3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04_I47"/>
    <s v="DS001"/>
    <d v="2026-07-04T00:00:00"/>
    <n v="47"/>
    <s v="Late Night"/>
    <n v="71"/>
    <n v="8"/>
    <n v="0"/>
    <n v="2"/>
    <n v="6"/>
    <n v="0"/>
    <n v="1"/>
    <s v=""/>
    <s v="P_DS001_036|P_DS001_009"/>
    <s v="P_DS001_012|P_DS001_015|P_DS001_018|P_DS001_021|P_DS001_030|P_DS001_033"/>
    <n v="11.833333333333334"/>
    <n v="0"/>
    <n v="850"/>
    <n v="1"/>
    <n v="31"/>
    <n v="71"/>
    <n v="347"/>
    <n v="80110.64"/>
    <n v="4.887323943661972"/>
    <n v="1128.3188732394367"/>
    <n v="13.394366197183098"/>
    <n v="49.757787266901403"/>
    <n v="71"/>
    <n v="36.363421069718306"/>
    <n v="2.5395008920187787E-2"/>
    <n v="1.1828794978343853"/>
    <n v="0.62676056338028174"/>
    <n v="0"/>
    <n v="40.384931185680756"/>
    <n v="6.6115299223004698"/>
    <n v="2485"/>
    <n v="39"/>
    <n v="1"/>
    <n v="1"/>
    <n v="1"/>
    <n v="0"/>
    <n v="0"/>
    <n v="0"/>
    <n v="192.63"/>
    <s v="Rider Supply / Availability"/>
    <n v="71"/>
    <n v="87.205487566666662"/>
    <n v="1067.6255155333333"/>
    <n v="39"/>
    <n v="1"/>
    <n v="1.4084507042253521E-2"/>
    <n v="35"/>
    <n v="0.48447493092592592"/>
    <n v="0.9125004406267806"/>
    <n v="51"/>
    <n v="-12"/>
    <n v="5"/>
    <n v="1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04_I48"/>
    <s v="DS001"/>
    <d v="2026-07-04T00:00:00"/>
    <n v="48"/>
    <s v="Late Night"/>
    <n v="30"/>
    <n v="8"/>
    <n v="0"/>
    <n v="2"/>
    <n v="6"/>
    <n v="0"/>
    <n v="1"/>
    <s v=""/>
    <s v="P_DS001_009|P_DS001_012"/>
    <s v="P_DS001_015|P_DS001_018|P_DS001_021|P_DS001_030|P_DS001_033|P_DS001_036"/>
    <n v="5"/>
    <n v="0"/>
    <n v="850"/>
    <n v="1"/>
    <n v="30"/>
    <n v="30"/>
    <n v="121"/>
    <n v="27526.73"/>
    <n v="4.0333333333333332"/>
    <n v="917.55766666666671"/>
    <n v="11.633333333333333"/>
    <n v="28.952411606666665"/>
    <n v="30"/>
    <n v="17.319078273333332"/>
    <n v="0"/>
    <n v="1.0685137407737115"/>
    <n v="0.70777777777777784"/>
    <n v="0"/>
    <n v="19.647000742777777"/>
    <n v="6.5780082277777776"/>
    <n v="1050"/>
    <n v="39"/>
    <n v="0"/>
    <n v="0"/>
    <n v="0"/>
    <n v="0"/>
    <n v="0"/>
    <n v="0"/>
    <n v="0"/>
    <s v="Rider Supply / Availability"/>
    <n v="30"/>
    <n v="34.786725733333334"/>
    <n v="1079.7048874"/>
    <n v="39"/>
    <n v="1"/>
    <n v="0"/>
    <n v="35"/>
    <n v="0.19325958740740742"/>
    <n v="0.92282469008547008"/>
    <n v="52"/>
    <n v="-13"/>
    <n v="2"/>
    <n v="4"/>
    <s v="Add or rebalance riders in this interval"/>
    <x v="0"/>
    <s v="Hyderabad"/>
    <s v="Large"/>
    <n v="2300"/>
    <n v="2.5"/>
    <d v="1899-12-30T23:30:00"/>
    <d v="1899-12-30T00:00:00"/>
    <x v="23"/>
    <b v="0"/>
  </r>
  <r>
    <s v="DS001_20260705_I01"/>
    <s v="DS001"/>
    <d v="2026-07-05T00:00:00"/>
    <n v="1"/>
    <s v="Night"/>
    <n v="12"/>
    <n v="14"/>
    <n v="12"/>
    <n v="1"/>
    <n v="1"/>
    <n v="900"/>
    <n v="0.5"/>
    <s v="P_DS001_012|P_DS001_015|P_DS001_018|P_DS001_021|P_DS001_030|P_DS001_033|P_DS001_036|P_DS001_001|P_DS001_004|P_DS001_010|P_DS001_013|P_DS001_019"/>
    <s v="P_DS001_031"/>
    <s v="P_DS001_009"/>
    <n v="12"/>
    <n v="900"/>
    <n v="9100"/>
    <n v="0.5"/>
    <n v="49.5"/>
    <n v="12"/>
    <n v="56"/>
    <n v="13425.93"/>
    <n v="4.666666666666667"/>
    <n v="1118.8275000000001"/>
    <n v="10.166666666666666"/>
    <n v="11.422408731944444"/>
    <n v="7"/>
    <n v="1.8677598930555555"/>
    <n v="0.54859469722222221"/>
    <n v="1.1308334298673091"/>
    <n v="0.68055555555555547"/>
    <n v="1.7468425708333333"/>
    <n v="1.6217833430555555"/>
    <n v="6.486475031944444"/>
    <n v="360"/>
    <n v="71"/>
    <n v="1"/>
    <n v="1"/>
    <n v="1"/>
    <n v="0"/>
    <n v="0"/>
    <n v="0"/>
    <n v="253.2"/>
    <s v="Rider Supply / Availability"/>
    <n v="3"/>
    <n v="13.326129549999999"/>
    <n v="1043.362586"/>
    <n v="69"/>
    <n v="0.58333333333333337"/>
    <n v="8.3333333333333329E-2"/>
    <n v="30"/>
    <n v="0.44420431833333329"/>
    <n v="0.48984158967136149"/>
    <n v="50"/>
    <n v="21"/>
    <n v="1"/>
    <n v="0"/>
    <s v="Add or rebalance riders in this interval"/>
    <x v="0"/>
    <s v="Hyderabad"/>
    <s v="Large"/>
    <n v="2300"/>
    <n v="2.5"/>
    <d v="1899-12-30T00:00:00"/>
    <d v="1899-12-30T00:30:00"/>
    <x v="0"/>
    <b v="0"/>
  </r>
  <r>
    <s v="DS001_20260705_I02"/>
    <s v="DS001"/>
    <d v="2026-07-05T00:00:00"/>
    <n v="2"/>
    <s v="Night"/>
    <n v="3"/>
    <n v="15"/>
    <n v="12"/>
    <n v="2"/>
    <n v="1"/>
    <n v="900"/>
    <n v="1"/>
    <s v="P_DS001_015|P_DS001_018|P_DS001_021|P_DS001_030|P_DS001_033|P_DS001_036|P_DS001_001|P_DS001_004|P_DS001_010|P_DS001_013|P_DS001_019|P_DS001_022"/>
    <s v="P_DS001_031|P_DS001_009"/>
    <s v="P_DS001_012"/>
    <n v="3"/>
    <n v="900"/>
    <n v="8200"/>
    <n v="1"/>
    <n v="48.5"/>
    <n v="3"/>
    <n v="10"/>
    <n v="2731.3"/>
    <n v="3.3333333333333335"/>
    <n v="910.43333333333339"/>
    <n v="9"/>
    <n v="7.2933691055555556"/>
    <n v="0"/>
    <n v="0"/>
    <n v="0"/>
    <n v="0.77151964568864573"/>
    <n v="0.50555555555555554"/>
    <n v="1.2770751944444445"/>
    <n v="0"/>
    <n v="4.9385161277777776"/>
    <n v="90"/>
    <n v="73"/>
    <n v="1"/>
    <n v="1"/>
    <n v="0"/>
    <n v="1"/>
    <n v="0"/>
    <n v="0"/>
    <n v="197.96"/>
    <s v="No SLA Breach"/>
    <n v="0"/>
    <n v="2.5584304500000004"/>
    <n v="58.300280133333331"/>
    <n v="7"/>
    <n v="0"/>
    <n v="0.33333333333333331"/>
    <n v="30"/>
    <n v="8.5281015000000016E-2"/>
    <n v="2.6621132480974124E-2"/>
    <n v="3"/>
    <n v="70"/>
    <n v="1"/>
    <n v="0"/>
    <s v="Investigate inventory and order-quality process"/>
    <x v="0"/>
    <s v="Hyderabad"/>
    <s v="Large"/>
    <n v="2300"/>
    <n v="2.5"/>
    <d v="1899-12-30T00:30:00"/>
    <d v="1899-12-30T01:00:00"/>
    <x v="0"/>
    <b v="0"/>
  </r>
  <r>
    <s v="DS001_20260705_I03"/>
    <s v="DS001"/>
    <d v="2026-07-05T00:00:00"/>
    <n v="3"/>
    <s v="Night"/>
    <n v="14"/>
    <n v="7"/>
    <n v="6"/>
    <n v="0"/>
    <n v="1"/>
    <n v="450"/>
    <n v="0"/>
    <s v="P_DS001_013|P_DS001_019|P_DS001_022|P_DS001_031|P_DS001_001|P_DS001_004"/>
    <s v=""/>
    <s v="P_DS001_010"/>
    <n v="14"/>
    <n v="450"/>
    <n v="7750"/>
    <n v="0"/>
    <n v="48.5"/>
    <n v="14"/>
    <n v="68"/>
    <n v="17358.28"/>
    <n v="4.8571428571428568"/>
    <n v="1239.8771428571429"/>
    <n v="9.9285714285714288"/>
    <n v="9.4723643047619053"/>
    <n v="4"/>
    <n v="0.84591239999999979"/>
    <n v="0.94185412380952382"/>
    <n v="1.2667803569252745"/>
    <n v="0.59880952380952379"/>
    <n v="2.8074440023809522"/>
    <n v="0"/>
    <n v="5.714920298809524"/>
    <n v="420"/>
    <n v="35"/>
    <n v="0"/>
    <n v="0"/>
    <n v="0"/>
    <n v="0"/>
    <n v="0"/>
    <n v="0"/>
    <n v="0"/>
    <s v="Store Not Ready for Rider"/>
    <n v="4"/>
    <n v="16.140560266666665"/>
    <n v="89.730180183333331"/>
    <n v="10"/>
    <n v="0.2857142857142857"/>
    <n v="0"/>
    <n v="30"/>
    <n v="0.53801867555555549"/>
    <n v="8.5457314460317457E-2"/>
    <n v="5"/>
    <n v="30"/>
    <n v="1"/>
    <n v="0"/>
    <s v="Protect or increase picker capacity"/>
    <x v="0"/>
    <s v="Hyderabad"/>
    <s v="Large"/>
    <n v="2300"/>
    <n v="2.5"/>
    <d v="1899-12-30T01:00:00"/>
    <d v="1899-12-30T01:30:00"/>
    <x v="1"/>
    <b v="0"/>
  </r>
  <r>
    <s v="DS001_20260705_I04"/>
    <s v="DS001"/>
    <d v="2026-07-05T00:00:00"/>
    <n v="4"/>
    <s v="Night"/>
    <n v="11"/>
    <n v="7"/>
    <n v="6"/>
    <n v="0"/>
    <n v="1"/>
    <n v="450"/>
    <n v="0"/>
    <s v="P_DS001_019|P_DS001_022|P_DS001_031|P_DS001_001|P_DS001_004|P_DS001_010"/>
    <s v=""/>
    <s v="P_DS001_013"/>
    <n v="11"/>
    <n v="450"/>
    <n v="7300"/>
    <n v="0"/>
    <n v="48.5"/>
    <n v="11"/>
    <n v="50"/>
    <n v="10903.14"/>
    <n v="4.5454545454545459"/>
    <n v="991.19454545454539"/>
    <n v="9.8181818181818183"/>
    <n v="8.4245107636363645"/>
    <n v="2"/>
    <n v="7.6700369696969778E-2"/>
    <n v="0.11197833939393939"/>
    <n v="1.1521752088530217"/>
    <n v="0.63484848484848488"/>
    <n v="1.8990020257575757"/>
    <n v="0"/>
    <n v="5.6800541833333336"/>
    <n v="330"/>
    <n v="35"/>
    <n v="0"/>
    <n v="0"/>
    <n v="0"/>
    <n v="0"/>
    <n v="0"/>
    <n v="0"/>
    <n v="0"/>
    <s v="Store Not Ready for Rider"/>
    <n v="2"/>
    <n v="13.32531915"/>
    <n v="100.92390520000001"/>
    <n v="10"/>
    <n v="0.18181818181818182"/>
    <n v="0"/>
    <n v="30"/>
    <n v="0.44417730500000002"/>
    <n v="9.6118004952380959E-2"/>
    <n v="5"/>
    <n v="30"/>
    <n v="1"/>
    <n v="0"/>
    <s v="Protect or increase picker capacity"/>
    <x v="0"/>
    <s v="Hyderabad"/>
    <s v="Large"/>
    <n v="2300"/>
    <n v="2.5"/>
    <d v="1899-12-30T01:30:00"/>
    <d v="1899-12-30T02:00:00"/>
    <x v="1"/>
    <b v="0"/>
  </r>
  <r>
    <s v="DS001_20260705_I05"/>
    <s v="DS001"/>
    <d v="2026-07-05T00:00:00"/>
    <n v="5"/>
    <s v="Night"/>
    <n v="7"/>
    <n v="7"/>
    <n v="6"/>
    <n v="0"/>
    <n v="1"/>
    <n v="450"/>
    <n v="0"/>
    <s v="P_DS001_022|P_DS001_031|P_DS001_001|P_DS001_004|P_DS001_010|P_DS001_013"/>
    <s v=""/>
    <s v="P_DS001_019"/>
    <n v="7"/>
    <n v="450"/>
    <n v="6850"/>
    <n v="0"/>
    <n v="48.5"/>
    <n v="7"/>
    <n v="33"/>
    <n v="8495.94"/>
    <n v="4.7142857142857144"/>
    <n v="1213.7057142857143"/>
    <n v="9.2857142857142865"/>
    <n v="9.2536258642857145"/>
    <n v="3"/>
    <n v="0.57918487380952377"/>
    <n v="1.1607888476190475"/>
    <n v="1.2332240320943544"/>
    <n v="0.60476190476190472"/>
    <n v="2.998774780952381"/>
    <n v="0"/>
    <n v="5.3191367928571429"/>
    <n v="210"/>
    <n v="35"/>
    <n v="1"/>
    <n v="1"/>
    <n v="1"/>
    <n v="0"/>
    <n v="0"/>
    <n v="0"/>
    <n v="218.79"/>
    <s v="Store Not Ready for Rider"/>
    <n v="3"/>
    <n v="6.3734161"/>
    <n v="52.606700850000003"/>
    <n v="4"/>
    <n v="0.42857142857142855"/>
    <n v="0.14285714285714285"/>
    <n v="30"/>
    <n v="0.21244720333333333"/>
    <n v="5.0101619857142857E-2"/>
    <n v="3"/>
    <n v="32"/>
    <n v="1"/>
    <n v="0"/>
    <s v="Protect or increase picker capacity"/>
    <x v="0"/>
    <s v="Hyderabad"/>
    <s v="Large"/>
    <n v="2300"/>
    <n v="2.5"/>
    <d v="1899-12-30T02:00:00"/>
    <d v="1899-12-30T02:30:00"/>
    <x v="2"/>
    <b v="0"/>
  </r>
  <r>
    <s v="DS001_20260705_I06"/>
    <s v="DS001"/>
    <d v="2026-07-05T00:00:00"/>
    <n v="6"/>
    <s v="Night"/>
    <n v="11"/>
    <n v="7"/>
    <n v="6"/>
    <n v="0"/>
    <n v="1"/>
    <n v="450"/>
    <n v="0"/>
    <s v="P_DS001_031|P_DS001_001|P_DS001_004|P_DS001_010|P_DS001_013|P_DS001_019"/>
    <s v=""/>
    <s v="P_DS001_022"/>
    <n v="11"/>
    <n v="450"/>
    <n v="6400"/>
    <n v="0"/>
    <n v="48.5"/>
    <n v="11"/>
    <n v="62"/>
    <n v="12012.75"/>
    <n v="5.6363636363636367"/>
    <n v="1092.0681818181818"/>
    <n v="9.8181818181818183"/>
    <n v="9.6671899878787872"/>
    <n v="4"/>
    <n v="0.55136268484848483"/>
    <n v="0.42306277878787879"/>
    <n v="1.4067198963190533"/>
    <n v="0.71060606060606057"/>
    <n v="2.5403887303030301"/>
    <n v="0"/>
    <n v="6.0586194303030307"/>
    <n v="330"/>
    <n v="35"/>
    <n v="0"/>
    <n v="0"/>
    <n v="0"/>
    <n v="0"/>
    <n v="0"/>
    <n v="0"/>
    <n v="0"/>
    <s v="Store Not Ready for Rider"/>
    <n v="3"/>
    <n v="18.676043516666667"/>
    <n v="100.53388504999999"/>
    <n v="7"/>
    <n v="0.36363636363636365"/>
    <n v="0"/>
    <n v="30"/>
    <n v="0.62253478388888894"/>
    <n v="9.5746557190476186E-2"/>
    <n v="5"/>
    <n v="30"/>
    <n v="1"/>
    <n v="0"/>
    <s v="Protect or increase picker capacity"/>
    <x v="0"/>
    <s v="Hyderabad"/>
    <s v="Large"/>
    <n v="2300"/>
    <n v="2.5"/>
    <d v="1899-12-30T02:30:00"/>
    <d v="1899-12-30T03:00:00"/>
    <x v="2"/>
    <b v="0"/>
  </r>
  <r>
    <s v="DS001_20260705_I07"/>
    <s v="DS001"/>
    <d v="2026-07-05T00:00:00"/>
    <n v="7"/>
    <s v="Night"/>
    <n v="12"/>
    <n v="7"/>
    <n v="6"/>
    <n v="0"/>
    <n v="1"/>
    <n v="450"/>
    <n v="0"/>
    <s v="P_DS001_001|P_DS001_004|P_DS001_010|P_DS001_013|P_DS001_019|P_DS001_022"/>
    <s v=""/>
    <s v="P_DS001_031"/>
    <n v="12"/>
    <n v="450"/>
    <n v="5950"/>
    <n v="0"/>
    <n v="48.5"/>
    <n v="12"/>
    <n v="52"/>
    <n v="14096.34"/>
    <n v="4.333333333333333"/>
    <n v="1174.6949999999999"/>
    <n v="9.9166666666666661"/>
    <n v="8.8521359916666658"/>
    <n v="2"/>
    <n v="0.20182924444444442"/>
    <n v="0.18253905555555552"/>
    <n v="1.0286510306145"/>
    <n v="0.58472222222222225"/>
    <n v="1.7959123013888891"/>
    <n v="0"/>
    <n v="6.0034459"/>
    <n v="360"/>
    <n v="35"/>
    <n v="0"/>
    <n v="0"/>
    <n v="0"/>
    <n v="0"/>
    <n v="0"/>
    <n v="0"/>
    <n v="0"/>
    <s v="Store Not Ready for Rider"/>
    <n v="2"/>
    <n v="12.343812249999999"/>
    <n v="120.61270443333333"/>
    <n v="9"/>
    <n v="0.16666666666666666"/>
    <n v="0"/>
    <n v="30"/>
    <n v="0.41146040833333331"/>
    <n v="0.11486924231746032"/>
    <n v="6"/>
    <n v="29"/>
    <n v="1"/>
    <n v="0"/>
    <s v="Protect or increase picker capacity"/>
    <x v="0"/>
    <s v="Hyderabad"/>
    <s v="Large"/>
    <n v="2300"/>
    <n v="2.5"/>
    <d v="1899-12-30T03:00:00"/>
    <d v="1899-12-30T03:30:00"/>
    <x v="3"/>
    <b v="0"/>
  </r>
  <r>
    <s v="DS001_20260705_I08"/>
    <s v="DS001"/>
    <d v="2026-07-05T00:00:00"/>
    <n v="8"/>
    <s v="Night"/>
    <n v="11"/>
    <n v="7"/>
    <n v="6"/>
    <n v="0"/>
    <n v="1"/>
    <n v="450"/>
    <n v="0"/>
    <s v="P_DS001_004|P_DS001_010|P_DS001_013|P_DS001_019|P_DS001_022|P_DS001_031"/>
    <s v=""/>
    <s v="P_DS001_001"/>
    <n v="11"/>
    <n v="450"/>
    <n v="5500"/>
    <n v="0"/>
    <n v="48.5"/>
    <n v="11"/>
    <n v="54"/>
    <n v="11923.1"/>
    <n v="4.9090909090909092"/>
    <n v="1083.9181818181819"/>
    <n v="9.9090909090909083"/>
    <n v="9.9187088257575766"/>
    <n v="4"/>
    <n v="0.80017621818181828"/>
    <n v="0.52673204848484856"/>
    <n v="1.4010045245742797"/>
    <n v="0.55151515151515151"/>
    <n v="2.4792517196969697"/>
    <n v="0"/>
    <n v="6.4546086106060612"/>
    <n v="330"/>
    <n v="35"/>
    <n v="0"/>
    <n v="0"/>
    <n v="0"/>
    <n v="0"/>
    <n v="0"/>
    <n v="0"/>
    <n v="0"/>
    <s v="Store Not Ready for Rider"/>
    <n v="3"/>
    <n v="15.411049683333333"/>
    <n v="90.208496883333339"/>
    <n v="6"/>
    <n v="0.36363636363636365"/>
    <n v="0"/>
    <n v="30"/>
    <n v="0.51370165611111107"/>
    <n v="8.5912854174603176E-2"/>
    <n v="5"/>
    <n v="30"/>
    <n v="1"/>
    <n v="0"/>
    <s v="Protect or increase picker capacity"/>
    <x v="0"/>
    <s v="Hyderabad"/>
    <s v="Large"/>
    <n v="2300"/>
    <n v="2.5"/>
    <d v="1899-12-30T03:30:00"/>
    <d v="1899-12-30T04:00:00"/>
    <x v="3"/>
    <b v="0"/>
  </r>
  <r>
    <s v="DS001_20260705_I09"/>
    <s v="DS001"/>
    <d v="2026-07-05T00:00:00"/>
    <n v="9"/>
    <s v="Night"/>
    <n v="6"/>
    <n v="7"/>
    <n v="6"/>
    <n v="0"/>
    <n v="1"/>
    <n v="450"/>
    <n v="0"/>
    <s v="P_DS001_010|P_DS001_013|P_DS001_019|P_DS001_022|P_DS001_031|P_DS001_001"/>
    <s v=""/>
    <s v="P_DS001_004"/>
    <n v="6"/>
    <n v="450"/>
    <n v="5050"/>
    <n v="0"/>
    <n v="48.5"/>
    <n v="6"/>
    <n v="29"/>
    <n v="6383.13"/>
    <n v="4.833333333333333"/>
    <n v="1063.855"/>
    <n v="9.6666666666666661"/>
    <n v="8.6603936000000008"/>
    <n v="2"/>
    <n v="0.44208032777777778"/>
    <n v="0.12757035555555554"/>
    <n v="1.148256228401781"/>
    <n v="0.43888888888888888"/>
    <n v="1.7147154666666669"/>
    <n v="0"/>
    <n v="5.9429003499999995"/>
    <n v="180"/>
    <n v="35"/>
    <n v="0"/>
    <n v="0"/>
    <n v="0"/>
    <n v="0"/>
    <n v="0"/>
    <n v="0"/>
    <n v="0"/>
    <s v="Last-Mile Travel"/>
    <n v="1"/>
    <n v="6.8895373166666669"/>
    <n v="78.266660700000003"/>
    <n v="7"/>
    <n v="0.33333333333333331"/>
    <n v="0"/>
    <n v="30"/>
    <n v="0.22965124388888888"/>
    <n v="7.4539676857142856E-2"/>
    <n v="4"/>
    <n v="31"/>
    <n v="1"/>
    <n v="0"/>
    <s v="Monitor - no immediate intervention"/>
    <x v="0"/>
    <s v="Hyderabad"/>
    <s v="Large"/>
    <n v="2300"/>
    <n v="2.5"/>
    <d v="1899-12-30T04:00:00"/>
    <d v="1899-12-30T04:30:00"/>
    <x v="4"/>
    <b v="0"/>
  </r>
  <r>
    <s v="DS001_20260705_I10"/>
    <s v="DS001"/>
    <d v="2026-07-05T00:00:00"/>
    <n v="10"/>
    <s v="Night"/>
    <n v="3"/>
    <n v="7"/>
    <n v="6"/>
    <n v="0"/>
    <n v="1"/>
    <n v="450"/>
    <n v="0"/>
    <s v="P_DS001_013|P_DS001_019|P_DS001_022|P_DS001_031|P_DS001_001|P_DS001_004"/>
    <s v=""/>
    <s v="P_DS001_010"/>
    <n v="3"/>
    <n v="450"/>
    <n v="4600"/>
    <n v="0"/>
    <n v="48.5"/>
    <n v="3"/>
    <n v="9"/>
    <n v="1016.36"/>
    <n v="3"/>
    <n v="338.78666666666669"/>
    <n v="8.6666666666666661"/>
    <n v="7.0708874111111113"/>
    <n v="0"/>
    <n v="0"/>
    <n v="0"/>
    <n v="0.90780668657651697"/>
    <n v="0.4777777777777778"/>
    <n v="1.3855844500000003"/>
    <n v="0"/>
    <n v="4.7464140611111114"/>
    <n v="90"/>
    <n v="35"/>
    <n v="0"/>
    <n v="0"/>
    <n v="0"/>
    <n v="0"/>
    <n v="0"/>
    <n v="0"/>
    <n v="0"/>
    <s v="No SLA Breach"/>
    <n v="0"/>
    <n v="2.7234200166666667"/>
    <n v="22.470702883333331"/>
    <n v="2"/>
    <n v="0"/>
    <n v="0"/>
    <n v="30"/>
    <n v="9.0780667222222222E-2"/>
    <n v="2.1400669412698411E-2"/>
    <n v="2"/>
    <n v="33"/>
    <n v="1"/>
    <n v="0"/>
    <s v="Monitor - no immediate intervention"/>
    <x v="0"/>
    <s v="Hyderabad"/>
    <s v="Large"/>
    <n v="2300"/>
    <n v="2.5"/>
    <d v="1899-12-30T04:30:00"/>
    <d v="1899-12-30T05:00:00"/>
    <x v="4"/>
    <b v="0"/>
  </r>
  <r>
    <s v="DS001_20260705_I11"/>
    <s v="DS001"/>
    <d v="2026-07-05T00:00:00"/>
    <n v="11"/>
    <s v="Night"/>
    <n v="8"/>
    <n v="7"/>
    <n v="6"/>
    <n v="0"/>
    <n v="1"/>
    <n v="450"/>
    <n v="0"/>
    <s v="P_DS001_019|P_DS001_022|P_DS001_031|P_DS001_001|P_DS001_004|P_DS001_010"/>
    <s v=""/>
    <s v="P_DS001_013"/>
    <n v="8"/>
    <n v="450"/>
    <n v="4150"/>
    <n v="0"/>
    <n v="48.5"/>
    <n v="8"/>
    <n v="44"/>
    <n v="9398.41"/>
    <n v="5.5"/>
    <n v="1174.80125"/>
    <n v="9.375"/>
    <n v="8.3447340354166659"/>
    <n v="2"/>
    <n v="0.35659718958333331"/>
    <n v="0.52927752083333335"/>
    <n v="1.4373742573273449"/>
    <n v="0.44374999999999998"/>
    <n v="2.4104017729166665"/>
    <n v="0"/>
    <n v="5.0134989187499999"/>
    <n v="240"/>
    <n v="35"/>
    <n v="0"/>
    <n v="0"/>
    <n v="0"/>
    <n v="0"/>
    <n v="0"/>
    <n v="0"/>
    <n v="0"/>
    <s v="Store Not Ready for Rider"/>
    <n v="2"/>
    <n v="10.838926833333334"/>
    <n v="43.053826899999997"/>
    <n v="4"/>
    <n v="0.25"/>
    <n v="0"/>
    <n v="30"/>
    <n v="0.36129756111111111"/>
    <n v="4.1003644666666665E-2"/>
    <n v="3"/>
    <n v="32"/>
    <n v="1"/>
    <n v="0"/>
    <s v="Protect or increase picker capacity"/>
    <x v="0"/>
    <s v="Hyderabad"/>
    <s v="Large"/>
    <n v="2300"/>
    <n v="2.5"/>
    <d v="1899-12-30T05:00:00"/>
    <d v="1899-12-30T05:30:00"/>
    <x v="5"/>
    <b v="0"/>
  </r>
  <r>
    <s v="DS001_20260705_I12"/>
    <s v="DS001"/>
    <d v="2026-07-05T00:00:00"/>
    <n v="12"/>
    <s v="Night"/>
    <n v="15"/>
    <n v="7"/>
    <n v="6"/>
    <n v="0"/>
    <n v="1"/>
    <n v="450"/>
    <n v="0"/>
    <s v="P_DS001_022|P_DS001_031|P_DS001_001|P_DS001_004|P_DS001_010|P_DS001_013"/>
    <s v=""/>
    <s v="P_DS001_019"/>
    <n v="15"/>
    <n v="450"/>
    <n v="3700"/>
    <n v="0"/>
    <n v="48.5"/>
    <n v="15"/>
    <n v="62"/>
    <n v="14227.91"/>
    <n v="4.1333333333333337"/>
    <n v="948.52733333333333"/>
    <n v="9.7333333333333325"/>
    <n v="8.8048454788888897"/>
    <n v="5"/>
    <n v="0.32276448777777783"/>
    <n v="0.35588033777777783"/>
    <n v="1.1012688150045846"/>
    <n v="0.55555555555555547"/>
    <n v="2.0127047033333332"/>
    <n v="0"/>
    <n v="5.7865852088888889"/>
    <n v="450"/>
    <n v="35"/>
    <n v="0"/>
    <n v="0"/>
    <n v="0"/>
    <n v="0"/>
    <n v="0"/>
    <n v="0"/>
    <n v="0"/>
    <s v="Store Not Ready for Rider"/>
    <n v="4"/>
    <n v="16.786673416666666"/>
    <n v="127.73734396666667"/>
    <n v="10"/>
    <n v="0.33333333333333331"/>
    <n v="0"/>
    <n v="30"/>
    <n v="0.55955578055555555"/>
    <n v="0.12165461330158731"/>
    <n v="7"/>
    <n v="28"/>
    <n v="1"/>
    <n v="0"/>
    <s v="Protect or increase picker capacity"/>
    <x v="0"/>
    <s v="Hyderabad"/>
    <s v="Large"/>
    <n v="2300"/>
    <n v="2.5"/>
    <d v="1899-12-30T05:30:00"/>
    <d v="1899-12-30T06:00:00"/>
    <x v="5"/>
    <b v="0"/>
  </r>
  <r>
    <s v="DS001_20260705_I13"/>
    <s v="DS001"/>
    <d v="2026-07-05T00:00:00"/>
    <n v="13"/>
    <s v="Morning"/>
    <n v="9"/>
    <n v="7"/>
    <n v="3"/>
    <n v="2"/>
    <n v="2"/>
    <n v="225"/>
    <n v="1"/>
    <s v="P_DS001_031|P_DS001_001|P_DS001_004"/>
    <s v="P_DS001_010|P_DS001_013"/>
    <s v="P_DS001_019|P_DS001_022"/>
    <n v="4.5"/>
    <n v="225"/>
    <n v="3475"/>
    <n v="1"/>
    <n v="47.5"/>
    <n v="9"/>
    <n v="39"/>
    <n v="8427.06"/>
    <n v="4.333333333333333"/>
    <n v="936.33999999999992"/>
    <n v="10.111111111111111"/>
    <n v="8.8064650703703702"/>
    <n v="2"/>
    <n v="0.21660343148148145"/>
    <n v="0"/>
    <n v="1.0795998879567381"/>
    <n v="0.45740740740740737"/>
    <n v="1.5370072907407408"/>
    <n v="0"/>
    <n v="6.0972355555555549"/>
    <n v="270"/>
    <n v="35"/>
    <n v="0"/>
    <n v="0"/>
    <n v="0"/>
    <n v="0"/>
    <n v="0"/>
    <n v="0"/>
    <n v="0"/>
    <s v="Store Not Ready for Rider"/>
    <n v="2"/>
    <n v="10.108824783333333"/>
    <n v="79.49421735"/>
    <n v="5"/>
    <n v="0.22222222222222221"/>
    <n v="0"/>
    <n v="30"/>
    <n v="0.16848041305555556"/>
    <n v="7.5708778428571433E-2"/>
    <n v="4"/>
    <n v="31"/>
    <n v="1"/>
    <n v="1"/>
    <s v="Protect or increase picker capacity"/>
    <x v="0"/>
    <s v="Hyderabad"/>
    <s v="Large"/>
    <n v="2300"/>
    <n v="2.5"/>
    <d v="1899-12-30T06:00:00"/>
    <d v="1899-12-30T06:30:00"/>
    <x v="6"/>
    <b v="0"/>
  </r>
  <r>
    <s v="DS001_20260705_I14"/>
    <s v="DS001"/>
    <d v="2026-07-05T00:00:00"/>
    <n v="14"/>
    <s v="Morning"/>
    <n v="10"/>
    <n v="7"/>
    <n v="3"/>
    <n v="2"/>
    <n v="2"/>
    <n v="225"/>
    <n v="1"/>
    <s v="P_DS001_001|P_DS001_004|P_DS001_010"/>
    <s v="P_DS001_013|P_DS001_019"/>
    <s v="P_DS001_022|P_DS001_031"/>
    <n v="5"/>
    <n v="225"/>
    <n v="3250"/>
    <n v="1"/>
    <n v="46.5"/>
    <n v="10"/>
    <n v="51"/>
    <n v="10636.25"/>
    <n v="5.0999999999999996"/>
    <n v="1063.625"/>
    <n v="9.9"/>
    <n v="9.3158906083333335"/>
    <n v="4"/>
    <n v="0.56801623000000012"/>
    <n v="0"/>
    <n v="1.2541787853235986"/>
    <n v="0.84000000000000008"/>
    <n v="2.0941787766666669"/>
    <n v="0"/>
    <n v="6.396711821666667"/>
    <n v="300"/>
    <n v="35"/>
    <n v="0"/>
    <n v="0"/>
    <n v="0"/>
    <n v="0"/>
    <n v="0"/>
    <n v="0"/>
    <n v="0"/>
    <s v="Last-Mile Travel"/>
    <n v="3"/>
    <n v="10.965628483333335"/>
    <n v="73.457061233333334"/>
    <n v="5"/>
    <n v="0.4"/>
    <n v="0"/>
    <n v="30"/>
    <n v="0.18276047472222226"/>
    <n v="6.9959105936507934E-2"/>
    <n v="4"/>
    <n v="31"/>
    <n v="1"/>
    <n v="1"/>
    <s v="Recover overdue put-away workload"/>
    <x v="0"/>
    <s v="Hyderabad"/>
    <s v="Large"/>
    <n v="2300"/>
    <n v="2.5"/>
    <d v="1899-12-30T06:30:00"/>
    <d v="1899-12-30T07:00:00"/>
    <x v="6"/>
    <b v="0"/>
  </r>
  <r>
    <s v="DS001_20260705_I15"/>
    <s v="DS001"/>
    <d v="2026-07-05T00:00:00"/>
    <n v="15"/>
    <s v="Morning"/>
    <n v="13"/>
    <n v="7"/>
    <n v="3"/>
    <n v="2"/>
    <n v="2"/>
    <n v="225"/>
    <n v="1"/>
    <s v="P_DS001_004|P_DS001_010|P_DS001_013"/>
    <s v="P_DS001_019|P_DS001_022"/>
    <s v="P_DS001_031|P_DS001_001"/>
    <n v="6.5"/>
    <n v="225"/>
    <n v="3025"/>
    <n v="1"/>
    <n v="45.5"/>
    <n v="13"/>
    <n v="67"/>
    <n v="14281.61"/>
    <n v="5.1538461538461542"/>
    <n v="1098.5853846153846"/>
    <n v="9.384615384615385"/>
    <n v="8.2754444012820514"/>
    <n v="5"/>
    <n v="0.29380214102564095"/>
    <n v="8.5102206410256426E-2"/>
    <n v="1.3733094406299142"/>
    <n v="0.61794871794871797"/>
    <n v="2.0763603589743589"/>
    <n v="0"/>
    <n v="5.3657507000000004"/>
    <n v="390"/>
    <n v="35"/>
    <n v="1"/>
    <n v="1"/>
    <n v="1"/>
    <n v="0"/>
    <n v="0"/>
    <n v="0"/>
    <n v="584.08000000000004"/>
    <s v="Store Not Ready for Rider"/>
    <n v="4"/>
    <n v="19.4291819"/>
    <n v="137.58312211666666"/>
    <n v="11"/>
    <n v="0.38461538461538464"/>
    <n v="7.6923076923076927E-2"/>
    <n v="30"/>
    <n v="0.32381969833333335"/>
    <n v="0.13103154487301585"/>
    <n v="7"/>
    <n v="28"/>
    <n v="1"/>
    <n v="1"/>
    <s v="Protect or increase picker capacity"/>
    <x v="0"/>
    <s v="Hyderabad"/>
    <s v="Large"/>
    <n v="2300"/>
    <n v="2.5"/>
    <d v="1899-12-30T07:00:00"/>
    <d v="1899-12-30T07:30:00"/>
    <x v="7"/>
    <b v="0"/>
  </r>
  <r>
    <s v="DS001_20260705_I16"/>
    <s v="DS001"/>
    <d v="2026-07-05T00:00:00"/>
    <n v="16"/>
    <s v="Morning"/>
    <n v="20"/>
    <n v="7"/>
    <n v="3"/>
    <n v="2"/>
    <n v="2"/>
    <n v="225"/>
    <n v="1"/>
    <s v="P_DS001_010|P_DS001_013|P_DS001_019"/>
    <s v="P_DS001_022|P_DS001_031"/>
    <s v="P_DS001_001|P_DS001_004"/>
    <n v="10"/>
    <n v="225"/>
    <n v="2800"/>
    <n v="1"/>
    <n v="44.5"/>
    <n v="20"/>
    <n v="92"/>
    <n v="21339.48"/>
    <n v="4.5999999999999996"/>
    <n v="1066.9739999999999"/>
    <n v="9.5500000000000007"/>
    <n v="8.3861612541666677"/>
    <n v="5"/>
    <n v="0.16679459333333338"/>
    <n v="4.8409195833333328E-2"/>
    <n v="1.1792956806774921"/>
    <n v="0.6925"/>
    <n v="1.9202048691666664"/>
    <n v="0"/>
    <n v="5.597623041666667"/>
    <n v="600"/>
    <n v="35"/>
    <n v="1"/>
    <n v="1"/>
    <n v="1"/>
    <n v="0"/>
    <n v="0"/>
    <n v="0"/>
    <n v="138.36000000000001"/>
    <s v="Store Not Ready for Rider"/>
    <n v="3"/>
    <n v="23.019263783333333"/>
    <n v="134.20818866666667"/>
    <n v="9"/>
    <n v="0.25"/>
    <n v="0.05"/>
    <n v="30"/>
    <n v="0.38365439638888887"/>
    <n v="0.12781732253968253"/>
    <n v="7"/>
    <n v="28"/>
    <n v="2"/>
    <n v="0"/>
    <s v="Protect or increase picker capacity"/>
    <x v="0"/>
    <s v="Hyderabad"/>
    <s v="Large"/>
    <n v="2300"/>
    <n v="2.5"/>
    <d v="1899-12-30T07:30:00"/>
    <d v="1899-12-30T08:00:00"/>
    <x v="7"/>
    <b v="0"/>
  </r>
  <r>
    <s v="DS001_20260705_I17"/>
    <s v="DS001"/>
    <d v="2026-07-05T00:00:00"/>
    <n v="17"/>
    <s v="Morning"/>
    <n v="33"/>
    <n v="16"/>
    <n v="3"/>
    <n v="2"/>
    <n v="11"/>
    <n v="225"/>
    <n v="1"/>
    <s v="P_DS001_002|P_DS001_004|P_DS001_005"/>
    <s v="P_DS001_008|P_DS001_010"/>
    <s v="P_DS001_011|P_DS001_013|P_DS001_017|P_DS001_019|P_DS001_020|P_DS001_022|P_DS001_023|P_DS001_026|P_DS001_031|P_DS001_032|P_DS001_001"/>
    <n v="3"/>
    <n v="225"/>
    <n v="2575"/>
    <n v="1"/>
    <n v="43.5"/>
    <n v="33"/>
    <n v="160"/>
    <n v="34079.980000000003"/>
    <n v="4.8484848484848486"/>
    <n v="1032.7266666666667"/>
    <n v="9.9696969696969688"/>
    <n v="9.1744162505050504"/>
    <n v="8"/>
    <n v="0.16664763686868689"/>
    <n v="0"/>
    <n v="1.3120767216469167"/>
    <n v="0.60303030303030303"/>
    <n v="1.9151070151515153"/>
    <n v="0"/>
    <n v="6.3017334686868685"/>
    <n v="990"/>
    <n v="68"/>
    <n v="1"/>
    <n v="1"/>
    <n v="1"/>
    <n v="0"/>
    <n v="0"/>
    <n v="0"/>
    <n v="82.14"/>
    <s v="Store Not Ready for Rider"/>
    <n v="6"/>
    <n v="42.266922966666669"/>
    <n v="260.61561918333331"/>
    <n v="18"/>
    <n v="0.24242424242424243"/>
    <n v="3.0303030303030304E-2"/>
    <n v="30"/>
    <n v="0.12808158474747475"/>
    <n v="0.12775275450163398"/>
    <n v="13"/>
    <n v="55"/>
    <n v="3"/>
    <n v="8"/>
    <s v="Protect or increase picker capacity"/>
    <x v="0"/>
    <s v="Hyderabad"/>
    <s v="Large"/>
    <n v="2300"/>
    <n v="2.5"/>
    <d v="1899-12-30T08:00:00"/>
    <d v="1899-12-30T08:30:00"/>
    <x v="8"/>
    <b v="0"/>
  </r>
  <r>
    <s v="DS001_20260705_I18"/>
    <s v="DS001"/>
    <d v="2026-07-05T00:00:00"/>
    <n v="18"/>
    <s v="Morning"/>
    <n v="28"/>
    <n v="17"/>
    <n v="3"/>
    <n v="2"/>
    <n v="12"/>
    <n v="225"/>
    <n v="1"/>
    <s v="P_DS001_002|P_DS001_004|P_DS001_005"/>
    <s v="P_DS001_008|P_DS001_010"/>
    <s v="P_DS001_011|P_DS001_013|P_DS001_017|P_DS001_019|P_DS001_020|P_DS001_022|P_DS001_023|P_DS001_026|P_DS001_029|P_DS001_031|P_DS001_032|P_DS001_001"/>
    <n v="2.3333333333333335"/>
    <n v="225"/>
    <n v="2350"/>
    <n v="1"/>
    <n v="42.5"/>
    <n v="28"/>
    <n v="132"/>
    <n v="32476.75"/>
    <n v="4.7142857142857144"/>
    <n v="1159.8839285714287"/>
    <n v="9.5357142857142865"/>
    <n v="8.0882408392857137"/>
    <n v="2"/>
    <n v="5.9086919642857172E-2"/>
    <n v="0"/>
    <n v="1.1914120941010897"/>
    <n v="0.67023809523809519"/>
    <n v="1.861650181547619"/>
    <n v="0"/>
    <n v="5.4117096988095241"/>
    <n v="840"/>
    <n v="67"/>
    <n v="0"/>
    <n v="0"/>
    <n v="0"/>
    <n v="0"/>
    <n v="0"/>
    <n v="0"/>
    <n v="0"/>
    <s v="Store Not Ready for Rider"/>
    <n v="2"/>
    <n v="34.404770433333333"/>
    <n v="279.10226433333332"/>
    <n v="19"/>
    <n v="7.1428571428571425E-2"/>
    <n v="0"/>
    <n v="30"/>
    <n v="9.5568806759259259E-2"/>
    <n v="0.13885684792703151"/>
    <n v="14"/>
    <n v="53"/>
    <n v="2"/>
    <n v="10"/>
    <s v="Recover overdue put-away workload"/>
    <x v="0"/>
    <s v="Hyderabad"/>
    <s v="Large"/>
    <n v="2300"/>
    <n v="2.5"/>
    <d v="1899-12-30T08:30:00"/>
    <d v="1899-12-30T09:00:00"/>
    <x v="8"/>
    <b v="0"/>
  </r>
  <r>
    <s v="DS001_20260705_I19"/>
    <s v="DS001"/>
    <d v="2026-07-05T00:00:00"/>
    <n v="19"/>
    <s v="Morning"/>
    <n v="56"/>
    <n v="10"/>
    <n v="0"/>
    <n v="2"/>
    <n v="8"/>
    <n v="0"/>
    <n v="1"/>
    <s v=""/>
    <s v="P_DS001_032|P_DS001_002"/>
    <s v="P_DS001_005|P_DS001_008|P_DS001_011|P_DS001_017|P_DS001_020|P_DS001_023|P_DS001_026|P_DS001_029"/>
    <n v="7"/>
    <n v="0"/>
    <n v="2350"/>
    <n v="1"/>
    <n v="41.5"/>
    <n v="56"/>
    <n v="276"/>
    <n v="66027.539999999994"/>
    <n v="4.9285714285714288"/>
    <n v="1179.0632142857141"/>
    <n v="10.910714285714286"/>
    <n v="8.4595620535714282"/>
    <n v="2"/>
    <n v="7.9029312499999827E-3"/>
    <n v="0"/>
    <n v="1.2929946627343956"/>
    <n v="0.64196428571428577"/>
    <n v="1.9349589404761904"/>
    <n v="0"/>
    <n v="5.6374007241071435"/>
    <n v="1680"/>
    <n v="34"/>
    <n v="3"/>
    <n v="3"/>
    <n v="2"/>
    <n v="0"/>
    <n v="1"/>
    <n v="0"/>
    <n v="706.89"/>
    <s v="Last-Mile Travel"/>
    <n v="1"/>
    <n v="69.543178650000002"/>
    <n v="413.86088656666669"/>
    <n v="29"/>
    <n v="3.5714285714285712E-2"/>
    <n v="5.3571428571428568E-2"/>
    <n v="30"/>
    <n v="0.28976324437500001"/>
    <n v="0.40574596722222223"/>
    <n v="20"/>
    <n v="14"/>
    <n v="4"/>
    <n v="4"/>
    <s v="Recover overdue put-away workload"/>
    <x v="0"/>
    <s v="Hyderabad"/>
    <s v="Large"/>
    <n v="2300"/>
    <n v="2.5"/>
    <d v="1899-12-30T09:00:00"/>
    <d v="1899-12-30T09:30:00"/>
    <x v="9"/>
    <b v="0"/>
  </r>
  <r>
    <s v="DS001_20260705_I20"/>
    <s v="DS001"/>
    <d v="2026-07-05T00:00:00"/>
    <n v="20"/>
    <s v="Morning"/>
    <n v="56"/>
    <n v="10"/>
    <n v="0"/>
    <n v="2"/>
    <n v="8"/>
    <n v="0"/>
    <n v="1"/>
    <s v=""/>
    <s v="P_DS001_002|P_DS001_005"/>
    <s v="P_DS001_008|P_DS001_011|P_DS001_017|P_DS001_020|P_DS001_023|P_DS001_026|P_DS001_029|P_DS001_032"/>
    <n v="7"/>
    <n v="0"/>
    <n v="2350"/>
    <n v="1"/>
    <n v="40.5"/>
    <n v="56"/>
    <n v="250"/>
    <n v="60036.91"/>
    <n v="4.4642857142857144"/>
    <n v="1072.0876785714286"/>
    <n v="11"/>
    <n v="8.1899481133928571"/>
    <n v="2"/>
    <n v="2.3781692261904741E-2"/>
    <n v="0"/>
    <n v="1.1740771168640625"/>
    <n v="0.61458333333333326"/>
    <n v="1.7886604413690477"/>
    <n v="0"/>
    <n v="5.4923590916666667"/>
    <n v="1680"/>
    <n v="34"/>
    <n v="0"/>
    <n v="0"/>
    <n v="0"/>
    <n v="0"/>
    <n v="0"/>
    <n v="0"/>
    <n v="0"/>
    <s v="Drop-Zone Handoff"/>
    <n v="1"/>
    <n v="67.744747050000001"/>
    <n v="478.24591041666667"/>
    <n v="26"/>
    <n v="3.5714285714285712E-2"/>
    <n v="0"/>
    <n v="30"/>
    <n v="0.28226977937500003"/>
    <n v="0.46886853962418301"/>
    <n v="23"/>
    <n v="11"/>
    <n v="4"/>
    <n v="4"/>
    <s v="Recover overdue put-away workload"/>
    <x v="0"/>
    <s v="Hyderabad"/>
    <s v="Large"/>
    <n v="2300"/>
    <n v="2.5"/>
    <d v="1899-12-30T09:30:00"/>
    <d v="1899-12-30T10:00:00"/>
    <x v="9"/>
    <b v="0"/>
  </r>
  <r>
    <s v="DS001_20260705_I21"/>
    <s v="DS001"/>
    <d v="2026-07-05T00:00:00"/>
    <n v="21"/>
    <s v="Morning"/>
    <n v="77"/>
    <n v="10"/>
    <n v="0"/>
    <n v="2"/>
    <n v="8"/>
    <n v="0"/>
    <n v="1"/>
    <s v=""/>
    <s v="P_DS001_005|P_DS001_008"/>
    <s v="P_DS001_011|P_DS001_017|P_DS001_020|P_DS001_023|P_DS001_026|P_DS001_029|P_DS001_032|P_DS001_002"/>
    <n v="9.625"/>
    <n v="0"/>
    <n v="2350"/>
    <n v="1"/>
    <n v="39.5"/>
    <n v="77"/>
    <n v="359"/>
    <n v="79914.13"/>
    <n v="4.662337662337662"/>
    <n v="1037.8458441558441"/>
    <n v="12.025974025974026"/>
    <n v="8.1738081645021641"/>
    <n v="0"/>
    <n v="0"/>
    <n v="0"/>
    <n v="1.2392906959529735"/>
    <n v="0.63290043290043296"/>
    <n v="1.8558619012987012"/>
    <n v="0"/>
    <n v="5.4451235294372289"/>
    <n v="2310"/>
    <n v="34"/>
    <n v="3"/>
    <n v="3"/>
    <n v="3"/>
    <n v="0"/>
    <n v="0"/>
    <n v="0"/>
    <n v="490.28"/>
    <s v="No SLA Breach"/>
    <n v="0"/>
    <n v="95.908240783333326"/>
    <n v="558.55261851666671"/>
    <n v="34"/>
    <n v="0"/>
    <n v="3.896103896103896E-2"/>
    <n v="30"/>
    <n v="0.39961766993055553"/>
    <n v="0.54760060638888897"/>
    <n v="27"/>
    <n v="7"/>
    <n v="5"/>
    <n v="3"/>
    <s v="Recover overdue put-away workload"/>
    <x v="0"/>
    <s v="Hyderabad"/>
    <s v="Large"/>
    <n v="2300"/>
    <n v="2.5"/>
    <d v="1899-12-30T10:00:00"/>
    <d v="1899-12-30T10:30:00"/>
    <x v="10"/>
    <b v="0"/>
  </r>
  <r>
    <s v="DS001_20260705_I22"/>
    <s v="DS001"/>
    <d v="2026-07-05T00:00:00"/>
    <n v="22"/>
    <s v="Morning"/>
    <n v="73"/>
    <n v="10"/>
    <n v="0"/>
    <n v="2"/>
    <n v="8"/>
    <n v="0"/>
    <n v="1"/>
    <s v=""/>
    <s v="P_DS001_008|P_DS001_011"/>
    <s v="P_DS001_017|P_DS001_020|P_DS001_023|P_DS001_026|P_DS001_029|P_DS001_032|P_DS001_002|P_DS001_005"/>
    <n v="9.125"/>
    <n v="0"/>
    <n v="2350"/>
    <n v="1"/>
    <n v="38.5"/>
    <n v="73"/>
    <n v="360"/>
    <n v="87928.65"/>
    <n v="4.9315068493150687"/>
    <n v="1204.5020547945205"/>
    <n v="11.808219178082192"/>
    <n v="8.4143058575342469"/>
    <n v="0"/>
    <n v="0"/>
    <n v="0"/>
    <n v="1.313183668564617"/>
    <n v="0.70799086757990859"/>
    <n v="2.0211745287671232"/>
    <n v="0"/>
    <n v="5.4787477586757989"/>
    <n v="2190"/>
    <n v="34"/>
    <n v="0"/>
    <n v="0"/>
    <n v="0"/>
    <n v="0"/>
    <n v="0"/>
    <n v="0"/>
    <n v="0"/>
    <s v="No SLA Breach"/>
    <n v="0"/>
    <n v="92.98669988333333"/>
    <n v="616.40331986666672"/>
    <n v="34"/>
    <n v="0"/>
    <n v="0"/>
    <n v="30"/>
    <n v="0.38744458284722222"/>
    <n v="0.60431698026143799"/>
    <n v="30"/>
    <n v="4"/>
    <n v="5"/>
    <n v="3"/>
    <s v="Recover overdue put-away workload"/>
    <x v="0"/>
    <s v="Hyderabad"/>
    <s v="Large"/>
    <n v="2300"/>
    <n v="2.5"/>
    <d v="1899-12-30T10:30:00"/>
    <d v="1899-12-30T11:00:00"/>
    <x v="10"/>
    <b v="0"/>
  </r>
  <r>
    <s v="DS001_20260705_I23"/>
    <s v="DS001"/>
    <d v="2026-07-05T00:00:00"/>
    <n v="23"/>
    <s v="Lunch"/>
    <n v="91"/>
    <n v="10"/>
    <n v="0"/>
    <n v="0"/>
    <n v="10"/>
    <n v="0"/>
    <n v="0"/>
    <s v=""/>
    <s v=""/>
    <s v="P_DS001_011|P_DS001_017|P_DS001_020|P_DS001_023|P_DS001_026|P_DS001_029|P_DS001_032|P_DS001_002|P_DS001_005|P_DS001_008"/>
    <n v="9.1"/>
    <n v="0"/>
    <n v="2350"/>
    <n v="0"/>
    <n v="38.5"/>
    <n v="91"/>
    <n v="465"/>
    <n v="105664.46"/>
    <n v="5.1098901098901095"/>
    <n v="1161.1479120879121"/>
    <n v="13.010989010989011"/>
    <n v="8.5852355597069607"/>
    <n v="0"/>
    <n v="0"/>
    <n v="0"/>
    <n v="1.3555245084848591"/>
    <n v="0.64450549450549444"/>
    <n v="1.6948479904761906"/>
    <n v="0"/>
    <n v="5.6256817465201463"/>
    <n v="2730"/>
    <n v="34"/>
    <n v="2"/>
    <n v="2"/>
    <n v="2"/>
    <n v="0"/>
    <n v="0"/>
    <n v="0"/>
    <n v="247.89000000000001"/>
    <s v="No SLA Breach"/>
    <n v="0"/>
    <n v="125.89766198333334"/>
    <n v="703.53766655000004"/>
    <n v="34"/>
    <n v="0"/>
    <n v="2.197802197802198E-2"/>
    <n v="30"/>
    <n v="0.41965887327777779"/>
    <n v="0.68974281034313734"/>
    <n v="34"/>
    <n v="0"/>
    <n v="6"/>
    <n v="4"/>
    <s v="Recover overdue put-away workload"/>
    <x v="0"/>
    <s v="Hyderabad"/>
    <s v="Large"/>
    <n v="2300"/>
    <n v="2.5"/>
    <d v="1899-12-30T11:00:00"/>
    <d v="1899-12-30T11:30:00"/>
    <x v="11"/>
    <b v="0"/>
  </r>
  <r>
    <s v="DS001_20260705_I24"/>
    <s v="DS001"/>
    <d v="2026-07-05T00:00:00"/>
    <n v="24"/>
    <s v="Lunch"/>
    <n v="76"/>
    <n v="10"/>
    <n v="0"/>
    <n v="0"/>
    <n v="10"/>
    <n v="0"/>
    <n v="0"/>
    <s v=""/>
    <s v=""/>
    <s v="P_DS001_017|P_DS001_020|P_DS001_023|P_DS001_026|P_DS001_029|P_DS001_032|P_DS001_002|P_DS001_005|P_DS001_008|P_DS001_011"/>
    <n v="7.6"/>
    <n v="0"/>
    <n v="2350"/>
    <n v="0"/>
    <n v="38.5"/>
    <n v="76"/>
    <n v="393"/>
    <n v="85672.01"/>
    <n v="5.1710526315789478"/>
    <n v="1127.2632894736842"/>
    <n v="12.105263157894736"/>
    <n v="8.6771857252192977"/>
    <n v="0"/>
    <n v="0"/>
    <n v="0"/>
    <n v="1.4118495708077419"/>
    <n v="0.6116228070175439"/>
    <n v="2.0039821712719301"/>
    <n v="0"/>
    <n v="5.6916519445175435"/>
    <n v="2280"/>
    <n v="34"/>
    <n v="2"/>
    <n v="2"/>
    <n v="2"/>
    <n v="0"/>
    <n v="0"/>
    <n v="0"/>
    <n v="881.42000000000007"/>
    <s v="No SLA Breach"/>
    <n v="0"/>
    <n v="102.65252546666666"/>
    <n v="682.30653241666664"/>
    <n v="34"/>
    <n v="0"/>
    <n v="2.6315789473684209E-2"/>
    <n v="30"/>
    <n v="0.34217508488888887"/>
    <n v="0.66892797295751627"/>
    <n v="33"/>
    <n v="1"/>
    <n v="5"/>
    <n v="5"/>
    <s v="Recover overdue put-away workload"/>
    <x v="0"/>
    <s v="Hyderabad"/>
    <s v="Large"/>
    <n v="2300"/>
    <n v="2.5"/>
    <d v="1899-12-30T11:30:00"/>
    <d v="1899-12-30T12:00:00"/>
    <x v="11"/>
    <b v="0"/>
  </r>
  <r>
    <s v="DS001_20260705_I25"/>
    <s v="DS001"/>
    <d v="2026-07-05T00:00:00"/>
    <n v="25"/>
    <s v="Lunch"/>
    <n v="101"/>
    <n v="10"/>
    <n v="0"/>
    <n v="0"/>
    <n v="10"/>
    <n v="0"/>
    <n v="0"/>
    <s v=""/>
    <s v=""/>
    <s v="P_DS001_020|P_DS001_023|P_DS001_026|P_DS001_029|P_DS001_032|P_DS001_002|P_DS001_005|P_DS001_008|P_DS001_011|P_DS001_017"/>
    <n v="10.1"/>
    <n v="0"/>
    <n v="2350"/>
    <n v="0"/>
    <n v="38.5"/>
    <n v="101"/>
    <n v="512"/>
    <n v="113392.32000000001"/>
    <n v="5.0693069306930694"/>
    <n v="1122.6962376237625"/>
    <n v="15.059405940594059"/>
    <n v="8.7161006909240939"/>
    <n v="0"/>
    <n v="0"/>
    <n v="6.3924851485148515E-4"/>
    <n v="1.378074575241224"/>
    <n v="0.60214521452145209"/>
    <n v="1.311249647689769"/>
    <n v="0.32842408003300327"/>
    <n v="5.4604479343234331"/>
    <n v="3535"/>
    <n v="34"/>
    <n v="5"/>
    <n v="5"/>
    <n v="4"/>
    <n v="1"/>
    <n v="0"/>
    <n v="0"/>
    <n v="1222"/>
    <s v="No SLA Breach"/>
    <n v="0"/>
    <n v="141.93184423333332"/>
    <n v="728.98550188333331"/>
    <n v="34"/>
    <n v="0"/>
    <n v="4.9504950495049507E-2"/>
    <n v="35"/>
    <n v="0.4731061474444444"/>
    <n v="0.71469166851307186"/>
    <n v="35"/>
    <n v="-1"/>
    <n v="7"/>
    <n v="3"/>
    <s v="Recover overdue put-away workload"/>
    <x v="0"/>
    <s v="Hyderabad"/>
    <s v="Large"/>
    <n v="2300"/>
    <n v="2.5"/>
    <d v="1899-12-30T12:00:00"/>
    <d v="1899-12-30T12:30:00"/>
    <x v="12"/>
    <b v="1"/>
  </r>
  <r>
    <s v="DS001_20260705_I26"/>
    <s v="DS001"/>
    <d v="2026-07-05T00:00:00"/>
    <n v="26"/>
    <s v="Lunch"/>
    <n v="100"/>
    <n v="10"/>
    <n v="0"/>
    <n v="0"/>
    <n v="10"/>
    <n v="0"/>
    <n v="0"/>
    <s v=""/>
    <s v=""/>
    <s v="P_DS001_023|P_DS001_026|P_DS001_029|P_DS001_032|P_DS001_002|P_DS001_005|P_DS001_008|P_DS001_011|P_DS001_017|P_DS001_020"/>
    <n v="10"/>
    <n v="0"/>
    <n v="2350"/>
    <n v="0"/>
    <n v="38.5"/>
    <n v="100"/>
    <n v="508"/>
    <n v="120335.44"/>
    <n v="5.08"/>
    <n v="1203.3543999999999"/>
    <n v="15.06"/>
    <n v="9.0262790413333338"/>
    <n v="0"/>
    <n v="0"/>
    <n v="0"/>
    <n v="1.3459867073321024"/>
    <n v="0.62566666666666659"/>
    <n v="0.39601231433333334"/>
    <n v="0.48634489166666667"/>
    <n v="5.6944474380000001"/>
    <n v="3500"/>
    <n v="34"/>
    <n v="7"/>
    <n v="7"/>
    <n v="4"/>
    <n v="2"/>
    <n v="1"/>
    <n v="0"/>
    <n v="1446.8899999999999"/>
    <s v="No SLA Breach"/>
    <n v="0"/>
    <n v="135.43939493333332"/>
    <n v="886.01224754999998"/>
    <n v="34"/>
    <n v="0"/>
    <n v="7.0000000000000007E-2"/>
    <n v="35"/>
    <n v="0.45146464977777773"/>
    <n v="0.8686394583823529"/>
    <n v="43"/>
    <n v="-9"/>
    <n v="7"/>
    <n v="3"/>
    <s v="Recover overdue put-away workload"/>
    <x v="0"/>
    <s v="Hyderabad"/>
    <s v="Large"/>
    <n v="2300"/>
    <n v="2.5"/>
    <d v="1899-12-30T12:30:00"/>
    <d v="1899-12-30T13:00:00"/>
    <x v="12"/>
    <b v="1"/>
  </r>
  <r>
    <s v="DS001_20260705_I27"/>
    <s v="DS001"/>
    <d v="2026-07-05T00:00:00"/>
    <n v="27"/>
    <s v="Lunch"/>
    <n v="123"/>
    <n v="10"/>
    <n v="0"/>
    <n v="0"/>
    <n v="10"/>
    <n v="0"/>
    <n v="0"/>
    <s v=""/>
    <s v=""/>
    <s v="P_DS001_026|P_DS001_029|P_DS001_032|P_DS001_002|P_DS001_005|P_DS001_008|P_DS001_011|P_DS001_017|P_DS001_020|P_DS001_023"/>
    <n v="12.3"/>
    <n v="0"/>
    <n v="2350"/>
    <n v="0"/>
    <n v="38.5"/>
    <n v="123"/>
    <n v="616"/>
    <n v="143233.07"/>
    <n v="5.0081300813008127"/>
    <n v="1164.4965040650407"/>
    <n v="16.495934959349594"/>
    <n v="10.425341196205961"/>
    <n v="0"/>
    <n v="0"/>
    <n v="2.1351892140921404E-2"/>
    <n v="1.3370367870532425"/>
    <n v="0.6915989159891599"/>
    <n v="0.28526828075880761"/>
    <n v="1.4601223857723578"/>
    <n v="5.9893504490514911"/>
    <n v="4305"/>
    <n v="34"/>
    <n v="3"/>
    <n v="3"/>
    <n v="2"/>
    <n v="1"/>
    <n v="0"/>
    <n v="0"/>
    <n v="1192.67"/>
    <s v="No SLA Breach"/>
    <n v="0"/>
    <n v="165.39044723333333"/>
    <n v="887.48141635000002"/>
    <n v="34"/>
    <n v="0"/>
    <n v="2.4390243902439025E-2"/>
    <n v="35"/>
    <n v="0.55130149077777779"/>
    <n v="0.87007981995098038"/>
    <n v="43"/>
    <n v="-9"/>
    <n v="8"/>
    <n v="2"/>
    <s v="Recover overdue put-away workload"/>
    <x v="0"/>
    <s v="Hyderabad"/>
    <s v="Large"/>
    <n v="2300"/>
    <n v="2.5"/>
    <d v="1899-12-30T13:00:00"/>
    <d v="1899-12-30T13:30:00"/>
    <x v="13"/>
    <b v="1"/>
  </r>
  <r>
    <s v="DS001_20260705_I28"/>
    <s v="DS001"/>
    <d v="2026-07-05T00:00:00"/>
    <n v="28"/>
    <s v="Lunch"/>
    <n v="87"/>
    <n v="10"/>
    <n v="0"/>
    <n v="0"/>
    <n v="10"/>
    <n v="0"/>
    <n v="0"/>
    <s v=""/>
    <s v=""/>
    <s v="P_DS001_029|P_DS001_032|P_DS001_002|P_DS001_005|P_DS001_008|P_DS001_011|P_DS001_017|P_DS001_020|P_DS001_023|P_DS001_026"/>
    <n v="8.6999999999999993"/>
    <n v="0"/>
    <n v="2350"/>
    <n v="0"/>
    <n v="38.5"/>
    <n v="87"/>
    <n v="435"/>
    <n v="97810.17"/>
    <n v="5"/>
    <n v="1124.2548275862068"/>
    <n v="14.080459770114942"/>
    <n v="11.781707626819923"/>
    <n v="16"/>
    <n v="0.14867744329501911"/>
    <n v="0"/>
    <n v="1.335064679320157"/>
    <n v="0.70268199233716477"/>
    <n v="0.22773907183908046"/>
    <n v="3.2414032651340996"/>
    <n v="5.6046649628352494"/>
    <n v="3045"/>
    <n v="34"/>
    <n v="2"/>
    <n v="2"/>
    <n v="2"/>
    <n v="0"/>
    <n v="0"/>
    <n v="0"/>
    <n v="574.28"/>
    <s v="Rider Supply / Availability"/>
    <n v="16"/>
    <n v="110.44182448333333"/>
    <n v="911.31466081666667"/>
    <n v="34"/>
    <n v="0.18390804597701149"/>
    <n v="2.2988505747126436E-2"/>
    <n v="35"/>
    <n v="0.36813941494444447"/>
    <n v="0.89344574589869286"/>
    <n v="44"/>
    <n v="-10"/>
    <n v="6"/>
    <n v="4"/>
    <s v="Add or rebalance riders in this interval"/>
    <x v="0"/>
    <s v="Hyderabad"/>
    <s v="Large"/>
    <n v="2300"/>
    <n v="2.5"/>
    <d v="1899-12-30T13:30:00"/>
    <d v="1899-12-30T14:00:00"/>
    <x v="13"/>
    <b v="1"/>
  </r>
  <r>
    <s v="DS001_20260705_I29"/>
    <s v="DS001"/>
    <d v="2026-07-05T00:00:00"/>
    <n v="29"/>
    <s v="Lunch"/>
    <n v="93"/>
    <n v="10"/>
    <n v="0"/>
    <n v="0"/>
    <n v="10"/>
    <n v="0"/>
    <n v="0"/>
    <s v=""/>
    <s v=""/>
    <s v="P_DS001_032|P_DS001_002|P_DS001_005|P_DS001_008|P_DS001_011|P_DS001_017|P_DS001_020|P_DS001_023|P_DS001_026|P_DS001_029"/>
    <n v="9.3000000000000007"/>
    <n v="0"/>
    <n v="2350"/>
    <n v="0"/>
    <n v="38.5"/>
    <n v="93"/>
    <n v="445"/>
    <n v="102202.54"/>
    <n v="4.78494623655914"/>
    <n v="1098.9520430107527"/>
    <n v="13.279569892473118"/>
    <n v="9.0001206301075278"/>
    <n v="0"/>
    <n v="0"/>
    <n v="0"/>
    <n v="1.2531929622350728"/>
    <n v="0.62508960573476702"/>
    <n v="0.60388229928315418"/>
    <n v="0.36989374157706095"/>
    <n v="5.8291844602150542"/>
    <n v="2790"/>
    <n v="34"/>
    <n v="1"/>
    <n v="1"/>
    <n v="0"/>
    <n v="1"/>
    <n v="0"/>
    <n v="0"/>
    <n v="541.32000000000005"/>
    <s v="No SLA Breach"/>
    <n v="0"/>
    <n v="121.3084351"/>
    <n v="865.93812455"/>
    <n v="34"/>
    <n v="0"/>
    <n v="1.0752688172043012E-2"/>
    <n v="30"/>
    <n v="0.40436145033333332"/>
    <n v="0.84895894563725494"/>
    <n v="42"/>
    <n v="-8"/>
    <n v="6"/>
    <n v="4"/>
    <s v="Recover overdue put-away workload"/>
    <x v="0"/>
    <s v="Hyderabad"/>
    <s v="Large"/>
    <n v="2300"/>
    <n v="2.5"/>
    <d v="1899-12-30T14:00:00"/>
    <d v="1899-12-30T14:30:00"/>
    <x v="14"/>
    <b v="0"/>
  </r>
  <r>
    <s v="DS001_20260705_I30"/>
    <s v="DS001"/>
    <d v="2026-07-05T00:00:00"/>
    <n v="30"/>
    <s v="Lunch"/>
    <n v="91"/>
    <n v="10"/>
    <n v="0"/>
    <n v="0"/>
    <n v="10"/>
    <n v="0"/>
    <n v="0"/>
    <s v=""/>
    <s v=""/>
    <s v="P_DS001_002|P_DS001_005|P_DS001_008|P_DS001_011|P_DS001_017|P_DS001_020|P_DS001_023|P_DS001_026|P_DS001_029|P_DS001_032"/>
    <n v="9.1"/>
    <n v="0"/>
    <n v="2350"/>
    <n v="0"/>
    <n v="38.5"/>
    <n v="91"/>
    <n v="429"/>
    <n v="97294.64"/>
    <n v="4.7142857142857144"/>
    <n v="1069.1718681318682"/>
    <n v="13.065934065934066"/>
    <n v="8.6584594851648351"/>
    <n v="0"/>
    <n v="0"/>
    <n v="0"/>
    <n v="1.2527312884747031"/>
    <n v="0.63626373626373622"/>
    <n v="1.5478457805860806"/>
    <n v="0.12711563791208791"/>
    <n v="5.7919825214285705"/>
    <n v="2730"/>
    <n v="34"/>
    <n v="2"/>
    <n v="2"/>
    <n v="2"/>
    <n v="0"/>
    <n v="0"/>
    <n v="0"/>
    <n v="380.11"/>
    <s v="No SLA Breach"/>
    <n v="0"/>
    <n v="114.27807903333334"/>
    <n v="715.02982176666671"/>
    <n v="34"/>
    <n v="0"/>
    <n v="2.197802197802198E-2"/>
    <n v="30"/>
    <n v="0.38092693011111112"/>
    <n v="0.70100962918300658"/>
    <n v="35"/>
    <n v="-1"/>
    <n v="6"/>
    <n v="4"/>
    <s v="Recover overdue put-away workload"/>
    <x v="0"/>
    <s v="Hyderabad"/>
    <s v="Large"/>
    <n v="2300"/>
    <n v="2.5"/>
    <d v="1899-12-30T14:30:00"/>
    <d v="1899-12-30T15:00:00"/>
    <x v="14"/>
    <b v="0"/>
  </r>
  <r>
    <s v="DS001_20260705_I31"/>
    <s v="DS001"/>
    <d v="2026-07-05T00:00:00"/>
    <n v="31"/>
    <s v="Afternoon"/>
    <n v="95"/>
    <n v="10"/>
    <n v="0"/>
    <n v="2"/>
    <n v="8"/>
    <n v="0"/>
    <n v="1"/>
    <s v=""/>
    <s v="P_DS001_005|P_DS001_008"/>
    <s v="P_DS001_011|P_DS001_017|P_DS001_020|P_DS001_023|P_DS001_026|P_DS001_029|P_DS001_032|P_DS001_002"/>
    <n v="11.875"/>
    <n v="0"/>
    <n v="2350"/>
    <n v="1"/>
    <n v="37.5"/>
    <n v="95"/>
    <n v="463"/>
    <n v="100748.18"/>
    <n v="4.8736842105263154"/>
    <n v="1060.5071578947368"/>
    <n v="13.178947368421053"/>
    <n v="8.8118194428070176"/>
    <n v="0"/>
    <n v="0"/>
    <n v="0"/>
    <n v="1.2905614527010612"/>
    <n v="0.65982456140350876"/>
    <n v="0.777631637368421"/>
    <n v="0.19244624315789474"/>
    <n v="5.7428468329824565"/>
    <n v="2850"/>
    <n v="34"/>
    <n v="3"/>
    <n v="3"/>
    <n v="2"/>
    <n v="1"/>
    <n v="0"/>
    <n v="0"/>
    <n v="556.91"/>
    <s v="No SLA Breach"/>
    <n v="0"/>
    <n v="121.24307191666666"/>
    <n v="853.38862334999999"/>
    <n v="34"/>
    <n v="0"/>
    <n v="3.1578947368421054E-2"/>
    <n v="30"/>
    <n v="0.50517946631944444"/>
    <n v="0.83665551308823527"/>
    <n v="41"/>
    <n v="-7"/>
    <n v="6"/>
    <n v="2"/>
    <s v="Recover overdue put-away workload"/>
    <x v="0"/>
    <s v="Hyderabad"/>
    <s v="Large"/>
    <n v="2300"/>
    <n v="2.5"/>
    <d v="1899-12-30T15:00:00"/>
    <d v="1899-12-30T15:30:00"/>
    <x v="15"/>
    <b v="0"/>
  </r>
  <r>
    <s v="DS001_20260705_I32"/>
    <s v="DS001"/>
    <d v="2026-07-05T00:00:00"/>
    <n v="32"/>
    <s v="Afternoon"/>
    <n v="57"/>
    <n v="10"/>
    <n v="0"/>
    <n v="2"/>
    <n v="8"/>
    <n v="0"/>
    <n v="1"/>
    <s v=""/>
    <s v="P_DS001_008|P_DS001_011"/>
    <s v="P_DS001_017|P_DS001_020|P_DS001_023|P_DS001_026|P_DS001_029|P_DS001_032|P_DS001_002|P_DS001_005"/>
    <n v="7.125"/>
    <n v="0"/>
    <n v="2350"/>
    <n v="1"/>
    <n v="36.5"/>
    <n v="57"/>
    <n v="314"/>
    <n v="73679.570000000007"/>
    <n v="5.5087719298245617"/>
    <n v="1292.6240350877194"/>
    <n v="11"/>
    <n v="8.4912832432748537"/>
    <n v="0"/>
    <n v="0"/>
    <n v="0"/>
    <n v="1.4557299992552062"/>
    <n v="0.64502923976608184"/>
    <n v="2.0616923435672514"/>
    <n v="6.3038953216374262E-3"/>
    <n v="5.4637522730994155"/>
    <n v="1710"/>
    <n v="34"/>
    <n v="2"/>
    <n v="2"/>
    <n v="2"/>
    <n v="0"/>
    <n v="0"/>
    <n v="0"/>
    <n v="1473.3999999999999"/>
    <s v="No SLA Breach"/>
    <n v="0"/>
    <n v="85.969825049999997"/>
    <n v="597.42488091666667"/>
    <n v="34"/>
    <n v="0"/>
    <n v="3.5087719298245612E-2"/>
    <n v="30"/>
    <n v="0.35820760437499999"/>
    <n v="0.5857106675653595"/>
    <n v="29"/>
    <n v="5"/>
    <n v="5"/>
    <n v="3"/>
    <s v="Recover overdue put-away workload"/>
    <x v="0"/>
    <s v="Hyderabad"/>
    <s v="Large"/>
    <n v="2300"/>
    <n v="2.5"/>
    <d v="1899-12-30T15:30:00"/>
    <d v="1899-12-30T16:00:00"/>
    <x v="15"/>
    <b v="0"/>
  </r>
  <r>
    <s v="DS001_20260705_I33"/>
    <s v="DS001"/>
    <d v="2026-07-05T00:00:00"/>
    <n v="33"/>
    <s v="Afternoon"/>
    <n v="55"/>
    <n v="20"/>
    <n v="0"/>
    <n v="2"/>
    <n v="18"/>
    <n v="0"/>
    <n v="1"/>
    <s v=""/>
    <s v="P_DS001_026|P_DS001_027"/>
    <s v="P_DS001_029|P_DS001_030|P_DS001_032|P_DS001_033|P_DS001_036|P_DS001_002|P_DS001_003|P_DS001_005|P_DS001_008|P_DS001_009|P_DS001_011|P_DS001_012|P_DS001_015|P_DS001_017|P_DS001_018|P_DS001_020|P_DS001_023|P_DS001_024"/>
    <n v="3.0555555555555554"/>
    <n v="0"/>
    <n v="2350"/>
    <n v="1"/>
    <n v="35.5"/>
    <n v="55"/>
    <n v="268"/>
    <n v="65785.350000000006"/>
    <n v="4.872727272727273"/>
    <n v="1196.0972727272729"/>
    <n v="9.6545454545454543"/>
    <n v="8.5373976906060598"/>
    <n v="14"/>
    <n v="0.15259873666666657"/>
    <n v="0"/>
    <n v="1.204625678015635"/>
    <n v="0.61424242424242426"/>
    <n v="1.8188680936363635"/>
    <n v="0"/>
    <n v="5.7912568612121218"/>
    <n v="1650"/>
    <n v="72"/>
    <n v="1"/>
    <n v="1"/>
    <n v="0"/>
    <n v="1"/>
    <n v="0"/>
    <n v="0"/>
    <n v="321.98"/>
    <s v="Store Not Ready for Rider"/>
    <n v="9"/>
    <n v="65.690645416666669"/>
    <n v="450.63421149999999"/>
    <n v="33"/>
    <n v="0.25454545454545452"/>
    <n v="1.8181818181818181E-2"/>
    <n v="30"/>
    <n v="0.12164934336419754"/>
    <n v="0.2086269497685185"/>
    <n v="22"/>
    <n v="50"/>
    <n v="4"/>
    <n v="14"/>
    <s v="Protect or increase picker capacity"/>
    <x v="0"/>
    <s v="Hyderabad"/>
    <s v="Large"/>
    <n v="2300"/>
    <n v="2.5"/>
    <d v="1899-12-30T16:00:00"/>
    <d v="1899-12-30T16:30:00"/>
    <x v="16"/>
    <b v="0"/>
  </r>
  <r>
    <s v="DS001_20260705_I34"/>
    <s v="DS001"/>
    <d v="2026-07-05T00:00:00"/>
    <n v="34"/>
    <s v="Afternoon"/>
    <n v="52"/>
    <n v="20"/>
    <n v="0"/>
    <n v="2"/>
    <n v="18"/>
    <n v="0"/>
    <n v="1"/>
    <s v=""/>
    <s v="P_DS001_027|P_DS001_029"/>
    <s v="P_DS001_030|P_DS001_032|P_DS001_033|P_DS001_036|P_DS001_002|P_DS001_003|P_DS001_005|P_DS001_008|P_DS001_009|P_DS001_011|P_DS001_012|P_DS001_015|P_DS001_017|P_DS001_018|P_DS001_020|P_DS001_023|P_DS001_024|P_DS001_026"/>
    <n v="2.8888888888888888"/>
    <n v="0"/>
    <n v="2350"/>
    <n v="1"/>
    <n v="34.5"/>
    <n v="52"/>
    <n v="250"/>
    <n v="57074.96"/>
    <n v="4.8076923076923075"/>
    <n v="1097.5953846153845"/>
    <n v="9.5576923076923084"/>
    <n v="8.284170463461539"/>
    <n v="11"/>
    <n v="0.17255508878205125"/>
    <n v="0"/>
    <n v="1.2781386249567519"/>
    <n v="0.59807692307692306"/>
    <n v="1.8762155397435896"/>
    <n v="0"/>
    <n v="5.4457754282051285"/>
    <n v="1560"/>
    <n v="72"/>
    <n v="1"/>
    <n v="1"/>
    <n v="0"/>
    <n v="0"/>
    <n v="1"/>
    <n v="0"/>
    <n v="43.96"/>
    <s v="Store Not Ready for Rider"/>
    <n v="6"/>
    <n v="64.585347850000005"/>
    <n v="426.34634303333331"/>
    <n v="25"/>
    <n v="0.21153846153846154"/>
    <n v="1.9230769230769232E-2"/>
    <n v="30"/>
    <n v="0.11960249601851852"/>
    <n v="0.1973825662191358"/>
    <n v="21"/>
    <n v="51"/>
    <n v="4"/>
    <n v="14"/>
    <s v="Protect or increase picker capacity"/>
    <x v="0"/>
    <s v="Hyderabad"/>
    <s v="Large"/>
    <n v="2300"/>
    <n v="2.5"/>
    <d v="1899-12-30T16:30:00"/>
    <d v="1899-12-30T17:00:00"/>
    <x v="16"/>
    <b v="0"/>
  </r>
  <r>
    <s v="DS001_20260705_I35"/>
    <s v="DS001"/>
    <d v="2026-07-05T00:00:00"/>
    <n v="35"/>
    <s v="Afternoon"/>
    <n v="48"/>
    <n v="10"/>
    <n v="0"/>
    <n v="2"/>
    <n v="8"/>
    <n v="0"/>
    <n v="1"/>
    <s v=""/>
    <s v="P_DS001_024|P_DS001_027"/>
    <s v="P_DS001_030|P_DS001_033|P_DS001_036|P_DS001_003|P_DS001_009|P_DS001_012|P_DS001_015|P_DS001_018"/>
    <n v="6"/>
    <n v="0"/>
    <n v="2350"/>
    <n v="1"/>
    <n v="33.5"/>
    <n v="48"/>
    <n v="239"/>
    <n v="57362.369999999995"/>
    <n v="4.979166666666667"/>
    <n v="1195.0493749999998"/>
    <n v="9.9791666666666661"/>
    <n v="7.9006395218750001"/>
    <n v="2"/>
    <n v="1.4274867361111089E-2"/>
    <n v="0"/>
    <n v="1.173698555142318"/>
    <n v="0.61388888888888893"/>
    <n v="1.7875874354166665"/>
    <n v="0"/>
    <n v="5.2717326329861107"/>
    <n v="1440"/>
    <n v="38"/>
    <n v="3"/>
    <n v="3"/>
    <n v="3"/>
    <n v="0"/>
    <n v="0"/>
    <n v="0"/>
    <n v="1584.38"/>
    <s v="Multi-Stage / Further Investigation"/>
    <n v="1"/>
    <n v="56.73906268333333"/>
    <n v="361.24675159999998"/>
    <n v="34"/>
    <n v="4.1666666666666664E-2"/>
    <n v="6.25E-2"/>
    <n v="30"/>
    <n v="0.23641276118055554"/>
    <n v="0.31688311543859649"/>
    <n v="18"/>
    <n v="20"/>
    <n v="3"/>
    <n v="5"/>
    <s v="Recover overdue put-away workload"/>
    <x v="0"/>
    <s v="Hyderabad"/>
    <s v="Large"/>
    <n v="2300"/>
    <n v="2.5"/>
    <d v="1899-12-30T17:00:00"/>
    <d v="1899-12-30T17:30:00"/>
    <x v="17"/>
    <b v="0"/>
  </r>
  <r>
    <s v="DS001_20260705_I36"/>
    <s v="DS001"/>
    <d v="2026-07-05T00:00:00"/>
    <n v="36"/>
    <s v="Afternoon"/>
    <n v="77"/>
    <n v="10"/>
    <n v="0"/>
    <n v="2"/>
    <n v="8"/>
    <n v="0"/>
    <n v="1"/>
    <s v=""/>
    <s v="P_DS001_027|P_DS001_030"/>
    <s v="P_DS001_033|P_DS001_036|P_DS001_003|P_DS001_009|P_DS001_012|P_DS001_015|P_DS001_018|P_DS001_024"/>
    <n v="9.625"/>
    <n v="0"/>
    <n v="2350"/>
    <n v="1"/>
    <n v="32.5"/>
    <n v="77"/>
    <n v="389"/>
    <n v="86800.12"/>
    <n v="5.0519480519480515"/>
    <n v="1127.2742857142857"/>
    <n v="11.662337662337663"/>
    <n v="8.4463281359307363"/>
    <n v="0"/>
    <n v="0"/>
    <n v="0"/>
    <n v="1.2485622765064976"/>
    <n v="0.69069264069264069"/>
    <n v="1.9392549082251083"/>
    <n v="0"/>
    <n v="5.5696273313852815"/>
    <n v="2310"/>
    <n v="38"/>
    <n v="3"/>
    <n v="3"/>
    <n v="1"/>
    <n v="2"/>
    <n v="0"/>
    <n v="0"/>
    <n v="561.89"/>
    <s v="No SLA Breach"/>
    <n v="0"/>
    <n v="96.562052199999997"/>
    <n v="605.68888643333332"/>
    <n v="35"/>
    <n v="0"/>
    <n v="3.896103896103896E-2"/>
    <n v="30"/>
    <n v="0.40234188416666666"/>
    <n v="0.53130604073099419"/>
    <n v="29"/>
    <n v="9"/>
    <n v="5"/>
    <n v="3"/>
    <s v="Recover overdue put-away workload"/>
    <x v="0"/>
    <s v="Hyderabad"/>
    <s v="Large"/>
    <n v="2300"/>
    <n v="2.5"/>
    <d v="1899-12-30T17:30:00"/>
    <d v="1899-12-30T18:00:00"/>
    <x v="17"/>
    <b v="0"/>
  </r>
  <r>
    <s v="DS001_20260705_I37"/>
    <s v="DS001"/>
    <d v="2026-07-05T00:00:00"/>
    <n v="37"/>
    <s v="Evening"/>
    <n v="88"/>
    <n v="13"/>
    <n v="0"/>
    <n v="0"/>
    <n v="13"/>
    <n v="0"/>
    <n v="0"/>
    <s v=""/>
    <s v=""/>
    <s v="P_DS001_007|P_DS001_014|P_DS001_003|P_DS001_009|P_DS001_012|P_DS001_015|P_DS001_018|P_DS001_024|P_DS001_027|P_DS001_030|P_DS001_033|P_DS001_036|P_DS001_035"/>
    <n v="6.7692307692307692"/>
    <n v="0"/>
    <n v="2350"/>
    <n v="0"/>
    <n v="32.5"/>
    <n v="88"/>
    <n v="455"/>
    <n v="109007.81"/>
    <n v="5.1704545454545459"/>
    <n v="1238.7251136363636"/>
    <n v="13.920454545454545"/>
    <n v="8.9522629723484854"/>
    <n v="0"/>
    <n v="0"/>
    <n v="0"/>
    <n v="1.3246733182088701"/>
    <n v="0.62064393939393936"/>
    <n v="1.5020673632575758"/>
    <n v="0.1410984299242424"/>
    <n v="5.9635745558712125"/>
    <n v="3080"/>
    <n v="38"/>
    <n v="3"/>
    <n v="3"/>
    <n v="1"/>
    <n v="1"/>
    <n v="1"/>
    <n v="0"/>
    <n v="598.41"/>
    <s v="No SLA Breach"/>
    <n v="0"/>
    <n v="116.04495211666666"/>
    <n v="738.33914113333333"/>
    <n v="38"/>
    <n v="0"/>
    <n v="3.4090909090909088E-2"/>
    <n v="35"/>
    <n v="0.29755115927350428"/>
    <n v="0.64766591327485379"/>
    <n v="36"/>
    <n v="2"/>
    <n v="6"/>
    <n v="7"/>
    <s v="Recover overdue put-away workload"/>
    <x v="0"/>
    <s v="Hyderabad"/>
    <s v="Large"/>
    <n v="2300"/>
    <n v="2.5"/>
    <d v="1899-12-30T18:00:00"/>
    <d v="1899-12-30T18:30:00"/>
    <x v="18"/>
    <b v="1"/>
  </r>
  <r>
    <s v="DS001_20260705_I38"/>
    <s v="DS001"/>
    <d v="2026-07-05T00:00:00"/>
    <n v="38"/>
    <s v="Evening"/>
    <n v="93"/>
    <n v="13"/>
    <n v="0"/>
    <n v="0"/>
    <n v="13"/>
    <n v="0"/>
    <n v="0"/>
    <s v=""/>
    <s v=""/>
    <s v="P_DS001_014|P_DS001_003|P_DS001_009|P_DS001_012|P_DS001_015|P_DS001_018|P_DS001_024|P_DS001_027|P_DS001_030|P_DS001_033|P_DS001_036|P_DS001_035|P_DS001_007"/>
    <n v="7.1538461538461542"/>
    <n v="0"/>
    <n v="2350"/>
    <n v="0"/>
    <n v="32.5"/>
    <n v="93"/>
    <n v="458"/>
    <n v="107133.63"/>
    <n v="4.924731182795699"/>
    <n v="1151.9745161290323"/>
    <n v="13.838709677419354"/>
    <n v="8.1098136546594972"/>
    <n v="0"/>
    <n v="0"/>
    <n v="0"/>
    <n v="1.2306204888772427"/>
    <n v="0.64480286738351256"/>
    <n v="1.7207241456989248"/>
    <n v="2.5569623655913976E-4"/>
    <n v="5.2730234912186384"/>
    <n v="3255"/>
    <n v="38"/>
    <n v="1"/>
    <n v="1"/>
    <n v="0"/>
    <n v="0"/>
    <n v="1"/>
    <n v="0"/>
    <n v="308.13"/>
    <s v="No SLA Breach"/>
    <n v="0"/>
    <n v="112.81397966666667"/>
    <n v="778.1362575666667"/>
    <n v="38"/>
    <n v="0"/>
    <n v="1.0752688172043012E-2"/>
    <n v="35"/>
    <n v="0.28926661452991453"/>
    <n v="0.68257566453216378"/>
    <n v="38"/>
    <n v="0"/>
    <n v="6"/>
    <n v="7"/>
    <s v="Recover overdue put-away workload"/>
    <x v="0"/>
    <s v="Hyderabad"/>
    <s v="Large"/>
    <n v="2300"/>
    <n v="2.5"/>
    <d v="1899-12-30T18:30:00"/>
    <d v="1899-12-30T19:00:00"/>
    <x v="18"/>
    <b v="1"/>
  </r>
  <r>
    <s v="DS001_20260705_I39"/>
    <s v="DS001"/>
    <d v="2026-07-05T00:00:00"/>
    <n v="39"/>
    <s v="Evening"/>
    <n v="99"/>
    <n v="13"/>
    <n v="0"/>
    <n v="0"/>
    <n v="13"/>
    <n v="0"/>
    <n v="0"/>
    <s v=""/>
    <s v=""/>
    <s v="P_DS001_003|P_DS001_009|P_DS001_012|P_DS001_015|P_DS001_018|P_DS001_024|P_DS001_027|P_DS001_030|P_DS001_033|P_DS001_036|P_DS001_035|P_DS001_007|P_DS001_014"/>
    <n v="7.615384615384615"/>
    <n v="0"/>
    <n v="2350"/>
    <n v="0"/>
    <n v="32.5"/>
    <n v="99"/>
    <n v="492"/>
    <n v="126419.96"/>
    <n v="4.9696969696969697"/>
    <n v="1276.969292929293"/>
    <n v="14.454545454545455"/>
    <n v="8.3485597363636366"/>
    <n v="0"/>
    <n v="0"/>
    <n v="0"/>
    <n v="1.2469855548511961"/>
    <n v="0.63501683501683504"/>
    <n v="1.491832876936027"/>
    <n v="2.7846994276094272E-2"/>
    <n v="5.5951076565656566"/>
    <n v="3465"/>
    <n v="38"/>
    <n v="3"/>
    <n v="3"/>
    <n v="2"/>
    <n v="0"/>
    <n v="1"/>
    <n v="0"/>
    <n v="863.17000000000007"/>
    <s v="No SLA Breach"/>
    <n v="0"/>
    <n v="123.64704546666667"/>
    <n v="829.59187593333331"/>
    <n v="38"/>
    <n v="0"/>
    <n v="3.0303030303030304E-2"/>
    <n v="35"/>
    <n v="0.31704370632478635"/>
    <n v="0.72771217187134496"/>
    <n v="40"/>
    <n v="-2"/>
    <n v="6"/>
    <n v="7"/>
    <s v="Recover overdue put-away workload"/>
    <x v="0"/>
    <s v="Hyderabad"/>
    <s v="Large"/>
    <n v="2300"/>
    <n v="2.5"/>
    <d v="1899-12-30T19:00:00"/>
    <d v="1899-12-30T19:30:00"/>
    <x v="19"/>
    <b v="1"/>
  </r>
  <r>
    <s v="DS001_20260705_I40"/>
    <s v="DS001"/>
    <d v="2026-07-05T00:00:00"/>
    <n v="40"/>
    <s v="Evening"/>
    <n v="134"/>
    <n v="13"/>
    <n v="0"/>
    <n v="0"/>
    <n v="13"/>
    <n v="0"/>
    <n v="0"/>
    <s v=""/>
    <s v=""/>
    <s v="P_DS001_009|P_DS001_012|P_DS001_015|P_DS001_018|P_DS001_024|P_DS001_027|P_DS001_030|P_DS001_033|P_DS001_036|P_DS001_035|P_DS001_007|P_DS001_014|P_DS001_003"/>
    <n v="10.307692307692308"/>
    <n v="0"/>
    <n v="2350"/>
    <n v="0"/>
    <n v="32.5"/>
    <n v="134"/>
    <n v="672"/>
    <n v="160140.44"/>
    <n v="5.0149253731343286"/>
    <n v="1195.0779104477613"/>
    <n v="16.03731343283582"/>
    <n v="9.3249616603233836"/>
    <n v="0"/>
    <n v="0"/>
    <n v="3.5077726368159187E-3"/>
    <n v="1.2427516625574335"/>
    <n v="0.64029850746268657"/>
    <n v="0.62680147661691532"/>
    <n v="0.89112515771144274"/>
    <n v="5.5709103957711443"/>
    <n v="4690"/>
    <n v="38"/>
    <n v="1"/>
    <n v="1"/>
    <n v="0"/>
    <n v="0"/>
    <n v="1"/>
    <n v="0"/>
    <n v="120.79"/>
    <s v="No SLA Breach"/>
    <n v="0"/>
    <n v="167.01674073333334"/>
    <n v="921.85423305000006"/>
    <n v="38"/>
    <n v="0"/>
    <n v="7.462686567164179E-3"/>
    <n v="35"/>
    <n v="0.42824805316239317"/>
    <n v="0.8086440640789474"/>
    <n v="44"/>
    <n v="-6"/>
    <n v="8"/>
    <n v="5"/>
    <s v="Recover overdue put-away workload"/>
    <x v="0"/>
    <s v="Hyderabad"/>
    <s v="Large"/>
    <n v="2300"/>
    <n v="2.5"/>
    <d v="1899-12-30T19:30:00"/>
    <d v="1899-12-30T20:00:00"/>
    <x v="19"/>
    <b v="1"/>
  </r>
  <r>
    <s v="DS001_20260705_I41"/>
    <s v="DS001"/>
    <d v="2026-07-05T00:00:00"/>
    <n v="41"/>
    <s v="Evening"/>
    <n v="140"/>
    <n v="13"/>
    <n v="0"/>
    <n v="0"/>
    <n v="13"/>
    <n v="0"/>
    <n v="0"/>
    <s v=""/>
    <s v=""/>
    <s v="P_DS001_012|P_DS001_015|P_DS001_018|P_DS001_024|P_DS001_027|P_DS001_030|P_DS001_033|P_DS001_036|P_DS001_035|P_DS001_007|P_DS001_014|P_DS001_003|P_DS001_009"/>
    <n v="10.76923076923077"/>
    <n v="0"/>
    <n v="2350"/>
    <n v="0"/>
    <n v="32.5"/>
    <n v="140"/>
    <n v="723"/>
    <n v="172774.67"/>
    <n v="5.1642857142857146"/>
    <n v="1234.1047857142858"/>
    <n v="16.485714285714284"/>
    <n v="13.324266164880953"/>
    <n v="4"/>
    <n v="2.9564082261904722E-2"/>
    <n v="1.7613702499999995E-2"/>
    <n v="1.3373045399250589"/>
    <n v="0.61261904761904762"/>
    <n v="0"/>
    <n v="4.8991722503571431"/>
    <n v="5.575770901785714"/>
    <n v="4900"/>
    <n v="38"/>
    <n v="9"/>
    <n v="8"/>
    <n v="7"/>
    <n v="2"/>
    <n v="0"/>
    <n v="0"/>
    <n v="3369.87"/>
    <s v="Rider Supply / Availability"/>
    <n v="4"/>
    <n v="183.53437708333334"/>
    <n v="1030.1153906333334"/>
    <n v="38"/>
    <n v="2.8571428571428571E-2"/>
    <n v="5.7142857142857141E-2"/>
    <n v="35"/>
    <n v="0.47060096688034192"/>
    <n v="0.90360999178362578"/>
    <n v="50"/>
    <n v="-12"/>
    <n v="9"/>
    <n v="4"/>
    <s v="Recover overdue put-away workload"/>
    <x v="0"/>
    <s v="Hyderabad"/>
    <s v="Large"/>
    <n v="2300"/>
    <n v="2.5"/>
    <d v="1899-12-30T20:00:00"/>
    <d v="1899-12-30T20:30:00"/>
    <x v="20"/>
    <b v="1"/>
  </r>
  <r>
    <s v="DS001_20260705_I42"/>
    <s v="DS001"/>
    <d v="2026-07-05T00:00:00"/>
    <n v="42"/>
    <s v="Evening"/>
    <n v="130"/>
    <n v="13"/>
    <n v="0"/>
    <n v="0"/>
    <n v="13"/>
    <n v="0"/>
    <n v="0"/>
    <s v=""/>
    <s v=""/>
    <s v="P_DS001_015|P_DS001_018|P_DS001_024|P_DS001_027|P_DS001_030|P_DS001_033|P_DS001_036|P_DS001_035|P_DS001_007|P_DS001_014|P_DS001_003|P_DS001_009|P_DS001_012"/>
    <n v="10"/>
    <n v="0"/>
    <n v="2350"/>
    <n v="0"/>
    <n v="32.5"/>
    <n v="130"/>
    <n v="686"/>
    <n v="152289.85999999999"/>
    <n v="5.2769230769230768"/>
    <n v="1171.4604615384615"/>
    <n v="16.053846153846155"/>
    <n v="15.929419607435896"/>
    <n v="54"/>
    <n v="0.48988656435897426"/>
    <n v="0"/>
    <n v="1.3337929022584551"/>
    <n v="0.65884615384615386"/>
    <n v="0"/>
    <n v="7.4833898291025642"/>
    <n v="5.5141599452564094"/>
    <n v="4550"/>
    <n v="38"/>
    <n v="3"/>
    <n v="3"/>
    <n v="2"/>
    <n v="1"/>
    <n v="0"/>
    <n v="0"/>
    <n v="1096.44"/>
    <s v="Rider Supply / Availability"/>
    <n v="54"/>
    <n v="174.46096118333332"/>
    <n v="1024.5420220166666"/>
    <n v="38"/>
    <n v="0.41538461538461541"/>
    <n v="2.3076923076923078E-2"/>
    <n v="35"/>
    <n v="0.44733579790598288"/>
    <n v="0.89872107194444439"/>
    <n v="49"/>
    <n v="-11"/>
    <n v="9"/>
    <n v="4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5_I43"/>
    <s v="DS001"/>
    <d v="2026-07-05T00:00:00"/>
    <n v="43"/>
    <s v="Evening"/>
    <n v="136"/>
    <n v="13"/>
    <n v="0"/>
    <n v="0"/>
    <n v="13"/>
    <n v="0"/>
    <n v="0"/>
    <s v=""/>
    <s v=""/>
    <s v="P_DS001_018|P_DS001_024|P_DS001_027|P_DS001_030|P_DS001_033|P_DS001_036|P_DS001_035|P_DS001_007|P_DS001_014|P_DS001_003|P_DS001_009|P_DS001_012|P_DS001_015"/>
    <n v="10.461538461538462"/>
    <n v="0"/>
    <n v="2350"/>
    <n v="0"/>
    <n v="32.5"/>
    <n v="136"/>
    <n v="696"/>
    <n v="156134.13"/>
    <n v="5.117647058823529"/>
    <n v="1148.0450735294119"/>
    <n v="16.367647058823529"/>
    <n v="19.74186404730392"/>
    <n v="133"/>
    <n v="3.3919376675245099"/>
    <n v="0"/>
    <n v="1.2903826391320068"/>
    <n v="0.59791666666666665"/>
    <n v="0"/>
    <n v="11.368055598161765"/>
    <n v="5.6351414881127448"/>
    <n v="4760"/>
    <n v="38"/>
    <n v="4"/>
    <n v="4"/>
    <n v="4"/>
    <n v="0"/>
    <n v="0"/>
    <n v="0"/>
    <n v="1161.77"/>
    <s v="Rider Supply / Availability"/>
    <n v="133"/>
    <n v="178.46530846666667"/>
    <n v="1040.9176756833333"/>
    <n v="38"/>
    <n v="0.9779411764705882"/>
    <n v="2.9411764705882353E-2"/>
    <n v="35"/>
    <n v="0.45760335504273503"/>
    <n v="0.91308568042397653"/>
    <n v="50"/>
    <n v="-12"/>
    <n v="9"/>
    <n v="4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5_I44"/>
    <s v="DS001"/>
    <d v="2026-07-05T00:00:00"/>
    <n v="44"/>
    <s v="Evening"/>
    <n v="111"/>
    <n v="13"/>
    <n v="0"/>
    <n v="0"/>
    <n v="13"/>
    <n v="0"/>
    <n v="0"/>
    <s v=""/>
    <s v=""/>
    <s v="P_DS001_024|P_DS001_027|P_DS001_030|P_DS001_033|P_DS001_036|P_DS001_035|P_DS001_007|P_DS001_014|P_DS001_003|P_DS001_009|P_DS001_012|P_DS001_015|P_DS001_018"/>
    <n v="8.5384615384615383"/>
    <n v="0"/>
    <n v="2350"/>
    <n v="0"/>
    <n v="32.5"/>
    <n v="111"/>
    <n v="553"/>
    <n v="127881.73"/>
    <n v="4.9819819819819822"/>
    <n v="1152.0876576576577"/>
    <n v="14.963963963963964"/>
    <n v="20.717710351651654"/>
    <n v="111"/>
    <n v="5.7537463876876878"/>
    <n v="0"/>
    <n v="1.2539971363788001"/>
    <n v="0.59939939939939935"/>
    <n v="0"/>
    <n v="12.37189200945946"/>
    <n v="5.5638932686186182"/>
    <n v="3885"/>
    <n v="38"/>
    <n v="3"/>
    <n v="3"/>
    <n v="0"/>
    <n v="2"/>
    <n v="1"/>
    <n v="0"/>
    <n v="769.1"/>
    <s v="Rider Supply / Availability"/>
    <n v="111"/>
    <n v="140.70524845"/>
    <n v="1025.8011143833332"/>
    <n v="38"/>
    <n v="1"/>
    <n v="2.7027027027027029E-2"/>
    <n v="35"/>
    <n v="0.36078268833333332"/>
    <n v="0.89982553893274841"/>
    <n v="49"/>
    <n v="-11"/>
    <n v="7"/>
    <n v="6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5_I45"/>
    <s v="DS001"/>
    <d v="2026-07-05T00:00:00"/>
    <n v="45"/>
    <s v="Evening"/>
    <n v="80"/>
    <n v="10"/>
    <n v="0"/>
    <n v="0"/>
    <n v="10"/>
    <n v="0"/>
    <n v="0"/>
    <s v=""/>
    <s v=""/>
    <s v="P_DS001_024|P_DS001_027|P_DS001_030|P_DS001_033|P_DS001_036|P_DS001_003|P_DS001_009|P_DS001_012|P_DS001_015|P_DS001_018"/>
    <n v="8"/>
    <n v="0"/>
    <n v="2350"/>
    <n v="0"/>
    <n v="32.5"/>
    <n v="80"/>
    <n v="401"/>
    <n v="92396.67"/>
    <n v="5.0125000000000002"/>
    <n v="1154.9583749999999"/>
    <n v="11.75"/>
    <n v="12.958066858749998"/>
    <n v="57"/>
    <n v="1.8060846902083334"/>
    <n v="0"/>
    <n v="1.2585226943771519"/>
    <n v="0.64375000000000004"/>
    <n v="2.7071182083333332E-2"/>
    <n v="4.6471998708333331"/>
    <n v="5.5350526197916663"/>
    <n v="2400"/>
    <n v="38"/>
    <n v="0"/>
    <n v="0"/>
    <n v="0"/>
    <n v="0"/>
    <n v="0"/>
    <n v="0"/>
    <n v="0"/>
    <s v="Rider Supply / Availability"/>
    <n v="55"/>
    <n v="101.07099901666666"/>
    <n v="1028.3713973666668"/>
    <n v="38"/>
    <n v="0.71250000000000002"/>
    <n v="0"/>
    <n v="30"/>
    <n v="0.33690333005555556"/>
    <n v="0.90208017312865507"/>
    <n v="49"/>
    <n v="-11"/>
    <n v="5"/>
    <n v="5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5_I46"/>
    <s v="DS001"/>
    <d v="2026-07-05T00:00:00"/>
    <n v="46"/>
    <s v="Evening"/>
    <n v="54"/>
    <n v="10"/>
    <n v="0"/>
    <n v="0"/>
    <n v="10"/>
    <n v="0"/>
    <n v="0"/>
    <s v=""/>
    <s v=""/>
    <s v="P_DS001_027|P_DS001_030|P_DS001_033|P_DS001_036|P_DS001_003|P_DS001_009|P_DS001_012|P_DS001_015|P_DS001_018|P_DS001_024"/>
    <n v="5.4"/>
    <n v="0"/>
    <n v="2350"/>
    <n v="0"/>
    <n v="32.5"/>
    <n v="54"/>
    <n v="275"/>
    <n v="60181.41"/>
    <n v="5.0925925925925926"/>
    <n v="1114.4705555555556"/>
    <n v="10.407407407407407"/>
    <n v="8.5678417675925935"/>
    <n v="4"/>
    <n v="4.2997739197530867E-2"/>
    <n v="0"/>
    <n v="1.2449975371575877"/>
    <n v="0.67469135802469127"/>
    <n v="1.919688887962963"/>
    <n v="0"/>
    <n v="5.7157454638888892"/>
    <n v="1620"/>
    <n v="38"/>
    <n v="2"/>
    <n v="2"/>
    <n v="0"/>
    <n v="1"/>
    <n v="1"/>
    <n v="0"/>
    <n v="1065.94"/>
    <s v="Store Not Ready for Rider"/>
    <n v="3"/>
    <n v="64.373968216666668"/>
    <n v="508.066959"/>
    <n v="38"/>
    <n v="7.407407407407407E-2"/>
    <n v="3.7037037037037035E-2"/>
    <n v="30"/>
    <n v="0.21457989405555555"/>
    <n v="0.44567277105263159"/>
    <n v="25"/>
    <n v="13"/>
    <n v="4"/>
    <n v="6"/>
    <s v="Recover overdue put-away workload"/>
    <x v="0"/>
    <s v="Hyderabad"/>
    <s v="Large"/>
    <n v="2300"/>
    <n v="2.5"/>
    <d v="1899-12-30T22:30:00"/>
    <d v="1899-12-30T23:00:00"/>
    <x v="22"/>
    <b v="0"/>
  </r>
  <r>
    <s v="DS001_20260705_I47"/>
    <s v="DS001"/>
    <d v="2026-07-05T00:00:00"/>
    <n v="47"/>
    <s v="Late Night"/>
    <n v="42"/>
    <n v="10"/>
    <n v="0"/>
    <n v="2"/>
    <n v="8"/>
    <n v="0"/>
    <n v="1"/>
    <s v=""/>
    <s v="P_DS001_030|P_DS001_033"/>
    <s v="P_DS001_036|P_DS001_003|P_DS001_009|P_DS001_012|P_DS001_015|P_DS001_018|P_DS001_024|P_DS001_027"/>
    <n v="5.25"/>
    <n v="0"/>
    <n v="2350"/>
    <n v="1"/>
    <n v="31.5"/>
    <n v="42"/>
    <n v="215"/>
    <n v="50693.07"/>
    <n v="5.1190476190476186"/>
    <n v="1206.9778571428571"/>
    <n v="10.142857142857142"/>
    <n v="8.8657206480158735"/>
    <n v="6"/>
    <n v="4.1138916269841314E-2"/>
    <n v="0"/>
    <n v="1.2521921023796339"/>
    <n v="0.60912698412698407"/>
    <n v="1.8613190777777777"/>
    <n v="0"/>
    <n v="6.0492428309523811"/>
    <n v="1260"/>
    <n v="38"/>
    <n v="1"/>
    <n v="1"/>
    <n v="1"/>
    <n v="0"/>
    <n v="0"/>
    <n v="0"/>
    <n v="88.96"/>
    <s v="Store Not Ready for Rider"/>
    <n v="5"/>
    <n v="56.324012016666664"/>
    <n v="416.82976825000003"/>
    <n v="26"/>
    <n v="0.14285714285714285"/>
    <n v="2.3809523809523808E-2"/>
    <n v="30"/>
    <n v="0.23468338340277778"/>
    <n v="0.36564014758771934"/>
    <n v="20"/>
    <n v="18"/>
    <n v="3"/>
    <n v="5"/>
    <s v="Recover overdue put-away workload"/>
    <x v="0"/>
    <s v="Hyderabad"/>
    <s v="Large"/>
    <n v="2300"/>
    <n v="2.5"/>
    <d v="1899-12-30T23:00:00"/>
    <d v="1899-12-30T23:30:00"/>
    <x v="23"/>
    <b v="0"/>
  </r>
  <r>
    <s v="DS001_20260705_I48"/>
    <s v="DS001"/>
    <d v="2026-07-05T00:00:00"/>
    <n v="48"/>
    <s v="Late Night"/>
    <n v="32"/>
    <n v="10"/>
    <n v="0"/>
    <n v="2"/>
    <n v="8"/>
    <n v="0"/>
    <n v="1"/>
    <s v=""/>
    <s v="P_DS001_033|P_DS001_036"/>
    <s v="P_DS001_003|P_DS001_009|P_DS001_012|P_DS001_015|P_DS001_018|P_DS001_024|P_DS001_027|P_DS001_030"/>
    <n v="4"/>
    <n v="0"/>
    <n v="2350"/>
    <n v="1"/>
    <n v="30.5"/>
    <n v="32"/>
    <n v="169"/>
    <n v="37469.4"/>
    <n v="5.28125"/>
    <n v="1170.91875"/>
    <n v="9.53125"/>
    <n v="8.1575679281249993"/>
    <n v="3"/>
    <n v="9.8562014062499981E-2"/>
    <n v="0"/>
    <n v="1.3247055896390612"/>
    <n v="0.55937499999999996"/>
    <n v="1.8840805822916666"/>
    <n v="0"/>
    <n v="5.395883171875"/>
    <n v="960"/>
    <n v="38"/>
    <n v="2"/>
    <n v="2"/>
    <n v="1"/>
    <n v="1"/>
    <n v="0"/>
    <n v="0"/>
    <n v="406.77"/>
    <s v="Store Not Ready for Rider"/>
    <n v="3"/>
    <n v="41.907909099999998"/>
    <n v="333.07603024999997"/>
    <n v="20"/>
    <n v="9.375E-2"/>
    <n v="6.25E-2"/>
    <n v="30"/>
    <n v="0.17461628791666667"/>
    <n v="0.2921719563596491"/>
    <n v="16"/>
    <n v="22"/>
    <n v="2"/>
    <n v="6"/>
    <s v="Recover overdue put-away workload"/>
    <x v="0"/>
    <s v="Hyderabad"/>
    <s v="Large"/>
    <n v="2300"/>
    <n v="2.5"/>
    <d v="1899-12-30T23:30:00"/>
    <d v="1899-12-30T00:00:00"/>
    <x v="23"/>
    <b v="0"/>
  </r>
  <r>
    <s v="DS001_20260706_I01"/>
    <s v="DS001"/>
    <d v="2026-07-06T00:00:00"/>
    <n v="1"/>
    <s v="Night"/>
    <n v="8"/>
    <n v="19"/>
    <n v="12"/>
    <n v="2"/>
    <n v="5"/>
    <n v="900"/>
    <n v="1"/>
    <s v="P_DS001_009|P_DS001_012|P_DS001_015|P_DS001_018|P_DS001_024|P_DS001_027|P_DS001_030|P_DS001_033|P_DS001_036|P_DS001_004|P_DS001_007|P_DS001_010"/>
    <s v="P_DS001_013|P_DS001_016"/>
    <s v="P_DS001_019|P_DS001_025|P_DS001_028|P_DS001_031|P_DS001_003"/>
    <n v="1.6"/>
    <n v="900"/>
    <n v="9100"/>
    <n v="1"/>
    <n v="49"/>
    <n v="8"/>
    <n v="39"/>
    <n v="8823.68"/>
    <n v="4.875"/>
    <n v="1102.96"/>
    <n v="13.25"/>
    <n v="10.305169322916667"/>
    <n v="1"/>
    <n v="6.4217937499999496E-3"/>
    <n v="0"/>
    <n v="1.1622007998447237"/>
    <n v="0.57708333333333339"/>
    <n v="1.7392841250000002"/>
    <n v="0"/>
    <n v="7.6825518562500008"/>
    <n v="320"/>
    <n v="72"/>
    <n v="1"/>
    <n v="1"/>
    <n v="1"/>
    <n v="0"/>
    <n v="0"/>
    <n v="0"/>
    <n v="431.16"/>
    <s v="Last-Mile Travel"/>
    <n v="1"/>
    <n v="9.3196170166666672"/>
    <n v="94.215624283333341"/>
    <n v="10"/>
    <n v="0.125"/>
    <n v="0.125"/>
    <n v="40"/>
    <n v="6.2130780111111117E-2"/>
    <n v="4.3618344575617286E-2"/>
    <n v="5"/>
    <n v="67"/>
    <n v="1"/>
    <n v="4"/>
    <s v="Investigate inventory and order-quality process"/>
    <x v="0"/>
    <s v="Hyderabad"/>
    <s v="Large"/>
    <n v="2300"/>
    <n v="2.5"/>
    <d v="1899-12-30T00:00:00"/>
    <d v="1899-12-30T00:30:00"/>
    <x v="0"/>
    <b v="0"/>
  </r>
  <r>
    <s v="DS001_20260706_I02"/>
    <s v="DS001"/>
    <d v="2026-07-06T00:00:00"/>
    <n v="2"/>
    <s v="Night"/>
    <n v="7"/>
    <n v="19"/>
    <n v="12"/>
    <n v="2"/>
    <n v="5"/>
    <n v="900"/>
    <n v="1"/>
    <s v="P_DS001_012|P_DS001_015|P_DS001_018|P_DS001_024|P_DS001_027|P_DS001_030|P_DS001_033|P_DS001_036|P_DS001_004|P_DS001_007|P_DS001_010|P_DS001_013"/>
    <s v="P_DS001_016|P_DS001_019"/>
    <s v="P_DS001_025|P_DS001_028|P_DS001_031|P_DS001_003|P_DS001_009"/>
    <n v="1.4"/>
    <n v="900"/>
    <n v="8200"/>
    <n v="1"/>
    <n v="48"/>
    <n v="7"/>
    <n v="44"/>
    <n v="6987.82"/>
    <n v="6.2857142857142856"/>
    <n v="998.26"/>
    <n v="13.857142857142858"/>
    <n v="10.785943635714286"/>
    <n v="1"/>
    <n v="6.3501149999999937E-2"/>
    <n v="0"/>
    <n v="1.6073587349246896"/>
    <n v="0.45238095238095238"/>
    <n v="2.0597396785714284"/>
    <n v="0"/>
    <n v="7.8285849023809524"/>
    <n v="280"/>
    <n v="73"/>
    <n v="0"/>
    <n v="0"/>
    <n v="0"/>
    <n v="0"/>
    <n v="0"/>
    <n v="0"/>
    <n v="0"/>
    <s v="Store Not Ready for Rider"/>
    <n v="1"/>
    <n v="11.581254783333334"/>
    <n v="92.43062401666667"/>
    <n v="6"/>
    <n v="0.14285714285714285"/>
    <n v="0"/>
    <n v="40"/>
    <n v="7.7208365222222228E-2"/>
    <n v="4.2205764391171997E-2"/>
    <n v="5"/>
    <n v="68"/>
    <n v="1"/>
    <n v="4"/>
    <s v="Monitor - no immediate intervention"/>
    <x v="0"/>
    <s v="Hyderabad"/>
    <s v="Large"/>
    <n v="2300"/>
    <n v="2.5"/>
    <d v="1899-12-30T00:30:00"/>
    <d v="1899-12-30T01:00:00"/>
    <x v="0"/>
    <b v="0"/>
  </r>
  <r>
    <s v="DS001_20260706_I03"/>
    <s v="DS001"/>
    <d v="2026-07-06T00:00:00"/>
    <n v="3"/>
    <s v="Night"/>
    <n v="12"/>
    <n v="9"/>
    <n v="8"/>
    <n v="0"/>
    <n v="1"/>
    <n v="600"/>
    <n v="0"/>
    <s v="P_DS001_013|P_DS001_016|P_DS001_019|P_DS001_025|P_DS001_028|P_DS001_031|P_DS001_004|P_DS001_007"/>
    <s v=""/>
    <s v="P_DS001_010"/>
    <n v="12"/>
    <n v="600"/>
    <n v="7600"/>
    <n v="0"/>
    <n v="48"/>
    <n v="12"/>
    <n v="62"/>
    <n v="13018.02"/>
    <n v="5.166666666666667"/>
    <n v="1084.835"/>
    <n v="13.583333333333334"/>
    <n v="10.810695786111111"/>
    <n v="1"/>
    <n v="0.23006809722222213"/>
    <n v="0.6668557972222221"/>
    <n v="1.3314371618180081"/>
    <n v="0.54027777777777775"/>
    <n v="2.5385707333333332"/>
    <n v="0"/>
    <n v="7.4151805986111112"/>
    <n v="480"/>
    <n v="37"/>
    <n v="1"/>
    <n v="1"/>
    <n v="1"/>
    <n v="0"/>
    <n v="0"/>
    <n v="0"/>
    <n v="45.28"/>
    <s v="Last-Mile Travel"/>
    <n v="1"/>
    <n v="16.502275383333334"/>
    <n v="150.46904113333335"/>
    <n v="13"/>
    <n v="8.3333333333333329E-2"/>
    <n v="8.3333333333333329E-2"/>
    <n v="40"/>
    <n v="0.55007584611111116"/>
    <n v="0.13555769471471474"/>
    <n v="8"/>
    <n v="29"/>
    <n v="1"/>
    <n v="0"/>
    <s v="Investigate inventory and order-quality process"/>
    <x v="0"/>
    <s v="Hyderabad"/>
    <s v="Large"/>
    <n v="2300"/>
    <n v="2.5"/>
    <d v="1899-12-30T01:00:00"/>
    <d v="1899-12-30T01:30:00"/>
    <x v="1"/>
    <b v="0"/>
  </r>
  <r>
    <s v="DS001_20260706_I04"/>
    <s v="DS001"/>
    <d v="2026-07-06T00:00:00"/>
    <n v="4"/>
    <s v="Night"/>
    <n v="8"/>
    <n v="9"/>
    <n v="8"/>
    <n v="0"/>
    <n v="1"/>
    <n v="600"/>
    <n v="0"/>
    <s v="P_DS001_016|P_DS001_019|P_DS001_025|P_DS001_028|P_DS001_031|P_DS001_004|P_DS001_007|P_DS001_010"/>
    <s v=""/>
    <s v="P_DS001_013"/>
    <n v="8"/>
    <n v="600"/>
    <n v="7000"/>
    <n v="0"/>
    <n v="48"/>
    <n v="8"/>
    <n v="36"/>
    <n v="9177.2999999999993"/>
    <n v="4.5"/>
    <n v="1147.1624999999999"/>
    <n v="13.625"/>
    <n v="10.52425803125"/>
    <n v="0"/>
    <n v="0"/>
    <n v="0.26910758333333334"/>
    <n v="1.194109385580965"/>
    <n v="0.70208333333333328"/>
    <n v="2.1653002937500001"/>
    <n v="0"/>
    <n v="7.4547910604166665"/>
    <n v="320"/>
    <n v="37"/>
    <n v="0"/>
    <n v="0"/>
    <n v="0"/>
    <n v="0"/>
    <n v="0"/>
    <n v="0"/>
    <n v="0"/>
    <s v="No SLA Breach"/>
    <n v="0"/>
    <n v="9.5528750000000002"/>
    <n v="94.402332150000007"/>
    <n v="7"/>
    <n v="0"/>
    <n v="0"/>
    <n v="40"/>
    <n v="0.31842916666666665"/>
    <n v="8.504714608108109E-2"/>
    <n v="5"/>
    <n v="32"/>
    <n v="1"/>
    <n v="0"/>
    <s v="Monitor - no immediate intervention"/>
    <x v="0"/>
    <s v="Hyderabad"/>
    <s v="Large"/>
    <n v="2300"/>
    <n v="2.5"/>
    <d v="1899-12-30T01:30:00"/>
    <d v="1899-12-30T02:00:00"/>
    <x v="1"/>
    <b v="0"/>
  </r>
  <r>
    <s v="DS001_20260706_I05"/>
    <s v="DS001"/>
    <d v="2026-07-06T00:00:00"/>
    <n v="5"/>
    <s v="Night"/>
    <n v="7"/>
    <n v="9"/>
    <n v="8"/>
    <n v="0"/>
    <n v="1"/>
    <n v="600"/>
    <n v="0"/>
    <s v="P_DS001_019|P_DS001_025|P_DS001_028|P_DS001_031|P_DS001_004|P_DS001_007|P_DS001_010|P_DS001_013"/>
    <s v=""/>
    <s v="P_DS001_016"/>
    <n v="7"/>
    <n v="600"/>
    <n v="6400"/>
    <n v="0"/>
    <n v="48"/>
    <n v="7"/>
    <n v="34"/>
    <n v="6685.69"/>
    <n v="4.8571428571428568"/>
    <n v="955.0985714285714"/>
    <n v="14.142857142857142"/>
    <n v="11.848343709523808"/>
    <n v="0"/>
    <n v="0"/>
    <n v="0.24974196190476189"/>
    <n v="1.232560755219446"/>
    <n v="0.65"/>
    <n v="2.1323027142857143"/>
    <n v="0"/>
    <n v="8.8565171809523804"/>
    <n v="280"/>
    <n v="37"/>
    <n v="0"/>
    <n v="0"/>
    <n v="0"/>
    <n v="0"/>
    <n v="0"/>
    <n v="0"/>
    <n v="0"/>
    <s v="No SLA Breach"/>
    <n v="0"/>
    <n v="6.5654119333333325"/>
    <n v="62.028047116666663"/>
    <n v="5"/>
    <n v="0"/>
    <n v="0"/>
    <n v="40"/>
    <n v="0.21884706444444441"/>
    <n v="5.5881123528528524E-2"/>
    <n v="3"/>
    <n v="34"/>
    <n v="1"/>
    <n v="0"/>
    <s v="Monitor - no immediate intervention"/>
    <x v="0"/>
    <s v="Hyderabad"/>
    <s v="Large"/>
    <n v="2300"/>
    <n v="2.5"/>
    <d v="1899-12-30T02:00:00"/>
    <d v="1899-12-30T02:30:00"/>
    <x v="2"/>
    <b v="0"/>
  </r>
  <r>
    <s v="DS001_20260706_I06"/>
    <s v="DS001"/>
    <d v="2026-07-06T00:00:00"/>
    <n v="6"/>
    <s v="Night"/>
    <n v="9"/>
    <n v="9"/>
    <n v="8"/>
    <n v="0"/>
    <n v="1"/>
    <n v="600"/>
    <n v="0"/>
    <s v="P_DS001_025|P_DS001_028|P_DS001_031|P_DS001_004|P_DS001_007|P_DS001_010|P_DS001_013|P_DS001_016"/>
    <s v=""/>
    <s v="P_DS001_019"/>
    <n v="9"/>
    <n v="600"/>
    <n v="5800"/>
    <n v="0"/>
    <n v="48"/>
    <n v="9"/>
    <n v="50"/>
    <n v="11760.47"/>
    <n v="5.5555555555555554"/>
    <n v="1306.7188888888888"/>
    <n v="13.777777777777779"/>
    <n v="11.35226525"/>
    <n v="1"/>
    <n v="0.16614563148148165"/>
    <n v="0.86396878703703706"/>
    <n v="1.4476488443151849"/>
    <n v="0.53888888888888886"/>
    <n v="2.8505065166666665"/>
    <n v="0"/>
    <n v="7.6369439111111115"/>
    <n v="360"/>
    <n v="37"/>
    <n v="1"/>
    <n v="1"/>
    <n v="1"/>
    <n v="0"/>
    <n v="0"/>
    <n v="0"/>
    <n v="467.38"/>
    <s v="Store Not Ready for Rider"/>
    <n v="1"/>
    <n v="15.091352816666667"/>
    <n v="152.24049751666666"/>
    <n v="9"/>
    <n v="0.1111111111111111"/>
    <n v="0.1111111111111111"/>
    <n v="40"/>
    <n v="0.50304509388888896"/>
    <n v="0.13715360136636637"/>
    <n v="8"/>
    <n v="29"/>
    <n v="1"/>
    <n v="0"/>
    <s v="Investigate inventory and order-quality process"/>
    <x v="0"/>
    <s v="Hyderabad"/>
    <s v="Large"/>
    <n v="2300"/>
    <n v="2.5"/>
    <d v="1899-12-30T02:30:00"/>
    <d v="1899-12-30T03:00:00"/>
    <x v="2"/>
    <b v="0"/>
  </r>
  <r>
    <s v="DS001_20260706_I07"/>
    <s v="DS001"/>
    <d v="2026-07-06T00:00:00"/>
    <n v="7"/>
    <s v="Night"/>
    <n v="7"/>
    <n v="9"/>
    <n v="8"/>
    <n v="0"/>
    <n v="1"/>
    <n v="600"/>
    <n v="0"/>
    <s v="P_DS001_028|P_DS001_031|P_DS001_004|P_DS001_007|P_DS001_010|P_DS001_013|P_DS001_016|P_DS001_019"/>
    <s v=""/>
    <s v="P_DS001_025"/>
    <n v="7"/>
    <n v="600"/>
    <n v="5200"/>
    <n v="0"/>
    <n v="48"/>
    <n v="7"/>
    <n v="39"/>
    <n v="9186.11"/>
    <n v="5.5714285714285712"/>
    <n v="1312.3014285714287"/>
    <n v="12.857142857142858"/>
    <n v="9.5212810404761914"/>
    <n v="0"/>
    <n v="0"/>
    <n v="0.1965847119047619"/>
    <n v="1.2191524674513066"/>
    <n v="0.75476190476190474"/>
    <n v="2.1704990761904761"/>
    <n v="0"/>
    <n v="6.7103057666666661"/>
    <n v="280"/>
    <n v="37"/>
    <n v="0"/>
    <n v="0"/>
    <n v="0"/>
    <n v="0"/>
    <n v="0"/>
    <n v="0"/>
    <n v="0"/>
    <s v="No SLA Breach"/>
    <n v="0"/>
    <n v="8.5340672000000009"/>
    <n v="67.201607583333328"/>
    <n v="7"/>
    <n v="0"/>
    <n v="0"/>
    <n v="40"/>
    <n v="0.28446890666666669"/>
    <n v="6.0541988813813806E-2"/>
    <n v="4"/>
    <n v="33"/>
    <n v="1"/>
    <n v="0"/>
    <s v="Monitor - no immediate intervention"/>
    <x v="0"/>
    <s v="Hyderabad"/>
    <s v="Large"/>
    <n v="2300"/>
    <n v="2.5"/>
    <d v="1899-12-30T03:00:00"/>
    <d v="1899-12-30T03:30:00"/>
    <x v="3"/>
    <b v="0"/>
  </r>
  <r>
    <s v="DS001_20260706_I08"/>
    <s v="DS001"/>
    <d v="2026-07-06T00:00:00"/>
    <n v="8"/>
    <s v="Night"/>
    <n v="11"/>
    <n v="9"/>
    <n v="8"/>
    <n v="0"/>
    <n v="1"/>
    <n v="600"/>
    <n v="0"/>
    <s v="P_DS001_031|P_DS001_004|P_DS001_007|P_DS001_010|P_DS001_013|P_DS001_016|P_DS001_019|P_DS001_025"/>
    <s v=""/>
    <s v="P_DS001_028"/>
    <n v="11"/>
    <n v="600"/>
    <n v="4600"/>
    <n v="0"/>
    <n v="48"/>
    <n v="11"/>
    <n v="60"/>
    <n v="11343.55"/>
    <n v="5.4545454545454541"/>
    <n v="1031.2318181818182"/>
    <n v="13.454545454545455"/>
    <n v="10.521409280303031"/>
    <n v="1"/>
    <n v="9.7948362121212149E-2"/>
    <n v="0.86332085757575749"/>
    <n v="1.3833771891413527"/>
    <n v="0.68939393939393934"/>
    <n v="2.9360919833333337"/>
    <n v="0"/>
    <n v="6.9307718348484855"/>
    <n v="440"/>
    <n v="37"/>
    <n v="1"/>
    <n v="1"/>
    <n v="1"/>
    <n v="0"/>
    <n v="0"/>
    <n v="0"/>
    <n v="387.42"/>
    <s v="Store Not Ready for Rider"/>
    <n v="1"/>
    <n v="15.017155083333334"/>
    <n v="85.075822599999995"/>
    <n v="5"/>
    <n v="9.0909090909090912E-2"/>
    <n v="9.0909090909090912E-2"/>
    <n v="40"/>
    <n v="0.50057183611111111"/>
    <n v="7.6644885225225223E-2"/>
    <n v="5"/>
    <n v="32"/>
    <n v="1"/>
    <n v="0"/>
    <s v="Investigate inventory and order-quality process"/>
    <x v="0"/>
    <s v="Hyderabad"/>
    <s v="Large"/>
    <n v="2300"/>
    <n v="2.5"/>
    <d v="1899-12-30T03:30:00"/>
    <d v="1899-12-30T04:00:00"/>
    <x v="3"/>
    <b v="0"/>
  </r>
  <r>
    <s v="DS001_20260706_I09"/>
    <s v="DS001"/>
    <d v="2026-07-06T00:00:00"/>
    <n v="9"/>
    <s v="Night"/>
    <n v="4"/>
    <n v="9"/>
    <n v="8"/>
    <n v="0"/>
    <n v="1"/>
    <n v="600"/>
    <n v="0"/>
    <s v="P_DS001_004|P_DS001_007|P_DS001_010|P_DS001_013|P_DS001_016|P_DS001_019|P_DS001_025|P_DS001_028"/>
    <s v=""/>
    <s v="P_DS001_031"/>
    <n v="4"/>
    <n v="600"/>
    <n v="4000"/>
    <n v="0"/>
    <n v="48"/>
    <n v="4"/>
    <n v="22"/>
    <n v="5165.8600000000006"/>
    <n v="5.5"/>
    <n v="1291.4650000000001"/>
    <n v="13.75"/>
    <n v="10.970167766666666"/>
    <n v="0"/>
    <n v="0"/>
    <n v="4.0585295833333326E-2"/>
    <n v="1.2654298642942519"/>
    <n v="0.62083333333333335"/>
    <n v="1.9268484875"/>
    <n v="0"/>
    <n v="7.8849859333333328"/>
    <n v="160"/>
    <n v="37"/>
    <n v="1"/>
    <n v="1"/>
    <n v="0"/>
    <n v="1"/>
    <n v="0"/>
    <n v="0"/>
    <n v="451.68"/>
    <s v="No SLA Breach"/>
    <n v="0"/>
    <n v="5.2617133666666671"/>
    <n v="106.33795308333333"/>
    <n v="7"/>
    <n v="0"/>
    <n v="0.25"/>
    <n v="40"/>
    <n v="0.17539044555555558"/>
    <n v="9.5799957732732727E-2"/>
    <n v="6"/>
    <n v="31"/>
    <n v="1"/>
    <n v="0"/>
    <s v="Investigate inventory and order-quality process"/>
    <x v="0"/>
    <s v="Hyderabad"/>
    <s v="Large"/>
    <n v="2300"/>
    <n v="2.5"/>
    <d v="1899-12-30T04:00:00"/>
    <d v="1899-12-30T04:30:00"/>
    <x v="4"/>
    <b v="0"/>
  </r>
  <r>
    <s v="DS001_20260706_I10"/>
    <s v="DS001"/>
    <d v="2026-07-06T00:00:00"/>
    <n v="10"/>
    <s v="Night"/>
    <n v="10"/>
    <n v="9"/>
    <n v="8"/>
    <n v="0"/>
    <n v="1"/>
    <n v="600"/>
    <n v="0"/>
    <s v="P_DS001_007|P_DS001_010|P_DS001_013|P_DS001_016|P_DS001_019|P_DS001_025|P_DS001_028|P_DS001_031"/>
    <s v=""/>
    <s v="P_DS001_004"/>
    <n v="10"/>
    <n v="600"/>
    <n v="3400"/>
    <n v="0"/>
    <n v="48"/>
    <n v="10"/>
    <n v="55"/>
    <n v="10893.369999999999"/>
    <n v="5.5"/>
    <n v="1089.337"/>
    <n v="13.9"/>
    <n v="11.270322398333333"/>
    <n v="2"/>
    <n v="0.16058856333333332"/>
    <n v="0.34987929499999998"/>
    <n v="1.3083353080727904"/>
    <n v="0.57833333333333337"/>
    <n v="2.2365479333333331"/>
    <n v="0"/>
    <n v="8.0221077933333333"/>
    <n v="400"/>
    <n v="37"/>
    <n v="3"/>
    <n v="3"/>
    <n v="1"/>
    <n v="1"/>
    <n v="1"/>
    <n v="0"/>
    <n v="840.68000000000006"/>
    <s v="Store Not Ready for Rider"/>
    <n v="2"/>
    <n v="11.194393133333334"/>
    <n v="63.619574216666663"/>
    <n v="6"/>
    <n v="0.2"/>
    <n v="0.3"/>
    <n v="40"/>
    <n v="0.37314643777777778"/>
    <n v="5.7314931726726727E-2"/>
    <n v="4"/>
    <n v="33"/>
    <n v="1"/>
    <n v="0"/>
    <s v="Protect or increase picker capacity"/>
    <x v="0"/>
    <s v="Hyderabad"/>
    <s v="Large"/>
    <n v="2300"/>
    <n v="2.5"/>
    <d v="1899-12-30T04:30:00"/>
    <d v="1899-12-30T05:00:00"/>
    <x v="4"/>
    <b v="0"/>
  </r>
  <r>
    <s v="DS001_20260706_I11"/>
    <s v="DS001"/>
    <d v="2026-07-06T00:00:00"/>
    <n v="11"/>
    <s v="Night"/>
    <n v="4"/>
    <n v="9"/>
    <n v="8"/>
    <n v="0"/>
    <n v="1"/>
    <n v="600"/>
    <n v="0"/>
    <s v="P_DS001_010|P_DS001_013|P_DS001_016|P_DS001_019|P_DS001_025|P_DS001_028|P_DS001_031|P_DS001_004"/>
    <s v=""/>
    <s v="P_DS001_007"/>
    <n v="4"/>
    <n v="600"/>
    <n v="2800"/>
    <n v="0"/>
    <n v="48"/>
    <n v="4"/>
    <n v="26"/>
    <n v="4736.1900000000005"/>
    <n v="6.5"/>
    <n v="1184.0475000000001"/>
    <n v="13.5"/>
    <n v="10.868549279166666"/>
    <n v="0"/>
    <n v="0"/>
    <n v="0.2362325166666667"/>
    <n v="1.6798043646083527"/>
    <n v="0.67499999999999993"/>
    <n v="2.5910368749999999"/>
    <n v="0"/>
    <n v="7.5150123958333337"/>
    <n v="160"/>
    <n v="37"/>
    <n v="0"/>
    <n v="0"/>
    <n v="0"/>
    <n v="0"/>
    <n v="0"/>
    <n v="0"/>
    <n v="0"/>
    <s v="No SLA Breach"/>
    <n v="0"/>
    <n v="8.6081772833333332"/>
    <n v="107.69982753333333"/>
    <n v="7"/>
    <n v="0"/>
    <n v="0"/>
    <n v="40"/>
    <n v="0.28693924277777777"/>
    <n v="9.702687165165165E-2"/>
    <n v="6"/>
    <n v="31"/>
    <n v="1"/>
    <n v="0"/>
    <s v="Monitor - no immediate intervention"/>
    <x v="0"/>
    <s v="Hyderabad"/>
    <s v="Large"/>
    <n v="2300"/>
    <n v="2.5"/>
    <d v="1899-12-30T05:00:00"/>
    <d v="1899-12-30T05:30:00"/>
    <x v="5"/>
    <b v="0"/>
  </r>
  <r>
    <s v="DS001_20260706_I12"/>
    <s v="DS001"/>
    <d v="2026-07-06T00:00:00"/>
    <n v="12"/>
    <s v="Night"/>
    <n v="11"/>
    <n v="9"/>
    <n v="8"/>
    <n v="0"/>
    <n v="1"/>
    <n v="600"/>
    <n v="0"/>
    <s v="P_DS001_013|P_DS001_016|P_DS001_019|P_DS001_025|P_DS001_028|P_DS001_031|P_DS001_004|P_DS001_007"/>
    <s v=""/>
    <s v="P_DS001_010"/>
    <n v="11"/>
    <n v="600"/>
    <n v="2200"/>
    <n v="0"/>
    <n v="48"/>
    <n v="11"/>
    <n v="65"/>
    <n v="15119.48"/>
    <n v="5.9090909090909092"/>
    <n v="1374.4981818181818"/>
    <n v="13.727272727272727"/>
    <n v="10.997134950000001"/>
    <n v="1"/>
    <n v="6.0446333333333317E-2"/>
    <n v="0.37810105757575757"/>
    <n v="1.5111481932159192"/>
    <n v="0.55151515151515151"/>
    <n v="2.4407643984848484"/>
    <n v="0"/>
    <n v="7.6533402424242416"/>
    <n v="440"/>
    <n v="37"/>
    <n v="0"/>
    <n v="0"/>
    <n v="0"/>
    <n v="0"/>
    <n v="0"/>
    <n v="0"/>
    <n v="0"/>
    <s v="Store Not Ready for Rider"/>
    <n v="1"/>
    <n v="16.622630049999998"/>
    <n v="95.692571999999998"/>
    <n v="6"/>
    <n v="9.0909090909090912E-2"/>
    <n v="0"/>
    <n v="40"/>
    <n v="0.55408766833333323"/>
    <n v="8.6209524324324327E-2"/>
    <n v="5"/>
    <n v="32"/>
    <n v="1"/>
    <n v="0"/>
    <s v="Monitor - no immediate intervention"/>
    <x v="0"/>
    <s v="Hyderabad"/>
    <s v="Large"/>
    <n v="2300"/>
    <n v="2.5"/>
    <d v="1899-12-30T05:30:00"/>
    <d v="1899-12-30T06:00:00"/>
    <x v="5"/>
    <b v="0"/>
  </r>
  <r>
    <s v="DS001_20260706_I13"/>
    <s v="DS001"/>
    <d v="2026-07-06T00:00:00"/>
    <n v="13"/>
    <s v="Morning"/>
    <n v="16"/>
    <n v="9"/>
    <n v="3"/>
    <n v="2"/>
    <n v="4"/>
    <n v="225"/>
    <n v="1"/>
    <s v="P_DS001_016|P_DS001_019|P_DS001_025"/>
    <s v="P_DS001_028|P_DS001_031"/>
    <s v="P_DS001_004|P_DS001_007|P_DS001_010|P_DS001_013"/>
    <n v="4"/>
    <n v="225"/>
    <n v="1975"/>
    <n v="1"/>
    <n v="47"/>
    <n v="16"/>
    <n v="82"/>
    <n v="20432.3"/>
    <n v="5.125"/>
    <n v="1277.01875"/>
    <n v="13.6875"/>
    <n v="10.754776358333334"/>
    <n v="1"/>
    <n v="5.6671950000000026E-2"/>
    <n v="0"/>
    <n v="1.2981725648635969"/>
    <n v="0.6166666666666667"/>
    <n v="1.9148392239583334"/>
    <n v="0"/>
    <n v="7.8628537947916666"/>
    <n v="640"/>
    <n v="37"/>
    <n v="1"/>
    <n v="1"/>
    <n v="1"/>
    <n v="0"/>
    <n v="0"/>
    <n v="0"/>
    <n v="116.74"/>
    <s v="Last-Mile Travel"/>
    <n v="1"/>
    <n v="18.954798483333335"/>
    <n v="184.66141611666666"/>
    <n v="11"/>
    <n v="6.25E-2"/>
    <n v="6.25E-2"/>
    <n v="40"/>
    <n v="0.15795665402777778"/>
    <n v="0.16636163614114113"/>
    <n v="9"/>
    <n v="28"/>
    <n v="1"/>
    <n v="3"/>
    <s v="Recover overdue put-away workload"/>
    <x v="0"/>
    <s v="Hyderabad"/>
    <s v="Large"/>
    <n v="2300"/>
    <n v="2.5"/>
    <d v="1899-12-30T06:00:00"/>
    <d v="1899-12-30T06:30:00"/>
    <x v="6"/>
    <b v="0"/>
  </r>
  <r>
    <s v="DS001_20260706_I14"/>
    <s v="DS001"/>
    <d v="2026-07-06T00:00:00"/>
    <n v="14"/>
    <s v="Morning"/>
    <n v="18"/>
    <n v="9"/>
    <n v="3"/>
    <n v="2"/>
    <n v="4"/>
    <n v="225"/>
    <n v="1"/>
    <s v="P_DS001_019|P_DS001_025|P_DS001_028"/>
    <s v="P_DS001_031|P_DS001_004"/>
    <s v="P_DS001_007|P_DS001_010|P_DS001_013|P_DS001_016"/>
    <n v="4.5"/>
    <n v="225"/>
    <n v="1750"/>
    <n v="1"/>
    <n v="46"/>
    <n v="18"/>
    <n v="82"/>
    <n v="19492.740000000002"/>
    <n v="4.5555555555555554"/>
    <n v="1082.93"/>
    <n v="14.055555555555555"/>
    <n v="11.126584160185184"/>
    <n v="1"/>
    <n v="4.8440183333333268E-2"/>
    <n v="0"/>
    <n v="1.1349002367415304"/>
    <n v="0.67314814814814805"/>
    <n v="1.808048376851852"/>
    <n v="0"/>
    <n v="8.3277950342592604"/>
    <n v="720"/>
    <n v="37"/>
    <n v="1"/>
    <n v="1"/>
    <n v="0"/>
    <n v="0"/>
    <n v="1"/>
    <n v="0"/>
    <n v="193.29"/>
    <s v="Store Not Ready for Rider"/>
    <n v="1"/>
    <n v="22.244166549999999"/>
    <n v="236.76095524999999"/>
    <n v="12"/>
    <n v="5.5555555555555552E-2"/>
    <n v="5.5555555555555552E-2"/>
    <n v="40"/>
    <n v="0.18536805458333333"/>
    <n v="0.21329815788288287"/>
    <n v="12"/>
    <n v="25"/>
    <n v="2"/>
    <n v="2"/>
    <s v="Recover overdue put-away workload"/>
    <x v="0"/>
    <s v="Hyderabad"/>
    <s v="Large"/>
    <n v="2300"/>
    <n v="2.5"/>
    <d v="1899-12-30T06:30:00"/>
    <d v="1899-12-30T07:00:00"/>
    <x v="6"/>
    <b v="0"/>
  </r>
  <r>
    <s v="DS001_20260706_I15"/>
    <s v="DS001"/>
    <d v="2026-07-06T00:00:00"/>
    <n v="15"/>
    <s v="Morning"/>
    <n v="41"/>
    <n v="9"/>
    <n v="3"/>
    <n v="2"/>
    <n v="4"/>
    <n v="225"/>
    <n v="1"/>
    <s v="P_DS001_025|P_DS001_028|P_DS001_031"/>
    <s v="P_DS001_004|P_DS001_007"/>
    <s v="P_DS001_010|P_DS001_013|P_DS001_016|P_DS001_019"/>
    <n v="10.25"/>
    <n v="225"/>
    <n v="1525"/>
    <n v="1"/>
    <n v="45"/>
    <n v="41"/>
    <n v="188"/>
    <n v="40141"/>
    <n v="4.5853658536585362"/>
    <n v="979.04878048780483"/>
    <n v="13.951219512195122"/>
    <n v="10.621945147560975"/>
    <n v="1"/>
    <n v="6.2402276422764344E-3"/>
    <n v="2.938353333333333E-2"/>
    <n v="1.1959390391383709"/>
    <n v="0.57560975609756104"/>
    <n v="1.8009323207317074"/>
    <n v="0"/>
    <n v="7.8661347715447159"/>
    <n v="1640"/>
    <n v="37"/>
    <n v="1"/>
    <n v="1"/>
    <n v="0"/>
    <n v="0"/>
    <n v="1"/>
    <n v="0"/>
    <n v="129.74"/>
    <s v="Store Not Ready for Rider"/>
    <n v="1"/>
    <n v="48.654866499999997"/>
    <n v="434.72829615000001"/>
    <n v="27"/>
    <n v="2.4390243902439025E-2"/>
    <n v="2.4390243902439025E-2"/>
    <n v="40"/>
    <n v="0.4054572208333333"/>
    <n v="0.39164711364864863"/>
    <n v="21"/>
    <n v="16"/>
    <n v="3"/>
    <n v="1"/>
    <s v="Recover overdue put-away workload"/>
    <x v="0"/>
    <s v="Hyderabad"/>
    <s v="Large"/>
    <n v="2300"/>
    <n v="2.5"/>
    <d v="1899-12-30T07:00:00"/>
    <d v="1899-12-30T07:30:00"/>
    <x v="7"/>
    <b v="0"/>
  </r>
  <r>
    <s v="DS001_20260706_I16"/>
    <s v="DS001"/>
    <d v="2026-07-06T00:00:00"/>
    <n v="16"/>
    <s v="Morning"/>
    <n v="53"/>
    <n v="9"/>
    <n v="3"/>
    <n v="2"/>
    <n v="4"/>
    <n v="225"/>
    <n v="1"/>
    <s v="P_DS001_028|P_DS001_031|P_DS001_004"/>
    <s v="P_DS001_007|P_DS001_010"/>
    <s v="P_DS001_013|P_DS001_016|P_DS001_019|P_DS001_025"/>
    <n v="13.25"/>
    <n v="225"/>
    <n v="1300"/>
    <n v="1"/>
    <n v="44"/>
    <n v="53"/>
    <n v="242"/>
    <n v="58207.1"/>
    <n v="4.5660377358490569"/>
    <n v="1098.2471698113206"/>
    <n v="14.490566037735849"/>
    <n v="10.675815622641508"/>
    <n v="1"/>
    <n v="7.8648962264149817E-4"/>
    <n v="4.3710257547169805E-2"/>
    <n v="1.1757678822327493"/>
    <n v="0.62295597484276732"/>
    <n v="1.8424341069182388"/>
    <n v="0"/>
    <n v="7.8767777330188675"/>
    <n v="2120"/>
    <n v="37"/>
    <n v="1"/>
    <n v="1"/>
    <n v="1"/>
    <n v="0"/>
    <n v="0"/>
    <n v="0"/>
    <n v="774.84"/>
    <s v="Last-Mile Travel"/>
    <n v="1"/>
    <n v="60.14649416666667"/>
    <n v="583.07987091666666"/>
    <n v="32"/>
    <n v="1.8867924528301886E-2"/>
    <n v="1.8867924528301886E-2"/>
    <n v="40"/>
    <n v="0.5012207847222222"/>
    <n v="0.52529718100600598"/>
    <n v="28"/>
    <n v="9"/>
    <n v="3"/>
    <n v="1"/>
    <s v="Recover overdue put-away workload"/>
    <x v="0"/>
    <s v="Hyderabad"/>
    <s v="Large"/>
    <n v="2300"/>
    <n v="2.5"/>
    <d v="1899-12-30T07:30:00"/>
    <d v="1899-12-30T08:00:00"/>
    <x v="7"/>
    <b v="0"/>
  </r>
  <r>
    <s v="DS001_20260706_I17"/>
    <s v="DS001"/>
    <d v="2026-07-06T00:00:00"/>
    <n v="17"/>
    <s v="Morning"/>
    <n v="44"/>
    <n v="19"/>
    <n v="3"/>
    <n v="2"/>
    <n v="14"/>
    <n v="225"/>
    <n v="1"/>
    <s v="P_DS001_032|P_DS001_035|P_DS001_002"/>
    <s v="P_DS001_004|P_DS001_005"/>
    <s v="P_DS001_007|P_DS001_010|P_DS001_011|P_DS001_013|P_DS001_014|P_DS001_016|P_DS001_017|P_DS001_019|P_DS001_020|P_DS001_023|P_DS001_025|P_DS001_026|P_DS001_028|P_DS001_031"/>
    <n v="3.1428571428571428"/>
    <n v="225"/>
    <n v="1075"/>
    <n v="1"/>
    <n v="43"/>
    <n v="44"/>
    <n v="211"/>
    <n v="51423.3"/>
    <n v="4.7954545454545459"/>
    <n v="1168.7113636363638"/>
    <n v="13.409090909090908"/>
    <n v="10.110120312121213"/>
    <n v="3"/>
    <n v="4.2968453409090911E-2"/>
    <n v="0"/>
    <n v="1.2464581971564679"/>
    <n v="0.6261363636363636"/>
    <n v="1.8725945541666666"/>
    <n v="0"/>
    <n v="7.286010598863637"/>
    <n v="1760"/>
    <n v="69"/>
    <n v="0"/>
    <n v="0"/>
    <n v="0"/>
    <n v="0"/>
    <n v="0"/>
    <n v="0"/>
    <n v="0"/>
    <s v="Store Not Ready for Rider"/>
    <n v="3"/>
    <n v="55.484836416666667"/>
    <n v="551.18015531666663"/>
    <n v="35"/>
    <n v="6.8181818181818177E-2"/>
    <n v="0"/>
    <n v="40"/>
    <n v="0.13210675337301586"/>
    <n v="0.2662706064331723"/>
    <n v="27"/>
    <n v="42"/>
    <n v="3"/>
    <n v="11"/>
    <s v="Recover overdue put-away workload"/>
    <x v="0"/>
    <s v="Hyderabad"/>
    <s v="Large"/>
    <n v="2300"/>
    <n v="2.5"/>
    <d v="1899-12-30T08:00:00"/>
    <d v="1899-12-30T08:30:00"/>
    <x v="8"/>
    <b v="0"/>
  </r>
  <r>
    <s v="DS001_20260706_I18"/>
    <s v="DS001"/>
    <d v="2026-07-06T00:00:00"/>
    <n v="18"/>
    <s v="Morning"/>
    <n v="59"/>
    <n v="19"/>
    <n v="3"/>
    <n v="2"/>
    <n v="14"/>
    <n v="225"/>
    <n v="1"/>
    <s v="P_DS001_035|P_DS001_002|P_DS001_004"/>
    <s v="P_DS001_005|P_DS001_007"/>
    <s v="P_DS001_010|P_DS001_011|P_DS001_013|P_DS001_014|P_DS001_016|P_DS001_017|P_DS001_019|P_DS001_020|P_DS001_023|P_DS001_025|P_DS001_026|P_DS001_028|P_DS001_031|P_DS001_032"/>
    <n v="4.2142857142857144"/>
    <n v="225"/>
    <n v="850"/>
    <n v="1"/>
    <n v="42"/>
    <n v="59"/>
    <n v="294"/>
    <n v="63690.21"/>
    <n v="4.9830508474576272"/>
    <n v="1079.4950847457626"/>
    <n v="13.661016949152541"/>
    <n v="10.609755484463276"/>
    <n v="3"/>
    <n v="2.9732125988700588E-2"/>
    <n v="0"/>
    <n v="1.272370733069887"/>
    <n v="0.67062146892655372"/>
    <n v="1.9429921929378531"/>
    <n v="0"/>
    <n v="7.7772152607344633"/>
    <n v="2360"/>
    <n v="66"/>
    <n v="2"/>
    <n v="2"/>
    <n v="0"/>
    <n v="1"/>
    <n v="1"/>
    <n v="0"/>
    <n v="253.38"/>
    <s v="Store Not Ready for Rider"/>
    <n v="3"/>
    <n v="74.287545633333337"/>
    <n v="640.60705489999998"/>
    <n v="32"/>
    <n v="5.0847457627118647E-2"/>
    <n v="3.3898305084745763E-2"/>
    <n v="40"/>
    <n v="0.17687510865079367"/>
    <n v="0.32353891661616163"/>
    <n v="31"/>
    <n v="35"/>
    <n v="4"/>
    <n v="10"/>
    <s v="Recover overdue put-away workload"/>
    <x v="0"/>
    <s v="Hyderabad"/>
    <s v="Large"/>
    <n v="2300"/>
    <n v="2.5"/>
    <d v="1899-12-30T08:30:00"/>
    <d v="1899-12-30T09:00:00"/>
    <x v="8"/>
    <b v="0"/>
  </r>
  <r>
    <s v="DS001_20260706_I19"/>
    <s v="DS001"/>
    <d v="2026-07-06T00:00:00"/>
    <n v="19"/>
    <s v="Morning"/>
    <n v="58"/>
    <n v="10"/>
    <n v="0"/>
    <n v="2"/>
    <n v="8"/>
    <n v="0"/>
    <n v="1"/>
    <s v=""/>
    <s v="P_DS001_035|P_DS001_002"/>
    <s v="P_DS001_005|P_DS001_011|P_DS001_014|P_DS001_017|P_DS001_020|P_DS001_023|P_DS001_026|P_DS001_032"/>
    <n v="7.25"/>
    <n v="0"/>
    <n v="850"/>
    <n v="1"/>
    <n v="41"/>
    <n v="58"/>
    <n v="287"/>
    <n v="69804.06"/>
    <n v="4.9482758620689653"/>
    <n v="1203.518275862069"/>
    <n v="15.241379310344827"/>
    <n v="10.505719642816093"/>
    <n v="0"/>
    <n v="0"/>
    <n v="0"/>
    <n v="1.3506246039437242"/>
    <n v="0.62787356321839072"/>
    <n v="1.9315428448275862"/>
    <n v="0"/>
    <n v="7.5539456140804599"/>
    <n v="2320"/>
    <n v="32"/>
    <n v="2"/>
    <n v="2"/>
    <n v="2"/>
    <n v="0"/>
    <n v="0"/>
    <n v="0"/>
    <n v="141.91"/>
    <s v="No SLA Breach"/>
    <n v="0"/>
    <n v="77.603927133333329"/>
    <n v="687.95999140000004"/>
    <n v="46"/>
    <n v="0"/>
    <n v="3.4482758620689655E-2"/>
    <n v="40"/>
    <n v="0.32334969638888889"/>
    <n v="0.71662499104166666"/>
    <n v="33"/>
    <n v="-1"/>
    <n v="4"/>
    <n v="4"/>
    <s v="Recover overdue put-away workload"/>
    <x v="0"/>
    <s v="Hyderabad"/>
    <s v="Large"/>
    <n v="2300"/>
    <n v="2.5"/>
    <d v="1899-12-30T09:00:00"/>
    <d v="1899-12-30T09:30:00"/>
    <x v="9"/>
    <b v="0"/>
  </r>
  <r>
    <s v="DS001_20260706_I20"/>
    <s v="DS001"/>
    <d v="2026-07-06T00:00:00"/>
    <n v="20"/>
    <s v="Morning"/>
    <n v="52"/>
    <n v="10"/>
    <n v="0"/>
    <n v="2"/>
    <n v="8"/>
    <n v="0"/>
    <n v="1"/>
    <s v=""/>
    <s v="P_DS001_002|P_DS001_005"/>
    <s v="P_DS001_011|P_DS001_014|P_DS001_017|P_DS001_020|P_DS001_023|P_DS001_026|P_DS001_032|P_DS001_035"/>
    <n v="6.5"/>
    <n v="0"/>
    <n v="850"/>
    <n v="1"/>
    <n v="40"/>
    <n v="52"/>
    <n v="288"/>
    <n v="61616.659999999996"/>
    <n v="5.5384615384615383"/>
    <n v="1184.9357692307692"/>
    <n v="14.826923076923077"/>
    <n v="10.906306619871796"/>
    <n v="2"/>
    <n v="8.6838958333332866E-3"/>
    <n v="0"/>
    <n v="1.4802962449281032"/>
    <n v="0.69070512820512819"/>
    <n v="2.1710013637820511"/>
    <n v="0"/>
    <n v="7.7971642192307691"/>
    <n v="2080"/>
    <n v="32"/>
    <n v="1"/>
    <n v="1"/>
    <n v="1"/>
    <n v="0"/>
    <n v="0"/>
    <n v="0"/>
    <n v="399.91"/>
    <s v="Last-Mile Travel"/>
    <n v="2"/>
    <n v="76.34596093333333"/>
    <n v="620.51256158333331"/>
    <n v="31"/>
    <n v="3.8461538461538464E-2"/>
    <n v="1.9230769230769232E-2"/>
    <n v="40"/>
    <n v="0.31810817055555557"/>
    <n v="0.64636725164930553"/>
    <n v="30"/>
    <n v="2"/>
    <n v="4"/>
    <n v="4"/>
    <s v="Recover overdue put-away workload"/>
    <x v="0"/>
    <s v="Hyderabad"/>
    <s v="Large"/>
    <n v="2300"/>
    <n v="2.5"/>
    <d v="1899-12-30T09:30:00"/>
    <d v="1899-12-30T10:00:00"/>
    <x v="9"/>
    <b v="0"/>
  </r>
  <r>
    <s v="DS001_20260706_I21"/>
    <s v="DS001"/>
    <d v="2026-07-06T00:00:00"/>
    <n v="21"/>
    <s v="Morning"/>
    <n v="52"/>
    <n v="10"/>
    <n v="0"/>
    <n v="2"/>
    <n v="8"/>
    <n v="0"/>
    <n v="1"/>
    <s v=""/>
    <s v="P_DS001_005|P_DS001_011"/>
    <s v="P_DS001_014|P_DS001_017|P_DS001_020|P_DS001_023|P_DS001_026|P_DS001_032|P_DS001_035|P_DS001_002"/>
    <n v="6.5"/>
    <n v="0"/>
    <n v="850"/>
    <n v="1"/>
    <n v="39"/>
    <n v="52"/>
    <n v="296"/>
    <n v="67327.47"/>
    <n v="5.6923076923076925"/>
    <n v="1294.7590384615385"/>
    <n v="14.76923076923077"/>
    <n v="10.603324584615384"/>
    <n v="1"/>
    <n v="9.6679253205128341E-3"/>
    <n v="0"/>
    <n v="1.508509505462555"/>
    <n v="0.59839743589743588"/>
    <n v="2.0212674615384616"/>
    <n v="0"/>
    <n v="7.5611612323717958"/>
    <n v="2080"/>
    <n v="32"/>
    <n v="1"/>
    <n v="1"/>
    <n v="1"/>
    <n v="0"/>
    <n v="0"/>
    <n v="0"/>
    <n v="1102.5"/>
    <s v="Last-Mile Travel"/>
    <n v="1"/>
    <n v="78.664003816666664"/>
    <n v="687.48710596666672"/>
    <n v="32"/>
    <n v="1.9230769230769232E-2"/>
    <n v="1.9230769230769232E-2"/>
    <n v="40"/>
    <n v="0.32776668256944441"/>
    <n v="0.71613240204861117"/>
    <n v="33"/>
    <n v="-1"/>
    <n v="4"/>
    <n v="4"/>
    <s v="Recover overdue put-away workload"/>
    <x v="0"/>
    <s v="Hyderabad"/>
    <s v="Large"/>
    <n v="2300"/>
    <n v="2.5"/>
    <d v="1899-12-30T10:00:00"/>
    <d v="1899-12-30T10:30:00"/>
    <x v="10"/>
    <b v="0"/>
  </r>
  <r>
    <s v="DS001_20260706_I22"/>
    <s v="DS001"/>
    <d v="2026-07-06T00:00:00"/>
    <n v="22"/>
    <s v="Morning"/>
    <n v="37"/>
    <n v="10"/>
    <n v="0"/>
    <n v="2"/>
    <n v="8"/>
    <n v="0"/>
    <n v="1"/>
    <s v=""/>
    <s v="P_DS001_011|P_DS001_014"/>
    <s v="P_DS001_017|P_DS001_020|P_DS001_023|P_DS001_026|P_DS001_032|P_DS001_035|P_DS001_002|P_DS001_005"/>
    <n v="4.625"/>
    <n v="0"/>
    <n v="850"/>
    <n v="1"/>
    <n v="38"/>
    <n v="37"/>
    <n v="180"/>
    <n v="41983.63"/>
    <n v="4.8648648648648649"/>
    <n v="1134.6927027027027"/>
    <n v="13.648648648648649"/>
    <n v="10.19161744099099"/>
    <n v="0"/>
    <n v="0"/>
    <n v="0"/>
    <n v="1.2595322123302597"/>
    <n v="0.71846846846846846"/>
    <n v="1.9780006725225225"/>
    <n v="0"/>
    <n v="7.2942473923423421"/>
    <n v="1480"/>
    <n v="32"/>
    <n v="2"/>
    <n v="2"/>
    <n v="1"/>
    <n v="1"/>
    <n v="0"/>
    <n v="0"/>
    <n v="296.99"/>
    <s v="No SLA Breach"/>
    <n v="0"/>
    <n v="48.454021016666665"/>
    <n v="429.28866503333336"/>
    <n v="29"/>
    <n v="0"/>
    <n v="5.4054054054054057E-2"/>
    <n v="40"/>
    <n v="0.20189175423611111"/>
    <n v="0.44717569274305558"/>
    <n v="21"/>
    <n v="11"/>
    <n v="3"/>
    <n v="5"/>
    <s v="Recover overdue put-away workload"/>
    <x v="0"/>
    <s v="Hyderabad"/>
    <s v="Large"/>
    <n v="2300"/>
    <n v="2.5"/>
    <d v="1899-12-30T10:30:00"/>
    <d v="1899-12-30T11:00:00"/>
    <x v="10"/>
    <b v="0"/>
  </r>
  <r>
    <s v="DS001_20260706_I23"/>
    <s v="DS001"/>
    <d v="2026-07-06T00:00:00"/>
    <n v="23"/>
    <s v="Lunch"/>
    <n v="60"/>
    <n v="10"/>
    <n v="0"/>
    <n v="0"/>
    <n v="10"/>
    <n v="0"/>
    <n v="0"/>
    <s v=""/>
    <s v=""/>
    <s v="P_DS001_014|P_DS001_017|P_DS001_020|P_DS001_023|P_DS001_026|P_DS001_032|P_DS001_035|P_DS001_002|P_DS001_005|P_DS001_011"/>
    <n v="6"/>
    <n v="0"/>
    <n v="850"/>
    <n v="0"/>
    <n v="38"/>
    <n v="60"/>
    <n v="301"/>
    <n v="62461.43"/>
    <n v="5.0166666666666666"/>
    <n v="1041.0238333333334"/>
    <n v="15.366666666666667"/>
    <n v="10.613319676944446"/>
    <n v="0"/>
    <n v="0"/>
    <n v="0"/>
    <n v="1.334358148771301"/>
    <n v="0.58333333333333337"/>
    <n v="1.9147758324999999"/>
    <n v="0"/>
    <n v="7.7681281941666667"/>
    <n v="2400"/>
    <n v="32"/>
    <n v="1"/>
    <n v="1"/>
    <n v="0"/>
    <n v="1"/>
    <n v="0"/>
    <n v="0"/>
    <n v="145.24"/>
    <s v="No SLA Breach"/>
    <n v="0"/>
    <n v="78.612062483333332"/>
    <n v="640.18276355"/>
    <n v="32"/>
    <n v="0"/>
    <n v="1.6666666666666666E-2"/>
    <n v="40"/>
    <n v="0.2620402082777778"/>
    <n v="0.66685704536458335"/>
    <n v="31"/>
    <n v="1"/>
    <n v="4"/>
    <n v="6"/>
    <s v="Recover overdue put-away workload"/>
    <x v="0"/>
    <s v="Hyderabad"/>
    <s v="Large"/>
    <n v="2300"/>
    <n v="2.5"/>
    <d v="1899-12-30T11:00:00"/>
    <d v="1899-12-30T11:30:00"/>
    <x v="11"/>
    <b v="0"/>
  </r>
  <r>
    <s v="DS001_20260706_I24"/>
    <s v="DS001"/>
    <d v="2026-07-06T00:00:00"/>
    <n v="24"/>
    <s v="Lunch"/>
    <n v="72"/>
    <n v="10"/>
    <n v="0"/>
    <n v="0"/>
    <n v="10"/>
    <n v="0"/>
    <n v="0"/>
    <s v=""/>
    <s v=""/>
    <s v="P_DS001_017|P_DS001_020|P_DS001_023|P_DS001_026|P_DS001_032|P_DS001_035|P_DS001_002|P_DS001_005|P_DS001_011|P_DS001_014"/>
    <n v="7.2"/>
    <n v="0"/>
    <n v="850"/>
    <n v="0"/>
    <n v="38"/>
    <n v="72"/>
    <n v="363"/>
    <n v="78129.3"/>
    <n v="5.041666666666667"/>
    <n v="1085.1291666666666"/>
    <n v="16.194444444444443"/>
    <n v="11.596994367592593"/>
    <n v="4"/>
    <n v="3.0424838194444477E-2"/>
    <n v="0"/>
    <n v="1.3094171627175037"/>
    <n v="0.68611111111111112"/>
    <n v="1.2546587678240742"/>
    <n v="0.79314474074074071"/>
    <n v="7.912025054861112"/>
    <n v="2880"/>
    <n v="32"/>
    <n v="0"/>
    <n v="0"/>
    <n v="0"/>
    <n v="0"/>
    <n v="0"/>
    <n v="0"/>
    <n v="0"/>
    <s v="Rider Supply / Availability"/>
    <n v="3"/>
    <n v="96.963211016666662"/>
    <n v="754.22138568333332"/>
    <n v="32"/>
    <n v="5.5555555555555552E-2"/>
    <n v="0"/>
    <n v="40"/>
    <n v="0.32321070338888885"/>
    <n v="0.78564727675347223"/>
    <n v="36"/>
    <n v="-4"/>
    <n v="5"/>
    <n v="5"/>
    <s v="Recover overdue put-away workload"/>
    <x v="0"/>
    <s v="Hyderabad"/>
    <s v="Large"/>
    <n v="2300"/>
    <n v="2.5"/>
    <d v="1899-12-30T11:30:00"/>
    <d v="1899-12-30T12:00:00"/>
    <x v="11"/>
    <b v="0"/>
  </r>
  <r>
    <s v="DS001_20260706_I25"/>
    <s v="DS001"/>
    <d v="2026-07-06T00:00:00"/>
    <n v="25"/>
    <s v="Lunch"/>
    <n v="94"/>
    <n v="10"/>
    <n v="0"/>
    <n v="0"/>
    <n v="10"/>
    <n v="0"/>
    <n v="0"/>
    <s v=""/>
    <s v=""/>
    <s v="P_DS001_020|P_DS001_023|P_DS001_026|P_DS001_032|P_DS001_035|P_DS001_002|P_DS001_005|P_DS001_011|P_DS001_014|P_DS001_017"/>
    <n v="9.4"/>
    <n v="0"/>
    <n v="850"/>
    <n v="0"/>
    <n v="38"/>
    <n v="94"/>
    <n v="480"/>
    <n v="110507.69"/>
    <n v="5.1063829787234045"/>
    <n v="1175.6137234042553"/>
    <n v="18.851063829787233"/>
    <n v="18.727249329078013"/>
    <n v="53"/>
    <n v="1.2135064682624115"/>
    <n v="0"/>
    <n v="1.3969583844836342"/>
    <n v="0.67003546099290778"/>
    <n v="0"/>
    <n v="8.2127083478723399"/>
    <n v="7.6159868437943263"/>
    <n v="4230"/>
    <n v="32"/>
    <n v="3"/>
    <n v="3"/>
    <n v="1"/>
    <n v="0"/>
    <n v="2"/>
    <n v="0"/>
    <n v="777.91"/>
    <s v="Rider Supply / Availability"/>
    <n v="53"/>
    <n v="130.36642906666665"/>
    <n v="898.14974651666671"/>
    <n v="32"/>
    <n v="0.56382978723404253"/>
    <n v="3.1914893617021274E-2"/>
    <n v="45"/>
    <n v="0.4345547635555555"/>
    <n v="0.93557265262152778"/>
    <n v="43"/>
    <n v="-11"/>
    <n v="7"/>
    <n v="3"/>
    <s v="Add or rebalance riders in this interval"/>
    <x v="0"/>
    <s v="Hyderabad"/>
    <s v="Large"/>
    <n v="2300"/>
    <n v="2.5"/>
    <d v="1899-12-30T12:00:00"/>
    <d v="1899-12-30T12:30:00"/>
    <x v="12"/>
    <b v="1"/>
  </r>
  <r>
    <s v="DS001_20260706_I26"/>
    <s v="DS001"/>
    <d v="2026-07-06T00:00:00"/>
    <n v="26"/>
    <s v="Lunch"/>
    <n v="112"/>
    <n v="10"/>
    <n v="0"/>
    <n v="0"/>
    <n v="10"/>
    <n v="0"/>
    <n v="0"/>
    <s v=""/>
    <s v=""/>
    <s v="P_DS001_023|P_DS001_026|P_DS001_032|P_DS001_035|P_DS001_002|P_DS001_005|P_DS001_011|P_DS001_014|P_DS001_017|P_DS001_020"/>
    <n v="11.2"/>
    <n v="0"/>
    <n v="850"/>
    <n v="0"/>
    <n v="38"/>
    <n v="112"/>
    <n v="567"/>
    <n v="128265.02"/>
    <n v="5.0625"/>
    <n v="1145.2233928571429"/>
    <n v="20.294642857142858"/>
    <n v="30.630568635863092"/>
    <n v="112"/>
    <n v="10.335925778720238"/>
    <n v="7.3778735119047595E-4"/>
    <n v="1.3528070357215758"/>
    <n v="0.59613095238095237"/>
    <n v="0"/>
    <n v="19.524812273363096"/>
    <n v="8.1800389114583343"/>
    <n v="5040"/>
    <n v="32"/>
    <n v="2"/>
    <n v="2"/>
    <n v="1"/>
    <n v="1"/>
    <n v="0"/>
    <n v="0"/>
    <n v="600.96"/>
    <s v="Rider Supply / Availability"/>
    <n v="112"/>
    <n v="148.75331271666667"/>
    <n v="893.59221531666662"/>
    <n v="32"/>
    <n v="1"/>
    <n v="1.7857142857142856E-2"/>
    <n v="45"/>
    <n v="0.49584437572222223"/>
    <n v="0.93082522428819436"/>
    <n v="43"/>
    <n v="-11"/>
    <n v="8"/>
    <n v="2"/>
    <s v="Add or rebalance riders in this interval"/>
    <x v="0"/>
    <s v="Hyderabad"/>
    <s v="Large"/>
    <n v="2300"/>
    <n v="2.5"/>
    <d v="1899-12-30T12:30:00"/>
    <d v="1899-12-30T13:00:00"/>
    <x v="12"/>
    <b v="1"/>
  </r>
  <r>
    <s v="DS001_20260706_I27"/>
    <s v="DS001"/>
    <d v="2026-07-06T00:00:00"/>
    <n v="27"/>
    <s v="Lunch"/>
    <n v="121"/>
    <n v="10"/>
    <n v="0"/>
    <n v="0"/>
    <n v="10"/>
    <n v="0"/>
    <n v="0"/>
    <s v=""/>
    <s v=""/>
    <s v="P_DS001_026|P_DS001_032|P_DS001_035|P_DS001_002|P_DS001_005|P_DS001_011|P_DS001_014|P_DS001_017|P_DS001_020|P_DS001_023"/>
    <n v="12.1"/>
    <n v="0"/>
    <n v="850"/>
    <n v="0"/>
    <n v="38"/>
    <n v="121"/>
    <n v="588"/>
    <n v="127591.03"/>
    <n v="4.8595041322314048"/>
    <n v="1054.4713223140495"/>
    <n v="20.785123966942148"/>
    <n v="50.503009867217628"/>
    <n v="121"/>
    <n v="29.717885900275483"/>
    <n v="5.2099855371900818E-3"/>
    <n v="1.2910700523390866"/>
    <n v="0.60385674931129474"/>
    <n v="0"/>
    <n v="39.727503008264463"/>
    <n v="7.9580146910468326"/>
    <n v="5445"/>
    <n v="32"/>
    <n v="5"/>
    <n v="5"/>
    <n v="3"/>
    <n v="0"/>
    <n v="2"/>
    <n v="0"/>
    <n v="1338.73"/>
    <s v="Rider Supply / Availability"/>
    <n v="121"/>
    <n v="157.82593175"/>
    <n v="889.35903563333329"/>
    <n v="32"/>
    <n v="1"/>
    <n v="4.1322314049586778E-2"/>
    <n v="45"/>
    <n v="0.52608643916666664"/>
    <n v="0.92641566211805548"/>
    <n v="43"/>
    <n v="-11"/>
    <n v="8"/>
    <n v="2"/>
    <s v="Add or rebalance riders in this interval"/>
    <x v="0"/>
    <s v="Hyderabad"/>
    <s v="Large"/>
    <n v="2300"/>
    <n v="2.5"/>
    <d v="1899-12-30T13:00:00"/>
    <d v="1899-12-30T13:30:00"/>
    <x v="13"/>
    <b v="1"/>
  </r>
  <r>
    <s v="DS001_20260706_I28"/>
    <s v="DS001"/>
    <d v="2026-07-06T00:00:00"/>
    <n v="28"/>
    <s v="Lunch"/>
    <n v="119"/>
    <n v="10"/>
    <n v="0"/>
    <n v="0"/>
    <n v="10"/>
    <n v="0"/>
    <n v="0"/>
    <s v=""/>
    <s v=""/>
    <s v="P_DS001_032|P_DS001_035|P_DS001_002|P_DS001_005|P_DS001_011|P_DS001_014|P_DS001_017|P_DS001_020|P_DS001_023|P_DS001_026"/>
    <n v="11.9"/>
    <n v="0"/>
    <n v="850"/>
    <n v="0"/>
    <n v="38"/>
    <n v="119"/>
    <n v="634"/>
    <n v="136032.29"/>
    <n v="5.3277310924369745"/>
    <n v="1143.128487394958"/>
    <n v="20.722689075630253"/>
    <n v="70.167270211204468"/>
    <n v="119"/>
    <n v="49.444581135574232"/>
    <n v="4.9904296638655463E-2"/>
    <n v="1.4725823129520144"/>
    <n v="0.64957983193277313"/>
    <n v="0"/>
    <n v="59.015410979131651"/>
    <n v="8.0499608497198878"/>
    <n v="5355"/>
    <n v="32"/>
    <n v="5"/>
    <n v="5"/>
    <n v="2"/>
    <n v="1"/>
    <n v="2"/>
    <n v="0"/>
    <n v="2115.36"/>
    <s v="Rider Supply / Availability"/>
    <n v="119"/>
    <n v="172.80120819999999"/>
    <n v="895.03180710000004"/>
    <n v="32"/>
    <n v="1"/>
    <n v="4.2016806722689079E-2"/>
    <n v="45"/>
    <n v="0.57600402733333333"/>
    <n v="0.93232479906249999"/>
    <n v="43"/>
    <n v="-11"/>
    <n v="9"/>
    <n v="1"/>
    <s v="Add or rebalance riders in this interval"/>
    <x v="0"/>
    <s v="Hyderabad"/>
    <s v="Large"/>
    <n v="2300"/>
    <n v="2.5"/>
    <d v="1899-12-30T13:30:00"/>
    <d v="1899-12-30T14:00:00"/>
    <x v="13"/>
    <b v="1"/>
  </r>
  <r>
    <s v="DS001_20260706_I29"/>
    <s v="DS001"/>
    <d v="2026-07-06T00:00:00"/>
    <n v="29"/>
    <s v="Lunch"/>
    <n v="90"/>
    <n v="10"/>
    <n v="0"/>
    <n v="0"/>
    <n v="10"/>
    <n v="0"/>
    <n v="0"/>
    <s v=""/>
    <s v=""/>
    <s v="P_DS001_035|P_DS001_002|P_DS001_005|P_DS001_011|P_DS001_014|P_DS001_017|P_DS001_020|P_DS001_023|P_DS001_026|P_DS001_032"/>
    <n v="9"/>
    <n v="0"/>
    <n v="850"/>
    <n v="0"/>
    <n v="38"/>
    <n v="90"/>
    <n v="440"/>
    <n v="101264.03"/>
    <n v="4.8888888888888893"/>
    <n v="1125.155888888889"/>
    <n v="17.122222222222224"/>
    <n v="84.345155808703694"/>
    <n v="90"/>
    <n v="67.222933586481474"/>
    <n v="0"/>
    <n v="1.343046919083555"/>
    <n v="0.62259259259259259"/>
    <n v="0"/>
    <n v="73.803095594444443"/>
    <n v="7.6525318057407405"/>
    <n v="3600"/>
    <n v="32"/>
    <n v="6"/>
    <n v="6"/>
    <n v="4"/>
    <n v="1"/>
    <n v="1"/>
    <n v="0"/>
    <n v="1593.15"/>
    <s v="Rider Supply / Availability"/>
    <n v="90"/>
    <n v="124.98684658333333"/>
    <n v="892.99745956666663"/>
    <n v="32"/>
    <n v="1"/>
    <n v="6.6666666666666666E-2"/>
    <n v="40"/>
    <n v="0.41662282194444444"/>
    <n v="0.93020568704861106"/>
    <n v="43"/>
    <n v="-11"/>
    <n v="6"/>
    <n v="4"/>
    <s v="Add or rebalance riders in this interval"/>
    <x v="0"/>
    <s v="Hyderabad"/>
    <s v="Large"/>
    <n v="2300"/>
    <n v="2.5"/>
    <d v="1899-12-30T14:00:00"/>
    <d v="1899-12-30T14:30:00"/>
    <x v="14"/>
    <b v="0"/>
  </r>
  <r>
    <s v="DS001_20260706_I30"/>
    <s v="DS001"/>
    <d v="2026-07-06T00:00:00"/>
    <n v="30"/>
    <s v="Lunch"/>
    <n v="65"/>
    <n v="10"/>
    <n v="0"/>
    <n v="0"/>
    <n v="10"/>
    <n v="0"/>
    <n v="0"/>
    <s v=""/>
    <s v=""/>
    <s v="P_DS001_002|P_DS001_005|P_DS001_011|P_DS001_014|P_DS001_017|P_DS001_020|P_DS001_023|P_DS001_026|P_DS001_032|P_DS001_035"/>
    <n v="6.5"/>
    <n v="0"/>
    <n v="850"/>
    <n v="0"/>
    <n v="38"/>
    <n v="65"/>
    <n v="343"/>
    <n v="80671.34"/>
    <n v="5.2769230769230768"/>
    <n v="1241.0975384615383"/>
    <n v="15.4"/>
    <n v="80.483959549487182"/>
    <n v="65"/>
    <n v="65.083959549487176"/>
    <n v="0"/>
    <n v="1.4435600323509616"/>
    <n v="0.70051282051282049"/>
    <n v="0"/>
    <n v="70.153523700512821"/>
    <n v="7.3063629876923075"/>
    <n v="2600"/>
    <n v="32"/>
    <n v="2"/>
    <n v="2"/>
    <n v="1"/>
    <n v="0"/>
    <n v="1"/>
    <n v="0"/>
    <n v="438.73"/>
    <s v="Rider Supply / Availability"/>
    <n v="65"/>
    <n v="94.531745766666674"/>
    <n v="898.27191951666669"/>
    <n v="32"/>
    <n v="1"/>
    <n v="3.0769230769230771E-2"/>
    <n v="40"/>
    <n v="0.31510581922222225"/>
    <n v="0.93569991616319448"/>
    <n v="43"/>
    <n v="-11"/>
    <n v="5"/>
    <n v="5"/>
    <s v="Add or rebalance riders in this interval"/>
    <x v="0"/>
    <s v="Hyderabad"/>
    <s v="Large"/>
    <n v="2300"/>
    <n v="2.5"/>
    <d v="1899-12-30T14:30:00"/>
    <d v="1899-12-30T15:00:00"/>
    <x v="14"/>
    <b v="0"/>
  </r>
  <r>
    <s v="DS001_20260706_I31"/>
    <s v="DS001"/>
    <d v="2026-07-06T00:00:00"/>
    <n v="31"/>
    <s v="Afternoon"/>
    <n v="41"/>
    <n v="10"/>
    <n v="0"/>
    <n v="2"/>
    <n v="8"/>
    <n v="0"/>
    <n v="1"/>
    <s v=""/>
    <s v="P_DS001_005|P_DS001_011"/>
    <s v="P_DS001_014|P_DS001_017|P_DS001_020|P_DS001_023|P_DS001_026|P_DS001_032|P_DS001_035|P_DS001_002"/>
    <n v="5.125"/>
    <n v="0"/>
    <n v="850"/>
    <n v="1"/>
    <n v="37"/>
    <n v="41"/>
    <n v="201"/>
    <n v="41944.53"/>
    <n v="4.9024390243902438"/>
    <n v="1023.0373170731707"/>
    <n v="14.341463414634147"/>
    <n v="60.24540790487805"/>
    <n v="41"/>
    <n v="45.903944490243902"/>
    <n v="0"/>
    <n v="1.3156481161950302"/>
    <n v="0.68292682926829273"/>
    <n v="0"/>
    <n v="49.084080043089429"/>
    <n v="8.3440537211382129"/>
    <n v="1640"/>
    <n v="32"/>
    <n v="1"/>
    <n v="1"/>
    <n v="0"/>
    <n v="0"/>
    <n v="1"/>
    <n v="0"/>
    <n v="774.84"/>
    <s v="Rider Supply / Availability"/>
    <n v="41"/>
    <n v="52.21490166666667"/>
    <n v="889.12990511666669"/>
    <n v="32"/>
    <n v="1"/>
    <n v="2.4390243902439025E-2"/>
    <n v="40"/>
    <n v="0.21756209027777779"/>
    <n v="0.92617698449652786"/>
    <n v="43"/>
    <n v="-11"/>
    <n v="3"/>
    <n v="5"/>
    <s v="Add or rebalance riders in this interval"/>
    <x v="0"/>
    <s v="Hyderabad"/>
    <s v="Large"/>
    <n v="2300"/>
    <n v="2.5"/>
    <d v="1899-12-30T15:00:00"/>
    <d v="1899-12-30T15:30:00"/>
    <x v="15"/>
    <b v="0"/>
  </r>
  <r>
    <s v="DS001_20260706_I32"/>
    <s v="DS001"/>
    <d v="2026-07-06T00:00:00"/>
    <n v="32"/>
    <s v="Afternoon"/>
    <n v="46"/>
    <n v="10"/>
    <n v="0"/>
    <n v="2"/>
    <n v="8"/>
    <n v="0"/>
    <n v="1"/>
    <s v=""/>
    <s v="P_DS001_011|P_DS001_014"/>
    <s v="P_DS001_017|P_DS001_020|P_DS001_023|P_DS001_026|P_DS001_032|P_DS001_035|P_DS001_002|P_DS001_005"/>
    <n v="5.75"/>
    <n v="0"/>
    <n v="850"/>
    <n v="1"/>
    <n v="36"/>
    <n v="46"/>
    <n v="234"/>
    <n v="54707.27"/>
    <n v="5.0869565217391308"/>
    <n v="1189.2884782608694"/>
    <n v="14.673913043478262"/>
    <n v="38.115527753985511"/>
    <n v="46"/>
    <n v="23.441614710507245"/>
    <n v="0"/>
    <n v="1.3462096801939729"/>
    <n v="0.59202898550724636"/>
    <n v="0"/>
    <n v="27.141877485869564"/>
    <n v="8.06186087173913"/>
    <n v="1840"/>
    <n v="32"/>
    <n v="0"/>
    <n v="0"/>
    <n v="0"/>
    <n v="0"/>
    <n v="0"/>
    <n v="0"/>
    <n v="0"/>
    <s v="Rider Supply / Availability"/>
    <n v="46"/>
    <n v="62.775136150000002"/>
    <n v="894.67973168333333"/>
    <n v="32"/>
    <n v="1"/>
    <n v="0"/>
    <n v="40"/>
    <n v="0.26156306729166667"/>
    <n v="0.93195805383680552"/>
    <n v="43"/>
    <n v="-11"/>
    <n v="3"/>
    <n v="5"/>
    <s v="Add or rebalance riders in this interval"/>
    <x v="0"/>
    <s v="Hyderabad"/>
    <s v="Large"/>
    <n v="2300"/>
    <n v="2.5"/>
    <d v="1899-12-30T15:30:00"/>
    <d v="1899-12-30T16:00:00"/>
    <x v="15"/>
    <b v="0"/>
  </r>
  <r>
    <s v="DS001_20260706_I33"/>
    <s v="DS001"/>
    <d v="2026-07-06T00:00:00"/>
    <n v="33"/>
    <s v="Afternoon"/>
    <n v="22"/>
    <n v="19"/>
    <n v="0"/>
    <n v="2"/>
    <n v="17"/>
    <n v="0"/>
    <n v="1"/>
    <s v=""/>
    <s v="P_DS001_027|P_DS001_030"/>
    <s v="P_DS001_032|P_DS001_033|P_DS001_035|P_DS001_002|P_DS001_003|P_DS001_005|P_DS001_009|P_DS001_011|P_DS001_012|P_DS001_014|P_DS001_017|P_DS001_018|P_DS001_020|P_DS001_021|P_DS001_023|P_DS001_024|P_DS001_026"/>
    <n v="1.2941176470588236"/>
    <n v="0"/>
    <n v="850"/>
    <n v="1"/>
    <n v="35"/>
    <n v="22"/>
    <n v="96"/>
    <n v="20461.259999999998"/>
    <n v="4.3636363636363633"/>
    <n v="930.05727272727268"/>
    <n v="13.363636363636363"/>
    <n v="17.788940339393939"/>
    <n v="15"/>
    <n v="4.9645059810606051"/>
    <n v="0"/>
    <n v="1.1329173301679683"/>
    <n v="0.6166666666666667"/>
    <n v="0.22779490378787878"/>
    <n v="7.5209963734848486"/>
    <n v="7.6138145075757571"/>
    <n v="880"/>
    <n v="69"/>
    <n v="2"/>
    <n v="2"/>
    <n v="2"/>
    <n v="0"/>
    <n v="0"/>
    <n v="0"/>
    <n v="521.18000000000006"/>
    <s v="Rider Supply / Availability"/>
    <n v="15"/>
    <n v="26.269395233333334"/>
    <n v="1780.6002098666668"/>
    <n v="68"/>
    <n v="0.68181818181818177"/>
    <n v="9.0909090909090912E-2"/>
    <n v="40"/>
    <n v="5.1508618104575167E-2"/>
    <n v="0.860193338099839"/>
    <n v="85"/>
    <n v="-16"/>
    <n v="2"/>
    <n v="15"/>
    <s v="Add or rebalance riders in this interval"/>
    <x v="0"/>
    <s v="Hyderabad"/>
    <s v="Large"/>
    <n v="2300"/>
    <n v="2.5"/>
    <d v="1899-12-30T16:00:00"/>
    <d v="1899-12-30T16:30:00"/>
    <x v="16"/>
    <b v="0"/>
  </r>
  <r>
    <s v="DS001_20260706_I34"/>
    <s v="DS001"/>
    <d v="2026-07-06T00:00:00"/>
    <n v="34"/>
    <s v="Afternoon"/>
    <n v="35"/>
    <n v="19"/>
    <n v="0"/>
    <n v="2"/>
    <n v="17"/>
    <n v="0"/>
    <n v="1"/>
    <s v=""/>
    <s v="P_DS001_030|P_DS001_032"/>
    <s v="P_DS001_033|P_DS001_035|P_DS001_002|P_DS001_003|P_DS001_005|P_DS001_009|P_DS001_011|P_DS001_012|P_DS001_014|P_DS001_017|P_DS001_018|P_DS001_020|P_DS001_021|P_DS001_023|P_DS001_024|P_DS001_026|P_DS001_027"/>
    <n v="2.0588235294117645"/>
    <n v="0"/>
    <n v="850"/>
    <n v="1"/>
    <n v="34"/>
    <n v="35"/>
    <n v="187"/>
    <n v="42396.58"/>
    <n v="5.3428571428571425"/>
    <n v="1211.3308571428572"/>
    <n v="13.314285714285715"/>
    <n v="10.197619461904761"/>
    <n v="2"/>
    <n v="5.2577364285714322E-2"/>
    <n v="0"/>
    <n v="1.3890708032872023"/>
    <n v="0.67238095238095241"/>
    <n v="2.0614517485714288"/>
    <n v="0"/>
    <n v="7.1742629438095236"/>
    <n v="1400"/>
    <n v="71"/>
    <n v="1"/>
    <n v="1"/>
    <n v="1"/>
    <n v="0"/>
    <n v="0"/>
    <n v="0"/>
    <n v="166.93"/>
    <s v="Store Not Ready for Rider"/>
    <n v="2"/>
    <n v="46.367691633333337"/>
    <n v="432.05969903333335"/>
    <n v="43"/>
    <n v="5.7142857142857141E-2"/>
    <n v="2.8571428571428571E-2"/>
    <n v="40"/>
    <n v="9.0917042418300661E-2"/>
    <n v="0.20284492912363067"/>
    <n v="21"/>
    <n v="50"/>
    <n v="3"/>
    <n v="14"/>
    <s v="Recover overdue put-away workload"/>
    <x v="0"/>
    <s v="Hyderabad"/>
    <s v="Large"/>
    <n v="2300"/>
    <n v="2.5"/>
    <d v="1899-12-30T16:30:00"/>
    <d v="1899-12-30T17:00:00"/>
    <x v="16"/>
    <b v="0"/>
  </r>
  <r>
    <s v="DS001_20260706_I35"/>
    <s v="DS001"/>
    <d v="2026-07-06T00:00:00"/>
    <n v="35"/>
    <s v="Afternoon"/>
    <n v="51"/>
    <n v="9"/>
    <n v="0"/>
    <n v="2"/>
    <n v="7"/>
    <n v="0"/>
    <n v="1"/>
    <s v=""/>
    <s v="P_DS001_033|P_DS001_003"/>
    <s v="P_DS001_009|P_DS001_012|P_DS001_018|P_DS001_021|P_DS001_024|P_DS001_027|P_DS001_030"/>
    <n v="7.2857142857142856"/>
    <n v="0"/>
    <n v="850"/>
    <n v="1"/>
    <n v="33"/>
    <n v="51"/>
    <n v="240"/>
    <n v="57309.799999999996"/>
    <n v="4.7058823529411766"/>
    <n v="1123.721568627451"/>
    <n v="13.921568627450981"/>
    <n v="10.025697713398694"/>
    <n v="1"/>
    <n v="1.3744660130718955E-2"/>
    <n v="0"/>
    <n v="1.1878010383997692"/>
    <n v="0.6679738562091504"/>
    <n v="1.8557748862745098"/>
    <n v="0"/>
    <n v="7.2016221647058822"/>
    <n v="2040"/>
    <n v="40"/>
    <n v="1"/>
    <n v="1"/>
    <n v="0"/>
    <n v="0"/>
    <n v="1"/>
    <n v="0"/>
    <n v="456.23"/>
    <s v="Store Not Ready for Rider"/>
    <n v="1"/>
    <n v="61.347381733333336"/>
    <n v="501.90908258333332"/>
    <n v="29"/>
    <n v="1.9607843137254902E-2"/>
    <n v="1.9607843137254902E-2"/>
    <n v="40"/>
    <n v="0.29213038920634921"/>
    <n v="0.41825756881944443"/>
    <n v="24"/>
    <n v="16"/>
    <n v="3"/>
    <n v="4"/>
    <s v="Recover overdue put-away workload"/>
    <x v="0"/>
    <s v="Hyderabad"/>
    <s v="Large"/>
    <n v="2300"/>
    <n v="2.5"/>
    <d v="1899-12-30T17:00:00"/>
    <d v="1899-12-30T17:30:00"/>
    <x v="17"/>
    <b v="0"/>
  </r>
  <r>
    <s v="DS001_20260706_I36"/>
    <s v="DS001"/>
    <d v="2026-07-06T00:00:00"/>
    <n v="36"/>
    <s v="Afternoon"/>
    <n v="46"/>
    <n v="9"/>
    <n v="0"/>
    <n v="2"/>
    <n v="7"/>
    <n v="0"/>
    <n v="1"/>
    <s v=""/>
    <s v="P_DS001_003|P_DS001_009"/>
    <s v="P_DS001_012|P_DS001_018|P_DS001_021|P_DS001_024|P_DS001_027|P_DS001_030|P_DS001_033"/>
    <n v="6.5714285714285712"/>
    <n v="0"/>
    <n v="850"/>
    <n v="1"/>
    <n v="32"/>
    <n v="46"/>
    <n v="246"/>
    <n v="61094.75"/>
    <n v="5.3478260869565215"/>
    <n v="1328.1467391304348"/>
    <n v="13.913043478260869"/>
    <n v="10.315439205072463"/>
    <n v="2"/>
    <n v="2.6102603985507254E-2"/>
    <n v="0"/>
    <n v="1.3528092610016444"/>
    <n v="0.62246376811594206"/>
    <n v="1.9752730199275363"/>
    <n v="0"/>
    <n v="7.5024850166666672"/>
    <n v="1840"/>
    <n v="40"/>
    <n v="3"/>
    <n v="3"/>
    <n v="0"/>
    <n v="0"/>
    <n v="2"/>
    <n v="1"/>
    <n v="925.81"/>
    <s v="Store Not Ready for Rider"/>
    <n v="2"/>
    <n v="60.814018766666663"/>
    <n v="538.40352036666661"/>
    <n v="31"/>
    <n v="4.3478260869565216E-2"/>
    <n v="6.5217391304347824E-2"/>
    <n v="40"/>
    <n v="0.28959056555555551"/>
    <n v="0.44866960030555553"/>
    <n v="26"/>
    <n v="14"/>
    <n v="3"/>
    <n v="4"/>
    <s v="Recover overdue put-away workload"/>
    <x v="0"/>
    <s v="Hyderabad"/>
    <s v="Large"/>
    <n v="2300"/>
    <n v="2.5"/>
    <d v="1899-12-30T17:30:00"/>
    <d v="1899-12-30T18:00:00"/>
    <x v="17"/>
    <b v="0"/>
  </r>
  <r>
    <s v="DS001_20260706_I37"/>
    <s v="DS001"/>
    <d v="2026-07-06T00:00:00"/>
    <n v="37"/>
    <s v="Evening"/>
    <n v="89"/>
    <n v="11"/>
    <n v="0"/>
    <n v="0"/>
    <n v="11"/>
    <n v="0"/>
    <n v="0"/>
    <s v=""/>
    <s v=""/>
    <s v="P_DS001_021|P_DS001_024|P_DS001_027|P_DS001_030|P_DS001_033|P_DS001_008|P_DS001_015|P_DS001_003|P_DS001_009|P_DS001_012|P_DS001_018"/>
    <n v="8.0909090909090917"/>
    <n v="0"/>
    <n v="850"/>
    <n v="0"/>
    <n v="32"/>
    <n v="89"/>
    <n v="445"/>
    <n v="98012.92"/>
    <n v="5"/>
    <n v="1101.2687640449437"/>
    <n v="17.617977528089888"/>
    <n v="11.820949597565543"/>
    <n v="0"/>
    <n v="0"/>
    <n v="0"/>
    <n v="1.2582454785529975"/>
    <n v="0.64232209737827717"/>
    <n v="0.90354786966292133"/>
    <n v="1.0333408074906367"/>
    <n v="7.9340449561797746"/>
    <n v="4005"/>
    <n v="40"/>
    <n v="3"/>
    <n v="3"/>
    <n v="0"/>
    <n v="1"/>
    <n v="1"/>
    <n v="1"/>
    <n v="798.53"/>
    <s v="No SLA Breach"/>
    <n v="0"/>
    <n v="113.81092460000001"/>
    <n v="944.31692190000001"/>
    <n v="40"/>
    <n v="0"/>
    <n v="3.3707865168539325E-2"/>
    <n v="45"/>
    <n v="0.34488158969696969"/>
    <n v="0.78693076824999997"/>
    <n v="45"/>
    <n v="-5"/>
    <n v="6"/>
    <n v="5"/>
    <s v="Recover overdue put-away workload"/>
    <x v="0"/>
    <s v="Hyderabad"/>
    <s v="Large"/>
    <n v="2300"/>
    <n v="2.5"/>
    <d v="1899-12-30T18:00:00"/>
    <d v="1899-12-30T18:30:00"/>
    <x v="18"/>
    <b v="1"/>
  </r>
  <r>
    <s v="DS001_20260706_I38"/>
    <s v="DS001"/>
    <d v="2026-07-06T00:00:00"/>
    <n v="38"/>
    <s v="Evening"/>
    <n v="98"/>
    <n v="11"/>
    <n v="0"/>
    <n v="0"/>
    <n v="11"/>
    <n v="0"/>
    <n v="0"/>
    <s v=""/>
    <s v=""/>
    <s v="P_DS001_024|P_DS001_027|P_DS001_030|P_DS001_033|P_DS001_008|P_DS001_015|P_DS001_003|P_DS001_009|P_DS001_012|P_DS001_018|P_DS001_021"/>
    <n v="8.9090909090909083"/>
    <n v="0"/>
    <n v="850"/>
    <n v="0"/>
    <n v="32"/>
    <n v="98"/>
    <n v="474"/>
    <n v="110166.04"/>
    <n v="4.8367346938775508"/>
    <n v="1124.1432653061224"/>
    <n v="17.948979591836736"/>
    <n v="11.825494335544217"/>
    <n v="0"/>
    <n v="0"/>
    <n v="0"/>
    <n v="1.2067948227957035"/>
    <n v="0.61241496598639455"/>
    <n v="5.9289804421768712E-2"/>
    <n v="1.6011670977891157"/>
    <n v="7.4870902307823135"/>
    <n v="4410"/>
    <n v="40"/>
    <n v="5"/>
    <n v="5"/>
    <n v="3"/>
    <n v="0"/>
    <n v="2"/>
    <n v="0"/>
    <n v="1060.93"/>
    <s v="No SLA Breach"/>
    <n v="0"/>
    <n v="118.88267218333333"/>
    <n v="1107.4979162666666"/>
    <n v="40"/>
    <n v="0"/>
    <n v="5.1020408163265307E-2"/>
    <n v="45"/>
    <n v="0.36025052176767675"/>
    <n v="0.92291493022222215"/>
    <n v="53"/>
    <n v="-13"/>
    <n v="6"/>
    <n v="5"/>
    <s v="Recover overdue put-away workload"/>
    <x v="0"/>
    <s v="Hyderabad"/>
    <s v="Large"/>
    <n v="2300"/>
    <n v="2.5"/>
    <d v="1899-12-30T18:30:00"/>
    <d v="1899-12-30T19:00:00"/>
    <x v="18"/>
    <b v="1"/>
  </r>
  <r>
    <s v="DS001_20260706_I39"/>
    <s v="DS001"/>
    <d v="2026-07-06T00:00:00"/>
    <n v="39"/>
    <s v="Evening"/>
    <n v="132"/>
    <n v="11"/>
    <n v="0"/>
    <n v="0"/>
    <n v="11"/>
    <n v="0"/>
    <n v="0"/>
    <s v=""/>
    <s v=""/>
    <s v="P_DS001_027|P_DS001_030|P_DS001_033|P_DS001_008|P_DS001_015|P_DS001_003|P_DS001_009|P_DS001_012|P_DS001_018|P_DS001_021|P_DS001_024"/>
    <n v="12"/>
    <n v="0"/>
    <n v="850"/>
    <n v="0"/>
    <n v="32"/>
    <n v="132"/>
    <n v="649"/>
    <n v="147439.67000000001"/>
    <n v="4.916666666666667"/>
    <n v="1116.9671969696972"/>
    <n v="19.84090909090909"/>
    <n v="19.766592284848485"/>
    <n v="65"/>
    <n v="2.0464908545454548"/>
    <n v="0"/>
    <n v="1.2367140513811854"/>
    <n v="0.61944444444444446"/>
    <n v="0"/>
    <n v="9.1201469862373727"/>
    <n v="7.9109938647727267"/>
    <n v="5940"/>
    <n v="40"/>
    <n v="9"/>
    <n v="9"/>
    <n v="4"/>
    <n v="0"/>
    <n v="5"/>
    <n v="0"/>
    <n v="4807.6499999999996"/>
    <s v="Rider Supply / Availability"/>
    <n v="65"/>
    <n v="161.24057966666666"/>
    <n v="1121.6682632333334"/>
    <n v="40"/>
    <n v="0.49242424242424243"/>
    <n v="6.8181818181818177E-2"/>
    <n v="45"/>
    <n v="0.48860781717171714"/>
    <n v="0.93472355269444451"/>
    <n v="54"/>
    <n v="-14"/>
    <n v="8"/>
    <n v="3"/>
    <s v="Add or rebalance riders in this interval"/>
    <x v="0"/>
    <s v="Hyderabad"/>
    <s v="Large"/>
    <n v="2300"/>
    <n v="2.5"/>
    <d v="1899-12-30T19:00:00"/>
    <d v="1899-12-30T19:30:00"/>
    <x v="19"/>
    <b v="1"/>
  </r>
  <r>
    <s v="DS001_20260706_I40"/>
    <s v="DS001"/>
    <d v="2026-07-06T00:00:00"/>
    <n v="40"/>
    <s v="Evening"/>
    <n v="149"/>
    <n v="11"/>
    <n v="0"/>
    <n v="0"/>
    <n v="11"/>
    <n v="0"/>
    <n v="0"/>
    <s v=""/>
    <s v=""/>
    <s v="P_DS001_030|P_DS001_033|P_DS001_008|P_DS001_015|P_DS001_003|P_DS001_009|P_DS001_012|P_DS001_018|P_DS001_021|P_DS001_024|P_DS001_027"/>
    <n v="13.545454545454543"/>
    <n v="0"/>
    <n v="850"/>
    <n v="0"/>
    <n v="32"/>
    <n v="149"/>
    <n v="761"/>
    <n v="173516.71"/>
    <n v="5.1073825503355703"/>
    <n v="1164.541677852349"/>
    <n v="20.718120805369129"/>
    <n v="35.809934098210292"/>
    <n v="149"/>
    <n v="15.091813292841163"/>
    <n v="8.4780025727069323E-3"/>
    <n v="1.2988044745913963"/>
    <n v="0.6178970917225951"/>
    <n v="0"/>
    <n v="24.984944180425057"/>
    <n v="7.9844859550335574"/>
    <n v="6705"/>
    <n v="40"/>
    <n v="5"/>
    <n v="5"/>
    <n v="3"/>
    <n v="1"/>
    <n v="1"/>
    <n v="0"/>
    <n v="975.53"/>
    <s v="Rider Supply / Availability"/>
    <n v="149"/>
    <n v="194.20801295000001"/>
    <n v="1111.0202753166666"/>
    <n v="40"/>
    <n v="1"/>
    <n v="3.3557046979865772E-2"/>
    <n v="45"/>
    <n v="0.58850913015151518"/>
    <n v="0.9258502294305555"/>
    <n v="53"/>
    <n v="-13"/>
    <n v="10"/>
    <n v="1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06_I41"/>
    <s v="DS001"/>
    <d v="2026-07-06T00:00:00"/>
    <n v="41"/>
    <s v="Evening"/>
    <n v="158"/>
    <n v="11"/>
    <n v="0"/>
    <n v="0"/>
    <n v="11"/>
    <n v="0"/>
    <n v="0"/>
    <s v=""/>
    <s v=""/>
    <s v="P_DS001_033|P_DS001_008|P_DS001_015|P_DS001_003|P_DS001_009|P_DS001_012|P_DS001_018|P_DS001_021|P_DS001_024|P_DS001_027|P_DS001_030"/>
    <n v="14.363636363636363"/>
    <n v="0"/>
    <n v="850"/>
    <n v="0"/>
    <n v="32"/>
    <n v="158"/>
    <n v="792"/>
    <n v="189639.1"/>
    <n v="5.0126582278481013"/>
    <n v="1200.2474683544303"/>
    <n v="20.943037974683545"/>
    <n v="56.537443393670884"/>
    <n v="158"/>
    <n v="35.594405418987343"/>
    <n v="6.8410986286919816E-3"/>
    <n v="1.3018433408157044"/>
    <n v="0.63238396624472581"/>
    <n v="0"/>
    <n v="46.130411433016874"/>
    <n v="7.5324192422995786"/>
    <n v="7110"/>
    <n v="40"/>
    <n v="8"/>
    <n v="8"/>
    <n v="5"/>
    <n v="1"/>
    <n v="2"/>
    <n v="0"/>
    <n v="2328.77"/>
    <s v="Rider Supply / Availability"/>
    <n v="158"/>
    <n v="200.05988635"/>
    <n v="1123.9686980666668"/>
    <n v="40"/>
    <n v="1"/>
    <n v="5.0632911392405063E-2"/>
    <n v="45"/>
    <n v="0.60624207984848488"/>
    <n v="0.93664058172222231"/>
    <n v="54"/>
    <n v="-14"/>
    <n v="10"/>
    <n v="1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06_I42"/>
    <s v="DS001"/>
    <d v="2026-07-06T00:00:00"/>
    <n v="42"/>
    <s v="Evening"/>
    <n v="143"/>
    <n v="11"/>
    <n v="0"/>
    <n v="0"/>
    <n v="11"/>
    <n v="0"/>
    <n v="0"/>
    <s v=""/>
    <s v=""/>
    <s v="P_DS001_008|P_DS001_015|P_DS001_003|P_DS001_009|P_DS001_012|P_DS001_018|P_DS001_021|P_DS001_024|P_DS001_027|P_DS001_030|P_DS001_033"/>
    <n v="13"/>
    <n v="0"/>
    <n v="850"/>
    <n v="0"/>
    <n v="32"/>
    <n v="143"/>
    <n v="704"/>
    <n v="159810.67000000001"/>
    <n v="4.9230769230769234"/>
    <n v="1117.5571328671329"/>
    <n v="20.454545454545453"/>
    <n v="75.828035628321672"/>
    <n v="143"/>
    <n v="55.373490173776219"/>
    <n v="1.4087490675990671E-3"/>
    <n v="1.2524543994744939"/>
    <n v="0.64685314685314688"/>
    <n v="0"/>
    <n v="65.045188075524479"/>
    <n v="8.0153480308857805"/>
    <n v="6435"/>
    <n v="40"/>
    <n v="6"/>
    <n v="6"/>
    <n v="3"/>
    <n v="1"/>
    <n v="2"/>
    <n v="0"/>
    <n v="1718.25"/>
    <s v="Rider Supply / Availability"/>
    <n v="143"/>
    <n v="183.10769425000001"/>
    <n v="1111.2696382666666"/>
    <n v="40"/>
    <n v="1"/>
    <n v="4.195804195804196E-2"/>
    <n v="45"/>
    <n v="0.55487180075757581"/>
    <n v="0.9260580318888888"/>
    <n v="53"/>
    <n v="-13"/>
    <n v="9"/>
    <n v="2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6_I43"/>
    <s v="DS001"/>
    <d v="2026-07-06T00:00:00"/>
    <n v="43"/>
    <s v="Evening"/>
    <n v="106"/>
    <n v="11"/>
    <n v="0"/>
    <n v="0"/>
    <n v="11"/>
    <n v="0"/>
    <n v="0"/>
    <s v=""/>
    <s v=""/>
    <s v="P_DS001_015|P_DS001_003|P_DS001_009|P_DS001_012|P_DS001_018|P_DS001_021|P_DS001_024|P_DS001_027|P_DS001_030|P_DS001_033|P_DS001_008"/>
    <n v="9.6363636363636367"/>
    <n v="0"/>
    <n v="850"/>
    <n v="0"/>
    <n v="32"/>
    <n v="106"/>
    <n v="528"/>
    <n v="127709.93"/>
    <n v="4.9811320754716979"/>
    <n v="1204.8106603773583"/>
    <n v="18.509433962264151"/>
    <n v="87.891003261949677"/>
    <n v="106"/>
    <n v="69.381569299685538"/>
    <n v="0"/>
    <n v="1.2585140227663472"/>
    <n v="0.64575471698113207"/>
    <n v="0"/>
    <n v="77.049765196069188"/>
    <n v="8.0781642872641513"/>
    <n v="4770"/>
    <n v="40"/>
    <n v="5"/>
    <n v="5"/>
    <n v="4"/>
    <n v="1"/>
    <n v="0"/>
    <n v="0"/>
    <n v="1845.8700000000001"/>
    <s v="Rider Supply / Availability"/>
    <n v="106"/>
    <n v="136.01628858333333"/>
    <n v="1116.2882104833334"/>
    <n v="40"/>
    <n v="1"/>
    <n v="4.716981132075472E-2"/>
    <n v="45"/>
    <n v="0.41217057146464647"/>
    <n v="0.93024017540277781"/>
    <n v="54"/>
    <n v="-14"/>
    <n v="7"/>
    <n v="4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6_I44"/>
    <s v="DS001"/>
    <d v="2026-07-06T00:00:00"/>
    <n v="44"/>
    <s v="Evening"/>
    <n v="124"/>
    <n v="11"/>
    <n v="0"/>
    <n v="0"/>
    <n v="11"/>
    <n v="0"/>
    <n v="0"/>
    <s v=""/>
    <s v=""/>
    <s v="P_DS001_003|P_DS001_009|P_DS001_012|P_DS001_018|P_DS001_021|P_DS001_024|P_DS001_027|P_DS001_030|P_DS001_033|P_DS001_008|P_DS001_015"/>
    <n v="11.272727272727272"/>
    <n v="0"/>
    <n v="850"/>
    <n v="0"/>
    <n v="32"/>
    <n v="124"/>
    <n v="619"/>
    <n v="134086.72"/>
    <n v="4.991935483870968"/>
    <n v="1081.3445161290322"/>
    <n v="19.298387096774192"/>
    <n v="96.213827605241931"/>
    <n v="124"/>
    <n v="76.915440508467739"/>
    <n v="0"/>
    <n v="1.2505161866135548"/>
    <n v="0.64341397849462367"/>
    <n v="0"/>
    <n v="85.714939694623666"/>
    <n v="7.6558985962365593"/>
    <n v="5580"/>
    <n v="40"/>
    <n v="3"/>
    <n v="3"/>
    <n v="2"/>
    <n v="0"/>
    <n v="1"/>
    <n v="0"/>
    <n v="306.82"/>
    <s v="Rider Supply / Availability"/>
    <n v="124"/>
    <n v="151.85186634999999"/>
    <n v="1119.9731548"/>
    <n v="40"/>
    <n v="1"/>
    <n v="2.4193548387096774E-2"/>
    <n v="45"/>
    <n v="0.46015717075757573"/>
    <n v="0.93331096233333333"/>
    <n v="54"/>
    <n v="-14"/>
    <n v="8"/>
    <n v="3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6_I45"/>
    <s v="DS001"/>
    <d v="2026-07-06T00:00:00"/>
    <n v="45"/>
    <s v="Evening"/>
    <n v="72"/>
    <n v="9"/>
    <n v="0"/>
    <n v="0"/>
    <n v="9"/>
    <n v="0"/>
    <n v="0"/>
    <s v=""/>
    <s v=""/>
    <s v="P_DS001_003|P_DS001_009|P_DS001_012|P_DS001_018|P_DS001_021|P_DS001_024|P_DS001_027|P_DS001_030|P_DS001_033"/>
    <n v="8"/>
    <n v="0"/>
    <n v="850"/>
    <n v="0"/>
    <n v="32"/>
    <n v="72"/>
    <n v="350"/>
    <n v="77655.89"/>
    <n v="4.8611111111111107"/>
    <n v="1078.5540277777777"/>
    <n v="15.055555555555555"/>
    <n v="95.89541135462963"/>
    <n v="72"/>
    <n v="80.839855799074087"/>
    <n v="0"/>
    <n v="1.1907039991083694"/>
    <n v="0.57847222222222217"/>
    <n v="0"/>
    <n v="85.896949278472221"/>
    <n v="7.3392395516203708"/>
    <n v="2880"/>
    <n v="40"/>
    <n v="2"/>
    <n v="2"/>
    <n v="0"/>
    <n v="2"/>
    <n v="0"/>
    <n v="0"/>
    <n v="621.84"/>
    <s v="Rider Supply / Availability"/>
    <n v="72"/>
    <n v="86.384455116666672"/>
    <n v="1121.9674080166667"/>
    <n v="40"/>
    <n v="1"/>
    <n v="2.7777777777777776E-2"/>
    <n v="40"/>
    <n v="0.31994242635802472"/>
    <n v="0.93497284001388892"/>
    <n v="54"/>
    <n v="-14"/>
    <n v="5"/>
    <n v="4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6_I46"/>
    <s v="DS001"/>
    <d v="2026-07-06T00:00:00"/>
    <n v="46"/>
    <s v="Evening"/>
    <n v="55"/>
    <n v="9"/>
    <n v="0"/>
    <n v="0"/>
    <n v="9"/>
    <n v="0"/>
    <n v="0"/>
    <s v=""/>
    <s v=""/>
    <s v="P_DS001_009|P_DS001_012|P_DS001_018|P_DS001_021|P_DS001_024|P_DS001_027|P_DS001_030|P_DS001_033|P_DS001_003"/>
    <n v="6.1111111111111107"/>
    <n v="0"/>
    <n v="850"/>
    <n v="0"/>
    <n v="32"/>
    <n v="55"/>
    <n v="275"/>
    <n v="64250.29"/>
    <n v="5"/>
    <n v="1168.187090909091"/>
    <n v="14.127272727272727"/>
    <n v="83.613181604242428"/>
    <n v="55"/>
    <n v="69.485908876969702"/>
    <n v="0"/>
    <n v="1.2525846764356652"/>
    <n v="0.65909090909090906"/>
    <n v="0"/>
    <n v="73.599678378181821"/>
    <n v="7.1127367206060601"/>
    <n v="2200"/>
    <n v="40"/>
    <n v="2"/>
    <n v="2"/>
    <n v="0"/>
    <n v="0"/>
    <n v="2"/>
    <n v="0"/>
    <n v="1232.69"/>
    <s v="Rider Supply / Availability"/>
    <n v="55"/>
    <n v="72.232502133333341"/>
    <n v="1122.4643629499999"/>
    <n v="40"/>
    <n v="1"/>
    <n v="3.6363636363636362E-2"/>
    <n v="40"/>
    <n v="0.26752778567901236"/>
    <n v="0.93538696912499997"/>
    <n v="54"/>
    <n v="-14"/>
    <n v="4"/>
    <n v="5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06_I47"/>
    <s v="DS001"/>
    <d v="2026-07-06T00:00:00"/>
    <n v="47"/>
    <s v="Late Night"/>
    <n v="59"/>
    <n v="9"/>
    <n v="0"/>
    <n v="2"/>
    <n v="7"/>
    <n v="0"/>
    <n v="1"/>
    <s v=""/>
    <s v="P_DS001_012|P_DS001_018"/>
    <s v="P_DS001_021|P_DS001_024|P_DS001_027|P_DS001_030|P_DS001_033|P_DS001_003|P_DS001_009"/>
    <n v="8.4285714285714288"/>
    <n v="0"/>
    <n v="850"/>
    <n v="1"/>
    <n v="31"/>
    <n v="59"/>
    <n v="280"/>
    <n v="62735.700000000004"/>
    <n v="4.7457627118644066"/>
    <n v="1063.3169491525425"/>
    <n v="14.525423728813559"/>
    <n v="61.431865877966104"/>
    <n v="59"/>
    <n v="46.906442149152547"/>
    <n v="0"/>
    <n v="1.2119150429864101"/>
    <n v="0.69915254237288138"/>
    <n v="0"/>
    <n v="51.072862310451981"/>
    <n v="7.4922862573446327"/>
    <n v="2360"/>
    <n v="40"/>
    <n v="1"/>
    <n v="1"/>
    <n v="0"/>
    <n v="1"/>
    <n v="0"/>
    <n v="0"/>
    <n v="160.4"/>
    <s v="Rider Supply / Availability"/>
    <n v="59"/>
    <n v="69.00371955"/>
    <n v="1114.0521156833333"/>
    <n v="40"/>
    <n v="1"/>
    <n v="1.6949152542372881E-2"/>
    <n v="40"/>
    <n v="0.32858914071428569"/>
    <n v="0.9283767630694445"/>
    <n v="54"/>
    <n v="-14"/>
    <n v="4"/>
    <n v="3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06_I48"/>
    <s v="DS001"/>
    <d v="2026-07-06T00:00:00"/>
    <n v="48"/>
    <s v="Late Night"/>
    <n v="23"/>
    <n v="9"/>
    <n v="0"/>
    <n v="2"/>
    <n v="7"/>
    <n v="0"/>
    <n v="1"/>
    <s v=""/>
    <s v="P_DS001_018|P_DS001_021"/>
    <s v="P_DS001_024|P_DS001_027|P_DS001_030|P_DS001_033|P_DS001_003|P_DS001_009|P_DS001_012"/>
    <n v="3.2857142857142856"/>
    <n v="0"/>
    <n v="850"/>
    <n v="1"/>
    <n v="30"/>
    <n v="23"/>
    <n v="114"/>
    <n v="27680"/>
    <n v="4.9565217391304346"/>
    <n v="1203.4782608695652"/>
    <n v="13.434782608695652"/>
    <n v="37.906264026811591"/>
    <n v="23"/>
    <n v="24.471481418115946"/>
    <n v="0"/>
    <n v="1.2442043614078582"/>
    <n v="0.66304347826086951"/>
    <n v="0"/>
    <n v="27.331018881884056"/>
    <n v="7.6426349775362317"/>
    <n v="920"/>
    <n v="40"/>
    <n v="2"/>
    <n v="2"/>
    <n v="2"/>
    <n v="0"/>
    <n v="0"/>
    <n v="0"/>
    <n v="1009.48"/>
    <s v="Rider Supply / Availability"/>
    <n v="23"/>
    <n v="30.442901433333333"/>
    <n v="1111.12598705"/>
    <n v="40"/>
    <n v="1"/>
    <n v="8.6956521739130432E-2"/>
    <n v="40"/>
    <n v="0.1449661973015873"/>
    <n v="0.92593832254166675"/>
    <n v="53"/>
    <n v="-13"/>
    <n v="2"/>
    <n v="5"/>
    <s v="Add or rebalance riders in this interval"/>
    <x v="0"/>
    <s v="Hyderabad"/>
    <s v="Large"/>
    <n v="2300"/>
    <n v="2.5"/>
    <d v="1899-12-30T23:30:00"/>
    <d v="1899-12-30T00:00:00"/>
    <x v="23"/>
    <b v="0"/>
  </r>
  <r>
    <s v="DS001_20260707_I01"/>
    <s v="DS001"/>
    <d v="2026-07-07T00:00:00"/>
    <n v="1"/>
    <s v="Night"/>
    <n v="8"/>
    <n v="19"/>
    <n v="12"/>
    <n v="2"/>
    <n v="5"/>
    <n v="900"/>
    <n v="1"/>
    <s v="P_DS001_009|P_DS001_012|P_DS001_018|P_DS001_021|P_DS001_024|P_DS001_027|P_DS001_030|P_DS001_033|P_DS001_001|P_DS001_004|P_DS001_007|P_DS001_010"/>
    <s v="P_DS001_013|P_DS001_019"/>
    <s v="P_DS001_022|P_DS001_025|P_DS001_031|P_DS001_034|P_DS001_003"/>
    <n v="1.6"/>
    <n v="900"/>
    <n v="9100"/>
    <n v="1"/>
    <n v="49"/>
    <n v="8"/>
    <n v="38"/>
    <n v="9069.86"/>
    <n v="4.75"/>
    <n v="1133.7325000000001"/>
    <n v="11.5"/>
    <n v="14.064303452083333"/>
    <n v="5"/>
    <n v="3.5328347104166666"/>
    <n v="0"/>
    <n v="1.1703618398721649"/>
    <n v="0.67291666666666661"/>
    <n v="0.80976042083333333"/>
    <n v="5.2975002312499999"/>
    <n v="6.1360247062499997"/>
    <n v="280"/>
    <n v="75"/>
    <n v="1"/>
    <n v="1"/>
    <n v="0"/>
    <n v="1"/>
    <n v="0"/>
    <n v="0"/>
    <n v="71.040000000000006"/>
    <s v="Rider Supply / Availability"/>
    <n v="5"/>
    <n v="10.035960733333333"/>
    <n v="1688.3856095666667"/>
    <n v="75"/>
    <n v="0.625"/>
    <n v="0.125"/>
    <n v="35"/>
    <n v="6.6906404888888882E-2"/>
    <n v="0.75039360425185186"/>
    <n v="81"/>
    <n v="-6"/>
    <n v="1"/>
    <n v="4"/>
    <s v="Add or rebalance riders in this interval"/>
    <x v="0"/>
    <s v="Hyderabad"/>
    <s v="Large"/>
    <n v="2300"/>
    <n v="2.5"/>
    <d v="1899-12-30T00:00:00"/>
    <d v="1899-12-30T00:30:00"/>
    <x v="0"/>
    <b v="0"/>
  </r>
  <r>
    <s v="DS001_20260707_I02"/>
    <s v="DS001"/>
    <d v="2026-07-07T00:00:00"/>
    <n v="2"/>
    <s v="Night"/>
    <n v="9"/>
    <n v="20"/>
    <n v="12"/>
    <n v="2"/>
    <n v="6"/>
    <n v="900"/>
    <n v="1"/>
    <s v="P_DS001_012|P_DS001_018|P_DS001_021|P_DS001_024|P_DS001_027|P_DS001_030|P_DS001_033|P_DS001_001|P_DS001_004|P_DS001_007|P_DS001_010|P_DS001_013"/>
    <s v="P_DS001_019|P_DS001_022"/>
    <s v="P_DS001_025|P_DS001_028|P_DS001_031|P_DS001_034|P_DS001_003|P_DS001_009"/>
    <n v="1.5"/>
    <n v="900"/>
    <n v="8200"/>
    <n v="1"/>
    <n v="48"/>
    <n v="9"/>
    <n v="47"/>
    <n v="8922.57"/>
    <n v="5.2222222222222223"/>
    <n v="991.39666666666665"/>
    <n v="11.666666666666666"/>
    <n v="9.4508715703703707"/>
    <n v="1"/>
    <n v="6.0519025925926014E-2"/>
    <n v="0"/>
    <n v="1.1595757406038878"/>
    <n v="0.74629629629629635"/>
    <n v="1.9058720277777776"/>
    <n v="0"/>
    <n v="6.7042587888888896"/>
    <n v="315"/>
    <n v="73"/>
    <n v="0"/>
    <n v="0"/>
    <n v="0"/>
    <n v="0"/>
    <n v="0"/>
    <n v="0"/>
    <n v="0"/>
    <s v="Store Not Ready for Rider"/>
    <n v="1"/>
    <n v="9.885274149999999"/>
    <n v="113.52934268333334"/>
    <n v="14"/>
    <n v="0.1111111111111111"/>
    <n v="0"/>
    <n v="35"/>
    <n v="5.4918189722222219E-2"/>
    <n v="5.1839882503805175E-2"/>
    <n v="6"/>
    <n v="67"/>
    <n v="1"/>
    <n v="5"/>
    <s v="Monitor - no immediate intervention"/>
    <x v="0"/>
    <s v="Hyderabad"/>
    <s v="Large"/>
    <n v="2300"/>
    <n v="2.5"/>
    <d v="1899-12-30T00:30:00"/>
    <d v="1899-12-30T01:00:00"/>
    <x v="0"/>
    <b v="0"/>
  </r>
  <r>
    <s v="DS001_20260707_I03"/>
    <s v="DS001"/>
    <d v="2026-07-07T00:00:00"/>
    <n v="3"/>
    <s v="Night"/>
    <n v="8"/>
    <n v="11"/>
    <n v="10"/>
    <n v="0"/>
    <n v="1"/>
    <n v="750"/>
    <n v="0"/>
    <s v="P_DS001_010|P_DS001_013|P_DS001_019|P_DS001_022|P_DS001_025|P_DS001_028|P_DS001_031|P_DS001_034|P_DS001_001|P_DS001_004"/>
    <s v=""/>
    <s v="P_DS001_007"/>
    <n v="8"/>
    <n v="750"/>
    <n v="7450"/>
    <n v="0"/>
    <n v="48"/>
    <n v="8"/>
    <n v="31"/>
    <n v="5813.12"/>
    <n v="3.875"/>
    <n v="726.64"/>
    <n v="11.75"/>
    <n v="8.9715380458333325"/>
    <n v="0"/>
    <n v="0"/>
    <n v="4.941775625E-2"/>
    <n v="1.0504685084723357"/>
    <n v="0.80624999999999991"/>
    <n v="1.9061362562499999"/>
    <n v="0"/>
    <n v="6.2279017770833329"/>
    <n v="280"/>
    <n v="35"/>
    <n v="0"/>
    <n v="0"/>
    <n v="0"/>
    <n v="0"/>
    <n v="0"/>
    <n v="0"/>
    <n v="0"/>
    <s v="No SLA Breach"/>
    <n v="0"/>
    <n v="8.9546554166666663"/>
    <n v="79.51043885"/>
    <n v="8"/>
    <n v="0"/>
    <n v="0"/>
    <n v="35"/>
    <n v="0.29848851388888886"/>
    <n v="7.5724227476190481E-2"/>
    <n v="4"/>
    <n v="31"/>
    <n v="1"/>
    <n v="0"/>
    <s v="Monitor - no immediate intervention"/>
    <x v="0"/>
    <s v="Hyderabad"/>
    <s v="Large"/>
    <n v="2300"/>
    <n v="2.5"/>
    <d v="1899-12-30T01:00:00"/>
    <d v="1899-12-30T01:30:00"/>
    <x v="1"/>
    <b v="0"/>
  </r>
  <r>
    <s v="DS001_20260707_I04"/>
    <s v="DS001"/>
    <d v="2026-07-07T00:00:00"/>
    <n v="4"/>
    <s v="Night"/>
    <n v="7"/>
    <n v="11"/>
    <n v="10"/>
    <n v="0"/>
    <n v="1"/>
    <n v="750"/>
    <n v="0"/>
    <s v="P_DS001_013|P_DS001_019|P_DS001_022|P_DS001_025|P_DS001_028|P_DS001_031|P_DS001_034|P_DS001_001|P_DS001_004|P_DS001_007"/>
    <s v=""/>
    <s v="P_DS001_010"/>
    <n v="7"/>
    <n v="750"/>
    <n v="6700"/>
    <n v="0"/>
    <n v="48"/>
    <n v="7"/>
    <n v="41"/>
    <n v="8274.3799999999992"/>
    <n v="5.8571428571428568"/>
    <n v="1182.0542857142857"/>
    <n v="10.714285714285714"/>
    <n v="8.6830201476190467"/>
    <n v="0"/>
    <n v="0"/>
    <n v="0.15652843809523811"/>
    <n v="1.4983406169138473"/>
    <n v="0.68333333333333335"/>
    <n v="2.3382023833333334"/>
    <n v="0"/>
    <n v="5.4376749000000002"/>
    <n v="245"/>
    <n v="35"/>
    <n v="2"/>
    <n v="2"/>
    <n v="2"/>
    <n v="0"/>
    <n v="0"/>
    <n v="0"/>
    <n v="1248.93"/>
    <s v="No SLA Breach"/>
    <n v="0"/>
    <n v="10.488384266666667"/>
    <n v="56.012683249999995"/>
    <n v="5"/>
    <n v="0"/>
    <n v="0.2857142857142857"/>
    <n v="35"/>
    <n v="0.3496128088888889"/>
    <n v="5.3345412619047614E-2"/>
    <n v="3"/>
    <n v="32"/>
    <n v="1"/>
    <n v="0"/>
    <s v="Investigate inventory and order-quality process"/>
    <x v="0"/>
    <s v="Hyderabad"/>
    <s v="Large"/>
    <n v="2300"/>
    <n v="2.5"/>
    <d v="1899-12-30T01:30:00"/>
    <d v="1899-12-30T02:00:00"/>
    <x v="1"/>
    <b v="0"/>
  </r>
  <r>
    <s v="DS001_20260707_I05"/>
    <s v="DS001"/>
    <d v="2026-07-07T00:00:00"/>
    <n v="5"/>
    <s v="Night"/>
    <n v="8"/>
    <n v="11"/>
    <n v="10"/>
    <n v="0"/>
    <n v="1"/>
    <n v="750"/>
    <n v="0"/>
    <s v="P_DS001_019|P_DS001_022|P_DS001_025|P_DS001_028|P_DS001_031|P_DS001_034|P_DS001_001|P_DS001_004|P_DS001_007|P_DS001_010"/>
    <s v=""/>
    <s v="P_DS001_013"/>
    <n v="8"/>
    <n v="750"/>
    <n v="5950"/>
    <n v="0"/>
    <n v="48"/>
    <n v="8"/>
    <n v="29"/>
    <n v="5118.08"/>
    <n v="3.625"/>
    <n v="639.76"/>
    <n v="11.625"/>
    <n v="9.0544053458333345"/>
    <n v="1"/>
    <n v="0.13314110625000011"/>
    <n v="0"/>
    <n v="0.99272770903587571"/>
    <n v="0.42708333333333331"/>
    <n v="1.4198110312500001"/>
    <n v="0"/>
    <n v="6.6533443062500002"/>
    <n v="280"/>
    <n v="35"/>
    <n v="1"/>
    <n v="1"/>
    <n v="0"/>
    <n v="1"/>
    <n v="0"/>
    <n v="0"/>
    <n v="218.79"/>
    <s v="Last-Mile Travel"/>
    <n v="1"/>
    <n v="7.9418215833333328"/>
    <n v="68.339312016666668"/>
    <n v="4"/>
    <n v="0.125"/>
    <n v="0.125"/>
    <n v="35"/>
    <n v="0.26472738611111107"/>
    <n v="6.5085059063492059E-2"/>
    <n v="4"/>
    <n v="31"/>
    <n v="1"/>
    <n v="0"/>
    <s v="Investigate inventory and order-quality process"/>
    <x v="0"/>
    <s v="Hyderabad"/>
    <s v="Large"/>
    <n v="2300"/>
    <n v="2.5"/>
    <d v="1899-12-30T02:00:00"/>
    <d v="1899-12-30T02:30:00"/>
    <x v="2"/>
    <b v="0"/>
  </r>
  <r>
    <s v="DS001_20260707_I06"/>
    <s v="DS001"/>
    <d v="2026-07-07T00:00:00"/>
    <n v="6"/>
    <s v="Night"/>
    <n v="8"/>
    <n v="11"/>
    <n v="10"/>
    <n v="0"/>
    <n v="1"/>
    <n v="750"/>
    <n v="0"/>
    <s v="P_DS001_022|P_DS001_025|P_DS001_028|P_DS001_031|P_DS001_034|P_DS001_001|P_DS001_004|P_DS001_007|P_DS001_010|P_DS001_013"/>
    <s v=""/>
    <s v="P_DS001_019"/>
    <n v="8"/>
    <n v="750"/>
    <n v="5200"/>
    <n v="0"/>
    <n v="48"/>
    <n v="8"/>
    <n v="43"/>
    <n v="10727.46"/>
    <n v="5.375"/>
    <n v="1340.9324999999999"/>
    <n v="11.375"/>
    <n v="9.9962179270833342"/>
    <n v="0"/>
    <n v="0"/>
    <n v="0.25667629791666668"/>
    <n v="1.2574852664786218"/>
    <n v="0.7270833333333333"/>
    <n v="2.2412448895833332"/>
    <n v="0"/>
    <n v="6.7778896916666671"/>
    <n v="280"/>
    <n v="35"/>
    <n v="2"/>
    <n v="2"/>
    <n v="2"/>
    <n v="0"/>
    <n v="0"/>
    <n v="0"/>
    <n v="1174.55"/>
    <s v="No SLA Breach"/>
    <n v="0"/>
    <n v="10.059882066666667"/>
    <n v="93.50339615"/>
    <n v="6"/>
    <n v="0"/>
    <n v="0.25"/>
    <n v="35"/>
    <n v="0.33532940222222224"/>
    <n v="8.9050853476190475E-2"/>
    <n v="5"/>
    <n v="30"/>
    <n v="1"/>
    <n v="0"/>
    <s v="Investigate inventory and order-quality process"/>
    <x v="0"/>
    <s v="Hyderabad"/>
    <s v="Large"/>
    <n v="2300"/>
    <n v="2.5"/>
    <d v="1899-12-30T02:30:00"/>
    <d v="1899-12-30T03:00:00"/>
    <x v="2"/>
    <b v="0"/>
  </r>
  <r>
    <s v="DS001_20260707_I07"/>
    <s v="DS001"/>
    <d v="2026-07-07T00:00:00"/>
    <n v="7"/>
    <s v="Night"/>
    <n v="7"/>
    <n v="11"/>
    <n v="10"/>
    <n v="0"/>
    <n v="1"/>
    <n v="750"/>
    <n v="0"/>
    <s v="P_DS001_025|P_DS001_028|P_DS001_031|P_DS001_034|P_DS001_001|P_DS001_004|P_DS001_007|P_DS001_010|P_DS001_013|P_DS001_019"/>
    <s v=""/>
    <s v="P_DS001_022"/>
    <n v="7"/>
    <n v="750"/>
    <n v="4450"/>
    <n v="0"/>
    <n v="48"/>
    <n v="7"/>
    <n v="33"/>
    <n v="8686.93"/>
    <n v="4.7142857142857144"/>
    <n v="1240.99"/>
    <n v="11.142857142857142"/>
    <n v="8.5333375809523808"/>
    <n v="0"/>
    <n v="0"/>
    <n v="0.14703766190476192"/>
    <n v="1.1557135907223504"/>
    <n v="0.54047619047619044"/>
    <n v="1.8432274404761906"/>
    <n v="0"/>
    <n v="5.7377291809523809"/>
    <n v="245"/>
    <n v="35"/>
    <n v="1"/>
    <n v="1"/>
    <n v="0"/>
    <n v="0"/>
    <n v="1"/>
    <n v="0"/>
    <n v="938.8"/>
    <s v="No SLA Breach"/>
    <n v="0"/>
    <n v="8.0899950833333349"/>
    <n v="57.576709133333338"/>
    <n v="4"/>
    <n v="0"/>
    <n v="0.14285714285714285"/>
    <n v="35"/>
    <n v="0.26966650277777782"/>
    <n v="5.4834961079365085E-2"/>
    <n v="3"/>
    <n v="32"/>
    <n v="1"/>
    <n v="0"/>
    <s v="Investigate inventory and order-quality process"/>
    <x v="0"/>
    <s v="Hyderabad"/>
    <s v="Large"/>
    <n v="2300"/>
    <n v="2.5"/>
    <d v="1899-12-30T03:00:00"/>
    <d v="1899-12-30T03:30:00"/>
    <x v="3"/>
    <b v="0"/>
  </r>
  <r>
    <s v="DS001_20260707_I08"/>
    <s v="DS001"/>
    <d v="2026-07-07T00:00:00"/>
    <n v="8"/>
    <s v="Night"/>
    <n v="4"/>
    <n v="11"/>
    <n v="10"/>
    <n v="0"/>
    <n v="1"/>
    <n v="750"/>
    <n v="0"/>
    <s v="P_DS001_028|P_DS001_031|P_DS001_034|P_DS001_001|P_DS001_004|P_DS001_007|P_DS001_010|P_DS001_013|P_DS001_019|P_DS001_022"/>
    <s v=""/>
    <s v="P_DS001_025"/>
    <n v="4"/>
    <n v="750"/>
    <n v="3700"/>
    <n v="0"/>
    <n v="48"/>
    <n v="4"/>
    <n v="20"/>
    <n v="4140.2"/>
    <n v="5"/>
    <n v="1035.05"/>
    <n v="12"/>
    <n v="10.415731983333334"/>
    <n v="0"/>
    <n v="0"/>
    <n v="0.11633057083333333"/>
    <n v="1.3181181830360473"/>
    <n v="0.71250000000000002"/>
    <n v="2.14694875"/>
    <n v="0"/>
    <n v="7.0354498833333334"/>
    <n v="140"/>
    <n v="35"/>
    <n v="0"/>
    <n v="0"/>
    <n v="0"/>
    <n v="0"/>
    <n v="0"/>
    <n v="0"/>
    <n v="0"/>
    <s v="No SLA Breach"/>
    <n v="0"/>
    <n v="5.2724727166666661"/>
    <n v="41.189790700000003"/>
    <n v="4"/>
    <n v="0"/>
    <n v="0"/>
    <n v="35"/>
    <n v="0.17574909055555554"/>
    <n v="3.92283720952381E-2"/>
    <n v="2"/>
    <n v="33"/>
    <n v="1"/>
    <n v="0"/>
    <s v="Monitor - no immediate intervention"/>
    <x v="0"/>
    <s v="Hyderabad"/>
    <s v="Large"/>
    <n v="2300"/>
    <n v="2.5"/>
    <d v="1899-12-30T03:30:00"/>
    <d v="1899-12-30T04:00:00"/>
    <x v="3"/>
    <b v="0"/>
  </r>
  <r>
    <s v="DS001_20260707_I09"/>
    <s v="DS001"/>
    <d v="2026-07-07T00:00:00"/>
    <n v="9"/>
    <s v="Night"/>
    <n v="9"/>
    <n v="11"/>
    <n v="10"/>
    <n v="0"/>
    <n v="1"/>
    <n v="750"/>
    <n v="0"/>
    <s v="P_DS001_031|P_DS001_034|P_DS001_001|P_DS001_004|P_DS001_007|P_DS001_010|P_DS001_013|P_DS001_019|P_DS001_022|P_DS001_025"/>
    <s v=""/>
    <s v="P_DS001_028"/>
    <n v="9"/>
    <n v="750"/>
    <n v="2950"/>
    <n v="0"/>
    <n v="48"/>
    <n v="9"/>
    <n v="44"/>
    <n v="8839.02"/>
    <n v="4.8888888888888893"/>
    <n v="982.11333333333334"/>
    <n v="11.222222222222221"/>
    <n v="8.5270797351851861"/>
    <n v="1"/>
    <n v="1.6517477777777775E-2"/>
    <n v="0.23874644814814813"/>
    <n v="1.2472102680313719"/>
    <n v="0.76666666666666672"/>
    <n v="2.2526233796296298"/>
    <n v="0"/>
    <n v="5.2707526462962964"/>
    <n v="315"/>
    <n v="35"/>
    <n v="1"/>
    <n v="1"/>
    <n v="1"/>
    <n v="0"/>
    <n v="0"/>
    <n v="0"/>
    <n v="284"/>
    <s v="Store Not Ready for Rider"/>
    <n v="1"/>
    <n v="11.224892366666666"/>
    <n v="78.618098533333338"/>
    <n v="7"/>
    <n v="0.1111111111111111"/>
    <n v="0.1111111111111111"/>
    <n v="35"/>
    <n v="0.37416307888888883"/>
    <n v="7.4874379555555565E-2"/>
    <n v="4"/>
    <n v="31"/>
    <n v="1"/>
    <n v="0"/>
    <s v="Investigate inventory and order-quality process"/>
    <x v="0"/>
    <s v="Hyderabad"/>
    <s v="Large"/>
    <n v="2300"/>
    <n v="2.5"/>
    <d v="1899-12-30T04:00:00"/>
    <d v="1899-12-30T04:30:00"/>
    <x v="4"/>
    <b v="0"/>
  </r>
  <r>
    <s v="DS001_20260707_I10"/>
    <s v="DS001"/>
    <d v="2026-07-07T00:00:00"/>
    <n v="10"/>
    <s v="Night"/>
    <n v="11"/>
    <n v="11"/>
    <n v="10"/>
    <n v="0"/>
    <n v="1"/>
    <n v="750"/>
    <n v="0"/>
    <s v="P_DS001_034|P_DS001_001|P_DS001_004|P_DS001_007|P_DS001_010|P_DS001_013|P_DS001_019|P_DS001_022|P_DS001_025|P_DS001_028"/>
    <s v=""/>
    <s v="P_DS001_031"/>
    <n v="11"/>
    <n v="750"/>
    <n v="2200"/>
    <n v="0"/>
    <n v="48"/>
    <n v="11"/>
    <n v="71"/>
    <n v="14952.31"/>
    <n v="6.4545454545454541"/>
    <n v="1359.300909090909"/>
    <n v="11.272727272727273"/>
    <n v="10.272363374242424"/>
    <n v="3"/>
    <n v="0.37505305303030295"/>
    <n v="0.93280592424242426"/>
    <n v="1.5151878643420273"/>
    <n v="0.57878787878787874"/>
    <n v="3.0267816621212122"/>
    <n v="0"/>
    <n v="6.3925514015151519"/>
    <n v="385"/>
    <n v="35"/>
    <n v="0"/>
    <n v="0"/>
    <n v="0"/>
    <n v="0"/>
    <n v="0"/>
    <n v="0"/>
    <n v="0"/>
    <s v="Store Not Ready for Rider"/>
    <n v="3"/>
    <n v="16.6670664"/>
    <n v="92.276772649999998"/>
    <n v="8"/>
    <n v="0.27272727272727271"/>
    <n v="0"/>
    <n v="35"/>
    <n v="0.55556887999999993"/>
    <n v="8.7882640619047617E-2"/>
    <n v="5"/>
    <n v="30"/>
    <n v="1"/>
    <n v="0"/>
    <s v="Protect or increase picker capacity"/>
    <x v="0"/>
    <s v="Hyderabad"/>
    <s v="Large"/>
    <n v="2300"/>
    <n v="2.5"/>
    <d v="1899-12-30T04:30:00"/>
    <d v="1899-12-30T05:00:00"/>
    <x v="4"/>
    <b v="0"/>
  </r>
  <r>
    <s v="DS001_20260707_I11"/>
    <s v="DS001"/>
    <d v="2026-07-07T00:00:00"/>
    <n v="11"/>
    <s v="Night"/>
    <n v="6"/>
    <n v="11"/>
    <n v="10"/>
    <n v="0"/>
    <n v="1"/>
    <n v="750"/>
    <n v="0"/>
    <s v="P_DS001_001|P_DS001_004|P_DS001_007|P_DS001_010|P_DS001_013|P_DS001_019|P_DS001_022|P_DS001_025|P_DS001_028|P_DS001_031"/>
    <s v=""/>
    <s v="P_DS001_034"/>
    <n v="6"/>
    <n v="750"/>
    <n v="1450"/>
    <n v="0"/>
    <n v="48"/>
    <n v="6"/>
    <n v="41"/>
    <n v="8236.19"/>
    <n v="6.833333333333333"/>
    <n v="1372.6983333333335"/>
    <n v="11.333333333333334"/>
    <n v="9.8604009111111122"/>
    <n v="1"/>
    <n v="0.33503486944444472"/>
    <n v="0.46937394999999998"/>
    <n v="1.8414712813266412"/>
    <n v="0.80833333333333324"/>
    <n v="3.1191785555555556"/>
    <n v="0"/>
    <n v="5.9106667888888884"/>
    <n v="210"/>
    <n v="35"/>
    <n v="1"/>
    <n v="1"/>
    <n v="0"/>
    <n v="1"/>
    <n v="0"/>
    <n v="0"/>
    <n v="1146.1199999999999"/>
    <s v="Store Not Ready for Rider"/>
    <n v="1"/>
    <n v="11.048827616666667"/>
    <n v="73.73796613333333"/>
    <n v="8"/>
    <n v="0.16666666666666666"/>
    <n v="0.16666666666666666"/>
    <n v="35"/>
    <n v="0.36829425388888892"/>
    <n v="7.0226634412698413E-2"/>
    <n v="4"/>
    <n v="31"/>
    <n v="1"/>
    <n v="0"/>
    <s v="Protect or increase picker capacity"/>
    <x v="0"/>
    <s v="Hyderabad"/>
    <s v="Large"/>
    <n v="2300"/>
    <n v="2.5"/>
    <d v="1899-12-30T05:00:00"/>
    <d v="1899-12-30T05:30:00"/>
    <x v="5"/>
    <b v="0"/>
  </r>
  <r>
    <s v="DS001_20260707_I12"/>
    <s v="DS001"/>
    <d v="2026-07-07T00:00:00"/>
    <n v="12"/>
    <s v="Night"/>
    <n v="12"/>
    <n v="11"/>
    <n v="10"/>
    <n v="0"/>
    <n v="1"/>
    <n v="750"/>
    <n v="0"/>
    <s v="P_DS001_004|P_DS001_007|P_DS001_010|P_DS001_013|P_DS001_019|P_DS001_022|P_DS001_025|P_DS001_028|P_DS001_031|P_DS001_034"/>
    <s v=""/>
    <s v="P_DS001_001"/>
    <n v="12"/>
    <n v="750"/>
    <n v="700"/>
    <n v="0"/>
    <n v="48"/>
    <n v="12"/>
    <n v="49"/>
    <n v="11635.65"/>
    <n v="4.083333333333333"/>
    <n v="969.63749999999993"/>
    <n v="11.5"/>
    <n v="8.9980862097222225"/>
    <n v="1"/>
    <n v="1.1194388888888941E-2"/>
    <n v="0.44637712499999999"/>
    <n v="1.1314249229580533"/>
    <n v="0.52638888888888891"/>
    <n v="2.1041909291666667"/>
    <n v="0"/>
    <n v="6.1077841597222218"/>
    <n v="420"/>
    <n v="35"/>
    <n v="1"/>
    <n v="1"/>
    <n v="0"/>
    <n v="0"/>
    <n v="1"/>
    <n v="0"/>
    <n v="234.1"/>
    <s v="Store Not Ready for Rider"/>
    <n v="1"/>
    <n v="13.577098966666668"/>
    <n v="97.167460616666673"/>
    <n v="8"/>
    <n v="8.3333333333333329E-2"/>
    <n v="8.3333333333333329E-2"/>
    <n v="35"/>
    <n v="0.45256996555555562"/>
    <n v="9.2540438682539694E-2"/>
    <n v="5"/>
    <n v="30"/>
    <n v="1"/>
    <n v="0"/>
    <s v="Investigate inventory and order-quality process"/>
    <x v="0"/>
    <s v="Hyderabad"/>
    <s v="Large"/>
    <n v="2300"/>
    <n v="2.5"/>
    <d v="1899-12-30T05:30:00"/>
    <d v="1899-12-30T06:00:00"/>
    <x v="5"/>
    <b v="0"/>
  </r>
  <r>
    <s v="DS001_20260707_I13"/>
    <s v="DS001"/>
    <d v="2026-07-07T00:00:00"/>
    <n v="13"/>
    <s v="Morning"/>
    <n v="14"/>
    <n v="11"/>
    <n v="3"/>
    <n v="2"/>
    <n v="6"/>
    <n v="225"/>
    <n v="1"/>
    <s v="P_DS001_007|P_DS001_010|P_DS001_013"/>
    <s v="P_DS001_019|P_DS001_022"/>
    <s v="P_DS001_025|P_DS001_028|P_DS001_031|P_DS001_034|P_DS001_001|P_DS001_004"/>
    <n v="2.3333333333333335"/>
    <n v="225"/>
    <n v="475"/>
    <n v="1"/>
    <n v="47"/>
    <n v="14"/>
    <n v="71"/>
    <n v="16611.259999999998"/>
    <n v="5.0714285714285712"/>
    <n v="1186.5185714285712"/>
    <n v="11.428571428571429"/>
    <n v="9.3493508809523824"/>
    <n v="1"/>
    <n v="4.6866166666666639E-2"/>
    <n v="0"/>
    <n v="1.2414981942365404"/>
    <n v="0.67142857142857149"/>
    <n v="1.9129267559523808"/>
    <n v="0"/>
    <n v="6.5030907833333336"/>
    <n v="490"/>
    <n v="35"/>
    <n v="0"/>
    <n v="0"/>
    <n v="0"/>
    <n v="0"/>
    <n v="0"/>
    <n v="0"/>
    <n v="0"/>
    <s v="Last-Mile Travel"/>
    <n v="1"/>
    <n v="17.380974583333334"/>
    <n v="117.14029913333333"/>
    <n v="8"/>
    <n v="7.1428571428571425E-2"/>
    <n v="0"/>
    <n v="35"/>
    <n v="9.656096990740741E-2"/>
    <n v="0.11156218965079365"/>
    <n v="6"/>
    <n v="29"/>
    <n v="1"/>
    <n v="5"/>
    <s v="Recover overdue put-away workload"/>
    <x v="0"/>
    <s v="Hyderabad"/>
    <s v="Large"/>
    <n v="2300"/>
    <n v="2.5"/>
    <d v="1899-12-30T06:00:00"/>
    <d v="1899-12-30T06:30:00"/>
    <x v="6"/>
    <b v="0"/>
  </r>
  <r>
    <s v="DS001_20260707_I14"/>
    <s v="DS001"/>
    <d v="2026-07-07T00:00:00"/>
    <n v="14"/>
    <s v="Morning"/>
    <n v="21"/>
    <n v="11"/>
    <n v="3"/>
    <n v="2"/>
    <n v="6"/>
    <n v="225"/>
    <n v="1"/>
    <s v="P_DS001_010|P_DS001_013|P_DS001_019"/>
    <s v="P_DS001_022|P_DS001_025"/>
    <s v="P_DS001_028|P_DS001_031|P_DS001_034|P_DS001_001|P_DS001_004|P_DS001_007"/>
    <n v="3.5"/>
    <n v="225"/>
    <n v="250"/>
    <n v="1"/>
    <n v="46"/>
    <n v="21"/>
    <n v="107"/>
    <n v="25026.22"/>
    <n v="5.0952380952380949"/>
    <n v="1191.7247619047619"/>
    <n v="11.619047619047619"/>
    <n v="9.6587607769841277"/>
    <n v="2"/>
    <n v="1.6826750793650747E-2"/>
    <n v="0"/>
    <n v="1.296940507307845"/>
    <n v="0.71746031746031746"/>
    <n v="2.0144008142857142"/>
    <n v="0"/>
    <n v="6.7110266182539684"/>
    <n v="735"/>
    <n v="35"/>
    <n v="2"/>
    <n v="2"/>
    <n v="2"/>
    <n v="0"/>
    <n v="0"/>
    <n v="0"/>
    <n v="705.31999999999994"/>
    <s v="Store Not Ready for Rider"/>
    <n v="2"/>
    <n v="27.196152416666667"/>
    <n v="171.05027150000001"/>
    <n v="11"/>
    <n v="9.5238095238095233E-2"/>
    <n v="9.5238095238095233E-2"/>
    <n v="35"/>
    <n v="0.15108973564814815"/>
    <n v="0.16290502047619049"/>
    <n v="9"/>
    <n v="26"/>
    <n v="2"/>
    <n v="4"/>
    <s v="Recover overdue put-away workload"/>
    <x v="0"/>
    <s v="Hyderabad"/>
    <s v="Large"/>
    <n v="2300"/>
    <n v="2.5"/>
    <d v="1899-12-30T06:30:00"/>
    <d v="1899-12-30T07:00:00"/>
    <x v="6"/>
    <b v="0"/>
  </r>
  <r>
    <s v="DS001_20260707_I15"/>
    <s v="DS001"/>
    <d v="2026-07-07T00:00:00"/>
    <n v="15"/>
    <s v="Morning"/>
    <n v="33"/>
    <n v="11"/>
    <n v="3"/>
    <n v="2"/>
    <n v="6"/>
    <n v="225"/>
    <n v="1"/>
    <s v="P_DS001_013|P_DS001_019|P_DS001_022"/>
    <s v="P_DS001_025|P_DS001_028"/>
    <s v="P_DS001_031|P_DS001_034|P_DS001_001|P_DS001_004|P_DS001_007|P_DS001_010"/>
    <n v="5.5"/>
    <n v="225"/>
    <n v="25"/>
    <n v="1"/>
    <n v="45"/>
    <n v="33"/>
    <n v="162"/>
    <n v="37667.03"/>
    <n v="4.9090909090909092"/>
    <n v="1141.4251515151516"/>
    <n v="11.393939393939394"/>
    <n v="9.0490821530303016"/>
    <n v="1"/>
    <n v="7.7034469696969669E-3"/>
    <n v="0"/>
    <n v="1.2633400277192495"/>
    <n v="0.59242424242424241"/>
    <n v="1.8557642611111111"/>
    <n v="0"/>
    <n v="6.2751360646464649"/>
    <n v="1155"/>
    <n v="35"/>
    <n v="2"/>
    <n v="2"/>
    <n v="1"/>
    <n v="0"/>
    <n v="1"/>
    <n v="0"/>
    <n v="676.18"/>
    <s v="Store Not Ready for Rider"/>
    <n v="1"/>
    <n v="40.077453683333331"/>
    <n v="309.96085031666667"/>
    <n v="17"/>
    <n v="3.0303030303030304E-2"/>
    <n v="6.0606060606060608E-2"/>
    <n v="35"/>
    <n v="0.22265252046296297"/>
    <n v="0.29520080982539681"/>
    <n v="15"/>
    <n v="20"/>
    <n v="2"/>
    <n v="4"/>
    <s v="Recover overdue put-away workload"/>
    <x v="0"/>
    <s v="Hyderabad"/>
    <s v="Large"/>
    <n v="2300"/>
    <n v="2.5"/>
    <d v="1899-12-30T07:00:00"/>
    <d v="1899-12-30T07:30:00"/>
    <x v="7"/>
    <b v="0"/>
  </r>
  <r>
    <s v="DS001_20260707_I16"/>
    <s v="DS001"/>
    <d v="2026-07-07T00:00:00"/>
    <n v="16"/>
    <s v="Morning"/>
    <n v="42"/>
    <n v="11"/>
    <n v="3"/>
    <n v="2"/>
    <n v="6"/>
    <n v="225"/>
    <n v="1"/>
    <s v="P_DS001_019|P_DS001_022|P_DS001_025"/>
    <s v="P_DS001_028|P_DS001_031"/>
    <s v="P_DS001_034|P_DS001_001|P_DS001_004|P_DS001_007|P_DS001_010|P_DS001_013"/>
    <n v="7"/>
    <n v="25"/>
    <n v="0"/>
    <n v="1"/>
    <n v="44"/>
    <n v="42"/>
    <n v="217"/>
    <n v="49621.52"/>
    <n v="5.166666666666667"/>
    <n v="1181.4647619047619"/>
    <n v="11.833333333333334"/>
    <n v="9.2871578626984128"/>
    <n v="3"/>
    <n v="4.3213374206349228E-2"/>
    <n v="0"/>
    <n v="1.3609227360157246"/>
    <n v="0.63174603174603172"/>
    <n v="1.9926687587301588"/>
    <n v="0"/>
    <n v="6.3929017928571428"/>
    <n v="1470"/>
    <n v="35"/>
    <n v="0"/>
    <n v="0"/>
    <n v="0"/>
    <n v="0"/>
    <n v="0"/>
    <n v="0"/>
    <n v="0"/>
    <s v="Store Not Ready for Rider"/>
    <n v="3"/>
    <n v="57.676879016666668"/>
    <n v="366.63961979999999"/>
    <n v="20"/>
    <n v="7.1428571428571425E-2"/>
    <n v="0"/>
    <n v="35"/>
    <n v="0.32042710564814814"/>
    <n v="0.3491805902857143"/>
    <n v="18"/>
    <n v="17"/>
    <n v="3"/>
    <n v="3"/>
    <s v="Monitor - no immediate intervention"/>
    <x v="0"/>
    <s v="Hyderabad"/>
    <s v="Large"/>
    <n v="2300"/>
    <n v="2.5"/>
    <d v="1899-12-30T07:30:00"/>
    <d v="1899-12-30T08:00:00"/>
    <x v="7"/>
    <b v="0"/>
  </r>
  <r>
    <s v="DS001_20260707_I17"/>
    <s v="DS001"/>
    <d v="2026-07-07T00:00:00"/>
    <n v="17"/>
    <s v="Morning"/>
    <n v="54"/>
    <n v="17"/>
    <n v="3"/>
    <n v="2"/>
    <n v="12"/>
    <n v="225"/>
    <n v="1"/>
    <s v="P_DS001_001|P_DS001_004|P_DS001_007"/>
    <s v="P_DS001_010|P_DS001_011"/>
    <s v="P_DS001_013|P_DS001_014|P_DS001_017|P_DS001_019|P_DS001_020|P_DS001_022|P_DS001_025|P_DS001_026|P_DS001_028|P_DS001_031|P_DS001_032|P_DS001_034"/>
    <n v="4.5"/>
    <n v="0"/>
    <n v="0"/>
    <n v="1"/>
    <n v="43"/>
    <n v="54"/>
    <n v="264"/>
    <n v="60499.5"/>
    <n v="4.8888888888888893"/>
    <n v="1120.3611111111111"/>
    <n v="11.703703703703704"/>
    <n v="9.4832785753086419"/>
    <n v="4"/>
    <n v="7.4174216975308654E-2"/>
    <n v="0"/>
    <n v="1.283289882414852"/>
    <n v="0.6"/>
    <n v="1.883289875617284"/>
    <n v="0"/>
    <n v="6.6206677052469143"/>
    <n v="1890"/>
    <n v="71"/>
    <n v="1"/>
    <n v="1"/>
    <n v="1"/>
    <n v="0"/>
    <n v="0"/>
    <n v="0"/>
    <n v="65.25"/>
    <s v="Last-Mile Travel"/>
    <n v="2"/>
    <n v="69.201044833333327"/>
    <n v="530.77592753333329"/>
    <n v="29"/>
    <n v="7.407407407407407E-2"/>
    <n v="1.8518518518518517E-2"/>
    <n v="35"/>
    <n v="0.19222512453703702"/>
    <n v="0.24919057630672925"/>
    <n v="26"/>
    <n v="45"/>
    <n v="4"/>
    <n v="8"/>
    <s v="Monitor - no immediate intervention"/>
    <x v="0"/>
    <s v="Hyderabad"/>
    <s v="Large"/>
    <n v="2300"/>
    <n v="2.5"/>
    <d v="1899-12-30T08:00:00"/>
    <d v="1899-12-30T08:30:00"/>
    <x v="8"/>
    <b v="0"/>
  </r>
  <r>
    <s v="DS001_20260707_I18"/>
    <s v="DS001"/>
    <d v="2026-07-07T00:00:00"/>
    <n v="18"/>
    <s v="Morning"/>
    <n v="60"/>
    <n v="18"/>
    <n v="3"/>
    <n v="2"/>
    <n v="13"/>
    <n v="225"/>
    <n v="1"/>
    <s v="P_DS001_001|P_DS001_004|P_DS001_005"/>
    <s v="P_DS001_007|P_DS001_010"/>
    <s v="P_DS001_011|P_DS001_013|P_DS001_014|P_DS001_017|P_DS001_019|P_DS001_020|P_DS001_022|P_DS001_025|P_DS001_026|P_DS001_028|P_DS001_031|P_DS001_032|P_DS001_034"/>
    <n v="4.615384615384615"/>
    <n v="0"/>
    <n v="0"/>
    <n v="1"/>
    <n v="42"/>
    <n v="60"/>
    <n v="271"/>
    <n v="61395.37"/>
    <n v="4.5166666666666666"/>
    <n v="1023.2561666666667"/>
    <n v="11.6"/>
    <n v="9.2023187202777788"/>
    <n v="4"/>
    <n v="8.4940500000000002E-2"/>
    <n v="0"/>
    <n v="1.1490113198401504"/>
    <n v="0.62777777777777777"/>
    <n v="1.7767890900000001"/>
    <n v="0"/>
    <n v="6.4921962908333333"/>
    <n v="2100"/>
    <n v="69"/>
    <n v="1"/>
    <n v="1"/>
    <n v="1"/>
    <n v="0"/>
    <n v="0"/>
    <n v="0"/>
    <n v="186.54"/>
    <s v="Last-Mile Travel"/>
    <n v="4"/>
    <n v="69.876297500000007"/>
    <n v="586.42062386666669"/>
    <n v="33"/>
    <n v="6.6666666666666666E-2"/>
    <n v="1.6666666666666666E-2"/>
    <n v="35"/>
    <n v="0.17916999358974361"/>
    <n v="0.28329498737520131"/>
    <n v="28"/>
    <n v="41"/>
    <n v="4"/>
    <n v="9"/>
    <s v="Monitor - no immediate intervention"/>
    <x v="0"/>
    <s v="Hyderabad"/>
    <s v="Large"/>
    <n v="2300"/>
    <n v="2.5"/>
    <d v="1899-12-30T08:30:00"/>
    <d v="1899-12-30T09:00:00"/>
    <x v="8"/>
    <b v="0"/>
  </r>
  <r>
    <s v="DS001_20260707_I19"/>
    <s v="DS001"/>
    <d v="2026-07-07T00:00:00"/>
    <n v="19"/>
    <s v="Morning"/>
    <n v="54"/>
    <n v="7"/>
    <n v="0"/>
    <n v="2"/>
    <n v="5"/>
    <n v="0"/>
    <n v="1"/>
    <s v=""/>
    <s v="P_DS001_026|P_DS001_032"/>
    <s v="P_DS001_005|P_DS001_011|P_DS001_014|P_DS001_017|P_DS001_020"/>
    <n v="10.8"/>
    <n v="0"/>
    <n v="0"/>
    <n v="1"/>
    <n v="41"/>
    <n v="54"/>
    <n v="275"/>
    <n v="64885.36"/>
    <n v="5.0925925925925926"/>
    <n v="1201.5807407407408"/>
    <n v="12.444444444444445"/>
    <n v="9.2637526737654312"/>
    <n v="0"/>
    <n v="0"/>
    <n v="6.7467796296296276E-3"/>
    <n v="1.3887499676856994"/>
    <n v="0.67376543209876538"/>
    <n v="2.0692621716049384"/>
    <n v="0"/>
    <n v="6.2880090132716058"/>
    <n v="1890"/>
    <n v="37"/>
    <n v="1"/>
    <n v="1"/>
    <n v="1"/>
    <n v="0"/>
    <n v="0"/>
    <n v="0"/>
    <n v="113.91"/>
    <s v="No SLA Breach"/>
    <n v="0"/>
    <n v="73.49117518333334"/>
    <n v="547.52957038333329"/>
    <n v="39"/>
    <n v="0"/>
    <n v="1.8518518518518517E-2"/>
    <n v="35"/>
    <n v="0.48994116788888892"/>
    <n v="0.49326988322822818"/>
    <n v="27"/>
    <n v="10"/>
    <n v="4"/>
    <n v="1"/>
    <s v="Monitor - no immediate intervention"/>
    <x v="0"/>
    <s v="Hyderabad"/>
    <s v="Large"/>
    <n v="2300"/>
    <n v="2.5"/>
    <d v="1899-12-30T09:00:00"/>
    <d v="1899-12-30T09:30:00"/>
    <x v="9"/>
    <b v="0"/>
  </r>
  <r>
    <s v="DS001_20260707_I20"/>
    <s v="DS001"/>
    <d v="2026-07-07T00:00:00"/>
    <n v="20"/>
    <s v="Morning"/>
    <n v="36"/>
    <n v="7"/>
    <n v="0"/>
    <n v="2"/>
    <n v="5"/>
    <n v="0"/>
    <n v="1"/>
    <s v=""/>
    <s v="P_DS001_032|P_DS001_005"/>
    <s v="P_DS001_011|P_DS001_014|P_DS001_017|P_DS001_020|P_DS001_026"/>
    <n v="7.2"/>
    <n v="0"/>
    <n v="0"/>
    <n v="1"/>
    <n v="40"/>
    <n v="36"/>
    <n v="189"/>
    <n v="38205.57"/>
    <n v="5.25"/>
    <n v="1061.2658333333334"/>
    <n v="12"/>
    <n v="9.7679614699074069"/>
    <n v="2"/>
    <n v="5.2652840740740781E-2"/>
    <n v="4.8044444444444442E-4"/>
    <n v="1.4411778412381362"/>
    <n v="0.56759259259259265"/>
    <n v="2.0092508703703706"/>
    <n v="0"/>
    <n v="6.8415809620370371"/>
    <n v="1260"/>
    <n v="37"/>
    <n v="1"/>
    <n v="1"/>
    <n v="1"/>
    <n v="0"/>
    <n v="0"/>
    <n v="0"/>
    <n v="403.36"/>
    <s v="Store Not Ready for Rider"/>
    <n v="2"/>
    <n v="51.505614000000001"/>
    <n v="369.17673311666664"/>
    <n v="19"/>
    <n v="5.5555555555555552E-2"/>
    <n v="2.7777777777777776E-2"/>
    <n v="35"/>
    <n v="0.34337076"/>
    <n v="0.33259165145645642"/>
    <n v="18"/>
    <n v="19"/>
    <n v="3"/>
    <n v="2"/>
    <s v="Monitor - no immediate intervention"/>
    <x v="0"/>
    <s v="Hyderabad"/>
    <s v="Large"/>
    <n v="2300"/>
    <n v="2.5"/>
    <d v="1899-12-30T09:30:00"/>
    <d v="1899-12-30T10:00:00"/>
    <x v="9"/>
    <b v="0"/>
  </r>
  <r>
    <s v="DS001_20260707_I21"/>
    <s v="DS001"/>
    <d v="2026-07-07T00:00:00"/>
    <n v="21"/>
    <s v="Morning"/>
    <n v="41"/>
    <n v="7"/>
    <n v="0"/>
    <n v="2"/>
    <n v="5"/>
    <n v="0"/>
    <n v="1"/>
    <s v=""/>
    <s v="P_DS001_005|P_DS001_011"/>
    <s v="P_DS001_014|P_DS001_017|P_DS001_020|P_DS001_026|P_DS001_032"/>
    <n v="8.1999999999999993"/>
    <n v="0"/>
    <n v="0"/>
    <n v="1"/>
    <n v="39"/>
    <n v="41"/>
    <n v="214"/>
    <n v="47314.94"/>
    <n v="5.2195121951219514"/>
    <n v="1154.0229268292683"/>
    <n v="11.365853658536585"/>
    <n v="8.9256904056910571"/>
    <n v="2"/>
    <n v="7.899076666666667E-2"/>
    <n v="0"/>
    <n v="1.3864635451863816"/>
    <n v="0.63861788617886184"/>
    <n v="2.0250814235772361"/>
    <n v="0"/>
    <n v="5.9209341784552842"/>
    <n v="1435"/>
    <n v="37"/>
    <n v="1"/>
    <n v="1"/>
    <n v="0"/>
    <n v="1"/>
    <n v="0"/>
    <n v="0"/>
    <n v="431.6"/>
    <s v="Store Not Ready for Rider"/>
    <n v="2"/>
    <n v="58.816916766666665"/>
    <n v="403.60570983333332"/>
    <n v="21"/>
    <n v="4.878048780487805E-2"/>
    <n v="2.4390243902439025E-2"/>
    <n v="35"/>
    <n v="0.39211277844444442"/>
    <n v="0.36360874759759759"/>
    <n v="20"/>
    <n v="17"/>
    <n v="3"/>
    <n v="2"/>
    <s v="Monitor - no immediate intervention"/>
    <x v="0"/>
    <s v="Hyderabad"/>
    <s v="Large"/>
    <n v="2300"/>
    <n v="2.5"/>
    <d v="1899-12-30T10:00:00"/>
    <d v="1899-12-30T10:30:00"/>
    <x v="10"/>
    <b v="0"/>
  </r>
  <r>
    <s v="DS001_20260707_I22"/>
    <s v="DS001"/>
    <d v="2026-07-07T00:00:00"/>
    <n v="22"/>
    <s v="Morning"/>
    <n v="40"/>
    <n v="7"/>
    <n v="0"/>
    <n v="2"/>
    <n v="5"/>
    <n v="0"/>
    <n v="1"/>
    <s v=""/>
    <s v="P_DS001_011|P_DS001_014"/>
    <s v="P_DS001_017|P_DS001_020|P_DS001_026|P_DS001_032|P_DS001_005"/>
    <n v="8"/>
    <n v="0"/>
    <n v="0"/>
    <n v="1"/>
    <n v="38"/>
    <n v="40"/>
    <n v="206"/>
    <n v="51330.83"/>
    <n v="5.15"/>
    <n v="1283.2707500000001"/>
    <n v="11.6"/>
    <n v="8.9717915429166659"/>
    <n v="1"/>
    <n v="5.063644999999983E-3"/>
    <n v="6.8323333333333318E-3"/>
    <n v="1.3819365323491071"/>
    <n v="0.60583333333333333"/>
    <n v="1.99460219125"/>
    <n v="0"/>
    <n v="6.0592726770833334"/>
    <n v="1400"/>
    <n v="37"/>
    <n v="0"/>
    <n v="0"/>
    <n v="0"/>
    <n v="0"/>
    <n v="0"/>
    <n v="0"/>
    <n v="0"/>
    <s v="Store Not Ready for Rider"/>
    <n v="1"/>
    <n v="49.251270116666667"/>
    <n v="336.72783045"/>
    <n v="19"/>
    <n v="2.5000000000000001E-2"/>
    <n v="0"/>
    <n v="35"/>
    <n v="0.3283418007777778"/>
    <n v="0.30335840581081081"/>
    <n v="17"/>
    <n v="20"/>
    <n v="3"/>
    <n v="2"/>
    <s v="Monitor - no immediate intervention"/>
    <x v="0"/>
    <s v="Hyderabad"/>
    <s v="Large"/>
    <n v="2300"/>
    <n v="2.5"/>
    <d v="1899-12-30T10:30:00"/>
    <d v="1899-12-30T11:00:00"/>
    <x v="10"/>
    <b v="0"/>
  </r>
  <r>
    <s v="DS001_20260707_I23"/>
    <s v="DS001"/>
    <d v="2026-07-07T00:00:00"/>
    <n v="23"/>
    <s v="Lunch"/>
    <n v="49"/>
    <n v="7"/>
    <n v="0"/>
    <n v="0"/>
    <n v="7"/>
    <n v="0"/>
    <n v="0"/>
    <s v=""/>
    <s v=""/>
    <s v="P_DS001_014|P_DS001_017|P_DS001_020|P_DS001_026|P_DS001_032|P_DS001_005|P_DS001_011"/>
    <n v="7"/>
    <n v="0"/>
    <n v="0"/>
    <n v="0"/>
    <n v="38"/>
    <n v="49"/>
    <n v="238"/>
    <n v="56147.88"/>
    <n v="4.8571428571428568"/>
    <n v="1145.8751020408163"/>
    <n v="12.571428571428571"/>
    <n v="10.161814237414966"/>
    <n v="2"/>
    <n v="1.426768911564625E-2"/>
    <n v="0"/>
    <n v="1.295599316803236"/>
    <n v="0.71802721088435384"/>
    <n v="2.0136265197278909"/>
    <n v="0"/>
    <n v="7.2376434918367343"/>
    <n v="1715"/>
    <n v="37"/>
    <n v="1"/>
    <n v="1"/>
    <n v="0"/>
    <n v="1"/>
    <n v="0"/>
    <n v="0"/>
    <n v="77.19"/>
    <s v="Last-Mile Travel"/>
    <n v="1"/>
    <n v="68.467033166666667"/>
    <n v="481.6686147166667"/>
    <n v="27"/>
    <n v="4.0816326530612242E-2"/>
    <n v="2.0408163265306121E-2"/>
    <n v="35"/>
    <n v="0.32603349126984127"/>
    <n v="0.43393568893393397"/>
    <n v="23"/>
    <n v="14"/>
    <n v="4"/>
    <n v="3"/>
    <s v="Monitor - no immediate intervention"/>
    <x v="0"/>
    <s v="Hyderabad"/>
    <s v="Large"/>
    <n v="2300"/>
    <n v="2.5"/>
    <d v="1899-12-30T11:00:00"/>
    <d v="1899-12-30T11:30:00"/>
    <x v="11"/>
    <b v="0"/>
  </r>
  <r>
    <s v="DS001_20260707_I24"/>
    <s v="DS001"/>
    <d v="2026-07-07T00:00:00"/>
    <n v="24"/>
    <s v="Lunch"/>
    <n v="75"/>
    <n v="7"/>
    <n v="0"/>
    <n v="0"/>
    <n v="7"/>
    <n v="0"/>
    <n v="0"/>
    <s v=""/>
    <s v=""/>
    <s v="P_DS001_017|P_DS001_020|P_DS001_026|P_DS001_032|P_DS001_005|P_DS001_011|P_DS001_014"/>
    <n v="10.714285714285714"/>
    <n v="0"/>
    <n v="0"/>
    <n v="0"/>
    <n v="38"/>
    <n v="75"/>
    <n v="384"/>
    <n v="86022.96"/>
    <n v="5.12"/>
    <n v="1146.9728"/>
    <n v="13.613333333333333"/>
    <n v="9.3217205359999991"/>
    <n v="1"/>
    <n v="3.934985777777792E-3"/>
    <n v="9.1540324444444408E-3"/>
    <n v="1.4481103779576316"/>
    <n v="0.64933333333333332"/>
    <n v="2.0274855182222224"/>
    <n v="0"/>
    <n v="6.3126783473333328"/>
    <n v="2625"/>
    <n v="37"/>
    <n v="2"/>
    <n v="2"/>
    <n v="1"/>
    <n v="0"/>
    <n v="1"/>
    <n v="0"/>
    <n v="980.24"/>
    <s v="Store Not Ready for Rider"/>
    <n v="1"/>
    <n v="104.62518023333334"/>
    <n v="705.07519709999997"/>
    <n v="37"/>
    <n v="1.3333333333333334E-2"/>
    <n v="2.6666666666666668E-2"/>
    <n v="35"/>
    <n v="0.498215143968254"/>
    <n v="0.63520288027027028"/>
    <n v="34"/>
    <n v="3"/>
    <n v="5"/>
    <n v="2"/>
    <s v="Monitor - no immediate intervention"/>
    <x v="0"/>
    <s v="Hyderabad"/>
    <s v="Large"/>
    <n v="2300"/>
    <n v="2.5"/>
    <d v="1899-12-30T11:30:00"/>
    <d v="1899-12-30T12:00:00"/>
    <x v="11"/>
    <b v="0"/>
  </r>
  <r>
    <s v="DS001_20260707_I25"/>
    <s v="DS001"/>
    <d v="2026-07-07T00:00:00"/>
    <n v="25"/>
    <s v="Lunch"/>
    <n v="99"/>
    <n v="7"/>
    <n v="0"/>
    <n v="0"/>
    <n v="7"/>
    <n v="0"/>
    <n v="0"/>
    <s v=""/>
    <s v=""/>
    <s v="P_DS001_020|P_DS001_026|P_DS001_032|P_DS001_005|P_DS001_011|P_DS001_014|P_DS001_017"/>
    <n v="14.142857142857142"/>
    <n v="0"/>
    <n v="0"/>
    <n v="0"/>
    <n v="38"/>
    <n v="99"/>
    <n v="520"/>
    <n v="119896.48"/>
    <n v="5.2525252525252526"/>
    <n v="1211.0755555555554"/>
    <n v="16.363636363636363"/>
    <n v="9.7098136776094286"/>
    <n v="0"/>
    <n v="0"/>
    <n v="8.3810881986531971E-2"/>
    <n v="1.4954921891828572"/>
    <n v="0.63703703703703696"/>
    <n v="0.74106963518518509"/>
    <n v="0.23722757053872054"/>
    <n v="6.351027139562289"/>
    <n v="3960"/>
    <n v="37"/>
    <n v="4"/>
    <n v="4"/>
    <n v="2"/>
    <n v="1"/>
    <n v="1"/>
    <n v="0"/>
    <n v="911"/>
    <s v="No SLA Breach"/>
    <n v="0"/>
    <n v="151.2694602"/>
    <n v="926.76541614999996"/>
    <n v="37"/>
    <n v="0"/>
    <n v="4.0404040404040407E-2"/>
    <n v="40"/>
    <n v="0.72033076285714281"/>
    <n v="0.8349237983333333"/>
    <n v="45"/>
    <n v="-8"/>
    <n v="8"/>
    <n v="-1"/>
    <s v="Review rider roster against workload"/>
    <x v="0"/>
    <s v="Hyderabad"/>
    <s v="Large"/>
    <n v="2300"/>
    <n v="2.5"/>
    <d v="1899-12-30T12:00:00"/>
    <d v="1899-12-30T12:30:00"/>
    <x v="12"/>
    <b v="1"/>
  </r>
  <r>
    <s v="DS001_20260707_I26"/>
    <s v="DS001"/>
    <d v="2026-07-07T00:00:00"/>
    <n v="26"/>
    <s v="Lunch"/>
    <n v="70"/>
    <n v="7"/>
    <n v="0"/>
    <n v="0"/>
    <n v="7"/>
    <n v="0"/>
    <n v="0"/>
    <s v=""/>
    <s v=""/>
    <s v="P_DS001_026|P_DS001_032|P_DS001_005|P_DS001_011|P_DS001_014|P_DS001_017|P_DS001_020"/>
    <n v="10"/>
    <n v="0"/>
    <n v="0"/>
    <n v="0"/>
    <n v="38"/>
    <n v="70"/>
    <n v="356"/>
    <n v="87091.86"/>
    <n v="5.0857142857142854"/>
    <n v="1244.1694285714286"/>
    <n v="14.985714285714286"/>
    <n v="9.5469136150000011"/>
    <n v="0"/>
    <n v="0"/>
    <n v="1.0703404761904756E-3"/>
    <n v="1.3505597116702259"/>
    <n v="0.58499999999999996"/>
    <n v="1.8426432061904763"/>
    <n v="0"/>
    <n v="6.7640930866666666"/>
    <n v="2800"/>
    <n v="37"/>
    <n v="2"/>
    <n v="2"/>
    <n v="2"/>
    <n v="0"/>
    <n v="0"/>
    <n v="0"/>
    <n v="771.57999999999993"/>
    <s v="No SLA Breach"/>
    <n v="0"/>
    <n v="95.857375766666664"/>
    <n v="773.04221531666667"/>
    <n v="37"/>
    <n v="0"/>
    <n v="2.8571428571428571E-2"/>
    <n v="40"/>
    <n v="0.45646369412698412"/>
    <n v="0.69643442821321322"/>
    <n v="37"/>
    <n v="0"/>
    <n v="5"/>
    <n v="2"/>
    <s v="Monitor - no immediate intervention"/>
    <x v="0"/>
    <s v="Hyderabad"/>
    <s v="Large"/>
    <n v="2300"/>
    <n v="2.5"/>
    <d v="1899-12-30T12:30:00"/>
    <d v="1899-12-30T13:00:00"/>
    <x v="12"/>
    <b v="1"/>
  </r>
  <r>
    <s v="DS001_20260707_I27"/>
    <s v="DS001"/>
    <d v="2026-07-07T00:00:00"/>
    <n v="27"/>
    <s v="Lunch"/>
    <n v="98"/>
    <n v="7"/>
    <n v="0"/>
    <n v="0"/>
    <n v="7"/>
    <n v="0"/>
    <n v="0"/>
    <s v=""/>
    <s v=""/>
    <s v="P_DS001_032|P_DS001_005|P_DS001_011|P_DS001_014|P_DS001_017|P_DS001_020|P_DS001_026"/>
    <n v="14"/>
    <n v="0"/>
    <n v="0"/>
    <n v="0"/>
    <n v="38"/>
    <n v="98"/>
    <n v="491"/>
    <n v="106803.38"/>
    <n v="5.0102040816326534"/>
    <n v="1089.8304081632652"/>
    <n v="16.479591836734695"/>
    <n v="10.327363755952382"/>
    <n v="0"/>
    <n v="0"/>
    <n v="4.1145556122448974E-2"/>
    <n v="1.4051061102656159"/>
    <n v="0.678061224489796"/>
    <n v="1.0662790260204082"/>
    <n v="0.802339693877551"/>
    <n v="6.4939084459183665"/>
    <n v="3920"/>
    <n v="37"/>
    <n v="3"/>
    <n v="3"/>
    <n v="2"/>
    <n v="1"/>
    <n v="0"/>
    <n v="0"/>
    <n v="1220.1300000000001"/>
    <s v="No SLA Breach"/>
    <n v="0"/>
    <n v="132.95899656666666"/>
    <n v="804.45264643333337"/>
    <n v="37"/>
    <n v="0"/>
    <n v="3.0612244897959183E-2"/>
    <n v="40"/>
    <n v="0.63313807888888884"/>
    <n v="0.72473211390390391"/>
    <n v="39"/>
    <n v="-2"/>
    <n v="7"/>
    <n v="0"/>
    <s v="Review rider roster against workload"/>
    <x v="0"/>
    <s v="Hyderabad"/>
    <s v="Large"/>
    <n v="2300"/>
    <n v="2.5"/>
    <d v="1899-12-30T13:00:00"/>
    <d v="1899-12-30T13:30:00"/>
    <x v="13"/>
    <b v="1"/>
  </r>
  <r>
    <s v="DS001_20260707_I28"/>
    <s v="DS001"/>
    <d v="2026-07-07T00:00:00"/>
    <n v="28"/>
    <s v="Lunch"/>
    <n v="90"/>
    <n v="7"/>
    <n v="0"/>
    <n v="0"/>
    <n v="7"/>
    <n v="0"/>
    <n v="0"/>
    <s v=""/>
    <s v=""/>
    <s v="P_DS001_005|P_DS001_011|P_DS001_014|P_DS001_017|P_DS001_020|P_DS001_026|P_DS001_032"/>
    <n v="12.857142857142858"/>
    <n v="0"/>
    <n v="0"/>
    <n v="0"/>
    <n v="38"/>
    <n v="90"/>
    <n v="464"/>
    <n v="102002.89"/>
    <n v="5.1555555555555559"/>
    <n v="1133.3654444444444"/>
    <n v="15.977777777777778"/>
    <n v="9.7610276525925919"/>
    <n v="0"/>
    <n v="0"/>
    <n v="5.1213390740740732E-3"/>
    <n v="1.423981459148866"/>
    <n v="0.62870370370370376"/>
    <n v="0.66786793777777775"/>
    <n v="0.42105346407407401"/>
    <n v="6.3767973131481472"/>
    <n v="3600"/>
    <n v="37"/>
    <n v="1"/>
    <n v="1"/>
    <n v="0"/>
    <n v="1"/>
    <n v="0"/>
    <n v="0"/>
    <n v="229.21"/>
    <s v="No SLA Breach"/>
    <n v="0"/>
    <n v="124.88105506666666"/>
    <n v="975.6848948833333"/>
    <n v="37"/>
    <n v="0"/>
    <n v="1.1111111111111112E-2"/>
    <n v="40"/>
    <n v="0.59467169079365079"/>
    <n v="0.87899540079579574"/>
    <n v="47"/>
    <n v="-10"/>
    <n v="6"/>
    <n v="1"/>
    <s v="Review rider roster against workload"/>
    <x v="0"/>
    <s v="Hyderabad"/>
    <s v="Large"/>
    <n v="2300"/>
    <n v="2.5"/>
    <d v="1899-12-30T13:30:00"/>
    <d v="1899-12-30T14:00:00"/>
    <x v="13"/>
    <b v="1"/>
  </r>
  <r>
    <s v="DS001_20260707_I29"/>
    <s v="DS001"/>
    <d v="2026-07-07T00:00:00"/>
    <n v="29"/>
    <s v="Lunch"/>
    <n v="94"/>
    <n v="7"/>
    <n v="0"/>
    <n v="0"/>
    <n v="7"/>
    <n v="0"/>
    <n v="0"/>
    <s v=""/>
    <s v=""/>
    <s v="P_DS001_011|P_DS001_014|P_DS001_017|P_DS001_020|P_DS001_026|P_DS001_032|P_DS001_005"/>
    <n v="13.428571428571429"/>
    <n v="0"/>
    <n v="0"/>
    <n v="0"/>
    <n v="38"/>
    <n v="94"/>
    <n v="474"/>
    <n v="110946.08"/>
    <n v="5.042553191489362"/>
    <n v="1180.2774468085106"/>
    <n v="14.76595744680851"/>
    <n v="9.6930643120567375"/>
    <n v="0"/>
    <n v="0"/>
    <n v="5.8798368794326233E-3"/>
    <n v="1.4316532407130618"/>
    <n v="0.63865248226950355"/>
    <n v="1.3618914918439715"/>
    <n v="3.8462339893617019E-2"/>
    <n v="6.6236291773049638"/>
    <n v="3290"/>
    <n v="37"/>
    <n v="1"/>
    <n v="1"/>
    <n v="0"/>
    <n v="1"/>
    <n v="0"/>
    <n v="0"/>
    <n v="198.84"/>
    <s v="No SLA Breach"/>
    <n v="0"/>
    <n v="137.78239865"/>
    <n v="884.44819773333336"/>
    <n v="37"/>
    <n v="0"/>
    <n v="1.0638297872340425E-2"/>
    <n v="35"/>
    <n v="0.65610666023809527"/>
    <n v="0.79680017813813819"/>
    <n v="43"/>
    <n v="-6"/>
    <n v="7"/>
    <n v="0"/>
    <s v="Review rider roster against workload"/>
    <x v="0"/>
    <s v="Hyderabad"/>
    <s v="Large"/>
    <n v="2300"/>
    <n v="2.5"/>
    <d v="1899-12-30T14:00:00"/>
    <d v="1899-12-30T14:30:00"/>
    <x v="14"/>
    <b v="0"/>
  </r>
  <r>
    <s v="DS001_20260707_I30"/>
    <s v="DS001"/>
    <d v="2026-07-07T00:00:00"/>
    <n v="30"/>
    <s v="Lunch"/>
    <n v="63"/>
    <n v="7"/>
    <n v="0"/>
    <n v="0"/>
    <n v="7"/>
    <n v="0"/>
    <n v="0"/>
    <s v=""/>
    <s v=""/>
    <s v="P_DS001_014|P_DS001_017|P_DS001_020|P_DS001_026|P_DS001_032|P_DS001_005|P_DS001_011"/>
    <n v="9"/>
    <n v="0"/>
    <n v="0"/>
    <n v="0"/>
    <n v="38"/>
    <n v="63"/>
    <n v="319"/>
    <n v="75245.73"/>
    <n v="5.0634920634920633"/>
    <n v="1194.3766666666666"/>
    <n v="13.031746031746032"/>
    <n v="9.5934336973544969"/>
    <n v="1"/>
    <n v="8.4920338624338669E-3"/>
    <n v="0"/>
    <n v="1.3892859281492869"/>
    <n v="0.64126984126984121"/>
    <n v="1.9257594947089947"/>
    <n v="0"/>
    <n v="6.6369520002645501"/>
    <n v="2205"/>
    <n v="37"/>
    <n v="2"/>
    <n v="2"/>
    <n v="0"/>
    <n v="1"/>
    <n v="1"/>
    <n v="0"/>
    <n v="1620.56"/>
    <s v="Last-Mile Travel"/>
    <n v="1"/>
    <n v="89.000591666666665"/>
    <n v="731.48820808333335"/>
    <n v="37"/>
    <n v="1.5873015873015872E-2"/>
    <n v="3.1746031746031744E-2"/>
    <n v="35"/>
    <n v="0.42381234126984124"/>
    <n v="0.65899838566066071"/>
    <n v="35"/>
    <n v="2"/>
    <n v="5"/>
    <n v="2"/>
    <s v="Monitor - no immediate intervention"/>
    <x v="0"/>
    <s v="Hyderabad"/>
    <s v="Large"/>
    <n v="2300"/>
    <n v="2.5"/>
    <d v="1899-12-30T14:30:00"/>
    <d v="1899-12-30T15:00:00"/>
    <x v="14"/>
    <b v="0"/>
  </r>
  <r>
    <s v="DS001_20260707_I31"/>
    <s v="DS001"/>
    <d v="2026-07-07T00:00:00"/>
    <n v="31"/>
    <s v="Afternoon"/>
    <n v="52"/>
    <n v="7"/>
    <n v="0"/>
    <n v="2"/>
    <n v="5"/>
    <n v="0"/>
    <n v="1"/>
    <s v=""/>
    <s v="P_DS001_017|P_DS001_020"/>
    <s v="P_DS001_026|P_DS001_032|P_DS001_005|P_DS001_011|P_DS001_014"/>
    <n v="10.4"/>
    <n v="0"/>
    <n v="0"/>
    <n v="1"/>
    <n v="37"/>
    <n v="52"/>
    <n v="251"/>
    <n v="55538.03"/>
    <n v="4.8269230769230766"/>
    <n v="1068.0390384615384"/>
    <n v="12.307692307692308"/>
    <n v="9.337907589423077"/>
    <n v="2"/>
    <n v="4.1457858974358983E-2"/>
    <n v="8.4073111858974356E-2"/>
    <n v="1.3718669910466526"/>
    <n v="0.65320512820512822"/>
    <n v="2.1091452253205132"/>
    <n v="0"/>
    <n v="6.3569674855769227"/>
    <n v="1820"/>
    <n v="37"/>
    <n v="2"/>
    <n v="2"/>
    <n v="2"/>
    <n v="0"/>
    <n v="0"/>
    <n v="0"/>
    <n v="709.92"/>
    <s v="Last-Mile Travel"/>
    <n v="1"/>
    <n v="73.383451866666661"/>
    <n v="530.68755136666664"/>
    <n v="32"/>
    <n v="3.8461538461538464E-2"/>
    <n v="3.8461538461538464E-2"/>
    <n v="35"/>
    <n v="0.48922301244444438"/>
    <n v="0.47809689312312309"/>
    <n v="26"/>
    <n v="11"/>
    <n v="4"/>
    <n v="1"/>
    <s v="Monitor - no immediate intervention"/>
    <x v="0"/>
    <s v="Hyderabad"/>
    <s v="Large"/>
    <n v="2300"/>
    <n v="2.5"/>
    <d v="1899-12-30T15:00:00"/>
    <d v="1899-12-30T15:30:00"/>
    <x v="15"/>
    <b v="0"/>
  </r>
  <r>
    <s v="DS001_20260707_I32"/>
    <s v="DS001"/>
    <d v="2026-07-07T00:00:00"/>
    <n v="32"/>
    <s v="Afternoon"/>
    <n v="31"/>
    <n v="7"/>
    <n v="0"/>
    <n v="2"/>
    <n v="5"/>
    <n v="0"/>
    <n v="1"/>
    <s v=""/>
    <s v="P_DS001_020|P_DS001_026"/>
    <s v="P_DS001_032|P_DS001_005|P_DS001_011|P_DS001_014|P_DS001_017"/>
    <n v="6.2"/>
    <n v="0"/>
    <n v="0"/>
    <n v="1"/>
    <n v="36"/>
    <n v="31"/>
    <n v="168"/>
    <n v="42042.03"/>
    <n v="5.419354838709677"/>
    <n v="1356.1945161290323"/>
    <n v="11.903225806451612"/>
    <n v="9.9236317693548379"/>
    <n v="1"/>
    <n v="4.2029628494623696E-2"/>
    <n v="1.0312303225806452E-2"/>
    <n v="1.54220430494088"/>
    <n v="0.67903225806451617"/>
    <n v="2.231548857526882"/>
    <n v="0"/>
    <n v="6.8313302155913984"/>
    <n v="1085"/>
    <n v="37"/>
    <n v="3"/>
    <n v="3"/>
    <n v="2"/>
    <n v="0"/>
    <n v="1"/>
    <n v="0"/>
    <n v="1234.0500000000002"/>
    <s v="Last-Mile Travel"/>
    <n v="1"/>
    <n v="47.990751899999999"/>
    <n v="433.92906105000003"/>
    <n v="30"/>
    <n v="3.2258064516129031E-2"/>
    <n v="9.6774193548387094E-2"/>
    <n v="35"/>
    <n v="0.31993834599999998"/>
    <n v="0.39092708202702703"/>
    <n v="21"/>
    <n v="16"/>
    <n v="3"/>
    <n v="2"/>
    <s v="Investigate inventory and order-quality process"/>
    <x v="0"/>
    <s v="Hyderabad"/>
    <s v="Large"/>
    <n v="2300"/>
    <n v="2.5"/>
    <d v="1899-12-30T15:30:00"/>
    <d v="1899-12-30T16:00:00"/>
    <x v="15"/>
    <b v="0"/>
  </r>
  <r>
    <s v="DS001_20260707_I33"/>
    <s v="DS001"/>
    <d v="2026-07-07T00:00:00"/>
    <n v="33"/>
    <s v="Afternoon"/>
    <n v="29"/>
    <n v="16"/>
    <n v="0"/>
    <n v="2"/>
    <n v="14"/>
    <n v="0"/>
    <n v="1"/>
    <s v=""/>
    <s v="P_DS001_005|P_DS001_006"/>
    <s v="P_DS001_011|P_DS001_012|P_DS001_014|P_DS001_015|P_DS001_017|P_DS001_018|P_DS001_020|P_DS001_021|P_DS001_026|P_DS001_027|P_DS001_032|P_DS001_033|P_DS001_036|P_DS001_003"/>
    <n v="2.0714285714285716"/>
    <n v="0"/>
    <n v="0"/>
    <n v="1"/>
    <n v="35"/>
    <n v="29"/>
    <n v="146"/>
    <n v="32366.68"/>
    <n v="5.0344827586206895"/>
    <n v="1116.0924137931036"/>
    <n v="11.03448275862069"/>
    <n v="8.4727397396551734"/>
    <n v="2"/>
    <n v="4.476460804597699E-2"/>
    <n v="0"/>
    <n v="1.3119897570498493"/>
    <n v="0.64770114942528734"/>
    <n v="1.9596908982758621"/>
    <n v="0"/>
    <n v="5.7360373379310348"/>
    <n v="1015"/>
    <n v="68"/>
    <n v="0"/>
    <n v="0"/>
    <n v="0"/>
    <n v="0"/>
    <n v="0"/>
    <n v="0"/>
    <n v="0"/>
    <s v="Last-Mile Travel"/>
    <n v="1"/>
    <n v="39.588298433333335"/>
    <n v="262.91574930000002"/>
    <n v="22"/>
    <n v="6.8965517241379309E-2"/>
    <n v="0"/>
    <n v="35"/>
    <n v="9.425785341269842E-2"/>
    <n v="0.12888026926470589"/>
    <n v="13"/>
    <n v="55"/>
    <n v="2"/>
    <n v="12"/>
    <s v="Monitor - no immediate intervention"/>
    <x v="0"/>
    <s v="Hyderabad"/>
    <s v="Large"/>
    <n v="2300"/>
    <n v="2.5"/>
    <d v="1899-12-30T16:00:00"/>
    <d v="1899-12-30T16:30:00"/>
    <x v="16"/>
    <b v="0"/>
  </r>
  <r>
    <s v="DS001_20260707_I34"/>
    <s v="DS001"/>
    <d v="2026-07-07T00:00:00"/>
    <n v="34"/>
    <s v="Afternoon"/>
    <n v="26"/>
    <n v="17"/>
    <n v="0"/>
    <n v="2"/>
    <n v="15"/>
    <n v="0"/>
    <n v="1"/>
    <s v=""/>
    <s v="P_DS001_003|P_DS001_005"/>
    <s v="P_DS001_006|P_DS001_011|P_DS001_012|P_DS001_014|P_DS001_015|P_DS001_017|P_DS001_018|P_DS001_020|P_DS001_021|P_DS001_024|P_DS001_026|P_DS001_027|P_DS001_032|P_DS001_033|P_DS001_036"/>
    <n v="1.7333333333333334"/>
    <n v="0"/>
    <n v="0"/>
    <n v="1"/>
    <n v="34"/>
    <n v="26"/>
    <n v="130"/>
    <n v="29106.58"/>
    <n v="5"/>
    <n v="1119.4838461538461"/>
    <n v="11.5"/>
    <n v="8.740702203205128"/>
    <n v="1"/>
    <n v="3.0175282051282067E-2"/>
    <n v="0"/>
    <n v="1.3289281467758582"/>
    <n v="0.53269230769230769"/>
    <n v="1.8616204455128207"/>
    <n v="0"/>
    <n v="5.8925432852564104"/>
    <n v="910"/>
    <n v="73"/>
    <n v="1"/>
    <n v="1"/>
    <n v="0"/>
    <n v="1"/>
    <n v="0"/>
    <n v="0"/>
    <n v="987.88"/>
    <s v="Store Not Ready for Rider"/>
    <n v="1"/>
    <n v="34.624991700000002"/>
    <n v="227.55593168333334"/>
    <n v="14"/>
    <n v="3.8461538461538464E-2"/>
    <n v="3.8461538461538464E-2"/>
    <n v="35"/>
    <n v="7.694442600000001E-2"/>
    <n v="0.10390681812024354"/>
    <n v="11"/>
    <n v="62"/>
    <n v="2"/>
    <n v="13"/>
    <s v="Monitor - no immediate intervention"/>
    <x v="0"/>
    <s v="Hyderabad"/>
    <s v="Large"/>
    <n v="2300"/>
    <n v="2.5"/>
    <d v="1899-12-30T16:30:00"/>
    <d v="1899-12-30T17:00:00"/>
    <x v="16"/>
    <b v="0"/>
  </r>
  <r>
    <s v="DS001_20260707_I35"/>
    <s v="DS001"/>
    <d v="2026-07-07T00:00:00"/>
    <n v="35"/>
    <s v="Afternoon"/>
    <n v="34"/>
    <n v="10"/>
    <n v="0"/>
    <n v="2"/>
    <n v="8"/>
    <n v="0"/>
    <n v="1"/>
    <s v=""/>
    <s v="P_DS001_021|P_DS001_024"/>
    <s v="P_DS001_027|P_DS001_033|P_DS001_036|P_DS001_003|P_DS001_006|P_DS001_012|P_DS001_015|P_DS001_018"/>
    <n v="4.25"/>
    <n v="0"/>
    <n v="0"/>
    <n v="1"/>
    <n v="33"/>
    <n v="34"/>
    <n v="171"/>
    <n v="35919.660000000003"/>
    <n v="5.0294117647058822"/>
    <n v="1056.4605882352942"/>
    <n v="11.617647058823529"/>
    <n v="9.2024109426470595"/>
    <n v="1"/>
    <n v="2.5478439215686235E-2"/>
    <n v="0"/>
    <n v="1.2946924826467112"/>
    <n v="0.69509803921568625"/>
    <n v="1.9897905132352942"/>
    <n v="0"/>
    <n v="6.3224243406862746"/>
    <n v="1190"/>
    <n v="36"/>
    <n v="1"/>
    <n v="1"/>
    <n v="0"/>
    <n v="1"/>
    <n v="0"/>
    <n v="0"/>
    <n v="166.16"/>
    <s v="Store Not Ready for Rider"/>
    <n v="1"/>
    <n v="42.20007463333333"/>
    <n v="275.15934121666663"/>
    <n v="24"/>
    <n v="2.9411764705882353E-2"/>
    <n v="2.9411764705882353E-2"/>
    <n v="35"/>
    <n v="0.17583364430555554"/>
    <n v="0.25477716779320986"/>
    <n v="14"/>
    <n v="22"/>
    <n v="3"/>
    <n v="5"/>
    <s v="Monitor - no immediate intervention"/>
    <x v="0"/>
    <s v="Hyderabad"/>
    <s v="Large"/>
    <n v="2300"/>
    <n v="2.5"/>
    <d v="1899-12-30T17:00:00"/>
    <d v="1899-12-30T17:30:00"/>
    <x v="17"/>
    <b v="0"/>
  </r>
  <r>
    <s v="DS001_20260707_I36"/>
    <s v="DS001"/>
    <d v="2026-07-07T00:00:00"/>
    <n v="36"/>
    <s v="Afternoon"/>
    <n v="46"/>
    <n v="10"/>
    <n v="0"/>
    <n v="2"/>
    <n v="8"/>
    <n v="0"/>
    <n v="1"/>
    <s v=""/>
    <s v="P_DS001_024|P_DS001_027"/>
    <s v="P_DS001_033|P_DS001_036|P_DS001_003|P_DS001_006|P_DS001_012|P_DS001_015|P_DS001_018|P_DS001_021"/>
    <n v="5.75"/>
    <n v="0"/>
    <n v="0"/>
    <n v="1"/>
    <n v="32"/>
    <n v="46"/>
    <n v="228"/>
    <n v="50518.69"/>
    <n v="4.9565217391304346"/>
    <n v="1098.2323913043479"/>
    <n v="12.086956521739131"/>
    <n v="9.384435976811595"/>
    <n v="1"/>
    <n v="4.3137173188405792E-2"/>
    <n v="0"/>
    <n v="1.2441424593763477"/>
    <n v="0.68369565217391304"/>
    <n v="1.9278381025362319"/>
    <n v="0"/>
    <n v="6.4663804753623193"/>
    <n v="1610"/>
    <n v="36"/>
    <n v="1"/>
    <n v="1"/>
    <n v="0"/>
    <n v="0"/>
    <n v="1"/>
    <n v="0"/>
    <n v="446.03"/>
    <s v="Last-Mile Travel"/>
    <n v="1"/>
    <n v="59.238001766666663"/>
    <n v="441.11868655000001"/>
    <n v="24"/>
    <n v="2.1739130434782608E-2"/>
    <n v="2.1739130434782608E-2"/>
    <n v="35"/>
    <n v="0.2468250073611111"/>
    <n v="0.40844322828703705"/>
    <n v="22"/>
    <n v="14"/>
    <n v="3"/>
    <n v="5"/>
    <s v="Monitor - no immediate intervention"/>
    <x v="0"/>
    <s v="Hyderabad"/>
    <s v="Large"/>
    <n v="2300"/>
    <n v="2.5"/>
    <d v="1899-12-30T17:30:00"/>
    <d v="1899-12-30T18:00:00"/>
    <x v="17"/>
    <b v="0"/>
  </r>
  <r>
    <s v="DS001_20260707_I37"/>
    <s v="DS001"/>
    <d v="2026-07-07T00:00:00"/>
    <n v="37"/>
    <s v="Evening"/>
    <n v="72"/>
    <n v="10"/>
    <n v="0"/>
    <n v="0"/>
    <n v="10"/>
    <n v="0"/>
    <n v="0"/>
    <s v=""/>
    <s v=""/>
    <s v="P_DS001_027|P_DS001_033|P_DS001_036|P_DS001_003|P_DS001_006|P_DS001_012|P_DS001_015|P_DS001_018|P_DS001_021|P_DS001_024"/>
    <n v="7.2"/>
    <n v="0"/>
    <n v="0"/>
    <n v="0"/>
    <n v="32"/>
    <n v="72"/>
    <n v="374"/>
    <n v="83470"/>
    <n v="5.1944444444444446"/>
    <n v="1159.3055555555557"/>
    <n v="15.180555555555555"/>
    <n v="9.2889747858796294"/>
    <n v="0"/>
    <n v="0"/>
    <n v="0"/>
    <n v="1.2848931940724919"/>
    <n v="0.66365740740740742"/>
    <n v="1.9467838625"/>
    <n v="0"/>
    <n v="6.4126464071759255"/>
    <n v="2880"/>
    <n v="36"/>
    <n v="1"/>
    <n v="1"/>
    <n v="1"/>
    <n v="0"/>
    <n v="0"/>
    <n v="0"/>
    <n v="234.62"/>
    <s v="No SLA Breach"/>
    <n v="0"/>
    <n v="89.359378683333333"/>
    <n v="619.95442885"/>
    <n v="36"/>
    <n v="0"/>
    <n v="1.3888888888888888E-2"/>
    <n v="40"/>
    <n v="0.29786459561111112"/>
    <n v="0.57403187856481486"/>
    <n v="30"/>
    <n v="6"/>
    <n v="5"/>
    <n v="5"/>
    <s v="Monitor - no immediate intervention"/>
    <x v="0"/>
    <s v="Hyderabad"/>
    <s v="Large"/>
    <n v="2300"/>
    <n v="2.5"/>
    <d v="1899-12-30T18:00:00"/>
    <d v="1899-12-30T18:30:00"/>
    <x v="18"/>
    <b v="1"/>
  </r>
  <r>
    <s v="DS001_20260707_I38"/>
    <s v="DS001"/>
    <d v="2026-07-07T00:00:00"/>
    <n v="38"/>
    <s v="Evening"/>
    <n v="89"/>
    <n v="10"/>
    <n v="0"/>
    <n v="0"/>
    <n v="10"/>
    <n v="0"/>
    <n v="0"/>
    <s v=""/>
    <s v=""/>
    <s v="P_DS001_033|P_DS001_036|P_DS001_003|P_DS001_006|P_DS001_012|P_DS001_015|P_DS001_018|P_DS001_021|P_DS001_024|P_DS001_027"/>
    <n v="8.9"/>
    <n v="0"/>
    <n v="0"/>
    <n v="0"/>
    <n v="32"/>
    <n v="89"/>
    <n v="433"/>
    <n v="98889.52"/>
    <n v="4.8651685393258424"/>
    <n v="1111.118202247191"/>
    <n v="16.089887640449437"/>
    <n v="9.287800731273407"/>
    <n v="0"/>
    <n v="0"/>
    <n v="0"/>
    <n v="1.2263491618040943"/>
    <n v="0.67921348314606744"/>
    <n v="1.6901183215355806"/>
    <n v="0.16907122003745317"/>
    <n v="6.3365751043071157"/>
    <n v="3560"/>
    <n v="36"/>
    <n v="3"/>
    <n v="3"/>
    <n v="1"/>
    <n v="2"/>
    <n v="0"/>
    <n v="0"/>
    <n v="640.05000000000007"/>
    <s v="No SLA Breach"/>
    <n v="0"/>
    <n v="106.17061004999999"/>
    <n v="758.76896050000005"/>
    <n v="36"/>
    <n v="0"/>
    <n v="3.3707865168539325E-2"/>
    <n v="40"/>
    <n v="0.35390203349999999"/>
    <n v="0.70256385231481489"/>
    <n v="37"/>
    <n v="-1"/>
    <n v="6"/>
    <n v="4"/>
    <s v="Review rider roster against workload"/>
    <x v="0"/>
    <s v="Hyderabad"/>
    <s v="Large"/>
    <n v="2300"/>
    <n v="2.5"/>
    <d v="1899-12-30T18:30:00"/>
    <d v="1899-12-30T19:00:00"/>
    <x v="18"/>
    <b v="1"/>
  </r>
  <r>
    <s v="DS001_20260707_I39"/>
    <s v="DS001"/>
    <d v="2026-07-07T00:00:00"/>
    <n v="39"/>
    <s v="Evening"/>
    <n v="119"/>
    <n v="10"/>
    <n v="0"/>
    <n v="0"/>
    <n v="10"/>
    <n v="0"/>
    <n v="0"/>
    <s v=""/>
    <s v=""/>
    <s v="P_DS001_036|P_DS001_003|P_DS001_006|P_DS001_012|P_DS001_015|P_DS001_018|P_DS001_021|P_DS001_024|P_DS001_027|P_DS001_033"/>
    <n v="11.9"/>
    <n v="0"/>
    <n v="0"/>
    <n v="0"/>
    <n v="32"/>
    <n v="119"/>
    <n v="573"/>
    <n v="124080.85"/>
    <n v="4.8151260504201678"/>
    <n v="1042.6962184873951"/>
    <n v="17.789915966386555"/>
    <n v="13.889235774089636"/>
    <n v="14"/>
    <n v="5.2920870028011185E-2"/>
    <n v="0"/>
    <n v="1.2169443732459972"/>
    <n v="0.62703081232492996"/>
    <n v="0"/>
    <n v="4.666476429831933"/>
    <n v="6.4716412950980393"/>
    <n v="4760"/>
    <n v="36"/>
    <n v="5"/>
    <n v="5"/>
    <n v="3"/>
    <n v="0"/>
    <n v="2"/>
    <n v="0"/>
    <n v="1481.31"/>
    <s v="Rider Supply / Availability"/>
    <n v="14"/>
    <n v="146.42616666666666"/>
    <n v="986.56754869999997"/>
    <n v="36"/>
    <n v="0.11764705882352941"/>
    <n v="4.2016806722689079E-2"/>
    <n v="40"/>
    <n v="0.48808722222222217"/>
    <n v="0.91348847101851849"/>
    <n v="47"/>
    <n v="-11"/>
    <n v="7"/>
    <n v="3"/>
    <s v="Review rider roster against workload"/>
    <x v="0"/>
    <s v="Hyderabad"/>
    <s v="Large"/>
    <n v="2300"/>
    <n v="2.5"/>
    <d v="1899-12-30T19:00:00"/>
    <d v="1899-12-30T19:30:00"/>
    <x v="19"/>
    <b v="1"/>
  </r>
  <r>
    <s v="DS001_20260707_I40"/>
    <s v="DS001"/>
    <d v="2026-07-07T00:00:00"/>
    <n v="40"/>
    <s v="Evening"/>
    <n v="142"/>
    <n v="10"/>
    <n v="0"/>
    <n v="0"/>
    <n v="10"/>
    <n v="0"/>
    <n v="0"/>
    <s v=""/>
    <s v=""/>
    <s v="P_DS001_003|P_DS001_006|P_DS001_012|P_DS001_015|P_DS001_018|P_DS001_021|P_DS001_024|P_DS001_027|P_DS001_033|P_DS001_036"/>
    <n v="14.2"/>
    <n v="0"/>
    <n v="0"/>
    <n v="0"/>
    <n v="32"/>
    <n v="142"/>
    <n v="699"/>
    <n v="155194.38"/>
    <n v="4.922535211267606"/>
    <n v="1092.9181690140845"/>
    <n v="19.098591549295776"/>
    <n v="22.374133902816901"/>
    <n v="103"/>
    <n v="3.6729043382629105"/>
    <n v="8.8078066901408434E-3"/>
    <n v="1.2834898704436315"/>
    <n v="0.62899061032863846"/>
    <n v="0"/>
    <n v="12.883783179694836"/>
    <n v="6.6681234602112678"/>
    <n v="5680"/>
    <n v="36"/>
    <n v="6"/>
    <n v="6"/>
    <n v="5"/>
    <n v="0"/>
    <n v="1"/>
    <n v="0"/>
    <n v="3671.98"/>
    <s v="Rider Supply / Availability"/>
    <n v="103"/>
    <n v="182.15997553333332"/>
    <n v="984.21712920000004"/>
    <n v="36"/>
    <n v="0.72535211267605637"/>
    <n v="4.2253521126760563E-2"/>
    <n v="40"/>
    <n v="0.60719991844444443"/>
    <n v="0.91131215666666676"/>
    <n v="47"/>
    <n v="-11"/>
    <n v="9"/>
    <n v="1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07_I41"/>
    <s v="DS001"/>
    <d v="2026-07-07T00:00:00"/>
    <n v="41"/>
    <s v="Evening"/>
    <n v="110"/>
    <n v="10"/>
    <n v="0"/>
    <n v="0"/>
    <n v="10"/>
    <n v="0"/>
    <n v="0"/>
    <s v=""/>
    <s v=""/>
    <s v="P_DS001_006|P_DS001_012|P_DS001_015|P_DS001_018|P_DS001_021|P_DS001_024|P_DS001_027|P_DS001_033|P_DS001_036|P_DS001_003"/>
    <n v="11"/>
    <n v="0"/>
    <n v="0"/>
    <n v="0"/>
    <n v="32"/>
    <n v="110"/>
    <n v="534"/>
    <n v="113595.13"/>
    <n v="4.8545454545454545"/>
    <n v="1032.683"/>
    <n v="17.3"/>
    <n v="32.138065186212124"/>
    <n v="110"/>
    <n v="14.838065186212122"/>
    <n v="2.0301524242424237E-3"/>
    <n v="1.2231134284085012"/>
    <n v="0.62954545454545452"/>
    <n v="0"/>
    <n v="22.944261348333335"/>
    <n v="6.4377511580303031"/>
    <n v="4400"/>
    <n v="36"/>
    <n v="2"/>
    <n v="2"/>
    <n v="2"/>
    <n v="0"/>
    <n v="0"/>
    <n v="0"/>
    <n v="340.75"/>
    <s v="Rider Supply / Availability"/>
    <n v="110"/>
    <n v="135.17476553333333"/>
    <n v="997.68783556666665"/>
    <n v="36"/>
    <n v="1"/>
    <n v="1.8181818181818181E-2"/>
    <n v="40"/>
    <n v="0.45058255177777778"/>
    <n v="0.92378503293209879"/>
    <n v="48"/>
    <n v="-12"/>
    <n v="7"/>
    <n v="3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07_I42"/>
    <s v="DS001"/>
    <d v="2026-07-07T00:00:00"/>
    <n v="42"/>
    <s v="Evening"/>
    <n v="137"/>
    <n v="10"/>
    <n v="0"/>
    <n v="0"/>
    <n v="10"/>
    <n v="0"/>
    <n v="0"/>
    <s v=""/>
    <s v=""/>
    <s v="P_DS001_012|P_DS001_015|P_DS001_018|P_DS001_021|P_DS001_024|P_DS001_027|P_DS001_033|P_DS001_036|P_DS001_003|P_DS001_006"/>
    <n v="13.7"/>
    <n v="0"/>
    <n v="0"/>
    <n v="0"/>
    <n v="32"/>
    <n v="137"/>
    <n v="674"/>
    <n v="148320.06"/>
    <n v="4.9197080291970803"/>
    <n v="1082.6281751824818"/>
    <n v="18.810218978102188"/>
    <n v="38.252187936131385"/>
    <n v="137"/>
    <n v="19.441968958029197"/>
    <n v="6.0284582725060806E-3"/>
    <n v="1.2804227557948253"/>
    <n v="0.69172749391727495"/>
    <n v="0"/>
    <n v="28.954444054622872"/>
    <n v="6.4095894959854016"/>
    <n v="5480"/>
    <n v="36"/>
    <n v="4"/>
    <n v="4"/>
    <n v="2"/>
    <n v="2"/>
    <n v="0"/>
    <n v="0"/>
    <n v="1760.83"/>
    <s v="Rider Supply / Availability"/>
    <n v="137"/>
    <n v="176.4212713"/>
    <n v="989.43983883333328"/>
    <n v="36"/>
    <n v="1"/>
    <n v="2.9197080291970802E-2"/>
    <n v="40"/>
    <n v="0.58807090433333331"/>
    <n v="0.91614799891975307"/>
    <n v="48"/>
    <n v="-12"/>
    <n v="9"/>
    <n v="1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7_I43"/>
    <s v="DS001"/>
    <d v="2026-07-07T00:00:00"/>
    <n v="43"/>
    <s v="Evening"/>
    <n v="118"/>
    <n v="10"/>
    <n v="0"/>
    <n v="0"/>
    <n v="10"/>
    <n v="0"/>
    <n v="0"/>
    <s v=""/>
    <s v=""/>
    <s v="P_DS001_015|P_DS001_018|P_DS001_021|P_DS001_024|P_DS001_027|P_DS001_033|P_DS001_036|P_DS001_003|P_DS001_006|P_DS001_012"/>
    <n v="11.8"/>
    <n v="0"/>
    <n v="0"/>
    <n v="0"/>
    <n v="32"/>
    <n v="118"/>
    <n v="575"/>
    <n v="134896.60999999999"/>
    <n v="4.8728813559322033"/>
    <n v="1143.1916101694915"/>
    <n v="17.83050847457627"/>
    <n v="47.374612631073447"/>
    <n v="118"/>
    <n v="29.544104156497177"/>
    <n v="0"/>
    <n v="1.2218794969332025"/>
    <n v="0.66906779661016946"/>
    <n v="0"/>
    <n v="37.768490132909605"/>
    <n v="6.7671525970338982"/>
    <n v="4720"/>
    <n v="36"/>
    <n v="3"/>
    <n v="3"/>
    <n v="2"/>
    <n v="1"/>
    <n v="0"/>
    <n v="0"/>
    <n v="441.43"/>
    <s v="Rider Supply / Availability"/>
    <n v="118"/>
    <n v="138.82568493333332"/>
    <n v="985.35138119999999"/>
    <n v="36"/>
    <n v="1"/>
    <n v="2.5423728813559324E-2"/>
    <n v="40"/>
    <n v="0.46275228311111105"/>
    <n v="0.91236238999999997"/>
    <n v="47"/>
    <n v="-11"/>
    <n v="7"/>
    <n v="3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7_I44"/>
    <s v="DS001"/>
    <d v="2026-07-07T00:00:00"/>
    <n v="44"/>
    <s v="Evening"/>
    <n v="105"/>
    <n v="10"/>
    <n v="0"/>
    <n v="0"/>
    <n v="10"/>
    <n v="0"/>
    <n v="0"/>
    <s v=""/>
    <s v=""/>
    <s v="P_DS001_018|P_DS001_021|P_DS001_024|P_DS001_027|P_DS001_033|P_DS001_036|P_DS001_003|P_DS001_006|P_DS001_012|P_DS001_015"/>
    <n v="10.5"/>
    <n v="0"/>
    <n v="0"/>
    <n v="0"/>
    <n v="32"/>
    <n v="105"/>
    <n v="521"/>
    <n v="115437.97"/>
    <n v="4.961904761904762"/>
    <n v="1099.4092380952382"/>
    <n v="16.961904761904762"/>
    <n v="52.503553928730156"/>
    <n v="105"/>
    <n v="35.541649166825394"/>
    <n v="4.2315904761904759E-4"/>
    <n v="1.2388364712327786"/>
    <n v="0.62634920634920632"/>
    <n v="0"/>
    <n v="43.204769154761905"/>
    <n v="6.5038108476190475"/>
    <n v="4200"/>
    <n v="36"/>
    <n v="1"/>
    <n v="1"/>
    <n v="0"/>
    <n v="0"/>
    <n v="1"/>
    <n v="0"/>
    <n v="292.04000000000002"/>
    <s v="Rider Supply / Availability"/>
    <n v="105"/>
    <n v="135.31957758333334"/>
    <n v="992.41127528333334"/>
    <n v="36"/>
    <n v="1"/>
    <n v="9.5238095238095247E-3"/>
    <n v="40"/>
    <n v="0.45106525861111113"/>
    <n v="0.91889932896604942"/>
    <n v="48"/>
    <n v="-12"/>
    <n v="7"/>
    <n v="3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7_I45"/>
    <s v="DS001"/>
    <d v="2026-07-07T00:00:00"/>
    <n v="45"/>
    <s v="Evening"/>
    <n v="77"/>
    <n v="10"/>
    <n v="0"/>
    <n v="0"/>
    <n v="10"/>
    <n v="0"/>
    <n v="0"/>
    <s v=""/>
    <s v=""/>
    <s v="P_DS001_021|P_DS001_024|P_DS001_027|P_DS001_033|P_DS001_036|P_DS001_003|P_DS001_006|P_DS001_012|P_DS001_015|P_DS001_018"/>
    <n v="7.7"/>
    <n v="0"/>
    <n v="0"/>
    <n v="0"/>
    <n v="32"/>
    <n v="77"/>
    <n v="372"/>
    <n v="85340.05"/>
    <n v="4.8311688311688314"/>
    <n v="1108.3123376623378"/>
    <n v="13.987012987012987"/>
    <n v="49.578670542424248"/>
    <n v="77"/>
    <n v="35.59165755541126"/>
    <n v="0"/>
    <n v="1.2422918330118657"/>
    <n v="0.65324675324675319"/>
    <n v="0"/>
    <n v="39.997629322294372"/>
    <n v="6.7935112824675326"/>
    <n v="2695"/>
    <n v="36"/>
    <n v="2"/>
    <n v="2"/>
    <n v="1"/>
    <n v="0"/>
    <n v="1"/>
    <n v="0"/>
    <n v="294.48"/>
    <s v="Rider Supply / Availability"/>
    <n v="77"/>
    <n v="97.135273016666673"/>
    <n v="990.24152319999996"/>
    <n v="36"/>
    <n v="1"/>
    <n v="2.5974025974025976E-2"/>
    <n v="35"/>
    <n v="0.32378424338888889"/>
    <n v="0.91689029925925924"/>
    <n v="48"/>
    <n v="-12"/>
    <n v="5"/>
    <n v="5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7_I46"/>
    <s v="DS001"/>
    <d v="2026-07-07T00:00:00"/>
    <n v="46"/>
    <s v="Evening"/>
    <n v="52"/>
    <n v="10"/>
    <n v="0"/>
    <n v="0"/>
    <n v="10"/>
    <n v="0"/>
    <n v="0"/>
    <s v=""/>
    <s v=""/>
    <s v="P_DS001_024|P_DS001_027|P_DS001_033|P_DS001_036|P_DS001_003|P_DS001_006|P_DS001_012|P_DS001_015|P_DS001_018|P_DS001_021"/>
    <n v="5.2"/>
    <n v="0"/>
    <n v="0"/>
    <n v="0"/>
    <n v="32"/>
    <n v="52"/>
    <n v="249"/>
    <n v="56711.15"/>
    <n v="4.7884615384615383"/>
    <n v="1090.5990384615384"/>
    <n v="12.365384615384615"/>
    <n v="39.66215107051282"/>
    <n v="52"/>
    <n v="27.296766455128207"/>
    <n v="0"/>
    <n v="1.1931004912927923"/>
    <n v="0.66570512820512817"/>
    <n v="0"/>
    <n v="30.801692749038462"/>
    <n v="6.1388321807692314"/>
    <n v="1820"/>
    <n v="36"/>
    <n v="2"/>
    <n v="2"/>
    <n v="1"/>
    <n v="1"/>
    <n v="0"/>
    <n v="0"/>
    <n v="1086.6199999999999"/>
    <s v="Rider Supply / Availability"/>
    <n v="52"/>
    <n v="63.654316833333333"/>
    <n v="988.04101691666665"/>
    <n v="36"/>
    <n v="1"/>
    <n v="3.8461538461538464E-2"/>
    <n v="35"/>
    <n v="0.2121810561111111"/>
    <n v="0.91485279344135806"/>
    <n v="48"/>
    <n v="-12"/>
    <n v="4"/>
    <n v="6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07_I47"/>
    <s v="DS001"/>
    <d v="2026-07-07T00:00:00"/>
    <n v="47"/>
    <s v="Late Night"/>
    <n v="38"/>
    <n v="10"/>
    <n v="0"/>
    <n v="2"/>
    <n v="8"/>
    <n v="0"/>
    <n v="1"/>
    <s v=""/>
    <s v="P_DS001_027|P_DS001_033"/>
    <s v="P_DS001_036|P_DS001_003|P_DS001_006|P_DS001_012|P_DS001_015|P_DS001_018|P_DS001_021|P_DS001_024"/>
    <n v="4.75"/>
    <n v="0"/>
    <n v="0"/>
    <n v="1"/>
    <n v="31"/>
    <n v="38"/>
    <n v="194"/>
    <n v="45612.75"/>
    <n v="5.1052631578947372"/>
    <n v="1200.3355263157894"/>
    <n v="11.5"/>
    <n v="23.250092102631577"/>
    <n v="38"/>
    <n v="11.750092102631578"/>
    <n v="0"/>
    <n v="1.2400715794944974"/>
    <n v="0.65833333333333333"/>
    <n v="0"/>
    <n v="14.458789458333333"/>
    <n v="5.9284240385964919"/>
    <n v="1330"/>
    <n v="36"/>
    <n v="1"/>
    <n v="1"/>
    <n v="0"/>
    <n v="1"/>
    <n v="0"/>
    <n v="0"/>
    <n v="143.99"/>
    <s v="Rider Supply / Availability"/>
    <n v="38"/>
    <n v="47.122719650000001"/>
    <n v="993.22355788333334"/>
    <n v="36"/>
    <n v="1"/>
    <n v="2.6315789473684209E-2"/>
    <n v="35"/>
    <n v="0.19634466520833332"/>
    <n v="0.91965144248456787"/>
    <n v="48"/>
    <n v="-12"/>
    <n v="3"/>
    <n v="5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07_I48"/>
    <s v="DS001"/>
    <d v="2026-07-07T00:00:00"/>
    <n v="48"/>
    <s v="Late Night"/>
    <n v="34"/>
    <n v="10"/>
    <n v="0"/>
    <n v="2"/>
    <n v="8"/>
    <n v="0"/>
    <n v="1"/>
    <s v=""/>
    <s v="P_DS001_033|P_DS001_036"/>
    <s v="P_DS001_003|P_DS001_006|P_DS001_012|P_DS001_015|P_DS001_018|P_DS001_021|P_DS001_024|P_DS001_027"/>
    <n v="4.25"/>
    <n v="0"/>
    <n v="0"/>
    <n v="1"/>
    <n v="30"/>
    <n v="34"/>
    <n v="175"/>
    <n v="38432.44"/>
    <n v="5.1470588235294121"/>
    <n v="1130.3658823529413"/>
    <n v="11.382352941176471"/>
    <n v="9.216581244607843"/>
    <n v="3"/>
    <n v="4.4339949509803966E-2"/>
    <n v="0"/>
    <n v="1.3042643873167974"/>
    <n v="0.56813725490196076"/>
    <n v="1.620350674509804"/>
    <n v="7.3224271078431366E-2"/>
    <n v="6.4386023906862748"/>
    <n v="1190"/>
    <n v="36"/>
    <n v="0"/>
    <n v="0"/>
    <n v="0"/>
    <n v="0"/>
    <n v="0"/>
    <n v="0"/>
    <n v="0"/>
    <s v="Store Not Ready for Rider"/>
    <n v="2"/>
    <n v="41.511946766666668"/>
    <n v="581.60162618333334"/>
    <n v="36"/>
    <n v="8.8235294117647065E-2"/>
    <n v="0"/>
    <n v="35"/>
    <n v="0.17296644486111112"/>
    <n v="0.53852002424382717"/>
    <n v="28"/>
    <n v="8"/>
    <n v="2"/>
    <n v="6"/>
    <s v="Recover audit backlog before day close"/>
    <x v="0"/>
    <s v="Hyderabad"/>
    <s v="Large"/>
    <n v="2300"/>
    <n v="2.5"/>
    <d v="1899-12-30T23:30:00"/>
    <d v="1899-12-30T00:00:00"/>
    <x v="23"/>
    <b v="0"/>
  </r>
  <r>
    <s v="DS001_20260708_I01"/>
    <s v="DS001"/>
    <d v="2026-07-08T00:00:00"/>
    <n v="1"/>
    <s v="Night"/>
    <n v="9"/>
    <n v="18"/>
    <n v="12"/>
    <n v="2"/>
    <n v="4"/>
    <n v="900"/>
    <n v="1"/>
    <s v="P_DS001_006|P_DS001_012|P_DS001_015|P_DS001_018|P_DS001_021|P_DS001_024|P_DS001_027|P_DS001_033|P_DS001_036|P_DS001_001|P_DS001_004|P_DS001_013"/>
    <s v="P_DS001_016|P_DS001_022"/>
    <s v="P_DS001_025|P_DS001_028|P_DS001_034|P_DS001_003"/>
    <n v="2.25"/>
    <n v="900"/>
    <n v="9100"/>
    <n v="1"/>
    <n v="49"/>
    <n v="9"/>
    <n v="51"/>
    <n v="12202.79"/>
    <n v="5.666666666666667"/>
    <n v="1355.8655555555556"/>
    <n v="10.888888888888889"/>
    <n v="8.0771622370370366"/>
    <n v="0"/>
    <n v="0"/>
    <n v="0"/>
    <n v="1.3732196060172059"/>
    <n v="0.53518518518518521"/>
    <n v="1.9084047833333331"/>
    <n v="0"/>
    <n v="5.3465352240740742"/>
    <n v="315"/>
    <n v="72"/>
    <n v="0"/>
    <n v="0"/>
    <n v="0"/>
    <n v="0"/>
    <n v="0"/>
    <n v="0"/>
    <n v="0"/>
    <s v="No SLA Breach"/>
    <n v="0"/>
    <n v="15.192018516666666"/>
    <n v="169.85855628333334"/>
    <n v="19"/>
    <n v="0"/>
    <n v="0"/>
    <n v="35"/>
    <n v="0.12660015430555555"/>
    <n v="7.8638220501543218E-2"/>
    <n v="9"/>
    <n v="63"/>
    <n v="1"/>
    <n v="3"/>
    <s v="Monitor - no immediate intervention"/>
    <x v="0"/>
    <s v="Hyderabad"/>
    <s v="Large"/>
    <n v="2300"/>
    <n v="2.5"/>
    <d v="1899-12-30T00:00:00"/>
    <d v="1899-12-30T00:30:00"/>
    <x v="0"/>
    <b v="0"/>
  </r>
  <r>
    <s v="DS001_20260708_I02"/>
    <s v="DS001"/>
    <d v="2026-07-08T00:00:00"/>
    <n v="2"/>
    <s v="Night"/>
    <n v="6"/>
    <n v="20"/>
    <n v="12"/>
    <n v="2"/>
    <n v="6"/>
    <n v="900"/>
    <n v="1"/>
    <s v="P_DS001_012|P_DS001_015|P_DS001_018|P_DS001_021|P_DS001_024|P_DS001_027|P_DS001_033|P_DS001_036|P_DS001_001|P_DS001_004|P_DS001_007|P_DS001_013"/>
    <s v="P_DS001_016|P_DS001_019"/>
    <s v="P_DS001_022|P_DS001_025|P_DS001_028|P_DS001_034|P_DS001_003|P_DS001_006"/>
    <n v="1"/>
    <n v="900"/>
    <n v="8200"/>
    <n v="1"/>
    <n v="48"/>
    <n v="6"/>
    <n v="29"/>
    <n v="5253.25"/>
    <n v="4.833333333333333"/>
    <n v="875.54166666666663"/>
    <n v="11"/>
    <n v="7.3833692527777783"/>
    <n v="0"/>
    <n v="0"/>
    <n v="0"/>
    <n v="1.1954758473858746"/>
    <n v="0.83611111111111114"/>
    <n v="2.0315869527777779"/>
    <n v="0"/>
    <n v="4.70733785"/>
    <n v="210"/>
    <n v="72"/>
    <n v="0"/>
    <n v="0"/>
    <n v="0"/>
    <n v="0"/>
    <n v="0"/>
    <n v="0"/>
    <n v="0"/>
    <s v="No SLA Breach"/>
    <n v="0"/>
    <n v="7.1728550499999999"/>
    <n v="45.441740199999998"/>
    <n v="4"/>
    <n v="0"/>
    <n v="0"/>
    <n v="35"/>
    <n v="3.9849194722222224E-2"/>
    <n v="2.1037842685185184E-2"/>
    <n v="3"/>
    <n v="69"/>
    <n v="1"/>
    <n v="5"/>
    <s v="Monitor - no immediate intervention"/>
    <x v="0"/>
    <s v="Hyderabad"/>
    <s v="Large"/>
    <n v="2300"/>
    <n v="2.5"/>
    <d v="1899-12-30T00:30:00"/>
    <d v="1899-12-30T01:00:00"/>
    <x v="0"/>
    <b v="0"/>
  </r>
  <r>
    <s v="DS001_20260708_I03"/>
    <s v="DS001"/>
    <d v="2026-07-08T00:00:00"/>
    <n v="3"/>
    <s v="Night"/>
    <n v="7"/>
    <n v="10"/>
    <n v="9"/>
    <n v="0"/>
    <n v="1"/>
    <n v="675"/>
    <n v="0"/>
    <s v="P_DS001_013|P_DS001_016|P_DS001_019|P_DS001_022|P_DS001_025|P_DS001_028|P_DS001_034|P_DS001_001|P_DS001_004"/>
    <s v=""/>
    <s v="P_DS001_007"/>
    <n v="7"/>
    <n v="675"/>
    <n v="7525"/>
    <n v="0"/>
    <n v="48"/>
    <n v="7"/>
    <n v="42"/>
    <n v="8999.69"/>
    <n v="6"/>
    <n v="1285.67"/>
    <n v="11.571428571428571"/>
    <n v="11.502920133333333"/>
    <n v="2"/>
    <n v="0.60482004285714297"/>
    <n v="1.4708731857142856"/>
    <n v="1.5483510373297584"/>
    <n v="0.93809523809523809"/>
    <n v="3.9573194595238093"/>
    <n v="0"/>
    <n v="6.543219716666667"/>
    <n v="245"/>
    <n v="36"/>
    <n v="0"/>
    <n v="0"/>
    <n v="0"/>
    <n v="0"/>
    <n v="0"/>
    <n v="0"/>
    <n v="0"/>
    <s v="Store Not Ready for Rider"/>
    <n v="2"/>
    <n v="10.838457216666667"/>
    <n v="66.118847683333328"/>
    <n v="10"/>
    <n v="0.2857142857142857"/>
    <n v="0"/>
    <n v="35"/>
    <n v="0.36128190722222225"/>
    <n v="6.1221155262345672E-2"/>
    <n v="4"/>
    <n v="32"/>
    <n v="1"/>
    <n v="0"/>
    <s v="Protect or increase picker capacity"/>
    <x v="0"/>
    <s v="Hyderabad"/>
    <s v="Large"/>
    <n v="2300"/>
    <n v="2.5"/>
    <d v="1899-12-30T01:00:00"/>
    <d v="1899-12-30T01:30:00"/>
    <x v="1"/>
    <b v="0"/>
  </r>
  <r>
    <s v="DS001_20260708_I04"/>
    <s v="DS001"/>
    <d v="2026-07-08T00:00:00"/>
    <n v="4"/>
    <s v="Night"/>
    <n v="6"/>
    <n v="10"/>
    <n v="9"/>
    <n v="0"/>
    <n v="1"/>
    <n v="675"/>
    <n v="0"/>
    <s v="P_DS001_016|P_DS001_019|P_DS001_022|P_DS001_025|P_DS001_028|P_DS001_034|P_DS001_001|P_DS001_004|P_DS001_007"/>
    <s v=""/>
    <s v="P_DS001_013"/>
    <n v="6"/>
    <n v="675"/>
    <n v="6850"/>
    <n v="0"/>
    <n v="48"/>
    <n v="6"/>
    <n v="30"/>
    <n v="7101.46"/>
    <n v="5"/>
    <n v="1183.5766666666666"/>
    <n v="10.333333333333334"/>
    <n v="7.7169409138888883"/>
    <n v="1"/>
    <n v="2.9737174999999866E-2"/>
    <n v="0.32461835277777779"/>
    <n v="1.2327424388941901"/>
    <n v="0.48333333333333334"/>
    <n v="2.0406941194444443"/>
    <n v="0"/>
    <n v="4.7873578944444448"/>
    <n v="210"/>
    <n v="36"/>
    <n v="3"/>
    <n v="1"/>
    <n v="2"/>
    <n v="1"/>
    <n v="0"/>
    <n v="0"/>
    <n v="1248.58"/>
    <s v="Store Not Ready for Rider"/>
    <n v="1"/>
    <n v="7.3964545666666668"/>
    <n v="40.178979116666667"/>
    <n v="6"/>
    <n v="0.16666666666666666"/>
    <n v="0.16666666666666666"/>
    <n v="35"/>
    <n v="0.24654848555555556"/>
    <n v="3.7202758441358022E-2"/>
    <n v="2"/>
    <n v="34"/>
    <n v="1"/>
    <n v="0"/>
    <s v="Protect or increase picker capacity"/>
    <x v="0"/>
    <s v="Hyderabad"/>
    <s v="Large"/>
    <n v="2300"/>
    <n v="2.5"/>
    <d v="1899-12-30T01:30:00"/>
    <d v="1899-12-30T02:00:00"/>
    <x v="1"/>
    <b v="0"/>
  </r>
  <r>
    <s v="DS001_20260708_I05"/>
    <s v="DS001"/>
    <d v="2026-07-08T00:00:00"/>
    <n v="5"/>
    <s v="Night"/>
    <n v="10"/>
    <n v="10"/>
    <n v="9"/>
    <n v="0"/>
    <n v="1"/>
    <n v="675"/>
    <n v="0"/>
    <s v="P_DS001_019|P_DS001_022|P_DS001_025|P_DS001_028|P_DS001_034|P_DS001_001|P_DS001_004|P_DS001_007|P_DS001_013"/>
    <s v=""/>
    <s v="P_DS001_016"/>
    <n v="10"/>
    <n v="675"/>
    <n v="6175"/>
    <n v="0"/>
    <n v="48"/>
    <n v="10"/>
    <n v="56"/>
    <n v="12415.76"/>
    <n v="5.6"/>
    <n v="1241.576"/>
    <n v="11.3"/>
    <n v="10.864339573333334"/>
    <n v="4"/>
    <n v="1.0008029566666667"/>
    <n v="1.5145424466666666"/>
    <n v="1.4237313315182902"/>
    <n v="0.58499999999999996"/>
    <n v="3.5232737749999998"/>
    <n v="0"/>
    <n v="6.4277324550000001"/>
    <n v="350"/>
    <n v="36"/>
    <n v="1"/>
    <n v="1"/>
    <n v="1"/>
    <n v="0"/>
    <n v="0"/>
    <n v="0"/>
    <n v="64.72"/>
    <s v="Store Not Ready for Rider"/>
    <n v="4"/>
    <n v="13.342444816666667"/>
    <n v="56.863691850000002"/>
    <n v="8"/>
    <n v="0.4"/>
    <n v="0.1"/>
    <n v="35"/>
    <n v="0.44474816055555555"/>
    <n v="5.2651566527777777E-2"/>
    <n v="3"/>
    <n v="33"/>
    <n v="1"/>
    <n v="0"/>
    <s v="Protect or increase picker capacity"/>
    <x v="0"/>
    <s v="Hyderabad"/>
    <s v="Large"/>
    <n v="2300"/>
    <n v="2.5"/>
    <d v="1899-12-30T02:00:00"/>
    <d v="1899-12-30T02:30:00"/>
    <x v="2"/>
    <b v="0"/>
  </r>
  <r>
    <s v="DS001_20260708_I06"/>
    <s v="DS001"/>
    <d v="2026-07-08T00:00:00"/>
    <n v="6"/>
    <s v="Night"/>
    <n v="8"/>
    <n v="10"/>
    <n v="9"/>
    <n v="0"/>
    <n v="1"/>
    <n v="675"/>
    <n v="0"/>
    <s v="P_DS001_022|P_DS001_025|P_DS001_028|P_DS001_034|P_DS001_001|P_DS001_004|P_DS001_007|P_DS001_013|P_DS001_016"/>
    <s v=""/>
    <s v="P_DS001_019"/>
    <n v="8"/>
    <n v="675"/>
    <n v="5500"/>
    <n v="0"/>
    <n v="48"/>
    <n v="8"/>
    <n v="41"/>
    <n v="8589.14"/>
    <n v="5.125"/>
    <n v="1073.6424999999999"/>
    <n v="11.875"/>
    <n v="9.9441035229166665"/>
    <n v="2"/>
    <n v="0.10697371874999995"/>
    <n v="9.9983343749999995E-2"/>
    <n v="1.2803331055814049"/>
    <n v="0.78749999999999998"/>
    <n v="2.1678164416666665"/>
    <n v="0"/>
    <n v="6.7825370708333335"/>
    <n v="280"/>
    <n v="36"/>
    <n v="1"/>
    <n v="1"/>
    <n v="1"/>
    <n v="0"/>
    <n v="0"/>
    <n v="0"/>
    <n v="75.88"/>
    <s v="Store Not Ready for Rider"/>
    <n v="2"/>
    <n v="11.137533183333334"/>
    <n v="117.52592466666667"/>
    <n v="9"/>
    <n v="0.25"/>
    <n v="0.125"/>
    <n v="35"/>
    <n v="0.37125110611111112"/>
    <n v="0.10882030061728395"/>
    <n v="6"/>
    <n v="30"/>
    <n v="1"/>
    <n v="0"/>
    <s v="Protect or increase picker capacity"/>
    <x v="0"/>
    <s v="Hyderabad"/>
    <s v="Large"/>
    <n v="2300"/>
    <n v="2.5"/>
    <d v="1899-12-30T02:30:00"/>
    <d v="1899-12-30T03:00:00"/>
    <x v="2"/>
    <b v="0"/>
  </r>
  <r>
    <s v="DS001_20260708_I07"/>
    <s v="DS001"/>
    <d v="2026-07-08T00:00:00"/>
    <n v="7"/>
    <s v="Night"/>
    <n v="14"/>
    <n v="10"/>
    <n v="9"/>
    <n v="0"/>
    <n v="1"/>
    <n v="675"/>
    <n v="0"/>
    <s v="P_DS001_025|P_DS001_028|P_DS001_034|P_DS001_001|P_DS001_004|P_DS001_007|P_DS001_013|P_DS001_016|P_DS001_019"/>
    <s v=""/>
    <s v="P_DS001_022"/>
    <n v="14"/>
    <n v="675"/>
    <n v="4825"/>
    <n v="0"/>
    <n v="48"/>
    <n v="14"/>
    <n v="68"/>
    <n v="15095.3"/>
    <n v="4.8571428571428568"/>
    <n v="1078.2357142857143"/>
    <n v="12.071428571428571"/>
    <n v="9.856874492857143"/>
    <n v="2"/>
    <n v="4.9945226190476255E-2"/>
    <n v="0.21955491428571428"/>
    <n v="1.2657064378354321"/>
    <n v="0.71071428571428563"/>
    <n v="2.1959756309523812"/>
    <n v="0"/>
    <n v="6.854946473809524"/>
    <n v="490"/>
    <n v="36"/>
    <n v="0"/>
    <n v="0"/>
    <n v="0"/>
    <n v="0"/>
    <n v="0"/>
    <n v="0"/>
    <n v="0"/>
    <s v="Last-Mile Travel"/>
    <n v="1"/>
    <n v="17.211721833333332"/>
    <n v="120.64326510000001"/>
    <n v="8"/>
    <n v="0.14285714285714285"/>
    <n v="0"/>
    <n v="35"/>
    <n v="0.57372406111111107"/>
    <n v="0.11170672694444445"/>
    <n v="6"/>
    <n v="30"/>
    <n v="1"/>
    <n v="0"/>
    <s v="Monitor - no immediate intervention"/>
    <x v="0"/>
    <s v="Hyderabad"/>
    <s v="Large"/>
    <n v="2300"/>
    <n v="2.5"/>
    <d v="1899-12-30T03:00:00"/>
    <d v="1899-12-30T03:30:00"/>
    <x v="3"/>
    <b v="0"/>
  </r>
  <r>
    <s v="DS001_20260708_I08"/>
    <s v="DS001"/>
    <d v="2026-07-08T00:00:00"/>
    <n v="8"/>
    <s v="Night"/>
    <n v="7"/>
    <n v="10"/>
    <n v="9"/>
    <n v="0"/>
    <n v="1"/>
    <n v="675"/>
    <n v="0"/>
    <s v="P_DS001_028|P_DS001_034|P_DS001_001|P_DS001_004|P_DS001_007|P_DS001_013|P_DS001_016|P_DS001_019|P_DS001_022"/>
    <s v=""/>
    <s v="P_DS001_025"/>
    <n v="7"/>
    <n v="675"/>
    <n v="4150"/>
    <n v="0"/>
    <n v="48"/>
    <n v="7"/>
    <n v="43"/>
    <n v="8364.09"/>
    <n v="6.1428571428571432"/>
    <n v="1194.8700000000001"/>
    <n v="11.714285714285714"/>
    <n v="8.9182381452380959"/>
    <n v="0"/>
    <n v="0"/>
    <n v="0.12656515952380951"/>
    <n v="1.4098865357754355"/>
    <n v="0.60476190476190472"/>
    <n v="2.1412135928571425"/>
    <n v="0"/>
    <n v="6.0270245452380946"/>
    <n v="245"/>
    <n v="36"/>
    <n v="1"/>
    <n v="1"/>
    <n v="1"/>
    <n v="0"/>
    <n v="0"/>
    <n v="0"/>
    <n v="183.02"/>
    <s v="No SLA Breach"/>
    <n v="0"/>
    <n v="10.377373866666666"/>
    <n v="91.52051731666667"/>
    <n v="7"/>
    <n v="0"/>
    <n v="0.14285714285714285"/>
    <n v="35"/>
    <n v="0.34591246222222222"/>
    <n v="8.4741219737654319E-2"/>
    <n v="5"/>
    <n v="31"/>
    <n v="1"/>
    <n v="0"/>
    <s v="Investigate inventory and order-quality process"/>
    <x v="0"/>
    <s v="Hyderabad"/>
    <s v="Large"/>
    <n v="2300"/>
    <n v="2.5"/>
    <d v="1899-12-30T03:30:00"/>
    <d v="1899-12-30T04:00:00"/>
    <x v="3"/>
    <b v="0"/>
  </r>
  <r>
    <s v="DS001_20260708_I09"/>
    <s v="DS001"/>
    <d v="2026-07-08T00:00:00"/>
    <n v="9"/>
    <s v="Night"/>
    <n v="7"/>
    <n v="10"/>
    <n v="9"/>
    <n v="0"/>
    <n v="1"/>
    <n v="675"/>
    <n v="0"/>
    <s v="P_DS001_034|P_DS001_001|P_DS001_004|P_DS001_007|P_DS001_013|P_DS001_016|P_DS001_019|P_DS001_022|P_DS001_025"/>
    <s v=""/>
    <s v="P_DS001_028"/>
    <n v="7"/>
    <n v="675"/>
    <n v="3475"/>
    <n v="0"/>
    <n v="48"/>
    <n v="7"/>
    <n v="26"/>
    <n v="5260.57"/>
    <n v="3.7142857142857144"/>
    <n v="751.51"/>
    <n v="12"/>
    <n v="8.3111013309523809"/>
    <n v="0"/>
    <n v="0"/>
    <n v="0.13102624523809522"/>
    <n v="0.96286018340746471"/>
    <n v="0.52142857142857135"/>
    <n v="1.6153149952380954"/>
    <n v="0"/>
    <n v="6.0029291904761903"/>
    <n v="245"/>
    <n v="36"/>
    <n v="2"/>
    <n v="2"/>
    <n v="2"/>
    <n v="0"/>
    <n v="0"/>
    <n v="0"/>
    <n v="1544.96"/>
    <s v="No SLA Breach"/>
    <n v="0"/>
    <n v="5.664537133333333"/>
    <n v="65.558767416666669"/>
    <n v="4"/>
    <n v="0"/>
    <n v="0.2857142857142857"/>
    <n v="35"/>
    <n v="0.18881790444444443"/>
    <n v="6.0702562422839508E-2"/>
    <n v="4"/>
    <n v="32"/>
    <n v="1"/>
    <n v="0"/>
    <s v="Investigate inventory and order-quality process"/>
    <x v="0"/>
    <s v="Hyderabad"/>
    <s v="Large"/>
    <n v="2300"/>
    <n v="2.5"/>
    <d v="1899-12-30T04:00:00"/>
    <d v="1899-12-30T04:30:00"/>
    <x v="4"/>
    <b v="0"/>
  </r>
  <r>
    <s v="DS001_20260708_I10"/>
    <s v="DS001"/>
    <d v="2026-07-08T00:00:00"/>
    <n v="10"/>
    <s v="Night"/>
    <n v="13"/>
    <n v="10"/>
    <n v="9"/>
    <n v="0"/>
    <n v="1"/>
    <n v="675"/>
    <n v="0"/>
    <s v="P_DS001_001|P_DS001_004|P_DS001_007|P_DS001_013|P_DS001_016|P_DS001_019|P_DS001_022|P_DS001_025|P_DS001_028"/>
    <s v=""/>
    <s v="P_DS001_034"/>
    <n v="13"/>
    <n v="675"/>
    <n v="2800"/>
    <n v="0"/>
    <n v="48"/>
    <n v="13"/>
    <n v="47"/>
    <n v="8868.130000000001"/>
    <n v="3.6153846153846154"/>
    <n v="682.16384615384618"/>
    <n v="12.153846153846153"/>
    <n v="9.781120266666667"/>
    <n v="0"/>
    <n v="0"/>
    <n v="0.10909039743589742"/>
    <n v="0.97542940547838852"/>
    <n v="0.57820512820512815"/>
    <n v="1.6627249243589743"/>
    <n v="0"/>
    <n v="7.1183953320512821"/>
    <n v="455"/>
    <n v="36"/>
    <n v="1"/>
    <n v="1"/>
    <n v="1"/>
    <n v="0"/>
    <n v="0"/>
    <n v="0"/>
    <n v="120.79"/>
    <s v="No SLA Breach"/>
    <n v="0"/>
    <n v="12.503659066666668"/>
    <n v="126.30000491666667"/>
    <n v="8"/>
    <n v="0"/>
    <n v="7.6923076923076927E-2"/>
    <n v="35"/>
    <n v="0.41678863555555556"/>
    <n v="0.11694444899691359"/>
    <n v="7"/>
    <n v="29"/>
    <n v="1"/>
    <n v="0"/>
    <s v="Investigate inventory and order-quality process"/>
    <x v="0"/>
    <s v="Hyderabad"/>
    <s v="Large"/>
    <n v="2300"/>
    <n v="2.5"/>
    <d v="1899-12-30T04:30:00"/>
    <d v="1899-12-30T05:00:00"/>
    <x v="4"/>
    <b v="0"/>
  </r>
  <r>
    <s v="DS001_20260708_I11"/>
    <s v="DS001"/>
    <d v="2026-07-08T00:00:00"/>
    <n v="11"/>
    <s v="Night"/>
    <n v="11"/>
    <n v="10"/>
    <n v="9"/>
    <n v="0"/>
    <n v="1"/>
    <n v="675"/>
    <n v="0"/>
    <s v="P_DS001_004|P_DS001_007|P_DS001_013|P_DS001_016|P_DS001_019|P_DS001_022|P_DS001_025|P_DS001_028|P_DS001_034"/>
    <s v=""/>
    <s v="P_DS001_001"/>
    <n v="11"/>
    <n v="675"/>
    <n v="2125"/>
    <n v="0"/>
    <n v="48"/>
    <n v="11"/>
    <n v="63"/>
    <n v="12820.49"/>
    <n v="5.7272727272727275"/>
    <n v="1165.4990909090909"/>
    <n v="11.272727272727273"/>
    <n v="11.696890792424243"/>
    <n v="6"/>
    <n v="1.4506314651515146"/>
    <n v="2.8676285333333333"/>
    <n v="1.6870218205279928"/>
    <n v="0.58333333333333337"/>
    <n v="5.1379836848484848"/>
    <n v="0"/>
    <n v="5.701331343939394"/>
    <n v="385"/>
    <n v="36"/>
    <n v="0"/>
    <n v="0"/>
    <n v="0"/>
    <n v="0"/>
    <n v="0"/>
    <n v="0"/>
    <n v="0"/>
    <s v="Store Not Ready for Rider"/>
    <n v="6"/>
    <n v="18.910350766666667"/>
    <n v="123.21846965"/>
    <n v="10"/>
    <n v="0.54545454545454541"/>
    <n v="0"/>
    <n v="35"/>
    <n v="0.6303450255555556"/>
    <n v="0.11409117560185185"/>
    <n v="6"/>
    <n v="30"/>
    <n v="1"/>
    <n v="0"/>
    <s v="Protect or increase picker capacity"/>
    <x v="0"/>
    <s v="Hyderabad"/>
    <s v="Large"/>
    <n v="2300"/>
    <n v="2.5"/>
    <d v="1899-12-30T05:00:00"/>
    <d v="1899-12-30T05:30:00"/>
    <x v="5"/>
    <b v="0"/>
  </r>
  <r>
    <s v="DS001_20260708_I12"/>
    <s v="DS001"/>
    <d v="2026-07-08T00:00:00"/>
    <n v="12"/>
    <s v="Night"/>
    <n v="9"/>
    <n v="10"/>
    <n v="9"/>
    <n v="0"/>
    <n v="1"/>
    <n v="675"/>
    <n v="0"/>
    <s v="P_DS001_007|P_DS001_013|P_DS001_016|P_DS001_019|P_DS001_022|P_DS001_025|P_DS001_028|P_DS001_034|P_DS001_001"/>
    <s v=""/>
    <s v="P_DS001_004"/>
    <n v="9"/>
    <n v="675"/>
    <n v="1450"/>
    <n v="0"/>
    <n v="48"/>
    <n v="9"/>
    <n v="45"/>
    <n v="8274.35"/>
    <n v="5"/>
    <n v="919.37222222222226"/>
    <n v="11.666666666666666"/>
    <n v="9.4929486500000007"/>
    <n v="0"/>
    <n v="0"/>
    <n v="4.4711014814814806E-2"/>
    <n v="1.1384915129739639"/>
    <n v="0.58333333333333337"/>
    <n v="1.7665358537037037"/>
    <n v="0"/>
    <n v="6.8264127907407408"/>
    <n v="315"/>
    <n v="36"/>
    <n v="0"/>
    <n v="0"/>
    <n v="0"/>
    <n v="0"/>
    <n v="0"/>
    <n v="0"/>
    <n v="0"/>
    <s v="No SLA Breach"/>
    <n v="0"/>
    <n v="11.145719866666667"/>
    <n v="88.559455433333326"/>
    <n v="7"/>
    <n v="0"/>
    <n v="0"/>
    <n v="35"/>
    <n v="0.37152399555555554"/>
    <n v="8.1999495771604938E-2"/>
    <n v="5"/>
    <n v="31"/>
    <n v="1"/>
    <n v="0"/>
    <s v="Monitor - no immediate intervention"/>
    <x v="0"/>
    <s v="Hyderabad"/>
    <s v="Large"/>
    <n v="2300"/>
    <n v="2.5"/>
    <d v="1899-12-30T05:30:00"/>
    <d v="1899-12-30T06:00:00"/>
    <x v="5"/>
    <b v="0"/>
  </r>
  <r>
    <s v="DS001_20260708_I13"/>
    <s v="DS001"/>
    <d v="2026-07-08T00:00:00"/>
    <n v="13"/>
    <s v="Morning"/>
    <n v="15"/>
    <n v="10"/>
    <n v="3"/>
    <n v="2"/>
    <n v="5"/>
    <n v="225"/>
    <n v="1"/>
    <s v="P_DS001_013|P_DS001_016|P_DS001_019"/>
    <s v="P_DS001_022|P_DS001_025"/>
    <s v="P_DS001_028|P_DS001_034|P_DS001_001|P_DS001_004|P_DS001_007"/>
    <n v="3"/>
    <n v="225"/>
    <n v="1225"/>
    <n v="1"/>
    <n v="47"/>
    <n v="15"/>
    <n v="83"/>
    <n v="19977.2"/>
    <n v="5.5333333333333332"/>
    <n v="1331.8133333333333"/>
    <n v="11.2"/>
    <n v="9.2192966411111108"/>
    <n v="2"/>
    <n v="5.8126166666666469E-3"/>
    <n v="0"/>
    <n v="1.4976347708601438"/>
    <n v="0.62333333333333329"/>
    <n v="2.1209680955555554"/>
    <n v="0"/>
    <n v="6.2327729855555551"/>
    <n v="525"/>
    <n v="36"/>
    <n v="1"/>
    <n v="1"/>
    <n v="1"/>
    <n v="0"/>
    <n v="0"/>
    <n v="0"/>
    <n v="126.6"/>
    <s v="Last-Mile Travel"/>
    <n v="1"/>
    <n v="19.567205483333332"/>
    <n v="110.22965551666667"/>
    <n v="7"/>
    <n v="0.13333333333333333"/>
    <n v="6.6666666666666666E-2"/>
    <n v="35"/>
    <n v="0.13044803655555554"/>
    <n v="0.10206449584876544"/>
    <n v="6"/>
    <n v="30"/>
    <n v="1"/>
    <n v="4"/>
    <s v="Recover overdue put-away workload"/>
    <x v="0"/>
    <s v="Hyderabad"/>
    <s v="Large"/>
    <n v="2300"/>
    <n v="2.5"/>
    <d v="1899-12-30T06:00:00"/>
    <d v="1899-12-30T06:30:00"/>
    <x v="6"/>
    <b v="0"/>
  </r>
  <r>
    <s v="DS001_20260708_I14"/>
    <s v="DS001"/>
    <d v="2026-07-08T00:00:00"/>
    <n v="14"/>
    <s v="Morning"/>
    <n v="17"/>
    <n v="10"/>
    <n v="3"/>
    <n v="2"/>
    <n v="5"/>
    <n v="225"/>
    <n v="1"/>
    <s v="P_DS001_016|P_DS001_019|P_DS001_022"/>
    <s v="P_DS001_025|P_DS001_028"/>
    <s v="P_DS001_034|P_DS001_001|P_DS001_004|P_DS001_007|P_DS001_013"/>
    <n v="3.4"/>
    <n v="225"/>
    <n v="1000"/>
    <n v="1"/>
    <n v="46"/>
    <n v="17"/>
    <n v="79"/>
    <n v="19050.86"/>
    <n v="4.6470588235294121"/>
    <n v="1120.6388235294119"/>
    <n v="11.823529411764707"/>
    <n v="9.5799962833333332"/>
    <n v="1"/>
    <n v="5.1289823529412351E-3"/>
    <n v="0"/>
    <n v="1.2445618984468689"/>
    <n v="0.61764705882352944"/>
    <n v="1.8622089480392157"/>
    <n v="0"/>
    <n v="6.6579834009803918"/>
    <n v="595"/>
    <n v="36"/>
    <n v="1"/>
    <n v="1"/>
    <n v="1"/>
    <n v="0"/>
    <n v="0"/>
    <n v="0"/>
    <n v="69.12"/>
    <s v="Store Not Ready for Rider"/>
    <n v="1"/>
    <n v="24.054868066666668"/>
    <n v="155.74203370000001"/>
    <n v="11"/>
    <n v="5.8823529411764705E-2"/>
    <n v="5.8823529411764705E-2"/>
    <n v="35"/>
    <n v="0.16036578711111113"/>
    <n v="0.14420558675925926"/>
    <n v="8"/>
    <n v="28"/>
    <n v="2"/>
    <n v="3"/>
    <s v="Recover overdue put-away workload"/>
    <x v="0"/>
    <s v="Hyderabad"/>
    <s v="Large"/>
    <n v="2300"/>
    <n v="2.5"/>
    <d v="1899-12-30T06:30:00"/>
    <d v="1899-12-30T07:00:00"/>
    <x v="6"/>
    <b v="0"/>
  </r>
  <r>
    <s v="DS001_20260708_I15"/>
    <s v="DS001"/>
    <d v="2026-07-08T00:00:00"/>
    <n v="15"/>
    <s v="Morning"/>
    <n v="23"/>
    <n v="10"/>
    <n v="3"/>
    <n v="2"/>
    <n v="5"/>
    <n v="225"/>
    <n v="1"/>
    <s v="P_DS001_019|P_DS001_022|P_DS001_025"/>
    <s v="P_DS001_028|P_DS001_034"/>
    <s v="P_DS001_001|P_DS001_004|P_DS001_007|P_DS001_013|P_DS001_016"/>
    <n v="4.5999999999999996"/>
    <n v="225"/>
    <n v="775"/>
    <n v="1"/>
    <n v="45"/>
    <n v="23"/>
    <n v="125"/>
    <n v="29071.79"/>
    <n v="5.4347826086956523"/>
    <n v="1263.9908695652175"/>
    <n v="11.521739130434783"/>
    <n v="9.1401792876811605"/>
    <n v="1"/>
    <n v="4.3422293478260918E-2"/>
    <n v="0"/>
    <n v="1.4026223672625715"/>
    <n v="0.65797101449275364"/>
    <n v="2.0605933739130435"/>
    <n v="0"/>
    <n v="6.1810351811594213"/>
    <n v="805"/>
    <n v="36"/>
    <n v="0"/>
    <n v="0"/>
    <n v="0"/>
    <n v="0"/>
    <n v="0"/>
    <n v="0"/>
    <n v="0"/>
    <s v="Store Not Ready for Rider"/>
    <n v="1"/>
    <n v="31.133156666666668"/>
    <n v="212.20411728333335"/>
    <n v="11"/>
    <n v="4.3478260869565216E-2"/>
    <n v="0"/>
    <n v="35"/>
    <n v="0.2075543777777778"/>
    <n v="0.19648529378086421"/>
    <n v="11"/>
    <n v="25"/>
    <n v="2"/>
    <n v="3"/>
    <s v="Recover overdue put-away workload"/>
    <x v="0"/>
    <s v="Hyderabad"/>
    <s v="Large"/>
    <n v="2300"/>
    <n v="2.5"/>
    <d v="1899-12-30T07:00:00"/>
    <d v="1899-12-30T07:30:00"/>
    <x v="7"/>
    <b v="0"/>
  </r>
  <r>
    <s v="DS001_20260708_I16"/>
    <s v="DS001"/>
    <d v="2026-07-08T00:00:00"/>
    <n v="16"/>
    <s v="Morning"/>
    <n v="40"/>
    <n v="10"/>
    <n v="3"/>
    <n v="2"/>
    <n v="5"/>
    <n v="225"/>
    <n v="1"/>
    <s v="P_DS001_022|P_DS001_025|P_DS001_028"/>
    <s v="P_DS001_034|P_DS001_001"/>
    <s v="P_DS001_004|P_DS001_007|P_DS001_013|P_DS001_016|P_DS001_019"/>
    <n v="8"/>
    <n v="225"/>
    <n v="550"/>
    <n v="1"/>
    <n v="44"/>
    <n v="40"/>
    <n v="197"/>
    <n v="46966.12"/>
    <n v="4.9249999999999998"/>
    <n v="1174.153"/>
    <n v="12.225"/>
    <n v="9.7715257595833336"/>
    <n v="2"/>
    <n v="2.1681002083333296E-2"/>
    <n v="0"/>
    <n v="1.2609991403240324"/>
    <n v="0.61749999999999994"/>
    <n v="1.8784991308333332"/>
    <n v="0"/>
    <n v="6.9642766199999997"/>
    <n v="1400"/>
    <n v="36"/>
    <n v="2"/>
    <n v="2"/>
    <n v="1"/>
    <n v="0"/>
    <n v="1"/>
    <n v="0"/>
    <n v="330.94"/>
    <s v="Last-Mile Travel"/>
    <n v="1"/>
    <n v="51.567122833333336"/>
    <n v="397.7620947166667"/>
    <n v="23"/>
    <n v="0.05"/>
    <n v="0.05"/>
    <n v="35"/>
    <n v="0.34378081888888889"/>
    <n v="0.36829823584876548"/>
    <n v="19"/>
    <n v="17"/>
    <n v="3"/>
    <n v="2"/>
    <s v="Recover overdue put-away workload"/>
    <x v="0"/>
    <s v="Hyderabad"/>
    <s v="Large"/>
    <n v="2300"/>
    <n v="2.5"/>
    <d v="1899-12-30T07:30:00"/>
    <d v="1899-12-30T08:00:00"/>
    <x v="7"/>
    <b v="0"/>
  </r>
  <r>
    <s v="DS001_20260708_I17"/>
    <s v="DS001"/>
    <d v="2026-07-08T00:00:00"/>
    <n v="17"/>
    <s v="Morning"/>
    <n v="54"/>
    <n v="20"/>
    <n v="3"/>
    <n v="2"/>
    <n v="15"/>
    <n v="225"/>
    <n v="1"/>
    <s v="P_DS001_032|P_DS001_034|P_DS001_035"/>
    <s v="P_DS001_001|P_DS001_002"/>
    <s v="P_DS001_004|P_DS001_007|P_DS001_008|P_DS001_011|P_DS001_013|P_DS001_014|P_DS001_016|P_DS001_019|P_DS001_020|P_DS001_022|P_DS001_023|P_DS001_025|P_DS001_026|P_DS001_028|P_DS001_029"/>
    <n v="3.6"/>
    <n v="225"/>
    <n v="325"/>
    <n v="1"/>
    <n v="43"/>
    <n v="54"/>
    <n v="257"/>
    <n v="53928.93"/>
    <n v="4.7592592592592595"/>
    <n v="998.68388888888887"/>
    <n v="11.648148148148149"/>
    <n v="9.2128455851851854"/>
    <n v="2"/>
    <n v="5.8687697839506149E-2"/>
    <n v="0"/>
    <n v="1.2185026582910827"/>
    <n v="0.70925925925925926"/>
    <n v="1.9277619089506173"/>
    <n v="0"/>
    <n v="6.4029849018518519"/>
    <n v="1890"/>
    <n v="70"/>
    <n v="2"/>
    <n v="2"/>
    <n v="2"/>
    <n v="0"/>
    <n v="0"/>
    <n v="0"/>
    <n v="813.83999999999992"/>
    <s v="Store Not Ready for Rider"/>
    <n v="2"/>
    <n v="63.263935633333332"/>
    <n v="489.82923536666669"/>
    <n v="31"/>
    <n v="3.7037037037037035E-2"/>
    <n v="3.7037037037037035E-2"/>
    <n v="35"/>
    <n v="0.14058652362962962"/>
    <n v="0.23325201684126987"/>
    <n v="24"/>
    <n v="46"/>
    <n v="4"/>
    <n v="11"/>
    <s v="Recover overdue put-away workload"/>
    <x v="0"/>
    <s v="Hyderabad"/>
    <s v="Large"/>
    <n v="2300"/>
    <n v="2.5"/>
    <d v="1899-12-30T08:00:00"/>
    <d v="1899-12-30T08:30:00"/>
    <x v="8"/>
    <b v="0"/>
  </r>
  <r>
    <s v="DS001_20260708_I18"/>
    <s v="DS001"/>
    <d v="2026-07-08T00:00:00"/>
    <n v="18"/>
    <s v="Morning"/>
    <n v="46"/>
    <n v="19"/>
    <n v="3"/>
    <n v="2"/>
    <n v="14"/>
    <n v="225"/>
    <n v="1"/>
    <s v="P_DS001_035|P_DS001_001|P_DS001_002"/>
    <s v="P_DS001_004|P_DS001_007"/>
    <s v="P_DS001_008|P_DS001_011|P_DS001_013|P_DS001_014|P_DS001_016|P_DS001_019|P_DS001_020|P_DS001_022|P_DS001_023|P_DS001_025|P_DS001_026|P_DS001_029|P_DS001_032|P_DS001_034"/>
    <n v="3.2857142857142856"/>
    <n v="225"/>
    <n v="100"/>
    <n v="1"/>
    <n v="42"/>
    <n v="46"/>
    <n v="215"/>
    <n v="47560.57"/>
    <n v="4.6739130434782608"/>
    <n v="1033.9254347826086"/>
    <n v="11.739130434782609"/>
    <n v="9.302219272463768"/>
    <n v="5"/>
    <n v="8.3683350724637701E-2"/>
    <n v="0"/>
    <n v="1.2542225948009718"/>
    <n v="0.5902173913043478"/>
    <n v="1.8444399786231884"/>
    <n v="0"/>
    <n v="6.448358996014492"/>
    <n v="1610"/>
    <n v="68"/>
    <n v="0"/>
    <n v="0"/>
    <n v="0"/>
    <n v="0"/>
    <n v="0"/>
    <n v="0"/>
    <n v="0"/>
    <s v="Store Not Ready for Rider"/>
    <n v="5"/>
    <n v="58.767795983333336"/>
    <n v="464.30976748333336"/>
    <n v="28"/>
    <n v="0.10869565217391304"/>
    <n v="0"/>
    <n v="35"/>
    <n v="0.13992332376984129"/>
    <n v="0.22760282719771244"/>
    <n v="23"/>
    <n v="45"/>
    <n v="3"/>
    <n v="11"/>
    <s v="Recover overdue put-away workload"/>
    <x v="0"/>
    <s v="Hyderabad"/>
    <s v="Large"/>
    <n v="2300"/>
    <n v="2.5"/>
    <d v="1899-12-30T08:30:00"/>
    <d v="1899-12-30T09:00:00"/>
    <x v="8"/>
    <b v="0"/>
  </r>
  <r>
    <s v="DS001_20260708_I19"/>
    <s v="DS001"/>
    <d v="2026-07-08T00:00:00"/>
    <n v="19"/>
    <s v="Morning"/>
    <n v="55"/>
    <n v="10"/>
    <n v="0"/>
    <n v="2"/>
    <n v="8"/>
    <n v="0"/>
    <n v="1"/>
    <s v=""/>
    <s v="P_DS001_035|P_DS001_002"/>
    <s v="P_DS001_008|P_DS001_011|P_DS001_014|P_DS001_020|P_DS001_023|P_DS001_026|P_DS001_029|P_DS001_032"/>
    <n v="6.875"/>
    <n v="0"/>
    <n v="100"/>
    <n v="1"/>
    <n v="41"/>
    <n v="55"/>
    <n v="287"/>
    <n v="68335.22"/>
    <n v="5.2181818181818178"/>
    <n v="1242.4585454545454"/>
    <n v="12.836363636363636"/>
    <n v="9.4865480457575746"/>
    <n v="2"/>
    <n v="9.4236406060605668E-3"/>
    <n v="0"/>
    <n v="1.4399424814150417"/>
    <n v="0.58939393939393936"/>
    <n v="2.0293364124242426"/>
    <n v="0"/>
    <n v="6.5802419275757567"/>
    <n v="1925"/>
    <n v="36"/>
    <n v="1"/>
    <n v="1"/>
    <n v="1"/>
    <n v="0"/>
    <n v="0"/>
    <n v="0"/>
    <n v="446.03"/>
    <s v="Last-Mile Travel"/>
    <n v="1"/>
    <n v="78.106023383333337"/>
    <n v="537.80548005000003"/>
    <n v="37"/>
    <n v="3.6363636363636362E-2"/>
    <n v="1.8181818181818181E-2"/>
    <n v="35"/>
    <n v="0.32544176409722225"/>
    <n v="0.49796803708333337"/>
    <n v="26"/>
    <n v="10"/>
    <n v="4"/>
    <n v="4"/>
    <s v="Recover overdue put-away workload"/>
    <x v="0"/>
    <s v="Hyderabad"/>
    <s v="Large"/>
    <n v="2300"/>
    <n v="2.5"/>
    <d v="1899-12-30T09:00:00"/>
    <d v="1899-12-30T09:30:00"/>
    <x v="9"/>
    <b v="0"/>
  </r>
  <r>
    <s v="DS001_20260708_I20"/>
    <s v="DS001"/>
    <d v="2026-07-08T00:00:00"/>
    <n v="20"/>
    <s v="Morning"/>
    <n v="48"/>
    <n v="10"/>
    <n v="0"/>
    <n v="2"/>
    <n v="8"/>
    <n v="0"/>
    <n v="1"/>
    <s v=""/>
    <s v="P_DS001_002|P_DS001_008"/>
    <s v="P_DS001_011|P_DS001_014|P_DS001_020|P_DS001_023|P_DS001_026|P_DS001_029|P_DS001_032|P_DS001_035"/>
    <n v="6"/>
    <n v="0"/>
    <n v="100"/>
    <n v="1"/>
    <n v="40"/>
    <n v="48"/>
    <n v="231"/>
    <n v="54800.800000000003"/>
    <n v="4.8125"/>
    <n v="1141.6833333333334"/>
    <n v="12.395833333333334"/>
    <n v="9.1172366920138881"/>
    <n v="1"/>
    <n v="2.5254930555555208E-4"/>
    <n v="0"/>
    <n v="1.2679028443995193"/>
    <n v="0.62708333333333333"/>
    <n v="1.8949861697916666"/>
    <n v="0"/>
    <n v="6.3729449579861113"/>
    <n v="1680"/>
    <n v="36"/>
    <n v="2"/>
    <n v="2"/>
    <n v="2"/>
    <n v="0"/>
    <n v="0"/>
    <n v="0"/>
    <n v="650.1"/>
    <s v="Store Not Ready for Rider"/>
    <n v="1"/>
    <n v="60.624984516666665"/>
    <n v="469.37924414999998"/>
    <n v="25"/>
    <n v="2.0833333333333332E-2"/>
    <n v="4.1666666666666664E-2"/>
    <n v="35"/>
    <n v="0.25260410215277779"/>
    <n v="0.43461041124999999"/>
    <n v="23"/>
    <n v="13"/>
    <n v="3"/>
    <n v="5"/>
    <s v="Recover overdue put-away workload"/>
    <x v="0"/>
    <s v="Hyderabad"/>
    <s v="Large"/>
    <n v="2300"/>
    <n v="2.5"/>
    <d v="1899-12-30T09:30:00"/>
    <d v="1899-12-30T10:00:00"/>
    <x v="9"/>
    <b v="0"/>
  </r>
  <r>
    <s v="DS001_20260708_I21"/>
    <s v="DS001"/>
    <d v="2026-07-08T00:00:00"/>
    <n v="21"/>
    <s v="Morning"/>
    <n v="35"/>
    <n v="10"/>
    <n v="0"/>
    <n v="2"/>
    <n v="8"/>
    <n v="0"/>
    <n v="1"/>
    <s v=""/>
    <s v="P_DS001_008|P_DS001_011"/>
    <s v="P_DS001_014|P_DS001_020|P_DS001_023|P_DS001_026|P_DS001_029|P_DS001_032|P_DS001_035|P_DS001_002"/>
    <n v="4.375"/>
    <n v="0"/>
    <n v="100"/>
    <n v="1"/>
    <n v="39"/>
    <n v="35"/>
    <n v="201"/>
    <n v="43340.5"/>
    <n v="5.7428571428571429"/>
    <n v="1238.3"/>
    <n v="11.285714285714286"/>
    <n v="9.1247026838095238"/>
    <n v="1"/>
    <n v="1.78581723809524E-2"/>
    <n v="0"/>
    <n v="1.4947637854936937"/>
    <n v="0.64095238095238094"/>
    <n v="2.1357161576190475"/>
    <n v="0"/>
    <n v="5.981367467619048"/>
    <n v="1225"/>
    <n v="36"/>
    <n v="2"/>
    <n v="2"/>
    <n v="0"/>
    <n v="0"/>
    <n v="2"/>
    <n v="0"/>
    <n v="993.42000000000007"/>
    <s v="Store Not Ready for Rider"/>
    <n v="1"/>
    <n v="55.103546933333334"/>
    <n v="398.55894656666663"/>
    <n v="24"/>
    <n v="2.8571428571428571E-2"/>
    <n v="5.7142857142857141E-2"/>
    <n v="35"/>
    <n v="0.22959811222222223"/>
    <n v="0.36903606163580244"/>
    <n v="19"/>
    <n v="17"/>
    <n v="3"/>
    <n v="5"/>
    <s v="Recover overdue put-away workload"/>
    <x v="0"/>
    <s v="Hyderabad"/>
    <s v="Large"/>
    <n v="2300"/>
    <n v="2.5"/>
    <d v="1899-12-30T10:00:00"/>
    <d v="1899-12-30T10:30:00"/>
    <x v="10"/>
    <b v="0"/>
  </r>
  <r>
    <s v="DS001_20260708_I22"/>
    <s v="DS001"/>
    <d v="2026-07-08T00:00:00"/>
    <n v="22"/>
    <s v="Morning"/>
    <n v="41"/>
    <n v="10"/>
    <n v="0"/>
    <n v="2"/>
    <n v="8"/>
    <n v="0"/>
    <n v="1"/>
    <s v=""/>
    <s v="P_DS001_011|P_DS001_014"/>
    <s v="P_DS001_020|P_DS001_023|P_DS001_026|P_DS001_029|P_DS001_032|P_DS001_035|P_DS001_002|P_DS001_008"/>
    <n v="5.125"/>
    <n v="0"/>
    <n v="100"/>
    <n v="1"/>
    <n v="38"/>
    <n v="41"/>
    <n v="221"/>
    <n v="52183.43"/>
    <n v="5.3902439024390247"/>
    <n v="1272.7665853658536"/>
    <n v="11.853658536585366"/>
    <n v="9.2047915483739846"/>
    <n v="2"/>
    <n v="2.2983305691056877E-2"/>
    <n v="0"/>
    <n v="1.3926925923226783"/>
    <n v="0.60203252032520327"/>
    <n v="1.9947251040650407"/>
    <n v="0"/>
    <n v="6.3442127772357724"/>
    <n v="1435"/>
    <n v="36"/>
    <n v="2"/>
    <n v="2"/>
    <n v="2"/>
    <n v="0"/>
    <n v="0"/>
    <n v="0"/>
    <n v="1468.1399999999999"/>
    <s v="Store Not Ready for Rider"/>
    <n v="2"/>
    <n v="56.027826816666668"/>
    <n v="348.29245520000001"/>
    <n v="24"/>
    <n v="4.878048780487805E-2"/>
    <n v="4.878048780487805E-2"/>
    <n v="35"/>
    <n v="0.23344927840277779"/>
    <n v="0.3224930140740741"/>
    <n v="17"/>
    <n v="19"/>
    <n v="3"/>
    <n v="5"/>
    <s v="Recover overdue put-away workload"/>
    <x v="0"/>
    <s v="Hyderabad"/>
    <s v="Large"/>
    <n v="2300"/>
    <n v="2.5"/>
    <d v="1899-12-30T10:30:00"/>
    <d v="1899-12-30T11:00:00"/>
    <x v="10"/>
    <b v="0"/>
  </r>
  <r>
    <s v="DS001_20260708_I23"/>
    <s v="DS001"/>
    <d v="2026-07-08T00:00:00"/>
    <n v="23"/>
    <s v="Lunch"/>
    <n v="64"/>
    <n v="10"/>
    <n v="0"/>
    <n v="0"/>
    <n v="10"/>
    <n v="0"/>
    <n v="0"/>
    <s v=""/>
    <s v=""/>
    <s v="P_DS001_014|P_DS001_020|P_DS001_023|P_DS001_026|P_DS001_029|P_DS001_032|P_DS001_035|P_DS001_002|P_DS001_008|P_DS001_011"/>
    <n v="6.4"/>
    <n v="0"/>
    <n v="100"/>
    <n v="0"/>
    <n v="38"/>
    <n v="64"/>
    <n v="312"/>
    <n v="71306.73"/>
    <n v="4.875"/>
    <n v="1114.1676562499999"/>
    <n v="13.328125"/>
    <n v="9.5964813343749995"/>
    <n v="0"/>
    <n v="0"/>
    <n v="0"/>
    <n v="1.3296937494029748"/>
    <n v="0.71354166666666663"/>
    <n v="2.0432354078124999"/>
    <n v="0"/>
    <n v="6.6329334177083332"/>
    <n v="2240"/>
    <n v="36"/>
    <n v="2"/>
    <n v="2"/>
    <n v="2"/>
    <n v="0"/>
    <n v="0"/>
    <n v="0"/>
    <n v="502.1"/>
    <s v="No SLA Breach"/>
    <n v="0"/>
    <n v="83.195293516666666"/>
    <n v="570.35375466666665"/>
    <n v="29"/>
    <n v="0"/>
    <n v="3.125E-2"/>
    <n v="35"/>
    <n v="0.27731764505555556"/>
    <n v="0.52810532839506175"/>
    <n v="28"/>
    <n v="8"/>
    <n v="4"/>
    <n v="6"/>
    <s v="Recover overdue put-away workload"/>
    <x v="0"/>
    <s v="Hyderabad"/>
    <s v="Large"/>
    <n v="2300"/>
    <n v="2.5"/>
    <d v="1899-12-30T11:00:00"/>
    <d v="1899-12-30T11:30:00"/>
    <x v="11"/>
    <b v="0"/>
  </r>
  <r>
    <s v="DS001_20260708_I24"/>
    <s v="DS001"/>
    <d v="2026-07-08T00:00:00"/>
    <n v="24"/>
    <s v="Lunch"/>
    <n v="57"/>
    <n v="10"/>
    <n v="0"/>
    <n v="0"/>
    <n v="10"/>
    <n v="0"/>
    <n v="0"/>
    <s v=""/>
    <s v=""/>
    <s v="P_DS001_020|P_DS001_023|P_DS001_026|P_DS001_029|P_DS001_032|P_DS001_035|P_DS001_002|P_DS001_008|P_DS001_011|P_DS001_014"/>
    <n v="5.7"/>
    <n v="0"/>
    <n v="100"/>
    <n v="0"/>
    <n v="38"/>
    <n v="57"/>
    <n v="293"/>
    <n v="70712.95"/>
    <n v="5.1403508771929829"/>
    <n v="1240.5780701754386"/>
    <n v="12.736842105263158"/>
    <n v="9.1643422780701762"/>
    <n v="1"/>
    <n v="7.7814950292397732E-3"/>
    <n v="0"/>
    <n v="1.3500917942290558"/>
    <n v="0.62017543859649127"/>
    <n v="1.970267225146199"/>
    <n v="0"/>
    <n v="6.2326715374269002"/>
    <n v="1995"/>
    <n v="36"/>
    <n v="1"/>
    <n v="1"/>
    <n v="1"/>
    <n v="0"/>
    <n v="0"/>
    <n v="0"/>
    <n v="277.77999999999997"/>
    <s v="Store Not Ready for Rider"/>
    <n v="1"/>
    <n v="79.93290686666667"/>
    <n v="580.03609456666663"/>
    <n v="32"/>
    <n v="1.7543859649122806E-2"/>
    <n v="1.7543859649122806E-2"/>
    <n v="35"/>
    <n v="0.26644302288888888"/>
    <n v="0.53707045793209873"/>
    <n v="28"/>
    <n v="8"/>
    <n v="4"/>
    <n v="6"/>
    <s v="Recover overdue put-away workload"/>
    <x v="0"/>
    <s v="Hyderabad"/>
    <s v="Large"/>
    <n v="2300"/>
    <n v="2.5"/>
    <d v="1899-12-30T11:30:00"/>
    <d v="1899-12-30T12:00:00"/>
    <x v="11"/>
    <b v="0"/>
  </r>
  <r>
    <s v="DS001_20260708_I25"/>
    <s v="DS001"/>
    <d v="2026-07-08T00:00:00"/>
    <n v="25"/>
    <s v="Lunch"/>
    <n v="93"/>
    <n v="10"/>
    <n v="0"/>
    <n v="0"/>
    <n v="10"/>
    <n v="0"/>
    <n v="0"/>
    <s v=""/>
    <s v=""/>
    <s v="P_DS001_023|P_DS001_026|P_DS001_029|P_DS001_032|P_DS001_035|P_DS001_002|P_DS001_008|P_DS001_011|P_DS001_014|P_DS001_020"/>
    <n v="9.3000000000000007"/>
    <n v="0"/>
    <n v="100"/>
    <n v="0"/>
    <n v="38"/>
    <n v="93"/>
    <n v="472"/>
    <n v="106102.18000000001"/>
    <n v="5.075268817204301"/>
    <n v="1140.8836559139786"/>
    <n v="16.333333333333332"/>
    <n v="9.5035147379928322"/>
    <n v="0"/>
    <n v="0"/>
    <n v="0"/>
    <n v="1.3357325816281367"/>
    <n v="0.62652329749103941"/>
    <n v="1.3639843870967743"/>
    <n v="4.0796163978494622E-2"/>
    <n v="6.6072727302867378"/>
    <n v="3720"/>
    <n v="36"/>
    <n v="5"/>
    <n v="5"/>
    <n v="5"/>
    <n v="0"/>
    <n v="0"/>
    <n v="0"/>
    <n v="1466.9099999999999"/>
    <s v="No SLA Breach"/>
    <n v="0"/>
    <n v="119.59564353333333"/>
    <n v="803.37100984999995"/>
    <n v="36"/>
    <n v="0"/>
    <n v="5.3763440860215055E-2"/>
    <n v="40"/>
    <n v="0.39865214511111108"/>
    <n v="0.74386204615740736"/>
    <n v="39"/>
    <n v="-3"/>
    <n v="6"/>
    <n v="4"/>
    <s v="Recover overdue put-away workload"/>
    <x v="0"/>
    <s v="Hyderabad"/>
    <s v="Large"/>
    <n v="2300"/>
    <n v="2.5"/>
    <d v="1899-12-30T12:00:00"/>
    <d v="1899-12-30T12:30:00"/>
    <x v="12"/>
    <b v="1"/>
  </r>
  <r>
    <s v="DS001_20260708_I26"/>
    <s v="DS001"/>
    <d v="2026-07-08T00:00:00"/>
    <n v="26"/>
    <s v="Lunch"/>
    <n v="108"/>
    <n v="10"/>
    <n v="0"/>
    <n v="0"/>
    <n v="10"/>
    <n v="0"/>
    <n v="0"/>
    <s v=""/>
    <s v=""/>
    <s v="P_DS001_026|P_DS001_029|P_DS001_032|P_DS001_035|P_DS001_002|P_DS001_008|P_DS001_011|P_DS001_014|P_DS001_020|P_DS001_023"/>
    <n v="10.8"/>
    <n v="0"/>
    <n v="100"/>
    <n v="0"/>
    <n v="38"/>
    <n v="108"/>
    <n v="538"/>
    <n v="121230.3"/>
    <n v="4.9814814814814818"/>
    <n v="1122.5027777777777"/>
    <n v="17.12962962962963"/>
    <n v="14.600959583487654"/>
    <n v="16"/>
    <n v="0.14927445385802474"/>
    <n v="1.4336039660493826E-2"/>
    <n v="1.3237882313942972"/>
    <n v="0.62237654320987656"/>
    <n v="1.0862833641975309E-2"/>
    <n v="5.1476334003086421"/>
    <n v="6.5131957302469132"/>
    <n v="4320"/>
    <n v="36"/>
    <n v="6"/>
    <n v="6"/>
    <n v="4"/>
    <n v="2"/>
    <n v="0"/>
    <n v="0"/>
    <n v="987.73"/>
    <s v="Rider Supply / Availability"/>
    <n v="16"/>
    <n v="146.30794061666666"/>
    <n v="980.21804440000005"/>
    <n v="36"/>
    <n v="0.14814814814814814"/>
    <n v="5.5555555555555552E-2"/>
    <n v="40"/>
    <n v="0.48769313538888887"/>
    <n v="0.90760930037037046"/>
    <n v="47"/>
    <n v="-11"/>
    <n v="7"/>
    <n v="3"/>
    <s v="Recover overdue put-away workload"/>
    <x v="0"/>
    <s v="Hyderabad"/>
    <s v="Large"/>
    <n v="2300"/>
    <n v="2.5"/>
    <d v="1899-12-30T12:30:00"/>
    <d v="1899-12-30T13:00:00"/>
    <x v="12"/>
    <b v="1"/>
  </r>
  <r>
    <s v="DS001_20260708_I27"/>
    <s v="DS001"/>
    <d v="2026-07-08T00:00:00"/>
    <n v="27"/>
    <s v="Lunch"/>
    <n v="111"/>
    <n v="10"/>
    <n v="0"/>
    <n v="0"/>
    <n v="10"/>
    <n v="0"/>
    <n v="0"/>
    <s v=""/>
    <s v=""/>
    <s v="P_DS001_029|P_DS001_032|P_DS001_035|P_DS001_002|P_DS001_008|P_DS001_011|P_DS001_014|P_DS001_020|P_DS001_023|P_DS001_026"/>
    <n v="11.1"/>
    <n v="0"/>
    <n v="100"/>
    <n v="0"/>
    <n v="38"/>
    <n v="111"/>
    <n v="564"/>
    <n v="128370.44"/>
    <n v="5.0810810810810807"/>
    <n v="1156.4904504504505"/>
    <n v="17.342342342342342"/>
    <n v="15.040152975225226"/>
    <n v="11"/>
    <n v="0.10840328468468469"/>
    <n v="5.0068807807807795E-3"/>
    <n v="1.3416171259871201"/>
    <n v="0.63948948948948947"/>
    <n v="0"/>
    <n v="5.6725796987987991"/>
    <n v="6.4697480594594596"/>
    <n v="4440"/>
    <n v="36"/>
    <n v="2"/>
    <n v="2"/>
    <n v="1"/>
    <n v="0"/>
    <n v="1"/>
    <n v="0"/>
    <n v="453.96000000000004"/>
    <s v="Rider Supply / Availability"/>
    <n v="11"/>
    <n v="148.19055779999999"/>
    <n v="988.60755500000005"/>
    <n v="36"/>
    <n v="9.90990990990991E-2"/>
    <n v="1.8018018018018018E-2"/>
    <n v="40"/>
    <n v="0.49396852599999996"/>
    <n v="0.9153773657407408"/>
    <n v="48"/>
    <n v="-12"/>
    <n v="8"/>
    <n v="2"/>
    <s v="Recover overdue put-away workload"/>
    <x v="0"/>
    <s v="Hyderabad"/>
    <s v="Large"/>
    <n v="2300"/>
    <n v="2.5"/>
    <d v="1899-12-30T13:00:00"/>
    <d v="1899-12-30T13:30:00"/>
    <x v="13"/>
    <b v="1"/>
  </r>
  <r>
    <s v="DS001_20260708_I28"/>
    <s v="DS001"/>
    <d v="2026-07-08T00:00:00"/>
    <n v="28"/>
    <s v="Lunch"/>
    <n v="116"/>
    <n v="10"/>
    <n v="0"/>
    <n v="0"/>
    <n v="10"/>
    <n v="0"/>
    <n v="0"/>
    <s v=""/>
    <s v=""/>
    <s v="P_DS001_032|P_DS001_035|P_DS001_002|P_DS001_008|P_DS001_011|P_DS001_014|P_DS001_020|P_DS001_023|P_DS001_026|P_DS001_029"/>
    <n v="11.6"/>
    <n v="0"/>
    <n v="100"/>
    <n v="0"/>
    <n v="38"/>
    <n v="116"/>
    <n v="593"/>
    <n v="140477.95000000001"/>
    <n v="5.1120689655172411"/>
    <n v="1211.0168103448277"/>
    <n v="17.53448275862069"/>
    <n v="18.202226177011497"/>
    <n v="73"/>
    <n v="1.2274440939655171"/>
    <n v="6.7147830459770115E-3"/>
    <n v="1.3834118985558987"/>
    <n v="0.62298850574712639"/>
    <n v="0"/>
    <n v="8.9298636577586201"/>
    <n v="6.3375519215517242"/>
    <n v="4640"/>
    <n v="36"/>
    <n v="3"/>
    <n v="3"/>
    <n v="3"/>
    <n v="0"/>
    <n v="0"/>
    <n v="0"/>
    <n v="1251.53"/>
    <s v="Rider Supply / Availability"/>
    <n v="73"/>
    <n v="157.06963021666667"/>
    <n v="989.94850841666664"/>
    <n v="36"/>
    <n v="0.62931034482758619"/>
    <n v="2.5862068965517241E-2"/>
    <n v="40"/>
    <n v="0.52356543405555556"/>
    <n v="0.91661898927469132"/>
    <n v="48"/>
    <n v="-12"/>
    <n v="8"/>
    <n v="2"/>
    <s v="Add or rebalance riders in this interval"/>
    <x v="0"/>
    <s v="Hyderabad"/>
    <s v="Large"/>
    <n v="2300"/>
    <n v="2.5"/>
    <d v="1899-12-30T13:30:00"/>
    <d v="1899-12-30T14:00:00"/>
    <x v="13"/>
    <b v="1"/>
  </r>
  <r>
    <s v="DS001_20260708_I29"/>
    <s v="DS001"/>
    <d v="2026-07-08T00:00:00"/>
    <n v="29"/>
    <s v="Lunch"/>
    <n v="70"/>
    <n v="10"/>
    <n v="0"/>
    <n v="0"/>
    <n v="10"/>
    <n v="0"/>
    <n v="0"/>
    <s v=""/>
    <s v=""/>
    <s v="P_DS001_035|P_DS001_002|P_DS001_008|P_DS001_011|P_DS001_014|P_DS001_020|P_DS001_023|P_DS001_026|P_DS001_029|P_DS001_032"/>
    <n v="7"/>
    <n v="0"/>
    <n v="100"/>
    <n v="0"/>
    <n v="38"/>
    <n v="70"/>
    <n v="327"/>
    <n v="73775.75"/>
    <n v="4.6714285714285717"/>
    <n v="1053.9392857142857"/>
    <n v="13.471428571428572"/>
    <n v="14.374139043571429"/>
    <n v="42"/>
    <n v="1.620670232857143"/>
    <n v="0"/>
    <n v="1.2817668541532246"/>
    <n v="0.59571428571428564"/>
    <n v="0"/>
    <n v="5.2399620092857147"/>
    <n v="6.3481244569047623"/>
    <n v="2450"/>
    <n v="36"/>
    <n v="1"/>
    <n v="1"/>
    <n v="0"/>
    <n v="0"/>
    <n v="1"/>
    <n v="0"/>
    <n v="576.34"/>
    <s v="Rider Supply / Availability"/>
    <n v="42"/>
    <n v="92.528541366666673"/>
    <n v="982.84910768333339"/>
    <n v="36"/>
    <n v="0.6"/>
    <n v="1.4285714285714285E-2"/>
    <n v="35"/>
    <n v="0.30842847122222222"/>
    <n v="0.91004547007716052"/>
    <n v="47"/>
    <n v="-11"/>
    <n v="5"/>
    <n v="5"/>
    <s v="Add or rebalance riders in this interval"/>
    <x v="0"/>
    <s v="Hyderabad"/>
    <s v="Large"/>
    <n v="2300"/>
    <n v="2.5"/>
    <d v="1899-12-30T14:00:00"/>
    <d v="1899-12-30T14:30:00"/>
    <x v="14"/>
    <b v="0"/>
  </r>
  <r>
    <s v="DS001_20260708_I30"/>
    <s v="DS001"/>
    <d v="2026-07-08T00:00:00"/>
    <n v="30"/>
    <s v="Lunch"/>
    <n v="60"/>
    <n v="10"/>
    <n v="0"/>
    <n v="0"/>
    <n v="10"/>
    <n v="0"/>
    <n v="0"/>
    <s v=""/>
    <s v=""/>
    <s v="P_DS001_002|P_DS001_008|P_DS001_011|P_DS001_014|P_DS001_020|P_DS001_023|P_DS001_026|P_DS001_029|P_DS001_032|P_DS001_035"/>
    <n v="6"/>
    <n v="0"/>
    <n v="100"/>
    <n v="0"/>
    <n v="38"/>
    <n v="60"/>
    <n v="295"/>
    <n v="69621.119999999995"/>
    <n v="4.916666666666667"/>
    <n v="1160.3519999999999"/>
    <n v="12.95"/>
    <n v="9.434874364444445"/>
    <n v="0"/>
    <n v="0"/>
    <n v="0"/>
    <n v="1.3377111148383705"/>
    <n v="0.67694444444444446"/>
    <n v="1.7543660572222222"/>
    <n v="9.1181849166666676E-2"/>
    <n v="6.3779258438888888"/>
    <n v="2100"/>
    <n v="36"/>
    <n v="1"/>
    <n v="1"/>
    <n v="1"/>
    <n v="0"/>
    <n v="0"/>
    <n v="0"/>
    <n v="236.01"/>
    <s v="No SLA Breach"/>
    <n v="0"/>
    <n v="78.062786166666669"/>
    <n v="719.38837609999996"/>
    <n v="36"/>
    <n v="0"/>
    <n v="1.6666666666666666E-2"/>
    <n v="35"/>
    <n v="0.26020928722222225"/>
    <n v="0.66610034824074071"/>
    <n v="35"/>
    <n v="1"/>
    <n v="4"/>
    <n v="6"/>
    <s v="Recover overdue put-away workload"/>
    <x v="0"/>
    <s v="Hyderabad"/>
    <s v="Large"/>
    <n v="2300"/>
    <n v="2.5"/>
    <d v="1899-12-30T14:30:00"/>
    <d v="1899-12-30T15:00:00"/>
    <x v="14"/>
    <b v="0"/>
  </r>
  <r>
    <s v="DS001_20260708_I31"/>
    <s v="DS001"/>
    <d v="2026-07-08T00:00:00"/>
    <n v="31"/>
    <s v="Afternoon"/>
    <n v="48"/>
    <n v="10"/>
    <n v="0"/>
    <n v="2"/>
    <n v="8"/>
    <n v="0"/>
    <n v="1"/>
    <s v=""/>
    <s v="P_DS001_008|P_DS001_011"/>
    <s v="P_DS001_014|P_DS001_020|P_DS001_023|P_DS001_026|P_DS001_029|P_DS001_032|P_DS001_035|P_DS001_002"/>
    <n v="6"/>
    <n v="0"/>
    <n v="100"/>
    <n v="1"/>
    <n v="37"/>
    <n v="48"/>
    <n v="250"/>
    <n v="59194.69"/>
    <n v="5.208333333333333"/>
    <n v="1233.2227083333335"/>
    <n v="12.291666666666666"/>
    <n v="9.654343330902778"/>
    <n v="2"/>
    <n v="2.7286320138888875E-2"/>
    <n v="0"/>
    <n v="1.3908533139025563"/>
    <n v="0.60833333333333328"/>
    <n v="1.999186638888889"/>
    <n v="0"/>
    <n v="6.6579344624999992"/>
    <n v="1680"/>
    <n v="36"/>
    <n v="2"/>
    <n v="2"/>
    <n v="2"/>
    <n v="0"/>
    <n v="0"/>
    <n v="0"/>
    <n v="332.12"/>
    <s v="Last-Mile Travel"/>
    <n v="2"/>
    <n v="70.695544499999997"/>
    <n v="530.06345698333337"/>
    <n v="32"/>
    <n v="4.1666666666666664E-2"/>
    <n v="4.1666666666666664E-2"/>
    <n v="35"/>
    <n v="0.29456476874999998"/>
    <n v="0.49079949720679017"/>
    <n v="26"/>
    <n v="10"/>
    <n v="4"/>
    <n v="4"/>
    <s v="Recover overdue put-away workload"/>
    <x v="0"/>
    <s v="Hyderabad"/>
    <s v="Large"/>
    <n v="2300"/>
    <n v="2.5"/>
    <d v="1899-12-30T15:00:00"/>
    <d v="1899-12-30T15:30:00"/>
    <x v="15"/>
    <b v="0"/>
  </r>
  <r>
    <s v="DS001_20260708_I32"/>
    <s v="DS001"/>
    <d v="2026-07-08T00:00:00"/>
    <n v="32"/>
    <s v="Afternoon"/>
    <n v="38"/>
    <n v="10"/>
    <n v="0"/>
    <n v="2"/>
    <n v="8"/>
    <n v="0"/>
    <n v="1"/>
    <s v=""/>
    <s v="P_DS001_011|P_DS001_014"/>
    <s v="P_DS001_020|P_DS001_023|P_DS001_026|P_DS001_029|P_DS001_032|P_DS001_035|P_DS001_002|P_DS001_008"/>
    <n v="4.75"/>
    <n v="0"/>
    <n v="100"/>
    <n v="1"/>
    <n v="36"/>
    <n v="38"/>
    <n v="196"/>
    <n v="43279.98"/>
    <n v="5.1578947368421053"/>
    <n v="1138.9468421052632"/>
    <n v="11.552631578947368"/>
    <n v="8.8520390543859655"/>
    <n v="2"/>
    <n v="4.4507328070175441E-2"/>
    <n v="0"/>
    <n v="1.3816920025536423"/>
    <n v="0.6271929824561403"/>
    <n v="2.008884975"/>
    <n v="0"/>
    <n v="5.9260488061403507"/>
    <n v="1330"/>
    <n v="36"/>
    <n v="2"/>
    <n v="2"/>
    <n v="0"/>
    <n v="2"/>
    <n v="0"/>
    <n v="0"/>
    <n v="528.44000000000005"/>
    <s v="Store Not Ready for Rider"/>
    <n v="2"/>
    <n v="51.995571433333332"/>
    <n v="396.58600721666664"/>
    <n v="29"/>
    <n v="5.2631578947368418E-2"/>
    <n v="5.2631578947368418E-2"/>
    <n v="35"/>
    <n v="0.21664821430555556"/>
    <n v="0.367209265941358"/>
    <n v="19"/>
    <n v="17"/>
    <n v="3"/>
    <n v="5"/>
    <s v="Recover overdue put-away workload"/>
    <x v="0"/>
    <s v="Hyderabad"/>
    <s v="Large"/>
    <n v="2300"/>
    <n v="2.5"/>
    <d v="1899-12-30T15:30:00"/>
    <d v="1899-12-30T16:00:00"/>
    <x v="15"/>
    <b v="0"/>
  </r>
  <r>
    <s v="DS001_20260708_I33"/>
    <s v="DS001"/>
    <d v="2026-07-08T00:00:00"/>
    <n v="33"/>
    <s v="Afternoon"/>
    <n v="27"/>
    <n v="19"/>
    <n v="0"/>
    <n v="2"/>
    <n v="17"/>
    <n v="0"/>
    <n v="1"/>
    <s v=""/>
    <s v="P_DS001_029|P_DS001_030"/>
    <s v="P_DS001_032|P_DS001_033|P_DS001_035|P_DS001_002|P_DS001_006|P_DS001_008|P_DS001_009|P_DS001_011|P_DS001_012|P_DS001_014|P_DS001_015|P_DS001_018|P_DS001_020|P_DS001_021|P_DS001_023|P_DS001_026|P_DS001_027"/>
    <n v="1.588235294117647"/>
    <n v="0"/>
    <n v="100"/>
    <n v="1"/>
    <n v="35"/>
    <n v="27"/>
    <n v="139"/>
    <n v="30562.54"/>
    <n v="5.1481481481481479"/>
    <n v="1131.9459259259258"/>
    <n v="11.555555555555555"/>
    <n v="9.1135490975308642"/>
    <n v="2"/>
    <n v="5.4670700617283928E-2"/>
    <n v="0"/>
    <n v="1.3357966119258788"/>
    <n v="0.67901234567901225"/>
    <n v="2.0148089499999999"/>
    <n v="0"/>
    <n v="6.212937672839506"/>
    <n v="945"/>
    <n v="69"/>
    <n v="2"/>
    <n v="2"/>
    <n v="1"/>
    <n v="1"/>
    <n v="0"/>
    <n v="0"/>
    <n v="301.77"/>
    <s v="Last-Mile Travel"/>
    <n v="1"/>
    <n v="37.459429183333334"/>
    <n v="272.79557091666669"/>
    <n v="20"/>
    <n v="7.407407407407407E-2"/>
    <n v="7.407407407407407E-2"/>
    <n v="35"/>
    <n v="7.3449861143790846E-2"/>
    <n v="0.13178529995974236"/>
    <n v="13"/>
    <n v="56"/>
    <n v="2"/>
    <n v="15"/>
    <s v="Recover overdue put-away workload"/>
    <x v="0"/>
    <s v="Hyderabad"/>
    <s v="Large"/>
    <n v="2300"/>
    <n v="2.5"/>
    <d v="1899-12-30T16:00:00"/>
    <d v="1899-12-30T16:30:00"/>
    <x v="16"/>
    <b v="0"/>
  </r>
  <r>
    <s v="DS001_20260708_I34"/>
    <s v="DS001"/>
    <d v="2026-07-08T00:00:00"/>
    <n v="34"/>
    <s v="Afternoon"/>
    <n v="32"/>
    <n v="19"/>
    <n v="0"/>
    <n v="2"/>
    <n v="17"/>
    <n v="0"/>
    <n v="1"/>
    <s v=""/>
    <s v="P_DS001_030|P_DS001_032"/>
    <s v="P_DS001_033|P_DS001_035|P_DS001_002|P_DS001_006|P_DS001_008|P_DS001_009|P_DS001_011|P_DS001_012|P_DS001_014|P_DS001_015|P_DS001_018|P_DS001_020|P_DS001_021|P_DS001_023|P_DS001_026|P_DS001_027|P_DS001_029"/>
    <n v="1.8823529411764703"/>
    <n v="0"/>
    <n v="100"/>
    <n v="1"/>
    <n v="34"/>
    <n v="32"/>
    <n v="154"/>
    <n v="30717.33"/>
    <n v="4.8125"/>
    <n v="959.91656250000005"/>
    <n v="11.75"/>
    <n v="9.3752598911458325"/>
    <n v="0"/>
    <n v="0"/>
    <n v="0"/>
    <n v="1.2155496352982587"/>
    <n v="0.56614583333333335"/>
    <n v="1.7816954604166666"/>
    <n v="0"/>
    <n v="6.6946060885416667"/>
    <n v="1120"/>
    <n v="69"/>
    <n v="1"/>
    <n v="1"/>
    <n v="1"/>
    <n v="0"/>
    <n v="0"/>
    <n v="0"/>
    <n v="213.3"/>
    <s v="No SLA Breach"/>
    <n v="0"/>
    <n v="38.897588066666664"/>
    <n v="300.85169331666668"/>
    <n v="20"/>
    <n v="0"/>
    <n v="3.125E-2"/>
    <n v="35"/>
    <n v="7.6269780522875807E-2"/>
    <n v="0.14533898227858294"/>
    <n v="15"/>
    <n v="54"/>
    <n v="2"/>
    <n v="15"/>
    <s v="Recover overdue put-away workload"/>
    <x v="0"/>
    <s v="Hyderabad"/>
    <s v="Large"/>
    <n v="2300"/>
    <n v="2.5"/>
    <d v="1899-12-30T16:30:00"/>
    <d v="1899-12-30T17:00:00"/>
    <x v="16"/>
    <b v="0"/>
  </r>
  <r>
    <s v="DS001_20260708_I35"/>
    <s v="DS001"/>
    <d v="2026-07-08T00:00:00"/>
    <n v="35"/>
    <s v="Afternoon"/>
    <n v="45"/>
    <n v="9"/>
    <n v="0"/>
    <n v="2"/>
    <n v="7"/>
    <n v="0"/>
    <n v="1"/>
    <s v=""/>
    <s v="P_DS001_033|P_DS001_006"/>
    <s v="P_DS001_009|P_DS001_012|P_DS001_015|P_DS001_018|P_DS001_021|P_DS001_027|P_DS001_030"/>
    <n v="6.4285714285714288"/>
    <n v="0"/>
    <n v="100"/>
    <n v="1"/>
    <n v="33"/>
    <n v="45"/>
    <n v="218"/>
    <n v="50371.76"/>
    <n v="4.8444444444444441"/>
    <n v="1119.3724444444445"/>
    <n v="12.311111111111112"/>
    <n v="9.6337436218518526"/>
    <n v="1"/>
    <n v="1.7130887777777756E-2"/>
    <n v="0"/>
    <n v="1.1783551489347857"/>
    <n v="0.6325925925925926"/>
    <n v="1.8109477333333335"/>
    <n v="0"/>
    <n v="6.8983514366666672"/>
    <n v="1575"/>
    <n v="34"/>
    <n v="1"/>
    <n v="1"/>
    <n v="1"/>
    <n v="0"/>
    <n v="0"/>
    <n v="0"/>
    <n v="764.52"/>
    <s v="Store Not Ready for Rider"/>
    <n v="1"/>
    <n v="52.984395333333332"/>
    <n v="433.65226058333332"/>
    <n v="32"/>
    <n v="2.2222222222222223E-2"/>
    <n v="2.2222222222222223E-2"/>
    <n v="35"/>
    <n v="0.25230664444444445"/>
    <n v="0.42514927508169931"/>
    <n v="21"/>
    <n v="13"/>
    <n v="3"/>
    <n v="4"/>
    <s v="Recover overdue put-away workload"/>
    <x v="0"/>
    <s v="Hyderabad"/>
    <s v="Large"/>
    <n v="2300"/>
    <n v="2.5"/>
    <d v="1899-12-30T17:00:00"/>
    <d v="1899-12-30T17:30:00"/>
    <x v="17"/>
    <b v="0"/>
  </r>
  <r>
    <s v="DS001_20260708_I36"/>
    <s v="DS001"/>
    <d v="2026-07-08T00:00:00"/>
    <n v="36"/>
    <s v="Afternoon"/>
    <n v="60"/>
    <n v="9"/>
    <n v="0"/>
    <n v="2"/>
    <n v="7"/>
    <n v="0"/>
    <n v="1"/>
    <s v=""/>
    <s v="P_DS001_006|P_DS001_009"/>
    <s v="P_DS001_012|P_DS001_015|P_DS001_018|P_DS001_021|P_DS001_027|P_DS001_030|P_DS001_033"/>
    <n v="8.5714285714285712"/>
    <n v="0"/>
    <n v="100"/>
    <n v="1"/>
    <n v="32"/>
    <n v="60"/>
    <n v="292"/>
    <n v="64253.37"/>
    <n v="4.8666666666666663"/>
    <n v="1070.8895"/>
    <n v="13.283333333333333"/>
    <n v="9.3298932780555557"/>
    <n v="0"/>
    <n v="0"/>
    <n v="0"/>
    <n v="1.220905314872526"/>
    <n v="0.65"/>
    <n v="1.8709053069444443"/>
    <n v="0"/>
    <n v="6.6064879627777779"/>
    <n v="2100"/>
    <n v="34"/>
    <n v="2"/>
    <n v="2"/>
    <n v="1"/>
    <n v="0"/>
    <n v="1"/>
    <n v="0"/>
    <n v="462.9"/>
    <s v="No SLA Breach"/>
    <n v="0"/>
    <n v="72.579354350000003"/>
    <n v="584.6092877166667"/>
    <n v="31"/>
    <n v="0"/>
    <n v="3.3333333333333333E-2"/>
    <n v="35"/>
    <n v="0.34561597309523812"/>
    <n v="0.573146360506536"/>
    <n v="28"/>
    <n v="6"/>
    <n v="4"/>
    <n v="3"/>
    <s v="Recover overdue put-away workload"/>
    <x v="0"/>
    <s v="Hyderabad"/>
    <s v="Large"/>
    <n v="2300"/>
    <n v="2.5"/>
    <d v="1899-12-30T17:30:00"/>
    <d v="1899-12-30T18:00:00"/>
    <x v="17"/>
    <b v="0"/>
  </r>
  <r>
    <s v="DS001_20260708_I37"/>
    <s v="DS001"/>
    <d v="2026-07-08T00:00:00"/>
    <n v="37"/>
    <s v="Evening"/>
    <n v="84"/>
    <n v="9"/>
    <n v="0"/>
    <n v="0"/>
    <n v="9"/>
    <n v="0"/>
    <n v="0"/>
    <s v=""/>
    <s v=""/>
    <s v="P_DS001_009|P_DS001_012|P_DS001_015|P_DS001_018|P_DS001_021|P_DS001_027|P_DS001_030|P_DS001_033|P_DS001_006"/>
    <n v="9.3333333333333339"/>
    <n v="0"/>
    <n v="100"/>
    <n v="0"/>
    <n v="32"/>
    <n v="84"/>
    <n v="404"/>
    <n v="89841.78"/>
    <n v="4.8095238095238093"/>
    <n v="1069.5450000000001"/>
    <n v="16.095238095238095"/>
    <n v="9.1150924597222218"/>
    <n v="0"/>
    <n v="0"/>
    <n v="0"/>
    <n v="1.204264963840644"/>
    <n v="0.625"/>
    <n v="1.5656870787698414"/>
    <n v="8.6483192460317451E-3"/>
    <n v="6.3460283821428574"/>
    <n v="3360"/>
    <n v="34"/>
    <n v="4"/>
    <n v="4"/>
    <n v="3"/>
    <n v="0"/>
    <n v="1"/>
    <n v="0"/>
    <n v="1306.6500000000001"/>
    <s v="No SLA Breach"/>
    <n v="0"/>
    <n v="99.720610366666662"/>
    <n v="736.45786459999999"/>
    <n v="34"/>
    <n v="0"/>
    <n v="4.7619047619047616E-2"/>
    <n v="40"/>
    <n v="0.36933559395061727"/>
    <n v="0.72201751431372552"/>
    <n v="36"/>
    <n v="-2"/>
    <n v="5"/>
    <n v="4"/>
    <s v="Recover overdue put-away workload"/>
    <x v="0"/>
    <s v="Hyderabad"/>
    <s v="Large"/>
    <n v="2300"/>
    <n v="2.5"/>
    <d v="1899-12-30T18:00:00"/>
    <d v="1899-12-30T18:30:00"/>
    <x v="18"/>
    <b v="1"/>
  </r>
  <r>
    <s v="DS001_20260708_I38"/>
    <s v="DS001"/>
    <d v="2026-07-08T00:00:00"/>
    <n v="38"/>
    <s v="Evening"/>
    <n v="100"/>
    <n v="9"/>
    <n v="0"/>
    <n v="0"/>
    <n v="9"/>
    <n v="0"/>
    <n v="0"/>
    <s v=""/>
    <s v=""/>
    <s v="P_DS001_012|P_DS001_015|P_DS001_018|P_DS001_021|P_DS001_027|P_DS001_030|P_DS001_033|P_DS001_006|P_DS001_009"/>
    <n v="11.111111111111111"/>
    <n v="0"/>
    <n v="100"/>
    <n v="0"/>
    <n v="32"/>
    <n v="100"/>
    <n v="525"/>
    <n v="120580.36"/>
    <n v="5.25"/>
    <n v="1205.8036"/>
    <n v="17.09"/>
    <n v="10.820253046166668"/>
    <n v="0"/>
    <n v="0"/>
    <n v="0"/>
    <n v="1.3246538947252677"/>
    <n v="0.59316666666666673"/>
    <n v="0.193512081"/>
    <n v="1.5804802691666666"/>
    <n v="6.4091188738333331"/>
    <n v="4000"/>
    <n v="34"/>
    <n v="1"/>
    <n v="1"/>
    <n v="1"/>
    <n v="0"/>
    <n v="0"/>
    <n v="0"/>
    <n v="501.4"/>
    <s v="No SLA Breach"/>
    <n v="0"/>
    <n v="133.60782831666666"/>
    <n v="908.2915496833333"/>
    <n v="34"/>
    <n v="0"/>
    <n v="0.01"/>
    <n v="40"/>
    <n v="0.49484380858024685"/>
    <n v="0.89048191145424838"/>
    <n v="44"/>
    <n v="-10"/>
    <n v="7"/>
    <n v="2"/>
    <s v="Recover overdue put-away workload"/>
    <x v="0"/>
    <s v="Hyderabad"/>
    <s v="Large"/>
    <n v="2300"/>
    <n v="2.5"/>
    <d v="1899-12-30T18:30:00"/>
    <d v="1899-12-30T19:00:00"/>
    <x v="18"/>
    <b v="1"/>
  </r>
  <r>
    <s v="DS001_20260708_I39"/>
    <s v="DS001"/>
    <d v="2026-07-08T00:00:00"/>
    <n v="39"/>
    <s v="Evening"/>
    <n v="128"/>
    <n v="9"/>
    <n v="0"/>
    <n v="0"/>
    <n v="9"/>
    <n v="0"/>
    <n v="0"/>
    <s v=""/>
    <s v=""/>
    <s v="P_DS001_015|P_DS001_018|P_DS001_021|P_DS001_027|P_DS001_030|P_DS001_033|P_DS001_006|P_DS001_009|P_DS001_012"/>
    <n v="14.22222222222222"/>
    <n v="0"/>
    <n v="100"/>
    <n v="0"/>
    <n v="32"/>
    <n v="128"/>
    <n v="612"/>
    <n v="140675.01"/>
    <n v="4.78125"/>
    <n v="1099.0235156250001"/>
    <n v="18.640625"/>
    <n v="14.492069044140624"/>
    <n v="20"/>
    <n v="0.22995094192708343"/>
    <n v="1.0145479687499997E-2"/>
    <n v="1.2268999414710555"/>
    <n v="0.64583333333333337"/>
    <n v="1.1396921875E-3"/>
    <n v="5.2804189505208337"/>
    <n v="6.3650994546874999"/>
    <n v="5120"/>
    <n v="34"/>
    <n v="4"/>
    <n v="4"/>
    <n v="1"/>
    <n v="2"/>
    <n v="1"/>
    <n v="0"/>
    <n v="859.37"/>
    <s v="Rider Supply / Availability"/>
    <n v="20"/>
    <n v="152.6034626"/>
    <n v="932.45771878333335"/>
    <n v="34"/>
    <n v="0.15625"/>
    <n v="3.125E-2"/>
    <n v="40"/>
    <n v="0.56519800962962963"/>
    <n v="0.91417423410130716"/>
    <n v="45"/>
    <n v="-11"/>
    <n v="8"/>
    <n v="1"/>
    <s v="Add or rebalance riders in this interval"/>
    <x v="0"/>
    <s v="Hyderabad"/>
    <s v="Large"/>
    <n v="2300"/>
    <n v="2.5"/>
    <d v="1899-12-30T19:00:00"/>
    <d v="1899-12-30T19:30:00"/>
    <x v="19"/>
    <b v="1"/>
  </r>
  <r>
    <s v="DS001_20260708_I40"/>
    <s v="DS001"/>
    <d v="2026-07-08T00:00:00"/>
    <n v="40"/>
    <s v="Evening"/>
    <n v="110"/>
    <n v="9"/>
    <n v="0"/>
    <n v="0"/>
    <n v="9"/>
    <n v="0"/>
    <n v="0"/>
    <s v=""/>
    <s v=""/>
    <s v="P_DS001_018|P_DS001_021|P_DS001_027|P_DS001_030|P_DS001_033|P_DS001_006|P_DS001_009|P_DS001_012|P_DS001_015"/>
    <n v="12.22222222222222"/>
    <n v="0"/>
    <n v="100"/>
    <n v="0"/>
    <n v="32"/>
    <n v="110"/>
    <n v="557"/>
    <n v="134401.94"/>
    <n v="5.0636363636363635"/>
    <n v="1221.8358181818182"/>
    <n v="17.618181818181817"/>
    <n v="24.531910029393938"/>
    <n v="110"/>
    <n v="6.9137282112121214"/>
    <n v="2.1379778787878781E-3"/>
    <n v="1.2681974002706617"/>
    <n v="0.58833333333333337"/>
    <n v="0"/>
    <n v="15.085290155151514"/>
    <n v="6.6914360030303026"/>
    <n v="4400"/>
    <n v="34"/>
    <n v="5"/>
    <n v="5"/>
    <n v="3"/>
    <n v="1"/>
    <n v="1"/>
    <n v="0"/>
    <n v="1541.44"/>
    <s v="Rider Supply / Availability"/>
    <n v="110"/>
    <n v="142.72088138333334"/>
    <n v="929.74835235"/>
    <n v="34"/>
    <n v="1"/>
    <n v="4.5454545454545456E-2"/>
    <n v="40"/>
    <n v="0.52859585697530864"/>
    <n v="0.91151799249999998"/>
    <n v="45"/>
    <n v="-11"/>
    <n v="7"/>
    <n v="2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08_I41"/>
    <s v="DS001"/>
    <d v="2026-07-08T00:00:00"/>
    <n v="41"/>
    <s v="Evening"/>
    <n v="139"/>
    <n v="9"/>
    <n v="0"/>
    <n v="0"/>
    <n v="9"/>
    <n v="0"/>
    <n v="0"/>
    <s v=""/>
    <s v=""/>
    <s v="P_DS001_021|P_DS001_027|P_DS001_030|P_DS001_033|P_DS001_006|P_DS001_009|P_DS001_012|P_DS001_015|P_DS001_018"/>
    <n v="15.444444444444445"/>
    <n v="0"/>
    <n v="100"/>
    <n v="0"/>
    <n v="32"/>
    <n v="139"/>
    <n v="733"/>
    <n v="166656.65"/>
    <n v="5.2733812949640289"/>
    <n v="1198.9687050359712"/>
    <n v="19.280575539568346"/>
    <n v="34.204589694484412"/>
    <n v="139"/>
    <n v="14.924014154916067"/>
    <n v="2.8506716426858508E-2"/>
    <n v="1.3543430957807381"/>
    <n v="0.65551558752997607"/>
    <n v="0"/>
    <n v="24.710667935251799"/>
    <n v="6.5807362057553958"/>
    <n v="5560"/>
    <n v="34"/>
    <n v="4"/>
    <n v="4"/>
    <n v="2"/>
    <n v="0"/>
    <n v="2"/>
    <n v="0"/>
    <n v="1575.8400000000001"/>
    <s v="Rider Supply / Availability"/>
    <n v="139"/>
    <n v="185.19567398333334"/>
    <n v="937.99528995000003"/>
    <n v="34"/>
    <n v="1"/>
    <n v="2.8776978417266189E-2"/>
    <n v="40"/>
    <n v="0.68590990364197535"/>
    <n v="0.91960322544117645"/>
    <n v="45"/>
    <n v="-11"/>
    <n v="9"/>
    <n v="0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08_I42"/>
    <s v="DS001"/>
    <d v="2026-07-08T00:00:00"/>
    <n v="42"/>
    <s v="Evening"/>
    <n v="102"/>
    <n v="9"/>
    <n v="0"/>
    <n v="0"/>
    <n v="9"/>
    <n v="0"/>
    <n v="0"/>
    <s v=""/>
    <s v=""/>
    <s v="P_DS001_027|P_DS001_030|P_DS001_033|P_DS001_006|P_DS001_009|P_DS001_012|P_DS001_015|P_DS001_018|P_DS001_021"/>
    <n v="11.333333333333334"/>
    <n v="0"/>
    <n v="100"/>
    <n v="0"/>
    <n v="32"/>
    <n v="102"/>
    <n v="487"/>
    <n v="101755.27"/>
    <n v="4.7745098039215685"/>
    <n v="997.60068627450983"/>
    <n v="17.196078431372548"/>
    <n v="42.254488248202613"/>
    <n v="102"/>
    <n v="25.058409816830064"/>
    <n v="6.8717186274509781E-3"/>
    <n v="1.1849234127787429"/>
    <n v="0.67794117647058827"/>
    <n v="0"/>
    <n v="32.927191869444442"/>
    <n v="6.5078868596405233"/>
    <n v="4080"/>
    <n v="34"/>
    <n v="4"/>
    <n v="4"/>
    <n v="2"/>
    <n v="1"/>
    <n v="1"/>
    <n v="0"/>
    <n v="1320.49"/>
    <s v="Rider Supply / Availability"/>
    <n v="102"/>
    <n v="123.06416843333334"/>
    <n v="935.54018826666663"/>
    <n v="34"/>
    <n v="1"/>
    <n v="3.9215686274509803E-2"/>
    <n v="40"/>
    <n v="0.45579321641975312"/>
    <n v="0.91719626300653589"/>
    <n v="45"/>
    <n v="-11"/>
    <n v="6"/>
    <n v="3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8_I43"/>
    <s v="DS001"/>
    <d v="2026-07-08T00:00:00"/>
    <n v="43"/>
    <s v="Evening"/>
    <n v="119"/>
    <n v="9"/>
    <n v="0"/>
    <n v="0"/>
    <n v="9"/>
    <n v="0"/>
    <n v="0"/>
    <s v=""/>
    <s v=""/>
    <s v="P_DS001_030|P_DS001_033|P_DS001_006|P_DS001_009|P_DS001_012|P_DS001_015|P_DS001_018|P_DS001_021|P_DS001_027"/>
    <n v="13.22222222222222"/>
    <n v="0"/>
    <n v="100"/>
    <n v="0"/>
    <n v="32"/>
    <n v="119"/>
    <n v="595"/>
    <n v="134685.04999999999"/>
    <n v="5"/>
    <n v="1131.8071428571427"/>
    <n v="18.168067226890756"/>
    <n v="48.293526047899157"/>
    <n v="119"/>
    <n v="30.125458821008404"/>
    <n v="1.0138585994397757E-2"/>
    <n v="1.2728937606366895"/>
    <n v="0.62240896358543418"/>
    <n v="0"/>
    <n v="38.982371544957985"/>
    <n v="6.5152369939775907"/>
    <n v="4760"/>
    <n v="34"/>
    <n v="4"/>
    <n v="4"/>
    <n v="1"/>
    <n v="1"/>
    <n v="2"/>
    <n v="0"/>
    <n v="1515.74"/>
    <s v="Rider Supply / Availability"/>
    <n v="119"/>
    <n v="154.21473589999999"/>
    <n v="936.11554324999997"/>
    <n v="34"/>
    <n v="1"/>
    <n v="3.3613445378151259E-2"/>
    <n v="40"/>
    <n v="0.57116568851851846"/>
    <n v="0.91776033651960787"/>
    <n v="45"/>
    <n v="-11"/>
    <n v="8"/>
    <n v="1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8_I44"/>
    <s v="DS001"/>
    <d v="2026-07-08T00:00:00"/>
    <n v="44"/>
    <s v="Evening"/>
    <n v="93"/>
    <n v="9"/>
    <n v="0"/>
    <n v="0"/>
    <n v="9"/>
    <n v="0"/>
    <n v="0"/>
    <s v=""/>
    <s v=""/>
    <s v="P_DS001_033|P_DS001_006|P_DS001_009|P_DS001_012|P_DS001_015|P_DS001_018|P_DS001_021|P_DS001_027|P_DS001_030"/>
    <n v="10.333333333333334"/>
    <n v="0"/>
    <n v="100"/>
    <n v="0"/>
    <n v="32"/>
    <n v="93"/>
    <n v="457"/>
    <n v="99958.95"/>
    <n v="4.913978494623656"/>
    <n v="1074.8274193548386"/>
    <n v="16.548387096774192"/>
    <n v="51.656689207706094"/>
    <n v="93"/>
    <n v="35.108302110931902"/>
    <n v="0"/>
    <n v="1.2171310950847338"/>
    <n v="0.64677419354838706"/>
    <n v="0"/>
    <n v="42.320474665949817"/>
    <n v="6.5187250155913974"/>
    <n v="3720"/>
    <n v="34"/>
    <n v="1"/>
    <n v="1"/>
    <n v="1"/>
    <n v="0"/>
    <n v="0"/>
    <n v="0"/>
    <n v="446.03"/>
    <s v="Rider Supply / Availability"/>
    <n v="93"/>
    <n v="111.29726561666666"/>
    <n v="933.23452090000001"/>
    <n v="34"/>
    <n v="1"/>
    <n v="1.0752688172043012E-2"/>
    <n v="40"/>
    <n v="0.4122120948765432"/>
    <n v="0.91493580480392156"/>
    <n v="45"/>
    <n v="-11"/>
    <n v="6"/>
    <n v="3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8_I45"/>
    <s v="DS001"/>
    <d v="2026-07-08T00:00:00"/>
    <n v="45"/>
    <s v="Evening"/>
    <n v="71"/>
    <n v="9"/>
    <n v="0"/>
    <n v="0"/>
    <n v="9"/>
    <n v="0"/>
    <n v="0"/>
    <s v=""/>
    <s v=""/>
    <s v="P_DS001_006|P_DS001_009|P_DS001_012|P_DS001_015|P_DS001_018|P_DS001_021|P_DS001_027|P_DS001_030|P_DS001_033"/>
    <n v="7.8888888888888893"/>
    <n v="0"/>
    <n v="100"/>
    <n v="0"/>
    <n v="32"/>
    <n v="71"/>
    <n v="369"/>
    <n v="90182.86"/>
    <n v="5.197183098591549"/>
    <n v="1270.1811267605633"/>
    <n v="13.830985915492958"/>
    <n v="48.338459408685445"/>
    <n v="71"/>
    <n v="34.507473493192492"/>
    <n v="0"/>
    <n v="1.3321207161258137"/>
    <n v="0.64061032863849765"/>
    <n v="0"/>
    <n v="38.970323499061031"/>
    <n v="6.4604283300469483"/>
    <n v="2485"/>
    <n v="34"/>
    <n v="1"/>
    <n v="1"/>
    <n v="1"/>
    <n v="0"/>
    <n v="0"/>
    <n v="0"/>
    <n v="488.27"/>
    <s v="Rider Supply / Availability"/>
    <n v="71"/>
    <n v="96.692967583333328"/>
    <n v="934.28920106666669"/>
    <n v="34"/>
    <n v="1"/>
    <n v="1.4084507042253521E-2"/>
    <n v="35"/>
    <n v="0.35812210216049378"/>
    <n v="0.91596980496732028"/>
    <n v="45"/>
    <n v="-11"/>
    <n v="5"/>
    <n v="4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8_I46"/>
    <s v="DS001"/>
    <d v="2026-07-08T00:00:00"/>
    <n v="46"/>
    <s v="Evening"/>
    <n v="45"/>
    <n v="9"/>
    <n v="0"/>
    <n v="0"/>
    <n v="9"/>
    <n v="0"/>
    <n v="0"/>
    <s v=""/>
    <s v=""/>
    <s v="P_DS001_009|P_DS001_012|P_DS001_015|P_DS001_018|P_DS001_021|P_DS001_027|P_DS001_030|P_DS001_033|P_DS001_006"/>
    <n v="5"/>
    <n v="0"/>
    <n v="100"/>
    <n v="0"/>
    <n v="32"/>
    <n v="45"/>
    <n v="210"/>
    <n v="43211.65"/>
    <n v="4.666666666666667"/>
    <n v="960.25888888888892"/>
    <n v="12.133333333333333"/>
    <n v="35.929295687777774"/>
    <n v="45"/>
    <n v="23.795962354444445"/>
    <n v="0"/>
    <n v="1.1906543627465038"/>
    <n v="0.63296296296296295"/>
    <n v="0"/>
    <n v="27.180797435555558"/>
    <n v="6.0171031418518526"/>
    <n v="1575"/>
    <n v="34"/>
    <n v="0"/>
    <n v="0"/>
    <n v="0"/>
    <n v="0"/>
    <n v="0"/>
    <n v="0"/>
    <n v="0"/>
    <s v="Rider Supply / Availability"/>
    <n v="45"/>
    <n v="52.687762433333333"/>
    <n v="934.49875981666662"/>
    <n v="34"/>
    <n v="1"/>
    <n v="0"/>
    <n v="35"/>
    <n v="0.19513986086419752"/>
    <n v="0.91617525472222217"/>
    <n v="45"/>
    <n v="-11"/>
    <n v="3"/>
    <n v="6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08_I47"/>
    <s v="DS001"/>
    <d v="2026-07-08T00:00:00"/>
    <n v="47"/>
    <s v="Late Night"/>
    <n v="38"/>
    <n v="9"/>
    <n v="0"/>
    <n v="2"/>
    <n v="7"/>
    <n v="0"/>
    <n v="1"/>
    <s v=""/>
    <s v="P_DS001_012|P_DS001_015"/>
    <s v="P_DS001_018|P_DS001_021|P_DS001_027|P_DS001_030|P_DS001_033|P_DS001_006|P_DS001_009"/>
    <n v="5.4285714285714288"/>
    <n v="0"/>
    <n v="100"/>
    <n v="1"/>
    <n v="31"/>
    <n v="38"/>
    <n v="180"/>
    <n v="40339.57"/>
    <n v="4.7368421052631575"/>
    <n v="1061.5676315789474"/>
    <n v="11.763157894736842"/>
    <n v="21.27710578377193"/>
    <n v="35"/>
    <n v="9.7117325837719299"/>
    <n v="0"/>
    <n v="1.1979366411231867"/>
    <n v="0.71491228070175428"/>
    <n v="1.0553715350877192E-2"/>
    <n v="11.654567262719299"/>
    <n v="6.6631983640350878"/>
    <n v="1330"/>
    <n v="34"/>
    <n v="2"/>
    <n v="2"/>
    <n v="2"/>
    <n v="0"/>
    <n v="0"/>
    <n v="0"/>
    <n v="1058.0899999999999"/>
    <s v="Rider Supply / Availability"/>
    <n v="35"/>
    <n v="43.98917611666667"/>
    <n v="925.23456293333334"/>
    <n v="34"/>
    <n v="0.92105263157894735"/>
    <n v="5.2631578947368418E-2"/>
    <n v="35"/>
    <n v="0.20947226722222223"/>
    <n v="0.90709270875816994"/>
    <n v="45"/>
    <n v="-11"/>
    <n v="3"/>
    <n v="4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08_I48"/>
    <s v="DS001"/>
    <d v="2026-07-08T00:00:00"/>
    <n v="48"/>
    <s v="Late Night"/>
    <n v="29"/>
    <n v="9"/>
    <n v="0"/>
    <n v="2"/>
    <n v="7"/>
    <n v="0"/>
    <n v="1"/>
    <s v=""/>
    <s v="P_DS001_015|P_DS001_018"/>
    <s v="P_DS001_021|P_DS001_027|P_DS001_030|P_DS001_033|P_DS001_006|P_DS001_009|P_DS001_012"/>
    <n v="4.1428571428571432"/>
    <n v="0"/>
    <n v="100"/>
    <n v="1"/>
    <n v="30"/>
    <n v="29"/>
    <n v="154"/>
    <n v="35984.699999999997"/>
    <n v="5.3103448275862073"/>
    <n v="1240.8517241379309"/>
    <n v="11.758620689655173"/>
    <n v="8.9368451643678153"/>
    <n v="1"/>
    <n v="7.0803522988505179E-3"/>
    <n v="0"/>
    <n v="1.2749896334711026"/>
    <n v="0.57241379310344831"/>
    <n v="1.7781928327586207"/>
    <n v="0"/>
    <n v="6.3273727724137929"/>
    <n v="1015"/>
    <n v="34"/>
    <n v="0"/>
    <n v="0"/>
    <n v="0"/>
    <n v="0"/>
    <n v="0"/>
    <n v="0"/>
    <n v="0"/>
    <s v="Store Not Ready for Rider"/>
    <n v="1"/>
    <n v="39.53029801666667"/>
    <n v="511.88431350000002"/>
    <n v="34"/>
    <n v="3.4482758620689655E-2"/>
    <n v="0"/>
    <n v="35"/>
    <n v="0.18823951436507938"/>
    <n v="0.50184736617647063"/>
    <n v="25"/>
    <n v="9"/>
    <n v="2"/>
    <n v="5"/>
    <s v="Recover overdue put-away workload"/>
    <x v="0"/>
    <s v="Hyderabad"/>
    <s v="Large"/>
    <n v="2300"/>
    <n v="2.5"/>
    <d v="1899-12-30T23:30:00"/>
    <d v="1899-12-30T00:00:00"/>
    <x v="23"/>
    <b v="0"/>
  </r>
  <r>
    <s v="DS001_20260709_I01"/>
    <s v="DS001"/>
    <d v="2026-07-09T00:00:00"/>
    <n v="1"/>
    <s v="Night"/>
    <n v="8"/>
    <n v="19"/>
    <n v="12"/>
    <n v="2"/>
    <n v="5"/>
    <n v="900"/>
    <n v="1"/>
    <s v="P_DS001_009|P_DS001_012|P_DS001_015|P_DS001_018|P_DS001_021|P_DS001_027|P_DS001_030|P_DS001_033|P_DS001_001|P_DS001_007|P_DS001_010|P_DS001_013"/>
    <s v="P_DS001_016|P_DS001_019"/>
    <s v="P_DS001_022|P_DS001_028|P_DS001_031|P_DS001_034|P_DS001_006"/>
    <n v="1.6"/>
    <n v="900"/>
    <n v="9100"/>
    <n v="1"/>
    <n v="49"/>
    <n v="8"/>
    <n v="46"/>
    <n v="11184.73"/>
    <n v="5.75"/>
    <n v="1398.0912499999999"/>
    <n v="9.125"/>
    <n v="8.0568567979166659"/>
    <n v="1"/>
    <n v="5.3294685416666709E-2"/>
    <n v="0"/>
    <n v="1.4793228474746707"/>
    <n v="0.62916666666666665"/>
    <n v="2.1084895083333333"/>
    <n v="0"/>
    <n v="5.2421172854166667"/>
    <n v="240"/>
    <n v="76"/>
    <n v="4"/>
    <n v="3"/>
    <n v="4"/>
    <n v="0"/>
    <n v="0"/>
    <n v="0"/>
    <n v="1441.64"/>
    <s v="Store Not Ready for Rider"/>
    <n v="1"/>
    <n v="11.834582733333333"/>
    <n v="102.94306976666667"/>
    <n v="9"/>
    <n v="0.125"/>
    <n v="0.375"/>
    <n v="30"/>
    <n v="7.8897218222222218E-2"/>
    <n v="4.5150469195906436E-2"/>
    <n v="5"/>
    <n v="71"/>
    <n v="1"/>
    <n v="4"/>
    <s v="Investigate inventory and order-quality process"/>
    <x v="0"/>
    <s v="Hyderabad"/>
    <s v="Large"/>
    <n v="2300"/>
    <n v="2.5"/>
    <d v="1899-12-30T00:00:00"/>
    <d v="1899-12-30T00:30:00"/>
    <x v="0"/>
    <b v="0"/>
  </r>
  <r>
    <s v="DS001_20260709_I02"/>
    <s v="DS001"/>
    <d v="2026-07-09T00:00:00"/>
    <n v="2"/>
    <s v="Night"/>
    <n v="7"/>
    <n v="19"/>
    <n v="12"/>
    <n v="2"/>
    <n v="5"/>
    <n v="900"/>
    <n v="1"/>
    <s v="P_DS001_012|P_DS001_015|P_DS001_018|P_DS001_021|P_DS001_027|P_DS001_030|P_DS001_033|P_DS001_001|P_DS001_007|P_DS001_010|P_DS001_013|P_DS001_016"/>
    <s v="P_DS001_019|P_DS001_022"/>
    <s v="P_DS001_028|P_DS001_031|P_DS001_034|P_DS001_006|P_DS001_009"/>
    <n v="1.4"/>
    <n v="900"/>
    <n v="8200"/>
    <n v="1"/>
    <n v="48"/>
    <n v="7"/>
    <n v="38"/>
    <n v="11493.16"/>
    <n v="5.4285714285714288"/>
    <n v="1641.8799999999999"/>
    <n v="9.7142857142857135"/>
    <n v="9.2316074238095229"/>
    <n v="3"/>
    <n v="0.59543600476190484"/>
    <n v="0"/>
    <n v="1.3950625130751491"/>
    <n v="0.81666666666666665"/>
    <n v="2.2117291666666667"/>
    <n v="0"/>
    <n v="6.0198782404761904"/>
    <n v="210"/>
    <n v="76"/>
    <n v="0"/>
    <n v="0"/>
    <n v="0"/>
    <n v="0"/>
    <n v="0"/>
    <n v="0"/>
    <n v="0"/>
    <s v="Store Not Ready for Rider"/>
    <n v="2"/>
    <n v="8.6250718166666669"/>
    <n v="35.832587916666668"/>
    <n v="5"/>
    <n v="0.42857142857142855"/>
    <n v="0"/>
    <n v="30"/>
    <n v="5.750047877777778E-2"/>
    <n v="1.5716047331871347E-2"/>
    <n v="2"/>
    <n v="74"/>
    <n v="1"/>
    <n v="4"/>
    <s v="Protect or increase picker capacity"/>
    <x v="0"/>
    <s v="Hyderabad"/>
    <s v="Large"/>
    <n v="2300"/>
    <n v="2.5"/>
    <d v="1899-12-30T00:30:00"/>
    <d v="1899-12-30T01:00:00"/>
    <x v="0"/>
    <b v="0"/>
  </r>
  <r>
    <s v="DS001_20260709_I03"/>
    <s v="DS001"/>
    <d v="2026-07-09T00:00:00"/>
    <n v="3"/>
    <s v="Night"/>
    <n v="16"/>
    <n v="10"/>
    <n v="9"/>
    <n v="0"/>
    <n v="1"/>
    <n v="675"/>
    <n v="0"/>
    <s v="P_DS001_013|P_DS001_016|P_DS001_019|P_DS001_022|P_DS001_028|P_DS001_031|P_DS001_034|P_DS001_001|P_DS001_007"/>
    <s v=""/>
    <s v="P_DS001_010"/>
    <n v="16"/>
    <n v="675"/>
    <n v="7525"/>
    <n v="0"/>
    <n v="48"/>
    <n v="16"/>
    <n v="75"/>
    <n v="17973.43"/>
    <n v="4.6875"/>
    <n v="1123.339375"/>
    <n v="9.4375"/>
    <n v="9.2142305343749999"/>
    <n v="6"/>
    <n v="0.29670665625000003"/>
    <n v="0.51780040625000001"/>
    <n v="1.293876501875928"/>
    <n v="0.7885416666666667"/>
    <n v="2.6002185718750002"/>
    <n v="0"/>
    <n v="5.6358869520833332"/>
    <n v="480"/>
    <n v="42"/>
    <n v="0"/>
    <n v="0"/>
    <n v="0"/>
    <n v="0"/>
    <n v="0"/>
    <n v="0"/>
    <n v="0"/>
    <s v="Store Not Ready for Rider"/>
    <n v="6"/>
    <n v="20.273313183333332"/>
    <n v="125.71449086666667"/>
    <n v="13"/>
    <n v="0.375"/>
    <n v="0"/>
    <n v="30"/>
    <n v="0.67577710611111108"/>
    <n v="9.9773405449735453E-2"/>
    <n v="6"/>
    <n v="36"/>
    <n v="1"/>
    <n v="0"/>
    <s v="Protect or increase picker capacity"/>
    <x v="0"/>
    <s v="Hyderabad"/>
    <s v="Large"/>
    <n v="2300"/>
    <n v="2.5"/>
    <d v="1899-12-30T01:00:00"/>
    <d v="1899-12-30T01:30:00"/>
    <x v="1"/>
    <b v="0"/>
  </r>
  <r>
    <s v="DS001_20260709_I04"/>
    <s v="DS001"/>
    <d v="2026-07-09T00:00:00"/>
    <n v="4"/>
    <s v="Night"/>
    <n v="8"/>
    <n v="10"/>
    <n v="9"/>
    <n v="0"/>
    <n v="1"/>
    <n v="675"/>
    <n v="0"/>
    <s v="P_DS001_016|P_DS001_019|P_DS001_022|P_DS001_028|P_DS001_031|P_DS001_034|P_DS001_001|P_DS001_007|P_DS001_010"/>
    <s v=""/>
    <s v="P_DS001_013"/>
    <n v="8"/>
    <n v="675"/>
    <n v="6850"/>
    <n v="0"/>
    <n v="48"/>
    <n v="8"/>
    <n v="39"/>
    <n v="6311.9"/>
    <n v="4.875"/>
    <n v="788.98749999999995"/>
    <n v="9.625"/>
    <n v="7.8187196583333325"/>
    <n v="0"/>
    <n v="0"/>
    <n v="0.33237111666666669"/>
    <n v="1.2244061139331555"/>
    <n v="0.57499999999999996"/>
    <n v="2.131777225"/>
    <n v="0"/>
    <n v="4.7431924250000002"/>
    <n v="240"/>
    <n v="42"/>
    <n v="1"/>
    <n v="1"/>
    <n v="0"/>
    <n v="1"/>
    <n v="0"/>
    <n v="0"/>
    <n v="245.87"/>
    <s v="No SLA Breach"/>
    <n v="0"/>
    <n v="11.054437"/>
    <n v="90.710564816666661"/>
    <n v="9"/>
    <n v="0"/>
    <n v="0.125"/>
    <n v="30"/>
    <n v="0.36848123333333332"/>
    <n v="7.1992511759259262E-2"/>
    <n v="5"/>
    <n v="37"/>
    <n v="1"/>
    <n v="0"/>
    <s v="Investigate inventory and order-quality process"/>
    <x v="0"/>
    <s v="Hyderabad"/>
    <s v="Large"/>
    <n v="2300"/>
    <n v="2.5"/>
    <d v="1899-12-30T01:30:00"/>
    <d v="1899-12-30T02:00:00"/>
    <x v="1"/>
    <b v="0"/>
  </r>
  <r>
    <s v="DS001_20260709_I05"/>
    <s v="DS001"/>
    <d v="2026-07-09T00:00:00"/>
    <n v="5"/>
    <s v="Night"/>
    <n v="11"/>
    <n v="10"/>
    <n v="9"/>
    <n v="0"/>
    <n v="1"/>
    <n v="675"/>
    <n v="0"/>
    <s v="P_DS001_019|P_DS001_022|P_DS001_028|P_DS001_031|P_DS001_034|P_DS001_001|P_DS001_007|P_DS001_010|P_DS001_013"/>
    <s v=""/>
    <s v="P_DS001_016"/>
    <n v="11"/>
    <n v="675"/>
    <n v="6175"/>
    <n v="0"/>
    <n v="48"/>
    <n v="11"/>
    <n v="54"/>
    <n v="12630.72"/>
    <n v="4.9090909090909092"/>
    <n v="1148.2472727272727"/>
    <n v="10.181818181818182"/>
    <n v="8.9422498363636365"/>
    <n v="3"/>
    <n v="0.18484820757575771"/>
    <n v="0.18497397575757574"/>
    <n v="1.2179391201680585"/>
    <n v="0.54545454545454541"/>
    <n v="1.9483676363636364"/>
    <n v="0"/>
    <n v="6.0696397681818182"/>
    <n v="330"/>
    <n v="42"/>
    <n v="0"/>
    <n v="0"/>
    <n v="0"/>
    <n v="0"/>
    <n v="0"/>
    <n v="0"/>
    <n v="0"/>
    <s v="Store Not Ready for Rider"/>
    <n v="2"/>
    <n v="13.707218483333333"/>
    <n v="103.24662171666667"/>
    <n v="6"/>
    <n v="0.27272727272727271"/>
    <n v="0"/>
    <n v="30"/>
    <n v="0.45690728277777776"/>
    <n v="8.1941763267195766E-2"/>
    <n v="5"/>
    <n v="37"/>
    <n v="1"/>
    <n v="0"/>
    <s v="Protect or increase picker capacity"/>
    <x v="0"/>
    <s v="Hyderabad"/>
    <s v="Large"/>
    <n v="2300"/>
    <n v="2.5"/>
    <d v="1899-12-30T02:00:00"/>
    <d v="1899-12-30T02:30:00"/>
    <x v="2"/>
    <b v="0"/>
  </r>
  <r>
    <s v="DS001_20260709_I06"/>
    <s v="DS001"/>
    <d v="2026-07-09T00:00:00"/>
    <n v="6"/>
    <s v="Night"/>
    <n v="7"/>
    <n v="10"/>
    <n v="9"/>
    <n v="0"/>
    <n v="1"/>
    <n v="675"/>
    <n v="0"/>
    <s v="P_DS001_022|P_DS001_028|P_DS001_031|P_DS001_034|P_DS001_001|P_DS001_007|P_DS001_010|P_DS001_013|P_DS001_016"/>
    <s v=""/>
    <s v="P_DS001_019"/>
    <n v="7"/>
    <n v="675"/>
    <n v="5500"/>
    <n v="0"/>
    <n v="48"/>
    <n v="7"/>
    <n v="27"/>
    <n v="6375.0199999999995"/>
    <n v="3.8571428571428572"/>
    <n v="910.71714285714279"/>
    <n v="9.2857142857142865"/>
    <n v="7.6514954642857145"/>
    <n v="1"/>
    <n v="1.1885538095237928E-2"/>
    <n v="0"/>
    <n v="0.97145450490931851"/>
    <n v="0.72619047619047616"/>
    <n v="1.6976449761904762"/>
    <n v="0"/>
    <n v="4.982421911904761"/>
    <n v="210"/>
    <n v="42"/>
    <n v="1"/>
    <n v="1"/>
    <n v="1"/>
    <n v="0"/>
    <n v="0"/>
    <n v="0"/>
    <n v="34.56"/>
    <s v="Store Not Ready for Rider"/>
    <n v="1"/>
    <n v="6.8001814999999999"/>
    <n v="47.417004833333337"/>
    <n v="4"/>
    <n v="0.14285714285714285"/>
    <n v="0.14285714285714285"/>
    <n v="30"/>
    <n v="0.22667271666666666"/>
    <n v="3.7632543518518524E-2"/>
    <n v="3"/>
    <n v="39"/>
    <n v="1"/>
    <n v="0"/>
    <s v="Investigate inventory and order-quality process"/>
    <x v="0"/>
    <s v="Hyderabad"/>
    <s v="Large"/>
    <n v="2300"/>
    <n v="2.5"/>
    <d v="1899-12-30T02:30:00"/>
    <d v="1899-12-30T03:00:00"/>
    <x v="2"/>
    <b v="0"/>
  </r>
  <r>
    <s v="DS001_20260709_I07"/>
    <s v="DS001"/>
    <d v="2026-07-09T00:00:00"/>
    <n v="7"/>
    <s v="Night"/>
    <n v="10"/>
    <n v="10"/>
    <n v="9"/>
    <n v="0"/>
    <n v="1"/>
    <n v="675"/>
    <n v="0"/>
    <s v="P_DS001_028|P_DS001_031|P_DS001_034|P_DS001_001|P_DS001_007|P_DS001_010|P_DS001_013|P_DS001_016|P_DS001_019"/>
    <s v=""/>
    <s v="P_DS001_022"/>
    <n v="10"/>
    <n v="675"/>
    <n v="4825"/>
    <n v="0"/>
    <n v="48"/>
    <n v="10"/>
    <n v="50"/>
    <n v="11873.210000000001"/>
    <n v="5"/>
    <n v="1187.3210000000001"/>
    <n v="9.6"/>
    <n v="8.9227779350000009"/>
    <n v="1"/>
    <n v="4.7029599999999935E-2"/>
    <n v="0.53628403166666661"/>
    <n v="1.3144611368348567"/>
    <n v="0.62666666666666671"/>
    <n v="2.4774118300000003"/>
    <n v="0"/>
    <n v="5.3986994333333334"/>
    <n v="300"/>
    <n v="42"/>
    <n v="1"/>
    <n v="1"/>
    <n v="1"/>
    <n v="0"/>
    <n v="0"/>
    <n v="0"/>
    <n v="606.41"/>
    <s v="Store Not Ready for Rider"/>
    <n v="1"/>
    <n v="13.144611283333333"/>
    <n v="79.026729399999994"/>
    <n v="6"/>
    <n v="0.1"/>
    <n v="0.1"/>
    <n v="30"/>
    <n v="0.43815370944444443"/>
    <n v="6.2719626507936499E-2"/>
    <n v="4"/>
    <n v="38"/>
    <n v="1"/>
    <n v="0"/>
    <s v="Investigate inventory and order-quality process"/>
    <x v="0"/>
    <s v="Hyderabad"/>
    <s v="Large"/>
    <n v="2300"/>
    <n v="2.5"/>
    <d v="1899-12-30T03:00:00"/>
    <d v="1899-12-30T03:30:00"/>
    <x v="3"/>
    <b v="0"/>
  </r>
  <r>
    <s v="DS001_20260709_I08"/>
    <s v="DS001"/>
    <d v="2026-07-09T00:00:00"/>
    <n v="8"/>
    <s v="Night"/>
    <n v="4"/>
    <n v="10"/>
    <n v="9"/>
    <n v="0"/>
    <n v="1"/>
    <n v="675"/>
    <n v="0"/>
    <s v="P_DS001_031|P_DS001_034|P_DS001_001|P_DS001_007|P_DS001_010|P_DS001_013|P_DS001_016|P_DS001_019|P_DS001_022"/>
    <s v=""/>
    <s v="P_DS001_028"/>
    <n v="4"/>
    <n v="675"/>
    <n v="4150"/>
    <n v="0"/>
    <n v="48"/>
    <n v="4"/>
    <n v="19"/>
    <n v="3279.4"/>
    <n v="4.75"/>
    <n v="819.85"/>
    <n v="9.25"/>
    <n v="7.7252369208333338"/>
    <n v="0"/>
    <n v="0"/>
    <n v="6.7536145833333325E-2"/>
    <n v="1.1690717816953393"/>
    <n v="0.79166666666666663"/>
    <n v="2.0282745874999999"/>
    <n v="0"/>
    <n v="4.9636289958333331"/>
    <n v="120"/>
    <n v="42"/>
    <n v="0"/>
    <n v="0"/>
    <n v="0"/>
    <n v="0"/>
    <n v="0"/>
    <n v="0"/>
    <n v="0"/>
    <s v="No SLA Breach"/>
    <n v="0"/>
    <n v="4.667797216666667"/>
    <n v="35.289406633333329"/>
    <n v="6"/>
    <n v="0"/>
    <n v="0"/>
    <n v="30"/>
    <n v="0.15559324055555557"/>
    <n v="2.8007465582010577E-2"/>
    <n v="2"/>
    <n v="40"/>
    <n v="1"/>
    <n v="0"/>
    <s v="Monitor - no immediate intervention"/>
    <x v="0"/>
    <s v="Hyderabad"/>
    <s v="Large"/>
    <n v="2300"/>
    <n v="2.5"/>
    <d v="1899-12-30T03:30:00"/>
    <d v="1899-12-30T04:00:00"/>
    <x v="3"/>
    <b v="0"/>
  </r>
  <r>
    <s v="DS001_20260709_I09"/>
    <s v="DS001"/>
    <d v="2026-07-09T00:00:00"/>
    <n v="9"/>
    <s v="Night"/>
    <n v="5"/>
    <n v="10"/>
    <n v="9"/>
    <n v="0"/>
    <n v="1"/>
    <n v="675"/>
    <n v="0"/>
    <s v="P_DS001_034|P_DS001_001|P_DS001_007|P_DS001_010|P_DS001_013|P_DS001_016|P_DS001_019|P_DS001_022|P_DS001_028"/>
    <s v=""/>
    <s v="P_DS001_031"/>
    <n v="5"/>
    <n v="675"/>
    <n v="3475"/>
    <n v="0"/>
    <n v="48"/>
    <n v="5"/>
    <n v="25"/>
    <n v="6073.97"/>
    <n v="5"/>
    <n v="1214.7940000000001"/>
    <n v="9.8000000000000007"/>
    <n v="8.241628836666667"/>
    <n v="0"/>
    <n v="0"/>
    <n v="0"/>
    <n v="1.1512084640691467"/>
    <n v="0.57666666666666666"/>
    <n v="1.7278751266666668"/>
    <n v="0"/>
    <n v="5.4170870400000002"/>
    <n v="150"/>
    <n v="42"/>
    <n v="1"/>
    <n v="1"/>
    <n v="1"/>
    <n v="0"/>
    <n v="0"/>
    <n v="0"/>
    <n v="387.42"/>
    <s v="No SLA Breach"/>
    <n v="0"/>
    <n v="5.7645321666666662"/>
    <n v="47.468172666666668"/>
    <n v="4"/>
    <n v="0"/>
    <n v="0.2"/>
    <n v="30"/>
    <n v="0.19215107222222222"/>
    <n v="3.7673152910052909E-2"/>
    <n v="3"/>
    <n v="39"/>
    <n v="1"/>
    <n v="0"/>
    <s v="Investigate inventory and order-quality process"/>
    <x v="0"/>
    <s v="Hyderabad"/>
    <s v="Large"/>
    <n v="2300"/>
    <n v="2.5"/>
    <d v="1899-12-30T04:00:00"/>
    <d v="1899-12-30T04:30:00"/>
    <x v="4"/>
    <b v="0"/>
  </r>
  <r>
    <s v="DS001_20260709_I10"/>
    <s v="DS001"/>
    <d v="2026-07-09T00:00:00"/>
    <n v="10"/>
    <s v="Night"/>
    <n v="13"/>
    <n v="10"/>
    <n v="9"/>
    <n v="0"/>
    <n v="1"/>
    <n v="675"/>
    <n v="0"/>
    <s v="P_DS001_001|P_DS001_007|P_DS001_010|P_DS001_013|P_DS001_016|P_DS001_019|P_DS001_022|P_DS001_028|P_DS001_031"/>
    <s v=""/>
    <s v="P_DS001_034"/>
    <n v="13"/>
    <n v="675"/>
    <n v="2800"/>
    <n v="0"/>
    <n v="48"/>
    <n v="13"/>
    <n v="59"/>
    <n v="12978.380000000001"/>
    <n v="4.5384615384615383"/>
    <n v="998.3369230769232"/>
    <n v="10.076923076923077"/>
    <n v="9.3869060192307678"/>
    <n v="3"/>
    <n v="0.33889398461538439"/>
    <n v="0.4108694987179487"/>
    <n v="1.2084240984268801"/>
    <n v="0.74102564102564095"/>
    <n v="2.3603192333333336"/>
    <n v="0"/>
    <n v="6.1214585730769224"/>
    <n v="390"/>
    <n v="42"/>
    <n v="0"/>
    <n v="0"/>
    <n v="0"/>
    <n v="0"/>
    <n v="0"/>
    <n v="0"/>
    <n v="0"/>
    <s v="Store Not Ready for Rider"/>
    <n v="3"/>
    <n v="15.709513149999999"/>
    <n v="97.327692150000004"/>
    <n v="6"/>
    <n v="0.23076923076923078"/>
    <n v="0"/>
    <n v="30"/>
    <n v="0.52365043833333336"/>
    <n v="7.7244200119047618E-2"/>
    <n v="5"/>
    <n v="37"/>
    <n v="1"/>
    <n v="0"/>
    <s v="Protect or increase picker capacity"/>
    <x v="0"/>
    <s v="Hyderabad"/>
    <s v="Large"/>
    <n v="2300"/>
    <n v="2.5"/>
    <d v="1899-12-30T04:30:00"/>
    <d v="1899-12-30T05:00:00"/>
    <x v="4"/>
    <b v="0"/>
  </r>
  <r>
    <s v="DS001_20260709_I11"/>
    <s v="DS001"/>
    <d v="2026-07-09T00:00:00"/>
    <n v="11"/>
    <s v="Night"/>
    <n v="17"/>
    <n v="10"/>
    <n v="9"/>
    <n v="0"/>
    <n v="1"/>
    <n v="675"/>
    <n v="0"/>
    <s v="P_DS001_007|P_DS001_010|P_DS001_013|P_DS001_016|P_DS001_019|P_DS001_022|P_DS001_028|P_DS001_031|P_DS001_034"/>
    <s v=""/>
    <s v="P_DS001_001"/>
    <n v="17"/>
    <n v="675"/>
    <n v="2125"/>
    <n v="0"/>
    <n v="48"/>
    <n v="17"/>
    <n v="92"/>
    <n v="20356.900000000001"/>
    <n v="5.4117647058823533"/>
    <n v="1197.464705882353"/>
    <n v="9.4705882352941178"/>
    <n v="12.876551103921569"/>
    <n v="14"/>
    <n v="3.7979474539215685"/>
    <n v="4.1369653843137257"/>
    <n v="1.7576340364413578"/>
    <n v="0.58137254901960778"/>
    <n v="6.4759719686274506"/>
    <n v="0"/>
    <n v="5.5466575588235294"/>
    <n v="510"/>
    <n v="42"/>
    <n v="1"/>
    <n v="1"/>
    <n v="0"/>
    <n v="1"/>
    <n v="0"/>
    <n v="0"/>
    <n v="689.24"/>
    <s v="Store Not Ready for Rider"/>
    <n v="14"/>
    <n v="27.044763833333334"/>
    <n v="116.99625321666666"/>
    <n v="10"/>
    <n v="0.82352941176470584"/>
    <n v="5.8823529411764705E-2"/>
    <n v="30"/>
    <n v="0.90149212777777776"/>
    <n v="9.2854169219576718E-2"/>
    <n v="6"/>
    <n v="36"/>
    <n v="2"/>
    <n v="-1"/>
    <s v="Protect or increase picker capacity"/>
    <x v="0"/>
    <s v="Hyderabad"/>
    <s v="Large"/>
    <n v="2300"/>
    <n v="2.5"/>
    <d v="1899-12-30T05:00:00"/>
    <d v="1899-12-30T05:30:00"/>
    <x v="5"/>
    <b v="0"/>
  </r>
  <r>
    <s v="DS001_20260709_I12"/>
    <s v="DS001"/>
    <d v="2026-07-09T00:00:00"/>
    <n v="12"/>
    <s v="Night"/>
    <n v="13"/>
    <n v="10"/>
    <n v="9"/>
    <n v="0"/>
    <n v="1"/>
    <n v="675"/>
    <n v="0"/>
    <s v="P_DS001_010|P_DS001_013|P_DS001_016|P_DS001_019|P_DS001_022|P_DS001_028|P_DS001_031|P_DS001_034|P_DS001_001"/>
    <s v=""/>
    <s v="P_DS001_007"/>
    <n v="13"/>
    <n v="675"/>
    <n v="1450"/>
    <n v="0"/>
    <n v="48"/>
    <n v="13"/>
    <n v="63"/>
    <n v="16020.78"/>
    <n v="4.8461538461538458"/>
    <n v="1232.3676923076923"/>
    <n v="9.9230769230769234"/>
    <n v="9.2645583371794871"/>
    <n v="2"/>
    <n v="0.2128437320512821"/>
    <n v="0.25089587692307691"/>
    <n v="1.3189310828747334"/>
    <n v="0.62307692307692308"/>
    <n v="2.1929038794871794"/>
    <n v="0"/>
    <n v="6.1011416346153844"/>
    <n v="390"/>
    <n v="42"/>
    <n v="0"/>
    <n v="0"/>
    <n v="0"/>
    <n v="0"/>
    <n v="0"/>
    <n v="0"/>
    <n v="0"/>
    <s v="Last-Mile Travel"/>
    <n v="1"/>
    <n v="18.229244516666668"/>
    <n v="130.32893988333333"/>
    <n v="11"/>
    <n v="0.15384615384615385"/>
    <n v="0"/>
    <n v="30"/>
    <n v="0.60764148388888894"/>
    <n v="0.10343566657407408"/>
    <n v="7"/>
    <n v="35"/>
    <n v="1"/>
    <n v="0"/>
    <s v="Monitor - no immediate intervention"/>
    <x v="0"/>
    <s v="Hyderabad"/>
    <s v="Large"/>
    <n v="2300"/>
    <n v="2.5"/>
    <d v="1899-12-30T05:30:00"/>
    <d v="1899-12-30T06:00:00"/>
    <x v="5"/>
    <b v="0"/>
  </r>
  <r>
    <s v="DS001_20260709_I13"/>
    <s v="DS001"/>
    <d v="2026-07-09T00:00:00"/>
    <n v="13"/>
    <s v="Morning"/>
    <n v="14"/>
    <n v="10"/>
    <n v="3"/>
    <n v="2"/>
    <n v="5"/>
    <n v="225"/>
    <n v="1"/>
    <s v="P_DS001_013|P_DS001_016|P_DS001_019"/>
    <s v="P_DS001_022|P_DS001_028"/>
    <s v="P_DS001_031|P_DS001_034|P_DS001_001|P_DS001_007|P_DS001_010"/>
    <n v="2.8"/>
    <n v="225"/>
    <n v="1225"/>
    <n v="1"/>
    <n v="47"/>
    <n v="14"/>
    <n v="81"/>
    <n v="17094.099999999999"/>
    <n v="5.7857142857142856"/>
    <n v="1221.0071428571428"/>
    <n v="9.5"/>
    <n v="8.2894254785714274"/>
    <n v="3"/>
    <n v="0.15523179285714292"/>
    <n v="0"/>
    <n v="1.507607454487957"/>
    <n v="0.60238095238095235"/>
    <n v="2.1099884000000002"/>
    <n v="0"/>
    <n v="5.199675164285714"/>
    <n v="420"/>
    <n v="42"/>
    <n v="1"/>
    <n v="1"/>
    <n v="1"/>
    <n v="0"/>
    <n v="0"/>
    <n v="0"/>
    <n v="277.44"/>
    <s v="Store Not Ready for Rider"/>
    <n v="3"/>
    <n v="22.372141683333332"/>
    <n v="99.641455000000008"/>
    <n v="9"/>
    <n v="0.21428571428571427"/>
    <n v="7.1428571428571425E-2"/>
    <n v="30"/>
    <n v="0.14914761122222223"/>
    <n v="7.9080519841269847E-2"/>
    <n v="5"/>
    <n v="37"/>
    <n v="2"/>
    <n v="3"/>
    <s v="Protect or increase picker capacity"/>
    <x v="0"/>
    <s v="Hyderabad"/>
    <s v="Large"/>
    <n v="2300"/>
    <n v="2.5"/>
    <d v="1899-12-30T06:00:00"/>
    <d v="1899-12-30T06:30:00"/>
    <x v="6"/>
    <b v="0"/>
  </r>
  <r>
    <s v="DS001_20260709_I14"/>
    <s v="DS001"/>
    <d v="2026-07-09T00:00:00"/>
    <n v="14"/>
    <s v="Morning"/>
    <n v="25"/>
    <n v="10"/>
    <n v="3"/>
    <n v="2"/>
    <n v="5"/>
    <n v="225"/>
    <n v="1"/>
    <s v="P_DS001_016|P_DS001_019|P_DS001_022"/>
    <s v="P_DS001_028|P_DS001_031"/>
    <s v="P_DS001_034|P_DS001_001|P_DS001_007|P_DS001_010|P_DS001_013"/>
    <n v="5"/>
    <n v="225"/>
    <n v="1000"/>
    <n v="1"/>
    <n v="46"/>
    <n v="25"/>
    <n v="108"/>
    <n v="25392.55"/>
    <n v="4.32"/>
    <n v="1015.702"/>
    <n v="9.8000000000000007"/>
    <n v="8.5582603253333325"/>
    <n v="3"/>
    <n v="0.10753390266666664"/>
    <n v="0"/>
    <n v="1.1742605679121276"/>
    <n v="0.6333333333333333"/>
    <n v="1.8075938913333334"/>
    <n v="0"/>
    <n v="5.7686664246666668"/>
    <n v="750"/>
    <n v="42"/>
    <n v="0"/>
    <n v="0"/>
    <n v="0"/>
    <n v="0"/>
    <n v="0"/>
    <n v="0"/>
    <n v="0"/>
    <s v="Store Not Ready for Rider"/>
    <n v="2"/>
    <n v="29.842750649999999"/>
    <n v="212.4712485"/>
    <n v="15"/>
    <n v="0.12"/>
    <n v="0"/>
    <n v="30"/>
    <n v="0.198951671"/>
    <n v="0.16862797500000001"/>
    <n v="11"/>
    <n v="31"/>
    <n v="2"/>
    <n v="3"/>
    <s v="Recover overdue put-away workload"/>
    <x v="0"/>
    <s v="Hyderabad"/>
    <s v="Large"/>
    <n v="2300"/>
    <n v="2.5"/>
    <d v="1899-12-30T06:30:00"/>
    <d v="1899-12-30T07:00:00"/>
    <x v="6"/>
    <b v="0"/>
  </r>
  <r>
    <s v="DS001_20260709_I15"/>
    <s v="DS001"/>
    <d v="2026-07-09T00:00:00"/>
    <n v="15"/>
    <s v="Morning"/>
    <n v="38"/>
    <n v="10"/>
    <n v="3"/>
    <n v="2"/>
    <n v="5"/>
    <n v="225"/>
    <n v="1"/>
    <s v="P_DS001_019|P_DS001_022|P_DS001_028"/>
    <s v="P_DS001_031|P_DS001_034"/>
    <s v="P_DS001_001|P_DS001_007|P_DS001_010|P_DS001_013|P_DS001_016"/>
    <n v="7.6"/>
    <n v="225"/>
    <n v="775"/>
    <n v="1"/>
    <n v="45"/>
    <n v="38"/>
    <n v="172"/>
    <n v="39590.03"/>
    <n v="4.5263157894736841"/>
    <n v="1041.842894736842"/>
    <n v="9.7368421052631575"/>
    <n v="8.428836132017544"/>
    <n v="6"/>
    <n v="8.1192098245614019E-2"/>
    <n v="0"/>
    <n v="1.2049891873469609"/>
    <n v="0.71622807017543855"/>
    <n v="1.9212172495614035"/>
    <n v="0"/>
    <n v="5.6602504539473681"/>
    <n v="1140"/>
    <n v="42"/>
    <n v="0"/>
    <n v="0"/>
    <n v="0"/>
    <n v="0"/>
    <n v="0"/>
    <n v="0"/>
    <n v="0"/>
    <s v="Last-Mile Travel"/>
    <n v="3"/>
    <n v="42.618721499999999"/>
    <n v="320.54435801666665"/>
    <n v="22"/>
    <n v="0.15789473684210525"/>
    <n v="0"/>
    <n v="30"/>
    <n v="0.28412481000000001"/>
    <n v="0.25440028414021165"/>
    <n v="16"/>
    <n v="26"/>
    <n v="3"/>
    <n v="2"/>
    <s v="Recover overdue put-away workload"/>
    <x v="0"/>
    <s v="Hyderabad"/>
    <s v="Large"/>
    <n v="2300"/>
    <n v="2.5"/>
    <d v="1899-12-30T07:00:00"/>
    <d v="1899-12-30T07:30:00"/>
    <x v="7"/>
    <b v="0"/>
  </r>
  <r>
    <s v="DS001_20260709_I16"/>
    <s v="DS001"/>
    <d v="2026-07-09T00:00:00"/>
    <n v="16"/>
    <s v="Morning"/>
    <n v="55"/>
    <n v="10"/>
    <n v="3"/>
    <n v="2"/>
    <n v="5"/>
    <n v="225"/>
    <n v="1"/>
    <s v="P_DS001_022|P_DS001_028|P_DS001_031"/>
    <s v="P_DS001_034|P_DS001_001"/>
    <s v="P_DS001_007|P_DS001_010|P_DS001_013|P_DS001_016|P_DS001_019"/>
    <n v="11"/>
    <n v="225"/>
    <n v="550"/>
    <n v="1"/>
    <n v="44"/>
    <n v="55"/>
    <n v="262"/>
    <n v="61029.23"/>
    <n v="4.7636363636363637"/>
    <n v="1109.6223636363636"/>
    <n v="10.127272727272727"/>
    <n v="8.1414344157575744"/>
    <n v="4"/>
    <n v="8.7269817272727285E-2"/>
    <n v="0"/>
    <n v="1.250003396325954"/>
    <n v="0.72969696969696973"/>
    <n v="1.9797003584848485"/>
    <n v="0"/>
    <n v="5.2277946560606052"/>
    <n v="1650"/>
    <n v="42"/>
    <n v="1"/>
    <n v="1"/>
    <n v="1"/>
    <n v="0"/>
    <n v="0"/>
    <n v="0"/>
    <n v="233.69"/>
    <s v="Store Not Ready for Rider"/>
    <n v="3"/>
    <n v="69.009497483333334"/>
    <n v="374.56196985000003"/>
    <n v="22"/>
    <n v="7.2727272727272724E-2"/>
    <n v="1.8181818181818181E-2"/>
    <n v="30"/>
    <n v="0.46006331655555555"/>
    <n v="0.29727140464285717"/>
    <n v="18"/>
    <n v="24"/>
    <n v="4"/>
    <n v="1"/>
    <s v="Recover overdue put-away workload"/>
    <x v="0"/>
    <s v="Hyderabad"/>
    <s v="Large"/>
    <n v="2300"/>
    <n v="2.5"/>
    <d v="1899-12-30T07:30:00"/>
    <d v="1899-12-30T08:00:00"/>
    <x v="7"/>
    <b v="0"/>
  </r>
  <r>
    <s v="DS001_20260709_I17"/>
    <s v="DS001"/>
    <d v="2026-07-09T00:00:00"/>
    <n v="17"/>
    <s v="Morning"/>
    <n v="44"/>
    <n v="20"/>
    <n v="3"/>
    <n v="2"/>
    <n v="15"/>
    <n v="225"/>
    <n v="1"/>
    <s v="P_DS001_031|P_DS001_034|P_DS001_035"/>
    <s v="P_DS001_001|P_DS001_002"/>
    <s v="P_DS001_005|P_DS001_007|P_DS001_008|P_DS001_010|P_DS001_013|P_DS001_014|P_DS001_016|P_DS001_017|P_DS001_019|P_DS001_020|P_DS001_022|P_DS001_023|P_DS001_026|P_DS001_028|P_DS001_029"/>
    <n v="2.9333333333333331"/>
    <n v="225"/>
    <n v="325"/>
    <n v="1"/>
    <n v="43"/>
    <n v="44"/>
    <n v="232"/>
    <n v="51548.09"/>
    <n v="5.2727272727272725"/>
    <n v="1171.5474999999999"/>
    <n v="9.5227272727272734"/>
    <n v="8.6033049231060605"/>
    <n v="9"/>
    <n v="0.13470817196969698"/>
    <n v="0"/>
    <n v="1.4512136191078631"/>
    <n v="0.71060606060606057"/>
    <n v="2.161819671590909"/>
    <n v="0"/>
    <n v="5.606257971969697"/>
    <n v="1320"/>
    <n v="78"/>
    <n v="1"/>
    <n v="1"/>
    <n v="0"/>
    <n v="1"/>
    <n v="0"/>
    <n v="0"/>
    <n v="142"/>
    <s v="Store Not Ready for Rider"/>
    <n v="7"/>
    <n v="66.349397716666672"/>
    <n v="360.40776484999998"/>
    <n v="33"/>
    <n v="0.20454545454545456"/>
    <n v="2.2727272727272728E-2"/>
    <n v="30"/>
    <n v="0.14744310603703706"/>
    <n v="0.15402041232905983"/>
    <n v="18"/>
    <n v="60"/>
    <n v="4"/>
    <n v="11"/>
    <s v="Protect or increase picker capacity"/>
    <x v="0"/>
    <s v="Hyderabad"/>
    <s v="Large"/>
    <n v="2300"/>
    <n v="2.5"/>
    <d v="1899-12-30T08:00:00"/>
    <d v="1899-12-30T08:30:00"/>
    <x v="8"/>
    <b v="0"/>
  </r>
  <r>
    <s v="DS001_20260709_I18"/>
    <s v="DS001"/>
    <d v="2026-07-09T00:00:00"/>
    <n v="18"/>
    <s v="Morning"/>
    <n v="75"/>
    <n v="20"/>
    <n v="3"/>
    <n v="2"/>
    <n v="15"/>
    <n v="225"/>
    <n v="1"/>
    <s v="P_DS001_034|P_DS001_035|P_DS001_001"/>
    <s v="P_DS001_002|P_DS001_005"/>
    <s v="P_DS001_007|P_DS001_008|P_DS001_010|P_DS001_013|P_DS001_014|P_DS001_016|P_DS001_017|P_DS001_019|P_DS001_020|P_DS001_022|P_DS001_023|P_DS001_026|P_DS001_028|P_DS001_029|P_DS001_031"/>
    <n v="5"/>
    <n v="225"/>
    <n v="100"/>
    <n v="1"/>
    <n v="42"/>
    <n v="75"/>
    <n v="393"/>
    <n v="88959.19"/>
    <n v="5.24"/>
    <n v="1186.1225333333334"/>
    <n v="9.5466666666666669"/>
    <n v="8.3708109971111124"/>
    <n v="11"/>
    <n v="9.6451956444444459E-2"/>
    <n v="0"/>
    <n v="1.3539574663571239"/>
    <n v="0.66600000000000004"/>
    <n v="2.0199574586666666"/>
    <n v="0"/>
    <n v="5.4255201964444444"/>
    <n v="2250"/>
    <n v="79"/>
    <n v="2"/>
    <n v="2"/>
    <n v="1"/>
    <n v="1"/>
    <n v="0"/>
    <n v="0"/>
    <n v="399.05"/>
    <s v="Store Not Ready for Rider"/>
    <n v="11"/>
    <n v="94.907724233333326"/>
    <n v="558.21931425000002"/>
    <n v="31"/>
    <n v="0.14666666666666667"/>
    <n v="2.6666666666666668E-2"/>
    <n v="30"/>
    <n v="0.21090605385185185"/>
    <n v="0.23553557563291141"/>
    <n v="27"/>
    <n v="52"/>
    <n v="5"/>
    <n v="10"/>
    <s v="Recover overdue put-away workload"/>
    <x v="0"/>
    <s v="Hyderabad"/>
    <s v="Large"/>
    <n v="2300"/>
    <n v="2.5"/>
    <d v="1899-12-30T08:30:00"/>
    <d v="1899-12-30T09:00:00"/>
    <x v="8"/>
    <b v="0"/>
  </r>
  <r>
    <s v="DS001_20260709_I19"/>
    <s v="DS001"/>
    <d v="2026-07-09T00:00:00"/>
    <n v="19"/>
    <s v="Morning"/>
    <n v="50"/>
    <n v="10"/>
    <n v="0"/>
    <n v="2"/>
    <n v="8"/>
    <n v="0"/>
    <n v="1"/>
    <s v=""/>
    <s v="P_DS001_035|P_DS001_002"/>
    <s v="P_DS001_005|P_DS001_008|P_DS001_014|P_DS001_017|P_DS001_020|P_DS001_023|P_DS001_026|P_DS001_029"/>
    <n v="6.25"/>
    <n v="0"/>
    <n v="100"/>
    <n v="1"/>
    <n v="41"/>
    <n v="50"/>
    <n v="250"/>
    <n v="55474.340000000004"/>
    <n v="5"/>
    <n v="1109.4868000000001"/>
    <n v="10.4"/>
    <n v="8.3273457996666664"/>
    <n v="4"/>
    <n v="5.0621396666666596E-2"/>
    <n v="1.9098713333333319E-3"/>
    <n v="1.3611140908175718"/>
    <n v="0.67666666666666675"/>
    <n v="2.0396906203333334"/>
    <n v="0"/>
    <n v="5.3899885053333332"/>
    <n v="1500"/>
    <n v="37"/>
    <n v="1"/>
    <n v="1"/>
    <n v="0"/>
    <n v="1"/>
    <n v="0"/>
    <n v="0"/>
    <n v="95.3"/>
    <s v="Store Not Ready for Rider"/>
    <n v="3"/>
    <n v="75.110346666666672"/>
    <n v="515.80393456666661"/>
    <n v="40"/>
    <n v="0.08"/>
    <n v="0.02"/>
    <n v="30"/>
    <n v="0.31295977777777778"/>
    <n v="0.46468822933933929"/>
    <n v="25"/>
    <n v="12"/>
    <n v="4"/>
    <n v="4"/>
    <s v="Recover overdue put-away workload"/>
    <x v="0"/>
    <s v="Hyderabad"/>
    <s v="Large"/>
    <n v="2300"/>
    <n v="2.5"/>
    <d v="1899-12-30T09:00:00"/>
    <d v="1899-12-30T09:30:00"/>
    <x v="9"/>
    <b v="0"/>
  </r>
  <r>
    <s v="DS001_20260709_I20"/>
    <s v="DS001"/>
    <d v="2026-07-09T00:00:00"/>
    <n v="20"/>
    <s v="Morning"/>
    <n v="49"/>
    <n v="10"/>
    <n v="0"/>
    <n v="2"/>
    <n v="8"/>
    <n v="0"/>
    <n v="1"/>
    <s v=""/>
    <s v="P_DS001_002|P_DS001_005"/>
    <s v="P_DS001_008|P_DS001_014|P_DS001_017|P_DS001_020|P_DS001_023|P_DS001_026|P_DS001_029|P_DS001_035"/>
    <n v="6.125"/>
    <n v="0"/>
    <n v="100"/>
    <n v="1"/>
    <n v="40"/>
    <n v="49"/>
    <n v="229"/>
    <n v="48042.66"/>
    <n v="4.6734693877551017"/>
    <n v="980.46244897959195"/>
    <n v="10.244897959183673"/>
    <n v="8.3130247326530604"/>
    <n v="5"/>
    <n v="0.10893734761904761"/>
    <n v="0"/>
    <n v="1.2504401442318376"/>
    <n v="0.57551020408163267"/>
    <n v="1.8259503401360544"/>
    <n v="0"/>
    <n v="5.6061220027210883"/>
    <n v="1470"/>
    <n v="37"/>
    <n v="1"/>
    <n v="1"/>
    <n v="1"/>
    <n v="0"/>
    <n v="0"/>
    <n v="0"/>
    <n v="251.6"/>
    <s v="Store Not Ready for Rider"/>
    <n v="3"/>
    <n v="59.59480906666667"/>
    <n v="404.21341586666665"/>
    <n v="25"/>
    <n v="0.10204081632653061"/>
    <n v="2.0408163265306121E-2"/>
    <n v="30"/>
    <n v="0.24831170444444445"/>
    <n v="0.36415623051051049"/>
    <n v="20"/>
    <n v="17"/>
    <n v="3"/>
    <n v="5"/>
    <s v="Recover overdue put-away workload"/>
    <x v="0"/>
    <s v="Hyderabad"/>
    <s v="Large"/>
    <n v="2300"/>
    <n v="2.5"/>
    <d v="1899-12-30T09:30:00"/>
    <d v="1899-12-30T10:00:00"/>
    <x v="9"/>
    <b v="0"/>
  </r>
  <r>
    <s v="DS001_20260709_I21"/>
    <s v="DS001"/>
    <d v="2026-07-09T00:00:00"/>
    <n v="21"/>
    <s v="Morning"/>
    <n v="46"/>
    <n v="10"/>
    <n v="0"/>
    <n v="2"/>
    <n v="8"/>
    <n v="0"/>
    <n v="1"/>
    <s v=""/>
    <s v="P_DS001_005|P_DS001_008"/>
    <s v="P_DS001_014|P_DS001_017|P_DS001_020|P_DS001_023|P_DS001_026|P_DS001_029|P_DS001_035|P_DS001_002"/>
    <n v="5.75"/>
    <n v="0"/>
    <n v="100"/>
    <n v="1"/>
    <n v="39"/>
    <n v="46"/>
    <n v="225"/>
    <n v="45660.59"/>
    <n v="4.8913043478260869"/>
    <n v="992.62152173913034"/>
    <n v="10.173913043478262"/>
    <n v="8.4832969224637687"/>
    <n v="4"/>
    <n v="7.3243645652173922E-2"/>
    <n v="0"/>
    <n v="1.2759451603306056"/>
    <n v="0.65869565217391302"/>
    <n v="1.9346408028985509"/>
    <n v="0"/>
    <n v="5.6566271231884055"/>
    <n v="1380"/>
    <n v="37"/>
    <n v="1"/>
    <n v="1"/>
    <n v="1"/>
    <n v="0"/>
    <n v="0"/>
    <n v="0"/>
    <n v="253.2"/>
    <s v="Store Not Ready for Rider"/>
    <n v="3"/>
    <n v="60.370234533333338"/>
    <n v="380.11297958333336"/>
    <n v="25"/>
    <n v="8.6956521739130432E-2"/>
    <n v="2.1739130434782608E-2"/>
    <n v="30"/>
    <n v="0.25154264388888892"/>
    <n v="0.34244412575075078"/>
    <n v="19"/>
    <n v="18"/>
    <n v="3"/>
    <n v="5"/>
    <s v="Recover overdue put-away workload"/>
    <x v="0"/>
    <s v="Hyderabad"/>
    <s v="Large"/>
    <n v="2300"/>
    <n v="2.5"/>
    <d v="1899-12-30T10:00:00"/>
    <d v="1899-12-30T10:30:00"/>
    <x v="10"/>
    <b v="0"/>
  </r>
  <r>
    <s v="DS001_20260709_I22"/>
    <s v="DS001"/>
    <d v="2026-07-09T00:00:00"/>
    <n v="22"/>
    <s v="Morning"/>
    <n v="49"/>
    <n v="10"/>
    <n v="0"/>
    <n v="2"/>
    <n v="8"/>
    <n v="0"/>
    <n v="1"/>
    <s v=""/>
    <s v="P_DS001_008|P_DS001_014"/>
    <s v="P_DS001_017|P_DS001_020|P_DS001_023|P_DS001_026|P_DS001_029|P_DS001_035|P_DS001_002|P_DS001_005"/>
    <n v="6.125"/>
    <n v="0"/>
    <n v="100"/>
    <n v="1"/>
    <n v="38"/>
    <n v="49"/>
    <n v="252"/>
    <n v="58066.3"/>
    <n v="5.1428571428571432"/>
    <n v="1185.0265306122449"/>
    <n v="10.244897959183673"/>
    <n v="8.4909529816326526"/>
    <n v="3"/>
    <n v="3.5031329591836705E-2"/>
    <n v="0"/>
    <n v="1.3744626824493558"/>
    <n v="0.62108843537414971"/>
    <n v="1.9955511085034014"/>
    <n v="0"/>
    <n v="5.6644494833333328"/>
    <n v="1470"/>
    <n v="37"/>
    <n v="1"/>
    <n v="1"/>
    <n v="1"/>
    <n v="0"/>
    <n v="0"/>
    <n v="0"/>
    <n v="234.68"/>
    <s v="Store Not Ready for Rider"/>
    <n v="2"/>
    <n v="64.96889371666667"/>
    <n v="392.50713898333333"/>
    <n v="24"/>
    <n v="6.1224489795918366E-2"/>
    <n v="2.0408163265306121E-2"/>
    <n v="30"/>
    <n v="0.27070372381944446"/>
    <n v="0.35361003512012013"/>
    <n v="19"/>
    <n v="18"/>
    <n v="4"/>
    <n v="4"/>
    <s v="Recover overdue put-away workload"/>
    <x v="0"/>
    <s v="Hyderabad"/>
    <s v="Large"/>
    <n v="2300"/>
    <n v="2.5"/>
    <d v="1899-12-30T10:30:00"/>
    <d v="1899-12-30T11:00:00"/>
    <x v="10"/>
    <b v="0"/>
  </r>
  <r>
    <s v="DS001_20260709_I23"/>
    <s v="DS001"/>
    <d v="2026-07-09T00:00:00"/>
    <n v="23"/>
    <s v="Lunch"/>
    <n v="64"/>
    <n v="10"/>
    <n v="0"/>
    <n v="0"/>
    <n v="10"/>
    <n v="0"/>
    <n v="0"/>
    <s v=""/>
    <s v=""/>
    <s v="P_DS001_014|P_DS001_017|P_DS001_020|P_DS001_023|P_DS001_026|P_DS001_029|P_DS001_035|P_DS001_002|P_DS001_005|P_DS001_008"/>
    <n v="6.4"/>
    <n v="0"/>
    <n v="100"/>
    <n v="0"/>
    <n v="38"/>
    <n v="64"/>
    <n v="307"/>
    <n v="71529.95"/>
    <n v="4.796875"/>
    <n v="1117.65546875"/>
    <n v="10.9375"/>
    <n v="8.3322741346354157"/>
    <n v="3"/>
    <n v="3.5281362239583364E-2"/>
    <n v="0"/>
    <n v="1.3111920219333628"/>
    <n v="0.63593750000000004"/>
    <n v="1.9471295140625"/>
    <n v="0"/>
    <n v="5.5380091955729167"/>
    <n v="1920"/>
    <n v="37"/>
    <n v="2"/>
    <n v="2"/>
    <n v="1"/>
    <n v="0"/>
    <n v="1"/>
    <n v="0"/>
    <n v="344.38"/>
    <s v="Last-Mile Travel"/>
    <n v="2"/>
    <n v="82.797195399999993"/>
    <n v="479.38824193333335"/>
    <n v="31"/>
    <n v="4.6875E-2"/>
    <n v="3.125E-2"/>
    <n v="30"/>
    <n v="0.27599065133333328"/>
    <n v="0.43188129903903905"/>
    <n v="23"/>
    <n v="14"/>
    <n v="4"/>
    <n v="6"/>
    <s v="Recover overdue put-away workload"/>
    <x v="0"/>
    <s v="Hyderabad"/>
    <s v="Large"/>
    <n v="2300"/>
    <n v="2.5"/>
    <d v="1899-12-30T11:00:00"/>
    <d v="1899-12-30T11:30:00"/>
    <x v="11"/>
    <b v="0"/>
  </r>
  <r>
    <s v="DS001_20260709_I24"/>
    <s v="DS001"/>
    <d v="2026-07-09T00:00:00"/>
    <n v="24"/>
    <s v="Lunch"/>
    <n v="73"/>
    <n v="10"/>
    <n v="0"/>
    <n v="0"/>
    <n v="10"/>
    <n v="0"/>
    <n v="0"/>
    <s v=""/>
    <s v=""/>
    <s v="P_DS001_017|P_DS001_020|P_DS001_023|P_DS001_026|P_DS001_029|P_DS001_035|P_DS001_002|P_DS001_005|P_DS001_008|P_DS001_014"/>
    <n v="7.3"/>
    <n v="0"/>
    <n v="100"/>
    <n v="0"/>
    <n v="38"/>
    <n v="73"/>
    <n v="368"/>
    <n v="88494.9"/>
    <n v="5.0410958904109586"/>
    <n v="1212.2589041095889"/>
    <n v="11.465753424657533"/>
    <n v="8.4454944762557087"/>
    <n v="0"/>
    <n v="0"/>
    <n v="0"/>
    <n v="1.3447542552161298"/>
    <n v="0.67511415525114149"/>
    <n v="2.0198684029680365"/>
    <n v="0"/>
    <n v="5.4459456993150681"/>
    <n v="2190"/>
    <n v="37"/>
    <n v="4"/>
    <n v="4"/>
    <n v="2"/>
    <n v="2"/>
    <n v="0"/>
    <n v="0"/>
    <n v="1752.85"/>
    <s v="No SLA Breach"/>
    <n v="0"/>
    <n v="97.691198349999993"/>
    <n v="559.67338729999994"/>
    <n v="33"/>
    <n v="0"/>
    <n v="5.4794520547945202E-2"/>
    <n v="30"/>
    <n v="0.32563732783333332"/>
    <n v="0.50421025882882875"/>
    <n v="27"/>
    <n v="10"/>
    <n v="5"/>
    <n v="5"/>
    <s v="Recover overdue put-away workload"/>
    <x v="0"/>
    <s v="Hyderabad"/>
    <s v="Large"/>
    <n v="2300"/>
    <n v="2.5"/>
    <d v="1899-12-30T11:30:00"/>
    <d v="1899-12-30T12:00:00"/>
    <x v="11"/>
    <b v="0"/>
  </r>
  <r>
    <s v="DS001_20260709_I25"/>
    <s v="DS001"/>
    <d v="2026-07-09T00:00:00"/>
    <n v="25"/>
    <s v="Lunch"/>
    <n v="106"/>
    <n v="10"/>
    <n v="0"/>
    <n v="0"/>
    <n v="10"/>
    <n v="0"/>
    <n v="0"/>
    <s v=""/>
    <s v=""/>
    <s v="P_DS001_020|P_DS001_023|P_DS001_026|P_DS001_029|P_DS001_035|P_DS001_002|P_DS001_005|P_DS001_008|P_DS001_014|P_DS001_017"/>
    <n v="10.6"/>
    <n v="0"/>
    <n v="100"/>
    <n v="0"/>
    <n v="38"/>
    <n v="106"/>
    <n v="546"/>
    <n v="118763.27"/>
    <n v="5.1509433962264151"/>
    <n v="1120.4082075471699"/>
    <n v="14.89622641509434"/>
    <n v="8.557937239779875"/>
    <n v="0"/>
    <n v="0"/>
    <n v="0"/>
    <n v="1.3581166436554259"/>
    <n v="0.57657232704402517"/>
    <n v="1.014257144654088"/>
    <n v="3.3085770597484271E-2"/>
    <n v="5.637175075"/>
    <n v="3710"/>
    <n v="37"/>
    <n v="3"/>
    <n v="3"/>
    <n v="2"/>
    <n v="1"/>
    <n v="0"/>
    <n v="0"/>
    <n v="288.26"/>
    <s v="No SLA Breach"/>
    <n v="0"/>
    <n v="146.74870859999999"/>
    <n v="873.15159996666671"/>
    <n v="37"/>
    <n v="0"/>
    <n v="2.8301886792452831E-2"/>
    <n v="35"/>
    <n v="0.48916236199999996"/>
    <n v="0.78662306303303309"/>
    <n v="42"/>
    <n v="-5"/>
    <n v="7"/>
    <n v="3"/>
    <s v="Recover overdue put-away workload"/>
    <x v="0"/>
    <s v="Hyderabad"/>
    <s v="Large"/>
    <n v="2300"/>
    <n v="2.5"/>
    <d v="1899-12-30T12:00:00"/>
    <d v="1899-12-30T12:30:00"/>
    <x v="12"/>
    <b v="1"/>
  </r>
  <r>
    <s v="DS001_20260709_I26"/>
    <s v="DS001"/>
    <d v="2026-07-09T00:00:00"/>
    <n v="26"/>
    <s v="Lunch"/>
    <n v="118"/>
    <n v="10"/>
    <n v="0"/>
    <n v="0"/>
    <n v="10"/>
    <n v="0"/>
    <n v="0"/>
    <s v=""/>
    <s v=""/>
    <s v="P_DS001_023|P_DS001_026|P_DS001_029|P_DS001_035|P_DS001_002|P_DS001_005|P_DS001_008|P_DS001_014|P_DS001_017|P_DS001_020"/>
    <n v="11.8"/>
    <n v="0"/>
    <n v="100"/>
    <n v="0"/>
    <n v="38"/>
    <n v="118"/>
    <n v="598"/>
    <n v="141964.12"/>
    <n v="5.0677966101694913"/>
    <n v="1203.0857627118644"/>
    <n v="15.432203389830509"/>
    <n v="8.8937367141242945"/>
    <n v="0"/>
    <n v="0"/>
    <n v="2.1554679378531063E-3"/>
    <n v="1.3323505508082174"/>
    <n v="0.57824858757062148"/>
    <n v="0.56589019025423726"/>
    <n v="0.4174695956214689"/>
    <n v="5.6825803056497177"/>
    <n v="4130"/>
    <n v="37"/>
    <n v="5"/>
    <n v="5"/>
    <n v="4"/>
    <n v="0"/>
    <n v="1"/>
    <n v="0"/>
    <n v="1040.32"/>
    <s v="No SLA Breach"/>
    <n v="0"/>
    <n v="156.34368431666667"/>
    <n v="944.68281806666664"/>
    <n v="37"/>
    <n v="0"/>
    <n v="4.2372881355932202E-2"/>
    <n v="35"/>
    <n v="0.52114561438888884"/>
    <n v="0.85106560186186186"/>
    <n v="45"/>
    <n v="-8"/>
    <n v="8"/>
    <n v="2"/>
    <s v="Recover overdue put-away workload"/>
    <x v="0"/>
    <s v="Hyderabad"/>
    <s v="Large"/>
    <n v="2300"/>
    <n v="2.5"/>
    <d v="1899-12-30T12:30:00"/>
    <d v="1899-12-30T13:00:00"/>
    <x v="12"/>
    <b v="1"/>
  </r>
  <r>
    <s v="DS001_20260709_I27"/>
    <s v="DS001"/>
    <d v="2026-07-09T00:00:00"/>
    <n v="27"/>
    <s v="Lunch"/>
    <n v="119"/>
    <n v="10"/>
    <n v="0"/>
    <n v="0"/>
    <n v="10"/>
    <n v="0"/>
    <n v="0"/>
    <s v=""/>
    <s v=""/>
    <s v="P_DS001_026|P_DS001_029|P_DS001_035|P_DS001_002|P_DS001_005|P_DS001_008|P_DS001_014|P_DS001_017|P_DS001_020|P_DS001_023"/>
    <n v="11.9"/>
    <n v="0"/>
    <n v="100"/>
    <n v="0"/>
    <n v="38"/>
    <n v="119"/>
    <n v="607"/>
    <n v="139462.32"/>
    <n v="5.1008403361344534"/>
    <n v="1171.9522689075632"/>
    <n v="15.260504201680673"/>
    <n v="8.8516681760504206"/>
    <n v="0"/>
    <n v="0"/>
    <n v="2.9892256302520999E-3"/>
    <n v="1.3766665181004563"/>
    <n v="0.61442577030812318"/>
    <n v="0.70086432184873948"/>
    <n v="0.63300317450980392"/>
    <n v="5.2974126142857143"/>
    <n v="4165"/>
    <n v="37"/>
    <n v="1"/>
    <n v="1"/>
    <n v="1"/>
    <n v="0"/>
    <n v="0"/>
    <n v="0"/>
    <n v="34.56"/>
    <s v="No SLA Breach"/>
    <n v="0"/>
    <n v="161.82022196666668"/>
    <n v="902.7692490666667"/>
    <n v="37"/>
    <n v="0"/>
    <n v="8.4033613445378148E-3"/>
    <n v="35"/>
    <n v="0.53940073988888892"/>
    <n v="0.81330562978978982"/>
    <n v="43"/>
    <n v="-6"/>
    <n v="8"/>
    <n v="2"/>
    <s v="Recover overdue put-away workload"/>
    <x v="0"/>
    <s v="Hyderabad"/>
    <s v="Large"/>
    <n v="2300"/>
    <n v="2.5"/>
    <d v="1899-12-30T13:00:00"/>
    <d v="1899-12-30T13:30:00"/>
    <x v="13"/>
    <b v="1"/>
  </r>
  <r>
    <s v="DS001_20260709_I28"/>
    <s v="DS001"/>
    <d v="2026-07-09T00:00:00"/>
    <n v="28"/>
    <s v="Lunch"/>
    <n v="125"/>
    <n v="10"/>
    <n v="0"/>
    <n v="0"/>
    <n v="10"/>
    <n v="0"/>
    <n v="0"/>
    <s v=""/>
    <s v=""/>
    <s v="P_DS001_029|P_DS001_035|P_DS001_002|P_DS001_005|P_DS001_008|P_DS001_014|P_DS001_017|P_DS001_020|P_DS001_023|P_DS001_026"/>
    <n v="12.5"/>
    <n v="0"/>
    <n v="100"/>
    <n v="0"/>
    <n v="38"/>
    <n v="125"/>
    <n v="628"/>
    <n v="146094.23000000001"/>
    <n v="5.024"/>
    <n v="1168.7538400000001"/>
    <n v="15.768000000000001"/>
    <n v="10.570230735600001"/>
    <n v="0"/>
    <n v="0"/>
    <n v="6.7597776E-3"/>
    <n v="1.3509633316856893"/>
    <n v="0.65666666666666662"/>
    <n v="4.0915086666666661E-3"/>
    <n v="2.1374615225333331"/>
    <n v="5.5050460953333333"/>
    <n v="4375"/>
    <n v="37"/>
    <n v="1"/>
    <n v="1"/>
    <n v="0"/>
    <n v="1"/>
    <n v="0"/>
    <n v="0"/>
    <n v="43.5"/>
    <s v="No SLA Breach"/>
    <n v="0"/>
    <n v="168.57892088333332"/>
    <n v="995.81830783333339"/>
    <n v="37"/>
    <n v="0"/>
    <n v="8.0000000000000002E-3"/>
    <n v="35"/>
    <n v="0.56192973627777776"/>
    <n v="0.89713361066066066"/>
    <n v="48"/>
    <n v="-11"/>
    <n v="9"/>
    <n v="1"/>
    <s v="Recover overdue put-away workload"/>
    <x v="0"/>
    <s v="Hyderabad"/>
    <s v="Large"/>
    <n v="2300"/>
    <n v="2.5"/>
    <d v="1899-12-30T13:30:00"/>
    <d v="1899-12-30T14:00:00"/>
    <x v="13"/>
    <b v="1"/>
  </r>
  <r>
    <s v="DS001_20260709_I29"/>
    <s v="DS001"/>
    <d v="2026-07-09T00:00:00"/>
    <n v="29"/>
    <s v="Lunch"/>
    <n v="93"/>
    <n v="10"/>
    <n v="0"/>
    <n v="0"/>
    <n v="10"/>
    <n v="0"/>
    <n v="0"/>
    <s v=""/>
    <s v=""/>
    <s v="P_DS001_035|P_DS001_002|P_DS001_005|P_DS001_008|P_DS001_014|P_DS001_017|P_DS001_020|P_DS001_023|P_DS001_026|P_DS001_029"/>
    <n v="9.3000000000000007"/>
    <n v="0"/>
    <n v="100"/>
    <n v="0"/>
    <n v="38"/>
    <n v="93"/>
    <n v="469"/>
    <n v="105720.25"/>
    <n v="5.043010752688172"/>
    <n v="1136.7768817204301"/>
    <n v="12.591397849462366"/>
    <n v="8.6837547293906816"/>
    <n v="1"/>
    <n v="1.200042652329755E-3"/>
    <n v="0"/>
    <n v="1.3763507799791355"/>
    <n v="0.64265232974910391"/>
    <n v="1.3479076507168459"/>
    <n v="0.34747116344086021"/>
    <n v="5.4045564408602145"/>
    <n v="2790"/>
    <n v="37"/>
    <n v="0"/>
    <n v="0"/>
    <n v="0"/>
    <n v="0"/>
    <n v="0"/>
    <n v="0"/>
    <n v="0"/>
    <s v="Last-Mile Travel"/>
    <n v="1"/>
    <n v="130.90579223333333"/>
    <n v="864.78409069999998"/>
    <n v="37"/>
    <n v="1.0752688172043012E-2"/>
    <n v="0"/>
    <n v="30"/>
    <n v="0.43635264077777774"/>
    <n v="0.77908476639639634"/>
    <n v="42"/>
    <n v="-5"/>
    <n v="7"/>
    <n v="3"/>
    <s v="Recover overdue put-away workload"/>
    <x v="0"/>
    <s v="Hyderabad"/>
    <s v="Large"/>
    <n v="2300"/>
    <n v="2.5"/>
    <d v="1899-12-30T14:00:00"/>
    <d v="1899-12-30T14:30:00"/>
    <x v="14"/>
    <b v="0"/>
  </r>
  <r>
    <s v="DS001_20260709_I30"/>
    <s v="DS001"/>
    <d v="2026-07-09T00:00:00"/>
    <n v="30"/>
    <s v="Lunch"/>
    <n v="79"/>
    <n v="10"/>
    <n v="0"/>
    <n v="0"/>
    <n v="10"/>
    <n v="0"/>
    <n v="0"/>
    <s v=""/>
    <s v=""/>
    <s v="P_DS001_002|P_DS001_005|P_DS001_008|P_DS001_014|P_DS001_017|P_DS001_020|P_DS001_023|P_DS001_026|P_DS001_029|P_DS001_035"/>
    <n v="7.9"/>
    <n v="0"/>
    <n v="100"/>
    <n v="0"/>
    <n v="38"/>
    <n v="79"/>
    <n v="412"/>
    <n v="93306.52"/>
    <n v="5.2151898734177218"/>
    <n v="1181.0951898734177"/>
    <n v="11.848101265822784"/>
    <n v="8.475827972573839"/>
    <n v="0"/>
    <n v="0"/>
    <n v="0"/>
    <n v="1.363759237649768"/>
    <n v="0.63375527426160327"/>
    <n v="1.9975145023206753"/>
    <n v="0"/>
    <n v="5.5951910978902957"/>
    <n v="2370"/>
    <n v="37"/>
    <n v="3"/>
    <n v="3"/>
    <n v="3"/>
    <n v="0"/>
    <n v="0"/>
    <n v="0"/>
    <n v="544.16"/>
    <s v="No SLA Breach"/>
    <n v="0"/>
    <n v="106.05664921666667"/>
    <n v="710.0967439166667"/>
    <n v="37"/>
    <n v="0"/>
    <n v="3.7974683544303799E-2"/>
    <n v="30"/>
    <n v="0.35352216405555559"/>
    <n v="0.63972679632132134"/>
    <n v="34"/>
    <n v="3"/>
    <n v="6"/>
    <n v="4"/>
    <s v="Recover overdue put-away workload"/>
    <x v="0"/>
    <s v="Hyderabad"/>
    <s v="Large"/>
    <n v="2300"/>
    <n v="2.5"/>
    <d v="1899-12-30T14:30:00"/>
    <d v="1899-12-30T15:00:00"/>
    <x v="14"/>
    <b v="0"/>
  </r>
  <r>
    <s v="DS001_20260709_I31"/>
    <s v="DS001"/>
    <d v="2026-07-09T00:00:00"/>
    <n v="31"/>
    <s v="Afternoon"/>
    <n v="52"/>
    <n v="10"/>
    <n v="0"/>
    <n v="2"/>
    <n v="8"/>
    <n v="0"/>
    <n v="1"/>
    <s v=""/>
    <s v="P_DS001_005|P_DS001_008"/>
    <s v="P_DS001_014|P_DS001_017|P_DS001_020|P_DS001_023|P_DS001_026|P_DS001_029|P_DS001_035|P_DS001_002"/>
    <n v="6.5"/>
    <n v="0"/>
    <n v="100"/>
    <n v="1"/>
    <n v="37"/>
    <n v="52"/>
    <n v="281"/>
    <n v="65447.49"/>
    <n v="5.4038461538461542"/>
    <n v="1258.6055769230768"/>
    <n v="10.403846153846153"/>
    <n v="8.6244310333333338"/>
    <n v="3"/>
    <n v="3.1511213461538498E-2"/>
    <n v="0"/>
    <n v="1.4681948499950404"/>
    <n v="0.59839743589743588"/>
    <n v="2.0665922775641024"/>
    <n v="0"/>
    <n v="5.6196977211538464"/>
    <n v="1560"/>
    <n v="37"/>
    <n v="3"/>
    <n v="3"/>
    <n v="3"/>
    <n v="0"/>
    <n v="0"/>
    <n v="0"/>
    <n v="692.57"/>
    <s v="Store Not Ready for Rider"/>
    <n v="3"/>
    <n v="78.772943749999996"/>
    <n v="465.73428668333332"/>
    <n v="32"/>
    <n v="5.7692307692307696E-2"/>
    <n v="5.7692307692307696E-2"/>
    <n v="30"/>
    <n v="0.32822059895833333"/>
    <n v="0.41958043845345344"/>
    <n v="23"/>
    <n v="14"/>
    <n v="4"/>
    <n v="4"/>
    <s v="Recover overdue put-away workload"/>
    <x v="0"/>
    <s v="Hyderabad"/>
    <s v="Large"/>
    <n v="2300"/>
    <n v="2.5"/>
    <d v="1899-12-30T15:00:00"/>
    <d v="1899-12-30T15:30:00"/>
    <x v="15"/>
    <b v="0"/>
  </r>
  <r>
    <s v="DS001_20260709_I32"/>
    <s v="DS001"/>
    <d v="2026-07-09T00:00:00"/>
    <n v="32"/>
    <s v="Afternoon"/>
    <n v="45"/>
    <n v="10"/>
    <n v="0"/>
    <n v="2"/>
    <n v="8"/>
    <n v="0"/>
    <n v="1"/>
    <s v=""/>
    <s v="P_DS001_008|P_DS001_014"/>
    <s v="P_DS001_017|P_DS001_020|P_DS001_023|P_DS001_026|P_DS001_029|P_DS001_035|P_DS001_002|P_DS001_005"/>
    <n v="5.625"/>
    <n v="0"/>
    <n v="100"/>
    <n v="1"/>
    <n v="36"/>
    <n v="45"/>
    <n v="230"/>
    <n v="54038.48"/>
    <n v="5.1111111111111107"/>
    <n v="1200.8551111111112"/>
    <n v="9.9333333333333336"/>
    <n v="8.6002629937037032"/>
    <n v="6"/>
    <n v="0.15476272629629623"/>
    <n v="0"/>
    <n v="1.3083994946277646"/>
    <n v="0.69925925925925925"/>
    <n v="2.0076587455555557"/>
    <n v="0"/>
    <n v="5.7037153507407412"/>
    <n v="1350"/>
    <n v="37"/>
    <n v="1"/>
    <n v="1"/>
    <n v="0"/>
    <n v="1"/>
    <n v="0"/>
    <n v="0"/>
    <n v="102.71"/>
    <s v="Last-Mile Travel"/>
    <n v="3"/>
    <n v="57.849268883333337"/>
    <n v="384.5195564"/>
    <n v="25"/>
    <n v="0.13333333333333333"/>
    <n v="2.2222222222222223E-2"/>
    <n v="30"/>
    <n v="0.24103862034722223"/>
    <n v="0.34641401477477479"/>
    <n v="19"/>
    <n v="18"/>
    <n v="3"/>
    <n v="5"/>
    <s v="Recover overdue put-away workload"/>
    <x v="0"/>
    <s v="Hyderabad"/>
    <s v="Large"/>
    <n v="2300"/>
    <n v="2.5"/>
    <d v="1899-12-30T15:30:00"/>
    <d v="1899-12-30T16:00:00"/>
    <x v="15"/>
    <b v="0"/>
  </r>
  <r>
    <s v="DS001_20260709_I33"/>
    <s v="DS001"/>
    <d v="2026-07-09T00:00:00"/>
    <n v="33"/>
    <s v="Afternoon"/>
    <n v="44"/>
    <n v="20"/>
    <n v="0"/>
    <n v="2"/>
    <n v="18"/>
    <n v="0"/>
    <n v="1"/>
    <s v=""/>
    <s v="P_DS001_026|P_DS001_027"/>
    <s v="P_DS001_029|P_DS001_030|P_DS001_033|P_DS001_035|P_DS001_036|P_DS001_002|P_DS001_003|P_DS001_005|P_DS001_006|P_DS001_008|P_DS001_009|P_DS001_012|P_DS001_014|P_DS001_015|P_DS001_017|P_DS001_020|P_DS001_023|P_DS001_024"/>
    <n v="2.4444444444444446"/>
    <n v="0"/>
    <n v="100"/>
    <n v="1"/>
    <n v="35"/>
    <n v="44"/>
    <n v="220"/>
    <n v="53237.88"/>
    <n v="5"/>
    <n v="1209.9518181818182"/>
    <n v="9.6818181818181817"/>
    <n v="8.1591625132575771"/>
    <n v="4"/>
    <n v="4.5583190151515171E-2"/>
    <n v="0"/>
    <n v="1.2534188156142569"/>
    <n v="0.56174242424242415"/>
    <n v="1.8151612306818181"/>
    <n v="0"/>
    <n v="5.3693800613636364"/>
    <n v="1320"/>
    <n v="72"/>
    <n v="3"/>
    <n v="3"/>
    <n v="3"/>
    <n v="0"/>
    <n v="0"/>
    <n v="0"/>
    <n v="1339.3600000000001"/>
    <s v="Store Not Ready for Rider"/>
    <n v="3"/>
    <n v="55.755478416666669"/>
    <n v="360.94676763333331"/>
    <n v="32"/>
    <n v="9.0909090909090912E-2"/>
    <n v="6.8181818181818177E-2"/>
    <n v="30"/>
    <n v="0.10325088595679013"/>
    <n v="0.16710498501543208"/>
    <n v="18"/>
    <n v="54"/>
    <n v="3"/>
    <n v="15"/>
    <s v="Recover overdue put-away workload"/>
    <x v="0"/>
    <s v="Hyderabad"/>
    <s v="Large"/>
    <n v="2300"/>
    <n v="2.5"/>
    <d v="1899-12-30T16:00:00"/>
    <d v="1899-12-30T16:30:00"/>
    <x v="16"/>
    <b v="0"/>
  </r>
  <r>
    <s v="DS001_20260709_I34"/>
    <s v="DS001"/>
    <d v="2026-07-09T00:00:00"/>
    <n v="34"/>
    <s v="Afternoon"/>
    <n v="39"/>
    <n v="20"/>
    <n v="0"/>
    <n v="2"/>
    <n v="18"/>
    <n v="0"/>
    <n v="1"/>
    <s v=""/>
    <s v="P_DS001_027|P_DS001_029"/>
    <s v="P_DS001_030|P_DS001_033|P_DS001_035|P_DS001_036|P_DS001_002|P_DS001_003|P_DS001_005|P_DS001_006|P_DS001_008|P_DS001_009|P_DS001_012|P_DS001_014|P_DS001_015|P_DS001_020|P_DS001_021|P_DS001_023|P_DS001_024|P_DS001_026"/>
    <n v="2.1666666666666665"/>
    <n v="0"/>
    <n v="100"/>
    <n v="1"/>
    <n v="34"/>
    <n v="39"/>
    <n v="189"/>
    <n v="43096.98"/>
    <n v="4.8461538461538458"/>
    <n v="1105.0507692307692"/>
    <n v="9.615384615384615"/>
    <n v="8.3257306307692307"/>
    <n v="7"/>
    <n v="0.14029102777777772"/>
    <n v="0"/>
    <n v="1.2846872616155143"/>
    <n v="0.65341880341880343"/>
    <n v="1.9381060572649573"/>
    <n v="0"/>
    <n v="5.5748040529914533"/>
    <n v="1170"/>
    <n v="70"/>
    <n v="1"/>
    <n v="1"/>
    <n v="0"/>
    <n v="0"/>
    <n v="1"/>
    <n v="0"/>
    <n v="292.04000000000002"/>
    <s v="Store Not Ready for Rider"/>
    <n v="6"/>
    <n v="48.555716516666664"/>
    <n v="338.28678411666664"/>
    <n v="23"/>
    <n v="0.17948717948717949"/>
    <n v="2.564102564102564E-2"/>
    <n v="30"/>
    <n v="8.9917993549382708E-2"/>
    <n v="0.16108894481746031"/>
    <n v="17"/>
    <n v="53"/>
    <n v="3"/>
    <n v="15"/>
    <s v="Protect or increase picker capacity"/>
    <x v="0"/>
    <s v="Hyderabad"/>
    <s v="Large"/>
    <n v="2300"/>
    <n v="2.5"/>
    <d v="1899-12-30T16:30:00"/>
    <d v="1899-12-30T17:00:00"/>
    <x v="16"/>
    <b v="0"/>
  </r>
  <r>
    <s v="DS001_20260709_I35"/>
    <s v="DS001"/>
    <d v="2026-07-09T00:00:00"/>
    <n v="35"/>
    <s v="Afternoon"/>
    <n v="41"/>
    <n v="11"/>
    <n v="0"/>
    <n v="2"/>
    <n v="9"/>
    <n v="0"/>
    <n v="1"/>
    <s v=""/>
    <s v="P_DS001_009|P_DS001_012"/>
    <s v="P_DS001_015|P_DS001_021|P_DS001_024|P_DS001_027|P_DS001_030|P_DS001_033|P_DS001_036|P_DS001_003|P_DS001_006"/>
    <n v="4.5555555555555554"/>
    <n v="0"/>
    <n v="100"/>
    <n v="1"/>
    <n v="33"/>
    <n v="41"/>
    <n v="209"/>
    <n v="46122.47"/>
    <n v="5.0975609756097562"/>
    <n v="1124.9382926829269"/>
    <n v="10.097560975609756"/>
    <n v="8.7813085516260152"/>
    <n v="4"/>
    <n v="8.204109227642277E-2"/>
    <n v="0"/>
    <n v="1.2599235398918167"/>
    <n v="0.60650406504065046"/>
    <n v="1.8664275975609756"/>
    <n v="0"/>
    <n v="5.926669562195122"/>
    <n v="1230"/>
    <n v="35"/>
    <n v="2"/>
    <n v="2"/>
    <n v="2"/>
    <n v="0"/>
    <n v="0"/>
    <n v="0"/>
    <n v="255.18"/>
    <s v="Last-Mile Travel"/>
    <n v="3"/>
    <n v="53.599600433333329"/>
    <n v="388.27337289999997"/>
    <n v="29"/>
    <n v="9.7560975609756101E-2"/>
    <n v="4.878048780487805E-2"/>
    <n v="30"/>
    <n v="0.19851703864197529"/>
    <n v="0.36978416466666664"/>
    <n v="19"/>
    <n v="16"/>
    <n v="3"/>
    <n v="6"/>
    <s v="Recover overdue put-away workload"/>
    <x v="0"/>
    <s v="Hyderabad"/>
    <s v="Large"/>
    <n v="2300"/>
    <n v="2.5"/>
    <d v="1899-12-30T17:00:00"/>
    <d v="1899-12-30T17:30:00"/>
    <x v="17"/>
    <b v="0"/>
  </r>
  <r>
    <s v="DS001_20260709_I36"/>
    <s v="DS001"/>
    <d v="2026-07-09T00:00:00"/>
    <n v="36"/>
    <s v="Afternoon"/>
    <n v="74"/>
    <n v="11"/>
    <n v="0"/>
    <n v="2"/>
    <n v="9"/>
    <n v="0"/>
    <n v="1"/>
    <s v=""/>
    <s v="P_DS001_012|P_DS001_015"/>
    <s v="P_DS001_021|P_DS001_024|P_DS001_027|P_DS001_030|P_DS001_033|P_DS001_036|P_DS001_003|P_DS001_006|P_DS001_009"/>
    <n v="8.2222222222222214"/>
    <n v="0"/>
    <n v="100"/>
    <n v="1"/>
    <n v="32"/>
    <n v="74"/>
    <n v="346"/>
    <n v="83763.47"/>
    <n v="4.6756756756756754"/>
    <n v="1131.9387837837837"/>
    <n v="11.621621621621621"/>
    <n v="7.9814640907657664"/>
    <n v="1"/>
    <n v="1.2988138288288282E-2"/>
    <n v="0"/>
    <n v="1.1862521465642137"/>
    <n v="0.67905405405405406"/>
    <n v="1.8653061916666664"/>
    <n v="0"/>
    <n v="5.2240407736486487"/>
    <n v="2220"/>
    <n v="35"/>
    <n v="3"/>
    <n v="3"/>
    <n v="3"/>
    <n v="0"/>
    <n v="0"/>
    <n v="0"/>
    <n v="1346.08"/>
    <s v="Store Not Ready for Rider"/>
    <n v="1"/>
    <n v="85.207164283333327"/>
    <n v="493.78082956666668"/>
    <n v="30"/>
    <n v="1.3513513513513514E-2"/>
    <n v="4.0540540540540543E-2"/>
    <n v="30"/>
    <n v="0.31558208993827158"/>
    <n v="0.47026745673015874"/>
    <n v="24"/>
    <n v="11"/>
    <n v="5"/>
    <n v="4"/>
    <s v="Recover overdue put-away workload"/>
    <x v="0"/>
    <s v="Hyderabad"/>
    <s v="Large"/>
    <n v="2300"/>
    <n v="2.5"/>
    <d v="1899-12-30T17:30:00"/>
    <d v="1899-12-30T18:00:00"/>
    <x v="17"/>
    <b v="0"/>
  </r>
  <r>
    <s v="DS001_20260709_I37"/>
    <s v="DS001"/>
    <d v="2026-07-09T00:00:00"/>
    <n v="37"/>
    <s v="Evening"/>
    <n v="97"/>
    <n v="13"/>
    <n v="0"/>
    <n v="0"/>
    <n v="13"/>
    <n v="0"/>
    <n v="0"/>
    <s v=""/>
    <s v=""/>
    <s v="P_DS001_032|P_DS001_018|P_DS001_003|P_DS001_006|P_DS001_009|P_DS001_012|P_DS001_015|P_DS001_021|P_DS001_024|P_DS001_027|P_DS001_030|P_DS001_033|P_DS001_036"/>
    <n v="7.4615384615384617"/>
    <n v="0"/>
    <n v="100"/>
    <n v="0"/>
    <n v="32"/>
    <n v="97"/>
    <n v="492"/>
    <n v="111557.17"/>
    <n v="5.072164948453608"/>
    <n v="1150.0739175257731"/>
    <n v="14.68041237113402"/>
    <n v="8.7246952154639175"/>
    <n v="0"/>
    <n v="0"/>
    <n v="0"/>
    <n v="1.2916843846822543"/>
    <n v="0.61907216494845363"/>
    <n v="1.5172891793814431"/>
    <n v="1.9967494501718214E-2"/>
    <n v="5.8171670467353946"/>
    <n v="3395"/>
    <n v="35"/>
    <n v="5"/>
    <n v="5"/>
    <n v="3"/>
    <n v="1"/>
    <n v="1"/>
    <n v="0"/>
    <n v="1911.27"/>
    <s v="No SLA Breach"/>
    <n v="0"/>
    <n v="125.85421018333334"/>
    <n v="774.88848268333334"/>
    <n v="35"/>
    <n v="0"/>
    <n v="5.1546391752577317E-2"/>
    <n v="35"/>
    <n v="0.32270310303418803"/>
    <n v="0.73798903112698411"/>
    <n v="37"/>
    <n v="-2"/>
    <n v="6"/>
    <n v="7"/>
    <s v="Recover overdue put-away workload"/>
    <x v="0"/>
    <s v="Hyderabad"/>
    <s v="Large"/>
    <n v="2300"/>
    <n v="2.5"/>
    <d v="1899-12-30T18:00:00"/>
    <d v="1899-12-30T18:30:00"/>
    <x v="18"/>
    <b v="1"/>
  </r>
  <r>
    <s v="DS001_20260709_I38"/>
    <s v="DS001"/>
    <d v="2026-07-09T00:00:00"/>
    <n v="38"/>
    <s v="Evening"/>
    <n v="107"/>
    <n v="13"/>
    <n v="0"/>
    <n v="0"/>
    <n v="13"/>
    <n v="0"/>
    <n v="0"/>
    <s v=""/>
    <s v=""/>
    <s v="P_DS001_018|P_DS001_003|P_DS001_006|P_DS001_009|P_DS001_012|P_DS001_015|P_DS001_021|P_DS001_024|P_DS001_027|P_DS001_030|P_DS001_033|P_DS001_036|P_DS001_032"/>
    <n v="8.2307692307692299"/>
    <n v="0"/>
    <n v="100"/>
    <n v="0"/>
    <n v="32"/>
    <n v="107"/>
    <n v="557"/>
    <n v="123881.09"/>
    <n v="5.2056074766355138"/>
    <n v="1157.7671962616821"/>
    <n v="15.401869158878505"/>
    <n v="9.7366221562305295"/>
    <n v="0"/>
    <n v="0"/>
    <n v="0"/>
    <n v="1.2995372276858059"/>
    <n v="0.60171339563862936"/>
    <n v="0.86929838831775696"/>
    <n v="1.1024572325545172"/>
    <n v="5.8078364154205611"/>
    <n v="3745"/>
    <n v="35"/>
    <n v="2"/>
    <n v="2"/>
    <n v="2"/>
    <n v="0"/>
    <n v="0"/>
    <n v="0"/>
    <n v="708.64"/>
    <s v="No SLA Breach"/>
    <n v="0"/>
    <n v="135.84132118333332"/>
    <n v="794.24590194999996"/>
    <n v="35"/>
    <n v="0"/>
    <n v="1.8691588785046728E-2"/>
    <n v="35"/>
    <n v="0.3483110799572649"/>
    <n v="0.75642466852380952"/>
    <n v="38"/>
    <n v="-3"/>
    <n v="7"/>
    <n v="6"/>
    <s v="Recover overdue put-away workload"/>
    <x v="0"/>
    <s v="Hyderabad"/>
    <s v="Large"/>
    <n v="2300"/>
    <n v="2.5"/>
    <d v="1899-12-30T18:30:00"/>
    <d v="1899-12-30T19:00:00"/>
    <x v="18"/>
    <b v="1"/>
  </r>
  <r>
    <s v="DS001_20260709_I39"/>
    <s v="DS001"/>
    <d v="2026-07-09T00:00:00"/>
    <n v="39"/>
    <s v="Evening"/>
    <n v="133"/>
    <n v="13"/>
    <n v="0"/>
    <n v="0"/>
    <n v="13"/>
    <n v="0"/>
    <n v="0"/>
    <s v=""/>
    <s v=""/>
    <s v="P_DS001_003|P_DS001_006|P_DS001_009|P_DS001_012|P_DS001_015|P_DS001_021|P_DS001_024|P_DS001_027|P_DS001_030|P_DS001_033|P_DS001_036|P_DS001_032|P_DS001_018"/>
    <n v="10.23076923076923"/>
    <n v="0"/>
    <n v="100"/>
    <n v="0"/>
    <n v="32"/>
    <n v="133"/>
    <n v="697"/>
    <n v="154502.19"/>
    <n v="5.2406015037593985"/>
    <n v="1161.6706015037594"/>
    <n v="16.624060150375939"/>
    <n v="13.985706357268169"/>
    <n v="7"/>
    <n v="4.7284404887218044E-2"/>
    <n v="0"/>
    <n v="1.3039590378352912"/>
    <n v="0.60375939849624061"/>
    <n v="0"/>
    <n v="5.7456237984962408"/>
    <n v="5.463692435588972"/>
    <n v="4655"/>
    <n v="35"/>
    <n v="6"/>
    <n v="6"/>
    <n v="4"/>
    <n v="1"/>
    <n v="1"/>
    <n v="0"/>
    <n v="1262.3699999999999"/>
    <s v="Rider Supply / Availability"/>
    <n v="7"/>
    <n v="174.94060071666667"/>
    <n v="947.29733701666669"/>
    <n v="35"/>
    <n v="5.2631578947368418E-2"/>
    <n v="4.5112781954887216E-2"/>
    <n v="35"/>
    <n v="0.44856564286324785"/>
    <n v="0.90218794001587299"/>
    <n v="46"/>
    <n v="-11"/>
    <n v="9"/>
    <n v="4"/>
    <s v="Recover overdue put-away workload"/>
    <x v="0"/>
    <s v="Hyderabad"/>
    <s v="Large"/>
    <n v="2300"/>
    <n v="2.5"/>
    <d v="1899-12-30T19:00:00"/>
    <d v="1899-12-30T19:30:00"/>
    <x v="19"/>
    <b v="1"/>
  </r>
  <r>
    <s v="DS001_20260709_I40"/>
    <s v="DS001"/>
    <d v="2026-07-09T00:00:00"/>
    <n v="40"/>
    <s v="Evening"/>
    <n v="161"/>
    <n v="13"/>
    <n v="0"/>
    <n v="0"/>
    <n v="13"/>
    <n v="0"/>
    <n v="0"/>
    <s v=""/>
    <s v=""/>
    <s v="P_DS001_006|P_DS001_009|P_DS001_012|P_DS001_015|P_DS001_021|P_DS001_024|P_DS001_027|P_DS001_030|P_DS001_033|P_DS001_036|P_DS001_032|P_DS001_018|P_DS001_003"/>
    <n v="12.384615384615383"/>
    <n v="0"/>
    <n v="100"/>
    <n v="0"/>
    <n v="32"/>
    <n v="161"/>
    <n v="806"/>
    <n v="185623.43"/>
    <n v="5.0062111801242235"/>
    <n v="1152.9405590062111"/>
    <n v="18.204968944099377"/>
    <n v="21.817658044927537"/>
    <n v="138"/>
    <n v="3.8353156633540375"/>
    <n v="9.3868964803312535E-4"/>
    <n v="1.2755046988860101"/>
    <n v="0.62184265010351958"/>
    <n v="0"/>
    <n v="13.520642202484472"/>
    <n v="5.5280258620082812"/>
    <n v="5635"/>
    <n v="35"/>
    <n v="3"/>
    <n v="3"/>
    <n v="1"/>
    <n v="1"/>
    <n v="1"/>
    <n v="0"/>
    <n v="1148.1299999999999"/>
    <s v="Rider Supply / Availability"/>
    <n v="138"/>
    <n v="207.10818825000001"/>
    <n v="951.94386728333336"/>
    <n v="35"/>
    <n v="0.8571428571428571"/>
    <n v="1.8633540372670808E-2"/>
    <n v="35"/>
    <n v="0.53104663653846151"/>
    <n v="0.90661320693650793"/>
    <n v="46"/>
    <n v="-11"/>
    <n v="10"/>
    <n v="3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09_I41"/>
    <s v="DS001"/>
    <d v="2026-07-09T00:00:00"/>
    <n v="41"/>
    <s v="Evening"/>
    <n v="152"/>
    <n v="13"/>
    <n v="0"/>
    <n v="0"/>
    <n v="13"/>
    <n v="0"/>
    <n v="0"/>
    <s v=""/>
    <s v=""/>
    <s v="P_DS001_009|P_DS001_012|P_DS001_015|P_DS001_021|P_DS001_024|P_DS001_027|P_DS001_030|P_DS001_033|P_DS001_036|P_DS001_032|P_DS001_018|P_DS001_003|P_DS001_006"/>
    <n v="11.692307692307692"/>
    <n v="0"/>
    <n v="100"/>
    <n v="0"/>
    <n v="32"/>
    <n v="152"/>
    <n v="732"/>
    <n v="166894.38"/>
    <n v="4.8157894736842106"/>
    <n v="1097.9893421052632"/>
    <n v="17.730263157894736"/>
    <n v="32.154277186074559"/>
    <n v="152"/>
    <n v="14.424014028179826"/>
    <n v="0"/>
    <n v="1.2200283310136391"/>
    <n v="0.65339912280701751"/>
    <n v="0"/>
    <n v="23.749993150877192"/>
    <n v="5.5890802565789475"/>
    <n v="5320"/>
    <n v="35"/>
    <n v="6"/>
    <n v="6"/>
    <n v="3"/>
    <n v="2"/>
    <n v="1"/>
    <n v="0"/>
    <n v="1432.13"/>
    <s v="Rider Supply / Availability"/>
    <n v="152"/>
    <n v="183.71726870000001"/>
    <n v="947.0875620833333"/>
    <n v="35"/>
    <n v="1"/>
    <n v="3.9473684210526314E-2"/>
    <n v="35"/>
    <n v="0.47106991974358975"/>
    <n v="0.90198815436507929"/>
    <n v="46"/>
    <n v="-11"/>
    <n v="9"/>
    <n v="4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09_I42"/>
    <s v="DS001"/>
    <d v="2026-07-09T00:00:00"/>
    <n v="42"/>
    <s v="Evening"/>
    <n v="167"/>
    <n v="13"/>
    <n v="0"/>
    <n v="0"/>
    <n v="13"/>
    <n v="0"/>
    <n v="0"/>
    <s v=""/>
    <s v=""/>
    <s v="P_DS001_012|P_DS001_015|P_DS001_021|P_DS001_024|P_DS001_027|P_DS001_030|P_DS001_033|P_DS001_036|P_DS001_032|P_DS001_018|P_DS001_003|P_DS001_006|P_DS001_009"/>
    <n v="12.846153846153848"/>
    <n v="0"/>
    <n v="100"/>
    <n v="0"/>
    <n v="32"/>
    <n v="167"/>
    <n v="834"/>
    <n v="188852.56"/>
    <n v="4.9940119760479043"/>
    <n v="1130.8536526946107"/>
    <n v="18.62874251497006"/>
    <n v="44.545939689021957"/>
    <n v="167"/>
    <n v="25.917197174051896"/>
    <n v="0"/>
    <n v="1.2555145161505477"/>
    <n v="0.64201596806387229"/>
    <n v="0"/>
    <n v="36.193399313073854"/>
    <n v="5.5424350347305387"/>
    <n v="5845"/>
    <n v="35"/>
    <n v="7"/>
    <n v="6"/>
    <n v="5"/>
    <n v="1"/>
    <n v="1"/>
    <n v="0"/>
    <n v="2218"/>
    <s v="Rider Supply / Availability"/>
    <n v="167"/>
    <n v="201.49862271666666"/>
    <n v="946.08262300000001"/>
    <n v="35"/>
    <n v="1"/>
    <n v="3.5928143712574849E-2"/>
    <n v="35"/>
    <n v="0.5166631351709402"/>
    <n v="0.90103106952380951"/>
    <n v="46"/>
    <n v="-11"/>
    <n v="10"/>
    <n v="3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09_I43"/>
    <s v="DS001"/>
    <d v="2026-07-09T00:00:00"/>
    <n v="43"/>
    <s v="Evening"/>
    <n v="129"/>
    <n v="13"/>
    <n v="0"/>
    <n v="0"/>
    <n v="13"/>
    <n v="0"/>
    <n v="0"/>
    <s v=""/>
    <s v=""/>
    <s v="P_DS001_015|P_DS001_021|P_DS001_024|P_DS001_027|P_DS001_030|P_DS001_033|P_DS001_036|P_DS001_032|P_DS001_018|P_DS001_003|P_DS001_006|P_DS001_009|P_DS001_012"/>
    <n v="9.9230769230769234"/>
    <n v="0"/>
    <n v="100"/>
    <n v="0"/>
    <n v="32"/>
    <n v="129"/>
    <n v="649"/>
    <n v="147742.31"/>
    <n v="5.0310077519379846"/>
    <n v="1145.2892248062014"/>
    <n v="16.395348837209301"/>
    <n v="53.541398814470284"/>
    <n v="129"/>
    <n v="37.146049977260979"/>
    <n v="0"/>
    <n v="1.2800513927128694"/>
    <n v="0.66718346253229976"/>
    <n v="0"/>
    <n v="45.110891481782943"/>
    <n v="5.5468383600775191"/>
    <n v="4515"/>
    <n v="35"/>
    <n v="3"/>
    <n v="3"/>
    <n v="0"/>
    <n v="1"/>
    <n v="2"/>
    <n v="0"/>
    <n v="726.96"/>
    <s v="Rider Supply / Availability"/>
    <n v="129"/>
    <n v="175.61147156666667"/>
    <n v="943.93505003333337"/>
    <n v="35"/>
    <n v="1"/>
    <n v="2.3255813953488372E-2"/>
    <n v="35"/>
    <n v="0.4502858245299145"/>
    <n v="0.89898576193650792"/>
    <n v="45"/>
    <n v="-10"/>
    <n v="9"/>
    <n v="4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09_I44"/>
    <s v="DS001"/>
    <d v="2026-07-09T00:00:00"/>
    <n v="44"/>
    <s v="Evening"/>
    <n v="116"/>
    <n v="12"/>
    <n v="0"/>
    <n v="0"/>
    <n v="12"/>
    <n v="0"/>
    <n v="0"/>
    <s v=""/>
    <s v=""/>
    <s v="P_DS001_030|P_DS001_033|P_DS001_036|P_DS001_032|P_DS001_003|P_DS001_006|P_DS001_009|P_DS001_012|P_DS001_015|P_DS001_021|P_DS001_024|P_DS001_027"/>
    <n v="9.6666666666666661"/>
    <n v="0"/>
    <n v="100"/>
    <n v="0"/>
    <n v="32"/>
    <n v="116"/>
    <n v="613"/>
    <n v="137036.49"/>
    <n v="5.2844827586206895"/>
    <n v="1181.3490517241378"/>
    <n v="15.568965517241379"/>
    <n v="55.815973050862063"/>
    <n v="116"/>
    <n v="40.247007533620689"/>
    <n v="0"/>
    <n v="1.3263550844518115"/>
    <n v="0.62428160919540232"/>
    <n v="0"/>
    <n v="47.570199271982759"/>
    <n v="5.3908267327586206"/>
    <n v="4060"/>
    <n v="35"/>
    <n v="2"/>
    <n v="2"/>
    <n v="1"/>
    <n v="1"/>
    <n v="0"/>
    <n v="0"/>
    <n v="768.22"/>
    <s v="Rider Supply / Availability"/>
    <n v="116"/>
    <n v="143.23063825"/>
    <n v="946.56713776666663"/>
    <n v="35"/>
    <n v="1"/>
    <n v="1.7241379310344827E-2"/>
    <n v="35"/>
    <n v="0.39786288402777775"/>
    <n v="0.90149251215873016"/>
    <n v="46"/>
    <n v="-11"/>
    <n v="7"/>
    <n v="5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09_I45"/>
    <s v="DS001"/>
    <d v="2026-07-09T00:00:00"/>
    <n v="45"/>
    <s v="Evening"/>
    <n v="87"/>
    <n v="11"/>
    <n v="0"/>
    <n v="0"/>
    <n v="11"/>
    <n v="0"/>
    <n v="0"/>
    <s v=""/>
    <s v=""/>
    <s v="P_DS001_006|P_DS001_009|P_DS001_012|P_DS001_015|P_DS001_021|P_DS001_024|P_DS001_027|P_DS001_030|P_DS001_033|P_DS001_036|P_DS001_003"/>
    <n v="7.9090909090909092"/>
    <n v="0"/>
    <n v="100"/>
    <n v="0"/>
    <n v="32"/>
    <n v="87"/>
    <n v="467"/>
    <n v="108005.78"/>
    <n v="5.3678160919540234"/>
    <n v="1241.4457471264368"/>
    <n v="12.689655172413794"/>
    <n v="51.816599401532564"/>
    <n v="87"/>
    <n v="39.126944229118777"/>
    <n v="0"/>
    <n v="1.3607160274773362"/>
    <n v="0.6042145593869731"/>
    <n v="0"/>
    <n v="43.173013361877395"/>
    <n v="5.8018355206896555"/>
    <n v="2610"/>
    <n v="35"/>
    <n v="1"/>
    <n v="1"/>
    <n v="0"/>
    <n v="1"/>
    <n v="0"/>
    <n v="0"/>
    <n v="157.1"/>
    <s v="Rider Supply / Availability"/>
    <n v="87"/>
    <n v="127.30239123333334"/>
    <n v="938.78126451666662"/>
    <n v="35"/>
    <n v="1"/>
    <n v="1.1494252873563218E-2"/>
    <n v="30"/>
    <n v="0.38576482191919192"/>
    <n v="0.8940773947777777"/>
    <n v="45"/>
    <n v="-10"/>
    <n v="7"/>
    <n v="4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09_I46"/>
    <s v="DS001"/>
    <d v="2026-07-09T00:00:00"/>
    <n v="46"/>
    <s v="Evening"/>
    <n v="55"/>
    <n v="11"/>
    <n v="0"/>
    <n v="0"/>
    <n v="11"/>
    <n v="0"/>
    <n v="0"/>
    <s v=""/>
    <s v=""/>
    <s v="P_DS001_009|P_DS001_012|P_DS001_015|P_DS001_021|P_DS001_024|P_DS001_027|P_DS001_030|P_DS001_033|P_DS001_036|P_DS001_003|P_DS001_006"/>
    <n v="5"/>
    <n v="0"/>
    <n v="100"/>
    <n v="0"/>
    <n v="32"/>
    <n v="55"/>
    <n v="260"/>
    <n v="59469.18"/>
    <n v="4.7272727272727275"/>
    <n v="1081.2578181818183"/>
    <n v="10.454545454545455"/>
    <n v="41.358096925151514"/>
    <n v="55"/>
    <n v="30.903551470606061"/>
    <n v="0"/>
    <n v="1.2381645782271735"/>
    <n v="0.61121212121212121"/>
    <n v="0"/>
    <n v="33.144863446060604"/>
    <n v="5.4656749545454542"/>
    <n v="1650"/>
    <n v="35"/>
    <n v="5"/>
    <n v="5"/>
    <n v="2"/>
    <n v="0"/>
    <n v="3"/>
    <n v="0"/>
    <n v="540.78"/>
    <s v="Rider Supply / Availability"/>
    <n v="55"/>
    <n v="70.298750566666669"/>
    <n v="947.01417526666671"/>
    <n v="35"/>
    <n v="1"/>
    <n v="9.0909090909090912E-2"/>
    <n v="30"/>
    <n v="0.21302651686868687"/>
    <n v="0.90191826215873017"/>
    <n v="46"/>
    <n v="-11"/>
    <n v="4"/>
    <n v="7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09_I47"/>
    <s v="DS001"/>
    <d v="2026-07-09T00:00:00"/>
    <n v="47"/>
    <s v="Late Night"/>
    <n v="48"/>
    <n v="11"/>
    <n v="0"/>
    <n v="2"/>
    <n v="9"/>
    <n v="0"/>
    <n v="1"/>
    <s v=""/>
    <s v="P_DS001_012|P_DS001_015"/>
    <s v="P_DS001_021|P_DS001_024|P_DS001_027|P_DS001_030|P_DS001_033|P_DS001_036|P_DS001_003|P_DS001_006|P_DS001_009"/>
    <n v="5.333333333333333"/>
    <n v="0"/>
    <n v="100"/>
    <n v="1"/>
    <n v="31"/>
    <n v="48"/>
    <n v="266"/>
    <n v="66526.28"/>
    <n v="5.541666666666667"/>
    <n v="1385.9641666666666"/>
    <n v="10.125"/>
    <n v="24.269158556597223"/>
    <n v="48"/>
    <n v="14.144158556597221"/>
    <n v="0"/>
    <n v="1.4243670172132716"/>
    <n v="0.55243055555555554"/>
    <n v="0"/>
    <n v="15.990552527083333"/>
    <n v="5.379586227430555"/>
    <n v="1440"/>
    <n v="35"/>
    <n v="0"/>
    <n v="0"/>
    <n v="0"/>
    <n v="0"/>
    <n v="0"/>
    <n v="0"/>
    <n v="0"/>
    <s v="Rider Supply / Availability"/>
    <n v="48"/>
    <n v="67.872755166666664"/>
    <n v="951.16423481666664"/>
    <n v="35"/>
    <n v="1"/>
    <n v="0"/>
    <n v="30"/>
    <n v="0.25138057469135799"/>
    <n v="0.90587069982539681"/>
    <n v="46"/>
    <n v="-11"/>
    <n v="4"/>
    <n v="5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09_I48"/>
    <s v="DS001"/>
    <d v="2026-07-09T00:00:00"/>
    <n v="48"/>
    <s v="Late Night"/>
    <n v="21"/>
    <n v="11"/>
    <n v="0"/>
    <n v="2"/>
    <n v="9"/>
    <n v="0"/>
    <n v="1"/>
    <s v=""/>
    <s v="P_DS001_015|P_DS001_021"/>
    <s v="P_DS001_024|P_DS001_027|P_DS001_030|P_DS001_033|P_DS001_036|P_DS001_003|P_DS001_006|P_DS001_009|P_DS001_012"/>
    <n v="2.3333333333333335"/>
    <n v="0"/>
    <n v="100"/>
    <n v="1"/>
    <n v="30"/>
    <n v="21"/>
    <n v="109"/>
    <n v="27513.07"/>
    <n v="5.1904761904761907"/>
    <n v="1310.1461904761904"/>
    <n v="9.7619047619047628"/>
    <n v="9.3448499500000004"/>
    <n v="6"/>
    <n v="0.6691045793650795"/>
    <n v="0"/>
    <n v="1.2524479630307299"/>
    <n v="0.6246031746031746"/>
    <n v="1.5418759523809524"/>
    <n v="0.73909172698412695"/>
    <n v="5.768389623809524"/>
    <n v="630"/>
    <n v="35"/>
    <n v="1"/>
    <n v="1"/>
    <n v="1"/>
    <n v="0"/>
    <n v="0"/>
    <n v="0"/>
    <n v="250.7"/>
    <s v="Rider Supply / Availability"/>
    <n v="4"/>
    <n v="28.025020816666668"/>
    <n v="581.50149450000004"/>
    <n v="35"/>
    <n v="0.2857142857142857"/>
    <n v="4.7619047619047616E-2"/>
    <n v="30"/>
    <n v="0.10379637339506173"/>
    <n v="0.55381094714285717"/>
    <n v="28"/>
    <n v="7"/>
    <n v="2"/>
    <n v="7"/>
    <s v="Add or rebalance riders in this interval"/>
    <x v="0"/>
    <s v="Hyderabad"/>
    <s v="Large"/>
    <n v="2300"/>
    <n v="2.5"/>
    <d v="1899-12-30T23:30:00"/>
    <d v="1899-12-30T00:00:00"/>
    <x v="23"/>
    <b v="0"/>
  </r>
  <r>
    <s v="DS001_20260710_I01"/>
    <s v="DS001"/>
    <d v="2026-07-10T00:00:00"/>
    <n v="1"/>
    <s v="Night"/>
    <n v="12"/>
    <n v="21"/>
    <n v="12"/>
    <n v="2"/>
    <n v="7"/>
    <n v="900"/>
    <n v="1"/>
    <s v="P_DS001_006|P_DS001_009|P_DS001_012|P_DS001_015|P_DS001_021|P_DS001_024|P_DS001_027|P_DS001_030|P_DS001_033|P_DS001_036|P_DS001_004|P_DS001_007"/>
    <s v="P_DS001_010|P_DS001_013"/>
    <s v="P_DS001_016|P_DS001_022|P_DS001_025|P_DS001_028|P_DS001_031|P_DS001_034|P_DS001_003"/>
    <n v="1.7142857142857142"/>
    <n v="900"/>
    <n v="9100"/>
    <n v="1"/>
    <n v="49"/>
    <n v="12"/>
    <n v="64"/>
    <n v="15243.04"/>
    <n v="5.333333333333333"/>
    <n v="1270.2533333333333"/>
    <n v="9.4166666666666661"/>
    <n v="8.4026518874999994"/>
    <n v="1"/>
    <n v="1.640904305555561E-2"/>
    <n v="0"/>
    <n v="1.3513694227365829"/>
    <n v="0.53749999999999998"/>
    <n v="1.8888694152777779"/>
    <n v="0"/>
    <n v="5.461004688888889"/>
    <n v="360"/>
    <n v="74"/>
    <n v="1"/>
    <n v="1"/>
    <n v="1"/>
    <n v="0"/>
    <n v="0"/>
    <n v="0"/>
    <n v="44.48"/>
    <s v="Store Not Ready for Rider"/>
    <n v="1"/>
    <n v="16.081383716666668"/>
    <n v="116.15156176666666"/>
    <n v="10"/>
    <n v="8.3333333333333329E-2"/>
    <n v="8.3333333333333329E-2"/>
    <n v="30"/>
    <n v="7.6578017698412701E-2"/>
    <n v="5.2320523318318317E-2"/>
    <n v="6"/>
    <n v="68"/>
    <n v="1"/>
    <n v="6"/>
    <s v="Investigate inventory and order-quality process"/>
    <x v="0"/>
    <s v="Hyderabad"/>
    <s v="Large"/>
    <n v="2300"/>
    <n v="2.5"/>
    <d v="1899-12-30T00:00:00"/>
    <d v="1899-12-30T00:30:00"/>
    <x v="0"/>
    <b v="0"/>
  </r>
  <r>
    <s v="DS001_20260710_I02"/>
    <s v="DS001"/>
    <d v="2026-07-10T00:00:00"/>
    <n v="2"/>
    <s v="Night"/>
    <n v="10"/>
    <n v="21"/>
    <n v="12"/>
    <n v="2"/>
    <n v="7"/>
    <n v="900"/>
    <n v="1"/>
    <s v="P_DS001_009|P_DS001_012|P_DS001_015|P_DS001_021|P_DS001_024|P_DS001_027|P_DS001_030|P_DS001_033|P_DS001_036|P_DS001_004|P_DS001_007|P_DS001_010"/>
    <s v="P_DS001_013|P_DS001_016"/>
    <s v="P_DS001_022|P_DS001_025|P_DS001_028|P_DS001_031|P_DS001_034|P_DS001_003|P_DS001_006"/>
    <n v="1.4285714285714286"/>
    <n v="900"/>
    <n v="8200"/>
    <n v="1"/>
    <n v="48"/>
    <n v="10"/>
    <n v="44"/>
    <n v="10392.16"/>
    <n v="4.4000000000000004"/>
    <n v="1039.2159999999999"/>
    <n v="9.6999999999999993"/>
    <n v="8.1828407716666671"/>
    <n v="1"/>
    <n v="4.4538738333333328E-2"/>
    <n v="0"/>
    <n v="1.0236483517622461"/>
    <n v="0.71833333333333338"/>
    <n v="1.7419816733333335"/>
    <n v="0"/>
    <n v="5.6391924166666669"/>
    <n v="300"/>
    <n v="73"/>
    <n v="0"/>
    <n v="0"/>
    <n v="0"/>
    <n v="0"/>
    <n v="0"/>
    <n v="0"/>
    <n v="0"/>
    <s v="Store Not Ready for Rider"/>
    <n v="1"/>
    <n v="9.9287161833333339"/>
    <n v="80.989241516666667"/>
    <n v="8"/>
    <n v="0.1"/>
    <n v="0"/>
    <n v="30"/>
    <n v="4.7279600873015873E-2"/>
    <n v="3.6981388820395741E-2"/>
    <n v="4"/>
    <n v="69"/>
    <n v="1"/>
    <n v="6"/>
    <s v="Monitor - no immediate intervention"/>
    <x v="0"/>
    <s v="Hyderabad"/>
    <s v="Large"/>
    <n v="2300"/>
    <n v="2.5"/>
    <d v="1899-12-30T00:30:00"/>
    <d v="1899-12-30T01:00:00"/>
    <x v="0"/>
    <b v="0"/>
  </r>
  <r>
    <s v="DS001_20260710_I03"/>
    <s v="DS001"/>
    <d v="2026-07-10T00:00:00"/>
    <n v="3"/>
    <s v="Night"/>
    <n v="6"/>
    <n v="10"/>
    <n v="9"/>
    <n v="0"/>
    <n v="1"/>
    <n v="675"/>
    <n v="0"/>
    <s v="P_DS001_013|P_DS001_016|P_DS001_022|P_DS001_025|P_DS001_028|P_DS001_031|P_DS001_034|P_DS001_004|P_DS001_007"/>
    <s v=""/>
    <s v="P_DS001_010"/>
    <n v="6"/>
    <n v="675"/>
    <n v="7525"/>
    <n v="0"/>
    <n v="48"/>
    <n v="6"/>
    <n v="30"/>
    <n v="6715.13"/>
    <n v="5"/>
    <n v="1119.1883333333333"/>
    <n v="11.166666666666666"/>
    <n v="9.2363199583333344"/>
    <n v="0"/>
    <n v="0"/>
    <n v="0"/>
    <n v="1.2886766273089638"/>
    <n v="0.46388888888888885"/>
    <n v="1.7525655083333334"/>
    <n v="0"/>
    <n v="6.5893100027777782"/>
    <n v="180"/>
    <n v="39"/>
    <n v="0"/>
    <n v="0"/>
    <n v="0"/>
    <n v="0"/>
    <n v="0"/>
    <n v="0"/>
    <n v="0"/>
    <s v="No SLA Breach"/>
    <n v="0"/>
    <n v="8.5582273166666667"/>
    <n v="47.138140450000002"/>
    <n v="5"/>
    <n v="0"/>
    <n v="0"/>
    <n v="30"/>
    <n v="0.28527424388888889"/>
    <n v="4.0289008931623932E-2"/>
    <n v="3"/>
    <n v="36"/>
    <n v="1"/>
    <n v="0"/>
    <s v="Monitor - no immediate intervention"/>
    <x v="0"/>
    <s v="Hyderabad"/>
    <s v="Large"/>
    <n v="2300"/>
    <n v="2.5"/>
    <d v="1899-12-30T01:00:00"/>
    <d v="1899-12-30T01:30:00"/>
    <x v="1"/>
    <b v="0"/>
  </r>
  <r>
    <s v="DS001_20260710_I04"/>
    <s v="DS001"/>
    <d v="2026-07-10T00:00:00"/>
    <n v="4"/>
    <s v="Night"/>
    <n v="9"/>
    <n v="10"/>
    <n v="9"/>
    <n v="0"/>
    <n v="1"/>
    <n v="675"/>
    <n v="0"/>
    <s v="P_DS001_016|P_DS001_022|P_DS001_025|P_DS001_028|P_DS001_031|P_DS001_034|P_DS001_004|P_DS001_007|P_DS001_010"/>
    <s v=""/>
    <s v="P_DS001_013"/>
    <n v="9"/>
    <n v="675"/>
    <n v="6850"/>
    <n v="0"/>
    <n v="48"/>
    <n v="9"/>
    <n v="32"/>
    <n v="7790.9"/>
    <n v="3.5555555555555554"/>
    <n v="865.65555555555557"/>
    <n v="9.4444444444444446"/>
    <n v="8.0117043240740742"/>
    <n v="1"/>
    <n v="7.6286153703703619E-2"/>
    <n v="0.20666063518518518"/>
    <n v="0.94202369814336651"/>
    <n v="0.62037037037037035"/>
    <n v="1.7690546981481483"/>
    <n v="0"/>
    <n v="5.3148718462962954"/>
    <n v="270"/>
    <n v="39"/>
    <n v="0"/>
    <n v="0"/>
    <n v="0"/>
    <n v="0"/>
    <n v="0"/>
    <n v="0"/>
    <n v="0"/>
    <s v="Last-Mile Travel"/>
    <n v="1"/>
    <n v="8.4782132166666671"/>
    <n v="89.685801666666663"/>
    <n v="6"/>
    <n v="0.1111111111111111"/>
    <n v="0"/>
    <n v="30"/>
    <n v="0.28260710722222221"/>
    <n v="7.6654531339031343E-2"/>
    <n v="5"/>
    <n v="34"/>
    <n v="1"/>
    <n v="0"/>
    <s v="Monitor - no immediate intervention"/>
    <x v="0"/>
    <s v="Hyderabad"/>
    <s v="Large"/>
    <n v="2300"/>
    <n v="2.5"/>
    <d v="1899-12-30T01:30:00"/>
    <d v="1899-12-30T02:00:00"/>
    <x v="1"/>
    <b v="0"/>
  </r>
  <r>
    <s v="DS001_20260710_I05"/>
    <s v="DS001"/>
    <d v="2026-07-10T00:00:00"/>
    <n v="5"/>
    <s v="Night"/>
    <n v="4"/>
    <n v="10"/>
    <n v="9"/>
    <n v="0"/>
    <n v="1"/>
    <n v="675"/>
    <n v="0"/>
    <s v="P_DS001_022|P_DS001_025|P_DS001_028|P_DS001_031|P_DS001_034|P_DS001_004|P_DS001_007|P_DS001_010|P_DS001_013"/>
    <s v=""/>
    <s v="P_DS001_016"/>
    <n v="4"/>
    <n v="675"/>
    <n v="6175"/>
    <n v="0"/>
    <n v="48"/>
    <n v="4"/>
    <n v="25"/>
    <n v="3932.2799999999997"/>
    <n v="6.25"/>
    <n v="983.06999999999994"/>
    <n v="10.5"/>
    <n v="10.105649391666665"/>
    <n v="1"/>
    <n v="0.39372702083333344"/>
    <n v="0.41096697500000001"/>
    <n v="1.5543402396454731"/>
    <n v="0.70416666666666672"/>
    <n v="2.6694738791666666"/>
    <n v="0"/>
    <n v="6.2695088375000001"/>
    <n v="120"/>
    <n v="39"/>
    <n v="0"/>
    <n v="0"/>
    <n v="0"/>
    <n v="0"/>
    <n v="0"/>
    <n v="0"/>
    <n v="0"/>
    <s v="Store Not Ready for Rider"/>
    <n v="1"/>
    <n v="6.2173609499999998"/>
    <n v="34.729566516666665"/>
    <n v="3"/>
    <n v="0.25"/>
    <n v="0"/>
    <n v="30"/>
    <n v="0.20724536499999999"/>
    <n v="2.9683390185185184E-2"/>
    <n v="2"/>
    <n v="37"/>
    <n v="1"/>
    <n v="0"/>
    <s v="Protect or increase picker capacity"/>
    <x v="0"/>
    <s v="Hyderabad"/>
    <s v="Large"/>
    <n v="2300"/>
    <n v="2.5"/>
    <d v="1899-12-30T02:00:00"/>
    <d v="1899-12-30T02:30:00"/>
    <x v="2"/>
    <b v="0"/>
  </r>
  <r>
    <s v="DS001_20260710_I06"/>
    <s v="DS001"/>
    <d v="2026-07-10T00:00:00"/>
    <n v="6"/>
    <s v="Night"/>
    <n v="7"/>
    <n v="10"/>
    <n v="9"/>
    <n v="0"/>
    <n v="1"/>
    <n v="675"/>
    <n v="0"/>
    <s v="P_DS001_025|P_DS001_028|P_DS001_031|P_DS001_034|P_DS001_004|P_DS001_007|P_DS001_010|P_DS001_013|P_DS001_016"/>
    <s v=""/>
    <s v="P_DS001_022"/>
    <n v="7"/>
    <n v="675"/>
    <n v="5500"/>
    <n v="0"/>
    <n v="48"/>
    <n v="7"/>
    <n v="39"/>
    <n v="7778.7300000000005"/>
    <n v="5.5714285714285712"/>
    <n v="1111.247142857143"/>
    <n v="9.8571428571428577"/>
    <n v="8.6011711190476188"/>
    <n v="2"/>
    <n v="0.30868664285714303"/>
    <n v="0.42628364285714287"/>
    <n v="1.4565657267779386"/>
    <n v="0.52857142857142858"/>
    <n v="2.411420795238095"/>
    <n v="0"/>
    <n v="5.2302265071428575"/>
    <n v="210"/>
    <n v="39"/>
    <n v="1"/>
    <n v="1"/>
    <n v="1"/>
    <n v="0"/>
    <n v="0"/>
    <n v="0"/>
    <n v="98.45"/>
    <s v="Store Not Ready for Rider"/>
    <n v="2"/>
    <n v="10.195960033333334"/>
    <n v="68.648460783333334"/>
    <n v="6"/>
    <n v="0.2857142857142857"/>
    <n v="0.14285714285714285"/>
    <n v="30"/>
    <n v="0.33986533444444444"/>
    <n v="5.8673898105413104E-2"/>
    <n v="4"/>
    <n v="35"/>
    <n v="1"/>
    <n v="0"/>
    <s v="Protect or increase picker capacity"/>
    <x v="0"/>
    <s v="Hyderabad"/>
    <s v="Large"/>
    <n v="2300"/>
    <n v="2.5"/>
    <d v="1899-12-30T02:30:00"/>
    <d v="1899-12-30T03:00:00"/>
    <x v="2"/>
    <b v="0"/>
  </r>
  <r>
    <s v="DS001_20260710_I07"/>
    <s v="DS001"/>
    <d v="2026-07-10T00:00:00"/>
    <n v="7"/>
    <s v="Night"/>
    <n v="9"/>
    <n v="10"/>
    <n v="9"/>
    <n v="0"/>
    <n v="1"/>
    <n v="675"/>
    <n v="0"/>
    <s v="P_DS001_028|P_DS001_031|P_DS001_034|P_DS001_004|P_DS001_007|P_DS001_010|P_DS001_013|P_DS001_016|P_DS001_022"/>
    <s v=""/>
    <s v="P_DS001_025"/>
    <n v="9"/>
    <n v="675"/>
    <n v="4825"/>
    <n v="0"/>
    <n v="48"/>
    <n v="9"/>
    <n v="45"/>
    <n v="10838.95"/>
    <n v="5"/>
    <n v="1204.3277777777778"/>
    <n v="9.5555555555555554"/>
    <n v="8.4563843425925924"/>
    <n v="3"/>
    <n v="0.16465898703703688"/>
    <n v="0.5671301666666666"/>
    <n v="1.1390045835927733"/>
    <n v="0.3833333333333333"/>
    <n v="2.0894680759259261"/>
    <n v="0"/>
    <n v="5.2076569962962962"/>
    <n v="270"/>
    <n v="39"/>
    <n v="1"/>
    <n v="1"/>
    <n v="1"/>
    <n v="0"/>
    <n v="0"/>
    <n v="0"/>
    <n v="286.52999999999997"/>
    <s v="Store Not Ready for Rider"/>
    <n v="3"/>
    <n v="10.224407016666666"/>
    <n v="48.558781500000002"/>
    <n v="6"/>
    <n v="0.33333333333333331"/>
    <n v="0.1111111111111111"/>
    <n v="30"/>
    <n v="0.34081356722222217"/>
    <n v="4.1503232051282056E-2"/>
    <n v="3"/>
    <n v="36"/>
    <n v="1"/>
    <n v="0"/>
    <s v="Protect or increase picker capacity"/>
    <x v="0"/>
    <s v="Hyderabad"/>
    <s v="Large"/>
    <n v="2300"/>
    <n v="2.5"/>
    <d v="1899-12-30T03:00:00"/>
    <d v="1899-12-30T03:30:00"/>
    <x v="3"/>
    <b v="0"/>
  </r>
  <r>
    <s v="DS001_20260710_I08"/>
    <s v="DS001"/>
    <d v="2026-07-10T00:00:00"/>
    <n v="8"/>
    <s v="Night"/>
    <n v="10"/>
    <n v="10"/>
    <n v="9"/>
    <n v="0"/>
    <n v="1"/>
    <n v="675"/>
    <n v="0"/>
    <s v="P_DS001_031|P_DS001_034|P_DS001_004|P_DS001_007|P_DS001_010|P_DS001_013|P_DS001_016|P_DS001_022|P_DS001_025"/>
    <s v=""/>
    <s v="P_DS001_028"/>
    <n v="10"/>
    <n v="675"/>
    <n v="4150"/>
    <n v="0"/>
    <n v="48"/>
    <n v="10"/>
    <n v="59"/>
    <n v="13032.35"/>
    <n v="5.9"/>
    <n v="1303.2350000000001"/>
    <n v="10.3"/>
    <n v="9.4424805916666674"/>
    <n v="3"/>
    <n v="0.27850795333333345"/>
    <n v="0.33663966999999995"/>
    <n v="1.5046021795316342"/>
    <n v="0.6316666666666666"/>
    <n v="2.4729085116666667"/>
    <n v="0"/>
    <n v="6.1129054083333338"/>
    <n v="300"/>
    <n v="39"/>
    <n v="0"/>
    <n v="0"/>
    <n v="0"/>
    <n v="0"/>
    <n v="0"/>
    <n v="0"/>
    <n v="0"/>
    <s v="Store Not Ready for Rider"/>
    <n v="3"/>
    <n v="15.072655883333333"/>
    <n v="95.862557949999996"/>
    <n v="6"/>
    <n v="0.3"/>
    <n v="0"/>
    <n v="30"/>
    <n v="0.50242186277777778"/>
    <n v="8.1933810213675212E-2"/>
    <n v="5"/>
    <n v="34"/>
    <n v="1"/>
    <n v="0"/>
    <s v="Protect or increase picker capacity"/>
    <x v="0"/>
    <s v="Hyderabad"/>
    <s v="Large"/>
    <n v="2300"/>
    <n v="2.5"/>
    <d v="1899-12-30T03:30:00"/>
    <d v="1899-12-30T04:00:00"/>
    <x v="3"/>
    <b v="0"/>
  </r>
  <r>
    <s v="DS001_20260710_I09"/>
    <s v="DS001"/>
    <d v="2026-07-10T00:00:00"/>
    <n v="9"/>
    <s v="Night"/>
    <n v="9"/>
    <n v="10"/>
    <n v="9"/>
    <n v="0"/>
    <n v="1"/>
    <n v="675"/>
    <n v="0"/>
    <s v="P_DS001_034|P_DS001_004|P_DS001_007|P_DS001_010|P_DS001_013|P_DS001_016|P_DS001_022|P_DS001_025|P_DS001_028"/>
    <s v=""/>
    <s v="P_DS001_031"/>
    <n v="9"/>
    <n v="675"/>
    <n v="3475"/>
    <n v="0"/>
    <n v="48"/>
    <n v="9"/>
    <n v="43"/>
    <n v="9890.5400000000009"/>
    <n v="4.7777777777777777"/>
    <n v="1098.9488888888891"/>
    <n v="9.4444444444444446"/>
    <n v="7.4767778592592595"/>
    <n v="1"/>
    <n v="6.8932855555555506E-2"/>
    <n v="0.11842694074074073"/>
    <n v="1.0806930891921034"/>
    <n v="0.53888888888888897"/>
    <n v="1.738008912962963"/>
    <n v="0"/>
    <n v="4.8758059759259256"/>
    <n v="270"/>
    <n v="39"/>
    <n v="1"/>
    <n v="1"/>
    <n v="1"/>
    <n v="0"/>
    <n v="0"/>
    <n v="0"/>
    <n v="174.89"/>
    <s v="Last-Mile Travel"/>
    <n v="1"/>
    <n v="9.726237733333333"/>
    <n v="70.9060068"/>
    <n v="5"/>
    <n v="0.1111111111111111"/>
    <n v="0.1111111111111111"/>
    <n v="30"/>
    <n v="0.32420792444444441"/>
    <n v="6.0603424615384614E-2"/>
    <n v="4"/>
    <n v="35"/>
    <n v="1"/>
    <n v="0"/>
    <s v="Investigate inventory and order-quality process"/>
    <x v="0"/>
    <s v="Hyderabad"/>
    <s v="Large"/>
    <n v="2300"/>
    <n v="2.5"/>
    <d v="1899-12-30T04:00:00"/>
    <d v="1899-12-30T04:30:00"/>
    <x v="4"/>
    <b v="0"/>
  </r>
  <r>
    <s v="DS001_20260710_I10"/>
    <s v="DS001"/>
    <d v="2026-07-10T00:00:00"/>
    <n v="10"/>
    <s v="Night"/>
    <n v="6"/>
    <n v="10"/>
    <n v="9"/>
    <n v="0"/>
    <n v="1"/>
    <n v="675"/>
    <n v="0"/>
    <s v="P_DS001_004|P_DS001_007|P_DS001_010|P_DS001_013|P_DS001_016|P_DS001_022|P_DS001_025|P_DS001_028|P_DS001_031"/>
    <s v=""/>
    <s v="P_DS001_034"/>
    <n v="6"/>
    <n v="675"/>
    <n v="2800"/>
    <n v="0"/>
    <n v="48"/>
    <n v="6"/>
    <n v="31"/>
    <n v="7580.35"/>
    <n v="5.166666666666667"/>
    <n v="1263.3916666666667"/>
    <n v="9.8333333333333339"/>
    <n v="8.6969814138888903"/>
    <n v="0"/>
    <n v="0"/>
    <n v="6.4718808333333336E-2"/>
    <n v="1.3267369496849086"/>
    <n v="0.68055555555555569"/>
    <n v="2.0720113055555553"/>
    <n v="0"/>
    <n v="5.4749700972222222"/>
    <n v="180"/>
    <n v="39"/>
    <n v="0"/>
    <n v="0"/>
    <n v="0"/>
    <n v="0"/>
    <n v="0"/>
    <n v="0"/>
    <n v="0"/>
    <s v="No SLA Breach"/>
    <n v="0"/>
    <n v="7.9604216333333335"/>
    <n v="53.446385316666671"/>
    <n v="5"/>
    <n v="0"/>
    <n v="0"/>
    <n v="30"/>
    <n v="0.26534738777777778"/>
    <n v="4.5680671210826217E-2"/>
    <n v="3"/>
    <n v="36"/>
    <n v="1"/>
    <n v="0"/>
    <s v="Monitor - no immediate intervention"/>
    <x v="0"/>
    <s v="Hyderabad"/>
    <s v="Large"/>
    <n v="2300"/>
    <n v="2.5"/>
    <d v="1899-12-30T04:30:00"/>
    <d v="1899-12-30T05:00:00"/>
    <x v="4"/>
    <b v="0"/>
  </r>
  <r>
    <s v="DS001_20260710_I11"/>
    <s v="DS001"/>
    <d v="2026-07-10T00:00:00"/>
    <n v="11"/>
    <s v="Night"/>
    <n v="14"/>
    <n v="10"/>
    <n v="9"/>
    <n v="0"/>
    <n v="1"/>
    <n v="675"/>
    <n v="0"/>
    <s v="P_DS001_007|P_DS001_010|P_DS001_013|P_DS001_016|P_DS001_022|P_DS001_025|P_DS001_028|P_DS001_031|P_DS001_034"/>
    <s v=""/>
    <s v="P_DS001_004"/>
    <n v="14"/>
    <n v="675"/>
    <n v="2125"/>
    <n v="0"/>
    <n v="48"/>
    <n v="14"/>
    <n v="73"/>
    <n v="17055.71"/>
    <n v="5.2142857142857144"/>
    <n v="1218.2649999999999"/>
    <n v="10.142857142857142"/>
    <n v="8.9275257714285718"/>
    <n v="0"/>
    <n v="0"/>
    <n v="0.33819140357142857"/>
    <n v="1.1905703926849101"/>
    <n v="0.54523809523809519"/>
    <n v="2.0739998869047618"/>
    <n v="0"/>
    <n v="5.9344782559523805"/>
    <n v="420"/>
    <n v="39"/>
    <n v="2"/>
    <n v="2"/>
    <n v="2"/>
    <n v="0"/>
    <n v="0"/>
    <n v="0"/>
    <n v="437.34000000000003"/>
    <s v="No SLA Breach"/>
    <n v="0"/>
    <n v="15.803159733333333"/>
    <n v="100.84083088333334"/>
    <n v="8"/>
    <n v="0"/>
    <n v="0.14285714285714285"/>
    <n v="30"/>
    <n v="0.52677199111111106"/>
    <n v="8.6188744344729354E-2"/>
    <n v="5"/>
    <n v="34"/>
    <n v="1"/>
    <n v="0"/>
    <s v="Investigate inventory and order-quality process"/>
    <x v="0"/>
    <s v="Hyderabad"/>
    <s v="Large"/>
    <n v="2300"/>
    <n v="2.5"/>
    <d v="1899-12-30T05:00:00"/>
    <d v="1899-12-30T05:30:00"/>
    <x v="5"/>
    <b v="0"/>
  </r>
  <r>
    <s v="DS001_20260710_I12"/>
    <s v="DS001"/>
    <d v="2026-07-10T00:00:00"/>
    <n v="12"/>
    <s v="Night"/>
    <n v="14"/>
    <n v="10"/>
    <n v="9"/>
    <n v="0"/>
    <n v="1"/>
    <n v="675"/>
    <n v="0"/>
    <s v="P_DS001_010|P_DS001_013|P_DS001_016|P_DS001_022|P_DS001_025|P_DS001_028|P_DS001_031|P_DS001_034|P_DS001_004"/>
    <s v=""/>
    <s v="P_DS001_007"/>
    <n v="14"/>
    <n v="675"/>
    <n v="1450"/>
    <n v="0"/>
    <n v="48"/>
    <n v="14"/>
    <n v="78"/>
    <n v="15382.76"/>
    <n v="5.5714285714285712"/>
    <n v="1098.7685714285715"/>
    <n v="10"/>
    <n v="11.220716548809524"/>
    <n v="9"/>
    <n v="1.5405645678571429"/>
    <n v="2.0918156523809524"/>
    <n v="1.501929392901816"/>
    <n v="0.57976190476190481"/>
    <n v="4.173506948809524"/>
    <n v="0"/>
    <n v="6.0745905440476182"/>
    <n v="420"/>
    <n v="39"/>
    <n v="1"/>
    <n v="1"/>
    <n v="1"/>
    <n v="0"/>
    <n v="0"/>
    <n v="0"/>
    <n v="606.41"/>
    <s v="Store Not Ready for Rider"/>
    <n v="8"/>
    <n v="18.413338683333333"/>
    <n v="100.92586038333333"/>
    <n v="10"/>
    <n v="0.6428571428571429"/>
    <n v="7.1428571428571425E-2"/>
    <n v="30"/>
    <n v="0.61377795611111108"/>
    <n v="8.6261419131054132E-2"/>
    <n v="5"/>
    <n v="34"/>
    <n v="1"/>
    <n v="0"/>
    <s v="Protect or increase picker capacity"/>
    <x v="0"/>
    <s v="Hyderabad"/>
    <s v="Large"/>
    <n v="2300"/>
    <n v="2.5"/>
    <d v="1899-12-30T05:30:00"/>
    <d v="1899-12-30T06:00:00"/>
    <x v="5"/>
    <b v="0"/>
  </r>
  <r>
    <s v="DS001_20260710_I13"/>
    <s v="DS001"/>
    <d v="2026-07-10T00:00:00"/>
    <n v="13"/>
    <s v="Morning"/>
    <n v="12"/>
    <n v="10"/>
    <n v="3"/>
    <n v="2"/>
    <n v="5"/>
    <n v="225"/>
    <n v="1"/>
    <s v="P_DS001_013|P_DS001_016|P_DS001_022"/>
    <s v="P_DS001_025|P_DS001_028"/>
    <s v="P_DS001_031|P_DS001_034|P_DS001_004|P_DS001_007|P_DS001_010"/>
    <n v="2.4"/>
    <n v="225"/>
    <n v="1225"/>
    <n v="1"/>
    <n v="47"/>
    <n v="12"/>
    <n v="64"/>
    <n v="14636.1"/>
    <n v="5.333333333333333"/>
    <n v="1219.675"/>
    <n v="10.083333333333334"/>
    <n v="8.2377915402777777"/>
    <n v="2"/>
    <n v="3.6789075000000018E-2"/>
    <n v="0"/>
    <n v="1.3094151828754863"/>
    <n v="0.66527777777777775"/>
    <n v="1.9746929527777777"/>
    <n v="0"/>
    <n v="5.3394874680555553"/>
    <n v="360"/>
    <n v="39"/>
    <n v="0"/>
    <n v="0"/>
    <n v="0"/>
    <n v="0"/>
    <n v="0"/>
    <n v="0"/>
    <n v="0"/>
    <s v="Store Not Ready for Rider"/>
    <n v="2"/>
    <n v="19.191480466666668"/>
    <n v="130.78853388333334"/>
    <n v="11"/>
    <n v="0.16666666666666666"/>
    <n v="0"/>
    <n v="30"/>
    <n v="0.12794320311111113"/>
    <n v="0.11178507169515671"/>
    <n v="7"/>
    <n v="32"/>
    <n v="1"/>
    <n v="4"/>
    <s v="Protect or increase picker capacity"/>
    <x v="0"/>
    <s v="Hyderabad"/>
    <s v="Large"/>
    <n v="2300"/>
    <n v="2.5"/>
    <d v="1899-12-30T06:00:00"/>
    <d v="1899-12-30T06:30:00"/>
    <x v="6"/>
    <b v="0"/>
  </r>
  <r>
    <s v="DS001_20260710_I14"/>
    <s v="DS001"/>
    <d v="2026-07-10T00:00:00"/>
    <n v="14"/>
    <s v="Morning"/>
    <n v="19"/>
    <n v="10"/>
    <n v="3"/>
    <n v="2"/>
    <n v="5"/>
    <n v="225"/>
    <n v="1"/>
    <s v="P_DS001_016|P_DS001_022|P_DS001_025"/>
    <s v="P_DS001_028|P_DS001_031"/>
    <s v="P_DS001_034|P_DS001_004|P_DS001_007|P_DS001_010|P_DS001_013"/>
    <n v="3.8"/>
    <n v="225"/>
    <n v="1000"/>
    <n v="1"/>
    <n v="46"/>
    <n v="19"/>
    <n v="93"/>
    <n v="21034.510000000002"/>
    <n v="4.8947368421052628"/>
    <n v="1107.0794736842106"/>
    <n v="10.210526315789474"/>
    <n v="8.4825494438596483"/>
    <n v="2"/>
    <n v="3.4469980701754291E-2"/>
    <n v="0"/>
    <n v="1.2310373928690688"/>
    <n v="0.71666666666666667"/>
    <n v="1.947704051754386"/>
    <n v="0"/>
    <n v="5.5980032798245611"/>
    <n v="570"/>
    <n v="39"/>
    <n v="1"/>
    <n v="1"/>
    <n v="0"/>
    <n v="1"/>
    <n v="0"/>
    <n v="0"/>
    <n v="230.52"/>
    <s v="Store Not Ready for Rider"/>
    <n v="2"/>
    <n v="22.582292566666666"/>
    <n v="154.2580159"/>
    <n v="11"/>
    <n v="0.10526315789473684"/>
    <n v="5.2631578947368418E-2"/>
    <n v="30"/>
    <n v="0.15054861711111112"/>
    <n v="0.13184445803418804"/>
    <n v="8"/>
    <n v="31"/>
    <n v="2"/>
    <n v="3"/>
    <s v="Recover overdue put-away workload"/>
    <x v="0"/>
    <s v="Hyderabad"/>
    <s v="Large"/>
    <n v="2300"/>
    <n v="2.5"/>
    <d v="1899-12-30T06:30:00"/>
    <d v="1899-12-30T07:00:00"/>
    <x v="6"/>
    <b v="0"/>
  </r>
  <r>
    <s v="DS001_20260710_I15"/>
    <s v="DS001"/>
    <d v="2026-07-10T00:00:00"/>
    <n v="15"/>
    <s v="Morning"/>
    <n v="23"/>
    <n v="10"/>
    <n v="3"/>
    <n v="2"/>
    <n v="5"/>
    <n v="225"/>
    <n v="1"/>
    <s v="P_DS001_022|P_DS001_025|P_DS001_028"/>
    <s v="P_DS001_031|P_DS001_034"/>
    <s v="P_DS001_004|P_DS001_007|P_DS001_010|P_DS001_013|P_DS001_016"/>
    <n v="4.5999999999999996"/>
    <n v="225"/>
    <n v="775"/>
    <n v="1"/>
    <n v="45"/>
    <n v="23"/>
    <n v="128"/>
    <n v="31840.260000000002"/>
    <n v="5.5652173913043477"/>
    <n v="1384.3591304347826"/>
    <n v="10.130434782608695"/>
    <n v="8.9007740746376811"/>
    <n v="2"/>
    <n v="0.10759544637681158"/>
    <n v="0"/>
    <n v="1.4630506607128821"/>
    <n v="0.60942028985507246"/>
    <n v="2.0724709413043478"/>
    <n v="0"/>
    <n v="5.9514915311594203"/>
    <n v="690"/>
    <n v="39"/>
    <n v="1"/>
    <n v="1"/>
    <n v="1"/>
    <n v="0"/>
    <n v="0"/>
    <n v="0"/>
    <n v="181.45"/>
    <s v="Store Not Ready for Rider"/>
    <n v="2"/>
    <n v="33.935532316666666"/>
    <n v="197.08911211666666"/>
    <n v="14"/>
    <n v="8.6956521739130432E-2"/>
    <n v="4.3478260869565216E-2"/>
    <n v="30"/>
    <n v="0.22623688211111112"/>
    <n v="0.16845223257834757"/>
    <n v="10"/>
    <n v="29"/>
    <n v="2"/>
    <n v="3"/>
    <s v="Recover overdue put-away workload"/>
    <x v="0"/>
    <s v="Hyderabad"/>
    <s v="Large"/>
    <n v="2300"/>
    <n v="2.5"/>
    <d v="1899-12-30T07:00:00"/>
    <d v="1899-12-30T07:30:00"/>
    <x v="7"/>
    <b v="0"/>
  </r>
  <r>
    <s v="DS001_20260710_I16"/>
    <s v="DS001"/>
    <d v="2026-07-10T00:00:00"/>
    <n v="16"/>
    <s v="Morning"/>
    <n v="39"/>
    <n v="10"/>
    <n v="3"/>
    <n v="2"/>
    <n v="5"/>
    <n v="225"/>
    <n v="1"/>
    <s v="P_DS001_025|P_DS001_028|P_DS001_031"/>
    <s v="P_DS001_034|P_DS001_004"/>
    <s v="P_DS001_007|P_DS001_010|P_DS001_013|P_DS001_016|P_DS001_022"/>
    <n v="7.8"/>
    <n v="225"/>
    <n v="550"/>
    <n v="1"/>
    <n v="44"/>
    <n v="39"/>
    <n v="197"/>
    <n v="42089.440000000002"/>
    <n v="5.0512820512820511"/>
    <n v="1079.2164102564104"/>
    <n v="10.410256410256411"/>
    <n v="9.2338989123931619"/>
    <n v="7"/>
    <n v="0.142672056837607"/>
    <n v="0"/>
    <n v="1.3111431805950229"/>
    <n v="0.72222222222222221"/>
    <n v="2.0333653944444441"/>
    <n v="0"/>
    <n v="6.2577984675213676"/>
    <n v="1170"/>
    <n v="39"/>
    <n v="2"/>
    <n v="2"/>
    <n v="1"/>
    <n v="0"/>
    <n v="1"/>
    <n v="0"/>
    <n v="535.98"/>
    <s v="Store Not Ready for Rider"/>
    <n v="5"/>
    <n v="51.507896283333331"/>
    <n v="344.88531268333332"/>
    <n v="22"/>
    <n v="0.17948717948717949"/>
    <n v="5.128205128205128E-2"/>
    <n v="30"/>
    <n v="0.3433859752222222"/>
    <n v="0.29477377152421652"/>
    <n v="17"/>
    <n v="22"/>
    <n v="3"/>
    <n v="2"/>
    <s v="Protect or increase picker capacity"/>
    <x v="0"/>
    <s v="Hyderabad"/>
    <s v="Large"/>
    <n v="2300"/>
    <n v="2.5"/>
    <d v="1899-12-30T07:30:00"/>
    <d v="1899-12-30T08:00:00"/>
    <x v="7"/>
    <b v="0"/>
  </r>
  <r>
    <s v="DS001_20260710_I17"/>
    <s v="DS001"/>
    <d v="2026-07-10T00:00:00"/>
    <n v="17"/>
    <s v="Morning"/>
    <n v="49"/>
    <n v="18"/>
    <n v="3"/>
    <n v="2"/>
    <n v="13"/>
    <n v="225"/>
    <n v="1"/>
    <s v="P_DS001_035|P_DS001_002|P_DS001_004"/>
    <s v="P_DS001_007|P_DS001_010"/>
    <s v="P_DS001_011|P_DS001_013|P_DS001_014|P_DS001_016|P_DS001_017|P_DS001_022|P_DS001_023|P_DS001_025|P_DS001_028|P_DS001_029|P_DS001_031|P_DS001_032|P_DS001_034"/>
    <n v="3.7692307692307692"/>
    <n v="225"/>
    <n v="325"/>
    <n v="1"/>
    <n v="43"/>
    <n v="49"/>
    <n v="245"/>
    <n v="56303.26"/>
    <n v="5"/>
    <n v="1149.0461224489795"/>
    <n v="10.224489795918368"/>
    <n v="8.9380004513605442"/>
    <n v="7"/>
    <n v="8.4609843537414992E-2"/>
    <n v="0"/>
    <n v="1.2838593635227138"/>
    <n v="0.67040816326530617"/>
    <n v="1.9542675187074829"/>
    <n v="0"/>
    <n v="6.0684268030612243"/>
    <n v="1470"/>
    <n v="72"/>
    <n v="0"/>
    <n v="0"/>
    <n v="0"/>
    <n v="0"/>
    <n v="0"/>
    <n v="0"/>
    <n v="0"/>
    <s v="Store Not Ready for Rider"/>
    <n v="4"/>
    <n v="60.849862316666666"/>
    <n v="361.62110691666669"/>
    <n v="25"/>
    <n v="0.14285714285714285"/>
    <n v="0"/>
    <n v="30"/>
    <n v="0.15602528799145299"/>
    <n v="0.16741717912808643"/>
    <n v="18"/>
    <n v="54"/>
    <n v="3"/>
    <n v="10"/>
    <s v="Recover overdue put-away workload"/>
    <x v="0"/>
    <s v="Hyderabad"/>
    <s v="Large"/>
    <n v="2300"/>
    <n v="2.5"/>
    <d v="1899-12-30T08:00:00"/>
    <d v="1899-12-30T08:30:00"/>
    <x v="8"/>
    <b v="0"/>
  </r>
  <r>
    <s v="DS001_20260710_I18"/>
    <s v="DS001"/>
    <d v="2026-07-10T00:00:00"/>
    <n v="18"/>
    <s v="Morning"/>
    <n v="64"/>
    <n v="20"/>
    <n v="3"/>
    <n v="2"/>
    <n v="15"/>
    <n v="225"/>
    <n v="1"/>
    <s v="P_DS001_034|P_DS001_035|P_DS001_002"/>
    <s v="P_DS001_004|P_DS001_007"/>
    <s v="P_DS001_008|P_DS001_010|P_DS001_011|P_DS001_013|P_DS001_014|P_DS001_016|P_DS001_017|P_DS001_020|P_DS001_022|P_DS001_023|P_DS001_025|P_DS001_028|P_DS001_029|P_DS001_031|P_DS001_032"/>
    <n v="4.2666666666666666"/>
    <n v="225"/>
    <n v="100"/>
    <n v="1"/>
    <n v="42"/>
    <n v="64"/>
    <n v="364"/>
    <n v="83782.27"/>
    <n v="5.6875"/>
    <n v="1309.0979687500001"/>
    <n v="10.265625"/>
    <n v="8.9369728203124996"/>
    <n v="7"/>
    <n v="3.091417213541664E-2"/>
    <n v="0"/>
    <n v="1.4899718703577858"/>
    <n v="0.6713541666666667"/>
    <n v="2.1613260296874999"/>
    <n v="0"/>
    <n v="5.8803342812499997"/>
    <n v="1920"/>
    <n v="74"/>
    <n v="2"/>
    <n v="2"/>
    <n v="2"/>
    <n v="0"/>
    <n v="0"/>
    <n v="0"/>
    <n v="937.67000000000007"/>
    <s v="Store Not Ready for Rider"/>
    <n v="4"/>
    <n v="96.864499966666671"/>
    <n v="542.23572051666667"/>
    <n v="33"/>
    <n v="0.109375"/>
    <n v="3.125E-2"/>
    <n v="30"/>
    <n v="0.21525444437037039"/>
    <n v="0.24425032455705706"/>
    <n v="26"/>
    <n v="48"/>
    <n v="5"/>
    <n v="10"/>
    <s v="Recover overdue put-away workload"/>
    <x v="0"/>
    <s v="Hyderabad"/>
    <s v="Large"/>
    <n v="2300"/>
    <n v="2.5"/>
    <d v="1899-12-30T08:30:00"/>
    <d v="1899-12-30T09:00:00"/>
    <x v="8"/>
    <b v="0"/>
  </r>
  <r>
    <s v="DS001_20260710_I19"/>
    <s v="DS001"/>
    <d v="2026-07-10T00:00:00"/>
    <n v="19"/>
    <s v="Morning"/>
    <n v="41"/>
    <n v="10"/>
    <n v="0"/>
    <n v="2"/>
    <n v="8"/>
    <n v="0"/>
    <n v="1"/>
    <s v=""/>
    <s v="P_DS001_035|P_DS001_002"/>
    <s v="P_DS001_008|P_DS001_011|P_DS001_014|P_DS001_017|P_DS001_020|P_DS001_023|P_DS001_029|P_DS001_032"/>
    <n v="5.125"/>
    <n v="0"/>
    <n v="100"/>
    <n v="1"/>
    <n v="41"/>
    <n v="41"/>
    <n v="195"/>
    <n v="44129.04"/>
    <n v="4.7560975609756095"/>
    <n v="1076.3180487804877"/>
    <n v="10.292682926829269"/>
    <n v="8.6092314040650404"/>
    <n v="7"/>
    <n v="0.1344839491869918"/>
    <n v="0"/>
    <n v="1.2758206670634733"/>
    <n v="0.6447154471544716"/>
    <n v="1.9205361056910568"/>
    <n v="0"/>
    <n v="5.762272525609756"/>
    <n v="1230"/>
    <n v="36"/>
    <n v="0"/>
    <n v="0"/>
    <n v="0"/>
    <n v="0"/>
    <n v="0"/>
    <n v="0"/>
    <n v="0"/>
    <s v="Store Not Ready for Rider"/>
    <n v="5"/>
    <n v="48.354982399999997"/>
    <n v="414.0094565"/>
    <n v="37"/>
    <n v="0.17073170731707318"/>
    <n v="0"/>
    <n v="30"/>
    <n v="0.20147909333333333"/>
    <n v="0.38334208935185188"/>
    <n v="20"/>
    <n v="16"/>
    <n v="3"/>
    <n v="5"/>
    <s v="Protect or increase picker capacity"/>
    <x v="0"/>
    <s v="Hyderabad"/>
    <s v="Large"/>
    <n v="2300"/>
    <n v="2.5"/>
    <d v="1899-12-30T09:00:00"/>
    <d v="1899-12-30T09:30:00"/>
    <x v="9"/>
    <b v="0"/>
  </r>
  <r>
    <s v="DS001_20260710_I20"/>
    <s v="DS001"/>
    <d v="2026-07-10T00:00:00"/>
    <n v="20"/>
    <s v="Morning"/>
    <n v="47"/>
    <n v="10"/>
    <n v="0"/>
    <n v="2"/>
    <n v="8"/>
    <n v="0"/>
    <n v="1"/>
    <s v=""/>
    <s v="P_DS001_002|P_DS001_008"/>
    <s v="P_DS001_011|P_DS001_014|P_DS001_017|P_DS001_020|P_DS001_023|P_DS001_029|P_DS001_032|P_DS001_035"/>
    <n v="5.875"/>
    <n v="0"/>
    <n v="100"/>
    <n v="1"/>
    <n v="40"/>
    <n v="47"/>
    <n v="248"/>
    <n v="60094.03"/>
    <n v="5.2765957446808507"/>
    <n v="1278.5963829787233"/>
    <n v="10.851063829787234"/>
    <n v="9.0250593758865243"/>
    <n v="4"/>
    <n v="4.3866790070921979E-2"/>
    <n v="0"/>
    <n v="1.4072285860445866"/>
    <n v="0.57269503546099287"/>
    <n v="1.9799236134751772"/>
    <n v="0"/>
    <n v="6.1486818524822686"/>
    <n v="1410"/>
    <n v="36"/>
    <n v="1"/>
    <n v="1"/>
    <n v="0"/>
    <n v="1"/>
    <n v="0"/>
    <n v="0"/>
    <n v="120.79"/>
    <s v="Store Not Ready for Rider"/>
    <n v="3"/>
    <n v="66.902633800000004"/>
    <n v="401.83074045000001"/>
    <n v="24"/>
    <n v="8.5106382978723402E-2"/>
    <n v="2.1276595744680851E-2"/>
    <n v="30"/>
    <n v="0.27876097416666668"/>
    <n v="0.37206550041666669"/>
    <n v="20"/>
    <n v="16"/>
    <n v="4"/>
    <n v="4"/>
    <s v="Recover overdue put-away workload"/>
    <x v="0"/>
    <s v="Hyderabad"/>
    <s v="Large"/>
    <n v="2300"/>
    <n v="2.5"/>
    <d v="1899-12-30T09:30:00"/>
    <d v="1899-12-30T10:00:00"/>
    <x v="9"/>
    <b v="0"/>
  </r>
  <r>
    <s v="DS001_20260710_I21"/>
    <s v="DS001"/>
    <d v="2026-07-10T00:00:00"/>
    <n v="21"/>
    <s v="Morning"/>
    <n v="44"/>
    <n v="10"/>
    <n v="0"/>
    <n v="2"/>
    <n v="8"/>
    <n v="0"/>
    <n v="1"/>
    <s v=""/>
    <s v="P_DS001_008|P_DS001_011"/>
    <s v="P_DS001_014|P_DS001_017|P_DS001_020|P_DS001_023|P_DS001_029|P_DS001_032|P_DS001_035|P_DS001_002"/>
    <n v="5.5"/>
    <n v="0"/>
    <n v="100"/>
    <n v="1"/>
    <n v="39"/>
    <n v="44"/>
    <n v="238"/>
    <n v="52828"/>
    <n v="5.4090909090909092"/>
    <n v="1200.6363636363637"/>
    <n v="10.5"/>
    <n v="8.5442039738636364"/>
    <n v="5"/>
    <n v="4.3133242424242386E-2"/>
    <n v="0"/>
    <n v="1.4335843696177248"/>
    <n v="0.59583333333333333"/>
    <n v="2.0294176950757574"/>
    <n v="0"/>
    <n v="5.5984983943181819"/>
    <n v="1320"/>
    <n v="36"/>
    <n v="0"/>
    <n v="0"/>
    <n v="0"/>
    <n v="0"/>
    <n v="0"/>
    <n v="0"/>
    <n v="0"/>
    <s v="Store Not Ready for Rider"/>
    <n v="4"/>
    <n v="66.970169099999993"/>
    <n v="436.26130920000003"/>
    <n v="29"/>
    <n v="0.11363636363636363"/>
    <n v="0"/>
    <n v="30"/>
    <n v="0.27904237124999998"/>
    <n v="0.40394565666666671"/>
    <n v="21"/>
    <n v="15"/>
    <n v="4"/>
    <n v="4"/>
    <s v="Recover overdue put-away workload"/>
    <x v="0"/>
    <s v="Hyderabad"/>
    <s v="Large"/>
    <n v="2300"/>
    <n v="2.5"/>
    <d v="1899-12-30T10:00:00"/>
    <d v="1899-12-30T10:30:00"/>
    <x v="10"/>
    <b v="0"/>
  </r>
  <r>
    <s v="DS001_20260710_I22"/>
    <s v="DS001"/>
    <d v="2026-07-10T00:00:00"/>
    <n v="22"/>
    <s v="Morning"/>
    <n v="40"/>
    <n v="10"/>
    <n v="0"/>
    <n v="2"/>
    <n v="8"/>
    <n v="0"/>
    <n v="1"/>
    <s v=""/>
    <s v="P_DS001_011|P_DS001_014"/>
    <s v="P_DS001_017|P_DS001_020|P_DS001_023|P_DS001_029|P_DS001_032|P_DS001_035|P_DS001_002|P_DS001_008"/>
    <n v="5"/>
    <n v="0"/>
    <n v="100"/>
    <n v="1"/>
    <n v="38"/>
    <n v="40"/>
    <n v="203"/>
    <n v="46225"/>
    <n v="5.0750000000000002"/>
    <n v="1155.625"/>
    <n v="10.125"/>
    <n v="8.3960440258333335"/>
    <n v="3"/>
    <n v="1.9571247083333354E-2"/>
    <n v="0"/>
    <n v="1.3098910851298258"/>
    <n v="0.62583333333333324"/>
    <n v="1.9357244104166669"/>
    <n v="0"/>
    <n v="5.5186529408333334"/>
    <n v="1200"/>
    <n v="36"/>
    <n v="3"/>
    <n v="3"/>
    <n v="2"/>
    <n v="0"/>
    <n v="1"/>
    <n v="0"/>
    <n v="756.13"/>
    <s v="Store Not Ready for Rider"/>
    <n v="3"/>
    <n v="51.799699150000002"/>
    <n v="297.36538963333334"/>
    <n v="19"/>
    <n v="7.4999999999999997E-2"/>
    <n v="7.4999999999999997E-2"/>
    <n v="30"/>
    <n v="0.21583207979166669"/>
    <n v="0.2753383237345679"/>
    <n v="15"/>
    <n v="21"/>
    <n v="3"/>
    <n v="5"/>
    <s v="Recover overdue put-away workload"/>
    <x v="0"/>
    <s v="Hyderabad"/>
    <s v="Large"/>
    <n v="2300"/>
    <n v="2.5"/>
    <d v="1899-12-30T10:30:00"/>
    <d v="1899-12-30T11:00:00"/>
    <x v="10"/>
    <b v="0"/>
  </r>
  <r>
    <s v="DS001_20260710_I23"/>
    <s v="DS001"/>
    <d v="2026-07-10T00:00:00"/>
    <n v="23"/>
    <s v="Lunch"/>
    <n v="50"/>
    <n v="10"/>
    <n v="0"/>
    <n v="0"/>
    <n v="10"/>
    <n v="0"/>
    <n v="0"/>
    <s v=""/>
    <s v=""/>
    <s v="P_DS001_014|P_DS001_017|P_DS001_020|P_DS001_023|P_DS001_029|P_DS001_032|P_DS001_035|P_DS001_002|P_DS001_008|P_DS001_011"/>
    <n v="5"/>
    <n v="0"/>
    <n v="100"/>
    <n v="0"/>
    <n v="38"/>
    <n v="50"/>
    <n v="246"/>
    <n v="54431.1"/>
    <n v="4.92"/>
    <n v="1088.6220000000001"/>
    <n v="10.78"/>
    <n v="8.3181999600000012"/>
    <n v="1"/>
    <n v="1.892430833333332E-2"/>
    <n v="0"/>
    <n v="1.3347806829204865"/>
    <n v="0.59633333333333338"/>
    <n v="1.9311140066666668"/>
    <n v="0"/>
    <n v="5.570419276"/>
    <n v="1500"/>
    <n v="36"/>
    <n v="0"/>
    <n v="0"/>
    <n v="0"/>
    <n v="0"/>
    <n v="0"/>
    <n v="0"/>
    <n v="0"/>
    <s v="Store Not Ready for Rider"/>
    <n v="1"/>
    <n v="65.914405816666672"/>
    <n v="389.01834789999998"/>
    <n v="21"/>
    <n v="0.02"/>
    <n v="0"/>
    <n v="30"/>
    <n v="0.21971468605555558"/>
    <n v="0.36020217398148147"/>
    <n v="19"/>
    <n v="17"/>
    <n v="4"/>
    <n v="6"/>
    <s v="Recover overdue put-away workload"/>
    <x v="0"/>
    <s v="Hyderabad"/>
    <s v="Large"/>
    <n v="2300"/>
    <n v="2.5"/>
    <d v="1899-12-30T11:00:00"/>
    <d v="1899-12-30T11:30:00"/>
    <x v="11"/>
    <b v="0"/>
  </r>
  <r>
    <s v="DS001_20260710_I24"/>
    <s v="DS001"/>
    <d v="2026-07-10T00:00:00"/>
    <n v="24"/>
    <s v="Lunch"/>
    <n v="60"/>
    <n v="10"/>
    <n v="0"/>
    <n v="0"/>
    <n v="10"/>
    <n v="0"/>
    <n v="0"/>
    <s v=""/>
    <s v=""/>
    <s v="P_DS001_017|P_DS001_020|P_DS001_023|P_DS001_029|P_DS001_032|P_DS001_035|P_DS001_002|P_DS001_008|P_DS001_011|P_DS001_014"/>
    <n v="6"/>
    <n v="0"/>
    <n v="100"/>
    <n v="0"/>
    <n v="38"/>
    <n v="60"/>
    <n v="281"/>
    <n v="66626.210000000006"/>
    <n v="4.6833333333333336"/>
    <n v="1110.4368333333334"/>
    <n v="11.6"/>
    <n v="9.0753451797222233"/>
    <n v="0"/>
    <n v="0"/>
    <n v="0"/>
    <n v="1.2481260201437447"/>
    <n v="0.66083333333333327"/>
    <n v="1.9089593461111112"/>
    <n v="0"/>
    <n v="6.2463858261111112"/>
    <n v="1800"/>
    <n v="36"/>
    <n v="1"/>
    <n v="1"/>
    <n v="0"/>
    <n v="0"/>
    <n v="1"/>
    <n v="0"/>
    <n v="276.14999999999998"/>
    <s v="No SLA Breach"/>
    <n v="0"/>
    <n v="74.858040516666662"/>
    <n v="549.01349593333327"/>
    <n v="32"/>
    <n v="0"/>
    <n v="1.6666666666666666E-2"/>
    <n v="30"/>
    <n v="0.24952680172222222"/>
    <n v="0.5083458295679012"/>
    <n v="27"/>
    <n v="9"/>
    <n v="4"/>
    <n v="6"/>
    <s v="Recover overdue put-away workload"/>
    <x v="0"/>
    <s v="Hyderabad"/>
    <s v="Large"/>
    <n v="2300"/>
    <n v="2.5"/>
    <d v="1899-12-30T11:30:00"/>
    <d v="1899-12-30T12:00:00"/>
    <x v="11"/>
    <b v="0"/>
  </r>
  <r>
    <s v="DS001_20260710_I25"/>
    <s v="DS001"/>
    <d v="2026-07-10T00:00:00"/>
    <n v="25"/>
    <s v="Lunch"/>
    <n v="102"/>
    <n v="10"/>
    <n v="0"/>
    <n v="0"/>
    <n v="10"/>
    <n v="0"/>
    <n v="0"/>
    <s v=""/>
    <s v=""/>
    <s v="P_DS001_020|P_DS001_023|P_DS001_029|P_DS001_032|P_DS001_035|P_DS001_002|P_DS001_008|P_DS001_011|P_DS001_014|P_DS001_017"/>
    <n v="10.199999999999999"/>
    <n v="0"/>
    <n v="100"/>
    <n v="0"/>
    <n v="38"/>
    <n v="102"/>
    <n v="533"/>
    <n v="117343.08"/>
    <n v="5.2254901960784315"/>
    <n v="1150.4223529411765"/>
    <n v="15.352941176470589"/>
    <n v="9.467906080228758"/>
    <n v="0"/>
    <n v="0"/>
    <n v="0"/>
    <n v="1.3964783490450656"/>
    <n v="0.61601307189542476"/>
    <n v="1.1299320385620915"/>
    <n v="0.48930915816993464"/>
    <n v="6.0618571328431372"/>
    <n v="3570"/>
    <n v="36"/>
    <n v="1"/>
    <n v="1"/>
    <n v="0"/>
    <n v="1"/>
    <n v="0"/>
    <n v="0"/>
    <n v="292.04000000000002"/>
    <s v="No SLA Breach"/>
    <n v="0"/>
    <n v="140.83027695000001"/>
    <n v="799.1497687333333"/>
    <n v="36"/>
    <n v="0"/>
    <n v="9.8039215686274508E-3"/>
    <n v="35"/>
    <n v="0.46943425650000004"/>
    <n v="0.73995348956790119"/>
    <n v="39"/>
    <n v="-3"/>
    <n v="7"/>
    <n v="3"/>
    <s v="Recover overdue put-away workload"/>
    <x v="0"/>
    <s v="Hyderabad"/>
    <s v="Large"/>
    <n v="2300"/>
    <n v="2.5"/>
    <d v="1899-12-30T12:00:00"/>
    <d v="1899-12-30T12:30:00"/>
    <x v="12"/>
    <b v="1"/>
  </r>
  <r>
    <s v="DS001_20260710_I26"/>
    <s v="DS001"/>
    <d v="2026-07-10T00:00:00"/>
    <n v="26"/>
    <s v="Lunch"/>
    <n v="102"/>
    <n v="10"/>
    <n v="0"/>
    <n v="0"/>
    <n v="10"/>
    <n v="0"/>
    <n v="0"/>
    <s v=""/>
    <s v=""/>
    <s v="P_DS001_023|P_DS001_029|P_DS001_032|P_DS001_035|P_DS001_002|P_DS001_008|P_DS001_011|P_DS001_014|P_DS001_017|P_DS001_020"/>
    <n v="10.199999999999999"/>
    <n v="0"/>
    <n v="100"/>
    <n v="0"/>
    <n v="38"/>
    <n v="102"/>
    <n v="487"/>
    <n v="110421.78"/>
    <n v="4.7745098039215685"/>
    <n v="1082.5664705882352"/>
    <n v="15.352941176470589"/>
    <n v="8.8676108468954258"/>
    <n v="0"/>
    <n v="0"/>
    <n v="0"/>
    <n v="1.2899790442133834"/>
    <n v="0.62189542483660132"/>
    <n v="0.62232180310457519"/>
    <n v="0.22757177794117647"/>
    <n v="5.8423802833333331"/>
    <n v="3570"/>
    <n v="36"/>
    <n v="0"/>
    <n v="0"/>
    <n v="0"/>
    <n v="0"/>
    <n v="0"/>
    <n v="0"/>
    <n v="0"/>
    <s v="No SLA Breach"/>
    <n v="0"/>
    <n v="130.55445888333333"/>
    <n v="922.90425188333336"/>
    <n v="36"/>
    <n v="0"/>
    <n v="0"/>
    <n v="35"/>
    <n v="0.43518152961111106"/>
    <n v="0.85454097396604944"/>
    <n v="44"/>
    <n v="-8"/>
    <n v="7"/>
    <n v="3"/>
    <s v="Recover overdue put-away workload"/>
    <x v="0"/>
    <s v="Hyderabad"/>
    <s v="Large"/>
    <n v="2300"/>
    <n v="2.5"/>
    <d v="1899-12-30T12:30:00"/>
    <d v="1899-12-30T13:00:00"/>
    <x v="12"/>
    <b v="1"/>
  </r>
  <r>
    <s v="DS001_20260710_I27"/>
    <s v="DS001"/>
    <d v="2026-07-10T00:00:00"/>
    <n v="27"/>
    <s v="Lunch"/>
    <n v="112"/>
    <n v="10"/>
    <n v="0"/>
    <n v="0"/>
    <n v="10"/>
    <n v="0"/>
    <n v="0"/>
    <s v=""/>
    <s v=""/>
    <s v="P_DS001_029|P_DS001_032|P_DS001_035|P_DS001_002|P_DS001_008|P_DS001_011|P_DS001_014|P_DS001_017|P_DS001_020|P_DS001_023"/>
    <n v="11.2"/>
    <n v="0"/>
    <n v="100"/>
    <n v="0"/>
    <n v="38"/>
    <n v="112"/>
    <n v="560"/>
    <n v="127899.42"/>
    <n v="5"/>
    <n v="1141.9591071428572"/>
    <n v="15.973214285714286"/>
    <n v="9.4062903592261904"/>
    <n v="0"/>
    <n v="0"/>
    <n v="0"/>
    <n v="1.3458394289087565"/>
    <n v="0.63883928571428572"/>
    <n v="0.50653868244047617"/>
    <n v="0.49168479985119046"/>
    <n v="5.9811173162202378"/>
    <n v="3920"/>
    <n v="36"/>
    <n v="7"/>
    <n v="7"/>
    <n v="3"/>
    <n v="3"/>
    <n v="1"/>
    <n v="0"/>
    <n v="1042.92"/>
    <s v="No SLA Breach"/>
    <n v="0"/>
    <n v="150.87797836666667"/>
    <n v="919.11668510000004"/>
    <n v="36"/>
    <n v="0"/>
    <n v="6.25E-2"/>
    <n v="35"/>
    <n v="0.50292659455555555"/>
    <n v="0.85103396768518524"/>
    <n v="44"/>
    <n v="-8"/>
    <n v="8"/>
    <n v="2"/>
    <s v="Recover overdue put-away workload"/>
    <x v="0"/>
    <s v="Hyderabad"/>
    <s v="Large"/>
    <n v="2300"/>
    <n v="2.5"/>
    <d v="1899-12-30T13:00:00"/>
    <d v="1899-12-30T13:30:00"/>
    <x v="13"/>
    <b v="1"/>
  </r>
  <r>
    <s v="DS001_20260710_I28"/>
    <s v="DS001"/>
    <d v="2026-07-10T00:00:00"/>
    <n v="28"/>
    <s v="Lunch"/>
    <n v="88"/>
    <n v="10"/>
    <n v="0"/>
    <n v="0"/>
    <n v="10"/>
    <n v="0"/>
    <n v="0"/>
    <s v=""/>
    <s v=""/>
    <s v="P_DS001_032|P_DS001_035|P_DS001_002|P_DS001_008|P_DS001_011|P_DS001_014|P_DS001_017|P_DS001_020|P_DS001_023|P_DS001_029"/>
    <n v="8.8000000000000007"/>
    <n v="0"/>
    <n v="100"/>
    <n v="0"/>
    <n v="38"/>
    <n v="88"/>
    <n v="408"/>
    <n v="92173.96"/>
    <n v="4.6363636363636367"/>
    <n v="1047.4313636363638"/>
    <n v="14.681818181818182"/>
    <n v="9.1322779098484848"/>
    <n v="0"/>
    <n v="0"/>
    <n v="0"/>
    <n v="1.2481192115756141"/>
    <n v="0.59772727272727277"/>
    <n v="0.63124337481060599"/>
    <n v="0.37247789375000001"/>
    <n v="6.011870196022727"/>
    <n v="3080"/>
    <n v="36"/>
    <n v="2"/>
    <n v="2"/>
    <n v="2"/>
    <n v="0"/>
    <n v="0"/>
    <n v="0"/>
    <n v="719.78"/>
    <s v="No SLA Breach"/>
    <n v="0"/>
    <n v="113.77453525"/>
    <n v="929.9255139833333"/>
    <n v="36"/>
    <n v="0"/>
    <n v="2.2727272727272728E-2"/>
    <n v="35"/>
    <n v="0.37924845083333331"/>
    <n v="0.8610421425771605"/>
    <n v="45"/>
    <n v="-9"/>
    <n v="6"/>
    <n v="4"/>
    <s v="Recover overdue put-away workload"/>
    <x v="0"/>
    <s v="Hyderabad"/>
    <s v="Large"/>
    <n v="2300"/>
    <n v="2.5"/>
    <d v="1899-12-30T13:30:00"/>
    <d v="1899-12-30T14:00:00"/>
    <x v="13"/>
    <b v="1"/>
  </r>
  <r>
    <s v="DS001_20260710_I29"/>
    <s v="DS001"/>
    <d v="2026-07-10T00:00:00"/>
    <n v="29"/>
    <s v="Lunch"/>
    <n v="99"/>
    <n v="10"/>
    <n v="0"/>
    <n v="0"/>
    <n v="10"/>
    <n v="0"/>
    <n v="0"/>
    <s v=""/>
    <s v=""/>
    <s v="P_DS001_035|P_DS001_002|P_DS001_008|P_DS001_011|P_DS001_014|P_DS001_017|P_DS001_020|P_DS001_023|P_DS001_029|P_DS001_032"/>
    <n v="9.9"/>
    <n v="0"/>
    <n v="100"/>
    <n v="0"/>
    <n v="38"/>
    <n v="99"/>
    <n v="500"/>
    <n v="115079.43"/>
    <n v="5.0505050505050502"/>
    <n v="1162.4184848484847"/>
    <n v="13.636363636363637"/>
    <n v="8.7642218291245797"/>
    <n v="0"/>
    <n v="0"/>
    <n v="0"/>
    <n v="1.3531133654173217"/>
    <n v="0.6237373737373737"/>
    <n v="1.3041110052188551"/>
    <n v="0.10162119915824916"/>
    <n v="5.7354131898989902"/>
    <n v="2970"/>
    <n v="36"/>
    <n v="2"/>
    <n v="2"/>
    <n v="1"/>
    <n v="0"/>
    <n v="1"/>
    <n v="0"/>
    <n v="345.17"/>
    <s v="No SLA Breach"/>
    <n v="0"/>
    <n v="129.49305013333333"/>
    <n v="823.6191336833333"/>
    <n v="36"/>
    <n v="0"/>
    <n v="2.0202020202020204E-2"/>
    <n v="30"/>
    <n v="0.43164350044444444"/>
    <n v="0.76261030896604931"/>
    <n v="40"/>
    <n v="-4"/>
    <n v="7"/>
    <n v="3"/>
    <s v="Recover overdue put-away workload"/>
    <x v="0"/>
    <s v="Hyderabad"/>
    <s v="Large"/>
    <n v="2300"/>
    <n v="2.5"/>
    <d v="1899-12-30T14:00:00"/>
    <d v="1899-12-30T14:30:00"/>
    <x v="14"/>
    <b v="0"/>
  </r>
  <r>
    <s v="DS001_20260710_I30"/>
    <s v="DS001"/>
    <d v="2026-07-10T00:00:00"/>
    <n v="30"/>
    <s v="Lunch"/>
    <n v="53"/>
    <n v="10"/>
    <n v="0"/>
    <n v="0"/>
    <n v="10"/>
    <n v="0"/>
    <n v="0"/>
    <s v=""/>
    <s v=""/>
    <s v="P_DS001_002|P_DS001_008|P_DS001_011|P_DS001_014|P_DS001_017|P_DS001_020|P_DS001_023|P_DS001_029|P_DS001_032|P_DS001_035"/>
    <n v="5.3"/>
    <n v="0"/>
    <n v="100"/>
    <n v="0"/>
    <n v="38"/>
    <n v="53"/>
    <n v="247"/>
    <n v="54472.09"/>
    <n v="4.6603773584905657"/>
    <n v="1027.7752830188679"/>
    <n v="11.169811320754716"/>
    <n v="8.644363279559748"/>
    <n v="0"/>
    <n v="0"/>
    <n v="0"/>
    <n v="1.218123245009604"/>
    <n v="0.57515723270440255"/>
    <n v="1.7570227663522011"/>
    <n v="0"/>
    <n v="5.9234098465408804"/>
    <n v="1590"/>
    <n v="36"/>
    <n v="1"/>
    <n v="1"/>
    <n v="1"/>
    <n v="0"/>
    <n v="0"/>
    <n v="0"/>
    <n v="613.67999999999995"/>
    <s v="No SLA Breach"/>
    <n v="0"/>
    <n v="67.180722966666664"/>
    <n v="610.23574573333337"/>
    <n v="36"/>
    <n v="0"/>
    <n v="1.8867924528301886E-2"/>
    <n v="30"/>
    <n v="0.22393574322222221"/>
    <n v="0.56503309790123457"/>
    <n v="30"/>
    <n v="6"/>
    <n v="4"/>
    <n v="6"/>
    <s v="Recover overdue put-away workload"/>
    <x v="0"/>
    <s v="Hyderabad"/>
    <s v="Large"/>
    <n v="2300"/>
    <n v="2.5"/>
    <d v="1899-12-30T14:30:00"/>
    <d v="1899-12-30T15:00:00"/>
    <x v="14"/>
    <b v="0"/>
  </r>
  <r>
    <s v="DS001_20260710_I31"/>
    <s v="DS001"/>
    <d v="2026-07-10T00:00:00"/>
    <n v="31"/>
    <s v="Afternoon"/>
    <n v="45"/>
    <n v="10"/>
    <n v="0"/>
    <n v="2"/>
    <n v="8"/>
    <n v="0"/>
    <n v="1"/>
    <s v=""/>
    <s v="P_DS001_008|P_DS001_011"/>
    <s v="P_DS001_014|P_DS001_017|P_DS001_020|P_DS001_023|P_DS001_029|P_DS001_032|P_DS001_035|P_DS001_002"/>
    <n v="5.625"/>
    <n v="0"/>
    <n v="100"/>
    <n v="1"/>
    <n v="37"/>
    <n v="45"/>
    <n v="216"/>
    <n v="48611.67"/>
    <n v="4.8"/>
    <n v="1080.2593333333332"/>
    <n v="10.533333333333333"/>
    <n v="8.5836505581481486"/>
    <n v="2"/>
    <n v="3.7443262962962957E-2"/>
    <n v="0"/>
    <n v="1.2999891078008494"/>
    <n v="0.61444444444444446"/>
    <n v="1.9144335440740741"/>
    <n v="0"/>
    <n v="5.8084762659259255"/>
    <n v="1350"/>
    <n v="36"/>
    <n v="0"/>
    <n v="0"/>
    <n v="0"/>
    <n v="0"/>
    <n v="0"/>
    <n v="0"/>
    <n v="0"/>
    <s v="Last-Mile Travel"/>
    <n v="1"/>
    <n v="57.782928116666668"/>
    <n v="404.66318393333336"/>
    <n v="23"/>
    <n v="4.4444444444444446E-2"/>
    <n v="0"/>
    <n v="30"/>
    <n v="0.24076220048611111"/>
    <n v="0.37468813327160494"/>
    <n v="20"/>
    <n v="16"/>
    <n v="3"/>
    <n v="5"/>
    <s v="Recover overdue put-away workload"/>
    <x v="0"/>
    <s v="Hyderabad"/>
    <s v="Large"/>
    <n v="2300"/>
    <n v="2.5"/>
    <d v="1899-12-30T15:00:00"/>
    <d v="1899-12-30T15:30:00"/>
    <x v="15"/>
    <b v="0"/>
  </r>
  <r>
    <s v="DS001_20260710_I32"/>
    <s v="DS001"/>
    <d v="2026-07-10T00:00:00"/>
    <n v="32"/>
    <s v="Afternoon"/>
    <n v="41"/>
    <n v="10"/>
    <n v="0"/>
    <n v="2"/>
    <n v="8"/>
    <n v="0"/>
    <n v="1"/>
    <s v=""/>
    <s v="P_DS001_011|P_DS001_014"/>
    <s v="P_DS001_017|P_DS001_020|P_DS001_023|P_DS001_029|P_DS001_032|P_DS001_035|P_DS001_002|P_DS001_008"/>
    <n v="5.125"/>
    <n v="0"/>
    <n v="100"/>
    <n v="1"/>
    <n v="36"/>
    <n v="41"/>
    <n v="183"/>
    <n v="37132.269999999997"/>
    <n v="4.4634146341463419"/>
    <n v="905.66512195121948"/>
    <n v="10.048780487804878"/>
    <n v="8.0203334357723577"/>
    <n v="2"/>
    <n v="7.3111502845528462E-2"/>
    <n v="0"/>
    <n v="1.1532988329519978"/>
    <n v="0.6308943089430894"/>
    <n v="1.7841931333333334"/>
    <n v="0"/>
    <n v="5.3426443585365853"/>
    <n v="1230"/>
    <n v="36"/>
    <n v="1"/>
    <n v="1"/>
    <n v="1"/>
    <n v="0"/>
    <n v="0"/>
    <n v="0"/>
    <n v="264.39"/>
    <s v="Last-Mile Travel"/>
    <n v="1"/>
    <n v="49.731003450000003"/>
    <n v="351.09656643333335"/>
    <n v="21"/>
    <n v="4.878048780487805E-2"/>
    <n v="2.4390243902439025E-2"/>
    <n v="30"/>
    <n v="0.20721251437500002"/>
    <n v="0.32508941336419755"/>
    <n v="17"/>
    <n v="19"/>
    <n v="3"/>
    <n v="5"/>
    <s v="Recover overdue put-away workload"/>
    <x v="0"/>
    <s v="Hyderabad"/>
    <s v="Large"/>
    <n v="2300"/>
    <n v="2.5"/>
    <d v="1899-12-30T15:30:00"/>
    <d v="1899-12-30T16:00:00"/>
    <x v="15"/>
    <b v="0"/>
  </r>
  <r>
    <s v="DS001_20260710_I33"/>
    <s v="DS001"/>
    <d v="2026-07-10T00:00:00"/>
    <n v="33"/>
    <s v="Afternoon"/>
    <n v="31"/>
    <n v="20"/>
    <n v="0"/>
    <n v="2"/>
    <n v="18"/>
    <n v="0"/>
    <n v="1"/>
    <s v=""/>
    <s v="P_DS001_024|P_DS001_027"/>
    <s v="P_DS001_029|P_DS001_030|P_DS001_032|P_DS001_035|P_DS001_036|P_DS001_002|P_DS001_003|P_DS001_006|P_DS001_008|P_DS001_009|P_DS001_011|P_DS001_014|P_DS001_015|P_DS001_017|P_DS001_018|P_DS001_020|P_DS001_021|P_DS001_023"/>
    <n v="1.7222222222222223"/>
    <n v="0"/>
    <n v="100"/>
    <n v="1"/>
    <n v="35"/>
    <n v="31"/>
    <n v="158"/>
    <n v="32837.51"/>
    <n v="5.096774193548387"/>
    <n v="1059.2745161290322"/>
    <n v="10.225806451612904"/>
    <n v="8.9709999876344089"/>
    <n v="3"/>
    <n v="0.11928691935483868"/>
    <n v="0"/>
    <n v="1.3292552703655185"/>
    <n v="0.61236559139784952"/>
    <n v="1.9416208532258066"/>
    <n v="0"/>
    <n v="6.1127124564516127"/>
    <n v="930"/>
    <n v="71"/>
    <n v="0"/>
    <n v="0"/>
    <n v="0"/>
    <n v="0"/>
    <n v="0"/>
    <n v="0"/>
    <n v="0"/>
    <s v="Store Not Ready for Rider"/>
    <n v="2"/>
    <n v="38.463114933333337"/>
    <n v="239.73375350000001"/>
    <n v="22"/>
    <n v="9.6774193548387094E-2"/>
    <n v="0"/>
    <n v="30"/>
    <n v="7.1227990617283951E-2"/>
    <n v="0.11255105798122066"/>
    <n v="12"/>
    <n v="59"/>
    <n v="2"/>
    <n v="16"/>
    <s v="Recover overdue put-away workload"/>
    <x v="0"/>
    <s v="Hyderabad"/>
    <s v="Large"/>
    <n v="2300"/>
    <n v="2.5"/>
    <d v="1899-12-30T16:00:00"/>
    <d v="1899-12-30T16:30:00"/>
    <x v="16"/>
    <b v="0"/>
  </r>
  <r>
    <s v="DS001_20260710_I34"/>
    <s v="DS001"/>
    <d v="2026-07-10T00:00:00"/>
    <n v="34"/>
    <s v="Afternoon"/>
    <n v="44"/>
    <n v="20"/>
    <n v="0"/>
    <n v="2"/>
    <n v="18"/>
    <n v="0"/>
    <n v="1"/>
    <s v=""/>
    <s v="P_DS001_027|P_DS001_029"/>
    <s v="P_DS001_030|P_DS001_032|P_DS001_035|P_DS001_036|P_DS001_002|P_DS001_003|P_DS001_006|P_DS001_008|P_DS001_009|P_DS001_011|P_DS001_014|P_DS001_015|P_DS001_017|P_DS001_018|P_DS001_020|P_DS001_021|P_DS001_023|P_DS001_024"/>
    <n v="2.4444444444444446"/>
    <n v="0"/>
    <n v="100"/>
    <n v="1"/>
    <n v="34"/>
    <n v="44"/>
    <n v="204"/>
    <n v="45656.45"/>
    <n v="4.6363636363636367"/>
    <n v="1037.6465909090909"/>
    <n v="9.9772727272727266"/>
    <n v="8.0448703174242429"/>
    <n v="3"/>
    <n v="1.8658418560606058E-2"/>
    <n v="0"/>
    <n v="1.2203153005320764"/>
    <n v="0.64659090909090911"/>
    <n v="1.8669062022727274"/>
    <n v="0"/>
    <n v="5.2612974416666667"/>
    <n v="1320"/>
    <n v="73"/>
    <n v="1"/>
    <n v="1"/>
    <n v="0"/>
    <n v="0"/>
    <n v="1"/>
    <n v="0"/>
    <n v="1329.58"/>
    <s v="Store Not Ready for Rider"/>
    <n v="3"/>
    <n v="55.37887571666667"/>
    <n v="365.00072825000001"/>
    <n v="22"/>
    <n v="6.8181818181818177E-2"/>
    <n v="2.2727272727272728E-2"/>
    <n v="30"/>
    <n v="0.10255347354938273"/>
    <n v="0.16666699920091324"/>
    <n v="18"/>
    <n v="55"/>
    <n v="3"/>
    <n v="15"/>
    <s v="Recover overdue put-away workload"/>
    <x v="0"/>
    <s v="Hyderabad"/>
    <s v="Large"/>
    <n v="2300"/>
    <n v="2.5"/>
    <d v="1899-12-30T16:30:00"/>
    <d v="1899-12-30T17:00:00"/>
    <x v="16"/>
    <b v="0"/>
  </r>
  <r>
    <s v="DS001_20260710_I35"/>
    <s v="DS001"/>
    <d v="2026-07-10T00:00:00"/>
    <n v="35"/>
    <s v="Afternoon"/>
    <n v="47"/>
    <n v="10"/>
    <n v="0"/>
    <n v="2"/>
    <n v="8"/>
    <n v="0"/>
    <n v="1"/>
    <s v=""/>
    <s v="P_DS001_021|P_DS001_024"/>
    <s v="P_DS001_027|P_DS001_030|P_DS001_036|P_DS001_003|P_DS001_006|P_DS001_009|P_DS001_015|P_DS001_018"/>
    <n v="5.875"/>
    <n v="0"/>
    <n v="100"/>
    <n v="1"/>
    <n v="33"/>
    <n v="47"/>
    <n v="225"/>
    <n v="53284.53"/>
    <n v="4.7872340425531918"/>
    <n v="1133.7134042553191"/>
    <n v="10.808510638297872"/>
    <n v="8.8113225315602843"/>
    <n v="2"/>
    <n v="8.8392794326241052E-3"/>
    <n v="0"/>
    <n v="1.236932934548727"/>
    <n v="0.62021276595744679"/>
    <n v="1.8571456907801418"/>
    <n v="0"/>
    <n v="5.9552406606382977"/>
    <n v="1410"/>
    <n v="37"/>
    <n v="1"/>
    <n v="1"/>
    <n v="0"/>
    <n v="1"/>
    <n v="0"/>
    <n v="0"/>
    <n v="132.27000000000001"/>
    <s v="Last-Mile Travel"/>
    <n v="1"/>
    <n v="58.693789966666664"/>
    <n v="395.23099280000002"/>
    <n v="34"/>
    <n v="4.2553191489361701E-2"/>
    <n v="2.1276595744680851E-2"/>
    <n v="30"/>
    <n v="0.24455745819444444"/>
    <n v="0.35606395747747749"/>
    <n v="19"/>
    <n v="18"/>
    <n v="3"/>
    <n v="5"/>
    <s v="Recover overdue put-away workload"/>
    <x v="0"/>
    <s v="Hyderabad"/>
    <s v="Large"/>
    <n v="2300"/>
    <n v="2.5"/>
    <d v="1899-12-30T17:00:00"/>
    <d v="1899-12-30T17:30:00"/>
    <x v="17"/>
    <b v="0"/>
  </r>
  <r>
    <s v="DS001_20260710_I36"/>
    <s v="DS001"/>
    <d v="2026-07-10T00:00:00"/>
    <n v="36"/>
    <s v="Afternoon"/>
    <n v="52"/>
    <n v="10"/>
    <n v="0"/>
    <n v="2"/>
    <n v="8"/>
    <n v="0"/>
    <n v="1"/>
    <s v=""/>
    <s v="P_DS001_024|P_DS001_027"/>
    <s v="P_DS001_030|P_DS001_036|P_DS001_003|P_DS001_006|P_DS001_009|P_DS001_015|P_DS001_018|P_DS001_021"/>
    <n v="6.5"/>
    <n v="0"/>
    <n v="100"/>
    <n v="1"/>
    <n v="32"/>
    <n v="52"/>
    <n v="257"/>
    <n v="56976.43"/>
    <n v="4.9423076923076925"/>
    <n v="1095.7005769230768"/>
    <n v="11.173076923076923"/>
    <n v="8.8831746499999991"/>
    <n v="1"/>
    <n v="9.3415012820512958E-3"/>
    <n v="0"/>
    <n v="1.2425345969075037"/>
    <n v="0.64551282051282055"/>
    <n v="1.8880474096153845"/>
    <n v="0"/>
    <n v="6.1037810794871792"/>
    <n v="1560"/>
    <n v="37"/>
    <n v="2"/>
    <n v="2"/>
    <n v="1"/>
    <n v="0"/>
    <n v="1"/>
    <n v="0"/>
    <n v="511.77"/>
    <s v="Last-Mile Travel"/>
    <n v="1"/>
    <n v="61.617097083333334"/>
    <n v="431.59517841666667"/>
    <n v="26"/>
    <n v="1.9230769230769232E-2"/>
    <n v="3.8461538461538464E-2"/>
    <n v="30"/>
    <n v="0.25673790451388889"/>
    <n v="0.38882448506006007"/>
    <n v="21"/>
    <n v="16"/>
    <n v="3"/>
    <n v="5"/>
    <s v="Recover overdue put-away workload"/>
    <x v="0"/>
    <s v="Hyderabad"/>
    <s v="Large"/>
    <n v="2300"/>
    <n v="2.5"/>
    <d v="1899-12-30T17:30:00"/>
    <d v="1899-12-30T18:00:00"/>
    <x v="17"/>
    <b v="0"/>
  </r>
  <r>
    <s v="DS001_20260710_I37"/>
    <s v="DS001"/>
    <d v="2026-07-10T00:00:00"/>
    <n v="37"/>
    <s v="Evening"/>
    <n v="64"/>
    <n v="10"/>
    <n v="0"/>
    <n v="0"/>
    <n v="10"/>
    <n v="0"/>
    <n v="0"/>
    <s v=""/>
    <s v=""/>
    <s v="P_DS001_027|P_DS001_030|P_DS001_036|P_DS001_003|P_DS001_006|P_DS001_009|P_DS001_015|P_DS001_018|P_DS001_021|P_DS001_024"/>
    <n v="6.4"/>
    <n v="0"/>
    <n v="100"/>
    <n v="0"/>
    <n v="32"/>
    <n v="64"/>
    <n v="320"/>
    <n v="72021.87"/>
    <n v="5"/>
    <n v="1125.3417187499999"/>
    <n v="13.015625"/>
    <n v="8.3039284531249997"/>
    <n v="0"/>
    <n v="0"/>
    <n v="0"/>
    <n v="1.2500508000193891"/>
    <n v="0.65156249999999993"/>
    <n v="1.9016132924479168"/>
    <n v="0"/>
    <n v="5.5307005677083332"/>
    <n v="2240"/>
    <n v="37"/>
    <n v="2"/>
    <n v="2"/>
    <n v="2"/>
    <n v="0"/>
    <n v="0"/>
    <n v="0"/>
    <n v="333.06"/>
    <s v="No SLA Breach"/>
    <n v="0"/>
    <n v="81.99139576666667"/>
    <n v="549.25880143333336"/>
    <n v="34"/>
    <n v="0"/>
    <n v="3.125E-2"/>
    <n v="35"/>
    <n v="0.27330465255555558"/>
    <n v="0.49482774903903909"/>
    <n v="27"/>
    <n v="10"/>
    <n v="4"/>
    <n v="6"/>
    <s v="Recover overdue put-away workload"/>
    <x v="0"/>
    <s v="Hyderabad"/>
    <s v="Large"/>
    <n v="2300"/>
    <n v="2.5"/>
    <d v="1899-12-30T18:00:00"/>
    <d v="1899-12-30T18:30:00"/>
    <x v="18"/>
    <b v="1"/>
  </r>
  <r>
    <s v="DS001_20260710_I38"/>
    <s v="DS001"/>
    <d v="2026-07-10T00:00:00"/>
    <n v="38"/>
    <s v="Evening"/>
    <n v="90"/>
    <n v="10"/>
    <n v="0"/>
    <n v="0"/>
    <n v="10"/>
    <n v="0"/>
    <n v="0"/>
    <s v=""/>
    <s v=""/>
    <s v="P_DS001_030|P_DS001_036|P_DS001_003|P_DS001_006|P_DS001_009|P_DS001_015|P_DS001_018|P_DS001_021|P_DS001_024|P_DS001_027"/>
    <n v="9"/>
    <n v="0"/>
    <n v="100"/>
    <n v="0"/>
    <n v="32"/>
    <n v="90"/>
    <n v="422"/>
    <n v="95036.51"/>
    <n v="4.6888888888888891"/>
    <n v="1055.9612222222222"/>
    <n v="14.533333333333333"/>
    <n v="8.3344443525925929"/>
    <n v="0"/>
    <n v="0"/>
    <n v="0"/>
    <n v="1.2010548468457467"/>
    <n v="0.59666666666666668"/>
    <n v="1.7077626718518517"/>
    <n v="0"/>
    <n v="5.6424635800000003"/>
    <n v="3150"/>
    <n v="37"/>
    <n v="3"/>
    <n v="3"/>
    <n v="1"/>
    <n v="0"/>
    <n v="2"/>
    <n v="0"/>
    <n v="789.78"/>
    <s v="No SLA Breach"/>
    <n v="0"/>
    <n v="108.24836011666666"/>
    <n v="755.37442533333331"/>
    <n v="37"/>
    <n v="0"/>
    <n v="3.3333333333333333E-2"/>
    <n v="35"/>
    <n v="0.36082786705555553"/>
    <n v="0.68051750030030023"/>
    <n v="36"/>
    <n v="1"/>
    <n v="6"/>
    <n v="4"/>
    <s v="Recover overdue put-away workload"/>
    <x v="0"/>
    <s v="Hyderabad"/>
    <s v="Large"/>
    <n v="2300"/>
    <n v="2.5"/>
    <d v="1899-12-30T18:30:00"/>
    <d v="1899-12-30T19:00:00"/>
    <x v="18"/>
    <b v="1"/>
  </r>
  <r>
    <s v="DS001_20260710_I39"/>
    <s v="DS001"/>
    <d v="2026-07-10T00:00:00"/>
    <n v="39"/>
    <s v="Evening"/>
    <n v="123"/>
    <n v="10"/>
    <n v="0"/>
    <n v="0"/>
    <n v="10"/>
    <n v="0"/>
    <n v="0"/>
    <s v=""/>
    <s v=""/>
    <s v="P_DS001_036|P_DS001_003|P_DS001_006|P_DS001_009|P_DS001_015|P_DS001_018|P_DS001_021|P_DS001_024|P_DS001_027|P_DS001_030"/>
    <n v="12.3"/>
    <n v="0"/>
    <n v="100"/>
    <n v="0"/>
    <n v="32"/>
    <n v="123"/>
    <n v="638"/>
    <n v="140835.88"/>
    <n v="5.1869918699186988"/>
    <n v="1145.0071544715447"/>
    <n v="16.227642276422763"/>
    <n v="9.7256476966124676"/>
    <n v="0"/>
    <n v="0"/>
    <n v="3.9677953929539286E-3"/>
    <n v="1.2928992876603016"/>
    <n v="0.64403794037940376"/>
    <n v="0.77171546490514897"/>
    <n v="1.2755558323848237"/>
    <n v="5.6208399525745261"/>
    <n v="4305"/>
    <n v="37"/>
    <n v="4"/>
    <n v="4"/>
    <n v="3"/>
    <n v="1"/>
    <n v="0"/>
    <n v="0"/>
    <n v="1550.88"/>
    <s v="No SLA Breach"/>
    <n v="0"/>
    <n v="159.61024763333333"/>
    <n v="864.72388516666672"/>
    <n v="37"/>
    <n v="0"/>
    <n v="3.2520325203252036E-2"/>
    <n v="35"/>
    <n v="0.53203415877777782"/>
    <n v="0.77903052717717725"/>
    <n v="42"/>
    <n v="-5"/>
    <n v="8"/>
    <n v="2"/>
    <s v="Recover overdue put-away workload"/>
    <x v="0"/>
    <s v="Hyderabad"/>
    <s v="Large"/>
    <n v="2300"/>
    <n v="2.5"/>
    <d v="1899-12-30T19:00:00"/>
    <d v="1899-12-30T19:30:00"/>
    <x v="19"/>
    <b v="1"/>
  </r>
  <r>
    <s v="DS001_20260710_I40"/>
    <s v="DS001"/>
    <d v="2026-07-10T00:00:00"/>
    <n v="40"/>
    <s v="Evening"/>
    <n v="125"/>
    <n v="10"/>
    <n v="0"/>
    <n v="0"/>
    <n v="10"/>
    <n v="0"/>
    <n v="0"/>
    <s v=""/>
    <s v=""/>
    <s v="P_DS001_003|P_DS001_006|P_DS001_009|P_DS001_015|P_DS001_018|P_DS001_021|P_DS001_024|P_DS001_027|P_DS001_030|P_DS001_036"/>
    <n v="12.5"/>
    <n v="0"/>
    <n v="100"/>
    <n v="0"/>
    <n v="32"/>
    <n v="125"/>
    <n v="652"/>
    <n v="160520.67000000001"/>
    <n v="5.2160000000000002"/>
    <n v="1284.1653600000002"/>
    <n v="16.399999999999999"/>
    <n v="12.604171450533332"/>
    <n v="0"/>
    <n v="0"/>
    <n v="5.9289434666666653E-3"/>
    <n v="1.3139319168172425"/>
    <n v="0.65973333333333339"/>
    <n v="0"/>
    <n v="3.8806345033333334"/>
    <n v="5.8360760773333329"/>
    <n v="4375"/>
    <n v="37"/>
    <n v="4"/>
    <n v="4"/>
    <n v="2"/>
    <n v="2"/>
    <n v="0"/>
    <n v="0"/>
    <n v="2104.56"/>
    <s v="No SLA Breach"/>
    <n v="0"/>
    <n v="161.5682108"/>
    <n v="1005.46224475"/>
    <n v="37"/>
    <n v="0"/>
    <n v="3.2000000000000001E-2"/>
    <n v="35"/>
    <n v="0.53856070266666667"/>
    <n v="0.90582184211711714"/>
    <n v="48"/>
    <n v="-11"/>
    <n v="8"/>
    <n v="2"/>
    <s v="Recover overdue put-away workload"/>
    <x v="0"/>
    <s v="Hyderabad"/>
    <s v="Large"/>
    <n v="2300"/>
    <n v="2.5"/>
    <d v="1899-12-30T19:30:00"/>
    <d v="1899-12-30T20:00:00"/>
    <x v="19"/>
    <b v="1"/>
  </r>
  <r>
    <s v="DS001_20260710_I41"/>
    <s v="DS001"/>
    <d v="2026-07-10T00:00:00"/>
    <n v="41"/>
    <s v="Evening"/>
    <n v="161"/>
    <n v="10"/>
    <n v="0"/>
    <n v="0"/>
    <n v="10"/>
    <n v="0"/>
    <n v="0"/>
    <s v=""/>
    <s v=""/>
    <s v="P_DS001_006|P_DS001_009|P_DS001_015|P_DS001_018|P_DS001_021|P_DS001_024|P_DS001_027|P_DS001_030|P_DS001_036|P_DS001_003"/>
    <n v="16.100000000000001"/>
    <n v="0"/>
    <n v="100"/>
    <n v="0"/>
    <n v="32"/>
    <n v="161"/>
    <n v="768"/>
    <n v="175355.35"/>
    <n v="4.7701863354037268"/>
    <n v="1089.1636645962733"/>
    <n v="18.459627329192546"/>
    <n v="20.666660759006213"/>
    <n v="106"/>
    <n v="3.1050201931677019"/>
    <n v="1.5971246583850927E-2"/>
    <n v="1.2309591594873246"/>
    <n v="0.63954451345755692"/>
    <n v="0"/>
    <n v="11.967150403519668"/>
    <n v="5.9513377054865426"/>
    <n v="5635"/>
    <n v="37"/>
    <n v="6"/>
    <n v="6"/>
    <n v="3"/>
    <n v="1"/>
    <n v="2"/>
    <n v="0"/>
    <n v="1340.48"/>
    <s v="Rider Supply / Availability"/>
    <n v="106"/>
    <n v="199.27964965000001"/>
    <n v="1011.9983767833334"/>
    <n v="37"/>
    <n v="0.65838509316770188"/>
    <n v="3.7267080745341616E-2"/>
    <n v="35"/>
    <n v="0.66426549883333341"/>
    <n v="0.91171024935435441"/>
    <n v="49"/>
    <n v="-12"/>
    <n v="10"/>
    <n v="0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10_I42"/>
    <s v="DS001"/>
    <d v="2026-07-10T00:00:00"/>
    <n v="42"/>
    <s v="Evening"/>
    <n v="128"/>
    <n v="10"/>
    <n v="0"/>
    <n v="0"/>
    <n v="10"/>
    <n v="0"/>
    <n v="0"/>
    <s v=""/>
    <s v=""/>
    <s v="P_DS001_009|P_DS001_015|P_DS001_018|P_DS001_021|P_DS001_024|P_DS001_027|P_DS001_030|P_DS001_036|P_DS001_003|P_DS001_006"/>
    <n v="12.8"/>
    <n v="0"/>
    <n v="100"/>
    <n v="0"/>
    <n v="32"/>
    <n v="128"/>
    <n v="631"/>
    <n v="140842.70000000001"/>
    <n v="4.9296875"/>
    <n v="1100.3335937500001"/>
    <n v="16.59375"/>
    <n v="27.838942061979168"/>
    <n v="128"/>
    <n v="11.245192061979166"/>
    <n v="2.1697426562499997E-2"/>
    <n v="1.2547320529807096"/>
    <n v="0.6205729166666667"/>
    <n v="0"/>
    <n v="19.231995076822916"/>
    <n v="5.7965331221354166"/>
    <n v="4480"/>
    <n v="37"/>
    <n v="5"/>
    <n v="5"/>
    <n v="3"/>
    <n v="1"/>
    <n v="1"/>
    <n v="0"/>
    <n v="1321.71"/>
    <s v="Rider Supply / Availability"/>
    <n v="128"/>
    <n v="156.75379201666667"/>
    <n v="1008.52539425"/>
    <n v="37"/>
    <n v="1"/>
    <n v="3.90625E-2"/>
    <n v="35"/>
    <n v="0.52251264005555553"/>
    <n v="0.9085814362612612"/>
    <n v="49"/>
    <n v="-12"/>
    <n v="8"/>
    <n v="2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10_I43"/>
    <s v="DS001"/>
    <d v="2026-07-10T00:00:00"/>
    <n v="43"/>
    <s v="Evening"/>
    <n v="109"/>
    <n v="10"/>
    <n v="0"/>
    <n v="0"/>
    <n v="10"/>
    <n v="0"/>
    <n v="0"/>
    <s v=""/>
    <s v=""/>
    <s v="P_DS001_015|P_DS001_018|P_DS001_021|P_DS001_024|P_DS001_027|P_DS001_030|P_DS001_036|P_DS001_003|P_DS001_006|P_DS001_009"/>
    <n v="10.9"/>
    <n v="0"/>
    <n v="100"/>
    <n v="0"/>
    <n v="32"/>
    <n v="109"/>
    <n v="585"/>
    <n v="133687.07"/>
    <n v="5.3669724770642198"/>
    <n v="1226.4868807339451"/>
    <n v="15.376146788990825"/>
    <n v="30.876117580428136"/>
    <n v="109"/>
    <n v="15.499970791437308"/>
    <n v="0"/>
    <n v="1.3488657107332256"/>
    <n v="0.66299694189602443"/>
    <n v="0"/>
    <n v="22.41366503914373"/>
    <n v="5.5568589932721713"/>
    <n v="3815"/>
    <n v="37"/>
    <n v="1"/>
    <n v="1"/>
    <n v="0"/>
    <n v="1"/>
    <n v="0"/>
    <n v="0"/>
    <n v="493.94"/>
    <s v="Rider Supply / Availability"/>
    <n v="109"/>
    <n v="150.7227962"/>
    <n v="1006.3669606333333"/>
    <n v="37"/>
    <n v="1"/>
    <n v="9.1743119266055051E-3"/>
    <n v="35"/>
    <n v="0.50240932066666666"/>
    <n v="0.90663690147147147"/>
    <n v="48"/>
    <n v="-11"/>
    <n v="8"/>
    <n v="2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10_I44"/>
    <s v="DS001"/>
    <d v="2026-07-10T00:00:00"/>
    <n v="44"/>
    <s v="Evening"/>
    <n v="106"/>
    <n v="10"/>
    <n v="0"/>
    <n v="0"/>
    <n v="10"/>
    <n v="0"/>
    <n v="0"/>
    <s v=""/>
    <s v=""/>
    <s v="P_DS001_018|P_DS001_021|P_DS001_024|P_DS001_027|P_DS001_030|P_DS001_036|P_DS001_003|P_DS001_006|P_DS001_009|P_DS001_015"/>
    <n v="10.6"/>
    <n v="0"/>
    <n v="100"/>
    <n v="0"/>
    <n v="32"/>
    <n v="106"/>
    <n v="546"/>
    <n v="125239.52"/>
    <n v="5.1509433962264151"/>
    <n v="1181.5049056603773"/>
    <n v="15.40566037735849"/>
    <n v="28.00329684245283"/>
    <n v="106"/>
    <n v="12.59763646509434"/>
    <n v="7.6265267295597366E-4"/>
    <n v="1.3120508396376878"/>
    <n v="0.6470125786163522"/>
    <n v="0"/>
    <n v="19.041701933647797"/>
    <n v="6.0704795218553462"/>
    <n v="3710"/>
    <n v="37"/>
    <n v="3"/>
    <n v="3"/>
    <n v="2"/>
    <n v="1"/>
    <n v="0"/>
    <n v="0"/>
    <n v="808.26"/>
    <s v="Rider Supply / Availability"/>
    <n v="106"/>
    <n v="139.92325249999999"/>
    <n v="1005.89515075"/>
    <n v="37"/>
    <n v="1"/>
    <n v="2.8301886792452831E-2"/>
    <n v="35"/>
    <n v="0.46641084166666663"/>
    <n v="0.90621184752252248"/>
    <n v="48"/>
    <n v="-11"/>
    <n v="7"/>
    <n v="3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10_I45"/>
    <s v="DS001"/>
    <d v="2026-07-10T00:00:00"/>
    <n v="45"/>
    <s v="Evening"/>
    <n v="82"/>
    <n v="10"/>
    <n v="0"/>
    <n v="0"/>
    <n v="10"/>
    <n v="0"/>
    <n v="0"/>
    <s v=""/>
    <s v=""/>
    <s v="P_DS001_021|P_DS001_024|P_DS001_027|P_DS001_030|P_DS001_036|P_DS001_003|P_DS001_006|P_DS001_009|P_DS001_015|P_DS001_018"/>
    <n v="8.1999999999999993"/>
    <n v="0"/>
    <n v="100"/>
    <n v="0"/>
    <n v="32"/>
    <n v="82"/>
    <n v="413"/>
    <n v="86893.79"/>
    <n v="5.0365853658536581"/>
    <n v="1059.6803658536585"/>
    <n v="12.402439024390244"/>
    <n v="22.377704345121952"/>
    <n v="82"/>
    <n v="9.9752653207317081"/>
    <n v="0"/>
    <n v="1.2612049598868067"/>
    <n v="0.65243902439024393"/>
    <n v="0"/>
    <n v="13.837341518699187"/>
    <n v="5.6374911896341464"/>
    <n v="2460"/>
    <n v="37"/>
    <n v="2"/>
    <n v="2"/>
    <n v="2"/>
    <n v="0"/>
    <n v="0"/>
    <n v="0"/>
    <n v="261.98"/>
    <s v="Rider Supply / Availability"/>
    <n v="82"/>
    <n v="105.19262705"/>
    <n v="1001.3765241333333"/>
    <n v="37"/>
    <n v="1"/>
    <n v="2.4390243902439025E-2"/>
    <n v="30"/>
    <n v="0.35064209016666664"/>
    <n v="0.90214101273273273"/>
    <n v="48"/>
    <n v="-11"/>
    <n v="6"/>
    <n v="4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10_I46"/>
    <s v="DS001"/>
    <d v="2026-07-10T00:00:00"/>
    <n v="46"/>
    <s v="Evening"/>
    <n v="62"/>
    <n v="10"/>
    <n v="0"/>
    <n v="0"/>
    <n v="10"/>
    <n v="0"/>
    <n v="0"/>
    <s v=""/>
    <s v=""/>
    <s v="P_DS001_024|P_DS001_027|P_DS001_030|P_DS001_036|P_DS001_003|P_DS001_006|P_DS001_009|P_DS001_015|P_DS001_018|P_DS001_021"/>
    <n v="6.2"/>
    <n v="0"/>
    <n v="100"/>
    <n v="0"/>
    <n v="32"/>
    <n v="62"/>
    <n v="309"/>
    <n v="68165.919999999998"/>
    <n v="4.9838709677419351"/>
    <n v="1099.4503225806452"/>
    <n v="11.758064516129032"/>
    <n v="10.681029781989247"/>
    <n v="14"/>
    <n v="0.67125386505376361"/>
    <n v="0"/>
    <n v="1.2525490235008823"/>
    <n v="0.69731182795698932"/>
    <n v="0.92875404623655922"/>
    <n v="1.6079237586021504"/>
    <n v="6.2124924798387102"/>
    <n v="1860"/>
    <n v="37"/>
    <n v="3"/>
    <n v="3"/>
    <n v="3"/>
    <n v="0"/>
    <n v="0"/>
    <n v="0"/>
    <n v="1236.51"/>
    <s v="Rider Supply / Availability"/>
    <n v="13"/>
    <n v="76.393145233333328"/>
    <n v="901.46137099999999"/>
    <n v="37"/>
    <n v="0.22580645161290322"/>
    <n v="4.8387096774193547E-2"/>
    <n v="30"/>
    <n v="0.25464381744444442"/>
    <n v="0.81212736126126128"/>
    <n v="43"/>
    <n v="-6"/>
    <n v="4"/>
    <n v="6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10_I47"/>
    <s v="DS001"/>
    <d v="2026-07-10T00:00:00"/>
    <n v="47"/>
    <s v="Late Night"/>
    <n v="37"/>
    <n v="10"/>
    <n v="0"/>
    <n v="2"/>
    <n v="8"/>
    <n v="0"/>
    <n v="1"/>
    <s v=""/>
    <s v="P_DS001_027|P_DS001_030"/>
    <s v="P_DS001_036|P_DS001_003|P_DS001_006|P_DS001_009|P_DS001_015|P_DS001_018|P_DS001_021|P_DS001_024"/>
    <n v="4.625"/>
    <n v="0"/>
    <n v="100"/>
    <n v="1"/>
    <n v="31"/>
    <n v="37"/>
    <n v="169"/>
    <n v="39236.22"/>
    <n v="4.5675675675675675"/>
    <n v="1060.4383783783785"/>
    <n v="9.8108108108108105"/>
    <n v="8.0879364418918911"/>
    <n v="1"/>
    <n v="9.407712612612645E-3"/>
    <n v="0"/>
    <n v="1.1178612596282143"/>
    <n v="0.57567567567567568"/>
    <n v="1.6935369279279278"/>
    <n v="0"/>
    <n v="5.488093201801802"/>
    <n v="1110"/>
    <n v="37"/>
    <n v="1"/>
    <n v="1"/>
    <n v="1"/>
    <n v="0"/>
    <n v="0"/>
    <n v="0"/>
    <n v="320.8"/>
    <s v="Store Not Ready for Rider"/>
    <n v="1"/>
    <n v="41.871917483333334"/>
    <n v="432.26251536666666"/>
    <n v="36"/>
    <n v="2.7027027027027029E-2"/>
    <n v="2.7027027027027029E-2"/>
    <n v="30"/>
    <n v="0.17446632284722222"/>
    <n v="0.3894256895195195"/>
    <n v="21"/>
    <n v="16"/>
    <n v="2"/>
    <n v="6"/>
    <s v="Recover overdue put-away workload"/>
    <x v="0"/>
    <s v="Hyderabad"/>
    <s v="Large"/>
    <n v="2300"/>
    <n v="2.5"/>
    <d v="1899-12-30T23:00:00"/>
    <d v="1899-12-30T23:30:00"/>
    <x v="23"/>
    <b v="0"/>
  </r>
  <r>
    <s v="DS001_20260710_I48"/>
    <s v="DS001"/>
    <d v="2026-07-10T00:00:00"/>
    <n v="48"/>
    <s v="Late Night"/>
    <n v="30"/>
    <n v="10"/>
    <n v="0"/>
    <n v="2"/>
    <n v="8"/>
    <n v="0"/>
    <n v="1"/>
    <s v=""/>
    <s v="P_DS001_030|P_DS001_036"/>
    <s v="P_DS001_003|P_DS001_006|P_DS001_009|P_DS001_015|P_DS001_018|P_DS001_021|P_DS001_024|P_DS001_027"/>
    <n v="3.75"/>
    <n v="0"/>
    <n v="100"/>
    <n v="1"/>
    <n v="30"/>
    <n v="30"/>
    <n v="158"/>
    <n v="37163.699999999997"/>
    <n v="5.2666666666666666"/>
    <n v="1238.79"/>
    <n v="9.9666666666666668"/>
    <n v="8.2491048227777775"/>
    <n v="3"/>
    <n v="9.6592169444444431E-2"/>
    <n v="0"/>
    <n v="1.3343856274594683"/>
    <n v="0.63388888888888884"/>
    <n v="1.9682745066666667"/>
    <n v="0"/>
    <n v="5.4669414172222215"/>
    <n v="900"/>
    <n v="37"/>
    <n v="0"/>
    <n v="0"/>
    <n v="0"/>
    <n v="0"/>
    <n v="0"/>
    <n v="0"/>
    <n v="0"/>
    <s v="Store Not Ready for Rider"/>
    <n v="2"/>
    <n v="40.78541105"/>
    <n v="279.73598711666665"/>
    <n v="16"/>
    <n v="0.1"/>
    <n v="0"/>
    <n v="30"/>
    <n v="0.16993921270833334"/>
    <n v="0.25201440280780779"/>
    <n v="14"/>
    <n v="23"/>
    <n v="2"/>
    <n v="6"/>
    <s v="Recover overdue put-away workload"/>
    <x v="0"/>
    <s v="Hyderabad"/>
    <s v="Large"/>
    <n v="2300"/>
    <n v="2.5"/>
    <d v="1899-12-30T23:30:00"/>
    <d v="1899-12-30T00:00:00"/>
    <x v="23"/>
    <b v="0"/>
  </r>
  <r>
    <s v="DS001_20260711_I01"/>
    <s v="DS001"/>
    <d v="2026-07-11T00:00:00"/>
    <n v="1"/>
    <s v="Night"/>
    <n v="7"/>
    <n v="19"/>
    <n v="12"/>
    <n v="2"/>
    <n v="5"/>
    <n v="900"/>
    <n v="1"/>
    <s v="P_DS001_006|P_DS001_009|P_DS001_015|P_DS001_018|P_DS001_021|P_DS001_024|P_DS001_027|P_DS001_030|P_DS001_036|P_DS001_001|P_DS001_004|P_DS001_007"/>
    <s v="P_DS001_010|P_DS001_016"/>
    <s v="P_DS001_019|P_DS001_022|P_DS001_028|P_DS001_031|P_DS001_003"/>
    <n v="1.4"/>
    <n v="900"/>
    <n v="9100"/>
    <n v="1"/>
    <n v="49"/>
    <n v="7"/>
    <n v="35"/>
    <n v="7563.6500000000005"/>
    <n v="5"/>
    <n v="1080.5214285714287"/>
    <n v="10.142857142857142"/>
    <n v="8.0933079309523812"/>
    <n v="0"/>
    <n v="0"/>
    <n v="0"/>
    <n v="1.2591498199182598"/>
    <n v="0.72857142857142854"/>
    <n v="1.987721238095238"/>
    <n v="0"/>
    <n v="5.269872395238095"/>
    <n v="210"/>
    <n v="70"/>
    <n v="1"/>
    <n v="1"/>
    <n v="1"/>
    <n v="0"/>
    <n v="0"/>
    <n v="0"/>
    <n v="414.17"/>
    <s v="No SLA Breach"/>
    <n v="0"/>
    <n v="8.8140486666666664"/>
    <n v="100.6358882"/>
    <n v="12"/>
    <n v="0"/>
    <n v="0.14285714285714285"/>
    <n v="30"/>
    <n v="5.8760324444444442E-2"/>
    <n v="4.7921851523809525E-2"/>
    <n v="5"/>
    <n v="65"/>
    <n v="1"/>
    <n v="4"/>
    <s v="Investigate inventory and order-quality process"/>
    <x v="0"/>
    <s v="Hyderabad"/>
    <s v="Large"/>
    <n v="2300"/>
    <n v="2.5"/>
    <d v="1899-12-30T00:00:00"/>
    <d v="1899-12-30T00:30:00"/>
    <x v="0"/>
    <b v="0"/>
  </r>
  <r>
    <s v="DS001_20260711_I02"/>
    <s v="DS001"/>
    <d v="2026-07-11T00:00:00"/>
    <n v="2"/>
    <s v="Night"/>
    <n v="6"/>
    <n v="16"/>
    <n v="12"/>
    <n v="2"/>
    <n v="2"/>
    <n v="900"/>
    <n v="1"/>
    <s v="P_DS001_009|P_DS001_024|P_DS001_027|P_DS001_030|P_DS001_036|P_DS001_001|P_DS001_004|P_DS001_007|P_DS001_010|P_DS001_016|P_DS001_019|P_DS001_022"/>
    <s v="P_DS001_028|P_DS001_031"/>
    <s v="P_DS001_003|P_DS001_006"/>
    <n v="3"/>
    <n v="900"/>
    <n v="8200"/>
    <n v="1"/>
    <n v="48"/>
    <n v="6"/>
    <n v="21"/>
    <n v="4254.92"/>
    <n v="3.5"/>
    <n v="709.15333333333331"/>
    <n v="10.5"/>
    <n v="8.7281343416666672"/>
    <n v="1"/>
    <n v="9.086242500000008E-2"/>
    <n v="0"/>
    <n v="0.84273278936566687"/>
    <n v="0.81388888888888877"/>
    <n v="1.6566216694444444"/>
    <n v="0"/>
    <n v="6.1409571055555565"/>
    <n v="180"/>
    <n v="71"/>
    <n v="0"/>
    <n v="0"/>
    <n v="0"/>
    <n v="0"/>
    <n v="0"/>
    <n v="0"/>
    <n v="0"/>
    <s v="Store Not Ready for Rider"/>
    <n v="1"/>
    <n v="5.0563966833333334"/>
    <n v="36.066154099999999"/>
    <n v="5"/>
    <n v="0.16666666666666666"/>
    <n v="0"/>
    <n v="30"/>
    <n v="8.4273278055555553E-2"/>
    <n v="1.6932466713615021E-2"/>
    <n v="2"/>
    <n v="69"/>
    <n v="1"/>
    <n v="1"/>
    <s v="Protect or increase picker capacity"/>
    <x v="0"/>
    <s v="Hyderabad"/>
    <s v="Large"/>
    <n v="2300"/>
    <n v="2.5"/>
    <d v="1899-12-30T00:30:00"/>
    <d v="1899-12-30T01:00:00"/>
    <x v="0"/>
    <b v="0"/>
  </r>
  <r>
    <s v="DS001_20260711_I03"/>
    <s v="DS001"/>
    <d v="2026-07-11T00:00:00"/>
    <n v="3"/>
    <s v="Night"/>
    <n v="7"/>
    <n v="9"/>
    <n v="8"/>
    <n v="0"/>
    <n v="1"/>
    <n v="600"/>
    <n v="0"/>
    <s v="P_DS001_010|P_DS001_016|P_DS001_019|P_DS001_022|P_DS001_028|P_DS001_031|P_DS001_001|P_DS001_004"/>
    <s v=""/>
    <s v="P_DS001_007"/>
    <n v="7"/>
    <n v="600"/>
    <n v="7600"/>
    <n v="0"/>
    <n v="48"/>
    <n v="7"/>
    <n v="29"/>
    <n v="6012.28"/>
    <n v="4.1428571428571432"/>
    <n v="858.89714285714285"/>
    <n v="10.571428571428571"/>
    <n v="9.3759918500000001"/>
    <n v="0"/>
    <n v="0"/>
    <n v="3.4105228571428572E-2"/>
    <n v="1.0682657289218829"/>
    <n v="0.68095238095238098"/>
    <n v="1.7833233333333334"/>
    <n v="0"/>
    <n v="6.5950494666666666"/>
    <n v="210"/>
    <n v="34"/>
    <n v="0"/>
    <n v="0"/>
    <n v="0"/>
    <n v="0"/>
    <n v="0"/>
    <n v="0"/>
    <n v="0"/>
    <s v="No SLA Breach"/>
    <n v="0"/>
    <n v="7.4778600500000003"/>
    <n v="68.450471199999996"/>
    <n v="8"/>
    <n v="0"/>
    <n v="0"/>
    <n v="30"/>
    <n v="0.24926200166666668"/>
    <n v="6.7108305098039209E-2"/>
    <n v="4"/>
    <n v="30"/>
    <n v="1"/>
    <n v="0"/>
    <s v="Monitor - no immediate intervention"/>
    <x v="0"/>
    <s v="Hyderabad"/>
    <s v="Large"/>
    <n v="2300"/>
    <n v="2.5"/>
    <d v="1899-12-30T01:00:00"/>
    <d v="1899-12-30T01:30:00"/>
    <x v="1"/>
    <b v="0"/>
  </r>
  <r>
    <s v="DS001_20260711_I04"/>
    <s v="DS001"/>
    <d v="2026-07-11T00:00:00"/>
    <n v="4"/>
    <s v="Night"/>
    <n v="7"/>
    <n v="9"/>
    <n v="8"/>
    <n v="0"/>
    <n v="1"/>
    <n v="600"/>
    <n v="0"/>
    <s v="P_DS001_016|P_DS001_019|P_DS001_022|P_DS001_028|P_DS001_031|P_DS001_001|P_DS001_004|P_DS001_007"/>
    <s v=""/>
    <s v="P_DS001_010"/>
    <n v="7"/>
    <n v="600"/>
    <n v="7000"/>
    <n v="0"/>
    <n v="48"/>
    <n v="7"/>
    <n v="29"/>
    <n v="6041.06"/>
    <n v="4.1428571428571432"/>
    <n v="863.00857142857149"/>
    <n v="10.142857142857142"/>
    <n v="8.0667803285714292"/>
    <n v="0"/>
    <n v="0"/>
    <n v="6.5156959523809524E-2"/>
    <n v="0.96801337279301347"/>
    <n v="0.46666666666666667"/>
    <n v="1.4998369904761903"/>
    <n v="0"/>
    <n v="5.652657611904762"/>
    <n v="210"/>
    <n v="34"/>
    <n v="0"/>
    <n v="0"/>
    <n v="0"/>
    <n v="0"/>
    <n v="0"/>
    <n v="0"/>
    <n v="0"/>
    <s v="No SLA Breach"/>
    <n v="0"/>
    <n v="6.7760935333333334"/>
    <n v="78.588836799999996"/>
    <n v="5"/>
    <n v="0"/>
    <n v="0"/>
    <n v="30"/>
    <n v="0.22586978444444444"/>
    <n v="7.7047879215686274E-2"/>
    <n v="4"/>
    <n v="30"/>
    <n v="1"/>
    <n v="0"/>
    <s v="Monitor - no immediate intervention"/>
    <x v="0"/>
    <s v="Hyderabad"/>
    <s v="Large"/>
    <n v="2300"/>
    <n v="2.5"/>
    <d v="1899-12-30T01:30:00"/>
    <d v="1899-12-30T02:00:00"/>
    <x v="1"/>
    <b v="0"/>
  </r>
  <r>
    <s v="DS001_20260711_I05"/>
    <s v="DS001"/>
    <d v="2026-07-11T00:00:00"/>
    <n v="5"/>
    <s v="Night"/>
    <n v="17"/>
    <n v="9"/>
    <n v="8"/>
    <n v="0"/>
    <n v="1"/>
    <n v="600"/>
    <n v="0"/>
    <s v="P_DS001_019|P_DS001_022|P_DS001_028|P_DS001_031|P_DS001_001|P_DS001_004|P_DS001_007|P_DS001_010"/>
    <s v=""/>
    <s v="P_DS001_016"/>
    <n v="17"/>
    <n v="600"/>
    <n v="6400"/>
    <n v="0"/>
    <n v="48"/>
    <n v="17"/>
    <n v="91"/>
    <n v="20510.53"/>
    <n v="5.3529411764705879"/>
    <n v="1206.5017647058824"/>
    <n v="10"/>
    <n v="9.7718331029411765"/>
    <n v="7"/>
    <n v="0.58583046470588218"/>
    <n v="1.0117349401960785"/>
    <n v="1.5031128317420468"/>
    <n v="0.62058823529411755"/>
    <n v="3.1354360049019605"/>
    <n v="0"/>
    <n v="5.6609068970588234"/>
    <n v="510"/>
    <n v="34"/>
    <n v="1"/>
    <n v="1"/>
    <n v="0"/>
    <n v="1"/>
    <n v="0"/>
    <n v="0"/>
    <n v="409.79"/>
    <s v="Store Not Ready for Rider"/>
    <n v="7"/>
    <n v="24.041015283333333"/>
    <n v="106.54553406666666"/>
    <n v="9"/>
    <n v="0.41176470588235292"/>
    <n v="5.8823529411764705E-2"/>
    <n v="30"/>
    <n v="0.80136717611111108"/>
    <n v="0.10445640594771241"/>
    <n v="6"/>
    <n v="28"/>
    <n v="2"/>
    <n v="-1"/>
    <s v="Protect or increase picker capacity"/>
    <x v="0"/>
    <s v="Hyderabad"/>
    <s v="Large"/>
    <n v="2300"/>
    <n v="2.5"/>
    <d v="1899-12-30T02:00:00"/>
    <d v="1899-12-30T02:30:00"/>
    <x v="2"/>
    <b v="0"/>
  </r>
  <r>
    <s v="DS001_20260711_I06"/>
    <s v="DS001"/>
    <d v="2026-07-11T00:00:00"/>
    <n v="6"/>
    <s v="Night"/>
    <n v="10"/>
    <n v="9"/>
    <n v="8"/>
    <n v="0"/>
    <n v="1"/>
    <n v="600"/>
    <n v="0"/>
    <s v="P_DS001_022|P_DS001_028|P_DS001_031|P_DS001_001|P_DS001_004|P_DS001_007|P_DS001_010|P_DS001_016"/>
    <s v=""/>
    <s v="P_DS001_019"/>
    <n v="10"/>
    <n v="600"/>
    <n v="5800"/>
    <n v="0"/>
    <n v="48"/>
    <n v="10"/>
    <n v="49"/>
    <n v="13030.02"/>
    <n v="4.9000000000000004"/>
    <n v="1303.002"/>
    <n v="10.7"/>
    <n v="9.9800069216666678"/>
    <n v="3"/>
    <n v="0.2219775199999999"/>
    <n v="0.16246755166666665"/>
    <n v="1.265841024636343"/>
    <n v="0.66333333333333333"/>
    <n v="2.0916419033333336"/>
    <n v="0"/>
    <n v="6.8566983383333335"/>
    <n v="300"/>
    <n v="34"/>
    <n v="1"/>
    <n v="1"/>
    <n v="1"/>
    <n v="0"/>
    <n v="0"/>
    <n v="0"/>
    <n v="606.41"/>
    <s v="Store Not Ready for Rider"/>
    <n v="2"/>
    <n v="13.885585683333334"/>
    <n v="109.97032005"/>
    <n v="8"/>
    <n v="0.3"/>
    <n v="0.1"/>
    <n v="30"/>
    <n v="0.4628528561111111"/>
    <n v="0.10781403926470588"/>
    <n v="6"/>
    <n v="28"/>
    <n v="1"/>
    <n v="0"/>
    <s v="Protect or increase picker capacity"/>
    <x v="0"/>
    <s v="Hyderabad"/>
    <s v="Large"/>
    <n v="2300"/>
    <n v="2.5"/>
    <d v="1899-12-30T02:30:00"/>
    <d v="1899-12-30T03:00:00"/>
    <x v="2"/>
    <b v="0"/>
  </r>
  <r>
    <s v="DS001_20260711_I07"/>
    <s v="DS001"/>
    <d v="2026-07-11T00:00:00"/>
    <n v="7"/>
    <s v="Night"/>
    <n v="11"/>
    <n v="9"/>
    <n v="8"/>
    <n v="0"/>
    <n v="1"/>
    <n v="600"/>
    <n v="0"/>
    <s v="P_DS001_028|P_DS001_031|P_DS001_001|P_DS001_004|P_DS001_007|P_DS001_010|P_DS001_016|P_DS001_019"/>
    <s v=""/>
    <s v="P_DS001_022"/>
    <n v="11"/>
    <n v="600"/>
    <n v="5200"/>
    <n v="0"/>
    <n v="48"/>
    <n v="11"/>
    <n v="52"/>
    <n v="11145.44"/>
    <n v="4.7272727272727275"/>
    <n v="1013.2218181818182"/>
    <n v="10"/>
    <n v="8.5698565333333345"/>
    <n v="2"/>
    <n v="0.1356843439393941"/>
    <n v="0.34901333787878791"/>
    <n v="1.2558564283594646"/>
    <n v="0.72424242424242424"/>
    <n v="2.3291121878787879"/>
    <n v="0"/>
    <n v="5.4346837318181818"/>
    <n v="330"/>
    <n v="34"/>
    <n v="0"/>
    <n v="0"/>
    <n v="0"/>
    <n v="0"/>
    <n v="0"/>
    <n v="0"/>
    <n v="0"/>
    <s v="Store Not Ready for Rider"/>
    <n v="2"/>
    <n v="14.099147833333333"/>
    <n v="107.26031666666667"/>
    <n v="7"/>
    <n v="0.18181818181818182"/>
    <n v="0"/>
    <n v="30"/>
    <n v="0.46997159444444442"/>
    <n v="0.10515717320261438"/>
    <n v="6"/>
    <n v="28"/>
    <n v="1"/>
    <n v="0"/>
    <s v="Protect or increase picker capacity"/>
    <x v="0"/>
    <s v="Hyderabad"/>
    <s v="Large"/>
    <n v="2300"/>
    <n v="2.5"/>
    <d v="1899-12-30T03:00:00"/>
    <d v="1899-12-30T03:30:00"/>
    <x v="3"/>
    <b v="0"/>
  </r>
  <r>
    <s v="DS001_20260711_I08"/>
    <s v="DS001"/>
    <d v="2026-07-11T00:00:00"/>
    <n v="8"/>
    <s v="Night"/>
    <n v="5"/>
    <n v="9"/>
    <n v="8"/>
    <n v="0"/>
    <n v="1"/>
    <n v="600"/>
    <n v="0"/>
    <s v="P_DS001_031|P_DS001_001|P_DS001_004|P_DS001_007|P_DS001_010|P_DS001_016|P_DS001_019|P_DS001_022"/>
    <s v=""/>
    <s v="P_DS001_028"/>
    <n v="5"/>
    <n v="600"/>
    <n v="4600"/>
    <n v="0"/>
    <n v="48"/>
    <n v="5"/>
    <n v="20"/>
    <n v="4610.01"/>
    <n v="4"/>
    <n v="922.00200000000007"/>
    <n v="10"/>
    <n v="8.5821116866666678"/>
    <n v="0"/>
    <n v="0"/>
    <n v="8.929136E-2"/>
    <n v="1.0115500203868328"/>
    <n v="0.54"/>
    <n v="1.6408413733333334"/>
    <n v="0"/>
    <n v="6.3412703033333333"/>
    <n v="150"/>
    <n v="34"/>
    <n v="0"/>
    <n v="0"/>
    <n v="0"/>
    <n v="0"/>
    <n v="0"/>
    <n v="0"/>
    <n v="0"/>
    <s v="No SLA Breach"/>
    <n v="0"/>
    <n v="4.6152198000000002"/>
    <n v="31.668993616666668"/>
    <n v="6"/>
    <n v="0"/>
    <n v="0"/>
    <n v="30"/>
    <n v="0.15384066000000002"/>
    <n v="3.104803295751634E-2"/>
    <n v="2"/>
    <n v="32"/>
    <n v="1"/>
    <n v="0"/>
    <s v="Monitor - no immediate intervention"/>
    <x v="0"/>
    <s v="Hyderabad"/>
    <s v="Large"/>
    <n v="2300"/>
    <n v="2.5"/>
    <d v="1899-12-30T03:30:00"/>
    <d v="1899-12-30T04:00:00"/>
    <x v="3"/>
    <b v="0"/>
  </r>
  <r>
    <s v="DS001_20260711_I09"/>
    <s v="DS001"/>
    <d v="2026-07-11T00:00:00"/>
    <n v="9"/>
    <s v="Night"/>
    <n v="14"/>
    <n v="9"/>
    <n v="8"/>
    <n v="0"/>
    <n v="1"/>
    <n v="600"/>
    <n v="0"/>
    <s v="P_DS001_001|P_DS001_004|P_DS001_007|P_DS001_010|P_DS001_016|P_DS001_019|P_DS001_022|P_DS001_028"/>
    <s v=""/>
    <s v="P_DS001_031"/>
    <n v="14"/>
    <n v="600"/>
    <n v="4000"/>
    <n v="0"/>
    <n v="48"/>
    <n v="14"/>
    <n v="78"/>
    <n v="19326.989999999998"/>
    <n v="5.5714285714285712"/>
    <n v="1380.4992857142856"/>
    <n v="9.9285714285714288"/>
    <n v="9.4582858488095241"/>
    <n v="5"/>
    <n v="0.4030439095238097"/>
    <n v="0.94621535357142861"/>
    <n v="1.3401598253355591"/>
    <n v="0.57738095238095244"/>
    <n v="2.8637561273809524"/>
    <n v="0"/>
    <n v="5.59929161547619"/>
    <n v="420"/>
    <n v="34"/>
    <n v="0"/>
    <n v="0"/>
    <n v="0"/>
    <n v="0"/>
    <n v="0"/>
    <n v="0"/>
    <n v="0"/>
    <s v="Store Not Ready for Rider"/>
    <n v="5"/>
    <n v="19.204767683333333"/>
    <n v="119.96709386666667"/>
    <n v="9"/>
    <n v="0.35714285714285715"/>
    <n v="0"/>
    <n v="30"/>
    <n v="0.64015892277777775"/>
    <n v="0.11761479790849674"/>
    <n v="6"/>
    <n v="28"/>
    <n v="1"/>
    <n v="0"/>
    <s v="Protect or increase picker capacity"/>
    <x v="0"/>
    <s v="Hyderabad"/>
    <s v="Large"/>
    <n v="2300"/>
    <n v="2.5"/>
    <d v="1899-12-30T04:00:00"/>
    <d v="1899-12-30T04:30:00"/>
    <x v="4"/>
    <b v="0"/>
  </r>
  <r>
    <s v="DS001_20260711_I10"/>
    <s v="DS001"/>
    <d v="2026-07-11T00:00:00"/>
    <n v="10"/>
    <s v="Night"/>
    <n v="5"/>
    <n v="9"/>
    <n v="8"/>
    <n v="0"/>
    <n v="1"/>
    <n v="600"/>
    <n v="0"/>
    <s v="P_DS001_004|P_DS001_007|P_DS001_010|P_DS001_016|P_DS001_019|P_DS001_022|P_DS001_028|P_DS001_031"/>
    <s v=""/>
    <s v="P_DS001_001"/>
    <n v="5"/>
    <n v="600"/>
    <n v="3400"/>
    <n v="0"/>
    <n v="48"/>
    <n v="5"/>
    <n v="20"/>
    <n v="3830.42"/>
    <n v="4"/>
    <n v="766.08400000000006"/>
    <n v="11.4"/>
    <n v="10.653067776666667"/>
    <n v="1"/>
    <n v="0.21980441000000006"/>
    <n v="1.1998150000000001E-2"/>
    <n v="1.2286164847161565"/>
    <n v="0.72333333333333338"/>
    <n v="1.96394796"/>
    <n v="0"/>
    <n v="7.6157864733333325"/>
    <n v="150"/>
    <n v="34"/>
    <n v="0"/>
    <n v="0"/>
    <n v="0"/>
    <n v="0"/>
    <n v="0"/>
    <n v="0"/>
    <n v="0"/>
    <s v="Store Not Ready for Rider"/>
    <n v="1"/>
    <n v="6.1430823833333337"/>
    <n v="78.044253099999992"/>
    <n v="8"/>
    <n v="0.2"/>
    <n v="0"/>
    <n v="30"/>
    <n v="0.2047694127777778"/>
    <n v="7.6513973627450979E-2"/>
    <n v="4"/>
    <n v="30"/>
    <n v="1"/>
    <n v="0"/>
    <s v="Protect or increase picker capacity"/>
    <x v="0"/>
    <s v="Hyderabad"/>
    <s v="Large"/>
    <n v="2300"/>
    <n v="2.5"/>
    <d v="1899-12-30T04:30:00"/>
    <d v="1899-12-30T05:00:00"/>
    <x v="4"/>
    <b v="0"/>
  </r>
  <r>
    <s v="DS001_20260711_I11"/>
    <s v="DS001"/>
    <d v="2026-07-11T00:00:00"/>
    <n v="11"/>
    <s v="Night"/>
    <n v="5"/>
    <n v="9"/>
    <n v="8"/>
    <n v="0"/>
    <n v="1"/>
    <n v="600"/>
    <n v="0"/>
    <s v="P_DS001_007|P_DS001_010|P_DS001_016|P_DS001_019|P_DS001_022|P_DS001_028|P_DS001_031|P_DS001_001"/>
    <s v=""/>
    <s v="P_DS001_004"/>
    <n v="5"/>
    <n v="600"/>
    <n v="2800"/>
    <n v="0"/>
    <n v="48"/>
    <n v="5"/>
    <n v="24"/>
    <n v="5720.8"/>
    <n v="4.8"/>
    <n v="1144.1600000000001"/>
    <n v="10"/>
    <n v="8.3809912633333319"/>
    <n v="0"/>
    <n v="0"/>
    <n v="0.11706639999999999"/>
    <n v="1.1124017040647598"/>
    <n v="0.56666666666666665"/>
    <n v="1.7961347599999999"/>
    <n v="0"/>
    <n v="5.7615231566666667"/>
    <n v="150"/>
    <n v="34"/>
    <n v="0"/>
    <n v="0"/>
    <n v="0"/>
    <n v="0"/>
    <n v="0"/>
    <n v="0"/>
    <n v="0"/>
    <s v="No SLA Breach"/>
    <n v="0"/>
    <n v="5.5620084666666667"/>
    <n v="52.316645049999998"/>
    <n v="5"/>
    <n v="0"/>
    <n v="0"/>
    <n v="30"/>
    <n v="0.18540028222222221"/>
    <n v="5.1290828480392153E-2"/>
    <n v="3"/>
    <n v="31"/>
    <n v="1"/>
    <n v="0"/>
    <s v="Monitor - no immediate intervention"/>
    <x v="0"/>
    <s v="Hyderabad"/>
    <s v="Large"/>
    <n v="2300"/>
    <n v="2.5"/>
    <d v="1899-12-30T05:00:00"/>
    <d v="1899-12-30T05:30:00"/>
    <x v="5"/>
    <b v="0"/>
  </r>
  <r>
    <s v="DS001_20260711_I12"/>
    <s v="DS001"/>
    <d v="2026-07-11T00:00:00"/>
    <n v="12"/>
    <s v="Night"/>
    <n v="8"/>
    <n v="9"/>
    <n v="8"/>
    <n v="0"/>
    <n v="1"/>
    <n v="600"/>
    <n v="0"/>
    <s v="P_DS001_010|P_DS001_016|P_DS001_019|P_DS001_022|P_DS001_028|P_DS001_031|P_DS001_001|P_DS001_004"/>
    <s v=""/>
    <s v="P_DS001_007"/>
    <n v="8"/>
    <n v="600"/>
    <n v="2200"/>
    <n v="0"/>
    <n v="48"/>
    <n v="8"/>
    <n v="33"/>
    <n v="7665.44"/>
    <n v="4.125"/>
    <n v="958.18"/>
    <n v="10.25"/>
    <n v="8.1921508479166665"/>
    <n v="0"/>
    <n v="0"/>
    <n v="0"/>
    <n v="1.0336056374685791"/>
    <n v="0.5541666666666667"/>
    <n v="1.5877722958333333"/>
    <n v="0"/>
    <n v="5.6856285416666665"/>
    <n v="240"/>
    <n v="34"/>
    <n v="0"/>
    <n v="0"/>
    <n v="0"/>
    <n v="0"/>
    <n v="0"/>
    <n v="0"/>
    <n v="0"/>
    <s v="No SLA Breach"/>
    <n v="0"/>
    <n v="7.4262778333333337"/>
    <n v="49.585219500000001"/>
    <n v="4"/>
    <n v="0"/>
    <n v="0"/>
    <n v="30"/>
    <n v="0.24754259444444446"/>
    <n v="4.8612960294117651E-2"/>
    <n v="3"/>
    <n v="31"/>
    <n v="1"/>
    <n v="0"/>
    <s v="Monitor - no immediate intervention"/>
    <x v="0"/>
    <s v="Hyderabad"/>
    <s v="Large"/>
    <n v="2300"/>
    <n v="2.5"/>
    <d v="1899-12-30T05:30:00"/>
    <d v="1899-12-30T06:00:00"/>
    <x v="5"/>
    <b v="0"/>
  </r>
  <r>
    <s v="DS001_20260711_I13"/>
    <s v="DS001"/>
    <d v="2026-07-11T00:00:00"/>
    <n v="13"/>
    <s v="Morning"/>
    <n v="9"/>
    <n v="9"/>
    <n v="3"/>
    <n v="2"/>
    <n v="4"/>
    <n v="225"/>
    <n v="1"/>
    <s v="P_DS001_016|P_DS001_019|P_DS001_022"/>
    <s v="P_DS001_028|P_DS001_031"/>
    <s v="P_DS001_001|P_DS001_004|P_DS001_007|P_DS001_010"/>
    <n v="2.25"/>
    <n v="225"/>
    <n v="1975"/>
    <n v="1"/>
    <n v="47"/>
    <n v="9"/>
    <n v="42"/>
    <n v="8824.31"/>
    <n v="4.666666666666667"/>
    <n v="980.47888888888883"/>
    <n v="9.7777777777777786"/>
    <n v="8.2876153833333337"/>
    <n v="0"/>
    <n v="0"/>
    <n v="0"/>
    <n v="1.1596076789224241"/>
    <n v="0.52962962962962967"/>
    <n v="1.6892373000000001"/>
    <n v="0"/>
    <n v="5.535415111111111"/>
    <n v="270"/>
    <n v="34"/>
    <n v="0"/>
    <n v="0"/>
    <n v="0"/>
    <n v="0"/>
    <n v="0"/>
    <n v="0"/>
    <n v="0"/>
    <s v="No SLA Breach"/>
    <n v="0"/>
    <n v="11.279036233333333"/>
    <n v="85.855873716666665"/>
    <n v="5"/>
    <n v="0"/>
    <n v="0"/>
    <n v="30"/>
    <n v="9.3991968611111101E-2"/>
    <n v="8.41724252124183E-2"/>
    <n v="5"/>
    <n v="29"/>
    <n v="1"/>
    <n v="3"/>
    <s v="Recover overdue put-away workload"/>
    <x v="0"/>
    <s v="Hyderabad"/>
    <s v="Large"/>
    <n v="2300"/>
    <n v="2.5"/>
    <d v="1899-12-30T06:00:00"/>
    <d v="1899-12-30T06:30:00"/>
    <x v="6"/>
    <b v="0"/>
  </r>
  <r>
    <s v="DS001_20260711_I14"/>
    <s v="DS001"/>
    <d v="2026-07-11T00:00:00"/>
    <n v="14"/>
    <s v="Morning"/>
    <n v="7"/>
    <n v="9"/>
    <n v="3"/>
    <n v="2"/>
    <n v="4"/>
    <n v="225"/>
    <n v="1"/>
    <s v="P_DS001_019|P_DS001_022|P_DS001_028"/>
    <s v="P_DS001_031|P_DS001_001"/>
    <s v="P_DS001_004|P_DS001_007|P_DS001_010|P_DS001_016"/>
    <n v="1.75"/>
    <n v="225"/>
    <n v="1750"/>
    <n v="1"/>
    <n v="46"/>
    <n v="7"/>
    <n v="33"/>
    <n v="8194.1"/>
    <n v="4.7142857142857144"/>
    <n v="1170.5857142857144"/>
    <n v="9.8571428571428577"/>
    <n v="8.2478454666666661"/>
    <n v="1"/>
    <n v="0.12908521904761902"/>
    <n v="0"/>
    <n v="1.2603789498175417"/>
    <n v="0.6071428571428571"/>
    <n v="1.8675217952380954"/>
    <n v="0"/>
    <n v="5.2493712809523805"/>
    <n v="210"/>
    <n v="34"/>
    <n v="0"/>
    <n v="0"/>
    <n v="0"/>
    <n v="0"/>
    <n v="0"/>
    <n v="0"/>
    <n v="0"/>
    <s v="Store Not Ready for Rider"/>
    <n v="1"/>
    <n v="7.7648899833333331"/>
    <n v="45.298852033333333"/>
    <n v="5"/>
    <n v="0.14285714285714285"/>
    <n v="0"/>
    <n v="30"/>
    <n v="6.470741652777777E-2"/>
    <n v="4.441063924836601E-2"/>
    <n v="3"/>
    <n v="31"/>
    <n v="1"/>
    <n v="3"/>
    <s v="Recover overdue put-away workload"/>
    <x v="0"/>
    <s v="Hyderabad"/>
    <s v="Large"/>
    <n v="2300"/>
    <n v="2.5"/>
    <d v="1899-12-30T06:30:00"/>
    <d v="1899-12-30T07:00:00"/>
    <x v="6"/>
    <b v="0"/>
  </r>
  <r>
    <s v="DS001_20260711_I15"/>
    <s v="DS001"/>
    <d v="2026-07-11T00:00:00"/>
    <n v="15"/>
    <s v="Morning"/>
    <n v="16"/>
    <n v="9"/>
    <n v="3"/>
    <n v="2"/>
    <n v="4"/>
    <n v="225"/>
    <n v="1"/>
    <s v="P_DS001_022|P_DS001_028|P_DS001_031"/>
    <s v="P_DS001_001|P_DS001_004"/>
    <s v="P_DS001_007|P_DS001_010|P_DS001_016|P_DS001_019"/>
    <n v="4"/>
    <n v="225"/>
    <n v="1525"/>
    <n v="1"/>
    <n v="45"/>
    <n v="16"/>
    <n v="76"/>
    <n v="17338.2"/>
    <n v="4.75"/>
    <n v="1083.6375"/>
    <n v="10"/>
    <n v="8.5010796729166671"/>
    <n v="2"/>
    <n v="2.8418277083333218E-2"/>
    <n v="0"/>
    <n v="1.1847633755772184"/>
    <n v="0.62812500000000004"/>
    <n v="1.8128883656250001"/>
    <n v="0"/>
    <n v="5.7527746333333338"/>
    <n v="480"/>
    <n v="34"/>
    <n v="0"/>
    <n v="0"/>
    <n v="0"/>
    <n v="0"/>
    <n v="0"/>
    <n v="0"/>
    <n v="0"/>
    <s v="Last-Mile Travel"/>
    <n v="1"/>
    <n v="20.013976433333333"/>
    <n v="144.84111911666668"/>
    <n v="10"/>
    <n v="0.125"/>
    <n v="0"/>
    <n v="30"/>
    <n v="0.16678313694444444"/>
    <n v="0.14200109717320261"/>
    <n v="7"/>
    <n v="27"/>
    <n v="1"/>
    <n v="3"/>
    <s v="Recover overdue put-away workload"/>
    <x v="0"/>
    <s v="Hyderabad"/>
    <s v="Large"/>
    <n v="2300"/>
    <n v="2.5"/>
    <d v="1899-12-30T07:00:00"/>
    <d v="1899-12-30T07:30:00"/>
    <x v="7"/>
    <b v="0"/>
  </r>
  <r>
    <s v="DS001_20260711_I16"/>
    <s v="DS001"/>
    <d v="2026-07-11T00:00:00"/>
    <n v="16"/>
    <s v="Morning"/>
    <n v="19"/>
    <n v="9"/>
    <n v="3"/>
    <n v="2"/>
    <n v="4"/>
    <n v="225"/>
    <n v="1"/>
    <s v="P_DS001_028|P_DS001_031|P_DS001_001"/>
    <s v="P_DS001_004|P_DS001_007"/>
    <s v="P_DS001_010|P_DS001_016|P_DS001_019|P_DS001_022"/>
    <n v="4.75"/>
    <n v="225"/>
    <n v="1300"/>
    <n v="1"/>
    <n v="44"/>
    <n v="19"/>
    <n v="71"/>
    <n v="15582.72"/>
    <n v="3.736842105263158"/>
    <n v="820.14315789473676"/>
    <n v="9.8947368421052637"/>
    <n v="8.2255918552631577"/>
    <n v="3"/>
    <n v="4.9216401754386054E-2"/>
    <n v="0"/>
    <n v="1.0646549949832265"/>
    <n v="0.7131578947368421"/>
    <n v="1.7778128815789473"/>
    <n v="0"/>
    <n v="5.4390070342105261"/>
    <n v="570"/>
    <n v="34"/>
    <n v="0"/>
    <n v="0"/>
    <n v="0"/>
    <n v="0"/>
    <n v="0"/>
    <n v="0"/>
    <n v="0"/>
    <s v="Store Not Ready for Rider"/>
    <n v="2"/>
    <n v="20.228444750000001"/>
    <n v="127.35821893333333"/>
    <n v="9"/>
    <n v="0.15789473684210525"/>
    <n v="0"/>
    <n v="30"/>
    <n v="0.16857037291666668"/>
    <n v="0.12486099895424836"/>
    <n v="7"/>
    <n v="27"/>
    <n v="1"/>
    <n v="3"/>
    <s v="Protect or increase picker capacity"/>
    <x v="0"/>
    <s v="Hyderabad"/>
    <s v="Large"/>
    <n v="2300"/>
    <n v="2.5"/>
    <d v="1899-12-30T07:30:00"/>
    <d v="1899-12-30T08:00:00"/>
    <x v="7"/>
    <b v="0"/>
  </r>
  <r>
    <s v="DS001_20260711_I17"/>
    <s v="DS001"/>
    <d v="2026-07-11T00:00:00"/>
    <n v="17"/>
    <s v="Morning"/>
    <n v="24"/>
    <n v="19"/>
    <n v="3"/>
    <n v="2"/>
    <n v="14"/>
    <n v="225"/>
    <n v="1"/>
    <s v="P_DS001_032|P_DS001_035|P_DS001_001"/>
    <s v="P_DS001_002|P_DS001_004"/>
    <s v="P_DS001_005|P_DS001_007|P_DS001_008|P_DS001_010|P_DS001_011|P_DS001_014|P_DS001_016|P_DS001_017|P_DS001_019|P_DS001_022|P_DS001_023|P_DS001_028|P_DS001_029|P_DS001_031"/>
    <n v="1.7142857142857142"/>
    <n v="225"/>
    <n v="1075"/>
    <n v="1"/>
    <n v="43"/>
    <n v="24"/>
    <n v="118"/>
    <n v="25686.85"/>
    <n v="4.916666666666667"/>
    <n v="1070.2854166666666"/>
    <n v="10.375"/>
    <n v="8.7829487881944441"/>
    <n v="1"/>
    <n v="3.7297038888888835E-2"/>
    <n v="0"/>
    <n v="1.355034081293393"/>
    <n v="0.54374999999999996"/>
    <n v="1.898784073611111"/>
    <n v="0"/>
    <n v="6.0584702624999993"/>
    <n v="720"/>
    <n v="69"/>
    <n v="2"/>
    <n v="2"/>
    <n v="1"/>
    <n v="1"/>
    <n v="0"/>
    <n v="0"/>
    <n v="466.93"/>
    <s v="Store Not Ready for Rider"/>
    <n v="1"/>
    <n v="32.520817766666667"/>
    <n v="199.56190996666666"/>
    <n v="16"/>
    <n v="4.1666666666666664E-2"/>
    <n v="8.3333333333333329E-2"/>
    <n v="30"/>
    <n v="7.7430518492063491E-2"/>
    <n v="9.640671979066022E-2"/>
    <n v="10"/>
    <n v="59"/>
    <n v="2"/>
    <n v="12"/>
    <s v="Recover overdue put-away workload"/>
    <x v="0"/>
    <s v="Hyderabad"/>
    <s v="Large"/>
    <n v="2300"/>
    <n v="2.5"/>
    <d v="1899-12-30T08:00:00"/>
    <d v="1899-12-30T08:30:00"/>
    <x v="8"/>
    <b v="0"/>
  </r>
  <r>
    <s v="DS001_20260711_I18"/>
    <s v="DS001"/>
    <d v="2026-07-11T00:00:00"/>
    <n v="18"/>
    <s v="Morning"/>
    <n v="52"/>
    <n v="19"/>
    <n v="3"/>
    <n v="2"/>
    <n v="14"/>
    <n v="225"/>
    <n v="1"/>
    <s v="P_DS001_035|P_DS001_001|P_DS001_002"/>
    <s v="P_DS001_004|P_DS001_005"/>
    <s v="P_DS001_007|P_DS001_008|P_DS001_010|P_DS001_011|P_DS001_014|P_DS001_016|P_DS001_017|P_DS001_019|P_DS001_022|P_DS001_023|P_DS001_028|P_DS001_029|P_DS001_031|P_DS001_032"/>
    <n v="3.7142857142857144"/>
    <n v="225"/>
    <n v="850"/>
    <n v="1"/>
    <n v="42"/>
    <n v="52"/>
    <n v="281"/>
    <n v="63516.04"/>
    <n v="5.4038461538461542"/>
    <n v="1221.4623076923076"/>
    <n v="10.096153846153847"/>
    <n v="8.7785238243589738"/>
    <n v="9"/>
    <n v="9.0679199679487246E-2"/>
    <n v="0"/>
    <n v="1.4048074257591892"/>
    <n v="0.5971153846153846"/>
    <n v="2.0019228035256411"/>
    <n v="0"/>
    <n v="5.9096138339743582"/>
    <n v="1560"/>
    <n v="68"/>
    <n v="1"/>
    <n v="1"/>
    <n v="1"/>
    <n v="0"/>
    <n v="0"/>
    <n v="0"/>
    <n v="292.04000000000002"/>
    <s v="Store Not Ready for Rider"/>
    <n v="6"/>
    <n v="72.145495116666666"/>
    <n v="392.64702328333334"/>
    <n v="22"/>
    <n v="0.17307692307692307"/>
    <n v="1.9230769230769232E-2"/>
    <n v="30"/>
    <n v="0.17177498837301586"/>
    <n v="0.19247403102124183"/>
    <n v="19"/>
    <n v="49"/>
    <n v="4"/>
    <n v="10"/>
    <s v="Protect or increase picker capacity"/>
    <x v="0"/>
    <s v="Hyderabad"/>
    <s v="Large"/>
    <n v="2300"/>
    <n v="2.5"/>
    <d v="1899-12-30T08:30:00"/>
    <d v="1899-12-30T09:00:00"/>
    <x v="8"/>
    <b v="0"/>
  </r>
  <r>
    <s v="DS001_20260711_I19"/>
    <s v="DS001"/>
    <d v="2026-07-11T00:00:00"/>
    <n v="19"/>
    <s v="Morning"/>
    <n v="63"/>
    <n v="10"/>
    <n v="0"/>
    <n v="2"/>
    <n v="8"/>
    <n v="0"/>
    <n v="1"/>
    <s v=""/>
    <s v="P_DS001_035|P_DS001_002"/>
    <s v="P_DS001_005|P_DS001_008|P_DS001_011|P_DS001_014|P_DS001_017|P_DS001_023|P_DS001_029|P_DS001_032"/>
    <n v="7.875"/>
    <n v="0"/>
    <n v="850"/>
    <n v="1"/>
    <n v="41"/>
    <n v="63"/>
    <n v="313"/>
    <n v="71725.64"/>
    <n v="4.9682539682539684"/>
    <n v="1138.5022222222221"/>
    <n v="11.53968253968254"/>
    <n v="8.3453401145502646"/>
    <n v="0"/>
    <n v="0"/>
    <n v="0"/>
    <n v="1.3504284113185927"/>
    <n v="0.64338624338624339"/>
    <n v="1.9927801076719578"/>
    <n v="0"/>
    <n v="5.5078746648148149"/>
    <n v="1890"/>
    <n v="35"/>
    <n v="2"/>
    <n v="2"/>
    <n v="1"/>
    <n v="1"/>
    <n v="0"/>
    <n v="0"/>
    <n v="757.39"/>
    <s v="No SLA Breach"/>
    <n v="0"/>
    <n v="85.831985933333328"/>
    <n v="549.12387033333334"/>
    <n v="43"/>
    <n v="0"/>
    <n v="3.1746031746031744E-2"/>
    <n v="30"/>
    <n v="0.35763327472222223"/>
    <n v="0.52297511460317458"/>
    <n v="27"/>
    <n v="8"/>
    <n v="5"/>
    <n v="3"/>
    <s v="Recover overdue put-away workload"/>
    <x v="0"/>
    <s v="Hyderabad"/>
    <s v="Large"/>
    <n v="2300"/>
    <n v="2.5"/>
    <d v="1899-12-30T09:00:00"/>
    <d v="1899-12-30T09:30:00"/>
    <x v="9"/>
    <b v="0"/>
  </r>
  <r>
    <s v="DS001_20260711_I20"/>
    <s v="DS001"/>
    <d v="2026-07-11T00:00:00"/>
    <n v="20"/>
    <s v="Morning"/>
    <n v="65"/>
    <n v="10"/>
    <n v="0"/>
    <n v="2"/>
    <n v="8"/>
    <n v="0"/>
    <n v="1"/>
    <s v=""/>
    <s v="P_DS001_002|P_DS001_005"/>
    <s v="P_DS001_008|P_DS001_011|P_DS001_014|P_DS001_017|P_DS001_023|P_DS001_029|P_DS001_032|P_DS001_035"/>
    <n v="8.125"/>
    <n v="0"/>
    <n v="850"/>
    <n v="1"/>
    <n v="40"/>
    <n v="65"/>
    <n v="332"/>
    <n v="78216.259999999995"/>
    <n v="5.1076923076923073"/>
    <n v="1203.3270769230769"/>
    <n v="12.092307692307692"/>
    <n v="8.9560078664102569"/>
    <n v="0"/>
    <n v="0"/>
    <n v="0"/>
    <n v="1.3814765687742736"/>
    <n v="0.65769230769230769"/>
    <n v="2.0391688684615388"/>
    <n v="0"/>
    <n v="6.0129928364102563"/>
    <n v="1950"/>
    <n v="35"/>
    <n v="2"/>
    <n v="2"/>
    <n v="1"/>
    <n v="0"/>
    <n v="1"/>
    <n v="0"/>
    <n v="724.30000000000007"/>
    <s v="No SLA Breach"/>
    <n v="0"/>
    <n v="88.624801349999998"/>
    <n v="572.36215270000002"/>
    <n v="35"/>
    <n v="0"/>
    <n v="3.0769230769230771E-2"/>
    <n v="30"/>
    <n v="0.36927000562500001"/>
    <n v="0.54510681209523815"/>
    <n v="28"/>
    <n v="7"/>
    <n v="5"/>
    <n v="3"/>
    <s v="Recover overdue put-away workload"/>
    <x v="0"/>
    <s v="Hyderabad"/>
    <s v="Large"/>
    <n v="2300"/>
    <n v="2.5"/>
    <d v="1899-12-30T09:30:00"/>
    <d v="1899-12-30T10:00:00"/>
    <x v="9"/>
    <b v="0"/>
  </r>
  <r>
    <s v="DS001_20260711_I21"/>
    <s v="DS001"/>
    <d v="2026-07-11T00:00:00"/>
    <n v="21"/>
    <s v="Morning"/>
    <n v="61"/>
    <n v="10"/>
    <n v="0"/>
    <n v="2"/>
    <n v="8"/>
    <n v="0"/>
    <n v="1"/>
    <s v=""/>
    <s v="P_DS001_005|P_DS001_008"/>
    <s v="P_DS001_011|P_DS001_014|P_DS001_017|P_DS001_023|P_DS001_029|P_DS001_032|P_DS001_035|P_DS001_002"/>
    <n v="7.625"/>
    <n v="0"/>
    <n v="850"/>
    <n v="1"/>
    <n v="39"/>
    <n v="61"/>
    <n v="297"/>
    <n v="64301.16"/>
    <n v="4.8688524590163933"/>
    <n v="1054.1173770491803"/>
    <n v="11.655737704918034"/>
    <n v="9.0347470456284142"/>
    <n v="2"/>
    <n v="2.4533679781420781E-2"/>
    <n v="0"/>
    <n v="1.3260173095870664"/>
    <n v="0.68087431693989064"/>
    <n v="2.0068916174863389"/>
    <n v="0"/>
    <n v="6.1002597904371587"/>
    <n v="1830"/>
    <n v="35"/>
    <n v="1"/>
    <n v="1"/>
    <n v="1"/>
    <n v="0"/>
    <n v="0"/>
    <n v="0"/>
    <n v="819.58"/>
    <s v="Last-Mile Travel"/>
    <n v="1"/>
    <n v="78.727240933333334"/>
    <n v="470.25039119999997"/>
    <n v="30"/>
    <n v="3.2786885245901641E-2"/>
    <n v="1.6393442622950821E-2"/>
    <n v="30"/>
    <n v="0.32803017055555556"/>
    <n v="0.44785751542857138"/>
    <n v="23"/>
    <n v="12"/>
    <n v="4"/>
    <n v="4"/>
    <s v="Recover overdue put-away workload"/>
    <x v="0"/>
    <s v="Hyderabad"/>
    <s v="Large"/>
    <n v="2300"/>
    <n v="2.5"/>
    <d v="1899-12-30T10:00:00"/>
    <d v="1899-12-30T10:30:00"/>
    <x v="10"/>
    <b v="0"/>
  </r>
  <r>
    <s v="DS001_20260711_I22"/>
    <s v="DS001"/>
    <d v="2026-07-11T00:00:00"/>
    <n v="22"/>
    <s v="Morning"/>
    <n v="60"/>
    <n v="10"/>
    <n v="0"/>
    <n v="2"/>
    <n v="8"/>
    <n v="0"/>
    <n v="1"/>
    <s v=""/>
    <s v="P_DS001_008|P_DS001_011"/>
    <s v="P_DS001_014|P_DS001_017|P_DS001_023|P_DS001_029|P_DS001_032|P_DS001_035|P_DS001_002|P_DS001_005"/>
    <n v="7.5"/>
    <n v="0"/>
    <n v="850"/>
    <n v="1"/>
    <n v="38"/>
    <n v="60"/>
    <n v="321"/>
    <n v="76997.83"/>
    <n v="5.35"/>
    <n v="1283.2971666666667"/>
    <n v="11.55"/>
    <n v="8.7381180686111097"/>
    <n v="1"/>
    <n v="1.573322222222225E-3"/>
    <n v="0"/>
    <n v="1.4154689926073254"/>
    <n v="0.54666666666666663"/>
    <n v="1.9621356511111112"/>
    <n v="0"/>
    <n v="5.9062601880555556"/>
    <n v="1800"/>
    <n v="35"/>
    <n v="2"/>
    <n v="2"/>
    <n v="2"/>
    <n v="0"/>
    <n v="0"/>
    <n v="0"/>
    <n v="223.39"/>
    <s v="Store Not Ready for Rider"/>
    <n v="1"/>
    <n v="83.39141153333334"/>
    <n v="569.51979864999998"/>
    <n v="35"/>
    <n v="1.6666666666666666E-2"/>
    <n v="3.3333333333333333E-2"/>
    <n v="30"/>
    <n v="0.34746421472222228"/>
    <n v="0.54239980823809519"/>
    <n v="28"/>
    <n v="7"/>
    <n v="4"/>
    <n v="4"/>
    <s v="Recover overdue put-away workload"/>
    <x v="0"/>
    <s v="Hyderabad"/>
    <s v="Large"/>
    <n v="2300"/>
    <n v="2.5"/>
    <d v="1899-12-30T10:30:00"/>
    <d v="1899-12-30T11:00:00"/>
    <x v="10"/>
    <b v="0"/>
  </r>
  <r>
    <s v="DS001_20260711_I23"/>
    <s v="DS001"/>
    <d v="2026-07-11T00:00:00"/>
    <n v="23"/>
    <s v="Lunch"/>
    <n v="67"/>
    <n v="10"/>
    <n v="0"/>
    <n v="0"/>
    <n v="10"/>
    <n v="0"/>
    <n v="0"/>
    <s v=""/>
    <s v=""/>
    <s v="P_DS001_011|P_DS001_014|P_DS001_017|P_DS001_023|P_DS001_029|P_DS001_032|P_DS001_035|P_DS001_002|P_DS001_005|P_DS001_008"/>
    <n v="6.7"/>
    <n v="0"/>
    <n v="850"/>
    <n v="0"/>
    <n v="38"/>
    <n v="67"/>
    <n v="341"/>
    <n v="75864.350000000006"/>
    <n v="5.08955223880597"/>
    <n v="1132.3037313432837"/>
    <n v="11.880597014925373"/>
    <n v="8.6183503995024875"/>
    <n v="0"/>
    <n v="0"/>
    <n v="0"/>
    <n v="1.3443469336845479"/>
    <n v="0.60721393034825866"/>
    <n v="1.9515608562189055"/>
    <n v="0"/>
    <n v="5.7274860527363192"/>
    <n v="2010"/>
    <n v="35"/>
    <n v="1"/>
    <n v="1"/>
    <n v="1"/>
    <n v="0"/>
    <n v="0"/>
    <n v="0"/>
    <n v="135.87"/>
    <s v="No SLA Breach"/>
    <n v="0"/>
    <n v="92.957721849999999"/>
    <n v="616.70021495000003"/>
    <n v="34"/>
    <n v="0"/>
    <n v="1.4925373134328358E-2"/>
    <n v="30"/>
    <n v="0.3098590728333333"/>
    <n v="0.58733353804761912"/>
    <n v="30"/>
    <n v="5"/>
    <n v="5"/>
    <n v="5"/>
    <s v="Recover overdue put-away workload"/>
    <x v="0"/>
    <s v="Hyderabad"/>
    <s v="Large"/>
    <n v="2300"/>
    <n v="2.5"/>
    <d v="1899-12-30T11:00:00"/>
    <d v="1899-12-30T11:30:00"/>
    <x v="11"/>
    <b v="0"/>
  </r>
  <r>
    <s v="DS001_20260711_I24"/>
    <s v="DS001"/>
    <d v="2026-07-11T00:00:00"/>
    <n v="24"/>
    <s v="Lunch"/>
    <n v="87"/>
    <n v="10"/>
    <n v="0"/>
    <n v="0"/>
    <n v="10"/>
    <n v="0"/>
    <n v="0"/>
    <s v=""/>
    <s v=""/>
    <s v="P_DS001_014|P_DS001_017|P_DS001_023|P_DS001_029|P_DS001_032|P_DS001_035|P_DS001_002|P_DS001_005|P_DS001_008|P_DS001_011"/>
    <n v="8.6999999999999993"/>
    <n v="0"/>
    <n v="850"/>
    <n v="0"/>
    <n v="38"/>
    <n v="87"/>
    <n v="460"/>
    <n v="105184.59"/>
    <n v="5.2873563218390807"/>
    <n v="1209.018275862069"/>
    <n v="13.045977011494253"/>
    <n v="8.8959814511494244"/>
    <n v="1"/>
    <n v="5.8768295019158163E-4"/>
    <n v="0"/>
    <n v="1.4240854044674602"/>
    <n v="0.61091954022988504"/>
    <n v="1.8176238093869732"/>
    <n v="0"/>
    <n v="5.8705550496168586"/>
    <n v="2610"/>
    <n v="35"/>
    <n v="5"/>
    <n v="4"/>
    <n v="3"/>
    <n v="2"/>
    <n v="0"/>
    <n v="0"/>
    <n v="1864.3400000000001"/>
    <s v="Store Not Ready for Rider"/>
    <n v="1"/>
    <n v="124.33183921666667"/>
    <n v="687.9615624833333"/>
    <n v="35"/>
    <n v="1.1494252873563218E-2"/>
    <n v="4.5977011494252873E-2"/>
    <n v="30"/>
    <n v="0.41443946405555554"/>
    <n v="0.65520148807936507"/>
    <n v="33"/>
    <n v="2"/>
    <n v="6"/>
    <n v="4"/>
    <s v="Recover overdue put-away workload"/>
    <x v="0"/>
    <s v="Hyderabad"/>
    <s v="Large"/>
    <n v="2300"/>
    <n v="2.5"/>
    <d v="1899-12-30T11:30:00"/>
    <d v="1899-12-30T12:00:00"/>
    <x v="11"/>
    <b v="0"/>
  </r>
  <r>
    <s v="DS001_20260711_I25"/>
    <s v="DS001"/>
    <d v="2026-07-11T00:00:00"/>
    <n v="25"/>
    <s v="Lunch"/>
    <n v="98"/>
    <n v="10"/>
    <n v="0"/>
    <n v="0"/>
    <n v="10"/>
    <n v="0"/>
    <n v="0"/>
    <s v=""/>
    <s v=""/>
    <s v="P_DS001_017|P_DS001_023|P_DS001_029|P_DS001_032|P_DS001_035|P_DS001_002|P_DS001_005|P_DS001_008|P_DS001_011|P_DS001_014"/>
    <n v="9.8000000000000007"/>
    <n v="0"/>
    <n v="850"/>
    <n v="0"/>
    <n v="38"/>
    <n v="98"/>
    <n v="488"/>
    <n v="112583.94"/>
    <n v="4.9795918367346941"/>
    <n v="1148.8157142857144"/>
    <n v="15.285714285714286"/>
    <n v="8.7414065756802728"/>
    <n v="0"/>
    <n v="0"/>
    <n v="0"/>
    <n v="1.3546989818227144"/>
    <n v="0.6272108843537415"/>
    <n v="1.1822897709183673"/>
    <n v="5.1542398979591834E-2"/>
    <n v="5.8099951258503397"/>
    <n v="3430"/>
    <n v="35"/>
    <n v="5"/>
    <n v="5"/>
    <n v="3"/>
    <n v="1"/>
    <n v="1"/>
    <n v="0"/>
    <n v="1151.27"/>
    <s v="No SLA Breach"/>
    <n v="0"/>
    <n v="131.90305935000001"/>
    <n v="826.02169431666664"/>
    <n v="35"/>
    <n v="0"/>
    <n v="5.1020408163265307E-2"/>
    <n v="35"/>
    <n v="0.43967686450000004"/>
    <n v="0.78668732792063489"/>
    <n v="40"/>
    <n v="-5"/>
    <n v="7"/>
    <n v="3"/>
    <s v="Recover overdue put-away workload"/>
    <x v="0"/>
    <s v="Hyderabad"/>
    <s v="Large"/>
    <n v="2300"/>
    <n v="2.5"/>
    <d v="1899-12-30T12:00:00"/>
    <d v="1899-12-30T12:30:00"/>
    <x v="12"/>
    <b v="1"/>
  </r>
  <r>
    <s v="DS001_20260711_I26"/>
    <s v="DS001"/>
    <d v="2026-07-11T00:00:00"/>
    <n v="26"/>
    <s v="Lunch"/>
    <n v="87"/>
    <n v="10"/>
    <n v="0"/>
    <n v="0"/>
    <n v="10"/>
    <n v="0"/>
    <n v="0"/>
    <s v=""/>
    <s v=""/>
    <s v="P_DS001_023|P_DS001_029|P_DS001_032|P_DS001_035|P_DS001_002|P_DS001_005|P_DS001_008|P_DS001_011|P_DS001_014|P_DS001_017"/>
    <n v="8.6999999999999993"/>
    <n v="0"/>
    <n v="850"/>
    <n v="0"/>
    <n v="38"/>
    <n v="87"/>
    <n v="428"/>
    <n v="95215.2"/>
    <n v="4.9195402298850572"/>
    <n v="1094.4275862068964"/>
    <n v="14.666666666666666"/>
    <n v="8.854936115900383"/>
    <n v="0"/>
    <n v="0"/>
    <n v="0"/>
    <n v="1.3333664754785444"/>
    <n v="0.66877394636015319"/>
    <n v="1.5145878260536398"/>
    <n v="4.0148239463601515E-3"/>
    <n v="5.9338383409961679"/>
    <n v="3045"/>
    <n v="35"/>
    <n v="3"/>
    <n v="3"/>
    <n v="1"/>
    <n v="0"/>
    <n v="2"/>
    <n v="0"/>
    <n v="544.65"/>
    <s v="No SLA Breach"/>
    <n v="0"/>
    <n v="115.79168593333334"/>
    <n v="815.63560259999997"/>
    <n v="35"/>
    <n v="0"/>
    <n v="3.4482758620689655E-2"/>
    <n v="35"/>
    <n v="0.38597228644444448"/>
    <n v="0.77679581199999992"/>
    <n v="39"/>
    <n v="-4"/>
    <n v="6"/>
    <n v="4"/>
    <s v="Recover overdue put-away workload"/>
    <x v="0"/>
    <s v="Hyderabad"/>
    <s v="Large"/>
    <n v="2300"/>
    <n v="2.5"/>
    <d v="1899-12-30T12:30:00"/>
    <d v="1899-12-30T13:00:00"/>
    <x v="12"/>
    <b v="1"/>
  </r>
  <r>
    <s v="DS001_20260711_I27"/>
    <s v="DS001"/>
    <d v="2026-07-11T00:00:00"/>
    <n v="27"/>
    <s v="Lunch"/>
    <n v="105"/>
    <n v="10"/>
    <n v="0"/>
    <n v="0"/>
    <n v="10"/>
    <n v="0"/>
    <n v="0"/>
    <s v=""/>
    <s v=""/>
    <s v="P_DS001_029|P_DS001_032|P_DS001_035|P_DS001_002|P_DS001_005|P_DS001_008|P_DS001_011|P_DS001_014|P_DS001_017|P_DS001_023"/>
    <n v="10.5"/>
    <n v="0"/>
    <n v="850"/>
    <n v="0"/>
    <n v="38"/>
    <n v="105"/>
    <n v="546"/>
    <n v="126661.75999999999"/>
    <n v="5.2"/>
    <n v="1206.3024761904762"/>
    <n v="15.723809523809523"/>
    <n v="9.5952793876190476"/>
    <n v="0"/>
    <n v="0"/>
    <n v="7.5177126984126959E-4"/>
    <n v="1.3784616585234708"/>
    <n v="0.63682539682539674"/>
    <n v="0.69166834666666666"/>
    <n v="0.66231653920634914"/>
    <n v="6.0116859233333333"/>
    <n v="3675"/>
    <n v="35"/>
    <n v="4"/>
    <n v="4"/>
    <n v="2"/>
    <n v="0"/>
    <n v="2"/>
    <n v="0"/>
    <n v="1479.2"/>
    <s v="No SLA Breach"/>
    <n v="0"/>
    <n v="144.19305249999999"/>
    <n v="861.52372594999997"/>
    <n v="35"/>
    <n v="0"/>
    <n v="3.8095238095238099E-2"/>
    <n v="35"/>
    <n v="0.4806435083333333"/>
    <n v="0.82049878661904763"/>
    <n v="42"/>
    <n v="-7"/>
    <n v="7"/>
    <n v="3"/>
    <s v="Recover overdue put-away workload"/>
    <x v="0"/>
    <s v="Hyderabad"/>
    <s v="Large"/>
    <n v="2300"/>
    <n v="2.5"/>
    <d v="1899-12-30T13:00:00"/>
    <d v="1899-12-30T13:30:00"/>
    <x v="13"/>
    <b v="1"/>
  </r>
  <r>
    <s v="DS001_20260711_I28"/>
    <s v="DS001"/>
    <d v="2026-07-11T00:00:00"/>
    <n v="28"/>
    <s v="Lunch"/>
    <n v="80"/>
    <n v="10"/>
    <n v="0"/>
    <n v="0"/>
    <n v="10"/>
    <n v="0"/>
    <n v="0"/>
    <s v=""/>
    <s v=""/>
    <s v="P_DS001_032|P_DS001_035|P_DS001_002|P_DS001_005|P_DS001_008|P_DS001_011|P_DS001_014|P_DS001_017|P_DS001_023|P_DS001_029"/>
    <n v="8"/>
    <n v="0"/>
    <n v="850"/>
    <n v="0"/>
    <n v="38"/>
    <n v="80"/>
    <n v="421"/>
    <n v="101580.88"/>
    <n v="5.2625000000000002"/>
    <n v="1269.761"/>
    <n v="14.15"/>
    <n v="8.9124945616666658"/>
    <n v="0"/>
    <n v="0"/>
    <n v="0"/>
    <n v="1.4288554829823361"/>
    <n v="0.59499999999999997"/>
    <n v="1.4890870243749998"/>
    <n v="0.17031086083333333"/>
    <n v="5.807286550833334"/>
    <n v="2800"/>
    <n v="35"/>
    <n v="1"/>
    <n v="1"/>
    <n v="0"/>
    <n v="1"/>
    <n v="0"/>
    <n v="0"/>
    <n v="1227.3599999999999"/>
    <s v="No SLA Breach"/>
    <n v="0"/>
    <n v="114.15308355000001"/>
    <n v="797.49510024999995"/>
    <n v="35"/>
    <n v="0"/>
    <n v="1.2500000000000001E-2"/>
    <n v="35"/>
    <n v="0.38051027850000002"/>
    <n v="0.75951914309523805"/>
    <n v="38"/>
    <n v="-3"/>
    <n v="6"/>
    <n v="4"/>
    <s v="Recover overdue put-away workload"/>
    <x v="0"/>
    <s v="Hyderabad"/>
    <s v="Large"/>
    <n v="2300"/>
    <n v="2.5"/>
    <d v="1899-12-30T13:30:00"/>
    <d v="1899-12-30T14:00:00"/>
    <x v="13"/>
    <b v="1"/>
  </r>
  <r>
    <s v="DS001_20260711_I29"/>
    <s v="DS001"/>
    <d v="2026-07-11T00:00:00"/>
    <n v="29"/>
    <s v="Lunch"/>
    <n v="102"/>
    <n v="10"/>
    <n v="0"/>
    <n v="0"/>
    <n v="10"/>
    <n v="0"/>
    <n v="0"/>
    <s v=""/>
    <s v=""/>
    <s v="P_DS001_035|P_DS001_002|P_DS001_005|P_DS001_008|P_DS001_011|P_DS001_014|P_DS001_017|P_DS001_023|P_DS001_029|P_DS001_032"/>
    <n v="10.199999999999999"/>
    <n v="0"/>
    <n v="850"/>
    <n v="0"/>
    <n v="38"/>
    <n v="102"/>
    <n v="510"/>
    <n v="113869.31"/>
    <n v="5"/>
    <n v="1116.3657843137255"/>
    <n v="13.843137254901961"/>
    <n v="9.3359558199346395"/>
    <n v="1"/>
    <n v="4.3711830065358532E-4"/>
    <n v="2.467233954248366E-2"/>
    <n v="1.3037023621294206"/>
    <n v="0.61486928104575167"/>
    <n v="0.91188787467320254"/>
    <n v="0.87791610245098028"/>
    <n v="5.5705146864379094"/>
    <n v="3060"/>
    <n v="35"/>
    <n v="5"/>
    <n v="5"/>
    <n v="2"/>
    <n v="3"/>
    <n v="0"/>
    <n v="0"/>
    <n v="1195.28"/>
    <s v="Rider Supply / Availability"/>
    <n v="1"/>
    <n v="134.40092569999999"/>
    <n v="762.15631699999994"/>
    <n v="35"/>
    <n v="9.8039215686274508E-3"/>
    <n v="4.9019607843137254E-2"/>
    <n v="30"/>
    <n v="0.44800308566666663"/>
    <n v="0.725863159047619"/>
    <n v="37"/>
    <n v="-2"/>
    <n v="7"/>
    <n v="3"/>
    <s v="Recover overdue put-away workload"/>
    <x v="0"/>
    <s v="Hyderabad"/>
    <s v="Large"/>
    <n v="2300"/>
    <n v="2.5"/>
    <d v="1899-12-30T14:00:00"/>
    <d v="1899-12-30T14:30:00"/>
    <x v="14"/>
    <b v="0"/>
  </r>
  <r>
    <s v="DS001_20260711_I30"/>
    <s v="DS001"/>
    <d v="2026-07-11T00:00:00"/>
    <n v="30"/>
    <s v="Lunch"/>
    <n v="87"/>
    <n v="10"/>
    <n v="0"/>
    <n v="0"/>
    <n v="10"/>
    <n v="0"/>
    <n v="0"/>
    <s v=""/>
    <s v=""/>
    <s v="P_DS001_002|P_DS001_005|P_DS001_008|P_DS001_011|P_DS001_014|P_DS001_017|P_DS001_023|P_DS001_029|P_DS001_032|P_DS001_035"/>
    <n v="8.6999999999999993"/>
    <n v="0"/>
    <n v="850"/>
    <n v="0"/>
    <n v="38"/>
    <n v="87"/>
    <n v="432"/>
    <n v="102518.39999999999"/>
    <n v="4.9655172413793105"/>
    <n v="1178.3724137931033"/>
    <n v="13.03448275862069"/>
    <n v="8.7967677477011481"/>
    <n v="0"/>
    <n v="0"/>
    <n v="1.1953480842911873E-3"/>
    <n v="1.3667414153410724"/>
    <n v="0.6155172413793103"/>
    <n v="1.3486165268199235"/>
    <n v="0.1052134948275862"/>
    <n v="5.7335791727969347"/>
    <n v="2610"/>
    <n v="35"/>
    <n v="3"/>
    <n v="3"/>
    <n v="2"/>
    <n v="0"/>
    <n v="1"/>
    <n v="0"/>
    <n v="705.25"/>
    <s v="No SLA Breach"/>
    <n v="0"/>
    <n v="119.33857184999999"/>
    <n v="767.30660766666665"/>
    <n v="35"/>
    <n v="0"/>
    <n v="3.4482758620689655E-2"/>
    <n v="30"/>
    <n v="0.39779523949999995"/>
    <n v="0.73076819777777779"/>
    <n v="37"/>
    <n v="-2"/>
    <n v="6"/>
    <n v="4"/>
    <s v="Recover overdue put-away workload"/>
    <x v="0"/>
    <s v="Hyderabad"/>
    <s v="Large"/>
    <n v="2300"/>
    <n v="2.5"/>
    <d v="1899-12-30T14:30:00"/>
    <d v="1899-12-30T15:00:00"/>
    <x v="14"/>
    <b v="0"/>
  </r>
  <r>
    <s v="DS001_20260711_I31"/>
    <s v="DS001"/>
    <d v="2026-07-11T00:00:00"/>
    <n v="31"/>
    <s v="Afternoon"/>
    <n v="71"/>
    <n v="10"/>
    <n v="0"/>
    <n v="2"/>
    <n v="8"/>
    <n v="0"/>
    <n v="1"/>
    <s v=""/>
    <s v="P_DS001_005|P_DS001_008"/>
    <s v="P_DS001_011|P_DS001_014|P_DS001_017|P_DS001_023|P_DS001_029|P_DS001_032|P_DS001_035|P_DS001_002"/>
    <n v="8.875"/>
    <n v="0"/>
    <n v="850"/>
    <n v="1"/>
    <n v="37"/>
    <n v="71"/>
    <n v="365"/>
    <n v="89849.02"/>
    <n v="5.140845070422535"/>
    <n v="1265.4791549295776"/>
    <n v="12.295774647887324"/>
    <n v="8.8802325791079806"/>
    <n v="0"/>
    <n v="0"/>
    <n v="0"/>
    <n v="1.3460821667842708"/>
    <n v="0.62582159624413147"/>
    <n v="1.6904876436619718"/>
    <n v="2.9294100704225355E-2"/>
    <n v="5.9762178126760563"/>
    <n v="2130"/>
    <n v="35"/>
    <n v="1"/>
    <n v="1"/>
    <n v="1"/>
    <n v="0"/>
    <n v="0"/>
    <n v="0"/>
    <n v="152.51"/>
    <s v="No SLA Breach"/>
    <n v="0"/>
    <n v="94.427220950000006"/>
    <n v="751.49525679999999"/>
    <n v="35"/>
    <n v="0"/>
    <n v="1.4084507042253521E-2"/>
    <n v="30"/>
    <n v="0.39344675395833334"/>
    <n v="0.71570976838095235"/>
    <n v="36"/>
    <n v="-1"/>
    <n v="5"/>
    <n v="3"/>
    <s v="Recover overdue put-away workload"/>
    <x v="0"/>
    <s v="Hyderabad"/>
    <s v="Large"/>
    <n v="2300"/>
    <n v="2.5"/>
    <d v="1899-12-30T15:00:00"/>
    <d v="1899-12-30T15:30:00"/>
    <x v="15"/>
    <b v="0"/>
  </r>
  <r>
    <s v="DS001_20260711_I32"/>
    <s v="DS001"/>
    <d v="2026-07-11T00:00:00"/>
    <n v="32"/>
    <s v="Afternoon"/>
    <n v="67"/>
    <n v="10"/>
    <n v="0"/>
    <n v="2"/>
    <n v="8"/>
    <n v="0"/>
    <n v="1"/>
    <s v=""/>
    <s v="P_DS001_008|P_DS001_011"/>
    <s v="P_DS001_014|P_DS001_017|P_DS001_023|P_DS001_029|P_DS001_032|P_DS001_035|P_DS001_002|P_DS001_005"/>
    <n v="8.375"/>
    <n v="0"/>
    <n v="850"/>
    <n v="1"/>
    <n v="36"/>
    <n v="67"/>
    <n v="321"/>
    <n v="73947.039999999994"/>
    <n v="4.7910447761194028"/>
    <n v="1103.6871641791045"/>
    <n v="11.955223880597014"/>
    <n v="8.5495390917910452"/>
    <n v="0"/>
    <n v="0"/>
    <n v="0"/>
    <n v="1.2883127121200562"/>
    <n v="0.64552238805970152"/>
    <n v="1.9338350922885574"/>
    <n v="0"/>
    <n v="5.7599825987562197"/>
    <n v="2010"/>
    <n v="35"/>
    <n v="2"/>
    <n v="2"/>
    <n v="1"/>
    <n v="0"/>
    <n v="1"/>
    <n v="0"/>
    <n v="385.32000000000005"/>
    <s v="No SLA Breach"/>
    <n v="0"/>
    <n v="86.465503983333335"/>
    <n v="573.28899690000003"/>
    <n v="34"/>
    <n v="0"/>
    <n v="2.9850746268656716E-2"/>
    <n v="30"/>
    <n v="0.36027293326388887"/>
    <n v="0.54598952085714292"/>
    <n v="28"/>
    <n v="7"/>
    <n v="5"/>
    <n v="3"/>
    <s v="Recover overdue put-away workload"/>
    <x v="0"/>
    <s v="Hyderabad"/>
    <s v="Large"/>
    <n v="2300"/>
    <n v="2.5"/>
    <d v="1899-12-30T15:30:00"/>
    <d v="1899-12-30T16:00:00"/>
    <x v="15"/>
    <b v="0"/>
  </r>
  <r>
    <s v="DS001_20260711_I33"/>
    <s v="DS001"/>
    <d v="2026-07-11T00:00:00"/>
    <n v="33"/>
    <s v="Afternoon"/>
    <n v="55"/>
    <n v="19"/>
    <n v="0"/>
    <n v="2"/>
    <n v="17"/>
    <n v="0"/>
    <n v="1"/>
    <s v=""/>
    <s v="P_DS001_030|P_DS001_032"/>
    <s v="P_DS001_033|P_DS001_035|P_DS001_036|P_DS001_002|P_DS001_003|P_DS001_005|P_DS001_008|P_DS001_009|P_DS001_011|P_DS001_012|P_DS001_014|P_DS001_015|P_DS001_017|P_DS001_021|P_DS001_023|P_DS001_024|P_DS001_029"/>
    <n v="3.2352941176470589"/>
    <n v="0"/>
    <n v="850"/>
    <n v="1"/>
    <n v="35"/>
    <n v="55"/>
    <n v="276"/>
    <n v="68733.919999999998"/>
    <n v="5.0181818181818185"/>
    <n v="1249.7076363636363"/>
    <n v="9.872727272727273"/>
    <n v="8.5690614266666678"/>
    <n v="9"/>
    <n v="0.16262755424242428"/>
    <n v="0"/>
    <n v="1.298747981324172"/>
    <n v="0.67"/>
    <n v="1.9687479736363636"/>
    <n v="0"/>
    <n v="5.6200104151515147"/>
    <n v="1650"/>
    <n v="66"/>
    <n v="0"/>
    <n v="0"/>
    <n v="0"/>
    <n v="0"/>
    <n v="0"/>
    <n v="0"/>
    <n v="0"/>
    <s v="Store Not Ready for Rider"/>
    <n v="7"/>
    <n v="74.035578683333341"/>
    <n v="515.05753879999997"/>
    <n v="40"/>
    <n v="0.16363636363636364"/>
    <n v="0"/>
    <n v="30"/>
    <n v="0.14516780133986928"/>
    <n v="0.26013007010101008"/>
    <n v="25"/>
    <n v="41"/>
    <n v="4"/>
    <n v="13"/>
    <s v="Protect or increase picker capacity"/>
    <x v="0"/>
    <s v="Hyderabad"/>
    <s v="Large"/>
    <n v="2300"/>
    <n v="2.5"/>
    <d v="1899-12-30T16:00:00"/>
    <d v="1899-12-30T16:30:00"/>
    <x v="16"/>
    <b v="0"/>
  </r>
  <r>
    <s v="DS001_20260711_I34"/>
    <s v="DS001"/>
    <d v="2026-07-11T00:00:00"/>
    <n v="34"/>
    <s v="Afternoon"/>
    <n v="69"/>
    <n v="20"/>
    <n v="0"/>
    <n v="2"/>
    <n v="18"/>
    <n v="0"/>
    <n v="1"/>
    <s v=""/>
    <s v="P_DS001_029|P_DS001_030"/>
    <s v="P_DS001_032|P_DS001_033|P_DS001_035|P_DS001_036|P_DS001_002|P_DS001_003|P_DS001_005|P_DS001_008|P_DS001_009|P_DS001_011|P_DS001_012|P_DS001_014|P_DS001_015|P_DS001_017|P_DS001_018|P_DS001_021|P_DS001_023|P_DS001_024"/>
    <n v="3.8333333333333335"/>
    <n v="0"/>
    <n v="850"/>
    <n v="1"/>
    <n v="34"/>
    <n v="69"/>
    <n v="325"/>
    <n v="71426.5"/>
    <n v="4.7101449275362315"/>
    <n v="1035.1666666666667"/>
    <n v="9.8260869565217384"/>
    <n v="8.3558969425120768"/>
    <n v="6"/>
    <n v="0.12640146787439616"/>
    <n v="0"/>
    <n v="1.229803477399279"/>
    <n v="0.62826086956521743"/>
    <n v="1.858064338164251"/>
    <n v="0"/>
    <n v="5.5652239004830921"/>
    <n v="2070"/>
    <n v="67"/>
    <n v="0"/>
    <n v="0"/>
    <n v="0"/>
    <n v="0"/>
    <n v="0"/>
    <n v="0"/>
    <n v="0"/>
    <s v="Last-Mile Travel"/>
    <n v="4"/>
    <n v="83.859055233333336"/>
    <n v="533.11272508333332"/>
    <n v="36"/>
    <n v="8.6956521739130432E-2"/>
    <n v="0"/>
    <n v="30"/>
    <n v="0.15529454672839507"/>
    <n v="0.26523021148424542"/>
    <n v="26"/>
    <n v="41"/>
    <n v="4"/>
    <n v="14"/>
    <s v="Recover overdue put-away workload"/>
    <x v="0"/>
    <s v="Hyderabad"/>
    <s v="Large"/>
    <n v="2300"/>
    <n v="2.5"/>
    <d v="1899-12-30T16:30:00"/>
    <d v="1899-12-30T17:00:00"/>
    <x v="16"/>
    <b v="0"/>
  </r>
  <r>
    <s v="DS001_20260711_I35"/>
    <s v="DS001"/>
    <d v="2026-07-11T00:00:00"/>
    <n v="35"/>
    <s v="Afternoon"/>
    <n v="73"/>
    <n v="10"/>
    <n v="0"/>
    <n v="2"/>
    <n v="8"/>
    <n v="0"/>
    <n v="1"/>
    <s v=""/>
    <s v="P_DS001_021|P_DS001_024"/>
    <s v="P_DS001_030|P_DS001_033|P_DS001_036|P_DS001_003|P_DS001_009|P_DS001_012|P_DS001_015|P_DS001_018"/>
    <n v="9.125"/>
    <n v="0"/>
    <n v="850"/>
    <n v="1"/>
    <n v="33"/>
    <n v="73"/>
    <n v="386"/>
    <n v="92926.78"/>
    <n v="5.2876712328767121"/>
    <n v="1272.9695890410958"/>
    <n v="12.753424657534246"/>
    <n v="9.0127193353881268"/>
    <n v="0"/>
    <n v="0"/>
    <n v="0"/>
    <n v="1.2911347354044953"/>
    <n v="0.63538812785388132"/>
    <n v="1.8025497639269403"/>
    <n v="0"/>
    <n v="6.1562877965753424"/>
    <n v="2190"/>
    <n v="33"/>
    <n v="2"/>
    <n v="2"/>
    <n v="2"/>
    <n v="0"/>
    <n v="0"/>
    <n v="0"/>
    <n v="191.73"/>
    <s v="No SLA Breach"/>
    <n v="0"/>
    <n v="93.188838750000002"/>
    <n v="632.79847344999996"/>
    <n v="46"/>
    <n v="0"/>
    <n v="2.7397260273972601E-2"/>
    <n v="30"/>
    <n v="0.38828682812499998"/>
    <n v="0.63919037722222216"/>
    <n v="31"/>
    <n v="2"/>
    <n v="5"/>
    <n v="3"/>
    <s v="Recover overdue put-away workload"/>
    <x v="0"/>
    <s v="Hyderabad"/>
    <s v="Large"/>
    <n v="2300"/>
    <n v="2.5"/>
    <d v="1899-12-30T17:00:00"/>
    <d v="1899-12-30T17:30:00"/>
    <x v="17"/>
    <b v="0"/>
  </r>
  <r>
    <s v="DS001_20260711_I36"/>
    <s v="DS001"/>
    <d v="2026-07-11T00:00:00"/>
    <n v="36"/>
    <s v="Afternoon"/>
    <n v="78"/>
    <n v="10"/>
    <n v="0"/>
    <n v="2"/>
    <n v="8"/>
    <n v="0"/>
    <n v="1"/>
    <s v=""/>
    <s v="P_DS001_024|P_DS001_030"/>
    <s v="P_DS001_033|P_DS001_036|P_DS001_003|P_DS001_009|P_DS001_012|P_DS001_015|P_DS001_018|P_DS001_021"/>
    <n v="9.75"/>
    <n v="0"/>
    <n v="850"/>
    <n v="1"/>
    <n v="32"/>
    <n v="78"/>
    <n v="369"/>
    <n v="76845.5"/>
    <n v="4.7307692307692308"/>
    <n v="985.1987179487179"/>
    <n v="12.858974358974359"/>
    <n v="8.6452541309829058"/>
    <n v="2"/>
    <n v="2.6507064102563923E-3"/>
    <n v="0"/>
    <n v="1.1565359495866592"/>
    <n v="0.62628205128205128"/>
    <n v="1.5933314762820514"/>
    <n v="2.1927646581196579E-2"/>
    <n v="5.9518332696581195"/>
    <n v="2340"/>
    <n v="33"/>
    <n v="4"/>
    <n v="4"/>
    <n v="4"/>
    <n v="0"/>
    <n v="0"/>
    <n v="0"/>
    <n v="1347.43"/>
    <s v="Last-Mile Travel"/>
    <n v="1"/>
    <n v="90.316047983333334"/>
    <n v="680.8624759833333"/>
    <n v="33"/>
    <n v="2.564102564102564E-2"/>
    <n v="5.128205128205128E-2"/>
    <n v="30"/>
    <n v="0.37631686659722224"/>
    <n v="0.68773987473063969"/>
    <n v="33"/>
    <n v="0"/>
    <n v="5"/>
    <n v="3"/>
    <s v="Recover overdue put-away workload"/>
    <x v="0"/>
    <s v="Hyderabad"/>
    <s v="Large"/>
    <n v="2300"/>
    <n v="2.5"/>
    <d v="1899-12-30T17:30:00"/>
    <d v="1899-12-30T18:00:00"/>
    <x v="17"/>
    <b v="0"/>
  </r>
  <r>
    <s v="DS001_20260711_I37"/>
    <s v="DS001"/>
    <d v="2026-07-11T00:00:00"/>
    <n v="37"/>
    <s v="Evening"/>
    <n v="96"/>
    <n v="13"/>
    <n v="0"/>
    <n v="0"/>
    <n v="13"/>
    <n v="0"/>
    <n v="0"/>
    <s v=""/>
    <s v=""/>
    <s v="P_DS001_013|P_DS001_034|P_DS001_003|P_DS001_009|P_DS001_012|P_DS001_015|P_DS001_018|P_DS001_021|P_DS001_024|P_DS001_030|P_DS001_033|P_DS001_036|P_DS001_006"/>
    <n v="7.384615384615385"/>
    <n v="0"/>
    <n v="850"/>
    <n v="0"/>
    <n v="32"/>
    <n v="96"/>
    <n v="468"/>
    <n v="108067.36"/>
    <n v="4.875"/>
    <n v="1125.7016666666666"/>
    <n v="15.385416666666666"/>
    <n v="8.5835119836805553"/>
    <n v="0"/>
    <n v="0"/>
    <n v="0"/>
    <n v="1.2244319148832485"/>
    <n v="0.62430555555555556"/>
    <n v="0.81297195815972223"/>
    <n v="0.22468860954861111"/>
    <n v="5.6100859012152782"/>
    <n v="3360"/>
    <n v="33"/>
    <n v="2"/>
    <n v="2"/>
    <n v="1"/>
    <n v="0"/>
    <n v="1"/>
    <n v="0"/>
    <n v="450.03"/>
    <s v="No SLA Breach"/>
    <n v="0"/>
    <n v="118.0252504"/>
    <n v="801.99026945000003"/>
    <n v="33"/>
    <n v="0"/>
    <n v="2.0833333333333332E-2"/>
    <n v="35"/>
    <n v="0.30262884717948718"/>
    <n v="0.81009118126262625"/>
    <n v="39"/>
    <n v="-6"/>
    <n v="6"/>
    <n v="7"/>
    <s v="Recover overdue put-away workload"/>
    <x v="0"/>
    <s v="Hyderabad"/>
    <s v="Large"/>
    <n v="2300"/>
    <n v="2.5"/>
    <d v="1899-12-30T18:00:00"/>
    <d v="1899-12-30T18:30:00"/>
    <x v="18"/>
    <b v="1"/>
  </r>
  <r>
    <s v="DS001_20260711_I38"/>
    <s v="DS001"/>
    <d v="2026-07-11T00:00:00"/>
    <n v="38"/>
    <s v="Evening"/>
    <n v="93"/>
    <n v="13"/>
    <n v="0"/>
    <n v="0"/>
    <n v="13"/>
    <n v="0"/>
    <n v="0"/>
    <s v=""/>
    <s v=""/>
    <s v="P_DS001_034|P_DS001_003|P_DS001_009|P_DS001_012|P_DS001_015|P_DS001_018|P_DS001_021|P_DS001_024|P_DS001_030|P_DS001_033|P_DS001_036|P_DS001_006|P_DS001_013"/>
    <n v="7.1538461538461542"/>
    <n v="0"/>
    <n v="850"/>
    <n v="0"/>
    <n v="32"/>
    <n v="93"/>
    <n v="450"/>
    <n v="94458.41"/>
    <n v="4.838709677419355"/>
    <n v="1015.6818279569893"/>
    <n v="15.10752688172043"/>
    <n v="8.341524033333334"/>
    <n v="0"/>
    <n v="0"/>
    <n v="0"/>
    <n v="1.188793606477581"/>
    <n v="0.65824372759856631"/>
    <n v="1.1054105532258065"/>
    <n v="7.7935803225806441E-2"/>
    <n v="5.4592032247311826"/>
    <n v="3255"/>
    <n v="33"/>
    <n v="1"/>
    <n v="1"/>
    <n v="1"/>
    <n v="0"/>
    <n v="0"/>
    <n v="0"/>
    <n v="344.59"/>
    <s v="No SLA Breach"/>
    <n v="0"/>
    <n v="110.30735581666667"/>
    <n v="786.78359954999996"/>
    <n v="33"/>
    <n v="0"/>
    <n v="1.0752688172043012E-2"/>
    <n v="35"/>
    <n v="0.28283937388888891"/>
    <n v="0.79473090863636364"/>
    <n v="38"/>
    <n v="-5"/>
    <n v="6"/>
    <n v="7"/>
    <s v="Recover overdue put-away workload"/>
    <x v="0"/>
    <s v="Hyderabad"/>
    <s v="Large"/>
    <n v="2300"/>
    <n v="2.5"/>
    <d v="1899-12-30T18:30:00"/>
    <d v="1899-12-30T19:00:00"/>
    <x v="18"/>
    <b v="1"/>
  </r>
  <r>
    <s v="DS001_20260711_I39"/>
    <s v="DS001"/>
    <d v="2026-07-11T00:00:00"/>
    <n v="39"/>
    <s v="Evening"/>
    <n v="126"/>
    <n v="13"/>
    <n v="0"/>
    <n v="0"/>
    <n v="13"/>
    <n v="0"/>
    <n v="0"/>
    <s v=""/>
    <s v=""/>
    <s v="P_DS001_003|P_DS001_009|P_DS001_012|P_DS001_015|P_DS001_018|P_DS001_021|P_DS001_024|P_DS001_030|P_DS001_033|P_DS001_036|P_DS001_006|P_DS001_013|P_DS001_034"/>
    <n v="9.6923076923076916"/>
    <n v="0"/>
    <n v="850"/>
    <n v="0"/>
    <n v="32"/>
    <n v="126"/>
    <n v="639"/>
    <n v="141446.49"/>
    <n v="5.0714285714285712"/>
    <n v="1122.5911904761904"/>
    <n v="17.19047619047619"/>
    <n v="11.231566713624339"/>
    <n v="0"/>
    <n v="0"/>
    <n v="0"/>
    <n v="1.2630183611094323"/>
    <n v="0.6253968253968254"/>
    <n v="0.35109936362433863"/>
    <n v="2.7131121712962964"/>
    <n v="5.7029229474867726"/>
    <n v="4410"/>
    <n v="33"/>
    <n v="8"/>
    <n v="8"/>
    <n v="6"/>
    <n v="1"/>
    <n v="1"/>
    <n v="0"/>
    <n v="2929.37"/>
    <s v="No SLA Breach"/>
    <n v="0"/>
    <n v="153.66254685000001"/>
    <n v="817.76219045000005"/>
    <n v="33"/>
    <n v="0"/>
    <n v="6.3492063492063489E-2"/>
    <n v="35"/>
    <n v="0.39400653038461542"/>
    <n v="0.8260224145959596"/>
    <n v="39"/>
    <n v="-6"/>
    <n v="8"/>
    <n v="5"/>
    <s v="Recover overdue put-away workload"/>
    <x v="0"/>
    <s v="Hyderabad"/>
    <s v="Large"/>
    <n v="2300"/>
    <n v="2.5"/>
    <d v="1899-12-30T19:00:00"/>
    <d v="1899-12-30T19:30:00"/>
    <x v="19"/>
    <b v="1"/>
  </r>
  <r>
    <s v="DS001_20260711_I40"/>
    <s v="DS001"/>
    <d v="2026-07-11T00:00:00"/>
    <n v="40"/>
    <s v="Evening"/>
    <n v="117"/>
    <n v="13"/>
    <n v="0"/>
    <n v="0"/>
    <n v="13"/>
    <n v="0"/>
    <n v="0"/>
    <s v=""/>
    <s v=""/>
    <s v="P_DS001_009|P_DS001_012|P_DS001_015|P_DS001_018|P_DS001_021|P_DS001_024|P_DS001_030|P_DS001_033|P_DS001_036|P_DS001_006|P_DS001_013|P_DS001_034|P_DS001_003"/>
    <n v="9"/>
    <n v="0"/>
    <n v="850"/>
    <n v="0"/>
    <n v="32"/>
    <n v="117"/>
    <n v="595"/>
    <n v="133386.85999999999"/>
    <n v="5.0854700854700852"/>
    <n v="1140.0586324786323"/>
    <n v="16.888888888888889"/>
    <n v="17.856268303561254"/>
    <n v="79"/>
    <n v="1.3277396360398861"/>
    <n v="0"/>
    <n v="1.2733248425389236"/>
    <n v="0.65541310541310549"/>
    <n v="0"/>
    <n v="9.0311606039886048"/>
    <n v="5.9445178921652424"/>
    <n v="4095"/>
    <n v="33"/>
    <n v="2"/>
    <n v="2"/>
    <n v="2"/>
    <n v="0"/>
    <n v="0"/>
    <n v="0"/>
    <n v="1775.72"/>
    <s v="Rider Supply / Availability"/>
    <n v="79"/>
    <n v="147.88893998333333"/>
    <n v="893.29400599999997"/>
    <n v="33"/>
    <n v="0.67521367521367526"/>
    <n v="1.7094017094017096E-2"/>
    <n v="35"/>
    <n v="0.37920241021367518"/>
    <n v="0.90231717777777776"/>
    <n v="43"/>
    <n v="-10"/>
    <n v="8"/>
    <n v="5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11_I41"/>
    <s v="DS001"/>
    <d v="2026-07-11T00:00:00"/>
    <n v="41"/>
    <s v="Evening"/>
    <n v="134"/>
    <n v="13"/>
    <n v="0"/>
    <n v="0"/>
    <n v="13"/>
    <n v="0"/>
    <n v="0"/>
    <s v=""/>
    <s v=""/>
    <s v="P_DS001_012|P_DS001_015|P_DS001_018|P_DS001_021|P_DS001_024|P_DS001_030|P_DS001_033|P_DS001_036|P_DS001_006|P_DS001_013|P_DS001_034|P_DS001_003|P_DS001_009"/>
    <n v="10.307692307692308"/>
    <n v="0"/>
    <n v="850"/>
    <n v="0"/>
    <n v="32"/>
    <n v="134"/>
    <n v="696"/>
    <n v="155915.79"/>
    <n v="5.1940298507462686"/>
    <n v="1163.550671641791"/>
    <n v="17.791044776119403"/>
    <n v="23.183284875373133"/>
    <n v="132"/>
    <n v="5.39615128159204"/>
    <n v="0"/>
    <n v="1.2974794397109759"/>
    <n v="0.59216417910447761"/>
    <n v="0"/>
    <n v="14.648473820273633"/>
    <n v="5.7245206613184081"/>
    <n v="4690"/>
    <n v="33"/>
    <n v="4"/>
    <n v="4"/>
    <n v="2"/>
    <n v="1"/>
    <n v="1"/>
    <n v="0"/>
    <n v="1044.49"/>
    <s v="Rider Supply / Availability"/>
    <n v="132"/>
    <n v="175.23494105"/>
    <n v="891.46829476666665"/>
    <n v="33"/>
    <n v="0.9850746268656716"/>
    <n v="2.9850746268656716E-2"/>
    <n v="35"/>
    <n v="0.44932036166666667"/>
    <n v="0.90047302501683502"/>
    <n v="43"/>
    <n v="-10"/>
    <n v="9"/>
    <n v="4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11_I42"/>
    <s v="DS001"/>
    <d v="2026-07-11T00:00:00"/>
    <n v="42"/>
    <s v="Evening"/>
    <n v="128"/>
    <n v="13"/>
    <n v="0"/>
    <n v="0"/>
    <n v="13"/>
    <n v="0"/>
    <n v="0"/>
    <s v=""/>
    <s v=""/>
    <s v="P_DS001_015|P_DS001_018|P_DS001_021|P_DS001_024|P_DS001_030|P_DS001_033|P_DS001_036|P_DS001_006|P_DS001_013|P_DS001_034|P_DS001_003|P_DS001_009|P_DS001_012"/>
    <n v="9.8461538461538485"/>
    <n v="0"/>
    <n v="850"/>
    <n v="0"/>
    <n v="32"/>
    <n v="128"/>
    <n v="647"/>
    <n v="146273.67000000001"/>
    <n v="5.0546875"/>
    <n v="1142.7630468750001"/>
    <n v="17.4375"/>
    <n v="33.185999875651042"/>
    <n v="128"/>
    <n v="15.748499875651042"/>
    <n v="0"/>
    <n v="1.2491328858025603"/>
    <n v="0.60911458333333335"/>
    <n v="0"/>
    <n v="24.423377066276043"/>
    <n v="5.9818492897135416"/>
    <n v="4480"/>
    <n v="33"/>
    <n v="5"/>
    <n v="5"/>
    <n v="3"/>
    <n v="1"/>
    <n v="1"/>
    <n v="0"/>
    <n v="1917.92"/>
    <s v="Rider Supply / Availability"/>
    <n v="128"/>
    <n v="160.8508832"/>
    <n v="897.6229763"/>
    <n v="33"/>
    <n v="1"/>
    <n v="3.90625E-2"/>
    <n v="35"/>
    <n v="0.41243816205128203"/>
    <n v="0.90668987505050502"/>
    <n v="43"/>
    <n v="-10"/>
    <n v="8"/>
    <n v="5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11_I43"/>
    <s v="DS001"/>
    <d v="2026-07-11T00:00:00"/>
    <n v="43"/>
    <s v="Evening"/>
    <n v="103"/>
    <n v="13"/>
    <n v="0"/>
    <n v="0"/>
    <n v="13"/>
    <n v="0"/>
    <n v="0"/>
    <s v=""/>
    <s v=""/>
    <s v="P_DS001_018|P_DS001_021|P_DS001_024|P_DS001_030|P_DS001_033|P_DS001_036|P_DS001_006|P_DS001_013|P_DS001_034|P_DS001_003|P_DS001_009|P_DS001_012|P_DS001_015"/>
    <n v="7.9230769230769234"/>
    <n v="0"/>
    <n v="850"/>
    <n v="0"/>
    <n v="32"/>
    <n v="103"/>
    <n v="512"/>
    <n v="115097.62"/>
    <n v="4.9708737864077666"/>
    <n v="1117.4526213592233"/>
    <n v="15.864077669902912"/>
    <n v="37.957003694822006"/>
    <n v="103"/>
    <n v="22.092926024919095"/>
    <n v="0"/>
    <n v="1.2035191010123132"/>
    <n v="0.63883495145631064"/>
    <n v="0"/>
    <n v="29.344401500161815"/>
    <n v="5.8132902058252425"/>
    <n v="3605"/>
    <n v="33"/>
    <n v="5"/>
    <n v="5"/>
    <n v="3"/>
    <n v="0"/>
    <n v="1"/>
    <n v="1"/>
    <n v="1952.7400000000002"/>
    <s v="Rider Supply / Availability"/>
    <n v="103"/>
    <n v="129.42220465"/>
    <n v="899.07139991666668"/>
    <n v="33"/>
    <n v="1"/>
    <n v="4.8543689320388349E-2"/>
    <n v="35"/>
    <n v="0.33185180679487181"/>
    <n v="0.90815292920875423"/>
    <n v="43"/>
    <n v="-10"/>
    <n v="7"/>
    <n v="6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11_I44"/>
    <s v="DS001"/>
    <d v="2026-07-11T00:00:00"/>
    <n v="44"/>
    <s v="Evening"/>
    <n v="98"/>
    <n v="13"/>
    <n v="0"/>
    <n v="0"/>
    <n v="13"/>
    <n v="0"/>
    <n v="0"/>
    <s v=""/>
    <s v=""/>
    <s v="P_DS001_021|P_DS001_024|P_DS001_030|P_DS001_033|P_DS001_036|P_DS001_006|P_DS001_013|P_DS001_034|P_DS001_003|P_DS001_009|P_DS001_012|P_DS001_015|P_DS001_018"/>
    <n v="7.5384615384615383"/>
    <n v="0"/>
    <n v="850"/>
    <n v="0"/>
    <n v="32"/>
    <n v="98"/>
    <n v="467"/>
    <n v="102286.42"/>
    <n v="4.7653061224489797"/>
    <n v="1043.7389795918368"/>
    <n v="15.438775510204081"/>
    <n v="35.666471619727893"/>
    <n v="98"/>
    <n v="20.227696109523809"/>
    <n v="0"/>
    <n v="1.2070558483615106"/>
    <n v="0.65153061224489794"/>
    <n v="0"/>
    <n v="27.224555814455783"/>
    <n v="5.6205742343537421"/>
    <n v="3430"/>
    <n v="33"/>
    <n v="4"/>
    <n v="4"/>
    <n v="2"/>
    <n v="1"/>
    <n v="1"/>
    <n v="0"/>
    <n v="985.86999999999989"/>
    <s v="Rider Supply / Availability"/>
    <n v="98"/>
    <n v="116.92479901666667"/>
    <n v="892.28517905000001"/>
    <n v="33"/>
    <n v="1"/>
    <n v="4.0816326530612242E-2"/>
    <n v="35"/>
    <n v="0.29980717696581199"/>
    <n v="0.90129816065656565"/>
    <n v="43"/>
    <n v="-10"/>
    <n v="6"/>
    <n v="7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11_I45"/>
    <s v="DS001"/>
    <d v="2026-07-11T00:00:00"/>
    <n v="45"/>
    <s v="Evening"/>
    <n v="92"/>
    <n v="10"/>
    <n v="0"/>
    <n v="0"/>
    <n v="10"/>
    <n v="0"/>
    <n v="0"/>
    <s v=""/>
    <s v=""/>
    <s v="P_DS001_021|P_DS001_024|P_DS001_030|P_DS001_033|P_DS001_036|P_DS001_003|P_DS001_009|P_DS001_012|P_DS001_015|P_DS001_018"/>
    <n v="9.1999999999999993"/>
    <n v="0"/>
    <n v="850"/>
    <n v="0"/>
    <n v="32"/>
    <n v="92"/>
    <n v="454"/>
    <n v="100922.51"/>
    <n v="4.9347826086956523"/>
    <n v="1096.983804347826"/>
    <n v="13.815217391304348"/>
    <n v="35.24878317427536"/>
    <n v="92"/>
    <n v="21.433565782971012"/>
    <n v="0"/>
    <n v="1.2113041847259647"/>
    <n v="0.66829710144927534"/>
    <n v="0"/>
    <n v="26.494434142753622"/>
    <n v="6.0140593318840585"/>
    <n v="2760"/>
    <n v="33"/>
    <n v="3"/>
    <n v="3"/>
    <n v="2"/>
    <n v="1"/>
    <n v="0"/>
    <n v="0"/>
    <n v="1774.73"/>
    <s v="Rider Supply / Availability"/>
    <n v="92"/>
    <n v="112.11797833333334"/>
    <n v="887.30849351666666"/>
    <n v="33"/>
    <n v="1"/>
    <n v="3.2608695652173912E-2"/>
    <n v="30"/>
    <n v="0.37372659444444445"/>
    <n v="0.89627120557239059"/>
    <n v="43"/>
    <n v="-10"/>
    <n v="6"/>
    <n v="4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11_I46"/>
    <s v="DS001"/>
    <d v="2026-07-11T00:00:00"/>
    <n v="46"/>
    <s v="Evening"/>
    <n v="73"/>
    <n v="10"/>
    <n v="0"/>
    <n v="0"/>
    <n v="10"/>
    <n v="0"/>
    <n v="0"/>
    <s v=""/>
    <s v=""/>
    <s v="P_DS001_024|P_DS001_030|P_DS001_033|P_DS001_036|P_DS001_003|P_DS001_009|P_DS001_012|P_DS001_015|P_DS001_018|P_DS001_021"/>
    <n v="7.3"/>
    <n v="0"/>
    <n v="850"/>
    <n v="0"/>
    <n v="32"/>
    <n v="73"/>
    <n v="374"/>
    <n v="84265.89"/>
    <n v="5.1232876712328768"/>
    <n v="1154.3272602739726"/>
    <n v="12.41095890410959"/>
    <n v="27.940683623972603"/>
    <n v="73"/>
    <n v="15.529724719863014"/>
    <n v="0"/>
    <n v="1.2536295154213641"/>
    <n v="0.68652968036529682"/>
    <n v="0"/>
    <n v="19.501642946347033"/>
    <n v="5.7020778205479452"/>
    <n v="2190"/>
    <n v="33"/>
    <n v="8"/>
    <n v="8"/>
    <n v="6"/>
    <n v="1"/>
    <n v="1"/>
    <n v="0"/>
    <n v="2619.02"/>
    <s v="Rider Supply / Availability"/>
    <n v="73"/>
    <n v="92.073684099999994"/>
    <n v="902.06723546666672"/>
    <n v="33"/>
    <n v="1"/>
    <n v="0.1095890410958904"/>
    <n v="30"/>
    <n v="0.30691228033333329"/>
    <n v="0.91117902572390574"/>
    <n v="43"/>
    <n v="-10"/>
    <n v="5"/>
    <n v="5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11_I47"/>
    <s v="DS001"/>
    <d v="2026-07-11T00:00:00"/>
    <n v="47"/>
    <s v="Late Night"/>
    <n v="41"/>
    <n v="10"/>
    <n v="0"/>
    <n v="2"/>
    <n v="8"/>
    <n v="0"/>
    <n v="1"/>
    <s v=""/>
    <s v="P_DS001_030|P_DS001_033"/>
    <s v="P_DS001_036|P_DS001_003|P_DS001_009|P_DS001_012|P_DS001_015|P_DS001_018|P_DS001_021|P_DS001_024"/>
    <n v="5.125"/>
    <n v="0"/>
    <n v="850"/>
    <n v="1"/>
    <n v="31"/>
    <n v="41"/>
    <n v="199"/>
    <n v="46246.44"/>
    <n v="4.8536585365853657"/>
    <n v="1127.9619512195122"/>
    <n v="10.707317073170731"/>
    <n v="15.480502682113821"/>
    <n v="29"/>
    <n v="5.2658263300813006"/>
    <n v="0"/>
    <n v="1.1985540822654781"/>
    <n v="0.58617886178861789"/>
    <n v="0.37649250325203248"/>
    <n v="6.9130973947154475"/>
    <n v="5.8180381906504062"/>
    <n v="1230"/>
    <n v="33"/>
    <n v="4"/>
    <n v="4"/>
    <n v="3"/>
    <n v="1"/>
    <n v="0"/>
    <n v="0"/>
    <n v="1176.3900000000001"/>
    <s v="Rider Supply / Availability"/>
    <n v="28"/>
    <n v="48.925368800000001"/>
    <n v="893.97850188333337"/>
    <n v="33"/>
    <n v="0.70731707317073167"/>
    <n v="9.7560975609756101E-2"/>
    <n v="30"/>
    <n v="0.20385570333333333"/>
    <n v="0.90300858776094284"/>
    <n v="43"/>
    <n v="-10"/>
    <n v="3"/>
    <n v="5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11_I48"/>
    <s v="DS001"/>
    <d v="2026-07-11T00:00:00"/>
    <n v="48"/>
    <s v="Late Night"/>
    <n v="22"/>
    <n v="10"/>
    <n v="0"/>
    <n v="2"/>
    <n v="8"/>
    <n v="0"/>
    <n v="1"/>
    <s v=""/>
    <s v="P_DS001_033|P_DS001_036"/>
    <s v="P_DS001_003|P_DS001_009|P_DS001_012|P_DS001_015|P_DS001_018|P_DS001_021|P_DS001_024|P_DS001_030"/>
    <n v="2.75"/>
    <n v="0"/>
    <n v="850"/>
    <n v="1"/>
    <n v="30"/>
    <n v="22"/>
    <n v="119"/>
    <n v="27307.439999999999"/>
    <n v="5.4090909090909092"/>
    <n v="1241.2472727272727"/>
    <n v="10.272727272727273"/>
    <n v="9.0013908363636368"/>
    <n v="1"/>
    <n v="7.3396096969696956E-2"/>
    <n v="0"/>
    <n v="1.2968832903116094"/>
    <n v="0.52954545454545454"/>
    <n v="1.826428737121212"/>
    <n v="0"/>
    <n v="6.3181439121212124"/>
    <n v="660"/>
    <n v="33"/>
    <n v="1"/>
    <n v="1"/>
    <n v="0"/>
    <n v="1"/>
    <n v="0"/>
    <n v="0"/>
    <n v="451.3"/>
    <s v="Last-Mile Travel"/>
    <n v="1"/>
    <n v="29.376047716666669"/>
    <n v="312.58850289999998"/>
    <n v="31"/>
    <n v="4.5454545454545456E-2"/>
    <n v="4.5454545454545456E-2"/>
    <n v="30"/>
    <n v="0.12240019881944446"/>
    <n v="0.3157459625252525"/>
    <n v="15"/>
    <n v="18"/>
    <n v="2"/>
    <n v="6"/>
    <s v="Recover overdue put-away workload"/>
    <x v="0"/>
    <s v="Hyderabad"/>
    <s v="Large"/>
    <n v="2300"/>
    <n v="2.5"/>
    <d v="1899-12-30T23:30:00"/>
    <d v="1899-12-30T00:00:00"/>
    <x v="23"/>
    <b v="0"/>
  </r>
  <r>
    <s v="DS001_20260712_I01"/>
    <s v="DS001"/>
    <d v="2026-07-12T00:00:00"/>
    <n v="1"/>
    <s v="Night"/>
    <n v="5"/>
    <n v="19"/>
    <n v="12"/>
    <n v="2"/>
    <n v="5"/>
    <n v="900"/>
    <n v="1"/>
    <s v="P_DS001_009|P_DS001_012|P_DS001_015|P_DS001_018|P_DS001_021|P_DS001_024|P_DS001_030|P_DS001_033|P_DS001_036|P_DS001_001|P_DS001_004|P_DS001_010"/>
    <s v="P_DS001_013|P_DS001_019"/>
    <s v="P_DS001_022|P_DS001_025|P_DS001_031|P_DS001_034|P_DS001_003"/>
    <n v="1"/>
    <n v="900"/>
    <n v="9100"/>
    <n v="1"/>
    <n v="49"/>
    <n v="5"/>
    <n v="28"/>
    <n v="5561.14"/>
    <n v="5.6"/>
    <n v="1112.2280000000001"/>
    <n v="13"/>
    <n v="9.6006089400000008"/>
    <n v="0"/>
    <n v="0"/>
    <n v="0"/>
    <n v="1.3705702655259002"/>
    <n v="0.64333333333333331"/>
    <n v="2.0139035933333331"/>
    <n v="0"/>
    <n v="6.7067053366666673"/>
    <n v="200"/>
    <n v="68"/>
    <n v="1"/>
    <n v="1"/>
    <n v="0"/>
    <n v="1"/>
    <n v="0"/>
    <n v="0"/>
    <n v="385.84"/>
    <s v="No SLA Breach"/>
    <n v="0"/>
    <n v="6.8528513000000002"/>
    <n v="78.164369483333331"/>
    <n v="10"/>
    <n v="0"/>
    <n v="0.2"/>
    <n v="40"/>
    <n v="4.5685675333333335E-2"/>
    <n v="3.8315867393790851E-2"/>
    <n v="4"/>
    <n v="64"/>
    <n v="1"/>
    <n v="4"/>
    <s v="Investigate inventory and order-quality process"/>
    <x v="0"/>
    <s v="Hyderabad"/>
    <s v="Large"/>
    <n v="2300"/>
    <n v="2.5"/>
    <d v="1899-12-30T00:00:00"/>
    <d v="1899-12-30T00:30:00"/>
    <x v="0"/>
    <b v="0"/>
  </r>
  <r>
    <s v="DS001_20260712_I02"/>
    <s v="DS001"/>
    <d v="2026-07-12T00:00:00"/>
    <n v="2"/>
    <s v="Night"/>
    <n v="5"/>
    <n v="20"/>
    <n v="12"/>
    <n v="2"/>
    <n v="6"/>
    <n v="900"/>
    <n v="1"/>
    <s v="P_DS001_012|P_DS001_015|P_DS001_018|P_DS001_021|P_DS001_024|P_DS001_030|P_DS001_033|P_DS001_036|P_DS001_001|P_DS001_004|P_DS001_010|P_DS001_013"/>
    <s v="P_DS001_016|P_DS001_019"/>
    <s v="P_DS001_022|P_DS001_025|P_DS001_031|P_DS001_034|P_DS001_003|P_DS001_009"/>
    <n v="0.83333333333333337"/>
    <n v="900"/>
    <n v="8200"/>
    <n v="1"/>
    <n v="48"/>
    <n v="5"/>
    <n v="23"/>
    <n v="5643.24"/>
    <n v="4.5999999999999996"/>
    <n v="1128.6479999999999"/>
    <n v="13.2"/>
    <n v="8.861943533333335"/>
    <n v="0"/>
    <n v="0"/>
    <n v="0"/>
    <n v="1.1239964705310945"/>
    <n v="0.73666666666666658"/>
    <n v="1.8606631266666667"/>
    <n v="0"/>
    <n v="6.0879470666666666"/>
    <n v="200"/>
    <n v="69"/>
    <n v="1"/>
    <n v="1"/>
    <n v="0"/>
    <n v="1"/>
    <n v="0"/>
    <n v="0"/>
    <n v="493.94"/>
    <s v="No SLA Breach"/>
    <n v="0"/>
    <n v="5.6199823000000002"/>
    <n v="52.767469533333333"/>
    <n v="4"/>
    <n v="0"/>
    <n v="0.2"/>
    <n v="40"/>
    <n v="3.1222123888888891E-2"/>
    <n v="2.5491531175523351E-2"/>
    <n v="3"/>
    <n v="66"/>
    <n v="1"/>
    <n v="5"/>
    <s v="Investigate inventory and order-quality process"/>
    <x v="0"/>
    <s v="Hyderabad"/>
    <s v="Large"/>
    <n v="2300"/>
    <n v="2.5"/>
    <d v="1899-12-30T00:30:00"/>
    <d v="1899-12-30T01:00:00"/>
    <x v="0"/>
    <b v="0"/>
  </r>
  <r>
    <s v="DS001_20260712_I03"/>
    <s v="DS001"/>
    <d v="2026-07-12T00:00:00"/>
    <n v="3"/>
    <s v="Night"/>
    <n v="10"/>
    <n v="10"/>
    <n v="9"/>
    <n v="0"/>
    <n v="1"/>
    <n v="675"/>
    <n v="0"/>
    <s v="P_DS001_013|P_DS001_016|P_DS001_019|P_DS001_022|P_DS001_025|P_DS001_031|P_DS001_034|P_DS001_001|P_DS001_004"/>
    <s v=""/>
    <s v="P_DS001_010"/>
    <n v="10"/>
    <n v="675"/>
    <n v="7525"/>
    <n v="0"/>
    <n v="48"/>
    <n v="10"/>
    <n v="49"/>
    <n v="10561.380000000001"/>
    <n v="4.9000000000000004"/>
    <n v="1056.1380000000001"/>
    <n v="13.6"/>
    <n v="11.021368515000001"/>
    <n v="1"/>
    <n v="1.5217356666666501E-2"/>
    <n v="9.9103138333333313E-2"/>
    <n v="1.2961432850011398"/>
    <n v="0.68500000000000005"/>
    <n v="2.080246415"/>
    <n v="0"/>
    <n v="8.0327887616666676"/>
    <n v="400"/>
    <n v="36"/>
    <n v="0"/>
    <n v="0"/>
    <n v="0"/>
    <n v="0"/>
    <n v="0"/>
    <n v="0"/>
    <n v="0"/>
    <s v="Store Not Ready for Rider"/>
    <n v="1"/>
    <n v="12.96143275"/>
    <n v="96.461484266666673"/>
    <n v="9"/>
    <n v="0.1"/>
    <n v="0"/>
    <n v="40"/>
    <n v="0.43204775833333336"/>
    <n v="8.9316189135802471E-2"/>
    <n v="5"/>
    <n v="31"/>
    <n v="1"/>
    <n v="0"/>
    <s v="Monitor - no immediate intervention"/>
    <x v="0"/>
    <s v="Hyderabad"/>
    <s v="Large"/>
    <n v="2300"/>
    <n v="2.5"/>
    <d v="1899-12-30T01:00:00"/>
    <d v="1899-12-30T01:30:00"/>
    <x v="1"/>
    <b v="0"/>
  </r>
  <r>
    <s v="DS001_20260712_I04"/>
    <s v="DS001"/>
    <d v="2026-07-12T00:00:00"/>
    <n v="4"/>
    <s v="Night"/>
    <n v="10"/>
    <n v="10"/>
    <n v="9"/>
    <n v="0"/>
    <n v="1"/>
    <n v="675"/>
    <n v="0"/>
    <s v="P_DS001_016|P_DS001_019|P_DS001_022|P_DS001_025|P_DS001_031|P_DS001_034|P_DS001_001|P_DS001_004|P_DS001_010"/>
    <s v=""/>
    <s v="P_DS001_013"/>
    <n v="10"/>
    <n v="675"/>
    <n v="6850"/>
    <n v="0"/>
    <n v="48"/>
    <n v="10"/>
    <n v="42"/>
    <n v="9257.0400000000009"/>
    <n v="4.2"/>
    <n v="925.70400000000006"/>
    <n v="14.4"/>
    <n v="12.251997691666668"/>
    <n v="1"/>
    <n v="0.17498543499999997"/>
    <n v="0.29987807999999999"/>
    <n v="1.0699624670759076"/>
    <n v="0.69333333333333336"/>
    <n v="2.0631738749999999"/>
    <n v="0"/>
    <n v="9.2571571416666671"/>
    <n v="400"/>
    <n v="36"/>
    <n v="2"/>
    <n v="2"/>
    <n v="0"/>
    <n v="1"/>
    <n v="1"/>
    <n v="0"/>
    <n v="848.72"/>
    <s v="Store Not Ready for Rider"/>
    <n v="1"/>
    <n v="10.699624583333334"/>
    <n v="118.67644921666667"/>
    <n v="7"/>
    <n v="0.1"/>
    <n v="0.2"/>
    <n v="40"/>
    <n v="0.35665415277777779"/>
    <n v="0.10988560112654321"/>
    <n v="6"/>
    <n v="30"/>
    <n v="1"/>
    <n v="0"/>
    <s v="Investigate inventory and order-quality process"/>
    <x v="0"/>
    <s v="Hyderabad"/>
    <s v="Large"/>
    <n v="2300"/>
    <n v="2.5"/>
    <d v="1899-12-30T01:30:00"/>
    <d v="1899-12-30T02:00:00"/>
    <x v="1"/>
    <b v="0"/>
  </r>
  <r>
    <s v="DS001_20260712_I05"/>
    <s v="DS001"/>
    <d v="2026-07-12T00:00:00"/>
    <n v="5"/>
    <s v="Night"/>
    <n v="13"/>
    <n v="10"/>
    <n v="9"/>
    <n v="0"/>
    <n v="1"/>
    <n v="675"/>
    <n v="0"/>
    <s v="P_DS001_019|P_DS001_022|P_DS001_025|P_DS001_031|P_DS001_034|P_DS001_001|P_DS001_004|P_DS001_010|P_DS001_013"/>
    <s v=""/>
    <s v="P_DS001_016"/>
    <n v="13"/>
    <n v="675"/>
    <n v="6175"/>
    <n v="0"/>
    <n v="48"/>
    <n v="13"/>
    <n v="64"/>
    <n v="17057.93"/>
    <n v="4.9230769230769234"/>
    <n v="1312.1484615384616"/>
    <n v="13.692307692307692"/>
    <n v="11.511045153846153"/>
    <n v="2"/>
    <n v="4.1988464102564155E-2"/>
    <n v="0.50883958333333335"/>
    <n v="1.2949814841237948"/>
    <n v="0.73846153846153839"/>
    <n v="2.5422826000000001"/>
    <n v="0"/>
    <n v="7.9995317743589744"/>
    <n v="520"/>
    <n v="36"/>
    <n v="2"/>
    <n v="2"/>
    <n v="2"/>
    <n v="0"/>
    <n v="0"/>
    <n v="0"/>
    <n v="724.36"/>
    <s v="Store Not Ready for Rider"/>
    <n v="2"/>
    <n v="13.17483135"/>
    <n v="163.04402171666666"/>
    <n v="8"/>
    <n v="0.15384615384615385"/>
    <n v="0.15384615384615385"/>
    <n v="40"/>
    <n v="0.43916104499999997"/>
    <n v="0.15096668677469136"/>
    <n v="8"/>
    <n v="28"/>
    <n v="1"/>
    <n v="0"/>
    <s v="Protect or increase picker capacity"/>
    <x v="0"/>
    <s v="Hyderabad"/>
    <s v="Large"/>
    <n v="2300"/>
    <n v="2.5"/>
    <d v="1899-12-30T02:00:00"/>
    <d v="1899-12-30T02:30:00"/>
    <x v="2"/>
    <b v="0"/>
  </r>
  <r>
    <s v="DS001_20260712_I06"/>
    <s v="DS001"/>
    <d v="2026-07-12T00:00:00"/>
    <n v="6"/>
    <s v="Night"/>
    <n v="10"/>
    <n v="10"/>
    <n v="9"/>
    <n v="0"/>
    <n v="1"/>
    <n v="675"/>
    <n v="0"/>
    <s v="P_DS001_022|P_DS001_025|P_DS001_031|P_DS001_034|P_DS001_001|P_DS001_004|P_DS001_010|P_DS001_013|P_DS001_016"/>
    <s v=""/>
    <s v="P_DS001_019"/>
    <n v="10"/>
    <n v="675"/>
    <n v="5500"/>
    <n v="0"/>
    <n v="48"/>
    <n v="10"/>
    <n v="57"/>
    <n v="13215.33"/>
    <n v="5.7"/>
    <n v="1321.5329999999999"/>
    <n v="13.4"/>
    <n v="11.754922178333334"/>
    <n v="3"/>
    <n v="0.25404065500000017"/>
    <n v="0.11694738999999998"/>
    <n v="1.4850406880238929"/>
    <n v="0.68833333333333324"/>
    <n v="2.2903214066666666"/>
    <n v="0"/>
    <n v="8.304600765"/>
    <n v="400"/>
    <n v="36"/>
    <n v="0"/>
    <n v="0"/>
    <n v="0"/>
    <n v="0"/>
    <n v="0"/>
    <n v="0"/>
    <n v="0"/>
    <s v="Store Not Ready for Rider"/>
    <n v="2"/>
    <n v="17.054885683333332"/>
    <n v="165.35171153333334"/>
    <n v="10"/>
    <n v="0.3"/>
    <n v="0"/>
    <n v="40"/>
    <n v="0.56849618944444436"/>
    <n v="0.15310343660493828"/>
    <n v="8"/>
    <n v="28"/>
    <n v="1"/>
    <n v="0"/>
    <s v="Protect or increase picker capacity"/>
    <x v="0"/>
    <s v="Hyderabad"/>
    <s v="Large"/>
    <n v="2300"/>
    <n v="2.5"/>
    <d v="1899-12-30T02:30:00"/>
    <d v="1899-12-30T03:00:00"/>
    <x v="2"/>
    <b v="0"/>
  </r>
  <r>
    <s v="DS001_20260712_I07"/>
    <s v="DS001"/>
    <d v="2026-07-12T00:00:00"/>
    <n v="7"/>
    <s v="Night"/>
    <n v="9"/>
    <n v="10"/>
    <n v="9"/>
    <n v="0"/>
    <n v="1"/>
    <n v="675"/>
    <n v="0"/>
    <s v="P_DS001_025|P_DS001_031|P_DS001_034|P_DS001_001|P_DS001_004|P_DS001_010|P_DS001_013|P_DS001_016|P_DS001_019"/>
    <s v=""/>
    <s v="P_DS001_022"/>
    <n v="9"/>
    <n v="675"/>
    <n v="4825"/>
    <n v="0"/>
    <n v="48"/>
    <n v="9"/>
    <n v="39"/>
    <n v="9308.41"/>
    <n v="4.333333333333333"/>
    <n v="1034.2677777777778"/>
    <n v="14.111111111111111"/>
    <n v="11.867059775925926"/>
    <n v="2"/>
    <n v="0.10889252777777791"/>
    <n v="0.4736304648148148"/>
    <n v="1.1676612945359048"/>
    <n v="0.6425925925925926"/>
    <n v="2.2838843462962961"/>
    <n v="0"/>
    <n v="8.6887309796296304"/>
    <n v="360"/>
    <n v="36"/>
    <n v="1"/>
    <n v="1"/>
    <n v="1"/>
    <n v="0"/>
    <n v="0"/>
    <n v="0"/>
    <n v="272.14"/>
    <s v="Store Not Ready for Rider"/>
    <n v="2"/>
    <n v="11.9644005"/>
    <n v="79.129768150000004"/>
    <n v="8"/>
    <n v="0.22222222222222221"/>
    <n v="0.1111111111111111"/>
    <n v="40"/>
    <n v="0.39881335000000001"/>
    <n v="7.32683038425926E-2"/>
    <n v="4"/>
    <n v="32"/>
    <n v="1"/>
    <n v="0"/>
    <s v="Protect or increase picker capacity"/>
    <x v="0"/>
    <s v="Hyderabad"/>
    <s v="Large"/>
    <n v="2300"/>
    <n v="2.5"/>
    <d v="1899-12-30T03:00:00"/>
    <d v="1899-12-30T03:30:00"/>
    <x v="3"/>
    <b v="0"/>
  </r>
  <r>
    <s v="DS001_20260712_I08"/>
    <s v="DS001"/>
    <d v="2026-07-12T00:00:00"/>
    <n v="8"/>
    <s v="Night"/>
    <n v="12"/>
    <n v="10"/>
    <n v="9"/>
    <n v="0"/>
    <n v="1"/>
    <n v="675"/>
    <n v="0"/>
    <s v="P_DS001_031|P_DS001_034|P_DS001_001|P_DS001_004|P_DS001_010|P_DS001_013|P_DS001_016|P_DS001_019|P_DS001_022"/>
    <s v=""/>
    <s v="P_DS001_025"/>
    <n v="12"/>
    <n v="675"/>
    <n v="4150"/>
    <n v="0"/>
    <n v="48"/>
    <n v="12"/>
    <n v="68"/>
    <n v="13999.46"/>
    <n v="5.666666666666667"/>
    <n v="1166.6216666666667"/>
    <n v="13.416666666666666"/>
    <n v="10.08174195"/>
    <n v="0"/>
    <n v="0"/>
    <n v="0.27257698611111114"/>
    <n v="1.3025417260928229"/>
    <n v="0.625"/>
    <n v="2.2001187069444446"/>
    <n v="0"/>
    <n v="7.0357899027777782"/>
    <n v="480"/>
    <n v="36"/>
    <n v="1"/>
    <n v="1"/>
    <n v="0"/>
    <n v="0"/>
    <n v="1"/>
    <n v="0"/>
    <n v="469.24"/>
    <s v="No SLA Breach"/>
    <n v="0"/>
    <n v="15.080436083333334"/>
    <n v="167.39630579999999"/>
    <n v="11"/>
    <n v="0"/>
    <n v="8.3333333333333329E-2"/>
    <n v="40"/>
    <n v="0.50268120277777784"/>
    <n v="0.15499657944444445"/>
    <n v="8"/>
    <n v="28"/>
    <n v="1"/>
    <n v="0"/>
    <s v="Investigate inventory and order-quality process"/>
    <x v="0"/>
    <s v="Hyderabad"/>
    <s v="Large"/>
    <n v="2300"/>
    <n v="2.5"/>
    <d v="1899-12-30T03:30:00"/>
    <d v="1899-12-30T04:00:00"/>
    <x v="3"/>
    <b v="0"/>
  </r>
  <r>
    <s v="DS001_20260712_I09"/>
    <s v="DS001"/>
    <d v="2026-07-12T00:00:00"/>
    <n v="9"/>
    <s v="Night"/>
    <n v="7"/>
    <n v="10"/>
    <n v="9"/>
    <n v="0"/>
    <n v="1"/>
    <n v="675"/>
    <n v="0"/>
    <s v="P_DS001_034|P_DS001_001|P_DS001_004|P_DS001_010|P_DS001_013|P_DS001_016|P_DS001_019|P_DS001_022|P_DS001_025"/>
    <s v=""/>
    <s v="P_DS001_031"/>
    <n v="7"/>
    <n v="675"/>
    <n v="3475"/>
    <n v="0"/>
    <n v="48"/>
    <n v="7"/>
    <n v="29"/>
    <n v="7048.43"/>
    <n v="4.1428571428571432"/>
    <n v="1006.9185714285715"/>
    <n v="13.571428571428571"/>
    <n v="10.064184414285716"/>
    <n v="0"/>
    <n v="0"/>
    <n v="0"/>
    <n v="0.86666753261005602"/>
    <n v="0.7142857142857143"/>
    <n v="1.5809532357142859"/>
    <n v="0"/>
    <n v="7.3379930738095238"/>
    <n v="280"/>
    <n v="36"/>
    <n v="0"/>
    <n v="0"/>
    <n v="0"/>
    <n v="0"/>
    <n v="0"/>
    <n v="0"/>
    <n v="0"/>
    <s v="No SLA Breach"/>
    <n v="0"/>
    <n v="6.616737183333333"/>
    <n v="87.039472799999999"/>
    <n v="6"/>
    <n v="0"/>
    <n v="0"/>
    <n v="40"/>
    <n v="0.22055790611111109"/>
    <n v="8.0592104444444437E-2"/>
    <n v="5"/>
    <n v="31"/>
    <n v="1"/>
    <n v="0"/>
    <s v="Monitor - no immediate intervention"/>
    <x v="0"/>
    <s v="Hyderabad"/>
    <s v="Large"/>
    <n v="2300"/>
    <n v="2.5"/>
    <d v="1899-12-30T04:00:00"/>
    <d v="1899-12-30T04:30:00"/>
    <x v="4"/>
    <b v="0"/>
  </r>
  <r>
    <s v="DS001_20260712_I10"/>
    <s v="DS001"/>
    <d v="2026-07-12T00:00:00"/>
    <n v="10"/>
    <s v="Night"/>
    <n v="10"/>
    <n v="10"/>
    <n v="9"/>
    <n v="0"/>
    <n v="1"/>
    <n v="675"/>
    <n v="0"/>
    <s v="P_DS001_001|P_DS001_004|P_DS001_010|P_DS001_013|P_DS001_016|P_DS001_019|P_DS001_022|P_DS001_025|P_DS001_031"/>
    <s v=""/>
    <s v="P_DS001_034"/>
    <n v="10"/>
    <n v="675"/>
    <n v="2800"/>
    <n v="0"/>
    <n v="48"/>
    <n v="10"/>
    <n v="69"/>
    <n v="14778.35"/>
    <n v="6.9"/>
    <n v="1477.835"/>
    <n v="12.6"/>
    <n v="10.966840968333333"/>
    <n v="2"/>
    <n v="0.132478755"/>
    <n v="1.2383286766666666"/>
    <n v="1.8548426651566992"/>
    <n v="0.625"/>
    <n v="3.71817134"/>
    <n v="0"/>
    <n v="6.1936696216666665"/>
    <n v="400"/>
    <n v="36"/>
    <n v="0"/>
    <n v="0"/>
    <n v="0"/>
    <n v="0"/>
    <n v="0"/>
    <n v="0"/>
    <n v="0"/>
    <s v="Store Not Ready for Rider"/>
    <n v="2"/>
    <n v="18.548426566666667"/>
    <n v="105.7251358"/>
    <n v="8"/>
    <n v="0.2"/>
    <n v="0"/>
    <n v="40"/>
    <n v="0.6182808855555556"/>
    <n v="9.7893644259259269E-2"/>
    <n v="6"/>
    <n v="30"/>
    <n v="1"/>
    <n v="0"/>
    <s v="Protect or increase picker capacity"/>
    <x v="0"/>
    <s v="Hyderabad"/>
    <s v="Large"/>
    <n v="2300"/>
    <n v="2.5"/>
    <d v="1899-12-30T04:30:00"/>
    <d v="1899-12-30T05:00:00"/>
    <x v="4"/>
    <b v="0"/>
  </r>
  <r>
    <s v="DS001_20260712_I11"/>
    <s v="DS001"/>
    <d v="2026-07-12T00:00:00"/>
    <n v="11"/>
    <s v="Night"/>
    <n v="5"/>
    <n v="10"/>
    <n v="9"/>
    <n v="0"/>
    <n v="1"/>
    <n v="675"/>
    <n v="0"/>
    <s v="P_DS001_004|P_DS001_010|P_DS001_013|P_DS001_016|P_DS001_019|P_DS001_022|P_DS001_025|P_DS001_031|P_DS001_034"/>
    <s v=""/>
    <s v="P_DS001_001"/>
    <n v="5"/>
    <n v="675"/>
    <n v="2125"/>
    <n v="0"/>
    <n v="48"/>
    <n v="5"/>
    <n v="18"/>
    <n v="4681.54"/>
    <n v="3.6"/>
    <n v="936.30799999999999"/>
    <n v="13"/>
    <n v="8.8925789000000002"/>
    <n v="0"/>
    <n v="0"/>
    <n v="0"/>
    <n v="1.0053777146966538"/>
    <n v="0.55333333333333334"/>
    <n v="1.5587110399999999"/>
    <n v="0"/>
    <n v="6.4872011866666668"/>
    <n v="200"/>
    <n v="36"/>
    <n v="0"/>
    <n v="0"/>
    <n v="0"/>
    <n v="0"/>
    <n v="0"/>
    <n v="0"/>
    <n v="0"/>
    <s v="No SLA Breach"/>
    <n v="0"/>
    <n v="5.0268885333333326"/>
    <n v="47.472316316666664"/>
    <n v="6"/>
    <n v="0"/>
    <n v="0"/>
    <n v="40"/>
    <n v="0.16756295111111108"/>
    <n v="4.3955848441358025E-2"/>
    <n v="3"/>
    <n v="33"/>
    <n v="1"/>
    <n v="0"/>
    <s v="Monitor - no immediate intervention"/>
    <x v="0"/>
    <s v="Hyderabad"/>
    <s v="Large"/>
    <n v="2300"/>
    <n v="2.5"/>
    <d v="1899-12-30T05:00:00"/>
    <d v="1899-12-30T05:30:00"/>
    <x v="5"/>
    <b v="0"/>
  </r>
  <r>
    <s v="DS001_20260712_I12"/>
    <s v="DS001"/>
    <d v="2026-07-12T00:00:00"/>
    <n v="12"/>
    <s v="Night"/>
    <n v="9"/>
    <n v="10"/>
    <n v="9"/>
    <n v="0"/>
    <n v="1"/>
    <n v="675"/>
    <n v="0"/>
    <s v="P_DS001_010|P_DS001_013|P_DS001_016|P_DS001_019|P_DS001_022|P_DS001_025|P_DS001_031|P_DS001_034|P_DS001_001"/>
    <s v=""/>
    <s v="P_DS001_004"/>
    <n v="9"/>
    <n v="675"/>
    <n v="1450"/>
    <n v="0"/>
    <n v="48"/>
    <n v="9"/>
    <n v="53"/>
    <n v="12599.93"/>
    <n v="5.8888888888888893"/>
    <n v="1399.9922222222222"/>
    <n v="13.222222222222221"/>
    <n v="9.9647239055555552"/>
    <n v="0"/>
    <n v="0"/>
    <n v="0.2312621962962963"/>
    <n v="1.3273000867646789"/>
    <n v="0.49629629629629629"/>
    <n v="2.0548585740740739"/>
    <n v="0"/>
    <n v="6.7876431018518524"/>
    <n v="360"/>
    <n v="36"/>
    <n v="0"/>
    <n v="0"/>
    <n v="0"/>
    <n v="0"/>
    <n v="0"/>
    <n v="0"/>
    <n v="0"/>
    <s v="No SLA Breach"/>
    <n v="0"/>
    <n v="11.9457007"/>
    <n v="89.622049666666669"/>
    <n v="6"/>
    <n v="0"/>
    <n v="0"/>
    <n v="40"/>
    <n v="0.39819002333333331"/>
    <n v="8.2983379320987663E-2"/>
    <n v="5"/>
    <n v="31"/>
    <n v="1"/>
    <n v="0"/>
    <s v="Monitor - no immediate intervention"/>
    <x v="0"/>
    <s v="Hyderabad"/>
    <s v="Large"/>
    <n v="2300"/>
    <n v="2.5"/>
    <d v="1899-12-30T05:30:00"/>
    <d v="1899-12-30T06:00:00"/>
    <x v="5"/>
    <b v="0"/>
  </r>
  <r>
    <s v="DS001_20260712_I13"/>
    <s v="DS001"/>
    <d v="2026-07-12T00:00:00"/>
    <n v="13"/>
    <s v="Morning"/>
    <n v="13"/>
    <n v="10"/>
    <n v="3"/>
    <n v="2"/>
    <n v="5"/>
    <n v="225"/>
    <n v="1"/>
    <s v="P_DS001_013|P_DS001_016|P_DS001_019"/>
    <s v="P_DS001_022|P_DS001_025"/>
    <s v="P_DS001_031|P_DS001_034|P_DS001_001|P_DS001_004|P_DS001_010"/>
    <n v="2.6"/>
    <n v="225"/>
    <n v="1225"/>
    <n v="1"/>
    <n v="47"/>
    <n v="13"/>
    <n v="65"/>
    <n v="14273.029999999999"/>
    <n v="5"/>
    <n v="1097.9253846153845"/>
    <n v="13.615384615384615"/>
    <n v="9.8869135038461557"/>
    <n v="0"/>
    <n v="0"/>
    <n v="0"/>
    <n v="1.2228263149444716"/>
    <n v="0.63205128205128203"/>
    <n v="1.8548775884615385"/>
    <n v="0"/>
    <n v="7.130753855128205"/>
    <n v="520"/>
    <n v="36"/>
    <n v="0"/>
    <n v="0"/>
    <n v="0"/>
    <n v="0"/>
    <n v="0"/>
    <n v="0"/>
    <n v="0"/>
    <s v="No SLA Breach"/>
    <n v="0"/>
    <n v="15.896741983333333"/>
    <n v="131.11257646666667"/>
    <n v="8"/>
    <n v="0"/>
    <n v="0"/>
    <n v="40"/>
    <n v="0.10597827988888889"/>
    <n v="0.1214005337654321"/>
    <n v="7"/>
    <n v="29"/>
    <n v="1"/>
    <n v="4"/>
    <s v="Recover overdue put-away workload"/>
    <x v="0"/>
    <s v="Hyderabad"/>
    <s v="Large"/>
    <n v="2300"/>
    <n v="2.5"/>
    <d v="1899-12-30T06:00:00"/>
    <d v="1899-12-30T06:30:00"/>
    <x v="6"/>
    <b v="0"/>
  </r>
  <r>
    <s v="DS001_20260712_I14"/>
    <s v="DS001"/>
    <d v="2026-07-12T00:00:00"/>
    <n v="14"/>
    <s v="Morning"/>
    <n v="6"/>
    <n v="10"/>
    <n v="3"/>
    <n v="2"/>
    <n v="5"/>
    <n v="225"/>
    <n v="1"/>
    <s v="P_DS001_016|P_DS001_019|P_DS001_022"/>
    <s v="P_DS001_025|P_DS001_031"/>
    <s v="P_DS001_034|P_DS001_001|P_DS001_004|P_DS001_010|P_DS001_013"/>
    <n v="1.2"/>
    <n v="225"/>
    <n v="1000"/>
    <n v="1"/>
    <n v="46"/>
    <n v="6"/>
    <n v="27"/>
    <n v="6693.6100000000006"/>
    <n v="4.5"/>
    <n v="1115.6016666666667"/>
    <n v="14.166666666666666"/>
    <n v="12.223309580555556"/>
    <n v="2"/>
    <n v="0.12728585000000012"/>
    <n v="0"/>
    <n v="1.272614249327815"/>
    <n v="0.41666666666666669"/>
    <n v="1.6892809055555558"/>
    <n v="0"/>
    <n v="9.3756953305555548"/>
    <n v="240"/>
    <n v="36"/>
    <n v="0"/>
    <n v="0"/>
    <n v="0"/>
    <n v="0"/>
    <n v="0"/>
    <n v="0"/>
    <n v="0"/>
    <s v="Last-Mile Travel"/>
    <n v="1"/>
    <n v="7.6356854333333333"/>
    <n v="108.19761708333334"/>
    <n v="8"/>
    <n v="0.33333333333333331"/>
    <n v="0"/>
    <n v="40"/>
    <n v="5.0904569555555557E-2"/>
    <n v="0.1001829787808642"/>
    <n v="6"/>
    <n v="30"/>
    <n v="1"/>
    <n v="4"/>
    <s v="Recover overdue put-away workload"/>
    <x v="0"/>
    <s v="Hyderabad"/>
    <s v="Large"/>
    <n v="2300"/>
    <n v="2.5"/>
    <d v="1899-12-30T06:30:00"/>
    <d v="1899-12-30T07:00:00"/>
    <x v="6"/>
    <b v="0"/>
  </r>
  <r>
    <s v="DS001_20260712_I15"/>
    <s v="DS001"/>
    <d v="2026-07-12T00:00:00"/>
    <n v="15"/>
    <s v="Morning"/>
    <n v="18"/>
    <n v="10"/>
    <n v="3"/>
    <n v="2"/>
    <n v="5"/>
    <n v="225"/>
    <n v="1"/>
    <s v="P_DS001_019|P_DS001_022|P_DS001_025"/>
    <s v="P_DS001_031|P_DS001_034"/>
    <s v="P_DS001_001|P_DS001_004|P_DS001_010|P_DS001_013|P_DS001_016"/>
    <n v="3.6"/>
    <n v="225"/>
    <n v="775"/>
    <n v="1"/>
    <n v="45"/>
    <n v="18"/>
    <n v="87"/>
    <n v="16020.89"/>
    <n v="4.833333333333333"/>
    <n v="890.04944444444436"/>
    <n v="13.5"/>
    <n v="10.524959311111111"/>
    <n v="1"/>
    <n v="2.7642509259259498E-3"/>
    <n v="0"/>
    <n v="1.2640029405912336"/>
    <n v="0.53425925925925932"/>
    <n v="1.7982621916666668"/>
    <n v="0"/>
    <n v="7.8915119249999996"/>
    <n v="720"/>
    <n v="36"/>
    <n v="1"/>
    <n v="1"/>
    <n v="0"/>
    <n v="0"/>
    <n v="1"/>
    <n v="0"/>
    <n v="92.6"/>
    <s v="Store Not Ready for Rider"/>
    <n v="1"/>
    <n v="22.752052783333333"/>
    <n v="150.58054645000001"/>
    <n v="10"/>
    <n v="5.5555555555555552E-2"/>
    <n v="5.5555555555555552E-2"/>
    <n v="40"/>
    <n v="0.1516803518888889"/>
    <n v="0.13942643189814816"/>
    <n v="8"/>
    <n v="28"/>
    <n v="2"/>
    <n v="3"/>
    <s v="Recover overdue put-away workload"/>
    <x v="0"/>
    <s v="Hyderabad"/>
    <s v="Large"/>
    <n v="2300"/>
    <n v="2.5"/>
    <d v="1899-12-30T07:00:00"/>
    <d v="1899-12-30T07:30:00"/>
    <x v="7"/>
    <b v="0"/>
  </r>
  <r>
    <s v="DS001_20260712_I16"/>
    <s v="DS001"/>
    <d v="2026-07-12T00:00:00"/>
    <n v="16"/>
    <s v="Morning"/>
    <n v="24"/>
    <n v="10"/>
    <n v="3"/>
    <n v="2"/>
    <n v="5"/>
    <n v="225"/>
    <n v="1"/>
    <s v="P_DS001_022|P_DS001_025|P_DS001_031"/>
    <s v="P_DS001_034|P_DS001_001"/>
    <s v="P_DS001_004|P_DS001_010|P_DS001_013|P_DS001_016|P_DS001_019"/>
    <n v="4.8"/>
    <n v="225"/>
    <n v="550"/>
    <n v="1"/>
    <n v="44"/>
    <n v="24"/>
    <n v="114"/>
    <n v="29022.16"/>
    <n v="4.75"/>
    <n v="1209.2566666666667"/>
    <n v="13.916666666666666"/>
    <n v="10.40813267638889"/>
    <n v="1"/>
    <n v="2.7524947222222245E-2"/>
    <n v="0"/>
    <n v="1.2141066270894034"/>
    <n v="0.57013888888888886"/>
    <n v="1.7842455076388888"/>
    <n v="0"/>
    <n v="7.7794427159722224"/>
    <n v="960"/>
    <n v="36"/>
    <n v="1"/>
    <n v="1"/>
    <n v="1"/>
    <n v="0"/>
    <n v="0"/>
    <n v="0"/>
    <n v="30.81"/>
    <s v="Last-Mile Travel"/>
    <n v="1"/>
    <n v="28.026454349999998"/>
    <n v="282.17944795"/>
    <n v="15"/>
    <n v="4.1666666666666664E-2"/>
    <n v="4.1666666666666664E-2"/>
    <n v="40"/>
    <n v="0.18684302899999999"/>
    <n v="0.26127726662037037"/>
    <n v="14"/>
    <n v="22"/>
    <n v="2"/>
    <n v="3"/>
    <s v="Recover overdue put-away workload"/>
    <x v="0"/>
    <s v="Hyderabad"/>
    <s v="Large"/>
    <n v="2300"/>
    <n v="2.5"/>
    <d v="1899-12-30T07:30:00"/>
    <d v="1899-12-30T08:00:00"/>
    <x v="7"/>
    <b v="0"/>
  </r>
  <r>
    <s v="DS001_20260712_I17"/>
    <s v="DS001"/>
    <d v="2026-07-12T00:00:00"/>
    <n v="17"/>
    <s v="Morning"/>
    <n v="38"/>
    <n v="20"/>
    <n v="3"/>
    <n v="2"/>
    <n v="15"/>
    <n v="225"/>
    <n v="1"/>
    <s v="P_DS001_031|P_DS001_032|P_DS001_034"/>
    <s v="P_DS001_001|P_DS001_002"/>
    <s v="P_DS001_004|P_DS001_005|P_DS001_008|P_DS001_010|P_DS001_011|P_DS001_013|P_DS001_016|P_DS001_017|P_DS001_019|P_DS001_020|P_DS001_022|P_DS001_023|P_DS001_025|P_DS001_026|P_DS001_029"/>
    <n v="2.5333333333333332"/>
    <n v="225"/>
    <n v="325"/>
    <n v="1"/>
    <n v="43"/>
    <n v="38"/>
    <n v="188"/>
    <n v="44087.57"/>
    <n v="4.9473684210526319"/>
    <n v="1160.1992105263157"/>
    <n v="13.263157894736842"/>
    <n v="9.9691859934210534"/>
    <n v="0"/>
    <n v="0"/>
    <n v="0"/>
    <n v="1.281252065573518"/>
    <n v="0.55833333333333324"/>
    <n v="1.8395853907894737"/>
    <n v="0"/>
    <n v="7.2699514706140356"/>
    <n v="1520"/>
    <n v="73"/>
    <n v="2"/>
    <n v="2"/>
    <n v="1"/>
    <n v="0"/>
    <n v="1"/>
    <n v="0"/>
    <n v="242.88"/>
    <s v="No SLA Breach"/>
    <n v="0"/>
    <n v="49.79968268333333"/>
    <n v="425.45261181666666"/>
    <n v="25"/>
    <n v="0"/>
    <n v="5.2631578947368418E-2"/>
    <n v="40"/>
    <n v="0.11066596151851851"/>
    <n v="0.19427059900304414"/>
    <n v="21"/>
    <n v="52"/>
    <n v="3"/>
    <n v="12"/>
    <s v="Recover overdue put-away workload"/>
    <x v="0"/>
    <s v="Hyderabad"/>
    <s v="Large"/>
    <n v="2300"/>
    <n v="2.5"/>
    <d v="1899-12-30T08:00:00"/>
    <d v="1899-12-30T08:30:00"/>
    <x v="8"/>
    <b v="0"/>
  </r>
  <r>
    <s v="DS001_20260712_I18"/>
    <s v="DS001"/>
    <d v="2026-07-12T00:00:00"/>
    <n v="18"/>
    <s v="Morning"/>
    <n v="62"/>
    <n v="19"/>
    <n v="3"/>
    <n v="2"/>
    <n v="14"/>
    <n v="225"/>
    <n v="1"/>
    <s v="P_DS001_034|P_DS001_001|P_DS001_002"/>
    <s v="P_DS001_004|P_DS001_005"/>
    <s v="P_DS001_008|P_DS001_011|P_DS001_013|P_DS001_016|P_DS001_017|P_DS001_019|P_DS001_020|P_DS001_022|P_DS001_023|P_DS001_025|P_DS001_026|P_DS001_029|P_DS001_031|P_DS001_032"/>
    <n v="4.4285714285714288"/>
    <n v="225"/>
    <n v="100"/>
    <n v="1"/>
    <n v="42"/>
    <n v="62"/>
    <n v="272"/>
    <n v="64747.22"/>
    <n v="4.387096774193548"/>
    <n v="1044.31"/>
    <n v="13.806451612903226"/>
    <n v="10.745923122849463"/>
    <n v="2"/>
    <n v="6.4494776344086027E-2"/>
    <n v="0"/>
    <n v="1.1260001987421708"/>
    <n v="0.61021505376344087"/>
    <n v="1.7362152443548386"/>
    <n v="0"/>
    <n v="8.1618584075268821"/>
    <n v="2480"/>
    <n v="73"/>
    <n v="1"/>
    <n v="1"/>
    <n v="1"/>
    <n v="0"/>
    <n v="0"/>
    <n v="0"/>
    <n v="137.34"/>
    <s v="Last-Mile Travel"/>
    <n v="2"/>
    <n v="69.812011816666669"/>
    <n v="642.72096633333331"/>
    <n v="36"/>
    <n v="3.2258064516129031E-2"/>
    <n v="1.6129032258064516E-2"/>
    <n v="40"/>
    <n v="0.16621907575396827"/>
    <n v="0.29347989330289193"/>
    <n v="31"/>
    <n v="42"/>
    <n v="4"/>
    <n v="10"/>
    <s v="Recover overdue put-away workload"/>
    <x v="0"/>
    <s v="Hyderabad"/>
    <s v="Large"/>
    <n v="2300"/>
    <n v="2.5"/>
    <d v="1899-12-30T08:30:00"/>
    <d v="1899-12-30T09:00:00"/>
    <x v="8"/>
    <b v="0"/>
  </r>
  <r>
    <s v="DS001_20260712_I19"/>
    <s v="DS001"/>
    <d v="2026-07-12T00:00:00"/>
    <n v="19"/>
    <s v="Morning"/>
    <n v="45"/>
    <n v="10"/>
    <n v="0"/>
    <n v="2"/>
    <n v="8"/>
    <n v="0"/>
    <n v="1"/>
    <s v=""/>
    <s v="P_DS001_032|P_DS001_002"/>
    <s v="P_DS001_005|P_DS001_008|P_DS001_011|P_DS001_017|P_DS001_020|P_DS001_023|P_DS001_026|P_DS001_029"/>
    <n v="5.625"/>
    <n v="0"/>
    <n v="100"/>
    <n v="1"/>
    <n v="41"/>
    <n v="45"/>
    <n v="227"/>
    <n v="53519.7"/>
    <n v="5.0444444444444443"/>
    <n v="1189.3266666666666"/>
    <n v="14.111111111111111"/>
    <n v="10.759281762962964"/>
    <n v="1"/>
    <n v="1.9843878888888888E-2"/>
    <n v="0"/>
    <n v="1.3679544018040273"/>
    <n v="0.57851851851851843"/>
    <n v="1.9464729125925926"/>
    <n v="0"/>
    <n v="7.8387347685185178"/>
    <n v="1800"/>
    <n v="38"/>
    <n v="0"/>
    <n v="0"/>
    <n v="0"/>
    <n v="0"/>
    <n v="0"/>
    <n v="0"/>
    <n v="0"/>
    <s v="Store Not Ready for Rider"/>
    <n v="1"/>
    <n v="61.557947733333336"/>
    <n v="664.79933363333328"/>
    <n v="43"/>
    <n v="2.2222222222222223E-2"/>
    <n v="0"/>
    <n v="40"/>
    <n v="0.25649144888888892"/>
    <n v="0.58315731020467831"/>
    <n v="32"/>
    <n v="6"/>
    <n v="3"/>
    <n v="5"/>
    <s v="Recover overdue put-away workload"/>
    <x v="0"/>
    <s v="Hyderabad"/>
    <s v="Large"/>
    <n v="2300"/>
    <n v="2.5"/>
    <d v="1899-12-30T09:00:00"/>
    <d v="1899-12-30T09:30:00"/>
    <x v="9"/>
    <b v="0"/>
  </r>
  <r>
    <s v="DS001_20260712_I20"/>
    <s v="DS001"/>
    <d v="2026-07-12T00:00:00"/>
    <n v="20"/>
    <s v="Morning"/>
    <n v="71"/>
    <n v="10"/>
    <n v="0"/>
    <n v="2"/>
    <n v="8"/>
    <n v="0"/>
    <n v="1"/>
    <s v=""/>
    <s v="P_DS001_002|P_DS001_005"/>
    <s v="P_DS001_008|P_DS001_011|P_DS001_017|P_DS001_020|P_DS001_023|P_DS001_026|P_DS001_029|P_DS001_032"/>
    <n v="8.875"/>
    <n v="0"/>
    <n v="100"/>
    <n v="1"/>
    <n v="40"/>
    <n v="71"/>
    <n v="370"/>
    <n v="85226.319999999992"/>
    <n v="5.211267605633803"/>
    <n v="1200.370704225352"/>
    <n v="15.338028169014084"/>
    <n v="10.845023705868543"/>
    <n v="1"/>
    <n v="2.3816908450704339E-3"/>
    <n v="0"/>
    <n v="1.3987992477294542"/>
    <n v="0.64929577464788735"/>
    <n v="1.8635189171361501"/>
    <n v="2.1429572535211265E-2"/>
    <n v="7.8299592037558696"/>
    <n v="2840"/>
    <n v="38"/>
    <n v="1"/>
    <n v="1"/>
    <n v="0"/>
    <n v="0"/>
    <n v="1"/>
    <n v="0"/>
    <n v="102.71"/>
    <s v="Last-Mile Travel"/>
    <n v="1"/>
    <n v="96.544661083333338"/>
    <n v="682.23128195000004"/>
    <n v="38"/>
    <n v="1.4084507042253521E-2"/>
    <n v="1.4084507042253521E-2"/>
    <n v="40"/>
    <n v="0.40226942118055559"/>
    <n v="0.59844849293859648"/>
    <n v="33"/>
    <n v="5"/>
    <n v="5"/>
    <n v="3"/>
    <s v="Recover overdue put-away workload"/>
    <x v="0"/>
    <s v="Hyderabad"/>
    <s v="Large"/>
    <n v="2300"/>
    <n v="2.5"/>
    <d v="1899-12-30T09:30:00"/>
    <d v="1899-12-30T10:00:00"/>
    <x v="9"/>
    <b v="0"/>
  </r>
  <r>
    <s v="DS001_20260712_I21"/>
    <s v="DS001"/>
    <d v="2026-07-12T00:00:00"/>
    <n v="21"/>
    <s v="Morning"/>
    <n v="83"/>
    <n v="10"/>
    <n v="0"/>
    <n v="2"/>
    <n v="8"/>
    <n v="0"/>
    <n v="1"/>
    <s v=""/>
    <s v="P_DS001_005|P_DS001_008"/>
    <s v="P_DS001_011|P_DS001_017|P_DS001_020|P_DS001_023|P_DS001_026|P_DS001_029|P_DS001_032|P_DS001_002"/>
    <n v="10.375"/>
    <n v="0"/>
    <n v="100"/>
    <n v="1"/>
    <n v="39"/>
    <n v="83"/>
    <n v="405"/>
    <n v="88933.7"/>
    <n v="4.8795180722891569"/>
    <n v="1071.490361445783"/>
    <n v="16.048192771084338"/>
    <n v="11.424628906626506"/>
    <n v="1"/>
    <n v="5.7638279116465855E-3"/>
    <n v="6.2916098393574291E-3"/>
    <n v="1.2872918570686294"/>
    <n v="0.61164658634538149"/>
    <n v="0.40468658815261049"/>
    <n v="0.60237625321285138"/>
    <n v="8.0035687799196786"/>
    <n v="3320"/>
    <n v="38"/>
    <n v="1"/>
    <n v="1"/>
    <n v="0"/>
    <n v="0"/>
    <n v="1"/>
    <n v="0"/>
    <n v="452.12"/>
    <s v="Last-Mile Travel"/>
    <n v="1"/>
    <n v="109.02232100000001"/>
    <n v="1027.6463286000001"/>
    <n v="38"/>
    <n v="1.2048192771084338E-2"/>
    <n v="1.2048192771084338E-2"/>
    <n v="40"/>
    <n v="0.45425967083333335"/>
    <n v="0.90144414789473692"/>
    <n v="49"/>
    <n v="-11"/>
    <n v="6"/>
    <n v="2"/>
    <s v="Recover overdue put-away workload"/>
    <x v="0"/>
    <s v="Hyderabad"/>
    <s v="Large"/>
    <n v="2300"/>
    <n v="2.5"/>
    <d v="1899-12-30T10:00:00"/>
    <d v="1899-12-30T10:30:00"/>
    <x v="10"/>
    <b v="0"/>
  </r>
  <r>
    <s v="DS001_20260712_I22"/>
    <s v="DS001"/>
    <d v="2026-07-12T00:00:00"/>
    <n v="22"/>
    <s v="Morning"/>
    <n v="87"/>
    <n v="10"/>
    <n v="0"/>
    <n v="2"/>
    <n v="8"/>
    <n v="0"/>
    <n v="1"/>
    <s v=""/>
    <s v="P_DS001_008|P_DS001_011"/>
    <s v="P_DS001_017|P_DS001_020|P_DS001_023|P_DS001_026|P_DS001_029|P_DS001_032|P_DS001_002|P_DS001_005"/>
    <n v="10.875"/>
    <n v="0"/>
    <n v="100"/>
    <n v="1"/>
    <n v="38"/>
    <n v="87"/>
    <n v="427"/>
    <n v="98364.67"/>
    <n v="4.9080459770114944"/>
    <n v="1130.6283908045978"/>
    <n v="16.241379310344829"/>
    <n v="13.051589517049807"/>
    <n v="4"/>
    <n v="5.2247177777777785E-2"/>
    <n v="0"/>
    <n v="1.2804247815681937"/>
    <n v="0.63295019157088117"/>
    <n v="1.8285343869731796E-2"/>
    <n v="1.8691658856321838"/>
    <n v="8.2910793007662846"/>
    <n v="3480"/>
    <n v="38"/>
    <n v="2"/>
    <n v="2"/>
    <n v="0"/>
    <n v="1"/>
    <n v="1"/>
    <n v="0"/>
    <n v="465.37"/>
    <s v="Rider Supply / Availability"/>
    <n v="4"/>
    <n v="108.32675598333333"/>
    <n v="1056.0694215666667"/>
    <n v="38"/>
    <n v="4.5977011494252873E-2"/>
    <n v="2.2988505747126436E-2"/>
    <n v="40"/>
    <n v="0.45136148326388886"/>
    <n v="0.92637668558479536"/>
    <n v="51"/>
    <n v="-13"/>
    <n v="6"/>
    <n v="2"/>
    <s v="Recover overdue put-away workload"/>
    <x v="0"/>
    <s v="Hyderabad"/>
    <s v="Large"/>
    <n v="2300"/>
    <n v="2.5"/>
    <d v="1899-12-30T10:30:00"/>
    <d v="1899-12-30T11:00:00"/>
    <x v="10"/>
    <b v="0"/>
  </r>
  <r>
    <s v="DS001_20260712_I23"/>
    <s v="DS001"/>
    <d v="2026-07-12T00:00:00"/>
    <n v="23"/>
    <s v="Lunch"/>
    <n v="78"/>
    <n v="10"/>
    <n v="0"/>
    <n v="0"/>
    <n v="10"/>
    <n v="0"/>
    <n v="0"/>
    <s v=""/>
    <s v=""/>
    <s v="P_DS001_011|P_DS001_017|P_DS001_020|P_DS001_023|P_DS001_026|P_DS001_029|P_DS001_032|P_DS001_002|P_DS001_005|P_DS001_008"/>
    <n v="7.8"/>
    <n v="0"/>
    <n v="100"/>
    <n v="0"/>
    <n v="38"/>
    <n v="78"/>
    <n v="421"/>
    <n v="92876.64"/>
    <n v="5.3974358974358978"/>
    <n v="1190.7261538461539"/>
    <n v="15.897435897435898"/>
    <n v="11.31683260897436"/>
    <n v="0"/>
    <n v="0"/>
    <n v="0"/>
    <n v="1.4728613132467925"/>
    <n v="0.59273504273504274"/>
    <n v="0.45551912905982905"/>
    <n v="0.38837669358974358"/>
    <n v="7.8684151117521361"/>
    <n v="3120"/>
    <n v="38"/>
    <n v="4"/>
    <n v="4"/>
    <n v="2"/>
    <n v="0"/>
    <n v="2"/>
    <n v="0"/>
    <n v="885.3"/>
    <s v="No SLA Breach"/>
    <n v="0"/>
    <n v="116.36694705000001"/>
    <n v="1026.6582100333333"/>
    <n v="38"/>
    <n v="0"/>
    <n v="5.128205128205128E-2"/>
    <n v="40"/>
    <n v="0.38788982350000001"/>
    <n v="0.9005773772222222"/>
    <n v="49"/>
    <n v="-11"/>
    <n v="6"/>
    <n v="4"/>
    <s v="Recover overdue put-away workload"/>
    <x v="0"/>
    <s v="Hyderabad"/>
    <s v="Large"/>
    <n v="2300"/>
    <n v="2.5"/>
    <d v="1899-12-30T11:00:00"/>
    <d v="1899-12-30T11:30:00"/>
    <x v="11"/>
    <b v="0"/>
  </r>
  <r>
    <s v="DS001_20260712_I24"/>
    <s v="DS001"/>
    <d v="2026-07-12T00:00:00"/>
    <n v="24"/>
    <s v="Lunch"/>
    <n v="96"/>
    <n v="10"/>
    <n v="0"/>
    <n v="0"/>
    <n v="10"/>
    <n v="0"/>
    <n v="0"/>
    <s v=""/>
    <s v=""/>
    <s v="P_DS001_017|P_DS001_020|P_DS001_023|P_DS001_026|P_DS001_029|P_DS001_032|P_DS001_002|P_DS001_005|P_DS001_008|P_DS001_011"/>
    <n v="9.6"/>
    <n v="0"/>
    <n v="100"/>
    <n v="0"/>
    <n v="38"/>
    <n v="96"/>
    <n v="460"/>
    <n v="105363.04"/>
    <n v="4.791666666666667"/>
    <n v="1097.5316666666665"/>
    <n v="16.552083333333332"/>
    <n v="11.920249063194445"/>
    <n v="0"/>
    <n v="0"/>
    <n v="0"/>
    <n v="1.2778616981319511"/>
    <n v="0.63454861111111105"/>
    <n v="9.5881130902777778E-2"/>
    <n v="1.5358992274305556"/>
    <n v="7.546245073263889"/>
    <n v="3840"/>
    <n v="38"/>
    <n v="2"/>
    <n v="2"/>
    <n v="1"/>
    <n v="0"/>
    <n v="1"/>
    <n v="0"/>
    <n v="506.28000000000003"/>
    <s v="No SLA Breach"/>
    <n v="0"/>
    <n v="123.98965103333333"/>
    <n v="1046.2707310166666"/>
    <n v="38"/>
    <n v="0"/>
    <n v="2.0833333333333332E-2"/>
    <n v="40"/>
    <n v="0.41329883677777779"/>
    <n v="0.91778134299707592"/>
    <n v="50"/>
    <n v="-12"/>
    <n v="6"/>
    <n v="4"/>
    <s v="Recover overdue put-away workload"/>
    <x v="0"/>
    <s v="Hyderabad"/>
    <s v="Large"/>
    <n v="2300"/>
    <n v="2.5"/>
    <d v="1899-12-30T11:30:00"/>
    <d v="1899-12-30T12:00:00"/>
    <x v="11"/>
    <b v="0"/>
  </r>
  <r>
    <s v="DS001_20260712_I25"/>
    <s v="DS001"/>
    <d v="2026-07-12T00:00:00"/>
    <n v="25"/>
    <s v="Lunch"/>
    <n v="99"/>
    <n v="10"/>
    <n v="0"/>
    <n v="0"/>
    <n v="10"/>
    <n v="0"/>
    <n v="0"/>
    <s v=""/>
    <s v=""/>
    <s v="P_DS001_020|P_DS001_023|P_DS001_026|P_DS001_029|P_DS001_032|P_DS001_002|P_DS001_005|P_DS001_008|P_DS001_011|P_DS001_017"/>
    <n v="9.9"/>
    <n v="0"/>
    <n v="100"/>
    <n v="0"/>
    <n v="38"/>
    <n v="99"/>
    <n v="495"/>
    <n v="108634.31"/>
    <n v="5"/>
    <n v="1097.3162626262626"/>
    <n v="18.303030303030305"/>
    <n v="15.345321583670033"/>
    <n v="7"/>
    <n v="8.9920751178451191E-2"/>
    <n v="0"/>
    <n v="1.3691715806778768"/>
    <n v="0.66700336700336693"/>
    <n v="0"/>
    <n v="4.7390232156565659"/>
    <n v="7.665072906397306"/>
    <n v="4455"/>
    <n v="38"/>
    <n v="7"/>
    <n v="7"/>
    <n v="4"/>
    <n v="3"/>
    <n v="0"/>
    <n v="0"/>
    <n v="2412.87"/>
    <s v="Rider Supply / Availability"/>
    <n v="7"/>
    <n v="133.8248591"/>
    <n v="1062.6360262166666"/>
    <n v="38"/>
    <n v="7.0707070707070704E-2"/>
    <n v="7.0707070707070704E-2"/>
    <n v="45"/>
    <n v="0.44608286366666666"/>
    <n v="0.93213686510233906"/>
    <n v="51"/>
    <n v="-13"/>
    <n v="7"/>
    <n v="3"/>
    <s v="Recover overdue put-away workload"/>
    <x v="0"/>
    <s v="Hyderabad"/>
    <s v="Large"/>
    <n v="2300"/>
    <n v="2.5"/>
    <d v="1899-12-30T12:00:00"/>
    <d v="1899-12-30T12:30:00"/>
    <x v="12"/>
    <b v="1"/>
  </r>
  <r>
    <s v="DS001_20260712_I26"/>
    <s v="DS001"/>
    <d v="2026-07-12T00:00:00"/>
    <n v="26"/>
    <s v="Lunch"/>
    <n v="92"/>
    <n v="10"/>
    <n v="0"/>
    <n v="0"/>
    <n v="10"/>
    <n v="0"/>
    <n v="0"/>
    <s v=""/>
    <s v=""/>
    <s v="P_DS001_023|P_DS001_026|P_DS001_029|P_DS001_032|P_DS001_002|P_DS001_005|P_DS001_008|P_DS001_011|P_DS001_017|P_DS001_020"/>
    <n v="9.1999999999999993"/>
    <n v="0"/>
    <n v="100"/>
    <n v="0"/>
    <n v="38"/>
    <n v="92"/>
    <n v="455"/>
    <n v="102360.97"/>
    <n v="4.9456521739130439"/>
    <n v="1112.6192391304348"/>
    <n v="17.956521739130434"/>
    <n v="17.589094285507247"/>
    <n v="36"/>
    <n v="0.55263681358695671"/>
    <n v="8.3158320652173909E-3"/>
    <n v="1.3410041359097331"/>
    <n v="0.59057971014492761"/>
    <n v="0"/>
    <n v="6.8300306548913046"/>
    <n v="7.8845624951086961"/>
    <n v="4140"/>
    <n v="38"/>
    <n v="3"/>
    <n v="3"/>
    <n v="2"/>
    <n v="0"/>
    <n v="1"/>
    <n v="0"/>
    <n v="278.01"/>
    <s v="Rider Supply / Availability"/>
    <n v="36"/>
    <n v="121.83088758333334"/>
    <n v="1058.2195567833332"/>
    <n v="38"/>
    <n v="0.39130434782608697"/>
    <n v="3.2608695652173912E-2"/>
    <n v="45"/>
    <n v="0.40610295861111112"/>
    <n v="0.92826276910818706"/>
    <n v="51"/>
    <n v="-13"/>
    <n v="6"/>
    <n v="4"/>
    <s v="Add or rebalance riders in this interval"/>
    <x v="0"/>
    <s v="Hyderabad"/>
    <s v="Large"/>
    <n v="2300"/>
    <n v="2.5"/>
    <d v="1899-12-30T12:30:00"/>
    <d v="1899-12-30T13:00:00"/>
    <x v="12"/>
    <b v="1"/>
  </r>
  <r>
    <s v="DS001_20260712_I27"/>
    <s v="DS001"/>
    <d v="2026-07-12T00:00:00"/>
    <n v="27"/>
    <s v="Lunch"/>
    <n v="106"/>
    <n v="10"/>
    <n v="0"/>
    <n v="0"/>
    <n v="10"/>
    <n v="0"/>
    <n v="0"/>
    <s v=""/>
    <s v=""/>
    <s v="P_DS001_026|P_DS001_029|P_DS001_032|P_DS001_002|P_DS001_005|P_DS001_008|P_DS001_011|P_DS001_017|P_DS001_020|P_DS001_023"/>
    <n v="10.6"/>
    <n v="0"/>
    <n v="100"/>
    <n v="0"/>
    <n v="38"/>
    <n v="106"/>
    <n v="547"/>
    <n v="126703.58"/>
    <n v="5.1603773584905657"/>
    <n v="1195.3167924528302"/>
    <n v="18.679245283018869"/>
    <n v="21.294681592610065"/>
    <n v="81"/>
    <n v="2.9871515437106919"/>
    <n v="1.9188415094339602E-3"/>
    <n v="1.3883468674852624"/>
    <n v="0.60691823899371067"/>
    <n v="0"/>
    <n v="10.696447845754719"/>
    <n v="7.6889428704402514"/>
    <n v="4770"/>
    <n v="38"/>
    <n v="4"/>
    <n v="4"/>
    <n v="3"/>
    <n v="0"/>
    <n v="1"/>
    <n v="0"/>
    <n v="1401.92"/>
    <s v="Rider Supply / Availability"/>
    <n v="81"/>
    <n v="147.7816234"/>
    <n v="1062.4357129833334"/>
    <n v="38"/>
    <n v="0.76415094339622647"/>
    <n v="3.7735849056603772E-2"/>
    <n v="45"/>
    <n v="0.49260541133333335"/>
    <n v="0.93196115173976612"/>
    <n v="51"/>
    <n v="-13"/>
    <n v="8"/>
    <n v="2"/>
    <s v="Add or rebalance riders in this interval"/>
    <x v="0"/>
    <s v="Hyderabad"/>
    <s v="Large"/>
    <n v="2300"/>
    <n v="2.5"/>
    <d v="1899-12-30T13:00:00"/>
    <d v="1899-12-30T13:30:00"/>
    <x v="13"/>
    <b v="1"/>
  </r>
  <r>
    <s v="DS001_20260712_I28"/>
    <s v="DS001"/>
    <d v="2026-07-12T00:00:00"/>
    <n v="28"/>
    <s v="Lunch"/>
    <n v="129"/>
    <n v="10"/>
    <n v="0"/>
    <n v="0"/>
    <n v="10"/>
    <n v="0"/>
    <n v="0"/>
    <s v=""/>
    <s v=""/>
    <s v="P_DS001_029|P_DS001_032|P_DS001_002|P_DS001_005|P_DS001_008|P_DS001_011|P_DS001_017|P_DS001_020|P_DS001_023|P_DS001_026"/>
    <n v="12.9"/>
    <n v="0"/>
    <n v="100"/>
    <n v="0"/>
    <n v="38"/>
    <n v="129"/>
    <n v="667"/>
    <n v="153404.93"/>
    <n v="5.170542635658915"/>
    <n v="1189.1855038759688"/>
    <n v="19.953488372093023"/>
    <n v="33.17770650413437"/>
    <n v="129"/>
    <n v="13.224218132041344"/>
    <n v="8.8869791860465105E-2"/>
    <n v="1.4001664973490633"/>
    <n v="0.63527131782945734"/>
    <n v="0"/>
    <n v="22.40400869328165"/>
    <n v="7.7014573777777784"/>
    <n v="5805"/>
    <n v="38"/>
    <n v="5"/>
    <n v="5"/>
    <n v="3"/>
    <n v="1"/>
    <n v="1"/>
    <n v="0"/>
    <n v="1787.6699999999998"/>
    <s v="Rider Supply / Availability"/>
    <n v="129"/>
    <n v="177.94930563333332"/>
    <n v="1054.0373009333334"/>
    <n v="38"/>
    <n v="1"/>
    <n v="3.875968992248062E-2"/>
    <n v="45"/>
    <n v="0.59316435211111107"/>
    <n v="0.92459412362573112"/>
    <n v="51"/>
    <n v="-13"/>
    <n v="9"/>
    <n v="1"/>
    <s v="Add or rebalance riders in this interval"/>
    <x v="0"/>
    <s v="Hyderabad"/>
    <s v="Large"/>
    <n v="2300"/>
    <n v="2.5"/>
    <d v="1899-12-30T13:30:00"/>
    <d v="1899-12-30T14:00:00"/>
    <x v="13"/>
    <b v="1"/>
  </r>
  <r>
    <s v="DS001_20260712_I29"/>
    <s v="DS001"/>
    <d v="2026-07-12T00:00:00"/>
    <n v="29"/>
    <s v="Lunch"/>
    <n v="89"/>
    <n v="10"/>
    <n v="0"/>
    <n v="0"/>
    <n v="10"/>
    <n v="0"/>
    <n v="0"/>
    <s v=""/>
    <s v=""/>
    <s v="P_DS001_032|P_DS001_002|P_DS001_005|P_DS001_008|P_DS001_011|P_DS001_017|P_DS001_020|P_DS001_023|P_DS001_026|P_DS001_029"/>
    <n v="8.9"/>
    <n v="0"/>
    <n v="100"/>
    <n v="0"/>
    <n v="38"/>
    <n v="89"/>
    <n v="422"/>
    <n v="100448.74"/>
    <n v="4.7415730337078648"/>
    <n v="1128.6375280898876"/>
    <n v="16.202247191011235"/>
    <n v="38.576129471161046"/>
    <n v="89"/>
    <n v="22.373882280149815"/>
    <n v="0"/>
    <n v="1.2787965251646782"/>
    <n v="0.62471910112359552"/>
    <n v="0"/>
    <n v="28.149276892883897"/>
    <n v="7.6694043589887642"/>
    <n v="3560"/>
    <n v="38"/>
    <n v="4"/>
    <n v="4"/>
    <n v="2"/>
    <n v="1"/>
    <n v="1"/>
    <n v="0"/>
    <n v="1192.19"/>
    <s v="Rider Supply / Availability"/>
    <n v="89"/>
    <n v="118.89429121666667"/>
    <n v="1052.6149764333334"/>
    <n v="38"/>
    <n v="1"/>
    <n v="4.49438202247191E-2"/>
    <n v="40"/>
    <n v="0.39631430405555557"/>
    <n v="0.92334647055555563"/>
    <n v="51"/>
    <n v="-13"/>
    <n v="6"/>
    <n v="4"/>
    <s v="Add or rebalance riders in this interval"/>
    <x v="0"/>
    <s v="Hyderabad"/>
    <s v="Large"/>
    <n v="2300"/>
    <n v="2.5"/>
    <d v="1899-12-30T14:00:00"/>
    <d v="1899-12-30T14:30:00"/>
    <x v="14"/>
    <b v="0"/>
  </r>
  <r>
    <s v="DS001_20260712_I30"/>
    <s v="DS001"/>
    <d v="2026-07-12T00:00:00"/>
    <n v="30"/>
    <s v="Lunch"/>
    <n v="96"/>
    <n v="10"/>
    <n v="0"/>
    <n v="0"/>
    <n v="10"/>
    <n v="0"/>
    <n v="0"/>
    <s v=""/>
    <s v=""/>
    <s v="P_DS001_002|P_DS001_005|P_DS001_008|P_DS001_011|P_DS001_017|P_DS001_020|P_DS001_023|P_DS001_026|P_DS001_029|P_DS001_032"/>
    <n v="9.6"/>
    <n v="0"/>
    <n v="100"/>
    <n v="0"/>
    <n v="38"/>
    <n v="96"/>
    <n v="464"/>
    <n v="99295.24"/>
    <n v="4.833333333333333"/>
    <n v="1034.3254166666668"/>
    <n v="16.5625"/>
    <n v="41.260160977256945"/>
    <n v="96"/>
    <n v="24.697660977256945"/>
    <n v="0"/>
    <n v="1.2897485465346279"/>
    <n v="0.7114583333333333"/>
    <n v="0"/>
    <n v="30.64439301354167"/>
    <n v="7.6781027439236107"/>
    <n v="3840"/>
    <n v="38"/>
    <n v="4"/>
    <n v="4"/>
    <n v="2"/>
    <n v="1"/>
    <n v="1"/>
    <n v="0"/>
    <n v="1053.33"/>
    <s v="Rider Supply / Availability"/>
    <n v="96"/>
    <n v="118.90792253333333"/>
    <n v="1066.1426302333334"/>
    <n v="38"/>
    <n v="1"/>
    <n v="4.1666666666666664E-2"/>
    <n v="40"/>
    <n v="0.39635974177777777"/>
    <n v="0.93521283353801177"/>
    <n v="51"/>
    <n v="-13"/>
    <n v="6"/>
    <n v="4"/>
    <s v="Add or rebalance riders in this interval"/>
    <x v="0"/>
    <s v="Hyderabad"/>
    <s v="Large"/>
    <n v="2300"/>
    <n v="2.5"/>
    <d v="1899-12-30T14:30:00"/>
    <d v="1899-12-30T15:00:00"/>
    <x v="14"/>
    <b v="0"/>
  </r>
  <r>
    <s v="DS001_20260712_I31"/>
    <s v="DS001"/>
    <d v="2026-07-12T00:00:00"/>
    <n v="31"/>
    <s v="Afternoon"/>
    <n v="92"/>
    <n v="10"/>
    <n v="0"/>
    <n v="2"/>
    <n v="8"/>
    <n v="0"/>
    <n v="1"/>
    <s v=""/>
    <s v="P_DS001_005|P_DS001_008"/>
    <s v="P_DS001_011|P_DS001_017|P_DS001_020|P_DS001_023|P_DS001_026|P_DS001_029|P_DS001_032|P_DS001_002"/>
    <n v="11.5"/>
    <n v="0"/>
    <n v="100"/>
    <n v="1"/>
    <n v="37"/>
    <n v="92"/>
    <n v="492"/>
    <n v="114998.96"/>
    <n v="5.3478260869565215"/>
    <n v="1249.9886956521739"/>
    <n v="16.467391304347824"/>
    <n v="44.130520455615944"/>
    <n v="92"/>
    <n v="27.663129151268116"/>
    <n v="4.2812198188405794E-2"/>
    <n v="1.4163375972170531"/>
    <n v="0.58423913043478259"/>
    <n v="0"/>
    <n v="33.148279882608698"/>
    <n v="7.9855907686594207"/>
    <n v="3680"/>
    <n v="38"/>
    <n v="3"/>
    <n v="3"/>
    <n v="3"/>
    <n v="0"/>
    <n v="0"/>
    <n v="0"/>
    <n v="754.12000000000012"/>
    <s v="Rider Supply / Availability"/>
    <n v="92"/>
    <n v="135.03542206666665"/>
    <n v="1058.8645251833334"/>
    <n v="38"/>
    <n v="1"/>
    <n v="3.2608695652173912E-2"/>
    <n v="40"/>
    <n v="0.56264759194444436"/>
    <n v="0.92882853086257311"/>
    <n v="51"/>
    <n v="-13"/>
    <n v="7"/>
    <n v="1"/>
    <s v="Add or rebalance riders in this interval"/>
    <x v="0"/>
    <s v="Hyderabad"/>
    <s v="Large"/>
    <n v="2300"/>
    <n v="2.5"/>
    <d v="1899-12-30T15:00:00"/>
    <d v="1899-12-30T15:30:00"/>
    <x v="15"/>
    <b v="0"/>
  </r>
  <r>
    <s v="DS001_20260712_I32"/>
    <s v="DS001"/>
    <d v="2026-07-12T00:00:00"/>
    <n v="32"/>
    <s v="Afternoon"/>
    <n v="82"/>
    <n v="10"/>
    <n v="0"/>
    <n v="2"/>
    <n v="8"/>
    <n v="0"/>
    <n v="1"/>
    <s v=""/>
    <s v="P_DS001_008|P_DS001_011"/>
    <s v="P_DS001_017|P_DS001_020|P_DS001_023|P_DS001_026|P_DS001_029|P_DS001_032|P_DS001_002|P_DS001_005"/>
    <n v="10.25"/>
    <n v="0"/>
    <n v="100"/>
    <n v="1"/>
    <n v="36"/>
    <n v="82"/>
    <n v="398"/>
    <n v="94461.46"/>
    <n v="4.8536585365853657"/>
    <n v="1151.9690243902439"/>
    <n v="16.134146341463413"/>
    <n v="30.968844983739839"/>
    <n v="82"/>
    <n v="14.834698642276424"/>
    <n v="0"/>
    <n v="1.3076976976253387"/>
    <n v="0.63556910569105696"/>
    <n v="0"/>
    <n v="20.089718296747968"/>
    <n v="8.0409411770325203"/>
    <n v="3280"/>
    <n v="38"/>
    <n v="6"/>
    <n v="6"/>
    <n v="4"/>
    <n v="0"/>
    <n v="2"/>
    <n v="0"/>
    <n v="2305.58"/>
    <s v="Rider Supply / Availability"/>
    <n v="82"/>
    <n v="103.47148505"/>
    <n v="1060.1579797500001"/>
    <n v="38"/>
    <n v="1"/>
    <n v="7.3170731707317069E-2"/>
    <n v="40"/>
    <n v="0.43113118770833331"/>
    <n v="0.92996314013157899"/>
    <n v="51"/>
    <n v="-13"/>
    <n v="5"/>
    <n v="3"/>
    <s v="Add or rebalance riders in this interval"/>
    <x v="0"/>
    <s v="Hyderabad"/>
    <s v="Large"/>
    <n v="2300"/>
    <n v="2.5"/>
    <d v="1899-12-30T15:30:00"/>
    <d v="1899-12-30T16:00:00"/>
    <x v="15"/>
    <b v="0"/>
  </r>
  <r>
    <s v="DS001_20260712_I33"/>
    <s v="DS001"/>
    <d v="2026-07-12T00:00:00"/>
    <n v="33"/>
    <s v="Afternoon"/>
    <n v="67"/>
    <n v="19"/>
    <n v="0"/>
    <n v="2"/>
    <n v="17"/>
    <n v="0"/>
    <n v="1"/>
    <s v=""/>
    <s v="P_DS001_029|P_DS001_030"/>
    <s v="P_DS001_032|P_DS001_033|P_DS001_036|P_DS001_002|P_DS001_003|P_DS001_005|P_DS001_008|P_DS001_009|P_DS001_011|P_DS001_012|P_DS001_015|P_DS001_017|P_DS001_018|P_DS001_020|P_DS001_023|P_DS001_026|P_DS001_027"/>
    <n v="3.9411764705882351"/>
    <n v="0"/>
    <n v="100"/>
    <n v="1"/>
    <n v="35"/>
    <n v="67"/>
    <n v="334"/>
    <n v="69698.460000000006"/>
    <n v="4.9850746268656714"/>
    <n v="1040.2755223880597"/>
    <n v="13.552238805970148"/>
    <n v="15.172278297263681"/>
    <n v="40"/>
    <n v="2.7412249213930346"/>
    <n v="0"/>
    <n v="1.2848309070848325"/>
    <n v="0.62437810945273631"/>
    <n v="0.25003399825870648"/>
    <n v="4.8134774166666663"/>
    <n v="7.5764575298507468"/>
    <n v="2680"/>
    <n v="73"/>
    <n v="2"/>
    <n v="2"/>
    <n v="0"/>
    <n v="0"/>
    <n v="2"/>
    <n v="0"/>
    <n v="390.53999999999996"/>
    <s v="Rider Supply / Availability"/>
    <n v="39"/>
    <n v="90.560442100000003"/>
    <n v="1972.9655681500001"/>
    <n v="73"/>
    <n v="0.59701492537313428"/>
    <n v="2.9850746268656716E-2"/>
    <n v="40"/>
    <n v="0.17756949431372548"/>
    <n v="0.90089751970319643"/>
    <n v="94"/>
    <n v="-21"/>
    <n v="5"/>
    <n v="12"/>
    <s v="Add or rebalance riders in this interval"/>
    <x v="0"/>
    <s v="Hyderabad"/>
    <s v="Large"/>
    <n v="2300"/>
    <n v="2.5"/>
    <d v="1899-12-30T16:00:00"/>
    <d v="1899-12-30T16:30:00"/>
    <x v="16"/>
    <b v="0"/>
  </r>
  <r>
    <s v="DS001_20260712_I34"/>
    <s v="DS001"/>
    <d v="2026-07-12T00:00:00"/>
    <n v="34"/>
    <s v="Afternoon"/>
    <n v="78"/>
    <n v="19"/>
    <n v="0"/>
    <n v="2"/>
    <n v="17"/>
    <n v="0"/>
    <n v="1"/>
    <s v=""/>
    <s v="P_DS001_030|P_DS001_032"/>
    <s v="P_DS001_033|P_DS001_036|P_DS001_002|P_DS001_003|P_DS001_005|P_DS001_008|P_DS001_009|P_DS001_011|P_DS001_012|P_DS001_015|P_DS001_017|P_DS001_018|P_DS001_020|P_DS001_023|P_DS001_026|P_DS001_027|P_DS001_029"/>
    <n v="4.5882352941176467"/>
    <n v="0"/>
    <n v="100"/>
    <n v="1"/>
    <n v="34"/>
    <n v="78"/>
    <n v="381"/>
    <n v="85123.14"/>
    <n v="4.884615384615385"/>
    <n v="1091.3223076923077"/>
    <n v="13.487179487179487"/>
    <n v="10.193181435042735"/>
    <n v="0"/>
    <n v="0"/>
    <n v="0"/>
    <n v="1.2713997327460187"/>
    <n v="0.6183760683760684"/>
    <n v="1.8897757925213676"/>
    <n v="0"/>
    <n v="7.342294523076923"/>
    <n v="3120"/>
    <n v="75"/>
    <n v="3"/>
    <n v="3"/>
    <n v="2"/>
    <n v="1"/>
    <n v="0"/>
    <n v="0"/>
    <n v="352.96"/>
    <s v="No SLA Breach"/>
    <n v="0"/>
    <n v="98.628869316666666"/>
    <n v="963.25303473333338"/>
    <n v="70"/>
    <n v="0"/>
    <n v="3.8461538461538464E-2"/>
    <n v="40"/>
    <n v="0.1933899398366013"/>
    <n v="0.4281124598814815"/>
    <n v="46"/>
    <n v="29"/>
    <n v="5"/>
    <n v="12"/>
    <s v="Recover overdue put-away workload"/>
    <x v="0"/>
    <s v="Hyderabad"/>
    <s v="Large"/>
    <n v="2300"/>
    <n v="2.5"/>
    <d v="1899-12-30T16:30:00"/>
    <d v="1899-12-30T17:00:00"/>
    <x v="16"/>
    <b v="0"/>
  </r>
  <r>
    <s v="DS001_20260712_I35"/>
    <s v="DS001"/>
    <d v="2026-07-12T00:00:00"/>
    <n v="35"/>
    <s v="Afternoon"/>
    <n v="60"/>
    <n v="9"/>
    <n v="0"/>
    <n v="2"/>
    <n v="7"/>
    <n v="0"/>
    <n v="1"/>
    <s v=""/>
    <s v="P_DS001_036|P_DS001_003"/>
    <s v="P_DS001_009|P_DS001_012|P_DS001_015|P_DS001_018|P_DS001_027|P_DS001_030|P_DS001_033"/>
    <n v="8.5714285714285712"/>
    <n v="0"/>
    <n v="100"/>
    <n v="1"/>
    <n v="33"/>
    <n v="60"/>
    <n v="311"/>
    <n v="77692.92"/>
    <n v="5.1833333333333336"/>
    <n v="1294.8820000000001"/>
    <n v="14.616666666666667"/>
    <n v="10.409557363055557"/>
    <n v="2"/>
    <n v="9.5975494444444347E-3"/>
    <n v="0"/>
    <n v="1.3164878734075709"/>
    <n v="0.58972222222222226"/>
    <n v="1.9062100875000001"/>
    <n v="0"/>
    <n v="7.5480694886111106"/>
    <n v="2400"/>
    <n v="38"/>
    <n v="3"/>
    <n v="3"/>
    <n v="3"/>
    <n v="0"/>
    <n v="0"/>
    <n v="0"/>
    <n v="1634.5900000000001"/>
    <s v="Store Not Ready for Rider"/>
    <n v="2"/>
    <n v="79.81284753333334"/>
    <n v="690.14543209999999"/>
    <n v="52"/>
    <n v="3.3333333333333333E-2"/>
    <n v="0.05"/>
    <n v="40"/>
    <n v="0.38006117873015877"/>
    <n v="0.60539072991228071"/>
    <n v="33"/>
    <n v="5"/>
    <n v="4"/>
    <n v="3"/>
    <s v="Recover overdue put-away workload"/>
    <x v="0"/>
    <s v="Hyderabad"/>
    <s v="Large"/>
    <n v="2300"/>
    <n v="2.5"/>
    <d v="1899-12-30T17:00:00"/>
    <d v="1899-12-30T17:30:00"/>
    <x v="17"/>
    <b v="0"/>
  </r>
  <r>
    <s v="DS001_20260712_I36"/>
    <s v="DS001"/>
    <d v="2026-07-12T00:00:00"/>
    <n v="36"/>
    <s v="Afternoon"/>
    <n v="71"/>
    <n v="9"/>
    <n v="0"/>
    <n v="2"/>
    <n v="7"/>
    <n v="0"/>
    <n v="1"/>
    <s v=""/>
    <s v="P_DS001_003|P_DS001_009"/>
    <s v="P_DS001_012|P_DS001_015|P_DS001_018|P_DS001_027|P_DS001_030|P_DS001_033|P_DS001_036"/>
    <n v="10.142857142857142"/>
    <n v="0"/>
    <n v="100"/>
    <n v="1"/>
    <n v="32"/>
    <n v="71"/>
    <n v="349"/>
    <n v="83001.509999999995"/>
    <n v="4.915492957746479"/>
    <n v="1169.035352112676"/>
    <n v="15.211267605633802"/>
    <n v="10.572355604694836"/>
    <n v="0"/>
    <n v="0"/>
    <n v="0"/>
    <n v="1.2159862346230881"/>
    <n v="0.69953051643192488"/>
    <n v="1.790493984741784"/>
    <n v="0"/>
    <n v="7.7812519992957743"/>
    <n v="2840"/>
    <n v="38"/>
    <n v="5"/>
    <n v="5"/>
    <n v="2"/>
    <n v="2"/>
    <n v="1"/>
    <n v="0"/>
    <n v="1182.51"/>
    <s v="No SLA Breach"/>
    <n v="0"/>
    <n v="84.816647483333327"/>
    <n v="797.97498214999996"/>
    <n v="38"/>
    <n v="0"/>
    <n v="7.0422535211267609E-2"/>
    <n v="40"/>
    <n v="0.40388879753968249"/>
    <n v="0.6999780545175438"/>
    <n v="38"/>
    <n v="0"/>
    <n v="5"/>
    <n v="2"/>
    <s v="Recover overdue put-away workload"/>
    <x v="0"/>
    <s v="Hyderabad"/>
    <s v="Large"/>
    <n v="2300"/>
    <n v="2.5"/>
    <d v="1899-12-30T17:30:00"/>
    <d v="1899-12-30T18:00:00"/>
    <x v="17"/>
    <b v="0"/>
  </r>
  <r>
    <s v="DS001_20260712_I37"/>
    <s v="DS001"/>
    <d v="2026-07-12T00:00:00"/>
    <n v="37"/>
    <s v="Evening"/>
    <n v="116"/>
    <n v="12"/>
    <n v="0"/>
    <n v="0"/>
    <n v="12"/>
    <n v="0"/>
    <n v="0"/>
    <s v=""/>
    <s v=""/>
    <s v="P_DS001_009|P_DS001_012|P_DS001_015|P_DS001_018|P_DS001_027|P_DS001_030|P_DS001_033|P_DS001_036|P_DS001_021|P_DS001_007|P_DS001_028|P_DS001_003"/>
    <n v="9.6666666666666661"/>
    <n v="0"/>
    <n v="100"/>
    <n v="0"/>
    <n v="32"/>
    <n v="116"/>
    <n v="582"/>
    <n v="132521.74"/>
    <n v="5.0172413793103452"/>
    <n v="1142.4287931034482"/>
    <n v="19.25"/>
    <n v="15.000077833333332"/>
    <n v="10"/>
    <n v="8.7004184339080512E-2"/>
    <n v="0"/>
    <n v="1.2558057761924395"/>
    <n v="0.65474137931034482"/>
    <n v="7.689138994252874E-2"/>
    <n v="4.3194255464080467"/>
    <n v="7.8695304103448276"/>
    <n v="5220"/>
    <n v="38"/>
    <n v="1"/>
    <n v="1"/>
    <n v="1"/>
    <n v="0"/>
    <n v="0"/>
    <n v="0"/>
    <n v="102.71"/>
    <s v="Rider Supply / Availability"/>
    <n v="10"/>
    <n v="142.66601421666667"/>
    <n v="1043.3262959333333"/>
    <n v="38"/>
    <n v="8.6206896551724144E-2"/>
    <n v="8.6206896551724137E-3"/>
    <n v="45"/>
    <n v="0.39629448393518518"/>
    <n v="0.91519850520467838"/>
    <n v="50"/>
    <n v="-12"/>
    <n v="7"/>
    <n v="5"/>
    <s v="Recover overdue put-away workload"/>
    <x v="0"/>
    <s v="Hyderabad"/>
    <s v="Large"/>
    <n v="2300"/>
    <n v="2.5"/>
    <d v="1899-12-30T18:00:00"/>
    <d v="1899-12-30T18:30:00"/>
    <x v="18"/>
    <b v="1"/>
  </r>
  <r>
    <s v="DS001_20260712_I38"/>
    <s v="DS001"/>
    <d v="2026-07-12T00:00:00"/>
    <n v="38"/>
    <s v="Evening"/>
    <n v="107"/>
    <n v="12"/>
    <n v="0"/>
    <n v="0"/>
    <n v="12"/>
    <n v="0"/>
    <n v="0"/>
    <s v=""/>
    <s v=""/>
    <s v="P_DS001_012|P_DS001_015|P_DS001_018|P_DS001_027|P_DS001_030|P_DS001_033|P_DS001_036|P_DS001_021|P_DS001_007|P_DS001_028|P_DS001_003|P_DS001_009"/>
    <n v="8.9166666666666661"/>
    <n v="0"/>
    <n v="100"/>
    <n v="0"/>
    <n v="32"/>
    <n v="107"/>
    <n v="549"/>
    <n v="119797.3"/>
    <n v="5.1308411214953269"/>
    <n v="1119.6009345794394"/>
    <n v="18.813084112149532"/>
    <n v="23.181121517133956"/>
    <n v="105"/>
    <n v="4.3792055034267916"/>
    <n v="0"/>
    <n v="1.295403846529801"/>
    <n v="0.60529595015576321"/>
    <n v="0"/>
    <n v="12.306630372429906"/>
    <n v="8.0572804373831772"/>
    <n v="4815"/>
    <n v="38"/>
    <n v="5"/>
    <n v="5"/>
    <n v="3"/>
    <n v="0"/>
    <n v="2"/>
    <n v="0"/>
    <n v="872.39"/>
    <s v="Rider Supply / Availability"/>
    <n v="105"/>
    <n v="135.72706891666667"/>
    <n v="1064.9432948333333"/>
    <n v="38"/>
    <n v="0.98130841121495327"/>
    <n v="4.6728971962616821E-2"/>
    <n v="45"/>
    <n v="0.37701963587962961"/>
    <n v="0.93416078494152044"/>
    <n v="51"/>
    <n v="-13"/>
    <n v="7"/>
    <n v="5"/>
    <s v="Add or rebalance riders in this interval"/>
    <x v="0"/>
    <s v="Hyderabad"/>
    <s v="Large"/>
    <n v="2300"/>
    <n v="2.5"/>
    <d v="1899-12-30T18:30:00"/>
    <d v="1899-12-30T19:00:00"/>
    <x v="18"/>
    <b v="1"/>
  </r>
  <r>
    <s v="DS001_20260712_I39"/>
    <s v="DS001"/>
    <d v="2026-07-12T00:00:00"/>
    <n v="39"/>
    <s v="Evening"/>
    <n v="105"/>
    <n v="12"/>
    <n v="0"/>
    <n v="0"/>
    <n v="12"/>
    <n v="0"/>
    <n v="0"/>
    <s v=""/>
    <s v=""/>
    <s v="P_DS001_015|P_DS001_018|P_DS001_027|P_DS001_030|P_DS001_033|P_DS001_036|P_DS001_021|P_DS001_007|P_DS001_028|P_DS001_003|P_DS001_009|P_DS001_012"/>
    <n v="8.75"/>
    <n v="0"/>
    <n v="100"/>
    <n v="0"/>
    <n v="32"/>
    <n v="105"/>
    <n v="552"/>
    <n v="127566.88"/>
    <n v="5.2571428571428571"/>
    <n v="1214.9226666666666"/>
    <n v="18.876190476190477"/>
    <n v="32.660745322380954"/>
    <n v="105"/>
    <n v="13.784554846190478"/>
    <n v="0"/>
    <n v="1.3016320524322509"/>
    <n v="0.57904761904761903"/>
    <n v="0"/>
    <n v="21.736315303015875"/>
    <n v="8.1680360538095247"/>
    <n v="4725"/>
    <n v="38"/>
    <n v="4"/>
    <n v="4"/>
    <n v="2"/>
    <n v="0"/>
    <n v="2"/>
    <n v="0"/>
    <n v="857.08"/>
    <s v="Rider Supply / Availability"/>
    <n v="105"/>
    <n v="141.82821856666666"/>
    <n v="1068.6987785833333"/>
    <n v="38"/>
    <n v="1"/>
    <n v="3.8095238095238099E-2"/>
    <n v="45"/>
    <n v="0.39396727379629631"/>
    <n v="0.93745506893274844"/>
    <n v="51"/>
    <n v="-13"/>
    <n v="7"/>
    <n v="5"/>
    <s v="Add or rebalance riders in this interval"/>
    <x v="0"/>
    <s v="Hyderabad"/>
    <s v="Large"/>
    <n v="2300"/>
    <n v="2.5"/>
    <d v="1899-12-30T19:00:00"/>
    <d v="1899-12-30T19:30:00"/>
    <x v="19"/>
    <b v="1"/>
  </r>
  <r>
    <s v="DS001_20260712_I40"/>
    <s v="DS001"/>
    <d v="2026-07-12T00:00:00"/>
    <n v="40"/>
    <s v="Evening"/>
    <n v="149"/>
    <n v="12"/>
    <n v="0"/>
    <n v="0"/>
    <n v="12"/>
    <n v="0"/>
    <n v="0"/>
    <s v=""/>
    <s v=""/>
    <s v="P_DS001_018|P_DS001_027|P_DS001_030|P_DS001_033|P_DS001_036|P_DS001_021|P_DS001_007|P_DS001_028|P_DS001_003|P_DS001_009|P_DS001_012|P_DS001_015"/>
    <n v="12.416666666666666"/>
    <n v="0"/>
    <n v="100"/>
    <n v="0"/>
    <n v="32"/>
    <n v="149"/>
    <n v="707"/>
    <n v="156394.44"/>
    <n v="4.7449664429530198"/>
    <n v="1049.6271140939598"/>
    <n v="20.832214765100669"/>
    <n v="44.07130551465324"/>
    <n v="149"/>
    <n v="23.23909074955257"/>
    <n v="3.7352874720357921E-4"/>
    <n v="1.2199186387772234"/>
    <n v="0.60850111856823275"/>
    <n v="0"/>
    <n v="33.801036284228189"/>
    <n v="7.533198530201342"/>
    <n v="6705"/>
    <n v="38"/>
    <n v="7"/>
    <n v="7"/>
    <n v="2"/>
    <n v="1"/>
    <n v="2"/>
    <n v="2"/>
    <n v="1581.6100000000001"/>
    <s v="Rider Supply / Availability"/>
    <n v="149"/>
    <n v="180.91426643333332"/>
    <n v="1066.28671895"/>
    <n v="38"/>
    <n v="1"/>
    <n v="4.6979865771812082E-2"/>
    <n v="45"/>
    <n v="0.50253962898148141"/>
    <n v="0.93533922714912288"/>
    <n v="51"/>
    <n v="-13"/>
    <n v="9"/>
    <n v="3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12_I41"/>
    <s v="DS001"/>
    <d v="2026-07-12T00:00:00"/>
    <n v="41"/>
    <s v="Evening"/>
    <n v="150"/>
    <n v="12"/>
    <n v="0"/>
    <n v="0"/>
    <n v="12"/>
    <n v="0"/>
    <n v="0"/>
    <s v=""/>
    <s v=""/>
    <s v="P_DS001_027|P_DS001_030|P_DS001_033|P_DS001_036|P_DS001_021|P_DS001_007|P_DS001_028|P_DS001_003|P_DS001_009|P_DS001_012|P_DS001_015|P_DS001_018"/>
    <n v="12.5"/>
    <n v="0"/>
    <n v="100"/>
    <n v="0"/>
    <n v="32"/>
    <n v="150"/>
    <n v="743"/>
    <n v="165496.87"/>
    <n v="4.9533333333333331"/>
    <n v="1103.3124666666665"/>
    <n v="21.173333333333332"/>
    <n v="67.202078101555557"/>
    <n v="150"/>
    <n v="46.028744768222225"/>
    <n v="0"/>
    <n v="1.2401952380705856"/>
    <n v="0.61788888888888893"/>
    <n v="0"/>
    <n v="56.330384138555551"/>
    <n v="8.0691653832222219"/>
    <n v="6750"/>
    <n v="38"/>
    <n v="5"/>
    <n v="5"/>
    <n v="2"/>
    <n v="1"/>
    <n v="2"/>
    <n v="0"/>
    <n v="2424.09"/>
    <s v="Rider Supply / Availability"/>
    <n v="150"/>
    <n v="186.18056218333334"/>
    <n v="1055.8629597333334"/>
    <n v="38"/>
    <n v="1"/>
    <n v="3.3333333333333333E-2"/>
    <n v="45"/>
    <n v="0.51716822828703701"/>
    <n v="0.92619557871345026"/>
    <n v="51"/>
    <n v="-13"/>
    <n v="9"/>
    <n v="3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12_I42"/>
    <s v="DS001"/>
    <d v="2026-07-12T00:00:00"/>
    <n v="42"/>
    <s v="Evening"/>
    <n v="126"/>
    <n v="12"/>
    <n v="0"/>
    <n v="0"/>
    <n v="12"/>
    <n v="0"/>
    <n v="0"/>
    <s v=""/>
    <s v=""/>
    <s v="P_DS001_030|P_DS001_033|P_DS001_036|P_DS001_021|P_DS001_007|P_DS001_028|P_DS001_003|P_DS001_009|P_DS001_012|P_DS001_015|P_DS001_018|P_DS001_027"/>
    <n v="10.5"/>
    <n v="0"/>
    <n v="100"/>
    <n v="0"/>
    <n v="32"/>
    <n v="126"/>
    <n v="621"/>
    <n v="137317.49"/>
    <n v="4.9285714285714288"/>
    <n v="1089.8213492063492"/>
    <n v="19.746031746031747"/>
    <n v="84.041964766798941"/>
    <n v="126"/>
    <n v="64.295933020767194"/>
    <n v="1.2822910052910047E-3"/>
    <n v="1.2425347861398679"/>
    <n v="0.65965608465608461"/>
    <n v="0"/>
    <n v="73.441763512962964"/>
    <n v="7.782045542989418"/>
    <n v="5670"/>
    <n v="38"/>
    <n v="7"/>
    <n v="7"/>
    <n v="5"/>
    <n v="1"/>
    <n v="1"/>
    <n v="0"/>
    <n v="2755.73"/>
    <s v="Rider Supply / Availability"/>
    <n v="126"/>
    <n v="156.79180613333332"/>
    <n v="1059.2503163333333"/>
    <n v="38"/>
    <n v="1"/>
    <n v="5.5555555555555552E-2"/>
    <n v="45"/>
    <n v="0.43553279481481477"/>
    <n v="0.92916694415204681"/>
    <n v="51"/>
    <n v="-13"/>
    <n v="8"/>
    <n v="4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12_I43"/>
    <s v="DS001"/>
    <d v="2026-07-12T00:00:00"/>
    <n v="43"/>
    <s v="Evening"/>
    <n v="116"/>
    <n v="12"/>
    <n v="0"/>
    <n v="0"/>
    <n v="12"/>
    <n v="0"/>
    <n v="0"/>
    <s v=""/>
    <s v=""/>
    <s v="P_DS001_033|P_DS001_036|P_DS001_021|P_DS001_007|P_DS001_028|P_DS001_003|P_DS001_009|P_DS001_012|P_DS001_015|P_DS001_018|P_DS001_027|P_DS001_030"/>
    <n v="9.6666666666666661"/>
    <n v="0"/>
    <n v="100"/>
    <n v="0"/>
    <n v="32"/>
    <n v="116"/>
    <n v="575"/>
    <n v="124280.48"/>
    <n v="4.9568965517241379"/>
    <n v="1071.3834482758621"/>
    <n v="19.129310344827587"/>
    <n v="96.023929286206894"/>
    <n v="116"/>
    <n v="76.894618941379306"/>
    <n v="0"/>
    <n v="1.2301580846106606"/>
    <n v="0.66839080459770117"/>
    <n v="0"/>
    <n v="85.629871824999995"/>
    <n v="7.6024051155172412"/>
    <n v="5220"/>
    <n v="38"/>
    <n v="3"/>
    <n v="3"/>
    <n v="2"/>
    <n v="0"/>
    <n v="1"/>
    <n v="0"/>
    <n v="910.85"/>
    <s v="Rider Supply / Availability"/>
    <n v="116"/>
    <n v="143.39635166666667"/>
    <n v="1062.1366733499999"/>
    <n v="38"/>
    <n v="1"/>
    <n v="2.5862068965517241E-2"/>
    <n v="45"/>
    <n v="0.3983231990740741"/>
    <n v="0.93169883627192973"/>
    <n v="51"/>
    <n v="-13"/>
    <n v="7"/>
    <n v="5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12_I44"/>
    <s v="DS001"/>
    <d v="2026-07-12T00:00:00"/>
    <n v="44"/>
    <s v="Evening"/>
    <n v="107"/>
    <n v="12"/>
    <n v="0"/>
    <n v="0"/>
    <n v="12"/>
    <n v="0"/>
    <n v="0"/>
    <s v=""/>
    <s v=""/>
    <s v="P_DS001_036|P_DS001_021|P_DS001_007|P_DS001_028|P_DS001_003|P_DS001_009|P_DS001_012|P_DS001_015|P_DS001_018|P_DS001_027|P_DS001_030|P_DS001_033"/>
    <n v="8.9166666666666661"/>
    <n v="0"/>
    <n v="100"/>
    <n v="0"/>
    <n v="32"/>
    <n v="107"/>
    <n v="559"/>
    <n v="130092.92"/>
    <n v="5.2242990654205608"/>
    <n v="1215.8216822429906"/>
    <n v="18.831775700934578"/>
    <n v="103.74101910576324"/>
    <n v="107"/>
    <n v="84.909243404828658"/>
    <n v="0"/>
    <n v="1.3002009077516703"/>
    <n v="0.62725856697819304"/>
    <n v="0"/>
    <n v="93.197058169003114"/>
    <n v="7.6926696778816197"/>
    <n v="4815"/>
    <n v="38"/>
    <n v="3"/>
    <n v="3"/>
    <n v="1"/>
    <n v="2"/>
    <n v="0"/>
    <n v="0"/>
    <n v="601.70000000000005"/>
    <s v="Rider Supply / Availability"/>
    <n v="107"/>
    <n v="138.60077841666666"/>
    <n v="1057.20258055"/>
    <n v="38"/>
    <n v="1"/>
    <n v="2.8037383177570093E-2"/>
    <n v="45"/>
    <n v="0.38500216226851847"/>
    <n v="0.92737068469298245"/>
    <n v="51"/>
    <n v="-13"/>
    <n v="7"/>
    <n v="5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12_I45"/>
    <s v="DS001"/>
    <d v="2026-07-12T00:00:00"/>
    <n v="45"/>
    <s v="Evening"/>
    <n v="93"/>
    <n v="9"/>
    <n v="0"/>
    <n v="0"/>
    <n v="9"/>
    <n v="0"/>
    <n v="0"/>
    <s v=""/>
    <s v=""/>
    <s v="P_DS001_003|P_DS001_009|P_DS001_012|P_DS001_015|P_DS001_018|P_DS001_027|P_DS001_030|P_DS001_033|P_DS001_036"/>
    <n v="10.333333333333334"/>
    <n v="0"/>
    <n v="100"/>
    <n v="0"/>
    <n v="32"/>
    <n v="93"/>
    <n v="452"/>
    <n v="98945.53"/>
    <n v="4.860215053763441"/>
    <n v="1063.9304301075269"/>
    <n v="16.50537634408602"/>
    <n v="106.98890033709677"/>
    <n v="93"/>
    <n v="90.483523993010749"/>
    <n v="0"/>
    <n v="1.1985409475419266"/>
    <n v="0.61021505376344087"/>
    <n v="0"/>
    <n v="96.702487653405015"/>
    <n v="7.5328538077060925"/>
    <n v="3720"/>
    <n v="38"/>
    <n v="5"/>
    <n v="5"/>
    <n v="2"/>
    <n v="0"/>
    <n v="3"/>
    <n v="0"/>
    <n v="912.77"/>
    <s v="Rider Supply / Availability"/>
    <n v="93"/>
    <n v="111.49809603333334"/>
    <n v="1063.3635479833333"/>
    <n v="38"/>
    <n v="1"/>
    <n v="5.3763440860215055E-2"/>
    <n v="40"/>
    <n v="0.41295591123456793"/>
    <n v="0.93277504209064321"/>
    <n v="51"/>
    <n v="-13"/>
    <n v="6"/>
    <n v="3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12_I46"/>
    <s v="DS001"/>
    <d v="2026-07-12T00:00:00"/>
    <n v="46"/>
    <s v="Evening"/>
    <n v="62"/>
    <n v="9"/>
    <n v="0"/>
    <n v="0"/>
    <n v="9"/>
    <n v="0"/>
    <n v="0"/>
    <s v=""/>
    <s v=""/>
    <s v="P_DS001_009|P_DS001_012|P_DS001_015|P_DS001_018|P_DS001_027|P_DS001_030|P_DS001_033|P_DS001_036|P_DS001_003"/>
    <n v="6.8888888888888893"/>
    <n v="0"/>
    <n v="100"/>
    <n v="0"/>
    <n v="32"/>
    <n v="62"/>
    <n v="317"/>
    <n v="69772.820000000007"/>
    <n v="5.112903225806452"/>
    <n v="1125.3680645161292"/>
    <n v="14.790322580645162"/>
    <n v="91.910396537096773"/>
    <n v="62"/>
    <n v="77.120073956451606"/>
    <n v="0"/>
    <n v="1.2762686461987978"/>
    <n v="0.63924731182795702"/>
    <n v="0"/>
    <n v="81.633121010752689"/>
    <n v="7.4424047225806449"/>
    <n v="2480"/>
    <n v="38"/>
    <n v="5"/>
    <n v="5"/>
    <n v="3"/>
    <n v="0"/>
    <n v="2"/>
    <n v="0"/>
    <n v="1309.31"/>
    <s v="Rider Supply / Availability"/>
    <n v="62"/>
    <n v="81.262519749999996"/>
    <n v="1058.7946771666666"/>
    <n v="38"/>
    <n v="1"/>
    <n v="8.0645161290322578E-2"/>
    <n v="40"/>
    <n v="0.30097229537037035"/>
    <n v="0.92876726067251458"/>
    <n v="51"/>
    <n v="-13"/>
    <n v="4"/>
    <n v="5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12_I47"/>
    <s v="DS001"/>
    <d v="2026-07-12T00:00:00"/>
    <n v="47"/>
    <s v="Late Night"/>
    <n v="55"/>
    <n v="9"/>
    <n v="0"/>
    <n v="2"/>
    <n v="7"/>
    <n v="0"/>
    <n v="1"/>
    <s v=""/>
    <s v="P_DS001_012|P_DS001_015"/>
    <s v="P_DS001_018|P_DS001_027|P_DS001_030|P_DS001_033|P_DS001_036|P_DS001_003|P_DS001_009"/>
    <n v="7.8571428571428568"/>
    <n v="0"/>
    <n v="100"/>
    <n v="1"/>
    <n v="31"/>
    <n v="55"/>
    <n v="267"/>
    <n v="59776.01"/>
    <n v="4.8545454545454545"/>
    <n v="1086.8365454545456"/>
    <n v="14.381818181818181"/>
    <n v="74.364644929393933"/>
    <n v="55"/>
    <n v="59.982826747575757"/>
    <n v="0"/>
    <n v="1.23997368786929"/>
    <n v="0.66242424242424236"/>
    <n v="0"/>
    <n v="63.631712802727272"/>
    <n v="7.8978069148484842"/>
    <n v="2200"/>
    <n v="38"/>
    <n v="4"/>
    <n v="4"/>
    <n v="2"/>
    <n v="0"/>
    <n v="2"/>
    <n v="0"/>
    <n v="783.37000000000012"/>
    <s v="Rider Supply / Availability"/>
    <n v="55"/>
    <n v="68.851912516666673"/>
    <n v="1055.6481317333332"/>
    <n v="38"/>
    <n v="1"/>
    <n v="7.2727272727272724E-2"/>
    <n v="40"/>
    <n v="0.3278662500793651"/>
    <n v="0.92600713309941507"/>
    <n v="51"/>
    <n v="-13"/>
    <n v="4"/>
    <n v="3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12_I48"/>
    <s v="DS001"/>
    <d v="2026-07-12T00:00:00"/>
    <n v="48"/>
    <s v="Late Night"/>
    <n v="36"/>
    <n v="9"/>
    <n v="0"/>
    <n v="2"/>
    <n v="7"/>
    <n v="0"/>
    <n v="1"/>
    <s v=""/>
    <s v="P_DS001_015|P_DS001_018"/>
    <s v="P_DS001_027|P_DS001_030|P_DS001_033|P_DS001_036|P_DS001_003|P_DS001_009|P_DS001_012"/>
    <n v="5.1428571428571432"/>
    <n v="0"/>
    <n v="100"/>
    <n v="1"/>
    <n v="30"/>
    <n v="36"/>
    <n v="167"/>
    <n v="42272.08"/>
    <n v="4.6388888888888893"/>
    <n v="1174.2244444444445"/>
    <n v="13.527777777777779"/>
    <n v="53.242524840740742"/>
    <n v="36"/>
    <n v="39.714747062962964"/>
    <n v="0"/>
    <n v="1.1857672122655152"/>
    <n v="0.56435185185185188"/>
    <n v="0"/>
    <n v="42.768412698148147"/>
    <n v="7.771678255555555"/>
    <n v="1440"/>
    <n v="38"/>
    <n v="1"/>
    <n v="1"/>
    <n v="1"/>
    <n v="0"/>
    <n v="0"/>
    <n v="0"/>
    <n v="976.54"/>
    <s v="Rider Supply / Availability"/>
    <n v="36"/>
    <n v="42.40465665"/>
    <n v="1062.1408992500001"/>
    <n v="38"/>
    <n v="1"/>
    <n v="2.7777777777777776E-2"/>
    <n v="40"/>
    <n v="0.20192693642857143"/>
    <n v="0.9317025432017545"/>
    <n v="51"/>
    <n v="-13"/>
    <n v="3"/>
    <n v="4"/>
    <s v="Add or rebalance riders in this interval"/>
    <x v="0"/>
    <s v="Hyderabad"/>
    <s v="Large"/>
    <n v="2300"/>
    <n v="2.5"/>
    <d v="1899-12-30T23:30:00"/>
    <d v="1899-12-30T00:00:00"/>
    <x v="23"/>
    <b v="0"/>
  </r>
  <r>
    <s v="DS001_20260713_I01"/>
    <s v="DS001"/>
    <d v="2026-07-13T00:00:00"/>
    <n v="1"/>
    <s v="Night"/>
    <n v="11"/>
    <n v="19"/>
    <n v="12"/>
    <n v="2"/>
    <n v="5"/>
    <n v="900"/>
    <n v="1"/>
    <s v="P_DS001_009|P_DS001_012|P_DS001_015|P_DS001_018|P_DS001_027|P_DS001_030|P_DS001_033|P_DS001_036|P_DS001_004|P_DS001_007|P_DS001_010|P_DS001_013"/>
    <s v="P_DS001_016|P_DS001_019"/>
    <s v="P_DS001_025|P_DS001_028|P_DS001_031|P_DS001_034|P_DS001_003"/>
    <n v="2.2000000000000002"/>
    <n v="900"/>
    <n v="9100"/>
    <n v="1"/>
    <n v="49"/>
    <n v="11"/>
    <n v="57"/>
    <n v="11217.73"/>
    <n v="5.1818181818181817"/>
    <n v="1019.7936363636363"/>
    <n v="12.363636363636363"/>
    <n v="24.133996862121215"/>
    <n v="8"/>
    <n v="11.939406371212122"/>
    <n v="0"/>
    <n v="1.2639851866181047"/>
    <n v="0.71060606060606057"/>
    <n v="0"/>
    <n v="13.864399969696969"/>
    <n v="7.3722783712121212"/>
    <n v="385"/>
    <n v="70"/>
    <n v="0"/>
    <n v="0"/>
    <n v="0"/>
    <n v="0"/>
    <n v="0"/>
    <n v="0"/>
    <n v="0"/>
    <s v="Rider Supply / Availability"/>
    <n v="8"/>
    <n v="11.554521916666667"/>
    <n v="1881.5712729666666"/>
    <n v="69"/>
    <n v="0.72727272727272729"/>
    <n v="0"/>
    <n v="35"/>
    <n v="7.7030146111111114E-2"/>
    <n v="0.89598632046031745"/>
    <n v="90"/>
    <n v="-20"/>
    <n v="1"/>
    <n v="4"/>
    <s v="Add or rebalance riders in this interval"/>
    <x v="0"/>
    <s v="Hyderabad"/>
    <s v="Large"/>
    <n v="2300"/>
    <n v="2.5"/>
    <d v="1899-12-30T00:00:00"/>
    <d v="1899-12-30T00:30:00"/>
    <x v="0"/>
    <b v="0"/>
  </r>
  <r>
    <s v="DS001_20260713_I02"/>
    <s v="DS001"/>
    <d v="2026-07-13T00:00:00"/>
    <n v="2"/>
    <s v="Night"/>
    <n v="6"/>
    <n v="19"/>
    <n v="12"/>
    <n v="2"/>
    <n v="5"/>
    <n v="900"/>
    <n v="1"/>
    <s v="P_DS001_012|P_DS001_015|P_DS001_018|P_DS001_027|P_DS001_030|P_DS001_033|P_DS001_036|P_DS001_004|P_DS001_007|P_DS001_010|P_DS001_013|P_DS001_016"/>
    <s v="P_DS001_019|P_DS001_025"/>
    <s v="P_DS001_028|P_DS001_031|P_DS001_034|P_DS001_003|P_DS001_009"/>
    <n v="1.2"/>
    <n v="900"/>
    <n v="8200"/>
    <n v="1"/>
    <n v="48"/>
    <n v="6"/>
    <n v="22"/>
    <n v="4066.7400000000002"/>
    <n v="3.6666666666666665"/>
    <n v="677.79000000000008"/>
    <n v="11"/>
    <n v="8.3093694916666667"/>
    <n v="0"/>
    <n v="0"/>
    <n v="0"/>
    <n v="0.8694258521477467"/>
    <n v="0.7055555555555556"/>
    <n v="1.4009224055555556"/>
    <n v="6.1963113888888886E-2"/>
    <n v="5.6307583027777781"/>
    <n v="210"/>
    <n v="69"/>
    <n v="0"/>
    <n v="0"/>
    <n v="0"/>
    <n v="0"/>
    <n v="0"/>
    <n v="0"/>
    <n v="0"/>
    <s v="No SLA Breach"/>
    <n v="0"/>
    <n v="7.8488327833333331"/>
    <n v="738.42072504999999"/>
    <n v="69"/>
    <n v="0"/>
    <n v="0"/>
    <n v="35"/>
    <n v="5.2325551888888884E-2"/>
    <n v="0.35672498794685992"/>
    <n v="36"/>
    <n v="33"/>
    <n v="1"/>
    <n v="4"/>
    <s v="Monitor - no immediate intervention"/>
    <x v="0"/>
    <s v="Hyderabad"/>
    <s v="Large"/>
    <n v="2300"/>
    <n v="2.5"/>
    <d v="1899-12-30T00:30:00"/>
    <d v="1899-12-30T01:00:00"/>
    <x v="0"/>
    <b v="0"/>
  </r>
  <r>
    <s v="DS001_20260713_I03"/>
    <s v="DS001"/>
    <d v="2026-07-13T00:00:00"/>
    <n v="3"/>
    <s v="Night"/>
    <n v="16"/>
    <n v="10"/>
    <n v="9"/>
    <n v="0"/>
    <n v="1"/>
    <n v="675"/>
    <n v="0"/>
    <s v="P_DS001_013|P_DS001_016|P_DS001_019|P_DS001_025|P_DS001_028|P_DS001_031|P_DS001_034|P_DS001_004|P_DS001_007"/>
    <s v=""/>
    <s v="P_DS001_010"/>
    <n v="16"/>
    <n v="675"/>
    <n v="7525"/>
    <n v="0"/>
    <n v="48"/>
    <n v="16"/>
    <n v="71"/>
    <n v="16190.58"/>
    <n v="4.4375"/>
    <n v="1011.91125"/>
    <n v="11.9375"/>
    <n v="9.9079234093749999"/>
    <n v="2"/>
    <n v="3.1742648958333342E-2"/>
    <n v="0.66941100625000005"/>
    <n v="1.287822700564641"/>
    <n v="0.65520833333333339"/>
    <n v="2.6124420364583334"/>
    <n v="0"/>
    <n v="6.3392313635416668"/>
    <n v="560"/>
    <n v="33"/>
    <n v="1"/>
    <n v="1"/>
    <n v="1"/>
    <n v="0"/>
    <n v="0"/>
    <n v="0"/>
    <n v="152.51"/>
    <s v="Store Not Ready for Rider"/>
    <n v="2"/>
    <n v="15.508033333333334"/>
    <n v="126.36421945000001"/>
    <n v="12"/>
    <n v="0.125"/>
    <n v="6.25E-2"/>
    <n v="35"/>
    <n v="0.51693444444444447"/>
    <n v="0.12764062570707072"/>
    <n v="7"/>
    <n v="26"/>
    <n v="1"/>
    <n v="0"/>
    <s v="Investigate inventory and order-quality process"/>
    <x v="0"/>
    <s v="Hyderabad"/>
    <s v="Large"/>
    <n v="2300"/>
    <n v="2.5"/>
    <d v="1899-12-30T01:00:00"/>
    <d v="1899-12-30T01:30:00"/>
    <x v="1"/>
    <b v="0"/>
  </r>
  <r>
    <s v="DS001_20260713_I04"/>
    <s v="DS001"/>
    <d v="2026-07-13T00:00:00"/>
    <n v="4"/>
    <s v="Night"/>
    <n v="11"/>
    <n v="10"/>
    <n v="9"/>
    <n v="0"/>
    <n v="1"/>
    <n v="675"/>
    <n v="0"/>
    <s v="P_DS001_016|P_DS001_019|P_DS001_025|P_DS001_028|P_DS001_031|P_DS001_034|P_DS001_004|P_DS001_007|P_DS001_010"/>
    <s v=""/>
    <s v="P_DS001_013"/>
    <n v="11"/>
    <n v="675"/>
    <n v="6850"/>
    <n v="0"/>
    <n v="48"/>
    <n v="11"/>
    <n v="50"/>
    <n v="11818.74"/>
    <n v="4.5454545454545459"/>
    <n v="1074.4309090909092"/>
    <n v="11.545454545454545"/>
    <n v="8.7102295060606068"/>
    <n v="0"/>
    <n v="0"/>
    <n v="0.22904595606060604"/>
    <n v="1.1908259607211173"/>
    <n v="0.72272727272727277"/>
    <n v="2.1425991848484851"/>
    <n v="0"/>
    <n v="5.8024788000000003"/>
    <n v="385"/>
    <n v="33"/>
    <n v="1"/>
    <n v="1"/>
    <n v="1"/>
    <n v="0"/>
    <n v="0"/>
    <n v="0"/>
    <n v="43.5"/>
    <s v="No SLA Breach"/>
    <n v="0"/>
    <n v="17.665191466666666"/>
    <n v="110.50224418333333"/>
    <n v="10"/>
    <n v="0"/>
    <n v="9.0909090909090912E-2"/>
    <n v="35"/>
    <n v="0.58883971555555559"/>
    <n v="0.11161842846801347"/>
    <n v="6"/>
    <n v="27"/>
    <n v="1"/>
    <n v="0"/>
    <s v="Investigate inventory and order-quality process"/>
    <x v="0"/>
    <s v="Hyderabad"/>
    <s v="Large"/>
    <n v="2300"/>
    <n v="2.5"/>
    <d v="1899-12-30T01:30:00"/>
    <d v="1899-12-30T02:00:00"/>
    <x v="1"/>
    <b v="0"/>
  </r>
  <r>
    <s v="DS001_20260713_I05"/>
    <s v="DS001"/>
    <d v="2026-07-13T00:00:00"/>
    <n v="5"/>
    <s v="Night"/>
    <n v="7"/>
    <n v="10"/>
    <n v="9"/>
    <n v="0"/>
    <n v="1"/>
    <n v="675"/>
    <n v="0"/>
    <s v="P_DS001_019|P_DS001_025|P_DS001_028|P_DS001_031|P_DS001_034|P_DS001_004|P_DS001_007|P_DS001_010|P_DS001_013"/>
    <s v=""/>
    <s v="P_DS001_016"/>
    <n v="7"/>
    <n v="675"/>
    <n v="6175"/>
    <n v="0"/>
    <n v="48"/>
    <n v="7"/>
    <n v="38"/>
    <n v="7664.03"/>
    <n v="5.4285714285714288"/>
    <n v="1094.8614285714286"/>
    <n v="11"/>
    <n v="8.7679304333333334"/>
    <n v="0"/>
    <n v="0"/>
    <n v="0.25802014523809524"/>
    <n v="1.5195074599115119"/>
    <n v="0.45238095238095238"/>
    <n v="2.2299085500000002"/>
    <n v="0"/>
    <n v="5.6523075857142855"/>
    <n v="245"/>
    <n v="33"/>
    <n v="0"/>
    <n v="0"/>
    <n v="0"/>
    <n v="0"/>
    <n v="0"/>
    <n v="0"/>
    <n v="0"/>
    <s v="No SLA Breach"/>
    <n v="0"/>
    <n v="11.167575899999999"/>
    <n v="82.967932099999999"/>
    <n v="7"/>
    <n v="0"/>
    <n v="0"/>
    <n v="35"/>
    <n v="0.37225252999999997"/>
    <n v="8.3805992020202016E-2"/>
    <n v="4"/>
    <n v="29"/>
    <n v="1"/>
    <n v="0"/>
    <s v="Monitor - no immediate intervention"/>
    <x v="0"/>
    <s v="Hyderabad"/>
    <s v="Large"/>
    <n v="2300"/>
    <n v="2.5"/>
    <d v="1899-12-30T02:00:00"/>
    <d v="1899-12-30T02:30:00"/>
    <x v="2"/>
    <b v="0"/>
  </r>
  <r>
    <s v="DS001_20260713_I06"/>
    <s v="DS001"/>
    <d v="2026-07-13T00:00:00"/>
    <n v="6"/>
    <s v="Night"/>
    <n v="4"/>
    <n v="10"/>
    <n v="9"/>
    <n v="0"/>
    <n v="1"/>
    <n v="675"/>
    <n v="0"/>
    <s v="P_DS001_025|P_DS001_028|P_DS001_031|P_DS001_034|P_DS001_004|P_DS001_007|P_DS001_010|P_DS001_013|P_DS001_016"/>
    <s v=""/>
    <s v="P_DS001_019"/>
    <n v="4"/>
    <n v="675"/>
    <n v="5500"/>
    <n v="0"/>
    <n v="48"/>
    <n v="4"/>
    <n v="27"/>
    <n v="8043.3899999999994"/>
    <n v="6.75"/>
    <n v="2010.8474999999999"/>
    <n v="11"/>
    <n v="8.9577225375000005"/>
    <n v="1"/>
    <n v="9.9410616666666826E-2"/>
    <n v="8.9547987499999995E-2"/>
    <n v="1.865009451053337"/>
    <n v="0.52500000000000002"/>
    <n v="2.4795574333333334"/>
    <n v="0"/>
    <n v="5.6364984291666671"/>
    <n v="140"/>
    <n v="33"/>
    <n v="1"/>
    <n v="1"/>
    <n v="1"/>
    <n v="0"/>
    <n v="0"/>
    <n v="0"/>
    <n v="78.06"/>
    <s v="Store Not Ready for Rider"/>
    <n v="1"/>
    <n v="5.9490540333333328"/>
    <n v="40.946663916666665"/>
    <n v="3"/>
    <n v="0.25"/>
    <n v="0.25"/>
    <n v="35"/>
    <n v="0.19830180111111109"/>
    <n v="4.1360266582491582E-2"/>
    <n v="2"/>
    <n v="31"/>
    <n v="1"/>
    <n v="0"/>
    <s v="Protect or increase picker capacity"/>
    <x v="0"/>
    <s v="Hyderabad"/>
    <s v="Large"/>
    <n v="2300"/>
    <n v="2.5"/>
    <d v="1899-12-30T02:30:00"/>
    <d v="1899-12-30T03:00:00"/>
    <x v="2"/>
    <b v="0"/>
  </r>
  <r>
    <s v="DS001_20260713_I07"/>
    <s v="DS001"/>
    <d v="2026-07-13T00:00:00"/>
    <n v="7"/>
    <s v="Night"/>
    <n v="4"/>
    <n v="10"/>
    <n v="9"/>
    <n v="0"/>
    <n v="1"/>
    <n v="675"/>
    <n v="0"/>
    <s v="P_DS001_028|P_DS001_031|P_DS001_034|P_DS001_004|P_DS001_007|P_DS001_010|P_DS001_013|P_DS001_016|P_DS001_019"/>
    <s v=""/>
    <s v="P_DS001_025"/>
    <n v="4"/>
    <n v="675"/>
    <n v="4825"/>
    <n v="0"/>
    <n v="48"/>
    <n v="4"/>
    <n v="14"/>
    <n v="1954.95"/>
    <n v="3.5"/>
    <n v="488.73750000000001"/>
    <n v="11.25"/>
    <n v="7.5835909749999999"/>
    <n v="0"/>
    <n v="0"/>
    <n v="0"/>
    <n v="0.85772875368056312"/>
    <n v="0.6166666666666667"/>
    <n v="1.4743954083333333"/>
    <n v="0"/>
    <n v="5.2091955541666666"/>
    <n v="140"/>
    <n v="33"/>
    <n v="2"/>
    <n v="2"/>
    <n v="1"/>
    <n v="1"/>
    <n v="0"/>
    <n v="0"/>
    <n v="384.45000000000005"/>
    <s v="No SLA Breach"/>
    <n v="0"/>
    <n v="4.5404353333333329"/>
    <n v="38.238506100000002"/>
    <n v="3"/>
    <n v="0"/>
    <n v="0.5"/>
    <n v="35"/>
    <n v="0.15134784444444443"/>
    <n v="3.862475363636364E-2"/>
    <n v="2"/>
    <n v="31"/>
    <n v="1"/>
    <n v="0"/>
    <s v="Investigate inventory and order-quality process"/>
    <x v="0"/>
    <s v="Hyderabad"/>
    <s v="Large"/>
    <n v="2300"/>
    <n v="2.5"/>
    <d v="1899-12-30T03:00:00"/>
    <d v="1899-12-30T03:30:00"/>
    <x v="3"/>
    <b v="0"/>
  </r>
  <r>
    <s v="DS001_20260713_I08"/>
    <s v="DS001"/>
    <d v="2026-07-13T00:00:00"/>
    <n v="8"/>
    <s v="Night"/>
    <n v="10"/>
    <n v="10"/>
    <n v="9"/>
    <n v="0"/>
    <n v="1"/>
    <n v="675"/>
    <n v="0"/>
    <s v="P_DS001_031|P_DS001_034|P_DS001_004|P_DS001_007|P_DS001_010|P_DS001_013|P_DS001_016|P_DS001_019|P_DS001_025"/>
    <s v=""/>
    <s v="P_DS001_028"/>
    <n v="10"/>
    <n v="675"/>
    <n v="4150"/>
    <n v="0"/>
    <n v="48"/>
    <n v="10"/>
    <n v="53"/>
    <n v="11170.960000000001"/>
    <n v="5.3"/>
    <n v="1117.096"/>
    <n v="11.2"/>
    <n v="8.7545073033333338"/>
    <n v="1"/>
    <n v="4.1084331666666779E-2"/>
    <n v="9.7107703333333323E-2"/>
    <n v="1.4413968906073509"/>
    <n v="0.64166666666666661"/>
    <n v="2.1801712550000003"/>
    <n v="0"/>
    <n v="5.7460027049999995"/>
    <n v="350"/>
    <n v="33"/>
    <n v="0"/>
    <n v="0"/>
    <n v="0"/>
    <n v="0"/>
    <n v="0"/>
    <n v="0"/>
    <n v="0"/>
    <s v="Store Not Ready for Rider"/>
    <n v="1"/>
    <n v="14.8154322"/>
    <n v="81.349835516666658"/>
    <n v="6"/>
    <n v="0.1"/>
    <n v="0"/>
    <n v="35"/>
    <n v="0.49384773999999998"/>
    <n v="8.2171551026936018E-2"/>
    <n v="4"/>
    <n v="29"/>
    <n v="1"/>
    <n v="0"/>
    <s v="Monitor - no immediate intervention"/>
    <x v="0"/>
    <s v="Hyderabad"/>
    <s v="Large"/>
    <n v="2300"/>
    <n v="2.5"/>
    <d v="1899-12-30T03:30:00"/>
    <d v="1899-12-30T04:00:00"/>
    <x v="3"/>
    <b v="0"/>
  </r>
  <r>
    <s v="DS001_20260713_I09"/>
    <s v="DS001"/>
    <d v="2026-07-13T00:00:00"/>
    <n v="9"/>
    <s v="Night"/>
    <n v="6"/>
    <n v="10"/>
    <n v="9"/>
    <n v="0"/>
    <n v="1"/>
    <n v="675"/>
    <n v="0"/>
    <s v="P_DS001_034|P_DS001_004|P_DS001_007|P_DS001_010|P_DS001_013|P_DS001_016|P_DS001_019|P_DS001_025|P_DS001_028"/>
    <s v=""/>
    <s v="P_DS001_031"/>
    <n v="6"/>
    <n v="675"/>
    <n v="3475"/>
    <n v="0"/>
    <n v="48"/>
    <n v="6"/>
    <n v="33"/>
    <n v="5424.07"/>
    <n v="5.5"/>
    <n v="904.01166666666666"/>
    <n v="11.666666666666666"/>
    <n v="8.8702189249999996"/>
    <n v="0"/>
    <n v="0"/>
    <n v="8.588935555555556E-2"/>
    <n v="1.3243981231669124"/>
    <n v="0.58333333333333337"/>
    <n v="1.9936208055555555"/>
    <n v="0"/>
    <n v="6.1127092277777777"/>
    <n v="210"/>
    <n v="33"/>
    <n v="1"/>
    <n v="1"/>
    <n v="0"/>
    <n v="1"/>
    <n v="0"/>
    <n v="0"/>
    <n v="85.7"/>
    <s v="No SLA Breach"/>
    <n v="0"/>
    <n v="7.2745386999999999"/>
    <n v="49.695649766666669"/>
    <n v="4"/>
    <n v="0"/>
    <n v="0.16666666666666666"/>
    <n v="35"/>
    <n v="0.24248462333333334"/>
    <n v="5.0197626026936032E-2"/>
    <n v="3"/>
    <n v="30"/>
    <n v="1"/>
    <n v="0"/>
    <s v="Investigate inventory and order-quality process"/>
    <x v="0"/>
    <s v="Hyderabad"/>
    <s v="Large"/>
    <n v="2300"/>
    <n v="2.5"/>
    <d v="1899-12-30T04:00:00"/>
    <d v="1899-12-30T04:30:00"/>
    <x v="4"/>
    <b v="0"/>
  </r>
  <r>
    <s v="DS001_20260713_I10"/>
    <s v="DS001"/>
    <d v="2026-07-13T00:00:00"/>
    <n v="10"/>
    <s v="Night"/>
    <n v="4"/>
    <n v="10"/>
    <n v="9"/>
    <n v="0"/>
    <n v="1"/>
    <n v="675"/>
    <n v="0"/>
    <s v="P_DS001_004|P_DS001_007|P_DS001_010|P_DS001_013|P_DS001_016|P_DS001_019|P_DS001_025|P_DS001_028|P_DS001_031"/>
    <s v=""/>
    <s v="P_DS001_034"/>
    <n v="4"/>
    <n v="675"/>
    <n v="2800"/>
    <n v="0"/>
    <n v="48"/>
    <n v="4"/>
    <n v="22"/>
    <n v="4122.62"/>
    <n v="5.5"/>
    <n v="1030.655"/>
    <n v="11.75"/>
    <n v="9.6955074833333335"/>
    <n v="0"/>
    <n v="0"/>
    <n v="0"/>
    <n v="1.5757066443749876"/>
    <n v="0.58750000000000002"/>
    <n v="2.1632066333333331"/>
    <n v="0"/>
    <n v="6.6573008375000002"/>
    <n v="140"/>
    <n v="33"/>
    <n v="0"/>
    <n v="0"/>
    <n v="0"/>
    <n v="0"/>
    <n v="0"/>
    <n v="0"/>
    <n v="0"/>
    <s v="No SLA Breach"/>
    <n v="0"/>
    <n v="6.9746765333333336"/>
    <n v="37.829704633333336"/>
    <n v="3"/>
    <n v="0"/>
    <n v="0"/>
    <n v="35"/>
    <n v="0.23248921777777778"/>
    <n v="3.8211822861952863E-2"/>
    <n v="2"/>
    <n v="31"/>
    <n v="1"/>
    <n v="0"/>
    <s v="Monitor - no immediate intervention"/>
    <x v="0"/>
    <s v="Hyderabad"/>
    <s v="Large"/>
    <n v="2300"/>
    <n v="2.5"/>
    <d v="1899-12-30T04:30:00"/>
    <d v="1899-12-30T05:00:00"/>
    <x v="4"/>
    <b v="0"/>
  </r>
  <r>
    <s v="DS001_20260713_I11"/>
    <s v="DS001"/>
    <d v="2026-07-13T00:00:00"/>
    <n v="11"/>
    <s v="Night"/>
    <n v="10"/>
    <n v="10"/>
    <n v="9"/>
    <n v="0"/>
    <n v="1"/>
    <n v="675"/>
    <n v="0"/>
    <s v="P_DS001_007|P_DS001_010|P_DS001_013|P_DS001_016|P_DS001_019|P_DS001_025|P_DS001_028|P_DS001_031|P_DS001_034"/>
    <s v=""/>
    <s v="P_DS001_004"/>
    <n v="10"/>
    <n v="675"/>
    <n v="2125"/>
    <n v="0"/>
    <n v="48"/>
    <n v="10"/>
    <n v="45"/>
    <n v="12921.3"/>
    <n v="4.5"/>
    <n v="1292.1299999999999"/>
    <n v="11.8"/>
    <n v="8.813990875"/>
    <n v="0"/>
    <n v="0"/>
    <n v="8.7114516666666669E-2"/>
    <n v="0.9933126258526187"/>
    <n v="0.67833333333333334"/>
    <n v="1.7587604699999999"/>
    <n v="0"/>
    <n v="6.0852303966666668"/>
    <n v="350"/>
    <n v="33"/>
    <n v="0"/>
    <n v="0"/>
    <n v="0"/>
    <n v="0"/>
    <n v="0"/>
    <n v="0"/>
    <n v="0"/>
    <s v="No SLA Breach"/>
    <n v="0"/>
    <n v="9.9331261833333322"/>
    <n v="85.518149133333338"/>
    <n v="6"/>
    <n v="0"/>
    <n v="0"/>
    <n v="35"/>
    <n v="0.33110420611111108"/>
    <n v="8.6381968821548832E-2"/>
    <n v="5"/>
    <n v="28"/>
    <n v="1"/>
    <n v="0"/>
    <s v="Monitor - no immediate intervention"/>
    <x v="0"/>
    <s v="Hyderabad"/>
    <s v="Large"/>
    <n v="2300"/>
    <n v="2.5"/>
    <d v="1899-12-30T05:00:00"/>
    <d v="1899-12-30T05:30:00"/>
    <x v="5"/>
    <b v="0"/>
  </r>
  <r>
    <s v="DS001_20260713_I12"/>
    <s v="DS001"/>
    <d v="2026-07-13T00:00:00"/>
    <n v="12"/>
    <s v="Night"/>
    <n v="5"/>
    <n v="10"/>
    <n v="9"/>
    <n v="0"/>
    <n v="1"/>
    <n v="675"/>
    <n v="0"/>
    <s v="P_DS001_010|P_DS001_013|P_DS001_016|P_DS001_019|P_DS001_025|P_DS001_028|P_DS001_031|P_DS001_034|P_DS001_004"/>
    <s v=""/>
    <s v="P_DS001_007"/>
    <n v="5"/>
    <n v="675"/>
    <n v="1450"/>
    <n v="0"/>
    <n v="48"/>
    <n v="5"/>
    <n v="24"/>
    <n v="5119.95"/>
    <n v="4.8"/>
    <n v="1023.99"/>
    <n v="11.4"/>
    <n v="9.2567106233333334"/>
    <n v="1"/>
    <n v="0.11677599666666652"/>
    <n v="8.0784499999999992E-3"/>
    <n v="1.2210960670535573"/>
    <n v="0.59000000000000008"/>
    <n v="1.8191745099999999"/>
    <n v="0"/>
    <n v="6.2908694333333326"/>
    <n v="175"/>
    <n v="33"/>
    <n v="0"/>
    <n v="0"/>
    <n v="0"/>
    <n v="0"/>
    <n v="0"/>
    <n v="0"/>
    <n v="0"/>
    <s v="Store Not Ready for Rider"/>
    <n v="1"/>
    <n v="6.1054802833333337"/>
    <n v="60.57875108333333"/>
    <n v="7"/>
    <n v="0.2"/>
    <n v="0"/>
    <n v="35"/>
    <n v="0.20351600944444445"/>
    <n v="6.119065765993266E-2"/>
    <n v="3"/>
    <n v="30"/>
    <n v="1"/>
    <n v="0"/>
    <s v="Protect or increase picker capacity"/>
    <x v="0"/>
    <s v="Hyderabad"/>
    <s v="Large"/>
    <n v="2300"/>
    <n v="2.5"/>
    <d v="1899-12-30T05:30:00"/>
    <d v="1899-12-30T06:00:00"/>
    <x v="5"/>
    <b v="0"/>
  </r>
  <r>
    <s v="DS001_20260713_I13"/>
    <s v="DS001"/>
    <d v="2026-07-13T00:00:00"/>
    <n v="13"/>
    <s v="Morning"/>
    <n v="9"/>
    <n v="10"/>
    <n v="3"/>
    <n v="2"/>
    <n v="5"/>
    <n v="225"/>
    <n v="1"/>
    <s v="P_DS001_013|P_DS001_016|P_DS001_019"/>
    <s v="P_DS001_025|P_DS001_028"/>
    <s v="P_DS001_031|P_DS001_034|P_DS001_004|P_DS001_007|P_DS001_010"/>
    <n v="1.8"/>
    <n v="225"/>
    <n v="1225"/>
    <n v="1"/>
    <n v="47"/>
    <n v="9"/>
    <n v="49"/>
    <n v="8541.34"/>
    <n v="5.4444444444444446"/>
    <n v="949.03777777777782"/>
    <n v="11.222222222222221"/>
    <n v="8.5665479833333329"/>
    <n v="0"/>
    <n v="0"/>
    <n v="0"/>
    <n v="1.3130655784535614"/>
    <n v="0.6425925925925926"/>
    <n v="1.955658162962963"/>
    <n v="0"/>
    <n v="5.622000924074074"/>
    <n v="315"/>
    <n v="33"/>
    <n v="1"/>
    <n v="1"/>
    <n v="0"/>
    <n v="0"/>
    <n v="1"/>
    <n v="0"/>
    <n v="206.65"/>
    <s v="No SLA Breach"/>
    <n v="0"/>
    <n v="11.817590133333333"/>
    <n v="71.645016166666665"/>
    <n v="5"/>
    <n v="0"/>
    <n v="0.1111111111111111"/>
    <n v="35"/>
    <n v="7.8783934222222213E-2"/>
    <n v="7.2368703198653198E-2"/>
    <n v="4"/>
    <n v="29"/>
    <n v="1"/>
    <n v="4"/>
    <s v="Recover overdue put-away workload"/>
    <x v="0"/>
    <s v="Hyderabad"/>
    <s v="Large"/>
    <n v="2300"/>
    <n v="2.5"/>
    <d v="1899-12-30T06:00:00"/>
    <d v="1899-12-30T06:30:00"/>
    <x v="6"/>
    <b v="0"/>
  </r>
  <r>
    <s v="DS001_20260713_I14"/>
    <s v="DS001"/>
    <d v="2026-07-13T00:00:00"/>
    <n v="14"/>
    <s v="Morning"/>
    <n v="20"/>
    <n v="10"/>
    <n v="3"/>
    <n v="2"/>
    <n v="5"/>
    <n v="225"/>
    <n v="1"/>
    <s v="P_DS001_016|P_DS001_019|P_DS001_025"/>
    <s v="P_DS001_028|P_DS001_031"/>
    <s v="P_DS001_034|P_DS001_004|P_DS001_007|P_DS001_010|P_DS001_013"/>
    <n v="4"/>
    <n v="225"/>
    <n v="1000"/>
    <n v="1"/>
    <n v="46"/>
    <n v="20"/>
    <n v="103"/>
    <n v="24629.45"/>
    <n v="5.15"/>
    <n v="1231.4725000000001"/>
    <n v="11.65"/>
    <n v="9.1962605341666652"/>
    <n v="2"/>
    <n v="7.3327644166666775E-2"/>
    <n v="0"/>
    <n v="1.2587567034553497"/>
    <n v="0.64083333333333337"/>
    <n v="1.8995900291666665"/>
    <n v="0"/>
    <n v="6.5416704975000002"/>
    <n v="700"/>
    <n v="33"/>
    <n v="0"/>
    <n v="0"/>
    <n v="0"/>
    <n v="0"/>
    <n v="0"/>
    <n v="0"/>
    <n v="0"/>
    <s v="Store Not Ready for Rider"/>
    <n v="2"/>
    <n v="25.175133916666667"/>
    <n v="203.68083684999999"/>
    <n v="13"/>
    <n v="0.1"/>
    <n v="0"/>
    <n v="35"/>
    <n v="0.16783422611111112"/>
    <n v="0.20573821904040404"/>
    <n v="10"/>
    <n v="23"/>
    <n v="2"/>
    <n v="3"/>
    <s v="Recover overdue put-away workload"/>
    <x v="0"/>
    <s v="Hyderabad"/>
    <s v="Large"/>
    <n v="2300"/>
    <n v="2.5"/>
    <d v="1899-12-30T06:30:00"/>
    <d v="1899-12-30T07:00:00"/>
    <x v="6"/>
    <b v="0"/>
  </r>
  <r>
    <s v="DS001_20260713_I15"/>
    <s v="DS001"/>
    <d v="2026-07-13T00:00:00"/>
    <n v="15"/>
    <s v="Morning"/>
    <n v="28"/>
    <n v="10"/>
    <n v="3"/>
    <n v="2"/>
    <n v="5"/>
    <n v="225"/>
    <n v="1"/>
    <s v="P_DS001_019|P_DS001_025|P_DS001_028"/>
    <s v="P_DS001_031|P_DS001_034"/>
    <s v="P_DS001_004|P_DS001_007|P_DS001_010|P_DS001_013|P_DS001_016"/>
    <n v="5.6"/>
    <n v="225"/>
    <n v="775"/>
    <n v="1"/>
    <n v="45"/>
    <n v="28"/>
    <n v="124"/>
    <n v="30514.31"/>
    <n v="4.4285714285714288"/>
    <n v="1089.7967857142858"/>
    <n v="11.428571428571429"/>
    <n v="9.3880184869047607"/>
    <n v="1"/>
    <n v="4.6693057142857174E-2"/>
    <n v="0"/>
    <n v="1.0718236067076128"/>
    <n v="0.6964285714285714"/>
    <n v="1.7682521702380953"/>
    <n v="0"/>
    <n v="6.6810758333333329"/>
    <n v="980"/>
    <n v="33"/>
    <n v="1"/>
    <n v="1"/>
    <n v="1"/>
    <n v="0"/>
    <n v="0"/>
    <n v="0"/>
    <n v="236.01"/>
    <s v="Store Not Ready for Rider"/>
    <n v="1"/>
    <n v="29.46192465"/>
    <n v="224.21566118333334"/>
    <n v="15"/>
    <n v="3.5714285714285712E-2"/>
    <n v="3.5714285714285712E-2"/>
    <n v="35"/>
    <n v="0.19641283100000001"/>
    <n v="0.22648046584175086"/>
    <n v="11"/>
    <n v="22"/>
    <n v="2"/>
    <n v="3"/>
    <s v="Recover overdue put-away workload"/>
    <x v="0"/>
    <s v="Hyderabad"/>
    <s v="Large"/>
    <n v="2300"/>
    <n v="2.5"/>
    <d v="1899-12-30T07:00:00"/>
    <d v="1899-12-30T07:30:00"/>
    <x v="7"/>
    <b v="0"/>
  </r>
  <r>
    <s v="DS001_20260713_I16"/>
    <s v="DS001"/>
    <d v="2026-07-13T00:00:00"/>
    <n v="16"/>
    <s v="Morning"/>
    <n v="42"/>
    <n v="10"/>
    <n v="3"/>
    <n v="2"/>
    <n v="5"/>
    <n v="225"/>
    <n v="1"/>
    <s v="P_DS001_025|P_DS001_028|P_DS001_031"/>
    <s v="P_DS001_034|P_DS001_004"/>
    <s v="P_DS001_007|P_DS001_010|P_DS001_013|P_DS001_016|P_DS001_019"/>
    <n v="8.4"/>
    <n v="225"/>
    <n v="550"/>
    <n v="1"/>
    <n v="44"/>
    <n v="42"/>
    <n v="206"/>
    <n v="42817.29"/>
    <n v="4.9047619047619051"/>
    <n v="1019.4592857142858"/>
    <n v="12.30952380952381"/>
    <n v="9.4166348293650799"/>
    <n v="0"/>
    <n v="0"/>
    <n v="0"/>
    <n v="1.307399594293889"/>
    <n v="0.58571428571428563"/>
    <n v="1.8931138722222223"/>
    <n v="0"/>
    <n v="6.6036796769841271"/>
    <n v="1470"/>
    <n v="33"/>
    <n v="1"/>
    <n v="1"/>
    <n v="0"/>
    <n v="0"/>
    <n v="1"/>
    <n v="0"/>
    <n v="292.04000000000002"/>
    <s v="No SLA Breach"/>
    <n v="0"/>
    <n v="53.663054700000004"/>
    <n v="374.25287194999999"/>
    <n v="21"/>
    <n v="0"/>
    <n v="2.3809523809523808E-2"/>
    <n v="35"/>
    <n v="0.35775369800000001"/>
    <n v="0.37803320398989898"/>
    <n v="18"/>
    <n v="15"/>
    <n v="3"/>
    <n v="2"/>
    <s v="Recover overdue put-away workload"/>
    <x v="0"/>
    <s v="Hyderabad"/>
    <s v="Large"/>
    <n v="2300"/>
    <n v="2.5"/>
    <d v="1899-12-30T07:30:00"/>
    <d v="1899-12-30T08:00:00"/>
    <x v="7"/>
    <b v="0"/>
  </r>
  <r>
    <s v="DS001_20260713_I17"/>
    <s v="DS001"/>
    <d v="2026-07-13T00:00:00"/>
    <n v="17"/>
    <s v="Morning"/>
    <n v="48"/>
    <n v="19"/>
    <n v="3"/>
    <n v="2"/>
    <n v="14"/>
    <n v="225"/>
    <n v="1"/>
    <s v="P_DS001_034|P_DS001_035|P_DS001_002"/>
    <s v="P_DS001_004|P_DS001_007"/>
    <s v="P_DS001_010|P_DS001_011|P_DS001_013|P_DS001_014|P_DS001_016|P_DS001_017|P_DS001_019|P_DS001_020|P_DS001_023|P_DS001_025|P_DS001_026|P_DS001_028|P_DS001_031|P_DS001_032"/>
    <n v="3.4285714285714284"/>
    <n v="225"/>
    <n v="325"/>
    <n v="1"/>
    <n v="43"/>
    <n v="48"/>
    <n v="234"/>
    <n v="50805.65"/>
    <n v="4.875"/>
    <n v="1058.4510416666667"/>
    <n v="11.854166666666666"/>
    <n v="9.3243874548611121"/>
    <n v="1"/>
    <n v="3.2068149305555602E-3"/>
    <n v="0"/>
    <n v="1.3157177469216752"/>
    <n v="0.671875"/>
    <n v="1.987592738888889"/>
    <n v="0"/>
    <n v="6.4947808187500007"/>
    <n v="1680"/>
    <n v="73"/>
    <n v="1"/>
    <n v="1"/>
    <n v="0"/>
    <n v="1"/>
    <n v="0"/>
    <n v="0"/>
    <n v="186.67"/>
    <s v="Store Not Ready for Rider"/>
    <n v="1"/>
    <n v="63.715867683333336"/>
    <n v="489.82088220000003"/>
    <n v="37"/>
    <n v="2.0833333333333332E-2"/>
    <n v="2.0833333333333332E-2"/>
    <n v="35"/>
    <n v="0.15170444686507936"/>
    <n v="0.22366250328767123"/>
    <n v="24"/>
    <n v="49"/>
    <n v="4"/>
    <n v="10"/>
    <s v="Recover overdue put-away workload"/>
    <x v="0"/>
    <s v="Hyderabad"/>
    <s v="Large"/>
    <n v="2300"/>
    <n v="2.5"/>
    <d v="1899-12-30T08:00:00"/>
    <d v="1899-12-30T08:30:00"/>
    <x v="8"/>
    <b v="0"/>
  </r>
  <r>
    <s v="DS001_20260713_I18"/>
    <s v="DS001"/>
    <d v="2026-07-13T00:00:00"/>
    <n v="18"/>
    <s v="Morning"/>
    <n v="41"/>
    <n v="18"/>
    <n v="3"/>
    <n v="2"/>
    <n v="13"/>
    <n v="225"/>
    <n v="1"/>
    <s v="P_DS001_002|P_DS001_004|P_DS001_010"/>
    <s v="P_DS001_011|P_DS001_013"/>
    <s v="P_DS001_014|P_DS001_016|P_DS001_017|P_DS001_019|P_DS001_020|P_DS001_023|P_DS001_025|P_DS001_026|P_DS001_028|P_DS001_031|P_DS001_032|P_DS001_034|P_DS001_035"/>
    <n v="3.1538461538461537"/>
    <n v="225"/>
    <n v="100"/>
    <n v="1"/>
    <n v="42"/>
    <n v="41"/>
    <n v="194"/>
    <n v="42970.67"/>
    <n v="4.7317073170731705"/>
    <n v="1048.0651219512195"/>
    <n v="11.682926829268293"/>
    <n v="9.0354407219512201"/>
    <n v="1"/>
    <n v="1.7238117886179097E-3"/>
    <n v="0"/>
    <n v="1.169106369902204"/>
    <n v="0.57276422764227641"/>
    <n v="1.7418705910569106"/>
    <n v="0"/>
    <n v="6.3862530520325196"/>
    <n v="1435"/>
    <n v="74"/>
    <n v="1"/>
    <n v="1"/>
    <n v="1"/>
    <n v="0"/>
    <n v="0"/>
    <n v="0"/>
    <n v="178.21"/>
    <s v="Store Not Ready for Rider"/>
    <n v="1"/>
    <n v="48.318522999999999"/>
    <n v="454.82790011666668"/>
    <n v="29"/>
    <n v="2.4390243902439025E-2"/>
    <n v="2.4390243902439025E-2"/>
    <n v="35"/>
    <n v="0.12389364871794871"/>
    <n v="0.20487743248498499"/>
    <n v="22"/>
    <n v="52"/>
    <n v="3"/>
    <n v="10"/>
    <s v="Recover overdue put-away workload"/>
    <x v="0"/>
    <s v="Hyderabad"/>
    <s v="Large"/>
    <n v="2300"/>
    <n v="2.5"/>
    <d v="1899-12-30T08:30:00"/>
    <d v="1899-12-30T09:00:00"/>
    <x v="8"/>
    <b v="0"/>
  </r>
  <r>
    <s v="DS001_20260713_I19"/>
    <s v="DS001"/>
    <d v="2026-07-13T00:00:00"/>
    <n v="19"/>
    <s v="Morning"/>
    <n v="46"/>
    <n v="9"/>
    <n v="0"/>
    <n v="2"/>
    <n v="7"/>
    <n v="0"/>
    <n v="1"/>
    <s v=""/>
    <s v="P_DS001_011|P_DS001_014"/>
    <s v="P_DS001_017|P_DS001_020|P_DS001_023|P_DS001_026|P_DS001_032|P_DS001_035|P_DS001_002"/>
    <n v="6.5714285714285712"/>
    <n v="0"/>
    <n v="100"/>
    <n v="1"/>
    <n v="41"/>
    <n v="46"/>
    <n v="204"/>
    <n v="45770.48"/>
    <n v="4.4347826086956523"/>
    <n v="995.01043478260874"/>
    <n v="11.630434782608695"/>
    <n v="8.6094415612318844"/>
    <n v="2"/>
    <n v="2.3378414130434799E-2"/>
    <n v="0"/>
    <n v="1.1515693833777143"/>
    <n v="0.67717391304347818"/>
    <n v="1.8287432880434782"/>
    <n v="0"/>
    <n v="5.9205533376811594"/>
    <n v="1610"/>
    <n v="41"/>
    <n v="0"/>
    <n v="0"/>
    <n v="0"/>
    <n v="0"/>
    <n v="0"/>
    <n v="0"/>
    <n v="0"/>
    <s v="Store Not Ready for Rider"/>
    <n v="2"/>
    <n v="51.863623383333334"/>
    <n v="390.36490786666667"/>
    <n v="26"/>
    <n v="4.3478260869565216E-2"/>
    <n v="0"/>
    <n v="35"/>
    <n v="0.24696963515873016"/>
    <n v="0.31736984379403793"/>
    <n v="19"/>
    <n v="22"/>
    <n v="3"/>
    <n v="4"/>
    <s v="Recover overdue put-away workload"/>
    <x v="0"/>
    <s v="Hyderabad"/>
    <s v="Large"/>
    <n v="2300"/>
    <n v="2.5"/>
    <d v="1899-12-30T09:00:00"/>
    <d v="1899-12-30T09:30:00"/>
    <x v="9"/>
    <b v="0"/>
  </r>
  <r>
    <s v="DS001_20260713_I20"/>
    <s v="DS001"/>
    <d v="2026-07-13T00:00:00"/>
    <n v="20"/>
    <s v="Morning"/>
    <n v="34"/>
    <n v="9"/>
    <n v="0"/>
    <n v="2"/>
    <n v="7"/>
    <n v="0"/>
    <n v="1"/>
    <s v=""/>
    <s v="P_DS001_014|P_DS001_017"/>
    <s v="P_DS001_020|P_DS001_023|P_DS001_026|P_DS001_032|P_DS001_035|P_DS001_002|P_DS001_011"/>
    <n v="4.8571428571428568"/>
    <n v="0"/>
    <n v="100"/>
    <n v="1"/>
    <n v="40"/>
    <n v="34"/>
    <n v="174"/>
    <n v="36658.04"/>
    <n v="5.117647058823529"/>
    <n v="1078.1776470588236"/>
    <n v="11.735294117647058"/>
    <n v="9.7117973627450986"/>
    <n v="3"/>
    <n v="6.2921276960784311E-2"/>
    <n v="0"/>
    <n v="1.3840525184486863"/>
    <n v="0.63431372549019605"/>
    <n v="2.0183662352941178"/>
    <n v="0"/>
    <n v="6.7551958235294123"/>
    <n v="1190"/>
    <n v="41"/>
    <n v="1"/>
    <n v="1"/>
    <n v="0"/>
    <n v="1"/>
    <n v="0"/>
    <n v="0"/>
    <n v="193.29"/>
    <s v="Last-Mile Travel"/>
    <n v="3"/>
    <n v="48.017879283333336"/>
    <n v="373.98733909999999"/>
    <n v="21"/>
    <n v="8.8235294117647065E-2"/>
    <n v="2.9411764705882353E-2"/>
    <n v="35"/>
    <n v="0.22865656801587303"/>
    <n v="0.30405474723577236"/>
    <n v="18"/>
    <n v="23"/>
    <n v="3"/>
    <n v="4"/>
    <s v="Recover overdue put-away workload"/>
    <x v="0"/>
    <s v="Hyderabad"/>
    <s v="Large"/>
    <n v="2300"/>
    <n v="2.5"/>
    <d v="1899-12-30T09:30:00"/>
    <d v="1899-12-30T10:00:00"/>
    <x v="9"/>
    <b v="0"/>
  </r>
  <r>
    <s v="DS001_20260713_I21"/>
    <s v="DS001"/>
    <d v="2026-07-13T00:00:00"/>
    <n v="21"/>
    <s v="Morning"/>
    <n v="52"/>
    <n v="9"/>
    <n v="0"/>
    <n v="2"/>
    <n v="7"/>
    <n v="0"/>
    <n v="1"/>
    <s v=""/>
    <s v="P_DS001_017|P_DS001_020"/>
    <s v="P_DS001_023|P_DS001_026|P_DS001_032|P_DS001_035|P_DS001_002|P_DS001_011|P_DS001_014"/>
    <n v="7.4285714285714288"/>
    <n v="0"/>
    <n v="100"/>
    <n v="1"/>
    <n v="39"/>
    <n v="52"/>
    <n v="258"/>
    <n v="59091.519999999997"/>
    <n v="4.9615384615384617"/>
    <n v="1136.3753846153845"/>
    <n v="11.826923076923077"/>
    <n v="8.8462125759615375"/>
    <n v="1"/>
    <n v="6.2476057692309234E-4"/>
    <n v="0"/>
    <n v="1.3197157629280309"/>
    <n v="0.61410256410256414"/>
    <n v="1.9338183179487178"/>
    <n v="0"/>
    <n v="5.9838686064102564"/>
    <n v="1820"/>
    <n v="41"/>
    <n v="4"/>
    <n v="4"/>
    <n v="1"/>
    <n v="1"/>
    <n v="2"/>
    <n v="0"/>
    <n v="1544.63"/>
    <s v="Store Not Ready for Rider"/>
    <n v="1"/>
    <n v="65.169607749999997"/>
    <n v="361.28405643333332"/>
    <n v="23"/>
    <n v="1.9230769230769232E-2"/>
    <n v="7.6923076923076927E-2"/>
    <n v="35"/>
    <n v="0.31033146547619045"/>
    <n v="0.29372687514905149"/>
    <n v="18"/>
    <n v="23"/>
    <n v="4"/>
    <n v="3"/>
    <s v="Recover overdue put-away workload"/>
    <x v="0"/>
    <s v="Hyderabad"/>
    <s v="Large"/>
    <n v="2300"/>
    <n v="2.5"/>
    <d v="1899-12-30T10:00:00"/>
    <d v="1899-12-30T10:30:00"/>
    <x v="10"/>
    <b v="0"/>
  </r>
  <r>
    <s v="DS001_20260713_I22"/>
    <s v="DS001"/>
    <d v="2026-07-13T00:00:00"/>
    <n v="22"/>
    <s v="Morning"/>
    <n v="27"/>
    <n v="9"/>
    <n v="0"/>
    <n v="2"/>
    <n v="7"/>
    <n v="0"/>
    <n v="1"/>
    <s v=""/>
    <s v="P_DS001_020|P_DS001_023"/>
    <s v="P_DS001_026|P_DS001_032|P_DS001_035|P_DS001_002|P_DS001_011|P_DS001_014|P_DS001_017"/>
    <n v="3.8571428571428572"/>
    <n v="0"/>
    <n v="100"/>
    <n v="1"/>
    <n v="38"/>
    <n v="27"/>
    <n v="130"/>
    <n v="32490.26"/>
    <n v="4.8148148148148149"/>
    <n v="1203.3429629629629"/>
    <n v="11.148148148148149"/>
    <n v="8.7893544864197537"/>
    <n v="2"/>
    <n v="3.0092837654320997E-2"/>
    <n v="0"/>
    <n v="1.3375805756830845"/>
    <n v="0.55987654320987656"/>
    <n v="1.8974571117283949"/>
    <n v="0"/>
    <n v="5.9295516851851851"/>
    <n v="945"/>
    <n v="41"/>
    <n v="0"/>
    <n v="0"/>
    <n v="0"/>
    <n v="0"/>
    <n v="0"/>
    <n v="0"/>
    <n v="0"/>
    <s v="Store Not Ready for Rider"/>
    <n v="2"/>
    <n v="38.832315899999998"/>
    <n v="343.83850286666666"/>
    <n v="28"/>
    <n v="7.407407407407407E-2"/>
    <n v="0"/>
    <n v="35"/>
    <n v="0.18491579"/>
    <n v="0.27954349826558267"/>
    <n v="17"/>
    <n v="24"/>
    <n v="2"/>
    <n v="5"/>
    <s v="Recover overdue put-away workload"/>
    <x v="0"/>
    <s v="Hyderabad"/>
    <s v="Large"/>
    <n v="2300"/>
    <n v="2.5"/>
    <d v="1899-12-30T10:30:00"/>
    <d v="1899-12-30T11:00:00"/>
    <x v="10"/>
    <b v="0"/>
  </r>
  <r>
    <s v="DS001_20260713_I23"/>
    <s v="DS001"/>
    <d v="2026-07-13T00:00:00"/>
    <n v="23"/>
    <s v="Lunch"/>
    <n v="43"/>
    <n v="9"/>
    <n v="0"/>
    <n v="0"/>
    <n v="9"/>
    <n v="0"/>
    <n v="0"/>
    <s v=""/>
    <s v=""/>
    <s v="P_DS001_023|P_DS001_026|P_DS001_032|P_DS001_035|P_DS001_002|P_DS001_011|P_DS001_014|P_DS001_017|P_DS001_020"/>
    <n v="4.7777777777777777"/>
    <n v="0"/>
    <n v="100"/>
    <n v="0"/>
    <n v="38"/>
    <n v="43"/>
    <n v="215"/>
    <n v="46540.18"/>
    <n v="5"/>
    <n v="1082.3297674418604"/>
    <n v="11.627906976744185"/>
    <n v="9.2654061906976732"/>
    <n v="1"/>
    <n v="4.7497282558139516E-2"/>
    <n v="0"/>
    <n v="1.335084415039778"/>
    <n v="0.69767441860465118"/>
    <n v="2.0327588248062014"/>
    <n v="0"/>
    <n v="6.2814845686046512"/>
    <n v="1505"/>
    <n v="41"/>
    <n v="3"/>
    <n v="3"/>
    <n v="2"/>
    <n v="0"/>
    <n v="1"/>
    <n v="0"/>
    <n v="708.06999999999994"/>
    <s v="Last-Mile Travel"/>
    <n v="1"/>
    <n v="55.917256416666667"/>
    <n v="379.02424443333331"/>
    <n v="27"/>
    <n v="2.3255813953488372E-2"/>
    <n v="6.9767441860465115E-2"/>
    <n v="35"/>
    <n v="0.20710094969135803"/>
    <n v="0.30814979222222222"/>
    <n v="19"/>
    <n v="22"/>
    <n v="3"/>
    <n v="6"/>
    <s v="Recover overdue put-away workload"/>
    <x v="0"/>
    <s v="Hyderabad"/>
    <s v="Large"/>
    <n v="2300"/>
    <n v="2.5"/>
    <d v="1899-12-30T11:00:00"/>
    <d v="1899-12-30T11:30:00"/>
    <x v="11"/>
    <b v="0"/>
  </r>
  <r>
    <s v="DS001_20260713_I24"/>
    <s v="DS001"/>
    <d v="2026-07-13T00:00:00"/>
    <n v="24"/>
    <s v="Lunch"/>
    <n v="59"/>
    <n v="9"/>
    <n v="0"/>
    <n v="0"/>
    <n v="9"/>
    <n v="0"/>
    <n v="0"/>
    <s v=""/>
    <s v=""/>
    <s v="P_DS001_026|P_DS001_032|P_DS001_035|P_DS001_002|P_DS001_011|P_DS001_014|P_DS001_017|P_DS001_020|P_DS001_023"/>
    <n v="6.5555555555555554"/>
    <n v="0"/>
    <n v="100"/>
    <n v="0"/>
    <n v="38"/>
    <n v="59"/>
    <n v="300"/>
    <n v="66364.759999999995"/>
    <n v="5.0847457627118642"/>
    <n v="1124.826440677966"/>
    <n v="12.661016949152541"/>
    <n v="9.7042892889830501"/>
    <n v="0"/>
    <n v="0"/>
    <n v="0"/>
    <n v="1.3754815328450845"/>
    <n v="0.61129943502824857"/>
    <n v="1.9867809596045196"/>
    <n v="0"/>
    <n v="6.8649659477401128"/>
    <n v="2065"/>
    <n v="41"/>
    <n v="0"/>
    <n v="0"/>
    <n v="0"/>
    <n v="0"/>
    <n v="0"/>
    <n v="0"/>
    <n v="0"/>
    <s v="No SLA Breach"/>
    <n v="0"/>
    <n v="83.979043566666661"/>
    <n v="553.05280383333331"/>
    <n v="35"/>
    <n v="0"/>
    <n v="0"/>
    <n v="35"/>
    <n v="0.31103349469135799"/>
    <n v="0.44963642588075881"/>
    <n v="27"/>
    <n v="14"/>
    <n v="4"/>
    <n v="5"/>
    <s v="Recover overdue put-away workload"/>
    <x v="0"/>
    <s v="Hyderabad"/>
    <s v="Large"/>
    <n v="2300"/>
    <n v="2.5"/>
    <d v="1899-12-30T11:30:00"/>
    <d v="1899-12-30T12:00:00"/>
    <x v="11"/>
    <b v="0"/>
  </r>
  <r>
    <s v="DS001_20260713_I25"/>
    <s v="DS001"/>
    <d v="2026-07-13T00:00:00"/>
    <n v="25"/>
    <s v="Lunch"/>
    <n v="65"/>
    <n v="9"/>
    <n v="0"/>
    <n v="0"/>
    <n v="9"/>
    <n v="0"/>
    <n v="0"/>
    <s v=""/>
    <s v=""/>
    <s v="P_DS001_032|P_DS001_035|P_DS001_002|P_DS001_011|P_DS001_014|P_DS001_017|P_DS001_020|P_DS001_023|P_DS001_026"/>
    <n v="7.2222222222222223"/>
    <n v="0"/>
    <n v="100"/>
    <n v="0"/>
    <n v="38"/>
    <n v="65"/>
    <n v="332"/>
    <n v="77756.58"/>
    <n v="5.1076923076923073"/>
    <n v="1196.255076923077"/>
    <n v="14.23076923076923"/>
    <n v="9.2609145312820509"/>
    <n v="0"/>
    <n v="0"/>
    <n v="4.9576848717948711E-3"/>
    <n v="1.3678842730299208"/>
    <n v="0.63538461538461533"/>
    <n v="2.0082265648717947"/>
    <n v="0"/>
    <n v="6.342431547179487"/>
    <n v="2600"/>
    <n v="41"/>
    <n v="2"/>
    <n v="2"/>
    <n v="1"/>
    <n v="1"/>
    <n v="0"/>
    <n v="0"/>
    <n v="1286.01"/>
    <s v="No SLA Breach"/>
    <n v="0"/>
    <n v="88.352477066666665"/>
    <n v="640.41728720000003"/>
    <n v="36"/>
    <n v="0"/>
    <n v="3.0769230769230771E-2"/>
    <n v="40"/>
    <n v="0.32723139654320987"/>
    <n v="0.52066446113821141"/>
    <n v="31"/>
    <n v="10"/>
    <n v="5"/>
    <n v="4"/>
    <s v="Recover overdue put-away workload"/>
    <x v="0"/>
    <s v="Hyderabad"/>
    <s v="Large"/>
    <n v="2300"/>
    <n v="2.5"/>
    <d v="1899-12-30T12:00:00"/>
    <d v="1899-12-30T12:30:00"/>
    <x v="12"/>
    <b v="1"/>
  </r>
  <r>
    <s v="DS001_20260713_I26"/>
    <s v="DS001"/>
    <d v="2026-07-13T00:00:00"/>
    <n v="26"/>
    <s v="Lunch"/>
    <n v="80"/>
    <n v="9"/>
    <n v="0"/>
    <n v="0"/>
    <n v="9"/>
    <n v="0"/>
    <n v="0"/>
    <s v=""/>
    <s v=""/>
    <s v="P_DS001_035|P_DS001_002|P_DS001_011|P_DS001_014|P_DS001_017|P_DS001_020|P_DS001_023|P_DS001_026|P_DS001_032"/>
    <n v="8.8888888888888893"/>
    <n v="0"/>
    <n v="100"/>
    <n v="0"/>
    <n v="38"/>
    <n v="80"/>
    <n v="363"/>
    <n v="77427.22"/>
    <n v="4.5374999999999996"/>
    <n v="967.84024999999997"/>
    <n v="15.05"/>
    <n v="9.06412336"/>
    <n v="0"/>
    <n v="0"/>
    <n v="0"/>
    <n v="1.2280836238410315"/>
    <n v="0.63104166666666672"/>
    <n v="1.8591252820833333"/>
    <n v="0"/>
    <n v="6.2891647356249996"/>
    <n v="3200"/>
    <n v="41"/>
    <n v="2"/>
    <n v="2"/>
    <n v="0"/>
    <n v="2"/>
    <n v="0"/>
    <n v="0"/>
    <n v="669.1"/>
    <s v="No SLA Breach"/>
    <n v="0"/>
    <n v="96.965608966666665"/>
    <n v="710.14655283333332"/>
    <n v="39"/>
    <n v="0"/>
    <n v="2.5000000000000001E-2"/>
    <n v="40"/>
    <n v="0.35913188506172838"/>
    <n v="0.57735492100271002"/>
    <n v="34"/>
    <n v="7"/>
    <n v="5"/>
    <n v="4"/>
    <s v="Recover overdue put-away workload"/>
    <x v="0"/>
    <s v="Hyderabad"/>
    <s v="Large"/>
    <n v="2300"/>
    <n v="2.5"/>
    <d v="1899-12-30T12:30:00"/>
    <d v="1899-12-30T13:00:00"/>
    <x v="12"/>
    <b v="1"/>
  </r>
  <r>
    <s v="DS001_20260713_I27"/>
    <s v="DS001"/>
    <d v="2026-07-13T00:00:00"/>
    <n v="27"/>
    <s v="Lunch"/>
    <n v="99"/>
    <n v="9"/>
    <n v="0"/>
    <n v="0"/>
    <n v="9"/>
    <n v="0"/>
    <n v="0"/>
    <s v=""/>
    <s v=""/>
    <s v="P_DS001_002|P_DS001_011|P_DS001_014|P_DS001_017|P_DS001_020|P_DS001_023|P_DS001_026|P_DS001_032|P_DS001_035"/>
    <n v="11"/>
    <n v="0"/>
    <n v="100"/>
    <n v="0"/>
    <n v="38"/>
    <n v="99"/>
    <n v="478"/>
    <n v="110223.39"/>
    <n v="4.8282828282828278"/>
    <n v="1113.3675757575757"/>
    <n v="15.929292929292929"/>
    <n v="9.4380941026936025"/>
    <n v="0"/>
    <n v="0"/>
    <n v="0"/>
    <n v="1.2829205032196596"/>
    <n v="0.69966329966329965"/>
    <n v="1.7254860880471379"/>
    <n v="4.5335506734006735E-2"/>
    <n v="6.4866057693602697"/>
    <n v="3960"/>
    <n v="41"/>
    <n v="5"/>
    <n v="5"/>
    <n v="3"/>
    <n v="1"/>
    <n v="1"/>
    <n v="0"/>
    <n v="2380.33"/>
    <s v="No SLA Breach"/>
    <n v="0"/>
    <n v="126.87151031666667"/>
    <n v="891.25595881666663"/>
    <n v="41"/>
    <n v="0"/>
    <n v="5.0505050505050504E-2"/>
    <n v="40"/>
    <n v="0.46989448265432099"/>
    <n v="0.72459834050135496"/>
    <n v="43"/>
    <n v="-2"/>
    <n v="7"/>
    <n v="2"/>
    <s v="Recover overdue put-away workload"/>
    <x v="0"/>
    <s v="Hyderabad"/>
    <s v="Large"/>
    <n v="2300"/>
    <n v="2.5"/>
    <d v="1899-12-30T13:00:00"/>
    <d v="1899-12-30T13:30:00"/>
    <x v="13"/>
    <b v="1"/>
  </r>
  <r>
    <s v="DS001_20260713_I28"/>
    <s v="DS001"/>
    <d v="2026-07-13T00:00:00"/>
    <n v="28"/>
    <s v="Lunch"/>
    <n v="85"/>
    <n v="9"/>
    <n v="0"/>
    <n v="0"/>
    <n v="9"/>
    <n v="0"/>
    <n v="0"/>
    <s v=""/>
    <s v=""/>
    <s v="P_DS001_011|P_DS001_014|P_DS001_017|P_DS001_020|P_DS001_023|P_DS001_026|P_DS001_032|P_DS001_035|P_DS001_002"/>
    <n v="9.4444444444444446"/>
    <n v="0"/>
    <n v="100"/>
    <n v="0"/>
    <n v="38"/>
    <n v="85"/>
    <n v="429"/>
    <n v="94082.47"/>
    <n v="5.0470588235294116"/>
    <n v="1106.8525882352942"/>
    <n v="15.105882352941176"/>
    <n v="9.1899476278431358"/>
    <n v="0"/>
    <n v="0"/>
    <n v="3.6740490196078351E-4"/>
    <n v="1.3592091559709134"/>
    <n v="0.662156862745098"/>
    <n v="1.712056535882353"/>
    <n v="1.4509233333333333E-2"/>
    <n v="6.2189990882352948"/>
    <n v="3400"/>
    <n v="41"/>
    <n v="3"/>
    <n v="3"/>
    <n v="3"/>
    <n v="0"/>
    <n v="0"/>
    <n v="0"/>
    <n v="473.22"/>
    <s v="No SLA Breach"/>
    <n v="0"/>
    <n v="116.83960475000001"/>
    <n v="867.67144974999997"/>
    <n v="41"/>
    <n v="0"/>
    <n v="3.5294117647058823E-2"/>
    <n v="40"/>
    <n v="0.43273927685185187"/>
    <n v="0.70542394288617882"/>
    <n v="42"/>
    <n v="-1"/>
    <n v="6"/>
    <n v="3"/>
    <s v="Recover overdue put-away workload"/>
    <x v="0"/>
    <s v="Hyderabad"/>
    <s v="Large"/>
    <n v="2300"/>
    <n v="2.5"/>
    <d v="1899-12-30T13:30:00"/>
    <d v="1899-12-30T14:00:00"/>
    <x v="13"/>
    <b v="1"/>
  </r>
  <r>
    <s v="DS001_20260713_I29"/>
    <s v="DS001"/>
    <d v="2026-07-13T00:00:00"/>
    <n v="29"/>
    <s v="Lunch"/>
    <n v="67"/>
    <n v="9"/>
    <n v="0"/>
    <n v="0"/>
    <n v="9"/>
    <n v="0"/>
    <n v="0"/>
    <s v=""/>
    <s v=""/>
    <s v="P_DS001_014|P_DS001_017|P_DS001_020|P_DS001_023|P_DS001_026|P_DS001_032|P_DS001_035|P_DS001_002|P_DS001_011"/>
    <n v="7.4444444444444446"/>
    <n v="0"/>
    <n v="100"/>
    <n v="0"/>
    <n v="38"/>
    <n v="67"/>
    <n v="326"/>
    <n v="72404.850000000006"/>
    <n v="4.8656716417910451"/>
    <n v="1080.6694029850746"/>
    <n v="12.940298507462687"/>
    <n v="9.3986683131840785"/>
    <n v="0"/>
    <n v="0"/>
    <n v="0"/>
    <n v="1.3164742927309154"/>
    <n v="0.65199004975124375"/>
    <n v="1.9647403843283584"/>
    <n v="0"/>
    <n v="6.5344328248756218"/>
    <n v="2345"/>
    <n v="41"/>
    <n v="1"/>
    <n v="1"/>
    <n v="1"/>
    <n v="0"/>
    <n v="0"/>
    <n v="0"/>
    <n v="362.9"/>
    <s v="No SLA Breach"/>
    <n v="0"/>
    <n v="87.607582649999998"/>
    <n v="715.77022486666669"/>
    <n v="41"/>
    <n v="0"/>
    <n v="1.4925373134328358E-2"/>
    <n v="35"/>
    <n v="0.32447252833333334"/>
    <n v="0.58192701208672093"/>
    <n v="35"/>
    <n v="6"/>
    <n v="5"/>
    <n v="4"/>
    <s v="Recover overdue put-away workload"/>
    <x v="0"/>
    <s v="Hyderabad"/>
    <s v="Large"/>
    <n v="2300"/>
    <n v="2.5"/>
    <d v="1899-12-30T14:00:00"/>
    <d v="1899-12-30T14:30:00"/>
    <x v="14"/>
    <b v="0"/>
  </r>
  <r>
    <s v="DS001_20260713_I30"/>
    <s v="DS001"/>
    <d v="2026-07-13T00:00:00"/>
    <n v="30"/>
    <s v="Lunch"/>
    <n v="47"/>
    <n v="9"/>
    <n v="0"/>
    <n v="0"/>
    <n v="9"/>
    <n v="0"/>
    <n v="0"/>
    <s v=""/>
    <s v=""/>
    <s v="P_DS001_017|P_DS001_020|P_DS001_023|P_DS001_026|P_DS001_032|P_DS001_035|P_DS001_002|P_DS001_011|P_DS001_014"/>
    <n v="5.2222222222222223"/>
    <n v="0"/>
    <n v="100"/>
    <n v="0"/>
    <n v="38"/>
    <n v="47"/>
    <n v="211"/>
    <n v="49529.29"/>
    <n v="4.4893617021276597"/>
    <n v="1053.8146808510639"/>
    <n v="11.595744680851064"/>
    <n v="8.5918394592198588"/>
    <n v="0"/>
    <n v="0"/>
    <n v="0"/>
    <n v="1.2069895379203524"/>
    <n v="0.60531914893617023"/>
    <n v="1.8123086787234042"/>
    <n v="0"/>
    <n v="5.83591375248227"/>
    <n v="1645"/>
    <n v="41"/>
    <n v="2"/>
    <n v="2"/>
    <n v="1"/>
    <n v="1"/>
    <n v="0"/>
    <n v="0"/>
    <n v="270.5"/>
    <s v="No SLA Breach"/>
    <n v="0"/>
    <n v="57.661675549999998"/>
    <n v="489.14888495000002"/>
    <n v="31"/>
    <n v="0"/>
    <n v="4.2553191489361701E-2"/>
    <n v="35"/>
    <n v="0.21356176129629628"/>
    <n v="0.39768202028455285"/>
    <n v="24"/>
    <n v="17"/>
    <n v="3"/>
    <n v="6"/>
    <s v="Recover overdue put-away workload"/>
    <x v="0"/>
    <s v="Hyderabad"/>
    <s v="Large"/>
    <n v="2300"/>
    <n v="2.5"/>
    <d v="1899-12-30T14:30:00"/>
    <d v="1899-12-30T15:00:00"/>
    <x v="14"/>
    <b v="0"/>
  </r>
  <r>
    <s v="DS001_20260713_I31"/>
    <s v="DS001"/>
    <d v="2026-07-13T00:00:00"/>
    <n v="31"/>
    <s v="Afternoon"/>
    <n v="43"/>
    <n v="9"/>
    <n v="0"/>
    <n v="2"/>
    <n v="7"/>
    <n v="0"/>
    <n v="1"/>
    <s v=""/>
    <s v="P_DS001_020|P_DS001_023"/>
    <s v="P_DS001_026|P_DS001_032|P_DS001_035|P_DS001_002|P_DS001_011|P_DS001_014|P_DS001_017"/>
    <n v="6.1428571428571432"/>
    <n v="0"/>
    <n v="100"/>
    <n v="1"/>
    <n v="37"/>
    <n v="43"/>
    <n v="210"/>
    <n v="52516.79"/>
    <n v="4.8837209302325579"/>
    <n v="1221.3206976744186"/>
    <n v="11.395348837209303"/>
    <n v="8.9403809786821711"/>
    <n v="1"/>
    <n v="4.3290778682170544E-2"/>
    <n v="0"/>
    <n v="1.3113599189539349"/>
    <n v="0.67015503875968996"/>
    <n v="1.9815149492248061"/>
    <n v="0"/>
    <n v="6.0817342375968995"/>
    <n v="1505"/>
    <n v="41"/>
    <n v="2"/>
    <n v="2"/>
    <n v="0"/>
    <n v="1"/>
    <n v="0"/>
    <n v="1"/>
    <n v="414.39"/>
    <s v="Store Not Ready for Rider"/>
    <n v="1"/>
    <n v="55.313420716666663"/>
    <n v="440.39493463333332"/>
    <n v="25"/>
    <n v="2.3255813953488372E-2"/>
    <n v="4.6511627906976744E-2"/>
    <n v="35"/>
    <n v="0.26339724150793647"/>
    <n v="0.358044662303523"/>
    <n v="21"/>
    <n v="20"/>
    <n v="3"/>
    <n v="4"/>
    <s v="Recover overdue put-away workload"/>
    <x v="0"/>
    <s v="Hyderabad"/>
    <s v="Large"/>
    <n v="2300"/>
    <n v="2.5"/>
    <d v="1899-12-30T15:00:00"/>
    <d v="1899-12-30T15:30:00"/>
    <x v="15"/>
    <b v="0"/>
  </r>
  <r>
    <s v="DS001_20260713_I32"/>
    <s v="DS001"/>
    <d v="2026-07-13T00:00:00"/>
    <n v="32"/>
    <s v="Afternoon"/>
    <n v="28"/>
    <n v="9"/>
    <n v="0"/>
    <n v="2"/>
    <n v="7"/>
    <n v="0"/>
    <n v="1"/>
    <s v=""/>
    <s v="P_DS001_023|P_DS001_026"/>
    <s v="P_DS001_032|P_DS001_035|P_DS001_002|P_DS001_011|P_DS001_014|P_DS001_017|P_DS001_020"/>
    <n v="4"/>
    <n v="0"/>
    <n v="100"/>
    <n v="1"/>
    <n v="36"/>
    <n v="28"/>
    <n v="126"/>
    <n v="28643.55"/>
    <n v="4.5"/>
    <n v="1022.9839285714286"/>
    <n v="11.964285714285714"/>
    <n v="9.5524314482142838"/>
    <n v="1"/>
    <n v="3.6361258928571401E-2"/>
    <n v="0"/>
    <n v="1.1934057117681249"/>
    <n v="0.70178571428571423"/>
    <n v="1.8951914166666666"/>
    <n v="0"/>
    <n v="6.7733114494047628"/>
    <n v="980"/>
    <n v="41"/>
    <n v="0"/>
    <n v="0"/>
    <n v="0"/>
    <n v="0"/>
    <n v="0"/>
    <n v="0"/>
    <n v="0"/>
    <s v="Store Not Ready for Rider"/>
    <n v="1"/>
    <n v="35.227783799999997"/>
    <n v="303.59720791666666"/>
    <n v="17"/>
    <n v="3.5714285714285712E-2"/>
    <n v="0"/>
    <n v="35"/>
    <n v="0.16775135142857142"/>
    <n v="0.24682699830623306"/>
    <n v="15"/>
    <n v="26"/>
    <n v="2"/>
    <n v="5"/>
    <s v="Recover overdue put-away workload"/>
    <x v="0"/>
    <s v="Hyderabad"/>
    <s v="Large"/>
    <n v="2300"/>
    <n v="2.5"/>
    <d v="1899-12-30T15:30:00"/>
    <d v="1899-12-30T16:00:00"/>
    <x v="15"/>
    <b v="0"/>
  </r>
  <r>
    <s v="DS001_20260713_I33"/>
    <s v="DS001"/>
    <d v="2026-07-13T00:00:00"/>
    <n v="33"/>
    <s v="Afternoon"/>
    <n v="29"/>
    <n v="17"/>
    <n v="0"/>
    <n v="2"/>
    <n v="15"/>
    <n v="0"/>
    <n v="1"/>
    <s v=""/>
    <s v="P_DS001_035|P_DS001_002"/>
    <s v="P_DS001_006|P_DS001_011|P_DS001_012|P_DS001_014|P_DS001_017|P_DS001_018|P_DS001_020|P_DS001_021|P_DS001_023|P_DS001_024|P_DS001_026|P_DS001_027|P_DS001_030|P_DS001_032|P_DS001_033"/>
    <n v="1.9333333333333331"/>
    <n v="0"/>
    <n v="100"/>
    <n v="1"/>
    <n v="35"/>
    <n v="29"/>
    <n v="145"/>
    <n v="34976.46"/>
    <n v="5"/>
    <n v="1206.0848275862068"/>
    <n v="11.620689655172415"/>
    <n v="9.030073573563218"/>
    <n v="3"/>
    <n v="8.6511186206896615E-2"/>
    <n v="0"/>
    <n v="1.3033656041922823"/>
    <n v="0.56321839080459768"/>
    <n v="1.8665839879310344"/>
    <n v="0"/>
    <n v="6.3123401534482761"/>
    <n v="1015"/>
    <n v="76"/>
    <n v="0"/>
    <n v="0"/>
    <n v="0"/>
    <n v="0"/>
    <n v="0"/>
    <n v="0"/>
    <n v="0"/>
    <s v="Store Not Ready for Rider"/>
    <n v="2"/>
    <n v="37.085377749999999"/>
    <n v="267.53536489999999"/>
    <n v="18"/>
    <n v="0.10344827586206896"/>
    <n v="0"/>
    <n v="35"/>
    <n v="8.2411950555555558E-2"/>
    <n v="0.1173400723245614"/>
    <n v="13"/>
    <n v="63"/>
    <n v="2"/>
    <n v="13"/>
    <s v="Recover overdue put-away workload"/>
    <x v="0"/>
    <s v="Hyderabad"/>
    <s v="Large"/>
    <n v="2300"/>
    <n v="2.5"/>
    <d v="1899-12-30T16:00:00"/>
    <d v="1899-12-30T16:30:00"/>
    <x v="16"/>
    <b v="0"/>
  </r>
  <r>
    <s v="DS001_20260713_I34"/>
    <s v="DS001"/>
    <d v="2026-07-13T00:00:00"/>
    <n v="34"/>
    <s v="Afternoon"/>
    <n v="30"/>
    <n v="17"/>
    <n v="0"/>
    <n v="2"/>
    <n v="15"/>
    <n v="0"/>
    <n v="1"/>
    <s v=""/>
    <s v="P_DS001_002|P_DS001_006"/>
    <s v="P_DS001_011|P_DS001_012|P_DS001_014|P_DS001_017|P_DS001_018|P_DS001_020|P_DS001_021|P_DS001_023|P_DS001_024|P_DS001_026|P_DS001_027|P_DS001_030|P_DS001_032|P_DS001_033|P_DS001_035"/>
    <n v="2"/>
    <n v="0"/>
    <n v="100"/>
    <n v="1"/>
    <n v="34"/>
    <n v="30"/>
    <n v="142"/>
    <n v="34548.94"/>
    <n v="4.7333333333333334"/>
    <n v="1151.6313333333335"/>
    <n v="11.733333333333333"/>
    <n v="9.5309520255555551"/>
    <n v="2"/>
    <n v="2.9941241666666642E-2"/>
    <n v="0"/>
    <n v="1.2044565857898775"/>
    <n v="0.64888888888888885"/>
    <n v="1.8533454644444445"/>
    <n v="0"/>
    <n v="6.7570509950000002"/>
    <n v="1050"/>
    <n v="77"/>
    <n v="1"/>
    <n v="1"/>
    <n v="1"/>
    <n v="0"/>
    <n v="0"/>
    <n v="0"/>
    <n v="164.54"/>
    <s v="Store Not Ready for Rider"/>
    <n v="2"/>
    <n v="36.692727266666665"/>
    <n v="305.87349705000003"/>
    <n v="18"/>
    <n v="6.6666666666666666E-2"/>
    <n v="3.3333333333333333E-2"/>
    <n v="35"/>
    <n v="8.1539393925925921E-2"/>
    <n v="0.1324127692857143"/>
    <n v="15"/>
    <n v="62"/>
    <n v="2"/>
    <n v="13"/>
    <s v="Recover overdue put-away workload"/>
    <x v="0"/>
    <s v="Hyderabad"/>
    <s v="Large"/>
    <n v="2300"/>
    <n v="2.5"/>
    <d v="1899-12-30T16:30:00"/>
    <d v="1899-12-30T17:00:00"/>
    <x v="16"/>
    <b v="0"/>
  </r>
  <r>
    <s v="DS001_20260713_I35"/>
    <s v="DS001"/>
    <d v="2026-07-13T00:00:00"/>
    <n v="35"/>
    <s v="Afternoon"/>
    <n v="43"/>
    <n v="8"/>
    <n v="0"/>
    <n v="2"/>
    <n v="6"/>
    <n v="0"/>
    <n v="1"/>
    <s v=""/>
    <s v="P_DS001_021|P_DS001_024"/>
    <s v="P_DS001_027|P_DS001_030|P_DS001_033|P_DS001_006|P_DS001_012|P_DS001_018"/>
    <n v="7.166666666666667"/>
    <n v="0"/>
    <n v="100"/>
    <n v="1"/>
    <n v="33"/>
    <n v="43"/>
    <n v="196"/>
    <n v="45937.46"/>
    <n v="4.558139534883721"/>
    <n v="1068.313023255814"/>
    <n v="11.55813953488372"/>
    <n v="8.4459330275193789"/>
    <n v="1"/>
    <n v="7.8614996124031205E-3"/>
    <n v="0"/>
    <n v="1.1549217587315617"/>
    <n v="0.66782945736434107"/>
    <n v="1.8227512077519379"/>
    <n v="0"/>
    <n v="5.7797709589147281"/>
    <n v="1505"/>
    <n v="36"/>
    <n v="1"/>
    <n v="1"/>
    <n v="0"/>
    <n v="1"/>
    <n v="0"/>
    <n v="0"/>
    <n v="43.96"/>
    <s v="Store Not Ready for Rider"/>
    <n v="1"/>
    <n v="48.664490550000004"/>
    <n v="375.84385661666664"/>
    <n v="25"/>
    <n v="2.3255813953488372E-2"/>
    <n v="2.3255813953488372E-2"/>
    <n v="35"/>
    <n v="0.27035828083333335"/>
    <n v="0.34800357094135798"/>
    <n v="18"/>
    <n v="18"/>
    <n v="3"/>
    <n v="3"/>
    <s v="Recover overdue put-away workload"/>
    <x v="0"/>
    <s v="Hyderabad"/>
    <s v="Large"/>
    <n v="2300"/>
    <n v="2.5"/>
    <d v="1899-12-30T17:00:00"/>
    <d v="1899-12-30T17:30:00"/>
    <x v="17"/>
    <b v="0"/>
  </r>
  <r>
    <s v="DS001_20260713_I36"/>
    <s v="DS001"/>
    <d v="2026-07-13T00:00:00"/>
    <n v="36"/>
    <s v="Afternoon"/>
    <n v="45"/>
    <n v="8"/>
    <n v="0"/>
    <n v="2"/>
    <n v="6"/>
    <n v="0"/>
    <n v="1"/>
    <s v=""/>
    <s v="P_DS001_024|P_DS001_027"/>
    <s v="P_DS001_030|P_DS001_033|P_DS001_006|P_DS001_012|P_DS001_018|P_DS001_021"/>
    <n v="7.5"/>
    <n v="0"/>
    <n v="100"/>
    <n v="1"/>
    <n v="32"/>
    <n v="45"/>
    <n v="215"/>
    <n v="49027.72"/>
    <n v="4.7777777777777777"/>
    <n v="1089.5048888888889"/>
    <n v="12.155555555555555"/>
    <n v="9.1382226596296299"/>
    <n v="1"/>
    <n v="1.4103112592592578E-2"/>
    <n v="0"/>
    <n v="1.1719883515390552"/>
    <n v="0.65629629629629638"/>
    <n v="1.8282846381481483"/>
    <n v="0"/>
    <n v="6.3517898633333338"/>
    <n v="1575"/>
    <n v="36"/>
    <n v="0"/>
    <n v="0"/>
    <n v="0"/>
    <n v="0"/>
    <n v="0"/>
    <n v="0"/>
    <n v="0"/>
    <s v="Store Not Ready for Rider"/>
    <n v="1"/>
    <n v="50.243580850000001"/>
    <n v="342.30396548333334"/>
    <n v="20"/>
    <n v="2.2222222222222223E-2"/>
    <n v="0"/>
    <n v="35"/>
    <n v="0.27913100472222224"/>
    <n v="0.31694811618827162"/>
    <n v="17"/>
    <n v="19"/>
    <n v="3"/>
    <n v="3"/>
    <s v="Recover overdue put-away workload"/>
    <x v="0"/>
    <s v="Hyderabad"/>
    <s v="Large"/>
    <n v="2300"/>
    <n v="2.5"/>
    <d v="1899-12-30T17:30:00"/>
    <d v="1899-12-30T18:00:00"/>
    <x v="17"/>
    <b v="0"/>
  </r>
  <r>
    <s v="DS001_20260713_I37"/>
    <s v="DS001"/>
    <d v="2026-07-13T00:00:00"/>
    <n v="37"/>
    <s v="Evening"/>
    <n v="64"/>
    <n v="8"/>
    <n v="0"/>
    <n v="0"/>
    <n v="8"/>
    <n v="0"/>
    <n v="0"/>
    <s v=""/>
    <s v=""/>
    <s v="P_DS001_027|P_DS001_030|P_DS001_033|P_DS001_006|P_DS001_012|P_DS001_018|P_DS001_021|P_DS001_024"/>
    <n v="8"/>
    <n v="0"/>
    <n v="100"/>
    <n v="0"/>
    <n v="32"/>
    <n v="64"/>
    <n v="323"/>
    <n v="77440.22"/>
    <n v="5.046875"/>
    <n v="1210.0034375"/>
    <n v="14.515625"/>
    <n v="9.2213440651041676"/>
    <n v="0"/>
    <n v="0"/>
    <n v="0"/>
    <n v="1.3206232815249228"/>
    <n v="0.60078125000000004"/>
    <n v="1.9214045229166667"/>
    <n v="0"/>
    <n v="6.4233770335937503"/>
    <n v="2560"/>
    <n v="36"/>
    <n v="2"/>
    <n v="2"/>
    <n v="1"/>
    <n v="1"/>
    <n v="0"/>
    <n v="0"/>
    <n v="1361.46"/>
    <s v="No SLA Breach"/>
    <n v="0"/>
    <n v="88.153089816666665"/>
    <n v="603.31711848333339"/>
    <n v="30"/>
    <n v="0"/>
    <n v="3.125E-2"/>
    <n v="40"/>
    <n v="0.36730454090277775"/>
    <n v="0.558626961558642"/>
    <n v="29"/>
    <n v="7"/>
    <n v="5"/>
    <n v="3"/>
    <s v="Recover overdue put-away workload"/>
    <x v="0"/>
    <s v="Hyderabad"/>
    <s v="Large"/>
    <n v="2300"/>
    <n v="2.5"/>
    <d v="1899-12-30T18:00:00"/>
    <d v="1899-12-30T18:30:00"/>
    <x v="18"/>
    <b v="1"/>
  </r>
  <r>
    <s v="DS001_20260713_I38"/>
    <s v="DS001"/>
    <d v="2026-07-13T00:00:00"/>
    <n v="38"/>
    <s v="Evening"/>
    <n v="78"/>
    <n v="8"/>
    <n v="0"/>
    <n v="0"/>
    <n v="8"/>
    <n v="0"/>
    <n v="0"/>
    <s v=""/>
    <s v=""/>
    <s v="P_DS001_030|P_DS001_033|P_DS001_006|P_DS001_012|P_DS001_018|P_DS001_021|P_DS001_024|P_DS001_027"/>
    <n v="9.75"/>
    <n v="0"/>
    <n v="100"/>
    <n v="0"/>
    <n v="32"/>
    <n v="78"/>
    <n v="403"/>
    <n v="92804.97"/>
    <n v="5.166666666666667"/>
    <n v="1189.8073076923076"/>
    <n v="15.487179487179487"/>
    <n v="9.4859790995726492"/>
    <n v="0"/>
    <n v="0"/>
    <n v="0"/>
    <n v="1.3002126367618618"/>
    <n v="0.66538461538461535"/>
    <n v="1.8964961982905981"/>
    <n v="0"/>
    <n v="6.6067066341880336"/>
    <n v="3120"/>
    <n v="36"/>
    <n v="2"/>
    <n v="2"/>
    <n v="1"/>
    <n v="0"/>
    <n v="1"/>
    <n v="0"/>
    <n v="577.29"/>
    <s v="No SLA Breach"/>
    <n v="0"/>
    <n v="98.791515466666667"/>
    <n v="734.36536916666671"/>
    <n v="36"/>
    <n v="0"/>
    <n v="2.564102564102564E-2"/>
    <n v="40"/>
    <n v="0.41163131444444445"/>
    <n v="0.67996793441358028"/>
    <n v="35"/>
    <n v="1"/>
    <n v="5"/>
    <n v="3"/>
    <s v="Recover overdue put-away workload"/>
    <x v="0"/>
    <s v="Hyderabad"/>
    <s v="Large"/>
    <n v="2300"/>
    <n v="2.5"/>
    <d v="1899-12-30T18:30:00"/>
    <d v="1899-12-30T19:00:00"/>
    <x v="18"/>
    <b v="1"/>
  </r>
  <r>
    <s v="DS001_20260713_I39"/>
    <s v="DS001"/>
    <d v="2026-07-13T00:00:00"/>
    <n v="39"/>
    <s v="Evening"/>
    <n v="116"/>
    <n v="8"/>
    <n v="0"/>
    <n v="0"/>
    <n v="8"/>
    <n v="0"/>
    <n v="0"/>
    <s v=""/>
    <s v=""/>
    <s v="P_DS001_033|P_DS001_006|P_DS001_012|P_DS001_018|P_DS001_021|P_DS001_024|P_DS001_027|P_DS001_030"/>
    <n v="14.5"/>
    <n v="0"/>
    <n v="100"/>
    <n v="0"/>
    <n v="32"/>
    <n v="116"/>
    <n v="572"/>
    <n v="128368.27"/>
    <n v="4.931034482758621"/>
    <n v="1106.6230172413793"/>
    <n v="17.689655172413794"/>
    <n v="11.936310624999999"/>
    <n v="0"/>
    <n v="0"/>
    <n v="1.9755717097701145E-2"/>
    <n v="1.3111156260562182"/>
    <n v="0.61422413793103448"/>
    <n v="0.34737355301724138"/>
    <n v="2.565353966091954"/>
    <n v="6.5512922041666668"/>
    <n v="4640"/>
    <n v="36"/>
    <n v="3"/>
    <n v="2"/>
    <n v="1"/>
    <n v="1"/>
    <n v="1"/>
    <n v="0"/>
    <n v="863.07999999999993"/>
    <s v="No SLA Breach"/>
    <n v="0"/>
    <n v="150.45611735"/>
    <n v="944.80173493333336"/>
    <n v="36"/>
    <n v="0"/>
    <n v="1.7241379310344827E-2"/>
    <n v="40"/>
    <n v="0.62690048895833328"/>
    <n v="0.87481642123456793"/>
    <n v="45"/>
    <n v="-9"/>
    <n v="8"/>
    <n v="0"/>
    <s v="Recover overdue put-away workload"/>
    <x v="0"/>
    <s v="Hyderabad"/>
    <s v="Large"/>
    <n v="2300"/>
    <n v="2.5"/>
    <d v="1899-12-30T19:00:00"/>
    <d v="1899-12-30T19:30:00"/>
    <x v="19"/>
    <b v="1"/>
  </r>
  <r>
    <s v="DS001_20260713_I40"/>
    <s v="DS001"/>
    <d v="2026-07-13T00:00:00"/>
    <n v="40"/>
    <s v="Evening"/>
    <n v="108"/>
    <n v="8"/>
    <n v="0"/>
    <n v="0"/>
    <n v="8"/>
    <n v="0"/>
    <n v="0"/>
    <s v=""/>
    <s v=""/>
    <s v="P_DS001_006|P_DS001_012|P_DS001_018|P_DS001_021|P_DS001_024|P_DS001_027|P_DS001_030|P_DS001_033"/>
    <n v="13.5"/>
    <n v="0"/>
    <n v="100"/>
    <n v="0"/>
    <n v="32"/>
    <n v="108"/>
    <n v="523"/>
    <n v="123168"/>
    <n v="4.8425925925925926"/>
    <n v="1140.4444444444443"/>
    <n v="17.157407407407408"/>
    <n v="16.587492697067901"/>
    <n v="44"/>
    <n v="0.38031665663580239"/>
    <n v="1.8748544753086419E-3"/>
    <n v="1.2812307511862886"/>
    <n v="0.6162037037037037"/>
    <n v="0"/>
    <n v="7.1347373297839507"/>
    <n v="6.6633225927469137"/>
    <n v="4320"/>
    <n v="36"/>
    <n v="1"/>
    <n v="1"/>
    <n v="1"/>
    <n v="0"/>
    <n v="0"/>
    <n v="0"/>
    <n v="85.7"/>
    <s v="Rider Supply / Availability"/>
    <n v="44"/>
    <n v="136.34713346666666"/>
    <n v="991.27130135000004"/>
    <n v="36"/>
    <n v="0.40740740740740738"/>
    <n v="9.2592592592592587E-3"/>
    <n v="40"/>
    <n v="0.56811305611111107"/>
    <n v="0.9178437975462963"/>
    <n v="48"/>
    <n v="-12"/>
    <n v="7"/>
    <n v="1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13_I41"/>
    <s v="DS001"/>
    <d v="2026-07-13T00:00:00"/>
    <n v="41"/>
    <s v="Evening"/>
    <n v="112"/>
    <n v="8"/>
    <n v="0"/>
    <n v="0"/>
    <n v="8"/>
    <n v="0"/>
    <n v="0"/>
    <s v=""/>
    <s v=""/>
    <s v="P_DS001_012|P_DS001_018|P_DS001_021|P_DS001_024|P_DS001_027|P_DS001_030|P_DS001_033|P_DS001_006"/>
    <n v="14"/>
    <n v="0"/>
    <n v="100"/>
    <n v="0"/>
    <n v="32"/>
    <n v="112"/>
    <n v="540"/>
    <n v="126964.39"/>
    <n v="4.8214285714285712"/>
    <n v="1133.610625"/>
    <n v="17.517857142857142"/>
    <n v="20.563912403273807"/>
    <n v="110"/>
    <n v="3.0538099424107146"/>
    <n v="1.1524349107142855E-2"/>
    <n v="1.2716385579815017"/>
    <n v="0.61875000000000002"/>
    <n v="0"/>
    <n v="11.021925875446428"/>
    <n v="6.7162640863095238"/>
    <n v="4480"/>
    <n v="36"/>
    <n v="5"/>
    <n v="4"/>
    <n v="2"/>
    <n v="2"/>
    <n v="1"/>
    <n v="0"/>
    <n v="1686.47"/>
    <s v="Rider Supply / Availability"/>
    <n v="110"/>
    <n v="144.11613435000001"/>
    <n v="989.72267305000003"/>
    <n v="36"/>
    <n v="0.9821428571428571"/>
    <n v="3.5714285714285712E-2"/>
    <n v="40"/>
    <n v="0.60048389312500006"/>
    <n v="0.91640988245370369"/>
    <n v="48"/>
    <n v="-12"/>
    <n v="7"/>
    <n v="1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13_I42"/>
    <s v="DS001"/>
    <d v="2026-07-13T00:00:00"/>
    <n v="42"/>
    <s v="Evening"/>
    <n v="131"/>
    <n v="8"/>
    <n v="0"/>
    <n v="0"/>
    <n v="8"/>
    <n v="0"/>
    <n v="0"/>
    <s v=""/>
    <s v=""/>
    <s v="P_DS001_018|P_DS001_021|P_DS001_024|P_DS001_027|P_DS001_030|P_DS001_033|P_DS001_006|P_DS001_012"/>
    <n v="16.375"/>
    <n v="0"/>
    <n v="100"/>
    <n v="0"/>
    <n v="32"/>
    <n v="131"/>
    <n v="691"/>
    <n v="158710.16"/>
    <n v="5.2748091603053435"/>
    <n v="1211.5279389312977"/>
    <n v="18.320610687022899"/>
    <n v="27.754243157506362"/>
    <n v="131"/>
    <n v="9.4336324704834595"/>
    <n v="0.10050006221374046"/>
    <n v="1.4121773267107955"/>
    <n v="0.63613231552162841"/>
    <n v="0"/>
    <n v="18.432896607633591"/>
    <n v="6.2722823819338425"/>
    <n v="5240"/>
    <n v="36"/>
    <n v="2"/>
    <n v="2"/>
    <n v="0"/>
    <n v="1"/>
    <n v="1"/>
    <n v="0"/>
    <n v="890.72"/>
    <s v="Rider Supply / Availability"/>
    <n v="131"/>
    <n v="187.1807258"/>
    <n v="990.52531424999995"/>
    <n v="36"/>
    <n v="1"/>
    <n v="1.5267175572519083E-2"/>
    <n v="40"/>
    <n v="0.77991969083333335"/>
    <n v="0.91715306874999991"/>
    <n v="48"/>
    <n v="-12"/>
    <n v="9"/>
    <n v="-1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13_I43"/>
    <s v="DS001"/>
    <d v="2026-07-13T00:00:00"/>
    <n v="43"/>
    <s v="Evening"/>
    <n v="97"/>
    <n v="8"/>
    <n v="0"/>
    <n v="0"/>
    <n v="8"/>
    <n v="0"/>
    <n v="0"/>
    <s v=""/>
    <s v=""/>
    <s v="P_DS001_021|P_DS001_024|P_DS001_027|P_DS001_030|P_DS001_033|P_DS001_006|P_DS001_012|P_DS001_018"/>
    <n v="12.125"/>
    <n v="0"/>
    <n v="100"/>
    <n v="0"/>
    <n v="32"/>
    <n v="97"/>
    <n v="493"/>
    <n v="112429.4"/>
    <n v="5.0824742268041234"/>
    <n v="1159.0659793814432"/>
    <n v="16.577319587628867"/>
    <n v="31.142698975429553"/>
    <n v="97"/>
    <n v="14.565379387800688"/>
    <n v="2.4064453951890028E-2"/>
    <n v="1.2941445139754764"/>
    <n v="0.64347079037800681"/>
    <n v="0"/>
    <n v="21.677278404295535"/>
    <n v="6.5752184668384874"/>
    <n v="3880"/>
    <n v="36"/>
    <n v="5"/>
    <n v="5"/>
    <n v="3"/>
    <n v="1"/>
    <n v="1"/>
    <n v="0"/>
    <n v="947.55"/>
    <s v="Rider Supply / Availability"/>
    <n v="97"/>
    <n v="125.83880448333333"/>
    <n v="983.46962258333338"/>
    <n v="36"/>
    <n v="1"/>
    <n v="5.1546391752577317E-2"/>
    <n v="40"/>
    <n v="0.52432835201388894"/>
    <n v="0.91062002091049388"/>
    <n v="47"/>
    <n v="-11"/>
    <n v="6"/>
    <n v="2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13_I44"/>
    <s v="DS001"/>
    <d v="2026-07-13T00:00:00"/>
    <n v="44"/>
    <s v="Evening"/>
    <n v="97"/>
    <n v="8"/>
    <n v="0"/>
    <n v="0"/>
    <n v="8"/>
    <n v="0"/>
    <n v="0"/>
    <s v=""/>
    <s v=""/>
    <s v="P_DS001_024|P_DS001_027|P_DS001_030|P_DS001_033|P_DS001_006|P_DS001_012|P_DS001_018|P_DS001_021"/>
    <n v="12.125"/>
    <n v="0"/>
    <n v="100"/>
    <n v="0"/>
    <n v="32"/>
    <n v="97"/>
    <n v="504"/>
    <n v="111606.85"/>
    <n v="5.195876288659794"/>
    <n v="1150.5860824742269"/>
    <n v="16.494845360824741"/>
    <n v="30.953429773711338"/>
    <n v="97"/>
    <n v="14.458584412886598"/>
    <n v="0"/>
    <n v="1.3351060482500385"/>
    <n v="0.63436426116838485"/>
    <n v="0"/>
    <n v="21.688165901890034"/>
    <n v="6.4009481936426118"/>
    <n v="3880"/>
    <n v="36"/>
    <n v="2"/>
    <n v="2"/>
    <n v="1"/>
    <n v="0"/>
    <n v="1"/>
    <n v="0"/>
    <n v="1233.8399999999999"/>
    <s v="Rider Supply / Availability"/>
    <n v="97"/>
    <n v="128.89544041666667"/>
    <n v="994.76970391666669"/>
    <n v="36"/>
    <n v="1"/>
    <n v="2.0618556701030927E-2"/>
    <n v="40"/>
    <n v="0.53706433506944451"/>
    <n v="0.92108305918209876"/>
    <n v="48"/>
    <n v="-12"/>
    <n v="7"/>
    <n v="1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13_I45"/>
    <s v="DS001"/>
    <d v="2026-07-13T00:00:00"/>
    <n v="45"/>
    <s v="Evening"/>
    <n v="58"/>
    <n v="8"/>
    <n v="0"/>
    <n v="0"/>
    <n v="8"/>
    <n v="0"/>
    <n v="0"/>
    <s v=""/>
    <s v=""/>
    <s v="P_DS001_027|P_DS001_030|P_DS001_033|P_DS001_006|P_DS001_012|P_DS001_018|P_DS001_021|P_DS001_024"/>
    <n v="7.25"/>
    <n v="0"/>
    <n v="100"/>
    <n v="0"/>
    <n v="32"/>
    <n v="58"/>
    <n v="277"/>
    <n v="64322.61"/>
    <n v="4.7758620689655169"/>
    <n v="1109.0105172413794"/>
    <n v="12.793103448275861"/>
    <n v="20.829181417528734"/>
    <n v="58"/>
    <n v="8.0360779692528741"/>
    <n v="0"/>
    <n v="1.213081009940167"/>
    <n v="0.64597701149425291"/>
    <n v="0"/>
    <n v="11.739441483333334"/>
    <n v="6.2878658120689659"/>
    <n v="2030"/>
    <n v="36"/>
    <n v="3"/>
    <n v="3"/>
    <n v="3"/>
    <n v="0"/>
    <n v="0"/>
    <n v="0"/>
    <n v="1277.1500000000001"/>
    <s v="Rider Supply / Availability"/>
    <n v="58"/>
    <n v="68.990632649999995"/>
    <n v="987.47095254999999"/>
    <n v="36"/>
    <n v="1"/>
    <n v="5.1724137931034482E-2"/>
    <n v="35"/>
    <n v="0.28746096937499999"/>
    <n v="0.91432495606481479"/>
    <n v="48"/>
    <n v="-12"/>
    <n v="4"/>
    <n v="4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13_I46"/>
    <s v="DS001"/>
    <d v="2026-07-13T00:00:00"/>
    <n v="46"/>
    <s v="Evening"/>
    <n v="51"/>
    <n v="8"/>
    <n v="0"/>
    <n v="0"/>
    <n v="8"/>
    <n v="0"/>
    <n v="0"/>
    <s v=""/>
    <s v=""/>
    <s v="P_DS001_030|P_DS001_033|P_DS001_006|P_DS001_012|P_DS001_018|P_DS001_021|P_DS001_024|P_DS001_027"/>
    <n v="6.375"/>
    <n v="0"/>
    <n v="100"/>
    <n v="0"/>
    <n v="32"/>
    <n v="51"/>
    <n v="268"/>
    <n v="63909.19"/>
    <n v="5.2549019607843137"/>
    <n v="1253.1213725490197"/>
    <n v="12.666666666666666"/>
    <n v="11.093715232679738"/>
    <n v="13"/>
    <n v="0.44445451830065363"/>
    <n v="0"/>
    <n v="1.3134936772156134"/>
    <n v="0.62189542483660132"/>
    <n v="1.0923334513071894"/>
    <n v="1.4349875767973856"/>
    <n v="6.7707241715686273"/>
    <n v="1785"/>
    <n v="36"/>
    <n v="2"/>
    <n v="2"/>
    <n v="2"/>
    <n v="0"/>
    <n v="0"/>
    <n v="0"/>
    <n v="595.48"/>
    <s v="Rider Supply / Availability"/>
    <n v="13"/>
    <n v="70.119950549999999"/>
    <n v="840.59930491666671"/>
    <n v="36"/>
    <n v="0.25490196078431371"/>
    <n v="3.9215686274509803E-2"/>
    <n v="35"/>
    <n v="0.29216646062500001"/>
    <n v="0.77833268973765435"/>
    <n v="41"/>
    <n v="-5"/>
    <n v="4"/>
    <n v="4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13_I47"/>
    <s v="DS001"/>
    <d v="2026-07-13T00:00:00"/>
    <n v="47"/>
    <s v="Late Night"/>
    <n v="38"/>
    <n v="8"/>
    <n v="0"/>
    <n v="2"/>
    <n v="6"/>
    <n v="0"/>
    <n v="1"/>
    <s v=""/>
    <s v="P_DS001_033|P_DS001_006"/>
    <s v="P_DS001_012|P_DS001_018|P_DS001_021|P_DS001_024|P_DS001_027|P_DS001_030"/>
    <n v="6.333333333333333"/>
    <n v="0"/>
    <n v="100"/>
    <n v="1"/>
    <n v="31"/>
    <n v="38"/>
    <n v="187"/>
    <n v="42841.26"/>
    <n v="4.9210526315789478"/>
    <n v="1127.4015789473685"/>
    <n v="11.842105263157896"/>
    <n v="9.4236875921052619"/>
    <n v="1"/>
    <n v="2.4193807456140335E-2"/>
    <n v="0"/>
    <n v="1.2304800733911199"/>
    <n v="0.59605263157894728"/>
    <n v="1.8265326964912281"/>
    <n v="0"/>
    <n v="6.5997864662280703"/>
    <n v="1330"/>
    <n v="36"/>
    <n v="0"/>
    <n v="0"/>
    <n v="0"/>
    <n v="0"/>
    <n v="0"/>
    <n v="0"/>
    <n v="0"/>
    <s v="Last-Mile Travel"/>
    <n v="1"/>
    <n v="47.426296499999999"/>
    <n v="468.69989206666668"/>
    <n v="27"/>
    <n v="2.6315789473684209E-2"/>
    <n v="0"/>
    <n v="35"/>
    <n v="0.26347942499999999"/>
    <n v="0.43398138154320987"/>
    <n v="23"/>
    <n v="13"/>
    <n v="3"/>
    <n v="3"/>
    <s v="Recover overdue put-away workload"/>
    <x v="0"/>
    <s v="Hyderabad"/>
    <s v="Large"/>
    <n v="2300"/>
    <n v="2.5"/>
    <d v="1899-12-30T23:00:00"/>
    <d v="1899-12-30T23:30:00"/>
    <x v="23"/>
    <b v="0"/>
  </r>
  <r>
    <s v="DS001_20260713_I48"/>
    <s v="DS001"/>
    <d v="2026-07-13T00:00:00"/>
    <n v="48"/>
    <s v="Late Night"/>
    <n v="24"/>
    <n v="8"/>
    <n v="0"/>
    <n v="2"/>
    <n v="6"/>
    <n v="0"/>
    <n v="1"/>
    <s v=""/>
    <s v="P_DS001_006|P_DS001_012"/>
    <s v="P_DS001_018|P_DS001_021|P_DS001_024|P_DS001_027|P_DS001_030|P_DS001_033"/>
    <n v="4"/>
    <n v="0"/>
    <n v="100"/>
    <n v="1"/>
    <n v="30"/>
    <n v="24"/>
    <n v="128"/>
    <n v="29835.599999999999"/>
    <n v="5.333333333333333"/>
    <n v="1243.1499999999999"/>
    <n v="11.833333333333334"/>
    <n v="10.044818574305555"/>
    <n v="4"/>
    <n v="5.4567547916666737E-2"/>
    <n v="0"/>
    <n v="1.377760306837341"/>
    <n v="0.73888888888888893"/>
    <n v="2.1166491868055552"/>
    <n v="0"/>
    <n v="7.0170582659722216"/>
    <n v="840"/>
    <n v="36"/>
    <n v="1"/>
    <n v="1"/>
    <n v="1"/>
    <n v="0"/>
    <n v="0"/>
    <n v="0"/>
    <n v="488.27"/>
    <s v="Store Not Ready for Rider"/>
    <n v="3"/>
    <n v="33.356613600000003"/>
    <n v="278.99076695000002"/>
    <n v="22"/>
    <n v="0.16666666666666666"/>
    <n v="4.1666666666666664E-2"/>
    <n v="35"/>
    <n v="0.18531452000000001"/>
    <n v="0.25832478421296301"/>
    <n v="14"/>
    <n v="22"/>
    <n v="2"/>
    <n v="4"/>
    <s v="Protect or increase picker capacity"/>
    <x v="0"/>
    <s v="Hyderabad"/>
    <s v="Large"/>
    <n v="2300"/>
    <n v="2.5"/>
    <d v="1899-12-30T23:30:00"/>
    <d v="1899-12-30T00:00:00"/>
    <x v="23"/>
    <b v="0"/>
  </r>
  <r>
    <s v="DS001_20260714_I01"/>
    <s v="DS001"/>
    <d v="2026-07-14T00:00:00"/>
    <n v="1"/>
    <s v="Night"/>
    <n v="5"/>
    <n v="19"/>
    <n v="12"/>
    <n v="2"/>
    <n v="5"/>
    <n v="900"/>
    <n v="1"/>
    <s v="P_DS001_012|P_DS001_018|P_DS001_021|P_DS001_024|P_DS001_027|P_DS001_030|P_DS001_033|P_DS001_001|P_DS001_004|P_DS001_007|P_DS001_010|P_DS001_013"/>
    <s v="P_DS001_019|P_DS001_022"/>
    <s v="P_DS001_025|P_DS001_028|P_DS001_031|P_DS001_034|P_DS001_006"/>
    <n v="1"/>
    <n v="900"/>
    <n v="9100"/>
    <n v="1"/>
    <n v="49"/>
    <n v="5"/>
    <n v="24"/>
    <n v="4939.6499999999996"/>
    <n v="4.8"/>
    <n v="987.93"/>
    <n v="12"/>
    <n v="10.308448506666668"/>
    <n v="0"/>
    <n v="0"/>
    <n v="0"/>
    <n v="1.2163727358447483"/>
    <n v="0.86333333333333329"/>
    <n v="2.0797060599999999"/>
    <n v="0"/>
    <n v="7.4154091099999988"/>
    <n v="175"/>
    <n v="72"/>
    <n v="0"/>
    <n v="0"/>
    <n v="0"/>
    <n v="0"/>
    <n v="0"/>
    <n v="0"/>
    <n v="0"/>
    <s v="No SLA Breach"/>
    <n v="0"/>
    <n v="6.0818636333333327"/>
    <n v="88.837465266666669"/>
    <n v="12"/>
    <n v="0"/>
    <n v="0"/>
    <n v="35"/>
    <n v="4.0545757555555555E-2"/>
    <n v="4.1128456141975307E-2"/>
    <n v="5"/>
    <n v="67"/>
    <n v="1"/>
    <n v="4"/>
    <s v="Monitor - no immediate intervention"/>
    <x v="0"/>
    <s v="Hyderabad"/>
    <s v="Large"/>
    <n v="2300"/>
    <n v="2.5"/>
    <d v="1899-12-30T00:00:00"/>
    <d v="1899-12-30T00:30:00"/>
    <x v="0"/>
    <b v="0"/>
  </r>
  <r>
    <s v="DS001_20260714_I02"/>
    <s v="DS001"/>
    <d v="2026-07-14T00:00:00"/>
    <n v="2"/>
    <s v="Night"/>
    <n v="1"/>
    <n v="18"/>
    <n v="12"/>
    <n v="2"/>
    <n v="4"/>
    <n v="900"/>
    <n v="1"/>
    <s v="P_DS001_021|P_DS001_024|P_DS001_027|P_DS001_030|P_DS001_033|P_DS001_001|P_DS001_004|P_DS001_007|P_DS001_010|P_DS001_013|P_DS001_019|P_DS001_022"/>
    <s v="P_DS001_025|P_DS001_028"/>
    <s v="P_DS001_031|P_DS001_034|P_DS001_006|P_DS001_012"/>
    <n v="0.25"/>
    <n v="900"/>
    <n v="8200"/>
    <n v="1"/>
    <n v="48"/>
    <n v="1"/>
    <n v="5"/>
    <n v="1158.4000000000001"/>
    <n v="5"/>
    <n v="1158.4000000000001"/>
    <n v="12"/>
    <n v="9.9259005166666672"/>
    <n v="0"/>
    <n v="0"/>
    <n v="0"/>
    <n v="1.2019342626574807"/>
    <n v="0.71666666666666667"/>
    <n v="1.9186009166666669"/>
    <n v="0"/>
    <n v="7.357299583333333"/>
    <n v="35"/>
    <n v="73"/>
    <n v="1"/>
    <n v="1"/>
    <n v="0"/>
    <n v="0"/>
    <n v="1"/>
    <n v="0"/>
    <n v="195.12"/>
    <s v="No SLA Breach"/>
    <n v="0"/>
    <n v="1.2019342500000001"/>
    <n v="39.660592250000001"/>
    <n v="5"/>
    <n v="0"/>
    <n v="1"/>
    <n v="35"/>
    <n v="1.0016118750000001E-2"/>
    <n v="1.8109859474885845E-2"/>
    <n v="2"/>
    <n v="71"/>
    <n v="1"/>
    <n v="3"/>
    <s v="Investigate inventory and order-quality process"/>
    <x v="0"/>
    <s v="Hyderabad"/>
    <s v="Large"/>
    <n v="2300"/>
    <n v="2.5"/>
    <d v="1899-12-30T00:30:00"/>
    <d v="1899-12-30T01:00:00"/>
    <x v="0"/>
    <b v="0"/>
  </r>
  <r>
    <s v="DS001_20260714_I03"/>
    <s v="DS001"/>
    <d v="2026-07-14T00:00:00"/>
    <n v="3"/>
    <s v="Night"/>
    <n v="14"/>
    <n v="11"/>
    <n v="10"/>
    <n v="0"/>
    <n v="1"/>
    <n v="750"/>
    <n v="0"/>
    <s v="P_DS001_010|P_DS001_013|P_DS001_019|P_DS001_022|P_DS001_025|P_DS001_028|P_DS001_031|P_DS001_034|P_DS001_001|P_DS001_004"/>
    <s v=""/>
    <s v="P_DS001_007"/>
    <n v="14"/>
    <n v="750"/>
    <n v="7450"/>
    <n v="0"/>
    <n v="48"/>
    <n v="14"/>
    <n v="77"/>
    <n v="19559.97"/>
    <n v="5.5"/>
    <n v="1397.1407142857145"/>
    <n v="11.571428571428571"/>
    <n v="10.280043488095236"/>
    <n v="3"/>
    <n v="0.23026471428571429"/>
    <n v="1.0452977321428571"/>
    <n v="1.4634026409583536"/>
    <n v="0.61428571428571421"/>
    <n v="3.1229860845238093"/>
    <n v="0"/>
    <n v="6.2582478702380948"/>
    <n v="490"/>
    <n v="37"/>
    <n v="0"/>
    <n v="0"/>
    <n v="0"/>
    <n v="0"/>
    <n v="0"/>
    <n v="0"/>
    <n v="0"/>
    <s v="Store Not Ready for Rider"/>
    <n v="3"/>
    <n v="19.730329533333332"/>
    <n v="91.873635616666661"/>
    <n v="9"/>
    <n v="0.21428571428571427"/>
    <n v="0"/>
    <n v="35"/>
    <n v="0.65767765111111109"/>
    <n v="8.2769041096096091E-2"/>
    <n v="5"/>
    <n v="32"/>
    <n v="1"/>
    <n v="0"/>
    <s v="Protect or increase picker capacity"/>
    <x v="0"/>
    <s v="Hyderabad"/>
    <s v="Large"/>
    <n v="2300"/>
    <n v="2.5"/>
    <d v="1899-12-30T01:00:00"/>
    <d v="1899-12-30T01:30:00"/>
    <x v="1"/>
    <b v="0"/>
  </r>
  <r>
    <s v="DS001_20260714_I04"/>
    <s v="DS001"/>
    <d v="2026-07-14T00:00:00"/>
    <n v="4"/>
    <s v="Night"/>
    <n v="6"/>
    <n v="11"/>
    <n v="10"/>
    <n v="0"/>
    <n v="1"/>
    <n v="750"/>
    <n v="0"/>
    <s v="P_DS001_013|P_DS001_019|P_DS001_022|P_DS001_025|P_DS001_028|P_DS001_031|P_DS001_034|P_DS001_001|P_DS001_004|P_DS001_007"/>
    <s v=""/>
    <s v="P_DS001_010"/>
    <n v="6"/>
    <n v="750"/>
    <n v="6700"/>
    <n v="0"/>
    <n v="48"/>
    <n v="6"/>
    <n v="39"/>
    <n v="9224.0499999999993"/>
    <n v="6.5"/>
    <n v="1537.3416666666665"/>
    <n v="11.166666666666666"/>
    <n v="9.3265996250000001"/>
    <n v="0"/>
    <n v="0"/>
    <n v="0.31861575277777782"/>
    <n v="1.6813456798267576"/>
    <n v="0.48055555555555557"/>
    <n v="2.4805169861111112"/>
    <n v="0"/>
    <n v="5.7405270833333333"/>
    <n v="210"/>
    <n v="37"/>
    <n v="1"/>
    <n v="1"/>
    <n v="0"/>
    <n v="0"/>
    <n v="0"/>
    <n v="1"/>
    <n v="150"/>
    <s v="No SLA Breach"/>
    <n v="0"/>
    <n v="10.845381366666667"/>
    <n v="84.06985636666667"/>
    <n v="8"/>
    <n v="0"/>
    <n v="0.16666666666666666"/>
    <n v="35"/>
    <n v="0.3615127122222222"/>
    <n v="7.5738609339339347E-2"/>
    <n v="5"/>
    <n v="32"/>
    <n v="1"/>
    <n v="0"/>
    <s v="Investigate inventory and order-quality process"/>
    <x v="0"/>
    <s v="Hyderabad"/>
    <s v="Large"/>
    <n v="2300"/>
    <n v="2.5"/>
    <d v="1899-12-30T01:30:00"/>
    <d v="1899-12-30T02:00:00"/>
    <x v="1"/>
    <b v="0"/>
  </r>
  <r>
    <s v="DS001_20260714_I05"/>
    <s v="DS001"/>
    <d v="2026-07-14T00:00:00"/>
    <n v="5"/>
    <s v="Night"/>
    <n v="15"/>
    <n v="11"/>
    <n v="10"/>
    <n v="0"/>
    <n v="1"/>
    <n v="750"/>
    <n v="0"/>
    <s v="P_DS001_019|P_DS001_022|P_DS001_025|P_DS001_028|P_DS001_031|P_DS001_034|P_DS001_001|P_DS001_004|P_DS001_007|P_DS001_010"/>
    <s v=""/>
    <s v="P_DS001_013"/>
    <n v="15"/>
    <n v="750"/>
    <n v="5950"/>
    <n v="0"/>
    <n v="48"/>
    <n v="15"/>
    <n v="77"/>
    <n v="18341.57"/>
    <n v="5.1333333333333337"/>
    <n v="1222.7713333333334"/>
    <n v="11.733333333333333"/>
    <n v="10.204720780000001"/>
    <n v="3"/>
    <n v="1.3480828888888982E-2"/>
    <n v="0.89488121333333326"/>
    <n v="1.3851601598178276"/>
    <n v="0.62888888888888894"/>
    <n v="2.9089302588888888"/>
    <n v="0"/>
    <n v="6.4913460688888884"/>
    <n v="525"/>
    <n v="37"/>
    <n v="0"/>
    <n v="0"/>
    <n v="0"/>
    <n v="0"/>
    <n v="0"/>
    <n v="0"/>
    <n v="0"/>
    <s v="Store Not Ready for Rider"/>
    <n v="2"/>
    <n v="20.777402266666666"/>
    <n v="116.22065661666667"/>
    <n v="8"/>
    <n v="0.2"/>
    <n v="0"/>
    <n v="35"/>
    <n v="0.69258007555555556"/>
    <n v="0.10470329424924925"/>
    <n v="6"/>
    <n v="31"/>
    <n v="1"/>
    <n v="0"/>
    <s v="Protect or increase picker capacity"/>
    <x v="0"/>
    <s v="Hyderabad"/>
    <s v="Large"/>
    <n v="2300"/>
    <n v="2.5"/>
    <d v="1899-12-30T02:00:00"/>
    <d v="1899-12-30T02:30:00"/>
    <x v="2"/>
    <b v="0"/>
  </r>
  <r>
    <s v="DS001_20260714_I06"/>
    <s v="DS001"/>
    <d v="2026-07-14T00:00:00"/>
    <n v="6"/>
    <s v="Night"/>
    <n v="3"/>
    <n v="11"/>
    <n v="10"/>
    <n v="0"/>
    <n v="1"/>
    <n v="750"/>
    <n v="0"/>
    <s v="P_DS001_022|P_DS001_025|P_DS001_028|P_DS001_031|P_DS001_034|P_DS001_001|P_DS001_004|P_DS001_007|P_DS001_010|P_DS001_013"/>
    <s v=""/>
    <s v="P_DS001_019"/>
    <n v="3"/>
    <n v="750"/>
    <n v="5200"/>
    <n v="0"/>
    <n v="48"/>
    <n v="3"/>
    <n v="16"/>
    <n v="4682.99"/>
    <n v="5.333333333333333"/>
    <n v="1560.9966666666667"/>
    <n v="11.666666666666666"/>
    <n v="9.8009683055555552"/>
    <n v="0"/>
    <n v="0"/>
    <n v="0"/>
    <n v="1.3038242590289737"/>
    <n v="0.53333333333333333"/>
    <n v="1.8371575833333333"/>
    <n v="0"/>
    <n v="7.1249218166666664"/>
    <n v="105"/>
    <n v="37"/>
    <n v="0"/>
    <n v="0"/>
    <n v="0"/>
    <n v="0"/>
    <n v="0"/>
    <n v="0"/>
    <n v="0"/>
    <s v="No SLA Breach"/>
    <n v="0"/>
    <n v="3.3540395833333334"/>
    <n v="45.035635116666668"/>
    <n v="6"/>
    <n v="0"/>
    <n v="0"/>
    <n v="35"/>
    <n v="0.11180131944444445"/>
    <n v="4.0572644249249251E-2"/>
    <n v="3"/>
    <n v="34"/>
    <n v="1"/>
    <n v="0"/>
    <s v="Monitor - no immediate intervention"/>
    <x v="0"/>
    <s v="Hyderabad"/>
    <s v="Large"/>
    <n v="2300"/>
    <n v="2.5"/>
    <d v="1899-12-30T02:30:00"/>
    <d v="1899-12-30T03:00:00"/>
    <x v="2"/>
    <b v="0"/>
  </r>
  <r>
    <s v="DS001_20260714_I07"/>
    <s v="DS001"/>
    <d v="2026-07-14T00:00:00"/>
    <n v="7"/>
    <s v="Night"/>
    <n v="6"/>
    <n v="11"/>
    <n v="10"/>
    <n v="0"/>
    <n v="1"/>
    <n v="750"/>
    <n v="0"/>
    <s v="P_DS001_025|P_DS001_028|P_DS001_031|P_DS001_034|P_DS001_001|P_DS001_004|P_DS001_007|P_DS001_010|P_DS001_013|P_DS001_019"/>
    <s v=""/>
    <s v="P_DS001_022"/>
    <n v="6"/>
    <n v="750"/>
    <n v="4450"/>
    <n v="0"/>
    <n v="48"/>
    <n v="6"/>
    <n v="33"/>
    <n v="6823.1100000000006"/>
    <n v="5.5"/>
    <n v="1137.1850000000002"/>
    <n v="12"/>
    <n v="10.374245672222223"/>
    <n v="2"/>
    <n v="4.8385005555555971E-2"/>
    <n v="0.30594113888888891"/>
    <n v="1.4487690362389056"/>
    <n v="0.65277777777777779"/>
    <n v="2.4074879472222221"/>
    <n v="0"/>
    <n v="7.1112021583333336"/>
    <n v="210"/>
    <n v="37"/>
    <n v="0"/>
    <n v="0"/>
    <n v="0"/>
    <n v="0"/>
    <n v="0"/>
    <n v="0"/>
    <n v="0"/>
    <s v="Store Not Ready for Rider"/>
    <n v="2"/>
    <n v="7.9674323833333336"/>
    <n v="63.320174683333335"/>
    <n v="5"/>
    <n v="0.33333333333333331"/>
    <n v="0"/>
    <n v="35"/>
    <n v="0.26558107944444448"/>
    <n v="5.7045202417417416E-2"/>
    <n v="4"/>
    <n v="33"/>
    <n v="1"/>
    <n v="0"/>
    <s v="Protect or increase picker capacity"/>
    <x v="0"/>
    <s v="Hyderabad"/>
    <s v="Large"/>
    <n v="2300"/>
    <n v="2.5"/>
    <d v="1899-12-30T03:00:00"/>
    <d v="1899-12-30T03:30:00"/>
    <x v="3"/>
    <b v="0"/>
  </r>
  <r>
    <s v="DS001_20260714_I08"/>
    <s v="DS001"/>
    <d v="2026-07-14T00:00:00"/>
    <n v="8"/>
    <s v="Night"/>
    <n v="9"/>
    <n v="11"/>
    <n v="10"/>
    <n v="0"/>
    <n v="1"/>
    <n v="750"/>
    <n v="0"/>
    <s v="P_DS001_028|P_DS001_031|P_DS001_034|P_DS001_001|P_DS001_004|P_DS001_007|P_DS001_010|P_DS001_013|P_DS001_019|P_DS001_022"/>
    <s v=""/>
    <s v="P_DS001_025"/>
    <n v="9"/>
    <n v="750"/>
    <n v="3700"/>
    <n v="0"/>
    <n v="48"/>
    <n v="9"/>
    <n v="57"/>
    <n v="13854.1"/>
    <n v="6.333333333333333"/>
    <n v="1539.3444444444444"/>
    <n v="11.666666666666666"/>
    <n v="9.9681486666666679"/>
    <n v="1"/>
    <n v="4.3371157407407504E-2"/>
    <n v="0.22394819074074077"/>
    <n v="1.3992110396299671"/>
    <n v="0.73518518518518516"/>
    <n v="2.3583444074074071"/>
    <n v="0"/>
    <n v="6.8690635092592593"/>
    <n v="315"/>
    <n v="37"/>
    <n v="0"/>
    <n v="0"/>
    <n v="0"/>
    <n v="0"/>
    <n v="0"/>
    <n v="0"/>
    <n v="0"/>
    <s v="Store Not Ready for Rider"/>
    <n v="1"/>
    <n v="13.8755142"/>
    <n v="96.581761333333333"/>
    <n v="5"/>
    <n v="0.1111111111111111"/>
    <n v="0"/>
    <n v="35"/>
    <n v="0.46251713999999999"/>
    <n v="8.70105957957958E-2"/>
    <n v="5"/>
    <n v="32"/>
    <n v="1"/>
    <n v="0"/>
    <s v="Monitor - no immediate intervention"/>
    <x v="0"/>
    <s v="Hyderabad"/>
    <s v="Large"/>
    <n v="2300"/>
    <n v="2.5"/>
    <d v="1899-12-30T03:30:00"/>
    <d v="1899-12-30T04:00:00"/>
    <x v="3"/>
    <b v="0"/>
  </r>
  <r>
    <s v="DS001_20260714_I09"/>
    <s v="DS001"/>
    <d v="2026-07-14T00:00:00"/>
    <n v="9"/>
    <s v="Night"/>
    <n v="8"/>
    <n v="11"/>
    <n v="10"/>
    <n v="0"/>
    <n v="1"/>
    <n v="750"/>
    <n v="0"/>
    <s v="P_DS001_031|P_DS001_034|P_DS001_001|P_DS001_004|P_DS001_007|P_DS001_010|P_DS001_013|P_DS001_019|P_DS001_022|P_DS001_025"/>
    <s v=""/>
    <s v="P_DS001_028"/>
    <n v="8"/>
    <n v="750"/>
    <n v="2950"/>
    <n v="0"/>
    <n v="48"/>
    <n v="8"/>
    <n v="46"/>
    <n v="9624.4500000000007"/>
    <n v="5.75"/>
    <n v="1203.0562500000001"/>
    <n v="11.875"/>
    <n v="10.346508016666668"/>
    <n v="2"/>
    <n v="0.15483314166666684"/>
    <n v="0.69199155624999997"/>
    <n v="1.392099122826616"/>
    <n v="0.70625000000000004"/>
    <n v="2.7903406749999999"/>
    <n v="0"/>
    <n v="6.6645006625000001"/>
    <n v="280"/>
    <n v="37"/>
    <n v="0"/>
    <n v="0"/>
    <n v="0"/>
    <n v="0"/>
    <n v="0"/>
    <n v="0"/>
    <n v="0"/>
    <s v="Store Not Ready for Rider"/>
    <n v="2"/>
    <n v="9.788686516666667"/>
    <n v="73.544019050000003"/>
    <n v="6"/>
    <n v="0.25"/>
    <n v="0"/>
    <n v="35"/>
    <n v="0.32628955055555559"/>
    <n v="6.6255873018018024E-2"/>
    <n v="4"/>
    <n v="33"/>
    <n v="1"/>
    <n v="0"/>
    <s v="Protect or increase picker capacity"/>
    <x v="0"/>
    <s v="Hyderabad"/>
    <s v="Large"/>
    <n v="2300"/>
    <n v="2.5"/>
    <d v="1899-12-30T04:00:00"/>
    <d v="1899-12-30T04:30:00"/>
    <x v="4"/>
    <b v="0"/>
  </r>
  <r>
    <s v="DS001_20260714_I10"/>
    <s v="DS001"/>
    <d v="2026-07-14T00:00:00"/>
    <n v="10"/>
    <s v="Night"/>
    <n v="5"/>
    <n v="11"/>
    <n v="10"/>
    <n v="0"/>
    <n v="1"/>
    <n v="750"/>
    <n v="0"/>
    <s v="P_DS001_034|P_DS001_001|P_DS001_004|P_DS001_007|P_DS001_010|P_DS001_013|P_DS001_019|P_DS001_022|P_DS001_025|P_DS001_028"/>
    <s v=""/>
    <s v="P_DS001_031"/>
    <n v="5"/>
    <n v="750"/>
    <n v="2200"/>
    <n v="0"/>
    <n v="48"/>
    <n v="5"/>
    <n v="28"/>
    <n v="6219.31"/>
    <n v="5.6"/>
    <n v="1243.8620000000001"/>
    <n v="11"/>
    <n v="8.4992519533333333"/>
    <n v="1"/>
    <n v="0.17391113333333336"/>
    <n v="3.1002269999999998E-2"/>
    <n v="1.3541600171806691"/>
    <n v="0.52666666666666662"/>
    <n v="1.9118289466666667"/>
    <n v="0"/>
    <n v="5.5907563299999996"/>
    <n v="175"/>
    <n v="37"/>
    <n v="0"/>
    <n v="0"/>
    <n v="0"/>
    <n v="0"/>
    <n v="0"/>
    <n v="0"/>
    <n v="0"/>
    <s v="Store Not Ready for Rider"/>
    <n v="1"/>
    <n v="8.1189064333333327"/>
    <n v="65.971865516666668"/>
    <n v="5"/>
    <n v="0.2"/>
    <n v="0"/>
    <n v="35"/>
    <n v="0.27063021444444441"/>
    <n v="5.9434113078078082E-2"/>
    <n v="4"/>
    <n v="33"/>
    <n v="1"/>
    <n v="0"/>
    <s v="Protect or increase picker capacity"/>
    <x v="0"/>
    <s v="Hyderabad"/>
    <s v="Large"/>
    <n v="2300"/>
    <n v="2.5"/>
    <d v="1899-12-30T04:30:00"/>
    <d v="1899-12-30T05:00:00"/>
    <x v="4"/>
    <b v="0"/>
  </r>
  <r>
    <s v="DS001_20260714_I11"/>
    <s v="DS001"/>
    <d v="2026-07-14T00:00:00"/>
    <n v="11"/>
    <s v="Night"/>
    <n v="8"/>
    <n v="11"/>
    <n v="10"/>
    <n v="0"/>
    <n v="1"/>
    <n v="750"/>
    <n v="0"/>
    <s v="P_DS001_001|P_DS001_004|P_DS001_007|P_DS001_010|P_DS001_013|P_DS001_019|P_DS001_022|P_DS001_025|P_DS001_028|P_DS001_031"/>
    <s v=""/>
    <s v="P_DS001_034"/>
    <n v="8"/>
    <n v="750"/>
    <n v="1450"/>
    <n v="0"/>
    <n v="48"/>
    <n v="8"/>
    <n v="41"/>
    <n v="11202.49"/>
    <n v="5.125"/>
    <n v="1400.31125"/>
    <n v="11.5"/>
    <n v="9.0803628500000002"/>
    <n v="0"/>
    <n v="0"/>
    <n v="5.6720899999999998E-2"/>
    <n v="1.300384652157192"/>
    <n v="0.65"/>
    <n v="2.0071055458333333"/>
    <n v="0"/>
    <n v="6.1940906291666664"/>
    <n v="280"/>
    <n v="37"/>
    <n v="0"/>
    <n v="0"/>
    <n v="0"/>
    <n v="0"/>
    <n v="0"/>
    <n v="0"/>
    <n v="0"/>
    <s v="No SLA Breach"/>
    <n v="0"/>
    <n v="10.1570304"/>
    <n v="47.735855216666664"/>
    <n v="4"/>
    <n v="0"/>
    <n v="0"/>
    <n v="35"/>
    <n v="0.33856767999999998"/>
    <n v="4.3005274969969969E-2"/>
    <n v="3"/>
    <n v="34"/>
    <n v="1"/>
    <n v="0"/>
    <s v="Monitor - no immediate intervention"/>
    <x v="0"/>
    <s v="Hyderabad"/>
    <s v="Large"/>
    <n v="2300"/>
    <n v="2.5"/>
    <d v="1899-12-30T05:00:00"/>
    <d v="1899-12-30T05:30:00"/>
    <x v="5"/>
    <b v="0"/>
  </r>
  <r>
    <s v="DS001_20260714_I12"/>
    <s v="DS001"/>
    <d v="2026-07-14T00:00:00"/>
    <n v="12"/>
    <s v="Night"/>
    <n v="9"/>
    <n v="11"/>
    <n v="10"/>
    <n v="0"/>
    <n v="1"/>
    <n v="750"/>
    <n v="0"/>
    <s v="P_DS001_004|P_DS001_007|P_DS001_010|P_DS001_013|P_DS001_019|P_DS001_022|P_DS001_025|P_DS001_028|P_DS001_031|P_DS001_034"/>
    <s v=""/>
    <s v="P_DS001_001"/>
    <n v="9"/>
    <n v="750"/>
    <n v="700"/>
    <n v="0"/>
    <n v="48"/>
    <n v="9"/>
    <n v="41"/>
    <n v="9880.34"/>
    <n v="4.5555555555555554"/>
    <n v="1097.8155555555556"/>
    <n v="11.666666666666666"/>
    <n v="9.5203259444444441"/>
    <n v="1"/>
    <n v="0.18047372222222238"/>
    <n v="0.31362078703703705"/>
    <n v="1.3339956875614158"/>
    <n v="0.56481481481481477"/>
    <n v="2.2124312851851853"/>
    <n v="0"/>
    <n v="6.4745613185185187"/>
    <n v="315"/>
    <n v="37"/>
    <n v="2"/>
    <n v="2"/>
    <n v="1"/>
    <n v="1"/>
    <n v="0"/>
    <n v="0"/>
    <n v="469.61"/>
    <s v="Store Not Ready for Rider"/>
    <n v="1"/>
    <n v="12.252007866666666"/>
    <n v="110.12068843333333"/>
    <n v="7"/>
    <n v="0.1111111111111111"/>
    <n v="0.22222222222222221"/>
    <n v="35"/>
    <n v="0.4084002622222222"/>
    <n v="9.9207827417417419E-2"/>
    <n v="6"/>
    <n v="31"/>
    <n v="1"/>
    <n v="0"/>
    <s v="Investigate inventory and order-quality process"/>
    <x v="0"/>
    <s v="Hyderabad"/>
    <s v="Large"/>
    <n v="2300"/>
    <n v="2.5"/>
    <d v="1899-12-30T05:30:00"/>
    <d v="1899-12-30T06:00:00"/>
    <x v="5"/>
    <b v="0"/>
  </r>
  <r>
    <s v="DS001_20260714_I13"/>
    <s v="DS001"/>
    <d v="2026-07-14T00:00:00"/>
    <n v="13"/>
    <s v="Morning"/>
    <n v="8"/>
    <n v="11"/>
    <n v="3"/>
    <n v="2"/>
    <n v="6"/>
    <n v="225"/>
    <n v="1"/>
    <s v="P_DS001_007|P_DS001_010|P_DS001_013"/>
    <s v="P_DS001_019|P_DS001_022"/>
    <s v="P_DS001_025|P_DS001_028|P_DS001_031|P_DS001_034|P_DS001_001|P_DS001_004"/>
    <n v="1.3333333333333333"/>
    <n v="225"/>
    <n v="475"/>
    <n v="1"/>
    <n v="47"/>
    <n v="8"/>
    <n v="42"/>
    <n v="10636.41"/>
    <n v="5.25"/>
    <n v="1329.55125"/>
    <n v="11.5"/>
    <n v="9.7615905083333327"/>
    <n v="0"/>
    <n v="0"/>
    <n v="0"/>
    <n v="1.3786722361398758"/>
    <n v="0.75624999999999998"/>
    <n v="2.134922227083333"/>
    <n v="0"/>
    <n v="6.7058349395833332"/>
    <n v="280"/>
    <n v="37"/>
    <n v="0"/>
    <n v="0"/>
    <n v="0"/>
    <n v="0"/>
    <n v="0"/>
    <n v="0"/>
    <n v="0"/>
    <s v="No SLA Breach"/>
    <n v="0"/>
    <n v="11.029377816666667"/>
    <n v="71.365320850000003"/>
    <n v="6"/>
    <n v="0"/>
    <n v="0"/>
    <n v="35"/>
    <n v="6.1274321203703706E-2"/>
    <n v="6.4293081846846845E-2"/>
    <n v="4"/>
    <n v="33"/>
    <n v="1"/>
    <n v="5"/>
    <s v="Recover overdue put-away workload"/>
    <x v="0"/>
    <s v="Hyderabad"/>
    <s v="Large"/>
    <n v="2300"/>
    <n v="2.5"/>
    <d v="1899-12-30T06:00:00"/>
    <d v="1899-12-30T06:30:00"/>
    <x v="6"/>
    <b v="0"/>
  </r>
  <r>
    <s v="DS001_20260714_I14"/>
    <s v="DS001"/>
    <d v="2026-07-14T00:00:00"/>
    <n v="14"/>
    <s v="Morning"/>
    <n v="20"/>
    <n v="11"/>
    <n v="3"/>
    <n v="2"/>
    <n v="6"/>
    <n v="225"/>
    <n v="1"/>
    <s v="P_DS001_010|P_DS001_013|P_DS001_019"/>
    <s v="P_DS001_022|P_DS001_025"/>
    <s v="P_DS001_028|P_DS001_031|P_DS001_034|P_DS001_001|P_DS001_004|P_DS001_007"/>
    <n v="3.3333333333333335"/>
    <n v="225"/>
    <n v="250"/>
    <n v="1"/>
    <n v="46"/>
    <n v="20"/>
    <n v="86"/>
    <n v="20437.57"/>
    <n v="4.3"/>
    <n v="1021.8785"/>
    <n v="11.3"/>
    <n v="8.6778070100000004"/>
    <n v="1"/>
    <n v="4.7218133333332803E-3"/>
    <n v="0"/>
    <n v="1.1424828601078436"/>
    <n v="0.65666666666666662"/>
    <n v="1.7991495199999998"/>
    <n v="0"/>
    <n v="5.9511574841666661"/>
    <n v="700"/>
    <n v="37"/>
    <n v="0"/>
    <n v="0"/>
    <n v="0"/>
    <n v="0"/>
    <n v="0"/>
    <n v="0"/>
    <n v="0"/>
    <s v="Last-Mile Travel"/>
    <n v="1"/>
    <n v="20.877340016666665"/>
    <n v="152.34929148333333"/>
    <n v="10"/>
    <n v="0.05"/>
    <n v="0"/>
    <n v="35"/>
    <n v="0.1159852223148148"/>
    <n v="0.13725161394894894"/>
    <n v="8"/>
    <n v="29"/>
    <n v="1"/>
    <n v="5"/>
    <s v="Recover overdue put-away workload"/>
    <x v="0"/>
    <s v="Hyderabad"/>
    <s v="Large"/>
    <n v="2300"/>
    <n v="2.5"/>
    <d v="1899-12-30T06:30:00"/>
    <d v="1899-12-30T07:00:00"/>
    <x v="6"/>
    <b v="0"/>
  </r>
  <r>
    <s v="DS001_20260714_I15"/>
    <s v="DS001"/>
    <d v="2026-07-14T00:00:00"/>
    <n v="15"/>
    <s v="Morning"/>
    <n v="19"/>
    <n v="11"/>
    <n v="3"/>
    <n v="2"/>
    <n v="6"/>
    <n v="225"/>
    <n v="1"/>
    <s v="P_DS001_013|P_DS001_019|P_DS001_022"/>
    <s v="P_DS001_025|P_DS001_028"/>
    <s v="P_DS001_031|P_DS001_034|P_DS001_001|P_DS001_004|P_DS001_007|P_DS001_010"/>
    <n v="3.1666666666666665"/>
    <n v="225"/>
    <n v="25"/>
    <n v="1"/>
    <n v="45"/>
    <n v="19"/>
    <n v="93"/>
    <n v="21952.59"/>
    <n v="4.8947368421052628"/>
    <n v="1155.3994736842105"/>
    <n v="11.210526315789474"/>
    <n v="8.6146381035087725"/>
    <n v="2"/>
    <n v="1.2288499122806936E-2"/>
    <n v="0"/>
    <n v="1.2895043651923184"/>
    <n v="0.64912280701754388"/>
    <n v="1.9386271640350881"/>
    <n v="0"/>
    <n v="5.8935547921052631"/>
    <n v="665"/>
    <n v="37"/>
    <n v="0"/>
    <n v="0"/>
    <n v="0"/>
    <n v="0"/>
    <n v="0"/>
    <n v="0"/>
    <n v="0"/>
    <s v="Store Not Ready for Rider"/>
    <n v="2"/>
    <n v="26.157419950000001"/>
    <n v="179.40640883333333"/>
    <n v="13"/>
    <n v="0.10526315789473684"/>
    <n v="0"/>
    <n v="35"/>
    <n v="0.14531899972222223"/>
    <n v="0.16162739534534534"/>
    <n v="9"/>
    <n v="28"/>
    <n v="2"/>
    <n v="4"/>
    <s v="Recover overdue put-away workload"/>
    <x v="0"/>
    <s v="Hyderabad"/>
    <s v="Large"/>
    <n v="2300"/>
    <n v="2.5"/>
    <d v="1899-12-30T07:00:00"/>
    <d v="1899-12-30T07:30:00"/>
    <x v="7"/>
    <b v="0"/>
  </r>
  <r>
    <s v="DS001_20260714_I16"/>
    <s v="DS001"/>
    <d v="2026-07-14T00:00:00"/>
    <n v="16"/>
    <s v="Morning"/>
    <n v="37"/>
    <n v="11"/>
    <n v="3"/>
    <n v="2"/>
    <n v="6"/>
    <n v="225"/>
    <n v="1"/>
    <s v="P_DS001_019|P_DS001_022|P_DS001_025"/>
    <s v="P_DS001_028|P_DS001_031"/>
    <s v="P_DS001_034|P_DS001_001|P_DS001_004|P_DS001_007|P_DS001_010|P_DS001_013"/>
    <n v="6.166666666666667"/>
    <n v="25"/>
    <n v="0"/>
    <n v="1"/>
    <n v="44"/>
    <n v="37"/>
    <n v="181"/>
    <n v="39176.06"/>
    <n v="4.8918918918918921"/>
    <n v="1058.8124324324324"/>
    <n v="11.297297297297296"/>
    <n v="8.5823428036036038"/>
    <n v="1"/>
    <n v="9.3998004504504858E-3"/>
    <n v="0"/>
    <n v="1.251616248923447"/>
    <n v="0.58828828828828827"/>
    <n v="1.8399045283783786"/>
    <n v="0"/>
    <n v="5.8536995279279278"/>
    <n v="1295"/>
    <n v="37"/>
    <n v="1"/>
    <n v="1"/>
    <n v="1"/>
    <n v="0"/>
    <n v="0"/>
    <n v="0"/>
    <n v="446.03"/>
    <s v="Store Not Ready for Rider"/>
    <n v="1"/>
    <n v="45.737509616666664"/>
    <n v="317.31783093333331"/>
    <n v="24"/>
    <n v="2.7027027027027029E-2"/>
    <n v="2.7027027027027029E-2"/>
    <n v="35"/>
    <n v="0.25409727564814816"/>
    <n v="0.28587191975975973"/>
    <n v="16"/>
    <n v="21"/>
    <n v="3"/>
    <n v="3"/>
    <s v="Monitor - no immediate intervention"/>
    <x v="0"/>
    <s v="Hyderabad"/>
    <s v="Large"/>
    <n v="2300"/>
    <n v="2.5"/>
    <d v="1899-12-30T07:30:00"/>
    <d v="1899-12-30T08:00:00"/>
    <x v="7"/>
    <b v="0"/>
  </r>
  <r>
    <s v="DS001_20260714_I17"/>
    <s v="DS001"/>
    <d v="2026-07-14T00:00:00"/>
    <n v="17"/>
    <s v="Morning"/>
    <n v="43"/>
    <n v="18"/>
    <n v="3"/>
    <n v="2"/>
    <n v="13"/>
    <n v="225"/>
    <n v="1"/>
    <s v="P_DS001_034|P_DS001_001|P_DS001_004"/>
    <s v="P_DS001_005|P_DS001_007"/>
    <s v="P_DS001_008|P_DS001_010|P_DS001_013|P_DS001_014|P_DS001_017|P_DS001_019|P_DS001_022|P_DS001_025|P_DS001_026|P_DS001_028|P_DS001_029|P_DS001_031|P_DS001_032"/>
    <n v="3.3076923076923075"/>
    <n v="0"/>
    <n v="0"/>
    <n v="1"/>
    <n v="43"/>
    <n v="43"/>
    <n v="192"/>
    <n v="42895.519999999997"/>
    <n v="4.4651162790697674"/>
    <n v="997.57023255813942"/>
    <n v="11.581395348837209"/>
    <n v="8.8997067259689935"/>
    <n v="3"/>
    <n v="4.7289896511627884E-2"/>
    <n v="0"/>
    <n v="1.1285539778186051"/>
    <n v="0.58682170542635659"/>
    <n v="1.7153756751937983"/>
    <n v="0"/>
    <n v="6.3246411193798453"/>
    <n v="1505"/>
    <n v="69"/>
    <n v="1"/>
    <n v="1"/>
    <n v="0"/>
    <n v="0"/>
    <n v="1"/>
    <n v="0"/>
    <n v="208.54"/>
    <s v="Last-Mile Travel"/>
    <n v="2"/>
    <n v="48.613655683333334"/>
    <n v="354.42443043333333"/>
    <n v="19"/>
    <n v="6.9767441860465115E-2"/>
    <n v="2.3255813953488372E-2"/>
    <n v="35"/>
    <n v="0.12465039918803419"/>
    <n v="0.17121953161030595"/>
    <n v="17"/>
    <n v="52"/>
    <n v="3"/>
    <n v="10"/>
    <s v="Monitor - no immediate intervention"/>
    <x v="0"/>
    <s v="Hyderabad"/>
    <s v="Large"/>
    <n v="2300"/>
    <n v="2.5"/>
    <d v="1899-12-30T08:00:00"/>
    <d v="1899-12-30T08:30:00"/>
    <x v="8"/>
    <b v="0"/>
  </r>
  <r>
    <s v="DS001_20260714_I18"/>
    <s v="DS001"/>
    <d v="2026-07-14T00:00:00"/>
    <n v="18"/>
    <s v="Morning"/>
    <n v="45"/>
    <n v="19"/>
    <n v="3"/>
    <n v="2"/>
    <n v="14"/>
    <n v="225"/>
    <n v="1"/>
    <s v="P_DS001_035|P_DS001_001|P_DS001_004"/>
    <s v="P_DS001_005|P_DS001_007"/>
    <s v="P_DS001_008|P_DS001_010|P_DS001_013|P_DS001_014|P_DS001_017|P_DS001_019|P_DS001_020|P_DS001_022|P_DS001_025|P_DS001_026|P_DS001_028|P_DS001_029|P_DS001_031|P_DS001_032"/>
    <n v="3.2142857142857144"/>
    <n v="0"/>
    <n v="0"/>
    <n v="1"/>
    <n v="42"/>
    <n v="45"/>
    <n v="215"/>
    <n v="48517.36"/>
    <n v="4.7777777777777777"/>
    <n v="1078.1635555555556"/>
    <n v="11.666666666666666"/>
    <n v="9.5779847618518517"/>
    <n v="3"/>
    <n v="3.8814437407407393E-2"/>
    <n v="0"/>
    <n v="1.2536496391861676"/>
    <n v="0.58925925925925926"/>
    <n v="1.8429088911111111"/>
    <n v="0"/>
    <n v="6.7376684562962961"/>
    <n v="1575"/>
    <n v="70"/>
    <n v="0"/>
    <n v="0"/>
    <n v="0"/>
    <n v="0"/>
    <n v="0"/>
    <n v="0"/>
    <n v="0"/>
    <s v="Last-Mile Travel"/>
    <n v="2"/>
    <n v="57.216169600000001"/>
    <n v="498.94150079999997"/>
    <n v="29"/>
    <n v="6.6666666666666666E-2"/>
    <n v="0"/>
    <n v="35"/>
    <n v="0.13622897523809524"/>
    <n v="0.23759119085714284"/>
    <n v="24"/>
    <n v="46"/>
    <n v="3"/>
    <n v="11"/>
    <s v="Monitor - no immediate intervention"/>
    <x v="0"/>
    <s v="Hyderabad"/>
    <s v="Large"/>
    <n v="2300"/>
    <n v="2.5"/>
    <d v="1899-12-30T08:30:00"/>
    <d v="1899-12-30T09:00:00"/>
    <x v="8"/>
    <b v="0"/>
  </r>
  <r>
    <s v="DS001_20260714_I19"/>
    <s v="DS001"/>
    <d v="2026-07-14T00:00:00"/>
    <n v="19"/>
    <s v="Morning"/>
    <n v="40"/>
    <n v="9"/>
    <n v="0"/>
    <n v="2"/>
    <n v="7"/>
    <n v="0"/>
    <n v="1"/>
    <s v=""/>
    <s v="P_DS001_008|P_DS001_014"/>
    <s v="P_DS001_017|P_DS001_020|P_DS001_026|P_DS001_029|P_DS001_032|P_DS001_035|P_DS001_005"/>
    <n v="5.7142857142857144"/>
    <n v="0"/>
    <n v="0"/>
    <n v="1"/>
    <n v="41"/>
    <n v="40"/>
    <n v="185"/>
    <n v="42858.01"/>
    <n v="4.625"/>
    <n v="1071.4502500000001"/>
    <n v="11.725"/>
    <n v="9.0872929416666661"/>
    <n v="0"/>
    <n v="0"/>
    <n v="0"/>
    <n v="1.2322515757091721"/>
    <n v="0.59916666666666674"/>
    <n v="1.83141823375"/>
    <n v="0"/>
    <n v="6.3233747004166663"/>
    <n v="1400"/>
    <n v="34"/>
    <n v="0"/>
    <n v="0"/>
    <n v="0"/>
    <n v="0"/>
    <n v="0"/>
    <n v="0"/>
    <n v="0"/>
    <s v="No SLA Breach"/>
    <n v="0"/>
    <n v="49.290062683333332"/>
    <n v="388.34233843333334"/>
    <n v="35"/>
    <n v="0"/>
    <n v="0"/>
    <n v="35"/>
    <n v="0.23471458420634919"/>
    <n v="0.3807277827777778"/>
    <n v="19"/>
    <n v="15"/>
    <n v="3"/>
    <n v="4"/>
    <s v="Monitor - no immediate intervention"/>
    <x v="0"/>
    <s v="Hyderabad"/>
    <s v="Large"/>
    <n v="2300"/>
    <n v="2.5"/>
    <d v="1899-12-30T09:00:00"/>
    <d v="1899-12-30T09:30:00"/>
    <x v="9"/>
    <b v="0"/>
  </r>
  <r>
    <s v="DS001_20260714_I20"/>
    <s v="DS001"/>
    <d v="2026-07-14T00:00:00"/>
    <n v="20"/>
    <s v="Morning"/>
    <n v="33"/>
    <n v="9"/>
    <n v="0"/>
    <n v="2"/>
    <n v="7"/>
    <n v="0"/>
    <n v="1"/>
    <s v=""/>
    <s v="P_DS001_014|P_DS001_017"/>
    <s v="P_DS001_020|P_DS001_026|P_DS001_029|P_DS001_032|P_DS001_035|P_DS001_005|P_DS001_008"/>
    <n v="4.7142857142857144"/>
    <n v="0"/>
    <n v="0"/>
    <n v="1"/>
    <n v="40"/>
    <n v="33"/>
    <n v="163"/>
    <n v="34044.25"/>
    <n v="4.9393939393939394"/>
    <n v="1031.6439393939395"/>
    <n v="11.606060606060606"/>
    <n v="9.1333734671717171"/>
    <n v="3"/>
    <n v="4.1576967171717126E-2"/>
    <n v="0"/>
    <n v="1.2951169538588587"/>
    <n v="0.54747474747474745"/>
    <n v="1.8425916934343434"/>
    <n v="0"/>
    <n v="6.3619938863636358"/>
    <n v="1155"/>
    <n v="34"/>
    <n v="1"/>
    <n v="1"/>
    <n v="1"/>
    <n v="0"/>
    <n v="0"/>
    <n v="0"/>
    <n v="456.46"/>
    <s v="Store Not Ready for Rider"/>
    <n v="2"/>
    <n v="41.919128016666669"/>
    <n v="296.40429655000003"/>
    <n v="19"/>
    <n v="9.0909090909090912E-2"/>
    <n v="3.0303030303030304E-2"/>
    <n v="35"/>
    <n v="0.19961489531746032"/>
    <n v="0.29059244759803926"/>
    <n v="15"/>
    <n v="19"/>
    <n v="2"/>
    <n v="5"/>
    <s v="Monitor - no immediate intervention"/>
    <x v="0"/>
    <s v="Hyderabad"/>
    <s v="Large"/>
    <n v="2300"/>
    <n v="2.5"/>
    <d v="1899-12-30T09:30:00"/>
    <d v="1899-12-30T10:00:00"/>
    <x v="9"/>
    <b v="0"/>
  </r>
  <r>
    <s v="DS001_20260714_I21"/>
    <s v="DS001"/>
    <d v="2026-07-14T00:00:00"/>
    <n v="21"/>
    <s v="Morning"/>
    <n v="55"/>
    <n v="9"/>
    <n v="0"/>
    <n v="2"/>
    <n v="7"/>
    <n v="0"/>
    <n v="1"/>
    <s v=""/>
    <s v="P_DS001_017|P_DS001_020"/>
    <s v="P_DS001_026|P_DS001_029|P_DS001_032|P_DS001_035|P_DS001_005|P_DS001_008|P_DS001_014"/>
    <n v="7.8571428571428568"/>
    <n v="0"/>
    <n v="0"/>
    <n v="1"/>
    <n v="39"/>
    <n v="55"/>
    <n v="289"/>
    <n v="65984.69"/>
    <n v="5.2545454545454549"/>
    <n v="1199.7216363636364"/>
    <n v="12.818181818181818"/>
    <n v="9.2467424230303035"/>
    <n v="1"/>
    <n v="1.3310996666666661E-2"/>
    <n v="0"/>
    <n v="1.4178284019125598"/>
    <n v="0.65181818181818185"/>
    <n v="2.0696465754545454"/>
    <n v="0"/>
    <n v="6.292853415757576"/>
    <n v="1925"/>
    <n v="34"/>
    <n v="6"/>
    <n v="5"/>
    <n v="4"/>
    <n v="2"/>
    <n v="0"/>
    <n v="0"/>
    <n v="2107.8000000000002"/>
    <s v="Store Not Ready for Rider"/>
    <n v="1"/>
    <n v="76.650845666666669"/>
    <n v="437.8200933"/>
    <n v="25"/>
    <n v="1.8181818181818181E-2"/>
    <n v="9.0909090909090912E-2"/>
    <n v="35"/>
    <n v="0.36500402698412698"/>
    <n v="0.42923538558823526"/>
    <n v="21"/>
    <n v="13"/>
    <n v="4"/>
    <n v="3"/>
    <s v="Investigate inventory and order-quality process"/>
    <x v="0"/>
    <s v="Hyderabad"/>
    <s v="Large"/>
    <n v="2300"/>
    <n v="2.5"/>
    <d v="1899-12-30T10:00:00"/>
    <d v="1899-12-30T10:30:00"/>
    <x v="10"/>
    <b v="0"/>
  </r>
  <r>
    <s v="DS001_20260714_I22"/>
    <s v="DS001"/>
    <d v="2026-07-14T00:00:00"/>
    <n v="22"/>
    <s v="Morning"/>
    <n v="40"/>
    <n v="9"/>
    <n v="0"/>
    <n v="2"/>
    <n v="7"/>
    <n v="0"/>
    <n v="1"/>
    <s v=""/>
    <s v="P_DS001_020|P_DS001_026"/>
    <s v="P_DS001_029|P_DS001_032|P_DS001_035|P_DS001_005|P_DS001_008|P_DS001_014|P_DS001_017"/>
    <n v="5.7142857142857144"/>
    <n v="0"/>
    <n v="0"/>
    <n v="1"/>
    <n v="38"/>
    <n v="40"/>
    <n v="167"/>
    <n v="36110.32"/>
    <n v="4.1749999999999998"/>
    <n v="902.75800000000004"/>
    <n v="12"/>
    <n v="9.1339386133333331"/>
    <n v="0"/>
    <n v="0"/>
    <n v="0"/>
    <n v="1.1427171868630235"/>
    <n v="0.70458333333333334"/>
    <n v="1.8473005116666665"/>
    <n v="0"/>
    <n v="6.3887214266666668"/>
    <n v="1400"/>
    <n v="34"/>
    <n v="1"/>
    <n v="1"/>
    <n v="1"/>
    <n v="0"/>
    <n v="0"/>
    <n v="0"/>
    <n v="95.3"/>
    <s v="No SLA Breach"/>
    <n v="0"/>
    <n v="45.48480106666667"/>
    <n v="460.29736615000002"/>
    <n v="25"/>
    <n v="0"/>
    <n v="2.5000000000000001E-2"/>
    <n v="35"/>
    <n v="0.21659429079365081"/>
    <n v="0.45127192759803925"/>
    <n v="22"/>
    <n v="12"/>
    <n v="3"/>
    <n v="4"/>
    <s v="Monitor - no immediate intervention"/>
    <x v="0"/>
    <s v="Hyderabad"/>
    <s v="Large"/>
    <n v="2300"/>
    <n v="2.5"/>
    <d v="1899-12-30T10:30:00"/>
    <d v="1899-12-30T11:00:00"/>
    <x v="10"/>
    <b v="0"/>
  </r>
  <r>
    <s v="DS001_20260714_I23"/>
    <s v="DS001"/>
    <d v="2026-07-14T00:00:00"/>
    <n v="23"/>
    <s v="Lunch"/>
    <n v="40"/>
    <n v="9"/>
    <n v="0"/>
    <n v="0"/>
    <n v="9"/>
    <n v="0"/>
    <n v="0"/>
    <s v=""/>
    <s v=""/>
    <s v="P_DS001_026|P_DS001_029|P_DS001_032|P_DS001_035|P_DS001_005|P_DS001_008|P_DS001_014|P_DS001_017|P_DS001_020"/>
    <n v="4.4444444444444446"/>
    <n v="0"/>
    <n v="0"/>
    <n v="0"/>
    <n v="38"/>
    <n v="40"/>
    <n v="203"/>
    <n v="50618.020000000004"/>
    <n v="5.0750000000000002"/>
    <n v="1265.4505000000001"/>
    <n v="12.074999999999999"/>
    <n v="10.054844155833333"/>
    <n v="5"/>
    <n v="0.13170348791666669"/>
    <n v="0"/>
    <n v="1.3463861879586021"/>
    <n v="0.71583333333333332"/>
    <n v="2.0622195137500001"/>
    <n v="0"/>
    <n v="6.9297079679166673"/>
    <n v="1400"/>
    <n v="34"/>
    <n v="1"/>
    <n v="1"/>
    <n v="1"/>
    <n v="0"/>
    <n v="0"/>
    <n v="0"/>
    <n v="260.58"/>
    <s v="Store Not Ready for Rider"/>
    <n v="3"/>
    <n v="54.166222849999997"/>
    <n v="441.82726904999998"/>
    <n v="26"/>
    <n v="0.125"/>
    <n v="2.5000000000000001E-2"/>
    <n v="35"/>
    <n v="0.20061564018518518"/>
    <n v="0.43316398926470584"/>
    <n v="22"/>
    <n v="12"/>
    <n v="3"/>
    <n v="6"/>
    <s v="Monitor - no immediate intervention"/>
    <x v="0"/>
    <s v="Hyderabad"/>
    <s v="Large"/>
    <n v="2300"/>
    <n v="2.5"/>
    <d v="1899-12-30T11:00:00"/>
    <d v="1899-12-30T11:30:00"/>
    <x v="11"/>
    <b v="0"/>
  </r>
  <r>
    <s v="DS001_20260714_I24"/>
    <s v="DS001"/>
    <d v="2026-07-14T00:00:00"/>
    <n v="24"/>
    <s v="Lunch"/>
    <n v="58"/>
    <n v="9"/>
    <n v="0"/>
    <n v="0"/>
    <n v="9"/>
    <n v="0"/>
    <n v="0"/>
    <s v=""/>
    <s v=""/>
    <s v="P_DS001_029|P_DS001_032|P_DS001_035|P_DS001_005|P_DS001_008|P_DS001_014|P_DS001_017|P_DS001_020|P_DS001_026"/>
    <n v="6.4444444444444446"/>
    <n v="0"/>
    <n v="0"/>
    <n v="0"/>
    <n v="38"/>
    <n v="58"/>
    <n v="322"/>
    <n v="71503.27"/>
    <n v="5.5517241379310347"/>
    <n v="1232.8150000000001"/>
    <n v="13.189655172413794"/>
    <n v="9.7010082448275856"/>
    <n v="0"/>
    <n v="0"/>
    <n v="0"/>
    <n v="1.4698352959560312"/>
    <n v="0.61781609195402298"/>
    <n v="2.0876513790229883"/>
    <n v="0"/>
    <n v="6.6650809954022989"/>
    <n v="2030"/>
    <n v="34"/>
    <n v="1"/>
    <n v="1"/>
    <n v="0"/>
    <n v="0"/>
    <n v="1"/>
    <n v="0"/>
    <n v="224.88"/>
    <s v="No SLA Breach"/>
    <n v="0"/>
    <n v="81.854422749999998"/>
    <n v="496.51401676666666"/>
    <n v="29"/>
    <n v="0"/>
    <n v="1.7241379310344827E-2"/>
    <n v="35"/>
    <n v="0.3031645287037037"/>
    <n v="0.48677844781045748"/>
    <n v="24"/>
    <n v="10"/>
    <n v="4"/>
    <n v="5"/>
    <s v="Monitor - no immediate intervention"/>
    <x v="0"/>
    <s v="Hyderabad"/>
    <s v="Large"/>
    <n v="2300"/>
    <n v="2.5"/>
    <d v="1899-12-30T11:30:00"/>
    <d v="1899-12-30T12:00:00"/>
    <x v="11"/>
    <b v="0"/>
  </r>
  <r>
    <s v="DS001_20260714_I25"/>
    <s v="DS001"/>
    <d v="2026-07-14T00:00:00"/>
    <n v="25"/>
    <s v="Lunch"/>
    <n v="79"/>
    <n v="9"/>
    <n v="0"/>
    <n v="0"/>
    <n v="9"/>
    <n v="0"/>
    <n v="0"/>
    <s v=""/>
    <s v=""/>
    <s v="P_DS001_032|P_DS001_035|P_DS001_005|P_DS001_008|P_DS001_014|P_DS001_017|P_DS001_020|P_DS001_026|P_DS001_029"/>
    <n v="8.7777777777777786"/>
    <n v="0"/>
    <n v="0"/>
    <n v="0"/>
    <n v="38"/>
    <n v="79"/>
    <n v="413"/>
    <n v="91265.13"/>
    <n v="5.2278481012658231"/>
    <n v="1155.2548101265822"/>
    <n v="15.810126582278482"/>
    <n v="9.5594760516877635"/>
    <n v="0"/>
    <n v="0"/>
    <n v="0"/>
    <n v="1.4252721822994177"/>
    <n v="0.65021097046413501"/>
    <n v="1.5379852472573841"/>
    <n v="0.10055096835443038"/>
    <n v="6.4794334900843884"/>
    <n v="3160"/>
    <n v="34"/>
    <n v="3"/>
    <n v="3"/>
    <n v="2"/>
    <n v="1"/>
    <n v="0"/>
    <n v="0"/>
    <n v="966.05"/>
    <s v="No SLA Breach"/>
    <n v="0"/>
    <n v="116.87840353333333"/>
    <n v="761.24645393333333"/>
    <n v="34"/>
    <n v="0"/>
    <n v="3.7974683544303799E-2"/>
    <n v="40"/>
    <n v="0.4328829760493827"/>
    <n v="0.74632005287581704"/>
    <n v="37"/>
    <n v="-3"/>
    <n v="6"/>
    <n v="3"/>
    <s v="Review rider roster against workload"/>
    <x v="0"/>
    <s v="Hyderabad"/>
    <s v="Large"/>
    <n v="2300"/>
    <n v="2.5"/>
    <d v="1899-12-30T12:00:00"/>
    <d v="1899-12-30T12:30:00"/>
    <x v="12"/>
    <b v="1"/>
  </r>
  <r>
    <s v="DS001_20260714_I26"/>
    <s v="DS001"/>
    <d v="2026-07-14T00:00:00"/>
    <n v="26"/>
    <s v="Lunch"/>
    <n v="101"/>
    <n v="9"/>
    <n v="0"/>
    <n v="0"/>
    <n v="9"/>
    <n v="0"/>
    <n v="0"/>
    <s v=""/>
    <s v=""/>
    <s v="P_DS001_035|P_DS001_005|P_DS001_008|P_DS001_014|P_DS001_017|P_DS001_020|P_DS001_026|P_DS001_029|P_DS001_032"/>
    <n v="11.22222222222222"/>
    <n v="0"/>
    <n v="0"/>
    <n v="0"/>
    <n v="38"/>
    <n v="101"/>
    <n v="487"/>
    <n v="114618.61"/>
    <n v="4.8217821782178216"/>
    <n v="1134.8377227722772"/>
    <n v="17.079207920792079"/>
    <n v="10.88944637871287"/>
    <n v="0"/>
    <n v="0"/>
    <n v="0"/>
    <n v="1.2853381631079555"/>
    <n v="0.69405940594059401"/>
    <n v="0.31228040214521452"/>
    <n v="1.4969819592409241"/>
    <n v="6.4926047978547858"/>
    <n v="4040"/>
    <n v="34"/>
    <n v="3"/>
    <n v="3"/>
    <n v="2"/>
    <n v="1"/>
    <n v="0"/>
    <n v="0"/>
    <n v="340.03"/>
    <s v="No SLA Breach"/>
    <n v="0"/>
    <n v="127.43401731666667"/>
    <n v="892.32262768333328"/>
    <n v="34"/>
    <n v="0"/>
    <n v="2.9702970297029702E-2"/>
    <n v="40"/>
    <n v="0.47197784191358028"/>
    <n v="0.87482610557189533"/>
    <n v="43"/>
    <n v="-9"/>
    <n v="7"/>
    <n v="2"/>
    <s v="Review rider roster against workload"/>
    <x v="0"/>
    <s v="Hyderabad"/>
    <s v="Large"/>
    <n v="2300"/>
    <n v="2.5"/>
    <d v="1899-12-30T12:30:00"/>
    <d v="1899-12-30T13:00:00"/>
    <x v="12"/>
    <b v="1"/>
  </r>
  <r>
    <s v="DS001_20260714_I27"/>
    <s v="DS001"/>
    <d v="2026-07-14T00:00:00"/>
    <n v="27"/>
    <s v="Lunch"/>
    <n v="95"/>
    <n v="9"/>
    <n v="0"/>
    <n v="0"/>
    <n v="9"/>
    <n v="0"/>
    <n v="0"/>
    <s v=""/>
    <s v=""/>
    <s v="P_DS001_005|P_DS001_008|P_DS001_014|P_DS001_017|P_DS001_020|P_DS001_026|P_DS001_029|P_DS001_032|P_DS001_035"/>
    <n v="10.555555555555555"/>
    <n v="0"/>
    <n v="0"/>
    <n v="0"/>
    <n v="38"/>
    <n v="95"/>
    <n v="443"/>
    <n v="102692.19"/>
    <n v="4.6631578947368419"/>
    <n v="1080.9704210526315"/>
    <n v="16.873684210526317"/>
    <n v="12.851639392456141"/>
    <n v="1"/>
    <n v="2.1596098245614086E-3"/>
    <n v="6.8571543859649044E-4"/>
    <n v="1.2653287386303844"/>
    <n v="0.62298245614035086"/>
    <n v="1.1315263157894737E-3"/>
    <n v="3.2708014733333335"/>
    <n v="6.7507883694736845"/>
    <n v="3800"/>
    <n v="34"/>
    <n v="3"/>
    <n v="3"/>
    <n v="2"/>
    <n v="0"/>
    <n v="1"/>
    <n v="0"/>
    <n v="621.86"/>
    <s v="Rider Supply / Availability"/>
    <n v="1"/>
    <n v="117.98698025"/>
    <n v="931.98526061666666"/>
    <n v="34"/>
    <n v="1.0526315789473684E-2"/>
    <n v="3.1578947368421054E-2"/>
    <n v="40"/>
    <n v="0.43698881574074072"/>
    <n v="0.91371103982026147"/>
    <n v="45"/>
    <n v="-11"/>
    <n v="6"/>
    <n v="3"/>
    <s v="Review rider roster against workload"/>
    <x v="0"/>
    <s v="Hyderabad"/>
    <s v="Large"/>
    <n v="2300"/>
    <n v="2.5"/>
    <d v="1899-12-30T13:00:00"/>
    <d v="1899-12-30T13:30:00"/>
    <x v="13"/>
    <b v="1"/>
  </r>
  <r>
    <s v="DS001_20260714_I28"/>
    <s v="DS001"/>
    <d v="2026-07-14T00:00:00"/>
    <n v="28"/>
    <s v="Lunch"/>
    <n v="94"/>
    <n v="9"/>
    <n v="0"/>
    <n v="0"/>
    <n v="9"/>
    <n v="0"/>
    <n v="0"/>
    <s v=""/>
    <s v=""/>
    <s v="P_DS001_008|P_DS001_014|P_DS001_017|P_DS001_020|P_DS001_026|P_DS001_029|P_DS001_032|P_DS001_035|P_DS001_005"/>
    <n v="10.444444444444445"/>
    <n v="0"/>
    <n v="0"/>
    <n v="0"/>
    <n v="38"/>
    <n v="94"/>
    <n v="469"/>
    <n v="106165.97"/>
    <n v="4.9893617021276597"/>
    <n v="1129.4252127659574"/>
    <n v="16.776595744680851"/>
    <n v="13.259578440425532"/>
    <n v="1"/>
    <n v="1.7967934574468061E-2"/>
    <n v="9.9584074468085093E-3"/>
    <n v="1.3396924577504277"/>
    <n v="0.60620567375886525"/>
    <n v="0"/>
    <n v="3.9972155054964542"/>
    <n v="6.4503007138297868"/>
    <n v="3760"/>
    <n v="34"/>
    <n v="3"/>
    <n v="3"/>
    <n v="3"/>
    <n v="0"/>
    <n v="0"/>
    <n v="0"/>
    <n v="621.73"/>
    <s v="Rider Supply / Availability"/>
    <n v="1"/>
    <n v="128.92939188333332"/>
    <n v="938.08449968333332"/>
    <n v="34"/>
    <n v="1.0638297872340425E-2"/>
    <n v="3.1914893617021274E-2"/>
    <n v="40"/>
    <n v="0.47751626623456789"/>
    <n v="0.91969068596405223"/>
    <n v="45"/>
    <n v="-11"/>
    <n v="7"/>
    <n v="2"/>
    <s v="Review rider roster against workload"/>
    <x v="0"/>
    <s v="Hyderabad"/>
    <s v="Large"/>
    <n v="2300"/>
    <n v="2.5"/>
    <d v="1899-12-30T13:30:00"/>
    <d v="1899-12-30T14:00:00"/>
    <x v="13"/>
    <b v="1"/>
  </r>
  <r>
    <s v="DS001_20260714_I29"/>
    <s v="DS001"/>
    <d v="2026-07-14T00:00:00"/>
    <n v="29"/>
    <s v="Lunch"/>
    <n v="90"/>
    <n v="9"/>
    <n v="0"/>
    <n v="0"/>
    <n v="9"/>
    <n v="0"/>
    <n v="0"/>
    <s v=""/>
    <s v=""/>
    <s v="P_DS001_014|P_DS001_017|P_DS001_020|P_DS001_026|P_DS001_029|P_DS001_032|P_DS001_035|P_DS001_005|P_DS001_008"/>
    <n v="10"/>
    <n v="0"/>
    <n v="0"/>
    <n v="0"/>
    <n v="38"/>
    <n v="90"/>
    <n v="451"/>
    <n v="98856.45"/>
    <n v="5.0111111111111111"/>
    <n v="1098.405"/>
    <n v="15.144444444444444"/>
    <n v="11.699883551851851"/>
    <n v="0"/>
    <n v="0"/>
    <n v="0"/>
    <n v="1.3549276510940469"/>
    <n v="0.6040740740740741"/>
    <n v="6.268344648148147E-2"/>
    <n v="2.075934724814815"/>
    <n v="6.6821693166666671"/>
    <n v="3150"/>
    <n v="34"/>
    <n v="6"/>
    <n v="6"/>
    <n v="3"/>
    <n v="2"/>
    <n v="1"/>
    <n v="0"/>
    <n v="1458.78"/>
    <s v="No SLA Breach"/>
    <n v="0"/>
    <n v="119.06977108333334"/>
    <n v="924.72214528333336"/>
    <n v="34"/>
    <n v="0"/>
    <n v="6.6666666666666666E-2"/>
    <n v="35"/>
    <n v="0.44099915216049385"/>
    <n v="0.90659033851307191"/>
    <n v="45"/>
    <n v="-11"/>
    <n v="6"/>
    <n v="3"/>
    <s v="Investigate inventory and order-quality process"/>
    <x v="0"/>
    <s v="Hyderabad"/>
    <s v="Large"/>
    <n v="2300"/>
    <n v="2.5"/>
    <d v="1899-12-30T14:00:00"/>
    <d v="1899-12-30T14:30:00"/>
    <x v="14"/>
    <b v="0"/>
  </r>
  <r>
    <s v="DS001_20260714_I30"/>
    <s v="DS001"/>
    <d v="2026-07-14T00:00:00"/>
    <n v="30"/>
    <s v="Lunch"/>
    <n v="60"/>
    <n v="9"/>
    <n v="0"/>
    <n v="0"/>
    <n v="9"/>
    <n v="0"/>
    <n v="0"/>
    <s v=""/>
    <s v=""/>
    <s v="P_DS001_017|P_DS001_020|P_DS001_026|P_DS001_029|P_DS001_032|P_DS001_035|P_DS001_005|P_DS001_008|P_DS001_014"/>
    <n v="6.666666666666667"/>
    <n v="0"/>
    <n v="0"/>
    <n v="0"/>
    <n v="38"/>
    <n v="60"/>
    <n v="298"/>
    <n v="75840.259999999995"/>
    <n v="4.9666666666666668"/>
    <n v="1264.0043333333333"/>
    <n v="13.016666666666667"/>
    <n v="10.224442415833332"/>
    <n v="3"/>
    <n v="6.5174877500000061E-2"/>
    <n v="0"/>
    <n v="1.3064427490491193"/>
    <n v="0.61944444444444435"/>
    <n v="0.81225208333333343"/>
    <n v="1.3265637130555556"/>
    <n v="6.0292137266666668"/>
    <n v="2100"/>
    <n v="34"/>
    <n v="1"/>
    <n v="1"/>
    <n v="0"/>
    <n v="0"/>
    <n v="1"/>
    <n v="0"/>
    <n v="307.74"/>
    <s v="Rider Supply / Availability"/>
    <n v="3"/>
    <n v="82.830650599999998"/>
    <n v="792.47400419999997"/>
    <n v="34"/>
    <n v="0.05"/>
    <n v="1.6666666666666666E-2"/>
    <n v="35"/>
    <n v="0.30678018740740742"/>
    <n v="0.77693529823529406"/>
    <n v="38"/>
    <n v="-4"/>
    <n v="4"/>
    <n v="5"/>
    <s v="Review rider roster against workload"/>
    <x v="0"/>
    <s v="Hyderabad"/>
    <s v="Large"/>
    <n v="2300"/>
    <n v="2.5"/>
    <d v="1899-12-30T14:30:00"/>
    <d v="1899-12-30T15:00:00"/>
    <x v="14"/>
    <b v="0"/>
  </r>
  <r>
    <s v="DS001_20260714_I31"/>
    <s v="DS001"/>
    <d v="2026-07-14T00:00:00"/>
    <n v="31"/>
    <s v="Afternoon"/>
    <n v="43"/>
    <n v="9"/>
    <n v="0"/>
    <n v="2"/>
    <n v="7"/>
    <n v="0"/>
    <n v="1"/>
    <s v=""/>
    <s v="P_DS001_020|P_DS001_026"/>
    <s v="P_DS001_029|P_DS001_032|P_DS001_035|P_DS001_005|P_DS001_008|P_DS001_014|P_DS001_017"/>
    <n v="6.1428571428571432"/>
    <n v="0"/>
    <n v="0"/>
    <n v="1"/>
    <n v="37"/>
    <n v="43"/>
    <n v="194"/>
    <n v="44006.38"/>
    <n v="4.5116279069767442"/>
    <n v="1023.4041860465115"/>
    <n v="12.023255813953488"/>
    <n v="8.919037704263566"/>
    <n v="1"/>
    <n v="9.06896279069766E-3"/>
    <n v="0"/>
    <n v="1.2268616518863054"/>
    <n v="0.56976744186046513"/>
    <n v="1.7966290864341088"/>
    <n v="0"/>
    <n v="6.2545791531007753"/>
    <n v="1505"/>
    <n v="34"/>
    <n v="2"/>
    <n v="2"/>
    <n v="2"/>
    <n v="0"/>
    <n v="0"/>
    <n v="0"/>
    <n v="555.98"/>
    <s v="Store Not Ready for Rider"/>
    <n v="1"/>
    <n v="53.8017258"/>
    <n v="425.17395126666668"/>
    <n v="26"/>
    <n v="2.3255813953488372E-2"/>
    <n v="4.6511627906976744E-2"/>
    <n v="35"/>
    <n v="0.25619869428571429"/>
    <n v="0.41683720712418304"/>
    <n v="21"/>
    <n v="13"/>
    <n v="3"/>
    <n v="4"/>
    <s v="Monitor - no immediate intervention"/>
    <x v="0"/>
    <s v="Hyderabad"/>
    <s v="Large"/>
    <n v="2300"/>
    <n v="2.5"/>
    <d v="1899-12-30T15:00:00"/>
    <d v="1899-12-30T15:30:00"/>
    <x v="15"/>
    <b v="0"/>
  </r>
  <r>
    <s v="DS001_20260714_I32"/>
    <s v="DS001"/>
    <d v="2026-07-14T00:00:00"/>
    <n v="32"/>
    <s v="Afternoon"/>
    <n v="36"/>
    <n v="9"/>
    <n v="0"/>
    <n v="2"/>
    <n v="7"/>
    <n v="0"/>
    <n v="1"/>
    <s v=""/>
    <s v="P_DS001_026|P_DS001_029"/>
    <s v="P_DS001_032|P_DS001_035|P_DS001_005|P_DS001_008|P_DS001_014|P_DS001_017|P_DS001_020"/>
    <n v="5.1428571428571432"/>
    <n v="0"/>
    <n v="0"/>
    <n v="1"/>
    <n v="36"/>
    <n v="36"/>
    <n v="170"/>
    <n v="39161.94"/>
    <n v="4.7222222222222223"/>
    <n v="1087.8316666666667"/>
    <n v="11.611111111111111"/>
    <n v="9.3644784689814813"/>
    <n v="1"/>
    <n v="6.8649853240740716E-2"/>
    <n v="0"/>
    <n v="1.240815626953869"/>
    <n v="0.63703703703703707"/>
    <n v="1.8778526569444445"/>
    <n v="0"/>
    <n v="6.4759776569444449"/>
    <n v="1260"/>
    <n v="34"/>
    <n v="1"/>
    <n v="1"/>
    <n v="0"/>
    <n v="1"/>
    <n v="0"/>
    <n v="0"/>
    <n v="522.74"/>
    <s v="Last-Mile Travel"/>
    <n v="1"/>
    <n v="44.491297250000002"/>
    <n v="339.12509568333331"/>
    <n v="22"/>
    <n v="2.7777777777777776E-2"/>
    <n v="2.7777777777777776E-2"/>
    <n v="35"/>
    <n v="0.21186332023809526"/>
    <n v="0.33247558400326793"/>
    <n v="17"/>
    <n v="17"/>
    <n v="3"/>
    <n v="4"/>
    <s v="Monitor - no immediate intervention"/>
    <x v="0"/>
    <s v="Hyderabad"/>
    <s v="Large"/>
    <n v="2300"/>
    <n v="2.5"/>
    <d v="1899-12-30T15:30:00"/>
    <d v="1899-12-30T16:00:00"/>
    <x v="15"/>
    <b v="0"/>
  </r>
  <r>
    <s v="DS001_20260714_I33"/>
    <s v="DS001"/>
    <d v="2026-07-14T00:00:00"/>
    <n v="33"/>
    <s v="Afternoon"/>
    <n v="29"/>
    <n v="18"/>
    <n v="0"/>
    <n v="2"/>
    <n v="16"/>
    <n v="0"/>
    <n v="1"/>
    <s v=""/>
    <s v="P_DS001_033|P_DS001_035"/>
    <s v="P_DS001_036|P_DS001_003|P_DS001_005|P_DS001_006|P_DS001_008|P_DS001_012|P_DS001_014|P_DS001_015|P_DS001_017|P_DS001_018|P_DS001_020|P_DS001_024|P_DS001_026|P_DS001_027|P_DS001_029|P_DS001_032"/>
    <n v="1.8125"/>
    <n v="0"/>
    <n v="0"/>
    <n v="1"/>
    <n v="35"/>
    <n v="29"/>
    <n v="151"/>
    <n v="33740.67"/>
    <n v="5.2068965517241379"/>
    <n v="1163.4713793103447"/>
    <n v="11.827586206896552"/>
    <n v="9.8409933086206891"/>
    <n v="2"/>
    <n v="9.0275545977011443E-2"/>
    <n v="0"/>
    <n v="1.3675994261901916"/>
    <n v="0.58218390804597697"/>
    <n v="1.9497833247126437"/>
    <n v="0"/>
    <n v="7.027991585057471"/>
    <n v="1015"/>
    <n v="67"/>
    <n v="0"/>
    <n v="0"/>
    <n v="0"/>
    <n v="0"/>
    <n v="0"/>
    <n v="0"/>
    <n v="0"/>
    <s v="Last-Mile Travel"/>
    <n v="1"/>
    <n v="39.3149613"/>
    <n v="362.72523478333335"/>
    <n v="27"/>
    <n v="6.8965517241379309E-2"/>
    <n v="0"/>
    <n v="35"/>
    <n v="8.1906169375000004E-2"/>
    <n v="0.18046031581260366"/>
    <n v="18"/>
    <n v="49"/>
    <n v="2"/>
    <n v="14"/>
    <s v="Monitor - no immediate intervention"/>
    <x v="0"/>
    <s v="Hyderabad"/>
    <s v="Large"/>
    <n v="2300"/>
    <n v="2.5"/>
    <d v="1899-12-30T16:00:00"/>
    <d v="1899-12-30T16:30:00"/>
    <x v="16"/>
    <b v="0"/>
  </r>
  <r>
    <s v="DS001_20260714_I34"/>
    <s v="DS001"/>
    <d v="2026-07-14T00:00:00"/>
    <n v="34"/>
    <s v="Afternoon"/>
    <n v="30"/>
    <n v="19"/>
    <n v="0"/>
    <n v="2"/>
    <n v="17"/>
    <n v="0"/>
    <n v="1"/>
    <s v=""/>
    <s v="P_DS001_032|P_DS001_033"/>
    <s v="P_DS001_035|P_DS001_036|P_DS001_003|P_DS001_005|P_DS001_006|P_DS001_008|P_DS001_012|P_DS001_014|P_DS001_015|P_DS001_017|P_DS001_018|P_DS001_020|P_DS001_021|P_DS001_024|P_DS001_026|P_DS001_027|P_DS001_029"/>
    <n v="1.7647058823529411"/>
    <n v="0"/>
    <n v="0"/>
    <n v="1"/>
    <n v="34"/>
    <n v="30"/>
    <n v="145"/>
    <n v="33048.78"/>
    <n v="4.833333333333333"/>
    <n v="1101.626"/>
    <n v="11.866666666666667"/>
    <n v="9.57270199111111"/>
    <n v="2"/>
    <n v="9.7802418333333321E-2"/>
    <n v="0"/>
    <n v="1.2193840278162691"/>
    <n v="0.71944444444444444"/>
    <n v="1.9388284633333333"/>
    <n v="0"/>
    <n v="6.7538735188888896"/>
    <n v="1050"/>
    <n v="66"/>
    <n v="1"/>
    <n v="1"/>
    <n v="0"/>
    <n v="0"/>
    <n v="1"/>
    <n v="0"/>
    <n v="469.4"/>
    <s v="Store Not Ready for Rider"/>
    <n v="2"/>
    <n v="36.488438783333336"/>
    <n v="303.14578245000001"/>
    <n v="17"/>
    <n v="6.6666666666666666E-2"/>
    <n v="3.3333333333333333E-2"/>
    <n v="35"/>
    <n v="7.1545958398692822E-2"/>
    <n v="0.15310393053030305"/>
    <n v="15"/>
    <n v="51"/>
    <n v="2"/>
    <n v="15"/>
    <s v="Monitor - no immediate intervention"/>
    <x v="0"/>
    <s v="Hyderabad"/>
    <s v="Large"/>
    <n v="2300"/>
    <n v="2.5"/>
    <d v="1899-12-30T16:30:00"/>
    <d v="1899-12-30T17:00:00"/>
    <x v="16"/>
    <b v="0"/>
  </r>
  <r>
    <s v="DS001_20260714_I35"/>
    <s v="DS001"/>
    <d v="2026-07-14T00:00:00"/>
    <n v="35"/>
    <s v="Afternoon"/>
    <n v="40"/>
    <n v="10"/>
    <n v="0"/>
    <n v="2"/>
    <n v="8"/>
    <n v="0"/>
    <n v="1"/>
    <s v=""/>
    <s v="P_DS001_021|P_DS001_024"/>
    <s v="P_DS001_027|P_DS001_033|P_DS001_036|P_DS001_003|P_DS001_006|P_DS001_012|P_DS001_015|P_DS001_018"/>
    <n v="5"/>
    <n v="0"/>
    <n v="0"/>
    <n v="1"/>
    <n v="33"/>
    <n v="40"/>
    <n v="200"/>
    <n v="46856.659999999996"/>
    <n v="5"/>
    <n v="1171.4164999999998"/>
    <n v="12.025"/>
    <n v="9.4929145687499989"/>
    <n v="2"/>
    <n v="4.8890862916666625E-2"/>
    <n v="0"/>
    <n v="1.2776276685383365"/>
    <n v="0.6595833333333333"/>
    <n v="1.9372109920833336"/>
    <n v="0"/>
    <n v="6.6465369008333344"/>
    <n v="1400"/>
    <n v="34"/>
    <n v="2"/>
    <n v="2"/>
    <n v="1"/>
    <n v="1"/>
    <n v="0"/>
    <n v="0"/>
    <n v="779.71999999999991"/>
    <s v="Store Not Ready for Rider"/>
    <n v="2"/>
    <n v="49.310070016666664"/>
    <n v="374.12027749999999"/>
    <n v="25"/>
    <n v="0.05"/>
    <n v="0.05"/>
    <n v="35"/>
    <n v="0.20545862506944443"/>
    <n v="0.36678458578431372"/>
    <n v="18"/>
    <n v="16"/>
    <n v="3"/>
    <n v="5"/>
    <s v="Investigate inventory and order-quality process"/>
    <x v="0"/>
    <s v="Hyderabad"/>
    <s v="Large"/>
    <n v="2300"/>
    <n v="2.5"/>
    <d v="1899-12-30T17:00:00"/>
    <d v="1899-12-30T17:30:00"/>
    <x v="17"/>
    <b v="0"/>
  </r>
  <r>
    <s v="DS001_20260714_I36"/>
    <s v="DS001"/>
    <d v="2026-07-14T00:00:00"/>
    <n v="36"/>
    <s v="Afternoon"/>
    <n v="47"/>
    <n v="10"/>
    <n v="0"/>
    <n v="2"/>
    <n v="8"/>
    <n v="0"/>
    <n v="1"/>
    <s v=""/>
    <s v="P_DS001_024|P_DS001_027"/>
    <s v="P_DS001_033|P_DS001_036|P_DS001_003|P_DS001_006|P_DS001_012|P_DS001_015|P_DS001_018|P_DS001_021"/>
    <n v="5.875"/>
    <n v="0"/>
    <n v="0"/>
    <n v="1"/>
    <n v="32"/>
    <n v="47"/>
    <n v="223"/>
    <n v="48963.76"/>
    <n v="4.7446808510638299"/>
    <n v="1041.7821276595746"/>
    <n v="12.340425531914894"/>
    <n v="8.9983162709219844"/>
    <n v="2"/>
    <n v="3.9027402127659566E-2"/>
    <n v="0"/>
    <n v="1.1726790230200741"/>
    <n v="0.61382978723404258"/>
    <n v="1.7865088017730495"/>
    <n v="0"/>
    <n v="6.2564883102836877"/>
    <n v="1645"/>
    <n v="34"/>
    <n v="2"/>
    <n v="2"/>
    <n v="1"/>
    <n v="1"/>
    <n v="0"/>
    <n v="0"/>
    <n v="784.75"/>
    <s v="Store Not Ready for Rider"/>
    <n v="2"/>
    <n v="57.268188966666663"/>
    <n v="463.37718235"/>
    <n v="26"/>
    <n v="4.2553191489361701E-2"/>
    <n v="4.2553191489361701E-2"/>
    <n v="35"/>
    <n v="0.23861745402777776"/>
    <n v="0.45429135524509806"/>
    <n v="23"/>
    <n v="11"/>
    <n v="3"/>
    <n v="5"/>
    <s v="Monitor - no immediate intervention"/>
    <x v="0"/>
    <s v="Hyderabad"/>
    <s v="Large"/>
    <n v="2300"/>
    <n v="2.5"/>
    <d v="1899-12-30T17:30:00"/>
    <d v="1899-12-30T18:00:00"/>
    <x v="17"/>
    <b v="0"/>
  </r>
  <r>
    <s v="DS001_20260714_I37"/>
    <s v="DS001"/>
    <d v="2026-07-14T00:00:00"/>
    <n v="37"/>
    <s v="Evening"/>
    <n v="72"/>
    <n v="10"/>
    <n v="0"/>
    <n v="0"/>
    <n v="10"/>
    <n v="0"/>
    <n v="0"/>
    <s v=""/>
    <s v=""/>
    <s v="P_DS001_027|P_DS001_033|P_DS001_036|P_DS001_003|P_DS001_006|P_DS001_012|P_DS001_015|P_DS001_018|P_DS001_021|P_DS001_024"/>
    <n v="7.2"/>
    <n v="0"/>
    <n v="0"/>
    <n v="0"/>
    <n v="32"/>
    <n v="72"/>
    <n v="342"/>
    <n v="77839.490000000005"/>
    <n v="4.75"/>
    <n v="1081.1040277777779"/>
    <n v="15.430555555555555"/>
    <n v="9.3060822432870367"/>
    <n v="0"/>
    <n v="0"/>
    <n v="0"/>
    <n v="1.2154855896208014"/>
    <n v="0.64375000000000004"/>
    <n v="1.8400318458333333"/>
    <n v="0"/>
    <n v="6.5037910972222228"/>
    <n v="2880"/>
    <n v="34"/>
    <n v="2"/>
    <n v="2"/>
    <n v="1"/>
    <n v="1"/>
    <n v="0"/>
    <n v="0"/>
    <n v="355.99"/>
    <s v="No SLA Breach"/>
    <n v="0"/>
    <n v="86.195035366666673"/>
    <n v="633.2457664333333"/>
    <n v="34"/>
    <n v="0"/>
    <n v="2.7777777777777776E-2"/>
    <n v="40"/>
    <n v="0.28731678455555559"/>
    <n v="0.62082918277777777"/>
    <n v="31"/>
    <n v="3"/>
    <n v="5"/>
    <n v="5"/>
    <s v="Monitor - no immediate intervention"/>
    <x v="0"/>
    <s v="Hyderabad"/>
    <s v="Large"/>
    <n v="2300"/>
    <n v="2.5"/>
    <d v="1899-12-30T18:00:00"/>
    <d v="1899-12-30T18:30:00"/>
    <x v="18"/>
    <b v="1"/>
  </r>
  <r>
    <s v="DS001_20260714_I38"/>
    <s v="DS001"/>
    <d v="2026-07-14T00:00:00"/>
    <n v="38"/>
    <s v="Evening"/>
    <n v="101"/>
    <n v="10"/>
    <n v="0"/>
    <n v="0"/>
    <n v="10"/>
    <n v="0"/>
    <n v="0"/>
    <s v=""/>
    <s v=""/>
    <s v="P_DS001_033|P_DS001_036|P_DS001_003|P_DS001_006|P_DS001_012|P_DS001_015|P_DS001_018|P_DS001_021|P_DS001_024|P_DS001_027"/>
    <n v="10.1"/>
    <n v="0"/>
    <n v="0"/>
    <n v="0"/>
    <n v="32"/>
    <n v="101"/>
    <n v="512"/>
    <n v="121547.45"/>
    <n v="5.0693069306930694"/>
    <n v="1203.4400990099009"/>
    <n v="17.059405940594058"/>
    <n v="9.9008203311881182"/>
    <n v="0"/>
    <n v="0"/>
    <n v="0"/>
    <n v="1.2949278720101203"/>
    <n v="0.67706270627062703"/>
    <n v="0.5693171090759076"/>
    <n v="0.73919002788778876"/>
    <n v="6.2934350995049506"/>
    <n v="4040"/>
    <n v="34"/>
    <n v="1"/>
    <n v="1"/>
    <n v="0"/>
    <n v="1"/>
    <n v="0"/>
    <n v="0"/>
    <n v="493.94"/>
    <s v="No SLA Breach"/>
    <n v="0"/>
    <n v="130.92976815"/>
    <n v="866.48514263333334"/>
    <n v="34"/>
    <n v="0"/>
    <n v="9.9009900990099011E-3"/>
    <n v="40"/>
    <n v="0.43643256050000001"/>
    <n v="0.84949523787581704"/>
    <n v="42"/>
    <n v="-8"/>
    <n v="7"/>
    <n v="3"/>
    <s v="Review rider roster against workload"/>
    <x v="0"/>
    <s v="Hyderabad"/>
    <s v="Large"/>
    <n v="2300"/>
    <n v="2.5"/>
    <d v="1899-12-30T18:30:00"/>
    <d v="1899-12-30T19:00:00"/>
    <x v="18"/>
    <b v="1"/>
  </r>
  <r>
    <s v="DS001_20260714_I39"/>
    <s v="DS001"/>
    <d v="2026-07-14T00:00:00"/>
    <n v="39"/>
    <s v="Evening"/>
    <n v="121"/>
    <n v="10"/>
    <n v="0"/>
    <n v="0"/>
    <n v="10"/>
    <n v="0"/>
    <n v="0"/>
    <s v=""/>
    <s v=""/>
    <s v="P_DS001_036|P_DS001_003|P_DS001_006|P_DS001_012|P_DS001_015|P_DS001_018|P_DS001_021|P_DS001_024|P_DS001_027|P_DS001_033"/>
    <n v="12.1"/>
    <n v="0"/>
    <n v="0"/>
    <n v="0"/>
    <n v="32"/>
    <n v="121"/>
    <n v="583"/>
    <n v="124498.09"/>
    <n v="4.8181818181818183"/>
    <n v="1028.9098347107438"/>
    <n v="18.033057851239668"/>
    <n v="13.029259022865013"/>
    <n v="4"/>
    <n v="1.8507068595041292E-2"/>
    <n v="6.0343544077134954E-3"/>
    <n v="1.2307472228846166"/>
    <n v="0.62603305785123964"/>
    <n v="1.7481628650137741E-2"/>
    <n v="4.2723744504132224"/>
    <n v="5.9650065683195592"/>
    <n v="4840"/>
    <n v="34"/>
    <n v="2"/>
    <n v="2"/>
    <n v="1"/>
    <n v="0"/>
    <n v="1"/>
    <n v="0"/>
    <n v="1112.45"/>
    <s v="Rider Supply / Availability"/>
    <n v="4"/>
    <n v="147.8819718"/>
    <n v="922.49277238333332"/>
    <n v="34"/>
    <n v="3.3057851239669422E-2"/>
    <n v="1.6528925619834711E-2"/>
    <n v="40"/>
    <n v="0.49293990599999998"/>
    <n v="0.90440467880718955"/>
    <n v="44"/>
    <n v="-10"/>
    <n v="8"/>
    <n v="2"/>
    <s v="Review rider roster against workload"/>
    <x v="0"/>
    <s v="Hyderabad"/>
    <s v="Large"/>
    <n v="2300"/>
    <n v="2.5"/>
    <d v="1899-12-30T19:00:00"/>
    <d v="1899-12-30T19:30:00"/>
    <x v="19"/>
    <b v="1"/>
  </r>
  <r>
    <s v="DS001_20260714_I40"/>
    <s v="DS001"/>
    <d v="2026-07-14T00:00:00"/>
    <n v="40"/>
    <s v="Evening"/>
    <n v="139"/>
    <n v="10"/>
    <n v="0"/>
    <n v="0"/>
    <n v="10"/>
    <n v="0"/>
    <n v="0"/>
    <s v=""/>
    <s v=""/>
    <s v="P_DS001_003|P_DS001_006|P_DS001_012|P_DS001_015|P_DS001_018|P_DS001_021|P_DS001_024|P_DS001_027|P_DS001_033|P_DS001_036"/>
    <n v="13.9"/>
    <n v="0"/>
    <n v="0"/>
    <n v="0"/>
    <n v="32"/>
    <n v="139"/>
    <n v="652"/>
    <n v="154344.41"/>
    <n v="4.6906474820143886"/>
    <n v="1110.3914388489209"/>
    <n v="19.215827338129497"/>
    <n v="24.155195089448441"/>
    <n v="121"/>
    <n v="5.1375950091127098"/>
    <n v="8.4032103117505988E-3"/>
    <n v="1.2078550885633574"/>
    <n v="0.60191846522781778"/>
    <n v="0"/>
    <n v="15.051129329256595"/>
    <n v="6.3778554140287778"/>
    <n v="5560"/>
    <n v="34"/>
    <n v="2"/>
    <n v="2"/>
    <n v="1"/>
    <n v="1"/>
    <n v="0"/>
    <n v="0"/>
    <n v="642.20000000000005"/>
    <s v="Rider Supply / Availability"/>
    <n v="121"/>
    <n v="165.49951491666667"/>
    <n v="931.49034381666661"/>
    <n v="34"/>
    <n v="0.87050359712230219"/>
    <n v="1.4388489208633094E-2"/>
    <n v="40"/>
    <n v="0.55166504972222219"/>
    <n v="0.9132258272712418"/>
    <n v="45"/>
    <n v="-11"/>
    <n v="8"/>
    <n v="2"/>
    <s v="Add or rebalance riders in this interval"/>
    <x v="0"/>
    <s v="Hyderabad"/>
    <s v="Large"/>
    <n v="2300"/>
    <n v="2.5"/>
    <d v="1899-12-30T19:30:00"/>
    <d v="1899-12-30T20:00:00"/>
    <x v="19"/>
    <b v="1"/>
  </r>
  <r>
    <s v="DS001_20260714_I41"/>
    <s v="DS001"/>
    <d v="2026-07-14T00:00:00"/>
    <n v="41"/>
    <s v="Evening"/>
    <n v="106"/>
    <n v="10"/>
    <n v="0"/>
    <n v="0"/>
    <n v="10"/>
    <n v="0"/>
    <n v="0"/>
    <s v=""/>
    <s v=""/>
    <s v="P_DS001_006|P_DS001_012|P_DS001_015|P_DS001_018|P_DS001_021|P_DS001_024|P_DS001_027|P_DS001_033|P_DS001_036|P_DS001_003"/>
    <n v="10.6"/>
    <n v="0"/>
    <n v="0"/>
    <n v="0"/>
    <n v="32"/>
    <n v="106"/>
    <n v="526"/>
    <n v="120088.13"/>
    <n v="4.9622641509433958"/>
    <n v="1132.906886792453"/>
    <n v="17.349056603773583"/>
    <n v="32.127469830345909"/>
    <n v="106"/>
    <n v="14.778413226572328"/>
    <n v="1.9337743710691822E-3"/>
    <n v="1.2695027530545797"/>
    <n v="0.62720125786163528"/>
    <n v="0"/>
    <n v="22.927213944025159"/>
    <n v="6.4252029985849051"/>
    <n v="4240"/>
    <n v="34"/>
    <n v="2"/>
    <n v="2"/>
    <n v="1"/>
    <n v="1"/>
    <n v="0"/>
    <n v="0"/>
    <n v="467.97999999999996"/>
    <s v="Rider Supply / Availability"/>
    <n v="106"/>
    <n v="134.31714641666667"/>
    <n v="932.62941511666668"/>
    <n v="34"/>
    <n v="1"/>
    <n v="1.8867924528301886E-2"/>
    <n v="40"/>
    <n v="0.44772382138888889"/>
    <n v="0.91434256383986934"/>
    <n v="45"/>
    <n v="-11"/>
    <n v="7"/>
    <n v="3"/>
    <s v="Add or rebalance riders in this interval"/>
    <x v="0"/>
    <s v="Hyderabad"/>
    <s v="Large"/>
    <n v="2300"/>
    <n v="2.5"/>
    <d v="1899-12-30T20:00:00"/>
    <d v="1899-12-30T20:30:00"/>
    <x v="20"/>
    <b v="1"/>
  </r>
  <r>
    <s v="DS001_20260714_I42"/>
    <s v="DS001"/>
    <d v="2026-07-14T00:00:00"/>
    <n v="42"/>
    <s v="Evening"/>
    <n v="114"/>
    <n v="10"/>
    <n v="0"/>
    <n v="0"/>
    <n v="10"/>
    <n v="0"/>
    <n v="0"/>
    <s v=""/>
    <s v=""/>
    <s v="P_DS001_012|P_DS001_015|P_DS001_018|P_DS001_021|P_DS001_024|P_DS001_027|P_DS001_033|P_DS001_036|P_DS001_003|P_DS001_006"/>
    <n v="11.4"/>
    <n v="0"/>
    <n v="0"/>
    <n v="0"/>
    <n v="32"/>
    <n v="114"/>
    <n v="605"/>
    <n v="134218.53"/>
    <n v="5.307017543859649"/>
    <n v="1177.3555263157896"/>
    <n v="17.894736842105264"/>
    <n v="36.655138865643281"/>
    <n v="114"/>
    <n v="18.76040202353801"/>
    <n v="2.1443318713450262E-4"/>
    <n v="1.3640337815129095"/>
    <n v="0.62792397660818711"/>
    <n v="0"/>
    <n v="27.166109242543861"/>
    <n v="6.5567989437134502"/>
    <n v="4560"/>
    <n v="34"/>
    <n v="6"/>
    <n v="6"/>
    <n v="3"/>
    <n v="2"/>
    <n v="1"/>
    <n v="0"/>
    <n v="1592.76"/>
    <s v="Rider Supply / Availability"/>
    <n v="114"/>
    <n v="156.91064025"/>
    <n v="936.28627663333339"/>
    <n v="34"/>
    <n v="1"/>
    <n v="5.2631578947368418E-2"/>
    <n v="40"/>
    <n v="0.52303546749999996"/>
    <n v="0.91792772218954255"/>
    <n v="45"/>
    <n v="-11"/>
    <n v="8"/>
    <n v="2"/>
    <s v="Add or rebalance riders in this interval"/>
    <x v="0"/>
    <s v="Hyderabad"/>
    <s v="Large"/>
    <n v="2300"/>
    <n v="2.5"/>
    <d v="1899-12-30T20:30:00"/>
    <d v="1899-12-30T21:00:00"/>
    <x v="20"/>
    <b v="1"/>
  </r>
  <r>
    <s v="DS001_20260714_I43"/>
    <s v="DS001"/>
    <d v="2026-07-14T00:00:00"/>
    <n v="43"/>
    <s v="Evening"/>
    <n v="100"/>
    <n v="10"/>
    <n v="0"/>
    <n v="0"/>
    <n v="10"/>
    <n v="0"/>
    <n v="0"/>
    <s v=""/>
    <s v=""/>
    <s v="P_DS001_015|P_DS001_018|P_DS001_021|P_DS001_024|P_DS001_027|P_DS001_033|P_DS001_036|P_DS001_003|P_DS001_006|P_DS001_012"/>
    <n v="10"/>
    <n v="0"/>
    <n v="0"/>
    <n v="0"/>
    <n v="32"/>
    <n v="100"/>
    <n v="466"/>
    <n v="103473.63"/>
    <n v="4.66"/>
    <n v="1034.7363"/>
    <n v="16.97"/>
    <n v="39.558146557666667"/>
    <n v="100"/>
    <n v="22.588146557666665"/>
    <n v="0"/>
    <n v="1.1838428088873854"/>
    <n v="0.63916666666666666"/>
    <n v="0"/>
    <n v="30.3269239145"/>
    <n v="6.466379825833334"/>
    <n v="4000"/>
    <n v="34"/>
    <n v="1"/>
    <n v="1"/>
    <n v="0"/>
    <n v="0"/>
    <n v="1"/>
    <n v="0"/>
    <n v="392.84"/>
    <s v="Rider Supply / Availability"/>
    <n v="100"/>
    <n v="119.76628773333333"/>
    <n v="929.0981961"/>
    <n v="34"/>
    <n v="1"/>
    <n v="0.01"/>
    <n v="40"/>
    <n v="0.39922095911111111"/>
    <n v="0.91088058441176467"/>
    <n v="45"/>
    <n v="-11"/>
    <n v="6"/>
    <n v="4"/>
    <s v="Add or rebalance riders in this interval"/>
    <x v="0"/>
    <s v="Hyderabad"/>
    <s v="Large"/>
    <n v="2300"/>
    <n v="2.5"/>
    <d v="1899-12-30T21:00:00"/>
    <d v="1899-12-30T21:30:00"/>
    <x v="21"/>
    <b v="1"/>
  </r>
  <r>
    <s v="DS001_20260714_I44"/>
    <s v="DS001"/>
    <d v="2026-07-14T00:00:00"/>
    <n v="44"/>
    <s v="Evening"/>
    <n v="87"/>
    <n v="10"/>
    <n v="0"/>
    <n v="0"/>
    <n v="10"/>
    <n v="0"/>
    <n v="0"/>
    <s v=""/>
    <s v=""/>
    <s v="P_DS001_018|P_DS001_021|P_DS001_024|P_DS001_027|P_DS001_033|P_DS001_036|P_DS001_003|P_DS001_006|P_DS001_012|P_DS001_015"/>
    <n v="8.6999999999999993"/>
    <n v="0"/>
    <n v="0"/>
    <n v="0"/>
    <n v="32"/>
    <n v="87"/>
    <n v="444"/>
    <n v="106522.79"/>
    <n v="5.1034482758620694"/>
    <n v="1224.3998850574712"/>
    <n v="16.298850574712645"/>
    <n v="39.222204699042145"/>
    <n v="87"/>
    <n v="22.923354124329499"/>
    <n v="0"/>
    <n v="1.270421753856952"/>
    <n v="0.64961685823754789"/>
    <n v="0"/>
    <n v="29.91805555210728"/>
    <n v="6.4519266191570877"/>
    <n v="3480"/>
    <n v="34"/>
    <n v="4"/>
    <n v="4"/>
    <n v="2"/>
    <n v="2"/>
    <n v="0"/>
    <n v="0"/>
    <n v="1571.51"/>
    <s v="Rider Supply / Availability"/>
    <n v="87"/>
    <n v="111.48250843333334"/>
    <n v="935.38787726666669"/>
    <n v="34"/>
    <n v="1"/>
    <n v="4.5977011494252873E-2"/>
    <n v="40"/>
    <n v="0.37160836144444448"/>
    <n v="0.91704693849673202"/>
    <n v="45"/>
    <n v="-11"/>
    <n v="6"/>
    <n v="4"/>
    <s v="Add or rebalance riders in this interval"/>
    <x v="0"/>
    <s v="Hyderabad"/>
    <s v="Large"/>
    <n v="2300"/>
    <n v="2.5"/>
    <d v="1899-12-30T21:30:00"/>
    <d v="1899-12-30T22:00:00"/>
    <x v="21"/>
    <b v="1"/>
  </r>
  <r>
    <s v="DS001_20260714_I45"/>
    <s v="DS001"/>
    <d v="2026-07-14T00:00:00"/>
    <n v="45"/>
    <s v="Evening"/>
    <n v="73"/>
    <n v="10"/>
    <n v="0"/>
    <n v="0"/>
    <n v="10"/>
    <n v="0"/>
    <n v="0"/>
    <s v=""/>
    <s v=""/>
    <s v="P_DS001_021|P_DS001_024|P_DS001_027|P_DS001_033|P_DS001_036|P_DS001_003|P_DS001_006|P_DS001_012|P_DS001_015|P_DS001_018"/>
    <n v="7.3"/>
    <n v="0"/>
    <n v="0"/>
    <n v="0"/>
    <n v="32"/>
    <n v="73"/>
    <n v="364"/>
    <n v="79977.55"/>
    <n v="4.9863013698630141"/>
    <n v="1095.5828767123287"/>
    <n v="13.753424657534246"/>
    <n v="34.053895195433789"/>
    <n v="73"/>
    <n v="20.300470537899542"/>
    <n v="0"/>
    <n v="1.2906667255375806"/>
    <n v="0.62146118721461185"/>
    <n v="0"/>
    <n v="24.983697832648399"/>
    <n v="6.2439141888127851"/>
    <n v="2555"/>
    <n v="34"/>
    <n v="2"/>
    <n v="2"/>
    <n v="2"/>
    <n v="0"/>
    <n v="0"/>
    <n v="0"/>
    <n v="341.27"/>
    <s v="Rider Supply / Availability"/>
    <n v="73"/>
    <n v="89.344214199999996"/>
    <n v="934.12988829999995"/>
    <n v="34"/>
    <n v="1"/>
    <n v="2.7397260273972601E-2"/>
    <n v="35"/>
    <n v="0.29781404733333333"/>
    <n v="0.91581361598039213"/>
    <n v="45"/>
    <n v="-11"/>
    <n v="5"/>
    <n v="5"/>
    <s v="Add or rebalance riders in this interval"/>
    <x v="0"/>
    <s v="Hyderabad"/>
    <s v="Large"/>
    <n v="2300"/>
    <n v="2.5"/>
    <d v="1899-12-30T22:00:00"/>
    <d v="1899-12-30T22:30:00"/>
    <x v="22"/>
    <b v="0"/>
  </r>
  <r>
    <s v="DS001_20260714_I46"/>
    <s v="DS001"/>
    <d v="2026-07-14T00:00:00"/>
    <n v="46"/>
    <s v="Evening"/>
    <n v="54"/>
    <n v="10"/>
    <n v="0"/>
    <n v="0"/>
    <n v="10"/>
    <n v="0"/>
    <n v="0"/>
    <s v=""/>
    <s v=""/>
    <s v="P_DS001_024|P_DS001_027|P_DS001_033|P_DS001_036|P_DS001_003|P_DS001_006|P_DS001_012|P_DS001_015|P_DS001_018|P_DS001_021"/>
    <n v="5.4"/>
    <n v="0"/>
    <n v="0"/>
    <n v="0"/>
    <n v="32"/>
    <n v="54"/>
    <n v="246"/>
    <n v="52632.1"/>
    <n v="4.5555555555555554"/>
    <n v="974.66851851851845"/>
    <n v="12.814814814814815"/>
    <n v="26.141144320679015"/>
    <n v="54"/>
    <n v="13.326329505864196"/>
    <n v="0"/>
    <n v="1.1512557463133"/>
    <n v="0.64598765432098759"/>
    <n v="0"/>
    <n v="16.944351252777778"/>
    <n v="6.4711545969135802"/>
    <n v="1890"/>
    <n v="34"/>
    <n v="0"/>
    <n v="0"/>
    <n v="0"/>
    <n v="0"/>
    <n v="0"/>
    <n v="0"/>
    <n v="0"/>
    <s v="Rider Supply / Availability"/>
    <n v="54"/>
    <n v="68.319078300000001"/>
    <n v="928.13612780000005"/>
    <n v="34"/>
    <n v="1"/>
    <n v="0"/>
    <n v="35"/>
    <n v="0.22773026100000002"/>
    <n v="0.9099373801960785"/>
    <n v="45"/>
    <n v="-11"/>
    <n v="4"/>
    <n v="6"/>
    <s v="Add or rebalance riders in this interval"/>
    <x v="0"/>
    <s v="Hyderabad"/>
    <s v="Large"/>
    <n v="2300"/>
    <n v="2.5"/>
    <d v="1899-12-30T22:30:00"/>
    <d v="1899-12-30T23:00:00"/>
    <x v="22"/>
    <b v="0"/>
  </r>
  <r>
    <s v="DS001_20260714_I47"/>
    <s v="DS001"/>
    <d v="2026-07-14T00:00:00"/>
    <n v="47"/>
    <s v="Late Night"/>
    <n v="37"/>
    <n v="10"/>
    <n v="0"/>
    <n v="2"/>
    <n v="8"/>
    <n v="0"/>
    <n v="1"/>
    <s v=""/>
    <s v="P_DS001_027|P_DS001_033"/>
    <s v="P_DS001_036|P_DS001_003|P_DS001_006|P_DS001_012|P_DS001_015|P_DS001_018|P_DS001_021|P_DS001_024"/>
    <n v="4.625"/>
    <n v="0"/>
    <n v="0"/>
    <n v="1"/>
    <n v="31"/>
    <n v="37"/>
    <n v="192"/>
    <n v="46064.15"/>
    <n v="5.1891891891891895"/>
    <n v="1244.9770270270271"/>
    <n v="11.783783783783784"/>
    <n v="11.428269398648649"/>
    <n v="13"/>
    <n v="1.1564202459459458"/>
    <n v="0"/>
    <n v="1.2875323577594042"/>
    <n v="0.61801801801801803"/>
    <n v="0.981115522972973"/>
    <n v="2.010726268018018"/>
    <n v="6.5651459049549548"/>
    <n v="1295"/>
    <n v="34"/>
    <n v="1"/>
    <n v="1"/>
    <n v="1"/>
    <n v="0"/>
    <n v="0"/>
    <n v="0"/>
    <n v="286.52999999999997"/>
    <s v="Rider Supply / Availability"/>
    <n v="11"/>
    <n v="47.897118649999996"/>
    <n v="794.00085850000005"/>
    <n v="34"/>
    <n v="0.35135135135135137"/>
    <n v="2.7027027027027029E-2"/>
    <n v="35"/>
    <n v="0.19957132770833333"/>
    <n v="0.77843221421568631"/>
    <n v="38"/>
    <n v="-4"/>
    <n v="3"/>
    <n v="5"/>
    <s v="Add or rebalance riders in this interval"/>
    <x v="0"/>
    <s v="Hyderabad"/>
    <s v="Large"/>
    <n v="2300"/>
    <n v="2.5"/>
    <d v="1899-12-30T23:00:00"/>
    <d v="1899-12-30T23:30:00"/>
    <x v="23"/>
    <b v="0"/>
  </r>
  <r>
    <s v="DS001_20260714_I48"/>
    <s v="DS001"/>
    <d v="2026-07-14T00:00:00"/>
    <n v="48"/>
    <s v="Late Night"/>
    <n v="21"/>
    <n v="10"/>
    <n v="0"/>
    <n v="2"/>
    <n v="8"/>
    <n v="0"/>
    <n v="1"/>
    <s v=""/>
    <s v="P_DS001_033|P_DS001_036"/>
    <s v="P_DS001_003|P_DS001_006|P_DS001_012|P_DS001_015|P_DS001_018|P_DS001_021|P_DS001_024|P_DS001_027"/>
    <n v="2.625"/>
    <n v="0"/>
    <n v="0"/>
    <n v="1"/>
    <n v="30"/>
    <n v="21"/>
    <n v="103"/>
    <n v="27099.11"/>
    <n v="4.9047619047619051"/>
    <n v="1290.4338095238095"/>
    <n v="11.952380952380953"/>
    <n v="9.7297254071428565"/>
    <n v="1"/>
    <n v="1.6197638095238123E-2"/>
    <n v="0"/>
    <n v="1.2363229396824404"/>
    <n v="0.6428571428571429"/>
    <n v="1.8791800746031744"/>
    <n v="0"/>
    <n v="7.0116564365079368"/>
    <n v="735"/>
    <n v="34"/>
    <n v="2"/>
    <n v="2"/>
    <n v="2"/>
    <n v="0"/>
    <n v="0"/>
    <n v="0"/>
    <n v="234.05"/>
    <s v="Store Not Ready for Rider"/>
    <n v="1"/>
    <n v="25.962781566666667"/>
    <n v="298.75689955000001"/>
    <n v="23"/>
    <n v="4.7619047619047616E-2"/>
    <n v="9.5238095238095233E-2"/>
    <n v="35"/>
    <n v="0.10817825652777778"/>
    <n v="0.29289892112745097"/>
    <n v="15"/>
    <n v="19"/>
    <n v="2"/>
    <n v="6"/>
    <s v="Recover audit backlog before day close"/>
    <x v="0"/>
    <s v="Hyderabad"/>
    <s v="Large"/>
    <n v="2300"/>
    <n v="2.5"/>
    <d v="1899-12-30T23:30:00"/>
    <d v="1899-12-30T00:00:00"/>
    <x v="23"/>
    <b v="0"/>
  </r>
  <r>
    <s v="DS002_20260701_I01"/>
    <s v="DS002"/>
    <d v="2026-07-01T00:00:00"/>
    <n v="1"/>
    <s v="Night"/>
    <n v="5"/>
    <n v="9"/>
    <n v="8"/>
    <n v="0"/>
    <n v="1"/>
    <n v="600"/>
    <n v="0"/>
    <s v="P_DS002_004|P_DS002_007|P_DS002_013|P_DS002_016|P_DS002_019|P_DS002_022|P_DS002_028|P_DS002_034"/>
    <s v=""/>
    <s v="P_DS002_001"/>
    <n v="5"/>
    <n v="600"/>
    <n v="9400"/>
    <n v="0"/>
    <n v="50"/>
    <n v="5"/>
    <n v="26"/>
    <n v="5540.29"/>
    <n v="5.2"/>
    <n v="1108.058"/>
    <n v="13.2"/>
    <n v="11.430370113333334"/>
    <n v="0"/>
    <n v="0"/>
    <n v="0"/>
    <n v="1.2278669931276096"/>
    <n v="0.7433333333333334"/>
    <n v="1.9712003199999999"/>
    <n v="0"/>
    <n v="8.6258364499999995"/>
    <n v="175"/>
    <n v="38"/>
    <n v="0"/>
    <n v="0"/>
    <n v="0"/>
    <n v="0"/>
    <n v="0"/>
    <n v="0"/>
    <n v="0"/>
    <s v="No SLA Breach"/>
    <n v="0"/>
    <n v="6.1393349333333331"/>
    <n v="32.990748549999999"/>
    <n v="3"/>
    <n v="0"/>
    <n v="0"/>
    <n v="35"/>
    <n v="0.20464449777777777"/>
    <n v="2.8939253114035089E-2"/>
    <n v="2"/>
    <n v="36"/>
    <n v="1"/>
    <n v="0"/>
    <s v="Monitor - no immediate intervention"/>
    <x v="1"/>
    <s v="Hyderabad"/>
    <s v="Large"/>
    <n v="2100"/>
    <n v="3"/>
    <d v="1899-12-30T00:00:00"/>
    <d v="1899-12-30T00:30:00"/>
    <x v="0"/>
    <b v="0"/>
  </r>
  <r>
    <s v="DS002_20260701_I02"/>
    <s v="DS002"/>
    <d v="2026-07-01T00:00:00"/>
    <n v="2"/>
    <s v="Night"/>
    <n v="6"/>
    <n v="9"/>
    <n v="8"/>
    <n v="0"/>
    <n v="1"/>
    <n v="600"/>
    <n v="0"/>
    <s v="P_DS002_007|P_DS002_013|P_DS002_016|P_DS002_019|P_DS002_022|P_DS002_028|P_DS002_034|P_DS002_001"/>
    <s v=""/>
    <s v="P_DS002_004"/>
    <n v="6"/>
    <n v="600"/>
    <n v="8800"/>
    <n v="0"/>
    <n v="50"/>
    <n v="6"/>
    <n v="40"/>
    <n v="9474.33"/>
    <n v="6.666666666666667"/>
    <n v="1579.0550000000001"/>
    <n v="12.833333333333334"/>
    <n v="12.566765175"/>
    <n v="2"/>
    <n v="0.43273445833333329"/>
    <n v="5.0926897222222219E-2"/>
    <n v="2.1710327268220806"/>
    <n v="0.45833333333333331"/>
    <n v="2.6802929500000001"/>
    <n v="0"/>
    <n v="8.7670277722222227"/>
    <n v="210"/>
    <n v="39"/>
    <n v="1"/>
    <n v="1"/>
    <n v="1"/>
    <n v="0"/>
    <n v="0"/>
    <n v="0"/>
    <n v="25.15"/>
    <s v="Store Not Ready for Rider"/>
    <n v="2"/>
    <n v="11.988996716666666"/>
    <n v="96.844395449999993"/>
    <n v="5"/>
    <n v="0.33333333333333331"/>
    <n v="0.16666666666666666"/>
    <n v="35"/>
    <n v="0.39963322388888883"/>
    <n v="8.2772987564102563E-2"/>
    <n v="5"/>
    <n v="34"/>
    <n v="1"/>
    <n v="0"/>
    <s v="Protect or increase picker capacity"/>
    <x v="1"/>
    <s v="Hyderabad"/>
    <s v="Large"/>
    <n v="2100"/>
    <n v="3"/>
    <d v="1899-12-30T00:30:00"/>
    <d v="1899-12-30T01:00:00"/>
    <x v="0"/>
    <b v="0"/>
  </r>
  <r>
    <s v="DS002_20260701_I03"/>
    <s v="DS002"/>
    <d v="2026-07-01T00:00:00"/>
    <n v="3"/>
    <s v="Night"/>
    <n v="5"/>
    <n v="9"/>
    <n v="8"/>
    <n v="0"/>
    <n v="1"/>
    <n v="600"/>
    <n v="0"/>
    <s v="P_DS002_013|P_DS002_016|P_DS002_019|P_DS002_022|P_DS002_028|P_DS002_034|P_DS002_001|P_DS002_004"/>
    <s v=""/>
    <s v="P_DS002_007"/>
    <n v="5"/>
    <n v="600"/>
    <n v="8200"/>
    <n v="0"/>
    <n v="50"/>
    <n v="5"/>
    <n v="23"/>
    <n v="5714.47"/>
    <n v="4.5999999999999996"/>
    <n v="1142.894"/>
    <n v="11.6"/>
    <n v="11.192477226666666"/>
    <n v="1"/>
    <n v="0.38593239000000001"/>
    <n v="0.72905525999999998"/>
    <n v="1.3729552125378328"/>
    <n v="0.82"/>
    <n v="2.9220104666666669"/>
    <n v="0"/>
    <n v="7.3404667533333336"/>
    <n v="175"/>
    <n v="39"/>
    <n v="0"/>
    <n v="0"/>
    <n v="0"/>
    <n v="0"/>
    <n v="0"/>
    <n v="0"/>
    <n v="0"/>
    <s v="Store Not Ready for Rider"/>
    <n v="1"/>
    <n v="7.9019756166666664"/>
    <n v="66.891235050000006"/>
    <n v="6"/>
    <n v="0.2"/>
    <n v="0"/>
    <n v="35"/>
    <n v="0.26339918722222222"/>
    <n v="5.7171995769230773E-2"/>
    <n v="4"/>
    <n v="35"/>
    <n v="1"/>
    <n v="0"/>
    <s v="Protect or increase picker capacity"/>
    <x v="1"/>
    <s v="Hyderabad"/>
    <s v="Large"/>
    <n v="2100"/>
    <n v="3"/>
    <d v="1899-12-30T01:00:00"/>
    <d v="1899-12-30T01:30:00"/>
    <x v="1"/>
    <b v="0"/>
  </r>
  <r>
    <s v="DS002_20260701_I04"/>
    <s v="DS002"/>
    <d v="2026-07-01T00:00:00"/>
    <n v="4"/>
    <s v="Night"/>
    <n v="7"/>
    <n v="9"/>
    <n v="8"/>
    <n v="0"/>
    <n v="1"/>
    <n v="600"/>
    <n v="0"/>
    <s v="P_DS002_016|P_DS002_019|P_DS002_022|P_DS002_028|P_DS002_034|P_DS002_001|P_DS002_004|P_DS002_007"/>
    <s v=""/>
    <s v="P_DS002_013"/>
    <n v="7"/>
    <n v="600"/>
    <n v="7600"/>
    <n v="0"/>
    <n v="50"/>
    <n v="7"/>
    <n v="31"/>
    <n v="7105.1100000000006"/>
    <n v="4.4285714285714288"/>
    <n v="1015.0157142857144"/>
    <n v="12.142857142857142"/>
    <n v="10.10811594761905"/>
    <n v="0"/>
    <n v="0"/>
    <n v="9.2907833333333283E-3"/>
    <n v="1.2467272408490939"/>
    <n v="0.6785714285714286"/>
    <n v="1.9345894452380954"/>
    <n v="0"/>
    <n v="7.0949550619047619"/>
    <n v="245"/>
    <n v="39"/>
    <n v="0"/>
    <n v="0"/>
    <n v="0"/>
    <n v="0"/>
    <n v="0"/>
    <n v="0"/>
    <n v="0"/>
    <s v="No SLA Breach"/>
    <n v="0"/>
    <n v="8.7270906166666666"/>
    <n v="70.543559183333329"/>
    <n v="4"/>
    <n v="0"/>
    <n v="0"/>
    <n v="35"/>
    <n v="0.29090302055555556"/>
    <n v="6.0293640327635324E-2"/>
    <n v="4"/>
    <n v="35"/>
    <n v="1"/>
    <n v="0"/>
    <s v="Monitor - no immediate intervention"/>
    <x v="1"/>
    <s v="Hyderabad"/>
    <s v="Large"/>
    <n v="2100"/>
    <n v="3"/>
    <d v="1899-12-30T01:30:00"/>
    <d v="1899-12-30T02:00:00"/>
    <x v="1"/>
    <b v="0"/>
  </r>
  <r>
    <s v="DS002_20260701_I05"/>
    <s v="DS002"/>
    <d v="2026-07-01T00:00:00"/>
    <n v="5"/>
    <s v="Night"/>
    <n v="7"/>
    <n v="9"/>
    <n v="8"/>
    <n v="0"/>
    <n v="1"/>
    <n v="600"/>
    <n v="0"/>
    <s v="P_DS002_019|P_DS002_022|P_DS002_028|P_DS002_034|P_DS002_001|P_DS002_004|P_DS002_007|P_DS002_013"/>
    <s v=""/>
    <s v="P_DS002_016"/>
    <n v="7"/>
    <n v="600"/>
    <n v="7000"/>
    <n v="0"/>
    <n v="50"/>
    <n v="7"/>
    <n v="25"/>
    <n v="6560.87"/>
    <n v="3.5714285714285716"/>
    <n v="937.26714285714286"/>
    <n v="12"/>
    <n v="10.134221650000001"/>
    <n v="1"/>
    <n v="7.8349692857142925E-2"/>
    <n v="0.18329776666666664"/>
    <n v="1.0485910397479348"/>
    <n v="0.56666666666666665"/>
    <n v="1.7985554690476191"/>
    <n v="0"/>
    <n v="7.5356661690476203"/>
    <n v="245"/>
    <n v="39"/>
    <n v="0"/>
    <n v="0"/>
    <n v="0"/>
    <n v="0"/>
    <n v="0"/>
    <n v="0"/>
    <n v="0"/>
    <s v="Store Not Ready for Rider"/>
    <n v="1"/>
    <n v="7.3401372166666672"/>
    <n v="93.453092799999993"/>
    <n v="6"/>
    <n v="0.14285714285714285"/>
    <n v="0"/>
    <n v="35"/>
    <n v="0.24467124055555559"/>
    <n v="7.9874438290598287E-2"/>
    <n v="5"/>
    <n v="34"/>
    <n v="1"/>
    <n v="0"/>
    <s v="Monitor - no immediate intervention"/>
    <x v="1"/>
    <s v="Hyderabad"/>
    <s v="Large"/>
    <n v="2100"/>
    <n v="3"/>
    <d v="1899-12-30T02:00:00"/>
    <d v="1899-12-30T02:30:00"/>
    <x v="2"/>
    <b v="0"/>
  </r>
  <r>
    <s v="DS002_20260701_I06"/>
    <s v="DS002"/>
    <d v="2026-07-01T00:00:00"/>
    <n v="6"/>
    <s v="Night"/>
    <n v="11"/>
    <n v="9"/>
    <n v="8"/>
    <n v="0"/>
    <n v="1"/>
    <n v="600"/>
    <n v="0"/>
    <s v="P_DS002_022|P_DS002_028|P_DS002_034|P_DS002_001|P_DS002_004|P_DS002_007|P_DS002_013|P_DS002_016"/>
    <s v=""/>
    <s v="P_DS002_019"/>
    <n v="11"/>
    <n v="600"/>
    <n v="6400"/>
    <n v="0"/>
    <n v="50"/>
    <n v="11"/>
    <n v="62"/>
    <n v="13448.52"/>
    <n v="5.6363636363636367"/>
    <n v="1222.5927272727274"/>
    <n v="12.181818181818182"/>
    <n v="11.254592818181818"/>
    <n v="3"/>
    <n v="0.17038164242424259"/>
    <n v="0.73576146363636363"/>
    <n v="1.3204615335760019"/>
    <n v="0.67575757575757578"/>
    <n v="2.7319805696969697"/>
    <n v="0"/>
    <n v="7.6438243621212116"/>
    <n v="385"/>
    <n v="39"/>
    <n v="0"/>
    <n v="0"/>
    <n v="0"/>
    <n v="0"/>
    <n v="0"/>
    <n v="0"/>
    <n v="0"/>
    <s v="Store Not Ready for Rider"/>
    <n v="2"/>
    <n v="13.506595900000001"/>
    <n v="71.811367866666671"/>
    <n v="7"/>
    <n v="0.27272727272727271"/>
    <n v="0"/>
    <n v="35"/>
    <n v="0.45021986333333336"/>
    <n v="6.1377237492877497E-2"/>
    <n v="4"/>
    <n v="35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01_I07"/>
    <s v="DS002"/>
    <d v="2026-07-01T00:00:00"/>
    <n v="7"/>
    <s v="Night"/>
    <n v="5"/>
    <n v="9"/>
    <n v="8"/>
    <n v="0"/>
    <n v="1"/>
    <n v="600"/>
    <n v="0"/>
    <s v="P_DS002_028|P_DS002_034|P_DS002_001|P_DS002_004|P_DS002_007|P_DS002_013|P_DS002_016|P_DS002_019"/>
    <s v=""/>
    <s v="P_DS002_022"/>
    <n v="5"/>
    <n v="600"/>
    <n v="5800"/>
    <n v="0"/>
    <n v="50"/>
    <n v="5"/>
    <n v="25"/>
    <n v="5320.54"/>
    <n v="5"/>
    <n v="1064.1079999999999"/>
    <n v="13.8"/>
    <n v="12.937689933333331"/>
    <n v="0"/>
    <n v="0"/>
    <n v="0.42153994"/>
    <n v="1.5096478368186339"/>
    <n v="0.55666666666666664"/>
    <n v="2.48785444"/>
    <n v="0"/>
    <n v="9.1365021566666673"/>
    <n v="175"/>
    <n v="39"/>
    <n v="0"/>
    <n v="0"/>
    <n v="0"/>
    <n v="0"/>
    <n v="0"/>
    <n v="0"/>
    <n v="0"/>
    <s v="No SLA Breach"/>
    <n v="0"/>
    <n v="7.5576149500000005"/>
    <n v="105.13847133333333"/>
    <n v="7"/>
    <n v="0"/>
    <n v="0"/>
    <n v="35"/>
    <n v="0.25192049833333335"/>
    <n v="8.9861941310541302E-2"/>
    <n v="6"/>
    <n v="33"/>
    <n v="1"/>
    <n v="0"/>
    <s v="Monitor - no immediate intervention"/>
    <x v="1"/>
    <s v="Hyderabad"/>
    <s v="Large"/>
    <n v="2100"/>
    <n v="3"/>
    <d v="1899-12-30T03:00:00"/>
    <d v="1899-12-30T03:30:00"/>
    <x v="3"/>
    <b v="0"/>
  </r>
  <r>
    <s v="DS002_20260701_I08"/>
    <s v="DS002"/>
    <d v="2026-07-01T00:00:00"/>
    <n v="8"/>
    <s v="Night"/>
    <n v="6"/>
    <n v="9"/>
    <n v="8"/>
    <n v="0"/>
    <n v="1"/>
    <n v="600"/>
    <n v="0"/>
    <s v="P_DS002_034|P_DS002_001|P_DS002_004|P_DS002_007|P_DS002_013|P_DS002_016|P_DS002_019|P_DS002_022"/>
    <s v=""/>
    <s v="P_DS002_028"/>
    <n v="6"/>
    <n v="600"/>
    <n v="5200"/>
    <n v="0"/>
    <n v="50"/>
    <n v="6"/>
    <n v="39"/>
    <n v="9113.92"/>
    <n v="6.5"/>
    <n v="1518.9866666666667"/>
    <n v="12"/>
    <n v="10.155245191666667"/>
    <n v="0"/>
    <n v="0"/>
    <n v="9.7418413888888875E-2"/>
    <n v="1.8417100041544785"/>
    <n v="0.39166666666666666"/>
    <n v="2.3307950777777777"/>
    <n v="0"/>
    <n v="7.1550056611111108"/>
    <n v="210"/>
    <n v="39"/>
    <n v="0"/>
    <n v="0"/>
    <n v="0"/>
    <n v="0"/>
    <n v="0"/>
    <n v="0"/>
    <n v="0"/>
    <s v="No SLA Breach"/>
    <n v="0"/>
    <n v="12.059365016666668"/>
    <n v="63.719943600000001"/>
    <n v="4"/>
    <n v="0"/>
    <n v="0"/>
    <n v="35"/>
    <n v="0.40197883388888894"/>
    <n v="5.4461490256410255E-2"/>
    <n v="4"/>
    <n v="35"/>
    <n v="1"/>
    <n v="0"/>
    <s v="Monitor - no immediate intervention"/>
    <x v="1"/>
    <s v="Hyderabad"/>
    <s v="Large"/>
    <n v="2100"/>
    <n v="3"/>
    <d v="1899-12-30T03:30:00"/>
    <d v="1899-12-30T04:00:00"/>
    <x v="3"/>
    <b v="0"/>
  </r>
  <r>
    <s v="DS002_20260701_I09"/>
    <s v="DS002"/>
    <d v="2026-07-01T00:00:00"/>
    <n v="9"/>
    <s v="Night"/>
    <n v="10"/>
    <n v="9"/>
    <n v="8"/>
    <n v="0"/>
    <n v="1"/>
    <n v="600"/>
    <n v="0"/>
    <s v="P_DS002_001|P_DS002_004|P_DS002_007|P_DS002_013|P_DS002_016|P_DS002_019|P_DS002_022|P_DS002_028"/>
    <s v=""/>
    <s v="P_DS002_034"/>
    <n v="10"/>
    <n v="600"/>
    <n v="4600"/>
    <n v="0"/>
    <n v="50"/>
    <n v="10"/>
    <n v="42"/>
    <n v="9629.2199999999993"/>
    <n v="4.2"/>
    <n v="962.92199999999991"/>
    <n v="12.2"/>
    <n v="10.170437921666666"/>
    <n v="1"/>
    <n v="0.13025242833333336"/>
    <n v="0.17473634666666665"/>
    <n v="1.2225507875783734"/>
    <n v="0.85666666666666669"/>
    <n v="2.2539537950000001"/>
    <n v="0"/>
    <n v="7.0764841216666667"/>
    <n v="350"/>
    <n v="39"/>
    <n v="0"/>
    <n v="0"/>
    <n v="0"/>
    <n v="0"/>
    <n v="0"/>
    <n v="0"/>
    <n v="0"/>
    <s v="Last-Mile Travel"/>
    <n v="1"/>
    <n v="10.445462116666667"/>
    <n v="103.8882038"/>
    <n v="6"/>
    <n v="0.1"/>
    <n v="0"/>
    <n v="35"/>
    <n v="0.34818207055555556"/>
    <n v="8.8793336581196577E-2"/>
    <n v="5"/>
    <n v="34"/>
    <n v="1"/>
    <n v="0"/>
    <s v="Monitor - no immediate intervention"/>
    <x v="1"/>
    <s v="Hyderabad"/>
    <s v="Large"/>
    <n v="2100"/>
    <n v="3"/>
    <d v="1899-12-30T04:00:00"/>
    <d v="1899-12-30T04:30:00"/>
    <x v="4"/>
    <b v="0"/>
  </r>
  <r>
    <s v="DS002_20260701_I10"/>
    <s v="DS002"/>
    <d v="2026-07-01T00:00:00"/>
    <n v="10"/>
    <s v="Night"/>
    <n v="6"/>
    <n v="9"/>
    <n v="8"/>
    <n v="0"/>
    <n v="1"/>
    <n v="600"/>
    <n v="0"/>
    <s v="P_DS002_004|P_DS002_007|P_DS002_013|P_DS002_016|P_DS002_019|P_DS002_022|P_DS002_028|P_DS002_034"/>
    <s v=""/>
    <s v="P_DS002_001"/>
    <n v="6"/>
    <n v="600"/>
    <n v="4000"/>
    <n v="0"/>
    <n v="50"/>
    <n v="6"/>
    <n v="26"/>
    <n v="4941.43"/>
    <n v="4.333333333333333"/>
    <n v="823.57166666666672"/>
    <n v="11.833333333333334"/>
    <n v="9.8981174694444434"/>
    <n v="1"/>
    <n v="0.29963836666666666"/>
    <n v="0.20074808888888887"/>
    <n v="0.97336763967386541"/>
    <n v="0.53333333333333333"/>
    <n v="1.7074490527777779"/>
    <n v="0"/>
    <n v="7.4156684055555564"/>
    <n v="210"/>
    <n v="39"/>
    <n v="0"/>
    <n v="0"/>
    <n v="0"/>
    <n v="0"/>
    <n v="0"/>
    <n v="0"/>
    <n v="0"/>
    <s v="Last-Mile Travel"/>
    <n v="1"/>
    <n v="7.0455911333333336"/>
    <n v="57.035133833333333"/>
    <n v="4"/>
    <n v="0.16666666666666666"/>
    <n v="0"/>
    <n v="35"/>
    <n v="0.2348530377777778"/>
    <n v="4.8747977635327636E-2"/>
    <n v="3"/>
    <n v="36"/>
    <n v="1"/>
    <n v="0"/>
    <s v="Monitor - no immediate intervention"/>
    <x v="1"/>
    <s v="Hyderabad"/>
    <s v="Large"/>
    <n v="2100"/>
    <n v="3"/>
    <d v="1899-12-30T04:30:00"/>
    <d v="1899-12-30T05:00:00"/>
    <x v="4"/>
    <b v="0"/>
  </r>
  <r>
    <s v="DS002_20260701_I11"/>
    <s v="DS002"/>
    <d v="2026-07-01T00:00:00"/>
    <n v="11"/>
    <s v="Night"/>
    <n v="9"/>
    <n v="9"/>
    <n v="8"/>
    <n v="0"/>
    <n v="1"/>
    <n v="600"/>
    <n v="0"/>
    <s v="P_DS002_007|P_DS002_013|P_DS002_016|P_DS002_019|P_DS002_022|P_DS002_028|P_DS002_034|P_DS002_001"/>
    <s v=""/>
    <s v="P_DS002_004"/>
    <n v="9"/>
    <n v="600"/>
    <n v="3400"/>
    <n v="0"/>
    <n v="50"/>
    <n v="9"/>
    <n v="38"/>
    <n v="8912.16"/>
    <n v="4.2222222222222223"/>
    <n v="990.24"/>
    <n v="12.111111111111111"/>
    <n v="9.8953468851851838"/>
    <n v="0"/>
    <n v="0"/>
    <n v="0.18345401111111106"/>
    <n v="1.3338489807959697"/>
    <n v="0.69074074074074077"/>
    <n v="2.208043724074074"/>
    <n v="0"/>
    <n v="6.6428587092592597"/>
    <n v="315"/>
    <n v="39"/>
    <n v="0"/>
    <n v="0"/>
    <n v="0"/>
    <n v="0"/>
    <n v="0"/>
    <n v="0"/>
    <n v="0"/>
    <s v="No SLA Breach"/>
    <n v="0"/>
    <n v="12.579301033333333"/>
    <n v="119.84986713333333"/>
    <n v="6"/>
    <n v="0"/>
    <n v="0"/>
    <n v="35"/>
    <n v="0.41931003444444442"/>
    <n v="0.10243578387464387"/>
    <n v="6"/>
    <n v="33"/>
    <n v="1"/>
    <n v="0"/>
    <s v="Monitor - no immediate intervention"/>
    <x v="1"/>
    <s v="Hyderabad"/>
    <s v="Large"/>
    <n v="2100"/>
    <n v="3"/>
    <d v="1899-12-30T05:00:00"/>
    <d v="1899-12-30T05:30:00"/>
    <x v="5"/>
    <b v="0"/>
  </r>
  <r>
    <s v="DS002_20260701_I12"/>
    <s v="DS002"/>
    <d v="2026-07-01T00:00:00"/>
    <n v="12"/>
    <s v="Night"/>
    <n v="7"/>
    <n v="9"/>
    <n v="8"/>
    <n v="0"/>
    <n v="1"/>
    <n v="600"/>
    <n v="0"/>
    <s v="P_DS002_013|P_DS002_016|P_DS002_019|P_DS002_022|P_DS002_028|P_DS002_034|P_DS002_001|P_DS002_004"/>
    <s v=""/>
    <s v="P_DS002_007"/>
    <n v="7"/>
    <n v="600"/>
    <n v="2800"/>
    <n v="0"/>
    <n v="50"/>
    <n v="7"/>
    <n v="33"/>
    <n v="7225.53"/>
    <n v="4.7142857142857144"/>
    <n v="1032.2185714285713"/>
    <n v="12"/>
    <n v="9.9234545714285733"/>
    <n v="1"/>
    <n v="0.12296872619047632"/>
    <n v="0.11141420714285714"/>
    <n v="1.5079300494727959"/>
    <n v="0.5095238095238096"/>
    <n v="2.1288680595238096"/>
    <n v="0"/>
    <n v="6.7326817452380956"/>
    <n v="245"/>
    <n v="39"/>
    <n v="0"/>
    <n v="0"/>
    <n v="0"/>
    <n v="0"/>
    <n v="0"/>
    <n v="0"/>
    <n v="0"/>
    <s v="Last-Mile Travel"/>
    <n v="1"/>
    <n v="10.555510283333334"/>
    <n v="92.196434716666658"/>
    <n v="6"/>
    <n v="0.14285714285714285"/>
    <n v="0"/>
    <n v="35"/>
    <n v="0.35185034277777777"/>
    <n v="7.8800371552706541E-2"/>
    <n v="5"/>
    <n v="34"/>
    <n v="1"/>
    <n v="0"/>
    <s v="Monitor - no immediate intervention"/>
    <x v="1"/>
    <s v="Hyderabad"/>
    <s v="Large"/>
    <n v="2100"/>
    <n v="3"/>
    <d v="1899-12-30T05:30:00"/>
    <d v="1899-12-30T06:00:00"/>
    <x v="5"/>
    <b v="0"/>
  </r>
  <r>
    <s v="DS002_20260701_I13"/>
    <s v="DS002"/>
    <d v="2026-07-01T00:00:00"/>
    <n v="13"/>
    <s v="Morning"/>
    <n v="11"/>
    <n v="9"/>
    <n v="3"/>
    <n v="2"/>
    <n v="4"/>
    <n v="225"/>
    <n v="1"/>
    <s v="P_DS002_016|P_DS002_019|P_DS002_022"/>
    <s v="P_DS002_028|P_DS002_034"/>
    <s v="P_DS002_001|P_DS002_004|P_DS002_007|P_DS002_013"/>
    <n v="2.75"/>
    <n v="225"/>
    <n v="2575"/>
    <n v="1"/>
    <n v="49"/>
    <n v="11"/>
    <n v="49"/>
    <n v="10997.49"/>
    <n v="4.4545454545454541"/>
    <n v="999.77181818181816"/>
    <n v="12.636363636363637"/>
    <n v="10.726583524242423"/>
    <n v="1"/>
    <n v="0.26609673484848462"/>
    <n v="0"/>
    <n v="1.2010246435106016"/>
    <n v="0.73787878787878791"/>
    <n v="1.9389034212121212"/>
    <n v="0"/>
    <n v="7.9604073666666668"/>
    <n v="385"/>
    <n v="39"/>
    <n v="0"/>
    <n v="0"/>
    <n v="0"/>
    <n v="0"/>
    <n v="0"/>
    <n v="0"/>
    <n v="0"/>
    <s v="Last-Mile Travel"/>
    <n v="1"/>
    <n v="13.211270966666667"/>
    <n v="86.813016966666666"/>
    <n v="7"/>
    <n v="9.0909090909090912E-2"/>
    <n v="0"/>
    <n v="35"/>
    <n v="0.11009392472222222"/>
    <n v="7.4199159800569806E-2"/>
    <n v="5"/>
    <n v="34"/>
    <n v="1"/>
    <n v="3"/>
    <s v="Recover overdue put-away workload"/>
    <x v="1"/>
    <s v="Hyderabad"/>
    <s v="Large"/>
    <n v="2100"/>
    <n v="3"/>
    <d v="1899-12-30T06:00:00"/>
    <d v="1899-12-30T06:30:00"/>
    <x v="6"/>
    <b v="0"/>
  </r>
  <r>
    <s v="DS002_20260701_I14"/>
    <s v="DS002"/>
    <d v="2026-07-01T00:00:00"/>
    <n v="14"/>
    <s v="Morning"/>
    <n v="15"/>
    <n v="9"/>
    <n v="3"/>
    <n v="2"/>
    <n v="4"/>
    <n v="225"/>
    <n v="1"/>
    <s v="P_DS002_019|P_DS002_022|P_DS002_028"/>
    <s v="P_DS002_034|P_DS002_001"/>
    <s v="P_DS002_004|P_DS002_007|P_DS002_013|P_DS002_016"/>
    <n v="3.75"/>
    <n v="225"/>
    <n v="2350"/>
    <n v="1"/>
    <n v="48"/>
    <n v="15"/>
    <n v="90"/>
    <n v="15927.2"/>
    <n v="6"/>
    <n v="1061.8133333333333"/>
    <n v="11.866666666666667"/>
    <n v="9.7573268199999994"/>
    <n v="2"/>
    <n v="4.3325272222222114E-2"/>
    <n v="0"/>
    <n v="1.6685517885081469"/>
    <n v="0.65333333333333343"/>
    <n v="2.3218851166666665"/>
    <n v="0"/>
    <n v="6.6343305877777778"/>
    <n v="525"/>
    <n v="39"/>
    <n v="1"/>
    <n v="1"/>
    <n v="1"/>
    <n v="0"/>
    <n v="0"/>
    <n v="0"/>
    <n v="233.48"/>
    <s v="Store Not Ready for Rider"/>
    <n v="2"/>
    <n v="21.945916883333332"/>
    <n v="136.7349068"/>
    <n v="8"/>
    <n v="0.13333333333333333"/>
    <n v="6.6666666666666666E-2"/>
    <n v="35"/>
    <n v="0.18288264069444443"/>
    <n v="0.11686744170940171"/>
    <n v="7"/>
    <n v="32"/>
    <n v="2"/>
    <n v="2"/>
    <s v="Recover overdue put-away workload"/>
    <x v="1"/>
    <s v="Hyderabad"/>
    <s v="Large"/>
    <n v="2100"/>
    <n v="3"/>
    <d v="1899-12-30T06:30:00"/>
    <d v="1899-12-30T07:00:00"/>
    <x v="6"/>
    <b v="0"/>
  </r>
  <r>
    <s v="DS002_20260701_I15"/>
    <s v="DS002"/>
    <d v="2026-07-01T00:00:00"/>
    <n v="15"/>
    <s v="Morning"/>
    <n v="29"/>
    <n v="9"/>
    <n v="3"/>
    <n v="2"/>
    <n v="4"/>
    <n v="225"/>
    <n v="1"/>
    <s v="P_DS002_022|P_DS002_028|P_DS002_034"/>
    <s v="P_DS002_001|P_DS002_004"/>
    <s v="P_DS002_007|P_DS002_013|P_DS002_016|P_DS002_019"/>
    <n v="7.25"/>
    <n v="225"/>
    <n v="2125"/>
    <n v="1"/>
    <n v="47"/>
    <n v="29"/>
    <n v="134"/>
    <n v="28484.53"/>
    <n v="4.6206896551724137"/>
    <n v="982.22517241379308"/>
    <n v="12.413793103448276"/>
    <n v="10.320096115517241"/>
    <n v="3"/>
    <n v="2.0553872988505726E-2"/>
    <n v="0"/>
    <n v="1.2967020918827199"/>
    <n v="0.63103448275862073"/>
    <n v="1.9277365666666668"/>
    <n v="0"/>
    <n v="7.4527043678160911"/>
    <n v="1015"/>
    <n v="39"/>
    <n v="2"/>
    <n v="2"/>
    <n v="1"/>
    <n v="1"/>
    <n v="0"/>
    <n v="0"/>
    <n v="291.47000000000003"/>
    <s v="Last-Mile Travel"/>
    <n v="2"/>
    <n v="40.686720299999998"/>
    <n v="311.72275313333336"/>
    <n v="18"/>
    <n v="0.10344827586206896"/>
    <n v="6.8965517241379309E-2"/>
    <n v="35"/>
    <n v="0.33905600249999995"/>
    <n v="0.26642970353276357"/>
    <n v="15"/>
    <n v="24"/>
    <n v="2"/>
    <n v="2"/>
    <s v="Recover overdue put-away workload"/>
    <x v="1"/>
    <s v="Hyderabad"/>
    <s v="Large"/>
    <n v="2100"/>
    <n v="3"/>
    <d v="1899-12-30T07:00:00"/>
    <d v="1899-12-30T07:30:00"/>
    <x v="7"/>
    <b v="0"/>
  </r>
  <r>
    <s v="DS002_20260701_I16"/>
    <s v="DS002"/>
    <d v="2026-07-01T00:00:00"/>
    <n v="16"/>
    <s v="Morning"/>
    <n v="40"/>
    <n v="9"/>
    <n v="3"/>
    <n v="2"/>
    <n v="4"/>
    <n v="225"/>
    <n v="1"/>
    <s v="P_DS002_028|P_DS002_034|P_DS002_001"/>
    <s v="P_DS002_004|P_DS002_007"/>
    <s v="P_DS002_013|P_DS002_016|P_DS002_019|P_DS002_022"/>
    <n v="10"/>
    <n v="225"/>
    <n v="1900"/>
    <n v="1"/>
    <n v="46"/>
    <n v="40"/>
    <n v="212"/>
    <n v="44202.979999999996"/>
    <n v="5.3"/>
    <n v="1105.0744999999999"/>
    <n v="11.824999999999999"/>
    <n v="9.9091136666666664"/>
    <n v="3"/>
    <n v="9.202033875E-2"/>
    <n v="1.0927712499999995E-2"/>
    <n v="1.4521421845179341"/>
    <n v="0.6316666666666666"/>
    <n v="2.0947365558333333"/>
    <n v="0"/>
    <n v="6.9302104345833326"/>
    <n v="1400"/>
    <n v="39"/>
    <n v="1"/>
    <n v="1"/>
    <n v="1"/>
    <n v="0"/>
    <n v="0"/>
    <n v="0"/>
    <n v="224.88"/>
    <s v="Last-Mile Travel"/>
    <n v="2"/>
    <n v="57.140685916666669"/>
    <n v="443.95021148333336"/>
    <n v="27"/>
    <n v="7.4999999999999997E-2"/>
    <n v="2.5000000000000001E-2"/>
    <n v="35"/>
    <n v="0.47617238263888889"/>
    <n v="0.37944462519943023"/>
    <n v="22"/>
    <n v="17"/>
    <n v="3"/>
    <n v="1"/>
    <s v="Recover overdue put-away workload"/>
    <x v="1"/>
    <s v="Hyderabad"/>
    <s v="Large"/>
    <n v="2100"/>
    <n v="3"/>
    <d v="1899-12-30T07:30:00"/>
    <d v="1899-12-30T08:00:00"/>
    <x v="7"/>
    <b v="0"/>
  </r>
  <r>
    <s v="DS002_20260701_I17"/>
    <s v="DS002"/>
    <d v="2026-07-01T00:00:00"/>
    <n v="17"/>
    <s v="Morning"/>
    <n v="40"/>
    <n v="19"/>
    <n v="3"/>
    <n v="2"/>
    <n v="14"/>
    <n v="225"/>
    <n v="1"/>
    <s v="P_DS002_032|P_DS002_034|P_DS002_001"/>
    <s v="P_DS002_002|P_DS002_004"/>
    <s v="P_DS002_005|P_DS002_007|P_DS002_008|P_DS002_011|P_DS002_013|P_DS002_014|P_DS002_016|P_DS002_019|P_DS002_020|P_DS002_022|P_DS002_023|P_DS002_026|P_DS002_028|P_DS002_029"/>
    <n v="2.8571428571428572"/>
    <n v="225"/>
    <n v="1675"/>
    <n v="1"/>
    <n v="45"/>
    <n v="40"/>
    <n v="190"/>
    <n v="42416.24"/>
    <n v="4.75"/>
    <n v="1060.4059999999999"/>
    <n v="12.1"/>
    <n v="9.8876741616666664"/>
    <n v="3"/>
    <n v="5.3146571666666677E-2"/>
    <n v="0"/>
    <n v="1.2399295293808683"/>
    <n v="0.65541666666666665"/>
    <n v="1.8953461870833332"/>
    <n v="0"/>
    <n v="7.038994632083333"/>
    <n v="1400"/>
    <n v="69"/>
    <n v="0"/>
    <n v="0"/>
    <n v="0"/>
    <n v="0"/>
    <n v="0"/>
    <n v="0"/>
    <n v="0"/>
    <s v="Store Not Ready for Rider"/>
    <n v="3"/>
    <n v="48.58721693333333"/>
    <n v="379.01293758333333"/>
    <n v="23"/>
    <n v="7.4999999999999997E-2"/>
    <n v="0"/>
    <n v="35"/>
    <n v="0.11568384984126984"/>
    <n v="0.18309803747987116"/>
    <n v="19"/>
    <n v="50"/>
    <n v="3"/>
    <n v="11"/>
    <s v="Recover overdue put-away workload"/>
    <x v="1"/>
    <s v="Hyderabad"/>
    <s v="Large"/>
    <n v="2100"/>
    <n v="3"/>
    <d v="1899-12-30T08:00:00"/>
    <d v="1899-12-30T08:30:00"/>
    <x v="8"/>
    <b v="0"/>
  </r>
  <r>
    <s v="DS002_20260701_I18"/>
    <s v="DS002"/>
    <d v="2026-07-01T00:00:00"/>
    <n v="18"/>
    <s v="Morning"/>
    <n v="49"/>
    <n v="19"/>
    <n v="3"/>
    <n v="2"/>
    <n v="14"/>
    <n v="225"/>
    <n v="1"/>
    <s v="P_DS002_034|P_DS002_001|P_DS002_002"/>
    <s v="P_DS002_004|P_DS002_005"/>
    <s v="P_DS002_007|P_DS002_008|P_DS002_011|P_DS002_013|P_DS002_014|P_DS002_016|P_DS002_019|P_DS002_020|P_DS002_022|P_DS002_023|P_DS002_026|P_DS002_028|P_DS002_029|P_DS002_032"/>
    <n v="3.5"/>
    <n v="225"/>
    <n v="1450"/>
    <n v="1"/>
    <n v="44"/>
    <n v="49"/>
    <n v="240"/>
    <n v="51469.120000000003"/>
    <n v="4.8979591836734695"/>
    <n v="1050.3902040816326"/>
    <n v="12.306122448979592"/>
    <n v="10.475268113605443"/>
    <n v="5"/>
    <n v="9.4627514965986412E-2"/>
    <n v="0"/>
    <n v="1.2886620456126898"/>
    <n v="0.66598639455782316"/>
    <n v="1.9546484329931972"/>
    <n v="0"/>
    <n v="7.6287829380952381"/>
    <n v="1715"/>
    <n v="70"/>
    <n v="1"/>
    <n v="1"/>
    <n v="1"/>
    <n v="0"/>
    <n v="0"/>
    <n v="0"/>
    <n v="189.87"/>
    <s v="Store Not Ready for Rider"/>
    <n v="3"/>
    <n v="62.793826183333337"/>
    <n v="563.18911491666665"/>
    <n v="30"/>
    <n v="0.10204081632653061"/>
    <n v="2.0408163265306121E-2"/>
    <n v="35"/>
    <n v="0.14950910996031747"/>
    <n v="0.26818529281746029"/>
    <n v="27"/>
    <n v="43"/>
    <n v="3"/>
    <n v="11"/>
    <s v="Recover overdue put-away workload"/>
    <x v="1"/>
    <s v="Hyderabad"/>
    <s v="Large"/>
    <n v="2100"/>
    <n v="3"/>
    <d v="1899-12-30T08:30:00"/>
    <d v="1899-12-30T09:00:00"/>
    <x v="8"/>
    <b v="0"/>
  </r>
  <r>
    <s v="DS002_20260701_I19"/>
    <s v="DS002"/>
    <d v="2026-07-01T00:00:00"/>
    <n v="19"/>
    <s v="Morning"/>
    <n v="52"/>
    <n v="10"/>
    <n v="0"/>
    <n v="2"/>
    <n v="8"/>
    <n v="0"/>
    <n v="1"/>
    <s v=""/>
    <s v="P_DS002_032|P_DS002_002"/>
    <s v="P_DS002_005|P_DS002_008|P_DS002_011|P_DS002_014|P_DS002_020|P_DS002_023|P_DS002_026|P_DS002_029"/>
    <n v="6.5"/>
    <n v="0"/>
    <n v="1450"/>
    <n v="1"/>
    <n v="43"/>
    <n v="52"/>
    <n v="277"/>
    <n v="61646.729999999996"/>
    <n v="5.3269230769230766"/>
    <n v="1185.5140384615383"/>
    <n v="13.365384615384615"/>
    <n v="9.741827644871794"/>
    <n v="0"/>
    <n v="0"/>
    <n v="0"/>
    <n v="1.3997803702166114"/>
    <n v="0.68012820512820515"/>
    <n v="2.0799085669871795"/>
    <n v="0"/>
    <n v="6.7888421451923069"/>
    <n v="1820"/>
    <n v="31"/>
    <n v="3"/>
    <n v="3"/>
    <n v="1"/>
    <n v="1"/>
    <n v="1"/>
    <n v="0"/>
    <n v="1297.79"/>
    <s v="No SLA Breach"/>
    <n v="0"/>
    <n v="71.714942133333338"/>
    <n v="570.71050471666661"/>
    <n v="44"/>
    <n v="0"/>
    <n v="5.7692307692307696E-2"/>
    <n v="35"/>
    <n v="0.2988122588888889"/>
    <n v="0.61366720937275976"/>
    <n v="28"/>
    <n v="3"/>
    <n v="4"/>
    <n v="4"/>
    <s v="Recover overdue put-away workload"/>
    <x v="1"/>
    <s v="Hyderabad"/>
    <s v="Large"/>
    <n v="2100"/>
    <n v="3"/>
    <d v="1899-12-30T09:00:00"/>
    <d v="1899-12-30T09:30:00"/>
    <x v="9"/>
    <b v="0"/>
  </r>
  <r>
    <s v="DS002_20260701_I20"/>
    <s v="DS002"/>
    <d v="2026-07-01T00:00:00"/>
    <n v="20"/>
    <s v="Morning"/>
    <n v="37"/>
    <n v="10"/>
    <n v="0"/>
    <n v="2"/>
    <n v="8"/>
    <n v="0"/>
    <n v="1"/>
    <s v=""/>
    <s v="P_DS002_002|P_DS002_005"/>
    <s v="P_DS002_008|P_DS002_011|P_DS002_014|P_DS002_020|P_DS002_023|P_DS002_026|P_DS002_029|P_DS002_032"/>
    <n v="4.625"/>
    <n v="0"/>
    <n v="1450"/>
    <n v="1"/>
    <n v="42"/>
    <n v="37"/>
    <n v="192"/>
    <n v="43249.4"/>
    <n v="5.1891891891891895"/>
    <n v="1168.9027027027028"/>
    <n v="12.243243243243244"/>
    <n v="10.05003788153153"/>
    <n v="4"/>
    <n v="7.8644572072072094E-2"/>
    <n v="0"/>
    <n v="1.4199938467053423"/>
    <n v="0.66261261261261262"/>
    <n v="2.082606449099099"/>
    <n v="0"/>
    <n v="7.0786926824324334"/>
    <n v="1295"/>
    <n v="31"/>
    <n v="1"/>
    <n v="1"/>
    <n v="1"/>
    <n v="0"/>
    <n v="0"/>
    <n v="0"/>
    <n v="224.88"/>
    <s v="Store Not Ready for Rider"/>
    <n v="3"/>
    <n v="55.243641666666669"/>
    <n v="429.63294423333332"/>
    <n v="25"/>
    <n v="0.10810810810810811"/>
    <n v="2.7027027027027029E-2"/>
    <n v="35"/>
    <n v="0.2301818402777778"/>
    <n v="0.46197090777777777"/>
    <n v="21"/>
    <n v="10"/>
    <n v="3"/>
    <n v="5"/>
    <s v="Recover overdue put-away workload"/>
    <x v="1"/>
    <s v="Hyderabad"/>
    <s v="Large"/>
    <n v="2100"/>
    <n v="3"/>
    <d v="1899-12-30T09:30:00"/>
    <d v="1899-12-30T10:00:00"/>
    <x v="9"/>
    <b v="0"/>
  </r>
  <r>
    <s v="DS002_20260701_I21"/>
    <s v="DS002"/>
    <d v="2026-07-01T00:00:00"/>
    <n v="21"/>
    <s v="Morning"/>
    <n v="36"/>
    <n v="10"/>
    <n v="0"/>
    <n v="2"/>
    <n v="8"/>
    <n v="0"/>
    <n v="1"/>
    <s v=""/>
    <s v="P_DS002_005|P_DS002_008"/>
    <s v="P_DS002_011|P_DS002_014|P_DS002_020|P_DS002_023|P_DS002_026|P_DS002_029|P_DS002_032|P_DS002_002"/>
    <n v="4.5"/>
    <n v="0"/>
    <n v="1450"/>
    <n v="1"/>
    <n v="41"/>
    <n v="36"/>
    <n v="174"/>
    <n v="38745.040000000001"/>
    <n v="4.833333333333333"/>
    <n v="1076.2511111111112"/>
    <n v="12.583333333333334"/>
    <n v="10.24525602314815"/>
    <n v="3"/>
    <n v="0.13416619768518523"/>
    <n v="0"/>
    <n v="1.287297396496335"/>
    <n v="0.62824074074074077"/>
    <n v="1.9155381300925924"/>
    <n v="0"/>
    <n v="7.3723104782407409"/>
    <n v="1260"/>
    <n v="31"/>
    <n v="1"/>
    <n v="1"/>
    <n v="1"/>
    <n v="0"/>
    <n v="0"/>
    <n v="0"/>
    <n v="414.17"/>
    <s v="Store Not Ready for Rider"/>
    <n v="2"/>
    <n v="47.018051683333333"/>
    <n v="367.79293274999998"/>
    <n v="21"/>
    <n v="8.3333333333333329E-2"/>
    <n v="2.7777777777777776E-2"/>
    <n v="35"/>
    <n v="0.19590854868055554"/>
    <n v="0.39547627177419353"/>
    <n v="18"/>
    <n v="13"/>
    <n v="3"/>
    <n v="5"/>
    <s v="Recover overdue put-away workload"/>
    <x v="1"/>
    <s v="Hyderabad"/>
    <s v="Large"/>
    <n v="2100"/>
    <n v="3"/>
    <d v="1899-12-30T10:00:00"/>
    <d v="1899-12-30T10:30:00"/>
    <x v="10"/>
    <b v="0"/>
  </r>
  <r>
    <s v="DS002_20260701_I22"/>
    <s v="DS002"/>
    <d v="2026-07-01T00:00:00"/>
    <n v="22"/>
    <s v="Morning"/>
    <n v="44"/>
    <n v="10"/>
    <n v="0"/>
    <n v="2"/>
    <n v="8"/>
    <n v="0"/>
    <n v="1"/>
    <s v=""/>
    <s v="P_DS002_008|P_DS002_011"/>
    <s v="P_DS002_014|P_DS002_020|P_DS002_023|P_DS002_026|P_DS002_029|P_DS002_032|P_DS002_002|P_DS002_005"/>
    <n v="5.5"/>
    <n v="0"/>
    <n v="1450"/>
    <n v="1"/>
    <n v="40"/>
    <n v="44"/>
    <n v="213"/>
    <n v="49565.01"/>
    <n v="4.8409090909090908"/>
    <n v="1126.4775"/>
    <n v="13.454545454545455"/>
    <n v="10.623319064015151"/>
    <n v="5"/>
    <n v="0.15056584393939396"/>
    <n v="0"/>
    <n v="1.2989226482371345"/>
    <n v="0.62689393939393934"/>
    <n v="1.9258165791666668"/>
    <n v="0"/>
    <n v="7.7728812640151519"/>
    <n v="1540"/>
    <n v="31"/>
    <n v="0"/>
    <n v="0"/>
    <n v="0"/>
    <n v="0"/>
    <n v="0"/>
    <n v="0"/>
    <n v="0"/>
    <s v="Store Not Ready for Rider"/>
    <n v="3"/>
    <n v="55.18757011666667"/>
    <n v="534.29590393333331"/>
    <n v="29"/>
    <n v="0.11363636363636363"/>
    <n v="0"/>
    <n v="35"/>
    <n v="0.22994820881944447"/>
    <n v="0.57451172465949818"/>
    <n v="26"/>
    <n v="5"/>
    <n v="3"/>
    <n v="5"/>
    <s v="Recover overdue put-away workload"/>
    <x v="1"/>
    <s v="Hyderabad"/>
    <s v="Large"/>
    <n v="2100"/>
    <n v="3"/>
    <d v="1899-12-30T10:30:00"/>
    <d v="1899-12-30T11:00:00"/>
    <x v="10"/>
    <b v="0"/>
  </r>
  <r>
    <s v="DS002_20260701_I23"/>
    <s v="DS002"/>
    <d v="2026-07-01T00:00:00"/>
    <n v="23"/>
    <s v="Lunch"/>
    <n v="42"/>
    <n v="10"/>
    <n v="0"/>
    <n v="0"/>
    <n v="10"/>
    <n v="0"/>
    <n v="0"/>
    <s v=""/>
    <s v=""/>
    <s v="P_DS002_011|P_DS002_014|P_DS002_020|P_DS002_023|P_DS002_026|P_DS002_029|P_DS002_032|P_DS002_002|P_DS002_005|P_DS002_008"/>
    <n v="4.2"/>
    <n v="0"/>
    <n v="1450"/>
    <n v="0"/>
    <n v="40"/>
    <n v="42"/>
    <n v="221"/>
    <n v="51270.090000000004"/>
    <n v="5.2619047619047619"/>
    <n v="1220.7164285714287"/>
    <n v="12.952380952380953"/>
    <n v="10.212291984126985"/>
    <n v="2"/>
    <n v="0.1242008722222222"/>
    <n v="0"/>
    <n v="1.4136090980859679"/>
    <n v="0.615079365079365"/>
    <n v="2.0286884551587301"/>
    <n v="0"/>
    <n v="7.3554289170634926"/>
    <n v="1470"/>
    <n v="31"/>
    <n v="3"/>
    <n v="3"/>
    <n v="1"/>
    <n v="2"/>
    <n v="0"/>
    <n v="0"/>
    <n v="540.69000000000005"/>
    <s v="Last-Mile Travel"/>
    <n v="2"/>
    <n v="60.667313516666667"/>
    <n v="475.06700003333333"/>
    <n v="27"/>
    <n v="4.7619047619047616E-2"/>
    <n v="7.1428571428571425E-2"/>
    <n v="35"/>
    <n v="0.20222437838888888"/>
    <n v="0.51082473121863803"/>
    <n v="23"/>
    <n v="8"/>
    <n v="3"/>
    <n v="7"/>
    <s v="Recover overdue put-away workload"/>
    <x v="1"/>
    <s v="Hyderabad"/>
    <s v="Large"/>
    <n v="2100"/>
    <n v="3"/>
    <d v="1899-12-30T11:00:00"/>
    <d v="1899-12-30T11:30:00"/>
    <x v="11"/>
    <b v="0"/>
  </r>
  <r>
    <s v="DS002_20260701_I24"/>
    <s v="DS002"/>
    <d v="2026-07-01T00:00:00"/>
    <n v="24"/>
    <s v="Lunch"/>
    <n v="60"/>
    <n v="10"/>
    <n v="0"/>
    <n v="0"/>
    <n v="10"/>
    <n v="0"/>
    <n v="0"/>
    <s v=""/>
    <s v=""/>
    <s v="P_DS002_014|P_DS002_020|P_DS002_023|P_DS002_026|P_DS002_029|P_DS002_032|P_DS002_002|P_DS002_005|P_DS002_008|P_DS002_011"/>
    <n v="6"/>
    <n v="0"/>
    <n v="1450"/>
    <n v="0"/>
    <n v="40"/>
    <n v="60"/>
    <n v="322"/>
    <n v="73416.11"/>
    <n v="5.3666666666666663"/>
    <n v="1223.6018333333334"/>
    <n v="14.116666666666667"/>
    <n v="10.132269760833333"/>
    <n v="1"/>
    <n v="9.3471777777779665E-4"/>
    <n v="0"/>
    <n v="1.4137672292636643"/>
    <n v="0.66111111111111109"/>
    <n v="2.0675399041666669"/>
    <n v="0"/>
    <n v="7.0971136430555548"/>
    <n v="2100"/>
    <n v="31"/>
    <n v="4"/>
    <n v="4"/>
    <n v="2"/>
    <n v="1"/>
    <n v="1"/>
    <n v="0"/>
    <n v="1591.03"/>
    <s v="Last-Mile Travel"/>
    <n v="1"/>
    <n v="80.413355283333331"/>
    <n v="565.68854281666665"/>
    <n v="30"/>
    <n v="1.6666666666666666E-2"/>
    <n v="6.6666666666666666E-2"/>
    <n v="35"/>
    <n v="0.26804451761111109"/>
    <n v="0.60826725034050177"/>
    <n v="27"/>
    <n v="4"/>
    <n v="4"/>
    <n v="6"/>
    <s v="Recover overdue put-away workload"/>
    <x v="1"/>
    <s v="Hyderabad"/>
    <s v="Large"/>
    <n v="2100"/>
    <n v="3"/>
    <d v="1899-12-30T11:30:00"/>
    <d v="1899-12-30T12:00:00"/>
    <x v="11"/>
    <b v="0"/>
  </r>
  <r>
    <s v="DS002_20260701_I25"/>
    <s v="DS002"/>
    <d v="2026-07-01T00:00:00"/>
    <n v="25"/>
    <s v="Lunch"/>
    <n v="65"/>
    <n v="10"/>
    <n v="0"/>
    <n v="0"/>
    <n v="10"/>
    <n v="0"/>
    <n v="0"/>
    <s v=""/>
    <s v=""/>
    <s v="P_DS002_020|P_DS002_023|P_DS002_026|P_DS002_029|P_DS002_032|P_DS002_002|P_DS002_005|P_DS002_008|P_DS002_011|P_DS002_014"/>
    <n v="6.5"/>
    <n v="0"/>
    <n v="1450"/>
    <n v="0"/>
    <n v="40"/>
    <n v="65"/>
    <n v="330"/>
    <n v="74732"/>
    <n v="5.0769230769230766"/>
    <n v="1149.7230769230769"/>
    <n v="15.784615384615385"/>
    <n v="10.475661641538462"/>
    <n v="0"/>
    <n v="0"/>
    <n v="0"/>
    <n v="1.3368493254161948"/>
    <n v="0.67205128205128195"/>
    <n v="1.2529338730769231"/>
    <n v="0.40365626487179485"/>
    <n v="7.1251560471794875"/>
    <n v="2600"/>
    <n v="31"/>
    <n v="2"/>
    <n v="2"/>
    <n v="2"/>
    <n v="0"/>
    <n v="0"/>
    <n v="0"/>
    <n v="1253.6300000000001"/>
    <s v="No SLA Breach"/>
    <n v="0"/>
    <n v="89.781726149999997"/>
    <n v="764.73855336666668"/>
    <n v="31"/>
    <n v="0"/>
    <n v="3.0769230769230771E-2"/>
    <n v="40"/>
    <n v="0.29927242049999997"/>
    <n v="0.82229951974910398"/>
    <n v="37"/>
    <n v="-6"/>
    <n v="5"/>
    <n v="5"/>
    <s v="Recover overdue put-away workload"/>
    <x v="1"/>
    <s v="Hyderabad"/>
    <s v="Large"/>
    <n v="2100"/>
    <n v="3"/>
    <d v="1899-12-30T12:00:00"/>
    <d v="1899-12-30T12:30:00"/>
    <x v="12"/>
    <b v="1"/>
  </r>
  <r>
    <s v="DS002_20260701_I26"/>
    <s v="DS002"/>
    <d v="2026-07-01T00:00:00"/>
    <n v="26"/>
    <s v="Lunch"/>
    <n v="72"/>
    <n v="10"/>
    <n v="0"/>
    <n v="0"/>
    <n v="10"/>
    <n v="0"/>
    <n v="0"/>
    <s v=""/>
    <s v=""/>
    <s v="P_DS002_023|P_DS002_026|P_DS002_029|P_DS002_032|P_DS002_002|P_DS002_005|P_DS002_008|P_DS002_011|P_DS002_014|P_DS002_020"/>
    <n v="7.2"/>
    <n v="0"/>
    <n v="1450"/>
    <n v="0"/>
    <n v="40"/>
    <n v="72"/>
    <n v="349"/>
    <n v="75100.81"/>
    <n v="4.8472222222222223"/>
    <n v="1043.0668055555554"/>
    <n v="16.236111111111111"/>
    <n v="10.373738705324074"/>
    <n v="0"/>
    <n v="0"/>
    <n v="0"/>
    <n v="1.2806348794810531"/>
    <n v="0.62476851851851856"/>
    <n v="1.1757984699074073"/>
    <n v="0.26455421736111107"/>
    <n v="7.282253310648148"/>
    <n v="2880"/>
    <n v="31"/>
    <n v="5"/>
    <n v="5"/>
    <n v="2"/>
    <n v="3"/>
    <n v="0"/>
    <n v="0"/>
    <n v="3466.39"/>
    <s v="No SLA Breach"/>
    <n v="0"/>
    <n v="91.977439666666669"/>
    <n v="750.82949604999999"/>
    <n v="31"/>
    <n v="0"/>
    <n v="6.9444444444444448E-2"/>
    <n v="40"/>
    <n v="0.30659146555555555"/>
    <n v="0.80734354413978493"/>
    <n v="36"/>
    <n v="-5"/>
    <n v="5"/>
    <n v="5"/>
    <s v="Recover overdue put-away workload"/>
    <x v="1"/>
    <s v="Hyderabad"/>
    <s v="Large"/>
    <n v="2100"/>
    <n v="3"/>
    <d v="1899-12-30T12:30:00"/>
    <d v="1899-12-30T13:00:00"/>
    <x v="12"/>
    <b v="1"/>
  </r>
  <r>
    <s v="DS002_20260701_I27"/>
    <s v="DS002"/>
    <d v="2026-07-01T00:00:00"/>
    <n v="27"/>
    <s v="Lunch"/>
    <n v="93"/>
    <n v="10"/>
    <n v="0"/>
    <n v="0"/>
    <n v="10"/>
    <n v="0"/>
    <n v="0"/>
    <s v=""/>
    <s v=""/>
    <s v="P_DS002_026|P_DS002_029|P_DS002_032|P_DS002_002|P_DS002_005|P_DS002_008|P_DS002_011|P_DS002_014|P_DS002_020|P_DS002_023"/>
    <n v="9.3000000000000007"/>
    <n v="0"/>
    <n v="1450"/>
    <n v="0"/>
    <n v="40"/>
    <n v="93"/>
    <n v="476"/>
    <n v="108667.04"/>
    <n v="5.118279569892473"/>
    <n v="1168.4627956989248"/>
    <n v="17.612903225806452"/>
    <n v="13.24775146702509"/>
    <n v="4"/>
    <n v="4.323931397849462E-2"/>
    <n v="0"/>
    <n v="1.3573073583121189"/>
    <n v="0.6562724014336917"/>
    <n v="5.1525303942652326E-2"/>
    <n v="3.0691291318996412"/>
    <n v="7.2774081593189965"/>
    <n v="3720"/>
    <n v="31"/>
    <n v="6"/>
    <n v="6"/>
    <n v="4"/>
    <n v="2"/>
    <n v="0"/>
    <n v="0"/>
    <n v="1156.24"/>
    <s v="Rider Supply / Availability"/>
    <n v="4"/>
    <n v="127.58253501666667"/>
    <n v="851.40294001666666"/>
    <n v="31"/>
    <n v="4.3010752688172046E-2"/>
    <n v="6.4516129032258063E-2"/>
    <n v="40"/>
    <n v="0.42527511672222224"/>
    <n v="0.91548703227598571"/>
    <n v="41"/>
    <n v="-10"/>
    <n v="7"/>
    <n v="3"/>
    <s v="Recover overdue put-away workload"/>
    <x v="1"/>
    <s v="Hyderabad"/>
    <s v="Large"/>
    <n v="2100"/>
    <n v="3"/>
    <d v="1899-12-30T13:00:00"/>
    <d v="1899-12-30T13:30:00"/>
    <x v="13"/>
    <b v="1"/>
  </r>
  <r>
    <s v="DS002_20260701_I28"/>
    <s v="DS002"/>
    <d v="2026-07-01T00:00:00"/>
    <n v="28"/>
    <s v="Lunch"/>
    <n v="76"/>
    <n v="10"/>
    <n v="0"/>
    <n v="0"/>
    <n v="10"/>
    <n v="0"/>
    <n v="0"/>
    <s v=""/>
    <s v=""/>
    <s v="P_DS002_029|P_DS002_032|P_DS002_002|P_DS002_005|P_DS002_008|P_DS002_011|P_DS002_014|P_DS002_020|P_DS002_023|P_DS002_026"/>
    <n v="7.6"/>
    <n v="0"/>
    <n v="1450"/>
    <n v="0"/>
    <n v="40"/>
    <n v="76"/>
    <n v="393"/>
    <n v="91671.94"/>
    <n v="5.1710526315789478"/>
    <n v="1206.2097368421053"/>
    <n v="16.539473684210527"/>
    <n v="18.526074816228071"/>
    <n v="63"/>
    <n v="2.157646450219298"/>
    <n v="0"/>
    <n v="1.3383572565319122"/>
    <n v="0.68399122807017543"/>
    <n v="0"/>
    <n v="8.299672880482456"/>
    <n v="7.2930885296052628"/>
    <n v="3040"/>
    <n v="31"/>
    <n v="3"/>
    <n v="3"/>
    <n v="2"/>
    <n v="0"/>
    <n v="1"/>
    <n v="0"/>
    <n v="1466.88"/>
    <s v="Rider Supply / Availability"/>
    <n v="63"/>
    <n v="98.304776566666661"/>
    <n v="860.67464658333336"/>
    <n v="31"/>
    <n v="0.82894736842105265"/>
    <n v="3.9473684210526314E-2"/>
    <n v="40"/>
    <n v="0.32768258855555554"/>
    <n v="0.92545660922939066"/>
    <n v="41"/>
    <n v="-10"/>
    <n v="5"/>
    <n v="5"/>
    <s v="Add or rebalance riders in this interval"/>
    <x v="1"/>
    <s v="Hyderabad"/>
    <s v="Large"/>
    <n v="2100"/>
    <n v="3"/>
    <d v="1899-12-30T13:30:00"/>
    <d v="1899-12-30T14:00:00"/>
    <x v="13"/>
    <b v="1"/>
  </r>
  <r>
    <s v="DS002_20260701_I29"/>
    <s v="DS002"/>
    <d v="2026-07-01T00:00:00"/>
    <n v="29"/>
    <s v="Lunch"/>
    <n v="68"/>
    <n v="10"/>
    <n v="0"/>
    <n v="0"/>
    <n v="10"/>
    <n v="0"/>
    <n v="0"/>
    <s v=""/>
    <s v=""/>
    <s v="P_DS002_032|P_DS002_002|P_DS002_005|P_DS002_008|P_DS002_011|P_DS002_014|P_DS002_020|P_DS002_023|P_DS002_026|P_DS002_029"/>
    <n v="6.8"/>
    <n v="0"/>
    <n v="1450"/>
    <n v="0"/>
    <n v="40"/>
    <n v="68"/>
    <n v="322"/>
    <n v="71283.31"/>
    <n v="4.7352941176470589"/>
    <n v="1048.2839705882352"/>
    <n v="14.720588235294118"/>
    <n v="16.182370044852942"/>
    <n v="57"/>
    <n v="1.6502388534313726"/>
    <n v="0"/>
    <n v="1.2436153632842757"/>
    <n v="0.62352941176470589"/>
    <n v="0"/>
    <n v="5.9486877553921564"/>
    <n v="7.47634142867647"/>
    <n v="2380"/>
    <n v="31"/>
    <n v="3"/>
    <n v="3"/>
    <n v="1"/>
    <n v="1"/>
    <n v="1"/>
    <n v="0"/>
    <n v="820.2"/>
    <s v="Rider Supply / Availability"/>
    <n v="57"/>
    <n v="87.306937583333337"/>
    <n v="865.43562261666671"/>
    <n v="31"/>
    <n v="0.83823529411764708"/>
    <n v="4.4117647058823532E-2"/>
    <n v="35"/>
    <n v="0.29102312527777779"/>
    <n v="0.93057593829749108"/>
    <n v="42"/>
    <n v="-11"/>
    <n v="5"/>
    <n v="5"/>
    <s v="Add or rebalance riders in this interval"/>
    <x v="1"/>
    <s v="Hyderabad"/>
    <s v="Large"/>
    <n v="2100"/>
    <n v="3"/>
    <d v="1899-12-30T14:00:00"/>
    <d v="1899-12-30T14:30:00"/>
    <x v="14"/>
    <b v="0"/>
  </r>
  <r>
    <s v="DS002_20260701_I30"/>
    <s v="DS002"/>
    <d v="2026-07-01T00:00:00"/>
    <n v="30"/>
    <s v="Lunch"/>
    <n v="64"/>
    <n v="10"/>
    <n v="0"/>
    <n v="0"/>
    <n v="10"/>
    <n v="0"/>
    <n v="0"/>
    <s v=""/>
    <s v=""/>
    <s v="P_DS002_002|P_DS002_005|P_DS002_008|P_DS002_011|P_DS002_014|P_DS002_020|P_DS002_023|P_DS002_026|P_DS002_029|P_DS002_032"/>
    <n v="6.4"/>
    <n v="0"/>
    <n v="1450"/>
    <n v="0"/>
    <n v="40"/>
    <n v="64"/>
    <n v="304"/>
    <n v="68083.759999999995"/>
    <n v="4.75"/>
    <n v="1063.8087499999999"/>
    <n v="14.265625"/>
    <n v="10.925852921875"/>
    <n v="3"/>
    <n v="4.5517748697916666E-2"/>
    <n v="0"/>
    <n v="1.2410518967683615"/>
    <n v="0.65052083333333333"/>
    <n v="0.40632715494791666"/>
    <n v="0.7268947411458333"/>
    <n v="7.3373333632812496"/>
    <n v="2240"/>
    <n v="31"/>
    <n v="1"/>
    <n v="1"/>
    <n v="1"/>
    <n v="0"/>
    <n v="0"/>
    <n v="0"/>
    <n v="400.53"/>
    <s v="Rider Supply / Availability"/>
    <n v="2"/>
    <n v="75.658784183333339"/>
    <n v="837.67089306666662"/>
    <n v="31"/>
    <n v="4.6875E-2"/>
    <n v="1.5625E-2"/>
    <n v="35"/>
    <n v="0.25219594727777778"/>
    <n v="0.90072139039426513"/>
    <n v="40"/>
    <n v="-9"/>
    <n v="4"/>
    <n v="6"/>
    <s v="Recover overdue put-away workload"/>
    <x v="1"/>
    <s v="Hyderabad"/>
    <s v="Large"/>
    <n v="2100"/>
    <n v="3"/>
    <d v="1899-12-30T14:30:00"/>
    <d v="1899-12-30T15:00:00"/>
    <x v="14"/>
    <b v="0"/>
  </r>
  <r>
    <s v="DS002_20260701_I31"/>
    <s v="DS002"/>
    <d v="2026-07-01T00:00:00"/>
    <n v="31"/>
    <s v="Afternoon"/>
    <n v="53"/>
    <n v="10"/>
    <n v="0"/>
    <n v="2"/>
    <n v="8"/>
    <n v="0"/>
    <n v="1"/>
    <s v=""/>
    <s v="P_DS002_005|P_DS002_008"/>
    <s v="P_DS002_011|P_DS002_014|P_DS002_020|P_DS002_023|P_DS002_026|P_DS002_029|P_DS002_032|P_DS002_002"/>
    <n v="6.625"/>
    <n v="0"/>
    <n v="1450"/>
    <n v="1"/>
    <n v="39"/>
    <n v="53"/>
    <n v="239"/>
    <n v="57385.25"/>
    <n v="4.5094339622641506"/>
    <n v="1082.7405660377358"/>
    <n v="13.30188679245283"/>
    <n v="9.7160185440251556"/>
    <n v="1"/>
    <n v="2.5007033333333283E-2"/>
    <n v="4.2413803773584904E-2"/>
    <n v="1.2399036280313138"/>
    <n v="0.68867924528301883"/>
    <n v="1.8130758405660377"/>
    <n v="4.4824859119496858E-2"/>
    <n v="6.7888762512578609"/>
    <n v="1855"/>
    <n v="31"/>
    <n v="2"/>
    <n v="2"/>
    <n v="2"/>
    <n v="0"/>
    <n v="0"/>
    <n v="0"/>
    <n v="937.27"/>
    <s v="Store Not Ready for Rider"/>
    <n v="1"/>
    <n v="70.310636099999996"/>
    <n v="675.66474318333337"/>
    <n v="31"/>
    <n v="1.8867924528301886E-2"/>
    <n v="3.7735849056603772E-2"/>
    <n v="35"/>
    <n v="0.29296098374999996"/>
    <n v="0.72652122922939077"/>
    <n v="33"/>
    <n v="-2"/>
    <n v="4"/>
    <n v="4"/>
    <s v="Recover overdue put-away workload"/>
    <x v="1"/>
    <s v="Hyderabad"/>
    <s v="Large"/>
    <n v="2100"/>
    <n v="3"/>
    <d v="1899-12-30T15:00:00"/>
    <d v="1899-12-30T15:30:00"/>
    <x v="15"/>
    <b v="0"/>
  </r>
  <r>
    <s v="DS002_20260701_I32"/>
    <s v="DS002"/>
    <d v="2026-07-01T00:00:00"/>
    <n v="32"/>
    <s v="Afternoon"/>
    <n v="36"/>
    <n v="10"/>
    <n v="0"/>
    <n v="2"/>
    <n v="8"/>
    <n v="0"/>
    <n v="1"/>
    <s v=""/>
    <s v="P_DS002_008|P_DS002_011"/>
    <s v="P_DS002_014|P_DS002_020|P_DS002_023|P_DS002_026|P_DS002_029|P_DS002_032|P_DS002_002|P_DS002_005"/>
    <n v="4.5"/>
    <n v="0"/>
    <n v="1450"/>
    <n v="1"/>
    <n v="38"/>
    <n v="36"/>
    <n v="181"/>
    <n v="39711.4"/>
    <n v="5.0277777777777777"/>
    <n v="1103.0944444444444"/>
    <n v="12.361111111111111"/>
    <n v="9.8205414958333321"/>
    <n v="1"/>
    <n v="3.5525770370370413E-2"/>
    <n v="0"/>
    <n v="1.300685818825206"/>
    <n v="0.58564814814814814"/>
    <n v="1.8863339583333334"/>
    <n v="0"/>
    <n v="6.9712445662037039"/>
    <n v="1260"/>
    <n v="31"/>
    <n v="1"/>
    <n v="1"/>
    <n v="1"/>
    <n v="0"/>
    <n v="0"/>
    <n v="0"/>
    <n v="229.14"/>
    <s v="Store Not Ready for Rider"/>
    <n v="1"/>
    <n v="47.721850183333331"/>
    <n v="418.04737584999998"/>
    <n v="26"/>
    <n v="2.7777777777777776E-2"/>
    <n v="2.7777777777777776E-2"/>
    <n v="35"/>
    <n v="0.19884104243055553"/>
    <n v="0.44951330736559136"/>
    <n v="20"/>
    <n v="11"/>
    <n v="3"/>
    <n v="5"/>
    <s v="Recover overdue put-away workload"/>
    <x v="1"/>
    <s v="Hyderabad"/>
    <s v="Large"/>
    <n v="2100"/>
    <n v="3"/>
    <d v="1899-12-30T15:30:00"/>
    <d v="1899-12-30T16:00:00"/>
    <x v="15"/>
    <b v="0"/>
  </r>
  <r>
    <s v="DS002_20260701_I33"/>
    <s v="DS002"/>
    <d v="2026-07-01T00:00:00"/>
    <n v="33"/>
    <s v="Afternoon"/>
    <n v="27"/>
    <n v="17"/>
    <n v="0"/>
    <n v="2"/>
    <n v="15"/>
    <n v="0"/>
    <n v="1"/>
    <s v=""/>
    <s v="P_DS002_033|P_DS002_002"/>
    <s v="P_DS002_005|P_DS002_008|P_DS002_009|P_DS002_011|P_DS002_012|P_DS002_014|P_DS002_015|P_DS002_018|P_DS002_020|P_DS002_023|P_DS002_026|P_DS002_027|P_DS002_029|P_DS002_030|P_DS002_032"/>
    <n v="1.8"/>
    <n v="0"/>
    <n v="1450"/>
    <n v="1"/>
    <n v="37"/>
    <n v="27"/>
    <n v="138"/>
    <n v="29981.02"/>
    <n v="5.1111111111111107"/>
    <n v="1110.4081481481483"/>
    <n v="12.222222222222221"/>
    <n v="9.9432420376543202"/>
    <n v="0"/>
    <n v="0"/>
    <n v="0"/>
    <n v="1.3527740208103922"/>
    <n v="0.72839506172839508"/>
    <n v="2.08116907345679"/>
    <n v="0"/>
    <n v="7.0466408580246913"/>
    <n v="945"/>
    <n v="65"/>
    <n v="0"/>
    <n v="0"/>
    <n v="0"/>
    <n v="0"/>
    <n v="0"/>
    <n v="0"/>
    <n v="0"/>
    <s v="No SLA Breach"/>
    <n v="0"/>
    <n v="34.953325550000002"/>
    <n v="325.90643658333335"/>
    <n v="29"/>
    <n v="0"/>
    <n v="0"/>
    <n v="35"/>
    <n v="7.7674056777777778E-2"/>
    <n v="0.16713150594017095"/>
    <n v="16"/>
    <n v="49"/>
    <n v="2"/>
    <n v="13"/>
    <s v="Recover overdue put-away workload"/>
    <x v="1"/>
    <s v="Hyderabad"/>
    <s v="Large"/>
    <n v="2100"/>
    <n v="3"/>
    <d v="1899-12-30T16:00:00"/>
    <d v="1899-12-30T16:30:00"/>
    <x v="16"/>
    <b v="0"/>
  </r>
  <r>
    <s v="DS002_20260701_I34"/>
    <s v="DS002"/>
    <d v="2026-07-01T00:00:00"/>
    <n v="34"/>
    <s v="Afternoon"/>
    <n v="28"/>
    <n v="17"/>
    <n v="0"/>
    <n v="2"/>
    <n v="15"/>
    <n v="0"/>
    <n v="1"/>
    <s v=""/>
    <s v="P_DS002_002|P_DS002_005"/>
    <s v="P_DS002_008|P_DS002_009|P_DS002_011|P_DS002_012|P_DS002_014|P_DS002_015|P_DS002_018|P_DS002_020|P_DS002_023|P_DS002_026|P_DS002_027|P_DS002_029|P_DS002_030|P_DS002_032|P_DS002_033"/>
    <n v="1.8666666666666667"/>
    <n v="0"/>
    <n v="1450"/>
    <n v="1"/>
    <n v="36"/>
    <n v="28"/>
    <n v="136"/>
    <n v="31717.3"/>
    <n v="4.8571428571428568"/>
    <n v="1132.7607142857144"/>
    <n v="12.285714285714286"/>
    <n v="10.294006430357143"/>
    <n v="3"/>
    <n v="6.7224816071428536E-2"/>
    <n v="0"/>
    <n v="1.229687460985627"/>
    <n v="0.79761904761904756"/>
    <n v="2.0273064994047618"/>
    <n v="0"/>
    <n v="7.5416999226190473"/>
    <n v="980"/>
    <n v="63"/>
    <n v="2"/>
    <n v="2"/>
    <n v="1"/>
    <n v="0"/>
    <n v="1"/>
    <n v="0"/>
    <n v="381.96000000000004"/>
    <s v="Last-Mile Travel"/>
    <n v="2"/>
    <n v="35.3592625"/>
    <n v="339.67701314999999"/>
    <n v="17"/>
    <n v="0.10714285714285714"/>
    <n v="7.1428571428571425E-2"/>
    <n v="35"/>
    <n v="7.8576138888888883E-2"/>
    <n v="0.17972328738095239"/>
    <n v="17"/>
    <n v="46"/>
    <n v="2"/>
    <n v="13"/>
    <s v="Recover overdue put-away workload"/>
    <x v="1"/>
    <s v="Hyderabad"/>
    <s v="Large"/>
    <n v="2100"/>
    <n v="3"/>
    <d v="1899-12-30T16:30:00"/>
    <d v="1899-12-30T17:00:00"/>
    <x v="16"/>
    <b v="0"/>
  </r>
  <r>
    <s v="DS002_20260701_I35"/>
    <s v="DS002"/>
    <d v="2026-07-01T00:00:00"/>
    <n v="35"/>
    <s v="Afternoon"/>
    <n v="45"/>
    <n v="7"/>
    <n v="0"/>
    <n v="2"/>
    <n v="5"/>
    <n v="0"/>
    <n v="1"/>
    <s v=""/>
    <s v="P_DS002_009|P_DS002_012"/>
    <s v="P_DS002_015|P_DS002_018|P_DS002_027|P_DS002_030|P_DS002_033"/>
    <n v="9"/>
    <n v="0"/>
    <n v="1450"/>
    <n v="1"/>
    <n v="35"/>
    <n v="45"/>
    <n v="234"/>
    <n v="55852.2"/>
    <n v="5.2"/>
    <n v="1241.1599999999999"/>
    <n v="12.955555555555556"/>
    <n v="10.27422531"/>
    <n v="2"/>
    <n v="3.7239474814814801E-2"/>
    <n v="0"/>
    <n v="1.3315394758118058"/>
    <n v="0.6325925925925926"/>
    <n v="1.9641320585185185"/>
    <n v="0"/>
    <n v="7.3223154633333332"/>
    <n v="1575"/>
    <n v="34"/>
    <n v="0"/>
    <n v="0"/>
    <n v="0"/>
    <n v="0"/>
    <n v="0"/>
    <n v="0"/>
    <n v="0"/>
    <s v="Store Not Ready for Rider"/>
    <n v="2"/>
    <n v="60.578518533333337"/>
    <n v="479.91714615000001"/>
    <n v="31"/>
    <n v="4.4444444444444446E-2"/>
    <n v="0"/>
    <n v="35"/>
    <n v="0.40385679022222226"/>
    <n v="0.47050700602941176"/>
    <n v="23"/>
    <n v="11"/>
    <n v="3"/>
    <n v="2"/>
    <s v="Recover overdue put-away workload"/>
    <x v="1"/>
    <s v="Hyderabad"/>
    <s v="Large"/>
    <n v="2100"/>
    <n v="3"/>
    <d v="1899-12-30T17:00:00"/>
    <d v="1899-12-30T17:30:00"/>
    <x v="17"/>
    <b v="0"/>
  </r>
  <r>
    <s v="DS002_20260701_I36"/>
    <s v="DS002"/>
    <d v="2026-07-01T00:00:00"/>
    <n v="36"/>
    <s v="Afternoon"/>
    <n v="64"/>
    <n v="7"/>
    <n v="0"/>
    <n v="2"/>
    <n v="5"/>
    <n v="0"/>
    <n v="1"/>
    <s v=""/>
    <s v="P_DS002_012|P_DS002_015"/>
    <s v="P_DS002_018|P_DS002_027|P_DS002_030|P_DS002_033|P_DS002_009"/>
    <n v="12.8"/>
    <n v="0"/>
    <n v="1450"/>
    <n v="1"/>
    <n v="34"/>
    <n v="64"/>
    <n v="328"/>
    <n v="78713.64"/>
    <n v="5.125"/>
    <n v="1229.900625"/>
    <n v="14.109375"/>
    <n v="10.237622941145833"/>
    <n v="0"/>
    <n v="0"/>
    <n v="6.615817526041666E-2"/>
    <n v="1.2652144922945934"/>
    <n v="0.7065104166666667"/>
    <n v="1.9616802807291667"/>
    <n v="0"/>
    <n v="7.3117190218750006"/>
    <n v="2240"/>
    <n v="34"/>
    <n v="1"/>
    <n v="1"/>
    <n v="0"/>
    <n v="1"/>
    <n v="0"/>
    <n v="0"/>
    <n v="613.67999999999995"/>
    <s v="No SLA Breach"/>
    <n v="0"/>
    <n v="74.748479166666669"/>
    <n v="575.99320275000002"/>
    <n v="34"/>
    <n v="0"/>
    <n v="1.5625E-2"/>
    <n v="35"/>
    <n v="0.49832319444444445"/>
    <n v="0.56469921838235293"/>
    <n v="28"/>
    <n v="6"/>
    <n v="4"/>
    <n v="1"/>
    <s v="Recover overdue put-away workload"/>
    <x v="1"/>
    <s v="Hyderabad"/>
    <s v="Large"/>
    <n v="2100"/>
    <n v="3"/>
    <d v="1899-12-30T17:30:00"/>
    <d v="1899-12-30T18:00:00"/>
    <x v="17"/>
    <b v="0"/>
  </r>
  <r>
    <s v="DS002_20260701_I37"/>
    <s v="DS002"/>
    <d v="2026-07-01T00:00:00"/>
    <n v="37"/>
    <s v="Evening"/>
    <n v="67"/>
    <n v="7"/>
    <n v="0"/>
    <n v="0"/>
    <n v="7"/>
    <n v="0"/>
    <n v="0"/>
    <s v=""/>
    <s v=""/>
    <s v="P_DS002_015|P_DS002_018|P_DS002_027|P_DS002_030|P_DS002_033|P_DS002_009|P_DS002_012"/>
    <n v="9.5714285714285712"/>
    <n v="0"/>
    <n v="1450"/>
    <n v="0"/>
    <n v="34"/>
    <n v="67"/>
    <n v="344"/>
    <n v="77065.319999999992"/>
    <n v="5.1343283582089549"/>
    <n v="1150.2286567164178"/>
    <n v="15.64179104477612"/>
    <n v="10.256818005472637"/>
    <n v="0"/>
    <n v="0"/>
    <n v="0"/>
    <n v="1.2881421562209656"/>
    <n v="0.61865671641791042"/>
    <n v="1.6170906893034827"/>
    <n v="4.8268918656716418E-2"/>
    <n v="7.3855810592039806"/>
    <n v="2680"/>
    <n v="34"/>
    <n v="3"/>
    <n v="3"/>
    <n v="2"/>
    <n v="0"/>
    <n v="1"/>
    <n v="0"/>
    <n v="770.87"/>
    <s v="No SLA Breach"/>
    <n v="0"/>
    <n v="86.890436366666663"/>
    <n v="795.04754609999998"/>
    <n v="34"/>
    <n v="0"/>
    <n v="4.4776119402985072E-2"/>
    <n v="40"/>
    <n v="0.41376398269841269"/>
    <n v="0.77945837852941169"/>
    <n v="38"/>
    <n v="-4"/>
    <n v="5"/>
    <n v="2"/>
    <s v="Recover overdue put-away workload"/>
    <x v="1"/>
    <s v="Hyderabad"/>
    <s v="Large"/>
    <n v="2100"/>
    <n v="3"/>
    <d v="1899-12-30T18:00:00"/>
    <d v="1899-12-30T18:30:00"/>
    <x v="18"/>
    <b v="1"/>
  </r>
  <r>
    <s v="DS002_20260701_I38"/>
    <s v="DS002"/>
    <d v="2026-07-01T00:00:00"/>
    <n v="38"/>
    <s v="Evening"/>
    <n v="84"/>
    <n v="7"/>
    <n v="0"/>
    <n v="0"/>
    <n v="7"/>
    <n v="0"/>
    <n v="0"/>
    <s v=""/>
    <s v=""/>
    <s v="P_DS002_018|P_DS002_027|P_DS002_030|P_DS002_033|P_DS002_009|P_DS002_012|P_DS002_015"/>
    <n v="12"/>
    <n v="0"/>
    <n v="1450"/>
    <n v="0"/>
    <n v="34"/>
    <n v="84"/>
    <n v="404"/>
    <n v="89374.42"/>
    <n v="4.8095238095238093"/>
    <n v="1063.9811904761905"/>
    <n v="16.714285714285715"/>
    <n v="10.506851968253969"/>
    <n v="0"/>
    <n v="0"/>
    <n v="1.1167542658730156E-2"/>
    <n v="1.214491825914233"/>
    <n v="0.62738095238095237"/>
    <n v="0.61907612023809533"/>
    <n v="0.25187837499999999"/>
    <n v="7.4094729517857143"/>
    <n v="3360"/>
    <n v="34"/>
    <n v="5"/>
    <n v="5"/>
    <n v="3"/>
    <n v="0"/>
    <n v="2"/>
    <n v="0"/>
    <n v="1180.3800000000001"/>
    <s v="No SLA Breach"/>
    <n v="0"/>
    <n v="106.91467091666667"/>
    <n v="878.16357579999999"/>
    <n v="34"/>
    <n v="0"/>
    <n v="5.9523809523809521E-2"/>
    <n v="40"/>
    <n v="0.5091174805555555"/>
    <n v="0.86094468215686271"/>
    <n v="42"/>
    <n v="-8"/>
    <n v="6"/>
    <n v="1"/>
    <s v="Recover overdue put-away workload"/>
    <x v="1"/>
    <s v="Hyderabad"/>
    <s v="Large"/>
    <n v="2100"/>
    <n v="3"/>
    <d v="1899-12-30T18:30:00"/>
    <d v="1899-12-30T19:00:00"/>
    <x v="18"/>
    <b v="1"/>
  </r>
  <r>
    <s v="DS002_20260701_I39"/>
    <s v="DS002"/>
    <d v="2026-07-01T00:00:00"/>
    <n v="39"/>
    <s v="Evening"/>
    <n v="106"/>
    <n v="7"/>
    <n v="0"/>
    <n v="0"/>
    <n v="7"/>
    <n v="0"/>
    <n v="0"/>
    <s v=""/>
    <s v=""/>
    <s v="P_DS002_027|P_DS002_030|P_DS002_033|P_DS002_009|P_DS002_012|P_DS002_015|P_DS002_018"/>
    <n v="15.142857142857142"/>
    <n v="0"/>
    <n v="1450"/>
    <n v="0"/>
    <n v="34"/>
    <n v="106"/>
    <n v="515"/>
    <n v="123424.14"/>
    <n v="4.8584905660377355"/>
    <n v="1164.3786792452829"/>
    <n v="18.188679245283019"/>
    <n v="16.846271926100627"/>
    <n v="37"/>
    <n v="0.81521381352201239"/>
    <n v="3.5784704402515723E-2"/>
    <n v="1.2444652891513714"/>
    <n v="0.63977987421383642"/>
    <n v="0"/>
    <n v="6.3639156218553454"/>
    <n v="7.6172006408805037"/>
    <n v="4240"/>
    <n v="34"/>
    <n v="6"/>
    <n v="6"/>
    <n v="6"/>
    <n v="0"/>
    <n v="0"/>
    <n v="0"/>
    <n v="3226.95"/>
    <s v="Rider Supply / Availability"/>
    <n v="37"/>
    <n v="128.03238231666666"/>
    <n v="947.01783791666674"/>
    <n v="34"/>
    <n v="0.34905660377358488"/>
    <n v="5.6603773584905662E-2"/>
    <n v="40"/>
    <n v="0.60967801103174601"/>
    <n v="0.92844886070261445"/>
    <n v="46"/>
    <n v="-12"/>
    <n v="7"/>
    <n v="0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01_I40"/>
    <s v="DS002"/>
    <d v="2026-07-01T00:00:00"/>
    <n v="40"/>
    <s v="Evening"/>
    <n v="111"/>
    <n v="7"/>
    <n v="0"/>
    <n v="0"/>
    <n v="7"/>
    <n v="0"/>
    <n v="0"/>
    <s v=""/>
    <s v=""/>
    <s v="P_DS002_030|P_DS002_033|P_DS002_009|P_DS002_012|P_DS002_015|P_DS002_018|P_DS002_027"/>
    <n v="15.857142857142858"/>
    <n v="0"/>
    <n v="1450"/>
    <n v="0"/>
    <n v="34"/>
    <n v="111"/>
    <n v="558"/>
    <n v="130065.7"/>
    <n v="5.0270270270270272"/>
    <n v="1171.7630630630631"/>
    <n v="18.225225225225227"/>
    <n v="27.596304080330331"/>
    <n v="111"/>
    <n v="9.3710788551051056"/>
    <n v="1.4426667567567563E-2"/>
    <n v="1.3283199617137218"/>
    <n v="0.57582582582582575"/>
    <n v="0"/>
    <n v="17.535471880780779"/>
    <n v="7.2458633381381379"/>
    <n v="4440"/>
    <n v="34"/>
    <n v="5"/>
    <n v="5"/>
    <n v="2"/>
    <n v="1"/>
    <n v="2"/>
    <n v="0"/>
    <n v="2027.5"/>
    <s v="Rider Supply / Availability"/>
    <n v="111"/>
    <n v="147.04629410000001"/>
    <n v="946.9601098666667"/>
    <n v="34"/>
    <n v="1"/>
    <n v="4.5045045045045043E-2"/>
    <n v="40"/>
    <n v="0.7002204480952382"/>
    <n v="0.92839226457516344"/>
    <n v="46"/>
    <n v="-12"/>
    <n v="8"/>
    <n v="-1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1_I41"/>
    <s v="DS002"/>
    <d v="2026-07-01T00:00:00"/>
    <n v="41"/>
    <s v="Evening"/>
    <n v="127"/>
    <n v="7"/>
    <n v="0"/>
    <n v="0"/>
    <n v="7"/>
    <n v="0"/>
    <n v="0"/>
    <s v=""/>
    <s v=""/>
    <s v="P_DS002_033|P_DS002_009|P_DS002_012|P_DS002_015|P_DS002_018|P_DS002_027|P_DS002_030"/>
    <n v="18.142857142857142"/>
    <n v="0"/>
    <n v="1450"/>
    <n v="0"/>
    <n v="34"/>
    <n v="127"/>
    <n v="666"/>
    <n v="150924.42000000001"/>
    <n v="5.2440944881889759"/>
    <n v="1188.3812598425197"/>
    <n v="18.921259842519685"/>
    <n v="36.410409370997378"/>
    <n v="127"/>
    <n v="17.489149528477689"/>
    <n v="0.52444719685039365"/>
    <n v="1.4185281746236293"/>
    <n v="0.66417322834645665"/>
    <n v="0"/>
    <n v="25.956250926115484"/>
    <n v="6.9187946078740161"/>
    <n v="5080"/>
    <n v="34"/>
    <n v="6"/>
    <n v="6"/>
    <n v="4"/>
    <n v="1"/>
    <n v="1"/>
    <n v="0"/>
    <n v="1770.06"/>
    <s v="Rider Supply / Availability"/>
    <n v="127"/>
    <n v="175.35770371666666"/>
    <n v="946.72328583333331"/>
    <n v="34"/>
    <n v="1"/>
    <n v="4.7244094488188976E-2"/>
    <n v="40"/>
    <n v="0.83503668436507938"/>
    <n v="0.9281600841503268"/>
    <n v="46"/>
    <n v="-12"/>
    <n v="9"/>
    <n v="-2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1_I42"/>
    <s v="DS002"/>
    <d v="2026-07-01T00:00:00"/>
    <n v="42"/>
    <s v="Evening"/>
    <n v="142"/>
    <n v="7"/>
    <n v="0"/>
    <n v="0"/>
    <n v="7"/>
    <n v="0"/>
    <n v="0"/>
    <s v=""/>
    <s v=""/>
    <s v="P_DS002_009|P_DS002_012|P_DS002_015|P_DS002_018|P_DS002_027|P_DS002_030|P_DS002_033"/>
    <n v="20.285714285714285"/>
    <n v="0"/>
    <n v="1450"/>
    <n v="0"/>
    <n v="34"/>
    <n v="142"/>
    <n v="697"/>
    <n v="156107.70000000001"/>
    <n v="4.908450704225352"/>
    <n v="1099.3500000000001"/>
    <n v="20.37323943661972"/>
    <n v="57.196603884154925"/>
    <n v="142"/>
    <n v="36.823364447535205"/>
    <n v="0.35173979178403753"/>
    <n v="1.3434457312066723"/>
    <n v="0.60058685446009386"/>
    <n v="0"/>
    <n v="46.346693999765257"/>
    <n v="7.6205694179577472"/>
    <n v="5680"/>
    <n v="34"/>
    <n v="3"/>
    <n v="3"/>
    <n v="1"/>
    <n v="1"/>
    <n v="1"/>
    <n v="0"/>
    <n v="1101.96"/>
    <s v="Rider Supply / Availability"/>
    <n v="142"/>
    <n v="196.12907200000001"/>
    <n v="936.04891968333334"/>
    <n v="34"/>
    <n v="1"/>
    <n v="2.1126760563380281E-2"/>
    <n v="40"/>
    <n v="0.93394796190476193"/>
    <n v="0.91769501929738562"/>
    <n v="45"/>
    <n v="-11"/>
    <n v="10"/>
    <n v="-3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1_I43"/>
    <s v="DS002"/>
    <d v="2026-07-01T00:00:00"/>
    <n v="43"/>
    <s v="Evening"/>
    <n v="140"/>
    <n v="7"/>
    <n v="0"/>
    <n v="0"/>
    <n v="7"/>
    <n v="0"/>
    <n v="0"/>
    <s v=""/>
    <s v=""/>
    <s v="P_DS002_012|P_DS002_015|P_DS002_018|P_DS002_027|P_DS002_030|P_DS002_033|P_DS002_009"/>
    <n v="20"/>
    <n v="0"/>
    <n v="1450"/>
    <n v="0"/>
    <n v="34"/>
    <n v="140"/>
    <n v="755"/>
    <n v="173609.29"/>
    <n v="5.3928571428571432"/>
    <n v="1240.0663571428572"/>
    <n v="20.085714285714285"/>
    <n v="81.238468850476181"/>
    <n v="140"/>
    <n v="61.152754564761899"/>
    <n v="1.1619096775"/>
    <n v="1.4511372195483874"/>
    <n v="0.60416666666666663"/>
    <n v="0"/>
    <n v="69.674436183095239"/>
    <n v="7.4497952796428564"/>
    <n v="5600"/>
    <n v="34"/>
    <n v="14"/>
    <n v="14"/>
    <n v="10"/>
    <n v="1"/>
    <n v="3"/>
    <n v="0"/>
    <n v="5594.3099999999995"/>
    <s v="Rider Supply / Availability"/>
    <n v="140"/>
    <n v="201.19489555000001"/>
    <n v="939.98688383333331"/>
    <n v="34"/>
    <n v="1"/>
    <n v="0.1"/>
    <n v="40"/>
    <n v="0.95807093119047626"/>
    <n v="0.92155576846405229"/>
    <n v="45"/>
    <n v="-11"/>
    <n v="10"/>
    <n v="-3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1_I44"/>
    <s v="DS002"/>
    <d v="2026-07-01T00:00:00"/>
    <n v="44"/>
    <s v="Evening"/>
    <n v="110"/>
    <n v="7"/>
    <n v="0"/>
    <n v="0"/>
    <n v="7"/>
    <n v="0"/>
    <n v="0"/>
    <s v=""/>
    <s v=""/>
    <s v="P_DS002_015|P_DS002_018|P_DS002_027|P_DS002_030|P_DS002_033|P_DS002_009|P_DS002_012"/>
    <n v="15.714285714285714"/>
    <n v="0"/>
    <n v="1450"/>
    <n v="0"/>
    <n v="34"/>
    <n v="110"/>
    <n v="526"/>
    <n v="115737.60000000001"/>
    <n v="4.7818181818181822"/>
    <n v="1052.1600000000001"/>
    <n v="18.236363636363638"/>
    <n v="96.301756806515158"/>
    <n v="110"/>
    <n v="78.065393170151523"/>
    <n v="1.2488713484848479E-2"/>
    <n v="1.2421281574476037"/>
    <n v="0.66181818181818175"/>
    <n v="0"/>
    <n v="86.115269478333346"/>
    <n v="7.3371734789393939"/>
    <n v="4400"/>
    <n v="34"/>
    <n v="4"/>
    <n v="4"/>
    <n v="1"/>
    <n v="2"/>
    <n v="1"/>
    <n v="0"/>
    <n v="878.71"/>
    <s v="Rider Supply / Availability"/>
    <n v="110"/>
    <n v="140.26790961666666"/>
    <n v="947.80665721666662"/>
    <n v="34"/>
    <n v="1"/>
    <n v="3.6363636363636362E-2"/>
    <n v="40"/>
    <n v="0.66794242674603166"/>
    <n v="0.92922221295751628"/>
    <n v="46"/>
    <n v="-12"/>
    <n v="7"/>
    <n v="0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1_I45"/>
    <s v="DS002"/>
    <d v="2026-07-01T00:00:00"/>
    <n v="45"/>
    <s v="Evening"/>
    <n v="78"/>
    <n v="7"/>
    <n v="0"/>
    <n v="0"/>
    <n v="7"/>
    <n v="0"/>
    <n v="0"/>
    <s v=""/>
    <s v=""/>
    <s v="P_DS002_018|P_DS002_027|P_DS002_030|P_DS002_033|P_DS002_009|P_DS002_012|P_DS002_015"/>
    <n v="11.142857142857142"/>
    <n v="0"/>
    <n v="1450"/>
    <n v="0"/>
    <n v="34"/>
    <n v="78"/>
    <n v="373"/>
    <n v="86534.1"/>
    <n v="4.7820512820512819"/>
    <n v="1109.4115384615386"/>
    <n v="14.884615384615385"/>
    <n v="99.731583131196572"/>
    <n v="78"/>
    <n v="84.846967746581186"/>
    <n v="0"/>
    <n v="1.2244847455571739"/>
    <n v="0.69316239316239325"/>
    <n v="0"/>
    <n v="89.437557602350424"/>
    <n v="7.4387715440170945"/>
    <n v="2730"/>
    <n v="34"/>
    <n v="1"/>
    <n v="1"/>
    <n v="1"/>
    <n v="0"/>
    <n v="0"/>
    <n v="0"/>
    <n v="145.24"/>
    <s v="Rider Supply / Availability"/>
    <n v="78"/>
    <n v="94.355376849999999"/>
    <n v="947.93829849999997"/>
    <n v="34"/>
    <n v="1"/>
    <n v="1.282051282051282E-2"/>
    <n v="35"/>
    <n v="0.44931131833333332"/>
    <n v="0.92935127303921561"/>
    <n v="46"/>
    <n v="-12"/>
    <n v="5"/>
    <n v="2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1_I46"/>
    <s v="DS002"/>
    <d v="2026-07-01T00:00:00"/>
    <n v="46"/>
    <s v="Evening"/>
    <n v="66"/>
    <n v="7"/>
    <n v="0"/>
    <n v="0"/>
    <n v="7"/>
    <n v="0"/>
    <n v="0"/>
    <s v=""/>
    <s v=""/>
    <s v="P_DS002_027|P_DS002_030|P_DS002_033|P_DS002_009|P_DS002_012|P_DS002_015|P_DS002_018"/>
    <n v="9.4285714285714288"/>
    <n v="0"/>
    <n v="1450"/>
    <n v="0"/>
    <n v="34"/>
    <n v="66"/>
    <n v="340"/>
    <n v="76973.53"/>
    <n v="5.1515151515151514"/>
    <n v="1166.2656060606059"/>
    <n v="13.712121212121213"/>
    <n v="87.323847476515141"/>
    <n v="66"/>
    <n v="73.611726264393951"/>
    <n v="2.6614368686868637E-4"/>
    <n v="1.3049416422436246"/>
    <n v="0.61161616161616161"/>
    <n v="0"/>
    <n v="77.861592624242419"/>
    <n v="6.6502288772727276"/>
    <n v="2310"/>
    <n v="34"/>
    <n v="3"/>
    <n v="3"/>
    <n v="1"/>
    <n v="1"/>
    <n v="1"/>
    <n v="0"/>
    <n v="414.49"/>
    <s v="Rider Supply / Availability"/>
    <n v="66"/>
    <n v="87.960828616666674"/>
    <n v="945.60911728333338"/>
    <n v="34"/>
    <n v="1"/>
    <n v="4.5454545454545456E-2"/>
    <n v="35"/>
    <n v="0.41886108865079369"/>
    <n v="0.92706776204248376"/>
    <n v="46"/>
    <n v="-12"/>
    <n v="5"/>
    <n v="2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1_I47"/>
    <s v="DS002"/>
    <d v="2026-07-01T00:00:00"/>
    <n v="47"/>
    <s v="Late Night"/>
    <n v="27"/>
    <n v="7"/>
    <n v="0"/>
    <n v="2"/>
    <n v="5"/>
    <n v="0"/>
    <n v="1"/>
    <s v=""/>
    <s v="P_DS002_030|P_DS002_033"/>
    <s v="P_DS002_009|P_DS002_012|P_DS002_015|P_DS002_018|P_DS002_027"/>
    <n v="5.4"/>
    <n v="0"/>
    <n v="1450"/>
    <n v="1"/>
    <n v="33"/>
    <n v="27"/>
    <n v="137"/>
    <n v="32106.02"/>
    <n v="5.0740740740740744"/>
    <n v="1189.111851851852"/>
    <n v="12.555555555555555"/>
    <n v="67.239550130246911"/>
    <n v="27"/>
    <n v="54.683994574691361"/>
    <n v="0"/>
    <n v="1.2419514852704594"/>
    <n v="0.60123456790123464"/>
    <n v="0"/>
    <n v="56.754173033333331"/>
    <n v="7.8224379493827163"/>
    <n v="945"/>
    <n v="34"/>
    <n v="1"/>
    <n v="1"/>
    <n v="1"/>
    <n v="0"/>
    <n v="0"/>
    <n v="0"/>
    <n v="225.84"/>
    <s v="Rider Supply / Availability"/>
    <n v="27"/>
    <n v="34.62355646666667"/>
    <n v="947.02845553333339"/>
    <n v="34"/>
    <n v="1"/>
    <n v="3.7037037037037035E-2"/>
    <n v="35"/>
    <n v="0.2308237097777778"/>
    <n v="0.92845927013071905"/>
    <n v="46"/>
    <n v="-12"/>
    <n v="2"/>
    <n v="3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01_I48"/>
    <s v="DS002"/>
    <d v="2026-07-01T00:00:00"/>
    <n v="48"/>
    <s v="Late Night"/>
    <n v="26"/>
    <n v="7"/>
    <n v="0"/>
    <n v="2"/>
    <n v="5"/>
    <n v="0"/>
    <n v="1"/>
    <s v=""/>
    <s v="P_DS002_033|P_DS002_009"/>
    <s v="P_DS002_012|P_DS002_015|P_DS002_018|P_DS002_027|P_DS002_030"/>
    <n v="5.2"/>
    <n v="0"/>
    <n v="1450"/>
    <n v="1"/>
    <n v="32"/>
    <n v="26"/>
    <n v="136"/>
    <n v="35920.629999999997"/>
    <n v="5.2307692307692308"/>
    <n v="1381.5626923076923"/>
    <n v="12.384615384615385"/>
    <n v="37.268279704487178"/>
    <n v="26"/>
    <n v="24.883664319871794"/>
    <n v="0"/>
    <n v="1.3087998104064598"/>
    <n v="0.62564102564102564"/>
    <n v="0"/>
    <n v="27.104218979487179"/>
    <n v="7.2667993679487175"/>
    <n v="910"/>
    <n v="34"/>
    <n v="1"/>
    <n v="1"/>
    <n v="0"/>
    <n v="1"/>
    <n v="0"/>
    <n v="0"/>
    <n v="1212.82"/>
    <s v="Rider Supply / Availability"/>
    <n v="26"/>
    <n v="34.260160133333336"/>
    <n v="939.03956211666662"/>
    <n v="34"/>
    <n v="1"/>
    <n v="3.8461538461538464E-2"/>
    <n v="35"/>
    <n v="0.22840106755555559"/>
    <n v="0.92062702168300647"/>
    <n v="45"/>
    <n v="-11"/>
    <n v="2"/>
    <n v="3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02_I01"/>
    <s v="DS002"/>
    <d v="2026-07-02T00:00:00"/>
    <n v="1"/>
    <s v="Night"/>
    <n v="12"/>
    <n v="16"/>
    <n v="12"/>
    <n v="2"/>
    <n v="2"/>
    <n v="900"/>
    <n v="1"/>
    <s v="P_DS002_012|P_DS002_015|P_DS002_018|P_DS002_027|P_DS002_030|P_DS002_033|P_DS002_001|P_DS002_010|P_DS002_013|P_DS002_016|P_DS002_019|P_DS002_022"/>
    <s v="P_DS002_028|P_DS002_031"/>
    <s v="P_DS002_034|P_DS002_009"/>
    <n v="6"/>
    <n v="900"/>
    <n v="9100"/>
    <n v="1"/>
    <n v="49"/>
    <n v="12"/>
    <n v="61"/>
    <n v="12022.67"/>
    <n v="5.083333333333333"/>
    <n v="1001.8891666666667"/>
    <n v="11.166666666666666"/>
    <n v="14.94901565"/>
    <n v="6"/>
    <n v="4.6033805527777778"/>
    <n v="0"/>
    <n v="1.4038357975972813"/>
    <n v="0.68472222222222223"/>
    <n v="0.53463248750000003"/>
    <n v="4.9079540763888891"/>
    <n v="6.8900035458333333"/>
    <n v="360"/>
    <n v="68"/>
    <n v="0"/>
    <n v="0"/>
    <n v="0"/>
    <n v="0"/>
    <n v="0"/>
    <n v="0"/>
    <n v="0"/>
    <s v="Rider Supply / Availability"/>
    <n v="6"/>
    <n v="17.376231000000001"/>
    <n v="1633.3311231333332"/>
    <n v="67"/>
    <n v="0.5"/>
    <n v="0"/>
    <n v="30"/>
    <n v="0.28960385"/>
    <n v="0.80065251133986926"/>
    <n v="78"/>
    <n v="-10"/>
    <n v="1"/>
    <n v="1"/>
    <s v="Add or rebalance riders in this interval"/>
    <x v="1"/>
    <s v="Hyderabad"/>
    <s v="Large"/>
    <n v="2100"/>
    <n v="3"/>
    <d v="1899-12-30T00:00:00"/>
    <d v="1899-12-30T00:30:00"/>
    <x v="0"/>
    <b v="0"/>
  </r>
  <r>
    <s v="DS002_20260702_I02"/>
    <s v="DS002"/>
    <d v="2026-07-02T00:00:00"/>
    <n v="2"/>
    <s v="Night"/>
    <n v="7"/>
    <n v="17"/>
    <n v="12"/>
    <n v="2"/>
    <n v="3"/>
    <n v="900"/>
    <n v="1"/>
    <s v="P_DS002_015|P_DS002_018|P_DS002_027|P_DS002_030|P_DS002_033|P_DS002_001|P_DS002_007|P_DS002_010|P_DS002_013|P_DS002_016|P_DS002_019|P_DS002_022"/>
    <s v="P_DS002_028|P_DS002_031"/>
    <s v="P_DS002_034|P_DS002_009|P_DS002_012"/>
    <n v="2.3333333333333335"/>
    <n v="900"/>
    <n v="8200"/>
    <n v="1"/>
    <n v="48"/>
    <n v="7"/>
    <n v="37"/>
    <n v="8934.9599999999991"/>
    <n v="5.2857142857142856"/>
    <n v="1276.4228571428571"/>
    <n v="10.285714285714286"/>
    <n v="8.6910253166666678"/>
    <n v="0"/>
    <n v="0"/>
    <n v="0"/>
    <n v="1.3085571681245625"/>
    <n v="0.59285714285714286"/>
    <n v="1.9014143047619048"/>
    <n v="0"/>
    <n v="5.768182433333334"/>
    <n v="210"/>
    <n v="68"/>
    <n v="0"/>
    <n v="0"/>
    <n v="0"/>
    <n v="0"/>
    <n v="0"/>
    <n v="0"/>
    <n v="0"/>
    <s v="No SLA Breach"/>
    <n v="0"/>
    <n v="9.4144483999999995"/>
    <n v="90.930032033333333"/>
    <n v="19"/>
    <n v="0"/>
    <n v="0"/>
    <n v="30"/>
    <n v="0.10460498222222221"/>
    <n v="4.4573545114379082E-2"/>
    <n v="5"/>
    <n v="63"/>
    <n v="1"/>
    <n v="2"/>
    <s v="Monitor - no immediate intervention"/>
    <x v="1"/>
    <s v="Hyderabad"/>
    <s v="Large"/>
    <n v="2100"/>
    <n v="3"/>
    <d v="1899-12-30T00:30:00"/>
    <d v="1899-12-30T01:00:00"/>
    <x v="0"/>
    <b v="0"/>
  </r>
  <r>
    <s v="DS002_20260702_I03"/>
    <s v="DS002"/>
    <d v="2026-07-02T00:00:00"/>
    <n v="3"/>
    <s v="Night"/>
    <n v="5"/>
    <n v="10"/>
    <n v="9"/>
    <n v="0"/>
    <n v="1"/>
    <n v="675"/>
    <n v="0"/>
    <s v="P_DS002_013|P_DS002_016|P_DS002_019|P_DS002_022|P_DS002_028|P_DS002_031|P_DS002_034|P_DS002_001|P_DS002_007"/>
    <s v=""/>
    <s v="P_DS002_010"/>
    <n v="5"/>
    <n v="675"/>
    <n v="7525"/>
    <n v="0"/>
    <n v="48"/>
    <n v="5"/>
    <n v="27"/>
    <n v="5105.4400000000005"/>
    <n v="5.4"/>
    <n v="1021.0880000000001"/>
    <n v="11.4"/>
    <n v="9.550819663333332"/>
    <n v="0"/>
    <n v="0"/>
    <n v="0"/>
    <n v="1.2787401098518196"/>
    <n v="0.44666666666666666"/>
    <n v="1.72540677"/>
    <n v="0"/>
    <n v="7.3320795500000004"/>
    <n v="150"/>
    <n v="36"/>
    <n v="1"/>
    <n v="1"/>
    <n v="1"/>
    <n v="0"/>
    <n v="0"/>
    <n v="0"/>
    <n v="978.52"/>
    <s v="No SLA Breach"/>
    <n v="0"/>
    <n v="6.1890029666666662"/>
    <n v="42.556417816666666"/>
    <n v="5"/>
    <n v="0"/>
    <n v="0.2"/>
    <n v="30"/>
    <n v="0.20630009888888887"/>
    <n v="3.9404090570987656E-2"/>
    <n v="3"/>
    <n v="33"/>
    <n v="1"/>
    <n v="0"/>
    <s v="Investigate inventory and order-quality process"/>
    <x v="1"/>
    <s v="Hyderabad"/>
    <s v="Large"/>
    <n v="2100"/>
    <n v="3"/>
    <d v="1899-12-30T01:00:00"/>
    <d v="1899-12-30T01:30:00"/>
    <x v="1"/>
    <b v="0"/>
  </r>
  <r>
    <s v="DS002_20260702_I04"/>
    <s v="DS002"/>
    <d v="2026-07-02T00:00:00"/>
    <n v="4"/>
    <s v="Night"/>
    <n v="15"/>
    <n v="10"/>
    <n v="9"/>
    <n v="0"/>
    <n v="1"/>
    <n v="675"/>
    <n v="0"/>
    <s v="P_DS002_016|P_DS002_019|P_DS002_022|P_DS002_028|P_DS002_031|P_DS002_034|P_DS002_001|P_DS002_007|P_DS002_010"/>
    <s v=""/>
    <s v="P_DS002_013"/>
    <n v="15"/>
    <n v="675"/>
    <n v="6850"/>
    <n v="0"/>
    <n v="48"/>
    <n v="15"/>
    <n v="61"/>
    <n v="14638.06"/>
    <n v="4.0666666666666664"/>
    <n v="975.87066666666658"/>
    <n v="10.933333333333334"/>
    <n v="11.220065888888888"/>
    <n v="9"/>
    <n v="0.91014452444444449"/>
    <n v="2.1550797822222223"/>
    <n v="1.0584265243602442"/>
    <n v="0.54888888888888887"/>
    <n v="3.7623951933333335"/>
    <n v="0"/>
    <n v="6.5976706855555554"/>
    <n v="450"/>
    <n v="36"/>
    <n v="0"/>
    <n v="0"/>
    <n v="0"/>
    <n v="0"/>
    <n v="0"/>
    <n v="0"/>
    <n v="0"/>
    <s v="Store Not Ready for Rider"/>
    <n v="9"/>
    <n v="16.081095266666665"/>
    <n v="181.02163503333333"/>
    <n v="14"/>
    <n v="0.6"/>
    <n v="0"/>
    <n v="30"/>
    <n v="0.53603650888888887"/>
    <n v="0.16761262503086419"/>
    <n v="9"/>
    <n v="27"/>
    <n v="1"/>
    <n v="0"/>
    <s v="Protect or increase picker capacity"/>
    <x v="1"/>
    <s v="Hyderabad"/>
    <s v="Large"/>
    <n v="2100"/>
    <n v="3"/>
    <d v="1899-12-30T01:30:00"/>
    <d v="1899-12-30T02:00:00"/>
    <x v="1"/>
    <b v="0"/>
  </r>
  <r>
    <s v="DS002_20260702_I05"/>
    <s v="DS002"/>
    <d v="2026-07-02T00:00:00"/>
    <n v="5"/>
    <s v="Night"/>
    <n v="10"/>
    <n v="10"/>
    <n v="9"/>
    <n v="0"/>
    <n v="1"/>
    <n v="675"/>
    <n v="0"/>
    <s v="P_DS002_019|P_DS002_022|P_DS002_028|P_DS002_031|P_DS002_034|P_DS002_001|P_DS002_007|P_DS002_010|P_DS002_013"/>
    <s v=""/>
    <s v="P_DS002_016"/>
    <n v="10"/>
    <n v="675"/>
    <n v="6175"/>
    <n v="0"/>
    <n v="48"/>
    <n v="10"/>
    <n v="43"/>
    <n v="9282.5400000000009"/>
    <n v="4.3"/>
    <n v="928.25400000000013"/>
    <n v="10.8"/>
    <n v="9.6180449766666669"/>
    <n v="2"/>
    <n v="0.15334233166666672"/>
    <n v="0"/>
    <n v="1.2788106605308844"/>
    <n v="0.57499999999999996"/>
    <n v="1.8538106516666666"/>
    <n v="0"/>
    <n v="6.704234314999999"/>
    <n v="300"/>
    <n v="36"/>
    <n v="1"/>
    <n v="1"/>
    <n v="0"/>
    <n v="1"/>
    <n v="0"/>
    <n v="0"/>
    <n v="397.46"/>
    <s v="Store Not Ready for Rider"/>
    <n v="2"/>
    <n v="12.788106516666666"/>
    <n v="88.258374416666669"/>
    <n v="6"/>
    <n v="0.2"/>
    <n v="0.1"/>
    <n v="30"/>
    <n v="0.42627021722222219"/>
    <n v="8.1720717052469138E-2"/>
    <n v="5"/>
    <n v="31"/>
    <n v="1"/>
    <n v="0"/>
    <s v="Protect or increase picker capacity"/>
    <x v="1"/>
    <s v="Hyderabad"/>
    <s v="Large"/>
    <n v="2100"/>
    <n v="3"/>
    <d v="1899-12-30T02:00:00"/>
    <d v="1899-12-30T02:30:00"/>
    <x v="2"/>
    <b v="0"/>
  </r>
  <r>
    <s v="DS002_20260702_I06"/>
    <s v="DS002"/>
    <d v="2026-07-02T00:00:00"/>
    <n v="6"/>
    <s v="Night"/>
    <n v="7"/>
    <n v="10"/>
    <n v="9"/>
    <n v="0"/>
    <n v="1"/>
    <n v="675"/>
    <n v="0"/>
    <s v="P_DS002_022|P_DS002_028|P_DS002_031|P_DS002_034|P_DS002_001|P_DS002_007|P_DS002_010|P_DS002_013|P_DS002_016"/>
    <s v=""/>
    <s v="P_DS002_019"/>
    <n v="7"/>
    <n v="675"/>
    <n v="5500"/>
    <n v="0"/>
    <n v="48"/>
    <n v="7"/>
    <n v="37"/>
    <n v="9617.18"/>
    <n v="5.2857142857142856"/>
    <n v="1373.8828571428571"/>
    <n v="11.714285714285714"/>
    <n v="10.811438754761905"/>
    <n v="2"/>
    <n v="0.35171787380952374"/>
    <n v="0.26270646190476193"/>
    <n v="1.2878782336444752"/>
    <n v="0.661904761904762"/>
    <n v="2.2124894500000001"/>
    <n v="0"/>
    <n v="7.8941873952380943"/>
    <n v="210"/>
    <n v="36"/>
    <n v="3"/>
    <n v="3"/>
    <n v="3"/>
    <n v="0"/>
    <n v="0"/>
    <n v="0"/>
    <n v="360.12"/>
    <s v="Store Not Ready for Rider"/>
    <n v="2"/>
    <n v="9.0151475833333325"/>
    <n v="77.097662733333337"/>
    <n v="5"/>
    <n v="0.2857142857142857"/>
    <n v="0.42857142857142855"/>
    <n v="30"/>
    <n v="0.30050491944444441"/>
    <n v="7.1386724753086425E-2"/>
    <n v="4"/>
    <n v="32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02_I07"/>
    <s v="DS002"/>
    <d v="2026-07-02T00:00:00"/>
    <n v="7"/>
    <s v="Night"/>
    <n v="5"/>
    <n v="10"/>
    <n v="9"/>
    <n v="0"/>
    <n v="1"/>
    <n v="675"/>
    <n v="0"/>
    <s v="P_DS002_028|P_DS002_031|P_DS002_034|P_DS002_001|P_DS002_007|P_DS002_010|P_DS002_013|P_DS002_016|P_DS002_019"/>
    <s v=""/>
    <s v="P_DS002_022"/>
    <n v="5"/>
    <n v="675"/>
    <n v="4825"/>
    <n v="0"/>
    <n v="48"/>
    <n v="5"/>
    <n v="27"/>
    <n v="6039.81"/>
    <n v="5.4"/>
    <n v="1207.962"/>
    <n v="10.8"/>
    <n v="10.547019599999999"/>
    <n v="2"/>
    <n v="0.5787998866666666"/>
    <n v="0"/>
    <n v="1.6260418761238786"/>
    <n v="0.64333333333333331"/>
    <n v="2.2693751999999998"/>
    <n v="0"/>
    <n v="7.4809777266666675"/>
    <n v="150"/>
    <n v="36"/>
    <n v="0"/>
    <n v="0"/>
    <n v="0"/>
    <n v="0"/>
    <n v="0"/>
    <n v="0"/>
    <n v="0"/>
    <s v="Store Not Ready for Rider"/>
    <n v="2"/>
    <n v="8.1302093333333332"/>
    <n v="87.51368913333333"/>
    <n v="5"/>
    <n v="0.4"/>
    <n v="0"/>
    <n v="30"/>
    <n v="0.27100697777777777"/>
    <n v="8.1031193641975308E-2"/>
    <n v="5"/>
    <n v="31"/>
    <n v="1"/>
    <n v="0"/>
    <s v="Protect or increase picker capacity"/>
    <x v="1"/>
    <s v="Hyderabad"/>
    <s v="Large"/>
    <n v="2100"/>
    <n v="3"/>
    <d v="1899-12-30T03:00:00"/>
    <d v="1899-12-30T03:30:00"/>
    <x v="3"/>
    <b v="0"/>
  </r>
  <r>
    <s v="DS002_20260702_I08"/>
    <s v="DS002"/>
    <d v="2026-07-02T00:00:00"/>
    <n v="8"/>
    <s v="Night"/>
    <n v="7"/>
    <n v="10"/>
    <n v="9"/>
    <n v="0"/>
    <n v="1"/>
    <n v="675"/>
    <n v="0"/>
    <s v="P_DS002_031|P_DS002_034|P_DS002_001|P_DS002_007|P_DS002_010|P_DS002_013|P_DS002_016|P_DS002_019|P_DS002_022"/>
    <s v=""/>
    <s v="P_DS002_028"/>
    <n v="7"/>
    <n v="675"/>
    <n v="4150"/>
    <n v="0"/>
    <n v="48"/>
    <n v="7"/>
    <n v="35"/>
    <n v="7230.15"/>
    <n v="5"/>
    <n v="1032.8785714285714"/>
    <n v="10.714285714285714"/>
    <n v="9.1010012214285716"/>
    <n v="1"/>
    <n v="3.7680802380952214E-2"/>
    <n v="0.11379030000000001"/>
    <n v="1.3555140638998808"/>
    <n v="0.70714285714285718"/>
    <n v="2.1764472166666669"/>
    <n v="0"/>
    <n v="6.1316968523809532"/>
    <n v="210"/>
    <n v="36"/>
    <n v="1"/>
    <n v="1"/>
    <n v="1"/>
    <n v="0"/>
    <n v="0"/>
    <n v="0"/>
    <n v="218.92"/>
    <s v="Store Not Ready for Rider"/>
    <n v="1"/>
    <n v="9.4885984000000008"/>
    <n v="44.652444516666669"/>
    <n v="6"/>
    <n v="0.14285714285714285"/>
    <n v="0.14285714285714285"/>
    <n v="30"/>
    <n v="0.31628661333333336"/>
    <n v="4.1344856033950619E-2"/>
    <n v="3"/>
    <n v="33"/>
    <n v="1"/>
    <n v="0"/>
    <s v="Investigate inventory and order-quality process"/>
    <x v="1"/>
    <s v="Hyderabad"/>
    <s v="Large"/>
    <n v="2100"/>
    <n v="3"/>
    <d v="1899-12-30T03:30:00"/>
    <d v="1899-12-30T04:00:00"/>
    <x v="3"/>
    <b v="0"/>
  </r>
  <r>
    <s v="DS002_20260702_I09"/>
    <s v="DS002"/>
    <d v="2026-07-02T00:00:00"/>
    <n v="9"/>
    <s v="Night"/>
    <n v="7"/>
    <n v="10"/>
    <n v="9"/>
    <n v="0"/>
    <n v="1"/>
    <n v="675"/>
    <n v="0"/>
    <s v="P_DS002_034|P_DS002_001|P_DS002_007|P_DS002_010|P_DS002_013|P_DS002_016|P_DS002_019|P_DS002_022|P_DS002_028"/>
    <s v=""/>
    <s v="P_DS002_031"/>
    <n v="7"/>
    <n v="675"/>
    <n v="3475"/>
    <n v="0"/>
    <n v="48"/>
    <n v="7"/>
    <n v="34"/>
    <n v="6918.88"/>
    <n v="4.8571428571428568"/>
    <n v="988.41142857142859"/>
    <n v="10.714285714285714"/>
    <n v="9.8233529666666666"/>
    <n v="3"/>
    <n v="0.23262496666666671"/>
    <n v="0.13225076190476187"/>
    <n v="1.4727131121330721"/>
    <n v="0.53095238095238095"/>
    <n v="2.1359162476190474"/>
    <n v="0"/>
    <n v="6.6636271833333334"/>
    <n v="210"/>
    <n v="36"/>
    <n v="1"/>
    <n v="1"/>
    <n v="1"/>
    <n v="0"/>
    <n v="0"/>
    <n v="0"/>
    <n v="106.65"/>
    <s v="Store Not Ready for Rider"/>
    <n v="3"/>
    <n v="10.308991716666666"/>
    <n v="80.378476833333337"/>
    <n v="6"/>
    <n v="0.42857142857142855"/>
    <n v="0.14285714285714285"/>
    <n v="30"/>
    <n v="0.3436330572222222"/>
    <n v="7.4424515586419757E-2"/>
    <n v="4"/>
    <n v="32"/>
    <n v="1"/>
    <n v="0"/>
    <s v="Protect or increase picker capacity"/>
    <x v="1"/>
    <s v="Hyderabad"/>
    <s v="Large"/>
    <n v="2100"/>
    <n v="3"/>
    <d v="1899-12-30T04:00:00"/>
    <d v="1899-12-30T04:30:00"/>
    <x v="4"/>
    <b v="0"/>
  </r>
  <r>
    <s v="DS002_20260702_I10"/>
    <s v="DS002"/>
    <d v="2026-07-02T00:00:00"/>
    <n v="10"/>
    <s v="Night"/>
    <n v="10"/>
    <n v="10"/>
    <n v="9"/>
    <n v="0"/>
    <n v="1"/>
    <n v="675"/>
    <n v="0"/>
    <s v="P_DS002_001|P_DS002_007|P_DS002_010|P_DS002_013|P_DS002_016|P_DS002_019|P_DS002_022|P_DS002_028|P_DS002_031"/>
    <s v=""/>
    <s v="P_DS002_034"/>
    <n v="10"/>
    <n v="675"/>
    <n v="2800"/>
    <n v="0"/>
    <n v="48"/>
    <n v="10"/>
    <n v="38"/>
    <n v="9602.9600000000009"/>
    <n v="3.8"/>
    <n v="960.29600000000005"/>
    <n v="11"/>
    <n v="9.9611121183333342"/>
    <n v="2"/>
    <n v="0.14648487166666674"/>
    <n v="0.55401591166666664"/>
    <n v="1.1410290747473493"/>
    <n v="0.77166666666666672"/>
    <n v="2.4667116483333333"/>
    <n v="0"/>
    <n v="6.6777337933333341"/>
    <n v="300"/>
    <n v="36"/>
    <n v="0"/>
    <n v="0"/>
    <n v="0"/>
    <n v="0"/>
    <n v="0"/>
    <n v="0"/>
    <n v="0"/>
    <s v="Store Not Ready for Rider"/>
    <n v="2"/>
    <n v="11.006947883333334"/>
    <n v="103.08647743333333"/>
    <n v="7"/>
    <n v="0.2"/>
    <n v="0"/>
    <n v="30"/>
    <n v="0.36689826277777782"/>
    <n v="9.5450442067901237E-2"/>
    <n v="5"/>
    <n v="31"/>
    <n v="1"/>
    <n v="0"/>
    <s v="Protect or increase picker capacity"/>
    <x v="1"/>
    <s v="Hyderabad"/>
    <s v="Large"/>
    <n v="2100"/>
    <n v="3"/>
    <d v="1899-12-30T04:30:00"/>
    <d v="1899-12-30T05:00:00"/>
    <x v="4"/>
    <b v="0"/>
  </r>
  <r>
    <s v="DS002_20260702_I11"/>
    <s v="DS002"/>
    <d v="2026-07-02T00:00:00"/>
    <n v="11"/>
    <s v="Night"/>
    <n v="13"/>
    <n v="10"/>
    <n v="9"/>
    <n v="0"/>
    <n v="1"/>
    <n v="675"/>
    <n v="0"/>
    <s v="P_DS002_007|P_DS002_010|P_DS002_013|P_DS002_016|P_DS002_019|P_DS002_022|P_DS002_028|P_DS002_031|P_DS002_034"/>
    <s v=""/>
    <s v="P_DS002_001"/>
    <n v="13"/>
    <n v="675"/>
    <n v="2125"/>
    <n v="0"/>
    <n v="48"/>
    <n v="13"/>
    <n v="77"/>
    <n v="18893.759999999998"/>
    <n v="5.9230769230769234"/>
    <n v="1453.3661538461538"/>
    <n v="10.307692307692308"/>
    <n v="9.6239911871794863"/>
    <n v="5"/>
    <n v="0.61723308076923067"/>
    <n v="0.49843297948717946"/>
    <n v="1.3162291240460262"/>
    <n v="0.69358974358974357"/>
    <n v="2.5082518423076925"/>
    <n v="0"/>
    <n v="6.1695854948717956"/>
    <n v="390"/>
    <n v="36"/>
    <n v="0"/>
    <n v="0"/>
    <n v="0"/>
    <n v="0"/>
    <n v="0"/>
    <n v="0"/>
    <n v="0"/>
    <s v="Store Not Ready for Rider"/>
    <n v="5"/>
    <n v="16.741907250000001"/>
    <n v="91.849094899999997"/>
    <n v="7"/>
    <n v="0.38461538461538464"/>
    <n v="0"/>
    <n v="30"/>
    <n v="0.55806357500000003"/>
    <n v="8.5045458240740737E-2"/>
    <n v="5"/>
    <n v="31"/>
    <n v="1"/>
    <n v="0"/>
    <s v="Protect or increase picker capacity"/>
    <x v="1"/>
    <s v="Hyderabad"/>
    <s v="Large"/>
    <n v="2100"/>
    <n v="3"/>
    <d v="1899-12-30T05:00:00"/>
    <d v="1899-12-30T05:30:00"/>
    <x v="5"/>
    <b v="0"/>
  </r>
  <r>
    <s v="DS002_20260702_I12"/>
    <s v="DS002"/>
    <d v="2026-07-02T00:00:00"/>
    <n v="12"/>
    <s v="Night"/>
    <n v="9"/>
    <n v="10"/>
    <n v="9"/>
    <n v="0"/>
    <n v="1"/>
    <n v="675"/>
    <n v="0"/>
    <s v="P_DS002_010|P_DS002_013|P_DS002_016|P_DS002_019|P_DS002_022|P_DS002_028|P_DS002_031|P_DS002_034|P_DS002_001"/>
    <s v=""/>
    <s v="P_DS002_007"/>
    <n v="9"/>
    <n v="675"/>
    <n v="1450"/>
    <n v="0"/>
    <n v="48"/>
    <n v="9"/>
    <n v="45"/>
    <n v="7491.93"/>
    <n v="5"/>
    <n v="832.43666666666672"/>
    <n v="10.222222222222221"/>
    <n v="9.5997572351851854"/>
    <n v="4"/>
    <n v="0.30993574814814828"/>
    <n v="0.35064914814814813"/>
    <n v="1.5644616443788595"/>
    <n v="0.65925925925925932"/>
    <n v="2.5743700462962966"/>
    <n v="0"/>
    <n v="6.3864982981481475"/>
    <n v="270"/>
    <n v="36"/>
    <n v="0"/>
    <n v="0"/>
    <n v="0"/>
    <n v="0"/>
    <n v="0"/>
    <n v="0"/>
    <n v="0"/>
    <s v="Store Not Ready for Rider"/>
    <n v="4"/>
    <n v="12.948888283333332"/>
    <n v="85.00779953333334"/>
    <n v="7"/>
    <n v="0.44444444444444442"/>
    <n v="0"/>
    <n v="30"/>
    <n v="0.4316296094444444"/>
    <n v="7.8710925493827161E-2"/>
    <n v="5"/>
    <n v="31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02_I13"/>
    <s v="DS002"/>
    <d v="2026-07-02T00:00:00"/>
    <n v="13"/>
    <s v="Morning"/>
    <n v="8"/>
    <n v="10"/>
    <n v="3"/>
    <n v="2"/>
    <n v="5"/>
    <n v="225"/>
    <n v="1"/>
    <s v="P_DS002_013|P_DS002_016|P_DS002_019"/>
    <s v="P_DS002_022|P_DS002_028"/>
    <s v="P_DS002_031|P_DS002_034|P_DS002_001|P_DS002_007|P_DS002_010"/>
    <n v="1.6"/>
    <n v="225"/>
    <n v="1225"/>
    <n v="1"/>
    <n v="47"/>
    <n v="8"/>
    <n v="36"/>
    <n v="6519.32"/>
    <n v="4.5"/>
    <n v="814.91499999999996"/>
    <n v="10.625"/>
    <n v="9.5746979229166662"/>
    <n v="2"/>
    <n v="0.20993757291666681"/>
    <n v="0"/>
    <n v="1.2003652789964907"/>
    <n v="0.76875000000000004"/>
    <n v="1.9691152666666667"/>
    <n v="0"/>
    <n v="6.7534993125000007"/>
    <n v="240"/>
    <n v="36"/>
    <n v="0"/>
    <n v="0"/>
    <n v="0"/>
    <n v="0"/>
    <n v="0"/>
    <n v="0"/>
    <n v="0"/>
    <s v="Store Not Ready for Rider"/>
    <n v="2"/>
    <n v="11.504441766666666"/>
    <n v="72.997277850000003"/>
    <n v="7"/>
    <n v="0.25"/>
    <n v="0"/>
    <n v="30"/>
    <n v="7.6696278444444446E-2"/>
    <n v="6.7590072083333341E-2"/>
    <n v="4"/>
    <n v="32"/>
    <n v="1"/>
    <n v="4"/>
    <s v="Protect or increase picker capacity"/>
    <x v="1"/>
    <s v="Hyderabad"/>
    <s v="Large"/>
    <n v="2100"/>
    <n v="3"/>
    <d v="1899-12-30T06:00:00"/>
    <d v="1899-12-30T06:30:00"/>
    <x v="6"/>
    <b v="0"/>
  </r>
  <r>
    <s v="DS002_20260702_I14"/>
    <s v="DS002"/>
    <d v="2026-07-02T00:00:00"/>
    <n v="14"/>
    <s v="Morning"/>
    <n v="24"/>
    <n v="10"/>
    <n v="3"/>
    <n v="2"/>
    <n v="5"/>
    <n v="225"/>
    <n v="1"/>
    <s v="P_DS002_016|P_DS002_019|P_DS002_022"/>
    <s v="P_DS002_028|P_DS002_031"/>
    <s v="P_DS002_034|P_DS002_001|P_DS002_007|P_DS002_010|P_DS002_013"/>
    <n v="4.8"/>
    <n v="225"/>
    <n v="1000"/>
    <n v="1"/>
    <n v="46"/>
    <n v="24"/>
    <n v="117"/>
    <n v="26422.15"/>
    <n v="4.875"/>
    <n v="1100.9229166666667"/>
    <n v="10.958333333333334"/>
    <n v="9.7979476256944444"/>
    <n v="4"/>
    <n v="9.3329854861111158E-2"/>
    <n v="0"/>
    <n v="1.2935173094887278"/>
    <n v="0.75138888888888877"/>
    <n v="2.0449061888888891"/>
    <n v="0"/>
    <n v="6.8822080944444437"/>
    <n v="720"/>
    <n v="36"/>
    <n v="0"/>
    <n v="0"/>
    <n v="0"/>
    <n v="0"/>
    <n v="0"/>
    <n v="0"/>
    <n v="0"/>
    <s v="Store Not Ready for Rider"/>
    <n v="4"/>
    <n v="30.21808905"/>
    <n v="223.51644766666666"/>
    <n v="16"/>
    <n v="0.16666666666666666"/>
    <n v="0"/>
    <n v="30"/>
    <n v="0.201453927"/>
    <n v="0.20695967376543209"/>
    <n v="11"/>
    <n v="25"/>
    <n v="2"/>
    <n v="3"/>
    <s v="Protect or increase picker capacity"/>
    <x v="1"/>
    <s v="Hyderabad"/>
    <s v="Large"/>
    <n v="2100"/>
    <n v="3"/>
    <d v="1899-12-30T06:30:00"/>
    <d v="1899-12-30T07:00:00"/>
    <x v="6"/>
    <b v="0"/>
  </r>
  <r>
    <s v="DS002_20260702_I15"/>
    <s v="DS002"/>
    <d v="2026-07-02T00:00:00"/>
    <n v="15"/>
    <s v="Morning"/>
    <n v="21"/>
    <n v="10"/>
    <n v="3"/>
    <n v="2"/>
    <n v="5"/>
    <n v="225"/>
    <n v="1"/>
    <s v="P_DS002_019|P_DS002_022|P_DS002_028"/>
    <s v="P_DS002_031|P_DS002_034"/>
    <s v="P_DS002_001|P_DS002_007|P_DS002_010|P_DS002_013|P_DS002_016"/>
    <n v="4.2"/>
    <n v="225"/>
    <n v="775"/>
    <n v="1"/>
    <n v="45"/>
    <n v="21"/>
    <n v="113"/>
    <n v="27491.79"/>
    <n v="5.3809523809523814"/>
    <n v="1309.1328571428571"/>
    <n v="10.238095238095237"/>
    <n v="8.9972062698412696"/>
    <n v="3"/>
    <n v="6.0435417460317338E-2"/>
    <n v="5.1081603174603146E-3"/>
    <n v="1.4382184244813911"/>
    <n v="0.63253968253968251"/>
    <n v="2.0758662587301591"/>
    <n v="0"/>
    <n v="6.0991177801587302"/>
    <n v="630"/>
    <n v="36"/>
    <n v="3"/>
    <n v="3"/>
    <n v="1"/>
    <n v="1"/>
    <n v="1"/>
    <n v="0"/>
    <n v="2730.54"/>
    <s v="Store Not Ready for Rider"/>
    <n v="3"/>
    <n v="31.031073783333333"/>
    <n v="234.95876016666668"/>
    <n v="16"/>
    <n v="0.14285714285714285"/>
    <n v="0.14285714285714285"/>
    <n v="30"/>
    <n v="0.20687382522222222"/>
    <n v="0.21755440756172842"/>
    <n v="12"/>
    <n v="24"/>
    <n v="2"/>
    <n v="3"/>
    <s v="Recover overdue put-away workload"/>
    <x v="1"/>
    <s v="Hyderabad"/>
    <s v="Large"/>
    <n v="2100"/>
    <n v="3"/>
    <d v="1899-12-30T07:00:00"/>
    <d v="1899-12-30T07:30:00"/>
    <x v="7"/>
    <b v="0"/>
  </r>
  <r>
    <s v="DS002_20260702_I16"/>
    <s v="DS002"/>
    <d v="2026-07-02T00:00:00"/>
    <n v="16"/>
    <s v="Morning"/>
    <n v="37"/>
    <n v="10"/>
    <n v="3"/>
    <n v="2"/>
    <n v="5"/>
    <n v="225"/>
    <n v="1"/>
    <s v="P_DS002_022|P_DS002_028|P_DS002_031"/>
    <s v="P_DS002_034|P_DS002_001"/>
    <s v="P_DS002_007|P_DS002_010|P_DS002_013|P_DS002_016|P_DS002_019"/>
    <n v="7.4"/>
    <n v="225"/>
    <n v="550"/>
    <n v="1"/>
    <n v="44"/>
    <n v="37"/>
    <n v="191"/>
    <n v="44141.279999999999"/>
    <n v="5.1621621621621623"/>
    <n v="1193.0075675675675"/>
    <n v="11.054054054054054"/>
    <n v="9.8818376301801809"/>
    <n v="7"/>
    <n v="8.4346276576576631E-2"/>
    <n v="2.5019333333333323E-3"/>
    <n v="1.3776572347273277"/>
    <n v="0.62972972972972974"/>
    <n v="2.0098888887387387"/>
    <n v="0"/>
    <n v="6.983660441441442"/>
    <n v="1110"/>
    <n v="36"/>
    <n v="2"/>
    <n v="2"/>
    <n v="1"/>
    <n v="0"/>
    <n v="1"/>
    <n v="0"/>
    <n v="299.82"/>
    <s v="Store Not Ready for Rider"/>
    <n v="5"/>
    <n v="50.56810458333333"/>
    <n v="335.31530123333334"/>
    <n v="22"/>
    <n v="0.1891891891891892"/>
    <n v="5.4054054054054057E-2"/>
    <n v="30"/>
    <n v="0.33712069722222221"/>
    <n v="0.31047713077160494"/>
    <n v="16"/>
    <n v="20"/>
    <n v="3"/>
    <n v="2"/>
    <s v="Protect or increase picker capacity"/>
    <x v="1"/>
    <s v="Hyderabad"/>
    <s v="Large"/>
    <n v="2100"/>
    <n v="3"/>
    <d v="1899-12-30T07:30:00"/>
    <d v="1899-12-30T08:00:00"/>
    <x v="7"/>
    <b v="0"/>
  </r>
  <r>
    <s v="DS002_20260702_I17"/>
    <s v="DS002"/>
    <d v="2026-07-02T00:00:00"/>
    <n v="17"/>
    <s v="Morning"/>
    <n v="49"/>
    <n v="19"/>
    <n v="3"/>
    <n v="2"/>
    <n v="14"/>
    <n v="225"/>
    <n v="1"/>
    <s v="P_DS002_031|P_DS002_034|P_DS002_001"/>
    <s v="P_DS002_002|P_DS002_005"/>
    <s v="P_DS002_007|P_DS002_008|P_DS002_010|P_DS002_013|P_DS002_014|P_DS002_016|P_DS002_017|P_DS002_019|P_DS002_020|P_DS002_022|P_DS002_023|P_DS002_026|P_DS002_028|P_DS002_029"/>
    <n v="3.5"/>
    <n v="225"/>
    <n v="325"/>
    <n v="1"/>
    <n v="43"/>
    <n v="49"/>
    <n v="244"/>
    <n v="59446.12"/>
    <n v="4.9795918367346941"/>
    <n v="1213.1861224489796"/>
    <n v="11.081632653061224"/>
    <n v="9.4773329204081627"/>
    <n v="5"/>
    <n v="5.6243392176870764E-2"/>
    <n v="0"/>
    <n v="1.3420642702738623"/>
    <n v="0.60578231292517004"/>
    <n v="1.9478465744897959"/>
    <n v="0"/>
    <n v="6.6277856571428577"/>
    <n v="1470"/>
    <n v="70"/>
    <n v="0"/>
    <n v="0"/>
    <n v="0"/>
    <n v="0"/>
    <n v="0"/>
    <n v="0"/>
    <n v="0"/>
    <s v="Store Not Ready for Rider"/>
    <n v="4"/>
    <n v="64.96546836666667"/>
    <n v="452.10257693333335"/>
    <n v="30"/>
    <n v="0.10204081632653061"/>
    <n v="0"/>
    <n v="30"/>
    <n v="0.15467968658730161"/>
    <n v="0.21528694139682542"/>
    <n v="22"/>
    <n v="48"/>
    <n v="4"/>
    <n v="10"/>
    <s v="Recover overdue put-away workload"/>
    <x v="1"/>
    <s v="Hyderabad"/>
    <s v="Large"/>
    <n v="2100"/>
    <n v="3"/>
    <d v="1899-12-30T08:00:00"/>
    <d v="1899-12-30T08:30:00"/>
    <x v="8"/>
    <b v="0"/>
  </r>
  <r>
    <s v="DS002_20260702_I18"/>
    <s v="DS002"/>
    <d v="2026-07-02T00:00:00"/>
    <n v="18"/>
    <s v="Morning"/>
    <n v="48"/>
    <n v="19"/>
    <n v="3"/>
    <n v="2"/>
    <n v="14"/>
    <n v="225"/>
    <n v="1"/>
    <s v="P_DS002_034|P_DS002_001|P_DS002_002"/>
    <s v="P_DS002_005|P_DS002_007"/>
    <s v="P_DS002_008|P_DS002_010|P_DS002_013|P_DS002_014|P_DS002_016|P_DS002_017|P_DS002_019|P_DS002_020|P_DS002_022|P_DS002_023|P_DS002_026|P_DS002_028|P_DS002_029|P_DS002_031"/>
    <n v="3.4285714285714284"/>
    <n v="225"/>
    <n v="100"/>
    <n v="1"/>
    <n v="42"/>
    <n v="48"/>
    <n v="267"/>
    <n v="63855.22"/>
    <n v="5.5625"/>
    <n v="1330.3170833333334"/>
    <n v="10.604166666666666"/>
    <n v="9.5725901170138883"/>
    <n v="11"/>
    <n v="0.15163753055555554"/>
    <n v="0"/>
    <n v="1.4513386374091395"/>
    <n v="0.58784722222222219"/>
    <n v="2.0391858506944445"/>
    <n v="0"/>
    <n v="6.5750709253472222"/>
    <n v="1440"/>
    <n v="72"/>
    <n v="4"/>
    <n v="4"/>
    <n v="1"/>
    <n v="3"/>
    <n v="0"/>
    <n v="0"/>
    <n v="1506.6299999999999"/>
    <s v="Store Not Ready for Rider"/>
    <n v="6"/>
    <n v="69.098926816666662"/>
    <n v="513.72461940000005"/>
    <n v="28"/>
    <n v="0.22916666666666666"/>
    <n v="8.3333333333333329E-2"/>
    <n v="30"/>
    <n v="0.16452125432539683"/>
    <n v="0.23783547194444446"/>
    <n v="25"/>
    <n v="47"/>
    <n v="4"/>
    <n v="10"/>
    <s v="Protect or increase picker capacity"/>
    <x v="1"/>
    <s v="Hyderabad"/>
    <s v="Large"/>
    <n v="2100"/>
    <n v="3"/>
    <d v="1899-12-30T08:30:00"/>
    <d v="1899-12-30T09:00:00"/>
    <x v="8"/>
    <b v="0"/>
  </r>
  <r>
    <s v="DS002_20260702_I19"/>
    <s v="DS002"/>
    <d v="2026-07-02T00:00:00"/>
    <n v="19"/>
    <s v="Morning"/>
    <n v="36"/>
    <n v="9"/>
    <n v="0"/>
    <n v="2"/>
    <n v="7"/>
    <n v="0"/>
    <n v="1"/>
    <s v=""/>
    <s v="P_DS002_005|P_DS002_008"/>
    <s v="P_DS002_014|P_DS002_017|P_DS002_020|P_DS002_023|P_DS002_026|P_DS002_029|P_DS002_002"/>
    <n v="5.1428571428571432"/>
    <n v="0"/>
    <n v="100"/>
    <n v="1"/>
    <n v="41"/>
    <n v="36"/>
    <n v="196"/>
    <n v="44881.67"/>
    <n v="5.4444444444444446"/>
    <n v="1246.7130555555555"/>
    <n v="10.777777777777779"/>
    <n v="9.2885957004629631"/>
    <n v="3"/>
    <n v="0.11236375694444442"/>
    <n v="0"/>
    <n v="1.3415528638654048"/>
    <n v="0.64212962962962961"/>
    <n v="1.9836824861111113"/>
    <n v="0"/>
    <n v="6.3919502412037037"/>
    <n v="1080"/>
    <n v="37"/>
    <n v="1"/>
    <n v="1"/>
    <n v="1"/>
    <n v="0"/>
    <n v="0"/>
    <n v="0"/>
    <n v="493.94"/>
    <s v="Store Not Ready for Rider"/>
    <n v="3"/>
    <n v="47.459991766666668"/>
    <n v="412.87813755000002"/>
    <n v="33"/>
    <n v="8.3333333333333329E-2"/>
    <n v="2.7777777777777776E-2"/>
    <n v="30"/>
    <n v="0.22599996079365081"/>
    <n v="0.37196228608108112"/>
    <n v="20"/>
    <n v="17"/>
    <n v="3"/>
    <n v="4"/>
    <s v="Recover overdue put-away workload"/>
    <x v="1"/>
    <s v="Hyderabad"/>
    <s v="Large"/>
    <n v="2100"/>
    <n v="3"/>
    <d v="1899-12-30T09:00:00"/>
    <d v="1899-12-30T09:30:00"/>
    <x v="9"/>
    <b v="0"/>
  </r>
  <r>
    <s v="DS002_20260702_I20"/>
    <s v="DS002"/>
    <d v="2026-07-02T00:00:00"/>
    <n v="20"/>
    <s v="Morning"/>
    <n v="40"/>
    <n v="9"/>
    <n v="0"/>
    <n v="2"/>
    <n v="7"/>
    <n v="0"/>
    <n v="1"/>
    <s v=""/>
    <s v="P_DS002_008|P_DS002_014"/>
    <s v="P_DS002_017|P_DS002_020|P_DS002_023|P_DS002_026|P_DS002_029|P_DS002_002|P_DS002_005"/>
    <n v="5.7142857142857144"/>
    <n v="0"/>
    <n v="100"/>
    <n v="1"/>
    <n v="40"/>
    <n v="40"/>
    <n v="177"/>
    <n v="37488.74"/>
    <n v="4.4249999999999998"/>
    <n v="937.21849999999995"/>
    <n v="10.625"/>
    <n v="8.8313219258333326"/>
    <n v="3"/>
    <n v="4.8110263750000028E-2"/>
    <n v="0"/>
    <n v="1.1268204142402412"/>
    <n v="0.58374999999999999"/>
    <n v="1.71057040625"/>
    <n v="0"/>
    <n v="6.1911681779166665"/>
    <n v="1200"/>
    <n v="37"/>
    <n v="2"/>
    <n v="2"/>
    <n v="2"/>
    <n v="0"/>
    <n v="0"/>
    <n v="0"/>
    <n v="317.72000000000003"/>
    <s v="Last-Mile Travel"/>
    <n v="2"/>
    <n v="47.043817883333332"/>
    <n v="348.64559516666668"/>
    <n v="21"/>
    <n v="7.4999999999999997E-2"/>
    <n v="0.05"/>
    <n v="30"/>
    <n v="0.22401818039682539"/>
    <n v="0.31409513078078077"/>
    <n v="17"/>
    <n v="20"/>
    <n v="3"/>
    <n v="4"/>
    <s v="Recover overdue put-away workload"/>
    <x v="1"/>
    <s v="Hyderabad"/>
    <s v="Large"/>
    <n v="2100"/>
    <n v="3"/>
    <d v="1899-12-30T09:30:00"/>
    <d v="1899-12-30T10:00:00"/>
    <x v="9"/>
    <b v="0"/>
  </r>
  <r>
    <s v="DS002_20260702_I21"/>
    <s v="DS002"/>
    <d v="2026-07-02T00:00:00"/>
    <n v="21"/>
    <s v="Morning"/>
    <n v="45"/>
    <n v="9"/>
    <n v="0"/>
    <n v="2"/>
    <n v="7"/>
    <n v="0"/>
    <n v="1"/>
    <s v=""/>
    <s v="P_DS002_014|P_DS002_017"/>
    <s v="P_DS002_020|P_DS002_023|P_DS002_026|P_DS002_029|P_DS002_002|P_DS002_005|P_DS002_008"/>
    <n v="6.4285714285714288"/>
    <n v="0"/>
    <n v="100"/>
    <n v="1"/>
    <n v="39"/>
    <n v="45"/>
    <n v="221"/>
    <n v="55772.17"/>
    <n v="4.9111111111111114"/>
    <n v="1239.3815555555555"/>
    <n v="10.8"/>
    <n v="8.9073996637037034"/>
    <n v="2"/>
    <n v="5.538114925925923E-2"/>
    <n v="2.43129E-3"/>
    <n v="1.2360291999900319"/>
    <n v="0.6040740740740741"/>
    <n v="1.8425345559259259"/>
    <n v="0"/>
    <n v="6.1530132474074071"/>
    <n v="1350"/>
    <n v="37"/>
    <n v="3"/>
    <n v="3"/>
    <n v="1"/>
    <n v="1"/>
    <n v="1"/>
    <n v="0"/>
    <n v="543.36"/>
    <s v="Last-Mile Travel"/>
    <n v="2"/>
    <n v="54.939717633333338"/>
    <n v="412.79647440000002"/>
    <n v="24"/>
    <n v="4.4444444444444446E-2"/>
    <n v="6.6666666666666666E-2"/>
    <n v="30"/>
    <n v="0.26161770301587306"/>
    <n v="0.37188871567567572"/>
    <n v="20"/>
    <n v="17"/>
    <n v="3"/>
    <n v="4"/>
    <s v="Recover overdue put-away workload"/>
    <x v="1"/>
    <s v="Hyderabad"/>
    <s v="Large"/>
    <n v="2100"/>
    <n v="3"/>
    <d v="1899-12-30T10:00:00"/>
    <d v="1899-12-30T10:30:00"/>
    <x v="10"/>
    <b v="0"/>
  </r>
  <r>
    <s v="DS002_20260702_I22"/>
    <s v="DS002"/>
    <d v="2026-07-02T00:00:00"/>
    <n v="22"/>
    <s v="Morning"/>
    <n v="55"/>
    <n v="9"/>
    <n v="0"/>
    <n v="2"/>
    <n v="7"/>
    <n v="0"/>
    <n v="1"/>
    <s v=""/>
    <s v="P_DS002_017|P_DS002_020"/>
    <s v="P_DS002_023|P_DS002_026|P_DS002_029|P_DS002_002|P_DS002_005|P_DS002_008|P_DS002_014"/>
    <n v="7.8571428571428568"/>
    <n v="0"/>
    <n v="100"/>
    <n v="1"/>
    <n v="38"/>
    <n v="55"/>
    <n v="279"/>
    <n v="62922.7"/>
    <n v="5.0727272727272723"/>
    <n v="1144.0490909090909"/>
    <n v="11.8"/>
    <n v="9.6778657884848496"/>
    <n v="3"/>
    <n v="2.2111098484848442E-2"/>
    <n v="4.6405566666666634E-3"/>
    <n v="1.3152760798843821"/>
    <n v="0.70757575757575752"/>
    <n v="2.0274923845454547"/>
    <n v="0"/>
    <n v="6.6955249093939395"/>
    <n v="1650"/>
    <n v="37"/>
    <n v="3"/>
    <n v="3"/>
    <n v="2"/>
    <n v="0"/>
    <n v="1"/>
    <n v="0"/>
    <n v="1862.49"/>
    <s v="Store Not Ready for Rider"/>
    <n v="3"/>
    <n v="69.696610166666673"/>
    <n v="448.43535550000001"/>
    <n v="31"/>
    <n v="5.4545454545454543E-2"/>
    <n v="5.4545454545454543E-2"/>
    <n v="30"/>
    <n v="0.33188861984126988"/>
    <n v="0.40399581576576576"/>
    <n v="22"/>
    <n v="15"/>
    <n v="4"/>
    <n v="3"/>
    <s v="Recover overdue put-away workload"/>
    <x v="1"/>
    <s v="Hyderabad"/>
    <s v="Large"/>
    <n v="2100"/>
    <n v="3"/>
    <d v="1899-12-30T10:30:00"/>
    <d v="1899-12-30T11:00:00"/>
    <x v="10"/>
    <b v="0"/>
  </r>
  <r>
    <s v="DS002_20260702_I23"/>
    <s v="DS002"/>
    <d v="2026-07-02T00:00:00"/>
    <n v="23"/>
    <s v="Lunch"/>
    <n v="55"/>
    <n v="9"/>
    <n v="0"/>
    <n v="0"/>
    <n v="9"/>
    <n v="0"/>
    <n v="0"/>
    <s v=""/>
    <s v=""/>
    <s v="P_DS002_020|P_DS002_023|P_DS002_026|P_DS002_029|P_DS002_002|P_DS002_005|P_DS002_008|P_DS002_014|P_DS002_017"/>
    <n v="6.1111111111111107"/>
    <n v="0"/>
    <n v="100"/>
    <n v="0"/>
    <n v="38"/>
    <n v="55"/>
    <n v="264"/>
    <n v="60361.65"/>
    <n v="4.8"/>
    <n v="1097.4845454545455"/>
    <n v="11.854545454545455"/>
    <n v="9.68990232121212"/>
    <n v="2"/>
    <n v="2.9484258787878789E-2"/>
    <n v="0"/>
    <n v="1.2352915909119371"/>
    <n v="0.60242424242424242"/>
    <n v="1.8377158245454546"/>
    <n v="0"/>
    <n v="6.9312773963636367"/>
    <n v="1650"/>
    <n v="37"/>
    <n v="0"/>
    <n v="0"/>
    <n v="0"/>
    <n v="0"/>
    <n v="0"/>
    <n v="0"/>
    <n v="0"/>
    <s v="Last-Mile Travel"/>
    <n v="1"/>
    <n v="71.675607383333329"/>
    <n v="634.91806926666663"/>
    <n v="35"/>
    <n v="3.6363636363636362E-2"/>
    <n v="0"/>
    <n v="30"/>
    <n v="0.26546521253086419"/>
    <n v="0.57199826060060055"/>
    <n v="31"/>
    <n v="6"/>
    <n v="4"/>
    <n v="5"/>
    <s v="Recover overdue put-away workload"/>
    <x v="1"/>
    <s v="Hyderabad"/>
    <s v="Large"/>
    <n v="2100"/>
    <n v="3"/>
    <d v="1899-12-30T11:00:00"/>
    <d v="1899-12-30T11:30:00"/>
    <x v="11"/>
    <b v="0"/>
  </r>
  <r>
    <s v="DS002_20260702_I24"/>
    <s v="DS002"/>
    <d v="2026-07-02T00:00:00"/>
    <n v="24"/>
    <s v="Lunch"/>
    <n v="53"/>
    <n v="9"/>
    <n v="0"/>
    <n v="0"/>
    <n v="9"/>
    <n v="0"/>
    <n v="0"/>
    <s v=""/>
    <s v=""/>
    <s v="P_DS002_023|P_DS002_026|P_DS002_029|P_DS002_002|P_DS002_005|P_DS002_008|P_DS002_014|P_DS002_017|P_DS002_020"/>
    <n v="5.8888888888888893"/>
    <n v="0"/>
    <n v="100"/>
    <n v="0"/>
    <n v="38"/>
    <n v="53"/>
    <n v="248"/>
    <n v="56179.96"/>
    <n v="4.6792452830188678"/>
    <n v="1059.9992452830188"/>
    <n v="11.358490566037736"/>
    <n v="9.3803833245283013"/>
    <n v="5"/>
    <n v="0.10433722610062894"/>
    <n v="0"/>
    <n v="1.2181860917914646"/>
    <n v="0.5946540880503145"/>
    <n v="1.8128401707547168"/>
    <n v="0"/>
    <n v="6.6074802490566036"/>
    <n v="1590"/>
    <n v="37"/>
    <n v="1"/>
    <n v="1"/>
    <n v="1"/>
    <n v="0"/>
    <n v="0"/>
    <n v="0"/>
    <n v="892.06"/>
    <s v="Last-Mile Travel"/>
    <n v="3"/>
    <n v="64.529935516666669"/>
    <n v="555.37106955000002"/>
    <n v="29"/>
    <n v="9.4339622641509441E-2"/>
    <n v="1.8867924528301886E-2"/>
    <n v="30"/>
    <n v="0.23899976117283953"/>
    <n v="0.50033429689189191"/>
    <n v="27"/>
    <n v="10"/>
    <n v="4"/>
    <n v="5"/>
    <s v="Recover overdue put-away workload"/>
    <x v="1"/>
    <s v="Hyderabad"/>
    <s v="Large"/>
    <n v="2100"/>
    <n v="3"/>
    <d v="1899-12-30T11:30:00"/>
    <d v="1899-12-30T12:00:00"/>
    <x v="11"/>
    <b v="0"/>
  </r>
  <r>
    <s v="DS002_20260702_I25"/>
    <s v="DS002"/>
    <d v="2026-07-02T00:00:00"/>
    <n v="25"/>
    <s v="Lunch"/>
    <n v="79"/>
    <n v="9"/>
    <n v="0"/>
    <n v="0"/>
    <n v="9"/>
    <n v="0"/>
    <n v="0"/>
    <s v=""/>
    <s v=""/>
    <s v="P_DS002_026|P_DS002_029|P_DS002_002|P_DS002_005|P_DS002_008|P_DS002_014|P_DS002_017|P_DS002_020|P_DS002_023"/>
    <n v="8.7777777777777786"/>
    <n v="0"/>
    <n v="100"/>
    <n v="0"/>
    <n v="38"/>
    <n v="79"/>
    <n v="399"/>
    <n v="94207.41"/>
    <n v="5.0506329113924053"/>
    <n v="1192.4988607594937"/>
    <n v="14.417721518987342"/>
    <n v="9.4753492191983124"/>
    <n v="0"/>
    <n v="0"/>
    <n v="0"/>
    <n v="1.2842734687343895"/>
    <n v="0.61962025316455704"/>
    <n v="1.7865587210970466"/>
    <n v="5.9598561181434605E-2"/>
    <n v="6.5335868938818562"/>
    <n v="2765"/>
    <n v="37"/>
    <n v="2"/>
    <n v="2"/>
    <n v="0"/>
    <n v="2"/>
    <n v="0"/>
    <n v="0"/>
    <n v="813.41000000000008"/>
    <s v="No SLA Breach"/>
    <n v="0"/>
    <n v="96.330723266666666"/>
    <n v="633.01448103333337"/>
    <n v="35"/>
    <n v="0"/>
    <n v="2.5316455696202531E-2"/>
    <n v="35"/>
    <n v="0.35678045654320989"/>
    <n v="0.57028331624624629"/>
    <n v="31"/>
    <n v="6"/>
    <n v="5"/>
    <n v="4"/>
    <s v="Recover overdue put-away workload"/>
    <x v="1"/>
    <s v="Hyderabad"/>
    <s v="Large"/>
    <n v="2100"/>
    <n v="3"/>
    <d v="1899-12-30T12:00:00"/>
    <d v="1899-12-30T12:30:00"/>
    <x v="12"/>
    <b v="1"/>
  </r>
  <r>
    <s v="DS002_20260702_I26"/>
    <s v="DS002"/>
    <d v="2026-07-02T00:00:00"/>
    <n v="26"/>
    <s v="Lunch"/>
    <n v="80"/>
    <n v="9"/>
    <n v="0"/>
    <n v="0"/>
    <n v="9"/>
    <n v="0"/>
    <n v="0"/>
    <s v=""/>
    <s v=""/>
    <s v="P_DS002_029|P_DS002_002|P_DS002_005|P_DS002_008|P_DS002_014|P_DS002_017|P_DS002_020|P_DS002_023|P_DS002_026"/>
    <n v="8.8888888888888893"/>
    <n v="0"/>
    <n v="100"/>
    <n v="0"/>
    <n v="38"/>
    <n v="80"/>
    <n v="411"/>
    <n v="89803.93"/>
    <n v="5.1375000000000002"/>
    <n v="1122.549125"/>
    <n v="14.175000000000001"/>
    <n v="8.9975263322916668"/>
    <n v="0"/>
    <n v="0"/>
    <n v="1.0150791666666662E-2"/>
    <n v="1.3196221462021027"/>
    <n v="0.61187500000000006"/>
    <n v="1.4200842689583333"/>
    <n v="0.21345473062500001"/>
    <n v="5.9542986616666669"/>
    <n v="2800"/>
    <n v="37"/>
    <n v="4"/>
    <n v="4"/>
    <n v="2"/>
    <n v="2"/>
    <n v="0"/>
    <n v="0"/>
    <n v="494.62"/>
    <s v="No SLA Breach"/>
    <n v="0"/>
    <n v="105.32996869999999"/>
    <n v="735.01816548333329"/>
    <n v="37"/>
    <n v="0"/>
    <n v="0.05"/>
    <n v="35"/>
    <n v="0.39011099518518516"/>
    <n v="0.66217852746246242"/>
    <n v="36"/>
    <n v="1"/>
    <n v="6"/>
    <n v="3"/>
    <s v="Recover overdue put-away workload"/>
    <x v="1"/>
    <s v="Hyderabad"/>
    <s v="Large"/>
    <n v="2100"/>
    <n v="3"/>
    <d v="1899-12-30T12:30:00"/>
    <d v="1899-12-30T13:00:00"/>
    <x v="12"/>
    <b v="1"/>
  </r>
  <r>
    <s v="DS002_20260702_I27"/>
    <s v="DS002"/>
    <d v="2026-07-02T00:00:00"/>
    <n v="27"/>
    <s v="Lunch"/>
    <n v="102"/>
    <n v="9"/>
    <n v="0"/>
    <n v="0"/>
    <n v="9"/>
    <n v="0"/>
    <n v="0"/>
    <s v=""/>
    <s v=""/>
    <s v="P_DS002_002|P_DS002_005|P_DS002_008|P_DS002_014|P_DS002_017|P_DS002_020|P_DS002_023|P_DS002_026|P_DS002_029"/>
    <n v="11.333333333333334"/>
    <n v="0"/>
    <n v="100"/>
    <n v="0"/>
    <n v="38"/>
    <n v="102"/>
    <n v="521"/>
    <n v="119904.91"/>
    <n v="5.1078431372549016"/>
    <n v="1175.5383333333334"/>
    <n v="15.696078431372548"/>
    <n v="9.427097374019608"/>
    <n v="0"/>
    <n v="0"/>
    <n v="0"/>
    <n v="1.3054343481337822"/>
    <n v="0.60898692810457522"/>
    <n v="0.66015841503267969"/>
    <n v="0.26200239248366014"/>
    <n v="6.3614580158496734"/>
    <n v="3570"/>
    <n v="37"/>
    <n v="6"/>
    <n v="6"/>
    <n v="3"/>
    <n v="1"/>
    <n v="2"/>
    <n v="0"/>
    <n v="2136.1799999999998"/>
    <s v="No SLA Breach"/>
    <n v="0"/>
    <n v="135.42002613333332"/>
    <n v="937.27092798333331"/>
    <n v="37"/>
    <n v="0"/>
    <n v="5.8823529411764705E-2"/>
    <n v="35"/>
    <n v="0.501555652345679"/>
    <n v="0.84438822340840836"/>
    <n v="45"/>
    <n v="-8"/>
    <n v="7"/>
    <n v="2"/>
    <s v="Recover overdue put-away workload"/>
    <x v="1"/>
    <s v="Hyderabad"/>
    <s v="Large"/>
    <n v="2100"/>
    <n v="3"/>
    <d v="1899-12-30T13:00:00"/>
    <d v="1899-12-30T13:30:00"/>
    <x v="13"/>
    <b v="1"/>
  </r>
  <r>
    <s v="DS002_20260702_I28"/>
    <s v="DS002"/>
    <d v="2026-07-02T00:00:00"/>
    <n v="28"/>
    <s v="Lunch"/>
    <n v="80"/>
    <n v="9"/>
    <n v="0"/>
    <n v="0"/>
    <n v="9"/>
    <n v="0"/>
    <n v="0"/>
    <s v=""/>
    <s v=""/>
    <s v="P_DS002_005|P_DS002_008|P_DS002_014|P_DS002_017|P_DS002_020|P_DS002_023|P_DS002_026|P_DS002_029|P_DS002_002"/>
    <n v="8.8888888888888893"/>
    <n v="0"/>
    <n v="100"/>
    <n v="0"/>
    <n v="38"/>
    <n v="80"/>
    <n v="402"/>
    <n v="93796.160000000003"/>
    <n v="5.0250000000000004"/>
    <n v="1172.452"/>
    <n v="14.55"/>
    <n v="9.4148777322916679"/>
    <n v="0"/>
    <n v="0"/>
    <n v="5.860269999999999E-3"/>
    <n v="1.3161177397781656"/>
    <n v="0.64229166666666671"/>
    <n v="1.3017879852083334"/>
    <n v="8.6741989791666668E-2"/>
    <n v="6.4613660639583328"/>
    <n v="2800"/>
    <n v="37"/>
    <n v="4"/>
    <n v="4"/>
    <n v="4"/>
    <n v="0"/>
    <n v="0"/>
    <n v="0"/>
    <n v="1625.54"/>
    <s v="No SLA Breach"/>
    <n v="0"/>
    <n v="104.72022436666667"/>
    <n v="907.30268720000004"/>
    <n v="37"/>
    <n v="0"/>
    <n v="0.05"/>
    <n v="35"/>
    <n v="0.38785268283950619"/>
    <n v="0.81738980828828833"/>
    <n v="44"/>
    <n v="-7"/>
    <n v="5"/>
    <n v="4"/>
    <s v="Recover overdue put-away workload"/>
    <x v="1"/>
    <s v="Hyderabad"/>
    <s v="Large"/>
    <n v="2100"/>
    <n v="3"/>
    <d v="1899-12-30T13:30:00"/>
    <d v="1899-12-30T14:00:00"/>
    <x v="13"/>
    <b v="1"/>
  </r>
  <r>
    <s v="DS002_20260702_I29"/>
    <s v="DS002"/>
    <d v="2026-07-02T00:00:00"/>
    <n v="29"/>
    <s v="Lunch"/>
    <n v="83"/>
    <n v="9"/>
    <n v="0"/>
    <n v="0"/>
    <n v="9"/>
    <n v="0"/>
    <n v="0"/>
    <s v=""/>
    <s v=""/>
    <s v="P_DS002_008|P_DS002_014|P_DS002_017|P_DS002_020|P_DS002_023|P_DS002_026|P_DS002_029|P_DS002_002|P_DS002_005"/>
    <n v="9.2222222222222197"/>
    <n v="0"/>
    <n v="100"/>
    <n v="0"/>
    <n v="38"/>
    <n v="83"/>
    <n v="417"/>
    <n v="94270.84"/>
    <n v="5.024096385542169"/>
    <n v="1135.7932530120481"/>
    <n v="13"/>
    <n v="9.1922545371485942"/>
    <n v="0"/>
    <n v="0"/>
    <n v="9.2907188755020007E-4"/>
    <n v="1.3192294316709092"/>
    <n v="0.65481927710843379"/>
    <n v="1.8745770204819279"/>
    <n v="2.2746919678714853E-3"/>
    <n v="6.3589779656626506"/>
    <n v="2490"/>
    <n v="37"/>
    <n v="5"/>
    <n v="5"/>
    <n v="4"/>
    <n v="1"/>
    <n v="0"/>
    <n v="0"/>
    <n v="1801.47"/>
    <s v="No SLA Breach"/>
    <n v="0"/>
    <n v="109.87016886666667"/>
    <n v="762.97540723333339"/>
    <n v="37"/>
    <n v="0"/>
    <n v="6.0240963855421686E-2"/>
    <n v="30"/>
    <n v="0.40692655135802475"/>
    <n v="0.6873652317417418"/>
    <n v="37"/>
    <n v="0"/>
    <n v="6"/>
    <n v="3"/>
    <s v="Recover overdue put-away workload"/>
    <x v="1"/>
    <s v="Hyderabad"/>
    <s v="Large"/>
    <n v="2100"/>
    <n v="3"/>
    <d v="1899-12-30T14:00:00"/>
    <d v="1899-12-30T14:30:00"/>
    <x v="14"/>
    <b v="0"/>
  </r>
  <r>
    <s v="DS002_20260702_I30"/>
    <s v="DS002"/>
    <d v="2026-07-02T00:00:00"/>
    <n v="30"/>
    <s v="Lunch"/>
    <n v="63"/>
    <n v="9"/>
    <n v="0"/>
    <n v="0"/>
    <n v="9"/>
    <n v="0"/>
    <n v="0"/>
    <s v=""/>
    <s v=""/>
    <s v="P_DS002_014|P_DS002_017|P_DS002_020|P_DS002_023|P_DS002_026|P_DS002_029|P_DS002_002|P_DS002_005|P_DS002_008"/>
    <n v="7"/>
    <n v="0"/>
    <n v="100"/>
    <n v="0"/>
    <n v="38"/>
    <n v="63"/>
    <n v="306"/>
    <n v="64785.86"/>
    <n v="4.8571428571428568"/>
    <n v="1028.3469841269841"/>
    <n v="12.126984126984127"/>
    <n v="9.4154682597883603"/>
    <n v="0"/>
    <n v="0"/>
    <n v="0"/>
    <n v="1.2706718145565237"/>
    <n v="0.54576719576719579"/>
    <n v="1.3826448153439153"/>
    <n v="0.11999255423280424"/>
    <n v="6.5004652645502645"/>
    <n v="1890"/>
    <n v="37"/>
    <n v="3"/>
    <n v="3"/>
    <n v="3"/>
    <n v="0"/>
    <n v="0"/>
    <n v="0"/>
    <n v="646.32000000000005"/>
    <s v="No SLA Breach"/>
    <n v="0"/>
    <n v="80.218674483333331"/>
    <n v="725.07635038333331"/>
    <n v="37"/>
    <n v="0"/>
    <n v="4.7619047619047616E-2"/>
    <n v="30"/>
    <n v="0.29710620179012343"/>
    <n v="0.65322193728228228"/>
    <n v="35"/>
    <n v="2"/>
    <n v="4"/>
    <n v="5"/>
    <s v="Recover overdue put-away workload"/>
    <x v="1"/>
    <s v="Hyderabad"/>
    <s v="Large"/>
    <n v="2100"/>
    <n v="3"/>
    <d v="1899-12-30T14:30:00"/>
    <d v="1899-12-30T15:00:00"/>
    <x v="14"/>
    <b v="0"/>
  </r>
  <r>
    <s v="DS002_20260702_I31"/>
    <s v="DS002"/>
    <d v="2026-07-02T00:00:00"/>
    <n v="31"/>
    <s v="Afternoon"/>
    <n v="46"/>
    <n v="9"/>
    <n v="0"/>
    <n v="2"/>
    <n v="7"/>
    <n v="0"/>
    <n v="1"/>
    <s v=""/>
    <s v="P_DS002_017|P_DS002_020"/>
    <s v="P_DS002_023|P_DS002_026|P_DS002_029|P_DS002_002|P_DS002_005|P_DS002_008|P_DS002_014"/>
    <n v="6.5714285714285712"/>
    <n v="0"/>
    <n v="100"/>
    <n v="1"/>
    <n v="37"/>
    <n v="46"/>
    <n v="229"/>
    <n v="50210.340000000004"/>
    <n v="4.9782608695652177"/>
    <n v="1091.5291304347827"/>
    <n v="11"/>
    <n v="8.8850028239130427"/>
    <n v="4"/>
    <n v="6.5359080072463771E-2"/>
    <n v="0"/>
    <n v="1.2739864183125298"/>
    <n v="0.5384057971014492"/>
    <n v="1.812392207246377"/>
    <n v="0"/>
    <n v="6.2697120568840576"/>
    <n v="1380"/>
    <n v="37"/>
    <n v="1"/>
    <n v="1"/>
    <n v="0"/>
    <n v="0"/>
    <n v="1"/>
    <n v="0"/>
    <n v="40.909999999999997"/>
    <s v="Store Not Ready for Rider"/>
    <n v="4"/>
    <n v="61.988706883333336"/>
    <n v="502.29985778333332"/>
    <n v="30"/>
    <n v="8.6956521739130432E-2"/>
    <n v="2.1739130434782608E-2"/>
    <n v="30"/>
    <n v="0.2951843184920635"/>
    <n v="0.4525223943993994"/>
    <n v="24"/>
    <n v="13"/>
    <n v="3"/>
    <n v="4"/>
    <s v="Recover overdue put-away workload"/>
    <x v="1"/>
    <s v="Hyderabad"/>
    <s v="Large"/>
    <n v="2100"/>
    <n v="3"/>
    <d v="1899-12-30T15:00:00"/>
    <d v="1899-12-30T15:30:00"/>
    <x v="15"/>
    <b v="0"/>
  </r>
  <r>
    <s v="DS002_20260702_I32"/>
    <s v="DS002"/>
    <d v="2026-07-02T00:00:00"/>
    <n v="32"/>
    <s v="Afternoon"/>
    <n v="30"/>
    <n v="9"/>
    <n v="0"/>
    <n v="2"/>
    <n v="7"/>
    <n v="0"/>
    <n v="1"/>
    <s v=""/>
    <s v="P_DS002_020|P_DS002_023"/>
    <s v="P_DS002_026|P_DS002_029|P_DS002_002|P_DS002_005|P_DS002_008|P_DS002_014|P_DS002_017"/>
    <n v="4.2857142857142856"/>
    <n v="0"/>
    <n v="100"/>
    <n v="1"/>
    <n v="36"/>
    <n v="30"/>
    <n v="151"/>
    <n v="35930.980000000003"/>
    <n v="5.0333333333333332"/>
    <n v="1197.6993333333335"/>
    <n v="10.766666666666667"/>
    <n v="9.3698858555555571"/>
    <n v="5"/>
    <n v="0.1254028927777778"/>
    <n v="0"/>
    <n v="1.2896748719432787"/>
    <n v="0.55555555555555558"/>
    <n v="1.8452304194444444"/>
    <n v="0"/>
    <n v="6.6602109833333332"/>
    <n v="900"/>
    <n v="37"/>
    <n v="1"/>
    <n v="1"/>
    <n v="0"/>
    <n v="1"/>
    <n v="0"/>
    <n v="0"/>
    <n v="668.06"/>
    <s v="Store Not Ready for Rider"/>
    <n v="3"/>
    <n v="37.6192438"/>
    <n v="298.65433055"/>
    <n v="20"/>
    <n v="0.16666666666666666"/>
    <n v="3.3333333333333333E-2"/>
    <n v="30"/>
    <n v="0.17913925619047619"/>
    <n v="0.26905795545045047"/>
    <n v="15"/>
    <n v="22"/>
    <n v="2"/>
    <n v="5"/>
    <s v="Protect or increase picker capacity"/>
    <x v="1"/>
    <s v="Hyderabad"/>
    <s v="Large"/>
    <n v="2100"/>
    <n v="3"/>
    <d v="1899-12-30T15:30:00"/>
    <d v="1899-12-30T16:00:00"/>
    <x v="15"/>
    <b v="0"/>
  </r>
  <r>
    <s v="DS002_20260702_I33"/>
    <s v="DS002"/>
    <d v="2026-07-02T00:00:00"/>
    <n v="33"/>
    <s v="Afternoon"/>
    <n v="30"/>
    <n v="17"/>
    <n v="0"/>
    <n v="2"/>
    <n v="15"/>
    <n v="0"/>
    <n v="1"/>
    <s v=""/>
    <s v="P_DS002_033|P_DS002_002"/>
    <s v="P_DS002_005|P_DS002_006|P_DS002_008|P_DS002_009|P_DS002_014|P_DS002_015|P_DS002_017|P_DS002_020|P_DS002_021|P_DS002_023|P_DS002_024|P_DS002_026|P_DS002_027|P_DS002_029|P_DS002_030"/>
    <n v="2"/>
    <n v="0"/>
    <n v="100"/>
    <n v="1"/>
    <n v="35"/>
    <n v="30"/>
    <n v="161"/>
    <n v="37083.769999999997"/>
    <n v="5.3666666666666663"/>
    <n v="1236.1256666666666"/>
    <n v="10.733333333333333"/>
    <n v="9.5844196366666665"/>
    <n v="6"/>
    <n v="0.22872885722222225"/>
    <n v="0"/>
    <n v="1.3740079654501283"/>
    <n v="0.62666666666666671"/>
    <n v="2.0006746233333335"/>
    <n v="0"/>
    <n v="6.6093005599999994"/>
    <n v="900"/>
    <n v="64"/>
    <n v="0"/>
    <n v="0"/>
    <n v="0"/>
    <n v="0"/>
    <n v="0"/>
    <n v="0"/>
    <n v="0"/>
    <s v="Store Not Ready for Rider"/>
    <n v="4"/>
    <n v="42.291240816666665"/>
    <n v="338.08151744999998"/>
    <n v="23"/>
    <n v="0.2"/>
    <n v="0"/>
    <n v="30"/>
    <n v="9.398053514814815E-2"/>
    <n v="0.17608412367187498"/>
    <n v="17"/>
    <n v="47"/>
    <n v="3"/>
    <n v="12"/>
    <s v="Protect or increase picker capacity"/>
    <x v="1"/>
    <s v="Hyderabad"/>
    <s v="Large"/>
    <n v="2100"/>
    <n v="3"/>
    <d v="1899-12-30T16:00:00"/>
    <d v="1899-12-30T16:30:00"/>
    <x v="16"/>
    <b v="0"/>
  </r>
  <r>
    <s v="DS002_20260702_I34"/>
    <s v="DS002"/>
    <d v="2026-07-02T00:00:00"/>
    <n v="34"/>
    <s v="Afternoon"/>
    <n v="22"/>
    <n v="18"/>
    <n v="0"/>
    <n v="2"/>
    <n v="16"/>
    <n v="0"/>
    <n v="1"/>
    <s v=""/>
    <s v="P_DS002_030|P_DS002_033"/>
    <s v="P_DS002_002|P_DS002_005|P_DS002_006|P_DS002_008|P_DS002_009|P_DS002_012|P_DS002_014|P_DS002_015|P_DS002_017|P_DS002_020|P_DS002_021|P_DS002_023|P_DS002_024|P_DS002_026|P_DS002_027|P_DS002_029"/>
    <n v="1.375"/>
    <n v="0"/>
    <n v="100"/>
    <n v="1"/>
    <n v="34"/>
    <n v="22"/>
    <n v="115"/>
    <n v="26137.079999999998"/>
    <n v="5.2272727272727275"/>
    <n v="1188.0490909090909"/>
    <n v="10.045454545454545"/>
    <n v="8.4363891249999998"/>
    <n v="3"/>
    <n v="3.4693350757575812E-2"/>
    <n v="0"/>
    <n v="1.274770734179594"/>
    <n v="0.71363636363636362"/>
    <n v="1.9884070893939394"/>
    <n v="0"/>
    <n v="5.5487396037878787"/>
    <n v="660"/>
    <n v="63"/>
    <n v="0"/>
    <n v="0"/>
    <n v="0"/>
    <n v="0"/>
    <n v="0"/>
    <n v="0"/>
    <n v="0"/>
    <s v="Store Not Ready for Rider"/>
    <n v="3"/>
    <n v="27.445075833333334"/>
    <n v="218.51967446666666"/>
    <n v="15"/>
    <n v="0.13636363636363635"/>
    <n v="0"/>
    <n v="30"/>
    <n v="5.7177241319444447E-2"/>
    <n v="0.1156188753791887"/>
    <n v="11"/>
    <n v="52"/>
    <n v="2"/>
    <n v="14"/>
    <s v="Recover overdue put-away workload"/>
    <x v="1"/>
    <s v="Hyderabad"/>
    <s v="Large"/>
    <n v="2100"/>
    <n v="3"/>
    <d v="1899-12-30T16:30:00"/>
    <d v="1899-12-30T17:00:00"/>
    <x v="16"/>
    <b v="0"/>
  </r>
  <r>
    <s v="DS002_20260702_I35"/>
    <s v="DS002"/>
    <d v="2026-07-02T00:00:00"/>
    <n v="35"/>
    <s v="Afternoon"/>
    <n v="38"/>
    <n v="9"/>
    <n v="0"/>
    <n v="2"/>
    <n v="7"/>
    <n v="0"/>
    <n v="1"/>
    <s v=""/>
    <s v="P_DS002_033|P_DS002_006"/>
    <s v="P_DS002_009|P_DS002_012|P_DS002_015|P_DS002_021|P_DS002_024|P_DS002_027|P_DS002_030"/>
    <n v="5.4285714285714288"/>
    <n v="0"/>
    <n v="100"/>
    <n v="1"/>
    <n v="33"/>
    <n v="38"/>
    <n v="190"/>
    <n v="43264.53"/>
    <n v="5"/>
    <n v="1138.5402631578947"/>
    <n v="11.710526315789474"/>
    <n v="9.6574077258771922"/>
    <n v="2"/>
    <n v="2.2099349122807022E-2"/>
    <n v="0"/>
    <n v="1.2357056486425582"/>
    <n v="0.57631578947368423"/>
    <n v="1.8120214298245614"/>
    <n v="0"/>
    <n v="6.9151231285087711"/>
    <n v="1140"/>
    <n v="27"/>
    <n v="3"/>
    <n v="3"/>
    <n v="2"/>
    <n v="0"/>
    <n v="1"/>
    <n v="0"/>
    <n v="679.25"/>
    <s v="Last-Mile Travel"/>
    <n v="1"/>
    <n v="46.255092433333331"/>
    <n v="335.20187851666668"/>
    <n v="24"/>
    <n v="5.2631578947368418E-2"/>
    <n v="7.8947368421052627E-2"/>
    <n v="30"/>
    <n v="0.2202623449206349"/>
    <n v="0.41382947965020578"/>
    <n v="16"/>
    <n v="11"/>
    <n v="3"/>
    <n v="4"/>
    <s v="Recover overdue put-away workload"/>
    <x v="1"/>
    <s v="Hyderabad"/>
    <s v="Large"/>
    <n v="2100"/>
    <n v="3"/>
    <d v="1899-12-30T17:00:00"/>
    <d v="1899-12-30T17:30:00"/>
    <x v="17"/>
    <b v="0"/>
  </r>
  <r>
    <s v="DS002_20260702_I36"/>
    <s v="DS002"/>
    <d v="2026-07-02T00:00:00"/>
    <n v="36"/>
    <s v="Afternoon"/>
    <n v="56"/>
    <n v="9"/>
    <n v="0"/>
    <n v="2"/>
    <n v="7"/>
    <n v="0"/>
    <n v="1"/>
    <s v=""/>
    <s v="P_DS002_006|P_DS002_009"/>
    <s v="P_DS002_012|P_DS002_015|P_DS002_021|P_DS002_024|P_DS002_027|P_DS002_030|P_DS002_033"/>
    <n v="8"/>
    <n v="0"/>
    <n v="100"/>
    <n v="1"/>
    <n v="32"/>
    <n v="56"/>
    <n v="246"/>
    <n v="57221.3"/>
    <n v="4.3928571428571432"/>
    <n v="1021.8089285714286"/>
    <n v="12.696428571428571"/>
    <n v="8.9384544196428575"/>
    <n v="0"/>
    <n v="0"/>
    <n v="0"/>
    <n v="1.1510892149007823"/>
    <n v="0.60982142857142851"/>
    <n v="1.7609106345238097"/>
    <n v="0"/>
    <n v="6.2584961562499997"/>
    <n v="1680"/>
    <n v="27"/>
    <n v="1"/>
    <n v="1"/>
    <n v="1"/>
    <n v="0"/>
    <n v="0"/>
    <n v="0"/>
    <n v="323.58999999999997"/>
    <s v="No SLA Breach"/>
    <n v="0"/>
    <n v="64.250834433333338"/>
    <n v="541.02423286666669"/>
    <n v="27"/>
    <n v="0"/>
    <n v="1.7857142857142856E-2"/>
    <n v="30"/>
    <n v="0.30595635444444447"/>
    <n v="0.66793115168724282"/>
    <n v="26"/>
    <n v="1"/>
    <n v="4"/>
    <n v="3"/>
    <s v="Recover overdue put-away workload"/>
    <x v="1"/>
    <s v="Hyderabad"/>
    <s v="Large"/>
    <n v="2100"/>
    <n v="3"/>
    <d v="1899-12-30T17:30:00"/>
    <d v="1899-12-30T18:00:00"/>
    <x v="17"/>
    <b v="0"/>
  </r>
  <r>
    <s v="DS002_20260702_I37"/>
    <s v="DS002"/>
    <d v="2026-07-02T00:00:00"/>
    <n v="37"/>
    <s v="Evening"/>
    <n v="98"/>
    <n v="12"/>
    <n v="0"/>
    <n v="0"/>
    <n v="12"/>
    <n v="0"/>
    <n v="0"/>
    <s v=""/>
    <s v=""/>
    <s v="P_DS002_009|P_DS002_012|P_DS002_015|P_DS002_021|P_DS002_024|P_DS002_027|P_DS002_030|P_DS002_033|P_DS002_025|P_DS002_004|P_DS002_018|P_DS002_006"/>
    <n v="8.1666666666666661"/>
    <n v="0"/>
    <n v="100"/>
    <n v="0"/>
    <n v="32"/>
    <n v="98"/>
    <n v="480"/>
    <n v="112085.26"/>
    <n v="4.8979591836734695"/>
    <n v="1143.7271428571428"/>
    <n v="17.459183673469386"/>
    <n v="12.832723629931973"/>
    <n v="9"/>
    <n v="7.747987108843539E-2"/>
    <n v="0"/>
    <n v="1.2126024718873332"/>
    <n v="0.63469387755102036"/>
    <n v="0.34368037465986395"/>
    <n v="3.515395286904762"/>
    <n v="6.5630591969387755"/>
    <n v="3430"/>
    <n v="27"/>
    <n v="6"/>
    <n v="6"/>
    <n v="5"/>
    <n v="1"/>
    <n v="0"/>
    <n v="0"/>
    <n v="2103.7799999999997"/>
    <s v="Rider Supply / Availability"/>
    <n v="9"/>
    <n v="118.94539558333334"/>
    <n v="684.40662725000004"/>
    <n v="27"/>
    <n v="9.1836734693877556E-2"/>
    <n v="6.1224489795918366E-2"/>
    <n v="35"/>
    <n v="0.33040387662037041"/>
    <n v="0.8449464533950618"/>
    <n v="33"/>
    <n v="-6"/>
    <n v="6"/>
    <n v="6"/>
    <s v="Recover overdue put-away workload"/>
    <x v="1"/>
    <s v="Hyderabad"/>
    <s v="Large"/>
    <n v="2100"/>
    <n v="3"/>
    <d v="1899-12-30T18:00:00"/>
    <d v="1899-12-30T18:30:00"/>
    <x v="18"/>
    <b v="1"/>
  </r>
  <r>
    <s v="DS002_20260702_I38"/>
    <s v="DS002"/>
    <d v="2026-07-02T00:00:00"/>
    <n v="38"/>
    <s v="Evening"/>
    <n v="100"/>
    <n v="12"/>
    <n v="0"/>
    <n v="0"/>
    <n v="12"/>
    <n v="0"/>
    <n v="0"/>
    <s v=""/>
    <s v=""/>
    <s v="P_DS002_012|P_DS002_015|P_DS002_021|P_DS002_024|P_DS002_027|P_DS002_030|P_DS002_033|P_DS002_025|P_DS002_004|P_DS002_018|P_DS002_006|P_DS002_009"/>
    <n v="8.3333333333333339"/>
    <n v="0"/>
    <n v="100"/>
    <n v="0"/>
    <n v="32"/>
    <n v="100"/>
    <n v="516"/>
    <n v="112646.04"/>
    <n v="5.16"/>
    <n v="1126.4603999999999"/>
    <n v="17.79"/>
    <n v="23.942954423833335"/>
    <n v="93"/>
    <n v="6.2053211890000002"/>
    <n v="0"/>
    <n v="1.3131814457703725"/>
    <n v="0.67566666666666664"/>
    <n v="0"/>
    <n v="14.3025372065"/>
    <n v="6.679069095"/>
    <n v="3500"/>
    <n v="27"/>
    <n v="10"/>
    <n v="10"/>
    <n v="6"/>
    <n v="3"/>
    <n v="1"/>
    <n v="0"/>
    <n v="3220.0699999999997"/>
    <s v="Rider Supply / Availability"/>
    <n v="93"/>
    <n v="131.16071400000001"/>
    <n v="744.09735396666667"/>
    <n v="27"/>
    <n v="0.93"/>
    <n v="0.1"/>
    <n v="35"/>
    <n v="0.36433531666666669"/>
    <n v="0.91863870860082308"/>
    <n v="36"/>
    <n v="-9"/>
    <n v="7"/>
    <n v="5"/>
    <s v="Add or rebalance riders in this interval"/>
    <x v="1"/>
    <s v="Hyderabad"/>
    <s v="Large"/>
    <n v="2100"/>
    <n v="3"/>
    <d v="1899-12-30T18:30:00"/>
    <d v="1899-12-30T19:00:00"/>
    <x v="18"/>
    <b v="1"/>
  </r>
  <r>
    <s v="DS002_20260702_I39"/>
    <s v="DS002"/>
    <d v="2026-07-02T00:00:00"/>
    <n v="39"/>
    <s v="Evening"/>
    <n v="107"/>
    <n v="12"/>
    <n v="0"/>
    <n v="0"/>
    <n v="12"/>
    <n v="0"/>
    <n v="0"/>
    <s v=""/>
    <s v=""/>
    <s v="P_DS002_015|P_DS002_021|P_DS002_024|P_DS002_027|P_DS002_030|P_DS002_033|P_DS002_025|P_DS002_004|P_DS002_018|P_DS002_006|P_DS002_009|P_DS002_012"/>
    <n v="8.9166666666666661"/>
    <n v="0"/>
    <n v="100"/>
    <n v="0"/>
    <n v="32"/>
    <n v="107"/>
    <n v="525"/>
    <n v="122421.95"/>
    <n v="4.9065420560747661"/>
    <n v="1144.1303738317756"/>
    <n v="18.037383177570092"/>
    <n v="34.286751735981305"/>
    <n v="107"/>
    <n v="16.249368558411216"/>
    <n v="0"/>
    <n v="1.2382146214028629"/>
    <n v="0.63364485981308405"/>
    <n v="0"/>
    <n v="25.24697826401869"/>
    <n v="6.2749233283489092"/>
    <n v="3745"/>
    <n v="27"/>
    <n v="2"/>
    <n v="2"/>
    <n v="2"/>
    <n v="0"/>
    <n v="0"/>
    <n v="0"/>
    <n v="374.78"/>
    <s v="Rider Supply / Availability"/>
    <n v="107"/>
    <n v="128.30660236666668"/>
    <n v="744.19865121666669"/>
    <n v="27"/>
    <n v="1"/>
    <n v="1.8691588785046728E-2"/>
    <n v="35"/>
    <n v="0.35640722879629633"/>
    <n v="0.9187637669341564"/>
    <n v="36"/>
    <n v="-9"/>
    <n v="7"/>
    <n v="5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02_I40"/>
    <s v="DS002"/>
    <d v="2026-07-02T00:00:00"/>
    <n v="40"/>
    <s v="Evening"/>
    <n v="119"/>
    <n v="12"/>
    <n v="0"/>
    <n v="0"/>
    <n v="12"/>
    <n v="0"/>
    <n v="0"/>
    <s v=""/>
    <s v=""/>
    <s v="P_DS002_021|P_DS002_024|P_DS002_027|P_DS002_030|P_DS002_033|P_DS002_025|P_DS002_004|P_DS002_018|P_DS002_006|P_DS002_009|P_DS002_012|P_DS002_015"/>
    <n v="9.9166666666666661"/>
    <n v="0"/>
    <n v="100"/>
    <n v="0"/>
    <n v="32"/>
    <n v="119"/>
    <n v="610"/>
    <n v="134430.38"/>
    <n v="5.1260504201680677"/>
    <n v="1129.6670588235295"/>
    <n v="19.033613445378151"/>
    <n v="51.478261396778713"/>
    <n v="119"/>
    <n v="32.444647951400562"/>
    <n v="0"/>
    <n v="1.3050500131397889"/>
    <n v="0.61190476190476184"/>
    <n v="0"/>
    <n v="42.001527525490197"/>
    <n v="6.6564177411764707"/>
    <n v="4165"/>
    <n v="27"/>
    <n v="2"/>
    <n v="2"/>
    <n v="1"/>
    <n v="1"/>
    <n v="0"/>
    <n v="0"/>
    <n v="906.32999999999993"/>
    <s v="Rider Supply / Availability"/>
    <n v="119"/>
    <n v="159.66136451666668"/>
    <n v="740.64460240000005"/>
    <n v="27"/>
    <n v="1"/>
    <n v="1.680672268907563E-2"/>
    <n v="35"/>
    <n v="0.44350379032407411"/>
    <n v="0.91437605234567909"/>
    <n v="36"/>
    <n v="-9"/>
    <n v="8"/>
    <n v="4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2_I41"/>
    <s v="DS002"/>
    <d v="2026-07-02T00:00:00"/>
    <n v="41"/>
    <s v="Evening"/>
    <n v="134"/>
    <n v="12"/>
    <n v="0"/>
    <n v="0"/>
    <n v="12"/>
    <n v="0"/>
    <n v="0"/>
    <s v=""/>
    <s v=""/>
    <s v="P_DS002_024|P_DS002_027|P_DS002_030|P_DS002_033|P_DS002_025|P_DS002_004|P_DS002_018|P_DS002_006|P_DS002_009|P_DS002_012|P_DS002_015|P_DS002_021"/>
    <n v="11.166666666666666"/>
    <n v="0"/>
    <n v="100"/>
    <n v="0"/>
    <n v="32"/>
    <n v="134"/>
    <n v="688"/>
    <n v="151006.25"/>
    <n v="5.1343283582089549"/>
    <n v="1126.9123134328358"/>
    <n v="20.044776119402986"/>
    <n v="72.047807475746268"/>
    <n v="134"/>
    <n v="52.003031356343286"/>
    <n v="1.4366517412935299E-4"/>
    <n v="1.3244571093287145"/>
    <n v="0.5772388059701492"/>
    <n v="0"/>
    <n v="62.747290587562183"/>
    <n v="6.485617597636816"/>
    <n v="4690"/>
    <n v="27"/>
    <n v="7"/>
    <n v="7"/>
    <n v="2"/>
    <n v="3"/>
    <n v="2"/>
    <n v="0"/>
    <n v="1537.1599999999999"/>
    <s v="Rider Supply / Availability"/>
    <n v="134"/>
    <n v="172.48726103333334"/>
    <n v="738.64217278333331"/>
    <n v="27"/>
    <n v="1"/>
    <n v="5.2238805970149252E-2"/>
    <n v="35"/>
    <n v="0.47913128064814814"/>
    <n v="0.9119039170164609"/>
    <n v="36"/>
    <n v="-9"/>
    <n v="9"/>
    <n v="3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2_I42"/>
    <s v="DS002"/>
    <d v="2026-07-02T00:00:00"/>
    <n v="42"/>
    <s v="Evening"/>
    <n v="149"/>
    <n v="12"/>
    <n v="0"/>
    <n v="0"/>
    <n v="12"/>
    <n v="0"/>
    <n v="0"/>
    <s v=""/>
    <s v=""/>
    <s v="P_DS002_027|P_DS002_030|P_DS002_033|P_DS002_025|P_DS002_004|P_DS002_018|P_DS002_006|P_DS002_009|P_DS002_012|P_DS002_015|P_DS002_021|P_DS002_024"/>
    <n v="12.416666666666666"/>
    <n v="0"/>
    <n v="100"/>
    <n v="0"/>
    <n v="32"/>
    <n v="149"/>
    <n v="797"/>
    <n v="187922.26"/>
    <n v="5.348993288590604"/>
    <n v="1261.2232214765102"/>
    <n v="21.14765100671141"/>
    <n v="98.398284145413868"/>
    <n v="149"/>
    <n v="77.250633138702469"/>
    <n v="1.295489597315436E-2"/>
    <n v="1.3672093888921772"/>
    <n v="0.63713646532438484"/>
    <n v="0"/>
    <n v="88.968206977740493"/>
    <n v="6.4962215976510072"/>
    <n v="5215"/>
    <n v="27"/>
    <n v="5"/>
    <n v="5"/>
    <n v="3"/>
    <n v="2"/>
    <n v="0"/>
    <n v="0"/>
    <n v="1318.97"/>
    <s v="Rider Supply / Availability"/>
    <n v="149"/>
    <n v="208.42954876666667"/>
    <n v="741.58342764999998"/>
    <n v="27"/>
    <n v="1"/>
    <n v="3.3557046979865772E-2"/>
    <n v="35"/>
    <n v="0.57897096879629628"/>
    <n v="0.91553509586419746"/>
    <n v="36"/>
    <n v="-9"/>
    <n v="10"/>
    <n v="2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2_I43"/>
    <s v="DS002"/>
    <d v="2026-07-02T00:00:00"/>
    <n v="43"/>
    <s v="Evening"/>
    <n v="103"/>
    <n v="12"/>
    <n v="0"/>
    <n v="0"/>
    <n v="12"/>
    <n v="0"/>
    <n v="0"/>
    <s v=""/>
    <s v=""/>
    <s v="P_DS002_030|P_DS002_033|P_DS002_025|P_DS002_004|P_DS002_018|P_DS002_006|P_DS002_009|P_DS002_012|P_DS002_015|P_DS002_021|P_DS002_024|P_DS002_027"/>
    <n v="8.5833333333333339"/>
    <n v="0"/>
    <n v="100"/>
    <n v="0"/>
    <n v="32"/>
    <n v="103"/>
    <n v="487"/>
    <n v="108254.69"/>
    <n v="4.7281553398058254"/>
    <n v="1051.0164077669904"/>
    <n v="18.038834951456312"/>
    <n v="118.64724734288026"/>
    <n v="103"/>
    <n v="100.60841239142394"/>
    <n v="0"/>
    <n v="1.231565326630663"/>
    <n v="0.59336569579288023"/>
    <n v="0"/>
    <n v="109.39542537281552"/>
    <n v="6.5514864082524271"/>
    <n v="3605"/>
    <n v="27"/>
    <n v="6"/>
    <n v="6"/>
    <n v="5"/>
    <n v="1"/>
    <n v="0"/>
    <n v="0"/>
    <n v="2422.69"/>
    <s v="Rider Supply / Availability"/>
    <n v="103"/>
    <n v="124.55635625000001"/>
    <n v="744.39348655000003"/>
    <n v="27"/>
    <n v="1"/>
    <n v="5.8252427184466021E-2"/>
    <n v="35"/>
    <n v="0.34598987847222223"/>
    <n v="0.91900430438271608"/>
    <n v="36"/>
    <n v="-9"/>
    <n v="6"/>
    <n v="6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2_I44"/>
    <s v="DS002"/>
    <d v="2026-07-02T00:00:00"/>
    <n v="44"/>
    <s v="Evening"/>
    <n v="108"/>
    <n v="12"/>
    <n v="0"/>
    <n v="0"/>
    <n v="12"/>
    <n v="0"/>
    <n v="0"/>
    <s v=""/>
    <s v=""/>
    <s v="P_DS002_033|P_DS002_025|P_DS002_004|P_DS002_018|P_DS002_006|P_DS002_009|P_DS002_012|P_DS002_015|P_DS002_021|P_DS002_024|P_DS002_027|P_DS002_030"/>
    <n v="9"/>
    <n v="0"/>
    <n v="100"/>
    <n v="0"/>
    <n v="32"/>
    <n v="108"/>
    <n v="537"/>
    <n v="115299.35"/>
    <n v="4.9722222222222223"/>
    <n v="1067.5865740740742"/>
    <n v="18.166666666666668"/>
    <n v="130.30486945987656"/>
    <n v="108"/>
    <n v="112.13820279320989"/>
    <n v="0"/>
    <n v="1.2905886871375754"/>
    <n v="0.6845679012345679"/>
    <n v="0"/>
    <n v="120.76458604521605"/>
    <n v="6.6183675583333335"/>
    <n v="3780"/>
    <n v="27"/>
    <n v="4"/>
    <n v="4"/>
    <n v="3"/>
    <n v="1"/>
    <n v="0"/>
    <n v="0"/>
    <n v="1969.67"/>
    <s v="Rider Supply / Availability"/>
    <n v="108"/>
    <n v="140.19137298333334"/>
    <n v="742.83767684999998"/>
    <n v="27"/>
    <n v="1"/>
    <n v="3.7037037037037035E-2"/>
    <n v="35"/>
    <n v="0.38942048050925926"/>
    <n v="0.91708355166666666"/>
    <n v="36"/>
    <n v="-9"/>
    <n v="7"/>
    <n v="5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2_I45"/>
    <s v="DS002"/>
    <d v="2026-07-02T00:00:00"/>
    <n v="45"/>
    <s v="Evening"/>
    <n v="70"/>
    <n v="9"/>
    <n v="0"/>
    <n v="0"/>
    <n v="9"/>
    <n v="0"/>
    <n v="0"/>
    <s v=""/>
    <s v=""/>
    <s v="P_DS002_006|P_DS002_009|P_DS002_012|P_DS002_015|P_DS002_021|P_DS002_024|P_DS002_027|P_DS002_030|P_DS002_033"/>
    <n v="7.7777777777777777"/>
    <n v="0"/>
    <n v="100"/>
    <n v="0"/>
    <n v="32"/>
    <n v="70"/>
    <n v="371"/>
    <n v="84892.94"/>
    <n v="5.3"/>
    <n v="1212.7562857142857"/>
    <n v="13.785714285714286"/>
    <n v="120.93955664952381"/>
    <n v="70"/>
    <n v="107.15384236380952"/>
    <n v="0"/>
    <n v="1.3370498011920027"/>
    <n v="0.62380952380952381"/>
    <n v="0"/>
    <n v="111.62321584119047"/>
    <n v="6.4109576657142853"/>
    <n v="2100"/>
    <n v="27"/>
    <n v="5"/>
    <n v="5"/>
    <n v="3"/>
    <n v="0"/>
    <n v="2"/>
    <n v="0"/>
    <n v="1916.53"/>
    <s v="Rider Supply / Availability"/>
    <n v="70"/>
    <n v="95.889893599999994"/>
    <n v="746.0815796833333"/>
    <n v="27"/>
    <n v="1"/>
    <n v="7.1428571428571425E-2"/>
    <n v="30"/>
    <n v="0.35514775407407406"/>
    <n v="0.92108836997942378"/>
    <n v="36"/>
    <n v="-9"/>
    <n v="5"/>
    <n v="4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2_I46"/>
    <s v="DS002"/>
    <d v="2026-07-02T00:00:00"/>
    <n v="46"/>
    <s v="Evening"/>
    <n v="69"/>
    <n v="9"/>
    <n v="0"/>
    <n v="0"/>
    <n v="9"/>
    <n v="0"/>
    <n v="0"/>
    <s v=""/>
    <s v=""/>
    <s v="P_DS002_009|P_DS002_012|P_DS002_015|P_DS002_021|P_DS002_024|P_DS002_027|P_DS002_030|P_DS002_033|P_DS002_006"/>
    <n v="7.666666666666667"/>
    <n v="0"/>
    <n v="100"/>
    <n v="0"/>
    <n v="32"/>
    <n v="69"/>
    <n v="327"/>
    <n v="76546.710000000006"/>
    <n v="4.7391304347826084"/>
    <n v="1109.3726086956522"/>
    <n v="14.101449275362318"/>
    <n v="101.80198849975847"/>
    <n v="69"/>
    <n v="87.700539224396138"/>
    <n v="0"/>
    <n v="1.1699923773515362"/>
    <n v="0.62487922705314014"/>
    <n v="0"/>
    <n v="92.373772319565219"/>
    <n v="6.6562914282608689"/>
    <n v="2070"/>
    <n v="27"/>
    <n v="4"/>
    <n v="4"/>
    <n v="2"/>
    <n v="1"/>
    <n v="1"/>
    <n v="0"/>
    <n v="966.47"/>
    <s v="Rider Supply / Availability"/>
    <n v="69"/>
    <n v="76.323601533333331"/>
    <n v="736.2124593166667"/>
    <n v="27"/>
    <n v="1"/>
    <n v="5.7971014492753624E-2"/>
    <n v="30"/>
    <n v="0.28268000567901236"/>
    <n v="0.90890427076131686"/>
    <n v="36"/>
    <n v="-9"/>
    <n v="4"/>
    <n v="5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2_I47"/>
    <s v="DS002"/>
    <d v="2026-07-02T00:00:00"/>
    <n v="47"/>
    <s v="Late Night"/>
    <n v="36"/>
    <n v="9"/>
    <n v="0"/>
    <n v="2"/>
    <n v="7"/>
    <n v="0"/>
    <n v="1"/>
    <s v=""/>
    <s v="P_DS002_012|P_DS002_015"/>
    <s v="P_DS002_021|P_DS002_024|P_DS002_027|P_DS002_030|P_DS002_033|P_DS002_006|P_DS002_009"/>
    <n v="5.1428571428571432"/>
    <n v="0"/>
    <n v="100"/>
    <n v="1"/>
    <n v="31"/>
    <n v="36"/>
    <n v="160"/>
    <n v="38152.03"/>
    <n v="4.4444444444444446"/>
    <n v="1059.7786111111111"/>
    <n v="11.277777777777779"/>
    <n v="82.13694557777778"/>
    <n v="36"/>
    <n v="70.859167799999994"/>
    <n v="0"/>
    <n v="1.1733436675259308"/>
    <n v="0.58194444444444438"/>
    <n v="0"/>
    <n v="73.104287023148146"/>
    <n v="6.3945000652777777"/>
    <n v="1080"/>
    <n v="27"/>
    <n v="1"/>
    <n v="1"/>
    <n v="0"/>
    <n v="1"/>
    <n v="0"/>
    <n v="0"/>
    <n v="707.66"/>
    <s v="Rider Supply / Availability"/>
    <n v="36"/>
    <n v="45.380712250000002"/>
    <n v="743.59866383333338"/>
    <n v="27"/>
    <n v="1"/>
    <n v="2.7777777777777776E-2"/>
    <n v="30"/>
    <n v="0.21609862976190478"/>
    <n v="0.91802304176954741"/>
    <n v="36"/>
    <n v="-9"/>
    <n v="3"/>
    <n v="4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02_I48"/>
    <s v="DS002"/>
    <d v="2026-07-02T00:00:00"/>
    <n v="48"/>
    <s v="Late Night"/>
    <n v="23"/>
    <n v="9"/>
    <n v="0"/>
    <n v="2"/>
    <n v="7"/>
    <n v="0"/>
    <n v="1"/>
    <s v=""/>
    <s v="P_DS002_015|P_DS002_021"/>
    <s v="P_DS002_024|P_DS002_027|P_DS002_030|P_DS002_033|P_DS002_006|P_DS002_009|P_DS002_012"/>
    <n v="3.2857142857142856"/>
    <n v="0"/>
    <n v="100"/>
    <n v="1"/>
    <n v="30"/>
    <n v="23"/>
    <n v="124"/>
    <n v="27204.03"/>
    <n v="5.3913043478260869"/>
    <n v="1182.7839130434782"/>
    <n v="10.695652173913043"/>
    <n v="56.550201631159425"/>
    <n v="23"/>
    <n v="45.854549457246378"/>
    <n v="0"/>
    <n v="1.2917598225169911"/>
    <n v="0.72681159420289843"/>
    <n v="0"/>
    <n v="47.070459823188408"/>
    <n v="6.6010254579710139"/>
    <n v="690"/>
    <n v="27"/>
    <n v="0"/>
    <n v="0"/>
    <n v="0"/>
    <n v="0"/>
    <n v="0"/>
    <n v="0"/>
    <n v="0"/>
    <s v="Rider Supply / Availability"/>
    <n v="23"/>
    <n v="31.822100533333334"/>
    <n v="745.25591911666663"/>
    <n v="27"/>
    <n v="1"/>
    <n v="0"/>
    <n v="30"/>
    <n v="0.15153381206349206"/>
    <n v="0.92006903594650202"/>
    <n v="36"/>
    <n v="-9"/>
    <n v="2"/>
    <n v="5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03_I01"/>
    <s v="DS002"/>
    <d v="2026-07-03T00:00:00"/>
    <n v="1"/>
    <s v="Night"/>
    <n v="12"/>
    <n v="18"/>
    <n v="12"/>
    <n v="2"/>
    <n v="4"/>
    <n v="900"/>
    <n v="1"/>
    <s v="P_DS002_009|P_DS002_012|P_DS002_015|P_DS002_021|P_DS002_024|P_DS002_027|P_DS002_030|P_DS002_033|P_DS002_001|P_DS002_007|P_DS002_010|P_DS002_016"/>
    <s v="P_DS002_022|P_DS002_025"/>
    <s v="P_DS002_028|P_DS002_031|P_DS002_034|P_DS002_006"/>
    <n v="3"/>
    <n v="900"/>
    <n v="9100"/>
    <n v="1"/>
    <n v="49"/>
    <n v="12"/>
    <n v="73"/>
    <n v="19583.63"/>
    <n v="6.083333333333333"/>
    <n v="1631.9691666666668"/>
    <n v="13.75"/>
    <n v="39.409649444444447"/>
    <n v="12"/>
    <n v="25.659649444444444"/>
    <n v="3.8076690277777776E-2"/>
    <n v="1.6775354088655028"/>
    <n v="0.51944444444444449"/>
    <n v="0"/>
    <n v="28.359517402777779"/>
    <n v="7.953964376388889"/>
    <n v="480"/>
    <n v="62"/>
    <n v="0"/>
    <n v="0"/>
    <n v="0"/>
    <n v="0"/>
    <n v="0"/>
    <n v="0"/>
    <n v="0"/>
    <s v="Rider Supply / Availability"/>
    <n v="12"/>
    <n v="20.130424816666668"/>
    <n v="1655.8995063499999"/>
    <n v="62"/>
    <n v="1"/>
    <n v="0"/>
    <n v="40"/>
    <n v="0.16775354013888891"/>
    <n v="0.89026855180107523"/>
    <n v="79"/>
    <n v="-17"/>
    <n v="1"/>
    <n v="3"/>
    <s v="Add or rebalance riders in this interval"/>
    <x v="1"/>
    <s v="Hyderabad"/>
    <s v="Large"/>
    <n v="2100"/>
    <n v="3"/>
    <d v="1899-12-30T00:00:00"/>
    <d v="1899-12-30T00:30:00"/>
    <x v="0"/>
    <b v="0"/>
  </r>
  <r>
    <s v="DS002_20260703_I02"/>
    <s v="DS002"/>
    <d v="2026-07-03T00:00:00"/>
    <n v="2"/>
    <s v="Night"/>
    <n v="8"/>
    <n v="19"/>
    <n v="12"/>
    <n v="2"/>
    <n v="5"/>
    <n v="900"/>
    <n v="1"/>
    <s v="P_DS002_012|P_DS002_015|P_DS002_021|P_DS002_024|P_DS002_027|P_DS002_030|P_DS002_033|P_DS002_001|P_DS002_007|P_DS002_010|P_DS002_013|P_DS002_016"/>
    <s v="P_DS002_022|P_DS002_025"/>
    <s v="P_DS002_028|P_DS002_031|P_DS002_034|P_DS002_006|P_DS002_009"/>
    <n v="1.6"/>
    <n v="900"/>
    <n v="8200"/>
    <n v="1"/>
    <n v="48"/>
    <n v="8"/>
    <n v="42"/>
    <n v="12189.02"/>
    <n v="5.25"/>
    <n v="1523.6275000000001"/>
    <n v="14.25"/>
    <n v="13.483981897916665"/>
    <n v="2"/>
    <n v="0.45713159374999957"/>
    <n v="0"/>
    <n v="1.4452767072209929"/>
    <n v="0.64374999999999993"/>
    <n v="1.6717791520833334"/>
    <n v="1.4581768791666665"/>
    <n v="8.9992783062499999"/>
    <n v="320"/>
    <n v="63"/>
    <n v="0"/>
    <n v="0"/>
    <n v="0"/>
    <n v="0"/>
    <n v="0"/>
    <n v="0"/>
    <n v="0"/>
    <s v="Rider Supply / Availability"/>
    <n v="1"/>
    <n v="11.562213616666666"/>
    <n v="982.32711634999998"/>
    <n v="62"/>
    <n v="0.25"/>
    <n v="0"/>
    <n v="40"/>
    <n v="7.7081424111111102E-2"/>
    <n v="0.51974979701058199"/>
    <n v="47"/>
    <n v="16"/>
    <n v="1"/>
    <n v="4"/>
    <s v="Add or rebalance riders in this interval"/>
    <x v="1"/>
    <s v="Hyderabad"/>
    <s v="Large"/>
    <n v="2100"/>
    <n v="3"/>
    <d v="1899-12-30T00:30:00"/>
    <d v="1899-12-30T01:00:00"/>
    <x v="0"/>
    <b v="0"/>
  </r>
  <r>
    <s v="DS002_20260703_I03"/>
    <s v="DS002"/>
    <d v="2026-07-03T00:00:00"/>
    <n v="3"/>
    <s v="Night"/>
    <n v="5"/>
    <n v="10"/>
    <n v="9"/>
    <n v="0"/>
    <n v="1"/>
    <n v="675"/>
    <n v="0"/>
    <s v="P_DS002_013|P_DS002_016|P_DS002_022|P_DS002_025|P_DS002_028|P_DS002_031|P_DS002_034|P_DS002_001|P_DS002_007"/>
    <s v=""/>
    <s v="P_DS002_010"/>
    <n v="5"/>
    <n v="675"/>
    <n v="7525"/>
    <n v="0"/>
    <n v="48"/>
    <n v="5"/>
    <n v="21"/>
    <n v="5046.63"/>
    <n v="4.2"/>
    <n v="1009.326"/>
    <n v="14.6"/>
    <n v="12.386317423333335"/>
    <n v="0"/>
    <n v="0"/>
    <n v="0.15547735000000001"/>
    <n v="1.1690687791137662"/>
    <n v="0.67"/>
    <n v="1.9945461233333333"/>
    <n v="0"/>
    <n v="9.2584379600000002"/>
    <n v="200"/>
    <n v="36"/>
    <n v="0"/>
    <n v="0"/>
    <n v="0"/>
    <n v="0"/>
    <n v="0"/>
    <n v="0"/>
    <n v="0"/>
    <s v="No SLA Breach"/>
    <n v="0"/>
    <n v="5.7191830499999998"/>
    <n v="68.482388533333335"/>
    <n v="9"/>
    <n v="0"/>
    <n v="0"/>
    <n v="40"/>
    <n v="0.190639435"/>
    <n v="6.340961901234568E-2"/>
    <n v="4"/>
    <n v="32"/>
    <n v="1"/>
    <n v="0"/>
    <s v="Monitor - no immediate intervention"/>
    <x v="1"/>
    <s v="Hyderabad"/>
    <s v="Large"/>
    <n v="2100"/>
    <n v="3"/>
    <d v="1899-12-30T01:00:00"/>
    <d v="1899-12-30T01:30:00"/>
    <x v="1"/>
    <b v="0"/>
  </r>
  <r>
    <s v="DS002_20260703_I04"/>
    <s v="DS002"/>
    <d v="2026-07-03T00:00:00"/>
    <n v="4"/>
    <s v="Night"/>
    <n v="8"/>
    <n v="10"/>
    <n v="9"/>
    <n v="0"/>
    <n v="1"/>
    <n v="675"/>
    <n v="0"/>
    <s v="P_DS002_016|P_DS002_022|P_DS002_025|P_DS002_028|P_DS002_031|P_DS002_034|P_DS002_001|P_DS002_007|P_DS002_010"/>
    <s v=""/>
    <s v="P_DS002_013"/>
    <n v="8"/>
    <n v="675"/>
    <n v="6850"/>
    <n v="0"/>
    <n v="48"/>
    <n v="8"/>
    <n v="45"/>
    <n v="10018.66"/>
    <n v="5.625"/>
    <n v="1252.3325"/>
    <n v="13.75"/>
    <n v="12.165090129166666"/>
    <n v="3"/>
    <n v="0.74920298749999992"/>
    <n v="0.53356758125000003"/>
    <n v="1.4200609123840282"/>
    <n v="0.51666666666666661"/>
    <n v="2.4702951541666667"/>
    <n v="0"/>
    <n v="8.7718782958333321"/>
    <n v="320"/>
    <n v="36"/>
    <n v="0"/>
    <n v="0"/>
    <n v="0"/>
    <n v="0"/>
    <n v="0"/>
    <n v="0"/>
    <n v="0"/>
    <s v="Store Not Ready for Rider"/>
    <n v="2"/>
    <n v="11.486648033333333"/>
    <n v="88.738559216666673"/>
    <n v="7"/>
    <n v="0.375"/>
    <n v="0"/>
    <n v="40"/>
    <n v="0.38288826777777779"/>
    <n v="8.2165332608024694E-2"/>
    <n v="5"/>
    <n v="31"/>
    <n v="1"/>
    <n v="0"/>
    <s v="Protect or increase picker capacity"/>
    <x v="1"/>
    <s v="Hyderabad"/>
    <s v="Large"/>
    <n v="2100"/>
    <n v="3"/>
    <d v="1899-12-30T01:30:00"/>
    <d v="1899-12-30T02:00:00"/>
    <x v="1"/>
    <b v="0"/>
  </r>
  <r>
    <s v="DS002_20260703_I05"/>
    <s v="DS002"/>
    <d v="2026-07-03T00:00:00"/>
    <n v="5"/>
    <s v="Night"/>
    <n v="8"/>
    <n v="10"/>
    <n v="9"/>
    <n v="0"/>
    <n v="1"/>
    <n v="675"/>
    <n v="0"/>
    <s v="P_DS002_022|P_DS002_025|P_DS002_028|P_DS002_031|P_DS002_034|P_DS002_001|P_DS002_007|P_DS002_010|P_DS002_013"/>
    <s v=""/>
    <s v="P_DS002_016"/>
    <n v="8"/>
    <n v="675"/>
    <n v="6175"/>
    <n v="0"/>
    <n v="48"/>
    <n v="8"/>
    <n v="36"/>
    <n v="6858.76"/>
    <n v="4.5"/>
    <n v="857.34500000000003"/>
    <n v="13.75"/>
    <n v="11.316473841666667"/>
    <n v="0"/>
    <n v="0"/>
    <n v="0.15873092708333333"/>
    <n v="1.3371350044856773"/>
    <n v="0.65"/>
    <n v="2.1458659270833333"/>
    <n v="0"/>
    <n v="8.118524572916666"/>
    <n v="320"/>
    <n v="36"/>
    <n v="0"/>
    <n v="0"/>
    <n v="0"/>
    <n v="0"/>
    <n v="0"/>
    <n v="0"/>
    <n v="0"/>
    <s v="No SLA Breach"/>
    <n v="0"/>
    <n v="10.697079966666667"/>
    <n v="105.84235475"/>
    <n v="8"/>
    <n v="0"/>
    <n v="0"/>
    <n v="40"/>
    <n v="0.35656933222222226"/>
    <n v="9.8002180324074067E-2"/>
    <n v="6"/>
    <n v="30"/>
    <n v="1"/>
    <n v="0"/>
    <s v="Monitor - no immediate intervention"/>
    <x v="1"/>
    <s v="Hyderabad"/>
    <s v="Large"/>
    <n v="2100"/>
    <n v="3"/>
    <d v="1899-12-30T02:00:00"/>
    <d v="1899-12-30T02:30:00"/>
    <x v="2"/>
    <b v="0"/>
  </r>
  <r>
    <s v="DS002_20260703_I06"/>
    <s v="DS002"/>
    <d v="2026-07-03T00:00:00"/>
    <n v="6"/>
    <s v="Night"/>
    <n v="9"/>
    <n v="10"/>
    <n v="9"/>
    <n v="0"/>
    <n v="1"/>
    <n v="675"/>
    <n v="0"/>
    <s v="P_DS002_025|P_DS002_028|P_DS002_031|P_DS002_034|P_DS002_001|P_DS002_007|P_DS002_010|P_DS002_013|P_DS002_016"/>
    <s v=""/>
    <s v="P_DS002_022"/>
    <n v="9"/>
    <n v="675"/>
    <n v="5500"/>
    <n v="0"/>
    <n v="48"/>
    <n v="9"/>
    <n v="43"/>
    <n v="9188.24"/>
    <n v="4.7777777777777777"/>
    <n v="1020.9155555555556"/>
    <n v="14.666666666666666"/>
    <n v="14.024110372222221"/>
    <n v="3"/>
    <n v="0.61274789999999946"/>
    <n v="0.71607271481481471"/>
    <n v="1.5020467368586929"/>
    <n v="0.6962962962962963"/>
    <n v="2.9144157462962963"/>
    <n v="0"/>
    <n v="10.048583507407407"/>
    <n v="360"/>
    <n v="36"/>
    <n v="1"/>
    <n v="1"/>
    <n v="1"/>
    <n v="0"/>
    <n v="0"/>
    <n v="0"/>
    <n v="81.180000000000007"/>
    <s v="Store Not Ready for Rider"/>
    <n v="3"/>
    <n v="12.560505299999999"/>
    <n v="125.05207423333333"/>
    <n v="9"/>
    <n v="0.33333333333333331"/>
    <n v="0.1111111111111111"/>
    <n v="40"/>
    <n v="0.41868350999999998"/>
    <n v="0.11578895762345678"/>
    <n v="6"/>
    <n v="30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03_I07"/>
    <s v="DS002"/>
    <d v="2026-07-03T00:00:00"/>
    <n v="7"/>
    <s v="Night"/>
    <n v="7"/>
    <n v="10"/>
    <n v="9"/>
    <n v="0"/>
    <n v="1"/>
    <n v="675"/>
    <n v="0"/>
    <s v="P_DS002_028|P_DS002_031|P_DS002_034|P_DS002_001|P_DS002_007|P_DS002_010|P_DS002_013|P_DS002_016|P_DS002_022"/>
    <s v=""/>
    <s v="P_DS002_025"/>
    <n v="7"/>
    <n v="675"/>
    <n v="4825"/>
    <n v="0"/>
    <n v="48"/>
    <n v="7"/>
    <n v="36"/>
    <n v="10592.55"/>
    <n v="5.1428571428571432"/>
    <n v="1513.2214285714285"/>
    <n v="14.285714285714286"/>
    <n v="11.680962507142857"/>
    <n v="2"/>
    <n v="0.16968468571428552"/>
    <n v="1.4997097619047614E-2"/>
    <n v="1.2328134935898325"/>
    <n v="0.49761904761904763"/>
    <n v="1.7454296309523809"/>
    <n v="0"/>
    <n v="8.9664852476190475"/>
    <n v="280"/>
    <n v="36"/>
    <n v="0"/>
    <n v="0"/>
    <n v="0"/>
    <n v="0"/>
    <n v="0"/>
    <n v="0"/>
    <n v="0"/>
    <s v="Last-Mile Travel"/>
    <n v="1"/>
    <n v="8.3872360500000003"/>
    <n v="120.60768541666667"/>
    <n v="7"/>
    <n v="0.2857142857142857"/>
    <n v="0"/>
    <n v="40"/>
    <n v="0.27957453500000001"/>
    <n v="0.11167378279320987"/>
    <n v="6"/>
    <n v="30"/>
    <n v="1"/>
    <n v="0"/>
    <s v="Monitor - no immediate intervention"/>
    <x v="1"/>
    <s v="Hyderabad"/>
    <s v="Large"/>
    <n v="2100"/>
    <n v="3"/>
    <d v="1899-12-30T03:00:00"/>
    <d v="1899-12-30T03:30:00"/>
    <x v="3"/>
    <b v="0"/>
  </r>
  <r>
    <s v="DS002_20260703_I08"/>
    <s v="DS002"/>
    <d v="2026-07-03T00:00:00"/>
    <n v="8"/>
    <s v="Night"/>
    <n v="7"/>
    <n v="10"/>
    <n v="9"/>
    <n v="0"/>
    <n v="1"/>
    <n v="675"/>
    <n v="0"/>
    <s v="P_DS002_031|P_DS002_034|P_DS002_001|P_DS002_007|P_DS002_010|P_DS002_013|P_DS002_016|P_DS002_022|P_DS002_025"/>
    <s v=""/>
    <s v="P_DS002_028"/>
    <n v="7"/>
    <n v="675"/>
    <n v="4150"/>
    <n v="0"/>
    <n v="48"/>
    <n v="7"/>
    <n v="33"/>
    <n v="7597.21"/>
    <n v="4.7142857142857144"/>
    <n v="1085.3157142857142"/>
    <n v="13.857142857142858"/>
    <n v="12.021963402380951"/>
    <n v="1"/>
    <n v="0.11748071428571423"/>
    <n v="0.22315427142857142"/>
    <n v="1.3869083466323378"/>
    <n v="0.53333333333333333"/>
    <n v="2.1433959452380953"/>
    <n v="0"/>
    <n v="8.8999960190476202"/>
    <n v="280"/>
    <n v="36"/>
    <n v="0"/>
    <n v="0"/>
    <n v="0"/>
    <n v="0"/>
    <n v="0"/>
    <n v="0"/>
    <n v="0"/>
    <s v="Store Not Ready for Rider"/>
    <n v="1"/>
    <n v="10.908732000000001"/>
    <n v="110.04452798333332"/>
    <n v="6"/>
    <n v="0.14285714285714285"/>
    <n v="0"/>
    <n v="40"/>
    <n v="0.36362440000000001"/>
    <n v="0.10189308146604938"/>
    <n v="6"/>
    <n v="30"/>
    <n v="1"/>
    <n v="0"/>
    <s v="Monitor - no immediate intervention"/>
    <x v="1"/>
    <s v="Hyderabad"/>
    <s v="Large"/>
    <n v="2100"/>
    <n v="3"/>
    <d v="1899-12-30T03:30:00"/>
    <d v="1899-12-30T04:00:00"/>
    <x v="3"/>
    <b v="0"/>
  </r>
  <r>
    <s v="DS002_20260703_I09"/>
    <s v="DS002"/>
    <d v="2026-07-03T00:00:00"/>
    <n v="9"/>
    <s v="Night"/>
    <n v="10"/>
    <n v="10"/>
    <n v="9"/>
    <n v="0"/>
    <n v="1"/>
    <n v="675"/>
    <n v="0"/>
    <s v="P_DS002_034|P_DS002_001|P_DS002_007|P_DS002_010|P_DS002_013|P_DS002_016|P_DS002_022|P_DS002_025|P_DS002_028"/>
    <s v=""/>
    <s v="P_DS002_031"/>
    <n v="10"/>
    <n v="675"/>
    <n v="3475"/>
    <n v="0"/>
    <n v="48"/>
    <n v="10"/>
    <n v="50"/>
    <n v="11444.93"/>
    <n v="5"/>
    <n v="1144.4929999999999"/>
    <n v="14.1"/>
    <n v="12.935205985"/>
    <n v="3"/>
    <n v="0.44871395333333319"/>
    <n v="0.89257063833333328"/>
    <n v="1.4698228232991519"/>
    <n v="0.71833333333333338"/>
    <n v="3.0807267883333336"/>
    <n v="0"/>
    <n v="9.0094791883333336"/>
    <n v="400"/>
    <n v="36"/>
    <n v="1"/>
    <n v="1"/>
    <n v="1"/>
    <n v="0"/>
    <n v="0"/>
    <n v="0"/>
    <n v="251.6"/>
    <s v="Store Not Ready for Rider"/>
    <n v="3"/>
    <n v="14.698228133333334"/>
    <n v="145.81594563333334"/>
    <n v="10"/>
    <n v="0.3"/>
    <n v="0.1"/>
    <n v="40"/>
    <n v="0.48994093777777781"/>
    <n v="0.13501476447530866"/>
    <n v="7"/>
    <n v="29"/>
    <n v="1"/>
    <n v="0"/>
    <s v="Protect or increase picker capacity"/>
    <x v="1"/>
    <s v="Hyderabad"/>
    <s v="Large"/>
    <n v="2100"/>
    <n v="3"/>
    <d v="1899-12-30T04:00:00"/>
    <d v="1899-12-30T04:30:00"/>
    <x v="4"/>
    <b v="0"/>
  </r>
  <r>
    <s v="DS002_20260703_I10"/>
    <s v="DS002"/>
    <d v="2026-07-03T00:00:00"/>
    <n v="10"/>
    <s v="Night"/>
    <n v="8"/>
    <n v="10"/>
    <n v="9"/>
    <n v="0"/>
    <n v="1"/>
    <n v="675"/>
    <n v="0"/>
    <s v="P_DS002_001|P_DS002_007|P_DS002_010|P_DS002_013|P_DS002_016|P_DS002_022|P_DS002_025|P_DS002_028|P_DS002_031"/>
    <s v=""/>
    <s v="P_DS002_034"/>
    <n v="8"/>
    <n v="675"/>
    <n v="2800"/>
    <n v="0"/>
    <n v="48"/>
    <n v="8"/>
    <n v="52"/>
    <n v="11880.93"/>
    <n v="6.5"/>
    <n v="1485.11625"/>
    <n v="13.375"/>
    <n v="11.912913597916667"/>
    <n v="2"/>
    <n v="0.44379777083333338"/>
    <n v="1.0648465499999999"/>
    <n v="1.9969205302109767"/>
    <n v="0.6645833333333333"/>
    <n v="3.7263504104166669"/>
    <n v="0"/>
    <n v="7.1011465166666667"/>
    <n v="320"/>
    <n v="36"/>
    <n v="0"/>
    <n v="0"/>
    <n v="0"/>
    <n v="0"/>
    <n v="0"/>
    <n v="0"/>
    <n v="0"/>
    <s v="Store Not Ready for Rider"/>
    <n v="2"/>
    <n v="15.672744666666667"/>
    <n v="85.953591549999999"/>
    <n v="9"/>
    <n v="0.25"/>
    <n v="0"/>
    <n v="40"/>
    <n v="0.5224248222222222"/>
    <n v="7.9586658842592597E-2"/>
    <n v="5"/>
    <n v="31"/>
    <n v="1"/>
    <n v="0"/>
    <s v="Protect or increase picker capacity"/>
    <x v="1"/>
    <s v="Hyderabad"/>
    <s v="Large"/>
    <n v="2100"/>
    <n v="3"/>
    <d v="1899-12-30T04:30:00"/>
    <d v="1899-12-30T05:00:00"/>
    <x v="4"/>
    <b v="0"/>
  </r>
  <r>
    <s v="DS002_20260703_I11"/>
    <s v="DS002"/>
    <d v="2026-07-03T00:00:00"/>
    <n v="11"/>
    <s v="Night"/>
    <n v="18"/>
    <n v="10"/>
    <n v="9"/>
    <n v="0"/>
    <n v="1"/>
    <n v="675"/>
    <n v="0"/>
    <s v="P_DS002_007|P_DS002_010|P_DS002_013|P_DS002_016|P_DS002_022|P_DS002_025|P_DS002_028|P_DS002_031|P_DS002_034"/>
    <s v=""/>
    <s v="P_DS002_001"/>
    <n v="18"/>
    <n v="675"/>
    <n v="2125"/>
    <n v="0"/>
    <n v="48"/>
    <n v="18"/>
    <n v="90"/>
    <n v="20809.63"/>
    <n v="5"/>
    <n v="1156.0905555555555"/>
    <n v="14.444444444444445"/>
    <n v="14.98566385185185"/>
    <n v="10"/>
    <n v="1.2349296305555557"/>
    <n v="2.1626032546296297"/>
    <n v="1.3221629250207356"/>
    <n v="0.73981481481481481"/>
    <n v="4.2245809925925926"/>
    <n v="0"/>
    <n v="9.8740458120370374"/>
    <n v="720"/>
    <n v="36"/>
    <n v="1"/>
    <n v="1"/>
    <n v="0"/>
    <n v="1"/>
    <n v="0"/>
    <n v="0"/>
    <n v="1212.82"/>
    <s v="Store Not Ready for Rider"/>
    <n v="10"/>
    <n v="21.222782066666667"/>
    <n v="161.22531618333332"/>
    <n v="12"/>
    <n v="0.55555555555555558"/>
    <n v="5.5555555555555552E-2"/>
    <n v="40"/>
    <n v="0.70742606888888893"/>
    <n v="0.14928270016975306"/>
    <n v="8"/>
    <n v="28"/>
    <n v="2"/>
    <n v="-1"/>
    <s v="Protect or increase picker capacity"/>
    <x v="1"/>
    <s v="Hyderabad"/>
    <s v="Large"/>
    <n v="2100"/>
    <n v="3"/>
    <d v="1899-12-30T05:00:00"/>
    <d v="1899-12-30T05:30:00"/>
    <x v="5"/>
    <b v="0"/>
  </r>
  <r>
    <s v="DS002_20260703_I12"/>
    <s v="DS002"/>
    <d v="2026-07-03T00:00:00"/>
    <n v="12"/>
    <s v="Night"/>
    <n v="18"/>
    <n v="10"/>
    <n v="9"/>
    <n v="0"/>
    <n v="1"/>
    <n v="675"/>
    <n v="0"/>
    <s v="P_DS002_010|P_DS002_013|P_DS002_016|P_DS002_022|P_DS002_025|P_DS002_028|P_DS002_031|P_DS002_034|P_DS002_001"/>
    <s v=""/>
    <s v="P_DS002_007"/>
    <n v="18"/>
    <n v="675"/>
    <n v="1450"/>
    <n v="0"/>
    <n v="48"/>
    <n v="18"/>
    <n v="76"/>
    <n v="15826.4"/>
    <n v="4.2222222222222223"/>
    <n v="879.24444444444441"/>
    <n v="13.888888888888889"/>
    <n v="11.556279609259258"/>
    <n v="2"/>
    <n v="0.1564036833333334"/>
    <n v="1.2890348324074072"/>
    <n v="1.3004117463133158"/>
    <n v="0.59537037037037033"/>
    <n v="3.1848169462962961"/>
    <n v="0"/>
    <n v="7.6992404296296293"/>
    <n v="720"/>
    <n v="36"/>
    <n v="0"/>
    <n v="0"/>
    <n v="0"/>
    <n v="0"/>
    <n v="0"/>
    <n v="0"/>
    <n v="0"/>
    <s v="Store Not Ready for Rider"/>
    <n v="2"/>
    <n v="23.3102932"/>
    <n v="289.93481765000001"/>
    <n v="16"/>
    <n v="0.1111111111111111"/>
    <n v="0"/>
    <n v="40"/>
    <n v="0.77700977333333332"/>
    <n v="0.26845816449074078"/>
    <n v="14"/>
    <n v="22"/>
    <n v="2"/>
    <n v="-1"/>
    <s v="Monitor - no immediate intervention"/>
    <x v="1"/>
    <s v="Hyderabad"/>
    <s v="Large"/>
    <n v="2100"/>
    <n v="3"/>
    <d v="1899-12-30T05:30:00"/>
    <d v="1899-12-30T06:00:00"/>
    <x v="5"/>
    <b v="0"/>
  </r>
  <r>
    <s v="DS002_20260703_I13"/>
    <s v="DS002"/>
    <d v="2026-07-03T00:00:00"/>
    <n v="13"/>
    <s v="Morning"/>
    <n v="20"/>
    <n v="10"/>
    <n v="3"/>
    <n v="2"/>
    <n v="5"/>
    <n v="225"/>
    <n v="1"/>
    <s v="P_DS002_013|P_DS002_016|P_DS002_022"/>
    <s v="P_DS002_025|P_DS002_028"/>
    <s v="P_DS002_031|P_DS002_034|P_DS002_001|P_DS002_007|P_DS002_010"/>
    <n v="4"/>
    <n v="225"/>
    <n v="1225"/>
    <n v="1"/>
    <n v="47"/>
    <n v="20"/>
    <n v="99"/>
    <n v="20974.510000000002"/>
    <n v="4.95"/>
    <n v="1048.7255"/>
    <n v="13.75"/>
    <n v="10.838736635"/>
    <n v="1"/>
    <n v="9.4296714999999948E-2"/>
    <n v="0"/>
    <n v="1.3431257158096852"/>
    <n v="0.64500000000000002"/>
    <n v="1.988125708333333"/>
    <n v="0"/>
    <n v="8.0864442533333332"/>
    <n v="800"/>
    <n v="36"/>
    <n v="2"/>
    <n v="2"/>
    <n v="2"/>
    <n v="0"/>
    <n v="0"/>
    <n v="0"/>
    <n v="542.88"/>
    <s v="Store Not Ready for Rider"/>
    <n v="1"/>
    <n v="29.239125916666666"/>
    <n v="238.81832911666666"/>
    <n v="13"/>
    <n v="0.05"/>
    <n v="0.1"/>
    <n v="40"/>
    <n v="0.19492750611111109"/>
    <n v="0.22112808251543209"/>
    <n v="12"/>
    <n v="24"/>
    <n v="2"/>
    <n v="3"/>
    <s v="Recover overdue put-away workload"/>
    <x v="1"/>
    <s v="Hyderabad"/>
    <s v="Large"/>
    <n v="2100"/>
    <n v="3"/>
    <d v="1899-12-30T06:00:00"/>
    <d v="1899-12-30T06:30:00"/>
    <x v="6"/>
    <b v="0"/>
  </r>
  <r>
    <s v="DS002_20260703_I14"/>
    <s v="DS002"/>
    <d v="2026-07-03T00:00:00"/>
    <n v="14"/>
    <s v="Morning"/>
    <n v="9"/>
    <n v="10"/>
    <n v="3"/>
    <n v="2"/>
    <n v="5"/>
    <n v="225"/>
    <n v="1"/>
    <s v="P_DS002_016|P_DS002_022|P_DS002_025"/>
    <s v="P_DS002_028|P_DS002_031"/>
    <s v="P_DS002_034|P_DS002_001|P_DS002_007|P_DS002_010|P_DS002_013"/>
    <n v="1.8"/>
    <n v="225"/>
    <n v="1000"/>
    <n v="1"/>
    <n v="46"/>
    <n v="9"/>
    <n v="39"/>
    <n v="8611.56"/>
    <n v="4.333333333333333"/>
    <n v="956.83999999999992"/>
    <n v="13.888888888888889"/>
    <n v="12.495601512962963"/>
    <n v="2"/>
    <n v="7.0393868518518588E-2"/>
    <n v="0"/>
    <n v="1.1716592952526461"/>
    <n v="0.58518518518518514"/>
    <n v="1.7568444703703703"/>
    <n v="0"/>
    <n v="10.007275551851853"/>
    <n v="360"/>
    <n v="36"/>
    <n v="0"/>
    <n v="0"/>
    <n v="0"/>
    <n v="0"/>
    <n v="0"/>
    <n v="0"/>
    <n v="0"/>
    <s v="Last-Mile Travel"/>
    <n v="2"/>
    <n v="11.144209849999999"/>
    <n v="224.75409488333332"/>
    <n v="12"/>
    <n v="0.22222222222222221"/>
    <n v="0"/>
    <n v="40"/>
    <n v="7.4294732333333335E-2"/>
    <n v="0.20810564341049381"/>
    <n v="11"/>
    <n v="25"/>
    <n v="1"/>
    <n v="4"/>
    <s v="Recover overdue put-away workload"/>
    <x v="1"/>
    <s v="Hyderabad"/>
    <s v="Large"/>
    <n v="2100"/>
    <n v="3"/>
    <d v="1899-12-30T06:30:00"/>
    <d v="1899-12-30T07:00:00"/>
    <x v="6"/>
    <b v="0"/>
  </r>
  <r>
    <s v="DS002_20260703_I15"/>
    <s v="DS002"/>
    <d v="2026-07-03T00:00:00"/>
    <n v="15"/>
    <s v="Morning"/>
    <n v="38"/>
    <n v="10"/>
    <n v="3"/>
    <n v="2"/>
    <n v="5"/>
    <n v="225"/>
    <n v="1"/>
    <s v="P_DS002_022|P_DS002_025|P_DS002_028"/>
    <s v="P_DS002_031|P_DS002_034"/>
    <s v="P_DS002_001|P_DS002_007|P_DS002_010|P_DS002_013|P_DS002_016"/>
    <n v="7.6"/>
    <n v="225"/>
    <n v="775"/>
    <n v="1"/>
    <n v="45"/>
    <n v="38"/>
    <n v="177"/>
    <n v="40392.159999999996"/>
    <n v="4.6578947368421053"/>
    <n v="1062.9515789473683"/>
    <n v="14.421052631578947"/>
    <n v="11.868103916228069"/>
    <n v="4"/>
    <n v="0.10134202807017538"/>
    <n v="0"/>
    <n v="1.2810464491454374"/>
    <n v="0.57719298245614037"/>
    <n v="1.8582394228070176"/>
    <n v="0"/>
    <n v="9.1831101004385971"/>
    <n v="1520"/>
    <n v="36"/>
    <n v="1"/>
    <n v="1"/>
    <n v="1"/>
    <n v="0"/>
    <n v="0"/>
    <n v="0"/>
    <n v="323.58999999999997"/>
    <s v="Store Not Ready for Rider"/>
    <n v="3"/>
    <n v="47.184094316666666"/>
    <n v="352.42214889999997"/>
    <n v="28"/>
    <n v="0.10526315789473684"/>
    <n v="2.6315789473684209E-2"/>
    <n v="40"/>
    <n v="0.3145606287777778"/>
    <n v="0.32631680453703699"/>
    <n v="17"/>
    <n v="19"/>
    <n v="3"/>
    <n v="2"/>
    <s v="Recover overdue put-away workload"/>
    <x v="1"/>
    <s v="Hyderabad"/>
    <s v="Large"/>
    <n v="2100"/>
    <n v="3"/>
    <d v="1899-12-30T07:00:00"/>
    <d v="1899-12-30T07:30:00"/>
    <x v="7"/>
    <b v="0"/>
  </r>
  <r>
    <s v="DS002_20260703_I16"/>
    <s v="DS002"/>
    <d v="2026-07-03T00:00:00"/>
    <n v="16"/>
    <s v="Morning"/>
    <n v="63"/>
    <n v="10"/>
    <n v="3"/>
    <n v="2"/>
    <n v="5"/>
    <n v="225"/>
    <n v="1"/>
    <s v="P_DS002_025|P_DS002_028|P_DS002_031"/>
    <s v="P_DS002_034|P_DS002_001"/>
    <s v="P_DS002_007|P_DS002_010|P_DS002_013|P_DS002_016|P_DS002_022"/>
    <n v="12.6"/>
    <n v="225"/>
    <n v="550"/>
    <n v="1"/>
    <n v="44"/>
    <n v="63"/>
    <n v="321"/>
    <n v="71693.8"/>
    <n v="5.0952380952380949"/>
    <n v="1137.9968253968254"/>
    <n v="15.428571428571429"/>
    <n v="11.426759210582009"/>
    <n v="3"/>
    <n v="6.3333197354497356E-2"/>
    <n v="9.251978544973545E-2"/>
    <n v="1.4524807596021985"/>
    <n v="0.63042328042328044"/>
    <n v="1.8638264187830687"/>
    <n v="3.8726515608465607E-2"/>
    <n v="8.2940903481481492"/>
    <n v="2520"/>
    <n v="36"/>
    <n v="1"/>
    <n v="1"/>
    <n v="0"/>
    <n v="0"/>
    <n v="1"/>
    <n v="0"/>
    <n v="206.66"/>
    <s v="Last-Mile Travel"/>
    <n v="3"/>
    <n v="90.046050566666665"/>
    <n v="742.51509533333331"/>
    <n v="36"/>
    <n v="4.7619047619047616E-2"/>
    <n v="1.5873015873015872E-2"/>
    <n v="40"/>
    <n v="0.60030700377777779"/>
    <n v="0.68751397716049378"/>
    <n v="36"/>
    <n v="0"/>
    <n v="5"/>
    <n v="0"/>
    <s v="Recover overdue put-away workload"/>
    <x v="1"/>
    <s v="Hyderabad"/>
    <s v="Large"/>
    <n v="2100"/>
    <n v="3"/>
    <d v="1899-12-30T07:30:00"/>
    <d v="1899-12-30T08:00:00"/>
    <x v="7"/>
    <b v="0"/>
  </r>
  <r>
    <s v="DS002_20260703_I17"/>
    <s v="DS002"/>
    <d v="2026-07-03T00:00:00"/>
    <n v="17"/>
    <s v="Morning"/>
    <n v="62"/>
    <n v="18"/>
    <n v="3"/>
    <n v="2"/>
    <n v="13"/>
    <n v="225"/>
    <n v="1"/>
    <s v="P_DS002_034|P_DS002_001|P_DS002_002"/>
    <s v="P_DS002_007|P_DS002_008"/>
    <s v="P_DS002_010|P_DS002_011|P_DS002_013|P_DS002_014|P_DS002_016|P_DS002_017|P_DS002_020|P_DS002_022|P_DS002_025|P_DS002_028|P_DS002_029|P_DS002_031|P_DS002_032"/>
    <n v="4.7692307692307692"/>
    <n v="225"/>
    <n v="325"/>
    <n v="1"/>
    <n v="43"/>
    <n v="62"/>
    <n v="278"/>
    <n v="70940.03"/>
    <n v="4.4838709677419351"/>
    <n v="1144.1940322580645"/>
    <n v="14.338709677419354"/>
    <n v="11.980543469623656"/>
    <n v="9"/>
    <n v="0.15961638413978493"/>
    <n v="0"/>
    <n v="1.2271863986777138"/>
    <n v="0.64704301075268822"/>
    <n v="1.8742294021505377"/>
    <n v="0"/>
    <n v="9.2407226637096773"/>
    <n v="2480"/>
    <n v="69"/>
    <n v="5"/>
    <n v="5"/>
    <n v="2"/>
    <n v="0"/>
    <n v="3"/>
    <n v="0"/>
    <n v="1199.82"/>
    <s v="Store Not Ready for Rider"/>
    <n v="5"/>
    <n v="77.853806183333333"/>
    <n v="874.8195310166667"/>
    <n v="56"/>
    <n v="0.14516129032258066"/>
    <n v="8.0645161290322578E-2"/>
    <n v="40"/>
    <n v="0.19962514405982906"/>
    <n v="0.42261813092592593"/>
    <n v="42"/>
    <n v="27"/>
    <n v="4"/>
    <n v="9"/>
    <s v="Recover overdue put-away workload"/>
    <x v="1"/>
    <s v="Hyderabad"/>
    <s v="Large"/>
    <n v="2100"/>
    <n v="3"/>
    <d v="1899-12-30T08:00:00"/>
    <d v="1899-12-30T08:30:00"/>
    <x v="8"/>
    <b v="0"/>
  </r>
  <r>
    <s v="DS002_20260703_I18"/>
    <s v="DS002"/>
    <d v="2026-07-03T00:00:00"/>
    <n v="18"/>
    <s v="Morning"/>
    <n v="63"/>
    <n v="18"/>
    <n v="3"/>
    <n v="2"/>
    <n v="13"/>
    <n v="225"/>
    <n v="1"/>
    <s v="P_DS002_001|P_DS002_002|P_DS002_007"/>
    <s v="P_DS002_008|P_DS002_010"/>
    <s v="P_DS002_011|P_DS002_013|P_DS002_014|P_DS002_016|P_DS002_017|P_DS002_020|P_DS002_022|P_DS002_023|P_DS002_025|P_DS002_029|P_DS002_031|P_DS002_032|P_DS002_034"/>
    <n v="4.8461538461538458"/>
    <n v="225"/>
    <n v="100"/>
    <n v="1"/>
    <n v="42"/>
    <n v="63"/>
    <n v="298"/>
    <n v="70204.44"/>
    <n v="4.7301587301587302"/>
    <n v="1114.3561904761905"/>
    <n v="14.142857142857142"/>
    <n v="11.189299172486773"/>
    <n v="7"/>
    <n v="0.17368273227513226"/>
    <n v="0"/>
    <n v="1.2995239760837562"/>
    <n v="0.62248677248677253"/>
    <n v="1.9220107410052911"/>
    <n v="0"/>
    <n v="8.3109392174603176"/>
    <n v="2520"/>
    <n v="68"/>
    <n v="2"/>
    <n v="2"/>
    <n v="1"/>
    <n v="1"/>
    <n v="0"/>
    <n v="0"/>
    <n v="481.06"/>
    <s v="Store Not Ready for Rider"/>
    <n v="5"/>
    <n v="82.01282388333334"/>
    <n v="860.68389953333337"/>
    <n v="44"/>
    <n v="0.1111111111111111"/>
    <n v="3.1746031746031744E-2"/>
    <n v="40"/>
    <n v="0.21028929200854701"/>
    <n v="0.42190387232026144"/>
    <n v="41"/>
    <n v="27"/>
    <n v="4"/>
    <n v="9"/>
    <s v="Recover overdue put-away workload"/>
    <x v="1"/>
    <s v="Hyderabad"/>
    <s v="Large"/>
    <n v="2100"/>
    <n v="3"/>
    <d v="1899-12-30T08:30:00"/>
    <d v="1899-12-30T09:00:00"/>
    <x v="8"/>
    <b v="0"/>
  </r>
  <r>
    <s v="DS002_20260703_I19"/>
    <s v="DS002"/>
    <d v="2026-07-03T00:00:00"/>
    <n v="19"/>
    <s v="Morning"/>
    <n v="67"/>
    <n v="9"/>
    <n v="0"/>
    <n v="2"/>
    <n v="7"/>
    <n v="0"/>
    <n v="1"/>
    <s v=""/>
    <s v="P_DS002_008|P_DS002_011"/>
    <s v="P_DS002_014|P_DS002_017|P_DS002_020|P_DS002_023|P_DS002_029|P_DS002_032|P_DS002_002"/>
    <n v="9.5714285714285712"/>
    <n v="0"/>
    <n v="100"/>
    <n v="1"/>
    <n v="41"/>
    <n v="67"/>
    <n v="360"/>
    <n v="80487.28"/>
    <n v="5.3731343283582094"/>
    <n v="1201.3026865671641"/>
    <n v="16.223880597014926"/>
    <n v="12.064471586069651"/>
    <n v="1"/>
    <n v="1.8873952736318538E-3"/>
    <n v="4.7584671641791023E-3"/>
    <n v="1.4195355021018128"/>
    <n v="0.7"/>
    <n v="1.5229848422885572"/>
    <n v="0.20539756069651738"/>
    <n v="8.8181133870646757"/>
    <n v="2680"/>
    <n v="34"/>
    <n v="3"/>
    <n v="2"/>
    <n v="1"/>
    <n v="2"/>
    <n v="0"/>
    <n v="0"/>
    <n v="290.72000000000003"/>
    <s v="Store Not Ready for Rider"/>
    <n v="1"/>
    <n v="94.737811366666662"/>
    <n v="947.35918425"/>
    <n v="55"/>
    <n v="1.4925373134328358E-2"/>
    <n v="2.9850746268656716E-2"/>
    <n v="40"/>
    <n v="0.45113243507936507"/>
    <n v="0.92878351397058823"/>
    <n v="46"/>
    <n v="-12"/>
    <n v="5"/>
    <n v="2"/>
    <s v="Recover overdue put-away workload"/>
    <x v="1"/>
    <s v="Hyderabad"/>
    <s v="Large"/>
    <n v="2100"/>
    <n v="3"/>
    <d v="1899-12-30T09:00:00"/>
    <d v="1899-12-30T09:30:00"/>
    <x v="9"/>
    <b v="0"/>
  </r>
  <r>
    <s v="DS002_20260703_I20"/>
    <s v="DS002"/>
    <d v="2026-07-03T00:00:00"/>
    <n v="20"/>
    <s v="Morning"/>
    <n v="54"/>
    <n v="9"/>
    <n v="0"/>
    <n v="2"/>
    <n v="7"/>
    <n v="0"/>
    <n v="1"/>
    <s v=""/>
    <s v="P_DS002_011|P_DS002_014"/>
    <s v="P_DS002_017|P_DS002_020|P_DS002_023|P_DS002_029|P_DS002_032|P_DS002_002|P_DS002_008"/>
    <n v="7.7142857142857144"/>
    <n v="0"/>
    <n v="100"/>
    <n v="1"/>
    <n v="40"/>
    <n v="54"/>
    <n v="269"/>
    <n v="62467.360000000001"/>
    <n v="4.9814814814814818"/>
    <n v="1156.802962962963"/>
    <n v="15.74074074074074"/>
    <n v="12.640343045987654"/>
    <n v="6"/>
    <n v="0.18956077932098758"/>
    <n v="5.1154398148148148E-3"/>
    <n v="1.26088355745273"/>
    <n v="0.62530864197530867"/>
    <n v="1.5702031608024691"/>
    <n v="1.0270695987654321E-2"/>
    <n v="9.8455548317901247"/>
    <n v="2160"/>
    <n v="34"/>
    <n v="2"/>
    <n v="2"/>
    <n v="0"/>
    <n v="0"/>
    <n v="2"/>
    <n v="0"/>
    <n v="365.75"/>
    <s v="Last-Mile Travel"/>
    <n v="4"/>
    <n v="67.649108883333327"/>
    <n v="800.12492958333337"/>
    <n v="34"/>
    <n v="0.1111111111111111"/>
    <n v="3.7037037037037035E-2"/>
    <n v="40"/>
    <n v="0.32213861373015867"/>
    <n v="0.78443620547385629"/>
    <n v="39"/>
    <n v="-5"/>
    <n v="4"/>
    <n v="3"/>
    <s v="Recover overdue put-away workload"/>
    <x v="1"/>
    <s v="Hyderabad"/>
    <s v="Large"/>
    <n v="2100"/>
    <n v="3"/>
    <d v="1899-12-30T09:30:00"/>
    <d v="1899-12-30T10:00:00"/>
    <x v="9"/>
    <b v="0"/>
  </r>
  <r>
    <s v="DS002_20260703_I21"/>
    <s v="DS002"/>
    <d v="2026-07-03T00:00:00"/>
    <n v="21"/>
    <s v="Morning"/>
    <n v="34"/>
    <n v="9"/>
    <n v="0"/>
    <n v="2"/>
    <n v="7"/>
    <n v="0"/>
    <n v="1"/>
    <s v=""/>
    <s v="P_DS002_014|P_DS002_017"/>
    <s v="P_DS002_020|P_DS002_023|P_DS002_029|P_DS002_032|P_DS002_002|P_DS002_008|P_DS002_011"/>
    <n v="4.8571428571428568"/>
    <n v="0"/>
    <n v="100"/>
    <n v="1"/>
    <n v="39"/>
    <n v="34"/>
    <n v="165"/>
    <n v="35924.26"/>
    <n v="4.8529411764705879"/>
    <n v="1056.5958823529413"/>
    <n v="13.970588235294118"/>
    <n v="11.200066425980392"/>
    <n v="6"/>
    <n v="0.18191162843137262"/>
    <n v="0"/>
    <n v="1.2826417307807756"/>
    <n v="0.61960784313725492"/>
    <n v="1.8752313990196079"/>
    <n v="0"/>
    <n v="8.3693854779411776"/>
    <n v="1360"/>
    <n v="34"/>
    <n v="3"/>
    <n v="3"/>
    <n v="2"/>
    <n v="1"/>
    <n v="0"/>
    <n v="0"/>
    <n v="650.70000000000005"/>
    <s v="Store Not Ready for Rider"/>
    <n v="4"/>
    <n v="42.437021733333331"/>
    <n v="669.1532196666667"/>
    <n v="34"/>
    <n v="0.17647058823529413"/>
    <n v="8.8235294117647065E-2"/>
    <n v="40"/>
    <n v="0.20208105587301586"/>
    <n v="0.6560325683006536"/>
    <n v="32"/>
    <n v="2"/>
    <n v="3"/>
    <n v="4"/>
    <s v="Protect or increase picker capacity"/>
    <x v="1"/>
    <s v="Hyderabad"/>
    <s v="Large"/>
    <n v="2100"/>
    <n v="3"/>
    <d v="1899-12-30T10:00:00"/>
    <d v="1899-12-30T10:30:00"/>
    <x v="10"/>
    <b v="0"/>
  </r>
  <r>
    <s v="DS002_20260703_I22"/>
    <s v="DS002"/>
    <d v="2026-07-03T00:00:00"/>
    <n v="22"/>
    <s v="Morning"/>
    <n v="57"/>
    <n v="9"/>
    <n v="0"/>
    <n v="2"/>
    <n v="7"/>
    <n v="0"/>
    <n v="1"/>
    <s v=""/>
    <s v="P_DS002_017|P_DS002_020"/>
    <s v="P_DS002_023|P_DS002_029|P_DS002_032|P_DS002_002|P_DS002_008|P_DS002_011|P_DS002_014"/>
    <n v="8.1428571428571423"/>
    <n v="0"/>
    <n v="100"/>
    <n v="1"/>
    <n v="38"/>
    <n v="57"/>
    <n v="271"/>
    <n v="57560.01"/>
    <n v="4.7543859649122808"/>
    <n v="1009.8247368421053"/>
    <n v="15.578947368421053"/>
    <n v="11.80322388625731"/>
    <n v="1"/>
    <n v="3.3897163742685964E-4"/>
    <n v="0"/>
    <n v="1.2683977789308178"/>
    <n v="0.69736842105263153"/>
    <n v="1.9657661918128655"/>
    <n v="0"/>
    <n v="8.8921360491228061"/>
    <n v="2280"/>
    <n v="34"/>
    <n v="1"/>
    <n v="1"/>
    <n v="1"/>
    <n v="0"/>
    <n v="0"/>
    <n v="0"/>
    <n v="201.68"/>
    <s v="Store Not Ready for Rider"/>
    <n v="1"/>
    <n v="75.325982633333339"/>
    <n v="677.30712593333328"/>
    <n v="34"/>
    <n v="1.7543859649122806E-2"/>
    <n v="1.7543859649122806E-2"/>
    <n v="40"/>
    <n v="0.35869515539682545"/>
    <n v="0.66402659405228748"/>
    <n v="33"/>
    <n v="1"/>
    <n v="4"/>
    <n v="3"/>
    <s v="Recover overdue put-away workload"/>
    <x v="1"/>
    <s v="Hyderabad"/>
    <s v="Large"/>
    <n v="2100"/>
    <n v="3"/>
    <d v="1899-12-30T10:30:00"/>
    <d v="1899-12-30T11:00:00"/>
    <x v="10"/>
    <b v="0"/>
  </r>
  <r>
    <s v="DS002_20260703_I23"/>
    <s v="DS002"/>
    <d v="2026-07-03T00:00:00"/>
    <n v="23"/>
    <s v="Lunch"/>
    <n v="59"/>
    <n v="9"/>
    <n v="0"/>
    <n v="0"/>
    <n v="9"/>
    <n v="0"/>
    <n v="0"/>
    <s v=""/>
    <s v=""/>
    <s v="P_DS002_020|P_DS002_023|P_DS002_029|P_DS002_032|P_DS002_002|P_DS002_008|P_DS002_011|P_DS002_014|P_DS002_017"/>
    <n v="6.5555555555555554"/>
    <n v="0"/>
    <n v="100"/>
    <n v="0"/>
    <n v="38"/>
    <n v="59"/>
    <n v="294"/>
    <n v="64697.79"/>
    <n v="4.9830508474576272"/>
    <n v="1096.5727118644068"/>
    <n v="15.728813559322035"/>
    <n v="11.92767276299435"/>
    <n v="0"/>
    <n v="0"/>
    <n v="0"/>
    <n v="1.3215554069021012"/>
    <n v="0.70367231638418082"/>
    <n v="1.4404404833333333"/>
    <n v="0.12971033785310734"/>
    <n v="8.944203626836158"/>
    <n v="2360"/>
    <n v="34"/>
    <n v="3"/>
    <n v="3"/>
    <n v="2"/>
    <n v="0"/>
    <n v="1"/>
    <n v="0"/>
    <n v="971.69"/>
    <s v="No SLA Breach"/>
    <n v="0"/>
    <n v="75.068636133333328"/>
    <n v="830.91166438333335"/>
    <n v="34"/>
    <n v="0"/>
    <n v="5.0847457627118647E-2"/>
    <n v="40"/>
    <n v="0.27803198567901233"/>
    <n v="0.81461927880718954"/>
    <n v="40"/>
    <n v="-6"/>
    <n v="4"/>
    <n v="5"/>
    <s v="Recover overdue put-away workload"/>
    <x v="1"/>
    <s v="Hyderabad"/>
    <s v="Large"/>
    <n v="2100"/>
    <n v="3"/>
    <d v="1899-12-30T11:00:00"/>
    <d v="1899-12-30T11:30:00"/>
    <x v="11"/>
    <b v="0"/>
  </r>
  <r>
    <s v="DS002_20260703_I24"/>
    <s v="DS002"/>
    <d v="2026-07-03T00:00:00"/>
    <n v="24"/>
    <s v="Lunch"/>
    <n v="91"/>
    <n v="9"/>
    <n v="0"/>
    <n v="0"/>
    <n v="9"/>
    <n v="0"/>
    <n v="0"/>
    <s v=""/>
    <s v=""/>
    <s v="P_DS002_023|P_DS002_029|P_DS002_032|P_DS002_002|P_DS002_008|P_DS002_011|P_DS002_014|P_DS002_017|P_DS002_020"/>
    <n v="10.111111111111111"/>
    <n v="0"/>
    <n v="100"/>
    <n v="0"/>
    <n v="38"/>
    <n v="91"/>
    <n v="460"/>
    <n v="103263.24"/>
    <n v="5.0549450549450547"/>
    <n v="1134.7608791208793"/>
    <n v="17.53846153846154"/>
    <n v="14.255437818315018"/>
    <n v="13"/>
    <n v="0.24399583315018317"/>
    <n v="0"/>
    <n v="1.2902266793662971"/>
    <n v="0.67069597069597064"/>
    <n v="0.24193741446886446"/>
    <n v="2.5918122227106228"/>
    <n v="8.7997725369963362"/>
    <n v="3640"/>
    <n v="34"/>
    <n v="6"/>
    <n v="6"/>
    <n v="3"/>
    <n v="2"/>
    <n v="1"/>
    <n v="0"/>
    <n v="2288.21"/>
    <s v="Rider Supply / Availability"/>
    <n v="13"/>
    <n v="116.38022251666666"/>
    <n v="930.05906979999997"/>
    <n v="34"/>
    <n v="0.14285714285714285"/>
    <n v="6.5934065934065936E-2"/>
    <n v="40"/>
    <n v="0.43103786117283949"/>
    <n v="0.91182261745098037"/>
    <n v="45"/>
    <n v="-11"/>
    <n v="6"/>
    <n v="3"/>
    <s v="Recover overdue put-away workload"/>
    <x v="1"/>
    <s v="Hyderabad"/>
    <s v="Large"/>
    <n v="2100"/>
    <n v="3"/>
    <d v="1899-12-30T11:30:00"/>
    <d v="1899-12-30T12:00:00"/>
    <x v="11"/>
    <b v="0"/>
  </r>
  <r>
    <s v="DS002_20260703_I25"/>
    <s v="DS002"/>
    <d v="2026-07-03T00:00:00"/>
    <n v="25"/>
    <s v="Lunch"/>
    <n v="88"/>
    <n v="9"/>
    <n v="0"/>
    <n v="0"/>
    <n v="9"/>
    <n v="0"/>
    <n v="0"/>
    <s v=""/>
    <s v=""/>
    <s v="P_DS002_029|P_DS002_032|P_DS002_002|P_DS002_008|P_DS002_011|P_DS002_014|P_DS002_017|P_DS002_020|P_DS002_023"/>
    <n v="9.7777777777777803"/>
    <n v="0"/>
    <n v="100"/>
    <n v="0"/>
    <n v="38"/>
    <n v="88"/>
    <n v="421"/>
    <n v="99291.67"/>
    <n v="4.7840909090909092"/>
    <n v="1128.3144318181819"/>
    <n v="18.806818181818183"/>
    <n v="23.857071186931819"/>
    <n v="82"/>
    <n v="5.1042177967803033"/>
    <n v="0"/>
    <n v="1.2382129570650091"/>
    <n v="0.67651515151515151"/>
    <n v="0"/>
    <n v="12.135677984280305"/>
    <n v="8.8863999331439398"/>
    <n v="3960"/>
    <n v="34"/>
    <n v="6"/>
    <n v="6"/>
    <n v="3"/>
    <n v="1"/>
    <n v="2"/>
    <n v="0"/>
    <n v="2388.88"/>
    <s v="Rider Supply / Availability"/>
    <n v="82"/>
    <n v="108.34159088333334"/>
    <n v="956.49409939999998"/>
    <n v="34"/>
    <n v="0.93181818181818177"/>
    <n v="6.8181818181818177E-2"/>
    <n v="45"/>
    <n v="0.40126515141975311"/>
    <n v="0.93773931313725489"/>
    <n v="46"/>
    <n v="-12"/>
    <n v="6"/>
    <n v="3"/>
    <s v="Add or rebalance riders in this interval"/>
    <x v="1"/>
    <s v="Hyderabad"/>
    <s v="Large"/>
    <n v="2100"/>
    <n v="3"/>
    <d v="1899-12-30T12:00:00"/>
    <d v="1899-12-30T12:30:00"/>
    <x v="12"/>
    <b v="1"/>
  </r>
  <r>
    <s v="DS002_20260703_I26"/>
    <s v="DS002"/>
    <d v="2026-07-03T00:00:00"/>
    <n v="26"/>
    <s v="Lunch"/>
    <n v="110"/>
    <n v="9"/>
    <n v="0"/>
    <n v="0"/>
    <n v="9"/>
    <n v="0"/>
    <n v="0"/>
    <s v=""/>
    <s v=""/>
    <s v="P_DS002_032|P_DS002_002|P_DS002_008|P_DS002_011|P_DS002_014|P_DS002_017|P_DS002_020|P_DS002_023|P_DS002_029"/>
    <n v="12.22222222222222"/>
    <n v="0"/>
    <n v="100"/>
    <n v="0"/>
    <n v="38"/>
    <n v="110"/>
    <n v="553"/>
    <n v="121509.5"/>
    <n v="5.0272727272727273"/>
    <n v="1104.6318181818183"/>
    <n v="20.372727272727271"/>
    <n v="39.280121350000002"/>
    <n v="110"/>
    <n v="18.907394077272727"/>
    <n v="2.644290075757575E-2"/>
    <n v="1.3134232720352028"/>
    <n v="0.65181818181818185"/>
    <n v="0"/>
    <n v="27.465891225303032"/>
    <n v="8.8619397015151513"/>
    <n v="4950"/>
    <n v="34"/>
    <n v="2"/>
    <n v="2"/>
    <n v="1"/>
    <n v="0"/>
    <n v="1"/>
    <n v="0"/>
    <n v="598.4"/>
    <s v="Rider Supply / Availability"/>
    <n v="110"/>
    <n v="148.29714813333334"/>
    <n v="956.04444618333332"/>
    <n v="34"/>
    <n v="1"/>
    <n v="1.8181818181818181E-2"/>
    <n v="45"/>
    <n v="0.54924869679012345"/>
    <n v="0.93729847665032684"/>
    <n v="46"/>
    <n v="-12"/>
    <n v="8"/>
    <n v="1"/>
    <s v="Add or rebalance riders in this interval"/>
    <x v="1"/>
    <s v="Hyderabad"/>
    <s v="Large"/>
    <n v="2100"/>
    <n v="3"/>
    <d v="1899-12-30T12:30:00"/>
    <d v="1899-12-30T13:00:00"/>
    <x v="12"/>
    <b v="1"/>
  </r>
  <r>
    <s v="DS002_20260703_I27"/>
    <s v="DS002"/>
    <d v="2026-07-03T00:00:00"/>
    <n v="27"/>
    <s v="Lunch"/>
    <n v="113"/>
    <n v="9"/>
    <n v="0"/>
    <n v="0"/>
    <n v="9"/>
    <n v="0"/>
    <n v="0"/>
    <s v=""/>
    <s v=""/>
    <s v="P_DS002_002|P_DS002_008|P_DS002_011|P_DS002_014|P_DS002_017|P_DS002_020|P_DS002_023|P_DS002_029|P_DS002_032"/>
    <n v="12.555555555555555"/>
    <n v="0"/>
    <n v="100"/>
    <n v="0"/>
    <n v="38"/>
    <n v="113"/>
    <n v="553"/>
    <n v="132703.32999999999"/>
    <n v="4.8938053097345131"/>
    <n v="1174.3657522123892"/>
    <n v="20.451327433628318"/>
    <n v="57.707143962094399"/>
    <n v="113"/>
    <n v="37.255816528466077"/>
    <n v="8.3405929203539744E-4"/>
    <n v="1.3051545588641869"/>
    <n v="0.63525073746312688"/>
    <n v="0"/>
    <n v="45.699029423303834"/>
    <n v="9.1123029030973459"/>
    <n v="5085"/>
    <n v="34"/>
    <n v="2"/>
    <n v="2"/>
    <n v="1"/>
    <n v="1"/>
    <n v="0"/>
    <n v="0"/>
    <n v="632.72"/>
    <s v="Rider Supply / Availability"/>
    <n v="113"/>
    <n v="145.05455968333334"/>
    <n v="954.65629426666669"/>
    <n v="34"/>
    <n v="1"/>
    <n v="1.7699115044247787E-2"/>
    <n v="45"/>
    <n v="0.53723910993827162"/>
    <n v="0.93593754339869284"/>
    <n v="46"/>
    <n v="-12"/>
    <n v="7"/>
    <n v="2"/>
    <s v="Add or rebalance riders in this interval"/>
    <x v="1"/>
    <s v="Hyderabad"/>
    <s v="Large"/>
    <n v="2100"/>
    <n v="3"/>
    <d v="1899-12-30T13:00:00"/>
    <d v="1899-12-30T13:30:00"/>
    <x v="13"/>
    <b v="1"/>
  </r>
  <r>
    <s v="DS002_20260703_I28"/>
    <s v="DS002"/>
    <d v="2026-07-03T00:00:00"/>
    <n v="28"/>
    <s v="Lunch"/>
    <n v="124"/>
    <n v="9"/>
    <n v="0"/>
    <n v="0"/>
    <n v="9"/>
    <n v="0"/>
    <n v="0"/>
    <s v=""/>
    <s v=""/>
    <s v="P_DS002_008|P_DS002_011|P_DS002_014|P_DS002_017|P_DS002_020|P_DS002_023|P_DS002_029|P_DS002_032|P_DS002_002"/>
    <n v="13.77777777777778"/>
    <n v="0"/>
    <n v="100"/>
    <n v="0"/>
    <n v="38"/>
    <n v="124"/>
    <n v="605"/>
    <n v="133655.25"/>
    <n v="4.879032258064516"/>
    <n v="1077.8649193548388"/>
    <n v="20.870967741935484"/>
    <n v="80.561456049193552"/>
    <n v="124"/>
    <n v="59.690488307258065"/>
    <n v="3.9018094086021491E-3"/>
    <n v="1.3181141559338854"/>
    <n v="0.66814516129032253"/>
    <n v="0"/>
    <n v="68.853837311693553"/>
    <n v="8.82404362486559"/>
    <n v="5580"/>
    <n v="34"/>
    <n v="4"/>
    <n v="4"/>
    <n v="1"/>
    <n v="0"/>
    <n v="3"/>
    <n v="0"/>
    <n v="1283.8699999999999"/>
    <s v="Rider Supply / Availability"/>
    <n v="124"/>
    <n v="160.72493956666668"/>
    <n v="959.65899686666671"/>
    <n v="34"/>
    <n v="1"/>
    <n v="3.2258064516129031E-2"/>
    <n v="45"/>
    <n v="0.59527755395061732"/>
    <n v="0.94084215379084968"/>
    <n v="46"/>
    <n v="-12"/>
    <n v="8"/>
    <n v="1"/>
    <s v="Add or rebalance riders in this interval"/>
    <x v="1"/>
    <s v="Hyderabad"/>
    <s v="Large"/>
    <n v="2100"/>
    <n v="3"/>
    <d v="1899-12-30T13:30:00"/>
    <d v="1899-12-30T14:00:00"/>
    <x v="13"/>
    <b v="1"/>
  </r>
  <r>
    <s v="DS002_20260703_I29"/>
    <s v="DS002"/>
    <d v="2026-07-03T00:00:00"/>
    <n v="29"/>
    <s v="Lunch"/>
    <n v="110"/>
    <n v="9"/>
    <n v="0"/>
    <n v="0"/>
    <n v="9"/>
    <n v="0"/>
    <n v="0"/>
    <s v=""/>
    <s v=""/>
    <s v="P_DS002_011|P_DS002_014|P_DS002_017|P_DS002_020|P_DS002_023|P_DS002_029|P_DS002_032|P_DS002_002|P_DS002_008"/>
    <n v="12.22222222222222"/>
    <n v="0"/>
    <n v="100"/>
    <n v="0"/>
    <n v="38"/>
    <n v="110"/>
    <n v="558"/>
    <n v="130347.07"/>
    <n v="5.0727272727272723"/>
    <n v="1184.9733636363637"/>
    <n v="18.836363636363636"/>
    <n v="101.19413448075758"/>
    <n v="110"/>
    <n v="82.35777084439394"/>
    <n v="4.6964215151515136E-3"/>
    <n v="1.3101689974690631"/>
    <n v="0.603939393939394"/>
    <n v="0"/>
    <n v="89.450591233030309"/>
    <n v="8.9373141833333332"/>
    <n v="4400"/>
    <n v="34"/>
    <n v="7"/>
    <n v="6"/>
    <n v="3"/>
    <n v="3"/>
    <n v="1"/>
    <n v="0"/>
    <n v="1651.6699999999998"/>
    <s v="Rider Supply / Availability"/>
    <n v="110"/>
    <n v="146.43435473333332"/>
    <n v="952.65852368333333"/>
    <n v="34"/>
    <n v="1"/>
    <n v="5.4545454545454543E-2"/>
    <n v="40"/>
    <n v="0.54234946197530864"/>
    <n v="0.9339789447875817"/>
    <n v="46"/>
    <n v="-12"/>
    <n v="7"/>
    <n v="2"/>
    <s v="Add or rebalance riders in this interval"/>
    <x v="1"/>
    <s v="Hyderabad"/>
    <s v="Large"/>
    <n v="2100"/>
    <n v="3"/>
    <d v="1899-12-30T14:00:00"/>
    <d v="1899-12-30T14:30:00"/>
    <x v="14"/>
    <b v="0"/>
  </r>
  <r>
    <s v="DS002_20260703_I30"/>
    <s v="DS002"/>
    <d v="2026-07-03T00:00:00"/>
    <n v="30"/>
    <s v="Lunch"/>
    <n v="85"/>
    <n v="9"/>
    <n v="0"/>
    <n v="0"/>
    <n v="9"/>
    <n v="0"/>
    <n v="0"/>
    <s v=""/>
    <s v=""/>
    <s v="P_DS002_014|P_DS002_017|P_DS002_020|P_DS002_023|P_DS002_029|P_DS002_032|P_DS002_002|P_DS002_008|P_DS002_011"/>
    <n v="9.4444444444444446"/>
    <n v="0"/>
    <n v="100"/>
    <n v="0"/>
    <n v="38"/>
    <n v="85"/>
    <n v="433"/>
    <n v="96370.12"/>
    <n v="5.0941176470588232"/>
    <n v="1133.7661176470588"/>
    <n v="17.176470588235293"/>
    <n v="95.474929418627454"/>
    <n v="85"/>
    <n v="78.29845883039215"/>
    <n v="4.9582778431372541E-3"/>
    <n v="1.350741599754284"/>
    <n v="0.66784313725490196"/>
    <n v="0"/>
    <n v="83.977955012156869"/>
    <n v="8.5477451090196066"/>
    <n v="3400"/>
    <n v="34"/>
    <n v="8"/>
    <n v="8"/>
    <n v="4"/>
    <n v="2"/>
    <n v="0"/>
    <n v="2"/>
    <n v="3152.65"/>
    <s v="Rider Supply / Availability"/>
    <n v="85"/>
    <n v="114.63695058333333"/>
    <n v="963.45285591666664"/>
    <n v="34"/>
    <n v="1"/>
    <n v="9.4117647058823528E-2"/>
    <n v="40"/>
    <n v="0.4245812984567901"/>
    <n v="0.94456162344771244"/>
    <n v="46"/>
    <n v="-12"/>
    <n v="6"/>
    <n v="3"/>
    <s v="Add or rebalance riders in this interval"/>
    <x v="1"/>
    <s v="Hyderabad"/>
    <s v="Large"/>
    <n v="2100"/>
    <n v="3"/>
    <d v="1899-12-30T14:30:00"/>
    <d v="1899-12-30T15:00:00"/>
    <x v="14"/>
    <b v="0"/>
  </r>
  <r>
    <s v="DS002_20260703_I31"/>
    <s v="DS002"/>
    <d v="2026-07-03T00:00:00"/>
    <n v="31"/>
    <s v="Afternoon"/>
    <n v="43"/>
    <n v="9"/>
    <n v="0"/>
    <n v="2"/>
    <n v="7"/>
    <n v="0"/>
    <n v="1"/>
    <s v=""/>
    <s v="P_DS002_017|P_DS002_020"/>
    <s v="P_DS002_023|P_DS002_029|P_DS002_032|P_DS002_002|P_DS002_008|P_DS002_011|P_DS002_014"/>
    <n v="6.1428571428571432"/>
    <n v="0"/>
    <n v="100"/>
    <n v="1"/>
    <n v="37"/>
    <n v="43"/>
    <n v="215"/>
    <n v="50089.56"/>
    <n v="5"/>
    <n v="1164.8734883720929"/>
    <n v="14.767441860465116"/>
    <n v="79.509193668217051"/>
    <n v="43"/>
    <n v="64.741751807751939"/>
    <n v="0"/>
    <n v="1.3242828170013283"/>
    <n v="0.64844961240310073"/>
    <n v="0"/>
    <n v="67.364946920542636"/>
    <n v="9.2579484182170546"/>
    <n v="1720"/>
    <n v="34"/>
    <n v="0"/>
    <n v="0"/>
    <n v="0"/>
    <n v="0"/>
    <n v="0"/>
    <n v="0"/>
    <n v="0"/>
    <s v="Rider Supply / Availability"/>
    <n v="43"/>
    <n v="57.992628283333332"/>
    <n v="953.07072803333335"/>
    <n v="34"/>
    <n v="1"/>
    <n v="0"/>
    <n v="40"/>
    <n v="0.2761553727777778"/>
    <n v="0.93438306669934645"/>
    <n v="46"/>
    <n v="-12"/>
    <n v="3"/>
    <n v="4"/>
    <s v="Add or rebalance riders in this interval"/>
    <x v="1"/>
    <s v="Hyderabad"/>
    <s v="Large"/>
    <n v="2100"/>
    <n v="3"/>
    <d v="1899-12-30T15:00:00"/>
    <d v="1899-12-30T15:30:00"/>
    <x v="15"/>
    <b v="0"/>
  </r>
  <r>
    <s v="DS002_20260703_I32"/>
    <s v="DS002"/>
    <d v="2026-07-03T00:00:00"/>
    <n v="32"/>
    <s v="Afternoon"/>
    <n v="38"/>
    <n v="9"/>
    <n v="0"/>
    <n v="2"/>
    <n v="7"/>
    <n v="0"/>
    <n v="1"/>
    <s v=""/>
    <s v="P_DS002_020|P_DS002_023"/>
    <s v="P_DS002_029|P_DS002_032|P_DS002_002|P_DS002_008|P_DS002_011|P_DS002_014|P_DS002_017"/>
    <n v="5.4285714285714288"/>
    <n v="0"/>
    <n v="100"/>
    <n v="1"/>
    <n v="36"/>
    <n v="38"/>
    <n v="182"/>
    <n v="43455.73"/>
    <n v="4.7894736842105265"/>
    <n v="1143.5718421052632"/>
    <n v="14.105263157894736"/>
    <n v="58.296371268859644"/>
    <n v="38"/>
    <n v="44.191108110964912"/>
    <n v="0"/>
    <n v="1.2674476870096418"/>
    <n v="0.79649122807017536"/>
    <n v="0"/>
    <n v="47.312718917105265"/>
    <n v="8.0254151859649117"/>
    <n v="1520"/>
    <n v="34"/>
    <n v="0"/>
    <n v="0"/>
    <n v="0"/>
    <n v="0"/>
    <n v="0"/>
    <n v="0"/>
    <n v="0"/>
    <s v="Rider Supply / Availability"/>
    <n v="38"/>
    <n v="49.237685633333335"/>
    <n v="967.97667371666671"/>
    <n v="34"/>
    <n v="1"/>
    <n v="0"/>
    <n v="40"/>
    <n v="0.23446516968253969"/>
    <n v="0.94899673893790859"/>
    <n v="47"/>
    <n v="-13"/>
    <n v="3"/>
    <n v="4"/>
    <s v="Add or rebalance riders in this interval"/>
    <x v="1"/>
    <s v="Hyderabad"/>
    <s v="Large"/>
    <n v="2100"/>
    <n v="3"/>
    <d v="1899-12-30T15:30:00"/>
    <d v="1899-12-30T16:00:00"/>
    <x v="15"/>
    <b v="0"/>
  </r>
  <r>
    <s v="DS002_20260703_I33"/>
    <s v="DS002"/>
    <d v="2026-07-03T00:00:00"/>
    <n v="33"/>
    <s v="Afternoon"/>
    <n v="45"/>
    <n v="18"/>
    <n v="0"/>
    <n v="2"/>
    <n v="16"/>
    <n v="0"/>
    <n v="1"/>
    <s v=""/>
    <s v="P_DS002_029|P_DS002_030"/>
    <s v="P_DS002_032|P_DS002_002|P_DS002_003|P_DS002_006|P_DS002_008|P_DS002_009|P_DS002_011|P_DS002_014|P_DS002_015|P_DS002_017|P_DS002_018|P_DS002_020|P_DS002_021|P_DS002_023|P_DS002_024|P_DS002_027"/>
    <n v="2.8125"/>
    <n v="0"/>
    <n v="100"/>
    <n v="1"/>
    <n v="35"/>
    <n v="45"/>
    <n v="233"/>
    <n v="58172.53"/>
    <n v="5.177777777777778"/>
    <n v="1292.722888888889"/>
    <n v="14.444444444444445"/>
    <n v="35.891415797777782"/>
    <n v="45"/>
    <n v="21.446971353333332"/>
    <n v="0"/>
    <n v="1.3574262271855309"/>
    <n v="0.60185185185185186"/>
    <n v="0"/>
    <n v="24.035901534074071"/>
    <n v="8.963273214814814"/>
    <n v="1800"/>
    <n v="70"/>
    <n v="2"/>
    <n v="2"/>
    <n v="0"/>
    <n v="1"/>
    <n v="1"/>
    <n v="0"/>
    <n v="765.78"/>
    <s v="Rider Supply / Availability"/>
    <n v="45"/>
    <n v="58.170549466666664"/>
    <n v="1851.84717505"/>
    <n v="70"/>
    <n v="1"/>
    <n v="4.4444444444444446E-2"/>
    <n v="40"/>
    <n v="0.12118864472222221"/>
    <n v="0.88183198811904762"/>
    <n v="89"/>
    <n v="-19"/>
    <n v="3"/>
    <n v="13"/>
    <s v="Add or rebalance riders in this interval"/>
    <x v="1"/>
    <s v="Hyderabad"/>
    <s v="Large"/>
    <n v="2100"/>
    <n v="3"/>
    <d v="1899-12-30T16:00:00"/>
    <d v="1899-12-30T16:30:00"/>
    <x v="16"/>
    <b v="0"/>
  </r>
  <r>
    <s v="DS002_20260703_I34"/>
    <s v="DS002"/>
    <d v="2026-07-03T00:00:00"/>
    <n v="34"/>
    <s v="Afternoon"/>
    <n v="38"/>
    <n v="18"/>
    <n v="0"/>
    <n v="2"/>
    <n v="16"/>
    <n v="0"/>
    <n v="1"/>
    <s v=""/>
    <s v="P_DS002_030|P_DS002_032"/>
    <s v="P_DS002_002|P_DS002_003|P_DS002_006|P_DS002_008|P_DS002_009|P_DS002_011|P_DS002_014|P_DS002_015|P_DS002_017|P_DS002_018|P_DS002_020|P_DS002_021|P_DS002_023|P_DS002_024|P_DS002_027|P_DS002_029"/>
    <n v="2.375"/>
    <n v="0"/>
    <n v="100"/>
    <n v="1"/>
    <n v="34"/>
    <n v="38"/>
    <n v="188"/>
    <n v="41997.85"/>
    <n v="4.9473684210526319"/>
    <n v="1105.2065789473684"/>
    <n v="14.315789473684211"/>
    <n v="17.108273634649123"/>
    <n v="23"/>
    <n v="3.82472559122807"/>
    <n v="0"/>
    <n v="1.2642140635330736"/>
    <n v="0.57017543859649122"/>
    <n v="0.52377758552631581"/>
    <n v="5.1079294824561403"/>
    <n v="9.2295511368421046"/>
    <n v="1520"/>
    <n v="70"/>
    <n v="0"/>
    <n v="0"/>
    <n v="0"/>
    <n v="0"/>
    <n v="0"/>
    <n v="0"/>
    <n v="0"/>
    <s v="Rider Supply / Availability"/>
    <n v="21"/>
    <n v="52.574157516666666"/>
    <n v="1908.9541339166667"/>
    <n v="70"/>
    <n v="0.60526315789473684"/>
    <n v="0"/>
    <n v="40"/>
    <n v="0.10952949482638889"/>
    <n v="0.90902577805555562"/>
    <n v="91"/>
    <n v="-21"/>
    <n v="3"/>
    <n v="13"/>
    <s v="Add or rebalance riders in this interval"/>
    <x v="1"/>
    <s v="Hyderabad"/>
    <s v="Large"/>
    <n v="2100"/>
    <n v="3"/>
    <d v="1899-12-30T16:30:00"/>
    <d v="1899-12-30T17:00:00"/>
    <x v="16"/>
    <b v="0"/>
  </r>
  <r>
    <s v="DS002_20260703_I35"/>
    <s v="DS002"/>
    <d v="2026-07-03T00:00:00"/>
    <n v="35"/>
    <s v="Afternoon"/>
    <n v="45"/>
    <n v="9"/>
    <n v="0"/>
    <n v="2"/>
    <n v="7"/>
    <n v="0"/>
    <n v="1"/>
    <s v=""/>
    <s v="P_DS002_030|P_DS002_003"/>
    <s v="P_DS002_006|P_DS002_009|P_DS002_015|P_DS002_018|P_DS002_021|P_DS002_024|P_DS002_027"/>
    <n v="6.4285714285714288"/>
    <n v="0"/>
    <n v="100"/>
    <n v="1"/>
    <n v="33"/>
    <n v="45"/>
    <n v="220"/>
    <n v="46020.93"/>
    <n v="4.8888888888888893"/>
    <n v="1022.6873333333333"/>
    <n v="14.266666666666667"/>
    <n v="10.770690236666667"/>
    <n v="0"/>
    <n v="0"/>
    <n v="0"/>
    <n v="1.2618297384312229"/>
    <n v="0.59592592592592597"/>
    <n v="1.857755657037037"/>
    <n v="0"/>
    <n v="8.0707123503703713"/>
    <n v="1800"/>
    <n v="37"/>
    <n v="2"/>
    <n v="2"/>
    <n v="2"/>
    <n v="0"/>
    <n v="0"/>
    <n v="0"/>
    <n v="583.39"/>
    <s v="No SLA Breach"/>
    <n v="0"/>
    <n v="55.318292116666669"/>
    <n v="733.48363696666672"/>
    <n v="57"/>
    <n v="0"/>
    <n v="4.4444444444444446E-2"/>
    <n v="40"/>
    <n v="0.26342043865079368"/>
    <n v="0.66079606933933943"/>
    <n v="35"/>
    <n v="2"/>
    <n v="3"/>
    <n v="4"/>
    <s v="Recover overdue put-away workload"/>
    <x v="1"/>
    <s v="Hyderabad"/>
    <s v="Large"/>
    <n v="2100"/>
    <n v="3"/>
    <d v="1899-12-30T17:00:00"/>
    <d v="1899-12-30T17:30:00"/>
    <x v="17"/>
    <b v="0"/>
  </r>
  <r>
    <s v="DS002_20260703_I36"/>
    <s v="DS002"/>
    <d v="2026-07-03T00:00:00"/>
    <n v="36"/>
    <s v="Afternoon"/>
    <n v="67"/>
    <n v="9"/>
    <n v="0"/>
    <n v="2"/>
    <n v="7"/>
    <n v="0"/>
    <n v="1"/>
    <s v=""/>
    <s v="P_DS002_003|P_DS002_006"/>
    <s v="P_DS002_009|P_DS002_015|P_DS002_018|P_DS002_021|P_DS002_024|P_DS002_027|P_DS002_030"/>
    <n v="9.5714285714285712"/>
    <n v="0"/>
    <n v="100"/>
    <n v="1"/>
    <n v="32"/>
    <n v="67"/>
    <n v="312"/>
    <n v="70797.88"/>
    <n v="4.6567164179104479"/>
    <n v="1056.6847761194031"/>
    <n v="16.149253731343283"/>
    <n v="12.075133440298506"/>
    <n v="5"/>
    <n v="6.8291645024875572E-2"/>
    <n v="0"/>
    <n v="1.1619215223342545"/>
    <n v="0.64577114427860693"/>
    <n v="1.4591094199004975"/>
    <n v="5.9087002736318409E-2"/>
    <n v="9.2571099893034816"/>
    <n v="2680"/>
    <n v="37"/>
    <n v="3"/>
    <n v="3"/>
    <n v="2"/>
    <n v="1"/>
    <n v="0"/>
    <n v="0"/>
    <n v="939.31"/>
    <s v="Last-Mile Travel"/>
    <n v="2"/>
    <n v="77.338802433333328"/>
    <n v="802.25609438333333"/>
    <n v="37"/>
    <n v="7.4626865671641784E-2"/>
    <n v="4.4776119402985072E-2"/>
    <n v="40"/>
    <n v="0.36828001158730156"/>
    <n v="0.72275323818318316"/>
    <n v="39"/>
    <n v="-2"/>
    <n v="4"/>
    <n v="3"/>
    <s v="Recover overdue put-away workload"/>
    <x v="1"/>
    <s v="Hyderabad"/>
    <s v="Large"/>
    <n v="2100"/>
    <n v="3"/>
    <d v="1899-12-30T17:30:00"/>
    <d v="1899-12-30T18:00:00"/>
    <x v="17"/>
    <b v="0"/>
  </r>
  <r>
    <s v="DS002_20260703_I37"/>
    <s v="DS002"/>
    <d v="2026-07-03T00:00:00"/>
    <n v="37"/>
    <s v="Evening"/>
    <n v="85"/>
    <n v="12"/>
    <n v="0"/>
    <n v="0"/>
    <n v="12"/>
    <n v="0"/>
    <n v="0"/>
    <s v=""/>
    <s v=""/>
    <s v="P_DS002_006|P_DS002_009|P_DS002_015|P_DS002_018|P_DS002_021|P_DS002_024|P_DS002_027|P_DS002_030|P_DS002_012|P_DS002_019|P_DS002_033|P_DS002_003"/>
    <n v="7.083333333333333"/>
    <n v="0"/>
    <n v="100"/>
    <n v="0"/>
    <n v="32"/>
    <n v="85"/>
    <n v="432"/>
    <n v="105666.72"/>
    <n v="5.0823529411764703"/>
    <n v="1243.1378823529412"/>
    <n v="18.035294117647059"/>
    <n v="14.267495729019608"/>
    <n v="3"/>
    <n v="8.3688576666666639E-2"/>
    <n v="0"/>
    <n v="1.3019209241714444"/>
    <n v="0.60843137254901958"/>
    <n v="5.4473992156862739E-3"/>
    <n v="3.2848264645098038"/>
    <n v="8.1978071543137254"/>
    <n v="3825"/>
    <n v="37"/>
    <n v="3"/>
    <n v="3"/>
    <n v="1"/>
    <n v="1"/>
    <n v="1"/>
    <n v="0"/>
    <n v="955.17"/>
    <s v="Rider Supply / Availability"/>
    <n v="3"/>
    <n v="109.08488078333333"/>
    <n v="1040.0383369000001"/>
    <n v="37"/>
    <n v="3.5294117647058823E-2"/>
    <n v="3.5294117647058823E-2"/>
    <n v="45"/>
    <n v="0.30301355773148148"/>
    <n v="0.93697147468468478"/>
    <n v="50"/>
    <n v="-13"/>
    <n v="6"/>
    <n v="6"/>
    <s v="Recover overdue put-away workload"/>
    <x v="1"/>
    <s v="Hyderabad"/>
    <s v="Large"/>
    <n v="2100"/>
    <n v="3"/>
    <d v="1899-12-30T18:00:00"/>
    <d v="1899-12-30T18:30:00"/>
    <x v="18"/>
    <b v="1"/>
  </r>
  <r>
    <s v="DS002_20260703_I38"/>
    <s v="DS002"/>
    <d v="2026-07-03T00:00:00"/>
    <n v="38"/>
    <s v="Evening"/>
    <n v="104"/>
    <n v="12"/>
    <n v="0"/>
    <n v="0"/>
    <n v="12"/>
    <n v="0"/>
    <n v="0"/>
    <s v=""/>
    <s v=""/>
    <s v="P_DS002_009|P_DS002_015|P_DS002_018|P_DS002_021|P_DS002_024|P_DS002_027|P_DS002_030|P_DS002_012|P_DS002_019|P_DS002_033|P_DS002_003|P_DS002_006"/>
    <n v="8.6666666666666661"/>
    <n v="0"/>
    <n v="100"/>
    <n v="0"/>
    <n v="32"/>
    <n v="104"/>
    <n v="493"/>
    <n v="114072.26"/>
    <n v="4.740384615384615"/>
    <n v="1096.8486538461539"/>
    <n v="19.23076923076923"/>
    <n v="18.422741746153847"/>
    <n v="38"/>
    <n v="1.076447869551282"/>
    <n v="0"/>
    <n v="1.1904905754973496"/>
    <n v="0.58189102564102568"/>
    <n v="0"/>
    <n v="7.4209185950320506"/>
    <n v="8.350915901442308"/>
    <n v="4680"/>
    <n v="37"/>
    <n v="4"/>
    <n v="4"/>
    <n v="2"/>
    <n v="0"/>
    <n v="2"/>
    <n v="0"/>
    <n v="1324.79"/>
    <s v="Rider Supply / Availability"/>
    <n v="38"/>
    <n v="123.95796836666666"/>
    <n v="1037.1794349333334"/>
    <n v="37"/>
    <n v="0.36538461538461536"/>
    <n v="3.8461538461538464E-2"/>
    <n v="45"/>
    <n v="0.34432768990740742"/>
    <n v="0.93439588732732737"/>
    <n v="50"/>
    <n v="-13"/>
    <n v="6"/>
    <n v="6"/>
    <s v="Add or rebalance riders in this interval"/>
    <x v="1"/>
    <s v="Hyderabad"/>
    <s v="Large"/>
    <n v="2100"/>
    <n v="3"/>
    <d v="1899-12-30T18:30:00"/>
    <d v="1899-12-30T19:00:00"/>
    <x v="18"/>
    <b v="1"/>
  </r>
  <r>
    <s v="DS002_20260703_I39"/>
    <s v="DS002"/>
    <d v="2026-07-03T00:00:00"/>
    <n v="39"/>
    <s v="Evening"/>
    <n v="153"/>
    <n v="12"/>
    <n v="0"/>
    <n v="0"/>
    <n v="12"/>
    <n v="0"/>
    <n v="0"/>
    <s v=""/>
    <s v=""/>
    <s v="P_DS002_015|P_DS002_018|P_DS002_021|P_DS002_024|P_DS002_027|P_DS002_030|P_DS002_012|P_DS002_019|P_DS002_033|P_DS002_003|P_DS002_006|P_DS002_009"/>
    <n v="12.75"/>
    <n v="0"/>
    <n v="100"/>
    <n v="0"/>
    <n v="32"/>
    <n v="153"/>
    <n v="748"/>
    <n v="170457.15"/>
    <n v="4.8888888888888893"/>
    <n v="1114.099019607843"/>
    <n v="22.130718954248366"/>
    <n v="43.353881132461872"/>
    <n v="153"/>
    <n v="21.223162178213506"/>
    <n v="0"/>
    <n v="1.2573820981792447"/>
    <n v="0.65206971677559911"/>
    <n v="0"/>
    <n v="31.317399388562091"/>
    <n v="9.2002325347494551"/>
    <n v="6885"/>
    <n v="37"/>
    <n v="6"/>
    <n v="6"/>
    <n v="4"/>
    <n v="1"/>
    <n v="1"/>
    <n v="0"/>
    <n v="1965.81"/>
    <s v="Rider Supply / Availability"/>
    <n v="153"/>
    <n v="194.05644381666667"/>
    <n v="1045.2082706000001"/>
    <n v="37"/>
    <n v="1"/>
    <n v="3.9215686274509803E-2"/>
    <n v="45"/>
    <n v="0.53904567726851849"/>
    <n v="0.94162907261261275"/>
    <n v="50"/>
    <n v="-13"/>
    <n v="10"/>
    <n v="2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03_I40"/>
    <s v="DS002"/>
    <d v="2026-07-03T00:00:00"/>
    <n v="40"/>
    <s v="Evening"/>
    <n v="143"/>
    <n v="12"/>
    <n v="0"/>
    <n v="0"/>
    <n v="12"/>
    <n v="0"/>
    <n v="0"/>
    <s v=""/>
    <s v=""/>
    <s v="P_DS002_018|P_DS002_021|P_DS002_024|P_DS002_027|P_DS002_030|P_DS002_012|P_DS002_019|P_DS002_033|P_DS002_003|P_DS002_006|P_DS002_009|P_DS002_015"/>
    <n v="11.916666666666666"/>
    <n v="0"/>
    <n v="100"/>
    <n v="0"/>
    <n v="32"/>
    <n v="143"/>
    <n v="742"/>
    <n v="172388.77"/>
    <n v="5.1888111888111892"/>
    <n v="1205.515874125874"/>
    <n v="21.405594405594407"/>
    <n v="72.816202537762237"/>
    <n v="143"/>
    <n v="51.41060813216783"/>
    <n v="1.7220693473193468E-3"/>
    <n v="1.3343393040306757"/>
    <n v="0.61981351981351984"/>
    <n v="0"/>
    <n v="61.186502390442882"/>
    <n v="8.7707949403263399"/>
    <n v="6435"/>
    <n v="37"/>
    <n v="4"/>
    <n v="4"/>
    <n v="1"/>
    <n v="1"/>
    <n v="2"/>
    <n v="0"/>
    <n v="1450.96"/>
    <s v="Rider Supply / Availability"/>
    <n v="143"/>
    <n v="191.32836126666666"/>
    <n v="1045.4853514666668"/>
    <n v="37"/>
    <n v="1"/>
    <n v="2.7972027972027972E-2"/>
    <n v="45"/>
    <n v="0.53146767018518515"/>
    <n v="0.94187869501501509"/>
    <n v="50"/>
    <n v="-13"/>
    <n v="10"/>
    <n v="2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3_I41"/>
    <s v="DS002"/>
    <d v="2026-07-03T00:00:00"/>
    <n v="41"/>
    <s v="Evening"/>
    <n v="171"/>
    <n v="12"/>
    <n v="0"/>
    <n v="0"/>
    <n v="12"/>
    <n v="0"/>
    <n v="0"/>
    <s v=""/>
    <s v=""/>
    <s v="P_DS002_021|P_DS002_024|P_DS002_027|P_DS002_030|P_DS002_012|P_DS002_019|P_DS002_033|P_DS002_003|P_DS002_006|P_DS002_009|P_DS002_015|P_DS002_018"/>
    <n v="14.25"/>
    <n v="0"/>
    <n v="100"/>
    <n v="0"/>
    <n v="32"/>
    <n v="171"/>
    <n v="881"/>
    <n v="198827.28"/>
    <n v="5.1520467836257309"/>
    <n v="1162.7326315789473"/>
    <n v="22.87719298245614"/>
    <n v="105.70869869054582"/>
    <n v="171"/>
    <n v="82.831505708089665"/>
    <n v="3.7946209551656907E-3"/>
    <n v="1.34454509585315"/>
    <n v="0.60165692007797267"/>
    <n v="0"/>
    <n v="93.929982146393755"/>
    <n v="8.8773553758284596"/>
    <n v="7695"/>
    <n v="37"/>
    <n v="8"/>
    <n v="8"/>
    <n v="6"/>
    <n v="0"/>
    <n v="2"/>
    <n v="0"/>
    <n v="2891.09"/>
    <s v="Rider Supply / Availability"/>
    <n v="171"/>
    <n v="225.64822151666667"/>
    <n v="1043.8725015"/>
    <n v="37"/>
    <n v="1"/>
    <n v="4.6783625730994149E-2"/>
    <n v="45"/>
    <n v="0.62680061532407405"/>
    <n v="0.94042567702702706"/>
    <n v="50"/>
    <n v="-13"/>
    <n v="11"/>
    <n v="1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3_I42"/>
    <s v="DS002"/>
    <d v="2026-07-03T00:00:00"/>
    <n v="42"/>
    <s v="Evening"/>
    <n v="161"/>
    <n v="12"/>
    <n v="0"/>
    <n v="0"/>
    <n v="12"/>
    <n v="0"/>
    <n v="0"/>
    <s v=""/>
    <s v=""/>
    <s v="P_DS002_024|P_DS002_027|P_DS002_030|P_DS002_012|P_DS002_019|P_DS002_033|P_DS002_003|P_DS002_006|P_DS002_009|P_DS002_015|P_DS002_018|P_DS002_021"/>
    <n v="13.416666666666666"/>
    <n v="0"/>
    <n v="100"/>
    <n v="0"/>
    <n v="32"/>
    <n v="161"/>
    <n v="795"/>
    <n v="177445.27"/>
    <n v="4.9378881987577641"/>
    <n v="1102.1445341614906"/>
    <n v="22.559006211180126"/>
    <n v="143.97787410320913"/>
    <n v="161"/>
    <n v="121.418867892029"/>
    <n v="9.4921784679089013E-3"/>
    <n v="1.2738359381972426"/>
    <n v="0.66956521739130437"/>
    <n v="0"/>
    <n v="131.99861016138715"/>
    <n v="9.1179855062111805"/>
    <n v="7245"/>
    <n v="37"/>
    <n v="3"/>
    <n v="3"/>
    <n v="0"/>
    <n v="0"/>
    <n v="3"/>
    <n v="0"/>
    <n v="808.31999999999994"/>
    <s v="Rider Supply / Availability"/>
    <n v="161"/>
    <n v="209.52597036666666"/>
    <n v="1043.7189185"/>
    <n v="37"/>
    <n v="1"/>
    <n v="1.8633540372670808E-2"/>
    <n v="45"/>
    <n v="0.58201658435185177"/>
    <n v="0.94028731396396392"/>
    <n v="50"/>
    <n v="-13"/>
    <n v="10"/>
    <n v="2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3_I43"/>
    <s v="DS002"/>
    <d v="2026-07-03T00:00:00"/>
    <n v="43"/>
    <s v="Evening"/>
    <n v="137"/>
    <n v="12"/>
    <n v="0"/>
    <n v="0"/>
    <n v="12"/>
    <n v="0"/>
    <n v="0"/>
    <s v=""/>
    <s v=""/>
    <s v="P_DS002_027|P_DS002_030|P_DS002_012|P_DS002_019|P_DS002_033|P_DS002_003|P_DS002_006|P_DS002_009|P_DS002_015|P_DS002_018|P_DS002_021|P_DS002_024"/>
    <n v="11.416666666666666"/>
    <n v="0"/>
    <n v="100"/>
    <n v="0"/>
    <n v="32"/>
    <n v="137"/>
    <n v="641"/>
    <n v="150469.60999999999"/>
    <n v="4.6788321167883211"/>
    <n v="1098.3183211678831"/>
    <n v="21.094890510948904"/>
    <n v="169.95418473017031"/>
    <n v="137"/>
    <n v="148.8592942192214"/>
    <n v="0"/>
    <n v="1.2082869919402193"/>
    <n v="0.61520681265206811"/>
    <n v="0"/>
    <n v="158.30158406508517"/>
    <n v="8.9468684091240878"/>
    <n v="6165"/>
    <n v="37"/>
    <n v="2"/>
    <n v="2"/>
    <n v="2"/>
    <n v="0"/>
    <n v="0"/>
    <n v="0"/>
    <n v="636.93000000000006"/>
    <s v="Rider Supply / Availability"/>
    <n v="137"/>
    <n v="164.91666029999999"/>
    <n v="1033.8034246333334"/>
    <n v="37"/>
    <n v="1"/>
    <n v="1.4598540145985401E-2"/>
    <n v="45"/>
    <n v="0.45810183416666661"/>
    <n v="0.93135443660660666"/>
    <n v="50"/>
    <n v="-13"/>
    <n v="8"/>
    <n v="4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3_I44"/>
    <s v="DS002"/>
    <d v="2026-07-03T00:00:00"/>
    <n v="44"/>
    <s v="Evening"/>
    <n v="129"/>
    <n v="12"/>
    <n v="0"/>
    <n v="0"/>
    <n v="12"/>
    <n v="0"/>
    <n v="0"/>
    <s v=""/>
    <s v=""/>
    <s v="P_DS002_030|P_DS002_012|P_DS002_019|P_DS002_033|P_DS002_003|P_DS002_006|P_DS002_009|P_DS002_015|P_DS002_018|P_DS002_021|P_DS002_024|P_DS002_027"/>
    <n v="10.75"/>
    <n v="0"/>
    <n v="100"/>
    <n v="0"/>
    <n v="32"/>
    <n v="129"/>
    <n v="665"/>
    <n v="155652.46"/>
    <n v="5.1550387596899228"/>
    <n v="1206.6082170542636"/>
    <n v="20.612403100775193"/>
    <n v="167.06396753552971"/>
    <n v="129"/>
    <n v="146.45156443475452"/>
    <n v="0"/>
    <n v="1.3332729279768318"/>
    <n v="0.59250645994832041"/>
    <n v="0"/>
    <n v="155.65653631576228"/>
    <n v="8.6180859317829466"/>
    <n v="5805"/>
    <n v="37"/>
    <n v="4"/>
    <n v="4"/>
    <n v="2"/>
    <n v="1"/>
    <n v="1"/>
    <n v="0"/>
    <n v="1000.22"/>
    <s v="Rider Supply / Availability"/>
    <n v="129"/>
    <n v="168.44264488333334"/>
    <n v="1038.5357337166668"/>
    <n v="37"/>
    <n v="1"/>
    <n v="3.1007751937984496E-2"/>
    <n v="45"/>
    <n v="0.46789623578703704"/>
    <n v="0.93561777812312319"/>
    <n v="50"/>
    <n v="-13"/>
    <n v="9"/>
    <n v="3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3_I45"/>
    <s v="DS002"/>
    <d v="2026-07-03T00:00:00"/>
    <n v="45"/>
    <s v="Evening"/>
    <n v="103"/>
    <n v="9"/>
    <n v="0"/>
    <n v="0"/>
    <n v="9"/>
    <n v="0"/>
    <n v="0"/>
    <s v=""/>
    <s v=""/>
    <s v="P_DS002_003|P_DS002_006|P_DS002_009|P_DS002_015|P_DS002_018|P_DS002_021|P_DS002_024|P_DS002_027|P_DS002_030"/>
    <n v="11.444444444444445"/>
    <n v="0"/>
    <n v="100"/>
    <n v="0"/>
    <n v="32"/>
    <n v="103"/>
    <n v="548"/>
    <n v="128397.44"/>
    <n v="5.3203883495145634"/>
    <n v="1246.5770873786407"/>
    <n v="17.728155339805824"/>
    <n v="158.85721294433657"/>
    <n v="103"/>
    <n v="141.12905760453074"/>
    <n v="8.2160948220064717E-3"/>
    <n v="1.373827859346322"/>
    <n v="0.62912621359223297"/>
    <n v="0"/>
    <n v="147.39577526796117"/>
    <n v="8.5259956551779936"/>
    <n v="4120"/>
    <n v="37"/>
    <n v="4"/>
    <n v="4"/>
    <n v="2"/>
    <n v="1"/>
    <n v="0"/>
    <n v="1"/>
    <n v="2009.04"/>
    <s v="Rider Supply / Availability"/>
    <n v="103"/>
    <n v="140.96154411666666"/>
    <n v="1044.2231535666667"/>
    <n v="37"/>
    <n v="1"/>
    <n v="3.8834951456310676E-2"/>
    <n v="40"/>
    <n v="0.52207979302469132"/>
    <n v="0.94074157978978989"/>
    <n v="50"/>
    <n v="-13"/>
    <n v="7"/>
    <n v="2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3_I46"/>
    <s v="DS002"/>
    <d v="2026-07-03T00:00:00"/>
    <n v="46"/>
    <s v="Evening"/>
    <n v="71"/>
    <n v="9"/>
    <n v="0"/>
    <n v="0"/>
    <n v="9"/>
    <n v="0"/>
    <n v="0"/>
    <s v=""/>
    <s v=""/>
    <s v="P_DS002_006|P_DS002_009|P_DS002_015|P_DS002_018|P_DS002_021|P_DS002_024|P_DS002_027|P_DS002_030|P_DS002_003"/>
    <n v="7.8888888888888893"/>
    <n v="0"/>
    <n v="100"/>
    <n v="0"/>
    <n v="32"/>
    <n v="71"/>
    <n v="341"/>
    <n v="74717.569999999992"/>
    <n v="4.802816901408451"/>
    <n v="1052.3601408450704"/>
    <n v="16.112676056338028"/>
    <n v="149.43181464741784"/>
    <n v="71"/>
    <n v="133.31913859107982"/>
    <n v="0"/>
    <n v="1.2759834012939473"/>
    <n v="0.6110328638497653"/>
    <n v="0"/>
    <n v="137.56493326643192"/>
    <n v="9.0826820084507034"/>
    <n v="2840"/>
    <n v="37"/>
    <n v="4"/>
    <n v="4"/>
    <n v="2"/>
    <n v="0"/>
    <n v="2"/>
    <n v="0"/>
    <n v="588.63"/>
    <s v="Rider Supply / Availability"/>
    <n v="71"/>
    <n v="93.841768166666668"/>
    <n v="1049.0609073333333"/>
    <n v="37"/>
    <n v="1"/>
    <n v="5.6338028169014086E-2"/>
    <n v="40"/>
    <n v="0.34756210432098766"/>
    <n v="0.94509991651651648"/>
    <n v="50"/>
    <n v="-13"/>
    <n v="5"/>
    <n v="4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3_I47"/>
    <s v="DS002"/>
    <d v="2026-07-03T00:00:00"/>
    <n v="47"/>
    <s v="Late Night"/>
    <n v="60"/>
    <n v="9"/>
    <n v="0"/>
    <n v="2"/>
    <n v="7"/>
    <n v="0"/>
    <n v="1"/>
    <s v=""/>
    <s v="P_DS002_009|P_DS002_015"/>
    <s v="P_DS002_018|P_DS002_021|P_DS002_024|P_DS002_027|P_DS002_030|P_DS002_003|P_DS002_006"/>
    <n v="8.5714285714285712"/>
    <n v="0"/>
    <n v="100"/>
    <n v="1"/>
    <n v="31"/>
    <n v="60"/>
    <n v="289"/>
    <n v="55830.44"/>
    <n v="4.8166666666666664"/>
    <n v="930.50733333333335"/>
    <n v="15.433333333333334"/>
    <n v="143.54035550777778"/>
    <n v="60"/>
    <n v="128.10702217444444"/>
    <n v="0"/>
    <n v="1.2801863424851161"/>
    <n v="0.67333333333333334"/>
    <n v="0"/>
    <n v="131.8768845661111"/>
    <n v="8.7899512566666651"/>
    <n v="2400"/>
    <n v="37"/>
    <n v="0"/>
    <n v="0"/>
    <n v="0"/>
    <n v="0"/>
    <n v="0"/>
    <n v="0"/>
    <n v="0"/>
    <s v="Rider Supply / Availability"/>
    <n v="60"/>
    <n v="74.876008433333325"/>
    <n v="1039.6777509333333"/>
    <n v="37"/>
    <n v="1"/>
    <n v="0"/>
    <n v="40"/>
    <n v="0.35655242111111107"/>
    <n v="0.93664662246246244"/>
    <n v="50"/>
    <n v="-13"/>
    <n v="4"/>
    <n v="3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03_I48"/>
    <s v="DS002"/>
    <d v="2026-07-03T00:00:00"/>
    <n v="48"/>
    <s v="Late Night"/>
    <n v="34"/>
    <n v="9"/>
    <n v="0"/>
    <n v="2"/>
    <n v="7"/>
    <n v="0"/>
    <n v="1"/>
    <s v=""/>
    <s v="P_DS002_015|P_DS002_018"/>
    <s v="P_DS002_021|P_DS002_024|P_DS002_027|P_DS002_030|P_DS002_003|P_DS002_006|P_DS002_009"/>
    <n v="4.8571428571428568"/>
    <n v="0"/>
    <n v="100"/>
    <n v="1"/>
    <n v="30"/>
    <n v="34"/>
    <n v="174"/>
    <n v="40406.57"/>
    <n v="5.117647058823529"/>
    <n v="1188.4285294117647"/>
    <n v="14.529411764705882"/>
    <n v="134.22357548088235"/>
    <n v="34"/>
    <n v="119.69416371617648"/>
    <n v="0"/>
    <n v="1.3129722942355615"/>
    <n v="0.65049019607843139"/>
    <n v="0"/>
    <n v="121.91180729509803"/>
    <n v="9.4566390200980397"/>
    <n v="1360"/>
    <n v="37"/>
    <n v="1"/>
    <n v="1"/>
    <n v="0"/>
    <n v="0"/>
    <n v="1"/>
    <n v="0"/>
    <n v="78.06"/>
    <s v="Rider Supply / Availability"/>
    <n v="34"/>
    <n v="48.002058233333329"/>
    <n v="1048.9560647000001"/>
    <n v="37"/>
    <n v="1"/>
    <n v="2.9411764705882353E-2"/>
    <n v="40"/>
    <n v="0.22858122968253966"/>
    <n v="0.94500546369369376"/>
    <n v="50"/>
    <n v="-13"/>
    <n v="3"/>
    <n v="4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04_I01"/>
    <s v="DS002"/>
    <d v="2026-07-04T00:00:00"/>
    <n v="1"/>
    <s v="Night"/>
    <n v="10"/>
    <n v="18"/>
    <n v="12"/>
    <n v="2"/>
    <n v="4"/>
    <n v="900"/>
    <n v="1"/>
    <s v="P_DS002_006|P_DS002_009|P_DS002_015|P_DS002_018|P_DS002_021|P_DS002_024|P_DS002_027|P_DS002_030|P_DS002_001|P_DS002_004|P_DS002_007|P_DS002_010"/>
    <s v="P_DS002_016|P_DS002_019"/>
    <s v="P_DS002_022|P_DS002_025|P_DS002_028|P_DS002_003"/>
    <n v="2.5"/>
    <n v="900"/>
    <n v="9100"/>
    <n v="1"/>
    <n v="49"/>
    <n v="10"/>
    <n v="46"/>
    <n v="12553.1"/>
    <n v="4.5999999999999996"/>
    <n v="1255.31"/>
    <n v="12.4"/>
    <n v="112.70117652666666"/>
    <n v="10"/>
    <n v="100.30117652666665"/>
    <n v="0"/>
    <n v="1.2861107821624933"/>
    <n v="0.63500000000000001"/>
    <n v="0"/>
    <n v="102.20577937166667"/>
    <n v="7.8542863616666665"/>
    <n v="350"/>
    <n v="76"/>
    <n v="0"/>
    <n v="0"/>
    <n v="0"/>
    <n v="0"/>
    <n v="0"/>
    <n v="0"/>
    <n v="0"/>
    <s v="Rider Supply / Availability"/>
    <n v="10"/>
    <n v="13.940483683333333"/>
    <n v="2093.0227923333332"/>
    <n v="76"/>
    <n v="1"/>
    <n v="0"/>
    <n v="35"/>
    <n v="0.11617069736111112"/>
    <n v="0.91799245277777775"/>
    <n v="100"/>
    <n v="-24"/>
    <n v="1"/>
    <n v="3"/>
    <s v="Add or rebalance riders in this interval"/>
    <x v="1"/>
    <s v="Hyderabad"/>
    <s v="Large"/>
    <n v="2100"/>
    <n v="3"/>
    <d v="1899-12-30T00:00:00"/>
    <d v="1899-12-30T00:30:00"/>
    <x v="0"/>
    <b v="0"/>
  </r>
  <r>
    <s v="DS002_20260704_I02"/>
    <s v="DS002"/>
    <d v="2026-07-04T00:00:00"/>
    <n v="2"/>
    <s v="Night"/>
    <n v="6"/>
    <n v="19"/>
    <n v="12"/>
    <n v="2"/>
    <n v="5"/>
    <n v="900"/>
    <n v="1"/>
    <s v="P_DS002_009|P_DS002_015|P_DS002_018|P_DS002_021|P_DS002_024|P_DS002_027|P_DS002_030|P_DS002_001|P_DS002_004|P_DS002_007|P_DS002_010|P_DS002_016"/>
    <s v="P_DS002_019|P_DS002_022"/>
    <s v="P_DS002_025|P_DS002_028|P_DS002_031|P_DS002_003|P_DS002_006"/>
    <n v="1.2"/>
    <n v="900"/>
    <n v="8200"/>
    <n v="1"/>
    <n v="48"/>
    <n v="6"/>
    <n v="37"/>
    <n v="7320.4800000000005"/>
    <n v="6.166666666666667"/>
    <n v="1220.0800000000002"/>
    <n v="12.833333333333334"/>
    <n v="80.837909838888891"/>
    <n v="6"/>
    <n v="68.004576505555562"/>
    <n v="0"/>
    <n v="1.8313012529852435"/>
    <n v="0.56666666666666665"/>
    <n v="0"/>
    <n v="70.358192122222235"/>
    <n v="7.2150831277777776"/>
    <n v="210"/>
    <n v="75"/>
    <n v="0"/>
    <n v="0"/>
    <n v="0"/>
    <n v="0"/>
    <n v="0"/>
    <n v="0"/>
    <n v="0"/>
    <s v="Rider Supply / Availability"/>
    <n v="6"/>
    <n v="10.987807483333333"/>
    <n v="2109.7570822666667"/>
    <n v="75"/>
    <n v="1"/>
    <n v="0"/>
    <n v="35"/>
    <n v="7.3252049888888879E-2"/>
    <n v="0.9376698143407407"/>
    <n v="101"/>
    <n v="-26"/>
    <n v="1"/>
    <n v="4"/>
    <s v="Add or rebalance riders in this interval"/>
    <x v="1"/>
    <s v="Hyderabad"/>
    <s v="Large"/>
    <n v="2100"/>
    <n v="3"/>
    <d v="1899-12-30T00:30:00"/>
    <d v="1899-12-30T01:00:00"/>
    <x v="0"/>
    <b v="0"/>
  </r>
  <r>
    <s v="DS002_20260704_I03"/>
    <s v="DS002"/>
    <d v="2026-07-04T00:00:00"/>
    <n v="3"/>
    <s v="Night"/>
    <n v="3"/>
    <n v="10"/>
    <n v="9"/>
    <n v="0"/>
    <n v="1"/>
    <n v="675"/>
    <n v="0"/>
    <s v="P_DS002_010|P_DS002_016|P_DS002_019|P_DS002_022|P_DS002_025|P_DS002_028|P_DS002_031|P_DS002_001|P_DS002_004"/>
    <s v=""/>
    <s v="P_DS002_007"/>
    <n v="3"/>
    <n v="675"/>
    <n v="7525"/>
    <n v="0"/>
    <n v="48"/>
    <n v="3"/>
    <n v="16"/>
    <n v="3337.5699999999997"/>
    <n v="5.333333333333333"/>
    <n v="1112.5233333333333"/>
    <n v="12.666666666666666"/>
    <n v="58.988560877777779"/>
    <n v="3"/>
    <n v="46.321894211111108"/>
    <n v="0"/>
    <n v="1.5702559494581756"/>
    <n v="0.70000000000000007"/>
    <n v="0"/>
    <n v="49.328570611111111"/>
    <n v="6.1841787500000001"/>
    <n v="105"/>
    <n v="39"/>
    <n v="0"/>
    <n v="0"/>
    <n v="0"/>
    <n v="0"/>
    <n v="0"/>
    <n v="0"/>
    <n v="0"/>
    <s v="Rider Supply / Availability"/>
    <n v="3"/>
    <n v="4.7107678333333336"/>
    <n v="1349.0816284166667"/>
    <n v="75"/>
    <n v="1"/>
    <n v="0"/>
    <n v="35"/>
    <n v="0.15702559444444444"/>
    <n v="1.1530612208689459"/>
    <n v="65"/>
    <n v="-26"/>
    <n v="1"/>
    <n v="0"/>
    <s v="Add or rebalance riders in this interval"/>
    <x v="1"/>
    <s v="Hyderabad"/>
    <s v="Large"/>
    <n v="2100"/>
    <n v="3"/>
    <d v="1899-12-30T01:00:00"/>
    <d v="1899-12-30T01:30:00"/>
    <x v="1"/>
    <b v="0"/>
  </r>
  <r>
    <s v="DS002_20260704_I04"/>
    <s v="DS002"/>
    <d v="2026-07-04T00:00:00"/>
    <n v="4"/>
    <s v="Night"/>
    <n v="8"/>
    <n v="10"/>
    <n v="9"/>
    <n v="0"/>
    <n v="1"/>
    <n v="675"/>
    <n v="0"/>
    <s v="P_DS002_016|P_DS002_019|P_DS002_022|P_DS002_025|P_DS002_028|P_DS002_031|P_DS002_001|P_DS002_004|P_DS002_007"/>
    <s v=""/>
    <s v="P_DS002_010"/>
    <n v="8"/>
    <n v="675"/>
    <n v="6850"/>
    <n v="0"/>
    <n v="48"/>
    <n v="8"/>
    <n v="27"/>
    <n v="6243.72"/>
    <n v="3.375"/>
    <n v="780.46500000000003"/>
    <n v="12.375"/>
    <n v="26.584422602083333"/>
    <n v="8"/>
    <n v="14.209422602083334"/>
    <n v="0"/>
    <n v="0.8447573034967526"/>
    <n v="0.67291666666666661"/>
    <n v="0"/>
    <n v="16.095947858333332"/>
    <n v="8.0249674374999991"/>
    <n v="280"/>
    <n v="39"/>
    <n v="0"/>
    <n v="0"/>
    <n v="0"/>
    <n v="0"/>
    <n v="0"/>
    <n v="0"/>
    <n v="0"/>
    <s v="Rider Supply / Availability"/>
    <n v="8"/>
    <n v="6.1774847166666662"/>
    <n v="1102.8877761833332"/>
    <n v="39"/>
    <n v="1"/>
    <n v="0"/>
    <n v="35"/>
    <n v="0.2059161572222222"/>
    <n v="0.94263912494301982"/>
    <n v="53"/>
    <n v="-14"/>
    <n v="1"/>
    <n v="0"/>
    <s v="Add or rebalance riders in this interval"/>
    <x v="1"/>
    <s v="Hyderabad"/>
    <s v="Large"/>
    <n v="2100"/>
    <n v="3"/>
    <d v="1899-12-30T01:30:00"/>
    <d v="1899-12-30T02:00:00"/>
    <x v="1"/>
    <b v="0"/>
  </r>
  <r>
    <s v="DS002_20260704_I05"/>
    <s v="DS002"/>
    <d v="2026-07-04T00:00:00"/>
    <n v="5"/>
    <s v="Night"/>
    <n v="15"/>
    <n v="10"/>
    <n v="9"/>
    <n v="0"/>
    <n v="1"/>
    <n v="675"/>
    <n v="0"/>
    <s v="P_DS002_019|P_DS002_022|P_DS002_025|P_DS002_028|P_DS002_031|P_DS002_001|P_DS002_004|P_DS002_007|P_DS002_010"/>
    <s v=""/>
    <s v="P_DS002_016"/>
    <n v="15"/>
    <n v="675"/>
    <n v="6175"/>
    <n v="0"/>
    <n v="48"/>
    <n v="15"/>
    <n v="78"/>
    <n v="15871.75"/>
    <n v="5.2"/>
    <n v="1058.1166666666666"/>
    <n v="11.933333333333334"/>
    <n v="11.979141914444446"/>
    <n v="5"/>
    <n v="0.92333389666666643"/>
    <n v="1.151868747777778"/>
    <n v="1.575673953594986"/>
    <n v="0.78111111111111109"/>
    <n v="2.868728101111111"/>
    <n v="0.37235360333333328"/>
    <n v="7.2014678266666676"/>
    <n v="525"/>
    <n v="39"/>
    <n v="0"/>
    <n v="0"/>
    <n v="0"/>
    <n v="0"/>
    <n v="0"/>
    <n v="0"/>
    <n v="0"/>
    <s v="Store Not Ready for Rider"/>
    <n v="3"/>
    <n v="24.21568285"/>
    <n v="593.20686538333337"/>
    <n v="39"/>
    <n v="0.33333333333333331"/>
    <n v="0"/>
    <n v="35"/>
    <n v="0.80718942833333329"/>
    <n v="0.50701441485754983"/>
    <n v="29"/>
    <n v="10"/>
    <n v="2"/>
    <n v="-1"/>
    <s v="Protect or increase picker capacity"/>
    <x v="1"/>
    <s v="Hyderabad"/>
    <s v="Large"/>
    <n v="2100"/>
    <n v="3"/>
    <d v="1899-12-30T02:00:00"/>
    <d v="1899-12-30T02:30:00"/>
    <x v="2"/>
    <b v="0"/>
  </r>
  <r>
    <s v="DS002_20260704_I06"/>
    <s v="DS002"/>
    <d v="2026-07-04T00:00:00"/>
    <n v="6"/>
    <s v="Night"/>
    <n v="9"/>
    <n v="10"/>
    <n v="9"/>
    <n v="0"/>
    <n v="1"/>
    <n v="675"/>
    <n v="0"/>
    <s v="P_DS002_022|P_DS002_025|P_DS002_028|P_DS002_031|P_DS002_001|P_DS002_004|P_DS002_007|P_DS002_010|P_DS002_016"/>
    <s v=""/>
    <s v="P_DS002_019"/>
    <n v="9"/>
    <n v="675"/>
    <n v="5500"/>
    <n v="0"/>
    <n v="48"/>
    <n v="9"/>
    <n v="47"/>
    <n v="11885.29"/>
    <n v="5.2222222222222223"/>
    <n v="1320.5877777777778"/>
    <n v="12.777777777777779"/>
    <n v="12.061663292592591"/>
    <n v="3"/>
    <n v="0.32075718888888893"/>
    <n v="0.35964859074074074"/>
    <n v="1.1824176662260417"/>
    <n v="0.63518518518518519"/>
    <n v="2.1772514388888888"/>
    <n v="0"/>
    <n v="8.8677451759259256"/>
    <n v="315"/>
    <n v="39"/>
    <n v="0"/>
    <n v="0"/>
    <n v="0"/>
    <n v="0"/>
    <n v="0"/>
    <n v="0"/>
    <n v="0"/>
    <s v="Store Not Ready for Rider"/>
    <n v="3"/>
    <n v="10.641758933333334"/>
    <n v="147.59055311666665"/>
    <n v="8"/>
    <n v="0.33333333333333331"/>
    <n v="0"/>
    <n v="35"/>
    <n v="0.35472529777777778"/>
    <n v="0.12614577189458689"/>
    <n v="8"/>
    <n v="31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04_I07"/>
    <s v="DS002"/>
    <d v="2026-07-04T00:00:00"/>
    <n v="7"/>
    <s v="Night"/>
    <n v="7"/>
    <n v="10"/>
    <n v="9"/>
    <n v="0"/>
    <n v="1"/>
    <n v="675"/>
    <n v="0"/>
    <s v="P_DS002_025|P_DS002_028|P_DS002_031|P_DS002_001|P_DS002_004|P_DS002_007|P_DS002_010|P_DS002_016|P_DS002_019"/>
    <s v=""/>
    <s v="P_DS002_022"/>
    <n v="7"/>
    <n v="675"/>
    <n v="4825"/>
    <n v="0"/>
    <n v="48"/>
    <n v="7"/>
    <n v="39"/>
    <n v="8510.4599999999991"/>
    <n v="5.5714285714285712"/>
    <n v="1215.78"/>
    <n v="11.857142857142858"/>
    <n v="9.9395549523809539"/>
    <n v="0"/>
    <n v="0"/>
    <n v="0.28386503809523805"/>
    <n v="1.596998830510244"/>
    <n v="0.69285714285714295"/>
    <n v="2.5737210071428573"/>
    <n v="0"/>
    <n v="6.5134529857142862"/>
    <n v="245"/>
    <n v="39"/>
    <n v="0"/>
    <n v="0"/>
    <n v="0"/>
    <n v="0"/>
    <n v="0"/>
    <n v="0"/>
    <n v="0"/>
    <s v="No SLA Breach"/>
    <n v="0"/>
    <n v="11.178991766666666"/>
    <n v="63.524649833333328"/>
    <n v="6"/>
    <n v="0"/>
    <n v="0"/>
    <n v="35"/>
    <n v="0.37263305888888887"/>
    <n v="5.4294572507122503E-2"/>
    <n v="4"/>
    <n v="35"/>
    <n v="1"/>
    <n v="0"/>
    <s v="Monitor - no immediate intervention"/>
    <x v="1"/>
    <s v="Hyderabad"/>
    <s v="Large"/>
    <n v="2100"/>
    <n v="3"/>
    <d v="1899-12-30T03:00:00"/>
    <d v="1899-12-30T03:30:00"/>
    <x v="3"/>
    <b v="0"/>
  </r>
  <r>
    <s v="DS002_20260704_I08"/>
    <s v="DS002"/>
    <d v="2026-07-04T00:00:00"/>
    <n v="8"/>
    <s v="Night"/>
    <n v="3"/>
    <n v="10"/>
    <n v="9"/>
    <n v="0"/>
    <n v="1"/>
    <n v="675"/>
    <n v="0"/>
    <s v="P_DS002_028|P_DS002_031|P_DS002_001|P_DS002_004|P_DS002_007|P_DS002_010|P_DS002_016|P_DS002_019|P_DS002_022"/>
    <s v=""/>
    <s v="P_DS002_025"/>
    <n v="3"/>
    <n v="675"/>
    <n v="4150"/>
    <n v="0"/>
    <n v="48"/>
    <n v="3"/>
    <n v="16"/>
    <n v="3416.18"/>
    <n v="5.333333333333333"/>
    <n v="1138.7266666666667"/>
    <n v="12"/>
    <n v="9.7663363444444435"/>
    <n v="0"/>
    <n v="0"/>
    <n v="0"/>
    <n v="1.0541334457715295"/>
    <n v="0.49444444444444446"/>
    <n v="1.5485778777777781"/>
    <n v="0"/>
    <n v="7.1455362277777779"/>
    <n v="105"/>
    <n v="39"/>
    <n v="0"/>
    <n v="0"/>
    <n v="0"/>
    <n v="0"/>
    <n v="0"/>
    <n v="0"/>
    <n v="0"/>
    <s v="No SLA Breach"/>
    <n v="0"/>
    <n v="3.1624002999999998"/>
    <n v="51.94914643333334"/>
    <n v="6"/>
    <n v="0"/>
    <n v="0"/>
    <n v="35"/>
    <n v="0.10541334333333333"/>
    <n v="4.4400979857549865E-2"/>
    <n v="3"/>
    <n v="36"/>
    <n v="1"/>
    <n v="0"/>
    <s v="Monitor - no immediate intervention"/>
    <x v="1"/>
    <s v="Hyderabad"/>
    <s v="Large"/>
    <n v="2100"/>
    <n v="3"/>
    <d v="1899-12-30T03:30:00"/>
    <d v="1899-12-30T04:00:00"/>
    <x v="3"/>
    <b v="0"/>
  </r>
  <r>
    <s v="DS002_20260704_I09"/>
    <s v="DS002"/>
    <d v="2026-07-04T00:00:00"/>
    <n v="9"/>
    <s v="Night"/>
    <n v="8"/>
    <n v="10"/>
    <n v="9"/>
    <n v="0"/>
    <n v="1"/>
    <n v="675"/>
    <n v="0"/>
    <s v="P_DS002_031|P_DS002_001|P_DS002_004|P_DS002_007|P_DS002_010|P_DS002_016|P_DS002_019|P_DS002_022|P_DS002_025"/>
    <s v=""/>
    <s v="P_DS002_028"/>
    <n v="8"/>
    <n v="675"/>
    <n v="3475"/>
    <n v="0"/>
    <n v="48"/>
    <n v="8"/>
    <n v="33"/>
    <n v="8655.64"/>
    <n v="4.125"/>
    <n v="1081.9549999999999"/>
    <n v="12.125"/>
    <n v="9.3260593854166665"/>
    <n v="0"/>
    <n v="0"/>
    <n v="2.2399833333333324E-2"/>
    <n v="1.158273560987551"/>
    <n v="0.5854166666666667"/>
    <n v="1.7660900520833334"/>
    <n v="0"/>
    <n v="6.5058026583333337"/>
    <n v="280"/>
    <n v="39"/>
    <n v="0"/>
    <n v="0"/>
    <n v="0"/>
    <n v="0"/>
    <n v="0"/>
    <n v="0"/>
    <n v="0"/>
    <s v="No SLA Breach"/>
    <n v="0"/>
    <n v="9.266188416666667"/>
    <n v="71.79610666666666"/>
    <n v="5"/>
    <n v="0"/>
    <n v="0"/>
    <n v="35"/>
    <n v="0.30887294722222225"/>
    <n v="6.1364193732193727E-2"/>
    <n v="4"/>
    <n v="35"/>
    <n v="1"/>
    <n v="0"/>
    <s v="Monitor - no immediate intervention"/>
    <x v="1"/>
    <s v="Hyderabad"/>
    <s v="Large"/>
    <n v="2100"/>
    <n v="3"/>
    <d v="1899-12-30T04:00:00"/>
    <d v="1899-12-30T04:30:00"/>
    <x v="4"/>
    <b v="0"/>
  </r>
  <r>
    <s v="DS002_20260704_I10"/>
    <s v="DS002"/>
    <d v="2026-07-04T00:00:00"/>
    <n v="10"/>
    <s v="Night"/>
    <n v="7"/>
    <n v="10"/>
    <n v="9"/>
    <n v="0"/>
    <n v="1"/>
    <n v="675"/>
    <n v="0"/>
    <s v="P_DS002_001|P_DS002_004|P_DS002_007|P_DS002_010|P_DS002_016|P_DS002_019|P_DS002_022|P_DS002_025|P_DS002_028"/>
    <s v=""/>
    <s v="P_DS002_031"/>
    <n v="7"/>
    <n v="675"/>
    <n v="2800"/>
    <n v="0"/>
    <n v="48"/>
    <n v="7"/>
    <n v="21"/>
    <n v="6264.84"/>
    <n v="3"/>
    <n v="894.97714285714289"/>
    <n v="12.142857142857142"/>
    <n v="9.0344753833333336"/>
    <n v="1"/>
    <n v="5.9321857142856996E-3"/>
    <n v="0"/>
    <n v="0.90004273070839247"/>
    <n v="0.56428571428571428"/>
    <n v="1.4643284380952382"/>
    <n v="0"/>
    <n v="6.7201469380952386"/>
    <n v="245"/>
    <n v="39"/>
    <n v="0"/>
    <n v="0"/>
    <n v="0"/>
    <n v="0"/>
    <n v="0"/>
    <n v="0"/>
    <n v="0"/>
    <s v="Store Not Ready for Rider"/>
    <n v="1"/>
    <n v="6.3002990666666667"/>
    <n v="82.291483433333326"/>
    <n v="6"/>
    <n v="0.14285714285714285"/>
    <n v="0"/>
    <n v="35"/>
    <n v="0.2100099688888889"/>
    <n v="7.0334601225071222E-2"/>
    <n v="4"/>
    <n v="35"/>
    <n v="1"/>
    <n v="0"/>
    <s v="Monitor - no immediate intervention"/>
    <x v="1"/>
    <s v="Hyderabad"/>
    <s v="Large"/>
    <n v="2100"/>
    <n v="3"/>
    <d v="1899-12-30T04:30:00"/>
    <d v="1899-12-30T05:00:00"/>
    <x v="4"/>
    <b v="0"/>
  </r>
  <r>
    <s v="DS002_20260704_I11"/>
    <s v="DS002"/>
    <d v="2026-07-04T00:00:00"/>
    <n v="11"/>
    <s v="Night"/>
    <n v="8"/>
    <n v="10"/>
    <n v="9"/>
    <n v="0"/>
    <n v="1"/>
    <n v="675"/>
    <n v="0"/>
    <s v="P_DS002_004|P_DS002_007|P_DS002_010|P_DS002_016|P_DS002_019|P_DS002_022|P_DS002_025|P_DS002_028|P_DS002_031"/>
    <s v=""/>
    <s v="P_DS002_001"/>
    <n v="8"/>
    <n v="675"/>
    <n v="2125"/>
    <n v="0"/>
    <n v="48"/>
    <n v="8"/>
    <n v="31"/>
    <n v="6465.55"/>
    <n v="3.875"/>
    <n v="808.19375000000002"/>
    <n v="12"/>
    <n v="10.081013775000001"/>
    <n v="2"/>
    <n v="4.9713987500000098E-2"/>
    <n v="0.17683910624999999"/>
    <n v="0.95518469579812759"/>
    <n v="0.72916666666666663"/>
    <n v="1.8611904625000002"/>
    <n v="0"/>
    <n v="7.2844066375000001"/>
    <n v="280"/>
    <n v="39"/>
    <n v="0"/>
    <n v="0"/>
    <n v="0"/>
    <n v="0"/>
    <n v="0"/>
    <n v="0"/>
    <n v="0"/>
    <s v="Last-Mile Travel"/>
    <n v="1"/>
    <n v="7.6414774833333325"/>
    <n v="96.664729949999995"/>
    <n v="6"/>
    <n v="0.25"/>
    <n v="0"/>
    <n v="35"/>
    <n v="0.25471591611111111"/>
    <n v="8.2619427307692297E-2"/>
    <n v="5"/>
    <n v="34"/>
    <n v="1"/>
    <n v="0"/>
    <s v="Monitor - no immediate intervention"/>
    <x v="1"/>
    <s v="Hyderabad"/>
    <s v="Large"/>
    <n v="2100"/>
    <n v="3"/>
    <d v="1899-12-30T05:00:00"/>
    <d v="1899-12-30T05:30:00"/>
    <x v="5"/>
    <b v="0"/>
  </r>
  <r>
    <s v="DS002_20260704_I12"/>
    <s v="DS002"/>
    <d v="2026-07-04T00:00:00"/>
    <n v="12"/>
    <s v="Night"/>
    <n v="5"/>
    <n v="10"/>
    <n v="9"/>
    <n v="0"/>
    <n v="1"/>
    <n v="675"/>
    <n v="0"/>
    <s v="P_DS002_007|P_DS002_010|P_DS002_016|P_DS002_019|P_DS002_022|P_DS002_025|P_DS002_028|P_DS002_031|P_DS002_001"/>
    <s v=""/>
    <s v="P_DS002_004"/>
    <n v="5"/>
    <n v="675"/>
    <n v="1450"/>
    <n v="0"/>
    <n v="48"/>
    <n v="5"/>
    <n v="22"/>
    <n v="5383.8099999999995"/>
    <n v="4.4000000000000004"/>
    <n v="1076.7619999999999"/>
    <n v="11.4"/>
    <n v="9.6591861700000017"/>
    <n v="1"/>
    <n v="0.48931321666666638"/>
    <n v="0.56249409333333333"/>
    <n v="1.3238743117396179"/>
    <n v="0.78666666666666674"/>
    <n v="2.6730350633333333"/>
    <n v="0"/>
    <n v="6.2761510933333327"/>
    <n v="175"/>
    <n v="39"/>
    <n v="0"/>
    <n v="0"/>
    <n v="0"/>
    <n v="0"/>
    <n v="0"/>
    <n v="0"/>
    <n v="0"/>
    <s v="Store Not Ready for Rider"/>
    <n v="1"/>
    <n v="6.6193714999999997"/>
    <n v="45.651464849999996"/>
    <n v="4"/>
    <n v="0.2"/>
    <n v="0"/>
    <n v="35"/>
    <n v="0.22064571666666666"/>
    <n v="3.9018346025641019E-2"/>
    <n v="3"/>
    <n v="36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04_I13"/>
    <s v="DS002"/>
    <d v="2026-07-04T00:00:00"/>
    <n v="13"/>
    <s v="Morning"/>
    <n v="13"/>
    <n v="10"/>
    <n v="3"/>
    <n v="2"/>
    <n v="5"/>
    <n v="225"/>
    <n v="1"/>
    <s v="P_DS002_010|P_DS002_016|P_DS002_019"/>
    <s v="P_DS002_022|P_DS002_025"/>
    <s v="P_DS002_028|P_DS002_031|P_DS002_001|P_DS002_004|P_DS002_007"/>
    <n v="2.6"/>
    <n v="225"/>
    <n v="1225"/>
    <n v="1"/>
    <n v="47"/>
    <n v="13"/>
    <n v="74"/>
    <n v="17456.55"/>
    <n v="5.6923076923076925"/>
    <n v="1342.8115384615385"/>
    <n v="11.923076923076923"/>
    <n v="9.9144957858974365"/>
    <n v="1"/>
    <n v="7.5388457692307662E-2"/>
    <n v="0"/>
    <n v="1.6852605713924653"/>
    <n v="0.66410256410256407"/>
    <n v="2.3493631269230768"/>
    <n v="0"/>
    <n v="6.6830813666666664"/>
    <n v="455"/>
    <n v="39"/>
    <n v="1"/>
    <n v="1"/>
    <n v="0"/>
    <n v="1"/>
    <n v="0"/>
    <n v="0"/>
    <n v="215.8"/>
    <s v="Store Not Ready for Rider"/>
    <n v="1"/>
    <n v="20.7680139"/>
    <n v="118.01178784999999"/>
    <n v="10"/>
    <n v="7.6923076923076927E-2"/>
    <n v="7.6923076923076927E-2"/>
    <n v="35"/>
    <n v="0.13845342599999999"/>
    <n v="0.10086477594017093"/>
    <n v="6"/>
    <n v="33"/>
    <n v="1"/>
    <n v="4"/>
    <s v="Recover overdue put-away workload"/>
    <x v="1"/>
    <s v="Hyderabad"/>
    <s v="Large"/>
    <n v="2100"/>
    <n v="3"/>
    <d v="1899-12-30T06:00:00"/>
    <d v="1899-12-30T06:30:00"/>
    <x v="6"/>
    <b v="0"/>
  </r>
  <r>
    <s v="DS002_20260704_I14"/>
    <s v="DS002"/>
    <d v="2026-07-04T00:00:00"/>
    <n v="14"/>
    <s v="Morning"/>
    <n v="16"/>
    <n v="10"/>
    <n v="3"/>
    <n v="2"/>
    <n v="5"/>
    <n v="225"/>
    <n v="1"/>
    <s v="P_DS002_016|P_DS002_019|P_DS002_022"/>
    <s v="P_DS002_025|P_DS002_028"/>
    <s v="P_DS002_031|P_DS002_001|P_DS002_004|P_DS002_007|P_DS002_010"/>
    <n v="3.2"/>
    <n v="225"/>
    <n v="1000"/>
    <n v="1"/>
    <n v="46"/>
    <n v="16"/>
    <n v="73"/>
    <n v="18646.46"/>
    <n v="4.5625"/>
    <n v="1165.4037499999999"/>
    <n v="12.4375"/>
    <n v="9.8069864375000009"/>
    <n v="0"/>
    <n v="0"/>
    <n v="0"/>
    <n v="1.2085634553476243"/>
    <n v="0.53645833333333337"/>
    <n v="1.7450217822916667"/>
    <n v="0"/>
    <n v="7.3202979822916658"/>
    <n v="560"/>
    <n v="39"/>
    <n v="0"/>
    <n v="0"/>
    <n v="0"/>
    <n v="0"/>
    <n v="0"/>
    <n v="0"/>
    <n v="0"/>
    <s v="No SLA Breach"/>
    <n v="0"/>
    <n v="20.477388600000001"/>
    <n v="147.84547801666668"/>
    <n v="9"/>
    <n v="0"/>
    <n v="0"/>
    <n v="35"/>
    <n v="0.13651592400000001"/>
    <n v="0.12636365642450142"/>
    <n v="8"/>
    <n v="31"/>
    <n v="1"/>
    <n v="4"/>
    <s v="Recover overdue put-away workload"/>
    <x v="1"/>
    <s v="Hyderabad"/>
    <s v="Large"/>
    <n v="2100"/>
    <n v="3"/>
    <d v="1899-12-30T06:30:00"/>
    <d v="1899-12-30T07:00:00"/>
    <x v="6"/>
    <b v="0"/>
  </r>
  <r>
    <s v="DS002_20260704_I15"/>
    <s v="DS002"/>
    <d v="2026-07-04T00:00:00"/>
    <n v="15"/>
    <s v="Morning"/>
    <n v="17"/>
    <n v="10"/>
    <n v="3"/>
    <n v="2"/>
    <n v="5"/>
    <n v="225"/>
    <n v="1"/>
    <s v="P_DS002_019|P_DS002_022|P_DS002_025"/>
    <s v="P_DS002_028|P_DS002_031"/>
    <s v="P_DS002_001|P_DS002_004|P_DS002_007|P_DS002_010|P_DS002_016"/>
    <n v="3.4"/>
    <n v="225"/>
    <n v="775"/>
    <n v="1"/>
    <n v="45"/>
    <n v="17"/>
    <n v="94"/>
    <n v="19722.349999999999"/>
    <n v="5.5294117647058822"/>
    <n v="1160.1382352941175"/>
    <n v="11.470588235294118"/>
    <n v="9.3345340735294116"/>
    <n v="0"/>
    <n v="0"/>
    <n v="0"/>
    <n v="1.6003194362056314"/>
    <n v="0.73529411764705888"/>
    <n v="2.3356135450980391"/>
    <n v="0"/>
    <n v="6.0577440500000002"/>
    <n v="595"/>
    <n v="39"/>
    <n v="1"/>
    <n v="1"/>
    <n v="0"/>
    <n v="1"/>
    <n v="0"/>
    <n v="0"/>
    <n v="606.41"/>
    <s v="No SLA Breach"/>
    <n v="0"/>
    <n v="25.780765883333334"/>
    <n v="166.54647213333334"/>
    <n v="10"/>
    <n v="0"/>
    <n v="5.8823529411764705E-2"/>
    <n v="35"/>
    <n v="0.17187177255555555"/>
    <n v="0.14234741207977208"/>
    <n v="8"/>
    <n v="31"/>
    <n v="2"/>
    <n v="3"/>
    <s v="Recover overdue put-away workload"/>
    <x v="1"/>
    <s v="Hyderabad"/>
    <s v="Large"/>
    <n v="2100"/>
    <n v="3"/>
    <d v="1899-12-30T07:00:00"/>
    <d v="1899-12-30T07:30:00"/>
    <x v="7"/>
    <b v="0"/>
  </r>
  <r>
    <s v="DS002_20260704_I16"/>
    <s v="DS002"/>
    <d v="2026-07-04T00:00:00"/>
    <n v="16"/>
    <s v="Morning"/>
    <n v="23"/>
    <n v="10"/>
    <n v="3"/>
    <n v="2"/>
    <n v="5"/>
    <n v="225"/>
    <n v="1"/>
    <s v="P_DS002_022|P_DS002_025|P_DS002_028"/>
    <s v="P_DS002_031|P_DS002_001"/>
    <s v="P_DS002_004|P_DS002_007|P_DS002_010|P_DS002_016|P_DS002_019"/>
    <n v="4.5999999999999996"/>
    <n v="225"/>
    <n v="550"/>
    <n v="1"/>
    <n v="44"/>
    <n v="23"/>
    <n v="106"/>
    <n v="23670.82"/>
    <n v="4.6086956521739131"/>
    <n v="1029.1660869565217"/>
    <n v="12.347826086956522"/>
    <n v="10.517567574637681"/>
    <n v="2"/>
    <n v="0.13353692318840585"/>
    <n v="0"/>
    <n v="1.2730236271355408"/>
    <n v="0.57681159420289851"/>
    <n v="1.849835213768116"/>
    <n v="0"/>
    <n v="7.7249787282608695"/>
    <n v="805"/>
    <n v="39"/>
    <n v="1"/>
    <n v="1"/>
    <n v="0"/>
    <n v="1"/>
    <n v="0"/>
    <n v="0"/>
    <n v="109.95"/>
    <s v="Last-Mile Travel"/>
    <n v="1"/>
    <n v="30.618943516666665"/>
    <n v="221.71888045"/>
    <n v="12"/>
    <n v="8.6956521739130432E-2"/>
    <n v="4.3478260869565216E-2"/>
    <n v="35"/>
    <n v="0.20412629011111111"/>
    <n v="0.18950331662393163"/>
    <n v="11"/>
    <n v="28"/>
    <n v="2"/>
    <n v="3"/>
    <s v="Recover overdue put-away workload"/>
    <x v="1"/>
    <s v="Hyderabad"/>
    <s v="Large"/>
    <n v="2100"/>
    <n v="3"/>
    <d v="1899-12-30T07:30:00"/>
    <d v="1899-12-30T08:00:00"/>
    <x v="7"/>
    <b v="0"/>
  </r>
  <r>
    <s v="DS002_20260704_I17"/>
    <s v="DS002"/>
    <d v="2026-07-04T00:00:00"/>
    <n v="17"/>
    <s v="Morning"/>
    <n v="21"/>
    <n v="17"/>
    <n v="3"/>
    <n v="2"/>
    <n v="12"/>
    <n v="225"/>
    <n v="1"/>
    <s v="P_DS002_001|P_DS002_002|P_DS002_004"/>
    <s v="P_DS002_007|P_DS002_010"/>
    <s v="P_DS002_011|P_DS002_014|P_DS002_016|P_DS002_017|P_DS002_019|P_DS002_022|P_DS002_023|P_DS002_025|P_DS002_026|P_DS002_028|P_DS002_029|P_DS002_031"/>
    <n v="1.75"/>
    <n v="225"/>
    <n v="325"/>
    <n v="1"/>
    <n v="43"/>
    <n v="21"/>
    <n v="101"/>
    <n v="21175.88"/>
    <n v="4.8095238095238093"/>
    <n v="1008.3752380952382"/>
    <n v="11.761904761904763"/>
    <n v="9.2775995539682548"/>
    <n v="1"/>
    <n v="2.5124896825396852E-2"/>
    <n v="0"/>
    <n v="1.3237480594512387"/>
    <n v="0.54841269841269835"/>
    <n v="1.8721607484126983"/>
    <n v="0"/>
    <n v="6.5633753031746025"/>
    <n v="735"/>
    <n v="65"/>
    <n v="1"/>
    <n v="1"/>
    <n v="0"/>
    <n v="1"/>
    <n v="0"/>
    <n v="0"/>
    <n v="193.29"/>
    <s v="Last-Mile Travel"/>
    <n v="1"/>
    <n v="27.883973166666667"/>
    <n v="278.16643786666668"/>
    <n v="18"/>
    <n v="4.7619047619047616E-2"/>
    <n v="4.7619047619047616E-2"/>
    <n v="35"/>
    <n v="7.7455481018518527E-2"/>
    <n v="0.14264945531623932"/>
    <n v="14"/>
    <n v="51"/>
    <n v="2"/>
    <n v="10"/>
    <s v="Recover overdue put-away workload"/>
    <x v="1"/>
    <s v="Hyderabad"/>
    <s v="Large"/>
    <n v="2100"/>
    <n v="3"/>
    <d v="1899-12-30T08:00:00"/>
    <d v="1899-12-30T08:30:00"/>
    <x v="8"/>
    <b v="0"/>
  </r>
  <r>
    <s v="DS002_20260704_I18"/>
    <s v="DS002"/>
    <d v="2026-07-04T00:00:00"/>
    <n v="18"/>
    <s v="Morning"/>
    <n v="42"/>
    <n v="15"/>
    <n v="3"/>
    <n v="2"/>
    <n v="10"/>
    <n v="225"/>
    <n v="1"/>
    <s v="P_DS002_010|P_DS002_011|P_DS002_014"/>
    <s v="P_DS002_016|P_DS002_017"/>
    <s v="P_DS002_019|P_DS002_022|P_DS002_023|P_DS002_025|P_DS002_026|P_DS002_029|P_DS002_031|P_DS002_002|P_DS002_004|P_DS002_007"/>
    <n v="4.2"/>
    <n v="225"/>
    <n v="100"/>
    <n v="1"/>
    <n v="42"/>
    <n v="42"/>
    <n v="240"/>
    <n v="51037.61"/>
    <n v="5.7142857142857144"/>
    <n v="1215.1811904761905"/>
    <n v="11.904761904761905"/>
    <n v="10.251719265873016"/>
    <n v="4"/>
    <n v="0.16079845198412698"/>
    <n v="0"/>
    <n v="1.5006799846573589"/>
    <n v="0.61468253968253972"/>
    <n v="2.1153625170634918"/>
    <n v="0"/>
    <n v="7.2728646773809524"/>
    <n v="1470"/>
    <n v="65"/>
    <n v="1"/>
    <n v="1"/>
    <n v="1"/>
    <n v="0"/>
    <n v="0"/>
    <n v="0"/>
    <n v="145.24"/>
    <s v="Last-Mile Travel"/>
    <n v="2"/>
    <n v="61.79424946666667"/>
    <n v="332.21747060000001"/>
    <n v="25"/>
    <n v="9.5238095238095233E-2"/>
    <n v="2.3809523809523808E-2"/>
    <n v="35"/>
    <n v="0.20598083155555558"/>
    <n v="0.17036793364102565"/>
    <n v="16"/>
    <n v="49"/>
    <n v="3"/>
    <n v="7"/>
    <s v="Recover overdue put-away workload"/>
    <x v="1"/>
    <s v="Hyderabad"/>
    <s v="Large"/>
    <n v="2100"/>
    <n v="3"/>
    <d v="1899-12-30T08:30:00"/>
    <d v="1899-12-30T09:00:00"/>
    <x v="8"/>
    <b v="0"/>
  </r>
  <r>
    <s v="DS002_20260704_I19"/>
    <s v="DS002"/>
    <d v="2026-07-04T00:00:00"/>
    <n v="19"/>
    <s v="Morning"/>
    <n v="51"/>
    <n v="7"/>
    <n v="0"/>
    <n v="2"/>
    <n v="5"/>
    <n v="0"/>
    <n v="1"/>
    <s v=""/>
    <s v="P_DS002_026|P_DS002_029"/>
    <s v="P_DS002_002|P_DS002_011|P_DS002_014|P_DS002_017|P_DS002_023"/>
    <n v="10.199999999999999"/>
    <n v="0"/>
    <n v="100"/>
    <n v="1"/>
    <n v="41"/>
    <n v="51"/>
    <n v="225"/>
    <n v="50550.02"/>
    <n v="4.4117647058823533"/>
    <n v="991.17686274509799"/>
    <n v="14.490196078431373"/>
    <n v="11.109926515359478"/>
    <n v="4"/>
    <n v="5.4172694771241849E-2"/>
    <n v="0"/>
    <n v="1.1111962225359346"/>
    <n v="0.65261437908496733"/>
    <n v="1.763810594117647"/>
    <n v="0"/>
    <n v="8.4794492483660129"/>
    <n v="1785"/>
    <n v="27"/>
    <n v="2"/>
    <n v="2"/>
    <n v="2"/>
    <n v="0"/>
    <n v="0"/>
    <n v="0"/>
    <n v="827.26"/>
    <s v="Last-Mile Travel"/>
    <n v="2"/>
    <n v="55.826387750000002"/>
    <n v="579.49936224999999"/>
    <n v="39"/>
    <n v="7.8431372549019607E-2"/>
    <n v="3.9215686274509803E-2"/>
    <n v="35"/>
    <n v="0.37217591833333336"/>
    <n v="0.71543131141975302"/>
    <n v="28"/>
    <n v="-1"/>
    <n v="3"/>
    <n v="2"/>
    <s v="Recover overdue put-away workload"/>
    <x v="1"/>
    <s v="Hyderabad"/>
    <s v="Large"/>
    <n v="2100"/>
    <n v="3"/>
    <d v="1899-12-30T09:00:00"/>
    <d v="1899-12-30T09:30:00"/>
    <x v="9"/>
    <b v="0"/>
  </r>
  <r>
    <s v="DS002_20260704_I20"/>
    <s v="DS002"/>
    <d v="2026-07-04T00:00:00"/>
    <n v="20"/>
    <s v="Morning"/>
    <n v="51"/>
    <n v="7"/>
    <n v="0"/>
    <n v="2"/>
    <n v="5"/>
    <n v="0"/>
    <n v="1"/>
    <s v=""/>
    <s v="P_DS002_029|P_DS002_002"/>
    <s v="P_DS002_011|P_DS002_014|P_DS002_017|P_DS002_023|P_DS002_026"/>
    <n v="10.199999999999999"/>
    <n v="0"/>
    <n v="100"/>
    <n v="1"/>
    <n v="40"/>
    <n v="51"/>
    <n v="247"/>
    <n v="55149.37"/>
    <n v="4.8431372549019605"/>
    <n v="1081.3601960784315"/>
    <n v="13.745098039215685"/>
    <n v="10.131492432679737"/>
    <n v="0"/>
    <n v="0"/>
    <n v="5.2569058823529391E-3"/>
    <n v="1.2509375266027212"/>
    <n v="0.65065359477124174"/>
    <n v="1.4162965702614381"/>
    <n v="0.11802983104575163"/>
    <n v="7.1899479058823523"/>
    <n v="1785"/>
    <n v="27"/>
    <n v="2"/>
    <n v="2"/>
    <n v="0"/>
    <n v="2"/>
    <n v="0"/>
    <n v="0"/>
    <n v="706.42000000000007"/>
    <s v="No SLA Breach"/>
    <n v="0"/>
    <n v="64.389920233333328"/>
    <n v="638.83590504999995"/>
    <n v="27"/>
    <n v="0"/>
    <n v="3.9215686274509803E-2"/>
    <n v="35"/>
    <n v="0.42926613488888887"/>
    <n v="0.78868630253086414"/>
    <n v="31"/>
    <n v="-4"/>
    <n v="4"/>
    <n v="1"/>
    <s v="Recover overdue put-away workload"/>
    <x v="1"/>
    <s v="Hyderabad"/>
    <s v="Large"/>
    <n v="2100"/>
    <n v="3"/>
    <d v="1899-12-30T09:30:00"/>
    <d v="1899-12-30T10:00:00"/>
    <x v="9"/>
    <b v="0"/>
  </r>
  <r>
    <s v="DS002_20260704_I21"/>
    <s v="DS002"/>
    <d v="2026-07-04T00:00:00"/>
    <n v="21"/>
    <s v="Morning"/>
    <n v="61"/>
    <n v="7"/>
    <n v="0"/>
    <n v="2"/>
    <n v="5"/>
    <n v="0"/>
    <n v="1"/>
    <s v=""/>
    <s v="P_DS002_002|P_DS002_011"/>
    <s v="P_DS002_014|P_DS002_017|P_DS002_023|P_DS002_026|P_DS002_029"/>
    <n v="12.2"/>
    <n v="0"/>
    <n v="100"/>
    <n v="1"/>
    <n v="39"/>
    <n v="61"/>
    <n v="312"/>
    <n v="71349.78"/>
    <n v="5.1147540983606561"/>
    <n v="1169.668524590164"/>
    <n v="14.967213114754099"/>
    <n v="10.801091961748634"/>
    <n v="0"/>
    <n v="0"/>
    <n v="1.5012700546448087E-2"/>
    <n v="1.2908528588147103"/>
    <n v="0.66120218579234979"/>
    <n v="1.2707524338797815"/>
    <n v="0.27239067295081965"/>
    <n v="7.6517974762295085"/>
    <n v="2135"/>
    <n v="27"/>
    <n v="1"/>
    <n v="1"/>
    <n v="1"/>
    <n v="0"/>
    <n v="0"/>
    <n v="0"/>
    <n v="245.87"/>
    <s v="No SLA Breach"/>
    <n v="0"/>
    <n v="78.148434899999998"/>
    <n v="657.59977091666667"/>
    <n v="27"/>
    <n v="0"/>
    <n v="1.6393442622950821E-2"/>
    <n v="35"/>
    <n v="0.52098956600000002"/>
    <n v="0.81185156903292177"/>
    <n v="32"/>
    <n v="-5"/>
    <n v="4"/>
    <n v="1"/>
    <s v="Recover overdue put-away workload"/>
    <x v="1"/>
    <s v="Hyderabad"/>
    <s v="Large"/>
    <n v="2100"/>
    <n v="3"/>
    <d v="1899-12-30T10:00:00"/>
    <d v="1899-12-30T10:30:00"/>
    <x v="10"/>
    <b v="0"/>
  </r>
  <r>
    <s v="DS002_20260704_I22"/>
    <s v="DS002"/>
    <d v="2026-07-04T00:00:00"/>
    <n v="22"/>
    <s v="Morning"/>
    <n v="81"/>
    <n v="7"/>
    <n v="0"/>
    <n v="2"/>
    <n v="5"/>
    <n v="0"/>
    <n v="1"/>
    <s v=""/>
    <s v="P_DS002_011|P_DS002_014"/>
    <s v="P_DS002_017|P_DS002_023|P_DS002_026|P_DS002_029|P_DS002_002"/>
    <n v="16.2"/>
    <n v="0"/>
    <n v="100"/>
    <n v="1"/>
    <n v="38"/>
    <n v="81"/>
    <n v="415"/>
    <n v="90211.43"/>
    <n v="5.1234567901234565"/>
    <n v="1113.7213580246912"/>
    <n v="16.148148148148149"/>
    <n v="15.031617980658435"/>
    <n v="31"/>
    <n v="0.63643500720164614"/>
    <n v="0.38437201522633746"/>
    <n v="1.3469599147048232"/>
    <n v="0.59835390946502065"/>
    <n v="6.670381275720165E-3"/>
    <n v="4.5863304483539098"/>
    <n v="7.2209514734567906"/>
    <n v="2835"/>
    <n v="27"/>
    <n v="4"/>
    <n v="4"/>
    <n v="2"/>
    <n v="2"/>
    <n v="0"/>
    <n v="0"/>
    <n v="1172.3800000000001"/>
    <s v="Rider Supply / Availability"/>
    <n v="30"/>
    <n v="106.11331915"/>
    <n v="749.98328806666666"/>
    <n v="27"/>
    <n v="0.38271604938271603"/>
    <n v="4.9382716049382713E-2"/>
    <n v="35"/>
    <n v="0.70742212766666668"/>
    <n v="0.92590529390946497"/>
    <n v="36"/>
    <n v="-9"/>
    <n v="6"/>
    <n v="-1"/>
    <s v="Add or rebalance riders in this interval"/>
    <x v="1"/>
    <s v="Hyderabad"/>
    <s v="Large"/>
    <n v="2100"/>
    <n v="3"/>
    <d v="1899-12-30T10:30:00"/>
    <d v="1899-12-30T11:00:00"/>
    <x v="10"/>
    <b v="0"/>
  </r>
  <r>
    <s v="DS002_20260704_I23"/>
    <s v="DS002"/>
    <d v="2026-07-04T00:00:00"/>
    <n v="23"/>
    <s v="Lunch"/>
    <n v="73"/>
    <n v="7"/>
    <n v="0"/>
    <n v="0"/>
    <n v="7"/>
    <n v="0"/>
    <n v="0"/>
    <s v=""/>
    <s v=""/>
    <s v="P_DS002_014|P_DS002_017|P_DS002_023|P_DS002_026|P_DS002_029|P_DS002_002|P_DS002_011"/>
    <n v="10.428571428571429"/>
    <n v="0"/>
    <n v="100"/>
    <n v="0"/>
    <n v="38"/>
    <n v="73"/>
    <n v="378"/>
    <n v="85334.11"/>
    <n v="5.1780821917808222"/>
    <n v="1168.960410958904"/>
    <n v="15.534246575342467"/>
    <n v="18.993712744063927"/>
    <n v="73"/>
    <n v="3.4594661687214612"/>
    <n v="4.5941301369863016E-4"/>
    <n v="1.3329891201375559"/>
    <n v="0.66324200913242004"/>
    <n v="0"/>
    <n v="8.965297019863014"/>
    <n v="7.1264740337899539"/>
    <n v="2555"/>
    <n v="27"/>
    <n v="0"/>
    <n v="0"/>
    <n v="0"/>
    <n v="0"/>
    <n v="0"/>
    <n v="0"/>
    <n v="0"/>
    <s v="Rider Supply / Availability"/>
    <n v="73"/>
    <n v="101.40870445"/>
    <n v="749.90567878333331"/>
    <n v="27"/>
    <n v="1"/>
    <n v="0"/>
    <n v="35"/>
    <n v="0.48289859261904761"/>
    <n v="0.92580947997942387"/>
    <n v="36"/>
    <n v="-9"/>
    <n v="5"/>
    <n v="2"/>
    <s v="Add or rebalance riders in this interval"/>
    <x v="1"/>
    <s v="Hyderabad"/>
    <s v="Large"/>
    <n v="2100"/>
    <n v="3"/>
    <d v="1899-12-30T11:00:00"/>
    <d v="1899-12-30T11:30:00"/>
    <x v="11"/>
    <b v="0"/>
  </r>
  <r>
    <s v="DS002_20260704_I24"/>
    <s v="DS002"/>
    <d v="2026-07-04T00:00:00"/>
    <n v="24"/>
    <s v="Lunch"/>
    <n v="93"/>
    <n v="7"/>
    <n v="0"/>
    <n v="0"/>
    <n v="7"/>
    <n v="0"/>
    <n v="0"/>
    <s v=""/>
    <s v=""/>
    <s v="P_DS002_017|P_DS002_023|P_DS002_026|P_DS002_029|P_DS002_002|P_DS002_011|P_DS002_014"/>
    <n v="13.285714285714286"/>
    <n v="0"/>
    <n v="100"/>
    <n v="0"/>
    <n v="38"/>
    <n v="93"/>
    <n v="466"/>
    <n v="107666.02"/>
    <n v="5.010752688172043"/>
    <n v="1157.6991397849463"/>
    <n v="17.161290322580644"/>
    <n v="27.809913546415768"/>
    <n v="93"/>
    <n v="10.648623223835125"/>
    <n v="4.45444758064516E-2"/>
    <n v="1.3184589950059205"/>
    <n v="0.64516129032258063"/>
    <n v="0"/>
    <n v="17.453076694444444"/>
    <n v="7.4158763810035842"/>
    <n v="3255"/>
    <n v="27"/>
    <n v="5"/>
    <n v="5"/>
    <n v="4"/>
    <n v="1"/>
    <n v="0"/>
    <n v="0"/>
    <n v="852.09999999999991"/>
    <s v="Rider Supply / Availability"/>
    <n v="93"/>
    <n v="122.48202216666667"/>
    <n v="748.28093841666669"/>
    <n v="27"/>
    <n v="1"/>
    <n v="5.3763440860215055E-2"/>
    <n v="35"/>
    <n v="0.58324772460317464"/>
    <n v="0.9238036276748971"/>
    <n v="36"/>
    <n v="-9"/>
    <n v="6"/>
    <n v="1"/>
    <s v="Add or rebalance riders in this interval"/>
    <x v="1"/>
    <s v="Hyderabad"/>
    <s v="Large"/>
    <n v="2100"/>
    <n v="3"/>
    <d v="1899-12-30T11:30:00"/>
    <d v="1899-12-30T12:00:00"/>
    <x v="11"/>
    <b v="0"/>
  </r>
  <r>
    <s v="DS002_20260704_I25"/>
    <s v="DS002"/>
    <d v="2026-07-04T00:00:00"/>
    <n v="25"/>
    <s v="Lunch"/>
    <n v="87"/>
    <n v="7"/>
    <n v="0"/>
    <n v="0"/>
    <n v="7"/>
    <n v="0"/>
    <n v="0"/>
    <s v=""/>
    <s v=""/>
    <s v="P_DS002_023|P_DS002_026|P_DS002_029|P_DS002_002|P_DS002_011|P_DS002_014|P_DS002_017"/>
    <n v="12.428571428571429"/>
    <n v="0"/>
    <n v="100"/>
    <n v="0"/>
    <n v="38"/>
    <n v="87"/>
    <n v="431"/>
    <n v="94213.22"/>
    <n v="4.9540229885057467"/>
    <n v="1082.9105747126437"/>
    <n v="18.126436781609197"/>
    <n v="38.361174099425284"/>
    <n v="87"/>
    <n v="20.234737317816094"/>
    <n v="1.7180378544061303E-2"/>
    <n v="1.2634964012287637"/>
    <n v="0.64693486590038307"/>
    <n v="0"/>
    <n v="28.623730964367816"/>
    <n v="6.9272644289272023"/>
    <n v="3480"/>
    <n v="27"/>
    <n v="4"/>
    <n v="4"/>
    <n v="4"/>
    <n v="0"/>
    <n v="0"/>
    <n v="0"/>
    <n v="1136.49"/>
    <s v="Rider Supply / Availability"/>
    <n v="87"/>
    <n v="108.78410238333333"/>
    <n v="750.33046894999995"/>
    <n v="27"/>
    <n v="1"/>
    <n v="4.5977011494252873E-2"/>
    <n v="40"/>
    <n v="0.51801953515873012"/>
    <n v="0.92633391228395057"/>
    <n v="36"/>
    <n v="-9"/>
    <n v="6"/>
    <n v="1"/>
    <s v="Add or rebalance riders in this interval"/>
    <x v="1"/>
    <s v="Hyderabad"/>
    <s v="Large"/>
    <n v="2100"/>
    <n v="3"/>
    <d v="1899-12-30T12:00:00"/>
    <d v="1899-12-30T12:30:00"/>
    <x v="12"/>
    <b v="1"/>
  </r>
  <r>
    <s v="DS002_20260704_I26"/>
    <s v="DS002"/>
    <d v="2026-07-04T00:00:00"/>
    <n v="26"/>
    <s v="Lunch"/>
    <n v="89"/>
    <n v="7"/>
    <n v="0"/>
    <n v="0"/>
    <n v="7"/>
    <n v="0"/>
    <n v="0"/>
    <s v=""/>
    <s v=""/>
    <s v="P_DS002_026|P_DS002_029|P_DS002_002|P_DS002_011|P_DS002_014|P_DS002_017|P_DS002_023"/>
    <n v="12.714285714285714"/>
    <n v="0"/>
    <n v="100"/>
    <n v="0"/>
    <n v="38"/>
    <n v="89"/>
    <n v="462"/>
    <n v="101039.17"/>
    <n v="5.191011235955056"/>
    <n v="1135.2715730337079"/>
    <n v="18.314606741573034"/>
    <n v="45.396101764419477"/>
    <n v="89"/>
    <n v="27.081495022846443"/>
    <n v="2.7276880149812732E-2"/>
    <n v="1.3474469771415438"/>
    <n v="0.63464419475655431"/>
    <n v="0"/>
    <n v="35.249397217602997"/>
    <n v="7.2246024022471911"/>
    <n v="3560"/>
    <n v="27"/>
    <n v="2"/>
    <n v="2"/>
    <n v="1"/>
    <n v="1"/>
    <n v="0"/>
    <n v="0"/>
    <n v="246"/>
    <s v="Rider Supply / Availability"/>
    <n v="89"/>
    <n v="120.08765415000001"/>
    <n v="748.2715177"/>
    <n v="27"/>
    <n v="1"/>
    <n v="2.247191011235955E-2"/>
    <n v="40"/>
    <n v="0.57184597214285715"/>
    <n v="0.92379199716049387"/>
    <n v="36"/>
    <n v="-9"/>
    <n v="6"/>
    <n v="1"/>
    <s v="Add or rebalance riders in this interval"/>
    <x v="1"/>
    <s v="Hyderabad"/>
    <s v="Large"/>
    <n v="2100"/>
    <n v="3"/>
    <d v="1899-12-30T12:30:00"/>
    <d v="1899-12-30T13:00:00"/>
    <x v="12"/>
    <b v="1"/>
  </r>
  <r>
    <s v="DS002_20260704_I27"/>
    <s v="DS002"/>
    <d v="2026-07-04T00:00:00"/>
    <n v="27"/>
    <s v="Lunch"/>
    <n v="97"/>
    <n v="7"/>
    <n v="0"/>
    <n v="0"/>
    <n v="7"/>
    <n v="0"/>
    <n v="0"/>
    <s v=""/>
    <s v=""/>
    <s v="P_DS002_029|P_DS002_002|P_DS002_011|P_DS002_014|P_DS002_017|P_DS002_023|P_DS002_026"/>
    <n v="13.857142857142858"/>
    <n v="0"/>
    <n v="100"/>
    <n v="0"/>
    <n v="38"/>
    <n v="97"/>
    <n v="534"/>
    <n v="130159.25"/>
    <n v="5.5051546391752577"/>
    <n v="1341.8479381443299"/>
    <n v="18.907216494845361"/>
    <n v="57.13689050085911"/>
    <n v="97"/>
    <n v="38.229674006013745"/>
    <n v="3.4964438316151203E-2"/>
    <n v="1.4289181096215402"/>
    <n v="0.66151202749140903"/>
    <n v="0"/>
    <n v="46.72556613487972"/>
    <n v="7.4024246262886599"/>
    <n v="3880"/>
    <n v="27"/>
    <n v="2"/>
    <n v="2"/>
    <n v="1"/>
    <n v="0"/>
    <n v="1"/>
    <n v="0"/>
    <n v="902.23"/>
    <s v="Rider Supply / Availability"/>
    <n v="97"/>
    <n v="135.35313303333334"/>
    <n v="755.9326862833334"/>
    <n v="27"/>
    <n v="1"/>
    <n v="2.0618556701030927E-2"/>
    <n v="40"/>
    <n v="0.64453872873015872"/>
    <n v="0.93325022997942397"/>
    <n v="36"/>
    <n v="-9"/>
    <n v="7"/>
    <n v="0"/>
    <s v="Add or rebalance riders in this interval"/>
    <x v="1"/>
    <s v="Hyderabad"/>
    <s v="Large"/>
    <n v="2100"/>
    <n v="3"/>
    <d v="1899-12-30T13:00:00"/>
    <d v="1899-12-30T13:30:00"/>
    <x v="13"/>
    <b v="1"/>
  </r>
  <r>
    <s v="DS002_20260704_I28"/>
    <s v="DS002"/>
    <d v="2026-07-04T00:00:00"/>
    <n v="28"/>
    <s v="Lunch"/>
    <n v="102"/>
    <n v="7"/>
    <n v="0"/>
    <n v="0"/>
    <n v="7"/>
    <n v="0"/>
    <n v="0"/>
    <s v=""/>
    <s v=""/>
    <s v="P_DS002_002|P_DS002_011|P_DS002_014|P_DS002_017|P_DS002_023|P_DS002_026|P_DS002_029"/>
    <n v="14.571428571428571"/>
    <n v="0"/>
    <n v="100"/>
    <n v="0"/>
    <n v="38"/>
    <n v="102"/>
    <n v="522"/>
    <n v="116899.70999999999"/>
    <n v="5.117647058823529"/>
    <n v="1146.0755882352939"/>
    <n v="19.274509803921568"/>
    <n v="72.825896337254903"/>
    <n v="102"/>
    <n v="53.551386533333336"/>
    <n v="7.2788975980392148E-2"/>
    <n v="1.3498772618843806"/>
    <n v="0.69297385620915042"/>
    <n v="0"/>
    <n v="62.539129156372553"/>
    <n v="7.273414658986928"/>
    <n v="4080"/>
    <n v="27"/>
    <n v="0"/>
    <n v="0"/>
    <n v="0"/>
    <n v="0"/>
    <n v="0"/>
    <n v="0"/>
    <n v="0"/>
    <s v="Rider Supply / Availability"/>
    <n v="102"/>
    <n v="139.09040540000001"/>
    <n v="744.34804995000002"/>
    <n v="27"/>
    <n v="1"/>
    <n v="0"/>
    <n v="40"/>
    <n v="0.6623352638095239"/>
    <n v="0.91894820981481484"/>
    <n v="36"/>
    <n v="-9"/>
    <n v="7"/>
    <n v="0"/>
    <s v="Add or rebalance riders in this interval"/>
    <x v="1"/>
    <s v="Hyderabad"/>
    <s v="Large"/>
    <n v="2100"/>
    <n v="3"/>
    <d v="1899-12-30T13:30:00"/>
    <d v="1899-12-30T14:00:00"/>
    <x v="13"/>
    <b v="1"/>
  </r>
  <r>
    <s v="DS002_20260704_I29"/>
    <s v="DS002"/>
    <d v="2026-07-04T00:00:00"/>
    <n v="29"/>
    <s v="Lunch"/>
    <n v="89"/>
    <n v="7"/>
    <n v="0"/>
    <n v="0"/>
    <n v="7"/>
    <n v="0"/>
    <n v="0"/>
    <s v=""/>
    <s v=""/>
    <s v="P_DS002_011|P_DS002_014|P_DS002_017|P_DS002_023|P_DS002_026|P_DS002_029|P_DS002_002"/>
    <n v="12.714285714285714"/>
    <n v="0"/>
    <n v="100"/>
    <n v="0"/>
    <n v="38"/>
    <n v="89"/>
    <n v="435"/>
    <n v="104020.59"/>
    <n v="4.8876404494382024"/>
    <n v="1168.7706741573033"/>
    <n v="16.831460674157302"/>
    <n v="87.683157330711609"/>
    <n v="89"/>
    <n v="70.85169665655431"/>
    <n v="9.8000638576779004E-3"/>
    <n v="1.2426629790091741"/>
    <n v="0.6741573033707865"/>
    <n v="0"/>
    <n v="77.2528002659176"/>
    <n v="7.545684275280899"/>
    <n v="3115"/>
    <n v="27"/>
    <n v="3"/>
    <n v="3"/>
    <n v="2"/>
    <n v="1"/>
    <n v="0"/>
    <n v="0"/>
    <n v="1038.76"/>
    <s v="Rider Supply / Availability"/>
    <n v="89"/>
    <n v="108.48814036666667"/>
    <n v="750.41598636666663"/>
    <n v="27"/>
    <n v="1"/>
    <n v="3.3707865168539325E-2"/>
    <n v="35"/>
    <n v="0.51661019222222226"/>
    <n v="0.92643948934156373"/>
    <n v="36"/>
    <n v="-9"/>
    <n v="6"/>
    <n v="1"/>
    <s v="Add or rebalance riders in this interval"/>
    <x v="1"/>
    <s v="Hyderabad"/>
    <s v="Large"/>
    <n v="2100"/>
    <n v="3"/>
    <d v="1899-12-30T14:00:00"/>
    <d v="1899-12-30T14:30:00"/>
    <x v="14"/>
    <b v="0"/>
  </r>
  <r>
    <s v="DS002_20260704_I30"/>
    <s v="DS002"/>
    <d v="2026-07-04T00:00:00"/>
    <n v="30"/>
    <s v="Lunch"/>
    <n v="72"/>
    <n v="7"/>
    <n v="0"/>
    <n v="0"/>
    <n v="7"/>
    <n v="0"/>
    <n v="0"/>
    <s v=""/>
    <s v=""/>
    <s v="P_DS002_014|P_DS002_017|P_DS002_023|P_DS002_026|P_DS002_029|P_DS002_002|P_DS002_011"/>
    <n v="10.285714285714286"/>
    <n v="0"/>
    <n v="100"/>
    <n v="0"/>
    <n v="38"/>
    <n v="72"/>
    <n v="359"/>
    <n v="77149.850000000006"/>
    <n v="4.9861111111111107"/>
    <n v="1071.5256944444445"/>
    <n v="15.805555555555555"/>
    <n v="85.954477749768515"/>
    <n v="72"/>
    <n v="70.148922194212957"/>
    <n v="5.5494768518518471E-4"/>
    <n v="1.2756530858466799"/>
    <n v="0.69189814814814821"/>
    <n v="0"/>
    <n v="75.363786485185187"/>
    <n v="7.6876313701388899"/>
    <n v="2520"/>
    <n v="27"/>
    <n v="0"/>
    <n v="0"/>
    <n v="0"/>
    <n v="0"/>
    <n v="0"/>
    <n v="0"/>
    <n v="0"/>
    <s v="Rider Supply / Availability"/>
    <n v="72"/>
    <n v="96.469233299999999"/>
    <n v="750.33401115000004"/>
    <n v="27"/>
    <n v="1"/>
    <n v="0"/>
    <n v="35"/>
    <n v="0.45937730142857142"/>
    <n v="0.92633828537037044"/>
    <n v="36"/>
    <n v="-9"/>
    <n v="5"/>
    <n v="2"/>
    <s v="Add or rebalance riders in this interval"/>
    <x v="1"/>
    <s v="Hyderabad"/>
    <s v="Large"/>
    <n v="2100"/>
    <n v="3"/>
    <d v="1899-12-30T14:30:00"/>
    <d v="1899-12-30T15:00:00"/>
    <x v="14"/>
    <b v="0"/>
  </r>
  <r>
    <s v="DS002_20260704_I31"/>
    <s v="DS002"/>
    <d v="2026-07-04T00:00:00"/>
    <n v="31"/>
    <s v="Afternoon"/>
    <n v="71"/>
    <n v="7"/>
    <n v="0"/>
    <n v="2"/>
    <n v="5"/>
    <n v="0"/>
    <n v="1"/>
    <s v=""/>
    <s v="P_DS002_017|P_DS002_023"/>
    <s v="P_DS002_026|P_DS002_029|P_DS002_002|P_DS002_011|P_DS002_014"/>
    <n v="14.2"/>
    <n v="0"/>
    <n v="100"/>
    <n v="1"/>
    <n v="37"/>
    <n v="71"/>
    <n v="331"/>
    <n v="70289.22"/>
    <n v="4.6619718309859151"/>
    <n v="989.98901408450706"/>
    <n v="15.549295774647888"/>
    <n v="70.045228191079815"/>
    <n v="71"/>
    <n v="54.495932416431927"/>
    <n v="4.9264519483568074E-2"/>
    <n v="1.2743521467409613"/>
    <n v="0.6279342723004695"/>
    <n v="0"/>
    <n v="59.513500977230045"/>
    <n v="7.6236034948356819"/>
    <n v="2485"/>
    <n v="27"/>
    <n v="5"/>
    <n v="3"/>
    <n v="4"/>
    <n v="0"/>
    <n v="1"/>
    <n v="0"/>
    <n v="1266.8"/>
    <s v="Rider Supply / Availability"/>
    <n v="71"/>
    <n v="89.660022150000003"/>
    <n v="751.45401920000006"/>
    <n v="27"/>
    <n v="1"/>
    <n v="4.2253521126760563E-2"/>
    <n v="35"/>
    <n v="0.59773348100000001"/>
    <n v="0.92772101135802476"/>
    <n v="36"/>
    <n v="-9"/>
    <n v="5"/>
    <n v="0"/>
    <s v="Add or rebalance riders in this interval"/>
    <x v="1"/>
    <s v="Hyderabad"/>
    <s v="Large"/>
    <n v="2100"/>
    <n v="3"/>
    <d v="1899-12-30T15:00:00"/>
    <d v="1899-12-30T15:30:00"/>
    <x v="15"/>
    <b v="0"/>
  </r>
  <r>
    <s v="DS002_20260704_I32"/>
    <s v="DS002"/>
    <d v="2026-07-04T00:00:00"/>
    <n v="32"/>
    <s v="Afternoon"/>
    <n v="69"/>
    <n v="7"/>
    <n v="0"/>
    <n v="2"/>
    <n v="5"/>
    <n v="0"/>
    <n v="1"/>
    <s v=""/>
    <s v="P_DS002_023|P_DS002_026"/>
    <s v="P_DS002_029|P_DS002_002|P_DS002_011|P_DS002_014|P_DS002_017"/>
    <n v="13.8"/>
    <n v="0"/>
    <n v="100"/>
    <n v="1"/>
    <n v="36"/>
    <n v="69"/>
    <n v="359"/>
    <n v="82288.009999999995"/>
    <n v="5.2028985507246377"/>
    <n v="1192.5798550724637"/>
    <n v="15.507246376811594"/>
    <n v="54.498756701207732"/>
    <n v="69"/>
    <n v="38.991510324396138"/>
    <n v="0.10158838985507247"/>
    <n v="1.3461806518657764"/>
    <n v="0.71086956521739131"/>
    <n v="0"/>
    <n v="43.491727611594207"/>
    <n v="7.9249605224637687"/>
    <n v="2415"/>
    <n v="27"/>
    <n v="3"/>
    <n v="3"/>
    <n v="1"/>
    <n v="1"/>
    <n v="1"/>
    <n v="0"/>
    <n v="1690.72"/>
    <s v="Rider Supply / Availability"/>
    <n v="69"/>
    <n v="92.37634391666667"/>
    <n v="748.70179596666662"/>
    <n v="27"/>
    <n v="1"/>
    <n v="4.3478260869565216E-2"/>
    <n v="35"/>
    <n v="0.6158422927777778"/>
    <n v="0.92432320489711928"/>
    <n v="36"/>
    <n v="-9"/>
    <n v="5"/>
    <n v="0"/>
    <s v="Add or rebalance riders in this interval"/>
    <x v="1"/>
    <s v="Hyderabad"/>
    <s v="Large"/>
    <n v="2100"/>
    <n v="3"/>
    <d v="1899-12-30T15:30:00"/>
    <d v="1899-12-30T16:00:00"/>
    <x v="15"/>
    <b v="0"/>
  </r>
  <r>
    <s v="DS002_20260704_I33"/>
    <s v="DS002"/>
    <d v="2026-07-04T00:00:00"/>
    <n v="33"/>
    <s v="Afternoon"/>
    <n v="48"/>
    <n v="15"/>
    <n v="0"/>
    <n v="2"/>
    <n v="13"/>
    <n v="0"/>
    <n v="1"/>
    <s v=""/>
    <s v="P_DS002_011|P_DS002_012"/>
    <s v="P_DS002_014|P_DS002_015|P_DS002_017|P_DS002_018|P_DS002_021|P_DS002_023|P_DS002_024|P_DS002_026|P_DS002_029|P_DS002_030|P_DS002_002|P_DS002_003|P_DS002_009"/>
    <n v="3.692307692307693"/>
    <n v="0"/>
    <n v="100"/>
    <n v="1"/>
    <n v="35"/>
    <n v="48"/>
    <n v="229"/>
    <n v="51823.29"/>
    <n v="4.770833333333333"/>
    <n v="1079.651875"/>
    <n v="11.979166666666666"/>
    <n v="36.85606004548611"/>
    <n v="48"/>
    <n v="24.876893378819446"/>
    <n v="0"/>
    <n v="1.229606505507107"/>
    <n v="0.72152777777777777"/>
    <n v="0"/>
    <n v="27.276051380555554"/>
    <n v="6.766721593402778"/>
    <n v="1680"/>
    <n v="61"/>
    <n v="3"/>
    <n v="3"/>
    <n v="3"/>
    <n v="0"/>
    <n v="0"/>
    <n v="0"/>
    <n v="929.21"/>
    <s v="Rider Supply / Availability"/>
    <n v="48"/>
    <n v="61.766079833333336"/>
    <n v="1665.7324372333333"/>
    <n v="61"/>
    <n v="1"/>
    <n v="6.25E-2"/>
    <n v="35"/>
    <n v="0.15837456367521369"/>
    <n v="0.91023630449908921"/>
    <n v="80"/>
    <n v="-19"/>
    <n v="3"/>
    <n v="10"/>
    <s v="Add or rebalance riders in this interval"/>
    <x v="1"/>
    <s v="Hyderabad"/>
    <s v="Large"/>
    <n v="2100"/>
    <n v="3"/>
    <d v="1899-12-30T16:00:00"/>
    <d v="1899-12-30T16:30:00"/>
    <x v="16"/>
    <b v="0"/>
  </r>
  <r>
    <s v="DS002_20260704_I34"/>
    <s v="DS002"/>
    <d v="2026-07-04T00:00:00"/>
    <n v="34"/>
    <s v="Afternoon"/>
    <n v="47"/>
    <n v="15"/>
    <n v="0"/>
    <n v="2"/>
    <n v="13"/>
    <n v="0"/>
    <n v="1"/>
    <s v=""/>
    <s v="P_DS002_012|P_DS002_014"/>
    <s v="P_DS002_015|P_DS002_017|P_DS002_018|P_DS002_021|P_DS002_023|P_DS002_024|P_DS002_026|P_DS002_029|P_DS002_030|P_DS002_002|P_DS002_003|P_DS002_009|P_DS002_011"/>
    <n v="3.6153846153846154"/>
    <n v="0"/>
    <n v="100"/>
    <n v="1"/>
    <n v="34"/>
    <n v="47"/>
    <n v="229"/>
    <n v="50268.29"/>
    <n v="4.8723404255319149"/>
    <n v="1069.5380851063831"/>
    <n v="12.25531914893617"/>
    <n v="17.844555357092197"/>
    <n v="30"/>
    <n v="6.4374426734042549"/>
    <n v="0"/>
    <n v="1.2321200652282092"/>
    <n v="0.62127659574468086"/>
    <n v="0.13493878900709219"/>
    <n v="7.65298879822695"/>
    <n v="7.3488081875886522"/>
    <n v="1645"/>
    <n v="61"/>
    <n v="0"/>
    <n v="0"/>
    <n v="0"/>
    <n v="0"/>
    <n v="0"/>
    <n v="0"/>
    <n v="0"/>
    <s v="Rider Supply / Availability"/>
    <n v="30"/>
    <n v="56.671350666666669"/>
    <n v="1684.8475264166666"/>
    <n v="61"/>
    <n v="0.63829787234042556"/>
    <n v="0"/>
    <n v="35"/>
    <n v="0.14531115555555557"/>
    <n v="0.920681708424408"/>
    <n v="81"/>
    <n v="-20"/>
    <n v="3"/>
    <n v="10"/>
    <s v="Add or rebalance riders in this interval"/>
    <x v="1"/>
    <s v="Hyderabad"/>
    <s v="Large"/>
    <n v="2100"/>
    <n v="3"/>
    <d v="1899-12-30T16:30:00"/>
    <d v="1899-12-30T17:00:00"/>
    <x v="16"/>
    <b v="0"/>
  </r>
  <r>
    <s v="DS002_20260704_I35"/>
    <s v="DS002"/>
    <d v="2026-07-04T00:00:00"/>
    <n v="35"/>
    <s v="Afternoon"/>
    <n v="73"/>
    <n v="8"/>
    <n v="0"/>
    <n v="2"/>
    <n v="6"/>
    <n v="0"/>
    <n v="1"/>
    <s v=""/>
    <s v="P_DS002_015|P_DS002_018"/>
    <s v="P_DS002_021|P_DS002_024|P_DS002_030|P_DS002_003|P_DS002_009|P_DS002_012"/>
    <n v="12.166666666666666"/>
    <n v="0"/>
    <n v="100"/>
    <n v="1"/>
    <n v="33"/>
    <n v="73"/>
    <n v="339"/>
    <n v="78413.67"/>
    <n v="4.6438356164383565"/>
    <n v="1074.1598630136987"/>
    <n v="14.575342465753424"/>
    <n v="9.9704241091324199"/>
    <n v="1"/>
    <n v="2.171023196347029E-2"/>
    <n v="3.7149742009132398E-3"/>
    <n v="1.186375347985138"/>
    <n v="0.58744292237442919"/>
    <n v="1.638188606849315"/>
    <n v="0"/>
    <n v="7.210699083333334"/>
    <n v="2555"/>
    <n v="34"/>
    <n v="1"/>
    <n v="1"/>
    <n v="0"/>
    <n v="0"/>
    <n v="1"/>
    <n v="0"/>
    <n v="548.22"/>
    <s v="Last-Mile Travel"/>
    <n v="1"/>
    <n v="83.880292850000004"/>
    <n v="838.29190500000004"/>
    <n v="53"/>
    <n v="1.3698630136986301E-2"/>
    <n v="1.3698630136986301E-2"/>
    <n v="35"/>
    <n v="0.46600162694444447"/>
    <n v="0.82185480882352946"/>
    <n v="40"/>
    <n v="-6"/>
    <n v="4"/>
    <n v="2"/>
    <s v="Recover overdue put-away workload"/>
    <x v="1"/>
    <s v="Hyderabad"/>
    <s v="Large"/>
    <n v="2100"/>
    <n v="3"/>
    <d v="1899-12-30T17:00:00"/>
    <d v="1899-12-30T17:30:00"/>
    <x v="17"/>
    <b v="0"/>
  </r>
  <r>
    <s v="DS002_20260704_I36"/>
    <s v="DS002"/>
    <d v="2026-07-04T00:00:00"/>
    <n v="36"/>
    <s v="Afternoon"/>
    <n v="73"/>
    <n v="8"/>
    <n v="0"/>
    <n v="2"/>
    <n v="6"/>
    <n v="0"/>
    <n v="1"/>
    <s v=""/>
    <s v="P_DS002_018|P_DS002_021"/>
    <s v="P_DS002_024|P_DS002_030|P_DS002_003|P_DS002_009|P_DS002_012|P_DS002_015"/>
    <n v="12.166666666666666"/>
    <n v="0"/>
    <n v="100"/>
    <n v="1"/>
    <n v="32"/>
    <n v="73"/>
    <n v="367"/>
    <n v="78875.289999999994"/>
    <n v="5.0273972602739727"/>
    <n v="1080.4834246575342"/>
    <n v="14.657534246575343"/>
    <n v="10.527649673287671"/>
    <n v="1"/>
    <n v="2.271045433789933E-3"/>
    <n v="1.31280301369863E-2"/>
    <n v="1.286982043735666"/>
    <n v="0.65433789954337895"/>
    <n v="1.1992147968036531"/>
    <n v="8.9937635844748856E-2"/>
    <n v="7.5686521892694065"/>
    <n v="2555"/>
    <n v="34"/>
    <n v="2"/>
    <n v="2"/>
    <n v="2"/>
    <n v="0"/>
    <n v="0"/>
    <n v="0"/>
    <n v="206.63"/>
    <s v="Last-Mile Travel"/>
    <n v="1"/>
    <n v="96.835306233333341"/>
    <n v="852.08098996666672"/>
    <n v="34"/>
    <n v="1.3698630136986301E-2"/>
    <n v="2.7397260273972601E-2"/>
    <n v="35"/>
    <n v="0.53797392351851858"/>
    <n v="0.83537351957516348"/>
    <n v="41"/>
    <n v="-7"/>
    <n v="5"/>
    <n v="1"/>
    <s v="Recover overdue put-away workload"/>
    <x v="1"/>
    <s v="Hyderabad"/>
    <s v="Large"/>
    <n v="2100"/>
    <n v="3"/>
    <d v="1899-12-30T17:30:00"/>
    <d v="1899-12-30T18:00:00"/>
    <x v="17"/>
    <b v="0"/>
  </r>
  <r>
    <s v="DS002_20260704_I37"/>
    <s v="DS002"/>
    <d v="2026-07-04T00:00:00"/>
    <n v="37"/>
    <s v="Evening"/>
    <n v="75"/>
    <n v="11"/>
    <n v="0"/>
    <n v="0"/>
    <n v="11"/>
    <n v="0"/>
    <n v="0"/>
    <s v=""/>
    <s v=""/>
    <s v="P_DS002_018|P_DS002_021|P_DS002_024|P_DS002_030|P_DS002_013|P_DS002_006|P_DS002_027|P_DS002_003|P_DS002_009|P_DS002_012|P_DS002_015"/>
    <n v="6.8181818181818183"/>
    <n v="0"/>
    <n v="100"/>
    <n v="0"/>
    <n v="32"/>
    <n v="75"/>
    <n v="381"/>
    <n v="90379.199999999997"/>
    <n v="5.08"/>
    <n v="1205.056"/>
    <n v="16.213333333333335"/>
    <n v="11.223318322000001"/>
    <n v="2"/>
    <n v="1.9769370222222211E-2"/>
    <n v="0"/>
    <n v="1.3099851507522573"/>
    <n v="0.61555555555555552"/>
    <n v="0.42649208622222223"/>
    <n v="0.93057044422222224"/>
    <n v="7.4594293888888892"/>
    <n v="3000"/>
    <n v="34"/>
    <n v="4"/>
    <n v="4"/>
    <n v="1"/>
    <n v="0"/>
    <n v="3"/>
    <n v="0"/>
    <n v="2884.7799999999997"/>
    <s v="Last-Mile Travel"/>
    <n v="1"/>
    <n v="97.564123033333331"/>
    <n v="919.99044460000005"/>
    <n v="34"/>
    <n v="2.6666666666666668E-2"/>
    <n v="5.3333333333333337E-2"/>
    <n v="40"/>
    <n v="0.29564885767676768"/>
    <n v="0.90195141627450981"/>
    <n v="44"/>
    <n v="-10"/>
    <n v="5"/>
    <n v="6"/>
    <s v="Recover overdue put-away workload"/>
    <x v="1"/>
    <s v="Hyderabad"/>
    <s v="Large"/>
    <n v="2100"/>
    <n v="3"/>
    <d v="1899-12-30T18:00:00"/>
    <d v="1899-12-30T18:30:00"/>
    <x v="18"/>
    <b v="1"/>
  </r>
  <r>
    <s v="DS002_20260704_I38"/>
    <s v="DS002"/>
    <d v="2026-07-04T00:00:00"/>
    <n v="38"/>
    <s v="Evening"/>
    <n v="99"/>
    <n v="11"/>
    <n v="0"/>
    <n v="0"/>
    <n v="11"/>
    <n v="0"/>
    <n v="0"/>
    <s v=""/>
    <s v=""/>
    <s v="P_DS002_021|P_DS002_024|P_DS002_030|P_DS002_013|P_DS002_006|P_DS002_027|P_DS002_003|P_DS002_009|P_DS002_012|P_DS002_015|P_DS002_018"/>
    <n v="9"/>
    <n v="0"/>
    <n v="100"/>
    <n v="0"/>
    <n v="32"/>
    <n v="99"/>
    <n v="474"/>
    <n v="107441.58"/>
    <n v="4.7878787878787881"/>
    <n v="1085.2684848484848"/>
    <n v="17.434343434343436"/>
    <n v="11.613824254377105"/>
    <n v="0"/>
    <n v="0"/>
    <n v="0"/>
    <n v="1.2256777575767994"/>
    <n v="0.62188552188552182"/>
    <n v="0.81393872457912464"/>
    <n v="1.4817779723905724"/>
    <n v="7.3610823247474748"/>
    <n v="3960"/>
    <n v="34"/>
    <n v="3"/>
    <n v="3"/>
    <n v="2"/>
    <n v="1"/>
    <n v="0"/>
    <n v="0"/>
    <n v="885.18000000000006"/>
    <s v="No SLA Breach"/>
    <n v="0"/>
    <n v="119.03460501666666"/>
    <n v="861.19834423333339"/>
    <n v="34"/>
    <n v="0"/>
    <n v="3.0303030303030304E-2"/>
    <n v="40"/>
    <n v="0.36071092429292928"/>
    <n v="0.84431210218954256"/>
    <n v="42"/>
    <n v="-8"/>
    <n v="6"/>
    <n v="5"/>
    <s v="Recover overdue put-away workload"/>
    <x v="1"/>
    <s v="Hyderabad"/>
    <s v="Large"/>
    <n v="2100"/>
    <n v="3"/>
    <d v="1899-12-30T18:30:00"/>
    <d v="1899-12-30T19:00:00"/>
    <x v="18"/>
    <b v="1"/>
  </r>
  <r>
    <s v="DS002_20260704_I39"/>
    <s v="DS002"/>
    <d v="2026-07-04T00:00:00"/>
    <n v="39"/>
    <s v="Evening"/>
    <n v="87"/>
    <n v="11"/>
    <n v="0"/>
    <n v="0"/>
    <n v="11"/>
    <n v="0"/>
    <n v="0"/>
    <s v=""/>
    <s v=""/>
    <s v="P_DS002_024|P_DS002_030|P_DS002_013|P_DS002_006|P_DS002_027|P_DS002_003|P_DS002_009|P_DS002_012|P_DS002_015|P_DS002_018|P_DS002_021"/>
    <n v="7.9090909090909092"/>
    <n v="0"/>
    <n v="100"/>
    <n v="0"/>
    <n v="32"/>
    <n v="87"/>
    <n v="395"/>
    <n v="86674.58"/>
    <n v="4.5402298850574709"/>
    <n v="996.25954022988503"/>
    <n v="17.022988505747126"/>
    <n v="18.306037532950192"/>
    <n v="68"/>
    <n v="1.4524355940613025"/>
    <n v="0"/>
    <n v="1.1571396336263307"/>
    <n v="0.66666666666666663"/>
    <n v="0"/>
    <n v="7.8686849365900384"/>
    <n v="7.6922819195402301"/>
    <n v="3480"/>
    <n v="34"/>
    <n v="4"/>
    <n v="4"/>
    <n v="1"/>
    <n v="3"/>
    <n v="0"/>
    <n v="0"/>
    <n v="1195.9099999999999"/>
    <s v="Rider Supply / Availability"/>
    <n v="68"/>
    <n v="100.61526631666666"/>
    <n v="945.62928735000003"/>
    <n v="34"/>
    <n v="0.7816091954022989"/>
    <n v="4.5977011494252873E-2"/>
    <n v="40"/>
    <n v="0.30489474641414138"/>
    <n v="0.92708753661764709"/>
    <n v="46"/>
    <n v="-12"/>
    <n v="5"/>
    <n v="6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04_I40"/>
    <s v="DS002"/>
    <d v="2026-07-04T00:00:00"/>
    <n v="40"/>
    <s v="Evening"/>
    <n v="102"/>
    <n v="11"/>
    <n v="0"/>
    <n v="0"/>
    <n v="11"/>
    <n v="0"/>
    <n v="0"/>
    <s v=""/>
    <s v=""/>
    <s v="P_DS002_030|P_DS002_013|P_DS002_006|P_DS002_027|P_DS002_003|P_DS002_009|P_DS002_012|P_DS002_015|P_DS002_018|P_DS002_021|P_DS002_024"/>
    <n v="9.2727272727272716"/>
    <n v="0"/>
    <n v="100"/>
    <n v="0"/>
    <n v="32"/>
    <n v="102"/>
    <n v="502"/>
    <n v="112832.72"/>
    <n v="4.9215686274509807"/>
    <n v="1106.203137254902"/>
    <n v="17.754901960784313"/>
    <n v="24.189891775490196"/>
    <n v="102"/>
    <n v="6.4349898147058822"/>
    <n v="0"/>
    <n v="1.2537393671862254"/>
    <n v="0.63300653594771239"/>
    <n v="0"/>
    <n v="14.101411752287582"/>
    <n v="7.2399694052287584"/>
    <n v="4080"/>
    <n v="34"/>
    <n v="2"/>
    <n v="2"/>
    <n v="1"/>
    <n v="1"/>
    <n v="0"/>
    <n v="0"/>
    <n v="540.54"/>
    <s v="Rider Supply / Availability"/>
    <n v="102"/>
    <n v="130.45154704999999"/>
    <n v="940.18760105000001"/>
    <n v="34"/>
    <n v="1"/>
    <n v="1.9607843137254902E-2"/>
    <n v="40"/>
    <n v="0.39530771833333328"/>
    <n v="0.92175255004901957"/>
    <n v="45"/>
    <n v="-11"/>
    <n v="7"/>
    <n v="4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4_I41"/>
    <s v="DS002"/>
    <d v="2026-07-04T00:00:00"/>
    <n v="41"/>
    <s v="Evening"/>
    <n v="140"/>
    <n v="11"/>
    <n v="0"/>
    <n v="0"/>
    <n v="11"/>
    <n v="0"/>
    <n v="0"/>
    <s v=""/>
    <s v=""/>
    <s v="P_DS002_013|P_DS002_006|P_DS002_027|P_DS002_003|P_DS002_009|P_DS002_012|P_DS002_015|P_DS002_018|P_DS002_021|P_DS002_024|P_DS002_030"/>
    <n v="12.727272727272728"/>
    <n v="0"/>
    <n v="100"/>
    <n v="0"/>
    <n v="32"/>
    <n v="140"/>
    <n v="726"/>
    <n v="165597.43"/>
    <n v="5.1857142857142859"/>
    <n v="1182.8387857142857"/>
    <n v="19.978571428571428"/>
    <n v="36.810314026666667"/>
    <n v="140"/>
    <n v="16.831742598095239"/>
    <n v="8.6821383333333321E-3"/>
    <n v="1.3493602849528288"/>
    <n v="0.6110714285714286"/>
    <n v="0"/>
    <n v="26.541885247142858"/>
    <n v="7.3025292049999999"/>
    <n v="5600"/>
    <n v="34"/>
    <n v="3"/>
    <n v="3"/>
    <n v="2"/>
    <n v="1"/>
    <n v="0"/>
    <n v="0"/>
    <n v="230.05"/>
    <s v="Rider Supply / Availability"/>
    <n v="140"/>
    <n v="184.91079235000001"/>
    <n v="944.44392621666668"/>
    <n v="34"/>
    <n v="1"/>
    <n v="2.1428571428571429E-2"/>
    <n v="40"/>
    <n v="0.56033573439393947"/>
    <n v="0.92592541785947713"/>
    <n v="45"/>
    <n v="-11"/>
    <n v="9"/>
    <n v="2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4_I42"/>
    <s v="DS002"/>
    <d v="2026-07-04T00:00:00"/>
    <n v="42"/>
    <s v="Evening"/>
    <n v="125"/>
    <n v="11"/>
    <n v="0"/>
    <n v="0"/>
    <n v="11"/>
    <n v="0"/>
    <n v="0"/>
    <s v=""/>
    <s v=""/>
    <s v="P_DS002_006|P_DS002_027|P_DS002_003|P_DS002_009|P_DS002_012|P_DS002_015|P_DS002_018|P_DS002_021|P_DS002_024|P_DS002_030|P_DS002_013"/>
    <n v="11.363636363636363"/>
    <n v="0"/>
    <n v="100"/>
    <n v="0"/>
    <n v="32"/>
    <n v="125"/>
    <n v="623"/>
    <n v="145444.88"/>
    <n v="4.984"/>
    <n v="1163.5590400000001"/>
    <n v="19.143999999999998"/>
    <n v="55.023014657333334"/>
    <n v="125"/>
    <n v="35.879014657333336"/>
    <n v="0"/>
    <n v="1.2658384182266402"/>
    <n v="0.66613333333333336"/>
    <n v="0"/>
    <n v="44.776928566533336"/>
    <n v="7.4369143299999996"/>
    <n v="5000"/>
    <n v="34"/>
    <n v="5"/>
    <n v="4"/>
    <n v="4"/>
    <n v="0"/>
    <n v="1"/>
    <n v="0"/>
    <n v="765.42000000000007"/>
    <s v="Rider Supply / Availability"/>
    <n v="125"/>
    <n v="159.31338903333332"/>
    <n v="933.89445765000005"/>
    <n v="34"/>
    <n v="1"/>
    <n v="3.2000000000000001E-2"/>
    <n v="40"/>
    <n v="0.48276784555555552"/>
    <n v="0.91558280161764716"/>
    <n v="45"/>
    <n v="-11"/>
    <n v="8"/>
    <n v="3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4_I43"/>
    <s v="DS002"/>
    <d v="2026-07-04T00:00:00"/>
    <n v="43"/>
    <s v="Evening"/>
    <n v="112"/>
    <n v="11"/>
    <n v="0"/>
    <n v="0"/>
    <n v="11"/>
    <n v="0"/>
    <n v="0"/>
    <s v=""/>
    <s v=""/>
    <s v="P_DS002_027|P_DS002_003|P_DS002_009|P_DS002_012|P_DS002_015|P_DS002_018|P_DS002_021|P_DS002_024|P_DS002_030|P_DS002_013|P_DS002_006"/>
    <n v="10.181818181818182"/>
    <n v="0"/>
    <n v="100"/>
    <n v="0"/>
    <n v="32"/>
    <n v="112"/>
    <n v="541"/>
    <n v="125738.88"/>
    <n v="4.8303571428571432"/>
    <n v="1122.6685714285716"/>
    <n v="18.517857142857142"/>
    <n v="68.786764129464288"/>
    <n v="112"/>
    <n v="50.268906986607142"/>
    <n v="0"/>
    <n v="1.2546123329850343"/>
    <n v="0.62217261904761911"/>
    <n v="0"/>
    <n v="58.387841997023813"/>
    <n v="7.6184169330357134"/>
    <n v="4480"/>
    <n v="34"/>
    <n v="3"/>
    <n v="3"/>
    <n v="1"/>
    <n v="0"/>
    <n v="2"/>
    <n v="0"/>
    <n v="191.8"/>
    <s v="Rider Supply / Availability"/>
    <n v="112"/>
    <n v="144.04688656666667"/>
    <n v="943.60969398333339"/>
    <n v="34"/>
    <n v="1"/>
    <n v="2.6785714285714284E-2"/>
    <n v="40"/>
    <n v="0.43650571686868689"/>
    <n v="0.92510754312091503"/>
    <n v="45"/>
    <n v="-11"/>
    <n v="7"/>
    <n v="4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4_I44"/>
    <s v="DS002"/>
    <d v="2026-07-04T00:00:00"/>
    <n v="44"/>
    <s v="Evening"/>
    <n v="111"/>
    <n v="11"/>
    <n v="0"/>
    <n v="0"/>
    <n v="11"/>
    <n v="0"/>
    <n v="0"/>
    <s v=""/>
    <s v=""/>
    <s v="P_DS002_003|P_DS002_009|P_DS002_012|P_DS002_015|P_DS002_018|P_DS002_021|P_DS002_024|P_DS002_030|P_DS002_013|P_DS002_006|P_DS002_027"/>
    <n v="10.090909090909092"/>
    <n v="0"/>
    <n v="100"/>
    <n v="0"/>
    <n v="32"/>
    <n v="111"/>
    <n v="534"/>
    <n v="122547.51"/>
    <n v="4.8108108108108105"/>
    <n v="1104.0316216216215"/>
    <n v="18.297297297297298"/>
    <n v="79.777386606006004"/>
    <n v="111"/>
    <n v="61.480089308708713"/>
    <n v="0"/>
    <n v="1.2308305074891239"/>
    <n v="0.65660660660660652"/>
    <n v="0"/>
    <n v="69.546279619519524"/>
    <n v="7.4345107042042047"/>
    <n v="4440"/>
    <n v="34"/>
    <n v="2"/>
    <n v="2"/>
    <n v="1"/>
    <n v="0"/>
    <n v="1"/>
    <n v="0"/>
    <n v="876.02"/>
    <s v="Rider Supply / Availability"/>
    <n v="111"/>
    <n v="135.63466251666668"/>
    <n v="952.03839058333335"/>
    <n v="34"/>
    <n v="1"/>
    <n v="1.8018018018018018E-2"/>
    <n v="40"/>
    <n v="0.4110141288383839"/>
    <n v="0.93337097116013079"/>
    <n v="46"/>
    <n v="-12"/>
    <n v="7"/>
    <n v="4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4_I45"/>
    <s v="DS002"/>
    <d v="2026-07-04T00:00:00"/>
    <n v="45"/>
    <s v="Evening"/>
    <n v="77"/>
    <n v="8"/>
    <n v="0"/>
    <n v="0"/>
    <n v="8"/>
    <n v="0"/>
    <n v="0"/>
    <s v=""/>
    <s v=""/>
    <s v="P_DS002_021|P_DS002_024|P_DS002_030|P_DS002_003|P_DS002_009|P_DS002_012|P_DS002_015|P_DS002_018"/>
    <n v="9.625"/>
    <n v="0"/>
    <n v="100"/>
    <n v="0"/>
    <n v="32"/>
    <n v="77"/>
    <n v="365"/>
    <n v="84664.63"/>
    <n v="4.7402597402597406"/>
    <n v="1099.5406493506493"/>
    <n v="14.805194805194805"/>
    <n v="84.500419585930743"/>
    <n v="77"/>
    <n v="69.695224780735941"/>
    <n v="0"/>
    <n v="1.2141394271948649"/>
    <n v="0.65454545454545454"/>
    <n v="0"/>
    <n v="74.345229682683978"/>
    <n v="7.3826089088744595"/>
    <n v="2695"/>
    <n v="34"/>
    <n v="3"/>
    <n v="3"/>
    <n v="3"/>
    <n v="0"/>
    <n v="0"/>
    <n v="0"/>
    <n v="1516.54"/>
    <s v="Rider Supply / Availability"/>
    <n v="77"/>
    <n v="94.671922500000008"/>
    <n v="945.2361949166667"/>
    <n v="34"/>
    <n v="1"/>
    <n v="3.896103896103896E-2"/>
    <n v="35"/>
    <n v="0.39446634375000006"/>
    <n v="0.926702151879085"/>
    <n v="46"/>
    <n v="-12"/>
    <n v="5"/>
    <n v="3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4_I46"/>
    <s v="DS002"/>
    <d v="2026-07-04T00:00:00"/>
    <n v="46"/>
    <s v="Evening"/>
    <n v="62"/>
    <n v="8"/>
    <n v="0"/>
    <n v="0"/>
    <n v="8"/>
    <n v="0"/>
    <n v="0"/>
    <s v=""/>
    <s v=""/>
    <s v="P_DS002_024|P_DS002_030|P_DS002_003|P_DS002_009|P_DS002_012|P_DS002_015|P_DS002_018|P_DS002_021"/>
    <n v="7.75"/>
    <n v="0"/>
    <n v="100"/>
    <n v="0"/>
    <n v="32"/>
    <n v="62"/>
    <n v="306"/>
    <n v="68506.19"/>
    <n v="4.935483870967742"/>
    <n v="1104.9385483870967"/>
    <n v="13.983870967741936"/>
    <n v="77.882359925537628"/>
    <n v="62"/>
    <n v="63.898488957795699"/>
    <n v="0"/>
    <n v="1.2935956038224641"/>
    <n v="0.6279569892473118"/>
    <n v="0"/>
    <n v="67.528723088978495"/>
    <n v="7.3783207948924732"/>
    <n v="2170"/>
    <n v="34"/>
    <n v="2"/>
    <n v="2"/>
    <n v="0"/>
    <n v="2"/>
    <n v="0"/>
    <n v="0"/>
    <n v="719.21"/>
    <s v="Rider Supply / Availability"/>
    <n v="62"/>
    <n v="76.480916816666664"/>
    <n v="942.99779805000003"/>
    <n v="34"/>
    <n v="1"/>
    <n v="3.2258064516129031E-2"/>
    <n v="35"/>
    <n v="0.31867048673611109"/>
    <n v="0.92450764514705885"/>
    <n v="45"/>
    <n v="-11"/>
    <n v="4"/>
    <n v="4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4_I47"/>
    <s v="DS002"/>
    <d v="2026-07-04T00:00:00"/>
    <n v="47"/>
    <s v="Late Night"/>
    <n v="44"/>
    <n v="8"/>
    <n v="0"/>
    <n v="2"/>
    <n v="6"/>
    <n v="0"/>
    <n v="1"/>
    <s v=""/>
    <s v="P_DS002_030|P_DS002_003"/>
    <s v="P_DS002_009|P_DS002_012|P_DS002_015|P_DS002_018|P_DS002_021|P_DS002_024"/>
    <n v="7.333333333333333"/>
    <n v="0"/>
    <n v="100"/>
    <n v="1"/>
    <n v="31"/>
    <n v="44"/>
    <n v="217"/>
    <n v="51285.43"/>
    <n v="4.9318181818181817"/>
    <n v="1165.5779545454545"/>
    <n v="13.136363636363637"/>
    <n v="57.255378820833336"/>
    <n v="44"/>
    <n v="44.119015184469696"/>
    <n v="0"/>
    <n v="1.2433514832072394"/>
    <n v="0.65492424242424241"/>
    <n v="0"/>
    <n v="46.720578334848483"/>
    <n v="7.6456156613636361"/>
    <n v="1540"/>
    <n v="34"/>
    <n v="2"/>
    <n v="2"/>
    <n v="1"/>
    <n v="1"/>
    <n v="0"/>
    <n v="0"/>
    <n v="371.32"/>
    <s v="Rider Supply / Availability"/>
    <n v="44"/>
    <n v="58.520206083333335"/>
    <n v="948.7145433666667"/>
    <n v="34"/>
    <n v="1"/>
    <n v="4.5454545454545456E-2"/>
    <n v="35"/>
    <n v="0.32511225601851851"/>
    <n v="0.9301122974183007"/>
    <n v="46"/>
    <n v="-12"/>
    <n v="3"/>
    <n v="3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04_I48"/>
    <s v="DS002"/>
    <d v="2026-07-04T00:00:00"/>
    <n v="48"/>
    <s v="Late Night"/>
    <n v="33"/>
    <n v="8"/>
    <n v="0"/>
    <n v="2"/>
    <n v="6"/>
    <n v="0"/>
    <n v="1"/>
    <s v=""/>
    <s v="P_DS002_003|P_DS002_009"/>
    <s v="P_DS002_012|P_DS002_015|P_DS002_018|P_DS002_021|P_DS002_024|P_DS002_030"/>
    <n v="5.5"/>
    <n v="0"/>
    <n v="100"/>
    <n v="1"/>
    <n v="30"/>
    <n v="33"/>
    <n v="158"/>
    <n v="41966.03"/>
    <n v="4.7878787878787881"/>
    <n v="1271.6978787878788"/>
    <n v="12"/>
    <n v="33.42771572070707"/>
    <n v="33"/>
    <n v="21.42771572070707"/>
    <n v="0"/>
    <n v="1.1945341504721936"/>
    <n v="0.67474747474747476"/>
    <n v="0"/>
    <n v="23.667401908585859"/>
    <n v="7.0425473308080813"/>
    <n v="1155"/>
    <n v="34"/>
    <n v="2"/>
    <n v="2"/>
    <n v="1"/>
    <n v="1"/>
    <n v="0"/>
    <n v="0"/>
    <n v="578.16"/>
    <s v="Rider Supply / Availability"/>
    <n v="33"/>
    <n v="37.865954250000001"/>
    <n v="938.18064048333338"/>
    <n v="34"/>
    <n v="1"/>
    <n v="6.0606060606060608E-2"/>
    <n v="35"/>
    <n v="0.21036641250000002"/>
    <n v="0.91978494165032687"/>
    <n v="45"/>
    <n v="-11"/>
    <n v="2"/>
    <n v="4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05_I01"/>
    <s v="DS002"/>
    <d v="2026-07-05T00:00:00"/>
    <n v="1"/>
    <s v="Night"/>
    <n v="9"/>
    <n v="15"/>
    <n v="12"/>
    <n v="2"/>
    <n v="1"/>
    <n v="900"/>
    <n v="1"/>
    <s v="P_DS002_009|P_DS002_012|P_DS002_015|P_DS002_018|P_DS002_021|P_DS002_024|P_DS002_030|P_DS002_001|P_DS002_010|P_DS002_013|P_DS002_016|P_DS002_022"/>
    <s v="P_DS002_031|P_DS002_034"/>
    <s v="P_DS002_003"/>
    <n v="9"/>
    <n v="900"/>
    <n v="9100"/>
    <n v="1"/>
    <n v="49"/>
    <n v="9"/>
    <n v="43"/>
    <n v="9385.32"/>
    <n v="4.7777777777777777"/>
    <n v="1042.8133333333333"/>
    <n v="9.8888888888888893"/>
    <n v="11.034667711111112"/>
    <n v="6"/>
    <n v="1.7950235388888889"/>
    <n v="0.29091860185185187"/>
    <n v="1.4739803890551864"/>
    <n v="0.85925925925925928"/>
    <n v="2.0262127074074074"/>
    <n v="1.3932543796296297"/>
    <n v="6.2487365592592603"/>
    <n v="270"/>
    <n v="69"/>
    <n v="1"/>
    <n v="1"/>
    <n v="1"/>
    <n v="0"/>
    <n v="0"/>
    <n v="0"/>
    <n v="521"/>
    <s v="Store Not Ready for Rider"/>
    <n v="3"/>
    <n v="14.414778850000001"/>
    <n v="1411.6275690166667"/>
    <n v="68"/>
    <n v="0.66666666666666663"/>
    <n v="0.1111111111111111"/>
    <n v="30"/>
    <n v="0.48049262833333339"/>
    <n v="0.68194568551529788"/>
    <n v="68"/>
    <n v="1"/>
    <n v="1"/>
    <n v="0"/>
    <s v="Protect or increase picker capacity"/>
    <x v="1"/>
    <s v="Hyderabad"/>
    <s v="Large"/>
    <n v="2100"/>
    <n v="3"/>
    <d v="1899-12-30T00:00:00"/>
    <d v="1899-12-30T00:30:00"/>
    <x v="0"/>
    <b v="0"/>
  </r>
  <r>
    <s v="DS002_20260705_I02"/>
    <s v="DS002"/>
    <d v="2026-07-05T00:00:00"/>
    <n v="2"/>
    <s v="Night"/>
    <n v="7"/>
    <n v="16"/>
    <n v="12"/>
    <n v="2"/>
    <n v="2"/>
    <n v="900"/>
    <n v="1"/>
    <s v="P_DS002_012|P_DS002_015|P_DS002_018|P_DS002_021|P_DS002_024|P_DS002_030|P_DS002_001|P_DS002_010|P_DS002_013|P_DS002_016|P_DS002_022|P_DS002_025"/>
    <s v="P_DS002_031|P_DS002_034"/>
    <s v="P_DS002_003|P_DS002_009"/>
    <n v="3.5"/>
    <n v="900"/>
    <n v="8200"/>
    <n v="1"/>
    <n v="48"/>
    <n v="7"/>
    <n v="42"/>
    <n v="11045.36"/>
    <n v="6"/>
    <n v="1577.9085714285716"/>
    <n v="10.428571428571429"/>
    <n v="10.224706433333335"/>
    <n v="3"/>
    <n v="0.68248015000000017"/>
    <n v="0"/>
    <n v="1.6297838131340818"/>
    <n v="0.67619047619047623"/>
    <n v="2.3059742833333332"/>
    <n v="0"/>
    <n v="7.07825595"/>
    <n v="210"/>
    <n v="69"/>
    <n v="0"/>
    <n v="0"/>
    <n v="0"/>
    <n v="0"/>
    <n v="0"/>
    <n v="0"/>
    <n v="0"/>
    <s v="Store Not Ready for Rider"/>
    <n v="3"/>
    <n v="12.468345233333332"/>
    <n v="101.25631023333334"/>
    <n v="9"/>
    <n v="0.42857142857142855"/>
    <n v="0"/>
    <n v="30"/>
    <n v="0.20780575388888886"/>
    <n v="4.8916091900161031E-2"/>
    <n v="5"/>
    <n v="64"/>
    <n v="1"/>
    <n v="1"/>
    <s v="Protect or increase picker capacity"/>
    <x v="1"/>
    <s v="Hyderabad"/>
    <s v="Large"/>
    <n v="2100"/>
    <n v="3"/>
    <d v="1899-12-30T00:30:00"/>
    <d v="1899-12-30T01:00:00"/>
    <x v="0"/>
    <b v="0"/>
  </r>
  <r>
    <s v="DS002_20260705_I03"/>
    <s v="DS002"/>
    <d v="2026-07-05T00:00:00"/>
    <n v="3"/>
    <s v="Night"/>
    <n v="5"/>
    <n v="8"/>
    <n v="7"/>
    <n v="0"/>
    <n v="1"/>
    <n v="525"/>
    <n v="0"/>
    <s v="P_DS002_016|P_DS002_022|P_DS002_025|P_DS002_031|P_DS002_034|P_DS002_001|P_DS002_010"/>
    <s v=""/>
    <s v="P_DS002_013"/>
    <n v="5"/>
    <n v="525"/>
    <n v="7675"/>
    <n v="0"/>
    <n v="48"/>
    <n v="5"/>
    <n v="23"/>
    <n v="4024.1899999999996"/>
    <n v="4.5999999999999996"/>
    <n v="804.83799999999997"/>
    <n v="9.6"/>
    <n v="8.3125653533333335"/>
    <n v="0"/>
    <n v="0"/>
    <n v="0"/>
    <n v="1.1786602899733256"/>
    <n v="0.45666666666666667"/>
    <n v="1.6353269500000001"/>
    <n v="0"/>
    <n v="5.7739050599999997"/>
    <n v="150"/>
    <n v="35"/>
    <n v="1"/>
    <n v="1"/>
    <n v="1"/>
    <n v="0"/>
    <n v="0"/>
    <n v="0"/>
    <n v="193.29"/>
    <s v="No SLA Breach"/>
    <n v="0"/>
    <n v="5.8933014166666666"/>
    <n v="53.787818399999999"/>
    <n v="5"/>
    <n v="0"/>
    <n v="0.2"/>
    <n v="30"/>
    <n v="0.19644338055555555"/>
    <n v="5.1226493714285712E-2"/>
    <n v="3"/>
    <n v="32"/>
    <n v="1"/>
    <n v="0"/>
    <s v="Investigate inventory and order-quality process"/>
    <x v="1"/>
    <s v="Hyderabad"/>
    <s v="Large"/>
    <n v="2100"/>
    <n v="3"/>
    <d v="1899-12-30T01:00:00"/>
    <d v="1899-12-30T01:30:00"/>
    <x v="1"/>
    <b v="0"/>
  </r>
  <r>
    <s v="DS002_20260705_I04"/>
    <s v="DS002"/>
    <d v="2026-07-05T00:00:00"/>
    <n v="4"/>
    <s v="Night"/>
    <n v="9"/>
    <n v="8"/>
    <n v="7"/>
    <n v="0"/>
    <n v="1"/>
    <n v="525"/>
    <n v="0"/>
    <s v="P_DS002_022|P_DS002_025|P_DS002_031|P_DS002_034|P_DS002_001|P_DS002_010|P_DS002_013"/>
    <s v=""/>
    <s v="P_DS002_016"/>
    <n v="9"/>
    <n v="525"/>
    <n v="7150"/>
    <n v="0"/>
    <n v="48"/>
    <n v="9"/>
    <n v="34"/>
    <n v="6611.53"/>
    <n v="3.7777777777777777"/>
    <n v="734.61444444444442"/>
    <n v="9.8888888888888893"/>
    <n v="8.9967901407407407"/>
    <n v="0"/>
    <n v="0"/>
    <n v="0"/>
    <n v="1.1216975660811335"/>
    <n v="0.58703703703703702"/>
    <n v="1.7087345962962963"/>
    <n v="0"/>
    <n v="6.4732407259259261"/>
    <n v="270"/>
    <n v="35"/>
    <n v="2"/>
    <n v="2"/>
    <n v="0"/>
    <n v="1"/>
    <n v="1"/>
    <n v="0"/>
    <n v="494.73"/>
    <s v="No SLA Breach"/>
    <n v="0"/>
    <n v="10.095278033333333"/>
    <n v="63.67416621666667"/>
    <n v="4"/>
    <n v="0"/>
    <n v="0.22222222222222221"/>
    <n v="30"/>
    <n v="0.33650926777777779"/>
    <n v="6.0642063063492069E-2"/>
    <n v="4"/>
    <n v="31"/>
    <n v="1"/>
    <n v="0"/>
    <s v="Investigate inventory and order-quality process"/>
    <x v="1"/>
    <s v="Hyderabad"/>
    <s v="Large"/>
    <n v="2100"/>
    <n v="3"/>
    <d v="1899-12-30T01:30:00"/>
    <d v="1899-12-30T02:00:00"/>
    <x v="1"/>
    <b v="0"/>
  </r>
  <r>
    <s v="DS002_20260705_I05"/>
    <s v="DS002"/>
    <d v="2026-07-05T00:00:00"/>
    <n v="5"/>
    <s v="Night"/>
    <n v="10"/>
    <n v="8"/>
    <n v="7"/>
    <n v="0"/>
    <n v="1"/>
    <n v="525"/>
    <n v="0"/>
    <s v="P_DS002_025|P_DS002_031|P_DS002_034|P_DS002_001|P_DS002_010|P_DS002_013|P_DS002_016"/>
    <s v=""/>
    <s v="P_DS002_022"/>
    <n v="10"/>
    <n v="525"/>
    <n v="6625"/>
    <n v="0"/>
    <n v="48"/>
    <n v="10"/>
    <n v="45"/>
    <n v="9354.49"/>
    <n v="4.5"/>
    <n v="935.44899999999996"/>
    <n v="10.4"/>
    <n v="9.0894144716666663"/>
    <n v="1"/>
    <n v="1.7253833333334001E-4"/>
    <n v="3.6445974999999999E-2"/>
    <n v="1.3109837264145234"/>
    <n v="0.6333333333333333"/>
    <n v="1.9807630266666667"/>
    <n v="0"/>
    <n v="6.2253181016666677"/>
    <n v="300"/>
    <n v="35"/>
    <n v="0"/>
    <n v="0"/>
    <n v="0"/>
    <n v="0"/>
    <n v="0"/>
    <n v="0"/>
    <n v="0"/>
    <s v="Store Not Ready for Rider"/>
    <n v="1"/>
    <n v="13.109837150000001"/>
    <n v="103.62608078333334"/>
    <n v="7"/>
    <n v="0.1"/>
    <n v="0"/>
    <n v="30"/>
    <n v="0.43699457166666666"/>
    <n v="9.8691505507936511E-2"/>
    <n v="5"/>
    <n v="30"/>
    <n v="1"/>
    <n v="0"/>
    <s v="Monitor - no immediate intervention"/>
    <x v="1"/>
    <s v="Hyderabad"/>
    <s v="Large"/>
    <n v="2100"/>
    <n v="3"/>
    <d v="1899-12-30T02:00:00"/>
    <d v="1899-12-30T02:30:00"/>
    <x v="2"/>
    <b v="0"/>
  </r>
  <r>
    <s v="DS002_20260705_I06"/>
    <s v="DS002"/>
    <d v="2026-07-05T00:00:00"/>
    <n v="6"/>
    <s v="Night"/>
    <n v="18"/>
    <n v="8"/>
    <n v="7"/>
    <n v="0"/>
    <n v="1"/>
    <n v="525"/>
    <n v="0"/>
    <s v="P_DS002_031|P_DS002_034|P_DS002_001|P_DS002_010|P_DS002_013|P_DS002_016|P_DS002_022"/>
    <s v=""/>
    <s v="P_DS002_025"/>
    <n v="18"/>
    <n v="525"/>
    <n v="6100"/>
    <n v="0"/>
    <n v="48"/>
    <n v="18"/>
    <n v="89"/>
    <n v="16917.03"/>
    <n v="4.9444444444444446"/>
    <n v="939.83499999999992"/>
    <n v="10"/>
    <n v="9.2692707666666667"/>
    <n v="6"/>
    <n v="0.39830561574074064"/>
    <n v="0.63479725740740744"/>
    <n v="1.2098807110368837"/>
    <n v="0.69074074074074077"/>
    <n v="2.5354187055555553"/>
    <n v="0"/>
    <n v="5.7125557574074071"/>
    <n v="540"/>
    <n v="35"/>
    <n v="0"/>
    <n v="0"/>
    <n v="0"/>
    <n v="0"/>
    <n v="0"/>
    <n v="0"/>
    <n v="0"/>
    <s v="Store Not Ready for Rider"/>
    <n v="6"/>
    <n v="18.118297283333334"/>
    <n v="135.37317833333333"/>
    <n v="11"/>
    <n v="0.33333333333333331"/>
    <n v="0"/>
    <n v="30"/>
    <n v="0.60394324277777778"/>
    <n v="0.12892683650793652"/>
    <n v="7"/>
    <n v="28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05_I07"/>
    <s v="DS002"/>
    <d v="2026-07-05T00:00:00"/>
    <n v="7"/>
    <s v="Night"/>
    <n v="12"/>
    <n v="8"/>
    <n v="7"/>
    <n v="0"/>
    <n v="1"/>
    <n v="525"/>
    <n v="0"/>
    <s v="P_DS002_034|P_DS002_001|P_DS002_010|P_DS002_013|P_DS002_016|P_DS002_022|P_DS002_025"/>
    <s v=""/>
    <s v="P_DS002_031"/>
    <n v="12"/>
    <n v="525"/>
    <n v="5575"/>
    <n v="0"/>
    <n v="48"/>
    <n v="12"/>
    <n v="62"/>
    <n v="13386.449999999999"/>
    <n v="5.166666666666667"/>
    <n v="1115.5374999999999"/>
    <n v="9.9166666666666661"/>
    <n v="11.399709194444446"/>
    <n v="9"/>
    <n v="1.670937865277778"/>
    <n v="1.6184717208333332"/>
    <n v="1.6003359750773754"/>
    <n v="0.82638888888888884"/>
    <n v="4.0451965819444444"/>
    <n v="0"/>
    <n v="6.4086792722222219"/>
    <n v="360"/>
    <n v="35"/>
    <n v="0"/>
    <n v="0"/>
    <n v="0"/>
    <n v="0"/>
    <n v="0"/>
    <n v="0"/>
    <n v="0"/>
    <s v="Store Not Ready for Rider"/>
    <n v="7"/>
    <n v="22.863586983333335"/>
    <n v="135.5035053"/>
    <n v="12"/>
    <n v="0.75"/>
    <n v="0"/>
    <n v="30"/>
    <n v="0.7621195661111112"/>
    <n v="0.12905095742857142"/>
    <n v="7"/>
    <n v="28"/>
    <n v="2"/>
    <n v="-1"/>
    <s v="Protect or increase picker capacity"/>
    <x v="1"/>
    <s v="Hyderabad"/>
    <s v="Large"/>
    <n v="2100"/>
    <n v="3"/>
    <d v="1899-12-30T03:00:00"/>
    <d v="1899-12-30T03:30:00"/>
    <x v="3"/>
    <b v="0"/>
  </r>
  <r>
    <s v="DS002_20260705_I08"/>
    <s v="DS002"/>
    <d v="2026-07-05T00:00:00"/>
    <n v="8"/>
    <s v="Night"/>
    <n v="11"/>
    <n v="8"/>
    <n v="7"/>
    <n v="0"/>
    <n v="1"/>
    <n v="525"/>
    <n v="0"/>
    <s v="P_DS002_001|P_DS002_010|P_DS002_013|P_DS002_016|P_DS002_022|P_DS002_025|P_DS002_031"/>
    <s v=""/>
    <s v="P_DS002_034"/>
    <n v="11"/>
    <n v="525"/>
    <n v="5050"/>
    <n v="0"/>
    <n v="48"/>
    <n v="11"/>
    <n v="60"/>
    <n v="11936.52"/>
    <n v="5.4545454545454541"/>
    <n v="1085.1381818181819"/>
    <n v="10.181818181818182"/>
    <n v="10.49700622878788"/>
    <n v="5"/>
    <n v="0.94799824393939403"/>
    <n v="0.83737760303030306"/>
    <n v="1.6331680687927106"/>
    <n v="0.70454545454545459"/>
    <n v="3.175091124242424"/>
    <n v="0"/>
    <n v="6.5325211560606053"/>
    <n v="330"/>
    <n v="35"/>
    <n v="1"/>
    <n v="1"/>
    <n v="1"/>
    <n v="0"/>
    <n v="0"/>
    <n v="0"/>
    <n v="63.51"/>
    <s v="Store Not Ready for Rider"/>
    <n v="5"/>
    <n v="17.964848700000001"/>
    <n v="96.712010266666667"/>
    <n v="8"/>
    <n v="0.45454545454545453"/>
    <n v="9.0909090909090912E-2"/>
    <n v="30"/>
    <n v="0.59882829000000004"/>
    <n v="9.2106676444444438E-2"/>
    <n v="5"/>
    <n v="30"/>
    <n v="1"/>
    <n v="0"/>
    <s v="Protect or increase picker capacity"/>
    <x v="1"/>
    <s v="Hyderabad"/>
    <s v="Large"/>
    <n v="2100"/>
    <n v="3"/>
    <d v="1899-12-30T03:30:00"/>
    <d v="1899-12-30T04:00:00"/>
    <x v="3"/>
    <b v="0"/>
  </r>
  <r>
    <s v="DS002_20260705_I09"/>
    <s v="DS002"/>
    <d v="2026-07-05T00:00:00"/>
    <n v="9"/>
    <s v="Night"/>
    <n v="6"/>
    <n v="8"/>
    <n v="7"/>
    <n v="0"/>
    <n v="1"/>
    <n v="525"/>
    <n v="0"/>
    <s v="P_DS002_010|P_DS002_013|P_DS002_016|P_DS002_022|P_DS002_025|P_DS002_031|P_DS002_034"/>
    <s v=""/>
    <s v="P_DS002_001"/>
    <n v="6"/>
    <n v="525"/>
    <n v="4525"/>
    <n v="0"/>
    <n v="48"/>
    <n v="6"/>
    <n v="32"/>
    <n v="7072.8600000000006"/>
    <n v="5.333333333333333"/>
    <n v="1178.8100000000002"/>
    <n v="10.5"/>
    <n v="9.3336224750000003"/>
    <n v="1"/>
    <n v="9.2144652777777544E-2"/>
    <n v="0.19590909166666667"/>
    <n v="1.1926309536878357"/>
    <n v="0.66388888888888886"/>
    <n v="2.0524289277777776"/>
    <n v="0"/>
    <n v="6.4811935388888884"/>
    <n v="180"/>
    <n v="35"/>
    <n v="0"/>
    <n v="0"/>
    <n v="0"/>
    <n v="0"/>
    <n v="0"/>
    <n v="0"/>
    <n v="0"/>
    <s v="Store Not Ready for Rider"/>
    <n v="1"/>
    <n v="6.8894336166666665"/>
    <n v="54.056601800000003"/>
    <n v="8"/>
    <n v="0.16666666666666666"/>
    <n v="0"/>
    <n v="30"/>
    <n v="0.2296477872222222"/>
    <n v="5.148247790476191E-2"/>
    <n v="3"/>
    <n v="32"/>
    <n v="1"/>
    <n v="0"/>
    <s v="Protect or increase picker capacity"/>
    <x v="1"/>
    <s v="Hyderabad"/>
    <s v="Large"/>
    <n v="2100"/>
    <n v="3"/>
    <d v="1899-12-30T04:00:00"/>
    <d v="1899-12-30T04:30:00"/>
    <x v="4"/>
    <b v="0"/>
  </r>
  <r>
    <s v="DS002_20260705_I10"/>
    <s v="DS002"/>
    <d v="2026-07-05T00:00:00"/>
    <n v="10"/>
    <s v="Night"/>
    <n v="6"/>
    <n v="8"/>
    <n v="7"/>
    <n v="0"/>
    <n v="1"/>
    <n v="525"/>
    <n v="0"/>
    <s v="P_DS002_013|P_DS002_016|P_DS002_022|P_DS002_025|P_DS002_031|P_DS002_034|P_DS002_001"/>
    <s v=""/>
    <s v="P_DS002_010"/>
    <n v="6"/>
    <n v="525"/>
    <n v="4000"/>
    <n v="0"/>
    <n v="48"/>
    <n v="6"/>
    <n v="22"/>
    <n v="4271.32"/>
    <n v="3.6666666666666665"/>
    <n v="711.88666666666666"/>
    <n v="9.1666666666666661"/>
    <n v="6.7102031500000008"/>
    <n v="0"/>
    <n v="0"/>
    <n v="0"/>
    <n v="0.99609405371347715"/>
    <n v="0.44444444444444442"/>
    <n v="1.4405384916666666"/>
    <n v="0"/>
    <n v="4.4641090944444448"/>
    <n v="180"/>
    <n v="35"/>
    <n v="0"/>
    <n v="0"/>
    <n v="0"/>
    <n v="0"/>
    <n v="0"/>
    <n v="0"/>
    <n v="0"/>
    <s v="No SLA Breach"/>
    <n v="0"/>
    <n v="6.2429163499999998"/>
    <n v="75.4004975"/>
    <n v="5"/>
    <n v="0"/>
    <n v="0"/>
    <n v="30"/>
    <n v="0.20809721166666667"/>
    <n v="7.1809997619047619E-2"/>
    <n v="4"/>
    <n v="31"/>
    <n v="1"/>
    <n v="0"/>
    <s v="Monitor - no immediate intervention"/>
    <x v="1"/>
    <s v="Hyderabad"/>
    <s v="Large"/>
    <n v="2100"/>
    <n v="3"/>
    <d v="1899-12-30T04:30:00"/>
    <d v="1899-12-30T05:00:00"/>
    <x v="4"/>
    <b v="0"/>
  </r>
  <r>
    <s v="DS002_20260705_I11"/>
    <s v="DS002"/>
    <d v="2026-07-05T00:00:00"/>
    <n v="11"/>
    <s v="Night"/>
    <n v="9"/>
    <n v="8"/>
    <n v="7"/>
    <n v="0"/>
    <n v="1"/>
    <n v="525"/>
    <n v="0"/>
    <s v="P_DS002_016|P_DS002_022|P_DS002_025|P_DS002_031|P_DS002_034|P_DS002_001|P_DS002_010"/>
    <s v=""/>
    <s v="P_DS002_013"/>
    <n v="9"/>
    <n v="525"/>
    <n v="3475"/>
    <n v="0"/>
    <n v="48"/>
    <n v="9"/>
    <n v="37"/>
    <n v="8979.32"/>
    <n v="4.1111111111111107"/>
    <n v="997.70222222222219"/>
    <n v="10"/>
    <n v="8.9327962722222232"/>
    <n v="4"/>
    <n v="0.1310529648148149"/>
    <n v="6.0498014814814823E-2"/>
    <n v="1.126364267137262"/>
    <n v="0.56296296296296289"/>
    <n v="1.7498252370370371"/>
    <n v="0"/>
    <n v="6.2588969499999996"/>
    <n v="270"/>
    <n v="35"/>
    <n v="0"/>
    <n v="0"/>
    <n v="0"/>
    <n v="0"/>
    <n v="0"/>
    <n v="0"/>
    <n v="0"/>
    <s v="Store Not Ready for Rider"/>
    <n v="2"/>
    <n v="10.137278333333333"/>
    <n v="79.459732633333331"/>
    <n v="5"/>
    <n v="0.44444444444444442"/>
    <n v="0"/>
    <n v="30"/>
    <n v="0.33790927777777774"/>
    <n v="7.5675935841269845E-2"/>
    <n v="4"/>
    <n v="31"/>
    <n v="1"/>
    <n v="0"/>
    <s v="Protect or increase picker capacity"/>
    <x v="1"/>
    <s v="Hyderabad"/>
    <s v="Large"/>
    <n v="2100"/>
    <n v="3"/>
    <d v="1899-12-30T05:00:00"/>
    <d v="1899-12-30T05:30:00"/>
    <x v="5"/>
    <b v="0"/>
  </r>
  <r>
    <s v="DS002_20260705_I12"/>
    <s v="DS002"/>
    <d v="2026-07-05T00:00:00"/>
    <n v="12"/>
    <s v="Night"/>
    <n v="10"/>
    <n v="8"/>
    <n v="7"/>
    <n v="0"/>
    <n v="1"/>
    <n v="525"/>
    <n v="0"/>
    <s v="P_DS002_022|P_DS002_025|P_DS002_031|P_DS002_034|P_DS002_001|P_DS002_010|P_DS002_013"/>
    <s v=""/>
    <s v="P_DS002_016"/>
    <n v="10"/>
    <n v="525"/>
    <n v="2950"/>
    <n v="0"/>
    <n v="48"/>
    <n v="10"/>
    <n v="45"/>
    <n v="11111.11"/>
    <n v="4.5"/>
    <n v="1111.1110000000001"/>
    <n v="9.3000000000000007"/>
    <n v="8.3080108833333348"/>
    <n v="2"/>
    <n v="0.23797707833333331"/>
    <n v="0.33861001000000002"/>
    <n v="1.3161042570298895"/>
    <n v="0.64166666666666661"/>
    <n v="2.2963809283333334"/>
    <n v="0"/>
    <n v="5.1282966166666668"/>
    <n v="300"/>
    <n v="35"/>
    <n v="0"/>
    <n v="0"/>
    <n v="0"/>
    <n v="0"/>
    <n v="0"/>
    <n v="0"/>
    <n v="0"/>
    <s v="Store Not Ready for Rider"/>
    <n v="2"/>
    <n v="12.58120725"/>
    <n v="72.628708599999996"/>
    <n v="5"/>
    <n v="0.2"/>
    <n v="0"/>
    <n v="30"/>
    <n v="0.419373575"/>
    <n v="6.9170198666666668E-2"/>
    <n v="4"/>
    <n v="31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05_I13"/>
    <s v="DS002"/>
    <d v="2026-07-05T00:00:00"/>
    <n v="13"/>
    <s v="Morning"/>
    <n v="8"/>
    <n v="8"/>
    <n v="3"/>
    <n v="2"/>
    <n v="3"/>
    <n v="225"/>
    <n v="1"/>
    <s v="P_DS002_025|P_DS002_031|P_DS002_034"/>
    <s v="P_DS002_001|P_DS002_010"/>
    <s v="P_DS002_013|P_DS002_016|P_DS002_022"/>
    <n v="2.6666666666666665"/>
    <n v="225"/>
    <n v="2725"/>
    <n v="1"/>
    <n v="47"/>
    <n v="8"/>
    <n v="44"/>
    <n v="8626.6299999999992"/>
    <n v="5.5"/>
    <n v="1078.3287499999999"/>
    <n v="9.625"/>
    <n v="8.5707208812500006"/>
    <n v="1"/>
    <n v="6.1375937500000026E-2"/>
    <n v="0.18967904791666668"/>
    <n v="1.5217954669820604"/>
    <n v="0.53541666666666665"/>
    <n v="2.2468911770833335"/>
    <n v="0"/>
    <n v="5.2009130270833337"/>
    <n v="240"/>
    <n v="35"/>
    <n v="0"/>
    <n v="0"/>
    <n v="0"/>
    <n v="0"/>
    <n v="0"/>
    <n v="0"/>
    <n v="0"/>
    <s v="Store Not Ready for Rider"/>
    <n v="1"/>
    <n v="12.754198949999999"/>
    <n v="71.129984866666661"/>
    <n v="8"/>
    <n v="0.125"/>
    <n v="0"/>
    <n v="30"/>
    <n v="0.14171332166666667"/>
    <n v="6.7742842730158723E-2"/>
    <n v="4"/>
    <n v="31"/>
    <n v="1"/>
    <n v="2"/>
    <s v="Recover overdue put-away workload"/>
    <x v="1"/>
    <s v="Hyderabad"/>
    <s v="Large"/>
    <n v="2100"/>
    <n v="3"/>
    <d v="1899-12-30T06:00:00"/>
    <d v="1899-12-30T06:30:00"/>
    <x v="6"/>
    <b v="0"/>
  </r>
  <r>
    <s v="DS002_20260705_I14"/>
    <s v="DS002"/>
    <d v="2026-07-05T00:00:00"/>
    <n v="14"/>
    <s v="Morning"/>
    <n v="9"/>
    <n v="8"/>
    <n v="3"/>
    <n v="2"/>
    <n v="3"/>
    <n v="225"/>
    <n v="1"/>
    <s v="P_DS002_031|P_DS002_034|P_DS002_001"/>
    <s v="P_DS002_010|P_DS002_013"/>
    <s v="P_DS002_016|P_DS002_022|P_DS002_025"/>
    <n v="3"/>
    <n v="225"/>
    <n v="2500"/>
    <n v="1"/>
    <n v="46"/>
    <n v="9"/>
    <n v="39"/>
    <n v="8579.32"/>
    <n v="4.333333333333333"/>
    <n v="953.25777777777773"/>
    <n v="10.111111111111111"/>
    <n v="8.6376299777777774"/>
    <n v="0"/>
    <n v="0"/>
    <n v="0"/>
    <n v="1.1123841629828499"/>
    <n v="0.75740740740740742"/>
    <n v="1.8697915611111111"/>
    <n v="0"/>
    <n v="5.8141347037037043"/>
    <n v="270"/>
    <n v="35"/>
    <n v="0"/>
    <n v="0"/>
    <n v="0"/>
    <n v="0"/>
    <n v="0"/>
    <n v="0"/>
    <n v="0"/>
    <s v="No SLA Breach"/>
    <n v="0"/>
    <n v="10.011457383333333"/>
    <n v="87.683610849999994"/>
    <n v="7"/>
    <n v="0"/>
    <n v="0"/>
    <n v="30"/>
    <n v="0.11123841537037037"/>
    <n v="8.35082008095238E-2"/>
    <n v="5"/>
    <n v="30"/>
    <n v="1"/>
    <n v="2"/>
    <s v="Recover overdue put-away workload"/>
    <x v="1"/>
    <s v="Hyderabad"/>
    <s v="Large"/>
    <n v="2100"/>
    <n v="3"/>
    <d v="1899-12-30T06:30:00"/>
    <d v="1899-12-30T07:00:00"/>
    <x v="6"/>
    <b v="0"/>
  </r>
  <r>
    <s v="DS002_20260705_I15"/>
    <s v="DS002"/>
    <d v="2026-07-05T00:00:00"/>
    <n v="15"/>
    <s v="Morning"/>
    <n v="19"/>
    <n v="8"/>
    <n v="3"/>
    <n v="2"/>
    <n v="3"/>
    <n v="225"/>
    <n v="1"/>
    <s v="P_DS002_034|P_DS002_001|P_DS002_010"/>
    <s v="P_DS002_013|P_DS002_016"/>
    <s v="P_DS002_022|P_DS002_025|P_DS002_031"/>
    <n v="6.333333333333333"/>
    <n v="225"/>
    <n v="2275"/>
    <n v="1"/>
    <n v="45"/>
    <n v="19"/>
    <n v="109"/>
    <n v="25158.34"/>
    <n v="5.7368421052631575"/>
    <n v="1324.1231578947368"/>
    <n v="10"/>
    <n v="9.3091421184210539"/>
    <n v="4"/>
    <n v="0.28037518157894725"/>
    <n v="1.9289271052631573E-2"/>
    <n v="1.5379853389938027"/>
    <n v="0.65964912280701749"/>
    <n v="2.2169237254385963"/>
    <n v="0"/>
    <n v="6.0422183842105257"/>
    <n v="570"/>
    <n v="35"/>
    <n v="1"/>
    <n v="1"/>
    <n v="1"/>
    <n v="0"/>
    <n v="0"/>
    <n v="0"/>
    <n v="45.28"/>
    <s v="Store Not Ready for Rider"/>
    <n v="4"/>
    <n v="27.717173083333332"/>
    <n v="133.28324918333334"/>
    <n v="10"/>
    <n v="0.21052631578947367"/>
    <n v="5.2631578947368418E-2"/>
    <n v="30"/>
    <n v="0.30796858981481479"/>
    <n v="0.1269364277936508"/>
    <n v="7"/>
    <n v="28"/>
    <n v="2"/>
    <n v="1"/>
    <s v="Protect or increase picker capacity"/>
    <x v="1"/>
    <s v="Hyderabad"/>
    <s v="Large"/>
    <n v="2100"/>
    <n v="3"/>
    <d v="1899-12-30T07:00:00"/>
    <d v="1899-12-30T07:30:00"/>
    <x v="7"/>
    <b v="0"/>
  </r>
  <r>
    <s v="DS002_20260705_I16"/>
    <s v="DS002"/>
    <d v="2026-07-05T00:00:00"/>
    <n v="16"/>
    <s v="Morning"/>
    <n v="26"/>
    <n v="8"/>
    <n v="3"/>
    <n v="2"/>
    <n v="3"/>
    <n v="225"/>
    <n v="1"/>
    <s v="P_DS002_001|P_DS002_010|P_DS002_013"/>
    <s v="P_DS002_016|P_DS002_022"/>
    <s v="P_DS002_025|P_DS002_031|P_DS002_034"/>
    <n v="8.6666666666666661"/>
    <n v="225"/>
    <n v="2050"/>
    <n v="1"/>
    <n v="44"/>
    <n v="26"/>
    <n v="134"/>
    <n v="31176.5"/>
    <n v="5.1538461538461542"/>
    <n v="1199.0961538461538"/>
    <n v="10.192307692307692"/>
    <n v="9.3326245910256418"/>
    <n v="5"/>
    <n v="0.17805787051282052"/>
    <n v="8.5756779487179483E-2"/>
    <n v="1.3893946436880213"/>
    <n v="0.63846153846153852"/>
    <n v="2.1136129551282052"/>
    <n v="0"/>
    <n v="6.2677295743589747"/>
    <n v="780"/>
    <n v="35"/>
    <n v="1"/>
    <n v="1"/>
    <n v="1"/>
    <n v="0"/>
    <n v="0"/>
    <n v="0"/>
    <n v="138.52000000000001"/>
    <s v="Store Not Ready for Rider"/>
    <n v="5"/>
    <n v="36.752885866666666"/>
    <n v="198.80666199999999"/>
    <n v="12"/>
    <n v="0.19230769230769232"/>
    <n v="3.8461538461538464E-2"/>
    <n v="30"/>
    <n v="0.4083653985185185"/>
    <n v="0.18933967809523808"/>
    <n v="10"/>
    <n v="25"/>
    <n v="2"/>
    <n v="1"/>
    <s v="Protect or increase picker capacity"/>
    <x v="1"/>
    <s v="Hyderabad"/>
    <s v="Large"/>
    <n v="2100"/>
    <n v="3"/>
    <d v="1899-12-30T07:30:00"/>
    <d v="1899-12-30T08:00:00"/>
    <x v="7"/>
    <b v="0"/>
  </r>
  <r>
    <s v="DS002_20260705_I17"/>
    <s v="DS002"/>
    <d v="2026-07-05T00:00:00"/>
    <n v="17"/>
    <s v="Morning"/>
    <n v="14"/>
    <n v="16"/>
    <n v="3"/>
    <n v="2"/>
    <n v="11"/>
    <n v="225"/>
    <n v="1"/>
    <s v="P_DS002_002|P_DS002_005|P_DS002_010"/>
    <s v="P_DS002_011|P_DS002_013"/>
    <s v="P_DS002_016|P_DS002_017|P_DS002_020|P_DS002_022|P_DS002_023|P_DS002_025|P_DS002_026|P_DS002_029|P_DS002_031|P_DS002_034|P_DS002_001"/>
    <n v="1.2727272727272727"/>
    <n v="225"/>
    <n v="1825"/>
    <n v="1"/>
    <n v="43"/>
    <n v="14"/>
    <n v="59"/>
    <n v="13971.19"/>
    <n v="4.2142857142857144"/>
    <n v="997.94214285714293"/>
    <n v="10.071428571428571"/>
    <n v="8.4422980011904762"/>
    <n v="1"/>
    <n v="3.5352591666666627E-2"/>
    <n v="0"/>
    <n v="1.1158722804505541"/>
    <n v="0.66190476190476188"/>
    <n v="1.7777770345238095"/>
    <n v="0"/>
    <n v="5.8942828630952375"/>
    <n v="420"/>
    <n v="65"/>
    <n v="0"/>
    <n v="0"/>
    <n v="0"/>
    <n v="0"/>
    <n v="0"/>
    <n v="0"/>
    <n v="0"/>
    <s v="Last-Mile Travel"/>
    <n v="1"/>
    <n v="16.475834599999999"/>
    <n v="166.59252658333332"/>
    <n v="18"/>
    <n v="7.1428571428571425E-2"/>
    <n v="0"/>
    <n v="30"/>
    <n v="4.9926771515151513E-2"/>
    <n v="8.5432064914529912E-2"/>
    <n v="8"/>
    <n v="57"/>
    <n v="1"/>
    <n v="10"/>
    <s v="Recover overdue put-away workload"/>
    <x v="1"/>
    <s v="Hyderabad"/>
    <s v="Large"/>
    <n v="2100"/>
    <n v="3"/>
    <d v="1899-12-30T08:00:00"/>
    <d v="1899-12-30T08:30:00"/>
    <x v="8"/>
    <b v="0"/>
  </r>
  <r>
    <s v="DS002_20260705_I18"/>
    <s v="DS002"/>
    <d v="2026-07-05T00:00:00"/>
    <n v="18"/>
    <s v="Morning"/>
    <n v="32"/>
    <n v="18"/>
    <n v="3"/>
    <n v="2"/>
    <n v="13"/>
    <n v="225"/>
    <n v="1"/>
    <s v="P_DS002_001|P_DS002_002|P_DS002_005"/>
    <s v="P_DS002_008|P_DS002_010"/>
    <s v="P_DS002_011|P_DS002_013|P_DS002_016|P_DS002_017|P_DS002_020|P_DS002_022|P_DS002_023|P_DS002_025|P_DS002_026|P_DS002_029|P_DS002_031|P_DS002_032|P_DS002_034"/>
    <n v="2.4615384615384617"/>
    <n v="225"/>
    <n v="1600"/>
    <n v="1"/>
    <n v="42"/>
    <n v="32"/>
    <n v="170"/>
    <n v="39610.980000000003"/>
    <n v="5.3125"/>
    <n v="1237.8431250000001"/>
    <n v="10.5625"/>
    <n v="9.9172874812499998"/>
    <n v="14"/>
    <n v="0.30861502916666678"/>
    <n v="0"/>
    <n v="1.4494450622328514"/>
    <n v="0.63958333333333328"/>
    <n v="2.0890283880208331"/>
    <n v="0"/>
    <n v="6.7746132520833333"/>
    <n v="960"/>
    <n v="66"/>
    <n v="2"/>
    <n v="2"/>
    <n v="2"/>
    <n v="0"/>
    <n v="0"/>
    <n v="0"/>
    <n v="521.66"/>
    <s v="Store Not Ready for Rider"/>
    <n v="13"/>
    <n v="44.459524233333333"/>
    <n v="235.28114694999999"/>
    <n v="14"/>
    <n v="0.4375"/>
    <n v="6.25E-2"/>
    <n v="30"/>
    <n v="0.11399878008547008"/>
    <n v="0.11882886209595959"/>
    <n v="12"/>
    <n v="54"/>
    <n v="3"/>
    <n v="10"/>
    <s v="Protect or increase picker capacity"/>
    <x v="1"/>
    <s v="Hyderabad"/>
    <s v="Large"/>
    <n v="2100"/>
    <n v="3"/>
    <d v="1899-12-30T08:30:00"/>
    <d v="1899-12-30T09:00:00"/>
    <x v="8"/>
    <b v="0"/>
  </r>
  <r>
    <s v="DS002_20260705_I19"/>
    <s v="DS002"/>
    <d v="2026-07-05T00:00:00"/>
    <n v="19"/>
    <s v="Morning"/>
    <n v="45"/>
    <n v="10"/>
    <n v="0"/>
    <n v="2"/>
    <n v="8"/>
    <n v="0"/>
    <n v="1"/>
    <s v=""/>
    <s v="P_DS002_032|P_DS002_002"/>
    <s v="P_DS002_005|P_DS002_008|P_DS002_011|P_DS002_017|P_DS002_020|P_DS002_023|P_DS002_026|P_DS002_029"/>
    <n v="5.625"/>
    <n v="0"/>
    <n v="1600"/>
    <n v="1"/>
    <n v="41"/>
    <n v="45"/>
    <n v="232"/>
    <n v="53987.839999999997"/>
    <n v="5.1555555555555559"/>
    <n v="1199.7297777777776"/>
    <n v="11"/>
    <n v="9.4823123266666673"/>
    <n v="3"/>
    <n v="4.4351185185185174E-2"/>
    <n v="0"/>
    <n v="1.2643190696728011"/>
    <n v="0.75296296296296295"/>
    <n v="2.0172820244444445"/>
    <n v="0"/>
    <n v="6.4516969618518516"/>
    <n v="1350"/>
    <n v="32"/>
    <n v="0"/>
    <n v="0"/>
    <n v="0"/>
    <n v="0"/>
    <n v="0"/>
    <n v="0"/>
    <n v="0"/>
    <s v="Store Not Ready for Rider"/>
    <n v="3"/>
    <n v="57.86392275"/>
    <n v="437.82446891666666"/>
    <n v="31"/>
    <n v="6.6666666666666666E-2"/>
    <n v="0"/>
    <n v="30"/>
    <n v="0.24109967812499999"/>
    <n v="0.45606715512152779"/>
    <n v="21"/>
    <n v="11"/>
    <n v="3"/>
    <n v="5"/>
    <s v="Recover overdue put-away workload"/>
    <x v="1"/>
    <s v="Hyderabad"/>
    <s v="Large"/>
    <n v="2100"/>
    <n v="3"/>
    <d v="1899-12-30T09:00:00"/>
    <d v="1899-12-30T09:30:00"/>
    <x v="9"/>
    <b v="0"/>
  </r>
  <r>
    <s v="DS002_20260705_I20"/>
    <s v="DS002"/>
    <d v="2026-07-05T00:00:00"/>
    <n v="20"/>
    <s v="Morning"/>
    <n v="65"/>
    <n v="10"/>
    <n v="0"/>
    <n v="2"/>
    <n v="8"/>
    <n v="0"/>
    <n v="1"/>
    <s v=""/>
    <s v="P_DS002_002|P_DS002_005"/>
    <s v="P_DS002_008|P_DS002_011|P_DS002_017|P_DS002_020|P_DS002_023|P_DS002_026|P_DS002_029|P_DS002_032"/>
    <n v="8.125"/>
    <n v="0"/>
    <n v="1600"/>
    <n v="1"/>
    <n v="40"/>
    <n v="65"/>
    <n v="335"/>
    <n v="69251.89"/>
    <n v="5.1538461538461542"/>
    <n v="1065.4136923076924"/>
    <n v="12.292307692307693"/>
    <n v="9.2289050241025645"/>
    <n v="0"/>
    <n v="0"/>
    <n v="0"/>
    <n v="1.3240568746935066"/>
    <n v="0.63205128205128214"/>
    <n v="1.9124080051282053"/>
    <n v="0"/>
    <n v="6.3235660982051289"/>
    <n v="1950"/>
    <n v="32"/>
    <n v="5"/>
    <n v="5"/>
    <n v="4"/>
    <n v="1"/>
    <n v="0"/>
    <n v="0"/>
    <n v="1312.6599999999999"/>
    <s v="No SLA Breach"/>
    <n v="0"/>
    <n v="80.410258366666667"/>
    <n v="547.91528700000003"/>
    <n v="32"/>
    <n v="0"/>
    <n v="7.6923076923076927E-2"/>
    <n v="30"/>
    <n v="0.33504274319444444"/>
    <n v="0.57074509062500001"/>
    <n v="27"/>
    <n v="5"/>
    <n v="4"/>
    <n v="4"/>
    <s v="Recover overdue put-away workload"/>
    <x v="1"/>
    <s v="Hyderabad"/>
    <s v="Large"/>
    <n v="2100"/>
    <n v="3"/>
    <d v="1899-12-30T09:30:00"/>
    <d v="1899-12-30T10:00:00"/>
    <x v="9"/>
    <b v="0"/>
  </r>
  <r>
    <s v="DS002_20260705_I21"/>
    <s v="DS002"/>
    <d v="2026-07-05T00:00:00"/>
    <n v="21"/>
    <s v="Morning"/>
    <n v="71"/>
    <n v="10"/>
    <n v="0"/>
    <n v="2"/>
    <n v="8"/>
    <n v="0"/>
    <n v="1"/>
    <s v=""/>
    <s v="P_DS002_005|P_DS002_008"/>
    <s v="P_DS002_011|P_DS002_017|P_DS002_020|P_DS002_023|P_DS002_026|P_DS002_029|P_DS002_032|P_DS002_002"/>
    <n v="8.875"/>
    <n v="0"/>
    <n v="1600"/>
    <n v="1"/>
    <n v="39"/>
    <n v="71"/>
    <n v="363"/>
    <n v="85645.11"/>
    <n v="5.112676056338028"/>
    <n v="1206.2691549295776"/>
    <n v="12.943661971830986"/>
    <n v="9.7824732105633796"/>
    <n v="1"/>
    <n v="2.4472761737089187E-2"/>
    <n v="2.7905147887323945E-3"/>
    <n v="1.3272875867622602"/>
    <n v="0.6422535211267606"/>
    <n v="1.39984901971831"/>
    <n v="0.14242195492957746"/>
    <n v="6.7099731530516431"/>
    <n v="2130"/>
    <n v="32"/>
    <n v="0"/>
    <n v="0"/>
    <n v="0"/>
    <n v="0"/>
    <n v="0"/>
    <n v="0"/>
    <n v="0"/>
    <s v="Last-Mile Travel"/>
    <n v="1"/>
    <n v="100.09066015000001"/>
    <n v="700.73905461666664"/>
    <n v="32"/>
    <n v="1.4084507042253521E-2"/>
    <n v="0"/>
    <n v="30"/>
    <n v="0.41704441729166669"/>
    <n v="0.72993651522569436"/>
    <n v="34"/>
    <n v="-2"/>
    <n v="5"/>
    <n v="3"/>
    <s v="Recover overdue put-away workload"/>
    <x v="1"/>
    <s v="Hyderabad"/>
    <s v="Large"/>
    <n v="2100"/>
    <n v="3"/>
    <d v="1899-12-30T10:00:00"/>
    <d v="1899-12-30T10:30:00"/>
    <x v="10"/>
    <b v="0"/>
  </r>
  <r>
    <s v="DS002_20260705_I22"/>
    <s v="DS002"/>
    <d v="2026-07-05T00:00:00"/>
    <n v="22"/>
    <s v="Morning"/>
    <n v="81"/>
    <n v="10"/>
    <n v="0"/>
    <n v="2"/>
    <n v="8"/>
    <n v="0"/>
    <n v="1"/>
    <s v=""/>
    <s v="P_DS002_008|P_DS002_011"/>
    <s v="P_DS002_017|P_DS002_020|P_DS002_023|P_DS002_026|P_DS002_029|P_DS002_032|P_DS002_002|P_DS002_005"/>
    <n v="10.125"/>
    <n v="0"/>
    <n v="1600"/>
    <n v="1"/>
    <n v="38"/>
    <n v="81"/>
    <n v="418"/>
    <n v="89412.91"/>
    <n v="5.1604938271604937"/>
    <n v="1103.863086419753"/>
    <n v="13.506172839506172"/>
    <n v="9.7745407201646088"/>
    <n v="0"/>
    <n v="0"/>
    <n v="1.8576814197530864E-2"/>
    <n v="1.3171160966916251"/>
    <n v="0.66234567901234565"/>
    <n v="0.59324404732510294"/>
    <n v="0.32959465432098767"/>
    <n v="6.5355905973251032"/>
    <n v="2430"/>
    <n v="32"/>
    <n v="7"/>
    <n v="6"/>
    <n v="4"/>
    <n v="3"/>
    <n v="0"/>
    <n v="0"/>
    <n v="1293.71"/>
    <s v="No SLA Breach"/>
    <n v="0"/>
    <n v="102.70620248333333"/>
    <n v="842.19851619999997"/>
    <n v="32"/>
    <n v="0"/>
    <n v="7.407407407407407E-2"/>
    <n v="30"/>
    <n v="0.42794251034722219"/>
    <n v="0.87729012104166659"/>
    <n v="41"/>
    <n v="-9"/>
    <n v="5"/>
    <n v="3"/>
    <s v="Recover overdue put-away workload"/>
    <x v="1"/>
    <s v="Hyderabad"/>
    <s v="Large"/>
    <n v="2100"/>
    <n v="3"/>
    <d v="1899-12-30T10:30:00"/>
    <d v="1899-12-30T11:00:00"/>
    <x v="10"/>
    <b v="0"/>
  </r>
  <r>
    <s v="DS002_20260705_I23"/>
    <s v="DS002"/>
    <d v="2026-07-05T00:00:00"/>
    <n v="23"/>
    <s v="Lunch"/>
    <n v="98"/>
    <n v="10"/>
    <n v="0"/>
    <n v="0"/>
    <n v="10"/>
    <n v="0"/>
    <n v="0"/>
    <s v=""/>
    <s v=""/>
    <s v="P_DS002_011|P_DS002_017|P_DS002_020|P_DS002_023|P_DS002_026|P_DS002_029|P_DS002_032|P_DS002_002|P_DS002_005|P_DS002_008"/>
    <n v="9.8000000000000007"/>
    <n v="0"/>
    <n v="1600"/>
    <n v="0"/>
    <n v="38"/>
    <n v="98"/>
    <n v="494"/>
    <n v="113935.92"/>
    <n v="5.0408163265306118"/>
    <n v="1162.6114285714286"/>
    <n v="14.275510204081632"/>
    <n v="10.755640364455783"/>
    <n v="4"/>
    <n v="2.3601173299319718E-2"/>
    <n v="0"/>
    <n v="1.2687059224209398"/>
    <n v="0.63605442176870741"/>
    <n v="0.49229236411564631"/>
    <n v="1.6923653855442176"/>
    <n v="6.2959295957482988"/>
    <n v="2940"/>
    <n v="32"/>
    <n v="6"/>
    <n v="6"/>
    <n v="3"/>
    <n v="0"/>
    <n v="3"/>
    <n v="0"/>
    <n v="986.3"/>
    <s v="Rider Supply / Availability"/>
    <n v="4"/>
    <n v="126.56632605"/>
    <n v="822.13705525"/>
    <n v="32"/>
    <n v="4.0816326530612242E-2"/>
    <n v="6.1224489795918366E-2"/>
    <n v="30"/>
    <n v="0.42188775350000002"/>
    <n v="0.85639276588541668"/>
    <n v="40"/>
    <n v="-8"/>
    <n v="7"/>
    <n v="3"/>
    <s v="Recover overdue put-away workload"/>
    <x v="1"/>
    <s v="Hyderabad"/>
    <s v="Large"/>
    <n v="2100"/>
    <n v="3"/>
    <d v="1899-12-30T11:00:00"/>
    <d v="1899-12-30T11:30:00"/>
    <x v="11"/>
    <b v="0"/>
  </r>
  <r>
    <s v="DS002_20260705_I24"/>
    <s v="DS002"/>
    <d v="2026-07-05T00:00:00"/>
    <n v="24"/>
    <s v="Lunch"/>
    <n v="89"/>
    <n v="10"/>
    <n v="0"/>
    <n v="0"/>
    <n v="10"/>
    <n v="0"/>
    <n v="0"/>
    <s v=""/>
    <s v=""/>
    <s v="P_DS002_017|P_DS002_020|P_DS002_023|P_DS002_026|P_DS002_029|P_DS002_032|P_DS002_002|P_DS002_005|P_DS002_008|P_DS002_011"/>
    <n v="8.9"/>
    <n v="0"/>
    <n v="1600"/>
    <n v="0"/>
    <n v="38"/>
    <n v="89"/>
    <n v="441"/>
    <n v="96351.43"/>
    <n v="4.9550561797752808"/>
    <n v="1082.6003370786516"/>
    <n v="13.820224719101123"/>
    <n v="13.159044423033707"/>
    <n v="28"/>
    <n v="0.3251429880149812"/>
    <n v="0"/>
    <n v="1.2697803385336686"/>
    <n v="0.62097378277153559"/>
    <n v="0"/>
    <n v="3.9146060164794005"/>
    <n v="6.4147329659176036"/>
    <n v="2670"/>
    <n v="32"/>
    <n v="2"/>
    <n v="2"/>
    <n v="2"/>
    <n v="0"/>
    <n v="0"/>
    <n v="0"/>
    <n v="458.49"/>
    <s v="Rider Supply / Availability"/>
    <n v="26"/>
    <n v="112.81784469999999"/>
    <n v="878.51185820000001"/>
    <n v="32"/>
    <n v="0.3146067415730337"/>
    <n v="2.247191011235955E-2"/>
    <n v="30"/>
    <n v="0.37605948233333331"/>
    <n v="0.91511651895833335"/>
    <n v="42"/>
    <n v="-10"/>
    <n v="6"/>
    <n v="4"/>
    <s v="Add or rebalance riders in this interval"/>
    <x v="1"/>
    <s v="Hyderabad"/>
    <s v="Large"/>
    <n v="2100"/>
    <n v="3"/>
    <d v="1899-12-30T11:30:00"/>
    <d v="1899-12-30T12:00:00"/>
    <x v="11"/>
    <b v="0"/>
  </r>
  <r>
    <s v="DS002_20260705_I25"/>
    <s v="DS002"/>
    <d v="2026-07-05T00:00:00"/>
    <n v="25"/>
    <s v="Lunch"/>
    <n v="96"/>
    <n v="10"/>
    <n v="0"/>
    <n v="0"/>
    <n v="10"/>
    <n v="0"/>
    <n v="0"/>
    <s v=""/>
    <s v=""/>
    <s v="P_DS002_020|P_DS002_023|P_DS002_026|P_DS002_029|P_DS002_032|P_DS002_002|P_DS002_005|P_DS002_008|P_DS002_011|P_DS002_017"/>
    <n v="9.6"/>
    <n v="0"/>
    <n v="1600"/>
    <n v="0"/>
    <n v="38"/>
    <n v="96"/>
    <n v="484"/>
    <n v="114682.79"/>
    <n v="5.041666666666667"/>
    <n v="1194.6123958333333"/>
    <n v="15.552083333333334"/>
    <n v="12.751701078819444"/>
    <n v="1"/>
    <n v="2.883661979166674E-3"/>
    <n v="0"/>
    <n v="1.2838541399144223"/>
    <n v="0.66354166666666659"/>
    <n v="0"/>
    <n v="3.6086328135416665"/>
    <n v="6.2420266161458331"/>
    <n v="3360"/>
    <n v="32"/>
    <n v="4"/>
    <n v="4"/>
    <n v="3"/>
    <n v="0"/>
    <n v="1"/>
    <n v="0"/>
    <n v="765.25"/>
    <s v="Rider Supply / Availability"/>
    <n v="1"/>
    <n v="124.33273318333333"/>
    <n v="875.13807968333333"/>
    <n v="32"/>
    <n v="1.0416666666666666E-2"/>
    <n v="4.1666666666666664E-2"/>
    <n v="35"/>
    <n v="0.41444244394444446"/>
    <n v="0.91160216633680557"/>
    <n v="42"/>
    <n v="-10"/>
    <n v="6"/>
    <n v="4"/>
    <s v="Recover overdue put-away workload"/>
    <x v="1"/>
    <s v="Hyderabad"/>
    <s v="Large"/>
    <n v="2100"/>
    <n v="3"/>
    <d v="1899-12-30T12:00:00"/>
    <d v="1899-12-30T12:30:00"/>
    <x v="12"/>
    <b v="1"/>
  </r>
  <r>
    <s v="DS002_20260705_I26"/>
    <s v="DS002"/>
    <d v="2026-07-05T00:00:00"/>
    <n v="26"/>
    <s v="Lunch"/>
    <n v="103"/>
    <n v="10"/>
    <n v="0"/>
    <n v="0"/>
    <n v="10"/>
    <n v="0"/>
    <n v="0"/>
    <s v=""/>
    <s v=""/>
    <s v="P_DS002_023|P_DS002_026|P_DS002_029|P_DS002_032|P_DS002_002|P_DS002_005|P_DS002_008|P_DS002_011|P_DS002_017|P_DS002_020"/>
    <n v="10.3"/>
    <n v="0"/>
    <n v="1600"/>
    <n v="0"/>
    <n v="38"/>
    <n v="103"/>
    <n v="537"/>
    <n v="120658.89"/>
    <n v="5.2135922330097086"/>
    <n v="1171.4455339805825"/>
    <n v="16.038834951456312"/>
    <n v="13.660197231229773"/>
    <n v="25"/>
    <n v="0.25804330161812294"/>
    <n v="1.6250446440129448E-2"/>
    <n v="1.3326925223752615"/>
    <n v="0.68268608414239473"/>
    <n v="1.2085870226537218E-2"/>
    <n v="4.281350568932039"/>
    <n v="6.4499684082524267"/>
    <n v="3605"/>
    <n v="32"/>
    <n v="3"/>
    <n v="3"/>
    <n v="2"/>
    <n v="1"/>
    <n v="0"/>
    <n v="0"/>
    <n v="851.93000000000006"/>
    <s v="Rider Supply / Availability"/>
    <n v="25"/>
    <n v="136.39836368333334"/>
    <n v="870.02861429999996"/>
    <n v="32"/>
    <n v="0.24271844660194175"/>
    <n v="2.9126213592233011E-2"/>
    <n v="35"/>
    <n v="0.45466121227777784"/>
    <n v="0.90627980656249996"/>
    <n v="42"/>
    <n v="-10"/>
    <n v="7"/>
    <n v="3"/>
    <s v="Add or rebalance riders in this interval"/>
    <x v="1"/>
    <s v="Hyderabad"/>
    <s v="Large"/>
    <n v="2100"/>
    <n v="3"/>
    <d v="1899-12-30T12:30:00"/>
    <d v="1899-12-30T13:00:00"/>
    <x v="12"/>
    <b v="1"/>
  </r>
  <r>
    <s v="DS002_20260705_I27"/>
    <s v="DS002"/>
    <d v="2026-07-05T00:00:00"/>
    <n v="27"/>
    <s v="Lunch"/>
    <n v="99"/>
    <n v="10"/>
    <n v="0"/>
    <n v="0"/>
    <n v="10"/>
    <n v="0"/>
    <n v="0"/>
    <s v=""/>
    <s v=""/>
    <s v="P_DS002_026|P_DS002_029|P_DS002_032|P_DS002_002|P_DS002_005|P_DS002_008|P_DS002_011|P_DS002_017|P_DS002_020|P_DS002_023"/>
    <n v="9.9"/>
    <n v="0"/>
    <n v="1600"/>
    <n v="0"/>
    <n v="38"/>
    <n v="99"/>
    <n v="493"/>
    <n v="119055.32"/>
    <n v="4.9797979797979801"/>
    <n v="1202.5789898989899"/>
    <n v="16"/>
    <n v="18.928871675757573"/>
    <n v="90"/>
    <n v="2.9876510809764314"/>
    <n v="2.8635117845117778E-4"/>
    <n v="1.2889374285529367"/>
    <n v="0.68888888888888888"/>
    <n v="0"/>
    <n v="9.6531804659932661"/>
    <n v="6.4346155685185193"/>
    <n v="3465"/>
    <n v="32"/>
    <n v="1"/>
    <n v="1"/>
    <n v="0"/>
    <n v="0"/>
    <n v="1"/>
    <n v="0"/>
    <n v="277.44"/>
    <s v="Rider Supply / Availability"/>
    <n v="90"/>
    <n v="128.86865309999999"/>
    <n v="884.81260535000001"/>
    <n v="32"/>
    <n v="0.90909090909090906"/>
    <n v="1.0101010101010102E-2"/>
    <n v="35"/>
    <n v="0.42956217699999999"/>
    <n v="0.92167979723958338"/>
    <n v="43"/>
    <n v="-11"/>
    <n v="7"/>
    <n v="3"/>
    <s v="Add or rebalance riders in this interval"/>
    <x v="1"/>
    <s v="Hyderabad"/>
    <s v="Large"/>
    <n v="2100"/>
    <n v="3"/>
    <d v="1899-12-30T13:00:00"/>
    <d v="1899-12-30T13:30:00"/>
    <x v="13"/>
    <b v="1"/>
  </r>
  <r>
    <s v="DS002_20260705_I28"/>
    <s v="DS002"/>
    <d v="2026-07-05T00:00:00"/>
    <n v="28"/>
    <s v="Lunch"/>
    <n v="100"/>
    <n v="10"/>
    <n v="0"/>
    <n v="0"/>
    <n v="10"/>
    <n v="0"/>
    <n v="0"/>
    <s v=""/>
    <s v=""/>
    <s v="P_DS002_029|P_DS002_032|P_DS002_002|P_DS002_005|P_DS002_008|P_DS002_011|P_DS002_017|P_DS002_020|P_DS002_023|P_DS002_026"/>
    <n v="10"/>
    <n v="0"/>
    <n v="1600"/>
    <n v="0"/>
    <n v="38"/>
    <n v="100"/>
    <n v="496"/>
    <n v="113898.16"/>
    <n v="4.96"/>
    <n v="1138.9816000000001"/>
    <n v="16.27"/>
    <n v="23.917505421666664"/>
    <n v="100"/>
    <n v="7.6475054216666676"/>
    <n v="2.400361499999999E-3"/>
    <n v="1.2571362719889771"/>
    <n v="0.59166666666666667"/>
    <n v="0"/>
    <n v="14.373166186000001"/>
    <n v="6.7748025923333328"/>
    <n v="3500"/>
    <n v="32"/>
    <n v="4"/>
    <n v="4"/>
    <n v="4"/>
    <n v="0"/>
    <n v="0"/>
    <n v="0"/>
    <n v="911.18000000000006"/>
    <s v="Rider Supply / Availability"/>
    <n v="100"/>
    <n v="125.16124723333333"/>
    <n v="878.96065986666667"/>
    <n v="32"/>
    <n v="1"/>
    <n v="0.04"/>
    <n v="35"/>
    <n v="0.41720415744444445"/>
    <n v="0.91558402069444444"/>
    <n v="42"/>
    <n v="-10"/>
    <n v="6"/>
    <n v="4"/>
    <s v="Add or rebalance riders in this interval"/>
    <x v="1"/>
    <s v="Hyderabad"/>
    <s v="Large"/>
    <n v="2100"/>
    <n v="3"/>
    <d v="1899-12-30T13:30:00"/>
    <d v="1899-12-30T14:00:00"/>
    <x v="13"/>
    <b v="1"/>
  </r>
  <r>
    <s v="DS002_20260705_I29"/>
    <s v="DS002"/>
    <d v="2026-07-05T00:00:00"/>
    <n v="29"/>
    <s v="Lunch"/>
    <n v="101"/>
    <n v="10"/>
    <n v="0"/>
    <n v="0"/>
    <n v="10"/>
    <n v="0"/>
    <n v="0"/>
    <s v=""/>
    <s v=""/>
    <s v="P_DS002_032|P_DS002_002|P_DS002_005|P_DS002_008|P_DS002_011|P_DS002_017|P_DS002_020|P_DS002_023|P_DS002_026|P_DS002_029"/>
    <n v="10.1"/>
    <n v="0"/>
    <n v="1600"/>
    <n v="0"/>
    <n v="38"/>
    <n v="101"/>
    <n v="535"/>
    <n v="119224.55"/>
    <n v="5.2970297029702973"/>
    <n v="1180.441089108911"/>
    <n v="14.584158415841584"/>
    <n v="26.730167885313531"/>
    <n v="101"/>
    <n v="12.146009469471949"/>
    <n v="0"/>
    <n v="1.3911762497346882"/>
    <n v="0.64240924092409246"/>
    <n v="0"/>
    <n v="17.454787490594061"/>
    <n v="6.3417948952145213"/>
    <n v="3030"/>
    <n v="32"/>
    <n v="6"/>
    <n v="6"/>
    <n v="5"/>
    <n v="1"/>
    <n v="0"/>
    <n v="0"/>
    <n v="2031.03"/>
    <s v="Rider Supply / Availability"/>
    <n v="101"/>
    <n v="137.42360046666667"/>
    <n v="883.64073555000004"/>
    <n v="32"/>
    <n v="1"/>
    <n v="5.9405940594059403E-2"/>
    <n v="30"/>
    <n v="0.45807866822222221"/>
    <n v="0.92045909953125005"/>
    <n v="43"/>
    <n v="-11"/>
    <n v="7"/>
    <n v="3"/>
    <s v="Add or rebalance riders in this interval"/>
    <x v="1"/>
    <s v="Hyderabad"/>
    <s v="Large"/>
    <n v="2100"/>
    <n v="3"/>
    <d v="1899-12-30T14:00:00"/>
    <d v="1899-12-30T14:30:00"/>
    <x v="14"/>
    <b v="0"/>
  </r>
  <r>
    <s v="DS002_20260705_I30"/>
    <s v="DS002"/>
    <d v="2026-07-05T00:00:00"/>
    <n v="30"/>
    <s v="Lunch"/>
    <n v="87"/>
    <n v="10"/>
    <n v="0"/>
    <n v="0"/>
    <n v="10"/>
    <n v="0"/>
    <n v="0"/>
    <s v=""/>
    <s v=""/>
    <s v="P_DS002_002|P_DS002_005|P_DS002_008|P_DS002_011|P_DS002_017|P_DS002_020|P_DS002_023|P_DS002_026|P_DS002_029|P_DS002_032"/>
    <n v="8.6999999999999993"/>
    <n v="0"/>
    <n v="1600"/>
    <n v="0"/>
    <n v="38"/>
    <n v="87"/>
    <n v="415"/>
    <n v="91137.22"/>
    <n v="4.7701149425287355"/>
    <n v="1047.5542528735632"/>
    <n v="13.793103448275861"/>
    <n v="28.91824123467433"/>
    <n v="87"/>
    <n v="15.125137786398467"/>
    <n v="0"/>
    <n v="1.2060539698234529"/>
    <n v="0.61628352490421456"/>
    <n v="0"/>
    <n v="19.682413157471263"/>
    <n v="6.4418430643678164"/>
    <n v="2610"/>
    <n v="32"/>
    <n v="3"/>
    <n v="3"/>
    <n v="1"/>
    <n v="1"/>
    <n v="1"/>
    <n v="0"/>
    <n v="789.73"/>
    <s v="Rider Supply / Availability"/>
    <n v="87"/>
    <n v="105.5056536"/>
    <n v="876.34403211666665"/>
    <n v="32"/>
    <n v="1"/>
    <n v="3.4482758620689655E-2"/>
    <n v="30"/>
    <n v="0.35168551200000003"/>
    <n v="0.91285836678819443"/>
    <n v="42"/>
    <n v="-10"/>
    <n v="6"/>
    <n v="4"/>
    <s v="Add or rebalance riders in this interval"/>
    <x v="1"/>
    <s v="Hyderabad"/>
    <s v="Large"/>
    <n v="2100"/>
    <n v="3"/>
    <d v="1899-12-30T14:30:00"/>
    <d v="1899-12-30T15:00:00"/>
    <x v="14"/>
    <b v="0"/>
  </r>
  <r>
    <s v="DS002_20260705_I31"/>
    <s v="DS002"/>
    <d v="2026-07-05T00:00:00"/>
    <n v="31"/>
    <s v="Afternoon"/>
    <n v="66"/>
    <n v="10"/>
    <n v="0"/>
    <n v="2"/>
    <n v="8"/>
    <n v="0"/>
    <n v="1"/>
    <s v=""/>
    <s v="P_DS002_005|P_DS002_008"/>
    <s v="P_DS002_011|P_DS002_017|P_DS002_020|P_DS002_023|P_DS002_026|P_DS002_029|P_DS002_032|P_DS002_002"/>
    <n v="8.25"/>
    <n v="0"/>
    <n v="1600"/>
    <n v="1"/>
    <n v="37"/>
    <n v="66"/>
    <n v="336"/>
    <n v="78191.91"/>
    <n v="5.0909090909090908"/>
    <n v="1184.7259090909092"/>
    <n v="12.287878787878787"/>
    <n v="23.498697020959597"/>
    <n v="66"/>
    <n v="11.210818233080808"/>
    <n v="0"/>
    <n v="1.2996113117905959"/>
    <n v="0.64873737373737383"/>
    <n v="0"/>
    <n v="14.236134909595961"/>
    <n v="6.3323952371212124"/>
    <n v="1980"/>
    <n v="32"/>
    <n v="0"/>
    <n v="0"/>
    <n v="0"/>
    <n v="0"/>
    <n v="0"/>
    <n v="0"/>
    <n v="0"/>
    <s v="Rider Supply / Availability"/>
    <n v="66"/>
    <n v="87.110083700000004"/>
    <n v="876.12468353333338"/>
    <n v="32"/>
    <n v="1"/>
    <n v="0"/>
    <n v="30"/>
    <n v="0.36295868208333337"/>
    <n v="0.91262987868055556"/>
    <n v="42"/>
    <n v="-10"/>
    <n v="5"/>
    <n v="3"/>
    <s v="Add or rebalance riders in this interval"/>
    <x v="1"/>
    <s v="Hyderabad"/>
    <s v="Large"/>
    <n v="2100"/>
    <n v="3"/>
    <d v="1899-12-30T15:00:00"/>
    <d v="1899-12-30T15:30:00"/>
    <x v="15"/>
    <b v="0"/>
  </r>
  <r>
    <s v="DS002_20260705_I32"/>
    <s v="DS002"/>
    <d v="2026-07-05T00:00:00"/>
    <n v="32"/>
    <s v="Afternoon"/>
    <n v="78"/>
    <n v="10"/>
    <n v="0"/>
    <n v="2"/>
    <n v="8"/>
    <n v="0"/>
    <n v="1"/>
    <s v=""/>
    <s v="P_DS002_008|P_DS002_011"/>
    <s v="P_DS002_017|P_DS002_020|P_DS002_023|P_DS002_026|P_DS002_029|P_DS002_032|P_DS002_002|P_DS002_005"/>
    <n v="9.75"/>
    <n v="0"/>
    <n v="1600"/>
    <n v="1"/>
    <n v="36"/>
    <n v="78"/>
    <n v="377"/>
    <n v="84374.09"/>
    <n v="4.833333333333333"/>
    <n v="1081.7191025641025"/>
    <n v="13.064102564102564"/>
    <n v="16.161790377350428"/>
    <n v="60"/>
    <n v="3.8011482081196584"/>
    <n v="0"/>
    <n v="1.257219091358915"/>
    <n v="0.63974358974358969"/>
    <n v="0.10019157478632477"/>
    <n v="7.0286168175213675"/>
    <n v="6.3607835217948718"/>
    <n v="2340"/>
    <n v="32"/>
    <n v="1"/>
    <n v="1"/>
    <n v="1"/>
    <n v="0"/>
    <n v="0"/>
    <n v="0"/>
    <n v="215.8"/>
    <s v="Rider Supply / Availability"/>
    <n v="60"/>
    <n v="98.60108171666667"/>
    <n v="873.38012400000002"/>
    <n v="32"/>
    <n v="0.76923076923076927"/>
    <n v="1.282051282051282E-2"/>
    <n v="30"/>
    <n v="0.41083784048611111"/>
    <n v="0.9097709625"/>
    <n v="42"/>
    <n v="-10"/>
    <n v="5"/>
    <n v="3"/>
    <s v="Add or rebalance riders in this interval"/>
    <x v="1"/>
    <s v="Hyderabad"/>
    <s v="Large"/>
    <n v="2100"/>
    <n v="3"/>
    <d v="1899-12-30T15:30:00"/>
    <d v="1899-12-30T16:00:00"/>
    <x v="15"/>
    <b v="0"/>
  </r>
  <r>
    <s v="DS002_20260705_I33"/>
    <s v="DS002"/>
    <d v="2026-07-05T00:00:00"/>
    <n v="33"/>
    <s v="Afternoon"/>
    <n v="55"/>
    <n v="20"/>
    <n v="0"/>
    <n v="2"/>
    <n v="18"/>
    <n v="0"/>
    <n v="1"/>
    <s v=""/>
    <s v="P_DS002_024|P_DS002_026"/>
    <s v="P_DS002_027|P_DS002_029|P_DS002_030|P_DS002_032|P_DS002_033|P_DS002_002|P_DS002_003|P_DS002_005|P_DS002_006|P_DS002_008|P_DS002_009|P_DS002_011|P_DS002_012|P_DS002_015|P_DS002_017|P_DS002_018|P_DS002_020|P_DS002_023"/>
    <n v="3.0555555555555554"/>
    <n v="0"/>
    <n v="1600"/>
    <n v="1"/>
    <n v="35"/>
    <n v="55"/>
    <n v="268"/>
    <n v="66745.72"/>
    <n v="4.872727272727273"/>
    <n v="1213.5585454545455"/>
    <n v="10.290909090909091"/>
    <n v="9.1116719042424243"/>
    <n v="9"/>
    <n v="0.10181442818181817"/>
    <n v="0"/>
    <n v="1.2897611588776059"/>
    <n v="0.64242424242424245"/>
    <n v="1.9321853918181817"/>
    <n v="0"/>
    <n v="6.2622137745454545"/>
    <n v="1650"/>
    <n v="62"/>
    <n v="2"/>
    <n v="2"/>
    <n v="2"/>
    <n v="0"/>
    <n v="0"/>
    <n v="0"/>
    <n v="311.41000000000003"/>
    <s v="Store Not Ready for Rider"/>
    <n v="7"/>
    <n v="73.359439750000007"/>
    <n v="821.31316988333333"/>
    <n v="61"/>
    <n v="0.16363636363636364"/>
    <n v="3.6363636363636362E-2"/>
    <n v="30"/>
    <n v="0.13585081435185187"/>
    <n v="0.44156622036738352"/>
    <n v="40"/>
    <n v="22"/>
    <n v="4"/>
    <n v="14"/>
    <s v="Protect or increase picker capacity"/>
    <x v="1"/>
    <s v="Hyderabad"/>
    <s v="Large"/>
    <n v="2100"/>
    <n v="3"/>
    <d v="1899-12-30T16:00:00"/>
    <d v="1899-12-30T16:30:00"/>
    <x v="16"/>
    <b v="0"/>
  </r>
  <r>
    <s v="DS002_20260705_I34"/>
    <s v="DS002"/>
    <d v="2026-07-05T00:00:00"/>
    <n v="34"/>
    <s v="Afternoon"/>
    <n v="69"/>
    <n v="20"/>
    <n v="0"/>
    <n v="2"/>
    <n v="18"/>
    <n v="0"/>
    <n v="1"/>
    <s v=""/>
    <s v="P_DS002_026|P_DS002_027"/>
    <s v="P_DS002_029|P_DS002_030|P_DS002_032|P_DS002_033|P_DS002_002|P_DS002_003|P_DS002_005|P_DS002_006|P_DS002_008|P_DS002_009|P_DS002_011|P_DS002_012|P_DS002_015|P_DS002_017|P_DS002_018|P_DS002_020|P_DS002_023|P_DS002_024"/>
    <n v="3.8333333333333335"/>
    <n v="0"/>
    <n v="1600"/>
    <n v="1"/>
    <n v="34"/>
    <n v="69"/>
    <n v="321"/>
    <n v="72308.52"/>
    <n v="4.6521739130434785"/>
    <n v="1047.9495652173914"/>
    <n v="10.434782608695652"/>
    <n v="9.209121142270531"/>
    <n v="13"/>
    <n v="0.14385397463768113"/>
    <n v="0"/>
    <n v="1.1925962156706391"/>
    <n v="0.66690821256038646"/>
    <n v="1.8595044188405796"/>
    <n v="0"/>
    <n v="6.3947857961352659"/>
    <n v="2070"/>
    <n v="64"/>
    <n v="2"/>
    <n v="2"/>
    <n v="1"/>
    <n v="1"/>
    <n v="0"/>
    <n v="0"/>
    <n v="276.39"/>
    <s v="Store Not Ready for Rider"/>
    <n v="9"/>
    <n v="81.10707743333333"/>
    <n v="631.15528273333337"/>
    <n v="33"/>
    <n v="0.18840579710144928"/>
    <n v="2.8985507246376812E-2"/>
    <n v="30"/>
    <n v="0.15019829154320988"/>
    <n v="0.32872670975694446"/>
    <n v="31"/>
    <n v="33"/>
    <n v="4"/>
    <n v="14"/>
    <s v="Protect or increase picker capacity"/>
    <x v="1"/>
    <s v="Hyderabad"/>
    <s v="Large"/>
    <n v="2100"/>
    <n v="3"/>
    <d v="1899-12-30T16:30:00"/>
    <d v="1899-12-30T17:00:00"/>
    <x v="16"/>
    <b v="0"/>
  </r>
  <r>
    <s v="DS002_20260705_I35"/>
    <s v="DS002"/>
    <d v="2026-07-05T00:00:00"/>
    <n v="35"/>
    <s v="Afternoon"/>
    <n v="72"/>
    <n v="10"/>
    <n v="0"/>
    <n v="2"/>
    <n v="8"/>
    <n v="0"/>
    <n v="1"/>
    <s v=""/>
    <s v="P_DS002_018|P_DS002_024"/>
    <s v="P_DS002_027|P_DS002_030|P_DS002_033|P_DS002_003|P_DS002_006|P_DS002_009|P_DS002_012|P_DS002_015"/>
    <n v="9"/>
    <n v="0"/>
    <n v="1600"/>
    <n v="1"/>
    <n v="33"/>
    <n v="72"/>
    <n v="382"/>
    <n v="90678.99"/>
    <n v="5.3055555555555554"/>
    <n v="1259.4304166666668"/>
    <n v="12.777777777777779"/>
    <n v="9.6489758351851851"/>
    <n v="2"/>
    <n v="2.0368193055555556E-2"/>
    <n v="1.0842506944444444E-3"/>
    <n v="1.3501247227239335"/>
    <n v="0.59120370370370368"/>
    <n v="1.1918433122685184"/>
    <n v="0.3508031428240741"/>
    <n v="6.5349266791666665"/>
    <n v="2160"/>
    <n v="32"/>
    <n v="3"/>
    <n v="3"/>
    <n v="2"/>
    <n v="0"/>
    <n v="1"/>
    <n v="0"/>
    <n v="983.67000000000007"/>
    <s v="Last-Mile Travel"/>
    <n v="2"/>
    <n v="98.391040200000006"/>
    <n v="784.48385613333335"/>
    <n v="48"/>
    <n v="2.7777777777777776E-2"/>
    <n v="4.1666666666666664E-2"/>
    <n v="30"/>
    <n v="0.40996266750000004"/>
    <n v="0.81717068347222221"/>
    <n v="38"/>
    <n v="-6"/>
    <n v="5"/>
    <n v="3"/>
    <s v="Recover overdue put-away workload"/>
    <x v="1"/>
    <s v="Hyderabad"/>
    <s v="Large"/>
    <n v="2100"/>
    <n v="3"/>
    <d v="1899-12-30T17:00:00"/>
    <d v="1899-12-30T17:30:00"/>
    <x v="17"/>
    <b v="0"/>
  </r>
  <r>
    <s v="DS002_20260705_I36"/>
    <s v="DS002"/>
    <d v="2026-07-05T00:00:00"/>
    <n v="36"/>
    <s v="Afternoon"/>
    <n v="81"/>
    <n v="10"/>
    <n v="0"/>
    <n v="2"/>
    <n v="8"/>
    <n v="0"/>
    <n v="1"/>
    <s v=""/>
    <s v="P_DS002_024|P_DS002_027"/>
    <s v="P_DS002_030|P_DS002_033|P_DS002_003|P_DS002_006|P_DS002_009|P_DS002_012|P_DS002_015|P_DS002_018"/>
    <n v="10.125"/>
    <n v="0"/>
    <n v="1600"/>
    <n v="1"/>
    <n v="32"/>
    <n v="81"/>
    <n v="399"/>
    <n v="88112.85"/>
    <n v="4.9259259259259256"/>
    <n v="1087.812962962963"/>
    <n v="13.456790123456789"/>
    <n v="9.5478884279835388"/>
    <n v="0"/>
    <n v="0"/>
    <n v="1.5257919753086393E-3"/>
    <n v="1.2532522423769195"/>
    <n v="0.60102880658436209"/>
    <n v="1.3828586339506173"/>
    <n v="9.7037188683127565E-2"/>
    <n v="6.5771431619341572"/>
    <n v="2430"/>
    <n v="32"/>
    <n v="1"/>
    <n v="1"/>
    <n v="0"/>
    <n v="1"/>
    <n v="0"/>
    <n v="0"/>
    <n v="234.68"/>
    <s v="No SLA Breach"/>
    <n v="0"/>
    <n v="95.229763349999999"/>
    <n v="663.91128311666671"/>
    <n v="32"/>
    <n v="0"/>
    <n v="1.2345679012345678E-2"/>
    <n v="30"/>
    <n v="0.396790680625"/>
    <n v="0.69157425324652777"/>
    <n v="32"/>
    <n v="0"/>
    <n v="5"/>
    <n v="3"/>
    <s v="Recover overdue put-away workload"/>
    <x v="1"/>
    <s v="Hyderabad"/>
    <s v="Large"/>
    <n v="2100"/>
    <n v="3"/>
    <d v="1899-12-30T17:30:00"/>
    <d v="1899-12-30T18:00:00"/>
    <x v="17"/>
    <b v="0"/>
  </r>
  <r>
    <s v="DS002_20260705_I37"/>
    <s v="DS002"/>
    <d v="2026-07-05T00:00:00"/>
    <n v="37"/>
    <s v="Evening"/>
    <n v="70"/>
    <n v="13"/>
    <n v="0"/>
    <n v="0"/>
    <n v="13"/>
    <n v="0"/>
    <n v="0"/>
    <s v=""/>
    <s v=""/>
    <s v="P_DS002_007|P_DS002_028|P_DS002_003|P_DS002_006|P_DS002_009|P_DS002_012|P_DS002_015|P_DS002_018|P_DS002_024|P_DS002_027|P_DS002_030|P_DS002_033|P_DS002_021"/>
    <n v="5.384615384615385"/>
    <n v="0"/>
    <n v="1600"/>
    <n v="0"/>
    <n v="32"/>
    <n v="70"/>
    <n v="335"/>
    <n v="73226.97"/>
    <n v="4.7857142857142856"/>
    <n v="1046.0995714285714"/>
    <n v="13.985714285714286"/>
    <n v="10.263833790952381"/>
    <n v="1"/>
    <n v="2.5481235714285887E-3"/>
    <n v="0"/>
    <n v="1.2606417381090806"/>
    <n v="0.65142857142857147"/>
    <n v="0.62396070738095233"/>
    <n v="1.1724588016666666"/>
    <n v="6.2393046740476192"/>
    <n v="2450"/>
    <n v="32"/>
    <n v="1"/>
    <n v="1"/>
    <n v="0"/>
    <n v="0"/>
    <n v="1"/>
    <n v="0"/>
    <n v="353.83"/>
    <s v="Rider Supply / Availability"/>
    <n v="1"/>
    <n v="93.806084633333327"/>
    <n v="765.04276734999996"/>
    <n v="32"/>
    <n v="1.4285714285714285E-2"/>
    <n v="1.4285714285714285E-2"/>
    <n v="35"/>
    <n v="0.24052842213675213"/>
    <n v="0.79691954932291664"/>
    <n v="37"/>
    <n v="-5"/>
    <n v="5"/>
    <n v="8"/>
    <s v="Recover overdue put-away workload"/>
    <x v="1"/>
    <s v="Hyderabad"/>
    <s v="Large"/>
    <n v="2100"/>
    <n v="3"/>
    <d v="1899-12-30T18:00:00"/>
    <d v="1899-12-30T18:30:00"/>
    <x v="18"/>
    <b v="1"/>
  </r>
  <r>
    <s v="DS002_20260705_I38"/>
    <s v="DS002"/>
    <d v="2026-07-05T00:00:00"/>
    <n v="38"/>
    <s v="Evening"/>
    <n v="118"/>
    <n v="13"/>
    <n v="0"/>
    <n v="0"/>
    <n v="13"/>
    <n v="0"/>
    <n v="0"/>
    <s v=""/>
    <s v=""/>
    <s v="P_DS002_028|P_DS002_003|P_DS002_006|P_DS002_009|P_DS002_012|P_DS002_015|P_DS002_018|P_DS002_024|P_DS002_027|P_DS002_030|P_DS002_033|P_DS002_021|P_DS002_007"/>
    <n v="9.0769230769230766"/>
    <n v="0"/>
    <n v="1600"/>
    <n v="0"/>
    <n v="32"/>
    <n v="118"/>
    <n v="579"/>
    <n v="138926.59"/>
    <n v="4.906779661016949"/>
    <n v="1177.3439830508473"/>
    <n v="16.847457627118644"/>
    <n v="12.341338099858758"/>
    <n v="1"/>
    <n v="3.5917372881354745E-4"/>
    <n v="0"/>
    <n v="1.2959186115334429"/>
    <n v="0.66977401129943503"/>
    <n v="0.17774298149717513"/>
    <n v="3.4686605607344632"/>
    <n v="5.9442730446327685"/>
    <n v="4130"/>
    <n v="32"/>
    <n v="5"/>
    <n v="5"/>
    <n v="4"/>
    <n v="0"/>
    <n v="1"/>
    <n v="0"/>
    <n v="1235.8599999999999"/>
    <s v="Rider Supply / Availability"/>
    <n v="1"/>
    <n v="149.16610786666666"/>
    <n v="838.58314985000004"/>
    <n v="32"/>
    <n v="8.4745762711864406E-3"/>
    <n v="4.2372881355932202E-2"/>
    <n v="35"/>
    <n v="0.38247719965811966"/>
    <n v="0.87352411442708333"/>
    <n v="40"/>
    <n v="-8"/>
    <n v="8"/>
    <n v="5"/>
    <s v="Recover overdue put-away workload"/>
    <x v="1"/>
    <s v="Hyderabad"/>
    <s v="Large"/>
    <n v="2100"/>
    <n v="3"/>
    <d v="1899-12-30T18:30:00"/>
    <d v="1899-12-30T19:00:00"/>
    <x v="18"/>
    <b v="1"/>
  </r>
  <r>
    <s v="DS002_20260705_I39"/>
    <s v="DS002"/>
    <d v="2026-07-05T00:00:00"/>
    <n v="39"/>
    <s v="Evening"/>
    <n v="120"/>
    <n v="13"/>
    <n v="0"/>
    <n v="0"/>
    <n v="13"/>
    <n v="0"/>
    <n v="0"/>
    <s v=""/>
    <s v=""/>
    <s v="P_DS002_003|P_DS002_006|P_DS002_009|P_DS002_012|P_DS002_015|P_DS002_018|P_DS002_024|P_DS002_027|P_DS002_030|P_DS002_033|P_DS002_021|P_DS002_007|P_DS002_028"/>
    <n v="9.2307692307692299"/>
    <n v="0"/>
    <n v="1600"/>
    <n v="0"/>
    <n v="32"/>
    <n v="120"/>
    <n v="593"/>
    <n v="139369.21"/>
    <n v="4.9416666666666664"/>
    <n v="1161.4100833333332"/>
    <n v="17.274999999999999"/>
    <n v="19.047242596111111"/>
    <n v="78"/>
    <n v="2.3015822779166664"/>
    <n v="0"/>
    <n v="1.3049049388024629"/>
    <n v="0.57013888888888897"/>
    <n v="0"/>
    <n v="9.9966107050000002"/>
    <n v="6.2440602784722223"/>
    <n v="4200"/>
    <n v="32"/>
    <n v="2"/>
    <n v="2"/>
    <n v="2"/>
    <n v="0"/>
    <n v="0"/>
    <n v="0"/>
    <n v="302.46999999999997"/>
    <s v="Rider Supply / Availability"/>
    <n v="78"/>
    <n v="156.67811881666665"/>
    <n v="870.72737465"/>
    <n v="32"/>
    <n v="0.65"/>
    <n v="1.6666666666666666E-2"/>
    <n v="35"/>
    <n v="0.40173876619658117"/>
    <n v="0.90700768192708336"/>
    <n v="42"/>
    <n v="-10"/>
    <n v="8"/>
    <n v="5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05_I40"/>
    <s v="DS002"/>
    <d v="2026-07-05T00:00:00"/>
    <n v="40"/>
    <s v="Evening"/>
    <n v="129"/>
    <n v="13"/>
    <n v="0"/>
    <n v="0"/>
    <n v="13"/>
    <n v="0"/>
    <n v="0"/>
    <s v=""/>
    <s v=""/>
    <s v="P_DS002_006|P_DS002_009|P_DS002_012|P_DS002_015|P_DS002_018|P_DS002_024|P_DS002_027|P_DS002_030|P_DS002_033|P_DS002_021|P_DS002_007|P_DS002_028|P_DS002_003"/>
    <n v="9.9230769230769234"/>
    <n v="0"/>
    <n v="1600"/>
    <n v="0"/>
    <n v="32"/>
    <n v="129"/>
    <n v="678"/>
    <n v="159256.20000000001"/>
    <n v="5.2558139534883717"/>
    <n v="1234.5441860465116"/>
    <n v="17.806201550387598"/>
    <n v="29.484017512661499"/>
    <n v="129"/>
    <n v="11.677815962273902"/>
    <n v="0"/>
    <n v="1.3425518833880543"/>
    <n v="0.66317829457364341"/>
    <n v="0"/>
    <n v="20.177480276098191"/>
    <n v="6.3827191949612399"/>
    <n v="4515"/>
    <n v="32"/>
    <n v="4"/>
    <n v="4"/>
    <n v="2"/>
    <n v="2"/>
    <n v="0"/>
    <n v="0"/>
    <n v="1231.46"/>
    <s v="Rider Supply / Availability"/>
    <n v="129"/>
    <n v="174.32120405000001"/>
    <n v="873.48094861666664"/>
    <n v="32"/>
    <n v="1"/>
    <n v="3.1007751937984496E-2"/>
    <n v="35"/>
    <n v="0.44697744628205127"/>
    <n v="0.90987598814236104"/>
    <n v="42"/>
    <n v="-10"/>
    <n v="9"/>
    <n v="4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5_I41"/>
    <s v="DS002"/>
    <d v="2026-07-05T00:00:00"/>
    <n v="41"/>
    <s v="Evening"/>
    <n v="126"/>
    <n v="13"/>
    <n v="0"/>
    <n v="0"/>
    <n v="13"/>
    <n v="0"/>
    <n v="0"/>
    <s v=""/>
    <s v=""/>
    <s v="P_DS002_009|P_DS002_012|P_DS002_015|P_DS002_018|P_DS002_024|P_DS002_027|P_DS002_030|P_DS002_033|P_DS002_021|P_DS002_007|P_DS002_028|P_DS002_003|P_DS002_006"/>
    <n v="9.6923076923076916"/>
    <n v="0"/>
    <n v="1600"/>
    <n v="0"/>
    <n v="32"/>
    <n v="126"/>
    <n v="594"/>
    <n v="141423.5"/>
    <n v="4.7142857142857144"/>
    <n v="1122.4087301587301"/>
    <n v="17.706349206349206"/>
    <n v="43.6347949010582"/>
    <n v="126"/>
    <n v="25.928445694708994"/>
    <n v="0"/>
    <n v="1.2502285946722911"/>
    <n v="0.63716931216931216"/>
    <n v="0"/>
    <n v="34.423344950661374"/>
    <n v="6.4243165863756611"/>
    <n v="4410"/>
    <n v="32"/>
    <n v="4"/>
    <n v="4"/>
    <n v="3"/>
    <n v="1"/>
    <n v="0"/>
    <n v="0"/>
    <n v="1154.1799999999998"/>
    <s v="Rider Supply / Availability"/>
    <n v="126"/>
    <n v="156.1118415"/>
    <n v="878.55614061666665"/>
    <n v="32"/>
    <n v="1"/>
    <n v="3.1746031746031744E-2"/>
    <n v="35"/>
    <n v="0.40028677307692306"/>
    <n v="0.91516264647569445"/>
    <n v="42"/>
    <n v="-10"/>
    <n v="8"/>
    <n v="5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5_I42"/>
    <s v="DS002"/>
    <d v="2026-07-05T00:00:00"/>
    <n v="42"/>
    <s v="Evening"/>
    <n v="135"/>
    <n v="13"/>
    <n v="0"/>
    <n v="0"/>
    <n v="13"/>
    <n v="0"/>
    <n v="0"/>
    <s v=""/>
    <s v=""/>
    <s v="P_DS002_012|P_DS002_015|P_DS002_018|P_DS002_024|P_DS002_027|P_DS002_030|P_DS002_033|P_DS002_021|P_DS002_007|P_DS002_028|P_DS002_003|P_DS002_006|P_DS002_009"/>
    <n v="10.384615384615383"/>
    <n v="0"/>
    <n v="1600"/>
    <n v="0"/>
    <n v="32"/>
    <n v="135"/>
    <n v="676"/>
    <n v="156663.54"/>
    <n v="5.0074074074074071"/>
    <n v="1160.4706666666668"/>
    <n v="18.177777777777777"/>
    <n v="56.148368431728393"/>
    <n v="135"/>
    <n v="37.970590653950616"/>
    <n v="0"/>
    <n v="1.3201400983793643"/>
    <n v="0.61975308641975313"/>
    <n v="0"/>
    <n v="46.873622271851858"/>
    <n v="6.3833714846913585"/>
    <n v="4725"/>
    <n v="32"/>
    <n v="6"/>
    <n v="6"/>
    <n v="4"/>
    <n v="1"/>
    <n v="1"/>
    <n v="0"/>
    <n v="3137.0299999999997"/>
    <s v="Rider Supply / Availability"/>
    <n v="135"/>
    <n v="179.5786324"/>
    <n v="881.94441436666671"/>
    <n v="32"/>
    <n v="1"/>
    <n v="4.4444444444444446E-2"/>
    <n v="35"/>
    <n v="0.46045803179487182"/>
    <n v="0.9186920982986112"/>
    <n v="42"/>
    <n v="-10"/>
    <n v="9"/>
    <n v="4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5_I43"/>
    <s v="DS002"/>
    <d v="2026-07-05T00:00:00"/>
    <n v="43"/>
    <s v="Evening"/>
    <n v="109"/>
    <n v="13"/>
    <n v="0"/>
    <n v="0"/>
    <n v="13"/>
    <n v="0"/>
    <n v="0"/>
    <s v=""/>
    <s v=""/>
    <s v="P_DS002_015|P_DS002_018|P_DS002_024|P_DS002_027|P_DS002_030|P_DS002_033|P_DS002_021|P_DS002_007|P_DS002_028|P_DS002_003|P_DS002_006|P_DS002_009|P_DS002_012"/>
    <n v="8.384615384615385"/>
    <n v="0"/>
    <n v="1600"/>
    <n v="0"/>
    <n v="32"/>
    <n v="109"/>
    <n v="558"/>
    <n v="124379.31999999999"/>
    <n v="5.1192660550458715"/>
    <n v="1141.0946788990825"/>
    <n v="16.412844036697248"/>
    <n v="66.951688332568807"/>
    <n v="109"/>
    <n v="50.538844295871556"/>
    <n v="0"/>
    <n v="1.360232673917334"/>
    <n v="0.59403669724770647"/>
    <n v="0"/>
    <n v="57.853328430122318"/>
    <n v="6.2297174336391432"/>
    <n v="3815"/>
    <n v="32"/>
    <n v="5"/>
    <n v="5"/>
    <n v="3"/>
    <n v="1"/>
    <n v="1"/>
    <n v="0"/>
    <n v="1598.87"/>
    <s v="Rider Supply / Availability"/>
    <n v="109"/>
    <n v="148.67642848333332"/>
    <n v="872.00023908333333"/>
    <n v="32"/>
    <n v="1"/>
    <n v="4.5871559633027525E-2"/>
    <n v="35"/>
    <n v="0.38122161149572648"/>
    <n v="0.90833358237847217"/>
    <n v="42"/>
    <n v="-10"/>
    <n v="8"/>
    <n v="5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5_I44"/>
    <s v="DS002"/>
    <d v="2026-07-05T00:00:00"/>
    <n v="44"/>
    <s v="Evening"/>
    <n v="113"/>
    <n v="13"/>
    <n v="0"/>
    <n v="0"/>
    <n v="13"/>
    <n v="0"/>
    <n v="0"/>
    <s v=""/>
    <s v=""/>
    <s v="P_DS002_018|P_DS002_024|P_DS002_027|P_DS002_030|P_DS002_033|P_DS002_021|P_DS002_007|P_DS002_028|P_DS002_003|P_DS002_006|P_DS002_009|P_DS002_012|P_DS002_015"/>
    <n v="8.6923076923076916"/>
    <n v="0"/>
    <n v="1600"/>
    <n v="0"/>
    <n v="32"/>
    <n v="113"/>
    <n v="564"/>
    <n v="128071.56"/>
    <n v="4.9911504424778759"/>
    <n v="1133.3766371681415"/>
    <n v="16.752212389380531"/>
    <n v="72.594796262241886"/>
    <n v="113"/>
    <n v="55.842583872861361"/>
    <n v="0"/>
    <n v="1.3288667700763155"/>
    <n v="0.62168141592920356"/>
    <n v="0"/>
    <n v="63.611424839085544"/>
    <n v="6.0602568575221243"/>
    <n v="3955"/>
    <n v="32"/>
    <n v="4"/>
    <n v="4"/>
    <n v="3"/>
    <n v="1"/>
    <n v="0"/>
    <n v="0"/>
    <n v="1127.56"/>
    <s v="Rider Supply / Availability"/>
    <n v="113"/>
    <n v="148.43096823333335"/>
    <n v="877.69595966666668"/>
    <n v="32"/>
    <n v="1"/>
    <n v="3.5398230088495575E-2"/>
    <n v="35"/>
    <n v="0.38059222623931627"/>
    <n v="0.91426662465277775"/>
    <n v="42"/>
    <n v="-10"/>
    <n v="8"/>
    <n v="5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5_I45"/>
    <s v="DS002"/>
    <d v="2026-07-05T00:00:00"/>
    <n v="45"/>
    <s v="Evening"/>
    <n v="78"/>
    <n v="10"/>
    <n v="0"/>
    <n v="0"/>
    <n v="10"/>
    <n v="0"/>
    <n v="0"/>
    <s v=""/>
    <s v=""/>
    <s v="P_DS002_018|P_DS002_024|P_DS002_027|P_DS002_030|P_DS002_033|P_DS002_003|P_DS002_006|P_DS002_009|P_DS002_012|P_DS002_015"/>
    <n v="7.8"/>
    <n v="0"/>
    <n v="1600"/>
    <n v="0"/>
    <n v="32"/>
    <n v="78"/>
    <n v="379"/>
    <n v="86057.99"/>
    <n v="4.8589743589743586"/>
    <n v="1103.3075641025641"/>
    <n v="13.115384615384615"/>
    <n v="73.597352316880347"/>
    <n v="78"/>
    <n v="60.481967701495726"/>
    <n v="0"/>
    <n v="1.2209675905978883"/>
    <n v="0.71666666666666667"/>
    <n v="0"/>
    <n v="64.255051097435896"/>
    <n v="6.4649233645299153"/>
    <n v="2340"/>
    <n v="32"/>
    <n v="2"/>
    <n v="2"/>
    <n v="1"/>
    <n v="0"/>
    <n v="1"/>
    <n v="0"/>
    <n v="412.07"/>
    <s v="Rider Supply / Availability"/>
    <n v="78"/>
    <n v="99.515678550000004"/>
    <n v="875.3417723"/>
    <n v="32"/>
    <n v="1"/>
    <n v="2.564102564102564E-2"/>
    <n v="30"/>
    <n v="0.33171892850000001"/>
    <n v="0.91181434614583334"/>
    <n v="42"/>
    <n v="-10"/>
    <n v="5"/>
    <n v="5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5_I46"/>
    <s v="DS002"/>
    <d v="2026-07-05T00:00:00"/>
    <n v="46"/>
    <s v="Evening"/>
    <n v="64"/>
    <n v="10"/>
    <n v="0"/>
    <n v="0"/>
    <n v="10"/>
    <n v="0"/>
    <n v="0"/>
    <s v=""/>
    <s v=""/>
    <s v="P_DS002_024|P_DS002_027|P_DS002_030|P_DS002_033|P_DS002_003|P_DS002_006|P_DS002_009|P_DS002_012|P_DS002_015|P_DS002_018"/>
    <n v="6.4"/>
    <n v="0"/>
    <n v="1600"/>
    <n v="0"/>
    <n v="32"/>
    <n v="64"/>
    <n v="305"/>
    <n v="73072.460000000006"/>
    <n v="4.765625"/>
    <n v="1141.7571875000001"/>
    <n v="12.15625"/>
    <n v="67.250552348958337"/>
    <n v="64"/>
    <n v="55.094302348958337"/>
    <n v="0"/>
    <n v="1.2117462617031209"/>
    <n v="0.62395833333333328"/>
    <n v="0"/>
    <n v="58.3065264546875"/>
    <n v="6.132019206770833"/>
    <n v="1920"/>
    <n v="32"/>
    <n v="1"/>
    <n v="1"/>
    <n v="1"/>
    <n v="0"/>
    <n v="0"/>
    <n v="0"/>
    <n v="294.77999999999997"/>
    <s v="Rider Supply / Availability"/>
    <n v="64"/>
    <n v="77.141596433333333"/>
    <n v="865.7303824666667"/>
    <n v="32"/>
    <n v="1"/>
    <n v="1.5625E-2"/>
    <n v="30"/>
    <n v="0.25713865477777775"/>
    <n v="0.90180248173611111"/>
    <n v="42"/>
    <n v="-10"/>
    <n v="4"/>
    <n v="6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5_I47"/>
    <s v="DS002"/>
    <d v="2026-07-05T00:00:00"/>
    <n v="47"/>
    <s v="Late Night"/>
    <n v="58"/>
    <n v="10"/>
    <n v="0"/>
    <n v="2"/>
    <n v="8"/>
    <n v="0"/>
    <n v="1"/>
    <s v=""/>
    <s v="P_DS002_027|P_DS002_030"/>
    <s v="P_DS002_033|P_DS002_003|P_DS002_006|P_DS002_009|P_DS002_012|P_DS002_015|P_DS002_018|P_DS002_024"/>
    <n v="7.25"/>
    <n v="0"/>
    <n v="1600"/>
    <n v="1"/>
    <n v="31"/>
    <n v="58"/>
    <n v="271"/>
    <n v="68191.600000000006"/>
    <n v="4.6724137931034484"/>
    <n v="1175.7172413793105"/>
    <n v="12.03448275862069"/>
    <n v="53.217947727873565"/>
    <n v="58"/>
    <n v="41.183464969252874"/>
    <n v="0"/>
    <n v="1.1821221632895793"/>
    <n v="0.64511494252873558"/>
    <n v="0"/>
    <n v="43.955981406609197"/>
    <n v="6.474097022701149"/>
    <n v="1740"/>
    <n v="32"/>
    <n v="2"/>
    <n v="2"/>
    <n v="0"/>
    <n v="0"/>
    <n v="2"/>
    <n v="0"/>
    <n v="1140.04"/>
    <s v="Rider Supply / Availability"/>
    <n v="58"/>
    <n v="68.332352216666663"/>
    <n v="879.8466977833333"/>
    <n v="32"/>
    <n v="1"/>
    <n v="3.4482758620689655E-2"/>
    <n v="30"/>
    <n v="0.28471813423611109"/>
    <n v="0.91650697685763882"/>
    <n v="42"/>
    <n v="-10"/>
    <n v="4"/>
    <n v="4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05_I48"/>
    <s v="DS002"/>
    <d v="2026-07-05T00:00:00"/>
    <n v="48"/>
    <s v="Late Night"/>
    <n v="36"/>
    <n v="10"/>
    <n v="0"/>
    <n v="2"/>
    <n v="8"/>
    <n v="0"/>
    <n v="1"/>
    <s v=""/>
    <s v="P_DS002_030|P_DS002_033"/>
    <s v="P_DS002_003|P_DS002_006|P_DS002_009|P_DS002_012|P_DS002_015|P_DS002_018|P_DS002_024|P_DS002_027"/>
    <n v="4.5"/>
    <n v="0"/>
    <n v="1600"/>
    <n v="1"/>
    <n v="30"/>
    <n v="36"/>
    <n v="192"/>
    <n v="41299.589999999997"/>
    <n v="5.333333333333333"/>
    <n v="1147.2108333333333"/>
    <n v="10.527777777777779"/>
    <n v="30.235632971296297"/>
    <n v="36"/>
    <n v="19.707855193518519"/>
    <n v="0"/>
    <n v="1.3401851995060912"/>
    <n v="0.56296296296296289"/>
    <n v="0"/>
    <n v="20.999225899074073"/>
    <n v="6.415666308796296"/>
    <n v="1080"/>
    <n v="32"/>
    <n v="1"/>
    <n v="1"/>
    <n v="1"/>
    <n v="0"/>
    <n v="0"/>
    <n v="0"/>
    <n v="189.87"/>
    <s v="Rider Supply / Availability"/>
    <n v="36"/>
    <n v="47.139682199999996"/>
    <n v="873.43810723333331"/>
    <n v="32"/>
    <n v="1"/>
    <n v="2.7777777777777776E-2"/>
    <n v="30"/>
    <n v="0.19641534249999998"/>
    <n v="0.9098313617013889"/>
    <n v="42"/>
    <n v="-10"/>
    <n v="3"/>
    <n v="5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06_I01"/>
    <s v="DS002"/>
    <d v="2026-07-06T00:00:00"/>
    <n v="1"/>
    <s v="Night"/>
    <n v="4"/>
    <n v="18"/>
    <n v="12"/>
    <n v="2"/>
    <n v="4"/>
    <n v="900"/>
    <n v="1"/>
    <s v="P_DS002_006|P_DS002_009|P_DS002_012|P_DS002_015|P_DS002_018|P_DS002_024|P_DS002_027|P_DS002_030|P_DS002_033|P_DS002_004|P_DS002_010|P_DS002_013"/>
    <s v="P_DS002_016|P_DS002_019"/>
    <s v="P_DS002_025|P_DS002_028|P_DS002_031|P_DS002_003"/>
    <n v="1"/>
    <n v="900"/>
    <n v="9100"/>
    <n v="1"/>
    <n v="49"/>
    <n v="4"/>
    <n v="19"/>
    <n v="4384"/>
    <n v="4.75"/>
    <n v="1096"/>
    <n v="14.5"/>
    <n v="12.758248579166667"/>
    <n v="2"/>
    <n v="0.37696308333333395"/>
    <n v="0"/>
    <n v="1.3152501772708542"/>
    <n v="0.5708333333333333"/>
    <n v="1.8860835041666668"/>
    <n v="0"/>
    <n v="10.034665066666667"/>
    <n v="160"/>
    <n v="69"/>
    <n v="2"/>
    <n v="1"/>
    <n v="1"/>
    <n v="0"/>
    <n v="1"/>
    <n v="0"/>
    <n v="237.76999999999998"/>
    <s v="Store Not Ready for Rider"/>
    <n v="2"/>
    <n v="7.3590750500000004"/>
    <n v="1018.1771068"/>
    <n v="69"/>
    <n v="0.5"/>
    <n v="0.25"/>
    <n v="40"/>
    <n v="6.1325625416666668E-2"/>
    <n v="0.49187299845410631"/>
    <n v="49"/>
    <n v="20"/>
    <n v="1"/>
    <n v="3"/>
    <s v="Protect or increase picker capacity"/>
    <x v="1"/>
    <s v="Hyderabad"/>
    <s v="Large"/>
    <n v="2100"/>
    <n v="3"/>
    <d v="1899-12-30T00:00:00"/>
    <d v="1899-12-30T00:30:00"/>
    <x v="0"/>
    <b v="0"/>
  </r>
  <r>
    <s v="DS002_20260706_I02"/>
    <s v="DS002"/>
    <d v="2026-07-06T00:00:00"/>
    <n v="2"/>
    <s v="Night"/>
    <n v="7"/>
    <n v="18"/>
    <n v="12"/>
    <n v="2"/>
    <n v="4"/>
    <n v="900"/>
    <n v="1"/>
    <s v="P_DS002_009|P_DS002_012|P_DS002_015|P_DS002_018|P_DS002_024|P_DS002_027|P_DS002_030|P_DS002_033|P_DS002_004|P_DS002_010|P_DS002_013|P_DS002_016"/>
    <s v="P_DS002_019|P_DS002_025"/>
    <s v="P_DS002_028|P_DS002_031|P_DS002_003|P_DS002_006"/>
    <n v="1.75"/>
    <n v="900"/>
    <n v="8200"/>
    <n v="1"/>
    <n v="48"/>
    <n v="7"/>
    <n v="30"/>
    <n v="5233.1400000000003"/>
    <n v="4.2857142857142856"/>
    <n v="747.59142857142865"/>
    <n v="14"/>
    <n v="11.454521342857143"/>
    <n v="0"/>
    <n v="0"/>
    <n v="0"/>
    <n v="1.3943825580375893"/>
    <n v="0.60238095238095235"/>
    <n v="1.9967635023809525"/>
    <n v="0"/>
    <n v="8.7601387857142861"/>
    <n v="280"/>
    <n v="69"/>
    <n v="0"/>
    <n v="0"/>
    <n v="0"/>
    <n v="0"/>
    <n v="0"/>
    <n v="0"/>
    <n v="0"/>
    <s v="No SLA Breach"/>
    <n v="0"/>
    <n v="9.7606778500000004"/>
    <n v="87.730654400000006"/>
    <n v="7"/>
    <n v="0"/>
    <n v="0"/>
    <n v="40"/>
    <n v="8.133898208333333E-2"/>
    <n v="4.2381958647342996E-2"/>
    <n v="5"/>
    <n v="64"/>
    <n v="1"/>
    <n v="3"/>
    <s v="Monitor - no immediate intervention"/>
    <x v="1"/>
    <s v="Hyderabad"/>
    <s v="Large"/>
    <n v="2100"/>
    <n v="3"/>
    <d v="1899-12-30T00:30:00"/>
    <d v="1899-12-30T01:00:00"/>
    <x v="0"/>
    <b v="0"/>
  </r>
  <r>
    <s v="DS002_20260706_I03"/>
    <s v="DS002"/>
    <d v="2026-07-06T00:00:00"/>
    <n v="3"/>
    <s v="Night"/>
    <n v="12"/>
    <n v="8"/>
    <n v="7"/>
    <n v="0"/>
    <n v="1"/>
    <n v="525"/>
    <n v="0"/>
    <s v="P_DS002_016|P_DS002_019|P_DS002_025|P_DS002_028|P_DS002_031|P_DS002_004|P_DS002_010"/>
    <s v=""/>
    <s v="P_DS002_013"/>
    <n v="12"/>
    <n v="525"/>
    <n v="7675"/>
    <n v="0"/>
    <n v="48"/>
    <n v="12"/>
    <n v="58"/>
    <n v="12711.95"/>
    <n v="4.833333333333333"/>
    <n v="1059.3291666666667"/>
    <n v="14.583333333333334"/>
    <n v="12.09783238611111"/>
    <n v="1"/>
    <n v="0.26705201666666684"/>
    <n v="0.69063000694444454"/>
    <n v="1.2716268294681881"/>
    <n v="0.67499999999999993"/>
    <n v="2.6372568305555557"/>
    <n v="0"/>
    <n v="8.6452977708333325"/>
    <n v="480"/>
    <n v="37"/>
    <n v="0"/>
    <n v="0"/>
    <n v="0"/>
    <n v="0"/>
    <n v="0"/>
    <n v="0"/>
    <n v="0"/>
    <s v="Last-Mile Travel"/>
    <n v="1"/>
    <n v="15.259521866666667"/>
    <n v="148.45020048333333"/>
    <n v="15"/>
    <n v="8.3333333333333329E-2"/>
    <n v="0"/>
    <n v="40"/>
    <n v="0.50865072888888885"/>
    <n v="0.13373891935435436"/>
    <n v="8"/>
    <n v="29"/>
    <n v="1"/>
    <n v="0"/>
    <s v="Monitor - no immediate intervention"/>
    <x v="1"/>
    <s v="Hyderabad"/>
    <s v="Large"/>
    <n v="2100"/>
    <n v="3"/>
    <d v="1899-12-30T01:00:00"/>
    <d v="1899-12-30T01:30:00"/>
    <x v="1"/>
    <b v="0"/>
  </r>
  <r>
    <s v="DS002_20260706_I04"/>
    <s v="DS002"/>
    <d v="2026-07-06T00:00:00"/>
    <n v="4"/>
    <s v="Night"/>
    <n v="12"/>
    <n v="8"/>
    <n v="7"/>
    <n v="0"/>
    <n v="1"/>
    <n v="525"/>
    <n v="0"/>
    <s v="P_DS002_019|P_DS002_025|P_DS002_028|P_DS002_031|P_DS002_004|P_DS002_010|P_DS002_013"/>
    <s v=""/>
    <s v="P_DS002_016"/>
    <n v="12"/>
    <n v="525"/>
    <n v="7150"/>
    <n v="0"/>
    <n v="48"/>
    <n v="12"/>
    <n v="65"/>
    <n v="14145.23"/>
    <n v="5.416666666666667"/>
    <n v="1178.7691666666667"/>
    <n v="14.166666666666666"/>
    <n v="13.021634472222223"/>
    <n v="2"/>
    <n v="0.3909610541666666"/>
    <n v="0.65916142638888886"/>
    <n v="1.6165532146969852"/>
    <n v="0.50416666666666665"/>
    <n v="2.7798813041666666"/>
    <n v="0"/>
    <n v="9.4028642694444446"/>
    <n v="480"/>
    <n v="37"/>
    <n v="1"/>
    <n v="1"/>
    <n v="1"/>
    <n v="0"/>
    <n v="0"/>
    <n v="0"/>
    <n v="439.94"/>
    <s v="Store Not Ready for Rider"/>
    <n v="2"/>
    <n v="17.500539799999999"/>
    <n v="169.25369031666668"/>
    <n v="10"/>
    <n v="0.16666666666666666"/>
    <n v="8.3333333333333329E-2"/>
    <n v="40"/>
    <n v="0.58335132666666667"/>
    <n v="0.15248080208708709"/>
    <n v="9"/>
    <n v="28"/>
    <n v="1"/>
    <n v="0"/>
    <s v="Protect or increase picker capacity"/>
    <x v="1"/>
    <s v="Hyderabad"/>
    <s v="Large"/>
    <n v="2100"/>
    <n v="3"/>
    <d v="1899-12-30T01:30:00"/>
    <d v="1899-12-30T02:00:00"/>
    <x v="1"/>
    <b v="0"/>
  </r>
  <r>
    <s v="DS002_20260706_I05"/>
    <s v="DS002"/>
    <d v="2026-07-06T00:00:00"/>
    <n v="5"/>
    <s v="Night"/>
    <n v="6"/>
    <n v="8"/>
    <n v="7"/>
    <n v="0"/>
    <n v="1"/>
    <n v="525"/>
    <n v="0"/>
    <s v="P_DS002_025|P_DS002_028|P_DS002_031|P_DS002_004|P_DS002_010|P_DS002_013|P_DS002_016"/>
    <s v=""/>
    <s v="P_DS002_019"/>
    <n v="6"/>
    <n v="525"/>
    <n v="6625"/>
    <n v="0"/>
    <n v="48"/>
    <n v="6"/>
    <n v="34"/>
    <n v="7894.37"/>
    <n v="5.666666666666667"/>
    <n v="1315.7283333333332"/>
    <n v="14.5"/>
    <n v="12.617626694444446"/>
    <n v="1"/>
    <n v="0.1074065166666666"/>
    <n v="0"/>
    <n v="1.3897036319246017"/>
    <n v="0.7944444444444444"/>
    <n v="2.184148072222222"/>
    <n v="0"/>
    <n v="9.6140341722222207"/>
    <n v="240"/>
    <n v="37"/>
    <n v="0"/>
    <n v="0"/>
    <n v="0"/>
    <n v="0"/>
    <n v="0"/>
    <n v="0"/>
    <n v="0"/>
    <s v="Store Not Ready for Rider"/>
    <n v="1"/>
    <n v="10.012424983333334"/>
    <n v="122.13685563333333"/>
    <n v="10"/>
    <n v="0.16666666666666666"/>
    <n v="0"/>
    <n v="40"/>
    <n v="0.33374749944444448"/>
    <n v="0.11003320327327326"/>
    <n v="6"/>
    <n v="31"/>
    <n v="1"/>
    <n v="0"/>
    <s v="Protect or increase picker capacity"/>
    <x v="1"/>
    <s v="Hyderabad"/>
    <s v="Large"/>
    <n v="2100"/>
    <n v="3"/>
    <d v="1899-12-30T02:00:00"/>
    <d v="1899-12-30T02:30:00"/>
    <x v="2"/>
    <b v="0"/>
  </r>
  <r>
    <s v="DS002_20260706_I06"/>
    <s v="DS002"/>
    <d v="2026-07-06T00:00:00"/>
    <n v="6"/>
    <s v="Night"/>
    <n v="7"/>
    <n v="8"/>
    <n v="7"/>
    <n v="0"/>
    <n v="1"/>
    <n v="525"/>
    <n v="0"/>
    <s v="P_DS002_028|P_DS002_031|P_DS002_004|P_DS002_010|P_DS002_013|P_DS002_016|P_DS002_019"/>
    <s v=""/>
    <s v="P_DS002_025"/>
    <n v="7"/>
    <n v="525"/>
    <n v="6100"/>
    <n v="0"/>
    <n v="48"/>
    <n v="7"/>
    <n v="38"/>
    <n v="8043.7300000000005"/>
    <n v="5.4285714285714288"/>
    <n v="1149.1042857142859"/>
    <n v="14.428571428571429"/>
    <n v="12.292752242857143"/>
    <n v="0"/>
    <n v="0"/>
    <n v="0.43905888333333332"/>
    <n v="1.2309684696645522"/>
    <n v="0.77857142857142858"/>
    <n v="2.4485987785714287"/>
    <n v="0"/>
    <n v="8.9917725071428567"/>
    <n v="280"/>
    <n v="37"/>
    <n v="0"/>
    <n v="0"/>
    <n v="0"/>
    <n v="0"/>
    <n v="0"/>
    <n v="0"/>
    <n v="0"/>
    <s v="No SLA Breach"/>
    <n v="0"/>
    <n v="8.840674683333333"/>
    <n v="132.58026133333334"/>
    <n v="8"/>
    <n v="0"/>
    <n v="0"/>
    <n v="40"/>
    <n v="0.29468915611111107"/>
    <n v="0.11944167687687689"/>
    <n v="7"/>
    <n v="30"/>
    <n v="1"/>
    <n v="0"/>
    <s v="Monitor - no immediate intervention"/>
    <x v="1"/>
    <s v="Hyderabad"/>
    <s v="Large"/>
    <n v="2100"/>
    <n v="3"/>
    <d v="1899-12-30T02:30:00"/>
    <d v="1899-12-30T03:00:00"/>
    <x v="2"/>
    <b v="0"/>
  </r>
  <r>
    <s v="DS002_20260706_I07"/>
    <s v="DS002"/>
    <d v="2026-07-06T00:00:00"/>
    <n v="7"/>
    <s v="Night"/>
    <n v="6"/>
    <n v="8"/>
    <n v="7"/>
    <n v="0"/>
    <n v="1"/>
    <n v="525"/>
    <n v="0"/>
    <s v="P_DS002_031|P_DS002_004|P_DS002_010|P_DS002_013|P_DS002_016|P_DS002_019|P_DS002_025"/>
    <s v=""/>
    <s v="P_DS002_028"/>
    <n v="6"/>
    <n v="525"/>
    <n v="5575"/>
    <n v="0"/>
    <n v="48"/>
    <n v="6"/>
    <n v="37"/>
    <n v="8566.57"/>
    <n v="6.166666666666667"/>
    <n v="1427.7616666666665"/>
    <n v="15.333333333333334"/>
    <n v="15.210971008333333"/>
    <n v="3"/>
    <n v="0.75059928333333303"/>
    <n v="6.9848488888888879E-2"/>
    <n v="1.8937347206909587"/>
    <n v="0.6972222222222223"/>
    <n v="2.6608054222222219"/>
    <n v="0"/>
    <n v="11.70294335"/>
    <n v="240"/>
    <n v="37"/>
    <n v="2"/>
    <n v="2"/>
    <n v="1"/>
    <n v="1"/>
    <n v="0"/>
    <n v="0"/>
    <n v="455.53"/>
    <s v="Store Not Ready for Rider"/>
    <n v="3"/>
    <n v="11.36240825"/>
    <n v="64.06074546666666"/>
    <n v="4"/>
    <n v="0.5"/>
    <n v="0.33333333333333331"/>
    <n v="40"/>
    <n v="0.37874694166666667"/>
    <n v="5.7712383303303298E-2"/>
    <n v="4"/>
    <n v="33"/>
    <n v="1"/>
    <n v="0"/>
    <s v="Protect or increase picker capacity"/>
    <x v="1"/>
    <s v="Hyderabad"/>
    <s v="Large"/>
    <n v="2100"/>
    <n v="3"/>
    <d v="1899-12-30T03:00:00"/>
    <d v="1899-12-30T03:30:00"/>
    <x v="3"/>
    <b v="0"/>
  </r>
  <r>
    <s v="DS002_20260706_I08"/>
    <s v="DS002"/>
    <d v="2026-07-06T00:00:00"/>
    <n v="8"/>
    <s v="Night"/>
    <n v="5"/>
    <n v="8"/>
    <n v="7"/>
    <n v="0"/>
    <n v="1"/>
    <n v="525"/>
    <n v="0"/>
    <s v="P_DS002_004|P_DS002_010|P_DS002_013|P_DS002_016|P_DS002_019|P_DS002_025|P_DS002_028"/>
    <s v=""/>
    <s v="P_DS002_031"/>
    <n v="5"/>
    <n v="525"/>
    <n v="5050"/>
    <n v="0"/>
    <n v="48"/>
    <n v="5"/>
    <n v="22"/>
    <n v="3503.87"/>
    <n v="4.4000000000000004"/>
    <n v="700.774"/>
    <n v="14.2"/>
    <n v="11.312946666666667"/>
    <n v="0"/>
    <n v="0"/>
    <n v="8.4348576666666675E-2"/>
    <n v="1.518357853491366"/>
    <n v="0.60333333333333328"/>
    <n v="2.2060397566666667"/>
    <n v="0"/>
    <n v="7.936906903333333"/>
    <n v="200"/>
    <n v="37"/>
    <n v="0"/>
    <n v="0"/>
    <n v="0"/>
    <n v="0"/>
    <n v="0"/>
    <n v="0"/>
    <n v="0"/>
    <s v="No SLA Breach"/>
    <n v="0"/>
    <n v="6.564321566666667"/>
    <n v="80.169879083333328"/>
    <n v="4"/>
    <n v="0"/>
    <n v="0"/>
    <n v="40"/>
    <n v="0.21881071888888889"/>
    <n v="7.2225116291291289E-2"/>
    <n v="4"/>
    <n v="33"/>
    <n v="1"/>
    <n v="0"/>
    <s v="Monitor - no immediate intervention"/>
    <x v="1"/>
    <s v="Hyderabad"/>
    <s v="Large"/>
    <n v="2100"/>
    <n v="3"/>
    <d v="1899-12-30T03:30:00"/>
    <d v="1899-12-30T04:00:00"/>
    <x v="3"/>
    <b v="0"/>
  </r>
  <r>
    <s v="DS002_20260706_I09"/>
    <s v="DS002"/>
    <d v="2026-07-06T00:00:00"/>
    <n v="9"/>
    <s v="Night"/>
    <n v="10"/>
    <n v="8"/>
    <n v="7"/>
    <n v="0"/>
    <n v="1"/>
    <n v="525"/>
    <n v="0"/>
    <s v="P_DS002_010|P_DS002_013|P_DS002_016|P_DS002_019|P_DS002_025|P_DS002_028|P_DS002_031"/>
    <s v=""/>
    <s v="P_DS002_004"/>
    <n v="10"/>
    <n v="525"/>
    <n v="4525"/>
    <n v="0"/>
    <n v="48"/>
    <n v="10"/>
    <n v="46"/>
    <n v="11564.4"/>
    <n v="4.5999999999999996"/>
    <n v="1156.44"/>
    <n v="13.3"/>
    <n v="9.8319443533333324"/>
    <n v="0"/>
    <n v="0"/>
    <n v="2.06125333333333E-3"/>
    <n v="1.32923967443882"/>
    <n v="0.65"/>
    <n v="1.98130092"/>
    <n v="0"/>
    <n v="6.9506434233333341"/>
    <n v="400"/>
    <n v="37"/>
    <n v="1"/>
    <n v="1"/>
    <n v="1"/>
    <n v="0"/>
    <n v="0"/>
    <n v="0"/>
    <n v="446.03"/>
    <s v="No SLA Breach"/>
    <n v="0"/>
    <n v="12.585691583333332"/>
    <n v="95.59702253333333"/>
    <n v="5"/>
    <n v="0"/>
    <n v="0.1"/>
    <n v="40"/>
    <n v="0.41952305277777774"/>
    <n v="8.6123443723723728E-2"/>
    <n v="5"/>
    <n v="32"/>
    <n v="1"/>
    <n v="0"/>
    <s v="Investigate inventory and order-quality process"/>
    <x v="1"/>
    <s v="Hyderabad"/>
    <s v="Large"/>
    <n v="2100"/>
    <n v="3"/>
    <d v="1899-12-30T04:00:00"/>
    <d v="1899-12-30T04:30:00"/>
    <x v="4"/>
    <b v="0"/>
  </r>
  <r>
    <s v="DS002_20260706_I10"/>
    <s v="DS002"/>
    <d v="2026-07-06T00:00:00"/>
    <n v="10"/>
    <s v="Night"/>
    <n v="7"/>
    <n v="8"/>
    <n v="7"/>
    <n v="0"/>
    <n v="1"/>
    <n v="525"/>
    <n v="0"/>
    <s v="P_DS002_013|P_DS002_016|P_DS002_019|P_DS002_025|P_DS002_028|P_DS002_031|P_DS002_004"/>
    <s v=""/>
    <s v="P_DS002_010"/>
    <n v="7"/>
    <n v="525"/>
    <n v="4000"/>
    <n v="0"/>
    <n v="48"/>
    <n v="7"/>
    <n v="42"/>
    <n v="9589.09"/>
    <n v="6"/>
    <n v="1369.8700000000001"/>
    <n v="13.142857142857142"/>
    <n v="10.170550535714286"/>
    <n v="0"/>
    <n v="0"/>
    <n v="0.10887702142857143"/>
    <n v="1.6141282793176654"/>
    <n v="0.67142857142857149"/>
    <n v="2.3944338642857148"/>
    <n v="0"/>
    <n v="6.8189738071428581"/>
    <n v="280"/>
    <n v="37"/>
    <n v="0"/>
    <n v="0"/>
    <n v="0"/>
    <n v="0"/>
    <n v="0"/>
    <n v="0"/>
    <n v="0"/>
    <s v="No SLA Breach"/>
    <n v="0"/>
    <n v="12.127221816666667"/>
    <n v="97.569780350000002"/>
    <n v="6"/>
    <n v="0"/>
    <n v="0"/>
    <n v="40"/>
    <n v="0.40424072722222226"/>
    <n v="8.7900703018018014E-2"/>
    <n v="5"/>
    <n v="32"/>
    <n v="1"/>
    <n v="0"/>
    <s v="Monitor - no immediate intervention"/>
    <x v="1"/>
    <s v="Hyderabad"/>
    <s v="Large"/>
    <n v="2100"/>
    <n v="3"/>
    <d v="1899-12-30T04:30:00"/>
    <d v="1899-12-30T05:00:00"/>
    <x v="4"/>
    <b v="0"/>
  </r>
  <r>
    <s v="DS002_20260706_I11"/>
    <s v="DS002"/>
    <d v="2026-07-06T00:00:00"/>
    <n v="11"/>
    <s v="Night"/>
    <n v="10"/>
    <n v="8"/>
    <n v="7"/>
    <n v="0"/>
    <n v="1"/>
    <n v="525"/>
    <n v="0"/>
    <s v="P_DS002_016|P_DS002_019|P_DS002_025|P_DS002_028|P_DS002_031|P_DS002_004|P_DS002_010"/>
    <s v=""/>
    <s v="P_DS002_013"/>
    <n v="10"/>
    <n v="525"/>
    <n v="3475"/>
    <n v="0"/>
    <n v="48"/>
    <n v="10"/>
    <n v="55"/>
    <n v="11395.119999999999"/>
    <n v="5.5"/>
    <n v="1139.5119999999999"/>
    <n v="14.5"/>
    <n v="13.511280709999999"/>
    <n v="3"/>
    <n v="0.61872216166666671"/>
    <n v="0.88001564166666668"/>
    <n v="1.4638250047276089"/>
    <n v="0.69500000000000006"/>
    <n v="3.0388406400000001"/>
    <n v="0"/>
    <n v="9.4407733900000004"/>
    <n v="400"/>
    <n v="37"/>
    <n v="0"/>
    <n v="0"/>
    <n v="0"/>
    <n v="0"/>
    <n v="0"/>
    <n v="0"/>
    <n v="0"/>
    <s v="Store Not Ready for Rider"/>
    <n v="3"/>
    <n v="13.6307776"/>
    <n v="109.12883823333333"/>
    <n v="6"/>
    <n v="0.3"/>
    <n v="0"/>
    <n v="40"/>
    <n v="0.45435925333333332"/>
    <n v="9.8314268678678665E-2"/>
    <n v="6"/>
    <n v="31"/>
    <n v="1"/>
    <n v="0"/>
    <s v="Protect or increase picker capacity"/>
    <x v="1"/>
    <s v="Hyderabad"/>
    <s v="Large"/>
    <n v="2100"/>
    <n v="3"/>
    <d v="1899-12-30T05:00:00"/>
    <d v="1899-12-30T05:30:00"/>
    <x v="5"/>
    <b v="0"/>
  </r>
  <r>
    <s v="DS002_20260706_I12"/>
    <s v="DS002"/>
    <d v="2026-07-06T00:00:00"/>
    <n v="12"/>
    <s v="Night"/>
    <n v="9"/>
    <n v="8"/>
    <n v="7"/>
    <n v="0"/>
    <n v="1"/>
    <n v="525"/>
    <n v="0"/>
    <s v="P_DS002_019|P_DS002_025|P_DS002_028|P_DS002_031|P_DS002_004|P_DS002_010|P_DS002_013"/>
    <s v=""/>
    <s v="P_DS002_016"/>
    <n v="9"/>
    <n v="525"/>
    <n v="2950"/>
    <n v="0"/>
    <n v="48"/>
    <n v="9"/>
    <n v="51"/>
    <n v="11506.37"/>
    <n v="5.666666666666667"/>
    <n v="1278.4855555555557"/>
    <n v="14.333333333333334"/>
    <n v="12.071512475925926"/>
    <n v="2"/>
    <n v="1.4170918518518344E-2"/>
    <n v="0.33347455370370371"/>
    <n v="1.6638306336820072"/>
    <n v="0.56296296296296289"/>
    <n v="2.5602681407407406"/>
    <n v="0"/>
    <n v="8.7371702500000001"/>
    <n v="360"/>
    <n v="37"/>
    <n v="1"/>
    <n v="1"/>
    <n v="0"/>
    <n v="0"/>
    <n v="1"/>
    <n v="0"/>
    <n v="102.71"/>
    <s v="Store Not Ready for Rider"/>
    <n v="2"/>
    <n v="13.391547083333334"/>
    <n v="149.40965796666666"/>
    <n v="9"/>
    <n v="0.22222222222222221"/>
    <n v="0.1111111111111111"/>
    <n v="40"/>
    <n v="0.44638490277777781"/>
    <n v="0.13460329546546546"/>
    <n v="8"/>
    <n v="29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06_I13"/>
    <s v="DS002"/>
    <d v="2026-07-06T00:00:00"/>
    <n v="13"/>
    <s v="Morning"/>
    <n v="12"/>
    <n v="8"/>
    <n v="3"/>
    <n v="2"/>
    <n v="3"/>
    <n v="225"/>
    <n v="1"/>
    <s v="P_DS002_025|P_DS002_028|P_DS002_031"/>
    <s v="P_DS002_004|P_DS002_010"/>
    <s v="P_DS002_013|P_DS002_016|P_DS002_019"/>
    <n v="4"/>
    <n v="225"/>
    <n v="2725"/>
    <n v="1"/>
    <n v="47"/>
    <n v="12"/>
    <n v="56"/>
    <n v="10813.58"/>
    <n v="4.666666666666667"/>
    <n v="901.13166666666666"/>
    <n v="14.5"/>
    <n v="11.796134277777776"/>
    <n v="1"/>
    <n v="9.0093391666666633E-2"/>
    <n v="0"/>
    <n v="1.2636750638934113"/>
    <n v="0.79027777777777775"/>
    <n v="2.0539528333333332"/>
    <n v="0"/>
    <n v="8.9407925486111122"/>
    <n v="480"/>
    <n v="37"/>
    <n v="0"/>
    <n v="0"/>
    <n v="0"/>
    <n v="0"/>
    <n v="0"/>
    <n v="0"/>
    <n v="0"/>
    <s v="Store Not Ready for Rider"/>
    <n v="1"/>
    <n v="18.393020450000002"/>
    <n v="145.72328300000001"/>
    <n v="8"/>
    <n v="8.3333333333333329E-2"/>
    <n v="0"/>
    <n v="40"/>
    <n v="0.2043668938888889"/>
    <n v="0.13128223693693694"/>
    <n v="7"/>
    <n v="30"/>
    <n v="1"/>
    <n v="2"/>
    <s v="Recover overdue put-away workload"/>
    <x v="1"/>
    <s v="Hyderabad"/>
    <s v="Large"/>
    <n v="2100"/>
    <n v="3"/>
    <d v="1899-12-30T06:00:00"/>
    <d v="1899-12-30T06:30:00"/>
    <x v="6"/>
    <b v="0"/>
  </r>
  <r>
    <s v="DS002_20260706_I14"/>
    <s v="DS002"/>
    <d v="2026-07-06T00:00:00"/>
    <n v="14"/>
    <s v="Morning"/>
    <n v="12"/>
    <n v="8"/>
    <n v="3"/>
    <n v="2"/>
    <n v="3"/>
    <n v="225"/>
    <n v="1"/>
    <s v="P_DS002_028|P_DS002_031|P_DS002_004"/>
    <s v="P_DS002_010|P_DS002_013"/>
    <s v="P_DS002_016|P_DS002_019|P_DS002_025"/>
    <n v="4"/>
    <n v="225"/>
    <n v="2500"/>
    <n v="1"/>
    <n v="46"/>
    <n v="12"/>
    <n v="56"/>
    <n v="11205.64"/>
    <n v="4.666666666666667"/>
    <n v="933.80333333333328"/>
    <n v="13.916666666666666"/>
    <n v="10.610922813888889"/>
    <n v="0"/>
    <n v="0"/>
    <n v="0"/>
    <n v="1.2021677235576922"/>
    <n v="0.62916666666666665"/>
    <n v="1.8313343791666667"/>
    <n v="0"/>
    <n v="8.0156995319444437"/>
    <n v="480"/>
    <n v="37"/>
    <n v="0"/>
    <n v="0"/>
    <n v="0"/>
    <n v="0"/>
    <n v="0"/>
    <n v="0"/>
    <n v="0"/>
    <s v="No SLA Breach"/>
    <n v="0"/>
    <n v="14.693342433333333"/>
    <n v="199.80174636666666"/>
    <n v="9"/>
    <n v="0"/>
    <n v="0"/>
    <n v="40"/>
    <n v="0.16325936037037037"/>
    <n v="0.1800015733033033"/>
    <n v="10"/>
    <n v="27"/>
    <n v="1"/>
    <n v="2"/>
    <s v="Recover overdue put-away workload"/>
    <x v="1"/>
    <s v="Hyderabad"/>
    <s v="Large"/>
    <n v="2100"/>
    <n v="3"/>
    <d v="1899-12-30T06:30:00"/>
    <d v="1899-12-30T07:00:00"/>
    <x v="6"/>
    <b v="0"/>
  </r>
  <r>
    <s v="DS002_20260706_I15"/>
    <s v="DS002"/>
    <d v="2026-07-06T00:00:00"/>
    <n v="15"/>
    <s v="Morning"/>
    <n v="27"/>
    <n v="8"/>
    <n v="3"/>
    <n v="2"/>
    <n v="3"/>
    <n v="225"/>
    <n v="1"/>
    <s v="P_DS002_031|P_DS002_004|P_DS002_010"/>
    <s v="P_DS002_013|P_DS002_016"/>
    <s v="P_DS002_019|P_DS002_025|P_DS002_028"/>
    <n v="9"/>
    <n v="225"/>
    <n v="2275"/>
    <n v="1"/>
    <n v="45"/>
    <n v="27"/>
    <n v="144"/>
    <n v="33527.43"/>
    <n v="5.333333333333333"/>
    <n v="1241.7566666666667"/>
    <n v="14.592592592592593"/>
    <n v="12.364769743209877"/>
    <n v="3"/>
    <n v="7.9324809876543098E-2"/>
    <n v="0"/>
    <n v="1.3123388200620998"/>
    <n v="0.59197530864197523"/>
    <n v="1.9043141216049382"/>
    <n v="0"/>
    <n v="9.4771222833333333"/>
    <n v="1080"/>
    <n v="37"/>
    <n v="1"/>
    <n v="1"/>
    <n v="0"/>
    <n v="0"/>
    <n v="1"/>
    <n v="0"/>
    <n v="181.45"/>
    <s v="Multi-Stage / Further Investigation"/>
    <n v="2"/>
    <n v="35.433147949999999"/>
    <n v="313.89401406666667"/>
    <n v="19"/>
    <n v="0.1111111111111111"/>
    <n v="3.7037037037037035E-2"/>
    <n v="40"/>
    <n v="0.3937016438888889"/>
    <n v="0.28278740006006009"/>
    <n v="15"/>
    <n v="22"/>
    <n v="2"/>
    <n v="1"/>
    <s v="Recover overdue put-away workload"/>
    <x v="1"/>
    <s v="Hyderabad"/>
    <s v="Large"/>
    <n v="2100"/>
    <n v="3"/>
    <d v="1899-12-30T07:00:00"/>
    <d v="1899-12-30T07:30:00"/>
    <x v="7"/>
    <b v="0"/>
  </r>
  <r>
    <s v="DS002_20260706_I16"/>
    <s v="DS002"/>
    <d v="2026-07-06T00:00:00"/>
    <n v="16"/>
    <s v="Morning"/>
    <n v="41"/>
    <n v="8"/>
    <n v="3"/>
    <n v="2"/>
    <n v="3"/>
    <n v="225"/>
    <n v="1"/>
    <s v="P_DS002_004|P_DS002_010|P_DS002_013"/>
    <s v="P_DS002_016|P_DS002_019"/>
    <s v="P_DS002_025|P_DS002_028|P_DS002_031"/>
    <n v="13.666666666666666"/>
    <n v="225"/>
    <n v="2050"/>
    <n v="1"/>
    <n v="44"/>
    <n v="41"/>
    <n v="212"/>
    <n v="50452.97"/>
    <n v="5.1707317073170733"/>
    <n v="1230.560243902439"/>
    <n v="14.146341463414634"/>
    <n v="11.72155123292683"/>
    <n v="6"/>
    <n v="0.24909872032520319"/>
    <n v="0.275679618699187"/>
    <n v="1.4346333824307256"/>
    <n v="0.73292682926829267"/>
    <n v="2.4432398256097563"/>
    <n v="0"/>
    <n v="8.2807504223577233"/>
    <n v="1640"/>
    <n v="37"/>
    <n v="3"/>
    <n v="3"/>
    <n v="0"/>
    <n v="0"/>
    <n v="3"/>
    <n v="0"/>
    <n v="1142.75"/>
    <s v="Store Not Ready for Rider"/>
    <n v="5"/>
    <n v="58.819968333333335"/>
    <n v="502.87795451666665"/>
    <n v="26"/>
    <n v="0.14634146341463414"/>
    <n v="7.3170731707317069E-2"/>
    <n v="40"/>
    <n v="0.65355520370370368"/>
    <n v="0.45304320226726724"/>
    <n v="24"/>
    <n v="13"/>
    <n v="3"/>
    <n v="0"/>
    <s v="Recover overdue put-away workload"/>
    <x v="1"/>
    <s v="Hyderabad"/>
    <s v="Large"/>
    <n v="2100"/>
    <n v="3"/>
    <d v="1899-12-30T07:30:00"/>
    <d v="1899-12-30T08:00:00"/>
    <x v="7"/>
    <b v="0"/>
  </r>
  <r>
    <s v="DS002_20260706_I17"/>
    <s v="DS002"/>
    <d v="2026-07-06T00:00:00"/>
    <n v="17"/>
    <s v="Morning"/>
    <n v="40"/>
    <n v="15"/>
    <n v="3"/>
    <n v="2"/>
    <n v="10"/>
    <n v="225"/>
    <n v="1"/>
    <s v="P_DS002_010|P_DS002_011|P_DS002_013"/>
    <s v="P_DS002_014|P_DS002_016"/>
    <s v="P_DS002_019|P_DS002_020|P_DS002_023|P_DS002_025|P_DS002_026|P_DS002_028|P_DS002_031|P_DS002_032|P_DS002_004|P_DS002_005"/>
    <n v="4"/>
    <n v="225"/>
    <n v="1825"/>
    <n v="1"/>
    <n v="43"/>
    <n v="40"/>
    <n v="206"/>
    <n v="51216.39"/>
    <n v="5.15"/>
    <n v="1280.40975"/>
    <n v="14.425000000000001"/>
    <n v="12.292706047500001"/>
    <n v="5"/>
    <n v="0.14488694166666663"/>
    <n v="0"/>
    <n v="1.4089706779179574"/>
    <n v="0.61208333333333331"/>
    <n v="2.0210540029166664"/>
    <n v="0"/>
    <n v="9.3704020370833341"/>
    <n v="1600"/>
    <n v="70"/>
    <n v="0"/>
    <n v="0"/>
    <n v="0"/>
    <n v="0"/>
    <n v="0"/>
    <n v="0"/>
    <n v="0"/>
    <s v="Store Not Ready for Rider"/>
    <n v="4"/>
    <n v="54.624241366666666"/>
    <n v="567.49533913333335"/>
    <n v="37"/>
    <n v="0.125"/>
    <n v="0"/>
    <n v="40"/>
    <n v="0.18208080455555556"/>
    <n v="0.2702358757777778"/>
    <n v="28"/>
    <n v="42"/>
    <n v="3"/>
    <n v="7"/>
    <s v="Recover overdue put-away workload"/>
    <x v="1"/>
    <s v="Hyderabad"/>
    <s v="Large"/>
    <n v="2100"/>
    <n v="3"/>
    <d v="1899-12-30T08:00:00"/>
    <d v="1899-12-30T08:30:00"/>
    <x v="8"/>
    <b v="0"/>
  </r>
  <r>
    <s v="DS002_20260706_I18"/>
    <s v="DS002"/>
    <d v="2026-07-06T00:00:00"/>
    <n v="18"/>
    <s v="Morning"/>
    <n v="53"/>
    <n v="15"/>
    <n v="3"/>
    <n v="2"/>
    <n v="10"/>
    <n v="225"/>
    <n v="1"/>
    <s v="P_DS002_011|P_DS002_013|P_DS002_014"/>
    <s v="P_DS002_016|P_DS002_019"/>
    <s v="P_DS002_020|P_DS002_023|P_DS002_025|P_DS002_026|P_DS002_028|P_DS002_031|P_DS002_032|P_DS002_004|P_DS002_005|P_DS002_010"/>
    <n v="5.3"/>
    <n v="225"/>
    <n v="1600"/>
    <n v="1"/>
    <n v="42"/>
    <n v="53"/>
    <n v="254"/>
    <n v="53527.78"/>
    <n v="4.7924528301886795"/>
    <n v="1009.9581132075472"/>
    <n v="14.018867924528301"/>
    <n v="11.681982446226415"/>
    <n v="5"/>
    <n v="0.22322025251572322"/>
    <n v="0"/>
    <n v="1.2973991064036481"/>
    <n v="0.60503144654088048"/>
    <n v="1.9024305446540881"/>
    <n v="0"/>
    <n v="8.8512500078616352"/>
    <n v="2120"/>
    <n v="71"/>
    <n v="0"/>
    <n v="0"/>
    <n v="0"/>
    <n v="0"/>
    <n v="0"/>
    <n v="0"/>
    <n v="0"/>
    <s v="Store Not Ready for Rider"/>
    <n v="4"/>
    <n v="69.995585250000005"/>
    <n v="675.21793538333338"/>
    <n v="39"/>
    <n v="9.4339622641509441E-2"/>
    <n v="0"/>
    <n v="40"/>
    <n v="0.23331861750000002"/>
    <n v="0.31700372553208139"/>
    <n v="33"/>
    <n v="38"/>
    <n v="4"/>
    <n v="6"/>
    <s v="Recover overdue put-away workload"/>
    <x v="1"/>
    <s v="Hyderabad"/>
    <s v="Large"/>
    <n v="2100"/>
    <n v="3"/>
    <d v="1899-12-30T08:30:00"/>
    <d v="1899-12-30T09:00:00"/>
    <x v="8"/>
    <b v="0"/>
  </r>
  <r>
    <s v="DS002_20260706_I19"/>
    <s v="DS002"/>
    <d v="2026-07-06T00:00:00"/>
    <n v="19"/>
    <s v="Morning"/>
    <n v="45"/>
    <n v="7"/>
    <n v="0"/>
    <n v="2"/>
    <n v="5"/>
    <n v="0"/>
    <n v="1"/>
    <s v=""/>
    <s v="P_DS002_026|P_DS002_032"/>
    <s v="P_DS002_005|P_DS002_011|P_DS002_014|P_DS002_020|P_DS002_023"/>
    <n v="9"/>
    <n v="0"/>
    <n v="1600"/>
    <n v="1"/>
    <n v="41"/>
    <n v="45"/>
    <n v="215"/>
    <n v="55672.84"/>
    <n v="4.7777777777777777"/>
    <n v="1237.1742222222222"/>
    <n v="15.044444444444444"/>
    <n v="11.90591875185185"/>
    <n v="2"/>
    <n v="3.8889877037037009E-2"/>
    <n v="0"/>
    <n v="1.2490758430520228"/>
    <n v="0.62888888888888894"/>
    <n v="1.8779647237037036"/>
    <n v="0"/>
    <n v="9.0957317974074083"/>
    <n v="1800"/>
    <n v="34"/>
    <n v="1"/>
    <n v="1"/>
    <n v="0"/>
    <n v="0"/>
    <n v="1"/>
    <n v="0"/>
    <n v="56.36"/>
    <s v="Last-Mile Travel"/>
    <n v="1"/>
    <n v="55.618359383333335"/>
    <n v="609.63884014999996"/>
    <n v="47"/>
    <n v="4.4444444444444446E-2"/>
    <n v="2.2222222222222223E-2"/>
    <n v="40"/>
    <n v="0.37078906255555555"/>
    <n v="0.59768513740196072"/>
    <n v="30"/>
    <n v="4"/>
    <n v="3"/>
    <n v="2"/>
    <s v="Recover overdue put-away workload"/>
    <x v="1"/>
    <s v="Hyderabad"/>
    <s v="Large"/>
    <n v="2100"/>
    <n v="3"/>
    <d v="1899-12-30T09:00:00"/>
    <d v="1899-12-30T09:30:00"/>
    <x v="9"/>
    <b v="0"/>
  </r>
  <r>
    <s v="DS002_20260706_I20"/>
    <s v="DS002"/>
    <d v="2026-07-06T00:00:00"/>
    <n v="20"/>
    <s v="Morning"/>
    <n v="27"/>
    <n v="7"/>
    <n v="0"/>
    <n v="2"/>
    <n v="5"/>
    <n v="0"/>
    <n v="1"/>
    <s v=""/>
    <s v="P_DS002_032|P_DS002_005"/>
    <s v="P_DS002_011|P_DS002_014|P_DS002_020|P_DS002_023|P_DS002_026"/>
    <n v="5.4"/>
    <n v="0"/>
    <n v="1600"/>
    <n v="1"/>
    <n v="40"/>
    <n v="27"/>
    <n v="144"/>
    <n v="28686.7"/>
    <n v="5.333333333333333"/>
    <n v="1062.4703703703703"/>
    <n v="14.481481481481481"/>
    <n v="12.064282195679013"/>
    <n v="5"/>
    <n v="0.20896582160493812"/>
    <n v="0"/>
    <n v="1.4489475104756171"/>
    <n v="0.61172839506172838"/>
    <n v="2.0606758969135801"/>
    <n v="0"/>
    <n v="9.0276803635802469"/>
    <n v="1080"/>
    <n v="34"/>
    <n v="2"/>
    <n v="2"/>
    <n v="1"/>
    <n v="0"/>
    <n v="1"/>
    <n v="0"/>
    <n v="245.86"/>
    <s v="Store Not Ready for Rider"/>
    <n v="3"/>
    <n v="39.405183166666667"/>
    <n v="516.3056051166667"/>
    <n v="31"/>
    <n v="0.18518518518518517"/>
    <n v="7.407407407407407E-2"/>
    <n v="40"/>
    <n v="0.26270122111111111"/>
    <n v="0.50618196580065367"/>
    <n v="25"/>
    <n v="9"/>
    <n v="2"/>
    <n v="3"/>
    <s v="Protect or increase picker capacity"/>
    <x v="1"/>
    <s v="Hyderabad"/>
    <s v="Large"/>
    <n v="2100"/>
    <n v="3"/>
    <d v="1899-12-30T09:30:00"/>
    <d v="1899-12-30T10:00:00"/>
    <x v="9"/>
    <b v="0"/>
  </r>
  <r>
    <s v="DS002_20260706_I21"/>
    <s v="DS002"/>
    <d v="2026-07-06T00:00:00"/>
    <n v="21"/>
    <s v="Morning"/>
    <n v="37"/>
    <n v="7"/>
    <n v="0"/>
    <n v="2"/>
    <n v="5"/>
    <n v="0"/>
    <n v="1"/>
    <s v=""/>
    <s v="P_DS002_005|P_DS002_011"/>
    <s v="P_DS002_014|P_DS002_020|P_DS002_023|P_DS002_026|P_DS002_032"/>
    <n v="7.4"/>
    <n v="0"/>
    <n v="1600"/>
    <n v="1"/>
    <n v="39"/>
    <n v="37"/>
    <n v="176"/>
    <n v="38976.870000000003"/>
    <n v="4.756756756756757"/>
    <n v="1053.428918918919"/>
    <n v="14.162162162162161"/>
    <n v="10.960614492342341"/>
    <n v="2"/>
    <n v="6.7135849549549459E-2"/>
    <n v="0"/>
    <n v="1.2535790251899759"/>
    <n v="0.5914414414414414"/>
    <n v="1.845020458108108"/>
    <n v="0"/>
    <n v="8.1601886216216215"/>
    <n v="1480"/>
    <n v="34"/>
    <n v="1"/>
    <n v="1"/>
    <n v="0"/>
    <n v="0"/>
    <n v="1"/>
    <n v="0"/>
    <n v="774.84"/>
    <s v="Last-Mile Travel"/>
    <n v="1"/>
    <n v="45.480306499999998"/>
    <n v="456.60444723333336"/>
    <n v="25"/>
    <n v="5.4054054054054057E-2"/>
    <n v="2.7027027027027029E-2"/>
    <n v="40"/>
    <n v="0.30320204333333334"/>
    <n v="0.44765141885620918"/>
    <n v="22"/>
    <n v="12"/>
    <n v="3"/>
    <n v="2"/>
    <s v="Recover overdue put-away workload"/>
    <x v="1"/>
    <s v="Hyderabad"/>
    <s v="Large"/>
    <n v="2100"/>
    <n v="3"/>
    <d v="1899-12-30T10:00:00"/>
    <d v="1899-12-30T10:30:00"/>
    <x v="10"/>
    <b v="0"/>
  </r>
  <r>
    <s v="DS002_20260706_I22"/>
    <s v="DS002"/>
    <d v="2026-07-06T00:00:00"/>
    <n v="22"/>
    <s v="Morning"/>
    <n v="44"/>
    <n v="7"/>
    <n v="0"/>
    <n v="2"/>
    <n v="5"/>
    <n v="0"/>
    <n v="1"/>
    <s v=""/>
    <s v="P_DS002_011|P_DS002_014"/>
    <s v="P_DS002_020|P_DS002_023|P_DS002_026|P_DS002_032|P_DS002_005"/>
    <n v="8.8000000000000007"/>
    <n v="0"/>
    <n v="1600"/>
    <n v="1"/>
    <n v="38"/>
    <n v="44"/>
    <n v="233"/>
    <n v="51489.29"/>
    <n v="5.2954545454545459"/>
    <n v="1170.2111363636363"/>
    <n v="14.659090909090908"/>
    <n v="11.702048886363634"/>
    <n v="1"/>
    <n v="6.976499242424241E-3"/>
    <n v="0"/>
    <n v="1.3595103093269534"/>
    <n v="0.61363636363636365"/>
    <n v="1.9731466640151516"/>
    <n v="0"/>
    <n v="8.7561749401515154"/>
    <n v="1760"/>
    <n v="34"/>
    <n v="5"/>
    <n v="4"/>
    <n v="4"/>
    <n v="0"/>
    <n v="1"/>
    <n v="0"/>
    <n v="1345.79"/>
    <s v="Last-Mile Travel"/>
    <n v="1"/>
    <n v="61.528175266666665"/>
    <n v="604.61031253333329"/>
    <n v="28"/>
    <n v="2.2727272727272728E-2"/>
    <n v="9.0909090909090912E-2"/>
    <n v="40"/>
    <n v="0.41018783511111112"/>
    <n v="0.59275520836601303"/>
    <n v="29"/>
    <n v="5"/>
    <n v="3"/>
    <n v="2"/>
    <s v="Recover overdue put-away workload"/>
    <x v="1"/>
    <s v="Hyderabad"/>
    <s v="Large"/>
    <n v="2100"/>
    <n v="3"/>
    <d v="1899-12-30T10:30:00"/>
    <d v="1899-12-30T11:00:00"/>
    <x v="10"/>
    <b v="0"/>
  </r>
  <r>
    <s v="DS002_20260706_I23"/>
    <s v="DS002"/>
    <d v="2026-07-06T00:00:00"/>
    <n v="23"/>
    <s v="Lunch"/>
    <n v="37"/>
    <n v="7"/>
    <n v="0"/>
    <n v="0"/>
    <n v="7"/>
    <n v="0"/>
    <n v="0"/>
    <s v=""/>
    <s v=""/>
    <s v="P_DS002_014|P_DS002_020|P_DS002_023|P_DS002_026|P_DS002_032|P_DS002_005|P_DS002_011"/>
    <n v="5.2857142857142856"/>
    <n v="0"/>
    <n v="1600"/>
    <n v="0"/>
    <n v="38"/>
    <n v="37"/>
    <n v="185"/>
    <n v="40127.699999999997"/>
    <n v="5"/>
    <n v="1084.5324324324324"/>
    <n v="14.216216216216216"/>
    <n v="11.511524748198198"/>
    <n v="5"/>
    <n v="0.41790415360360367"/>
    <n v="0"/>
    <n v="1.3084780839850416"/>
    <n v="0.59414414414414418"/>
    <n v="1.9026222198198199"/>
    <n v="0"/>
    <n v="8.6670106270270271"/>
    <n v="1480"/>
    <n v="34"/>
    <n v="1"/>
    <n v="1"/>
    <n v="0"/>
    <n v="0"/>
    <n v="1"/>
    <n v="0"/>
    <n v="987.88"/>
    <s v="Store Not Ready for Rider"/>
    <n v="3"/>
    <n v="45.826769283333334"/>
    <n v="548.9096035"/>
    <n v="28"/>
    <n v="0.13513513513513514"/>
    <n v="2.7027027027027029E-2"/>
    <n v="40"/>
    <n v="0.21822271087301587"/>
    <n v="0.53814667009803918"/>
    <n v="27"/>
    <n v="7"/>
    <n v="3"/>
    <n v="4"/>
    <s v="Recover overdue put-away workload"/>
    <x v="1"/>
    <s v="Hyderabad"/>
    <s v="Large"/>
    <n v="2100"/>
    <n v="3"/>
    <d v="1899-12-30T11:00:00"/>
    <d v="1899-12-30T11:30:00"/>
    <x v="11"/>
    <b v="0"/>
  </r>
  <r>
    <s v="DS002_20260706_I24"/>
    <s v="DS002"/>
    <d v="2026-07-06T00:00:00"/>
    <n v="24"/>
    <s v="Lunch"/>
    <n v="48"/>
    <n v="7"/>
    <n v="0"/>
    <n v="0"/>
    <n v="7"/>
    <n v="0"/>
    <n v="0"/>
    <s v=""/>
    <s v=""/>
    <s v="P_DS002_020|P_DS002_023|P_DS002_026|P_DS002_032|P_DS002_005|P_DS002_011|P_DS002_014"/>
    <n v="6.8571428571428568"/>
    <n v="0"/>
    <n v="1600"/>
    <n v="0"/>
    <n v="38"/>
    <n v="48"/>
    <n v="261"/>
    <n v="59017.86"/>
    <n v="5.4375"/>
    <n v="1229.5387499999999"/>
    <n v="14.979166666666666"/>
    <n v="11.430523244791667"/>
    <n v="1"/>
    <n v="2.526094583333334E-2"/>
    <n v="2.0371756944444438E-3"/>
    <n v="1.4331385219109973"/>
    <n v="0.71006944444444453"/>
    <n v="2.1452451329861111"/>
    <n v="0"/>
    <n v="8.3759031031249993"/>
    <n v="1920"/>
    <n v="34"/>
    <n v="0"/>
    <n v="0"/>
    <n v="0"/>
    <n v="0"/>
    <n v="0"/>
    <n v="0"/>
    <n v="0"/>
    <s v="Store Not Ready for Rider"/>
    <n v="1"/>
    <n v="65.988737983333337"/>
    <n v="491.04825351666665"/>
    <n v="29"/>
    <n v="2.0833333333333332E-2"/>
    <n v="0"/>
    <n v="40"/>
    <n v="0.31423208563492067"/>
    <n v="0.48141985638888884"/>
    <n v="24"/>
    <n v="10"/>
    <n v="4"/>
    <n v="3"/>
    <s v="Recover overdue put-away workload"/>
    <x v="1"/>
    <s v="Hyderabad"/>
    <s v="Large"/>
    <n v="2100"/>
    <n v="3"/>
    <d v="1899-12-30T11:30:00"/>
    <d v="1899-12-30T12:00:00"/>
    <x v="11"/>
    <b v="0"/>
  </r>
  <r>
    <s v="DS002_20260706_I25"/>
    <s v="DS002"/>
    <d v="2026-07-06T00:00:00"/>
    <n v="25"/>
    <s v="Lunch"/>
    <n v="58"/>
    <n v="7"/>
    <n v="0"/>
    <n v="0"/>
    <n v="7"/>
    <n v="0"/>
    <n v="0"/>
    <s v=""/>
    <s v=""/>
    <s v="P_DS002_023|P_DS002_026|P_DS002_032|P_DS002_005|P_DS002_011|P_DS002_014|P_DS002_020"/>
    <n v="8.2857142857142865"/>
    <n v="0"/>
    <n v="1600"/>
    <n v="0"/>
    <n v="38"/>
    <n v="58"/>
    <n v="278"/>
    <n v="66709.45"/>
    <n v="4.7931034482758621"/>
    <n v="1150.1629310344827"/>
    <n v="17.206896551724139"/>
    <n v="11.804294240517242"/>
    <n v="0"/>
    <n v="0"/>
    <n v="0"/>
    <n v="1.2544205021505652"/>
    <n v="0.68678160919540232"/>
    <n v="1.4298195801724138"/>
    <n v="0.13458545689655171"/>
    <n v="8.8308055227011497"/>
    <n v="2610"/>
    <n v="34"/>
    <n v="1"/>
    <n v="1"/>
    <n v="1"/>
    <n v="0"/>
    <n v="0"/>
    <n v="0"/>
    <n v="230.15"/>
    <s v="No SLA Breach"/>
    <n v="0"/>
    <n v="77.18748981666667"/>
    <n v="821.55863365000005"/>
    <n v="34"/>
    <n v="0"/>
    <n v="1.7241379310344827E-2"/>
    <n v="45"/>
    <n v="0.3675594753174603"/>
    <n v="0.80544964083333337"/>
    <n v="40"/>
    <n v="-6"/>
    <n v="4"/>
    <n v="3"/>
    <s v="Recover overdue put-away workload"/>
    <x v="1"/>
    <s v="Hyderabad"/>
    <s v="Large"/>
    <n v="2100"/>
    <n v="3"/>
    <d v="1899-12-30T12:00:00"/>
    <d v="1899-12-30T12:30:00"/>
    <x v="12"/>
    <b v="1"/>
  </r>
  <r>
    <s v="DS002_20260706_I26"/>
    <s v="DS002"/>
    <d v="2026-07-06T00:00:00"/>
    <n v="26"/>
    <s v="Lunch"/>
    <n v="87"/>
    <n v="7"/>
    <n v="0"/>
    <n v="0"/>
    <n v="7"/>
    <n v="0"/>
    <n v="0"/>
    <s v=""/>
    <s v=""/>
    <s v="P_DS002_026|P_DS002_032|P_DS002_005|P_DS002_011|P_DS002_014|P_DS002_020|P_DS002_023"/>
    <n v="12.428571428571429"/>
    <n v="0"/>
    <n v="1600"/>
    <n v="0"/>
    <n v="38"/>
    <n v="87"/>
    <n v="468"/>
    <n v="107168.75"/>
    <n v="5.3793103448275863"/>
    <n v="1231.8247126436781"/>
    <n v="18.701149425287355"/>
    <n v="14.223939335440614"/>
    <n v="3"/>
    <n v="4.7178313026819907E-2"/>
    <n v="1.9894886973180069E-3"/>
    <n v="1.4703681657340693"/>
    <n v="0.63563218390804599"/>
    <n v="0.25328538831417624"/>
    <n v="2.8113027032567048"/>
    <n v="8.3565624931034481"/>
    <n v="3915"/>
    <n v="34"/>
    <n v="2"/>
    <n v="2"/>
    <n v="1"/>
    <n v="0"/>
    <n v="1"/>
    <n v="0"/>
    <n v="299.27999999999997"/>
    <s v="Rider Supply / Availability"/>
    <n v="3"/>
    <n v="123.40085893333334"/>
    <n v="922.39461211666662"/>
    <n v="34"/>
    <n v="3.4482758620689655E-2"/>
    <n v="2.2988505747126436E-2"/>
    <n v="45"/>
    <n v="0.58762313777777786"/>
    <n v="0.90430844325163395"/>
    <n v="44"/>
    <n v="-10"/>
    <n v="6"/>
    <n v="1"/>
    <s v="Recover overdue put-away workload"/>
    <x v="1"/>
    <s v="Hyderabad"/>
    <s v="Large"/>
    <n v="2100"/>
    <n v="3"/>
    <d v="1899-12-30T12:30:00"/>
    <d v="1899-12-30T13:00:00"/>
    <x v="12"/>
    <b v="1"/>
  </r>
  <r>
    <s v="DS002_20260706_I27"/>
    <s v="DS002"/>
    <d v="2026-07-06T00:00:00"/>
    <n v="27"/>
    <s v="Lunch"/>
    <n v="79"/>
    <n v="7"/>
    <n v="0"/>
    <n v="0"/>
    <n v="7"/>
    <n v="0"/>
    <n v="0"/>
    <s v=""/>
    <s v=""/>
    <s v="P_DS002_032|P_DS002_005|P_DS002_011|P_DS002_014|P_DS002_020|P_DS002_023|P_DS002_026"/>
    <n v="11.285714285714286"/>
    <n v="0"/>
    <n v="1600"/>
    <n v="0"/>
    <n v="38"/>
    <n v="79"/>
    <n v="380"/>
    <n v="91253.22"/>
    <n v="4.8101265822784809"/>
    <n v="1155.1040506329114"/>
    <n v="18.139240506329113"/>
    <n v="20.287221759071731"/>
    <n v="65"/>
    <n v="2.3608531835443038"/>
    <n v="1.1552493881856538E-2"/>
    <n v="1.2839776613229308"/>
    <n v="0.62426160337552739"/>
    <n v="0"/>
    <n v="8.7340379921940929"/>
    <n v="8.7207337719409281"/>
    <n v="3555"/>
    <n v="34"/>
    <n v="4"/>
    <n v="4"/>
    <n v="1"/>
    <n v="1"/>
    <n v="2"/>
    <n v="0"/>
    <n v="535.82000000000005"/>
    <s v="Rider Supply / Availability"/>
    <n v="65"/>
    <n v="105.62968618333333"/>
    <n v="951.37020931666666"/>
    <n v="34"/>
    <n v="0.82278481012658233"/>
    <n v="5.0632911392405063E-2"/>
    <n v="45"/>
    <n v="0.50299850563492066"/>
    <n v="0.93271589148692813"/>
    <n v="46"/>
    <n v="-12"/>
    <n v="6"/>
    <n v="1"/>
    <s v="Add or rebalance riders in this interval"/>
    <x v="1"/>
    <s v="Hyderabad"/>
    <s v="Large"/>
    <n v="2100"/>
    <n v="3"/>
    <d v="1899-12-30T13:00:00"/>
    <d v="1899-12-30T13:30:00"/>
    <x v="13"/>
    <b v="1"/>
  </r>
  <r>
    <s v="DS002_20260706_I28"/>
    <s v="DS002"/>
    <d v="2026-07-06T00:00:00"/>
    <n v="28"/>
    <s v="Lunch"/>
    <n v="100"/>
    <n v="7"/>
    <n v="0"/>
    <n v="0"/>
    <n v="7"/>
    <n v="0"/>
    <n v="0"/>
    <s v=""/>
    <s v=""/>
    <s v="P_DS002_005|P_DS002_011|P_DS002_014|P_DS002_020|P_DS002_023|P_DS002_026|P_DS002_032"/>
    <n v="14.285714285714286"/>
    <n v="0"/>
    <n v="1600"/>
    <n v="0"/>
    <n v="38"/>
    <n v="100"/>
    <n v="500"/>
    <n v="107706.86"/>
    <n v="5"/>
    <n v="1077.0686000000001"/>
    <n v="19.63"/>
    <n v="28.860805881333334"/>
    <n v="99"/>
    <n v="9.2449325181666673"/>
    <n v="4.4204861999999991E-2"/>
    <n v="1.3676798289812375"/>
    <n v="0.65883333333333338"/>
    <n v="0"/>
    <n v="17.070910046833333"/>
    <n v="8.8186777996666663"/>
    <n v="4500"/>
    <n v="34"/>
    <n v="3"/>
    <n v="3"/>
    <n v="2"/>
    <n v="0"/>
    <n v="1"/>
    <n v="0"/>
    <n v="1366.9099999999999"/>
    <s v="Rider Supply / Availability"/>
    <n v="99"/>
    <n v="133.32431496666666"/>
    <n v="951.79728145000001"/>
    <n v="34"/>
    <n v="0.99"/>
    <n v="0.03"/>
    <n v="45"/>
    <n v="0.63487769031746033"/>
    <n v="0.9331345896568628"/>
    <n v="46"/>
    <n v="-12"/>
    <n v="7"/>
    <n v="0"/>
    <s v="Add or rebalance riders in this interval"/>
    <x v="1"/>
    <s v="Hyderabad"/>
    <s v="Large"/>
    <n v="2100"/>
    <n v="3"/>
    <d v="1899-12-30T13:30:00"/>
    <d v="1899-12-30T14:00:00"/>
    <x v="13"/>
    <b v="1"/>
  </r>
  <r>
    <s v="DS002_20260706_I29"/>
    <s v="DS002"/>
    <d v="2026-07-06T00:00:00"/>
    <n v="29"/>
    <s v="Lunch"/>
    <n v="75"/>
    <n v="7"/>
    <n v="0"/>
    <n v="0"/>
    <n v="7"/>
    <n v="0"/>
    <n v="0"/>
    <s v=""/>
    <s v=""/>
    <s v="P_DS002_011|P_DS002_014|P_DS002_020|P_DS002_023|P_DS002_026|P_DS002_032|P_DS002_005"/>
    <n v="10.714285714285714"/>
    <n v="0"/>
    <n v="1600"/>
    <n v="0"/>
    <n v="38"/>
    <n v="75"/>
    <n v="365"/>
    <n v="82532.94"/>
    <n v="4.8666666666666663"/>
    <n v="1100.4392"/>
    <n v="16.64"/>
    <n v="36.289556275333332"/>
    <n v="75"/>
    <n v="19.649556275333335"/>
    <n v="7.1648866666666657E-4"/>
    <n v="1.2986025126374801"/>
    <n v="0.67422222222222228"/>
    <n v="0"/>
    <n v="24.54750921022222"/>
    <n v="8.8938391671111106"/>
    <n v="3000"/>
    <n v="34"/>
    <n v="2"/>
    <n v="2"/>
    <n v="0"/>
    <n v="1"/>
    <n v="1"/>
    <n v="0"/>
    <n v="503.11"/>
    <s v="Rider Supply / Availability"/>
    <n v="75"/>
    <n v="100.14824278333333"/>
    <n v="964.34429106666664"/>
    <n v="34"/>
    <n v="1"/>
    <n v="2.6666666666666668E-2"/>
    <n v="40"/>
    <n v="0.47689639420634922"/>
    <n v="0.9454355794771242"/>
    <n v="46"/>
    <n v="-12"/>
    <n v="5"/>
    <n v="2"/>
    <s v="Add or rebalance riders in this interval"/>
    <x v="1"/>
    <s v="Hyderabad"/>
    <s v="Large"/>
    <n v="2100"/>
    <n v="3"/>
    <d v="1899-12-30T14:00:00"/>
    <d v="1899-12-30T14:30:00"/>
    <x v="14"/>
    <b v="0"/>
  </r>
  <r>
    <s v="DS002_20260706_I30"/>
    <s v="DS002"/>
    <d v="2026-07-06T00:00:00"/>
    <n v="30"/>
    <s v="Lunch"/>
    <n v="65"/>
    <n v="7"/>
    <n v="0"/>
    <n v="0"/>
    <n v="7"/>
    <n v="0"/>
    <n v="0"/>
    <s v=""/>
    <s v=""/>
    <s v="P_DS002_014|P_DS002_020|P_DS002_023|P_DS002_026|P_DS002_032|P_DS002_005|P_DS002_011"/>
    <n v="9.2857142857142865"/>
    <n v="0"/>
    <n v="1600"/>
    <n v="0"/>
    <n v="38"/>
    <n v="65"/>
    <n v="321"/>
    <n v="72261.98"/>
    <n v="4.9384615384615387"/>
    <n v="1111.7227692307692"/>
    <n v="16.246153846153845"/>
    <n v="38.526993580256416"/>
    <n v="65"/>
    <n v="22.280839734102564"/>
    <n v="7.9024076923076762E-4"/>
    <n v="1.3005452314236152"/>
    <n v="0.61897435897435904"/>
    <n v="0"/>
    <n v="26.000491361025638"/>
    <n v="9.7126026358974364"/>
    <n v="2600"/>
    <n v="34"/>
    <n v="5"/>
    <n v="5"/>
    <n v="4"/>
    <n v="0"/>
    <n v="1"/>
    <n v="0"/>
    <n v="940.53000000000009"/>
    <s v="Rider Supply / Availability"/>
    <n v="65"/>
    <n v="85.219022350000003"/>
    <n v="958.82443096666668"/>
    <n v="34"/>
    <n v="1"/>
    <n v="7.6923076923076927E-2"/>
    <n v="40"/>
    <n v="0.40580486833333335"/>
    <n v="0.94002395192810462"/>
    <n v="46"/>
    <n v="-12"/>
    <n v="5"/>
    <n v="2"/>
    <s v="Add or rebalance riders in this interval"/>
    <x v="1"/>
    <s v="Hyderabad"/>
    <s v="Large"/>
    <n v="2100"/>
    <n v="3"/>
    <d v="1899-12-30T14:30:00"/>
    <d v="1899-12-30T15:00:00"/>
    <x v="14"/>
    <b v="0"/>
  </r>
  <r>
    <s v="DS002_20260706_I31"/>
    <s v="DS002"/>
    <d v="2026-07-06T00:00:00"/>
    <n v="31"/>
    <s v="Afternoon"/>
    <n v="37"/>
    <n v="7"/>
    <n v="0"/>
    <n v="2"/>
    <n v="5"/>
    <n v="0"/>
    <n v="1"/>
    <s v=""/>
    <s v="P_DS002_020|P_DS002_023"/>
    <s v="P_DS002_026|P_DS002_032|P_DS002_005|P_DS002_011|P_DS002_014"/>
    <n v="7.4"/>
    <n v="0"/>
    <n v="1600"/>
    <n v="1"/>
    <n v="37"/>
    <n v="37"/>
    <n v="163"/>
    <n v="39719.64"/>
    <n v="4.4054054054054053"/>
    <n v="1073.5037837837838"/>
    <n v="14.567567567567568"/>
    <n v="34.274034309909915"/>
    <n v="37"/>
    <n v="19.706466742342343"/>
    <n v="0"/>
    <n v="1.2390439908849635"/>
    <n v="0.59954954954954953"/>
    <n v="0"/>
    <n v="22.141029783783786"/>
    <n v="9.4205371031531531"/>
    <n v="1480"/>
    <n v="34"/>
    <n v="5"/>
    <n v="5"/>
    <n v="3"/>
    <n v="1"/>
    <n v="1"/>
    <n v="0"/>
    <n v="2630.57"/>
    <s v="Rider Supply / Availability"/>
    <n v="37"/>
    <n v="46.966912450000002"/>
    <n v="961.64183173333333"/>
    <n v="34"/>
    <n v="1"/>
    <n v="0.13513513513513514"/>
    <n v="40"/>
    <n v="0.31311274966666669"/>
    <n v="0.94278610954248365"/>
    <n v="46"/>
    <n v="-12"/>
    <n v="3"/>
    <n v="2"/>
    <s v="Add or rebalance riders in this interval"/>
    <x v="1"/>
    <s v="Hyderabad"/>
    <s v="Large"/>
    <n v="2100"/>
    <n v="3"/>
    <d v="1899-12-30T15:00:00"/>
    <d v="1899-12-30T15:30:00"/>
    <x v="15"/>
    <b v="0"/>
  </r>
  <r>
    <s v="DS002_20260706_I32"/>
    <s v="DS002"/>
    <d v="2026-07-06T00:00:00"/>
    <n v="32"/>
    <s v="Afternoon"/>
    <n v="30"/>
    <n v="7"/>
    <n v="0"/>
    <n v="2"/>
    <n v="5"/>
    <n v="0"/>
    <n v="1"/>
    <s v=""/>
    <s v="P_DS002_023|P_DS002_026"/>
    <s v="P_DS002_032|P_DS002_005|P_DS002_011|P_DS002_014|P_DS002_020"/>
    <n v="6"/>
    <n v="0"/>
    <n v="1600"/>
    <n v="1"/>
    <n v="36"/>
    <n v="30"/>
    <n v="145"/>
    <n v="31242.55"/>
    <n v="4.833333333333333"/>
    <n v="1041.4183333333333"/>
    <n v="14.333333333333334"/>
    <n v="18.876384470555553"/>
    <n v="23"/>
    <n v="5.0088067972222223"/>
    <n v="0"/>
    <n v="1.3085543709230185"/>
    <n v="0.65888888888888886"/>
    <n v="3.2850644444444434E-3"/>
    <n v="7.0734615322222227"/>
    <n v="8.9671463372222231"/>
    <n v="1200"/>
    <n v="34"/>
    <n v="1"/>
    <n v="1"/>
    <n v="1"/>
    <n v="0"/>
    <n v="0"/>
    <n v="0"/>
    <n v="260.05"/>
    <s v="Rider Supply / Availability"/>
    <n v="23"/>
    <n v="39.424823000000004"/>
    <n v="964.86789439999995"/>
    <n v="34"/>
    <n v="0.76666666666666672"/>
    <n v="3.3333333333333333E-2"/>
    <n v="40"/>
    <n v="0.26283215333333337"/>
    <n v="0.94594891607843135"/>
    <n v="46"/>
    <n v="-12"/>
    <n v="2"/>
    <n v="3"/>
    <s v="Add or rebalance riders in this interval"/>
    <x v="1"/>
    <s v="Hyderabad"/>
    <s v="Large"/>
    <n v="2100"/>
    <n v="3"/>
    <d v="1899-12-30T15:30:00"/>
    <d v="1899-12-30T16:00:00"/>
    <x v="15"/>
    <b v="0"/>
  </r>
  <r>
    <s v="DS002_20260706_I33"/>
    <s v="DS002"/>
    <d v="2026-07-06T00:00:00"/>
    <n v="33"/>
    <s v="Afternoon"/>
    <n v="28"/>
    <n v="17"/>
    <n v="0"/>
    <n v="2"/>
    <n v="15"/>
    <n v="0"/>
    <n v="1"/>
    <s v=""/>
    <s v="P_DS002_033|P_DS002_003"/>
    <s v="P_DS002_005|P_DS002_006|P_DS002_009|P_DS002_011|P_DS002_012|P_DS002_014|P_DS002_018|P_DS002_020|P_DS002_021|P_DS002_023|P_DS002_024|P_DS002_026|P_DS002_027|P_DS002_030|P_DS002_032"/>
    <n v="1.8666666666666667"/>
    <n v="0"/>
    <n v="1600"/>
    <n v="1"/>
    <n v="35"/>
    <n v="28"/>
    <n v="166"/>
    <n v="32265.739999999998"/>
    <n v="5.9285714285714288"/>
    <n v="1152.347857142857"/>
    <n v="14.321428571428571"/>
    <n v="12.462356177380952"/>
    <n v="4"/>
    <n v="0.11073596488095243"/>
    <n v="0"/>
    <n v="1.5444969552109531"/>
    <n v="0.52976190476190477"/>
    <n v="2.0742588523809524"/>
    <n v="0"/>
    <n v="9.2910735059523812"/>
    <n v="1120"/>
    <n v="75"/>
    <n v="2"/>
    <n v="2"/>
    <n v="1"/>
    <n v="1"/>
    <n v="0"/>
    <n v="0"/>
    <n v="240.86"/>
    <s v="Store Not Ready for Rider"/>
    <n v="4"/>
    <n v="40.57517416666667"/>
    <n v="533.26431208333338"/>
    <n v="43"/>
    <n v="0.14285714285714285"/>
    <n v="7.1428571428571425E-2"/>
    <n v="40"/>
    <n v="9.0167053703703717E-2"/>
    <n v="0.23700636092592595"/>
    <n v="26"/>
    <n v="49"/>
    <n v="2"/>
    <n v="13"/>
    <s v="Recover overdue put-away workload"/>
    <x v="1"/>
    <s v="Hyderabad"/>
    <s v="Large"/>
    <n v="2100"/>
    <n v="3"/>
    <d v="1899-12-30T16:00:00"/>
    <d v="1899-12-30T16:30:00"/>
    <x v="16"/>
    <b v="0"/>
  </r>
  <r>
    <s v="DS002_20260706_I34"/>
    <s v="DS002"/>
    <d v="2026-07-06T00:00:00"/>
    <n v="34"/>
    <s v="Afternoon"/>
    <n v="28"/>
    <n v="16"/>
    <n v="0"/>
    <n v="2"/>
    <n v="14"/>
    <n v="0"/>
    <n v="1"/>
    <s v=""/>
    <s v="P_DS002_006|P_DS002_009"/>
    <s v="P_DS002_012|P_DS002_014|P_DS002_018|P_DS002_020|P_DS002_021|P_DS002_023|P_DS002_024|P_DS002_026|P_DS002_027|P_DS002_030|P_DS002_032|P_DS002_033|P_DS002_003|P_DS002_005"/>
    <n v="2"/>
    <n v="0"/>
    <n v="1600"/>
    <n v="1"/>
    <n v="34"/>
    <n v="28"/>
    <n v="136"/>
    <n v="32046.61"/>
    <n v="4.8571428571428568"/>
    <n v="1144.5217857142857"/>
    <n v="14.75"/>
    <n v="12.652614606547619"/>
    <n v="3"/>
    <n v="0.27400199523809526"/>
    <n v="0"/>
    <n v="1.2022397921933217"/>
    <n v="0.65833333333333333"/>
    <n v="1.8605731160714285"/>
    <n v="0"/>
    <n v="9.8140652916666671"/>
    <n v="1120"/>
    <n v="76"/>
    <n v="0"/>
    <n v="0"/>
    <n v="0"/>
    <n v="0"/>
    <n v="0"/>
    <n v="0"/>
    <n v="0"/>
    <s v="Store Not Ready for Rider"/>
    <n v="2"/>
    <n v="36.194478199999999"/>
    <n v="443.56696361666667"/>
    <n v="21"/>
    <n v="0.10714285714285714"/>
    <n v="0"/>
    <n v="40"/>
    <n v="8.6177329047619045E-2"/>
    <n v="0.19454691386695908"/>
    <n v="22"/>
    <n v="54"/>
    <n v="2"/>
    <n v="12"/>
    <s v="Recover overdue put-away workload"/>
    <x v="1"/>
    <s v="Hyderabad"/>
    <s v="Large"/>
    <n v="2100"/>
    <n v="3"/>
    <d v="1899-12-30T16:30:00"/>
    <d v="1899-12-30T17:00:00"/>
    <x v="16"/>
    <b v="0"/>
  </r>
  <r>
    <s v="DS002_20260706_I35"/>
    <s v="DS002"/>
    <d v="2026-07-06T00:00:00"/>
    <n v="35"/>
    <s v="Afternoon"/>
    <n v="35"/>
    <n v="10"/>
    <n v="0"/>
    <n v="2"/>
    <n v="8"/>
    <n v="0"/>
    <n v="1"/>
    <s v=""/>
    <s v="P_DS002_021|P_DS002_024"/>
    <s v="P_DS002_027|P_DS002_030|P_DS002_033|P_DS002_003|P_DS002_006|P_DS002_009|P_DS002_012|P_DS002_018"/>
    <n v="4.375"/>
    <n v="0"/>
    <n v="1600"/>
    <n v="1"/>
    <n v="33"/>
    <n v="35"/>
    <n v="169"/>
    <n v="38703.919999999998"/>
    <n v="4.8285714285714283"/>
    <n v="1105.8262857142856"/>
    <n v="14.085714285714285"/>
    <n v="11.402010292380952"/>
    <n v="4"/>
    <n v="0.13863617380952387"/>
    <n v="0"/>
    <n v="1.1990312644043686"/>
    <n v="0.67952380952380953"/>
    <n v="1.8785550652380951"/>
    <n v="0"/>
    <n v="8.7144076023809518"/>
    <n v="1400"/>
    <n v="42"/>
    <n v="2"/>
    <n v="2"/>
    <n v="0"/>
    <n v="2"/>
    <n v="0"/>
    <n v="0"/>
    <n v="410.03999999999996"/>
    <s v="Last-Mile Travel"/>
    <n v="3"/>
    <n v="41.998761833333333"/>
    <n v="525.44098528333336"/>
    <n v="30"/>
    <n v="0.11428571428571428"/>
    <n v="5.7142857142857141E-2"/>
    <n v="40"/>
    <n v="0.17499484097222223"/>
    <n v="0.41701665498677248"/>
    <n v="26"/>
    <n v="16"/>
    <n v="2"/>
    <n v="6"/>
    <s v="Recover overdue put-away workload"/>
    <x v="1"/>
    <s v="Hyderabad"/>
    <s v="Large"/>
    <n v="2100"/>
    <n v="3"/>
    <d v="1899-12-30T17:00:00"/>
    <d v="1899-12-30T17:30:00"/>
    <x v="17"/>
    <b v="0"/>
  </r>
  <r>
    <s v="DS002_20260706_I36"/>
    <s v="DS002"/>
    <d v="2026-07-06T00:00:00"/>
    <n v="36"/>
    <s v="Afternoon"/>
    <n v="43"/>
    <n v="10"/>
    <n v="0"/>
    <n v="2"/>
    <n v="8"/>
    <n v="0"/>
    <n v="1"/>
    <s v=""/>
    <s v="P_DS002_024|P_DS002_027"/>
    <s v="P_DS002_030|P_DS002_033|P_DS002_003|P_DS002_006|P_DS002_009|P_DS002_012|P_DS002_018|P_DS002_021"/>
    <n v="5.375"/>
    <n v="0"/>
    <n v="1600"/>
    <n v="1"/>
    <n v="32"/>
    <n v="43"/>
    <n v="202"/>
    <n v="48658.6"/>
    <n v="4.6976744186046515"/>
    <n v="1131.5953488372093"/>
    <n v="14.302325581395349"/>
    <n v="11.261003915891472"/>
    <n v="1"/>
    <n v="6.0072789534883722E-2"/>
    <n v="0"/>
    <n v="1.1918403235974857"/>
    <n v="0.62364341085271313"/>
    <n v="1.8154837267441859"/>
    <n v="0"/>
    <n v="8.4742023519379845"/>
    <n v="1720"/>
    <n v="42"/>
    <n v="2"/>
    <n v="2"/>
    <n v="2"/>
    <n v="0"/>
    <n v="0"/>
    <n v="0"/>
    <n v="497.56999999999994"/>
    <s v="Last-Mile Travel"/>
    <n v="1"/>
    <n v="50.667981349999998"/>
    <n v="510.79020181666664"/>
    <n v="25"/>
    <n v="2.3255813953488372E-2"/>
    <n v="4.6511627906976744E-2"/>
    <n v="40"/>
    <n v="0.21111658895833332"/>
    <n v="0.40538904906084655"/>
    <n v="25"/>
    <n v="17"/>
    <n v="3"/>
    <n v="5"/>
    <s v="Recover overdue put-away workload"/>
    <x v="1"/>
    <s v="Hyderabad"/>
    <s v="Large"/>
    <n v="2100"/>
    <n v="3"/>
    <d v="1899-12-30T17:30:00"/>
    <d v="1899-12-30T18:00:00"/>
    <x v="17"/>
    <b v="0"/>
  </r>
  <r>
    <s v="DS002_20260706_I37"/>
    <s v="DS002"/>
    <d v="2026-07-06T00:00:00"/>
    <n v="37"/>
    <s v="Evening"/>
    <n v="66"/>
    <n v="10"/>
    <n v="0"/>
    <n v="0"/>
    <n v="10"/>
    <n v="0"/>
    <n v="0"/>
    <s v=""/>
    <s v=""/>
    <s v="P_DS002_027|P_DS002_030|P_DS002_033|P_DS002_003|P_DS002_006|P_DS002_009|P_DS002_012|P_DS002_018|P_DS002_021|P_DS002_024"/>
    <n v="6.6"/>
    <n v="0"/>
    <n v="1600"/>
    <n v="0"/>
    <n v="32"/>
    <n v="66"/>
    <n v="311"/>
    <n v="73146.37"/>
    <n v="4.7121212121212119"/>
    <n v="1108.2783333333332"/>
    <n v="16.939393939393938"/>
    <n v="11.576569482828283"/>
    <n v="0"/>
    <n v="0"/>
    <n v="0"/>
    <n v="1.1804200468182979"/>
    <n v="0.62575757575757573"/>
    <n v="1.8061776138888888"/>
    <n v="0"/>
    <n v="8.9140787282828278"/>
    <n v="2970"/>
    <n v="42"/>
    <n v="3"/>
    <n v="3"/>
    <n v="0"/>
    <n v="2"/>
    <n v="1"/>
    <n v="0"/>
    <n v="768.97"/>
    <s v="No SLA Breach"/>
    <n v="0"/>
    <n v="76.695581616666672"/>
    <n v="759.17415588333336"/>
    <n v="38"/>
    <n v="0"/>
    <n v="4.5454545454545456E-2"/>
    <n v="45"/>
    <n v="0.25565193872222225"/>
    <n v="0.60251917133597888"/>
    <n v="37"/>
    <n v="5"/>
    <n v="4"/>
    <n v="6"/>
    <s v="Recover overdue put-away workload"/>
    <x v="1"/>
    <s v="Hyderabad"/>
    <s v="Large"/>
    <n v="2100"/>
    <n v="3"/>
    <d v="1899-12-30T18:00:00"/>
    <d v="1899-12-30T18:30:00"/>
    <x v="18"/>
    <b v="1"/>
  </r>
  <r>
    <s v="DS002_20260706_I38"/>
    <s v="DS002"/>
    <d v="2026-07-06T00:00:00"/>
    <n v="38"/>
    <s v="Evening"/>
    <n v="94"/>
    <n v="10"/>
    <n v="0"/>
    <n v="0"/>
    <n v="10"/>
    <n v="0"/>
    <n v="0"/>
    <s v=""/>
    <s v=""/>
    <s v="P_DS002_030|P_DS002_033|P_DS002_003|P_DS002_006|P_DS002_009|P_DS002_012|P_DS002_018|P_DS002_021|P_DS002_024|P_DS002_027"/>
    <n v="9.4"/>
    <n v="0"/>
    <n v="1600"/>
    <n v="0"/>
    <n v="32"/>
    <n v="94"/>
    <n v="474"/>
    <n v="112969.81999999999"/>
    <n v="5.042553191489362"/>
    <n v="1201.8065957446809"/>
    <n v="18.202127659574469"/>
    <n v="13.934617713475177"/>
    <n v="6"/>
    <n v="0.10043424769503549"/>
    <n v="0"/>
    <n v="1.2900267395765446"/>
    <n v="0.63670212765957446"/>
    <n v="0.43155536932624117"/>
    <n v="1.9348891730496454"/>
    <n v="9.0995954120567379"/>
    <n v="4230"/>
    <n v="42"/>
    <n v="8"/>
    <n v="8"/>
    <n v="4"/>
    <n v="1"/>
    <n v="3"/>
    <n v="0"/>
    <n v="2214.08"/>
    <s v="Rider Supply / Availability"/>
    <n v="4"/>
    <n v="118.84391581666667"/>
    <n v="1114.9863693833333"/>
    <n v="42"/>
    <n v="6.3829787234042548E-2"/>
    <n v="8.5106382978723402E-2"/>
    <n v="45"/>
    <n v="0.39614638605555558"/>
    <n v="0.88490981697089943"/>
    <n v="54"/>
    <n v="-12"/>
    <n v="6"/>
    <n v="4"/>
    <s v="Recover overdue put-away workload"/>
    <x v="1"/>
    <s v="Hyderabad"/>
    <s v="Large"/>
    <n v="2100"/>
    <n v="3"/>
    <d v="1899-12-30T18:30:00"/>
    <d v="1899-12-30T19:00:00"/>
    <x v="18"/>
    <b v="1"/>
  </r>
  <r>
    <s v="DS002_20260706_I39"/>
    <s v="DS002"/>
    <d v="2026-07-06T00:00:00"/>
    <n v="39"/>
    <s v="Evening"/>
    <n v="91"/>
    <n v="10"/>
    <n v="0"/>
    <n v="0"/>
    <n v="10"/>
    <n v="0"/>
    <n v="0"/>
    <s v=""/>
    <s v=""/>
    <s v="P_DS002_033|P_DS002_003|P_DS002_006|P_DS002_009|P_DS002_012|P_DS002_018|P_DS002_021|P_DS002_024|P_DS002_027|P_DS002_030"/>
    <n v="9.1"/>
    <n v="0"/>
    <n v="1600"/>
    <n v="0"/>
    <n v="32"/>
    <n v="91"/>
    <n v="447"/>
    <n v="96982.04"/>
    <n v="4.9120879120879124"/>
    <n v="1065.7367032967031"/>
    <n v="17.956043956043956"/>
    <n v="15.281923914835167"/>
    <n v="13"/>
    <n v="0.22778634212454218"/>
    <n v="0"/>
    <n v="1.2293080253455335"/>
    <n v="0.58150183150183143"/>
    <n v="9.0680347985347982E-3"/>
    <n v="3.6775951805860809"/>
    <n v="8.8400390168498166"/>
    <n v="4095"/>
    <n v="42"/>
    <n v="4"/>
    <n v="4"/>
    <n v="1"/>
    <n v="2"/>
    <n v="1"/>
    <n v="0"/>
    <n v="731.68000000000006"/>
    <s v="Rider Supply / Availability"/>
    <n v="12"/>
    <n v="112.9497915"/>
    <n v="1176.5827902166666"/>
    <n v="42"/>
    <n v="0.14285714285714285"/>
    <n v="4.3956043956043959E-2"/>
    <n v="45"/>
    <n v="0.37649930500000001"/>
    <n v="0.93379586525132263"/>
    <n v="57"/>
    <n v="-15"/>
    <n v="6"/>
    <n v="4"/>
    <s v="Recover overdue put-away workload"/>
    <x v="1"/>
    <s v="Hyderabad"/>
    <s v="Large"/>
    <n v="2100"/>
    <n v="3"/>
    <d v="1899-12-30T19:00:00"/>
    <d v="1899-12-30T19:30:00"/>
    <x v="19"/>
    <b v="1"/>
  </r>
  <r>
    <s v="DS002_20260706_I40"/>
    <s v="DS002"/>
    <d v="2026-07-06T00:00:00"/>
    <n v="40"/>
    <s v="Evening"/>
    <n v="132"/>
    <n v="10"/>
    <n v="0"/>
    <n v="0"/>
    <n v="10"/>
    <n v="0"/>
    <n v="0"/>
    <s v=""/>
    <s v=""/>
    <s v="P_DS002_003|P_DS002_006|P_DS002_009|P_DS002_012|P_DS002_018|P_DS002_021|P_DS002_024|P_DS002_027|P_DS002_030|P_DS002_033"/>
    <n v="13.2"/>
    <n v="0"/>
    <n v="1600"/>
    <n v="0"/>
    <n v="32"/>
    <n v="132"/>
    <n v="681"/>
    <n v="150742.12"/>
    <n v="5.1590909090909092"/>
    <n v="1141.9857575757576"/>
    <n v="20.098484848484848"/>
    <n v="27.696250214646465"/>
    <n v="118"/>
    <n v="7.7533761361111111"/>
    <n v="1.4085785858585855E-2"/>
    <n v="1.3203812391422538"/>
    <n v="0.62676767676767675"/>
    <n v="0"/>
    <n v="15.716547765151514"/>
    <n v="9.0966243042929307"/>
    <n v="5940"/>
    <n v="42"/>
    <n v="6"/>
    <n v="5"/>
    <n v="3"/>
    <n v="3"/>
    <n v="0"/>
    <n v="0"/>
    <n v="1641.63"/>
    <s v="Rider Supply / Availability"/>
    <n v="118"/>
    <n v="173.45422911666668"/>
    <n v="1181.2863510166667"/>
    <n v="42"/>
    <n v="0.89393939393939392"/>
    <n v="3.787878787878788E-2"/>
    <n v="45"/>
    <n v="0.57818076372222227"/>
    <n v="0.9375288500132275"/>
    <n v="57"/>
    <n v="-15"/>
    <n v="9"/>
    <n v="1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6_I41"/>
    <s v="DS002"/>
    <d v="2026-07-06T00:00:00"/>
    <n v="41"/>
    <s v="Evening"/>
    <n v="105"/>
    <n v="10"/>
    <n v="0"/>
    <n v="0"/>
    <n v="10"/>
    <n v="0"/>
    <n v="0"/>
    <s v=""/>
    <s v=""/>
    <s v="P_DS002_006|P_DS002_009|P_DS002_012|P_DS002_018|P_DS002_021|P_DS002_024|P_DS002_027|P_DS002_030|P_DS002_033|P_DS002_003"/>
    <n v="10.5"/>
    <n v="0"/>
    <n v="1600"/>
    <n v="0"/>
    <n v="32"/>
    <n v="105"/>
    <n v="500"/>
    <n v="117355.46"/>
    <n v="4.7619047619047619"/>
    <n v="1117.6710476190476"/>
    <n v="18.704761904761906"/>
    <n v="39.721952657619042"/>
    <n v="105"/>
    <n v="21.017190752857143"/>
    <n v="1.2668966666666657E-3"/>
    <n v="1.178630001684875"/>
    <n v="0.6058730158730159"/>
    <n v="0"/>
    <n v="27.961329567777778"/>
    <n v="9.0999325323809526"/>
    <n v="4725"/>
    <n v="42"/>
    <n v="5"/>
    <n v="5"/>
    <n v="1"/>
    <n v="0"/>
    <n v="4"/>
    <n v="0"/>
    <n v="1676.21"/>
    <s v="Rider Supply / Availability"/>
    <n v="105"/>
    <n v="125.54102233333333"/>
    <n v="1181.6770710666667"/>
    <n v="42"/>
    <n v="1"/>
    <n v="4.7619047619047616E-2"/>
    <n v="45"/>
    <n v="0.41847007444444445"/>
    <n v="0.93783894529100531"/>
    <n v="57"/>
    <n v="-15"/>
    <n v="6"/>
    <n v="4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6_I42"/>
    <s v="DS002"/>
    <d v="2026-07-06T00:00:00"/>
    <n v="42"/>
    <s v="Evening"/>
    <n v="136"/>
    <n v="10"/>
    <n v="0"/>
    <n v="0"/>
    <n v="10"/>
    <n v="0"/>
    <n v="0"/>
    <s v=""/>
    <s v=""/>
    <s v="P_DS002_009|P_DS002_012|P_DS002_018|P_DS002_021|P_DS002_024|P_DS002_027|P_DS002_030|P_DS002_033|P_DS002_003|P_DS002_006"/>
    <n v="13.6"/>
    <n v="0"/>
    <n v="1600"/>
    <n v="0"/>
    <n v="32"/>
    <n v="136"/>
    <n v="691"/>
    <n v="154493.4"/>
    <n v="5.0808823529411766"/>
    <n v="1135.9808823529411"/>
    <n v="20.125"/>
    <n v="53.628577279779414"/>
    <n v="136"/>
    <n v="33.503577279779414"/>
    <n v="7.5886863970588206E-3"/>
    <n v="1.317519269278864"/>
    <n v="0.66568627450980389"/>
    <n v="0"/>
    <n v="42.149276644240196"/>
    <n v="8.5587269840686275"/>
    <n v="6120"/>
    <n v="42"/>
    <n v="8"/>
    <n v="8"/>
    <n v="7"/>
    <n v="0"/>
    <n v="1"/>
    <n v="0"/>
    <n v="1756.4"/>
    <s v="Rider Supply / Availability"/>
    <n v="136"/>
    <n v="177.61285035"/>
    <n v="1190.2302327833333"/>
    <n v="42"/>
    <n v="1"/>
    <n v="5.8823529411764705E-2"/>
    <n v="45"/>
    <n v="0.59204283450000006"/>
    <n v="0.94462716887566134"/>
    <n v="57"/>
    <n v="-15"/>
    <n v="9"/>
    <n v="1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6_I43"/>
    <s v="DS002"/>
    <d v="2026-07-06T00:00:00"/>
    <n v="43"/>
    <s v="Evening"/>
    <n v="119"/>
    <n v="10"/>
    <n v="0"/>
    <n v="0"/>
    <n v="10"/>
    <n v="0"/>
    <n v="0"/>
    <s v=""/>
    <s v=""/>
    <s v="P_DS002_012|P_DS002_018|P_DS002_021|P_DS002_024|P_DS002_027|P_DS002_030|P_DS002_033|P_DS002_003|P_DS002_006|P_DS002_009"/>
    <n v="11.9"/>
    <n v="0"/>
    <n v="1600"/>
    <n v="0"/>
    <n v="32"/>
    <n v="119"/>
    <n v="602"/>
    <n v="140259.06"/>
    <n v="5.0588235294117645"/>
    <n v="1178.64756302521"/>
    <n v="19.529411764705884"/>
    <n v="69.404621389915974"/>
    <n v="119"/>
    <n v="49.87520962521009"/>
    <n v="1.8004658823529411E-2"/>
    <n v="1.2746772508520015"/>
    <n v="0.68529411764705883"/>
    <n v="0"/>
    <n v="57.276829476610644"/>
    <n v="9.2268466892156855"/>
    <n v="5355"/>
    <n v="42"/>
    <n v="4"/>
    <n v="4"/>
    <n v="1"/>
    <n v="1"/>
    <n v="2"/>
    <n v="0"/>
    <n v="664.13"/>
    <s v="Rider Supply / Availability"/>
    <n v="119"/>
    <n v="154.81696781666668"/>
    <n v="1189.1241668333334"/>
    <n v="42"/>
    <n v="1"/>
    <n v="3.3613445378151259E-2"/>
    <n v="45"/>
    <n v="0.51605655938888895"/>
    <n v="0.94374933875661382"/>
    <n v="57"/>
    <n v="-15"/>
    <n v="8"/>
    <n v="2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6_I44"/>
    <s v="DS002"/>
    <d v="2026-07-06T00:00:00"/>
    <n v="44"/>
    <s v="Evening"/>
    <n v="110"/>
    <n v="10"/>
    <n v="0"/>
    <n v="0"/>
    <n v="10"/>
    <n v="0"/>
    <n v="0"/>
    <s v=""/>
    <s v=""/>
    <s v="P_DS002_018|P_DS002_021|P_DS002_024|P_DS002_027|P_DS002_030|P_DS002_033|P_DS002_003|P_DS002_006|P_DS002_009|P_DS002_012"/>
    <n v="11"/>
    <n v="0"/>
    <n v="1600"/>
    <n v="0"/>
    <n v="32"/>
    <n v="110"/>
    <n v="532"/>
    <n v="125178.98"/>
    <n v="4.836363636363636"/>
    <n v="1137.9907272727273"/>
    <n v="18.945454545454545"/>
    <n v="81.419729920454543"/>
    <n v="110"/>
    <n v="62.474275375000005"/>
    <n v="6.1560243939393928E-3"/>
    <n v="1.2310067357250016"/>
    <n v="0.62984848484848488"/>
    <n v="0"/>
    <n v="69.587228174545459"/>
    <n v="9.0133692806060601"/>
    <n v="4950"/>
    <n v="42"/>
    <n v="2"/>
    <n v="2"/>
    <n v="1"/>
    <n v="1"/>
    <n v="0"/>
    <n v="0"/>
    <n v="340.13"/>
    <s v="Rider Supply / Availability"/>
    <n v="110"/>
    <n v="134.03563321666667"/>
    <n v="1170.6085624"/>
    <n v="42"/>
    <n v="1"/>
    <n v="1.8181818181818181E-2"/>
    <n v="45"/>
    <n v="0.44678544405555554"/>
    <n v="0.92905441460317462"/>
    <n v="56"/>
    <n v="-14"/>
    <n v="7"/>
    <n v="3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6_I45"/>
    <s v="DS002"/>
    <d v="2026-07-06T00:00:00"/>
    <n v="45"/>
    <s v="Evening"/>
    <n v="78"/>
    <n v="10"/>
    <n v="0"/>
    <n v="0"/>
    <n v="10"/>
    <n v="0"/>
    <n v="0"/>
    <s v=""/>
    <s v=""/>
    <s v="P_DS002_021|P_DS002_024|P_DS002_027|P_DS002_030|P_DS002_033|P_DS002_003|P_DS002_006|P_DS002_009|P_DS002_012|P_DS002_018"/>
    <n v="7.8"/>
    <n v="0"/>
    <n v="1600"/>
    <n v="0"/>
    <n v="32"/>
    <n v="78"/>
    <n v="391"/>
    <n v="95376.21"/>
    <n v="5.0128205128205128"/>
    <n v="1222.7719230769233"/>
    <n v="15.923076923076923"/>
    <n v="83.756793821794872"/>
    <n v="78"/>
    <n v="67.833716898717952"/>
    <n v="1.9637948717948591E-4"/>
    <n v="1.2709277266040684"/>
    <n v="0.66196581196581195"/>
    <n v="0"/>
    <n v="72.021731760897438"/>
    <n v="8.9034678600427366"/>
    <n v="3120"/>
    <n v="42"/>
    <n v="6"/>
    <n v="5"/>
    <n v="2"/>
    <n v="2"/>
    <n v="2"/>
    <n v="0"/>
    <n v="2087.8399999999997"/>
    <s v="Rider Supply / Availability"/>
    <n v="78"/>
    <n v="100.5237644"/>
    <n v="1187.5653330833334"/>
    <n v="42"/>
    <n v="1"/>
    <n v="6.4102564102564097E-2"/>
    <n v="40"/>
    <n v="0.33507921466666668"/>
    <n v="0.94251216911375668"/>
    <n v="57"/>
    <n v="-15"/>
    <n v="5"/>
    <n v="5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6_I46"/>
    <s v="DS002"/>
    <d v="2026-07-06T00:00:00"/>
    <n v="46"/>
    <s v="Evening"/>
    <n v="55"/>
    <n v="10"/>
    <n v="0"/>
    <n v="0"/>
    <n v="10"/>
    <n v="0"/>
    <n v="0"/>
    <s v=""/>
    <s v=""/>
    <s v="P_DS002_024|P_DS002_027|P_DS002_030|P_DS002_033|P_DS002_003|P_DS002_006|P_DS002_009|P_DS002_012|P_DS002_018|P_DS002_021"/>
    <n v="5.5"/>
    <n v="0"/>
    <n v="1600"/>
    <n v="0"/>
    <n v="32"/>
    <n v="55"/>
    <n v="267"/>
    <n v="64052.12"/>
    <n v="4.8545454545454545"/>
    <n v="1164.5840000000001"/>
    <n v="15.054545454545455"/>
    <n v="79.637427829696975"/>
    <n v="55"/>
    <n v="64.582882375151513"/>
    <n v="0"/>
    <n v="1.2420883437424948"/>
    <n v="0.58818181818181825"/>
    <n v="0"/>
    <n v="67.932445854242431"/>
    <n v="9.0128936251515146"/>
    <n v="2200"/>
    <n v="42"/>
    <n v="2"/>
    <n v="2"/>
    <n v="0"/>
    <n v="0"/>
    <n v="2"/>
    <n v="0"/>
    <n v="322.45000000000005"/>
    <s v="Rider Supply / Availability"/>
    <n v="55"/>
    <n v="68.76331363333334"/>
    <n v="1184.404951"/>
    <n v="42"/>
    <n v="1"/>
    <n v="3.6363636363636362E-2"/>
    <n v="40"/>
    <n v="0.22921104544444446"/>
    <n v="0.94000392936507937"/>
    <n v="57"/>
    <n v="-15"/>
    <n v="4"/>
    <n v="6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6_I47"/>
    <s v="DS002"/>
    <d v="2026-07-06T00:00:00"/>
    <n v="47"/>
    <s v="Late Night"/>
    <n v="46"/>
    <n v="10"/>
    <n v="0"/>
    <n v="2"/>
    <n v="8"/>
    <n v="0"/>
    <n v="1"/>
    <s v=""/>
    <s v="P_DS002_027|P_DS002_030"/>
    <s v="P_DS002_033|P_DS002_003|P_DS002_006|P_DS002_009|P_DS002_012|P_DS002_018|P_DS002_021|P_DS002_024"/>
    <n v="5.75"/>
    <n v="0"/>
    <n v="1600"/>
    <n v="1"/>
    <n v="31"/>
    <n v="46"/>
    <n v="220"/>
    <n v="53708.68"/>
    <n v="4.7826086956521738"/>
    <n v="1167.58"/>
    <n v="14.260869565217391"/>
    <n v="56.803379577536234"/>
    <n v="46"/>
    <n v="42.542510012318843"/>
    <n v="0"/>
    <n v="1.2248062513959679"/>
    <n v="0.63224637681159412"/>
    <n v="0"/>
    <n v="45.299380371014493"/>
    <n v="8.7748451213768117"/>
    <n v="1840"/>
    <n v="42"/>
    <n v="2"/>
    <n v="2"/>
    <n v="2"/>
    <n v="0"/>
    <n v="0"/>
    <n v="0"/>
    <n v="807.27"/>
    <s v="Rider Supply / Availability"/>
    <n v="46"/>
    <n v="55.614783383333332"/>
    <n v="1177.0866126999999"/>
    <n v="42"/>
    <n v="1"/>
    <n v="4.3478260869565216E-2"/>
    <n v="40"/>
    <n v="0.23172826409722222"/>
    <n v="0.93419572436507936"/>
    <n v="57"/>
    <n v="-15"/>
    <n v="3"/>
    <n v="5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06_I48"/>
    <s v="DS002"/>
    <d v="2026-07-06T00:00:00"/>
    <n v="48"/>
    <s v="Late Night"/>
    <n v="30"/>
    <n v="10"/>
    <n v="0"/>
    <n v="2"/>
    <n v="8"/>
    <n v="0"/>
    <n v="1"/>
    <s v=""/>
    <s v="P_DS002_030|P_DS002_033"/>
    <s v="P_DS002_003|P_DS002_006|P_DS002_009|P_DS002_012|P_DS002_018|P_DS002_021|P_DS002_024|P_DS002_027"/>
    <n v="3.75"/>
    <n v="0"/>
    <n v="1600"/>
    <n v="1"/>
    <n v="30"/>
    <n v="30"/>
    <n v="149"/>
    <n v="36382.86"/>
    <n v="4.9666666666666668"/>
    <n v="1212.7619999999999"/>
    <n v="14.033333333333333"/>
    <n v="33.724392838333337"/>
    <n v="30"/>
    <n v="19.691059504999998"/>
    <n v="0"/>
    <n v="1.2688392216592548"/>
    <n v="0.68611111111111112"/>
    <n v="0"/>
    <n v="22.697224330555557"/>
    <n v="8.1794403883333331"/>
    <n v="1200"/>
    <n v="42"/>
    <n v="1"/>
    <n v="1"/>
    <n v="0"/>
    <n v="0"/>
    <n v="1"/>
    <n v="0"/>
    <n v="134.30000000000001"/>
    <s v="Rider Supply / Availability"/>
    <n v="30"/>
    <n v="37.974772716666671"/>
    <n v="1189.0727244166667"/>
    <n v="42"/>
    <n v="1"/>
    <n v="3.3333333333333333E-2"/>
    <n v="40"/>
    <n v="0.15822821965277781"/>
    <n v="0.94370851144179901"/>
    <n v="57"/>
    <n v="-15"/>
    <n v="2"/>
    <n v="6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07_I01"/>
    <s v="DS002"/>
    <d v="2026-07-07T00:00:00"/>
    <n v="1"/>
    <s v="Night"/>
    <n v="6"/>
    <n v="21"/>
    <n v="12"/>
    <n v="2"/>
    <n v="7"/>
    <n v="900"/>
    <n v="1"/>
    <s v="P_DS002_006|P_DS002_009|P_DS002_012|P_DS002_018|P_DS002_021|P_DS002_024|P_DS002_027|P_DS002_030|P_DS002_033|P_DS002_001|P_DS002_004|P_DS002_007"/>
    <s v="P_DS002_010|P_DS002_013"/>
    <s v="P_DS002_019|P_DS002_022|P_DS002_025|P_DS002_028|P_DS002_031|P_DS002_034|P_DS002_003"/>
    <n v="0.8571428571428571"/>
    <n v="900"/>
    <n v="9100"/>
    <n v="1"/>
    <n v="49"/>
    <n v="6"/>
    <n v="29"/>
    <n v="5732.95"/>
    <n v="4.833333333333333"/>
    <n v="955.49166666666667"/>
    <n v="12.5"/>
    <n v="11.254169708333331"/>
    <n v="1"/>
    <n v="0.76958483333333305"/>
    <n v="0"/>
    <n v="1.3011549204658464"/>
    <n v="0.51111111111111107"/>
    <n v="1.0141421694444446"/>
    <n v="1.7926682027777778"/>
    <n v="6.5325688"/>
    <n v="210"/>
    <n v="76"/>
    <n v="0"/>
    <n v="0"/>
    <n v="0"/>
    <n v="0"/>
    <n v="0"/>
    <n v="0"/>
    <n v="0"/>
    <s v="Rider Supply / Availability"/>
    <n v="1"/>
    <n v="8.5232497000000009"/>
    <n v="1549.0275653333333"/>
    <n v="76"/>
    <n v="0.16666666666666666"/>
    <n v="0"/>
    <n v="35"/>
    <n v="4.0586903333333341E-2"/>
    <n v="0.67939805497076022"/>
    <n v="74"/>
    <n v="2"/>
    <n v="1"/>
    <n v="6"/>
    <s v="Add or rebalance riders in this interval"/>
    <x v="1"/>
    <s v="Hyderabad"/>
    <s v="Large"/>
    <n v="2100"/>
    <n v="3"/>
    <d v="1899-12-30T00:00:00"/>
    <d v="1899-12-30T00:30:00"/>
    <x v="0"/>
    <b v="0"/>
  </r>
  <r>
    <s v="DS002_20260707_I02"/>
    <s v="DS002"/>
    <d v="2026-07-07T00:00:00"/>
    <n v="2"/>
    <s v="Night"/>
    <n v="9"/>
    <n v="21"/>
    <n v="12"/>
    <n v="2"/>
    <n v="7"/>
    <n v="900"/>
    <n v="1"/>
    <s v="P_DS002_009|P_DS002_012|P_DS002_018|P_DS002_021|P_DS002_024|P_DS002_027|P_DS002_030|P_DS002_033|P_DS002_001|P_DS002_004|P_DS002_007|P_DS002_010"/>
    <s v="P_DS002_013|P_DS002_019"/>
    <s v="P_DS002_022|P_DS002_025|P_DS002_028|P_DS002_031|P_DS002_034|P_DS002_003|P_DS002_006"/>
    <n v="1.2857142857142858"/>
    <n v="900"/>
    <n v="8200"/>
    <n v="1"/>
    <n v="48"/>
    <n v="9"/>
    <n v="50"/>
    <n v="12539.699999999999"/>
    <n v="5.5555555555555554"/>
    <n v="1393.3"/>
    <n v="12.333333333333334"/>
    <n v="11.021570309259261"/>
    <n v="1"/>
    <n v="0.25678384999999992"/>
    <n v="0"/>
    <n v="1.6873958697120317"/>
    <n v="0.64814814814814825"/>
    <n v="2.3355440111111112"/>
    <n v="0"/>
    <n v="7.7526929555555553"/>
    <n v="315"/>
    <n v="78"/>
    <n v="0"/>
    <n v="0"/>
    <n v="0"/>
    <n v="0"/>
    <n v="0"/>
    <n v="0"/>
    <n v="0"/>
    <s v="Last-Mile Travel"/>
    <n v="1"/>
    <n v="15.548249233333333"/>
    <n v="134.5893887"/>
    <n v="13"/>
    <n v="0.1111111111111111"/>
    <n v="0"/>
    <n v="35"/>
    <n v="7.4039282063492057E-2"/>
    <n v="5.7516832777777777E-2"/>
    <n v="7"/>
    <n v="71"/>
    <n v="1"/>
    <n v="6"/>
    <s v="Monitor - no immediate intervention"/>
    <x v="1"/>
    <s v="Hyderabad"/>
    <s v="Large"/>
    <n v="2100"/>
    <n v="3"/>
    <d v="1899-12-30T00:30:00"/>
    <d v="1899-12-30T01:00:00"/>
    <x v="0"/>
    <b v="0"/>
  </r>
  <r>
    <s v="DS002_20260707_I03"/>
    <s v="DS002"/>
    <d v="2026-07-07T00:00:00"/>
    <n v="3"/>
    <s v="Night"/>
    <n v="2"/>
    <n v="11"/>
    <n v="10"/>
    <n v="0"/>
    <n v="1"/>
    <n v="750"/>
    <n v="0"/>
    <s v="P_DS002_010|P_DS002_013|P_DS002_019|P_DS002_022|P_DS002_025|P_DS002_028|P_DS002_031|P_DS002_034|P_DS002_001|P_DS002_004"/>
    <s v=""/>
    <s v="P_DS002_007"/>
    <n v="2"/>
    <n v="750"/>
    <n v="7450"/>
    <n v="0"/>
    <n v="48"/>
    <n v="2"/>
    <n v="8"/>
    <n v="2104.88"/>
    <n v="4"/>
    <n v="1052.44"/>
    <n v="12.5"/>
    <n v="10.719476674999999"/>
    <n v="0"/>
    <n v="0"/>
    <n v="0"/>
    <n v="1.3585816581310619"/>
    <n v="1.1499999999999999"/>
    <n v="2.50858165"/>
    <n v="0"/>
    <n v="7.6692283583333323"/>
    <n v="70"/>
    <n v="37"/>
    <n v="0"/>
    <n v="0"/>
    <n v="0"/>
    <n v="0"/>
    <n v="0"/>
    <n v="0"/>
    <n v="0"/>
    <s v="No SLA Breach"/>
    <n v="0"/>
    <n v="2.6133218833333336"/>
    <n v="35.508988166666668"/>
    <n v="4"/>
    <n v="0"/>
    <n v="0"/>
    <n v="35"/>
    <n v="8.7110729444444451E-2"/>
    <n v="3.1990079429429434E-2"/>
    <n v="2"/>
    <n v="35"/>
    <n v="1"/>
    <n v="0"/>
    <s v="Monitor - no immediate intervention"/>
    <x v="1"/>
    <s v="Hyderabad"/>
    <s v="Large"/>
    <n v="2100"/>
    <n v="3"/>
    <d v="1899-12-30T01:00:00"/>
    <d v="1899-12-30T01:30:00"/>
    <x v="1"/>
    <b v="0"/>
  </r>
  <r>
    <s v="DS002_20260707_I04"/>
    <s v="DS002"/>
    <d v="2026-07-07T00:00:00"/>
    <n v="4"/>
    <s v="Night"/>
    <n v="9"/>
    <n v="11"/>
    <n v="10"/>
    <n v="0"/>
    <n v="1"/>
    <n v="750"/>
    <n v="0"/>
    <s v="P_DS002_013|P_DS002_019|P_DS002_022|P_DS002_025|P_DS002_028|P_DS002_031|P_DS002_034|P_DS002_001|P_DS002_004|P_DS002_007"/>
    <s v=""/>
    <s v="P_DS002_010"/>
    <n v="9"/>
    <n v="750"/>
    <n v="6700"/>
    <n v="0"/>
    <n v="48"/>
    <n v="9"/>
    <n v="53"/>
    <n v="12411.61"/>
    <n v="5.8888888888888893"/>
    <n v="1379.0677777777778"/>
    <n v="12.444444444444445"/>
    <n v="11.427032142592592"/>
    <n v="3"/>
    <n v="0.28200567777777763"/>
    <n v="0.53440746296296293"/>
    <n v="1.6086276145349592"/>
    <n v="0.89999999999999991"/>
    <n v="3.0430350740740741"/>
    <n v="0"/>
    <n v="7.4488118740740736"/>
    <n v="315"/>
    <n v="37"/>
    <n v="0"/>
    <n v="0"/>
    <n v="0"/>
    <n v="0"/>
    <n v="0"/>
    <n v="0"/>
    <n v="0"/>
    <s v="Store Not Ready for Rider"/>
    <n v="3"/>
    <n v="14.581489866666667"/>
    <n v="98.488238233333334"/>
    <n v="7"/>
    <n v="0.33333333333333331"/>
    <n v="0"/>
    <n v="35"/>
    <n v="0.48604966222222223"/>
    <n v="8.8728142552552555E-2"/>
    <n v="5"/>
    <n v="32"/>
    <n v="1"/>
    <n v="0"/>
    <s v="Protect or increase picker capacity"/>
    <x v="1"/>
    <s v="Hyderabad"/>
    <s v="Large"/>
    <n v="2100"/>
    <n v="3"/>
    <d v="1899-12-30T01:30:00"/>
    <d v="1899-12-30T02:00:00"/>
    <x v="1"/>
    <b v="0"/>
  </r>
  <r>
    <s v="DS002_20260707_I05"/>
    <s v="DS002"/>
    <d v="2026-07-07T00:00:00"/>
    <n v="5"/>
    <s v="Night"/>
    <n v="11"/>
    <n v="11"/>
    <n v="10"/>
    <n v="0"/>
    <n v="1"/>
    <n v="750"/>
    <n v="0"/>
    <s v="P_DS002_019|P_DS002_022|P_DS002_025|P_DS002_028|P_DS002_031|P_DS002_034|P_DS002_001|P_DS002_004|P_DS002_007|P_DS002_010"/>
    <s v=""/>
    <s v="P_DS002_013"/>
    <n v="11"/>
    <n v="750"/>
    <n v="5950"/>
    <n v="0"/>
    <n v="48"/>
    <n v="11"/>
    <n v="51"/>
    <n v="11930.55"/>
    <n v="4.6363636363636367"/>
    <n v="1084.5954545454545"/>
    <n v="12.181818181818182"/>
    <n v="10.68607396969697"/>
    <n v="3"/>
    <n v="0.37487706969696982"/>
    <n v="0.65821638181818187"/>
    <n v="1.1821039074033115"/>
    <n v="0.70454545454545459"/>
    <n v="2.5448657393939396"/>
    <n v="0"/>
    <n v="7.1109051954545457"/>
    <n v="385"/>
    <n v="37"/>
    <n v="0"/>
    <n v="0"/>
    <n v="0"/>
    <n v="0"/>
    <n v="0"/>
    <n v="0"/>
    <n v="0"/>
    <s v="Store Not Ready for Rider"/>
    <n v="2"/>
    <n v="12.13928735"/>
    <n v="105.34935881666667"/>
    <n v="7"/>
    <n v="0.27272727272727271"/>
    <n v="0"/>
    <n v="35"/>
    <n v="0.40464291166666666"/>
    <n v="9.4909332267267263E-2"/>
    <n v="6"/>
    <n v="31"/>
    <n v="1"/>
    <n v="0"/>
    <s v="Protect or increase picker capacity"/>
    <x v="1"/>
    <s v="Hyderabad"/>
    <s v="Large"/>
    <n v="2100"/>
    <n v="3"/>
    <d v="1899-12-30T02:00:00"/>
    <d v="1899-12-30T02:30:00"/>
    <x v="2"/>
    <b v="0"/>
  </r>
  <r>
    <s v="DS002_20260707_I06"/>
    <s v="DS002"/>
    <d v="2026-07-07T00:00:00"/>
    <n v="6"/>
    <s v="Night"/>
    <n v="12"/>
    <n v="11"/>
    <n v="10"/>
    <n v="0"/>
    <n v="1"/>
    <n v="750"/>
    <n v="0"/>
    <s v="P_DS002_022|P_DS002_025|P_DS002_028|P_DS002_031|P_DS002_034|P_DS002_001|P_DS002_004|P_DS002_007|P_DS002_010|P_DS002_013"/>
    <s v=""/>
    <s v="P_DS002_019"/>
    <n v="12"/>
    <n v="750"/>
    <n v="5200"/>
    <n v="0"/>
    <n v="48"/>
    <n v="12"/>
    <n v="55"/>
    <n v="12639.17"/>
    <n v="4.583333333333333"/>
    <n v="1053.2641666666666"/>
    <n v="12.166666666666666"/>
    <n v="9.865752645833334"/>
    <n v="0"/>
    <n v="0"/>
    <n v="0.23353357499999997"/>
    <n v="1.0103579792574131"/>
    <n v="0.73888888888888893"/>
    <n v="1.982780436111111"/>
    <n v="0"/>
    <n v="7.0079722013888883"/>
    <n v="420"/>
    <n v="37"/>
    <n v="0"/>
    <n v="0"/>
    <n v="0"/>
    <n v="0"/>
    <n v="0"/>
    <n v="0"/>
    <n v="0"/>
    <s v="No SLA Breach"/>
    <n v="0"/>
    <n v="12.988151200000001"/>
    <n v="131.89272981666667"/>
    <n v="10"/>
    <n v="0"/>
    <n v="0"/>
    <n v="35"/>
    <n v="0.43293837333333335"/>
    <n v="0.11882227911411412"/>
    <n v="7"/>
    <n v="30"/>
    <n v="1"/>
    <n v="0"/>
    <s v="Monitor - no immediate intervention"/>
    <x v="1"/>
    <s v="Hyderabad"/>
    <s v="Large"/>
    <n v="2100"/>
    <n v="3"/>
    <d v="1899-12-30T02:30:00"/>
    <d v="1899-12-30T03:00:00"/>
    <x v="2"/>
    <b v="0"/>
  </r>
  <r>
    <s v="DS002_20260707_I07"/>
    <s v="DS002"/>
    <d v="2026-07-07T00:00:00"/>
    <n v="7"/>
    <s v="Night"/>
    <n v="6"/>
    <n v="11"/>
    <n v="10"/>
    <n v="0"/>
    <n v="1"/>
    <n v="750"/>
    <n v="0"/>
    <s v="P_DS002_025|P_DS002_028|P_DS002_031|P_DS002_034|P_DS002_001|P_DS002_004|P_DS002_007|P_DS002_010|P_DS002_013|P_DS002_019"/>
    <s v=""/>
    <s v="P_DS002_022"/>
    <n v="6"/>
    <n v="750"/>
    <n v="4450"/>
    <n v="0"/>
    <n v="48"/>
    <n v="6"/>
    <n v="25"/>
    <n v="5264.75"/>
    <n v="4.166666666666667"/>
    <n v="877.45833333333337"/>
    <n v="12.333333333333334"/>
    <n v="11.543622944444445"/>
    <n v="2"/>
    <n v="0.4038758555555555"/>
    <n v="0.57476428888888886"/>
    <n v="1.1953959754795744"/>
    <n v="0.55833333333333335"/>
    <n v="2.3284935916666667"/>
    <n v="0"/>
    <n v="8.1512404555555555"/>
    <n v="210"/>
    <n v="37"/>
    <n v="0"/>
    <n v="0"/>
    <n v="0"/>
    <n v="0"/>
    <n v="0"/>
    <n v="0"/>
    <n v="0"/>
    <s v="Store Not Ready for Rider"/>
    <n v="2"/>
    <n v="7.1723757833333339"/>
    <n v="72.184057233333334"/>
    <n v="9"/>
    <n v="0.33333333333333331"/>
    <n v="0"/>
    <n v="35"/>
    <n v="0.23907919277777781"/>
    <n v="6.5030682192192199E-2"/>
    <n v="4"/>
    <n v="33"/>
    <n v="1"/>
    <n v="0"/>
    <s v="Protect or increase picker capacity"/>
    <x v="1"/>
    <s v="Hyderabad"/>
    <s v="Large"/>
    <n v="2100"/>
    <n v="3"/>
    <d v="1899-12-30T03:00:00"/>
    <d v="1899-12-30T03:30:00"/>
    <x v="3"/>
    <b v="0"/>
  </r>
  <r>
    <s v="DS002_20260707_I08"/>
    <s v="DS002"/>
    <d v="2026-07-07T00:00:00"/>
    <n v="8"/>
    <s v="Night"/>
    <n v="10"/>
    <n v="11"/>
    <n v="10"/>
    <n v="0"/>
    <n v="1"/>
    <n v="750"/>
    <n v="0"/>
    <s v="P_DS002_028|P_DS002_031|P_DS002_034|P_DS002_001|P_DS002_004|P_DS002_007|P_DS002_010|P_DS002_013|P_DS002_019|P_DS002_022"/>
    <s v=""/>
    <s v="P_DS002_025"/>
    <n v="10"/>
    <n v="750"/>
    <n v="3700"/>
    <n v="0"/>
    <n v="48"/>
    <n v="10"/>
    <n v="46"/>
    <n v="10179.84"/>
    <n v="4.5999999999999996"/>
    <n v="1017.984"/>
    <n v="12.5"/>
    <n v="9.9736081199999997"/>
    <n v="2"/>
    <n v="0.18604669666666657"/>
    <n v="0.17572346333333333"/>
    <n v="1.1315570409871039"/>
    <n v="0.54833333333333334"/>
    <n v="1.8556138333333334"/>
    <n v="0"/>
    <n v="7.1829942766666672"/>
    <n v="350"/>
    <n v="37"/>
    <n v="0"/>
    <n v="0"/>
    <n v="0"/>
    <n v="0"/>
    <n v="0"/>
    <n v="0"/>
    <n v="0"/>
    <s v="Store Not Ready for Rider"/>
    <n v="2"/>
    <n v="11.315570333333334"/>
    <n v="111.04829846666667"/>
    <n v="8"/>
    <n v="0.2"/>
    <n v="0"/>
    <n v="35"/>
    <n v="0.37718567777777778"/>
    <n v="0.10004351213213213"/>
    <n v="6"/>
    <n v="31"/>
    <n v="1"/>
    <n v="0"/>
    <s v="Protect or increase picker capacity"/>
    <x v="1"/>
    <s v="Hyderabad"/>
    <s v="Large"/>
    <n v="2100"/>
    <n v="3"/>
    <d v="1899-12-30T03:30:00"/>
    <d v="1899-12-30T04:00:00"/>
    <x v="3"/>
    <b v="0"/>
  </r>
  <r>
    <s v="DS002_20260707_I09"/>
    <s v="DS002"/>
    <d v="2026-07-07T00:00:00"/>
    <n v="9"/>
    <s v="Night"/>
    <n v="11"/>
    <n v="11"/>
    <n v="10"/>
    <n v="0"/>
    <n v="1"/>
    <n v="750"/>
    <n v="0"/>
    <s v="P_DS002_031|P_DS002_034|P_DS002_001|P_DS002_004|P_DS002_007|P_DS002_010|P_DS002_013|P_DS002_019|P_DS002_022|P_DS002_025"/>
    <s v=""/>
    <s v="P_DS002_028"/>
    <n v="11"/>
    <n v="750"/>
    <n v="2950"/>
    <n v="0"/>
    <n v="48"/>
    <n v="11"/>
    <n v="51"/>
    <n v="11949.42"/>
    <n v="4.6363636363636367"/>
    <n v="1086.310909090909"/>
    <n v="12.272727272727273"/>
    <n v="11.478251312121213"/>
    <n v="3"/>
    <n v="0.66404923636363655"/>
    <n v="0.67910082727272725"/>
    <n v="1.4197975411678696"/>
    <n v="0.58030303030303021"/>
    <n v="2.6792013954545451"/>
    <n v="0"/>
    <n v="7.7748074833333334"/>
    <n v="385"/>
    <n v="37"/>
    <n v="0"/>
    <n v="0"/>
    <n v="0"/>
    <n v="0"/>
    <n v="0"/>
    <n v="0"/>
    <n v="0"/>
    <s v="Store Not Ready for Rider"/>
    <n v="3"/>
    <n v="15.143440049999999"/>
    <n v="114.10491673333333"/>
    <n v="6"/>
    <n v="0.27272727272727271"/>
    <n v="0"/>
    <n v="35"/>
    <n v="0.504781335"/>
    <n v="0.10279722228228227"/>
    <n v="6"/>
    <n v="31"/>
    <n v="1"/>
    <n v="0"/>
    <s v="Protect or increase picker capacity"/>
    <x v="1"/>
    <s v="Hyderabad"/>
    <s v="Large"/>
    <n v="2100"/>
    <n v="3"/>
    <d v="1899-12-30T04:00:00"/>
    <d v="1899-12-30T04:30:00"/>
    <x v="4"/>
    <b v="0"/>
  </r>
  <r>
    <s v="DS002_20260707_I10"/>
    <s v="DS002"/>
    <d v="2026-07-07T00:00:00"/>
    <n v="10"/>
    <s v="Night"/>
    <n v="9"/>
    <n v="11"/>
    <n v="10"/>
    <n v="0"/>
    <n v="1"/>
    <n v="750"/>
    <n v="0"/>
    <s v="P_DS002_034|P_DS002_001|P_DS002_004|P_DS002_007|P_DS002_010|P_DS002_013|P_DS002_019|P_DS002_022|P_DS002_025|P_DS002_028"/>
    <s v=""/>
    <s v="P_DS002_031"/>
    <n v="9"/>
    <n v="750"/>
    <n v="2200"/>
    <n v="0"/>
    <n v="48"/>
    <n v="9"/>
    <n v="39"/>
    <n v="8266.6"/>
    <n v="4.333333333333333"/>
    <n v="918.51111111111118"/>
    <n v="12.333333333333334"/>
    <n v="10.460050600000001"/>
    <n v="1"/>
    <n v="3.3348290740740673E-2"/>
    <n v="0.1477317759259259"/>
    <n v="1.3144210903424027"/>
    <n v="0.54629629629629628"/>
    <n v="2.0084491592592593"/>
    <n v="0"/>
    <n v="7.6034532796296297"/>
    <n v="315"/>
    <n v="37"/>
    <n v="0"/>
    <n v="0"/>
    <n v="0"/>
    <n v="0"/>
    <n v="0"/>
    <n v="0"/>
    <n v="0"/>
    <s v="Store Not Ready for Rider"/>
    <n v="1"/>
    <n v="11.838467316666666"/>
    <n v="132.64054431666668"/>
    <n v="7"/>
    <n v="0.1111111111111111"/>
    <n v="0"/>
    <n v="35"/>
    <n v="0.39461557722222218"/>
    <n v="0.11949598587087087"/>
    <n v="7"/>
    <n v="30"/>
    <n v="1"/>
    <n v="0"/>
    <s v="Monitor - no immediate intervention"/>
    <x v="1"/>
    <s v="Hyderabad"/>
    <s v="Large"/>
    <n v="2100"/>
    <n v="3"/>
    <d v="1899-12-30T04:30:00"/>
    <d v="1899-12-30T05:00:00"/>
    <x v="4"/>
    <b v="0"/>
  </r>
  <r>
    <s v="DS002_20260707_I11"/>
    <s v="DS002"/>
    <d v="2026-07-07T00:00:00"/>
    <n v="11"/>
    <s v="Night"/>
    <n v="4"/>
    <n v="11"/>
    <n v="10"/>
    <n v="0"/>
    <n v="1"/>
    <n v="750"/>
    <n v="0"/>
    <s v="P_DS002_001|P_DS002_004|P_DS002_007|P_DS002_010|P_DS002_013|P_DS002_019|P_DS002_022|P_DS002_025|P_DS002_028|P_DS002_031"/>
    <s v=""/>
    <s v="P_DS002_034"/>
    <n v="4"/>
    <n v="750"/>
    <n v="1450"/>
    <n v="0"/>
    <n v="48"/>
    <n v="4"/>
    <n v="19"/>
    <n v="4976.99"/>
    <n v="4.75"/>
    <n v="1244.2474999999999"/>
    <n v="12.5"/>
    <n v="10.284869454166667"/>
    <n v="0"/>
    <n v="0"/>
    <n v="7.3314233333333326E-2"/>
    <n v="1.3948189675568003"/>
    <n v="0.97916666666666663"/>
    <n v="2.4472998583333334"/>
    <n v="0"/>
    <n v="7.0792362500000001"/>
    <n v="140"/>
    <n v="37"/>
    <n v="0"/>
    <n v="0"/>
    <n v="0"/>
    <n v="0"/>
    <n v="0"/>
    <n v="0"/>
    <n v="0"/>
    <s v="No SLA Breach"/>
    <n v="0"/>
    <n v="6.044931066666666"/>
    <n v="72.255876866666668"/>
    <n v="5"/>
    <n v="0"/>
    <n v="0"/>
    <n v="35"/>
    <n v="0.20149770222222221"/>
    <n v="6.5095384564564568E-2"/>
    <n v="4"/>
    <n v="33"/>
    <n v="1"/>
    <n v="0"/>
    <s v="Monitor - no immediate intervention"/>
    <x v="1"/>
    <s v="Hyderabad"/>
    <s v="Large"/>
    <n v="2100"/>
    <n v="3"/>
    <d v="1899-12-30T05:00:00"/>
    <d v="1899-12-30T05:30:00"/>
    <x v="5"/>
    <b v="0"/>
  </r>
  <r>
    <s v="DS002_20260707_I12"/>
    <s v="DS002"/>
    <d v="2026-07-07T00:00:00"/>
    <n v="12"/>
    <s v="Night"/>
    <n v="8"/>
    <n v="11"/>
    <n v="10"/>
    <n v="0"/>
    <n v="1"/>
    <n v="750"/>
    <n v="0"/>
    <s v="P_DS002_004|P_DS002_007|P_DS002_010|P_DS002_013|P_DS002_019|P_DS002_022|P_DS002_025|P_DS002_028|P_DS002_031|P_DS002_034"/>
    <s v=""/>
    <s v="P_DS002_001"/>
    <n v="8"/>
    <n v="750"/>
    <n v="700"/>
    <n v="0"/>
    <n v="48"/>
    <n v="8"/>
    <n v="39"/>
    <n v="8302.5500000000011"/>
    <n v="4.875"/>
    <n v="1037.8187500000001"/>
    <n v="12.625"/>
    <n v="10.109807241666667"/>
    <n v="0"/>
    <n v="0"/>
    <n v="0"/>
    <n v="1.1219895746571804"/>
    <n v="0.57916666666666661"/>
    <n v="1.7011562312500002"/>
    <n v="0"/>
    <n v="7.7274010000000004"/>
    <n v="280"/>
    <n v="37"/>
    <n v="1"/>
    <n v="1"/>
    <n v="0"/>
    <n v="0"/>
    <n v="1"/>
    <n v="0"/>
    <n v="524.66999999999996"/>
    <s v="No SLA Breach"/>
    <n v="0"/>
    <n v="7.9393532000000002"/>
    <n v="60.305728416666668"/>
    <n v="5"/>
    <n v="0"/>
    <n v="0.125"/>
    <n v="35"/>
    <n v="0.26464510666666669"/>
    <n v="5.4329485060060058E-2"/>
    <n v="3"/>
    <n v="34"/>
    <n v="1"/>
    <n v="0"/>
    <s v="Investigate inventory and order-quality process"/>
    <x v="1"/>
    <s v="Hyderabad"/>
    <s v="Large"/>
    <n v="2100"/>
    <n v="3"/>
    <d v="1899-12-30T05:30:00"/>
    <d v="1899-12-30T06:00:00"/>
    <x v="5"/>
    <b v="0"/>
  </r>
  <r>
    <s v="DS002_20260707_I13"/>
    <s v="DS002"/>
    <d v="2026-07-07T00:00:00"/>
    <n v="13"/>
    <s v="Morning"/>
    <n v="7"/>
    <n v="11"/>
    <n v="3"/>
    <n v="2"/>
    <n v="6"/>
    <n v="225"/>
    <n v="1"/>
    <s v="P_DS002_007|P_DS002_010|P_DS002_013"/>
    <s v="P_DS002_019|P_DS002_022"/>
    <s v="P_DS002_025|P_DS002_028|P_DS002_031|P_DS002_034|P_DS002_001|P_DS002_004"/>
    <n v="1.1666666666666667"/>
    <n v="225"/>
    <n v="475"/>
    <n v="1"/>
    <n v="47"/>
    <n v="7"/>
    <n v="38"/>
    <n v="9079.92"/>
    <n v="5.4285714285714288"/>
    <n v="1297.1314285714286"/>
    <n v="11.428571428571429"/>
    <n v="9.0707918023809526"/>
    <n v="0"/>
    <n v="0"/>
    <n v="0"/>
    <n v="1.4491451759207397"/>
    <n v="0.54285714285714282"/>
    <n v="1.9920023095238093"/>
    <n v="0"/>
    <n v="6.2478371047619046"/>
    <n v="245"/>
    <n v="37"/>
    <n v="1"/>
    <n v="1"/>
    <n v="0"/>
    <n v="0"/>
    <n v="1"/>
    <n v="0"/>
    <n v="449.76"/>
    <s v="No SLA Breach"/>
    <n v="0"/>
    <n v="10.79652905"/>
    <n v="85.091178966666661"/>
    <n v="8"/>
    <n v="0"/>
    <n v="0.14285714285714285"/>
    <n v="35"/>
    <n v="5.9980716944444443E-2"/>
    <n v="7.6658719789789789E-2"/>
    <n v="5"/>
    <n v="32"/>
    <n v="1"/>
    <n v="5"/>
    <s v="Recover overdue put-away workload"/>
    <x v="1"/>
    <s v="Hyderabad"/>
    <s v="Large"/>
    <n v="2100"/>
    <n v="3"/>
    <d v="1899-12-30T06:00:00"/>
    <d v="1899-12-30T06:30:00"/>
    <x v="6"/>
    <b v="0"/>
  </r>
  <r>
    <s v="DS002_20260707_I14"/>
    <s v="DS002"/>
    <d v="2026-07-07T00:00:00"/>
    <n v="14"/>
    <s v="Morning"/>
    <n v="18"/>
    <n v="11"/>
    <n v="3"/>
    <n v="2"/>
    <n v="6"/>
    <n v="225"/>
    <n v="1"/>
    <s v="P_DS002_010|P_DS002_013|P_DS002_019"/>
    <s v="P_DS002_022|P_DS002_025"/>
    <s v="P_DS002_028|P_DS002_031|P_DS002_034|P_DS002_001|P_DS002_004|P_DS002_007"/>
    <n v="3"/>
    <n v="225"/>
    <n v="250"/>
    <n v="1"/>
    <n v="46"/>
    <n v="18"/>
    <n v="104"/>
    <n v="21008.36"/>
    <n v="5.7777777777777777"/>
    <n v="1167.1311111111111"/>
    <n v="13.111111111111111"/>
    <n v="11.386111100925925"/>
    <n v="3"/>
    <n v="0.16824502685185186"/>
    <n v="0"/>
    <n v="1.6727078093171437"/>
    <n v="0.65185185185185179"/>
    <n v="2.3245596518518519"/>
    <n v="0"/>
    <n v="8.255995887037038"/>
    <n v="630"/>
    <n v="37"/>
    <n v="1"/>
    <n v="1"/>
    <n v="1"/>
    <n v="0"/>
    <n v="0"/>
    <n v="0"/>
    <n v="312.68"/>
    <s v="Store Not Ready for Rider"/>
    <n v="3"/>
    <n v="29.957952683333332"/>
    <n v="160.18684786666665"/>
    <n v="11"/>
    <n v="0.16666666666666666"/>
    <n v="5.5555555555555552E-2"/>
    <n v="35"/>
    <n v="0.16643307046296296"/>
    <n v="0.14431247555555554"/>
    <n v="8"/>
    <n v="29"/>
    <n v="2"/>
    <n v="4"/>
    <s v="Protect or increase picker capacity"/>
    <x v="1"/>
    <s v="Hyderabad"/>
    <s v="Large"/>
    <n v="2100"/>
    <n v="3"/>
    <d v="1899-12-30T06:30:00"/>
    <d v="1899-12-30T07:00:00"/>
    <x v="6"/>
    <b v="0"/>
  </r>
  <r>
    <s v="DS002_20260707_I15"/>
    <s v="DS002"/>
    <d v="2026-07-07T00:00:00"/>
    <n v="15"/>
    <s v="Morning"/>
    <n v="21"/>
    <n v="11"/>
    <n v="3"/>
    <n v="2"/>
    <n v="6"/>
    <n v="225"/>
    <n v="1"/>
    <s v="P_DS002_013|P_DS002_019|P_DS002_022"/>
    <s v="P_DS002_025|P_DS002_028"/>
    <s v="P_DS002_031|P_DS002_034|P_DS002_001|P_DS002_004|P_DS002_007|P_DS002_010"/>
    <n v="3.5"/>
    <n v="225"/>
    <n v="25"/>
    <n v="1"/>
    <n v="45"/>
    <n v="21"/>
    <n v="114"/>
    <n v="23513.41"/>
    <n v="5.4285714285714288"/>
    <n v="1119.6861904761904"/>
    <n v="11.857142857142858"/>
    <n v="9.7924113650793654"/>
    <n v="3"/>
    <n v="0.13113779285714286"/>
    <n v="0"/>
    <n v="1.5273563070533069"/>
    <n v="0.53174603174603174"/>
    <n v="2.0591023301587303"/>
    <n v="0"/>
    <n v="6.7460074396825398"/>
    <n v="735"/>
    <n v="37"/>
    <n v="1"/>
    <n v="1"/>
    <n v="0"/>
    <n v="0"/>
    <n v="1"/>
    <n v="0"/>
    <n v="81.180000000000007"/>
    <s v="Store Not Ready for Rider"/>
    <n v="2"/>
    <n v="32.609320416666669"/>
    <n v="266.2924921666667"/>
    <n v="17"/>
    <n v="0.14285714285714285"/>
    <n v="4.7619047619047616E-2"/>
    <n v="35"/>
    <n v="0.18116289120370371"/>
    <n v="0.23990314609609614"/>
    <n v="13"/>
    <n v="24"/>
    <n v="2"/>
    <n v="4"/>
    <s v="Recover overdue put-away workload"/>
    <x v="1"/>
    <s v="Hyderabad"/>
    <s v="Large"/>
    <n v="2100"/>
    <n v="3"/>
    <d v="1899-12-30T07:00:00"/>
    <d v="1899-12-30T07:30:00"/>
    <x v="7"/>
    <b v="0"/>
  </r>
  <r>
    <s v="DS002_20260707_I16"/>
    <s v="DS002"/>
    <d v="2026-07-07T00:00:00"/>
    <n v="16"/>
    <s v="Morning"/>
    <n v="31"/>
    <n v="11"/>
    <n v="3"/>
    <n v="2"/>
    <n v="6"/>
    <n v="225"/>
    <n v="1"/>
    <s v="P_DS002_019|P_DS002_022|P_DS002_025"/>
    <s v="P_DS002_028|P_DS002_031"/>
    <s v="P_DS002_034|P_DS002_001|P_DS002_004|P_DS002_007|P_DS002_010|P_DS002_013"/>
    <n v="5.166666666666667"/>
    <n v="25"/>
    <n v="0"/>
    <n v="1"/>
    <n v="44"/>
    <n v="31"/>
    <n v="147"/>
    <n v="34164.71"/>
    <n v="4.741935483870968"/>
    <n v="1102.0874193548386"/>
    <n v="12.129032258064516"/>
    <n v="10.484159118817205"/>
    <n v="4"/>
    <n v="0.11591625698924732"/>
    <n v="0"/>
    <n v="1.3168203905704348"/>
    <n v="0.65215053763440856"/>
    <n v="1.968970919892473"/>
    <n v="0"/>
    <n v="7.594220449462366"/>
    <n v="1085"/>
    <n v="37"/>
    <n v="0"/>
    <n v="0"/>
    <n v="0"/>
    <n v="0"/>
    <n v="0"/>
    <n v="0"/>
    <n v="0"/>
    <s v="Store Not Ready for Rider"/>
    <n v="3"/>
    <n v="40.186681883333335"/>
    <n v="277.53551403333336"/>
    <n v="18"/>
    <n v="0.12903225806451613"/>
    <n v="0"/>
    <n v="35"/>
    <n v="0.22325934379629631"/>
    <n v="0.25003199462462466"/>
    <n v="14"/>
    <n v="23"/>
    <n v="2"/>
    <n v="4"/>
    <s v="Monitor - no immediate intervention"/>
    <x v="1"/>
    <s v="Hyderabad"/>
    <s v="Large"/>
    <n v="2100"/>
    <n v="3"/>
    <d v="1899-12-30T07:30:00"/>
    <d v="1899-12-30T08:00:00"/>
    <x v="7"/>
    <b v="0"/>
  </r>
  <r>
    <s v="DS002_20260707_I17"/>
    <s v="DS002"/>
    <d v="2026-07-07T00:00:00"/>
    <n v="17"/>
    <s v="Morning"/>
    <n v="44"/>
    <n v="18"/>
    <n v="3"/>
    <n v="2"/>
    <n v="13"/>
    <n v="225"/>
    <n v="1"/>
    <s v="P_DS002_034|P_DS002_001|P_DS002_004"/>
    <s v="P_DS002_005|P_DS002_007"/>
    <s v="P_DS002_008|P_DS002_010|P_DS002_011|P_DS002_013|P_DS002_014|P_DS002_019|P_DS002_020|P_DS002_022|P_DS002_025|P_DS002_028|P_DS002_029|P_DS002_031|P_DS002_032"/>
    <n v="3.3846153846153846"/>
    <n v="0"/>
    <n v="0"/>
    <n v="1"/>
    <n v="43"/>
    <n v="44"/>
    <n v="231"/>
    <n v="53923.81"/>
    <n v="5.25"/>
    <n v="1225.5411363636363"/>
    <n v="12.363636363636363"/>
    <n v="10.712360350378788"/>
    <n v="8"/>
    <n v="0.20955349848484844"/>
    <n v="0"/>
    <n v="1.384959191650581"/>
    <n v="0.64015151515151514"/>
    <n v="2.0251107003787876"/>
    <n v="0"/>
    <n v="7.8546738871212121"/>
    <n v="1540"/>
    <n v="67"/>
    <n v="2"/>
    <n v="2"/>
    <n v="1"/>
    <n v="1"/>
    <n v="0"/>
    <n v="0"/>
    <n v="1104.8"/>
    <s v="Last-Mile Travel"/>
    <n v="4"/>
    <n v="61.572954116666665"/>
    <n v="535.14251375000003"/>
    <n v="32"/>
    <n v="0.18181818181818182"/>
    <n v="4.5454545454545456E-2"/>
    <n v="35"/>
    <n v="0.15787936952991452"/>
    <n v="0.26624005659203981"/>
    <n v="26"/>
    <n v="41"/>
    <n v="3"/>
    <n v="10"/>
    <s v="Monitor - no immediate intervention"/>
    <x v="1"/>
    <s v="Hyderabad"/>
    <s v="Large"/>
    <n v="2100"/>
    <n v="3"/>
    <d v="1899-12-30T08:00:00"/>
    <d v="1899-12-30T08:30:00"/>
    <x v="8"/>
    <b v="0"/>
  </r>
  <r>
    <s v="DS002_20260707_I18"/>
    <s v="DS002"/>
    <d v="2026-07-07T00:00:00"/>
    <n v="18"/>
    <s v="Morning"/>
    <n v="47"/>
    <n v="18"/>
    <n v="3"/>
    <n v="2"/>
    <n v="13"/>
    <n v="225"/>
    <n v="1"/>
    <s v="P_DS002_004|P_DS002_005|P_DS002_007"/>
    <s v="P_DS002_008|P_DS002_010"/>
    <s v="P_DS002_011|P_DS002_013|P_DS002_014|P_DS002_019|P_DS002_020|P_DS002_022|P_DS002_025|P_DS002_026|P_DS002_028|P_DS002_029|P_DS002_031|P_DS002_032|P_DS002_034"/>
    <n v="3.6153846153846154"/>
    <n v="0"/>
    <n v="0"/>
    <n v="1"/>
    <n v="42"/>
    <n v="47"/>
    <n v="235"/>
    <n v="55118.96"/>
    <n v="5"/>
    <n v="1172.7438297872341"/>
    <n v="11.914893617021276"/>
    <n v="9.8909535304964535"/>
    <n v="4"/>
    <n v="6.6102052482269483E-2"/>
    <n v="0"/>
    <n v="1.3444790437872753"/>
    <n v="0.60567375886524821"/>
    <n v="1.9501527939716312"/>
    <n v="0"/>
    <n v="7.0110134943262414"/>
    <n v="1645"/>
    <n v="68"/>
    <n v="5"/>
    <n v="4"/>
    <n v="4"/>
    <n v="1"/>
    <n v="0"/>
    <n v="0"/>
    <n v="847.37"/>
    <s v="Store Not Ready for Rider"/>
    <n v="3"/>
    <n v="62.544902649999997"/>
    <n v="513.00867719999997"/>
    <n v="27"/>
    <n v="8.5106382978723402E-2"/>
    <n v="8.5106382978723402E-2"/>
    <n v="35"/>
    <n v="0.16037154525641026"/>
    <n v="0.25147484176470586"/>
    <n v="25"/>
    <n v="43"/>
    <n v="3"/>
    <n v="10"/>
    <s v="Investigate inventory and order-quality process"/>
    <x v="1"/>
    <s v="Hyderabad"/>
    <s v="Large"/>
    <n v="2100"/>
    <n v="3"/>
    <d v="1899-12-30T08:30:00"/>
    <d v="1899-12-30T09:00:00"/>
    <x v="8"/>
    <b v="0"/>
  </r>
  <r>
    <s v="DS002_20260707_I19"/>
    <s v="DS002"/>
    <d v="2026-07-07T00:00:00"/>
    <n v="19"/>
    <s v="Morning"/>
    <n v="40"/>
    <n v="8"/>
    <n v="0"/>
    <n v="2"/>
    <n v="6"/>
    <n v="0"/>
    <n v="1"/>
    <s v=""/>
    <s v="P_DS002_014|P_DS002_020"/>
    <s v="P_DS002_026|P_DS002_029|P_DS002_032|P_DS002_005|P_DS002_008|P_DS002_011"/>
    <n v="6.666666666666667"/>
    <n v="0"/>
    <n v="0"/>
    <n v="1"/>
    <n v="41"/>
    <n v="40"/>
    <n v="213"/>
    <n v="50894.1"/>
    <n v="5.3250000000000002"/>
    <n v="1272.3525"/>
    <n v="12.574999999999999"/>
    <n v="9.790365239583334"/>
    <n v="0"/>
    <n v="0"/>
    <n v="0"/>
    <n v="1.4491490129209639"/>
    <n v="0.60083333333333333"/>
    <n v="2.0499823383333333"/>
    <n v="0"/>
    <n v="6.7903828941666671"/>
    <n v="1400"/>
    <n v="31"/>
    <n v="2"/>
    <n v="2"/>
    <n v="1"/>
    <n v="0"/>
    <n v="0"/>
    <n v="1"/>
    <n v="1655.97"/>
    <s v="No SLA Breach"/>
    <n v="0"/>
    <n v="58.611572199999998"/>
    <n v="398.65739736666666"/>
    <n v="30"/>
    <n v="0"/>
    <n v="0.05"/>
    <n v="35"/>
    <n v="0.32561984555555556"/>
    <n v="0.42866386813620072"/>
    <n v="19"/>
    <n v="12"/>
    <n v="3"/>
    <n v="3"/>
    <s v="Investigate inventory and order-quality process"/>
    <x v="1"/>
    <s v="Hyderabad"/>
    <s v="Large"/>
    <n v="2100"/>
    <n v="3"/>
    <d v="1899-12-30T09:00:00"/>
    <d v="1899-12-30T09:30:00"/>
    <x v="9"/>
    <b v="0"/>
  </r>
  <r>
    <s v="DS002_20260707_I20"/>
    <s v="DS002"/>
    <d v="2026-07-07T00:00:00"/>
    <n v="20"/>
    <s v="Morning"/>
    <n v="41"/>
    <n v="8"/>
    <n v="0"/>
    <n v="2"/>
    <n v="6"/>
    <n v="0"/>
    <n v="1"/>
    <s v=""/>
    <s v="P_DS002_020|P_DS002_026"/>
    <s v="P_DS002_029|P_DS002_032|P_DS002_005|P_DS002_008|P_DS002_011|P_DS002_014"/>
    <n v="6.833333333333333"/>
    <n v="0"/>
    <n v="0"/>
    <n v="1"/>
    <n v="40"/>
    <n v="41"/>
    <n v="227"/>
    <n v="48295.35"/>
    <n v="5.5365853658536581"/>
    <n v="1177.9353658536586"/>
    <n v="13.195121951219512"/>
    <n v="10.733246745934959"/>
    <n v="1"/>
    <n v="2.9040729674796772E-2"/>
    <n v="0"/>
    <n v="1.5086105793101021"/>
    <n v="0.6191056910569106"/>
    <n v="2.1277162617886178"/>
    <n v="0"/>
    <n v="7.7140670605691053"/>
    <n v="1435"/>
    <n v="31"/>
    <n v="0"/>
    <n v="0"/>
    <n v="0"/>
    <n v="0"/>
    <n v="0"/>
    <n v="0"/>
    <n v="0"/>
    <s v="Store Not Ready for Rider"/>
    <n v="1"/>
    <n v="61.200444766666664"/>
    <n v="453.13615421666668"/>
    <n v="24"/>
    <n v="2.4390243902439025E-2"/>
    <n v="0"/>
    <n v="35"/>
    <n v="0.34000247092592589"/>
    <n v="0.48724317657706095"/>
    <n v="22"/>
    <n v="9"/>
    <n v="3"/>
    <n v="3"/>
    <s v="Monitor - no immediate intervention"/>
    <x v="1"/>
    <s v="Hyderabad"/>
    <s v="Large"/>
    <n v="2100"/>
    <n v="3"/>
    <d v="1899-12-30T09:30:00"/>
    <d v="1899-12-30T10:00:00"/>
    <x v="9"/>
    <b v="0"/>
  </r>
  <r>
    <s v="DS002_20260707_I21"/>
    <s v="DS002"/>
    <d v="2026-07-07T00:00:00"/>
    <n v="21"/>
    <s v="Morning"/>
    <n v="38"/>
    <n v="8"/>
    <n v="0"/>
    <n v="2"/>
    <n v="6"/>
    <n v="0"/>
    <n v="1"/>
    <s v=""/>
    <s v="P_DS002_026|P_DS002_029"/>
    <s v="P_DS002_032|P_DS002_005|P_DS002_008|P_DS002_011|P_DS002_014|P_DS002_020"/>
    <n v="6.333333333333333"/>
    <n v="0"/>
    <n v="0"/>
    <n v="1"/>
    <n v="39"/>
    <n v="38"/>
    <n v="196"/>
    <n v="44554.3"/>
    <n v="5.1578947368421053"/>
    <n v="1172.4815789473685"/>
    <n v="12.657894736842104"/>
    <n v="10.023560675438597"/>
    <n v="1"/>
    <n v="2.9237593859649073E-2"/>
    <n v="0"/>
    <n v="1.3763039372459731"/>
    <n v="0.67807017543859649"/>
    <n v="2.0543741052631579"/>
    <n v="0"/>
    <n v="7.0121690192982449"/>
    <n v="1330"/>
    <n v="31"/>
    <n v="0"/>
    <n v="0"/>
    <n v="0"/>
    <n v="0"/>
    <n v="0"/>
    <n v="0"/>
    <n v="0"/>
    <s v="Last-Mile Travel"/>
    <n v="1"/>
    <n v="51.874692266666663"/>
    <n v="480.95412011666667"/>
    <n v="25"/>
    <n v="2.6315789473684209E-2"/>
    <n v="0"/>
    <n v="35"/>
    <n v="0.28819273481481478"/>
    <n v="0.51715496786738346"/>
    <n v="23"/>
    <n v="8"/>
    <n v="3"/>
    <n v="3"/>
    <s v="Monitor - no immediate intervention"/>
    <x v="1"/>
    <s v="Hyderabad"/>
    <s v="Large"/>
    <n v="2100"/>
    <n v="3"/>
    <d v="1899-12-30T10:00:00"/>
    <d v="1899-12-30T10:30:00"/>
    <x v="10"/>
    <b v="0"/>
  </r>
  <r>
    <s v="DS002_20260707_I22"/>
    <s v="DS002"/>
    <d v="2026-07-07T00:00:00"/>
    <n v="22"/>
    <s v="Morning"/>
    <n v="44"/>
    <n v="8"/>
    <n v="0"/>
    <n v="2"/>
    <n v="6"/>
    <n v="0"/>
    <n v="1"/>
    <s v=""/>
    <s v="P_DS002_029|P_DS002_032"/>
    <s v="P_DS002_005|P_DS002_008|P_DS002_011|P_DS002_014|P_DS002_020|P_DS002_026"/>
    <n v="7.333333333333333"/>
    <n v="0"/>
    <n v="0"/>
    <n v="1"/>
    <n v="38"/>
    <n v="44"/>
    <n v="220"/>
    <n v="48654.82"/>
    <n v="5"/>
    <n v="1105.7913636363637"/>
    <n v="12.886363636363637"/>
    <n v="9.5943879155303033"/>
    <n v="0"/>
    <n v="0"/>
    <n v="0"/>
    <n v="1.2785277297828666"/>
    <n v="0.60984848484848486"/>
    <n v="1.8883762071969696"/>
    <n v="0"/>
    <n v="6.7798753382575763"/>
    <n v="1540"/>
    <n v="31"/>
    <n v="1"/>
    <n v="1"/>
    <n v="0"/>
    <n v="1"/>
    <n v="0"/>
    <n v="0"/>
    <n v="182.02"/>
    <s v="No SLA Breach"/>
    <n v="0"/>
    <n v="56.941176883333334"/>
    <n v="446.81519733333334"/>
    <n v="26"/>
    <n v="0"/>
    <n v="2.2727272727272728E-2"/>
    <n v="35"/>
    <n v="0.31633987157407406"/>
    <n v="0.48044644874551973"/>
    <n v="22"/>
    <n v="9"/>
    <n v="3"/>
    <n v="3"/>
    <s v="Monitor - no immediate intervention"/>
    <x v="1"/>
    <s v="Hyderabad"/>
    <s v="Large"/>
    <n v="2100"/>
    <n v="3"/>
    <d v="1899-12-30T10:30:00"/>
    <d v="1899-12-30T11:00:00"/>
    <x v="10"/>
    <b v="0"/>
  </r>
  <r>
    <s v="DS002_20260707_I23"/>
    <s v="DS002"/>
    <d v="2026-07-07T00:00:00"/>
    <n v="23"/>
    <s v="Lunch"/>
    <n v="37"/>
    <n v="8"/>
    <n v="0"/>
    <n v="0"/>
    <n v="8"/>
    <n v="0"/>
    <n v="0"/>
    <s v=""/>
    <s v=""/>
    <s v="P_DS002_032|P_DS002_005|P_DS002_008|P_DS002_011|P_DS002_014|P_DS002_020|P_DS002_026|P_DS002_029"/>
    <n v="4.625"/>
    <n v="0"/>
    <n v="0"/>
    <n v="0"/>
    <n v="38"/>
    <n v="37"/>
    <n v="205"/>
    <n v="47081.22"/>
    <n v="5.5405405405405403"/>
    <n v="1272.4654054054054"/>
    <n v="12.54054054054054"/>
    <n v="10.593987345495496"/>
    <n v="6"/>
    <n v="0.13319945495495497"/>
    <n v="0"/>
    <n v="1.5210310753225149"/>
    <n v="0.61216216216216213"/>
    <n v="2.1331932306306309"/>
    <n v="0"/>
    <n v="7.5508842004504499"/>
    <n v="1295"/>
    <n v="31"/>
    <n v="2"/>
    <n v="2"/>
    <n v="0"/>
    <n v="1"/>
    <n v="1"/>
    <n v="0"/>
    <n v="1646.6200000000001"/>
    <s v="Store Not Ready for Rider"/>
    <n v="5"/>
    <n v="52.968959383333335"/>
    <n v="386.00132598333334"/>
    <n v="25"/>
    <n v="0.16216216216216217"/>
    <n v="5.4054054054054057E-2"/>
    <n v="35"/>
    <n v="0.22070399743055555"/>
    <n v="0.41505518922939072"/>
    <n v="19"/>
    <n v="12"/>
    <n v="3"/>
    <n v="5"/>
    <s v="Protect or increase picker capacity"/>
    <x v="1"/>
    <s v="Hyderabad"/>
    <s v="Large"/>
    <n v="2100"/>
    <n v="3"/>
    <d v="1899-12-30T11:00:00"/>
    <d v="1899-12-30T11:30:00"/>
    <x v="11"/>
    <b v="0"/>
  </r>
  <r>
    <s v="DS002_20260707_I24"/>
    <s v="DS002"/>
    <d v="2026-07-07T00:00:00"/>
    <n v="24"/>
    <s v="Lunch"/>
    <n v="53"/>
    <n v="8"/>
    <n v="0"/>
    <n v="0"/>
    <n v="8"/>
    <n v="0"/>
    <n v="0"/>
    <s v=""/>
    <s v=""/>
    <s v="P_DS002_005|P_DS002_008|P_DS002_011|P_DS002_014|P_DS002_020|P_DS002_026|P_DS002_029|P_DS002_032"/>
    <n v="6.625"/>
    <n v="0"/>
    <n v="0"/>
    <n v="0"/>
    <n v="38"/>
    <n v="53"/>
    <n v="269"/>
    <n v="64442.67"/>
    <n v="5.0754716981132075"/>
    <n v="1215.8994339622641"/>
    <n v="13.660377358490566"/>
    <n v="10.445556503144655"/>
    <n v="2"/>
    <n v="5.8906837735849073E-2"/>
    <n v="0"/>
    <n v="1.3862884005375895"/>
    <n v="0.660377358490566"/>
    <n v="2.0466657509433963"/>
    <n v="0"/>
    <n v="7.502664328616353"/>
    <n v="1855"/>
    <n v="31"/>
    <n v="5"/>
    <n v="5"/>
    <n v="2"/>
    <n v="2"/>
    <n v="1"/>
    <n v="0"/>
    <n v="1424.1599999999999"/>
    <s v="Last-Mile Travel"/>
    <n v="1"/>
    <n v="75.575706300000007"/>
    <n v="615.08338745000003"/>
    <n v="31"/>
    <n v="3.7735849056603772E-2"/>
    <n v="9.4339622641509441E-2"/>
    <n v="35"/>
    <n v="0.31489877625000001"/>
    <n v="0.66137998650537633"/>
    <n v="30"/>
    <n v="1"/>
    <n v="4"/>
    <n v="4"/>
    <s v="Investigate inventory and order-quality process"/>
    <x v="1"/>
    <s v="Hyderabad"/>
    <s v="Large"/>
    <n v="2100"/>
    <n v="3"/>
    <d v="1899-12-30T11:30:00"/>
    <d v="1899-12-30T12:00:00"/>
    <x v="11"/>
    <b v="0"/>
  </r>
  <r>
    <s v="DS002_20260707_I25"/>
    <s v="DS002"/>
    <d v="2026-07-07T00:00:00"/>
    <n v="25"/>
    <s v="Lunch"/>
    <n v="81"/>
    <n v="8"/>
    <n v="0"/>
    <n v="0"/>
    <n v="8"/>
    <n v="0"/>
    <n v="0"/>
    <s v=""/>
    <s v=""/>
    <s v="P_DS002_008|P_DS002_011|P_DS002_014|P_DS002_020|P_DS002_026|P_DS002_029|P_DS002_032|P_DS002_005"/>
    <n v="10.125"/>
    <n v="0"/>
    <n v="0"/>
    <n v="0"/>
    <n v="38"/>
    <n v="81"/>
    <n v="422"/>
    <n v="100383.44"/>
    <n v="5.2098765432098766"/>
    <n v="1239.3017283950617"/>
    <n v="17.02469135802469"/>
    <n v="11.508083830864196"/>
    <n v="0"/>
    <n v="0"/>
    <n v="1.6157603086419753E-2"/>
    <n v="1.422511816058071"/>
    <n v="0.64506172839506171"/>
    <n v="0.62234794897119339"/>
    <n v="0.85522583127572016"/>
    <n v="7.6664519487654328"/>
    <n v="3240"/>
    <n v="31"/>
    <n v="2"/>
    <n v="2"/>
    <n v="2"/>
    <n v="0"/>
    <n v="0"/>
    <n v="0"/>
    <n v="976.14"/>
    <s v="No SLA Breach"/>
    <n v="0"/>
    <n v="115.86258116666666"/>
    <n v="797.66170543333328"/>
    <n v="31"/>
    <n v="0"/>
    <n v="2.4691358024691357E-2"/>
    <n v="40"/>
    <n v="0.48276075486111109"/>
    <n v="0.8577007585304659"/>
    <n v="38"/>
    <n v="-7"/>
    <n v="6"/>
    <n v="2"/>
    <s v="Review rider roster against workload"/>
    <x v="1"/>
    <s v="Hyderabad"/>
    <s v="Large"/>
    <n v="2100"/>
    <n v="3"/>
    <d v="1899-12-30T12:00:00"/>
    <d v="1899-12-30T12:30:00"/>
    <x v="12"/>
    <b v="1"/>
  </r>
  <r>
    <s v="DS002_20260707_I26"/>
    <s v="DS002"/>
    <d v="2026-07-07T00:00:00"/>
    <n v="26"/>
    <s v="Lunch"/>
    <n v="91"/>
    <n v="8"/>
    <n v="0"/>
    <n v="0"/>
    <n v="8"/>
    <n v="0"/>
    <n v="0"/>
    <s v=""/>
    <s v=""/>
    <s v="P_DS002_011|P_DS002_014|P_DS002_020|P_DS002_026|P_DS002_029|P_DS002_032|P_DS002_005|P_DS002_008"/>
    <n v="11.375"/>
    <n v="0"/>
    <n v="0"/>
    <n v="0"/>
    <n v="38"/>
    <n v="91"/>
    <n v="477"/>
    <n v="103505.14"/>
    <n v="5.2417582417582418"/>
    <n v="1137.4191208791208"/>
    <n v="17.670329670329672"/>
    <n v="14.67452216831502"/>
    <n v="14"/>
    <n v="0.22729034450549451"/>
    <n v="7.3114420695970697E-2"/>
    <n v="1.438171599038526"/>
    <n v="0.61172161172161166"/>
    <n v="1.8673540293040283E-3"/>
    <n v="4.2616006891941396"/>
    <n v="7.3769101750915747"/>
    <n v="3640"/>
    <n v="31"/>
    <n v="1"/>
    <n v="1"/>
    <n v="1"/>
    <n v="0"/>
    <n v="0"/>
    <n v="0"/>
    <n v="126.6"/>
    <s v="Rider Supply / Availability"/>
    <n v="14"/>
    <n v="130.11244063333334"/>
    <n v="862.75303043333338"/>
    <n v="31"/>
    <n v="0.15384615384615385"/>
    <n v="1.098901098901099E-2"/>
    <n v="40"/>
    <n v="0.54213516930555561"/>
    <n v="0.92769143057347681"/>
    <n v="42"/>
    <n v="-11"/>
    <n v="7"/>
    <n v="1"/>
    <s v="Add or rebalance riders in this interval"/>
    <x v="1"/>
    <s v="Hyderabad"/>
    <s v="Large"/>
    <n v="2100"/>
    <n v="3"/>
    <d v="1899-12-30T12:30:00"/>
    <d v="1899-12-30T13:00:00"/>
    <x v="12"/>
    <b v="1"/>
  </r>
  <r>
    <s v="DS002_20260707_I27"/>
    <s v="DS002"/>
    <d v="2026-07-07T00:00:00"/>
    <n v="27"/>
    <s v="Lunch"/>
    <n v="87"/>
    <n v="8"/>
    <n v="0"/>
    <n v="0"/>
    <n v="8"/>
    <n v="0"/>
    <n v="0"/>
    <s v=""/>
    <s v=""/>
    <s v="P_DS002_014|P_DS002_020|P_DS002_026|P_DS002_029|P_DS002_032|P_DS002_005|P_DS002_008|P_DS002_011"/>
    <n v="10.875"/>
    <n v="0"/>
    <n v="0"/>
    <n v="0"/>
    <n v="38"/>
    <n v="87"/>
    <n v="419"/>
    <n v="94579.290000000008"/>
    <n v="4.8160919540229887"/>
    <n v="1087.1182758620691"/>
    <n v="17.471264367816094"/>
    <n v="23.336872189463602"/>
    <n v="87"/>
    <n v="5.8656078216475098"/>
    <n v="6.3988754789272026E-3"/>
    <n v="1.2831988238916279"/>
    <n v="0.63735632183908053"/>
    <n v="0"/>
    <n v="12.908362636398467"/>
    <n v="7.5601762126436789"/>
    <n v="3480"/>
    <n v="31"/>
    <n v="2"/>
    <n v="2"/>
    <n v="1"/>
    <n v="1"/>
    <n v="0"/>
    <n v="0"/>
    <n v="212.70999999999998"/>
    <s v="Rider Supply / Availability"/>
    <n v="87"/>
    <n v="109.97904696666667"/>
    <n v="862.25016004999998"/>
    <n v="31"/>
    <n v="1"/>
    <n v="2.2988505747126436E-2"/>
    <n v="40"/>
    <n v="0.45824602902777778"/>
    <n v="0.92715070973118274"/>
    <n v="42"/>
    <n v="-11"/>
    <n v="6"/>
    <n v="2"/>
    <s v="Add or rebalance riders in this interval"/>
    <x v="1"/>
    <s v="Hyderabad"/>
    <s v="Large"/>
    <n v="2100"/>
    <n v="3"/>
    <d v="1899-12-30T13:00:00"/>
    <d v="1899-12-30T13:30:00"/>
    <x v="13"/>
    <b v="1"/>
  </r>
  <r>
    <s v="DS002_20260707_I28"/>
    <s v="DS002"/>
    <d v="2026-07-07T00:00:00"/>
    <n v="28"/>
    <s v="Lunch"/>
    <n v="94"/>
    <n v="8"/>
    <n v="0"/>
    <n v="0"/>
    <n v="8"/>
    <n v="0"/>
    <n v="0"/>
    <s v=""/>
    <s v=""/>
    <s v="P_DS002_020|P_DS002_026|P_DS002_029|P_DS002_032|P_DS002_005|P_DS002_008|P_DS002_011|P_DS002_014"/>
    <n v="11.75"/>
    <n v="0"/>
    <n v="0"/>
    <n v="0"/>
    <n v="38"/>
    <n v="94"/>
    <n v="468"/>
    <n v="105221.7"/>
    <n v="4.9787234042553195"/>
    <n v="1119.3797872340426"/>
    <n v="17.851063829787233"/>
    <n v="28.795123263829787"/>
    <n v="94"/>
    <n v="10.944059434042554"/>
    <n v="2.8573074468085085E-3"/>
    <n v="1.3581001278914402"/>
    <n v="0.65106382978723409"/>
    <n v="0"/>
    <n v="18.590347190425533"/>
    <n v="7.3244923877659582"/>
    <n v="3760"/>
    <n v="31"/>
    <n v="2"/>
    <n v="2"/>
    <n v="1"/>
    <n v="1"/>
    <n v="0"/>
    <n v="0"/>
    <n v="213.06"/>
    <s v="Rider Supply / Availability"/>
    <n v="94"/>
    <n v="128.41293421666666"/>
    <n v="862.80058958333336"/>
    <n v="31"/>
    <n v="1"/>
    <n v="2.1276595744680851E-2"/>
    <n v="40"/>
    <n v="0.53505389256944436"/>
    <n v="0.92774256944444444"/>
    <n v="42"/>
    <n v="-11"/>
    <n v="7"/>
    <n v="1"/>
    <s v="Add or rebalance riders in this interval"/>
    <x v="1"/>
    <s v="Hyderabad"/>
    <s v="Large"/>
    <n v="2100"/>
    <n v="3"/>
    <d v="1899-12-30T13:30:00"/>
    <d v="1899-12-30T14:00:00"/>
    <x v="13"/>
    <b v="1"/>
  </r>
  <r>
    <s v="DS002_20260707_I29"/>
    <s v="DS002"/>
    <d v="2026-07-07T00:00:00"/>
    <n v="29"/>
    <s v="Lunch"/>
    <n v="77"/>
    <n v="8"/>
    <n v="0"/>
    <n v="0"/>
    <n v="8"/>
    <n v="0"/>
    <n v="0"/>
    <s v=""/>
    <s v=""/>
    <s v="P_DS002_026|P_DS002_029|P_DS002_032|P_DS002_005|P_DS002_008|P_DS002_011|P_DS002_014|P_DS002_020"/>
    <n v="9.625"/>
    <n v="0"/>
    <n v="0"/>
    <n v="0"/>
    <n v="38"/>
    <n v="77"/>
    <n v="368"/>
    <n v="84257.19"/>
    <n v="4.779220779220779"/>
    <n v="1094.2492207792209"/>
    <n v="15.194805194805195"/>
    <n v="32.601360936147188"/>
    <n v="77"/>
    <n v="17.40655574134199"/>
    <n v="0"/>
    <n v="1.3032858733932939"/>
    <n v="0.58051948051948055"/>
    <n v="0"/>
    <n v="22.366516182467535"/>
    <n v="7.5081822493506492"/>
    <n v="2695"/>
    <n v="31"/>
    <n v="5"/>
    <n v="5"/>
    <n v="3"/>
    <n v="2"/>
    <n v="0"/>
    <n v="0"/>
    <n v="1272.1199999999999"/>
    <s v="Rider Supply / Availability"/>
    <n v="77"/>
    <n v="100.57928459999999"/>
    <n v="864.22258498333338"/>
    <n v="31"/>
    <n v="1"/>
    <n v="6.4935064935064929E-2"/>
    <n v="35"/>
    <n v="0.41908035249999998"/>
    <n v="0.92927159675627247"/>
    <n v="42"/>
    <n v="-11"/>
    <n v="5"/>
    <n v="3"/>
    <s v="Add or rebalance riders in this interval"/>
    <x v="1"/>
    <s v="Hyderabad"/>
    <s v="Large"/>
    <n v="2100"/>
    <n v="3"/>
    <d v="1899-12-30T14:00:00"/>
    <d v="1899-12-30T14:30:00"/>
    <x v="14"/>
    <b v="0"/>
  </r>
  <r>
    <s v="DS002_20260707_I30"/>
    <s v="DS002"/>
    <d v="2026-07-07T00:00:00"/>
    <n v="30"/>
    <s v="Lunch"/>
    <n v="48"/>
    <n v="8"/>
    <n v="0"/>
    <n v="0"/>
    <n v="8"/>
    <n v="0"/>
    <n v="0"/>
    <s v=""/>
    <s v=""/>
    <s v="P_DS002_029|P_DS002_032|P_DS002_005|P_DS002_008|P_DS002_011|P_DS002_014|P_DS002_020|P_DS002_026"/>
    <n v="6"/>
    <n v="0"/>
    <n v="0"/>
    <n v="0"/>
    <n v="38"/>
    <n v="48"/>
    <n v="234"/>
    <n v="57033.799999999996"/>
    <n v="4.875"/>
    <n v="1188.2041666666667"/>
    <n v="13.229166666666666"/>
    <n v="27.051856280555555"/>
    <n v="48"/>
    <n v="13.822689613888889"/>
    <n v="0"/>
    <n v="1.2684895373424618"/>
    <n v="0.62118055555555551"/>
    <n v="0"/>
    <n v="17.060696485069446"/>
    <n v="7.1955869152777785"/>
    <n v="1680"/>
    <n v="31"/>
    <n v="2"/>
    <n v="2"/>
    <n v="1"/>
    <n v="1"/>
    <n v="0"/>
    <n v="0"/>
    <n v="371.52"/>
    <s v="Rider Supply / Availability"/>
    <n v="48"/>
    <n v="60.36907011666667"/>
    <n v="865.15587401666664"/>
    <n v="31"/>
    <n v="1"/>
    <n v="4.1666666666666664E-2"/>
    <n v="35"/>
    <n v="0.25153779215277777"/>
    <n v="0.93027513335125445"/>
    <n v="42"/>
    <n v="-11"/>
    <n v="3"/>
    <n v="5"/>
    <s v="Add or rebalance riders in this interval"/>
    <x v="1"/>
    <s v="Hyderabad"/>
    <s v="Large"/>
    <n v="2100"/>
    <n v="3"/>
    <d v="1899-12-30T14:30:00"/>
    <d v="1899-12-30T15:00:00"/>
    <x v="14"/>
    <b v="0"/>
  </r>
  <r>
    <s v="DS002_20260707_I31"/>
    <s v="DS002"/>
    <d v="2026-07-07T00:00:00"/>
    <n v="31"/>
    <s v="Afternoon"/>
    <n v="40"/>
    <n v="8"/>
    <n v="0"/>
    <n v="2"/>
    <n v="6"/>
    <n v="0"/>
    <n v="1"/>
    <s v=""/>
    <s v="P_DS002_032|P_DS002_005"/>
    <s v="P_DS002_008|P_DS002_011|P_DS002_014|P_DS002_020|P_DS002_026|P_DS002_029"/>
    <n v="6.666666666666667"/>
    <n v="0"/>
    <n v="0"/>
    <n v="1"/>
    <n v="37"/>
    <n v="40"/>
    <n v="208"/>
    <n v="47089"/>
    <n v="5.2"/>
    <n v="1177.2249999999999"/>
    <n v="12.925000000000001"/>
    <n v="14.114784929583333"/>
    <n v="22"/>
    <n v="1.9349938141666665"/>
    <n v="2.23339E-3"/>
    <n v="1.4150498758775827"/>
    <n v="0.64791666666666659"/>
    <n v="0.32295051250000001"/>
    <n v="3.318309987083333"/>
    <n v="7.7337750037499999"/>
    <n v="1400"/>
    <n v="31"/>
    <n v="1"/>
    <n v="1"/>
    <n v="0"/>
    <n v="0"/>
    <n v="1"/>
    <n v="0"/>
    <n v="190.85"/>
    <s v="Rider Supply / Availability"/>
    <n v="21"/>
    <n v="59.202610399999998"/>
    <n v="850.19715653333333"/>
    <n v="31"/>
    <n v="0.55000000000000004"/>
    <n v="2.5000000000000001E-2"/>
    <n v="35"/>
    <n v="0.32890339111111111"/>
    <n v="0.91419049089605731"/>
    <n v="41"/>
    <n v="-10"/>
    <n v="3"/>
    <n v="3"/>
    <s v="Add or rebalance riders in this interval"/>
    <x v="1"/>
    <s v="Hyderabad"/>
    <s v="Large"/>
    <n v="2100"/>
    <n v="3"/>
    <d v="1899-12-30T15:00:00"/>
    <d v="1899-12-30T15:30:00"/>
    <x v="15"/>
    <b v="0"/>
  </r>
  <r>
    <s v="DS002_20260707_I32"/>
    <s v="DS002"/>
    <d v="2026-07-07T00:00:00"/>
    <n v="32"/>
    <s v="Afternoon"/>
    <n v="38"/>
    <n v="8"/>
    <n v="0"/>
    <n v="2"/>
    <n v="6"/>
    <n v="0"/>
    <n v="1"/>
    <s v=""/>
    <s v="P_DS002_005|P_DS002_008"/>
    <s v="P_DS002_011|P_DS002_014|P_DS002_020|P_DS002_026|P_DS002_029|P_DS002_032"/>
    <n v="6.333333333333333"/>
    <n v="0"/>
    <n v="0"/>
    <n v="1"/>
    <n v="36"/>
    <n v="38"/>
    <n v="188"/>
    <n v="42301"/>
    <n v="4.9473684210526319"/>
    <n v="1113.1842105263158"/>
    <n v="12.763157894736842"/>
    <n v="10.502635249561404"/>
    <n v="5"/>
    <n v="0.17278697675438595"/>
    <n v="0"/>
    <n v="1.3356291854404634"/>
    <n v="0.65833333333333333"/>
    <n v="1.9939625096491227"/>
    <n v="0"/>
    <n v="7.6384972921052627"/>
    <n v="1330"/>
    <n v="31"/>
    <n v="0"/>
    <n v="0"/>
    <n v="0"/>
    <n v="0"/>
    <n v="0"/>
    <n v="0"/>
    <n v="0"/>
    <s v="Last-Mile Travel"/>
    <n v="3"/>
    <n v="49.627735666666666"/>
    <n v="506.75528108333333"/>
    <n v="31"/>
    <n v="0.13157894736842105"/>
    <n v="0"/>
    <n v="35"/>
    <n v="0.27570964259259256"/>
    <n v="0.54489815170250899"/>
    <n v="25"/>
    <n v="6"/>
    <n v="3"/>
    <n v="3"/>
    <s v="Monitor - no immediate intervention"/>
    <x v="1"/>
    <s v="Hyderabad"/>
    <s v="Large"/>
    <n v="2100"/>
    <n v="3"/>
    <d v="1899-12-30T15:30:00"/>
    <d v="1899-12-30T16:00:00"/>
    <x v="15"/>
    <b v="0"/>
  </r>
  <r>
    <s v="DS002_20260707_I33"/>
    <s v="DS002"/>
    <d v="2026-07-07T00:00:00"/>
    <n v="33"/>
    <s v="Afternoon"/>
    <n v="24"/>
    <n v="16"/>
    <n v="0"/>
    <n v="2"/>
    <n v="14"/>
    <n v="0"/>
    <n v="1"/>
    <s v=""/>
    <s v="P_DS002_005|P_DS002_006"/>
    <s v="P_DS002_008|P_DS002_011|P_DS002_014|P_DS002_015|P_DS002_018|P_DS002_020|P_DS002_021|P_DS002_024|P_DS002_026|P_DS002_027|P_DS002_029|P_DS002_032|P_DS002_033|P_DS002_003"/>
    <n v="1.7142857142857142"/>
    <n v="0"/>
    <n v="0"/>
    <n v="1"/>
    <n v="35"/>
    <n v="24"/>
    <n v="118"/>
    <n v="26043.74"/>
    <n v="4.916666666666667"/>
    <n v="1085.1558333333335"/>
    <n v="12.125"/>
    <n v="10.188767921527779"/>
    <n v="1"/>
    <n v="5.5334250694444455E-2"/>
    <n v="0"/>
    <n v="1.339105220338026"/>
    <n v="0.67222222222222217"/>
    <n v="2.0113274340277778"/>
    <n v="0"/>
    <n v="7.1871627000000009"/>
    <n v="840"/>
    <n v="64"/>
    <n v="0"/>
    <n v="0"/>
    <n v="0"/>
    <n v="0"/>
    <n v="0"/>
    <n v="0"/>
    <n v="0"/>
    <s v="Last-Mile Travel"/>
    <n v="1"/>
    <n v="32.479673400000003"/>
    <n v="329.95295781666664"/>
    <n v="26"/>
    <n v="4.1666666666666664E-2"/>
    <n v="0"/>
    <n v="35"/>
    <n v="7.7332555714285725E-2"/>
    <n v="0.1718504988628472"/>
    <n v="16"/>
    <n v="48"/>
    <n v="2"/>
    <n v="12"/>
    <s v="Monitor - no immediate intervention"/>
    <x v="1"/>
    <s v="Hyderabad"/>
    <s v="Large"/>
    <n v="2100"/>
    <n v="3"/>
    <d v="1899-12-30T16:00:00"/>
    <d v="1899-12-30T16:30:00"/>
    <x v="16"/>
    <b v="0"/>
  </r>
  <r>
    <s v="DS002_20260707_I34"/>
    <s v="DS002"/>
    <d v="2026-07-07T00:00:00"/>
    <n v="34"/>
    <s v="Afternoon"/>
    <n v="30"/>
    <n v="16"/>
    <n v="0"/>
    <n v="2"/>
    <n v="14"/>
    <n v="0"/>
    <n v="1"/>
    <s v=""/>
    <s v="P_DS002_006|P_DS002_008"/>
    <s v="P_DS002_011|P_DS002_012|P_DS002_014|P_DS002_015|P_DS002_018|P_DS002_021|P_DS002_024|P_DS002_026|P_DS002_027|P_DS002_029|P_DS002_032|P_DS002_033|P_DS002_003|P_DS002_005"/>
    <n v="2.1428571428571428"/>
    <n v="0"/>
    <n v="0"/>
    <n v="1"/>
    <n v="34"/>
    <n v="30"/>
    <n v="140"/>
    <n v="34688.839999999997"/>
    <n v="4.666666666666667"/>
    <n v="1156.2946666666664"/>
    <n v="12.6"/>
    <n v="10.569415075555556"/>
    <n v="2"/>
    <n v="1.824152388888892E-2"/>
    <n v="0"/>
    <n v="1.2607137724116977"/>
    <n v="0.60722222222222222"/>
    <n v="1.8679359861111111"/>
    <n v="0"/>
    <n v="7.8470346355555556"/>
    <n v="1050"/>
    <n v="68"/>
    <n v="1"/>
    <n v="1"/>
    <n v="1"/>
    <n v="0"/>
    <n v="0"/>
    <n v="0"/>
    <n v="573.05999999999995"/>
    <s v="Store Not Ready for Rider"/>
    <n v="2"/>
    <n v="36.168813450000002"/>
    <n v="344.21705835"/>
    <n v="17"/>
    <n v="6.6666666666666666E-2"/>
    <n v="3.3333333333333333E-2"/>
    <n v="35"/>
    <n v="8.6116222500000006E-2"/>
    <n v="0.16873385213235295"/>
    <n v="17"/>
    <n v="51"/>
    <n v="2"/>
    <n v="12"/>
    <s v="Monitor - no immediate intervention"/>
    <x v="1"/>
    <s v="Hyderabad"/>
    <s v="Large"/>
    <n v="2100"/>
    <n v="3"/>
    <d v="1899-12-30T16:30:00"/>
    <d v="1899-12-30T17:00:00"/>
    <x v="16"/>
    <b v="0"/>
  </r>
  <r>
    <s v="DS002_20260707_I35"/>
    <s v="DS002"/>
    <d v="2026-07-07T00:00:00"/>
    <n v="35"/>
    <s v="Afternoon"/>
    <n v="32"/>
    <n v="9"/>
    <n v="0"/>
    <n v="2"/>
    <n v="7"/>
    <n v="0"/>
    <n v="1"/>
    <s v=""/>
    <s v="P_DS002_033|P_DS002_003"/>
    <s v="P_DS002_006|P_DS002_012|P_DS002_015|P_DS002_018|P_DS002_021|P_DS002_024|P_DS002_027"/>
    <n v="4.5714285714285712"/>
    <n v="0"/>
    <n v="0"/>
    <n v="1"/>
    <n v="33"/>
    <n v="32"/>
    <n v="139"/>
    <n v="31743.15"/>
    <n v="4.34375"/>
    <n v="991.97343750000005"/>
    <n v="11.75"/>
    <n v="9.2661339828124998"/>
    <n v="2"/>
    <n v="2.8572290624999996E-2"/>
    <n v="0"/>
    <n v="1.1740209537885087"/>
    <n v="0.69427083333333328"/>
    <n v="1.8682917796875"/>
    <n v="0"/>
    <n v="6.4551338640624998"/>
    <n v="1120"/>
    <n v="37"/>
    <n v="0"/>
    <n v="0"/>
    <n v="0"/>
    <n v="0"/>
    <n v="0"/>
    <n v="0"/>
    <n v="0"/>
    <s v="Last-Mile Travel"/>
    <n v="1"/>
    <n v="40.00568066666667"/>
    <n v="358.02625979999999"/>
    <n v="26"/>
    <n v="6.25E-2"/>
    <n v="0"/>
    <n v="35"/>
    <n v="0.19050324126984128"/>
    <n v="0.32254618000000002"/>
    <n v="18"/>
    <n v="19"/>
    <n v="2"/>
    <n v="5"/>
    <s v="Monitor - no immediate intervention"/>
    <x v="1"/>
    <s v="Hyderabad"/>
    <s v="Large"/>
    <n v="2100"/>
    <n v="3"/>
    <d v="1899-12-30T17:00:00"/>
    <d v="1899-12-30T17:30:00"/>
    <x v="17"/>
    <b v="0"/>
  </r>
  <r>
    <s v="DS002_20260707_I36"/>
    <s v="DS002"/>
    <d v="2026-07-07T00:00:00"/>
    <n v="36"/>
    <s v="Afternoon"/>
    <n v="60"/>
    <n v="9"/>
    <n v="0"/>
    <n v="2"/>
    <n v="7"/>
    <n v="0"/>
    <n v="1"/>
    <s v=""/>
    <s v="P_DS002_003|P_DS002_006"/>
    <s v="P_DS002_012|P_DS002_015|P_DS002_018|P_DS002_021|P_DS002_024|P_DS002_027|P_DS002_033"/>
    <n v="8.5714285714285712"/>
    <n v="0"/>
    <n v="0"/>
    <n v="1"/>
    <n v="32"/>
    <n v="60"/>
    <n v="287"/>
    <n v="63007.42"/>
    <n v="4.7833333333333332"/>
    <n v="1050.1236666666666"/>
    <n v="13.416666666666666"/>
    <n v="9.9176805294444446"/>
    <n v="1"/>
    <n v="3.0662138888889833E-4"/>
    <n v="0"/>
    <n v="1.2765324464836794"/>
    <n v="0.60611111111111116"/>
    <n v="1.8826435500000001"/>
    <n v="0"/>
    <n v="7.1305925263888899"/>
    <n v="2100"/>
    <n v="37"/>
    <n v="1"/>
    <n v="1"/>
    <n v="0"/>
    <n v="1"/>
    <n v="0"/>
    <n v="0"/>
    <n v="431.6"/>
    <s v="Last-Mile Travel"/>
    <n v="1"/>
    <n v="76.415568266666668"/>
    <n v="557.36216164999996"/>
    <n v="33"/>
    <n v="1.6666666666666666E-2"/>
    <n v="1.6666666666666666E-2"/>
    <n v="35"/>
    <n v="0.36388365841269843"/>
    <n v="0.50212807355855849"/>
    <n v="27"/>
    <n v="10"/>
    <n v="4"/>
    <n v="3"/>
    <s v="Monitor - no immediate intervention"/>
    <x v="1"/>
    <s v="Hyderabad"/>
    <s v="Large"/>
    <n v="2100"/>
    <n v="3"/>
    <d v="1899-12-30T17:30:00"/>
    <d v="1899-12-30T18:00:00"/>
    <x v="17"/>
    <b v="0"/>
  </r>
  <r>
    <s v="DS002_20260707_I37"/>
    <s v="DS002"/>
    <d v="2026-07-07T00:00:00"/>
    <n v="37"/>
    <s v="Evening"/>
    <n v="80"/>
    <n v="9"/>
    <n v="0"/>
    <n v="0"/>
    <n v="9"/>
    <n v="0"/>
    <n v="0"/>
    <s v=""/>
    <s v=""/>
    <s v="P_DS002_006|P_DS002_012|P_DS002_015|P_DS002_018|P_DS002_021|P_DS002_024|P_DS002_027|P_DS002_033|P_DS002_003"/>
    <n v="8.8888888888888893"/>
    <n v="0"/>
    <n v="0"/>
    <n v="0"/>
    <n v="32"/>
    <n v="80"/>
    <n v="393"/>
    <n v="95443.32"/>
    <n v="4.9124999999999996"/>
    <n v="1193.0415"/>
    <n v="15.775"/>
    <n v="10.243735994583334"/>
    <n v="0"/>
    <n v="0"/>
    <n v="8.277203541666665E-3"/>
    <n v="1.2998913304648823"/>
    <n v="0.65875000000000006"/>
    <n v="1.3419366883333335"/>
    <n v="0.29437480625000001"/>
    <n v="7.0278593181250004"/>
    <n v="3200"/>
    <n v="37"/>
    <n v="1"/>
    <n v="1"/>
    <n v="0"/>
    <n v="1"/>
    <n v="0"/>
    <n v="0"/>
    <n v="353.83"/>
    <s v="No SLA Breach"/>
    <n v="0"/>
    <n v="99.007598999999999"/>
    <n v="837.55792801666666"/>
    <n v="37"/>
    <n v="0"/>
    <n v="1.2500000000000001E-2"/>
    <n v="40"/>
    <n v="0.36669481111111113"/>
    <n v="0.75455669190690688"/>
    <n v="40"/>
    <n v="-3"/>
    <n v="5"/>
    <n v="4"/>
    <s v="Review rider roster against workload"/>
    <x v="1"/>
    <s v="Hyderabad"/>
    <s v="Large"/>
    <n v="2100"/>
    <n v="3"/>
    <d v="1899-12-30T18:00:00"/>
    <d v="1899-12-30T18:30:00"/>
    <x v="18"/>
    <b v="1"/>
  </r>
  <r>
    <s v="DS002_20260707_I38"/>
    <s v="DS002"/>
    <d v="2026-07-07T00:00:00"/>
    <n v="38"/>
    <s v="Evening"/>
    <n v="86"/>
    <n v="9"/>
    <n v="0"/>
    <n v="0"/>
    <n v="9"/>
    <n v="0"/>
    <n v="0"/>
    <s v=""/>
    <s v=""/>
    <s v="P_DS002_012|P_DS002_015|P_DS002_018|P_DS002_021|P_DS002_024|P_DS002_027|P_DS002_033|P_DS002_003|P_DS002_006"/>
    <n v="9.5555555555555554"/>
    <n v="0"/>
    <n v="0"/>
    <n v="0"/>
    <n v="32"/>
    <n v="86"/>
    <n v="411"/>
    <n v="93741.59"/>
    <n v="4.7790697674418601"/>
    <n v="1090.0184883720931"/>
    <n v="16.058139534883722"/>
    <n v="9.541214912209302"/>
    <n v="0"/>
    <n v="0"/>
    <n v="7.1262364341085228E-4"/>
    <n v="1.2840527551951648"/>
    <n v="0.63837209302325582"/>
    <n v="1.5392608889534884"/>
    <n v="6.9543558720930224E-2"/>
    <n v="6.6599679901162796"/>
    <n v="3440"/>
    <n v="37"/>
    <n v="0"/>
    <n v="0"/>
    <n v="0"/>
    <n v="0"/>
    <n v="0"/>
    <n v="0"/>
    <n v="0"/>
    <s v="No SLA Breach"/>
    <n v="0"/>
    <n v="112.90547686666667"/>
    <n v="879.72251285000004"/>
    <n v="37"/>
    <n v="0"/>
    <n v="0"/>
    <n v="40"/>
    <n v="0.41816843283950622"/>
    <n v="0.79254280436936941"/>
    <n v="42"/>
    <n v="-5"/>
    <n v="6"/>
    <n v="3"/>
    <s v="Review rider roster against workload"/>
    <x v="1"/>
    <s v="Hyderabad"/>
    <s v="Large"/>
    <n v="2100"/>
    <n v="3"/>
    <d v="1899-12-30T18:30:00"/>
    <d v="1899-12-30T19:00:00"/>
    <x v="18"/>
    <b v="1"/>
  </r>
  <r>
    <s v="DS002_20260707_I39"/>
    <s v="DS002"/>
    <d v="2026-07-07T00:00:00"/>
    <n v="39"/>
    <s v="Evening"/>
    <n v="99"/>
    <n v="9"/>
    <n v="0"/>
    <n v="0"/>
    <n v="9"/>
    <n v="0"/>
    <n v="0"/>
    <s v=""/>
    <s v=""/>
    <s v="P_DS002_015|P_DS002_018|P_DS002_021|P_DS002_024|P_DS002_027|P_DS002_033|P_DS002_003|P_DS002_006|P_DS002_012"/>
    <n v="11"/>
    <n v="0"/>
    <n v="0"/>
    <n v="0"/>
    <n v="32"/>
    <n v="99"/>
    <n v="482"/>
    <n v="109456.79"/>
    <n v="4.8686868686868685"/>
    <n v="1105.6241414141414"/>
    <n v="17.01010101010101"/>
    <n v="10.503494391077442"/>
    <n v="0"/>
    <n v="0"/>
    <n v="3.3674021212121208E-2"/>
    <n v="1.3035952665549675"/>
    <n v="0.66969696969696968"/>
    <n v="0.70922368602693597"/>
    <n v="0.34453668518518515"/>
    <n v="7.2467725892255892"/>
    <n v="3960"/>
    <n v="37"/>
    <n v="2"/>
    <n v="2"/>
    <n v="2"/>
    <n v="0"/>
    <n v="0"/>
    <n v="0"/>
    <n v="626.24"/>
    <s v="No SLA Breach"/>
    <n v="0"/>
    <n v="122.21539425"/>
    <n v="967.65650233333338"/>
    <n v="37"/>
    <n v="0"/>
    <n v="2.0202020202020204E-2"/>
    <n v="40"/>
    <n v="0.45264960833333334"/>
    <n v="0.87176261471471472"/>
    <n v="47"/>
    <n v="-10"/>
    <n v="6"/>
    <n v="3"/>
    <s v="Review rider roster against workload"/>
    <x v="1"/>
    <s v="Hyderabad"/>
    <s v="Large"/>
    <n v="2100"/>
    <n v="3"/>
    <d v="1899-12-30T19:00:00"/>
    <d v="1899-12-30T19:30:00"/>
    <x v="19"/>
    <b v="1"/>
  </r>
  <r>
    <s v="DS002_20260707_I40"/>
    <s v="DS002"/>
    <d v="2026-07-07T00:00:00"/>
    <n v="40"/>
    <s v="Evening"/>
    <n v="118"/>
    <n v="9"/>
    <n v="0"/>
    <n v="0"/>
    <n v="9"/>
    <n v="0"/>
    <n v="0"/>
    <s v=""/>
    <s v=""/>
    <s v="P_DS002_018|P_DS002_021|P_DS002_024|P_DS002_027|P_DS002_033|P_DS002_003|P_DS002_006|P_DS002_012|P_DS002_015"/>
    <n v="13.111111111111111"/>
    <n v="0"/>
    <n v="0"/>
    <n v="0"/>
    <n v="32"/>
    <n v="118"/>
    <n v="562"/>
    <n v="125408.6"/>
    <n v="4.7627118644067794"/>
    <n v="1062.784745762712"/>
    <n v="18.3135593220339"/>
    <n v="16.716137966242936"/>
    <n v="42"/>
    <n v="0.87646894576271173"/>
    <n v="1.4593243644067794E-2"/>
    <n v="1.2928991973787129"/>
    <n v="0.62556497175141235"/>
    <n v="0"/>
    <n v="6.2319538653954805"/>
    <n v="7.6313526668079099"/>
    <n v="4720"/>
    <n v="37"/>
    <n v="3"/>
    <n v="3"/>
    <n v="1"/>
    <n v="1"/>
    <n v="1"/>
    <n v="0"/>
    <n v="661.76"/>
    <s v="Rider Supply / Availability"/>
    <n v="42"/>
    <n v="159.78745406666667"/>
    <n v="1010.5330213333333"/>
    <n v="37"/>
    <n v="0.3559322033898305"/>
    <n v="2.5423728813559324E-2"/>
    <n v="40"/>
    <n v="0.59180538543209882"/>
    <n v="0.9103901093093093"/>
    <n v="49"/>
    <n v="-12"/>
    <n v="8"/>
    <n v="1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7_I41"/>
    <s v="DS002"/>
    <d v="2026-07-07T00:00:00"/>
    <n v="41"/>
    <s v="Evening"/>
    <n v="121"/>
    <n v="9"/>
    <n v="0"/>
    <n v="0"/>
    <n v="9"/>
    <n v="0"/>
    <n v="0"/>
    <s v=""/>
    <s v=""/>
    <s v="P_DS002_021|P_DS002_024|P_DS002_027|P_DS002_033|P_DS002_003|P_DS002_006|P_DS002_012|P_DS002_015|P_DS002_018"/>
    <n v="13.444444444444445"/>
    <n v="0"/>
    <n v="0"/>
    <n v="0"/>
    <n v="32"/>
    <n v="121"/>
    <n v="608"/>
    <n v="131682.32999999999"/>
    <n v="5.0247933884297522"/>
    <n v="1088.2837190082644"/>
    <n v="18.330578512396695"/>
    <n v="28.030189515702478"/>
    <n v="121"/>
    <n v="9.699611003305785"/>
    <n v="2.819516308539945E-2"/>
    <n v="1.3298238373231543"/>
    <n v="0.63898071625344355"/>
    <n v="0"/>
    <n v="17.61088572369146"/>
    <n v="7.4837365734159782"/>
    <n v="4840"/>
    <n v="37"/>
    <n v="7"/>
    <n v="7"/>
    <n v="1"/>
    <n v="4"/>
    <n v="2"/>
    <n v="0"/>
    <n v="2190.64"/>
    <s v="Rider Supply / Availability"/>
    <n v="121"/>
    <n v="160.44442505000001"/>
    <n v="1031.3731152833334"/>
    <n v="37"/>
    <n v="1"/>
    <n v="5.7851239669421489E-2"/>
    <n v="40"/>
    <n v="0.59423861129629629"/>
    <n v="0.92916496872372378"/>
    <n v="50"/>
    <n v="-13"/>
    <n v="8"/>
    <n v="1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7_I42"/>
    <s v="DS002"/>
    <d v="2026-07-07T00:00:00"/>
    <n v="42"/>
    <s v="Evening"/>
    <n v="122"/>
    <n v="9"/>
    <n v="0"/>
    <n v="0"/>
    <n v="9"/>
    <n v="0"/>
    <n v="0"/>
    <s v=""/>
    <s v=""/>
    <s v="P_DS002_024|P_DS002_027|P_DS002_033|P_DS002_003|P_DS002_006|P_DS002_012|P_DS002_015|P_DS002_018|P_DS002_021"/>
    <n v="13.555555555555555"/>
    <n v="0"/>
    <n v="0"/>
    <n v="0"/>
    <n v="32"/>
    <n v="122"/>
    <n v="610"/>
    <n v="137255.31"/>
    <n v="5"/>
    <n v="1125.043524590164"/>
    <n v="18.352459016393443"/>
    <n v="41.201259430327866"/>
    <n v="122"/>
    <n v="22.848800413934427"/>
    <n v="1.943251284153005E-2"/>
    <n v="1.3342226134362893"/>
    <n v="0.60778688524590163"/>
    <n v="0"/>
    <n v="30.817228957923497"/>
    <n v="7.4601567571038254"/>
    <n v="4880"/>
    <n v="37"/>
    <n v="3"/>
    <n v="3"/>
    <n v="2"/>
    <n v="0"/>
    <n v="1"/>
    <n v="0"/>
    <n v="569.16000000000008"/>
    <s v="Rider Supply / Availability"/>
    <n v="122"/>
    <n v="162.52403103333333"/>
    <n v="1027.77223295"/>
    <n v="37"/>
    <n v="1"/>
    <n v="2.4590163934426229E-2"/>
    <n v="40"/>
    <n v="0.60194085567901234"/>
    <n v="0.92592093058558556"/>
    <n v="49"/>
    <n v="-12"/>
    <n v="8"/>
    <n v="1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7_I43"/>
    <s v="DS002"/>
    <d v="2026-07-07T00:00:00"/>
    <n v="43"/>
    <s v="Evening"/>
    <n v="106"/>
    <n v="9"/>
    <n v="0"/>
    <n v="0"/>
    <n v="9"/>
    <n v="0"/>
    <n v="0"/>
    <s v=""/>
    <s v=""/>
    <s v="P_DS002_027|P_DS002_033|P_DS002_003|P_DS002_006|P_DS002_012|P_DS002_015|P_DS002_018|P_DS002_021|P_DS002_024"/>
    <n v="11.77777777777778"/>
    <n v="0"/>
    <n v="0"/>
    <n v="0"/>
    <n v="32"/>
    <n v="106"/>
    <n v="537"/>
    <n v="121561.93"/>
    <n v="5.0660377358490569"/>
    <n v="1146.8106603773583"/>
    <n v="17.490566037735849"/>
    <n v="48.738125069182388"/>
    <n v="106"/>
    <n v="31.247559031446539"/>
    <n v="4.4356127358490555E-3"/>
    <n v="1.3210813074187384"/>
    <n v="0.61666666666666659"/>
    <n v="0"/>
    <n v="38.452934508018863"/>
    <n v="7.4316862102201258"/>
    <n v="4240"/>
    <n v="37"/>
    <n v="2"/>
    <n v="2"/>
    <n v="2"/>
    <n v="0"/>
    <n v="0"/>
    <n v="0"/>
    <n v="690.83999999999992"/>
    <s v="Rider Supply / Availability"/>
    <n v="106"/>
    <n v="142.27489476666668"/>
    <n v="1023.7459402833333"/>
    <n v="37"/>
    <n v="1"/>
    <n v="1.8867924528301886E-2"/>
    <n v="40"/>
    <n v="0.52694405469135808"/>
    <n v="0.92229363989489488"/>
    <n v="49"/>
    <n v="-12"/>
    <n v="7"/>
    <n v="2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7_I44"/>
    <s v="DS002"/>
    <d v="2026-07-07T00:00:00"/>
    <n v="44"/>
    <s v="Evening"/>
    <n v="103"/>
    <n v="9"/>
    <n v="0"/>
    <n v="0"/>
    <n v="9"/>
    <n v="0"/>
    <n v="0"/>
    <s v=""/>
    <s v=""/>
    <s v="P_DS002_033|P_DS002_003|P_DS002_006|P_DS002_012|P_DS002_015|P_DS002_018|P_DS002_021|P_DS002_024|P_DS002_027"/>
    <n v="11.444444444444445"/>
    <n v="0"/>
    <n v="0"/>
    <n v="0"/>
    <n v="32"/>
    <n v="103"/>
    <n v="508"/>
    <n v="112660.17"/>
    <n v="4.9320388349514559"/>
    <n v="1093.7880582524272"/>
    <n v="17.223300970873787"/>
    <n v="51.742803546601941"/>
    <n v="103"/>
    <n v="34.519502575728154"/>
    <n v="2.6224415857605161E-3"/>
    <n v="1.2898752881775022"/>
    <n v="0.64822006472491911"/>
    <n v="0"/>
    <n v="41.517737198381873"/>
    <n v="7.3461608443365689"/>
    <n v="4120"/>
    <n v="37"/>
    <n v="3"/>
    <n v="3"/>
    <n v="2"/>
    <n v="1"/>
    <n v="0"/>
    <n v="0"/>
    <n v="1751.02"/>
    <s v="Rider Supply / Availability"/>
    <n v="103"/>
    <n v="130.69454089999999"/>
    <n v="1028.4140970833334"/>
    <n v="37"/>
    <n v="1"/>
    <n v="2.9126213592233011E-2"/>
    <n v="40"/>
    <n v="0.48405385518518518"/>
    <n v="0.92649918656156172"/>
    <n v="49"/>
    <n v="-12"/>
    <n v="7"/>
    <n v="2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7_I45"/>
    <s v="DS002"/>
    <d v="2026-07-07T00:00:00"/>
    <n v="45"/>
    <s v="Evening"/>
    <n v="74"/>
    <n v="9"/>
    <n v="0"/>
    <n v="0"/>
    <n v="9"/>
    <n v="0"/>
    <n v="0"/>
    <s v=""/>
    <s v=""/>
    <s v="P_DS002_003|P_DS002_006|P_DS002_012|P_DS002_015|P_DS002_018|P_DS002_021|P_DS002_024|P_DS002_027|P_DS002_033"/>
    <n v="8.2222222222222214"/>
    <n v="0"/>
    <n v="0"/>
    <n v="0"/>
    <n v="32"/>
    <n v="74"/>
    <n v="366"/>
    <n v="84694.93"/>
    <n v="4.9459459459459456"/>
    <n v="1144.526081081081"/>
    <n v="14.067567567567568"/>
    <n v="53.504239809009007"/>
    <n v="74"/>
    <n v="39.436672241441443"/>
    <n v="0"/>
    <n v="1.3111744700892547"/>
    <n v="0.65135135135135136"/>
    <n v="0"/>
    <n v="43.675529993918921"/>
    <n v="6.9188866876126127"/>
    <n v="2590"/>
    <n v="37"/>
    <n v="2"/>
    <n v="2"/>
    <n v="1"/>
    <n v="0"/>
    <n v="1"/>
    <n v="0"/>
    <n v="909.52"/>
    <s v="Rider Supply / Availability"/>
    <n v="74"/>
    <n v="99.650887350000005"/>
    <n v="1020.7391493"/>
    <n v="37"/>
    <n v="1"/>
    <n v="2.7027027027027029E-2"/>
    <n v="35"/>
    <n v="0.36907736055555557"/>
    <n v="0.91958481918918922"/>
    <n v="49"/>
    <n v="-12"/>
    <n v="5"/>
    <n v="4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7_I46"/>
    <s v="DS002"/>
    <d v="2026-07-07T00:00:00"/>
    <n v="46"/>
    <s v="Evening"/>
    <n v="57"/>
    <n v="9"/>
    <n v="0"/>
    <n v="0"/>
    <n v="9"/>
    <n v="0"/>
    <n v="0"/>
    <s v=""/>
    <s v=""/>
    <s v="P_DS002_006|P_DS002_012|P_DS002_015|P_DS002_018|P_DS002_021|P_DS002_024|P_DS002_027|P_DS002_033|P_DS002_003"/>
    <n v="6.333333333333333"/>
    <n v="0"/>
    <n v="0"/>
    <n v="0"/>
    <n v="32"/>
    <n v="57"/>
    <n v="271"/>
    <n v="69478.7"/>
    <n v="4.7543859649122808"/>
    <n v="1218.9245614035087"/>
    <n v="13.403508771929825"/>
    <n v="42.243024914912283"/>
    <n v="57"/>
    <n v="28.839516142982454"/>
    <n v="0"/>
    <n v="1.2644232079944691"/>
    <n v="0.59707602339181287"/>
    <n v="0"/>
    <n v="31.725817870175437"/>
    <n v="7.6890411371345033"/>
    <n v="1995"/>
    <n v="37"/>
    <n v="3"/>
    <n v="3"/>
    <n v="1"/>
    <n v="1"/>
    <n v="1"/>
    <n v="0"/>
    <n v="1103.99"/>
    <s v="Rider Supply / Availability"/>
    <n v="57"/>
    <n v="68.728763516666675"/>
    <n v="1032.6902598500001"/>
    <n v="37"/>
    <n v="1"/>
    <n v="5.2631578947368418E-2"/>
    <n v="35"/>
    <n v="0.25455097598765436"/>
    <n v="0.93035158545045049"/>
    <n v="50"/>
    <n v="-13"/>
    <n v="4"/>
    <n v="5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7_I47"/>
    <s v="DS002"/>
    <d v="2026-07-07T00:00:00"/>
    <n v="47"/>
    <s v="Late Night"/>
    <n v="33"/>
    <n v="9"/>
    <n v="0"/>
    <n v="2"/>
    <n v="7"/>
    <n v="0"/>
    <n v="1"/>
    <s v=""/>
    <s v="P_DS002_012|P_DS002_015"/>
    <s v="P_DS002_018|P_DS002_021|P_DS002_024|P_DS002_027|P_DS002_033|P_DS002_003|P_DS002_006"/>
    <n v="4.7142857142857144"/>
    <n v="0"/>
    <n v="0"/>
    <n v="1"/>
    <n v="31"/>
    <n v="33"/>
    <n v="178"/>
    <n v="40333.699999999997"/>
    <n v="5.3939393939393936"/>
    <n v="1222.2333333333333"/>
    <n v="12.393939393939394"/>
    <n v="31.258639369696972"/>
    <n v="33"/>
    <n v="18.864699975757574"/>
    <n v="0"/>
    <n v="1.4196332834027623"/>
    <n v="0.69898989898989894"/>
    <n v="0"/>
    <n v="21.153089030808079"/>
    <n v="7.0702604787878789"/>
    <n v="1155"/>
    <n v="37"/>
    <n v="2"/>
    <n v="2"/>
    <n v="1"/>
    <n v="1"/>
    <n v="0"/>
    <n v="0"/>
    <n v="601.99"/>
    <s v="Rider Supply / Availability"/>
    <n v="33"/>
    <n v="50.179380999999999"/>
    <n v="1017.6859242833333"/>
    <n v="37"/>
    <n v="1"/>
    <n v="6.0606060606060608E-2"/>
    <n v="35"/>
    <n v="0.23894943333333332"/>
    <n v="0.91683416602102097"/>
    <n v="49"/>
    <n v="-12"/>
    <n v="3"/>
    <n v="4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07_I48"/>
    <s v="DS002"/>
    <d v="2026-07-07T00:00:00"/>
    <n v="48"/>
    <s v="Late Night"/>
    <n v="26"/>
    <n v="9"/>
    <n v="0"/>
    <n v="2"/>
    <n v="7"/>
    <n v="0"/>
    <n v="1"/>
    <s v=""/>
    <s v="P_DS002_015|P_DS002_018"/>
    <s v="P_DS002_021|P_DS002_024|P_DS002_027|P_DS002_033|P_DS002_003|P_DS002_006|P_DS002_012"/>
    <n v="3.7142857142857144"/>
    <n v="0"/>
    <n v="0"/>
    <n v="1"/>
    <n v="30"/>
    <n v="26"/>
    <n v="137"/>
    <n v="30757.119999999999"/>
    <n v="5.2692307692307692"/>
    <n v="1182.9661538461537"/>
    <n v="12.23076923076923"/>
    <n v="13.25601659423077"/>
    <n v="14"/>
    <n v="1.8461392467948718"/>
    <n v="0"/>
    <n v="1.3881083995090731"/>
    <n v="0.65064102564102555"/>
    <n v="0.9648986057692307"/>
    <n v="2.63263661025641"/>
    <n v="7.595527988461539"/>
    <n v="910"/>
    <n v="37"/>
    <n v="0"/>
    <n v="0"/>
    <n v="0"/>
    <n v="0"/>
    <n v="0"/>
    <n v="0"/>
    <n v="0"/>
    <s v="Rider Supply / Availability"/>
    <n v="11"/>
    <n v="36.73495461666667"/>
    <n v="813.74103881666667"/>
    <n v="37"/>
    <n v="0.53846153846153844"/>
    <n v="0"/>
    <n v="35"/>
    <n v="0.17492835531746034"/>
    <n v="0.73310003496997"/>
    <n v="39"/>
    <n v="-2"/>
    <n v="2"/>
    <n v="5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08_I01"/>
    <s v="DS002"/>
    <d v="2026-07-08T00:00:00"/>
    <n v="1"/>
    <s v="Night"/>
    <n v="5"/>
    <n v="17"/>
    <n v="12"/>
    <n v="2"/>
    <n v="3"/>
    <n v="900"/>
    <n v="1"/>
    <s v="P_DS002_006|P_DS002_012|P_DS002_015|P_DS002_018|P_DS002_021|P_DS002_024|P_DS002_027|P_DS002_033|P_DS002_001|P_DS002_004|P_DS002_007|P_DS002_013"/>
    <s v="P_DS002_016|P_DS002_019"/>
    <s v="P_DS002_022|P_DS002_034|P_DS002_003"/>
    <n v="1.6666666666666667"/>
    <n v="900"/>
    <n v="9100"/>
    <n v="1"/>
    <n v="49"/>
    <n v="5"/>
    <n v="26"/>
    <n v="6282.54"/>
    <n v="5.2"/>
    <n v="1256.508"/>
    <n v="13.2"/>
    <n v="11.746448533333332"/>
    <n v="1"/>
    <n v="0.18831800666666682"/>
    <n v="0"/>
    <n v="1.4788813899050812"/>
    <n v="0.55333333333333334"/>
    <n v="2.0322147133333335"/>
    <n v="0"/>
    <n v="8.8175671433333331"/>
    <n v="175"/>
    <n v="73"/>
    <n v="0"/>
    <n v="0"/>
    <n v="0"/>
    <n v="0"/>
    <n v="0"/>
    <n v="0"/>
    <n v="0"/>
    <s v="Store Not Ready for Rider"/>
    <n v="1"/>
    <n v="7.3944068999999999"/>
    <n v="165.43497108333332"/>
    <n v="14"/>
    <n v="0.2"/>
    <n v="0"/>
    <n v="35"/>
    <n v="8.2160076666666665E-2"/>
    <n v="7.554108268645357E-2"/>
    <n v="8"/>
    <n v="65"/>
    <n v="1"/>
    <n v="2"/>
    <s v="Protect or increase picker capacity"/>
    <x v="1"/>
    <s v="Hyderabad"/>
    <s v="Large"/>
    <n v="2100"/>
    <n v="3"/>
    <d v="1899-12-30T00:00:00"/>
    <d v="1899-12-30T00:30:00"/>
    <x v="0"/>
    <b v="0"/>
  </r>
  <r>
    <s v="DS002_20260708_I02"/>
    <s v="DS002"/>
    <d v="2026-07-08T00:00:00"/>
    <n v="2"/>
    <s v="Night"/>
    <n v="5"/>
    <n v="17"/>
    <n v="12"/>
    <n v="2"/>
    <n v="3"/>
    <n v="900"/>
    <n v="1"/>
    <s v="P_DS002_012|P_DS002_015|P_DS002_018|P_DS002_021|P_DS002_024|P_DS002_027|P_DS002_033|P_DS002_001|P_DS002_004|P_DS002_007|P_DS002_013|P_DS002_016"/>
    <s v="P_DS002_019|P_DS002_022"/>
    <s v="P_DS002_034|P_DS002_003|P_DS002_006"/>
    <n v="1.6666666666666667"/>
    <n v="900"/>
    <n v="8200"/>
    <n v="1"/>
    <n v="48"/>
    <n v="5"/>
    <n v="28"/>
    <n v="6178.35"/>
    <n v="5.6"/>
    <n v="1235.67"/>
    <n v="12.8"/>
    <n v="12.156193656666668"/>
    <n v="2"/>
    <n v="0.56451387333333325"/>
    <n v="0"/>
    <n v="1.5439409181564601"/>
    <n v="0.80999999999999994"/>
    <n v="2.3539409099999999"/>
    <n v="0"/>
    <n v="8.6155860666666673"/>
    <n v="175"/>
    <n v="74"/>
    <n v="0"/>
    <n v="0"/>
    <n v="0"/>
    <n v="0"/>
    <n v="0"/>
    <n v="0"/>
    <n v="0"/>
    <s v="Store Not Ready for Rider"/>
    <n v="2"/>
    <n v="7.7197045499999994"/>
    <n v="79.173033133333334"/>
    <n v="5"/>
    <n v="0.4"/>
    <n v="0"/>
    <n v="35"/>
    <n v="8.5774494999999992E-2"/>
    <n v="3.5663528438438438E-2"/>
    <n v="4"/>
    <n v="70"/>
    <n v="1"/>
    <n v="2"/>
    <s v="Protect or increase picker capacity"/>
    <x v="1"/>
    <s v="Hyderabad"/>
    <s v="Large"/>
    <n v="2100"/>
    <n v="3"/>
    <d v="1899-12-30T00:30:00"/>
    <d v="1899-12-30T01:00:00"/>
    <x v="0"/>
    <b v="0"/>
  </r>
  <r>
    <s v="DS002_20260708_I03"/>
    <s v="DS002"/>
    <d v="2026-07-08T00:00:00"/>
    <n v="3"/>
    <s v="Night"/>
    <n v="11"/>
    <n v="8"/>
    <n v="7"/>
    <n v="0"/>
    <n v="1"/>
    <n v="525"/>
    <n v="0"/>
    <s v="P_DS002_013|P_DS002_016|P_DS002_019|P_DS002_022|P_DS002_034|P_DS002_001|P_DS002_004"/>
    <s v=""/>
    <s v="P_DS002_007"/>
    <n v="11"/>
    <n v="525"/>
    <n v="7675"/>
    <n v="0"/>
    <n v="48"/>
    <n v="11"/>
    <n v="61"/>
    <n v="10930.289999999999"/>
    <n v="5.5454545454545459"/>
    <n v="993.66272727272724"/>
    <n v="11.818181818181818"/>
    <n v="10.995199630303031"/>
    <n v="4"/>
    <n v="0.36578274393939386"/>
    <n v="1.056256959090909"/>
    <n v="1.5949764157882322"/>
    <n v="0.72121212121212119"/>
    <n v="3.3724454924242422"/>
    <n v="0"/>
    <n v="6.7303298878787876"/>
    <n v="385"/>
    <n v="40"/>
    <n v="1"/>
    <n v="1"/>
    <n v="1"/>
    <n v="0"/>
    <n v="0"/>
    <n v="0"/>
    <n v="90.56"/>
    <s v="Store Not Ready for Rider"/>
    <n v="4"/>
    <n v="16.456776733333331"/>
    <n v="66.136242733333333"/>
    <n v="10"/>
    <n v="0.36363636363636365"/>
    <n v="9.0909090909090912E-2"/>
    <n v="35"/>
    <n v="0.54855922444444438"/>
    <n v="5.5113535611111111E-2"/>
    <n v="4"/>
    <n v="36"/>
    <n v="1"/>
    <n v="0"/>
    <s v="Protect or increase picker capacity"/>
    <x v="1"/>
    <s v="Hyderabad"/>
    <s v="Large"/>
    <n v="2100"/>
    <n v="3"/>
    <d v="1899-12-30T01:00:00"/>
    <d v="1899-12-30T01:30:00"/>
    <x v="1"/>
    <b v="0"/>
  </r>
  <r>
    <s v="DS002_20260708_I04"/>
    <s v="DS002"/>
    <d v="2026-07-08T00:00:00"/>
    <n v="4"/>
    <s v="Night"/>
    <n v="4"/>
    <n v="8"/>
    <n v="7"/>
    <n v="0"/>
    <n v="1"/>
    <n v="525"/>
    <n v="0"/>
    <s v="P_DS002_016|P_DS002_019|P_DS002_022|P_DS002_034|P_DS002_001|P_DS002_004|P_DS002_007"/>
    <s v=""/>
    <s v="P_DS002_013"/>
    <n v="4"/>
    <n v="525"/>
    <n v="7150"/>
    <n v="0"/>
    <n v="48"/>
    <n v="4"/>
    <n v="20"/>
    <n v="4638.57"/>
    <n v="5"/>
    <n v="1159.6424999999999"/>
    <n v="11.25"/>
    <n v="7.4691434291666665"/>
    <n v="0"/>
    <n v="0"/>
    <n v="0"/>
    <n v="1.245532903864695"/>
    <n v="0.6"/>
    <n v="1.8455329"/>
    <n v="0"/>
    <n v="4.8652771916666664"/>
    <n v="140"/>
    <n v="40"/>
    <n v="1"/>
    <n v="1"/>
    <n v="1"/>
    <n v="0"/>
    <n v="0"/>
    <n v="0"/>
    <n v="274.68"/>
    <s v="No SLA Breach"/>
    <n v="0"/>
    <n v="6.0700953499999999"/>
    <n v="85.124675166666663"/>
    <n v="8"/>
    <n v="0"/>
    <n v="0.25"/>
    <n v="35"/>
    <n v="0.20233651166666666"/>
    <n v="7.0937229305555558E-2"/>
    <n v="5"/>
    <n v="35"/>
    <n v="1"/>
    <n v="0"/>
    <s v="Investigate inventory and order-quality process"/>
    <x v="1"/>
    <s v="Hyderabad"/>
    <s v="Large"/>
    <n v="2100"/>
    <n v="3"/>
    <d v="1899-12-30T01:30:00"/>
    <d v="1899-12-30T02:00:00"/>
    <x v="1"/>
    <b v="0"/>
  </r>
  <r>
    <s v="DS002_20260708_I05"/>
    <s v="DS002"/>
    <d v="2026-07-08T00:00:00"/>
    <n v="5"/>
    <s v="Night"/>
    <n v="10"/>
    <n v="8"/>
    <n v="7"/>
    <n v="0"/>
    <n v="1"/>
    <n v="525"/>
    <n v="0"/>
    <s v="P_DS002_019|P_DS002_022|P_DS002_034|P_DS002_001|P_DS002_004|P_DS002_007|P_DS002_013"/>
    <s v=""/>
    <s v="P_DS002_016"/>
    <n v="10"/>
    <n v="525"/>
    <n v="6625"/>
    <n v="0"/>
    <n v="48"/>
    <n v="10"/>
    <n v="46"/>
    <n v="11227.82"/>
    <n v="4.5999999999999996"/>
    <n v="1122.7819999999999"/>
    <n v="12.6"/>
    <n v="11.383471571666666"/>
    <n v="2"/>
    <n v="0.50431877166666683"/>
    <n v="0.49821500500000004"/>
    <n v="1.4632060919243592"/>
    <n v="0.61499999999999999"/>
    <n v="2.5764210916666666"/>
    <n v="0"/>
    <n v="7.9270504733333329"/>
    <n v="350"/>
    <n v="40"/>
    <n v="0"/>
    <n v="0"/>
    <n v="0"/>
    <n v="0"/>
    <n v="0"/>
    <n v="0"/>
    <n v="0"/>
    <s v="Store Not Ready for Rider"/>
    <n v="2"/>
    <n v="13.969886383333334"/>
    <n v="79.165113483333329"/>
    <n v="6"/>
    <n v="0.2"/>
    <n v="0"/>
    <n v="35"/>
    <n v="0.46566287944444446"/>
    <n v="6.5970927902777768E-2"/>
    <n v="4"/>
    <n v="36"/>
    <n v="1"/>
    <n v="0"/>
    <s v="Protect or increase picker capacity"/>
    <x v="1"/>
    <s v="Hyderabad"/>
    <s v="Large"/>
    <n v="2100"/>
    <n v="3"/>
    <d v="1899-12-30T02:00:00"/>
    <d v="1899-12-30T02:30:00"/>
    <x v="2"/>
    <b v="0"/>
  </r>
  <r>
    <s v="DS002_20260708_I06"/>
    <s v="DS002"/>
    <d v="2026-07-08T00:00:00"/>
    <n v="6"/>
    <s v="Night"/>
    <n v="9"/>
    <n v="8"/>
    <n v="7"/>
    <n v="0"/>
    <n v="1"/>
    <n v="525"/>
    <n v="0"/>
    <s v="P_DS002_022|P_DS002_034|P_DS002_001|P_DS002_004|P_DS002_007|P_DS002_013|P_DS002_016"/>
    <s v=""/>
    <s v="P_DS002_019"/>
    <n v="9"/>
    <n v="525"/>
    <n v="6100"/>
    <n v="0"/>
    <n v="48"/>
    <n v="9"/>
    <n v="42"/>
    <n v="9244.92"/>
    <n v="4.666666666666667"/>
    <n v="1027.2133333333334"/>
    <n v="11.777777777777779"/>
    <n v="9.4275188888888888"/>
    <n v="0"/>
    <n v="0"/>
    <n v="7.5047581481481468E-2"/>
    <n v="1.1242939354042223"/>
    <n v="0.52592592592592591"/>
    <n v="1.7252674351851853"/>
    <n v="0"/>
    <n v="6.7263255203703709"/>
    <n v="315"/>
    <n v="40"/>
    <n v="0"/>
    <n v="0"/>
    <n v="0"/>
    <n v="0"/>
    <n v="0"/>
    <n v="0"/>
    <n v="0"/>
    <s v="No SLA Breach"/>
    <n v="0"/>
    <n v="10.537910249999999"/>
    <n v="112.57526995000001"/>
    <n v="6"/>
    <n v="0"/>
    <n v="0"/>
    <n v="35"/>
    <n v="0.351263675"/>
    <n v="9.3812724958333343E-2"/>
    <n v="6"/>
    <n v="34"/>
    <n v="1"/>
    <n v="0"/>
    <s v="Monitor - no immediate intervention"/>
    <x v="1"/>
    <s v="Hyderabad"/>
    <s v="Large"/>
    <n v="2100"/>
    <n v="3"/>
    <d v="1899-12-30T02:30:00"/>
    <d v="1899-12-30T03:00:00"/>
    <x v="2"/>
    <b v="0"/>
  </r>
  <r>
    <s v="DS002_20260708_I07"/>
    <s v="DS002"/>
    <d v="2026-07-08T00:00:00"/>
    <n v="7"/>
    <s v="Night"/>
    <n v="5"/>
    <n v="8"/>
    <n v="7"/>
    <n v="0"/>
    <n v="1"/>
    <n v="525"/>
    <n v="0"/>
    <s v="P_DS002_034|P_DS002_001|P_DS002_004|P_DS002_007|P_DS002_013|P_DS002_016|P_DS002_019"/>
    <s v=""/>
    <s v="P_DS002_022"/>
    <n v="5"/>
    <n v="525"/>
    <n v="5575"/>
    <n v="0"/>
    <n v="48"/>
    <n v="5"/>
    <n v="35"/>
    <n v="9353.73"/>
    <n v="7"/>
    <n v="1870.7459999999999"/>
    <n v="12.6"/>
    <n v="12.15753728"/>
    <n v="2"/>
    <n v="0.26378072333333336"/>
    <n v="0.63918879000000006"/>
    <n v="2.0188459312494409"/>
    <n v="0.35666666666666663"/>
    <n v="3.0147013833333332"/>
    <n v="0"/>
    <n v="8.3828358933333327"/>
    <n v="175"/>
    <n v="40"/>
    <n v="0"/>
    <n v="0"/>
    <n v="0"/>
    <n v="0"/>
    <n v="0"/>
    <n v="0"/>
    <n v="0"/>
    <s v="Store Not Ready for Rider"/>
    <n v="2"/>
    <n v="10.337139183333333"/>
    <n v="59.174752349999999"/>
    <n v="6"/>
    <n v="0.4"/>
    <n v="0"/>
    <n v="35"/>
    <n v="0.34457130611111109"/>
    <n v="4.9312293624999996E-2"/>
    <n v="3"/>
    <n v="37"/>
    <n v="1"/>
    <n v="0"/>
    <s v="Protect or increase picker capacity"/>
    <x v="1"/>
    <s v="Hyderabad"/>
    <s v="Large"/>
    <n v="2100"/>
    <n v="3"/>
    <d v="1899-12-30T03:00:00"/>
    <d v="1899-12-30T03:30:00"/>
    <x v="3"/>
    <b v="0"/>
  </r>
  <r>
    <s v="DS002_20260708_I08"/>
    <s v="DS002"/>
    <d v="2026-07-08T00:00:00"/>
    <n v="8"/>
    <s v="Night"/>
    <n v="8"/>
    <n v="8"/>
    <n v="7"/>
    <n v="0"/>
    <n v="1"/>
    <n v="525"/>
    <n v="0"/>
    <s v="P_DS002_001|P_DS002_004|P_DS002_007|P_DS002_013|P_DS002_016|P_DS002_019|P_DS002_022"/>
    <s v=""/>
    <s v="P_DS002_034"/>
    <n v="8"/>
    <n v="525"/>
    <n v="5050"/>
    <n v="0"/>
    <n v="48"/>
    <n v="8"/>
    <n v="42"/>
    <n v="9032.4500000000007"/>
    <n v="5.25"/>
    <n v="1129.0562500000001"/>
    <n v="12.75"/>
    <n v="10.92280344375"/>
    <n v="0"/>
    <n v="0"/>
    <n v="0.12660768125000002"/>
    <n v="1.4851754921194427"/>
    <n v="0.57708333333333339"/>
    <n v="2.1888665"/>
    <n v="0"/>
    <n v="7.7943536"/>
    <n v="280"/>
    <n v="40"/>
    <n v="1"/>
    <n v="1"/>
    <n v="0"/>
    <n v="1"/>
    <n v="0"/>
    <n v="0"/>
    <n v="659.63"/>
    <s v="No SLA Breach"/>
    <n v="0"/>
    <n v="11.881403866666666"/>
    <n v="106.59975315"/>
    <n v="6"/>
    <n v="0"/>
    <n v="0.125"/>
    <n v="35"/>
    <n v="0.39604679555555555"/>
    <n v="8.8833127624999994E-2"/>
    <n v="6"/>
    <n v="34"/>
    <n v="1"/>
    <n v="0"/>
    <s v="Investigate inventory and order-quality process"/>
    <x v="1"/>
    <s v="Hyderabad"/>
    <s v="Large"/>
    <n v="2100"/>
    <n v="3"/>
    <d v="1899-12-30T03:30:00"/>
    <d v="1899-12-30T04:00:00"/>
    <x v="3"/>
    <b v="0"/>
  </r>
  <r>
    <s v="DS002_20260708_I09"/>
    <s v="DS002"/>
    <d v="2026-07-08T00:00:00"/>
    <n v="9"/>
    <s v="Night"/>
    <n v="10"/>
    <n v="8"/>
    <n v="7"/>
    <n v="0"/>
    <n v="1"/>
    <n v="525"/>
    <n v="0"/>
    <s v="P_DS002_004|P_DS002_007|P_DS002_013|P_DS002_016|P_DS002_019|P_DS002_022|P_DS002_034"/>
    <s v=""/>
    <s v="P_DS002_001"/>
    <n v="10"/>
    <n v="525"/>
    <n v="4525"/>
    <n v="0"/>
    <n v="48"/>
    <n v="10"/>
    <n v="56"/>
    <n v="13143.89"/>
    <n v="5.6"/>
    <n v="1314.3889999999999"/>
    <n v="11.7"/>
    <n v="10.408295185"/>
    <n v="3"/>
    <n v="0.35260968833333345"/>
    <n v="1.2383168266666664"/>
    <n v="1.2686580954607418"/>
    <n v="0.55499999999999994"/>
    <n v="3.0619749183333331"/>
    <n v="0"/>
    <n v="6.4779869266666665"/>
    <n v="350"/>
    <n v="40"/>
    <n v="0"/>
    <n v="0"/>
    <n v="0"/>
    <n v="0"/>
    <n v="0"/>
    <n v="0"/>
    <n v="0"/>
    <s v="Store Not Ready for Rider"/>
    <n v="3"/>
    <n v="8.9013711833333335"/>
    <n v="56.580121500000004"/>
    <n v="5"/>
    <n v="0.3"/>
    <n v="0"/>
    <n v="35"/>
    <n v="0.29671237277777779"/>
    <n v="4.7150101250000007E-2"/>
    <n v="3"/>
    <n v="37"/>
    <n v="1"/>
    <n v="0"/>
    <s v="Protect or increase picker capacity"/>
    <x v="1"/>
    <s v="Hyderabad"/>
    <s v="Large"/>
    <n v="2100"/>
    <n v="3"/>
    <d v="1899-12-30T04:00:00"/>
    <d v="1899-12-30T04:30:00"/>
    <x v="4"/>
    <b v="0"/>
  </r>
  <r>
    <s v="DS002_20260708_I10"/>
    <s v="DS002"/>
    <d v="2026-07-08T00:00:00"/>
    <n v="10"/>
    <s v="Night"/>
    <n v="4"/>
    <n v="8"/>
    <n v="7"/>
    <n v="0"/>
    <n v="1"/>
    <n v="525"/>
    <n v="0"/>
    <s v="P_DS002_007|P_DS002_013|P_DS002_016|P_DS002_019|P_DS002_022|P_DS002_034|P_DS002_001"/>
    <s v=""/>
    <s v="P_DS002_004"/>
    <n v="4"/>
    <n v="525"/>
    <n v="4000"/>
    <n v="0"/>
    <n v="48"/>
    <n v="4"/>
    <n v="21"/>
    <n v="5707.02"/>
    <n v="5.25"/>
    <n v="1426.7550000000001"/>
    <n v="12"/>
    <n v="10.051117212499999"/>
    <n v="0"/>
    <n v="0"/>
    <n v="0.51332488333333337"/>
    <n v="1.6830126169020234"/>
    <n v="0.55833333333333335"/>
    <n v="2.7546708291666668"/>
    <n v="0"/>
    <n v="6.6964463750000007"/>
    <n v="140"/>
    <n v="40"/>
    <n v="0"/>
    <n v="0"/>
    <n v="0"/>
    <n v="0"/>
    <n v="0"/>
    <n v="0"/>
    <n v="0"/>
    <s v="No SLA Breach"/>
    <n v="0"/>
    <n v="8.5478485166666669"/>
    <n v="99.357749066666671"/>
    <n v="9"/>
    <n v="0"/>
    <n v="0"/>
    <n v="35"/>
    <n v="0.28492828388888891"/>
    <n v="8.2798124222222227E-2"/>
    <n v="5"/>
    <n v="35"/>
    <n v="1"/>
    <n v="0"/>
    <s v="Monitor - no immediate intervention"/>
    <x v="1"/>
    <s v="Hyderabad"/>
    <s v="Large"/>
    <n v="2100"/>
    <n v="3"/>
    <d v="1899-12-30T04:30:00"/>
    <d v="1899-12-30T05:00:00"/>
    <x v="4"/>
    <b v="0"/>
  </r>
  <r>
    <s v="DS002_20260708_I11"/>
    <s v="DS002"/>
    <d v="2026-07-08T00:00:00"/>
    <n v="11"/>
    <s v="Night"/>
    <n v="5"/>
    <n v="8"/>
    <n v="7"/>
    <n v="0"/>
    <n v="1"/>
    <n v="525"/>
    <n v="0"/>
    <s v="P_DS002_013|P_DS002_016|P_DS002_019|P_DS002_022|P_DS002_034|P_DS002_001|P_DS002_004"/>
    <s v=""/>
    <s v="P_DS002_007"/>
    <n v="5"/>
    <n v="525"/>
    <n v="3475"/>
    <n v="0"/>
    <n v="48"/>
    <n v="5"/>
    <n v="19"/>
    <n v="4422.26"/>
    <n v="3.8"/>
    <n v="884.452"/>
    <n v="11.6"/>
    <n v="8.2387348733333337"/>
    <n v="0"/>
    <n v="0"/>
    <n v="4.0926589999999999E-2"/>
    <n v="1.0974191560885307"/>
    <n v="0.62"/>
    <n v="1.7583457433333334"/>
    <n v="0"/>
    <n v="5.650389126666667"/>
    <n v="175"/>
    <n v="40"/>
    <n v="0"/>
    <n v="0"/>
    <n v="0"/>
    <n v="0"/>
    <n v="0"/>
    <n v="0"/>
    <n v="0"/>
    <s v="No SLA Breach"/>
    <n v="0"/>
    <n v="7.4565073166666664"/>
    <n v="46.079824016666663"/>
    <n v="3"/>
    <n v="0"/>
    <n v="0"/>
    <n v="35"/>
    <n v="0.24855024388888888"/>
    <n v="3.8399853347222221E-2"/>
    <n v="3"/>
    <n v="37"/>
    <n v="1"/>
    <n v="0"/>
    <s v="Monitor - no immediate intervention"/>
    <x v="1"/>
    <s v="Hyderabad"/>
    <s v="Large"/>
    <n v="2100"/>
    <n v="3"/>
    <d v="1899-12-30T05:00:00"/>
    <d v="1899-12-30T05:30:00"/>
    <x v="5"/>
    <b v="0"/>
  </r>
  <r>
    <s v="DS002_20260708_I12"/>
    <s v="DS002"/>
    <d v="2026-07-08T00:00:00"/>
    <n v="12"/>
    <s v="Night"/>
    <n v="12"/>
    <n v="8"/>
    <n v="7"/>
    <n v="0"/>
    <n v="1"/>
    <n v="525"/>
    <n v="0"/>
    <s v="P_DS002_016|P_DS002_019|P_DS002_022|P_DS002_034|P_DS002_001|P_DS002_004|P_DS002_007"/>
    <s v=""/>
    <s v="P_DS002_013"/>
    <n v="12"/>
    <n v="525"/>
    <n v="2950"/>
    <n v="0"/>
    <n v="48"/>
    <n v="12"/>
    <n v="56"/>
    <n v="12638.86"/>
    <n v="4.666666666666667"/>
    <n v="1053.2383333333335"/>
    <n v="12.333333333333334"/>
    <n v="10.707822609722221"/>
    <n v="2"/>
    <n v="0.12763351944444454"/>
    <n v="0.22508829305555556"/>
    <n v="1.1808585302478407"/>
    <n v="0.59027777777777779"/>
    <n v="1.9962245944444446"/>
    <n v="0"/>
    <n v="7.789375781944444"/>
    <n v="420"/>
    <n v="40"/>
    <n v="0"/>
    <n v="0"/>
    <n v="0"/>
    <n v="0"/>
    <n v="0"/>
    <n v="0"/>
    <n v="0"/>
    <s v="Multi-Stage / Further Investigation"/>
    <n v="1"/>
    <n v="14.170302266666667"/>
    <n v="107.37895908333333"/>
    <n v="7"/>
    <n v="0.16666666666666666"/>
    <n v="0"/>
    <n v="35"/>
    <n v="0.47234340888888887"/>
    <n v="8.9482465902777766E-2"/>
    <n v="6"/>
    <n v="34"/>
    <n v="1"/>
    <n v="0"/>
    <s v="Monitor - no immediate intervention"/>
    <x v="1"/>
    <s v="Hyderabad"/>
    <s v="Large"/>
    <n v="2100"/>
    <n v="3"/>
    <d v="1899-12-30T05:30:00"/>
    <d v="1899-12-30T06:00:00"/>
    <x v="5"/>
    <b v="0"/>
  </r>
  <r>
    <s v="DS002_20260708_I13"/>
    <s v="DS002"/>
    <d v="2026-07-08T00:00:00"/>
    <n v="13"/>
    <s v="Morning"/>
    <n v="8"/>
    <n v="8"/>
    <n v="3"/>
    <n v="2"/>
    <n v="3"/>
    <n v="225"/>
    <n v="1"/>
    <s v="P_DS002_019|P_DS002_022|P_DS002_034"/>
    <s v="P_DS002_001|P_DS002_004"/>
    <s v="P_DS002_007|P_DS002_013|P_DS002_016"/>
    <n v="2.6666666666666665"/>
    <n v="225"/>
    <n v="2725"/>
    <n v="1"/>
    <n v="47"/>
    <n v="8"/>
    <n v="37"/>
    <n v="8843.82"/>
    <n v="4.625"/>
    <n v="1105.4775"/>
    <n v="12.125"/>
    <n v="10.041427191666667"/>
    <n v="1"/>
    <n v="0.21188112500000011"/>
    <n v="0"/>
    <n v="1.3331232279515151"/>
    <n v="0.79791666666666661"/>
    <n v="2.1310398895833331"/>
    <n v="0"/>
    <n v="7.0687206270833336"/>
    <n v="280"/>
    <n v="40"/>
    <n v="1"/>
    <n v="1"/>
    <n v="0"/>
    <n v="1"/>
    <n v="0"/>
    <n v="0"/>
    <n v="43.96"/>
    <s v="Store Not Ready for Rider"/>
    <n v="1"/>
    <n v="9.5776374499999992"/>
    <n v="109.80224856666666"/>
    <n v="7"/>
    <n v="0.125"/>
    <n v="0.125"/>
    <n v="35"/>
    <n v="0.10641819388888887"/>
    <n v="9.150187380555555E-2"/>
    <n v="6"/>
    <n v="34"/>
    <n v="1"/>
    <n v="2"/>
    <s v="Recover overdue put-away workload"/>
    <x v="1"/>
    <s v="Hyderabad"/>
    <s v="Large"/>
    <n v="2100"/>
    <n v="3"/>
    <d v="1899-12-30T06:00:00"/>
    <d v="1899-12-30T06:30:00"/>
    <x v="6"/>
    <b v="0"/>
  </r>
  <r>
    <s v="DS002_20260708_I14"/>
    <s v="DS002"/>
    <d v="2026-07-08T00:00:00"/>
    <n v="14"/>
    <s v="Morning"/>
    <n v="13"/>
    <n v="8"/>
    <n v="3"/>
    <n v="2"/>
    <n v="3"/>
    <n v="225"/>
    <n v="1"/>
    <s v="P_DS002_022|P_DS002_034|P_DS002_001"/>
    <s v="P_DS002_004|P_DS002_007"/>
    <s v="P_DS002_013|P_DS002_016|P_DS002_019"/>
    <n v="4.333333333333333"/>
    <n v="225"/>
    <n v="2500"/>
    <n v="1"/>
    <n v="46"/>
    <n v="13"/>
    <n v="74"/>
    <n v="17841.62"/>
    <n v="5.6923076923076925"/>
    <n v="1372.4323076923076"/>
    <n v="12.538461538461538"/>
    <n v="10.799998337179488"/>
    <n v="1"/>
    <n v="0.20435062948717958"/>
    <n v="0"/>
    <n v="1.4750955997618755"/>
    <n v="0.59615384615384615"/>
    <n v="2.0712494358974358"/>
    <n v="0"/>
    <n v="7.8223386358974363"/>
    <n v="455"/>
    <n v="40"/>
    <n v="0"/>
    <n v="0"/>
    <n v="0"/>
    <n v="0"/>
    <n v="0"/>
    <n v="0"/>
    <n v="0"/>
    <s v="Store Not Ready for Rider"/>
    <n v="1"/>
    <n v="20.263590999999998"/>
    <n v="126.33360188333333"/>
    <n v="8"/>
    <n v="7.6923076923076927E-2"/>
    <n v="0"/>
    <n v="35"/>
    <n v="0.22515101111111108"/>
    <n v="0.10527800156944445"/>
    <n v="7"/>
    <n v="33"/>
    <n v="1"/>
    <n v="2"/>
    <s v="Recover overdue put-away workload"/>
    <x v="1"/>
    <s v="Hyderabad"/>
    <s v="Large"/>
    <n v="2100"/>
    <n v="3"/>
    <d v="1899-12-30T06:30:00"/>
    <d v="1899-12-30T07:00:00"/>
    <x v="6"/>
    <b v="0"/>
  </r>
  <r>
    <s v="DS002_20260708_I15"/>
    <s v="DS002"/>
    <d v="2026-07-08T00:00:00"/>
    <n v="15"/>
    <s v="Morning"/>
    <n v="24"/>
    <n v="8"/>
    <n v="3"/>
    <n v="2"/>
    <n v="3"/>
    <n v="225"/>
    <n v="1"/>
    <s v="P_DS002_034|P_DS002_001|P_DS002_004"/>
    <s v="P_DS002_007|P_DS002_013"/>
    <s v="P_DS002_016|P_DS002_019|P_DS002_022"/>
    <n v="8"/>
    <n v="225"/>
    <n v="2275"/>
    <n v="1"/>
    <n v="45"/>
    <n v="24"/>
    <n v="123"/>
    <n v="27474.06"/>
    <n v="5.125"/>
    <n v="1144.7525000000001"/>
    <n v="12.375"/>
    <n v="10.809884762499999"/>
    <n v="3"/>
    <n v="0.15007873680555561"/>
    <n v="2.2471422916666667E-2"/>
    <n v="1.3822527295881522"/>
    <n v="0.59583333333333333"/>
    <n v="2.000557478472222"/>
    <n v="0"/>
    <n v="8.0002994993055552"/>
    <n v="840"/>
    <n v="40"/>
    <n v="0"/>
    <n v="0"/>
    <n v="0"/>
    <n v="0"/>
    <n v="0"/>
    <n v="0"/>
    <n v="0"/>
    <s v="Store Not Ready for Rider"/>
    <n v="2"/>
    <n v="32.280977399999998"/>
    <n v="236.35052591666667"/>
    <n v="16"/>
    <n v="0.125"/>
    <n v="0"/>
    <n v="35"/>
    <n v="0.35867752666666664"/>
    <n v="0.19695877159722222"/>
    <n v="12"/>
    <n v="28"/>
    <n v="2"/>
    <n v="1"/>
    <s v="Recover overdue put-away workload"/>
    <x v="1"/>
    <s v="Hyderabad"/>
    <s v="Large"/>
    <n v="2100"/>
    <n v="3"/>
    <d v="1899-12-30T07:00:00"/>
    <d v="1899-12-30T07:30:00"/>
    <x v="7"/>
    <b v="0"/>
  </r>
  <r>
    <s v="DS002_20260708_I16"/>
    <s v="DS002"/>
    <d v="2026-07-08T00:00:00"/>
    <n v="16"/>
    <s v="Morning"/>
    <n v="49"/>
    <n v="8"/>
    <n v="3"/>
    <n v="2"/>
    <n v="3"/>
    <n v="225"/>
    <n v="1"/>
    <s v="P_DS002_001|P_DS002_004|P_DS002_007"/>
    <s v="P_DS002_013|P_DS002_016"/>
    <s v="P_DS002_019|P_DS002_022|P_DS002_034"/>
    <n v="16.333333333333332"/>
    <n v="225"/>
    <n v="2050"/>
    <n v="1"/>
    <n v="44"/>
    <n v="49"/>
    <n v="248"/>
    <n v="56187.81"/>
    <n v="5.0612244897959187"/>
    <n v="1146.69"/>
    <n v="12.306122448979592"/>
    <n v="10.082176670068026"/>
    <n v="2"/>
    <n v="8.4768402040816343E-2"/>
    <n v="0.35805639863945571"/>
    <n v="1.4508696151134917"/>
    <n v="0.64421768707482996"/>
    <n v="2.4531436965986395"/>
    <n v="0"/>
    <n v="6.7790329646258494"/>
    <n v="1715"/>
    <n v="40"/>
    <n v="2"/>
    <n v="2"/>
    <n v="1"/>
    <n v="1"/>
    <n v="0"/>
    <n v="0"/>
    <n v="467.58"/>
    <s v="Last-Mile Travel"/>
    <n v="1"/>
    <n v="67.767028216666674"/>
    <n v="505.65686711666666"/>
    <n v="30"/>
    <n v="4.0816326530612242E-2"/>
    <n v="4.0816326530612242E-2"/>
    <n v="35"/>
    <n v="0.75296698018518526"/>
    <n v="0.4213807225972222"/>
    <n v="25"/>
    <n v="15"/>
    <n v="4"/>
    <n v="-1"/>
    <s v="Recover overdue put-away workload"/>
    <x v="1"/>
    <s v="Hyderabad"/>
    <s v="Large"/>
    <n v="2100"/>
    <n v="3"/>
    <d v="1899-12-30T07:30:00"/>
    <d v="1899-12-30T08:00:00"/>
    <x v="7"/>
    <b v="0"/>
  </r>
  <r>
    <s v="DS002_20260708_I17"/>
    <s v="DS002"/>
    <d v="2026-07-08T00:00:00"/>
    <n v="17"/>
    <s v="Morning"/>
    <n v="38"/>
    <n v="17"/>
    <n v="3"/>
    <n v="2"/>
    <n v="12"/>
    <n v="225"/>
    <n v="1"/>
    <s v="P_DS002_001|P_DS002_004|P_DS002_005"/>
    <s v="P_DS002_007|P_DS002_008"/>
    <s v="P_DS002_011|P_DS002_013|P_DS002_014|P_DS002_016|P_DS002_019|P_DS002_020|P_DS002_022|P_DS002_023|P_DS002_026|P_DS002_029|P_DS002_032|P_DS002_034"/>
    <n v="3.1666666666666665"/>
    <n v="225"/>
    <n v="1825"/>
    <n v="1"/>
    <n v="43"/>
    <n v="38"/>
    <n v="170"/>
    <n v="37005.96"/>
    <n v="4.4736842105263159"/>
    <n v="973.84105263157892"/>
    <n v="12.078947368421053"/>
    <n v="10.167339767105263"/>
    <n v="3"/>
    <n v="7.113360043859647E-2"/>
    <n v="0"/>
    <n v="1.2025947796773648"/>
    <n v="0.62850877192982457"/>
    <n v="1.831103542982456"/>
    <n v="0"/>
    <n v="7.4138677960526316"/>
    <n v="1330"/>
    <n v="81"/>
    <n v="4"/>
    <n v="4"/>
    <n v="0"/>
    <n v="2"/>
    <n v="2"/>
    <n v="0"/>
    <n v="719.2"/>
    <s v="Last-Mile Travel"/>
    <n v="1"/>
    <n v="49.447338950000002"/>
    <n v="491.84773646666667"/>
    <n v="33"/>
    <n v="7.8947368421052627E-2"/>
    <n v="0.10526315789473684"/>
    <n v="35"/>
    <n v="0.13735371930555557"/>
    <n v="0.20240647591220851"/>
    <n v="24"/>
    <n v="57"/>
    <n v="3"/>
    <n v="9"/>
    <s v="Recover overdue put-away workload"/>
    <x v="1"/>
    <s v="Hyderabad"/>
    <s v="Large"/>
    <n v="2100"/>
    <n v="3"/>
    <d v="1899-12-30T08:00:00"/>
    <d v="1899-12-30T08:30:00"/>
    <x v="8"/>
    <b v="0"/>
  </r>
  <r>
    <s v="DS002_20260708_I18"/>
    <s v="DS002"/>
    <d v="2026-07-08T00:00:00"/>
    <n v="18"/>
    <s v="Morning"/>
    <n v="40"/>
    <n v="17"/>
    <n v="3"/>
    <n v="2"/>
    <n v="12"/>
    <n v="225"/>
    <n v="1"/>
    <s v="P_DS002_004|P_DS002_005|P_DS002_007"/>
    <s v="P_DS002_008|P_DS002_011"/>
    <s v="P_DS002_013|P_DS002_014|P_DS002_016|P_DS002_019|P_DS002_020|P_DS002_022|P_DS002_023|P_DS002_026|P_DS002_029|P_DS002_032|P_DS002_034|P_DS002_001"/>
    <n v="3.3333333333333335"/>
    <n v="225"/>
    <n v="1600"/>
    <n v="1"/>
    <n v="42"/>
    <n v="40"/>
    <n v="208"/>
    <n v="46392.36"/>
    <n v="5.2"/>
    <n v="1159.809"/>
    <n v="12.3"/>
    <n v="10.011400377499999"/>
    <n v="4"/>
    <n v="9.6253000416666651E-2"/>
    <n v="0"/>
    <n v="1.3808077346167531"/>
    <n v="0.66625000000000001"/>
    <n v="2.0470577258333331"/>
    <n v="0"/>
    <n v="7.1197593091666658"/>
    <n v="1400"/>
    <n v="80"/>
    <n v="2"/>
    <n v="2"/>
    <n v="2"/>
    <n v="0"/>
    <n v="0"/>
    <n v="0"/>
    <n v="248.43"/>
    <s v="Store Not Ready for Rider"/>
    <n v="3"/>
    <n v="55.005572166666667"/>
    <n v="336.11823816666669"/>
    <n v="22"/>
    <n v="0.1"/>
    <n v="0.05"/>
    <n v="35"/>
    <n v="0.15279325601851851"/>
    <n v="0.14004926590277778"/>
    <n v="17"/>
    <n v="63"/>
    <n v="3"/>
    <n v="9"/>
    <s v="Recover overdue put-away workload"/>
    <x v="1"/>
    <s v="Hyderabad"/>
    <s v="Large"/>
    <n v="2100"/>
    <n v="3"/>
    <d v="1899-12-30T08:30:00"/>
    <d v="1899-12-30T09:00:00"/>
    <x v="8"/>
    <b v="0"/>
  </r>
  <r>
    <s v="DS002_20260708_I19"/>
    <s v="DS002"/>
    <d v="2026-07-08T00:00:00"/>
    <n v="19"/>
    <s v="Morning"/>
    <n v="51"/>
    <n v="9"/>
    <n v="0"/>
    <n v="2"/>
    <n v="7"/>
    <n v="0"/>
    <n v="1"/>
    <s v=""/>
    <s v="P_DS002_008|P_DS002_011"/>
    <s v="P_DS002_014|P_DS002_020|P_DS002_023|P_DS002_026|P_DS002_029|P_DS002_032|P_DS002_005"/>
    <n v="7.2857142857142856"/>
    <n v="0"/>
    <n v="1600"/>
    <n v="1"/>
    <n v="41"/>
    <n v="51"/>
    <n v="233"/>
    <n v="50200.87"/>
    <n v="4.5686274509803919"/>
    <n v="984.33078431372553"/>
    <n v="13.019607843137255"/>
    <n v="10.383579061437908"/>
    <n v="2"/>
    <n v="1.0935010130718976E-2"/>
    <n v="0"/>
    <n v="1.2522202429160878"/>
    <n v="0.64673202614379088"/>
    <n v="1.8989522604575164"/>
    <n v="0"/>
    <n v="7.6267836549019608"/>
    <n v="1785"/>
    <n v="41"/>
    <n v="1"/>
    <n v="1"/>
    <n v="0"/>
    <n v="1"/>
    <n v="0"/>
    <n v="0"/>
    <n v="82.7"/>
    <s v="Multi-Stage / Further Investigation"/>
    <n v="1"/>
    <n v="63.814478916666665"/>
    <n v="573.56728610000005"/>
    <n v="40"/>
    <n v="3.9215686274509803E-2"/>
    <n v="1.9607843137254902E-2"/>
    <n v="35"/>
    <n v="0.30387847103174603"/>
    <n v="0.46631486674796752"/>
    <n v="28"/>
    <n v="13"/>
    <n v="4"/>
    <n v="3"/>
    <s v="Recover overdue put-away workload"/>
    <x v="1"/>
    <s v="Hyderabad"/>
    <s v="Large"/>
    <n v="2100"/>
    <n v="3"/>
    <d v="1899-12-30T09:00:00"/>
    <d v="1899-12-30T09:30:00"/>
    <x v="9"/>
    <b v="0"/>
  </r>
  <r>
    <s v="DS002_20260708_I20"/>
    <s v="DS002"/>
    <d v="2026-07-08T00:00:00"/>
    <n v="20"/>
    <s v="Morning"/>
    <n v="51"/>
    <n v="9"/>
    <n v="0"/>
    <n v="2"/>
    <n v="7"/>
    <n v="0"/>
    <n v="1"/>
    <s v=""/>
    <s v="P_DS002_011|P_DS002_014"/>
    <s v="P_DS002_020|P_DS002_023|P_DS002_026|P_DS002_029|P_DS002_032|P_DS002_005|P_DS002_008"/>
    <n v="7.2857142857142856"/>
    <n v="0"/>
    <n v="1600"/>
    <n v="1"/>
    <n v="40"/>
    <n v="51"/>
    <n v="242"/>
    <n v="54712.46"/>
    <n v="4.7450980392156863"/>
    <n v="1072.7933333333333"/>
    <n v="12.784313725490197"/>
    <n v="10.046074237908497"/>
    <n v="1"/>
    <n v="1.0655118627450971E-2"/>
    <n v="0"/>
    <n v="1.252141474249119"/>
    <n v="0.65686274509803921"/>
    <n v="1.9090042094771242"/>
    <n v="0"/>
    <n v="7.2429523686274502"/>
    <n v="1785"/>
    <n v="41"/>
    <n v="3"/>
    <n v="3"/>
    <n v="2"/>
    <n v="1"/>
    <n v="0"/>
    <n v="0"/>
    <n v="927.90999999999985"/>
    <s v="Store Not Ready for Rider"/>
    <n v="1"/>
    <n v="64.542870149999999"/>
    <n v="651.25484461666667"/>
    <n v="31"/>
    <n v="1.9607843137254902E-2"/>
    <n v="5.8823529411764705E-2"/>
    <n v="35"/>
    <n v="0.30734700071428572"/>
    <n v="0.52947548342818429"/>
    <n v="32"/>
    <n v="9"/>
    <n v="4"/>
    <n v="3"/>
    <s v="Recover overdue put-away workload"/>
    <x v="1"/>
    <s v="Hyderabad"/>
    <s v="Large"/>
    <n v="2100"/>
    <n v="3"/>
    <d v="1899-12-30T09:30:00"/>
    <d v="1899-12-30T10:00:00"/>
    <x v="9"/>
    <b v="0"/>
  </r>
  <r>
    <s v="DS002_20260708_I21"/>
    <s v="DS002"/>
    <d v="2026-07-08T00:00:00"/>
    <n v="21"/>
    <s v="Morning"/>
    <n v="28"/>
    <n v="9"/>
    <n v="0"/>
    <n v="2"/>
    <n v="7"/>
    <n v="0"/>
    <n v="1"/>
    <s v=""/>
    <s v="P_DS002_014|P_DS002_020"/>
    <s v="P_DS002_023|P_DS002_026|P_DS002_029|P_DS002_032|P_DS002_005|P_DS002_008|P_DS002_011"/>
    <n v="4"/>
    <n v="0"/>
    <n v="1600"/>
    <n v="1"/>
    <n v="39"/>
    <n v="28"/>
    <n v="142"/>
    <n v="34447.620000000003"/>
    <n v="5.0714285714285712"/>
    <n v="1230.2721428571429"/>
    <n v="12.535714285714286"/>
    <n v="10.038952773809523"/>
    <n v="0"/>
    <n v="0"/>
    <n v="0"/>
    <n v="1.2761803951230344"/>
    <n v="0.650595238095238"/>
    <n v="1.9267756249999999"/>
    <n v="0"/>
    <n v="7.2597961869047625"/>
    <n v="980"/>
    <n v="41"/>
    <n v="1"/>
    <n v="1"/>
    <n v="1"/>
    <n v="0"/>
    <n v="0"/>
    <n v="0"/>
    <n v="64.010000000000005"/>
    <s v="No SLA Breach"/>
    <n v="0"/>
    <n v="35.768686583333334"/>
    <n v="390.70268820000001"/>
    <n v="24"/>
    <n v="0"/>
    <n v="3.5714285714285712E-2"/>
    <n v="35"/>
    <n v="0.17032707896825397"/>
    <n v="0.31764446195121954"/>
    <n v="19"/>
    <n v="22"/>
    <n v="2"/>
    <n v="5"/>
    <s v="Recover overdue put-away workload"/>
    <x v="1"/>
    <s v="Hyderabad"/>
    <s v="Large"/>
    <n v="2100"/>
    <n v="3"/>
    <d v="1899-12-30T10:00:00"/>
    <d v="1899-12-30T10:30:00"/>
    <x v="10"/>
    <b v="0"/>
  </r>
  <r>
    <s v="DS002_20260708_I22"/>
    <s v="DS002"/>
    <d v="2026-07-08T00:00:00"/>
    <n v="22"/>
    <s v="Morning"/>
    <n v="47"/>
    <n v="9"/>
    <n v="0"/>
    <n v="2"/>
    <n v="7"/>
    <n v="0"/>
    <n v="1"/>
    <s v=""/>
    <s v="P_DS002_020|P_DS002_023"/>
    <s v="P_DS002_026|P_DS002_029|P_DS002_032|P_DS002_005|P_DS002_008|P_DS002_011|P_DS002_014"/>
    <n v="6.7142857142857144"/>
    <n v="0"/>
    <n v="1600"/>
    <n v="1"/>
    <n v="38"/>
    <n v="47"/>
    <n v="259"/>
    <n v="56519.28"/>
    <n v="5.5106382978723403"/>
    <n v="1202.5378723404256"/>
    <n v="12.617021276595745"/>
    <n v="10.373666880141844"/>
    <n v="2"/>
    <n v="3.2360384751773101E-2"/>
    <n v="0"/>
    <n v="1.4644407037030072"/>
    <n v="0.59113475177304964"/>
    <n v="2.0555754478723407"/>
    <n v="0"/>
    <n v="7.346105608510638"/>
    <n v="1645"/>
    <n v="41"/>
    <n v="3"/>
    <n v="3"/>
    <n v="2"/>
    <n v="1"/>
    <n v="0"/>
    <n v="0"/>
    <n v="634.41"/>
    <s v="Last-Mile Travel"/>
    <n v="2"/>
    <n v="68.854844200000002"/>
    <n v="476.83163754999998"/>
    <n v="24"/>
    <n v="4.2553191489361701E-2"/>
    <n v="6.3829787234042548E-2"/>
    <n v="35"/>
    <n v="0.32788021047619048"/>
    <n v="0.38766799800813007"/>
    <n v="23"/>
    <n v="18"/>
    <n v="4"/>
    <n v="3"/>
    <s v="Recover overdue put-away workload"/>
    <x v="1"/>
    <s v="Hyderabad"/>
    <s v="Large"/>
    <n v="2100"/>
    <n v="3"/>
    <d v="1899-12-30T10:30:00"/>
    <d v="1899-12-30T11:00:00"/>
    <x v="10"/>
    <b v="0"/>
  </r>
  <r>
    <s v="DS002_20260708_I23"/>
    <s v="DS002"/>
    <d v="2026-07-08T00:00:00"/>
    <n v="23"/>
    <s v="Lunch"/>
    <n v="47"/>
    <n v="9"/>
    <n v="0"/>
    <n v="0"/>
    <n v="9"/>
    <n v="0"/>
    <n v="0"/>
    <s v=""/>
    <s v=""/>
    <s v="P_DS002_023|P_DS002_026|P_DS002_029|P_DS002_032|P_DS002_005|P_DS002_008|P_DS002_011|P_DS002_014|P_DS002_020"/>
    <n v="5.2222222222222223"/>
    <n v="0"/>
    <n v="1600"/>
    <n v="0"/>
    <n v="38"/>
    <n v="47"/>
    <n v="256"/>
    <n v="60199.39"/>
    <n v="5.4468085106382977"/>
    <n v="1280.838085106383"/>
    <n v="12.638297872340425"/>
    <n v="10.675464396808511"/>
    <n v="4"/>
    <n v="8.2878140425531918E-2"/>
    <n v="0"/>
    <n v="1.4280976792375084"/>
    <n v="0.68900709219858158"/>
    <n v="2.1171047617021275"/>
    <n v="0"/>
    <n v="7.6480759375886533"/>
    <n v="1645"/>
    <n v="41"/>
    <n v="4"/>
    <n v="3"/>
    <n v="4"/>
    <n v="0"/>
    <n v="0"/>
    <n v="0"/>
    <n v="761.22"/>
    <s v="Store Not Ready for Rider"/>
    <n v="3"/>
    <n v="66.596206850000002"/>
    <n v="557.1186563"/>
    <n v="29"/>
    <n v="8.5106382978723402E-2"/>
    <n v="6.3829787234042548E-2"/>
    <n v="35"/>
    <n v="0.24665261796296298"/>
    <n v="0.45294199699186993"/>
    <n v="27"/>
    <n v="14"/>
    <n v="4"/>
    <n v="5"/>
    <s v="Recover overdue put-away workload"/>
    <x v="1"/>
    <s v="Hyderabad"/>
    <s v="Large"/>
    <n v="2100"/>
    <n v="3"/>
    <d v="1899-12-30T11:00:00"/>
    <d v="1899-12-30T11:30:00"/>
    <x v="11"/>
    <b v="0"/>
  </r>
  <r>
    <s v="DS002_20260708_I24"/>
    <s v="DS002"/>
    <d v="2026-07-08T00:00:00"/>
    <n v="24"/>
    <s v="Lunch"/>
    <n v="62"/>
    <n v="9"/>
    <n v="0"/>
    <n v="0"/>
    <n v="9"/>
    <n v="0"/>
    <n v="0"/>
    <s v=""/>
    <s v=""/>
    <s v="P_DS002_026|P_DS002_029|P_DS002_032|P_DS002_005|P_DS002_008|P_DS002_011|P_DS002_014|P_DS002_020|P_DS002_023"/>
    <n v="6.8888888888888893"/>
    <n v="0"/>
    <n v="1600"/>
    <n v="0"/>
    <n v="38"/>
    <n v="62"/>
    <n v="305"/>
    <n v="72468.38"/>
    <n v="4.919354838709677"/>
    <n v="1168.8448387096776"/>
    <n v="12.85483870967742"/>
    <n v="9.6625522446236563"/>
    <n v="2"/>
    <n v="3.3078445430107482E-2"/>
    <n v="0"/>
    <n v="1.2759375095148626"/>
    <n v="0.68252688172043008"/>
    <n v="1.9584643825268817"/>
    <n v="0"/>
    <n v="6.8449480688172049"/>
    <n v="2170"/>
    <n v="41"/>
    <n v="3"/>
    <n v="3"/>
    <n v="3"/>
    <n v="0"/>
    <n v="0"/>
    <n v="0"/>
    <n v="394.71000000000004"/>
    <s v="Store Not Ready for Rider"/>
    <n v="2"/>
    <n v="77.619057616666666"/>
    <n v="630.11516631666666"/>
    <n v="31"/>
    <n v="3.2258064516129031E-2"/>
    <n v="4.8387096774193547E-2"/>
    <n v="35"/>
    <n v="0.28747799117283951"/>
    <n v="0.51228875310298105"/>
    <n v="31"/>
    <n v="10"/>
    <n v="4"/>
    <n v="5"/>
    <s v="Recover overdue put-away workload"/>
    <x v="1"/>
    <s v="Hyderabad"/>
    <s v="Large"/>
    <n v="2100"/>
    <n v="3"/>
    <d v="1899-12-30T11:30:00"/>
    <d v="1899-12-30T12:00:00"/>
    <x v="11"/>
    <b v="0"/>
  </r>
  <r>
    <s v="DS002_20260708_I25"/>
    <s v="DS002"/>
    <d v="2026-07-08T00:00:00"/>
    <n v="25"/>
    <s v="Lunch"/>
    <n v="69"/>
    <n v="9"/>
    <n v="0"/>
    <n v="0"/>
    <n v="9"/>
    <n v="0"/>
    <n v="0"/>
    <s v=""/>
    <s v=""/>
    <s v="P_DS002_029|P_DS002_032|P_DS002_005|P_DS002_008|P_DS002_011|P_DS002_014|P_DS002_020|P_DS002_023|P_DS002_026"/>
    <n v="7.666666666666667"/>
    <n v="0"/>
    <n v="1600"/>
    <n v="0"/>
    <n v="38"/>
    <n v="69"/>
    <n v="349"/>
    <n v="76954.7"/>
    <n v="5.0579710144927539"/>
    <n v="1115.2855072463767"/>
    <n v="14.840579710144928"/>
    <n v="9.8453907292270539"/>
    <n v="0"/>
    <n v="0"/>
    <n v="0"/>
    <n v="1.3348769024490381"/>
    <n v="0.67995169082125595"/>
    <n v="2.0148285842995168"/>
    <n v="0"/>
    <n v="6.8653447437198061"/>
    <n v="2760"/>
    <n v="41"/>
    <n v="3"/>
    <n v="3"/>
    <n v="1"/>
    <n v="1"/>
    <n v="1"/>
    <n v="0"/>
    <n v="1173.7099999999998"/>
    <s v="No SLA Breach"/>
    <n v="0"/>
    <n v="93.420808116666663"/>
    <n v="711.58924654999998"/>
    <n v="39"/>
    <n v="0"/>
    <n v="4.3478260869565216E-2"/>
    <n v="40"/>
    <n v="0.34600299302469134"/>
    <n v="0.57852784272357727"/>
    <n v="34"/>
    <n v="7"/>
    <n v="5"/>
    <n v="4"/>
    <s v="Recover overdue put-away workload"/>
    <x v="1"/>
    <s v="Hyderabad"/>
    <s v="Large"/>
    <n v="2100"/>
    <n v="3"/>
    <d v="1899-12-30T12:00:00"/>
    <d v="1899-12-30T12:30:00"/>
    <x v="12"/>
    <b v="1"/>
  </r>
  <r>
    <s v="DS002_20260708_I26"/>
    <s v="DS002"/>
    <d v="2026-07-08T00:00:00"/>
    <n v="26"/>
    <s v="Lunch"/>
    <n v="88"/>
    <n v="9"/>
    <n v="0"/>
    <n v="0"/>
    <n v="9"/>
    <n v="0"/>
    <n v="0"/>
    <s v=""/>
    <s v=""/>
    <s v="P_DS002_032|P_DS002_005|P_DS002_008|P_DS002_011|P_DS002_014|P_DS002_020|P_DS002_023|P_DS002_026|P_DS002_029"/>
    <n v="9.7777777777777803"/>
    <n v="0"/>
    <n v="1600"/>
    <n v="0"/>
    <n v="38"/>
    <n v="88"/>
    <n v="430"/>
    <n v="99241.24"/>
    <n v="4.8863636363636367"/>
    <n v="1127.7413636363638"/>
    <n v="15.965909090909092"/>
    <n v="10.061043083333333"/>
    <n v="0"/>
    <n v="0"/>
    <n v="0"/>
    <n v="1.2860623631801706"/>
    <n v="0.61761363636363642"/>
    <n v="1.7139262785984848"/>
    <n v="2.6775917803030302E-2"/>
    <n v="7.2205532859848489"/>
    <n v="3520"/>
    <n v="41"/>
    <n v="0"/>
    <n v="0"/>
    <n v="0"/>
    <n v="0"/>
    <n v="0"/>
    <n v="0"/>
    <n v="0"/>
    <s v="No SLA Breach"/>
    <n v="0"/>
    <n v="111.95492193333334"/>
    <n v="869.56550904999995"/>
    <n v="41"/>
    <n v="0"/>
    <n v="0"/>
    <n v="40"/>
    <n v="0.41464785901234569"/>
    <n v="0.70696382849593487"/>
    <n v="42"/>
    <n v="-1"/>
    <n v="6"/>
    <n v="3"/>
    <s v="Recover overdue put-away workload"/>
    <x v="1"/>
    <s v="Hyderabad"/>
    <s v="Large"/>
    <n v="2100"/>
    <n v="3"/>
    <d v="1899-12-30T12:30:00"/>
    <d v="1899-12-30T13:00:00"/>
    <x v="12"/>
    <b v="1"/>
  </r>
  <r>
    <s v="DS002_20260708_I27"/>
    <s v="DS002"/>
    <d v="2026-07-08T00:00:00"/>
    <n v="27"/>
    <s v="Lunch"/>
    <n v="90"/>
    <n v="9"/>
    <n v="0"/>
    <n v="0"/>
    <n v="9"/>
    <n v="0"/>
    <n v="0"/>
    <s v=""/>
    <s v=""/>
    <s v="P_DS002_005|P_DS002_008|P_DS002_011|P_DS002_014|P_DS002_020|P_DS002_023|P_DS002_026|P_DS002_029|P_DS002_032"/>
    <n v="10"/>
    <n v="0"/>
    <n v="1600"/>
    <n v="0"/>
    <n v="38"/>
    <n v="90"/>
    <n v="448"/>
    <n v="102130.09"/>
    <n v="4.9777777777777779"/>
    <n v="1134.7787777777778"/>
    <n v="16.177777777777777"/>
    <n v="10.657027851851852"/>
    <n v="0"/>
    <n v="0"/>
    <n v="4.3787887037037019E-3"/>
    <n v="1.3241457441575277"/>
    <n v="0.62944444444444447"/>
    <n v="1.217829077037037"/>
    <n v="0.29392260962962963"/>
    <n v="7.4521732992592593"/>
    <n v="3600"/>
    <n v="41"/>
    <n v="5"/>
    <n v="4"/>
    <n v="5"/>
    <n v="0"/>
    <n v="0"/>
    <n v="0"/>
    <n v="1181.6500000000001"/>
    <s v="No SLA Breach"/>
    <n v="0"/>
    <n v="120.16616546666667"/>
    <n v="978.36815061666664"/>
    <n v="41"/>
    <n v="0"/>
    <n v="4.4444444444444446E-2"/>
    <n v="40"/>
    <n v="0.44505987209876546"/>
    <n v="0.79542126066395658"/>
    <n v="47"/>
    <n v="-6"/>
    <n v="6"/>
    <n v="3"/>
    <s v="Recover overdue put-away workload"/>
    <x v="1"/>
    <s v="Hyderabad"/>
    <s v="Large"/>
    <n v="2100"/>
    <n v="3"/>
    <d v="1899-12-30T13:00:00"/>
    <d v="1899-12-30T13:30:00"/>
    <x v="13"/>
    <b v="1"/>
  </r>
  <r>
    <s v="DS002_20260708_I28"/>
    <s v="DS002"/>
    <d v="2026-07-08T00:00:00"/>
    <n v="28"/>
    <s v="Lunch"/>
    <n v="85"/>
    <n v="9"/>
    <n v="0"/>
    <n v="0"/>
    <n v="9"/>
    <n v="0"/>
    <n v="0"/>
    <s v=""/>
    <s v=""/>
    <s v="P_DS002_008|P_DS002_011|P_DS002_014|P_DS002_020|P_DS002_023|P_DS002_026|P_DS002_029|P_DS002_032|P_DS002_005"/>
    <n v="9.4444444444444446"/>
    <n v="0"/>
    <n v="1600"/>
    <n v="0"/>
    <n v="38"/>
    <n v="85"/>
    <n v="422"/>
    <n v="98956.85"/>
    <n v="4.9647058823529413"/>
    <n v="1164.1982352941177"/>
    <n v="15.588235294117647"/>
    <n v="9.9462989339215682"/>
    <n v="1"/>
    <n v="5.508750588235291E-3"/>
    <n v="0"/>
    <n v="1.331869346486291"/>
    <n v="0.61764705882352944"/>
    <n v="1.4527080350980393"/>
    <n v="1.6221269999999996E-2"/>
    <n v="7.0491887072549027"/>
    <n v="3400"/>
    <n v="41"/>
    <n v="2"/>
    <n v="2"/>
    <n v="1"/>
    <n v="1"/>
    <n v="0"/>
    <n v="0"/>
    <n v="1191.3799999999999"/>
    <s v="Last-Mile Travel"/>
    <n v="1"/>
    <n v="111.50310815"/>
    <n v="967.15635221666662"/>
    <n v="41"/>
    <n v="1.1764705882352941E-2"/>
    <n v="2.3529411764705882E-2"/>
    <n v="40"/>
    <n v="0.41297447462962966"/>
    <n v="0.7863059774119241"/>
    <n v="47"/>
    <n v="-6"/>
    <n v="6"/>
    <n v="3"/>
    <s v="Recover overdue put-away workload"/>
    <x v="1"/>
    <s v="Hyderabad"/>
    <s v="Large"/>
    <n v="2100"/>
    <n v="3"/>
    <d v="1899-12-30T13:30:00"/>
    <d v="1899-12-30T14:00:00"/>
    <x v="13"/>
    <b v="1"/>
  </r>
  <r>
    <s v="DS002_20260708_I29"/>
    <s v="DS002"/>
    <d v="2026-07-08T00:00:00"/>
    <n v="29"/>
    <s v="Lunch"/>
    <n v="67"/>
    <n v="9"/>
    <n v="0"/>
    <n v="0"/>
    <n v="9"/>
    <n v="0"/>
    <n v="0"/>
    <s v=""/>
    <s v=""/>
    <s v="P_DS002_011|P_DS002_014|P_DS002_020|P_DS002_023|P_DS002_026|P_DS002_029|P_DS002_032|P_DS002_005|P_DS002_008"/>
    <n v="7.4444444444444446"/>
    <n v="0"/>
    <n v="1600"/>
    <n v="0"/>
    <n v="38"/>
    <n v="67"/>
    <n v="338"/>
    <n v="73809.320000000007"/>
    <n v="5.044776119402985"/>
    <n v="1101.6316417910448"/>
    <n v="13.373134328358208"/>
    <n v="9.8877168427860695"/>
    <n v="1"/>
    <n v="2.1217524875621879E-3"/>
    <n v="0"/>
    <n v="1.3283119073917451"/>
    <n v="0.68233830845771148"/>
    <n v="1.9312870898009948"/>
    <n v="0"/>
    <n v="6.95119597960199"/>
    <n v="2345"/>
    <n v="41"/>
    <n v="2"/>
    <n v="2"/>
    <n v="0"/>
    <n v="1"/>
    <n v="1"/>
    <n v="0"/>
    <n v="687.61"/>
    <s v="Store Not Ready for Rider"/>
    <n v="1"/>
    <n v="89.683569750000004"/>
    <n v="808.49775494999994"/>
    <n v="41"/>
    <n v="1.4925373134328358E-2"/>
    <n v="2.9850746268656716E-2"/>
    <n v="35"/>
    <n v="0.33216136944444447"/>
    <n v="0.65731524792682927"/>
    <n v="39"/>
    <n v="2"/>
    <n v="5"/>
    <n v="4"/>
    <s v="Recover overdue put-away workload"/>
    <x v="1"/>
    <s v="Hyderabad"/>
    <s v="Large"/>
    <n v="2100"/>
    <n v="3"/>
    <d v="1899-12-30T14:00:00"/>
    <d v="1899-12-30T14:30:00"/>
    <x v="14"/>
    <b v="0"/>
  </r>
  <r>
    <s v="DS002_20260708_I30"/>
    <s v="DS002"/>
    <d v="2026-07-08T00:00:00"/>
    <n v="30"/>
    <s v="Lunch"/>
    <n v="58"/>
    <n v="9"/>
    <n v="0"/>
    <n v="0"/>
    <n v="9"/>
    <n v="0"/>
    <n v="0"/>
    <s v=""/>
    <s v=""/>
    <s v="P_DS002_014|P_DS002_020|P_DS002_023|P_DS002_026|P_DS002_029|P_DS002_032|P_DS002_005|P_DS002_008|P_DS002_011"/>
    <n v="6.4444444444444446"/>
    <n v="0"/>
    <n v="1600"/>
    <n v="0"/>
    <n v="38"/>
    <n v="58"/>
    <n v="299"/>
    <n v="68436.259999999995"/>
    <n v="5.1551724137931032"/>
    <n v="1179.9355172413793"/>
    <n v="13.086206896551724"/>
    <n v="10.03620721637931"/>
    <n v="1"/>
    <n v="5.8767767241379261E-3"/>
    <n v="0"/>
    <n v="1.3653216889001556"/>
    <n v="0.59597701149425297"/>
    <n v="1.9612986910919541"/>
    <n v="0"/>
    <n v="7.2257705850574716"/>
    <n v="2030"/>
    <n v="41"/>
    <n v="2"/>
    <n v="2"/>
    <n v="1"/>
    <n v="0"/>
    <n v="1"/>
    <n v="0"/>
    <n v="598.5"/>
    <s v="Last-Mile Travel"/>
    <n v="1"/>
    <n v="78.825198733333337"/>
    <n v="673.13933274999999"/>
    <n v="35"/>
    <n v="1.7241379310344827E-2"/>
    <n v="3.4482758620689655E-2"/>
    <n v="35"/>
    <n v="0.29194518049382717"/>
    <n v="0.54726775020325202"/>
    <n v="33"/>
    <n v="8"/>
    <n v="4"/>
    <n v="5"/>
    <s v="Recover overdue put-away workload"/>
    <x v="1"/>
    <s v="Hyderabad"/>
    <s v="Large"/>
    <n v="2100"/>
    <n v="3"/>
    <d v="1899-12-30T14:30:00"/>
    <d v="1899-12-30T15:00:00"/>
    <x v="14"/>
    <b v="0"/>
  </r>
  <r>
    <s v="DS002_20260708_I31"/>
    <s v="DS002"/>
    <d v="2026-07-08T00:00:00"/>
    <n v="31"/>
    <s v="Afternoon"/>
    <n v="40"/>
    <n v="9"/>
    <n v="0"/>
    <n v="2"/>
    <n v="7"/>
    <n v="0"/>
    <n v="1"/>
    <s v=""/>
    <s v="P_DS002_020|P_DS002_023"/>
    <s v="P_DS002_026|P_DS002_029|P_DS002_032|P_DS002_005|P_DS002_008|P_DS002_011|P_DS002_014"/>
    <n v="5.7142857142857144"/>
    <n v="0"/>
    <n v="1600"/>
    <n v="1"/>
    <n v="37"/>
    <n v="40"/>
    <n v="195"/>
    <n v="45428.4"/>
    <n v="4.875"/>
    <n v="1135.71"/>
    <n v="12.275"/>
    <n v="10.490614905416667"/>
    <n v="5"/>
    <n v="4.4128779583333347E-2"/>
    <n v="0"/>
    <n v="1.3096426807154837"/>
    <n v="0.60583333333333333"/>
    <n v="1.9154760074999999"/>
    <n v="0"/>
    <n v="7.6909722241666669"/>
    <n v="1400"/>
    <n v="41"/>
    <n v="0"/>
    <n v="0"/>
    <n v="0"/>
    <n v="0"/>
    <n v="0"/>
    <n v="0"/>
    <n v="0"/>
    <s v="Last-Mile Travel"/>
    <n v="2"/>
    <n v="52.901210633333335"/>
    <n v="520.41712238333332"/>
    <n v="33"/>
    <n v="0.125"/>
    <n v="0"/>
    <n v="35"/>
    <n v="0.25191052682539683"/>
    <n v="0.42310335153116529"/>
    <n v="25"/>
    <n v="16"/>
    <n v="3"/>
    <n v="4"/>
    <s v="Recover overdue put-away workload"/>
    <x v="1"/>
    <s v="Hyderabad"/>
    <s v="Large"/>
    <n v="2100"/>
    <n v="3"/>
    <d v="1899-12-30T15:00:00"/>
    <d v="1899-12-30T15:30:00"/>
    <x v="15"/>
    <b v="0"/>
  </r>
  <r>
    <s v="DS002_20260708_I32"/>
    <s v="DS002"/>
    <d v="2026-07-08T00:00:00"/>
    <n v="32"/>
    <s v="Afternoon"/>
    <n v="29"/>
    <n v="9"/>
    <n v="0"/>
    <n v="2"/>
    <n v="7"/>
    <n v="0"/>
    <n v="1"/>
    <s v=""/>
    <s v="P_DS002_023|P_DS002_026"/>
    <s v="P_DS002_029|P_DS002_032|P_DS002_005|P_DS002_008|P_DS002_011|P_DS002_014|P_DS002_020"/>
    <n v="4.1428571428571432"/>
    <n v="0"/>
    <n v="1600"/>
    <n v="1"/>
    <n v="36"/>
    <n v="29"/>
    <n v="142"/>
    <n v="31449.35"/>
    <n v="4.8965517241379306"/>
    <n v="1084.4603448275861"/>
    <n v="12.068965517241379"/>
    <n v="10.133374024137932"/>
    <n v="2"/>
    <n v="9.2924439655172414E-2"/>
    <n v="0"/>
    <n v="1.3396810911985269"/>
    <n v="0.75229885057471269"/>
    <n v="2.0919799339080458"/>
    <n v="0"/>
    <n v="7.0827733936781607"/>
    <n v="1015"/>
    <n v="41"/>
    <n v="2"/>
    <n v="2"/>
    <n v="0"/>
    <n v="2"/>
    <n v="0"/>
    <n v="0"/>
    <n v="1326.9"/>
    <s v="Last-Mile Travel"/>
    <n v="1"/>
    <n v="38.010049733333332"/>
    <n v="387.90646865000002"/>
    <n v="23"/>
    <n v="6.8965517241379309E-2"/>
    <n v="6.8965517241379309E-2"/>
    <n v="35"/>
    <n v="0.18100023682539682"/>
    <n v="0.31537111272357726"/>
    <n v="19"/>
    <n v="22"/>
    <n v="2"/>
    <n v="5"/>
    <s v="Recover overdue put-away workload"/>
    <x v="1"/>
    <s v="Hyderabad"/>
    <s v="Large"/>
    <n v="2100"/>
    <n v="3"/>
    <d v="1899-12-30T15:30:00"/>
    <d v="1899-12-30T16:00:00"/>
    <x v="15"/>
    <b v="0"/>
  </r>
  <r>
    <s v="DS002_20260708_I33"/>
    <s v="DS002"/>
    <d v="2026-07-08T00:00:00"/>
    <n v="33"/>
    <s v="Afternoon"/>
    <n v="26"/>
    <n v="18"/>
    <n v="0"/>
    <n v="2"/>
    <n v="16"/>
    <n v="0"/>
    <n v="1"/>
    <s v=""/>
    <s v="P_DS002_030|P_DS002_032"/>
    <s v="P_DS002_033|P_DS002_005|P_DS002_006|P_DS002_008|P_DS002_009|P_DS002_011|P_DS002_012|P_DS002_014|P_DS002_015|P_DS002_018|P_DS002_020|P_DS002_021|P_DS002_023|P_DS002_026|P_DS002_027|P_DS002_029"/>
    <n v="1.625"/>
    <n v="0"/>
    <n v="1600"/>
    <n v="1"/>
    <n v="35"/>
    <n v="26"/>
    <n v="127"/>
    <n v="25980.23"/>
    <n v="4.884615384615385"/>
    <n v="999.23961538461538"/>
    <n v="12.038461538461538"/>
    <n v="10.144233810897436"/>
    <n v="2"/>
    <n v="2.9494852564102558E-2"/>
    <n v="0"/>
    <n v="1.2643681265535223"/>
    <n v="0.607051282051282"/>
    <n v="1.871419401923077"/>
    <n v="0"/>
    <n v="7.3189682487179493"/>
    <n v="910"/>
    <n v="75"/>
    <n v="1"/>
    <n v="1"/>
    <n v="1"/>
    <n v="0"/>
    <n v="0"/>
    <n v="0"/>
    <n v="213.3"/>
    <s v="Store Not Ready for Rider"/>
    <n v="2"/>
    <n v="34.881270616666669"/>
    <n v="293.68409258333332"/>
    <n v="22"/>
    <n v="7.6923076923076927E-2"/>
    <n v="3.8461538461538464E-2"/>
    <n v="35"/>
    <n v="7.2669313784722231E-2"/>
    <n v="0.13052626337037038"/>
    <n v="14"/>
    <n v="61"/>
    <n v="2"/>
    <n v="14"/>
    <s v="Recover overdue put-away workload"/>
    <x v="1"/>
    <s v="Hyderabad"/>
    <s v="Large"/>
    <n v="2100"/>
    <n v="3"/>
    <d v="1899-12-30T16:00:00"/>
    <d v="1899-12-30T16:30:00"/>
    <x v="16"/>
    <b v="0"/>
  </r>
  <r>
    <s v="DS002_20260708_I34"/>
    <s v="DS002"/>
    <d v="2026-07-08T00:00:00"/>
    <n v="34"/>
    <s v="Afternoon"/>
    <n v="27"/>
    <n v="18"/>
    <n v="0"/>
    <n v="2"/>
    <n v="16"/>
    <n v="0"/>
    <n v="1"/>
    <s v=""/>
    <s v="P_DS002_032|P_DS002_033"/>
    <s v="P_DS002_005|P_DS002_006|P_DS002_008|P_DS002_009|P_DS002_011|P_DS002_012|P_DS002_014|P_DS002_015|P_DS002_018|P_DS002_020|P_DS002_021|P_DS002_023|P_DS002_026|P_DS002_027|P_DS002_029|P_DS002_030"/>
    <n v="1.6875"/>
    <n v="0"/>
    <n v="1600"/>
    <n v="1"/>
    <n v="34"/>
    <n v="27"/>
    <n v="146"/>
    <n v="32838.99"/>
    <n v="5.4074074074074074"/>
    <n v="1216.2588888888888"/>
    <n v="12.703703703703704"/>
    <n v="11.051799858024692"/>
    <n v="4"/>
    <n v="0.15768793148148161"/>
    <n v="0"/>
    <n v="1.4078907013795385"/>
    <n v="0.59506172839506177"/>
    <n v="2.0029524216049381"/>
    <n v="0"/>
    <n v="8.0735387858024694"/>
    <n v="945"/>
    <n v="75"/>
    <n v="1"/>
    <n v="1"/>
    <n v="0"/>
    <n v="0"/>
    <n v="1"/>
    <n v="0"/>
    <n v="292.04000000000002"/>
    <s v="Store Not Ready for Rider"/>
    <n v="3"/>
    <n v="36.122428499999998"/>
    <n v="316.04247924999999"/>
    <n v="18"/>
    <n v="0.14814814814814814"/>
    <n v="3.7037037037037035E-2"/>
    <n v="35"/>
    <n v="7.5255059375000002E-2"/>
    <n v="0.14046332411111109"/>
    <n v="16"/>
    <n v="59"/>
    <n v="2"/>
    <n v="14"/>
    <s v="Recover overdue put-away workload"/>
    <x v="1"/>
    <s v="Hyderabad"/>
    <s v="Large"/>
    <n v="2100"/>
    <n v="3"/>
    <d v="1899-12-30T16:30:00"/>
    <d v="1899-12-30T17:00:00"/>
    <x v="16"/>
    <b v="0"/>
  </r>
  <r>
    <s v="DS002_20260708_I35"/>
    <s v="DS002"/>
    <d v="2026-07-08T00:00:00"/>
    <n v="35"/>
    <s v="Afternoon"/>
    <n v="38"/>
    <n v="9"/>
    <n v="0"/>
    <n v="2"/>
    <n v="7"/>
    <n v="0"/>
    <n v="1"/>
    <s v=""/>
    <s v="P_DS002_033|P_DS002_006"/>
    <s v="P_DS002_009|P_DS002_012|P_DS002_015|P_DS002_018|P_DS002_021|P_DS002_027|P_DS002_030"/>
    <n v="5.4285714285714288"/>
    <n v="0"/>
    <n v="1600"/>
    <n v="1"/>
    <n v="33"/>
    <n v="38"/>
    <n v="186"/>
    <n v="43381.8"/>
    <n v="4.8947368421052628"/>
    <n v="1141.6263157894737"/>
    <n v="12.263157894736842"/>
    <n v="9.5475818942982453"/>
    <n v="1"/>
    <n v="5.0778653508772214E-3"/>
    <n v="0"/>
    <n v="1.2421201826628525"/>
    <n v="0.64122807017543859"/>
    <n v="1.8833482456140351"/>
    <n v="0"/>
    <n v="6.7760757482456135"/>
    <n v="1330"/>
    <n v="35"/>
    <n v="1"/>
    <n v="1"/>
    <n v="0"/>
    <n v="0"/>
    <n v="1"/>
    <n v="0"/>
    <n v="493.94"/>
    <s v="Store Not Ready for Rider"/>
    <n v="1"/>
    <n v="49.715921833333333"/>
    <n v="411.42603888333332"/>
    <n v="30"/>
    <n v="2.6315789473684209E-2"/>
    <n v="2.6315789473684209E-2"/>
    <n v="35"/>
    <n v="0.2367424849206349"/>
    <n v="0.39183432274603175"/>
    <n v="20"/>
    <n v="15"/>
    <n v="3"/>
    <n v="4"/>
    <s v="Recover overdue put-away workload"/>
    <x v="1"/>
    <s v="Hyderabad"/>
    <s v="Large"/>
    <n v="2100"/>
    <n v="3"/>
    <d v="1899-12-30T17:00:00"/>
    <d v="1899-12-30T17:30:00"/>
    <x v="17"/>
    <b v="0"/>
  </r>
  <r>
    <s v="DS002_20260708_I36"/>
    <s v="DS002"/>
    <d v="2026-07-08T00:00:00"/>
    <n v="36"/>
    <s v="Afternoon"/>
    <n v="52"/>
    <n v="9"/>
    <n v="0"/>
    <n v="2"/>
    <n v="7"/>
    <n v="0"/>
    <n v="1"/>
    <s v=""/>
    <s v="P_DS002_006|P_DS002_009"/>
    <s v="P_DS002_012|P_DS002_015|P_DS002_018|P_DS002_021|P_DS002_027|P_DS002_030|P_DS002_033"/>
    <n v="7.4285714285714288"/>
    <n v="0"/>
    <n v="1600"/>
    <n v="1"/>
    <n v="32"/>
    <n v="52"/>
    <n v="252"/>
    <n v="61713.73"/>
    <n v="4.8461538461538458"/>
    <n v="1186.8025"/>
    <n v="12.846153846153847"/>
    <n v="9.5565736737179474"/>
    <n v="0"/>
    <n v="0"/>
    <n v="0"/>
    <n v="1.2395270065216701"/>
    <n v="0.65448717948717949"/>
    <n v="1.8940141772435897"/>
    <n v="0"/>
    <n v="6.7478158974358982"/>
    <n v="1820"/>
    <n v="35"/>
    <n v="1"/>
    <n v="1"/>
    <n v="0"/>
    <n v="1"/>
    <n v="0"/>
    <n v="0"/>
    <n v="235.69"/>
    <s v="No SLA Breach"/>
    <n v="0"/>
    <n v="63.541915483333334"/>
    <n v="506.87068099999999"/>
    <n v="26"/>
    <n v="0"/>
    <n v="1.9230769230769232E-2"/>
    <n v="35"/>
    <n v="0.30258054992063493"/>
    <n v="0.48273398190476191"/>
    <n v="25"/>
    <n v="10"/>
    <n v="4"/>
    <n v="3"/>
    <s v="Recover overdue put-away workload"/>
    <x v="1"/>
    <s v="Hyderabad"/>
    <s v="Large"/>
    <n v="2100"/>
    <n v="3"/>
    <d v="1899-12-30T17:30:00"/>
    <d v="1899-12-30T18:00:00"/>
    <x v="17"/>
    <b v="0"/>
  </r>
  <r>
    <s v="DS002_20260708_I37"/>
    <s v="DS002"/>
    <d v="2026-07-08T00:00:00"/>
    <n v="37"/>
    <s v="Evening"/>
    <n v="69"/>
    <n v="9"/>
    <n v="0"/>
    <n v="0"/>
    <n v="9"/>
    <n v="0"/>
    <n v="0"/>
    <s v=""/>
    <s v=""/>
    <s v="P_DS002_009|P_DS002_012|P_DS002_015|P_DS002_018|P_DS002_021|P_DS002_027|P_DS002_030|P_DS002_033|P_DS002_006"/>
    <n v="7.666666666666667"/>
    <n v="0"/>
    <n v="1600"/>
    <n v="0"/>
    <n v="32"/>
    <n v="69"/>
    <n v="349"/>
    <n v="77634.429999999993"/>
    <n v="5.0579710144927539"/>
    <n v="1125.1366666666665"/>
    <n v="15.695652173913043"/>
    <n v="10.139493905314009"/>
    <n v="0"/>
    <n v="0"/>
    <n v="0"/>
    <n v="1.3283226732594875"/>
    <n v="0.61352657004830924"/>
    <n v="1.9340365852657004"/>
    <n v="0"/>
    <n v="7.358031136231884"/>
    <n v="2760"/>
    <n v="35"/>
    <n v="5"/>
    <n v="5"/>
    <n v="4"/>
    <n v="1"/>
    <n v="0"/>
    <n v="0"/>
    <n v="2469.3199999999997"/>
    <s v="No SLA Breach"/>
    <n v="0"/>
    <n v="88.61635356666666"/>
    <n v="717.45283761666667"/>
    <n v="35"/>
    <n v="0"/>
    <n v="7.2463768115942032E-2"/>
    <n v="40"/>
    <n v="0.32820871691358022"/>
    <n v="0.68328841677777774"/>
    <n v="35"/>
    <n v="0"/>
    <n v="5"/>
    <n v="4"/>
    <s v="Recover overdue put-away workload"/>
    <x v="1"/>
    <s v="Hyderabad"/>
    <s v="Large"/>
    <n v="2100"/>
    <n v="3"/>
    <d v="1899-12-30T18:00:00"/>
    <d v="1899-12-30T18:30:00"/>
    <x v="18"/>
    <b v="1"/>
  </r>
  <r>
    <s v="DS002_20260708_I38"/>
    <s v="DS002"/>
    <d v="2026-07-08T00:00:00"/>
    <n v="38"/>
    <s v="Evening"/>
    <n v="92"/>
    <n v="9"/>
    <n v="0"/>
    <n v="0"/>
    <n v="9"/>
    <n v="0"/>
    <n v="0"/>
    <s v=""/>
    <s v=""/>
    <s v="P_DS002_012|P_DS002_015|P_DS002_018|P_DS002_021|P_DS002_027|P_DS002_030|P_DS002_033|P_DS002_006|P_DS002_009"/>
    <n v="10.22222222222222"/>
    <n v="0"/>
    <n v="1600"/>
    <n v="0"/>
    <n v="32"/>
    <n v="92"/>
    <n v="461"/>
    <n v="107197.75"/>
    <n v="5.0108695652173916"/>
    <n v="1165.1929347826087"/>
    <n v="17.141304347826086"/>
    <n v="11.59931859039855"/>
    <n v="0"/>
    <n v="0"/>
    <n v="9.5049148550724566E-4"/>
    <n v="1.2802167903891501"/>
    <n v="0.6269927536231884"/>
    <n v="0.36751352663043474"/>
    <n v="1.123519626268116"/>
    <n v="7.6208997929347824"/>
    <n v="3680"/>
    <n v="35"/>
    <n v="6"/>
    <n v="6"/>
    <n v="3"/>
    <n v="3"/>
    <n v="0"/>
    <n v="0"/>
    <n v="2522.23"/>
    <s v="No SLA Breach"/>
    <n v="0"/>
    <n v="120.26557623333333"/>
    <n v="920.12950151666666"/>
    <n v="35"/>
    <n v="0"/>
    <n v="6.5217391304347824E-2"/>
    <n v="40"/>
    <n v="0.44542806012345681"/>
    <n v="0.876313810968254"/>
    <n v="44"/>
    <n v="-9"/>
    <n v="6"/>
    <n v="3"/>
    <s v="Recover overdue put-away workload"/>
    <x v="1"/>
    <s v="Hyderabad"/>
    <s v="Large"/>
    <n v="2100"/>
    <n v="3"/>
    <d v="1899-12-30T18:30:00"/>
    <d v="1899-12-30T19:00:00"/>
    <x v="18"/>
    <b v="1"/>
  </r>
  <r>
    <s v="DS002_20260708_I39"/>
    <s v="DS002"/>
    <d v="2026-07-08T00:00:00"/>
    <n v="39"/>
    <s v="Evening"/>
    <n v="126"/>
    <n v="9"/>
    <n v="0"/>
    <n v="0"/>
    <n v="9"/>
    <n v="0"/>
    <n v="0"/>
    <s v=""/>
    <s v=""/>
    <s v="P_DS002_015|P_DS002_018|P_DS002_021|P_DS002_027|P_DS002_030|P_DS002_033|P_DS002_006|P_DS002_009|P_DS002_012"/>
    <n v="14"/>
    <n v="0"/>
    <n v="1600"/>
    <n v="0"/>
    <n v="32"/>
    <n v="126"/>
    <n v="626"/>
    <n v="141709.74"/>
    <n v="4.9682539682539684"/>
    <n v="1124.6804761904762"/>
    <n v="18.928571428571427"/>
    <n v="20.818852861507938"/>
    <n v="76"/>
    <n v="3.1761960638888889"/>
    <n v="3.4004734920634917E-2"/>
    <n v="1.2929603651681585"/>
    <n v="0.66521164021164014"/>
    <n v="0"/>
    <n v="10.678985369576719"/>
    <n v="7.25866957989418"/>
    <n v="5040"/>
    <n v="35"/>
    <n v="4"/>
    <n v="4"/>
    <n v="0"/>
    <n v="1"/>
    <n v="3"/>
    <n v="0"/>
    <n v="758.1099999999999"/>
    <s v="Rider Supply / Availability"/>
    <n v="76"/>
    <n v="164.10652010000001"/>
    <n v="974.43768609999995"/>
    <n v="35"/>
    <n v="0.60317460317460314"/>
    <n v="3.1746031746031744E-2"/>
    <n v="40"/>
    <n v="0.60780192629629637"/>
    <n v="0.9280358915238095"/>
    <n v="47"/>
    <n v="-12"/>
    <n v="8"/>
    <n v="1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08_I40"/>
    <s v="DS002"/>
    <d v="2026-07-08T00:00:00"/>
    <n v="40"/>
    <s v="Evening"/>
    <n v="118"/>
    <n v="9"/>
    <n v="0"/>
    <n v="0"/>
    <n v="9"/>
    <n v="0"/>
    <n v="0"/>
    <s v=""/>
    <s v=""/>
    <s v="P_DS002_018|P_DS002_021|P_DS002_027|P_DS002_030|P_DS002_033|P_DS002_006|P_DS002_009|P_DS002_012|P_DS002_015"/>
    <n v="13.111111111111111"/>
    <n v="0"/>
    <n v="1600"/>
    <n v="0"/>
    <n v="32"/>
    <n v="118"/>
    <n v="555"/>
    <n v="118292.55"/>
    <n v="4.7033898305084749"/>
    <n v="1002.4792372881357"/>
    <n v="18.406779661016948"/>
    <n v="31.597342062711864"/>
    <n v="118"/>
    <n v="13.190562401694915"/>
    <n v="6.6341456214689242E-3"/>
    <n v="1.2051610015081098"/>
    <n v="0.66822033898305078"/>
    <n v="0"/>
    <n v="21.679693955225989"/>
    <n v="7.1148924995762712"/>
    <n v="4720"/>
    <n v="35"/>
    <n v="2"/>
    <n v="2"/>
    <n v="2"/>
    <n v="0"/>
    <n v="0"/>
    <n v="0"/>
    <n v="579.47"/>
    <s v="Rider Supply / Availability"/>
    <n v="118"/>
    <n v="137.88114680000001"/>
    <n v="977.25015776666669"/>
    <n v="35"/>
    <n v="1"/>
    <n v="1.6949152542372881E-2"/>
    <n v="40"/>
    <n v="0.51067091407407417"/>
    <n v="0.93071443596825398"/>
    <n v="47"/>
    <n v="-12"/>
    <n v="7"/>
    <n v="2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8_I41"/>
    <s v="DS002"/>
    <d v="2026-07-08T00:00:00"/>
    <n v="41"/>
    <s v="Evening"/>
    <n v="95"/>
    <n v="9"/>
    <n v="0"/>
    <n v="0"/>
    <n v="9"/>
    <n v="0"/>
    <n v="0"/>
    <s v=""/>
    <s v=""/>
    <s v="P_DS002_021|P_DS002_027|P_DS002_030|P_DS002_033|P_DS002_006|P_DS002_009|P_DS002_012|P_DS002_015|P_DS002_018"/>
    <n v="10.555555555555555"/>
    <n v="0"/>
    <n v="1600"/>
    <n v="0"/>
    <n v="32"/>
    <n v="95"/>
    <n v="467"/>
    <n v="102893.54"/>
    <n v="4.9157894736842103"/>
    <n v="1083.0898947368421"/>
    <n v="17.11578947368421"/>
    <n v="40.052881563333337"/>
    <n v="95"/>
    <n v="22.937092089649123"/>
    <n v="5.8160847368421047E-3"/>
    <n v="1.2658955852654032"/>
    <n v="0.63421052631578945"/>
    <n v="0"/>
    <n v="29.648840051929824"/>
    <n v="7.6165403596491235"/>
    <n v="3800"/>
    <n v="35"/>
    <n v="3"/>
    <n v="3"/>
    <n v="1"/>
    <n v="1"/>
    <n v="1"/>
    <n v="0"/>
    <n v="947.64"/>
    <s v="Rider Supply / Availability"/>
    <n v="95"/>
    <n v="124.22204188333333"/>
    <n v="965.9388222"/>
    <n v="35"/>
    <n v="1"/>
    <n v="3.1578947368421054E-2"/>
    <n v="40"/>
    <n v="0.46008163660493828"/>
    <n v="0.91994173542857138"/>
    <n v="46"/>
    <n v="-11"/>
    <n v="6"/>
    <n v="3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8_I42"/>
    <s v="DS002"/>
    <d v="2026-07-08T00:00:00"/>
    <n v="42"/>
    <s v="Evening"/>
    <n v="108"/>
    <n v="9"/>
    <n v="0"/>
    <n v="0"/>
    <n v="9"/>
    <n v="0"/>
    <n v="0"/>
    <s v=""/>
    <s v=""/>
    <s v="P_DS002_027|P_DS002_030|P_DS002_033|P_DS002_006|P_DS002_009|P_DS002_012|P_DS002_015|P_DS002_018|P_DS002_021"/>
    <n v="12"/>
    <n v="0"/>
    <n v="1600"/>
    <n v="0"/>
    <n v="32"/>
    <n v="108"/>
    <n v="543"/>
    <n v="121570.18000000001"/>
    <n v="5.0277777777777777"/>
    <n v="1125.6498148148148"/>
    <n v="17.787037037037038"/>
    <n v="45.378805327469138"/>
    <n v="108"/>
    <n v="27.5917682904321"/>
    <n v="1.1753071296296293E-2"/>
    <n v="1.2937849506515886"/>
    <n v="0.65632716049382722"/>
    <n v="0"/>
    <n v="35.142002700617283"/>
    <n v="7.3517892875000008"/>
    <n v="4320"/>
    <n v="35"/>
    <n v="2"/>
    <n v="2"/>
    <n v="1"/>
    <n v="0"/>
    <n v="1"/>
    <n v="0"/>
    <n v="1400.44"/>
    <s v="Rider Supply / Availability"/>
    <n v="108"/>
    <n v="138.66551949999999"/>
    <n v="971.3364683166667"/>
    <n v="35"/>
    <n v="1"/>
    <n v="1.8518518518518517E-2"/>
    <n v="40"/>
    <n v="0.51357599814814814"/>
    <n v="0.92508235077777778"/>
    <n v="47"/>
    <n v="-12"/>
    <n v="7"/>
    <n v="2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8_I43"/>
    <s v="DS002"/>
    <d v="2026-07-08T00:00:00"/>
    <n v="43"/>
    <s v="Evening"/>
    <n v="108"/>
    <n v="9"/>
    <n v="0"/>
    <n v="0"/>
    <n v="9"/>
    <n v="0"/>
    <n v="0"/>
    <s v=""/>
    <s v=""/>
    <s v="P_DS002_030|P_DS002_033|P_DS002_006|P_DS002_009|P_DS002_012|P_DS002_015|P_DS002_018|P_DS002_021|P_DS002_027"/>
    <n v="12"/>
    <n v="0"/>
    <n v="1600"/>
    <n v="0"/>
    <n v="32"/>
    <n v="108"/>
    <n v="558"/>
    <n v="123592.54"/>
    <n v="5.166666666666667"/>
    <n v="1144.3753703703703"/>
    <n v="17.925925925925927"/>
    <n v="53.358375525154322"/>
    <n v="108"/>
    <n v="35.432449599228391"/>
    <n v="1.8066011419753086E-2"/>
    <n v="1.3279024099206405"/>
    <n v="0.58271604938271604"/>
    <n v="0"/>
    <n v="43.384869100925926"/>
    <n v="7.168433055555556"/>
    <n v="4320"/>
    <n v="35"/>
    <n v="5"/>
    <n v="5"/>
    <n v="2"/>
    <n v="2"/>
    <n v="1"/>
    <n v="0"/>
    <n v="2128.2599999999998"/>
    <s v="Rider Supply / Availability"/>
    <n v="108"/>
    <n v="143.18717688333334"/>
    <n v="975.60614623333333"/>
    <n v="35"/>
    <n v="1"/>
    <n v="4.6296296296296294E-2"/>
    <n v="40"/>
    <n v="0.53032287734567907"/>
    <n v="0.92914871069841265"/>
    <n v="47"/>
    <n v="-12"/>
    <n v="7"/>
    <n v="2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8_I44"/>
    <s v="DS002"/>
    <d v="2026-07-08T00:00:00"/>
    <n v="44"/>
    <s v="Evening"/>
    <n v="98"/>
    <n v="9"/>
    <n v="0"/>
    <n v="0"/>
    <n v="9"/>
    <n v="0"/>
    <n v="0"/>
    <s v=""/>
    <s v=""/>
    <s v="P_DS002_033|P_DS002_006|P_DS002_009|P_DS002_012|P_DS002_015|P_DS002_018|P_DS002_021|P_DS002_027|P_DS002_030"/>
    <n v="10.888888888888889"/>
    <n v="0"/>
    <n v="1600"/>
    <n v="0"/>
    <n v="32"/>
    <n v="98"/>
    <n v="488"/>
    <n v="110526.91"/>
    <n v="4.9795918367346941"/>
    <n v="1127.8256122448979"/>
    <n v="17.275510204081634"/>
    <n v="57.954017677380953"/>
    <n v="98"/>
    <n v="40.678507473299319"/>
    <n v="1.374270969387755E-2"/>
    <n v="1.256127171128107"/>
    <n v="0.64659863945578233"/>
    <n v="0"/>
    <n v="47.854013268197278"/>
    <n v="7.2820052676870741"/>
    <n v="3920"/>
    <n v="35"/>
    <n v="3"/>
    <n v="3"/>
    <n v="2"/>
    <n v="0"/>
    <n v="1"/>
    <n v="0"/>
    <n v="1558.62"/>
    <s v="Rider Supply / Availability"/>
    <n v="98"/>
    <n v="122.81884818333333"/>
    <n v="975.36404333333337"/>
    <n v="35"/>
    <n v="1"/>
    <n v="3.0612244897959183E-2"/>
    <n v="40"/>
    <n v="0.45488462290123455"/>
    <n v="0.92891813650793653"/>
    <n v="47"/>
    <n v="-12"/>
    <n v="6"/>
    <n v="3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8_I45"/>
    <s v="DS002"/>
    <d v="2026-07-08T00:00:00"/>
    <n v="45"/>
    <s v="Evening"/>
    <n v="71"/>
    <n v="9"/>
    <n v="0"/>
    <n v="0"/>
    <n v="9"/>
    <n v="0"/>
    <n v="0"/>
    <s v=""/>
    <s v=""/>
    <s v="P_DS002_006|P_DS002_009|P_DS002_012|P_DS002_015|P_DS002_018|P_DS002_021|P_DS002_027|P_DS002_030|P_DS002_033"/>
    <n v="7.8888888888888893"/>
    <n v="0"/>
    <n v="1600"/>
    <n v="0"/>
    <n v="32"/>
    <n v="71"/>
    <n v="346"/>
    <n v="80317.929999999993"/>
    <n v="4.873239436619718"/>
    <n v="1131.2384507042252"/>
    <n v="14.338028169014084"/>
    <n v="60.319175796713623"/>
    <n v="71"/>
    <n v="45.981147627699528"/>
    <n v="2.5881260563380267E-3"/>
    <n v="1.2438948966720003"/>
    <n v="0.65516431924882623"/>
    <n v="0"/>
    <n v="50.368968593896717"/>
    <n v="7.0950387244131461"/>
    <n v="2485"/>
    <n v="35"/>
    <n v="1"/>
    <n v="1"/>
    <n v="0"/>
    <n v="0"/>
    <n v="1"/>
    <n v="0"/>
    <n v="206.65"/>
    <s v="Rider Supply / Availability"/>
    <n v="71"/>
    <n v="88.926955100000001"/>
    <n v="970.64085491666663"/>
    <n v="35"/>
    <n v="1"/>
    <n v="1.4084507042253521E-2"/>
    <n v="35"/>
    <n v="0.32935909296296295"/>
    <n v="0.92441986182539682"/>
    <n v="47"/>
    <n v="-12"/>
    <n v="5"/>
    <n v="4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8_I46"/>
    <s v="DS002"/>
    <d v="2026-07-08T00:00:00"/>
    <n v="46"/>
    <s v="Evening"/>
    <n v="58"/>
    <n v="9"/>
    <n v="0"/>
    <n v="0"/>
    <n v="9"/>
    <n v="0"/>
    <n v="0"/>
    <s v=""/>
    <s v=""/>
    <s v="P_DS002_009|P_DS002_012|P_DS002_015|P_DS002_018|P_DS002_021|P_DS002_027|P_DS002_030|P_DS002_033|P_DS002_006"/>
    <n v="6.4444444444444446"/>
    <n v="0"/>
    <n v="1600"/>
    <n v="0"/>
    <n v="32"/>
    <n v="58"/>
    <n v="292"/>
    <n v="68897.570000000007"/>
    <n v="5.0344827586206895"/>
    <n v="1187.8891379310346"/>
    <n v="13.827586206896552"/>
    <n v="52.307662644252872"/>
    <n v="58"/>
    <n v="38.480076437356324"/>
    <n v="0"/>
    <n v="1.2288637892745506"/>
    <n v="0.63505747126436773"/>
    <n v="0"/>
    <n v="41.743143186494251"/>
    <n v="7.791115429597701"/>
    <n v="2030"/>
    <n v="35"/>
    <n v="1"/>
    <n v="1"/>
    <n v="1"/>
    <n v="0"/>
    <n v="0"/>
    <n v="0"/>
    <n v="260.05"/>
    <s v="Rider Supply / Availability"/>
    <n v="58"/>
    <n v="71.594448016666661"/>
    <n v="973.20414044999995"/>
    <n v="35"/>
    <n v="1"/>
    <n v="1.7241379310344827E-2"/>
    <n v="35"/>
    <n v="0.2651646222839506"/>
    <n v="0.92686108614285712"/>
    <n v="47"/>
    <n v="-12"/>
    <n v="4"/>
    <n v="5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8_I47"/>
    <s v="DS002"/>
    <d v="2026-07-08T00:00:00"/>
    <n v="47"/>
    <s v="Late Night"/>
    <n v="35"/>
    <n v="9"/>
    <n v="0"/>
    <n v="2"/>
    <n v="7"/>
    <n v="0"/>
    <n v="1"/>
    <s v=""/>
    <s v="P_DS002_012|P_DS002_015"/>
    <s v="P_DS002_018|P_DS002_021|P_DS002_027|P_DS002_030|P_DS002_033|P_DS002_006|P_DS002_009"/>
    <n v="5"/>
    <n v="0"/>
    <n v="1600"/>
    <n v="1"/>
    <n v="31"/>
    <n v="35"/>
    <n v="149"/>
    <n v="33861.31"/>
    <n v="4.2571428571428571"/>
    <n v="967.46599999999989"/>
    <n v="12.342857142857143"/>
    <n v="38.99099350380952"/>
    <n v="35"/>
    <n v="26.648136360952378"/>
    <n v="0"/>
    <n v="1.0707234308839786"/>
    <n v="0.65476190476190477"/>
    <n v="0"/>
    <n v="29.214476117619046"/>
    <n v="7.1524606138095237"/>
    <n v="1225"/>
    <n v="35"/>
    <n v="0"/>
    <n v="0"/>
    <n v="0"/>
    <n v="0"/>
    <n v="0"/>
    <n v="0"/>
    <n v="0"/>
    <s v="Rider Supply / Availability"/>
    <n v="35"/>
    <n v="36.882435566666665"/>
    <n v="969.1775934333333"/>
    <n v="35"/>
    <n v="1"/>
    <n v="0"/>
    <n v="35"/>
    <n v="0.17563064555555555"/>
    <n v="0.92302627946031746"/>
    <n v="47"/>
    <n v="-12"/>
    <n v="2"/>
    <n v="5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08_I48"/>
    <s v="DS002"/>
    <d v="2026-07-08T00:00:00"/>
    <n v="48"/>
    <s v="Late Night"/>
    <n v="17"/>
    <n v="9"/>
    <n v="0"/>
    <n v="2"/>
    <n v="7"/>
    <n v="0"/>
    <n v="1"/>
    <s v=""/>
    <s v="P_DS002_015|P_DS002_018"/>
    <s v="P_DS002_021|P_DS002_027|P_DS002_030|P_DS002_033|P_DS002_006|P_DS002_009|P_DS002_012"/>
    <n v="2.4285714285714284"/>
    <n v="0"/>
    <n v="1600"/>
    <n v="1"/>
    <n v="30"/>
    <n v="17"/>
    <n v="68"/>
    <n v="16149.16"/>
    <n v="4"/>
    <n v="949.95058823529416"/>
    <n v="11.941176470588236"/>
    <n v="15.92230265392157"/>
    <n v="10"/>
    <n v="4.7702314833333332"/>
    <n v="0"/>
    <n v="0.99619039089551742"/>
    <n v="0.56960784313725488"/>
    <n v="0.28811611372549017"/>
    <n v="6.3043282921568622"/>
    <n v="6.9923721980392157"/>
    <n v="595"/>
    <n v="35"/>
    <n v="0"/>
    <n v="0"/>
    <n v="0"/>
    <n v="0"/>
    <n v="0"/>
    <n v="0"/>
    <n v="0"/>
    <s v="Rider Supply / Availability"/>
    <n v="9"/>
    <n v="18.454264983333335"/>
    <n v="955.64912716666663"/>
    <n v="35"/>
    <n v="0.58823529411764708"/>
    <n v="0"/>
    <n v="35"/>
    <n v="8.7877452301587305E-2"/>
    <n v="0.91014202587301585"/>
    <n v="46"/>
    <n v="-11"/>
    <n v="1"/>
    <n v="6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09_I01"/>
    <s v="DS002"/>
    <d v="2026-07-09T00:00:00"/>
    <n v="1"/>
    <s v="Night"/>
    <n v="9"/>
    <n v="18"/>
    <n v="12"/>
    <n v="2"/>
    <n v="4"/>
    <n v="900"/>
    <n v="1"/>
    <s v="P_DS002_009|P_DS002_012|P_DS002_015|P_DS002_018|P_DS002_021|P_DS002_027|P_DS002_030|P_DS002_033|P_DS002_001|P_DS002_007|P_DS002_010|P_DS002_013"/>
    <s v="P_DS002_016|P_DS002_019"/>
    <s v="P_DS002_028|P_DS002_031|P_DS002_034|P_DS002_006"/>
    <n v="2.25"/>
    <n v="900"/>
    <n v="9100"/>
    <n v="1"/>
    <n v="49"/>
    <n v="9"/>
    <n v="46"/>
    <n v="10930.6"/>
    <n v="5.1111111111111107"/>
    <n v="1214.5111111111112"/>
    <n v="10.111111111111111"/>
    <n v="10.34320364074074"/>
    <n v="6"/>
    <n v="0.44081158518518532"/>
    <n v="0"/>
    <n v="1.5027809163011687"/>
    <n v="0.76666666666666661"/>
    <n v="2.2694475759259261"/>
    <n v="0"/>
    <n v="6.9126449444444438"/>
    <n v="270"/>
    <n v="68"/>
    <n v="0"/>
    <n v="0"/>
    <n v="0"/>
    <n v="0"/>
    <n v="0"/>
    <n v="0"/>
    <n v="0"/>
    <s v="Store Not Ready for Rider"/>
    <n v="5"/>
    <n v="13.877407383333333"/>
    <n v="229.21361506666668"/>
    <n v="29"/>
    <n v="0.66666666666666663"/>
    <n v="0"/>
    <n v="30"/>
    <n v="0.11564506152777777"/>
    <n v="0.11235961522875818"/>
    <n v="11"/>
    <n v="57"/>
    <n v="1"/>
    <n v="3"/>
    <s v="Protect or increase picker capacity"/>
    <x v="1"/>
    <s v="Hyderabad"/>
    <s v="Large"/>
    <n v="2100"/>
    <n v="3"/>
    <d v="1899-12-30T00:00:00"/>
    <d v="1899-12-30T00:30:00"/>
    <x v="0"/>
    <b v="0"/>
  </r>
  <r>
    <s v="DS002_20260709_I02"/>
    <s v="DS002"/>
    <d v="2026-07-09T00:00:00"/>
    <n v="2"/>
    <s v="Night"/>
    <n v="6"/>
    <n v="18"/>
    <n v="12"/>
    <n v="2"/>
    <n v="4"/>
    <n v="900"/>
    <n v="1"/>
    <s v="P_DS002_012|P_DS002_015|P_DS002_018|P_DS002_021|P_DS002_027|P_DS002_030|P_DS002_033|P_DS002_001|P_DS002_007|P_DS002_010|P_DS002_013|P_DS002_016"/>
    <s v="P_DS002_019|P_DS002_028"/>
    <s v="P_DS002_031|P_DS002_034|P_DS002_006|P_DS002_009"/>
    <n v="1.5"/>
    <n v="900"/>
    <n v="8200"/>
    <n v="1"/>
    <n v="48"/>
    <n v="6"/>
    <n v="30"/>
    <n v="6811.59"/>
    <n v="5"/>
    <n v="1135.2650000000001"/>
    <n v="9.8333333333333339"/>
    <n v="8.1291259777777771"/>
    <n v="1"/>
    <n v="0.1547158611111111"/>
    <n v="0"/>
    <n v="1.308358734118922"/>
    <n v="0.55555555555555547"/>
    <n v="1.8639142833333333"/>
    <n v="0"/>
    <n v="5.3707672444444441"/>
    <n v="180"/>
    <n v="70"/>
    <n v="1"/>
    <n v="1"/>
    <n v="1"/>
    <n v="0"/>
    <n v="0"/>
    <n v="0"/>
    <n v="978.52"/>
    <s v="Last-Mile Travel"/>
    <n v="1"/>
    <n v="7.8501523666666664"/>
    <n v="42.071140999999997"/>
    <n v="4"/>
    <n v="0.16666666666666666"/>
    <n v="0.16666666666666666"/>
    <n v="30"/>
    <n v="6.5417936388888889E-2"/>
    <n v="2.0033876666666665E-2"/>
    <n v="3"/>
    <n v="67"/>
    <n v="1"/>
    <n v="3"/>
    <s v="Investigate inventory and order-quality process"/>
    <x v="1"/>
    <s v="Hyderabad"/>
    <s v="Large"/>
    <n v="2100"/>
    <n v="3"/>
    <d v="1899-12-30T00:30:00"/>
    <d v="1899-12-30T01:00:00"/>
    <x v="0"/>
    <b v="0"/>
  </r>
  <r>
    <s v="DS002_20260709_I03"/>
    <s v="DS002"/>
    <d v="2026-07-09T00:00:00"/>
    <n v="3"/>
    <s v="Night"/>
    <n v="7"/>
    <n v="9"/>
    <n v="8"/>
    <n v="0"/>
    <n v="1"/>
    <n v="600"/>
    <n v="0"/>
    <s v="P_DS002_013|P_DS002_016|P_DS002_019|P_DS002_028|P_DS002_031|P_DS002_034|P_DS002_001|P_DS002_007"/>
    <s v=""/>
    <s v="P_DS002_010"/>
    <n v="7"/>
    <n v="600"/>
    <n v="7600"/>
    <n v="0"/>
    <n v="48"/>
    <n v="7"/>
    <n v="35"/>
    <n v="8524.73"/>
    <n v="5"/>
    <n v="1217.8185714285714"/>
    <n v="10.285714285714286"/>
    <n v="9.5771314357142874"/>
    <n v="2"/>
    <n v="0.47461776904761904"/>
    <n v="0.31440347619047626"/>
    <n v="1.3124841636701905"/>
    <n v="0.73095238095238102"/>
    <n v="2.3578400142857143"/>
    <n v="0"/>
    <n v="6.3169104595238101"/>
    <n v="210"/>
    <n v="36"/>
    <n v="0"/>
    <n v="0"/>
    <n v="0"/>
    <n v="0"/>
    <n v="0"/>
    <n v="0"/>
    <n v="0"/>
    <s v="Store Not Ready for Rider"/>
    <n v="2"/>
    <n v="9.1873890833333345"/>
    <n v="51.88991596666667"/>
    <n v="6"/>
    <n v="0.2857142857142857"/>
    <n v="0"/>
    <n v="30"/>
    <n v="0.30624630277777781"/>
    <n v="4.8046218487654321E-2"/>
    <n v="3"/>
    <n v="33"/>
    <n v="1"/>
    <n v="0"/>
    <s v="Protect or increase picker capacity"/>
    <x v="1"/>
    <s v="Hyderabad"/>
    <s v="Large"/>
    <n v="2100"/>
    <n v="3"/>
    <d v="1899-12-30T01:00:00"/>
    <d v="1899-12-30T01:30:00"/>
    <x v="1"/>
    <b v="0"/>
  </r>
  <r>
    <s v="DS002_20260709_I04"/>
    <s v="DS002"/>
    <d v="2026-07-09T00:00:00"/>
    <n v="4"/>
    <s v="Night"/>
    <n v="2"/>
    <n v="9"/>
    <n v="8"/>
    <n v="0"/>
    <n v="1"/>
    <n v="600"/>
    <n v="0"/>
    <s v="P_DS002_016|P_DS002_019|P_DS002_028|P_DS002_031|P_DS002_034|P_DS002_001|P_DS002_007|P_DS002_010"/>
    <s v=""/>
    <s v="P_DS002_013"/>
    <n v="2"/>
    <n v="600"/>
    <n v="7000"/>
    <n v="0"/>
    <n v="48"/>
    <n v="2"/>
    <n v="6"/>
    <n v="1187.26"/>
    <n v="3"/>
    <n v="593.63"/>
    <n v="10.5"/>
    <n v="8.2685271166666681"/>
    <n v="0"/>
    <n v="0"/>
    <n v="0"/>
    <n v="0.7431455395185157"/>
    <n v="0.28333333333333333"/>
    <n v="1.0264788583333333"/>
    <n v="0"/>
    <n v="6.2837149083333337"/>
    <n v="60"/>
    <n v="36"/>
    <n v="1"/>
    <n v="1"/>
    <n v="1"/>
    <n v="0"/>
    <n v="0"/>
    <n v="0"/>
    <n v="88.96"/>
    <s v="No SLA Breach"/>
    <n v="0"/>
    <n v="1.4862910499999997"/>
    <n v="40.892112283333333"/>
    <n v="3"/>
    <n v="0"/>
    <n v="0.5"/>
    <n v="30"/>
    <n v="4.9543034999999992E-2"/>
    <n v="3.7863066929012347E-2"/>
    <n v="2"/>
    <n v="34"/>
    <n v="1"/>
    <n v="0"/>
    <s v="Investigate inventory and order-quality process"/>
    <x v="1"/>
    <s v="Hyderabad"/>
    <s v="Large"/>
    <n v="2100"/>
    <n v="3"/>
    <d v="1899-12-30T01:30:00"/>
    <d v="1899-12-30T02:00:00"/>
    <x v="1"/>
    <b v="0"/>
  </r>
  <r>
    <s v="DS002_20260709_I05"/>
    <s v="DS002"/>
    <d v="2026-07-09T00:00:00"/>
    <n v="5"/>
    <s v="Night"/>
    <n v="3"/>
    <n v="9"/>
    <n v="8"/>
    <n v="0"/>
    <n v="1"/>
    <n v="600"/>
    <n v="0"/>
    <s v="P_DS002_019|P_DS002_028|P_DS002_031|P_DS002_034|P_DS002_001|P_DS002_007|P_DS002_010|P_DS002_013"/>
    <s v=""/>
    <s v="P_DS002_016"/>
    <n v="3"/>
    <n v="600"/>
    <n v="6400"/>
    <n v="0"/>
    <n v="48"/>
    <n v="3"/>
    <n v="14"/>
    <n v="4198.05"/>
    <n v="4.666666666666667"/>
    <n v="1399.3500000000001"/>
    <n v="9.3333333333333339"/>
    <n v="8.8735526333333343"/>
    <n v="2"/>
    <n v="0.42375794999999999"/>
    <n v="0"/>
    <n v="1.4593509249030614"/>
    <n v="0.8666666666666667"/>
    <n v="2.3260175833333334"/>
    <n v="0"/>
    <n v="5.8142017055555568"/>
    <n v="90"/>
    <n v="36"/>
    <n v="0"/>
    <n v="0"/>
    <n v="0"/>
    <n v="0"/>
    <n v="0"/>
    <n v="0"/>
    <n v="0"/>
    <s v="Store Not Ready for Rider"/>
    <n v="2"/>
    <n v="4.3780527500000002"/>
    <n v="16.048265350000001"/>
    <n v="2"/>
    <n v="0.66666666666666663"/>
    <n v="0"/>
    <n v="30"/>
    <n v="0.14593509166666668"/>
    <n v="1.4859504953703705E-2"/>
    <n v="1"/>
    <n v="35"/>
    <n v="1"/>
    <n v="0"/>
    <s v="Protect or increase picker capacity"/>
    <x v="1"/>
    <s v="Hyderabad"/>
    <s v="Large"/>
    <n v="2100"/>
    <n v="3"/>
    <d v="1899-12-30T02:00:00"/>
    <d v="1899-12-30T02:30:00"/>
    <x v="2"/>
    <b v="0"/>
  </r>
  <r>
    <s v="DS002_20260709_I06"/>
    <s v="DS002"/>
    <d v="2026-07-09T00:00:00"/>
    <n v="6"/>
    <s v="Night"/>
    <n v="5"/>
    <n v="9"/>
    <n v="8"/>
    <n v="0"/>
    <n v="1"/>
    <n v="600"/>
    <n v="0"/>
    <s v="P_DS002_028|P_DS002_031|P_DS002_034|P_DS002_001|P_DS002_007|P_DS002_010|P_DS002_013|P_DS002_016"/>
    <s v=""/>
    <s v="P_DS002_019"/>
    <n v="5"/>
    <n v="600"/>
    <n v="5800"/>
    <n v="0"/>
    <n v="48"/>
    <n v="5"/>
    <n v="21"/>
    <n v="6586.1399999999994"/>
    <n v="4.2"/>
    <n v="1317.2279999999998"/>
    <n v="11.4"/>
    <n v="10.208649230000001"/>
    <n v="2"/>
    <n v="0.29265371333333334"/>
    <n v="0"/>
    <n v="0.93021375171198417"/>
    <n v="0.67"/>
    <n v="1.6002137399999998"/>
    <n v="0"/>
    <n v="7.7251021466666669"/>
    <n v="150"/>
    <n v="36"/>
    <n v="1"/>
    <n v="1"/>
    <n v="1"/>
    <n v="0"/>
    <n v="0"/>
    <n v="0"/>
    <n v="510.64"/>
    <s v="Store Not Ready for Rider"/>
    <n v="2"/>
    <n v="4.6510686999999997"/>
    <n v="51.48614405"/>
    <n v="3"/>
    <n v="0.4"/>
    <n v="0.2"/>
    <n v="30"/>
    <n v="0.15503562333333332"/>
    <n v="4.7672355601851853E-2"/>
    <n v="3"/>
    <n v="33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09_I07"/>
    <s v="DS002"/>
    <d v="2026-07-09T00:00:00"/>
    <n v="7"/>
    <s v="Night"/>
    <n v="5"/>
    <n v="9"/>
    <n v="8"/>
    <n v="0"/>
    <n v="1"/>
    <n v="600"/>
    <n v="0"/>
    <s v="P_DS002_031|P_DS002_034|P_DS002_001|P_DS002_007|P_DS002_010|P_DS002_013|P_DS002_016|P_DS002_019"/>
    <s v=""/>
    <s v="P_DS002_028"/>
    <n v="5"/>
    <n v="600"/>
    <n v="5200"/>
    <n v="0"/>
    <n v="48"/>
    <n v="5"/>
    <n v="24"/>
    <n v="5764.21"/>
    <n v="4.8"/>
    <n v="1152.8420000000001"/>
    <n v="10"/>
    <n v="9.2906203033333323"/>
    <n v="2"/>
    <n v="0.12837602666666648"/>
    <n v="0.29725054000000001"/>
    <n v="1.4747334560186478"/>
    <n v="0.66333333333333333"/>
    <n v="2.4353173233333334"/>
    <n v="0"/>
    <n v="5.8019696366666667"/>
    <n v="150"/>
    <n v="36"/>
    <n v="0"/>
    <n v="0"/>
    <n v="0"/>
    <n v="0"/>
    <n v="0"/>
    <n v="0"/>
    <n v="0"/>
    <s v="Store Not Ready for Rider"/>
    <n v="2"/>
    <n v="7.3736672500000005"/>
    <n v="43.355800383333332"/>
    <n v="3"/>
    <n v="0.4"/>
    <n v="0"/>
    <n v="30"/>
    <n v="0.24578890833333336"/>
    <n v="4.0144259614197528E-2"/>
    <n v="3"/>
    <n v="33"/>
    <n v="1"/>
    <n v="0"/>
    <s v="Protect or increase picker capacity"/>
    <x v="1"/>
    <s v="Hyderabad"/>
    <s v="Large"/>
    <n v="2100"/>
    <n v="3"/>
    <d v="1899-12-30T03:00:00"/>
    <d v="1899-12-30T03:30:00"/>
    <x v="3"/>
    <b v="0"/>
  </r>
  <r>
    <s v="DS002_20260709_I08"/>
    <s v="DS002"/>
    <d v="2026-07-09T00:00:00"/>
    <n v="8"/>
    <s v="Night"/>
    <n v="10"/>
    <n v="9"/>
    <n v="8"/>
    <n v="0"/>
    <n v="1"/>
    <n v="600"/>
    <n v="0"/>
    <s v="P_DS002_034|P_DS002_001|P_DS002_007|P_DS002_010|P_DS002_013|P_DS002_016|P_DS002_019|P_DS002_028"/>
    <s v=""/>
    <s v="P_DS002_031"/>
    <n v="10"/>
    <n v="600"/>
    <n v="4600"/>
    <n v="0"/>
    <n v="48"/>
    <n v="10"/>
    <n v="52"/>
    <n v="12288.619999999999"/>
    <n v="5.2"/>
    <n v="1228.8619999999999"/>
    <n v="11"/>
    <n v="11.121193413333334"/>
    <n v="4"/>
    <n v="1.058753513333333"/>
    <n v="0.6741995116666667"/>
    <n v="1.4720182326091336"/>
    <n v="0.66499999999999992"/>
    <n v="2.81121774"/>
    <n v="0"/>
    <n v="7.3849756700000002"/>
    <n v="300"/>
    <n v="36"/>
    <n v="0"/>
    <n v="0"/>
    <n v="0"/>
    <n v="0"/>
    <n v="0"/>
    <n v="0"/>
    <n v="0"/>
    <s v="Store Not Ready for Rider"/>
    <n v="4"/>
    <n v="14.720182233333333"/>
    <n v="97.093901933333328"/>
    <n v="7"/>
    <n v="0.4"/>
    <n v="0"/>
    <n v="30"/>
    <n v="0.49067274111111109"/>
    <n v="8.9901761049382717E-2"/>
    <n v="5"/>
    <n v="31"/>
    <n v="1"/>
    <n v="0"/>
    <s v="Protect or increase picker capacity"/>
    <x v="1"/>
    <s v="Hyderabad"/>
    <s v="Large"/>
    <n v="2100"/>
    <n v="3"/>
    <d v="1899-12-30T03:30:00"/>
    <d v="1899-12-30T04:00:00"/>
    <x v="3"/>
    <b v="0"/>
  </r>
  <r>
    <s v="DS002_20260709_I09"/>
    <s v="DS002"/>
    <d v="2026-07-09T00:00:00"/>
    <n v="9"/>
    <s v="Night"/>
    <n v="8"/>
    <n v="9"/>
    <n v="8"/>
    <n v="0"/>
    <n v="1"/>
    <n v="600"/>
    <n v="0"/>
    <s v="P_DS002_001|P_DS002_007|P_DS002_010|P_DS002_013|P_DS002_016|P_DS002_019|P_DS002_028|P_DS002_031"/>
    <s v=""/>
    <s v="P_DS002_034"/>
    <n v="8"/>
    <n v="600"/>
    <n v="4000"/>
    <n v="0"/>
    <n v="48"/>
    <n v="8"/>
    <n v="42"/>
    <n v="8501.9599999999991"/>
    <n v="5.25"/>
    <n v="1062.7449999999999"/>
    <n v="10.875"/>
    <n v="10.815400295833333"/>
    <n v="2"/>
    <n v="0.51133826250000003"/>
    <n v="1.0541226145833333"/>
    <n v="1.6089313259169065"/>
    <n v="0.50416666666666665"/>
    <n v="3.1672206020833333"/>
    <n v="0"/>
    <n v="6.6981796833333327"/>
    <n v="240"/>
    <n v="36"/>
    <n v="0"/>
    <n v="0"/>
    <n v="0"/>
    <n v="0"/>
    <n v="0"/>
    <n v="0"/>
    <n v="0"/>
    <s v="Store Not Ready for Rider"/>
    <n v="2"/>
    <n v="12.871450533333334"/>
    <n v="100.12557206666666"/>
    <n v="7"/>
    <n v="0.25"/>
    <n v="0"/>
    <n v="30"/>
    <n v="0.42904835111111111"/>
    <n v="9.2708863024691349E-2"/>
    <n v="5"/>
    <n v="31"/>
    <n v="1"/>
    <n v="0"/>
    <s v="Protect or increase picker capacity"/>
    <x v="1"/>
    <s v="Hyderabad"/>
    <s v="Large"/>
    <n v="2100"/>
    <n v="3"/>
    <d v="1899-12-30T04:00:00"/>
    <d v="1899-12-30T04:30:00"/>
    <x v="4"/>
    <b v="0"/>
  </r>
  <r>
    <s v="DS002_20260709_I10"/>
    <s v="DS002"/>
    <d v="2026-07-09T00:00:00"/>
    <n v="10"/>
    <s v="Night"/>
    <n v="8"/>
    <n v="9"/>
    <n v="8"/>
    <n v="0"/>
    <n v="1"/>
    <n v="600"/>
    <n v="0"/>
    <s v="P_DS002_007|P_DS002_010|P_DS002_013|P_DS002_016|P_DS002_019|P_DS002_028|P_DS002_031|P_DS002_034"/>
    <s v=""/>
    <s v="P_DS002_001"/>
    <n v="8"/>
    <n v="600"/>
    <n v="3400"/>
    <n v="0"/>
    <n v="48"/>
    <n v="8"/>
    <n v="40"/>
    <n v="7934.62"/>
    <n v="5"/>
    <n v="991.82749999999999"/>
    <n v="9.875"/>
    <n v="9.7061236916666651"/>
    <n v="5"/>
    <n v="0.45951486458333313"/>
    <n v="0.67864972083333341"/>
    <n v="1.2988265565940369"/>
    <n v="0.9916666666666667"/>
    <n v="2.9691429395833335"/>
    <n v="0"/>
    <n v="5.7286474145833335"/>
    <n v="240"/>
    <n v="36"/>
    <n v="0"/>
    <n v="0"/>
    <n v="0"/>
    <n v="0"/>
    <n v="0"/>
    <n v="0"/>
    <n v="0"/>
    <s v="Store Not Ready for Rider"/>
    <n v="5"/>
    <n v="10.3906124"/>
    <n v="71.545780216666671"/>
    <n v="6"/>
    <n v="0.625"/>
    <n v="0"/>
    <n v="30"/>
    <n v="0.34635374666666668"/>
    <n v="6.6246092793209879E-2"/>
    <n v="4"/>
    <n v="32"/>
    <n v="1"/>
    <n v="0"/>
    <s v="Protect or increase picker capacity"/>
    <x v="1"/>
    <s v="Hyderabad"/>
    <s v="Large"/>
    <n v="2100"/>
    <n v="3"/>
    <d v="1899-12-30T04:30:00"/>
    <d v="1899-12-30T05:00:00"/>
    <x v="4"/>
    <b v="0"/>
  </r>
  <r>
    <s v="DS002_20260709_I11"/>
    <s v="DS002"/>
    <d v="2026-07-09T00:00:00"/>
    <n v="11"/>
    <s v="Night"/>
    <n v="8"/>
    <n v="9"/>
    <n v="8"/>
    <n v="0"/>
    <n v="1"/>
    <n v="600"/>
    <n v="0"/>
    <s v="P_DS002_010|P_DS002_013|P_DS002_016|P_DS002_019|P_DS002_028|P_DS002_031|P_DS002_034|P_DS002_001"/>
    <s v=""/>
    <s v="P_DS002_007"/>
    <n v="8"/>
    <n v="600"/>
    <n v="2800"/>
    <n v="0"/>
    <n v="48"/>
    <n v="8"/>
    <n v="53"/>
    <n v="12162.31"/>
    <n v="6.625"/>
    <n v="1520.2887499999999"/>
    <n v="10.25"/>
    <n v="10.888757308333334"/>
    <n v="5"/>
    <n v="1.422562825"/>
    <n v="1.0718712937500001"/>
    <n v="2.0315313656809217"/>
    <n v="0.78333333333333333"/>
    <n v="3.8867359895833333"/>
    <n v="0"/>
    <n v="6.1499379812499999"/>
    <n v="240"/>
    <n v="36"/>
    <n v="1"/>
    <n v="1"/>
    <n v="1"/>
    <n v="0"/>
    <n v="0"/>
    <n v="0"/>
    <n v="221.22"/>
    <s v="Store Not Ready for Rider"/>
    <n v="5"/>
    <n v="15.660445233333332"/>
    <n v="75.919786450000004"/>
    <n v="6"/>
    <n v="0.625"/>
    <n v="0.125"/>
    <n v="30"/>
    <n v="0.52201484111111107"/>
    <n v="7.0296098564814821E-2"/>
    <n v="4"/>
    <n v="32"/>
    <n v="1"/>
    <n v="0"/>
    <s v="Protect or increase picker capacity"/>
    <x v="1"/>
    <s v="Hyderabad"/>
    <s v="Large"/>
    <n v="2100"/>
    <n v="3"/>
    <d v="1899-12-30T05:00:00"/>
    <d v="1899-12-30T05:30:00"/>
    <x v="5"/>
    <b v="0"/>
  </r>
  <r>
    <s v="DS002_20260709_I12"/>
    <s v="DS002"/>
    <d v="2026-07-09T00:00:00"/>
    <n v="12"/>
    <s v="Night"/>
    <n v="12"/>
    <n v="9"/>
    <n v="8"/>
    <n v="0"/>
    <n v="1"/>
    <n v="600"/>
    <n v="0"/>
    <s v="P_DS002_013|P_DS002_016|P_DS002_019|P_DS002_028|P_DS002_031|P_DS002_034|P_DS002_001|P_DS002_007"/>
    <s v=""/>
    <s v="P_DS002_010"/>
    <n v="12"/>
    <n v="600"/>
    <n v="2200"/>
    <n v="0"/>
    <n v="48"/>
    <n v="12"/>
    <n v="64"/>
    <n v="14563.59"/>
    <n v="5.333333333333333"/>
    <n v="1213.6324999999999"/>
    <n v="10.333333333333334"/>
    <n v="10.522873051388888"/>
    <n v="8"/>
    <n v="0.5209717055555555"/>
    <n v="0.7509002958333334"/>
    <n v="1.3170850557366789"/>
    <n v="0.7055555555555556"/>
    <n v="2.773540901388889"/>
    <n v="0"/>
    <n v="6.7909988069444438"/>
    <n v="360"/>
    <n v="36"/>
    <n v="1"/>
    <n v="1"/>
    <n v="1"/>
    <n v="0"/>
    <n v="0"/>
    <n v="0"/>
    <n v="303.86"/>
    <s v="Store Not Ready for Rider"/>
    <n v="7"/>
    <n v="15.5942291"/>
    <n v="101.35980421666667"/>
    <n v="7"/>
    <n v="0.66666666666666663"/>
    <n v="8.3333333333333329E-2"/>
    <n v="30"/>
    <n v="0.51980763666666663"/>
    <n v="9.3851670570987658E-2"/>
    <n v="5"/>
    <n v="31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09_I13"/>
    <s v="DS002"/>
    <d v="2026-07-09T00:00:00"/>
    <n v="13"/>
    <s v="Morning"/>
    <n v="10"/>
    <n v="9"/>
    <n v="3"/>
    <n v="2"/>
    <n v="4"/>
    <n v="225"/>
    <n v="1"/>
    <s v="P_DS002_016|P_DS002_019|P_DS002_028"/>
    <s v="P_DS002_031|P_DS002_034"/>
    <s v="P_DS002_001|P_DS002_007|P_DS002_010|P_DS002_013"/>
    <n v="2.5"/>
    <n v="225"/>
    <n v="1975"/>
    <n v="1"/>
    <n v="47"/>
    <n v="10"/>
    <n v="51"/>
    <n v="13258.82"/>
    <n v="5.0999999999999996"/>
    <n v="1325.8820000000001"/>
    <n v="10.9"/>
    <n v="10.080704520000001"/>
    <n v="2"/>
    <n v="0.21432685333333321"/>
    <n v="0"/>
    <n v="1.3303021120756058"/>
    <n v="0.57166666666666666"/>
    <n v="1.9019687699999999"/>
    <n v="0"/>
    <n v="7.2887357399999999"/>
    <n v="300"/>
    <n v="36"/>
    <n v="1"/>
    <n v="1"/>
    <n v="1"/>
    <n v="0"/>
    <n v="0"/>
    <n v="0"/>
    <n v="106.02"/>
    <s v="Store Not Ready for Rider"/>
    <n v="2"/>
    <n v="13.053836666666667"/>
    <n v="100.53903245000001"/>
    <n v="8"/>
    <n v="0.2"/>
    <n v="0.1"/>
    <n v="30"/>
    <n v="0.10878197222222223"/>
    <n v="9.3091696712962968E-2"/>
    <n v="5"/>
    <n v="31"/>
    <n v="1"/>
    <n v="3"/>
    <s v="Protect or increase picker capacity"/>
    <x v="1"/>
    <s v="Hyderabad"/>
    <s v="Large"/>
    <n v="2100"/>
    <n v="3"/>
    <d v="1899-12-30T06:00:00"/>
    <d v="1899-12-30T06:30:00"/>
    <x v="6"/>
    <b v="0"/>
  </r>
  <r>
    <s v="DS002_20260709_I14"/>
    <s v="DS002"/>
    <d v="2026-07-09T00:00:00"/>
    <n v="14"/>
    <s v="Morning"/>
    <n v="21"/>
    <n v="9"/>
    <n v="3"/>
    <n v="2"/>
    <n v="4"/>
    <n v="225"/>
    <n v="1"/>
    <s v="P_DS002_019|P_DS002_028|P_DS002_031"/>
    <s v="P_DS002_034|P_DS002_001"/>
    <s v="P_DS002_007|P_DS002_010|P_DS002_013|P_DS002_016"/>
    <n v="5.25"/>
    <n v="225"/>
    <n v="1750"/>
    <n v="1"/>
    <n v="46"/>
    <n v="21"/>
    <n v="102"/>
    <n v="21949.55"/>
    <n v="4.8571428571428568"/>
    <n v="1045.2166666666667"/>
    <n v="10.476190476190476"/>
    <n v="9.4895690539682533"/>
    <n v="4"/>
    <n v="0.11442959603174607"/>
    <n v="0"/>
    <n v="1.3071250482634613"/>
    <n v="0.58888888888888891"/>
    <n v="1.8960139293650793"/>
    <n v="0"/>
    <n v="6.5864122603174602"/>
    <n v="630"/>
    <n v="36"/>
    <n v="1"/>
    <n v="1"/>
    <n v="1"/>
    <n v="0"/>
    <n v="0"/>
    <n v="0"/>
    <n v="647.17999999999995"/>
    <s v="Last-Mile Travel"/>
    <n v="2"/>
    <n v="28.323094083333334"/>
    <n v="198.76688956666666"/>
    <n v="12"/>
    <n v="0.19047619047619047"/>
    <n v="4.7619047619047616E-2"/>
    <n v="30"/>
    <n v="0.2360257840277778"/>
    <n v="0.18404341626543211"/>
    <n v="10"/>
    <n v="26"/>
    <n v="2"/>
    <n v="2"/>
    <s v="Recover overdue put-away workload"/>
    <x v="1"/>
    <s v="Hyderabad"/>
    <s v="Large"/>
    <n v="2100"/>
    <n v="3"/>
    <d v="1899-12-30T06:30:00"/>
    <d v="1899-12-30T07:00:00"/>
    <x v="6"/>
    <b v="0"/>
  </r>
  <r>
    <s v="DS002_20260709_I15"/>
    <s v="DS002"/>
    <d v="2026-07-09T00:00:00"/>
    <n v="15"/>
    <s v="Morning"/>
    <n v="40"/>
    <n v="9"/>
    <n v="3"/>
    <n v="2"/>
    <n v="4"/>
    <n v="225"/>
    <n v="1"/>
    <s v="P_DS002_028|P_DS002_031|P_DS002_034"/>
    <s v="P_DS002_001|P_DS002_007"/>
    <s v="P_DS002_010|P_DS002_013|P_DS002_016|P_DS002_019"/>
    <n v="10"/>
    <n v="225"/>
    <n v="1525"/>
    <n v="1"/>
    <n v="45"/>
    <n v="40"/>
    <n v="193"/>
    <n v="41863.1"/>
    <n v="4.8250000000000002"/>
    <n v="1046.5774999999999"/>
    <n v="10.725"/>
    <n v="9.6462066924999998"/>
    <n v="8"/>
    <n v="0.14207214458333328"/>
    <n v="7.4218724999999984E-3"/>
    <n v="1.3253702524927369"/>
    <n v="0.58666666666666667"/>
    <n v="1.9194587854166667"/>
    <n v="0"/>
    <n v="6.732164564583333"/>
    <n v="1200"/>
    <n v="36"/>
    <n v="1"/>
    <n v="1"/>
    <n v="0"/>
    <n v="1"/>
    <n v="0"/>
    <n v="0"/>
    <n v="286.52999999999997"/>
    <s v="Store Not Ready for Rider"/>
    <n v="6"/>
    <n v="52.027855983333332"/>
    <n v="390.31122870000002"/>
    <n v="22"/>
    <n v="0.2"/>
    <n v="2.5000000000000001E-2"/>
    <n v="30"/>
    <n v="0.43356546652777778"/>
    <n v="0.36139928583333336"/>
    <n v="19"/>
    <n v="17"/>
    <n v="3"/>
    <n v="1"/>
    <s v="Protect or increase picker capacity"/>
    <x v="1"/>
    <s v="Hyderabad"/>
    <s v="Large"/>
    <n v="2100"/>
    <n v="3"/>
    <d v="1899-12-30T07:00:00"/>
    <d v="1899-12-30T07:30:00"/>
    <x v="7"/>
    <b v="0"/>
  </r>
  <r>
    <s v="DS002_20260709_I16"/>
    <s v="DS002"/>
    <d v="2026-07-09T00:00:00"/>
    <n v="16"/>
    <s v="Morning"/>
    <n v="47"/>
    <n v="9"/>
    <n v="3"/>
    <n v="2"/>
    <n v="4"/>
    <n v="225"/>
    <n v="1"/>
    <s v="P_DS002_031|P_DS002_034|P_DS002_001"/>
    <s v="P_DS002_007|P_DS002_010"/>
    <s v="P_DS002_013|P_DS002_016|P_DS002_019|P_DS002_028"/>
    <n v="11.75"/>
    <n v="225"/>
    <n v="1300"/>
    <n v="1"/>
    <n v="44"/>
    <n v="47"/>
    <n v="246"/>
    <n v="55961.279999999999"/>
    <n v="5.2340425531914896"/>
    <n v="1190.6655319148936"/>
    <n v="10.382978723404255"/>
    <n v="8.6196584609929072"/>
    <n v="8"/>
    <n v="0.1009976641843971"/>
    <n v="1.8266761702127661E-2"/>
    <n v="1.4095784069897159"/>
    <n v="0.59148936170212763"/>
    <n v="2.0193345212765959"/>
    <n v="0"/>
    <n v="5.7162813769503549"/>
    <n v="1410"/>
    <n v="36"/>
    <n v="2"/>
    <n v="2"/>
    <n v="2"/>
    <n v="0"/>
    <n v="0"/>
    <n v="0"/>
    <n v="1282.3800000000001"/>
    <s v="Store Not Ready for Rider"/>
    <n v="6"/>
    <n v="60.623976650000003"/>
    <n v="365.30281483333334"/>
    <n v="22"/>
    <n v="0.1702127659574468"/>
    <n v="4.2553191489361701E-2"/>
    <n v="30"/>
    <n v="0.50519980541666665"/>
    <n v="0.33824334706790127"/>
    <n v="18"/>
    <n v="18"/>
    <n v="3"/>
    <n v="1"/>
    <s v="Protect or increase picker capacity"/>
    <x v="1"/>
    <s v="Hyderabad"/>
    <s v="Large"/>
    <n v="2100"/>
    <n v="3"/>
    <d v="1899-12-30T07:30:00"/>
    <d v="1899-12-30T08:00:00"/>
    <x v="7"/>
    <b v="0"/>
  </r>
  <r>
    <s v="DS002_20260709_I17"/>
    <s v="DS002"/>
    <d v="2026-07-09T00:00:00"/>
    <n v="17"/>
    <s v="Morning"/>
    <n v="53"/>
    <n v="18"/>
    <n v="3"/>
    <n v="2"/>
    <n v="13"/>
    <n v="225"/>
    <n v="1"/>
    <s v="P_DS002_034|P_DS002_001|P_DS002_002"/>
    <s v="P_DS002_005|P_DS002_007"/>
    <s v="P_DS002_008|P_DS002_010|P_DS002_013|P_DS002_014|P_DS002_016|P_DS002_017|P_DS002_019|P_DS002_020|P_DS002_023|P_DS002_026|P_DS002_028|P_DS002_029|P_DS002_031"/>
    <n v="4.0769230769230766"/>
    <n v="225"/>
    <n v="1075"/>
    <n v="1"/>
    <n v="43"/>
    <n v="53"/>
    <n v="251"/>
    <n v="58282.21"/>
    <n v="4.7358490566037732"/>
    <n v="1099.6643396226416"/>
    <n v="10.245283018867925"/>
    <n v="9.3769392477987417"/>
    <n v="11"/>
    <n v="0.24191509150943397"/>
    <n v="0"/>
    <n v="1.2872551463192139"/>
    <n v="0.66698113207547172"/>
    <n v="1.9542362710691825"/>
    <n v="0"/>
    <n v="6.4843381886792448"/>
    <n v="1590"/>
    <n v="72"/>
    <n v="0"/>
    <n v="0"/>
    <n v="0"/>
    <n v="0"/>
    <n v="0"/>
    <n v="0"/>
    <n v="0"/>
    <s v="Store Not Ready for Rider"/>
    <n v="7"/>
    <n v="74.948764283333333"/>
    <n v="495.11097933333332"/>
    <n v="34"/>
    <n v="0.20754716981132076"/>
    <n v="0"/>
    <n v="30"/>
    <n v="0.19217631867521368"/>
    <n v="0.2292180459876543"/>
    <n v="24"/>
    <n v="48"/>
    <n v="4"/>
    <n v="9"/>
    <s v="Protect or increase picker capacity"/>
    <x v="1"/>
    <s v="Hyderabad"/>
    <s v="Large"/>
    <n v="2100"/>
    <n v="3"/>
    <d v="1899-12-30T08:00:00"/>
    <d v="1899-12-30T08:30:00"/>
    <x v="8"/>
    <b v="0"/>
  </r>
  <r>
    <s v="DS002_20260709_I18"/>
    <s v="DS002"/>
    <d v="2026-07-09T00:00:00"/>
    <n v="18"/>
    <s v="Morning"/>
    <n v="49"/>
    <n v="18"/>
    <n v="3"/>
    <n v="2"/>
    <n v="13"/>
    <n v="225"/>
    <n v="1"/>
    <s v="P_DS002_001|P_DS002_002|P_DS002_005"/>
    <s v="P_DS002_007|P_DS002_008"/>
    <s v="P_DS002_010|P_DS002_013|P_DS002_014|P_DS002_016|P_DS002_017|P_DS002_019|P_DS002_020|P_DS002_023|P_DS002_026|P_DS002_028|P_DS002_029|P_DS002_031|P_DS002_034"/>
    <n v="3.7692307692307692"/>
    <n v="225"/>
    <n v="850"/>
    <n v="1"/>
    <n v="42"/>
    <n v="49"/>
    <n v="238"/>
    <n v="53904.6"/>
    <n v="4.8571428571428568"/>
    <n v="1100.0938775510203"/>
    <n v="10.26530612244898"/>
    <n v="9.4633127710884359"/>
    <n v="11"/>
    <n v="0.25840958707482992"/>
    <n v="0"/>
    <n v="1.3204288301483094"/>
    <n v="0.73741496598639455"/>
    <n v="2.0578437874149658"/>
    <n v="0"/>
    <n v="6.4452648942176864"/>
    <n v="1470"/>
    <n v="71"/>
    <n v="2"/>
    <n v="2"/>
    <n v="1"/>
    <n v="0"/>
    <n v="1"/>
    <n v="0"/>
    <n v="580.70999999999992"/>
    <s v="Store Not Ready for Rider"/>
    <n v="8"/>
    <n v="63.034921966666666"/>
    <n v="448.93167115"/>
    <n v="25"/>
    <n v="0.22448979591836735"/>
    <n v="4.0816326530612242E-2"/>
    <n v="30"/>
    <n v="0.16162800504273503"/>
    <n v="0.21076604279342723"/>
    <n v="22"/>
    <n v="49"/>
    <n v="4"/>
    <n v="9"/>
    <s v="Protect or increase picker capacity"/>
    <x v="1"/>
    <s v="Hyderabad"/>
    <s v="Large"/>
    <n v="2100"/>
    <n v="3"/>
    <d v="1899-12-30T08:30:00"/>
    <d v="1899-12-30T09:00:00"/>
    <x v="8"/>
    <b v="0"/>
  </r>
  <r>
    <s v="DS002_20260709_I19"/>
    <s v="DS002"/>
    <d v="2026-07-09T00:00:00"/>
    <n v="19"/>
    <s v="Morning"/>
    <n v="47"/>
    <n v="9"/>
    <n v="0"/>
    <n v="2"/>
    <n v="7"/>
    <n v="0"/>
    <n v="1"/>
    <s v=""/>
    <s v="P_DS002_005|P_DS002_008"/>
    <s v="P_DS002_014|P_DS002_017|P_DS002_020|P_DS002_023|P_DS002_026|P_DS002_029|P_DS002_002"/>
    <n v="6.7142857142857144"/>
    <n v="0"/>
    <n v="850"/>
    <n v="1"/>
    <n v="41"/>
    <n v="47"/>
    <n v="243"/>
    <n v="55819.770000000004"/>
    <n v="5.1702127659574471"/>
    <n v="1187.6546808510639"/>
    <n v="11.021276595744681"/>
    <n v="9.4813228879432625"/>
    <n v="5"/>
    <n v="5.4816482624113497E-2"/>
    <n v="0"/>
    <n v="1.3511267954252695"/>
    <n v="0.6641843971631205"/>
    <n v="2.0153111836879432"/>
    <n v="0"/>
    <n v="6.5227492836879426"/>
    <n v="1410"/>
    <n v="36"/>
    <n v="2"/>
    <n v="2"/>
    <n v="2"/>
    <n v="0"/>
    <n v="0"/>
    <n v="0"/>
    <n v="303.05"/>
    <s v="Store Not Ready for Rider"/>
    <n v="3"/>
    <n v="64.255165050000002"/>
    <n v="527.9062193333333"/>
    <n v="37"/>
    <n v="0.10638297872340426"/>
    <n v="4.2553191489361701E-2"/>
    <n v="30"/>
    <n v="0.30597697642857141"/>
    <n v="0.48880205493827156"/>
    <n v="26"/>
    <n v="10"/>
    <n v="4"/>
    <n v="3"/>
    <s v="Recover overdue put-away workload"/>
    <x v="1"/>
    <s v="Hyderabad"/>
    <s v="Large"/>
    <n v="2100"/>
    <n v="3"/>
    <d v="1899-12-30T09:00:00"/>
    <d v="1899-12-30T09:30:00"/>
    <x v="9"/>
    <b v="0"/>
  </r>
  <r>
    <s v="DS002_20260709_I20"/>
    <s v="DS002"/>
    <d v="2026-07-09T00:00:00"/>
    <n v="20"/>
    <s v="Morning"/>
    <n v="52"/>
    <n v="9"/>
    <n v="0"/>
    <n v="2"/>
    <n v="7"/>
    <n v="0"/>
    <n v="1"/>
    <s v=""/>
    <s v="P_DS002_008|P_DS002_014"/>
    <s v="P_DS002_017|P_DS002_020|P_DS002_023|P_DS002_026|P_DS002_029|P_DS002_002|P_DS002_005"/>
    <n v="7.4285714285714288"/>
    <n v="0"/>
    <n v="850"/>
    <n v="1"/>
    <n v="40"/>
    <n v="52"/>
    <n v="261"/>
    <n v="58679.05"/>
    <n v="5.0192307692307692"/>
    <n v="1128.4432692307694"/>
    <n v="11.365384615384615"/>
    <n v="9.520281180448718"/>
    <n v="2"/>
    <n v="3.4329837500000002E-2"/>
    <n v="0"/>
    <n v="1.2392412059782312"/>
    <n v="0.60064102564102562"/>
    <n v="1.8398822237179489"/>
    <n v="0"/>
    <n v="6.7662963855769229"/>
    <n v="1560"/>
    <n v="36"/>
    <n v="2"/>
    <n v="2"/>
    <n v="1"/>
    <n v="1"/>
    <n v="0"/>
    <n v="0"/>
    <n v="555.85"/>
    <s v="Store Not Ready for Rider"/>
    <n v="2"/>
    <n v="62.69369283333333"/>
    <n v="518.92970300000002"/>
    <n v="32"/>
    <n v="3.8461538461538464E-2"/>
    <n v="3.8461538461538464E-2"/>
    <n v="30"/>
    <n v="0.29854139444444444"/>
    <n v="0.48049046574074078"/>
    <n v="25"/>
    <n v="11"/>
    <n v="3"/>
    <n v="4"/>
    <s v="Recover overdue put-away workload"/>
    <x v="1"/>
    <s v="Hyderabad"/>
    <s v="Large"/>
    <n v="2100"/>
    <n v="3"/>
    <d v="1899-12-30T09:30:00"/>
    <d v="1899-12-30T10:00:00"/>
    <x v="9"/>
    <b v="0"/>
  </r>
  <r>
    <s v="DS002_20260709_I21"/>
    <s v="DS002"/>
    <d v="2026-07-09T00:00:00"/>
    <n v="21"/>
    <s v="Morning"/>
    <n v="56"/>
    <n v="9"/>
    <n v="0"/>
    <n v="2"/>
    <n v="7"/>
    <n v="0"/>
    <n v="1"/>
    <s v=""/>
    <s v="P_DS002_014|P_DS002_017"/>
    <s v="P_DS002_020|P_DS002_023|P_DS002_026|P_DS002_029|P_DS002_002|P_DS002_005|P_DS002_008"/>
    <n v="8"/>
    <n v="0"/>
    <n v="850"/>
    <n v="1"/>
    <n v="39"/>
    <n v="56"/>
    <n v="277"/>
    <n v="61660.32"/>
    <n v="4.9464285714285712"/>
    <n v="1101.0771428571429"/>
    <n v="11.357142857142858"/>
    <n v="9.2708560407738094"/>
    <n v="4"/>
    <n v="3.4652214285714286E-2"/>
    <n v="0"/>
    <n v="1.273239315102872"/>
    <n v="0.71785714285714275"/>
    <n v="1.9910964502976189"/>
    <n v="0"/>
    <n v="6.3755929157738098"/>
    <n v="1680"/>
    <n v="36"/>
    <n v="5"/>
    <n v="5"/>
    <n v="4"/>
    <n v="1"/>
    <n v="0"/>
    <n v="0"/>
    <n v="1858.81"/>
    <s v="Store Not Ready for Rider"/>
    <n v="4"/>
    <n v="74.029368016666666"/>
    <n v="529.89200413333333"/>
    <n v="32"/>
    <n v="7.1428571428571425E-2"/>
    <n v="8.9285714285714288E-2"/>
    <n v="30"/>
    <n v="0.35252080007936509"/>
    <n v="0.49064074456790124"/>
    <n v="26"/>
    <n v="10"/>
    <n v="4"/>
    <n v="3"/>
    <s v="Recover overdue put-away workload"/>
    <x v="1"/>
    <s v="Hyderabad"/>
    <s v="Large"/>
    <n v="2100"/>
    <n v="3"/>
    <d v="1899-12-30T10:00:00"/>
    <d v="1899-12-30T10:30:00"/>
    <x v="10"/>
    <b v="0"/>
  </r>
  <r>
    <s v="DS002_20260709_I22"/>
    <s v="DS002"/>
    <d v="2026-07-09T00:00:00"/>
    <n v="22"/>
    <s v="Morning"/>
    <n v="40"/>
    <n v="9"/>
    <n v="0"/>
    <n v="2"/>
    <n v="7"/>
    <n v="0"/>
    <n v="1"/>
    <s v=""/>
    <s v="P_DS002_017|P_DS002_020"/>
    <s v="P_DS002_023|P_DS002_026|P_DS002_029|P_DS002_002|P_DS002_005|P_DS002_008|P_DS002_014"/>
    <n v="5.7142857142857144"/>
    <n v="0"/>
    <n v="850"/>
    <n v="1"/>
    <n v="38"/>
    <n v="40"/>
    <n v="199"/>
    <n v="43111.72"/>
    <n v="4.9749999999999996"/>
    <n v="1077.7930000000001"/>
    <n v="10.5"/>
    <n v="8.8575626154166667"/>
    <n v="3"/>
    <n v="3.297117125E-2"/>
    <n v="0"/>
    <n v="1.3023432147058109"/>
    <n v="0.62791666666666668"/>
    <n v="1.9302598733333334"/>
    <n v="0"/>
    <n v="6.0518860654166664"/>
    <n v="1200"/>
    <n v="36"/>
    <n v="0"/>
    <n v="0"/>
    <n v="0"/>
    <n v="0"/>
    <n v="0"/>
    <n v="0"/>
    <n v="0"/>
    <s v="Store Not Ready for Rider"/>
    <n v="2"/>
    <n v="52.093728266666666"/>
    <n v="463.30292631666669"/>
    <n v="29"/>
    <n v="7.4999999999999997E-2"/>
    <n v="0"/>
    <n v="30"/>
    <n v="0.24806537269841269"/>
    <n v="0.42898419103395063"/>
    <n v="23"/>
    <n v="13"/>
    <n v="3"/>
    <n v="4"/>
    <s v="Recover overdue put-away workload"/>
    <x v="1"/>
    <s v="Hyderabad"/>
    <s v="Large"/>
    <n v="2100"/>
    <n v="3"/>
    <d v="1899-12-30T10:30:00"/>
    <d v="1899-12-30T11:00:00"/>
    <x v="10"/>
    <b v="0"/>
  </r>
  <r>
    <s v="DS002_20260709_I23"/>
    <s v="DS002"/>
    <d v="2026-07-09T00:00:00"/>
    <n v="23"/>
    <s v="Lunch"/>
    <n v="45"/>
    <n v="9"/>
    <n v="0"/>
    <n v="0"/>
    <n v="9"/>
    <n v="0"/>
    <n v="0"/>
    <s v=""/>
    <s v=""/>
    <s v="P_DS002_020|P_DS002_023|P_DS002_026|P_DS002_029|P_DS002_002|P_DS002_005|P_DS002_008|P_DS002_014|P_DS002_017"/>
    <n v="5"/>
    <n v="0"/>
    <n v="850"/>
    <n v="0"/>
    <n v="38"/>
    <n v="45"/>
    <n v="202"/>
    <n v="45214.16"/>
    <n v="4.4888888888888889"/>
    <n v="1004.7591111111112"/>
    <n v="10.688888888888888"/>
    <n v="8.9422984240740746"/>
    <n v="3"/>
    <n v="7.2613016296296226E-2"/>
    <n v="0"/>
    <n v="1.1888250876428119"/>
    <n v="0.6166666666666667"/>
    <n v="1.8054917459259259"/>
    <n v="0"/>
    <n v="6.2771770403703702"/>
    <n v="1350"/>
    <n v="36"/>
    <n v="1"/>
    <n v="1"/>
    <n v="0"/>
    <n v="1"/>
    <n v="0"/>
    <n v="0"/>
    <n v="272.14"/>
    <s v="Store Not Ready for Rider"/>
    <n v="3"/>
    <n v="50.641225999999996"/>
    <n v="406.31649775"/>
    <n v="22"/>
    <n v="6.6666666666666666E-2"/>
    <n v="2.2222222222222223E-2"/>
    <n v="30"/>
    <n v="0.18756009629629627"/>
    <n v="0.37621897939814813"/>
    <n v="20"/>
    <n v="16"/>
    <n v="3"/>
    <n v="6"/>
    <s v="Recover overdue put-away workload"/>
    <x v="1"/>
    <s v="Hyderabad"/>
    <s v="Large"/>
    <n v="2100"/>
    <n v="3"/>
    <d v="1899-12-30T11:00:00"/>
    <d v="1899-12-30T11:30:00"/>
    <x v="11"/>
    <b v="0"/>
  </r>
  <r>
    <s v="DS002_20260709_I24"/>
    <s v="DS002"/>
    <d v="2026-07-09T00:00:00"/>
    <n v="24"/>
    <s v="Lunch"/>
    <n v="58"/>
    <n v="9"/>
    <n v="0"/>
    <n v="0"/>
    <n v="9"/>
    <n v="0"/>
    <n v="0"/>
    <s v=""/>
    <s v=""/>
    <s v="P_DS002_023|P_DS002_026|P_DS002_029|P_DS002_002|P_DS002_005|P_DS002_008|P_DS002_014|P_DS002_017|P_DS002_020"/>
    <n v="6.4444444444444446"/>
    <n v="0"/>
    <n v="850"/>
    <n v="0"/>
    <n v="38"/>
    <n v="58"/>
    <n v="292"/>
    <n v="66447.7"/>
    <n v="5.0344827586206895"/>
    <n v="1145.6499999999999"/>
    <n v="11.275862068965518"/>
    <n v="8.9496973341954025"/>
    <n v="4"/>
    <n v="2.4437895689655199E-2"/>
    <n v="0"/>
    <n v="1.268292480565876"/>
    <n v="0.61925287356321834"/>
    <n v="1.8875453456896552"/>
    <n v="0"/>
    <n v="6.1589910614942536"/>
    <n v="1740"/>
    <n v="36"/>
    <n v="3"/>
    <n v="3"/>
    <n v="0"/>
    <n v="2"/>
    <n v="1"/>
    <n v="0"/>
    <n v="379.55"/>
    <s v="Store Not Ready for Rider"/>
    <n v="4"/>
    <n v="76.276778133333337"/>
    <n v="514.04159948333336"/>
    <n v="28"/>
    <n v="6.8965517241379309E-2"/>
    <n v="5.1724137931034482E-2"/>
    <n v="30"/>
    <n v="0.28250658567901238"/>
    <n v="0.47596444396604942"/>
    <n v="25"/>
    <n v="11"/>
    <n v="4"/>
    <n v="5"/>
    <s v="Recover overdue put-away workload"/>
    <x v="1"/>
    <s v="Hyderabad"/>
    <s v="Large"/>
    <n v="2100"/>
    <n v="3"/>
    <d v="1899-12-30T11:30:00"/>
    <d v="1899-12-30T12:00:00"/>
    <x v="11"/>
    <b v="0"/>
  </r>
  <r>
    <s v="DS002_20260709_I25"/>
    <s v="DS002"/>
    <d v="2026-07-09T00:00:00"/>
    <n v="25"/>
    <s v="Lunch"/>
    <n v="78"/>
    <n v="9"/>
    <n v="0"/>
    <n v="0"/>
    <n v="9"/>
    <n v="0"/>
    <n v="0"/>
    <s v=""/>
    <s v=""/>
    <s v="P_DS002_026|P_DS002_029|P_DS002_002|P_DS002_005|P_DS002_008|P_DS002_014|P_DS002_017|P_DS002_020|P_DS002_023"/>
    <n v="8.6666666666666661"/>
    <n v="0"/>
    <n v="850"/>
    <n v="0"/>
    <n v="38"/>
    <n v="78"/>
    <n v="387"/>
    <n v="94603.5"/>
    <n v="4.9615384615384617"/>
    <n v="1212.8653846153845"/>
    <n v="14.217948717948717"/>
    <n v="9.3666475243589744"/>
    <n v="0"/>
    <n v="0"/>
    <n v="0"/>
    <n v="1.2543180873426871"/>
    <n v="0.63440170940170937"/>
    <n v="1.817806991239316"/>
    <n v="0"/>
    <n v="6.5565602066239315"/>
    <n v="2730"/>
    <n v="36"/>
    <n v="1"/>
    <n v="1"/>
    <n v="1"/>
    <n v="0"/>
    <n v="0"/>
    <n v="0"/>
    <n v="186.54"/>
    <s v="No SLA Breach"/>
    <n v="0"/>
    <n v="96.449242933333338"/>
    <n v="686.40756084999998"/>
    <n v="36"/>
    <n v="0"/>
    <n v="1.282051282051282E-2"/>
    <n v="35"/>
    <n v="0.35721941827160497"/>
    <n v="0.63556255634259262"/>
    <n v="33"/>
    <n v="3"/>
    <n v="5"/>
    <n v="4"/>
    <s v="Recover overdue put-away workload"/>
    <x v="1"/>
    <s v="Hyderabad"/>
    <s v="Large"/>
    <n v="2100"/>
    <n v="3"/>
    <d v="1899-12-30T12:00:00"/>
    <d v="1899-12-30T12:30:00"/>
    <x v="12"/>
    <b v="1"/>
  </r>
  <r>
    <s v="DS002_20260709_I26"/>
    <s v="DS002"/>
    <d v="2026-07-09T00:00:00"/>
    <n v="26"/>
    <s v="Lunch"/>
    <n v="85"/>
    <n v="9"/>
    <n v="0"/>
    <n v="0"/>
    <n v="9"/>
    <n v="0"/>
    <n v="0"/>
    <s v=""/>
    <s v=""/>
    <s v="P_DS002_029|P_DS002_002|P_DS002_005|P_DS002_008|P_DS002_014|P_DS002_017|P_DS002_020|P_DS002_023|P_DS002_026"/>
    <n v="9.4444444444444446"/>
    <n v="0"/>
    <n v="850"/>
    <n v="0"/>
    <n v="38"/>
    <n v="85"/>
    <n v="430"/>
    <n v="98270.62"/>
    <n v="5.0588235294117645"/>
    <n v="1156.1249411764704"/>
    <n v="14.576470588235294"/>
    <n v="9.5225432868627458"/>
    <n v="0"/>
    <n v="0"/>
    <n v="5.6929515686274497E-3"/>
    <n v="1.2982906993162322"/>
    <n v="0.66176470588235292"/>
    <n v="1.2506308719607844"/>
    <n v="0.1672852245098039"/>
    <n v="6.4373528394117647"/>
    <n v="2975"/>
    <n v="36"/>
    <n v="2"/>
    <n v="2"/>
    <n v="2"/>
    <n v="0"/>
    <n v="0"/>
    <n v="0"/>
    <n v="699.20999999999992"/>
    <s v="No SLA Breach"/>
    <n v="0"/>
    <n v="109.61030845000001"/>
    <n v="854.12086565000004"/>
    <n v="36"/>
    <n v="0"/>
    <n v="2.3529411764705882E-2"/>
    <n v="35"/>
    <n v="0.40596410537037037"/>
    <n v="0.79085265337962962"/>
    <n v="41"/>
    <n v="-5"/>
    <n v="6"/>
    <n v="3"/>
    <s v="Recover overdue put-away workload"/>
    <x v="1"/>
    <s v="Hyderabad"/>
    <s v="Large"/>
    <n v="2100"/>
    <n v="3"/>
    <d v="1899-12-30T12:30:00"/>
    <d v="1899-12-30T13:00:00"/>
    <x v="12"/>
    <b v="1"/>
  </r>
  <r>
    <s v="DS002_20260709_I27"/>
    <s v="DS002"/>
    <d v="2026-07-09T00:00:00"/>
    <n v="27"/>
    <s v="Lunch"/>
    <n v="105"/>
    <n v="9"/>
    <n v="0"/>
    <n v="0"/>
    <n v="9"/>
    <n v="0"/>
    <n v="0"/>
    <s v=""/>
    <s v=""/>
    <s v="P_DS002_002|P_DS002_005|P_DS002_008|P_DS002_014|P_DS002_017|P_DS002_020|P_DS002_023|P_DS002_026|P_DS002_029"/>
    <n v="11.666666666666666"/>
    <n v="0"/>
    <n v="850"/>
    <n v="0"/>
    <n v="38"/>
    <n v="105"/>
    <n v="509"/>
    <n v="111974.93"/>
    <n v="4.8476190476190473"/>
    <n v="1066.4279047619048"/>
    <n v="15.609523809523809"/>
    <n v="9.575520141587301"/>
    <n v="0"/>
    <n v="0"/>
    <n v="2.2723609523809516E-3"/>
    <n v="1.260048319014508"/>
    <n v="0.70428571428571429"/>
    <n v="0.76683687968253966"/>
    <n v="0.59915596253968251"/>
    <n v="6.1664244474603178"/>
    <n v="3675"/>
    <n v="36"/>
    <n v="4"/>
    <n v="4"/>
    <n v="0"/>
    <n v="3"/>
    <n v="1"/>
    <n v="0"/>
    <n v="882.55000000000007"/>
    <s v="No SLA Breach"/>
    <n v="0"/>
    <n v="133.63645056666667"/>
    <n v="859.67718916666672"/>
    <n v="36"/>
    <n v="0"/>
    <n v="3.8095238095238099E-2"/>
    <n v="35"/>
    <n v="0.49494981691358025"/>
    <n v="0.79599739737654329"/>
    <n v="41"/>
    <n v="-5"/>
    <n v="7"/>
    <n v="2"/>
    <s v="Recover overdue put-away workload"/>
    <x v="1"/>
    <s v="Hyderabad"/>
    <s v="Large"/>
    <n v="2100"/>
    <n v="3"/>
    <d v="1899-12-30T13:00:00"/>
    <d v="1899-12-30T13:30:00"/>
    <x v="13"/>
    <b v="1"/>
  </r>
  <r>
    <s v="DS002_20260709_I28"/>
    <s v="DS002"/>
    <d v="2026-07-09T00:00:00"/>
    <n v="28"/>
    <s v="Lunch"/>
    <n v="95"/>
    <n v="9"/>
    <n v="0"/>
    <n v="0"/>
    <n v="9"/>
    <n v="0"/>
    <n v="0"/>
    <s v=""/>
    <s v=""/>
    <s v="P_DS002_005|P_DS002_008|P_DS002_014|P_DS002_017|P_DS002_020|P_DS002_023|P_DS002_026|P_DS002_029|P_DS002_002"/>
    <n v="10.555555555555555"/>
    <n v="0"/>
    <n v="850"/>
    <n v="0"/>
    <n v="38"/>
    <n v="95"/>
    <n v="482"/>
    <n v="107935.95"/>
    <n v="5.0736842105263156"/>
    <n v="1136.1678947368421"/>
    <n v="15.021052631578947"/>
    <n v="10.73553965017544"/>
    <n v="0"/>
    <n v="0"/>
    <n v="5.8090575438596468E-3"/>
    <n v="1.2981215906253336"/>
    <n v="0.62192982456140355"/>
    <n v="0.16873002964912281"/>
    <n v="1.4917322821052632"/>
    <n v="6.378122327543859"/>
    <n v="3325"/>
    <n v="36"/>
    <n v="3"/>
    <n v="3"/>
    <n v="2"/>
    <n v="0"/>
    <n v="0"/>
    <n v="1"/>
    <n v="1535.5500000000002"/>
    <s v="No SLA Breach"/>
    <n v="0"/>
    <n v="122.47814988333333"/>
    <n v="971.19245968333337"/>
    <n v="36"/>
    <n v="0"/>
    <n v="3.1578947368421054E-2"/>
    <n v="35"/>
    <n v="0.45362277734567902"/>
    <n v="0.89925227748456793"/>
    <n v="47"/>
    <n v="-11"/>
    <n v="6"/>
    <n v="3"/>
    <s v="Recover overdue put-away workload"/>
    <x v="1"/>
    <s v="Hyderabad"/>
    <s v="Large"/>
    <n v="2100"/>
    <n v="3"/>
    <d v="1899-12-30T13:30:00"/>
    <d v="1899-12-30T14:00:00"/>
    <x v="13"/>
    <b v="1"/>
  </r>
  <r>
    <s v="DS002_20260709_I29"/>
    <s v="DS002"/>
    <d v="2026-07-09T00:00:00"/>
    <n v="29"/>
    <s v="Lunch"/>
    <n v="77"/>
    <n v="9"/>
    <n v="0"/>
    <n v="0"/>
    <n v="9"/>
    <n v="0"/>
    <n v="0"/>
    <s v=""/>
    <s v=""/>
    <s v="P_DS002_008|P_DS002_014|P_DS002_017|P_DS002_020|P_DS002_023|P_DS002_026|P_DS002_029|P_DS002_002|P_DS002_005"/>
    <n v="8.5555555555555554"/>
    <n v="0"/>
    <n v="850"/>
    <n v="0"/>
    <n v="38"/>
    <n v="77"/>
    <n v="368"/>
    <n v="78613.100000000006"/>
    <n v="4.779220779220779"/>
    <n v="1020.9493506493508"/>
    <n v="12.25974025974026"/>
    <n v="8.8553004924242433"/>
    <n v="0"/>
    <n v="0"/>
    <n v="0"/>
    <n v="1.2127286199830636"/>
    <n v="0.608008658008658"/>
    <n v="1.1605582645021644"/>
    <n v="0.21729300519480521"/>
    <n v="5.8542831943722948"/>
    <n v="2310"/>
    <n v="36"/>
    <n v="3"/>
    <n v="3"/>
    <n v="2"/>
    <n v="0"/>
    <n v="1"/>
    <n v="0"/>
    <n v="1111.71"/>
    <s v="No SLA Breach"/>
    <n v="0"/>
    <n v="91.422499133333332"/>
    <n v="828.70116759999996"/>
    <n v="36"/>
    <n v="0"/>
    <n v="3.896103896103896E-2"/>
    <n v="30"/>
    <n v="0.33860184864197529"/>
    <n v="0.76731589592592586"/>
    <n v="40"/>
    <n v="-4"/>
    <n v="5"/>
    <n v="4"/>
    <s v="Recover overdue put-away workload"/>
    <x v="1"/>
    <s v="Hyderabad"/>
    <s v="Large"/>
    <n v="2100"/>
    <n v="3"/>
    <d v="1899-12-30T14:00:00"/>
    <d v="1899-12-30T14:30:00"/>
    <x v="14"/>
    <b v="0"/>
  </r>
  <r>
    <s v="DS002_20260709_I30"/>
    <s v="DS002"/>
    <d v="2026-07-09T00:00:00"/>
    <n v="30"/>
    <s v="Lunch"/>
    <n v="54"/>
    <n v="9"/>
    <n v="0"/>
    <n v="0"/>
    <n v="9"/>
    <n v="0"/>
    <n v="0"/>
    <s v=""/>
    <s v=""/>
    <s v="P_DS002_014|P_DS002_017|P_DS002_020|P_DS002_023|P_DS002_026|P_DS002_029|P_DS002_002|P_DS002_005|P_DS002_008"/>
    <n v="6"/>
    <n v="0"/>
    <n v="850"/>
    <n v="0"/>
    <n v="38"/>
    <n v="54"/>
    <n v="254"/>
    <n v="62131.86"/>
    <n v="4.7037037037037033"/>
    <n v="1150.5899999999999"/>
    <n v="11.388888888888889"/>
    <n v="9.1337052654320985"/>
    <n v="2"/>
    <n v="4.6682604320987649E-2"/>
    <n v="0"/>
    <n v="1.231662022724946"/>
    <n v="0.57777777777777772"/>
    <n v="1.8094397929012345"/>
    <n v="0"/>
    <n v="6.4159321311728394"/>
    <n v="1620"/>
    <n v="36"/>
    <n v="2"/>
    <n v="2"/>
    <n v="2"/>
    <n v="0"/>
    <n v="0"/>
    <n v="0"/>
    <n v="483.5"/>
    <s v="Last-Mile Travel"/>
    <n v="1"/>
    <n v="68.902907383333329"/>
    <n v="534.22207628333331"/>
    <n v="32"/>
    <n v="3.7037037037037035E-2"/>
    <n v="3.7037037037037035E-2"/>
    <n v="30"/>
    <n v="0.25519595327160494"/>
    <n v="0.49465007063271604"/>
    <n v="26"/>
    <n v="10"/>
    <n v="4"/>
    <n v="5"/>
    <s v="Recover overdue put-away workload"/>
    <x v="1"/>
    <s v="Hyderabad"/>
    <s v="Large"/>
    <n v="2100"/>
    <n v="3"/>
    <d v="1899-12-30T14:30:00"/>
    <d v="1899-12-30T15:00:00"/>
    <x v="14"/>
    <b v="0"/>
  </r>
  <r>
    <s v="DS002_20260709_I31"/>
    <s v="DS002"/>
    <d v="2026-07-09T00:00:00"/>
    <n v="31"/>
    <s v="Afternoon"/>
    <n v="40"/>
    <n v="9"/>
    <n v="0"/>
    <n v="2"/>
    <n v="7"/>
    <n v="0"/>
    <n v="1"/>
    <s v=""/>
    <s v="P_DS002_017|P_DS002_020"/>
    <s v="P_DS002_023|P_DS002_026|P_DS002_029|P_DS002_002|P_DS002_005|P_DS002_008|P_DS002_014"/>
    <n v="5.7142857142857144"/>
    <n v="0"/>
    <n v="850"/>
    <n v="1"/>
    <n v="37"/>
    <n v="40"/>
    <n v="197"/>
    <n v="48216.61"/>
    <n v="4.9249999999999998"/>
    <n v="1205.41525"/>
    <n v="10.625"/>
    <n v="9.1025197904166681"/>
    <n v="4"/>
    <n v="9.7940625833333295E-2"/>
    <n v="0"/>
    <n v="1.2941570825666953"/>
    <n v="0.57999999999999996"/>
    <n v="1.8741570733333333"/>
    <n v="0"/>
    <n v="6.3254460412500002"/>
    <n v="1200"/>
    <n v="36"/>
    <n v="1"/>
    <n v="1"/>
    <n v="1"/>
    <n v="0"/>
    <n v="0"/>
    <n v="0"/>
    <n v="490.62"/>
    <s v="Store Not Ready for Rider"/>
    <n v="3"/>
    <n v="53.1148059"/>
    <n v="409.46159010000002"/>
    <n v="32"/>
    <n v="0.1"/>
    <n v="2.5000000000000001E-2"/>
    <n v="30"/>
    <n v="0.25292764714285715"/>
    <n v="0.37913110194444449"/>
    <n v="20"/>
    <n v="16"/>
    <n v="3"/>
    <n v="4"/>
    <s v="Recover overdue put-away workload"/>
    <x v="1"/>
    <s v="Hyderabad"/>
    <s v="Large"/>
    <n v="2100"/>
    <n v="3"/>
    <d v="1899-12-30T15:00:00"/>
    <d v="1899-12-30T15:30:00"/>
    <x v="15"/>
    <b v="0"/>
  </r>
  <r>
    <s v="DS002_20260709_I32"/>
    <s v="DS002"/>
    <d v="2026-07-09T00:00:00"/>
    <n v="32"/>
    <s v="Afternoon"/>
    <n v="42"/>
    <n v="9"/>
    <n v="0"/>
    <n v="2"/>
    <n v="7"/>
    <n v="0"/>
    <n v="1"/>
    <s v=""/>
    <s v="P_DS002_020|P_DS002_023"/>
    <s v="P_DS002_026|P_DS002_029|P_DS002_002|P_DS002_005|P_DS002_008|P_DS002_014|P_DS002_017"/>
    <n v="6"/>
    <n v="0"/>
    <n v="850"/>
    <n v="1"/>
    <n v="36"/>
    <n v="42"/>
    <n v="186"/>
    <n v="44459.5"/>
    <n v="4.4285714285714288"/>
    <n v="1058.5595238095239"/>
    <n v="10.5"/>
    <n v="8.7733062579365075"/>
    <n v="4"/>
    <n v="1.9575151587301536E-2"/>
    <n v="0"/>
    <n v="1.1305794890849388"/>
    <n v="0.7142857142857143"/>
    <n v="1.8448651952380952"/>
    <n v="0"/>
    <n v="6.0105839126984124"/>
    <n v="1260"/>
    <n v="36"/>
    <n v="3"/>
    <n v="3"/>
    <n v="1"/>
    <n v="1"/>
    <n v="1"/>
    <n v="0"/>
    <n v="1186.82"/>
    <s v="Store Not Ready for Rider"/>
    <n v="3"/>
    <n v="46.214294150000001"/>
    <n v="455.18416760000002"/>
    <n v="27"/>
    <n v="9.5238095238095233E-2"/>
    <n v="7.1428571428571425E-2"/>
    <n v="30"/>
    <n v="0.22006806738095239"/>
    <n v="0.42146682185185186"/>
    <n v="22"/>
    <n v="14"/>
    <n v="3"/>
    <n v="4"/>
    <s v="Recover overdue put-away workload"/>
    <x v="1"/>
    <s v="Hyderabad"/>
    <s v="Large"/>
    <n v="2100"/>
    <n v="3"/>
    <d v="1899-12-30T15:30:00"/>
    <d v="1899-12-30T16:00:00"/>
    <x v="15"/>
    <b v="0"/>
  </r>
  <r>
    <s v="DS002_20260709_I33"/>
    <s v="DS002"/>
    <d v="2026-07-09T00:00:00"/>
    <n v="33"/>
    <s v="Afternoon"/>
    <n v="29"/>
    <n v="18"/>
    <n v="0"/>
    <n v="2"/>
    <n v="16"/>
    <n v="0"/>
    <n v="1"/>
    <s v=""/>
    <s v="P_DS002_029|P_DS002_030"/>
    <s v="P_DS002_033|P_DS002_002|P_DS002_003|P_DS002_005|P_DS002_006|P_DS002_008|P_DS002_009|P_DS002_014|P_DS002_015|P_DS002_017|P_DS002_020|P_DS002_021|P_DS002_023|P_DS002_024|P_DS002_026|P_DS002_027"/>
    <n v="1.8125"/>
    <n v="0"/>
    <n v="850"/>
    <n v="1"/>
    <n v="35"/>
    <n v="29"/>
    <n v="140"/>
    <n v="32213.23"/>
    <n v="4.8275862068965516"/>
    <n v="1110.8010344827585"/>
    <n v="10.655172413793103"/>
    <n v="9.4819455764367824"/>
    <n v="6"/>
    <n v="0.21298327011494256"/>
    <n v="0"/>
    <n v="1.2653652032679039"/>
    <n v="0.66091954022988508"/>
    <n v="1.9262847350574714"/>
    <n v="0"/>
    <n v="6.6872700281609188"/>
    <n v="870"/>
    <n v="75"/>
    <n v="0"/>
    <n v="0"/>
    <n v="0"/>
    <n v="0"/>
    <n v="0"/>
    <n v="0"/>
    <n v="0"/>
    <s v="Store Not Ready for Rider"/>
    <n v="4"/>
    <n v="37.752573066666663"/>
    <n v="245.79077773333333"/>
    <n v="18"/>
    <n v="0.20689655172413793"/>
    <n v="0"/>
    <n v="30"/>
    <n v="7.8651193888888887E-2"/>
    <n v="0.10924034565925926"/>
    <n v="12"/>
    <n v="63"/>
    <n v="2"/>
    <n v="14"/>
    <s v="Protect or increase picker capacity"/>
    <x v="1"/>
    <s v="Hyderabad"/>
    <s v="Large"/>
    <n v="2100"/>
    <n v="3"/>
    <d v="1899-12-30T16:00:00"/>
    <d v="1899-12-30T16:30:00"/>
    <x v="16"/>
    <b v="0"/>
  </r>
  <r>
    <s v="DS002_20260709_I34"/>
    <s v="DS002"/>
    <d v="2026-07-09T00:00:00"/>
    <n v="34"/>
    <s v="Afternoon"/>
    <n v="26"/>
    <n v="18"/>
    <n v="0"/>
    <n v="2"/>
    <n v="16"/>
    <n v="0"/>
    <n v="1"/>
    <s v=""/>
    <s v="P_DS002_030|P_DS002_033"/>
    <s v="P_DS002_002|P_DS002_003|P_DS002_005|P_DS002_006|P_DS002_008|P_DS002_009|P_DS002_014|P_DS002_015|P_DS002_017|P_DS002_020|P_DS002_021|P_DS002_023|P_DS002_024|P_DS002_026|P_DS002_027|P_DS002_029"/>
    <n v="1.625"/>
    <n v="0"/>
    <n v="850"/>
    <n v="1"/>
    <n v="34"/>
    <n v="26"/>
    <n v="129"/>
    <n v="27835.72"/>
    <n v="4.9615384615384617"/>
    <n v="1070.6046153846155"/>
    <n v="10.73076923076923"/>
    <n v="9.9315906108974357"/>
    <n v="5"/>
    <n v="0.17976344743589742"/>
    <n v="0"/>
    <n v="1.3994436085373134"/>
    <n v="0.58910256410256412"/>
    <n v="1.9885461634615385"/>
    <n v="0"/>
    <n v="7.0488136673076927"/>
    <n v="780"/>
    <n v="74"/>
    <n v="0"/>
    <n v="0"/>
    <n v="0"/>
    <n v="0"/>
    <n v="0"/>
    <n v="0"/>
    <n v="0"/>
    <s v="Store Not Ready for Rider"/>
    <n v="4"/>
    <n v="36.598595216666666"/>
    <n v="283.15443066666666"/>
    <n v="17"/>
    <n v="0.19230769230769232"/>
    <n v="0"/>
    <n v="30"/>
    <n v="7.6247073368055557E-2"/>
    <n v="0.12754704084084084"/>
    <n v="14"/>
    <n v="60"/>
    <n v="2"/>
    <n v="14"/>
    <s v="Protect or increase picker capacity"/>
    <x v="1"/>
    <s v="Hyderabad"/>
    <s v="Large"/>
    <n v="2100"/>
    <n v="3"/>
    <d v="1899-12-30T16:30:00"/>
    <d v="1899-12-30T17:00:00"/>
    <x v="16"/>
    <b v="0"/>
  </r>
  <r>
    <s v="DS002_20260709_I35"/>
    <s v="DS002"/>
    <d v="2026-07-09T00:00:00"/>
    <n v="35"/>
    <s v="Afternoon"/>
    <n v="45"/>
    <n v="9"/>
    <n v="0"/>
    <n v="2"/>
    <n v="7"/>
    <n v="0"/>
    <n v="1"/>
    <s v=""/>
    <s v="P_DS002_033|P_DS002_003"/>
    <s v="P_DS002_006|P_DS002_009|P_DS002_015|P_DS002_021|P_DS002_024|P_DS002_027|P_DS002_030"/>
    <n v="6.4285714285714288"/>
    <n v="0"/>
    <n v="850"/>
    <n v="1"/>
    <n v="33"/>
    <n v="45"/>
    <n v="246"/>
    <n v="54348.29"/>
    <n v="5.4666666666666668"/>
    <n v="1207.7397777777778"/>
    <n v="10.555555555555555"/>
    <n v="9.1551052762962968"/>
    <n v="7"/>
    <n v="6.6034095185185118E-2"/>
    <n v="0"/>
    <n v="1.4305577062995272"/>
    <n v="0.53259259259259251"/>
    <n v="1.9631502907407408"/>
    <n v="0"/>
    <n v="6.2819549774074073"/>
    <n v="1350"/>
    <n v="39"/>
    <n v="1"/>
    <n v="1"/>
    <n v="1"/>
    <n v="0"/>
    <n v="0"/>
    <n v="0"/>
    <n v="248.05"/>
    <s v="Store Not Ready for Rider"/>
    <n v="6"/>
    <n v="59.884283549999999"/>
    <n v="391.47841025000002"/>
    <n v="28"/>
    <n v="0.15555555555555556"/>
    <n v="2.2222222222222223E-2"/>
    <n v="30"/>
    <n v="0.285163255"/>
    <n v="0.33459693183760686"/>
    <n v="19"/>
    <n v="20"/>
    <n v="3"/>
    <n v="4"/>
    <s v="Protect or increase picker capacity"/>
    <x v="1"/>
    <s v="Hyderabad"/>
    <s v="Large"/>
    <n v="2100"/>
    <n v="3"/>
    <d v="1899-12-30T17:00:00"/>
    <d v="1899-12-30T17:30:00"/>
    <x v="17"/>
    <b v="0"/>
  </r>
  <r>
    <s v="DS002_20260709_I36"/>
    <s v="DS002"/>
    <d v="2026-07-09T00:00:00"/>
    <n v="36"/>
    <s v="Afternoon"/>
    <n v="52"/>
    <n v="9"/>
    <n v="0"/>
    <n v="2"/>
    <n v="7"/>
    <n v="0"/>
    <n v="1"/>
    <s v=""/>
    <s v="P_DS002_003|P_DS002_006"/>
    <s v="P_DS002_009|P_DS002_015|P_DS002_021|P_DS002_024|P_DS002_027|P_DS002_030|P_DS002_033"/>
    <n v="7.4285714285714288"/>
    <n v="0"/>
    <n v="850"/>
    <n v="1"/>
    <n v="32"/>
    <n v="52"/>
    <n v="254"/>
    <n v="60997.16"/>
    <n v="4.884615384615385"/>
    <n v="1173.0223076923078"/>
    <n v="11.038461538461538"/>
    <n v="9.2744258330128204"/>
    <n v="6"/>
    <n v="7.6891500641025651E-2"/>
    <n v="0"/>
    <n v="1.2613873612112221"/>
    <n v="0.62788461538461537"/>
    <n v="1.8892719676282053"/>
    <n v="0"/>
    <n v="6.4553461637820515"/>
    <n v="1560"/>
    <n v="39"/>
    <n v="2"/>
    <n v="2"/>
    <n v="2"/>
    <n v="0"/>
    <n v="0"/>
    <n v="0"/>
    <n v="397.2"/>
    <s v="Store Not Ready for Rider"/>
    <n v="5"/>
    <n v="68.786693799999995"/>
    <n v="528.24594873333331"/>
    <n v="32"/>
    <n v="0.11538461538461539"/>
    <n v="3.8461538461538464E-2"/>
    <n v="30"/>
    <n v="0.32755568476190472"/>
    <n v="0.45149226387464386"/>
    <n v="26"/>
    <n v="13"/>
    <n v="4"/>
    <n v="3"/>
    <s v="Recover overdue put-away workload"/>
    <x v="1"/>
    <s v="Hyderabad"/>
    <s v="Large"/>
    <n v="2100"/>
    <n v="3"/>
    <d v="1899-12-30T17:30:00"/>
    <d v="1899-12-30T18:00:00"/>
    <x v="17"/>
    <b v="0"/>
  </r>
  <r>
    <s v="DS002_20260709_I37"/>
    <s v="DS002"/>
    <d v="2026-07-09T00:00:00"/>
    <n v="37"/>
    <s v="Evening"/>
    <n v="90"/>
    <n v="12"/>
    <n v="0"/>
    <n v="0"/>
    <n v="12"/>
    <n v="0"/>
    <n v="0"/>
    <s v=""/>
    <s v=""/>
    <s v="P_DS002_006|P_DS002_009|P_DS002_015|P_DS002_021|P_DS002_024|P_DS002_027|P_DS002_030|P_DS002_033|P_DS002_032|P_DS002_004|P_DS002_025|P_DS002_003"/>
    <n v="7.5"/>
    <n v="0"/>
    <n v="850"/>
    <n v="0"/>
    <n v="32"/>
    <n v="90"/>
    <n v="418"/>
    <n v="92677.46"/>
    <n v="4.6444444444444448"/>
    <n v="1029.7495555555556"/>
    <n v="14.466666666666667"/>
    <n v="9.1419610635185187"/>
    <n v="0"/>
    <n v="0"/>
    <n v="0"/>
    <n v="1.2245739601737813"/>
    <n v="0.62222222222222223"/>
    <n v="1.6357919775925924"/>
    <n v="1.8504975925925924E-3"/>
    <n v="6.3833143829629622"/>
    <n v="3150"/>
    <n v="39"/>
    <n v="4"/>
    <n v="4"/>
    <n v="2"/>
    <n v="1"/>
    <n v="1"/>
    <n v="0"/>
    <n v="821.38"/>
    <s v="No SLA Breach"/>
    <n v="0"/>
    <n v="110.46623336666667"/>
    <n v="817.52504414999999"/>
    <n v="39"/>
    <n v="0"/>
    <n v="4.4444444444444446E-2"/>
    <n v="35"/>
    <n v="0.30685064824074076"/>
    <n v="0.69873935397435893"/>
    <n v="39"/>
    <n v="0"/>
    <n v="6"/>
    <n v="6"/>
    <s v="Recover overdue put-away workload"/>
    <x v="1"/>
    <s v="Hyderabad"/>
    <s v="Large"/>
    <n v="2100"/>
    <n v="3"/>
    <d v="1899-12-30T18:00:00"/>
    <d v="1899-12-30T18:30:00"/>
    <x v="18"/>
    <b v="1"/>
  </r>
  <r>
    <s v="DS002_20260709_I38"/>
    <s v="DS002"/>
    <d v="2026-07-09T00:00:00"/>
    <n v="38"/>
    <s v="Evening"/>
    <n v="91"/>
    <n v="12"/>
    <n v="0"/>
    <n v="0"/>
    <n v="12"/>
    <n v="0"/>
    <n v="0"/>
    <s v=""/>
    <s v=""/>
    <s v="P_DS002_009|P_DS002_015|P_DS002_021|P_DS002_024|P_DS002_027|P_DS002_030|P_DS002_033|P_DS002_032|P_DS002_004|P_DS002_025|P_DS002_003|P_DS002_006"/>
    <n v="7.583333333333333"/>
    <n v="0"/>
    <n v="850"/>
    <n v="0"/>
    <n v="32"/>
    <n v="91"/>
    <n v="475"/>
    <n v="105369.63"/>
    <n v="5.2197802197802199"/>
    <n v="1157.9080219780221"/>
    <n v="14.351648351648352"/>
    <n v="9.1906041258241764"/>
    <n v="0"/>
    <n v="0"/>
    <n v="0"/>
    <n v="1.3712103824760749"/>
    <n v="0.64853479853479856"/>
    <n v="1.8937721130036631"/>
    <n v="1.9220130036630033E-3"/>
    <n v="6.2548343675824176"/>
    <n v="3185"/>
    <n v="39"/>
    <n v="1"/>
    <n v="1"/>
    <n v="0"/>
    <n v="1"/>
    <n v="0"/>
    <n v="0"/>
    <n v="58.51"/>
    <s v="No SLA Breach"/>
    <n v="0"/>
    <n v="124.5960927"/>
    <n v="832.21834999999999"/>
    <n v="39"/>
    <n v="0"/>
    <n v="1.098901098901099E-2"/>
    <n v="35"/>
    <n v="0.34610025750000001"/>
    <n v="0.71129773504273508"/>
    <n v="40"/>
    <n v="-1"/>
    <n v="6"/>
    <n v="6"/>
    <s v="Recover overdue put-away workload"/>
    <x v="1"/>
    <s v="Hyderabad"/>
    <s v="Large"/>
    <n v="2100"/>
    <n v="3"/>
    <d v="1899-12-30T18:30:00"/>
    <d v="1899-12-30T19:00:00"/>
    <x v="18"/>
    <b v="1"/>
  </r>
  <r>
    <s v="DS002_20260709_I39"/>
    <s v="DS002"/>
    <d v="2026-07-09T00:00:00"/>
    <n v="39"/>
    <s v="Evening"/>
    <n v="121"/>
    <n v="12"/>
    <n v="0"/>
    <n v="0"/>
    <n v="12"/>
    <n v="0"/>
    <n v="0"/>
    <s v=""/>
    <s v=""/>
    <s v="P_DS002_015|P_DS002_021|P_DS002_024|P_DS002_027|P_DS002_030|P_DS002_033|P_DS002_032|P_DS002_004|P_DS002_025|P_DS002_003|P_DS002_006|P_DS002_009"/>
    <n v="10.083333333333334"/>
    <n v="0"/>
    <n v="850"/>
    <n v="0"/>
    <n v="32"/>
    <n v="121"/>
    <n v="577"/>
    <n v="123932.23"/>
    <n v="4.7685950413223139"/>
    <n v="1024.233305785124"/>
    <n v="16.148760330578511"/>
    <n v="11.039508317493112"/>
    <n v="0"/>
    <n v="0"/>
    <n v="0"/>
    <n v="1.2787205779844901"/>
    <n v="0.61088154269972461"/>
    <n v="0.35700095977961432"/>
    <n v="1.6536261243801653"/>
    <n v="6.6250679450413221"/>
    <n v="4235"/>
    <n v="39"/>
    <n v="1"/>
    <n v="1"/>
    <n v="1"/>
    <n v="0"/>
    <n v="0"/>
    <n v="0"/>
    <n v="228.23"/>
    <s v="No SLA Breach"/>
    <n v="0"/>
    <n v="152.27362538333333"/>
    <n v="1019.47637065"/>
    <n v="39"/>
    <n v="0"/>
    <n v="8.2644628099173556E-3"/>
    <n v="35"/>
    <n v="0.42298229273148147"/>
    <n v="0.87134732534188042"/>
    <n v="49"/>
    <n v="-10"/>
    <n v="8"/>
    <n v="4"/>
    <s v="Recover overdue put-away workload"/>
    <x v="1"/>
    <s v="Hyderabad"/>
    <s v="Large"/>
    <n v="2100"/>
    <n v="3"/>
    <d v="1899-12-30T19:00:00"/>
    <d v="1899-12-30T19:30:00"/>
    <x v="19"/>
    <b v="1"/>
  </r>
  <r>
    <s v="DS002_20260709_I40"/>
    <s v="DS002"/>
    <d v="2026-07-09T00:00:00"/>
    <n v="40"/>
    <s v="Evening"/>
    <n v="136"/>
    <n v="12"/>
    <n v="0"/>
    <n v="0"/>
    <n v="12"/>
    <n v="0"/>
    <n v="0"/>
    <s v=""/>
    <s v=""/>
    <s v="P_DS002_021|P_DS002_024|P_DS002_027|P_DS002_030|P_DS002_033|P_DS002_032|P_DS002_004|P_DS002_025|P_DS002_003|P_DS002_006|P_DS002_009|P_DS002_015"/>
    <n v="11.333333333333334"/>
    <n v="0"/>
    <n v="850"/>
    <n v="0"/>
    <n v="32"/>
    <n v="136"/>
    <n v="656"/>
    <n v="152613.47"/>
    <n v="4.8235294117647056"/>
    <n v="1122.1578676470588"/>
    <n v="16.669117647058822"/>
    <n v="15.795731681004902"/>
    <n v="42"/>
    <n v="0.4177288825980392"/>
    <n v="1.7416274509803896E-4"/>
    <n v="1.2716975846987257"/>
    <n v="0.61531862745098043"/>
    <n v="0"/>
    <n v="6.7748894004901965"/>
    <n v="6.2278920936274513"/>
    <n v="4760"/>
    <n v="39"/>
    <n v="7"/>
    <n v="7"/>
    <n v="5"/>
    <n v="2"/>
    <n v="0"/>
    <n v="0"/>
    <n v="2575.4299999999998"/>
    <s v="Rider Supply / Availability"/>
    <n v="42"/>
    <n v="170.73011865000001"/>
    <n v="1068.1094482000001"/>
    <n v="39"/>
    <n v="0.30882352941176472"/>
    <n v="5.1470588235294115E-2"/>
    <n v="35"/>
    <n v="0.47425032958333335"/>
    <n v="0.91291405829059835"/>
    <n v="51"/>
    <n v="-12"/>
    <n v="9"/>
    <n v="3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09_I41"/>
    <s v="DS002"/>
    <d v="2026-07-09T00:00:00"/>
    <n v="41"/>
    <s v="Evening"/>
    <n v="140"/>
    <n v="12"/>
    <n v="0"/>
    <n v="0"/>
    <n v="12"/>
    <n v="0"/>
    <n v="0"/>
    <s v=""/>
    <s v=""/>
    <s v="P_DS002_024|P_DS002_027|P_DS002_030|P_DS002_033|P_DS002_032|P_DS002_004|P_DS002_025|P_DS002_003|P_DS002_006|P_DS002_009|P_DS002_015|P_DS002_021"/>
    <n v="11.666666666666666"/>
    <n v="0"/>
    <n v="850"/>
    <n v="0"/>
    <n v="32"/>
    <n v="140"/>
    <n v="705"/>
    <n v="156471.37"/>
    <n v="5.0357142857142856"/>
    <n v="1117.6526428571428"/>
    <n v="16.807142857142857"/>
    <n v="22.197736478571429"/>
    <n v="139"/>
    <n v="5.3940722011904763"/>
    <n v="2.63675369047619E-3"/>
    <n v="1.3395703703058115"/>
    <n v="0.65535714285714286"/>
    <n v="0"/>
    <n v="13.05989531345238"/>
    <n v="6.2300387929761909"/>
    <n v="4900"/>
    <n v="39"/>
    <n v="6"/>
    <n v="5"/>
    <n v="4"/>
    <n v="0"/>
    <n v="2"/>
    <n v="0"/>
    <n v="1221.28"/>
    <s v="Rider Supply / Availability"/>
    <n v="139"/>
    <n v="189.57761068333332"/>
    <n v="1064.36002435"/>
    <n v="39"/>
    <n v="0.99285714285714288"/>
    <n v="3.5714285714285712E-2"/>
    <n v="35"/>
    <n v="0.52660447412037037"/>
    <n v="0.90970942252136755"/>
    <n v="51"/>
    <n v="-12"/>
    <n v="10"/>
    <n v="2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09_I42"/>
    <s v="DS002"/>
    <d v="2026-07-09T00:00:00"/>
    <n v="42"/>
    <s v="Evening"/>
    <n v="133"/>
    <n v="12"/>
    <n v="0"/>
    <n v="0"/>
    <n v="12"/>
    <n v="0"/>
    <n v="0"/>
    <s v=""/>
    <s v=""/>
    <s v="P_DS002_027|P_DS002_030|P_DS002_033|P_DS002_032|P_DS002_004|P_DS002_025|P_DS002_003|P_DS002_006|P_DS002_009|P_DS002_015|P_DS002_021|P_DS002_024"/>
    <n v="11.083333333333334"/>
    <n v="0"/>
    <n v="850"/>
    <n v="0"/>
    <n v="32"/>
    <n v="133"/>
    <n v="658"/>
    <n v="145963.96"/>
    <n v="4.9473684210526319"/>
    <n v="1097.4733834586466"/>
    <n v="16.466165413533833"/>
    <n v="31.615107996867163"/>
    <n v="133"/>
    <n v="15.148942583333334"/>
    <n v="6.6353102756892208E-3"/>
    <n v="1.3188309220967482"/>
    <n v="0.66917293233082709"/>
    <n v="0"/>
    <n v="22.186635701879698"/>
    <n v="6.4750611927318298"/>
    <n v="4655"/>
    <n v="39"/>
    <n v="3"/>
    <n v="3"/>
    <n v="2"/>
    <n v="1"/>
    <n v="0"/>
    <n v="0"/>
    <n v="809.77"/>
    <s v="Rider Supply / Availability"/>
    <n v="133"/>
    <n v="171.49390631666668"/>
    <n v="1069.64917575"/>
    <n v="39"/>
    <n v="1"/>
    <n v="2.2556390977443608E-2"/>
    <n v="35"/>
    <n v="0.47637196199074078"/>
    <n v="0.91423006474358981"/>
    <n v="51"/>
    <n v="-12"/>
    <n v="9"/>
    <n v="3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09_I43"/>
    <s v="DS002"/>
    <d v="2026-07-09T00:00:00"/>
    <n v="43"/>
    <s v="Evening"/>
    <n v="114"/>
    <n v="12"/>
    <n v="0"/>
    <n v="0"/>
    <n v="12"/>
    <n v="0"/>
    <n v="0"/>
    <s v=""/>
    <s v=""/>
    <s v="P_DS002_030|P_DS002_033|P_DS002_032|P_DS002_004|P_DS002_025|P_DS002_003|P_DS002_006|P_DS002_009|P_DS002_015|P_DS002_021|P_DS002_024|P_DS002_027"/>
    <n v="9.5"/>
    <n v="0"/>
    <n v="850"/>
    <n v="0"/>
    <n v="32"/>
    <n v="114"/>
    <n v="580"/>
    <n v="132259.24"/>
    <n v="5.0877192982456139"/>
    <n v="1160.1687719298245"/>
    <n v="15.421052631578947"/>
    <n v="33.830645669005847"/>
    <n v="114"/>
    <n v="18.409593037426902"/>
    <n v="0"/>
    <n v="1.3614700202746572"/>
    <n v="0.658625730994152"/>
    <n v="0"/>
    <n v="24.672860990497078"/>
    <n v="6.1800865798245619"/>
    <n v="3990"/>
    <n v="39"/>
    <n v="1"/>
    <n v="1"/>
    <n v="1"/>
    <n v="0"/>
    <n v="0"/>
    <n v="0"/>
    <n v="1467.78"/>
    <s v="Rider Supply / Availability"/>
    <n v="114"/>
    <n v="158.50634118333335"/>
    <n v="1067.9441693166666"/>
    <n v="39"/>
    <n v="1"/>
    <n v="8.771929824561403E-3"/>
    <n v="35"/>
    <n v="0.44029539217592595"/>
    <n v="0.91277279428774927"/>
    <n v="51"/>
    <n v="-12"/>
    <n v="8"/>
    <n v="4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09_I44"/>
    <s v="DS002"/>
    <d v="2026-07-09T00:00:00"/>
    <n v="44"/>
    <s v="Evening"/>
    <n v="101"/>
    <n v="12"/>
    <n v="0"/>
    <n v="0"/>
    <n v="12"/>
    <n v="0"/>
    <n v="0"/>
    <s v=""/>
    <s v=""/>
    <s v="P_DS002_033|P_DS002_032|P_DS002_004|P_DS002_025|P_DS002_003|P_DS002_006|P_DS002_009|P_DS002_015|P_DS002_021|P_DS002_024|P_DS002_027|P_DS002_030"/>
    <n v="8.4166666666666661"/>
    <n v="0"/>
    <n v="850"/>
    <n v="0"/>
    <n v="32"/>
    <n v="101"/>
    <n v="503"/>
    <n v="118008.9"/>
    <n v="4.9801980198019802"/>
    <n v="1168.4049504950494"/>
    <n v="14.910891089108912"/>
    <n v="33.787023978052808"/>
    <n v="101"/>
    <n v="18.876132888943896"/>
    <n v="0"/>
    <n v="1.3372748604297864"/>
    <n v="0.67425742574257419"/>
    <n v="0"/>
    <n v="24.343138079702971"/>
    <n v="6.5094163089108914"/>
    <n v="3535"/>
    <n v="39"/>
    <n v="2"/>
    <n v="2"/>
    <n v="1"/>
    <n v="1"/>
    <n v="0"/>
    <n v="0"/>
    <n v="250.79000000000002"/>
    <s v="Rider Supply / Availability"/>
    <n v="101"/>
    <n v="136.91697053333334"/>
    <n v="1063.7528883666666"/>
    <n v="39"/>
    <n v="1"/>
    <n v="1.9801980198019802E-2"/>
    <n v="35"/>
    <n v="0.38032491814814817"/>
    <n v="0.90919050287749281"/>
    <n v="51"/>
    <n v="-12"/>
    <n v="7"/>
    <n v="5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09_I45"/>
    <s v="DS002"/>
    <d v="2026-07-09T00:00:00"/>
    <n v="45"/>
    <s v="Evening"/>
    <n v="73"/>
    <n v="9"/>
    <n v="0"/>
    <n v="0"/>
    <n v="9"/>
    <n v="0"/>
    <n v="0"/>
    <s v=""/>
    <s v=""/>
    <s v="P_DS002_003|P_DS002_006|P_DS002_009|P_DS002_015|P_DS002_021|P_DS002_024|P_DS002_027|P_DS002_030|P_DS002_033"/>
    <n v="8.1111111111111107"/>
    <n v="0"/>
    <n v="850"/>
    <n v="0"/>
    <n v="32"/>
    <n v="73"/>
    <n v="351"/>
    <n v="78157.7"/>
    <n v="4.8082191780821919"/>
    <n v="1070.6534246575343"/>
    <n v="12.150684931506849"/>
    <n v="27.45882999908676"/>
    <n v="73"/>
    <n v="15.308145067579909"/>
    <n v="1.0018331050228302E-3"/>
    <n v="1.2495933797170511"/>
    <n v="0.6607305936073059"/>
    <n v="0"/>
    <n v="18.206556036301372"/>
    <n v="6.4589846771689503"/>
    <n v="2190"/>
    <n v="39"/>
    <n v="1"/>
    <n v="1"/>
    <n v="1"/>
    <n v="0"/>
    <n v="0"/>
    <n v="0"/>
    <n v="261.37"/>
    <s v="Rider Supply / Availability"/>
    <n v="73"/>
    <n v="91.320219583333326"/>
    <n v="1070.61748945"/>
    <n v="39"/>
    <n v="1"/>
    <n v="1.3698630136986301E-2"/>
    <n v="30"/>
    <n v="0.33822303549382715"/>
    <n v="0.91505768329059833"/>
    <n v="51"/>
    <n v="-12"/>
    <n v="5"/>
    <n v="4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09_I46"/>
    <s v="DS002"/>
    <d v="2026-07-09T00:00:00"/>
    <n v="46"/>
    <s v="Evening"/>
    <n v="60"/>
    <n v="9"/>
    <n v="0"/>
    <n v="0"/>
    <n v="9"/>
    <n v="0"/>
    <n v="0"/>
    <s v=""/>
    <s v=""/>
    <s v="P_DS002_006|P_DS002_009|P_DS002_015|P_DS002_021|P_DS002_024|P_DS002_027|P_DS002_030|P_DS002_033|P_DS002_003"/>
    <n v="6.666666666666667"/>
    <n v="0"/>
    <n v="850"/>
    <n v="0"/>
    <n v="32"/>
    <n v="60"/>
    <n v="296"/>
    <n v="68333.02"/>
    <n v="4.9333333333333336"/>
    <n v="1138.8836666666668"/>
    <n v="11.466666666666667"/>
    <n v="13.18600741"/>
    <n v="37"/>
    <n v="2.2626346294444444"/>
    <n v="0"/>
    <n v="1.2898002209344908"/>
    <n v="0.62472222222222229"/>
    <n v="3.7932506666666671E-2"/>
    <n v="3.841809297777778"/>
    <n v="6.5155089947222224"/>
    <n v="1800"/>
    <n v="39"/>
    <n v="0"/>
    <n v="0"/>
    <n v="0"/>
    <n v="0"/>
    <n v="0"/>
    <n v="0"/>
    <n v="0"/>
    <s v="Rider Supply / Availability"/>
    <n v="32"/>
    <n v="78.36948506666667"/>
    <n v="1068.7357161499999"/>
    <n v="39"/>
    <n v="0.6166666666666667"/>
    <n v="0"/>
    <n v="30"/>
    <n v="0.29025735209876546"/>
    <n v="0.91344933004273499"/>
    <n v="51"/>
    <n v="-12"/>
    <n v="4"/>
    <n v="5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09_I47"/>
    <s v="DS002"/>
    <d v="2026-07-09T00:00:00"/>
    <n v="47"/>
    <s v="Late Night"/>
    <n v="45"/>
    <n v="9"/>
    <n v="0"/>
    <n v="2"/>
    <n v="7"/>
    <n v="0"/>
    <n v="1"/>
    <s v=""/>
    <s v="P_DS002_009|P_DS002_015"/>
    <s v="P_DS002_021|P_DS002_024|P_DS002_027|P_DS002_030|P_DS002_033|P_DS002_003|P_DS002_006"/>
    <n v="6.4285714285714288"/>
    <n v="0"/>
    <n v="850"/>
    <n v="1"/>
    <n v="31"/>
    <n v="45"/>
    <n v="239"/>
    <n v="59199.75"/>
    <n v="5.3111111111111109"/>
    <n v="1315.55"/>
    <n v="10.444444444444445"/>
    <n v="9.4755490618518525"/>
    <n v="10"/>
    <n v="0.1055885907407407"/>
    <n v="0"/>
    <n v="1.3718414522584961"/>
    <n v="0.7062962962962962"/>
    <n v="2.0191474018518516"/>
    <n v="0"/>
    <n v="6.5455594607407406"/>
    <n v="1350"/>
    <n v="39"/>
    <n v="2"/>
    <n v="2"/>
    <n v="1"/>
    <n v="0"/>
    <n v="1"/>
    <n v="0"/>
    <n v="374.41"/>
    <s v="Store Not Ready for Rider"/>
    <n v="8"/>
    <n v="62.157741866666669"/>
    <n v="575.31506106666666"/>
    <n v="39"/>
    <n v="0.22222222222222221"/>
    <n v="4.4444444444444446E-2"/>
    <n v="30"/>
    <n v="0.29598924698412699"/>
    <n v="0.4917222744159544"/>
    <n v="28"/>
    <n v="11"/>
    <n v="3"/>
    <n v="4"/>
    <s v="Protect or increase picker capacity"/>
    <x v="1"/>
    <s v="Hyderabad"/>
    <s v="Large"/>
    <n v="2100"/>
    <n v="3"/>
    <d v="1899-12-30T23:00:00"/>
    <d v="1899-12-30T23:30:00"/>
    <x v="23"/>
    <b v="0"/>
  </r>
  <r>
    <s v="DS002_20260709_I48"/>
    <s v="DS002"/>
    <d v="2026-07-09T00:00:00"/>
    <n v="48"/>
    <s v="Late Night"/>
    <n v="30"/>
    <n v="9"/>
    <n v="0"/>
    <n v="2"/>
    <n v="7"/>
    <n v="0"/>
    <n v="1"/>
    <s v=""/>
    <s v="P_DS002_015|P_DS002_021"/>
    <s v="P_DS002_024|P_DS002_027|P_DS002_030|P_DS002_033|P_DS002_003|P_DS002_006|P_DS002_009"/>
    <n v="4.2857142857142856"/>
    <n v="0"/>
    <n v="850"/>
    <n v="1"/>
    <n v="30"/>
    <n v="30"/>
    <n v="136"/>
    <n v="30646.89"/>
    <n v="4.5333333333333332"/>
    <n v="1021.563"/>
    <n v="10.066666666666666"/>
    <n v="8.4940110144444443"/>
    <n v="2"/>
    <n v="2.4811644444444461E-2"/>
    <n v="0"/>
    <n v="1.1877107536733693"/>
    <n v="0.57666666666666666"/>
    <n v="1.764377412222222"/>
    <n v="0"/>
    <n v="5.7824113722222226"/>
    <n v="900"/>
    <n v="39"/>
    <n v="0"/>
    <n v="0"/>
    <n v="0"/>
    <n v="0"/>
    <n v="0"/>
    <n v="0"/>
    <n v="0"/>
    <s v="Store Not Ready for Rider"/>
    <n v="2"/>
    <n v="36.744994900000002"/>
    <n v="357.97067061666667"/>
    <n v="28"/>
    <n v="6.6666666666666666E-2"/>
    <n v="0"/>
    <n v="30"/>
    <n v="0.17497616619047621"/>
    <n v="0.30595783813390315"/>
    <n v="18"/>
    <n v="21"/>
    <n v="2"/>
    <n v="5"/>
    <s v="Recover overdue put-away workload"/>
    <x v="1"/>
    <s v="Hyderabad"/>
    <s v="Large"/>
    <n v="2100"/>
    <n v="3"/>
    <d v="1899-12-30T23:30:00"/>
    <d v="1899-12-30T00:00:00"/>
    <x v="23"/>
    <b v="0"/>
  </r>
  <r>
    <s v="DS002_20260710_I01"/>
    <s v="DS002"/>
    <d v="2026-07-10T00:00:00"/>
    <n v="1"/>
    <s v="Night"/>
    <n v="4"/>
    <n v="17"/>
    <n v="12"/>
    <n v="2"/>
    <n v="3"/>
    <n v="900"/>
    <n v="1"/>
    <s v="P_DS002_006|P_DS002_009|P_DS002_015|P_DS002_021|P_DS002_024|P_DS002_027|P_DS002_030|P_DS002_033|P_DS002_001|P_DS002_004|P_DS002_007|P_DS002_010"/>
    <s v="P_DS002_013|P_DS002_022"/>
    <s v="P_DS002_025|P_DS002_034|P_DS002_003"/>
    <n v="1.3333333333333333"/>
    <n v="900"/>
    <n v="9100"/>
    <n v="1"/>
    <n v="49"/>
    <n v="4"/>
    <n v="18"/>
    <n v="4845.82"/>
    <n v="4.5"/>
    <n v="1211.4549999999999"/>
    <n v="11"/>
    <n v="9.5712213874999996"/>
    <n v="0"/>
    <n v="0"/>
    <n v="0"/>
    <n v="1.1931714052300262"/>
    <n v="0.7583333333333333"/>
    <n v="1.9515047291666667"/>
    <n v="0"/>
    <n v="6.7905499791666664"/>
    <n v="120"/>
    <n v="74"/>
    <n v="0"/>
    <n v="0"/>
    <n v="0"/>
    <n v="0"/>
    <n v="0"/>
    <n v="0"/>
    <n v="0"/>
    <s v="No SLA Breach"/>
    <n v="0"/>
    <n v="4.7726855833333337"/>
    <n v="71.992926183333324"/>
    <n v="13"/>
    <n v="0"/>
    <n v="0"/>
    <n v="30"/>
    <n v="5.3029839814814822E-2"/>
    <n v="3.2429246028528522E-2"/>
    <n v="4"/>
    <n v="70"/>
    <n v="1"/>
    <n v="2"/>
    <s v="Monitor - no immediate intervention"/>
    <x v="1"/>
    <s v="Hyderabad"/>
    <s v="Large"/>
    <n v="2100"/>
    <n v="3"/>
    <d v="1899-12-30T00:00:00"/>
    <d v="1899-12-30T00:30:00"/>
    <x v="0"/>
    <b v="0"/>
  </r>
  <r>
    <s v="DS002_20260710_I02"/>
    <s v="DS002"/>
    <d v="2026-07-10T00:00:00"/>
    <n v="2"/>
    <s v="Night"/>
    <n v="5"/>
    <n v="17"/>
    <n v="12"/>
    <n v="2"/>
    <n v="3"/>
    <n v="900"/>
    <n v="1"/>
    <s v="P_DS002_009|P_DS002_015|P_DS002_021|P_DS002_024|P_DS002_027|P_DS002_030|P_DS002_033|P_DS002_001|P_DS002_004|P_DS002_007|P_DS002_010|P_DS002_013"/>
    <s v="P_DS002_022|P_DS002_025"/>
    <s v="P_DS002_034|P_DS002_003|P_DS002_006"/>
    <n v="1.6666666666666667"/>
    <n v="900"/>
    <n v="8200"/>
    <n v="1"/>
    <n v="48"/>
    <n v="5"/>
    <n v="14"/>
    <n v="2939.63"/>
    <n v="2.8"/>
    <n v="587.92600000000004"/>
    <n v="10.6"/>
    <n v="8.0093032233333332"/>
    <n v="0"/>
    <n v="0"/>
    <n v="0"/>
    <n v="0.82238670282915416"/>
    <n v="0.6133333333333334"/>
    <n v="1.4357200266666665"/>
    <n v="0"/>
    <n v="5.7969165233333326"/>
    <n v="150"/>
    <n v="75"/>
    <n v="0"/>
    <n v="0"/>
    <n v="0"/>
    <n v="0"/>
    <n v="0"/>
    <n v="0"/>
    <n v="0"/>
    <s v="No SLA Breach"/>
    <n v="0"/>
    <n v="4.1119334666666667"/>
    <n v="54.057477649999996"/>
    <n v="4"/>
    <n v="0"/>
    <n v="0"/>
    <n v="30"/>
    <n v="4.568814962962963E-2"/>
    <n v="2.4025545622222221E-2"/>
    <n v="3"/>
    <n v="72"/>
    <n v="1"/>
    <n v="2"/>
    <s v="Monitor - no immediate intervention"/>
    <x v="1"/>
    <s v="Hyderabad"/>
    <s v="Large"/>
    <n v="2100"/>
    <n v="3"/>
    <d v="1899-12-30T00:30:00"/>
    <d v="1899-12-30T01:00:00"/>
    <x v="0"/>
    <b v="0"/>
  </r>
  <r>
    <s v="DS002_20260710_I03"/>
    <s v="DS002"/>
    <d v="2026-07-10T00:00:00"/>
    <n v="3"/>
    <s v="Night"/>
    <n v="7"/>
    <n v="8"/>
    <n v="7"/>
    <n v="0"/>
    <n v="1"/>
    <n v="525"/>
    <n v="0"/>
    <s v="P_DS002_010|P_DS002_013|P_DS002_022|P_DS002_025|P_DS002_034|P_DS002_001|P_DS002_004"/>
    <s v=""/>
    <s v="P_DS002_007"/>
    <n v="7"/>
    <n v="525"/>
    <n v="7675"/>
    <n v="0"/>
    <n v="48"/>
    <n v="7"/>
    <n v="38"/>
    <n v="9821.85"/>
    <n v="5.4285714285714288"/>
    <n v="1403.1214285714286"/>
    <n v="11.428571428571429"/>
    <n v="10.424484500000002"/>
    <n v="2"/>
    <n v="0.36568495714285704"/>
    <n v="0.17429452380952379"/>
    <n v="1.4978694405807231"/>
    <n v="0.65714285714285714"/>
    <n v="2.329306811904762"/>
    <n v="0"/>
    <n v="7.2832729142857149"/>
    <n v="210"/>
    <n v="37"/>
    <n v="1"/>
    <n v="1"/>
    <n v="1"/>
    <n v="0"/>
    <n v="0"/>
    <n v="0"/>
    <n v="416.48"/>
    <s v="Store Not Ready for Rider"/>
    <n v="2"/>
    <n v="8.83169805"/>
    <n v="49.995351583333331"/>
    <n v="7"/>
    <n v="0.2857142857142857"/>
    <n v="0.14285714285714285"/>
    <n v="30"/>
    <n v="0.29438993499999999"/>
    <n v="4.5040857282282278E-2"/>
    <n v="3"/>
    <n v="34"/>
    <n v="1"/>
    <n v="0"/>
    <s v="Protect or increase picker capacity"/>
    <x v="1"/>
    <s v="Hyderabad"/>
    <s v="Large"/>
    <n v="2100"/>
    <n v="3"/>
    <d v="1899-12-30T01:00:00"/>
    <d v="1899-12-30T01:30:00"/>
    <x v="1"/>
    <b v="0"/>
  </r>
  <r>
    <s v="DS002_20260710_I04"/>
    <s v="DS002"/>
    <d v="2026-07-10T00:00:00"/>
    <n v="4"/>
    <s v="Night"/>
    <n v="2"/>
    <n v="8"/>
    <n v="7"/>
    <n v="0"/>
    <n v="1"/>
    <n v="525"/>
    <n v="0"/>
    <s v="P_DS002_013|P_DS002_022|P_DS002_025|P_DS002_034|P_DS002_001|P_DS002_004|P_DS002_007"/>
    <s v=""/>
    <s v="P_DS002_010"/>
    <n v="2"/>
    <n v="525"/>
    <n v="7150"/>
    <n v="0"/>
    <n v="48"/>
    <n v="2"/>
    <n v="10"/>
    <n v="1428.51"/>
    <n v="5"/>
    <n v="714.255"/>
    <n v="10"/>
    <n v="8.6280154416666672"/>
    <n v="0"/>
    <n v="0"/>
    <n v="0"/>
    <n v="1.1262518145070135"/>
    <n v="0.73333333333333339"/>
    <n v="1.8595851416666669"/>
    <n v="0"/>
    <n v="5.8017636249999995"/>
    <n v="60"/>
    <n v="37"/>
    <n v="0"/>
    <n v="0"/>
    <n v="0"/>
    <n v="0"/>
    <n v="0"/>
    <n v="0"/>
    <n v="0"/>
    <s v="No SLA Breach"/>
    <n v="0"/>
    <n v="3.9058915833333332"/>
    <n v="49.576215216666668"/>
    <n v="5"/>
    <n v="0"/>
    <n v="0"/>
    <n v="30"/>
    <n v="0.13019638611111112"/>
    <n v="4.4663256951951953E-2"/>
    <n v="3"/>
    <n v="34"/>
    <n v="1"/>
    <n v="0"/>
    <s v="Monitor - no immediate intervention"/>
    <x v="1"/>
    <s v="Hyderabad"/>
    <s v="Large"/>
    <n v="2100"/>
    <n v="3"/>
    <d v="1899-12-30T01:30:00"/>
    <d v="1899-12-30T02:00:00"/>
    <x v="1"/>
    <b v="0"/>
  </r>
  <r>
    <s v="DS002_20260710_I05"/>
    <s v="DS002"/>
    <d v="2026-07-10T00:00:00"/>
    <n v="5"/>
    <s v="Night"/>
    <n v="9"/>
    <n v="8"/>
    <n v="7"/>
    <n v="0"/>
    <n v="1"/>
    <n v="525"/>
    <n v="0"/>
    <s v="P_DS002_022|P_DS002_025|P_DS002_034|P_DS002_001|P_DS002_004|P_DS002_007|P_DS002_010"/>
    <s v=""/>
    <s v="P_DS002_013"/>
    <n v="9"/>
    <n v="525"/>
    <n v="6625"/>
    <n v="0"/>
    <n v="48"/>
    <n v="9"/>
    <n v="42"/>
    <n v="8448.23"/>
    <n v="4.666666666666667"/>
    <n v="938.6922222222222"/>
    <n v="10.444444444444445"/>
    <n v="8.9082547203703708"/>
    <n v="0"/>
    <n v="0"/>
    <n v="9.9326938888888883E-2"/>
    <n v="1.1311456412194432"/>
    <n v="0.84629629629629632"/>
    <n v="2.0767688703703708"/>
    <n v="0"/>
    <n v="5.9074117685185188"/>
    <n v="270"/>
    <n v="37"/>
    <n v="0"/>
    <n v="0"/>
    <n v="0"/>
    <n v="0"/>
    <n v="0"/>
    <n v="0"/>
    <n v="0"/>
    <s v="No SLA Breach"/>
    <n v="0"/>
    <n v="10.180310683333333"/>
    <n v="58.543118700000001"/>
    <n v="6"/>
    <n v="0"/>
    <n v="0"/>
    <n v="30"/>
    <n v="0.33934368944444443"/>
    <n v="5.2741548378378376E-2"/>
    <n v="3"/>
    <n v="34"/>
    <n v="1"/>
    <n v="0"/>
    <s v="Monitor - no immediate intervention"/>
    <x v="1"/>
    <s v="Hyderabad"/>
    <s v="Large"/>
    <n v="2100"/>
    <n v="3"/>
    <d v="1899-12-30T02:00:00"/>
    <d v="1899-12-30T02:30:00"/>
    <x v="2"/>
    <b v="0"/>
  </r>
  <r>
    <s v="DS002_20260710_I06"/>
    <s v="DS002"/>
    <d v="2026-07-10T00:00:00"/>
    <n v="6"/>
    <s v="Night"/>
    <n v="9"/>
    <n v="8"/>
    <n v="7"/>
    <n v="0"/>
    <n v="1"/>
    <n v="525"/>
    <n v="0"/>
    <s v="P_DS002_025|P_DS002_034|P_DS002_001|P_DS002_004|P_DS002_007|P_DS002_010|P_DS002_013"/>
    <s v=""/>
    <s v="P_DS002_022"/>
    <n v="9"/>
    <n v="525"/>
    <n v="6100"/>
    <n v="0"/>
    <n v="48"/>
    <n v="9"/>
    <n v="37"/>
    <n v="8227.5"/>
    <n v="4.1111111111111107"/>
    <n v="914.16666666666663"/>
    <n v="10.333333333333334"/>
    <n v="8.4203273999999997"/>
    <n v="0"/>
    <n v="0"/>
    <n v="0.12665897222222222"/>
    <n v="1.2341894255245245"/>
    <n v="0.55555555555555558"/>
    <n v="1.9164039481481483"/>
    <n v="0"/>
    <n v="5.5650345555555552"/>
    <n v="270"/>
    <n v="37"/>
    <n v="0"/>
    <n v="0"/>
    <n v="0"/>
    <n v="0"/>
    <n v="0"/>
    <n v="0"/>
    <n v="0"/>
    <s v="No SLA Breach"/>
    <n v="0"/>
    <n v="10.447931966666667"/>
    <n v="83.910677849999999"/>
    <n v="6"/>
    <n v="0"/>
    <n v="0"/>
    <n v="30"/>
    <n v="0.34826439888888888"/>
    <n v="7.5595205270270263E-2"/>
    <n v="4"/>
    <n v="33"/>
    <n v="1"/>
    <n v="0"/>
    <s v="Monitor - no immediate intervention"/>
    <x v="1"/>
    <s v="Hyderabad"/>
    <s v="Large"/>
    <n v="2100"/>
    <n v="3"/>
    <d v="1899-12-30T02:30:00"/>
    <d v="1899-12-30T03:00:00"/>
    <x v="2"/>
    <b v="0"/>
  </r>
  <r>
    <s v="DS002_20260710_I07"/>
    <s v="DS002"/>
    <d v="2026-07-10T00:00:00"/>
    <n v="7"/>
    <s v="Night"/>
    <n v="8"/>
    <n v="8"/>
    <n v="7"/>
    <n v="0"/>
    <n v="1"/>
    <n v="525"/>
    <n v="0"/>
    <s v="P_DS002_034|P_DS002_001|P_DS002_004|P_DS002_007|P_DS002_010|P_DS002_013|P_DS002_022"/>
    <s v=""/>
    <s v="P_DS002_025"/>
    <n v="8"/>
    <n v="525"/>
    <n v="5575"/>
    <n v="0"/>
    <n v="48"/>
    <n v="8"/>
    <n v="41"/>
    <n v="9090.48"/>
    <n v="5.125"/>
    <n v="1136.31"/>
    <n v="10.5"/>
    <n v="9.2189467374999996"/>
    <n v="3"/>
    <n v="0.17096806250000007"/>
    <n v="0.30517075000000005"/>
    <n v="1.1705205746092631"/>
    <n v="0.47083333333333333"/>
    <n v="1.94652465"/>
    <n v="0"/>
    <n v="6.353672077083333"/>
    <n v="240"/>
    <n v="37"/>
    <n v="0"/>
    <n v="0"/>
    <n v="0"/>
    <n v="0"/>
    <n v="0"/>
    <n v="0"/>
    <n v="0"/>
    <s v="Store Not Ready for Rider"/>
    <n v="3"/>
    <n v="10.023937283333334"/>
    <n v="58.47481823333333"/>
    <n v="5"/>
    <n v="0.375"/>
    <n v="0"/>
    <n v="30"/>
    <n v="0.33413124277777778"/>
    <n v="5.2680016426426425E-2"/>
    <n v="3"/>
    <n v="34"/>
    <n v="1"/>
    <n v="0"/>
    <s v="Protect or increase picker capacity"/>
    <x v="1"/>
    <s v="Hyderabad"/>
    <s v="Large"/>
    <n v="2100"/>
    <n v="3"/>
    <d v="1899-12-30T03:00:00"/>
    <d v="1899-12-30T03:30:00"/>
    <x v="3"/>
    <b v="0"/>
  </r>
  <r>
    <s v="DS002_20260710_I08"/>
    <s v="DS002"/>
    <d v="2026-07-10T00:00:00"/>
    <n v="8"/>
    <s v="Night"/>
    <n v="5"/>
    <n v="8"/>
    <n v="7"/>
    <n v="0"/>
    <n v="1"/>
    <n v="525"/>
    <n v="0"/>
    <s v="P_DS002_001|P_DS002_004|P_DS002_007|P_DS002_010|P_DS002_013|P_DS002_022|P_DS002_025"/>
    <s v=""/>
    <s v="P_DS002_034"/>
    <n v="5"/>
    <n v="525"/>
    <n v="5050"/>
    <n v="0"/>
    <n v="48"/>
    <n v="5"/>
    <n v="22"/>
    <n v="5947.59"/>
    <n v="4.4000000000000004"/>
    <n v="1189.518"/>
    <n v="10.199999999999999"/>
    <n v="8.1024615333333347"/>
    <n v="0"/>
    <n v="0"/>
    <n v="0"/>
    <n v="1.2064271161960569"/>
    <n v="0.55000000000000004"/>
    <n v="1.7564271066666666"/>
    <n v="0"/>
    <n v="5.3893677466666672"/>
    <n v="150"/>
    <n v="37"/>
    <n v="1"/>
    <n v="1"/>
    <n v="1"/>
    <n v="0"/>
    <n v="0"/>
    <n v="0"/>
    <n v="248.05"/>
    <s v="No SLA Breach"/>
    <n v="0"/>
    <n v="5.5352204500000006"/>
    <n v="76.140918083333332"/>
    <n v="5"/>
    <n v="0"/>
    <n v="0.2"/>
    <n v="30"/>
    <n v="0.18450734833333335"/>
    <n v="6.859542169669669E-2"/>
    <n v="4"/>
    <n v="33"/>
    <n v="1"/>
    <n v="0"/>
    <s v="Investigate inventory and order-quality process"/>
    <x v="1"/>
    <s v="Hyderabad"/>
    <s v="Large"/>
    <n v="2100"/>
    <n v="3"/>
    <d v="1899-12-30T03:30:00"/>
    <d v="1899-12-30T04:00:00"/>
    <x v="3"/>
    <b v="0"/>
  </r>
  <r>
    <s v="DS002_20260710_I09"/>
    <s v="DS002"/>
    <d v="2026-07-10T00:00:00"/>
    <n v="9"/>
    <s v="Night"/>
    <n v="11"/>
    <n v="8"/>
    <n v="7"/>
    <n v="0"/>
    <n v="1"/>
    <n v="525"/>
    <n v="0"/>
    <s v="P_DS002_004|P_DS002_007|P_DS002_010|P_DS002_013|P_DS002_022|P_DS002_025|P_DS002_034"/>
    <s v=""/>
    <s v="P_DS002_001"/>
    <n v="11"/>
    <n v="525"/>
    <n v="4525"/>
    <n v="0"/>
    <n v="48"/>
    <n v="11"/>
    <n v="43"/>
    <n v="9831.3799999999992"/>
    <n v="3.9090909090909092"/>
    <n v="893.76181818181806"/>
    <n v="11"/>
    <n v="9.3180952106060619"/>
    <n v="1"/>
    <n v="1.3914125757575746E-2"/>
    <n v="0.29370035"/>
    <n v="0.87634593344463452"/>
    <n v="0.68333333333333324"/>
    <n v="1.8533796106060607"/>
    <n v="0"/>
    <n v="6.5647155909090911"/>
    <n v="330"/>
    <n v="37"/>
    <n v="0"/>
    <n v="0"/>
    <n v="0"/>
    <n v="0"/>
    <n v="0"/>
    <n v="0"/>
    <n v="0"/>
    <s v="Store Not Ready for Rider"/>
    <n v="1"/>
    <n v="10.136720283333334"/>
    <n v="104.94926263333333"/>
    <n v="8"/>
    <n v="9.0909090909090912E-2"/>
    <n v="0"/>
    <n v="30"/>
    <n v="0.33789067611111112"/>
    <n v="9.4548885255255261E-2"/>
    <n v="5"/>
    <n v="32"/>
    <n v="1"/>
    <n v="0"/>
    <s v="Monitor - no immediate intervention"/>
    <x v="1"/>
    <s v="Hyderabad"/>
    <s v="Large"/>
    <n v="2100"/>
    <n v="3"/>
    <d v="1899-12-30T04:00:00"/>
    <d v="1899-12-30T04:30:00"/>
    <x v="4"/>
    <b v="0"/>
  </r>
  <r>
    <s v="DS002_20260710_I10"/>
    <s v="DS002"/>
    <d v="2026-07-10T00:00:00"/>
    <n v="10"/>
    <s v="Night"/>
    <n v="9"/>
    <n v="8"/>
    <n v="7"/>
    <n v="0"/>
    <n v="1"/>
    <n v="525"/>
    <n v="0"/>
    <s v="P_DS002_007|P_DS002_010|P_DS002_013|P_DS002_022|P_DS002_025|P_DS002_034|P_DS002_001"/>
    <s v=""/>
    <s v="P_DS002_004"/>
    <n v="9"/>
    <n v="525"/>
    <n v="4000"/>
    <n v="0"/>
    <n v="48"/>
    <n v="9"/>
    <n v="49"/>
    <n v="8458.26"/>
    <n v="5.4444444444444446"/>
    <n v="939.80666666666673"/>
    <n v="11.111111111111111"/>
    <n v="9.9386786259259257"/>
    <n v="1"/>
    <n v="5.8109148148148132E-2"/>
    <n v="0.20078362037037037"/>
    <n v="1.6548245484933"/>
    <n v="0.69814814814814818"/>
    <n v="2.553756311111111"/>
    <n v="0"/>
    <n v="6.4534408259259255"/>
    <n v="270"/>
    <n v="37"/>
    <n v="0"/>
    <n v="0"/>
    <n v="0"/>
    <n v="0"/>
    <n v="0"/>
    <n v="0"/>
    <n v="0"/>
    <s v="Store Not Ready for Rider"/>
    <n v="1"/>
    <n v="14.075110283333332"/>
    <n v="91.760627666666664"/>
    <n v="7"/>
    <n v="0.1111111111111111"/>
    <n v="0"/>
    <n v="30"/>
    <n v="0.46917034277777775"/>
    <n v="8.2667232132132132E-2"/>
    <n v="5"/>
    <n v="32"/>
    <n v="1"/>
    <n v="0"/>
    <s v="Monitor - no immediate intervention"/>
    <x v="1"/>
    <s v="Hyderabad"/>
    <s v="Large"/>
    <n v="2100"/>
    <n v="3"/>
    <d v="1899-12-30T04:30:00"/>
    <d v="1899-12-30T05:00:00"/>
    <x v="4"/>
    <b v="0"/>
  </r>
  <r>
    <s v="DS002_20260710_I11"/>
    <s v="DS002"/>
    <d v="2026-07-10T00:00:00"/>
    <n v="11"/>
    <s v="Night"/>
    <n v="7"/>
    <n v="8"/>
    <n v="7"/>
    <n v="0"/>
    <n v="1"/>
    <n v="525"/>
    <n v="0"/>
    <s v="P_DS002_010|P_DS002_013|P_DS002_022|P_DS002_025|P_DS002_034|P_DS002_001|P_DS002_004"/>
    <s v=""/>
    <s v="P_DS002_007"/>
    <n v="7"/>
    <n v="525"/>
    <n v="3475"/>
    <n v="0"/>
    <n v="48"/>
    <n v="7"/>
    <n v="34"/>
    <n v="5934.23"/>
    <n v="4.8571428571428568"/>
    <n v="847.74714285714276"/>
    <n v="11"/>
    <n v="10.036687571428571"/>
    <n v="2"/>
    <n v="0.50068063809523822"/>
    <n v="0.26761950714285715"/>
    <n v="1.436398604868776"/>
    <n v="0.61666666666666659"/>
    <n v="2.3206847690476189"/>
    <n v="0"/>
    <n v="6.8660027904761893"/>
    <n v="210"/>
    <n v="37"/>
    <n v="0"/>
    <n v="0"/>
    <n v="0"/>
    <n v="0"/>
    <n v="0"/>
    <n v="0"/>
    <n v="0"/>
    <s v="Last-Mile Travel"/>
    <n v="1"/>
    <n v="10.380809966666666"/>
    <n v="77.728989516666672"/>
    <n v="6"/>
    <n v="0.2857142857142857"/>
    <n v="0"/>
    <n v="30"/>
    <n v="0.34602699888888888"/>
    <n v="7.0026116681681683E-2"/>
    <n v="4"/>
    <n v="33"/>
    <n v="1"/>
    <n v="0"/>
    <s v="Monitor - no immediate intervention"/>
    <x v="1"/>
    <s v="Hyderabad"/>
    <s v="Large"/>
    <n v="2100"/>
    <n v="3"/>
    <d v="1899-12-30T05:00:00"/>
    <d v="1899-12-30T05:30:00"/>
    <x v="5"/>
    <b v="0"/>
  </r>
  <r>
    <s v="DS002_20260710_I12"/>
    <s v="DS002"/>
    <d v="2026-07-10T00:00:00"/>
    <n v="12"/>
    <s v="Night"/>
    <n v="13"/>
    <n v="8"/>
    <n v="7"/>
    <n v="0"/>
    <n v="1"/>
    <n v="525"/>
    <n v="0"/>
    <s v="P_DS002_013|P_DS002_022|P_DS002_025|P_DS002_034|P_DS002_001|P_DS002_004|P_DS002_007"/>
    <s v=""/>
    <s v="P_DS002_010"/>
    <n v="13"/>
    <n v="525"/>
    <n v="2950"/>
    <n v="0"/>
    <n v="48"/>
    <n v="13"/>
    <n v="55"/>
    <n v="9732.83"/>
    <n v="4.2307692307692308"/>
    <n v="748.6792307692308"/>
    <n v="11.23076923076923"/>
    <n v="10.52894948076923"/>
    <n v="3"/>
    <n v="0.32015272948717927"/>
    <n v="0.7231337935897435"/>
    <n v="1.160420966620175"/>
    <n v="0.50897435897435894"/>
    <n v="2.3925291153846153"/>
    <n v="0"/>
    <n v="6.9915485641025636"/>
    <n v="390"/>
    <n v="37"/>
    <n v="0"/>
    <n v="0"/>
    <n v="0"/>
    <n v="0"/>
    <n v="0"/>
    <n v="0"/>
    <n v="0"/>
    <s v="Store Not Ready for Rider"/>
    <n v="2"/>
    <n v="15.5777632"/>
    <n v="121.59647755"/>
    <n v="12"/>
    <n v="0.23076923076923078"/>
    <n v="0"/>
    <n v="30"/>
    <n v="0.51925877333333337"/>
    <n v="0.10954637617117118"/>
    <n v="6"/>
    <n v="31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10_I13"/>
    <s v="DS002"/>
    <d v="2026-07-10T00:00:00"/>
    <n v="13"/>
    <s v="Morning"/>
    <n v="10"/>
    <n v="8"/>
    <n v="3"/>
    <n v="2"/>
    <n v="3"/>
    <n v="225"/>
    <n v="1"/>
    <s v="P_DS002_022|P_DS002_025|P_DS002_034"/>
    <s v="P_DS002_001|P_DS002_004"/>
    <s v="P_DS002_007|P_DS002_010|P_DS002_013"/>
    <n v="3.3333333333333335"/>
    <n v="225"/>
    <n v="2725"/>
    <n v="1"/>
    <n v="47"/>
    <n v="10"/>
    <n v="49"/>
    <n v="10526.35"/>
    <n v="4.9000000000000004"/>
    <n v="1052.635"/>
    <n v="11"/>
    <n v="9.4518937083333334"/>
    <n v="0"/>
    <n v="0"/>
    <n v="0"/>
    <n v="1.27226751499922"/>
    <n v="0.84166666666666656"/>
    <n v="2.113934173333333"/>
    <n v="0"/>
    <n v="6.31129286"/>
    <n v="300"/>
    <n v="37"/>
    <n v="0"/>
    <n v="0"/>
    <n v="0"/>
    <n v="0"/>
    <n v="0"/>
    <n v="0"/>
    <n v="0"/>
    <s v="No SLA Breach"/>
    <n v="0"/>
    <n v="12.722675066666667"/>
    <n v="112.41664886666668"/>
    <n v="11"/>
    <n v="0"/>
    <n v="0"/>
    <n v="30"/>
    <n v="0.14136305629629631"/>
    <n v="0.10127626024024025"/>
    <n v="6"/>
    <n v="31"/>
    <n v="1"/>
    <n v="2"/>
    <s v="Recover overdue put-away workload"/>
    <x v="1"/>
    <s v="Hyderabad"/>
    <s v="Large"/>
    <n v="2100"/>
    <n v="3"/>
    <d v="1899-12-30T06:00:00"/>
    <d v="1899-12-30T06:30:00"/>
    <x v="6"/>
    <b v="0"/>
  </r>
  <r>
    <s v="DS002_20260710_I14"/>
    <s v="DS002"/>
    <d v="2026-07-10T00:00:00"/>
    <n v="14"/>
    <s v="Morning"/>
    <n v="23"/>
    <n v="8"/>
    <n v="3"/>
    <n v="2"/>
    <n v="3"/>
    <n v="225"/>
    <n v="1"/>
    <s v="P_DS002_025|P_DS002_034|P_DS002_001"/>
    <s v="P_DS002_004|P_DS002_007"/>
    <s v="P_DS002_010|P_DS002_013|P_DS002_022"/>
    <n v="7.666666666666667"/>
    <n v="225"/>
    <n v="2500"/>
    <n v="1"/>
    <n v="46"/>
    <n v="23"/>
    <n v="113"/>
    <n v="24194.68"/>
    <n v="4.9130434782608692"/>
    <n v="1051.9426086956521"/>
    <n v="10.217391304347826"/>
    <n v="9.0285645550724638"/>
    <n v="4"/>
    <n v="0.18364749202898545"/>
    <n v="4.400391811594203E-2"/>
    <n v="1.3602154476278174"/>
    <n v="0.60724637681159421"/>
    <n v="2.0114657347826084"/>
    <n v="0"/>
    <n v="6.0605770746376812"/>
    <n v="690"/>
    <n v="37"/>
    <n v="0"/>
    <n v="0"/>
    <n v="0"/>
    <n v="0"/>
    <n v="0"/>
    <n v="0"/>
    <n v="0"/>
    <s v="Store Not Ready for Rider"/>
    <n v="3"/>
    <n v="31.284955099999998"/>
    <n v="184.96910511666667"/>
    <n v="13"/>
    <n v="0.17391304347826086"/>
    <n v="0"/>
    <n v="30"/>
    <n v="0.34761061222222217"/>
    <n v="0.16663883343843844"/>
    <n v="9"/>
    <n v="28"/>
    <n v="2"/>
    <n v="1"/>
    <s v="Protect or increase picker capacity"/>
    <x v="1"/>
    <s v="Hyderabad"/>
    <s v="Large"/>
    <n v="2100"/>
    <n v="3"/>
    <d v="1899-12-30T06:30:00"/>
    <d v="1899-12-30T07:00:00"/>
    <x v="6"/>
    <b v="0"/>
  </r>
  <r>
    <s v="DS002_20260710_I15"/>
    <s v="DS002"/>
    <d v="2026-07-10T00:00:00"/>
    <n v="15"/>
    <s v="Morning"/>
    <n v="30"/>
    <n v="8"/>
    <n v="3"/>
    <n v="2"/>
    <n v="3"/>
    <n v="225"/>
    <n v="1"/>
    <s v="P_DS002_034|P_DS002_001|P_DS002_004"/>
    <s v="P_DS002_007|P_DS002_010"/>
    <s v="P_DS002_013|P_DS002_022|P_DS002_025"/>
    <n v="10"/>
    <n v="225"/>
    <n v="2275"/>
    <n v="1"/>
    <n v="45"/>
    <n v="30"/>
    <n v="143"/>
    <n v="30131.69"/>
    <n v="4.7666666666666666"/>
    <n v="1004.3896666666666"/>
    <n v="11.233333333333333"/>
    <n v="10.13095944"/>
    <n v="6"/>
    <n v="0.34339975555555557"/>
    <n v="6.0905450555555546E-2"/>
    <n v="1.2634077022732968"/>
    <n v="0.60222222222222221"/>
    <n v="1.9265353683333333"/>
    <n v="0"/>
    <n v="7.3022018416666672"/>
    <n v="900"/>
    <n v="37"/>
    <n v="3"/>
    <n v="3"/>
    <n v="3"/>
    <n v="0"/>
    <n v="0"/>
    <n v="0"/>
    <n v="1179.9100000000001"/>
    <s v="Store Not Ready for Rider"/>
    <n v="4"/>
    <n v="37.541928483333336"/>
    <n v="278.24528759999998"/>
    <n v="18"/>
    <n v="0.2"/>
    <n v="0.1"/>
    <n v="30"/>
    <n v="0.41713253870370376"/>
    <n v="0.25067143027027028"/>
    <n v="14"/>
    <n v="23"/>
    <n v="2"/>
    <n v="1"/>
    <s v="Protect or increase picker capacity"/>
    <x v="1"/>
    <s v="Hyderabad"/>
    <s v="Large"/>
    <n v="2100"/>
    <n v="3"/>
    <d v="1899-12-30T07:00:00"/>
    <d v="1899-12-30T07:30:00"/>
    <x v="7"/>
    <b v="0"/>
  </r>
  <r>
    <s v="DS002_20260710_I16"/>
    <s v="DS002"/>
    <d v="2026-07-10T00:00:00"/>
    <n v="16"/>
    <s v="Morning"/>
    <n v="38"/>
    <n v="8"/>
    <n v="3"/>
    <n v="2"/>
    <n v="3"/>
    <n v="225"/>
    <n v="1"/>
    <s v="P_DS002_001|P_DS002_004|P_DS002_007"/>
    <s v="P_DS002_010|P_DS002_013"/>
    <s v="P_DS002_022|P_DS002_025|P_DS002_034"/>
    <n v="12.666666666666666"/>
    <n v="225"/>
    <n v="2050"/>
    <n v="1"/>
    <n v="44"/>
    <n v="38"/>
    <n v="190"/>
    <n v="43217.13"/>
    <n v="5"/>
    <n v="1137.2928947368421"/>
    <n v="10.947368421052632"/>
    <n v="10.049211711403508"/>
    <n v="12"/>
    <n v="0.2690711688596491"/>
    <n v="0.25788236140350879"/>
    <n v="1.4100444030197483"/>
    <n v="0.62763157894736843"/>
    <n v="2.2955583390350878"/>
    <n v="0"/>
    <n v="6.8536533649122804"/>
    <n v="1140"/>
    <n v="37"/>
    <n v="0"/>
    <n v="0"/>
    <n v="0"/>
    <n v="0"/>
    <n v="0"/>
    <n v="0"/>
    <n v="0"/>
    <s v="Store Not Ready for Rider"/>
    <n v="10"/>
    <n v="52.809779366666667"/>
    <n v="353.10050189999998"/>
    <n v="23"/>
    <n v="0.31578947368421051"/>
    <n v="0"/>
    <n v="30"/>
    <n v="0.58677532629629625"/>
    <n v="0.31810856027027024"/>
    <n v="17"/>
    <n v="20"/>
    <n v="3"/>
    <n v="0"/>
    <s v="Protect or increase picker capacity"/>
    <x v="1"/>
    <s v="Hyderabad"/>
    <s v="Large"/>
    <n v="2100"/>
    <n v="3"/>
    <d v="1899-12-30T07:30:00"/>
    <d v="1899-12-30T08:00:00"/>
    <x v="7"/>
    <b v="0"/>
  </r>
  <r>
    <s v="DS002_20260710_I17"/>
    <s v="DS002"/>
    <d v="2026-07-10T00:00:00"/>
    <n v="17"/>
    <s v="Morning"/>
    <n v="40"/>
    <n v="15"/>
    <n v="3"/>
    <n v="2"/>
    <n v="10"/>
    <n v="225"/>
    <n v="1"/>
    <s v="P_DS002_004|P_DS002_007|P_DS002_008"/>
    <s v="P_DS002_010|P_DS002_011"/>
    <s v="P_DS002_013|P_DS002_017|P_DS002_022|P_DS002_023|P_DS002_025|P_DS002_029|P_DS002_032|P_DS002_034|P_DS002_001|P_DS002_002"/>
    <n v="4"/>
    <n v="225"/>
    <n v="1825"/>
    <n v="1"/>
    <n v="43"/>
    <n v="40"/>
    <n v="203"/>
    <n v="50375.86"/>
    <n v="5.0750000000000002"/>
    <n v="1259.3965000000001"/>
    <n v="10.6"/>
    <n v="8.9968097995833336"/>
    <n v="4"/>
    <n v="0.11639118375000006"/>
    <n v="0"/>
    <n v="1.3502605047904381"/>
    <n v="0.62791666666666668"/>
    <n v="1.9781771633333336"/>
    <n v="0"/>
    <n v="6.0836326295833327"/>
    <n v="1200"/>
    <n v="69"/>
    <n v="1"/>
    <n v="1"/>
    <n v="1"/>
    <n v="0"/>
    <n v="0"/>
    <n v="0"/>
    <n v="471.38"/>
    <s v="Store Not Ready for Rider"/>
    <n v="4"/>
    <n v="54.065618816666671"/>
    <n v="460.35813931666667"/>
    <n v="31"/>
    <n v="0.1"/>
    <n v="2.5000000000000001E-2"/>
    <n v="30"/>
    <n v="0.18021872938888892"/>
    <n v="0.22239523638486311"/>
    <n v="22"/>
    <n v="47"/>
    <n v="3"/>
    <n v="7"/>
    <s v="Recover overdue put-away workload"/>
    <x v="1"/>
    <s v="Hyderabad"/>
    <s v="Large"/>
    <n v="2100"/>
    <n v="3"/>
    <d v="1899-12-30T08:00:00"/>
    <d v="1899-12-30T08:30:00"/>
    <x v="8"/>
    <b v="0"/>
  </r>
  <r>
    <s v="DS002_20260710_I18"/>
    <s v="DS002"/>
    <d v="2026-07-10T00:00:00"/>
    <n v="18"/>
    <s v="Morning"/>
    <n v="54"/>
    <n v="16"/>
    <n v="3"/>
    <n v="2"/>
    <n v="11"/>
    <n v="225"/>
    <n v="1"/>
    <s v="P_DS002_004|P_DS002_007|P_DS002_008"/>
    <s v="P_DS002_010|P_DS002_011"/>
    <s v="P_DS002_013|P_DS002_014|P_DS002_017|P_DS002_022|P_DS002_023|P_DS002_025|P_DS002_029|P_DS002_032|P_DS002_034|P_DS002_001|P_DS002_002"/>
    <n v="4.9090909090909092"/>
    <n v="225"/>
    <n v="1600"/>
    <n v="1"/>
    <n v="42"/>
    <n v="54"/>
    <n v="273"/>
    <n v="60662.92"/>
    <n v="5.0555555555555554"/>
    <n v="1123.3874074074074"/>
    <n v="10.574074074074074"/>
    <n v="9.1410518793209885"/>
    <n v="7"/>
    <n v="9.4964897839506235E-2"/>
    <n v="0"/>
    <n v="1.3158795059293653"/>
    <n v="0.73117283950617284"/>
    <n v="2.0470523370370368"/>
    <n v="0"/>
    <n v="6.2473945944444447"/>
    <n v="1620"/>
    <n v="71"/>
    <n v="3"/>
    <n v="3"/>
    <n v="3"/>
    <n v="0"/>
    <n v="0"/>
    <n v="0"/>
    <n v="1336.3"/>
    <s v="Store Not Ready for Rider"/>
    <n v="7"/>
    <n v="70.004360716666667"/>
    <n v="436.42496863333332"/>
    <n v="25"/>
    <n v="0.12962962962962962"/>
    <n v="5.5555555555555552E-2"/>
    <n v="30"/>
    <n v="0.21213442641414143"/>
    <n v="0.20489435147104851"/>
    <n v="21"/>
    <n v="50"/>
    <n v="4"/>
    <n v="7"/>
    <s v="Recover overdue put-away workload"/>
    <x v="1"/>
    <s v="Hyderabad"/>
    <s v="Large"/>
    <n v="2100"/>
    <n v="3"/>
    <d v="1899-12-30T08:30:00"/>
    <d v="1899-12-30T09:00:00"/>
    <x v="8"/>
    <b v="0"/>
  </r>
  <r>
    <s v="DS002_20260710_I19"/>
    <s v="DS002"/>
    <d v="2026-07-10T00:00:00"/>
    <n v="19"/>
    <s v="Morning"/>
    <n v="44"/>
    <n v="8"/>
    <n v="0"/>
    <n v="2"/>
    <n v="6"/>
    <n v="0"/>
    <n v="1"/>
    <s v=""/>
    <s v="P_DS002_014|P_DS002_017"/>
    <s v="P_DS002_023|P_DS002_029|P_DS002_032|P_DS002_002|P_DS002_008|P_DS002_011"/>
    <n v="7.333333333333333"/>
    <n v="0"/>
    <n v="1600"/>
    <n v="1"/>
    <n v="41"/>
    <n v="44"/>
    <n v="218"/>
    <n v="46706.590000000004"/>
    <n v="4.9545454545454541"/>
    <n v="1061.5134090909091"/>
    <n v="11.431818181818182"/>
    <n v="9.6356728768939401"/>
    <n v="6"/>
    <n v="7.9498489772727249E-2"/>
    <n v="0"/>
    <n v="1.2746523136533208"/>
    <n v="0.60340909090909089"/>
    <n v="1.8780613973484848"/>
    <n v="0"/>
    <n v="6.7466266234848487"/>
    <n v="1320"/>
    <n v="35"/>
    <n v="1"/>
    <n v="1"/>
    <n v="0"/>
    <n v="0"/>
    <n v="1"/>
    <n v="0"/>
    <n v="364.04"/>
    <s v="Store Not Ready for Rider"/>
    <n v="5"/>
    <n v="57.772134799999996"/>
    <n v="489.82327666666669"/>
    <n v="36"/>
    <n v="0.13636363636363635"/>
    <n v="2.2727272727272728E-2"/>
    <n v="30"/>
    <n v="0.32095630444444445"/>
    <n v="0.46649835873015877"/>
    <n v="24"/>
    <n v="11"/>
    <n v="3"/>
    <n v="3"/>
    <s v="Recover overdue put-away workload"/>
    <x v="1"/>
    <s v="Hyderabad"/>
    <s v="Large"/>
    <n v="2100"/>
    <n v="3"/>
    <d v="1899-12-30T09:00:00"/>
    <d v="1899-12-30T09:30:00"/>
    <x v="9"/>
    <b v="0"/>
  </r>
  <r>
    <s v="DS002_20260710_I20"/>
    <s v="DS002"/>
    <d v="2026-07-10T00:00:00"/>
    <n v="20"/>
    <s v="Morning"/>
    <n v="46"/>
    <n v="8"/>
    <n v="0"/>
    <n v="2"/>
    <n v="6"/>
    <n v="0"/>
    <n v="1"/>
    <s v=""/>
    <s v="P_DS002_017|P_DS002_023"/>
    <s v="P_DS002_029|P_DS002_032|P_DS002_002|P_DS002_008|P_DS002_011|P_DS002_014"/>
    <n v="7.666666666666667"/>
    <n v="0"/>
    <n v="1600"/>
    <n v="1"/>
    <n v="40"/>
    <n v="46"/>
    <n v="227"/>
    <n v="47277.77"/>
    <n v="4.9347826086956523"/>
    <n v="1027.7776086956521"/>
    <n v="11.478260869565217"/>
    <n v="9.6294276630434776"/>
    <n v="5"/>
    <n v="8.7594653623188398E-2"/>
    <n v="0"/>
    <n v="1.3124788561893126"/>
    <n v="0.67427536231884055"/>
    <n v="1.9867542097826087"/>
    <n v="0"/>
    <n v="6.679267646739131"/>
    <n v="1380"/>
    <n v="35"/>
    <n v="2"/>
    <n v="2"/>
    <n v="1"/>
    <n v="1"/>
    <n v="0"/>
    <n v="0"/>
    <n v="467.58"/>
    <s v="Store Not Ready for Rider"/>
    <n v="4"/>
    <n v="60.816736900000002"/>
    <n v="473.60639846666669"/>
    <n v="29"/>
    <n v="0.10869565217391304"/>
    <n v="4.3478260869565216E-2"/>
    <n v="30"/>
    <n v="0.33787076055555559"/>
    <n v="0.45105371282539686"/>
    <n v="23"/>
    <n v="12"/>
    <n v="3"/>
    <n v="3"/>
    <s v="Recover overdue put-away workload"/>
    <x v="1"/>
    <s v="Hyderabad"/>
    <s v="Large"/>
    <n v="2100"/>
    <n v="3"/>
    <d v="1899-12-30T09:30:00"/>
    <d v="1899-12-30T10:00:00"/>
    <x v="9"/>
    <b v="0"/>
  </r>
  <r>
    <s v="DS002_20260710_I21"/>
    <s v="DS002"/>
    <d v="2026-07-10T00:00:00"/>
    <n v="21"/>
    <s v="Morning"/>
    <n v="36"/>
    <n v="8"/>
    <n v="0"/>
    <n v="2"/>
    <n v="6"/>
    <n v="0"/>
    <n v="1"/>
    <s v=""/>
    <s v="P_DS002_023|P_DS002_029"/>
    <s v="P_DS002_032|P_DS002_002|P_DS002_008|P_DS002_011|P_DS002_014|P_DS002_017"/>
    <n v="6"/>
    <n v="0"/>
    <n v="1600"/>
    <n v="1"/>
    <n v="39"/>
    <n v="36"/>
    <n v="175"/>
    <n v="41476.65"/>
    <n v="4.8611111111111107"/>
    <n v="1152.1291666666666"/>
    <n v="10.583333333333334"/>
    <n v="9.2386166629629614"/>
    <n v="6"/>
    <n v="0.11825083287037039"/>
    <n v="0"/>
    <n v="1.2833139558861388"/>
    <n v="0.58425925925925926"/>
    <n v="1.8675732078703706"/>
    <n v="0"/>
    <n v="6.5145619666666663"/>
    <n v="1080"/>
    <n v="35"/>
    <n v="0"/>
    <n v="0"/>
    <n v="0"/>
    <n v="0"/>
    <n v="0"/>
    <n v="0"/>
    <n v="0"/>
    <s v="Last-Mile Travel"/>
    <n v="3"/>
    <n v="44.291368349999999"/>
    <n v="380.26927093333336"/>
    <n v="20"/>
    <n v="0.16666666666666666"/>
    <n v="0"/>
    <n v="30"/>
    <n v="0.24606315749999999"/>
    <n v="0.36216121041269844"/>
    <n v="19"/>
    <n v="16"/>
    <n v="3"/>
    <n v="3"/>
    <s v="Recover overdue put-away workload"/>
    <x v="1"/>
    <s v="Hyderabad"/>
    <s v="Large"/>
    <n v="2100"/>
    <n v="3"/>
    <d v="1899-12-30T10:00:00"/>
    <d v="1899-12-30T10:30:00"/>
    <x v="10"/>
    <b v="0"/>
  </r>
  <r>
    <s v="DS002_20260710_I22"/>
    <s v="DS002"/>
    <d v="2026-07-10T00:00:00"/>
    <n v="22"/>
    <s v="Morning"/>
    <n v="40"/>
    <n v="8"/>
    <n v="0"/>
    <n v="2"/>
    <n v="6"/>
    <n v="0"/>
    <n v="1"/>
    <s v=""/>
    <s v="P_DS002_029|P_DS002_032"/>
    <s v="P_DS002_002|P_DS002_008|P_DS002_011|P_DS002_014|P_DS002_017|P_DS002_023"/>
    <n v="6.666666666666667"/>
    <n v="0"/>
    <n v="1600"/>
    <n v="1"/>
    <n v="38"/>
    <n v="40"/>
    <n v="217"/>
    <n v="51983.73"/>
    <n v="5.4249999999999998"/>
    <n v="1299.5932500000001"/>
    <n v="10.8"/>
    <n v="9.2643067495833336"/>
    <n v="4"/>
    <n v="7.101007333333334E-2"/>
    <n v="0"/>
    <n v="1.3953623718825054"/>
    <n v="0.65708333333333324"/>
    <n v="2.0524456975000001"/>
    <n v="0"/>
    <n v="6.3272777120833332"/>
    <n v="1200"/>
    <n v="35"/>
    <n v="2"/>
    <n v="2"/>
    <n v="2"/>
    <n v="0"/>
    <n v="0"/>
    <n v="0"/>
    <n v="1071.6799999999998"/>
    <s v="Store Not Ready for Rider"/>
    <n v="3"/>
    <n v="57.21419181666667"/>
    <n v="331.79279583333334"/>
    <n v="21"/>
    <n v="0.1"/>
    <n v="0.05"/>
    <n v="30"/>
    <n v="0.31785662120370373"/>
    <n v="0.31599313888888891"/>
    <n v="16"/>
    <n v="19"/>
    <n v="3"/>
    <n v="3"/>
    <s v="Recover overdue put-away workload"/>
    <x v="1"/>
    <s v="Hyderabad"/>
    <s v="Large"/>
    <n v="2100"/>
    <n v="3"/>
    <d v="1899-12-30T10:30:00"/>
    <d v="1899-12-30T11:00:00"/>
    <x v="10"/>
    <b v="0"/>
  </r>
  <r>
    <s v="DS002_20260710_I23"/>
    <s v="DS002"/>
    <d v="2026-07-10T00:00:00"/>
    <n v="23"/>
    <s v="Lunch"/>
    <n v="45"/>
    <n v="8"/>
    <n v="0"/>
    <n v="0"/>
    <n v="8"/>
    <n v="0"/>
    <n v="0"/>
    <s v=""/>
    <s v=""/>
    <s v="P_DS002_032|P_DS002_002|P_DS002_008|P_DS002_011|P_DS002_014|P_DS002_017|P_DS002_023|P_DS002_029"/>
    <n v="5.625"/>
    <n v="0"/>
    <n v="1600"/>
    <n v="0"/>
    <n v="38"/>
    <n v="45"/>
    <n v="224"/>
    <n v="48192.19"/>
    <n v="4.9777777777777779"/>
    <n v="1070.9375555555557"/>
    <n v="11.577777777777778"/>
    <n v="9.7905919270370365"/>
    <n v="3"/>
    <n v="3.9109166296296273E-2"/>
    <n v="0"/>
    <n v="1.2918002354801059"/>
    <n v="0.65222222222222226"/>
    <n v="1.9440224485185187"/>
    <n v="0"/>
    <n v="6.9043472462962958"/>
    <n v="1350"/>
    <n v="35"/>
    <n v="2"/>
    <n v="2"/>
    <n v="1"/>
    <n v="0"/>
    <n v="1"/>
    <n v="0"/>
    <n v="897.73"/>
    <s v="Store Not Ready for Rider"/>
    <n v="3"/>
    <n v="57.534512733333337"/>
    <n v="480.56916864999999"/>
    <n v="25"/>
    <n v="6.6666666666666666E-2"/>
    <n v="4.4444444444444446E-2"/>
    <n v="30"/>
    <n v="0.2397271363888889"/>
    <n v="0.45768492252380955"/>
    <n v="23"/>
    <n v="12"/>
    <n v="3"/>
    <n v="5"/>
    <s v="Recover overdue put-away workload"/>
    <x v="1"/>
    <s v="Hyderabad"/>
    <s v="Large"/>
    <n v="2100"/>
    <n v="3"/>
    <d v="1899-12-30T11:00:00"/>
    <d v="1899-12-30T11:30:00"/>
    <x v="11"/>
    <b v="0"/>
  </r>
  <r>
    <s v="DS002_20260710_I24"/>
    <s v="DS002"/>
    <d v="2026-07-10T00:00:00"/>
    <n v="24"/>
    <s v="Lunch"/>
    <n v="43"/>
    <n v="8"/>
    <n v="0"/>
    <n v="0"/>
    <n v="8"/>
    <n v="0"/>
    <n v="0"/>
    <s v=""/>
    <s v=""/>
    <s v="P_DS002_002|P_DS002_008|P_DS002_011|P_DS002_014|P_DS002_017|P_DS002_023|P_DS002_029|P_DS002_032"/>
    <n v="5.375"/>
    <n v="0"/>
    <n v="1600"/>
    <n v="0"/>
    <n v="38"/>
    <n v="43"/>
    <n v="225"/>
    <n v="51390.41"/>
    <n v="5.2325581395348841"/>
    <n v="1195.1258139534884"/>
    <n v="10.930232558139535"/>
    <n v="9.0041917658914734"/>
    <n v="3"/>
    <n v="2.1292685658914748E-2"/>
    <n v="0"/>
    <n v="1.4024980793141517"/>
    <n v="0.59069767441860466"/>
    <n v="1.9931957465116279"/>
    <n v="0"/>
    <n v="6.009833219767442"/>
    <n v="1290"/>
    <n v="35"/>
    <n v="1"/>
    <n v="1"/>
    <n v="0"/>
    <n v="1"/>
    <n v="0"/>
    <n v="0"/>
    <n v="52.03"/>
    <s v="Store Not Ready for Rider"/>
    <n v="3"/>
    <n v="61.116315516666667"/>
    <n v="444.33947716666665"/>
    <n v="25"/>
    <n v="6.9767441860465115E-2"/>
    <n v="2.3255813953488372E-2"/>
    <n v="30"/>
    <n v="0.25465131465277779"/>
    <n v="0.42318045444444441"/>
    <n v="22"/>
    <n v="13"/>
    <n v="3"/>
    <n v="5"/>
    <s v="Recover overdue put-away workload"/>
    <x v="1"/>
    <s v="Hyderabad"/>
    <s v="Large"/>
    <n v="2100"/>
    <n v="3"/>
    <d v="1899-12-30T11:30:00"/>
    <d v="1899-12-30T12:00:00"/>
    <x v="11"/>
    <b v="0"/>
  </r>
  <r>
    <s v="DS002_20260710_I25"/>
    <s v="DS002"/>
    <d v="2026-07-10T00:00:00"/>
    <n v="25"/>
    <s v="Lunch"/>
    <n v="73"/>
    <n v="8"/>
    <n v="0"/>
    <n v="0"/>
    <n v="8"/>
    <n v="0"/>
    <n v="0"/>
    <s v=""/>
    <s v=""/>
    <s v="P_DS002_008|P_DS002_011|P_DS002_014|P_DS002_017|P_DS002_023|P_DS002_029|P_DS002_032|P_DS002_002"/>
    <n v="9.125"/>
    <n v="0"/>
    <n v="1600"/>
    <n v="0"/>
    <n v="38"/>
    <n v="73"/>
    <n v="365"/>
    <n v="84046.7"/>
    <n v="5"/>
    <n v="1151.3246575342466"/>
    <n v="14.328767123287671"/>
    <n v="9.3565178595890419"/>
    <n v="0"/>
    <n v="0"/>
    <n v="1.361978538812785E-3"/>
    <n v="1.3305195185052303"/>
    <n v="0.63675799086757989"/>
    <n v="1.9657327422374429"/>
    <n v="0"/>
    <n v="6.4702984625570776"/>
    <n v="2555"/>
    <n v="35"/>
    <n v="1"/>
    <n v="1"/>
    <n v="1"/>
    <n v="0"/>
    <n v="0"/>
    <n v="0"/>
    <n v="64.87"/>
    <s v="No SLA Breach"/>
    <n v="0"/>
    <n v="91.630609566666664"/>
    <n v="551.7005661666667"/>
    <n v="33"/>
    <n v="0"/>
    <n v="1.3698630136986301E-2"/>
    <n v="35"/>
    <n v="0.38179420652777779"/>
    <n v="0.5254291106349207"/>
    <n v="27"/>
    <n v="8"/>
    <n v="5"/>
    <n v="3"/>
    <s v="Recover overdue put-away workload"/>
    <x v="1"/>
    <s v="Hyderabad"/>
    <s v="Large"/>
    <n v="2100"/>
    <n v="3"/>
    <d v="1899-12-30T12:00:00"/>
    <d v="1899-12-30T12:30:00"/>
    <x v="12"/>
    <b v="1"/>
  </r>
  <r>
    <s v="DS002_20260710_I26"/>
    <s v="DS002"/>
    <d v="2026-07-10T00:00:00"/>
    <n v="26"/>
    <s v="Lunch"/>
    <n v="88"/>
    <n v="8"/>
    <n v="0"/>
    <n v="0"/>
    <n v="8"/>
    <n v="0"/>
    <n v="0"/>
    <s v=""/>
    <s v=""/>
    <s v="P_DS002_011|P_DS002_014|P_DS002_017|P_DS002_023|P_DS002_029|P_DS002_032|P_DS002_002|P_DS002_008"/>
    <n v="11"/>
    <n v="0"/>
    <n v="1600"/>
    <n v="0"/>
    <n v="38"/>
    <n v="88"/>
    <n v="420"/>
    <n v="93042.32"/>
    <n v="4.7727272727272725"/>
    <n v="1057.2990909090911"/>
    <n v="15.034090909090908"/>
    <n v="9.2336717128787882"/>
    <n v="0"/>
    <n v="0"/>
    <n v="3.1190965909090796E-4"/>
    <n v="1.2391493369485544"/>
    <n v="0.67973484848484844"/>
    <n v="0.92411596003787888"/>
    <n v="0.24277186685606059"/>
    <n v="6.1762492015151516"/>
    <n v="3080"/>
    <n v="35"/>
    <n v="2"/>
    <n v="2"/>
    <n v="2"/>
    <n v="0"/>
    <n v="0"/>
    <n v="0"/>
    <n v="600.81999999999994"/>
    <s v="No SLA Breach"/>
    <n v="0"/>
    <n v="110.86159236666667"/>
    <n v="876.35793394999996"/>
    <n v="35"/>
    <n v="0"/>
    <n v="2.2727272727272728E-2"/>
    <n v="35"/>
    <n v="0.46192330152777777"/>
    <n v="0.83462660376190467"/>
    <n v="42"/>
    <n v="-7"/>
    <n v="6"/>
    <n v="2"/>
    <s v="Recover overdue put-away workload"/>
    <x v="1"/>
    <s v="Hyderabad"/>
    <s v="Large"/>
    <n v="2100"/>
    <n v="3"/>
    <d v="1899-12-30T12:30:00"/>
    <d v="1899-12-30T13:00:00"/>
    <x v="12"/>
    <b v="1"/>
  </r>
  <r>
    <s v="DS002_20260710_I27"/>
    <s v="DS002"/>
    <d v="2026-07-10T00:00:00"/>
    <n v="27"/>
    <s v="Lunch"/>
    <n v="92"/>
    <n v="8"/>
    <n v="0"/>
    <n v="0"/>
    <n v="8"/>
    <n v="0"/>
    <n v="0"/>
    <s v=""/>
    <s v=""/>
    <s v="P_DS002_014|P_DS002_017|P_DS002_023|P_DS002_029|P_DS002_032|P_DS002_002|P_DS002_008|P_DS002_011"/>
    <n v="11.5"/>
    <n v="0"/>
    <n v="1600"/>
    <n v="0"/>
    <n v="38"/>
    <n v="92"/>
    <n v="448"/>
    <n v="98080.31"/>
    <n v="4.8695652173913047"/>
    <n v="1066.0903260869566"/>
    <n v="15.413043478260869"/>
    <n v="9.6309034320652174"/>
    <n v="0"/>
    <n v="0"/>
    <n v="1.322746974637681E-2"/>
    <n v="1.3162686733717524"/>
    <n v="0.65235507246376812"/>
    <n v="0.74691846249999994"/>
    <n v="0.21517956105072464"/>
    <n v="6.4882204782608701"/>
    <n v="3220"/>
    <n v="35"/>
    <n v="3"/>
    <n v="3"/>
    <n v="3"/>
    <n v="0"/>
    <n v="0"/>
    <n v="0"/>
    <n v="856.98"/>
    <s v="No SLA Breach"/>
    <n v="0"/>
    <n v="122.04868515"/>
    <n v="891.38553716666672"/>
    <n v="35"/>
    <n v="0"/>
    <n v="3.2608695652173912E-2"/>
    <n v="35"/>
    <n v="0.50853618812500001"/>
    <n v="0.8489386068253969"/>
    <n v="43"/>
    <n v="-8"/>
    <n v="6"/>
    <n v="2"/>
    <s v="Recover overdue put-away workload"/>
    <x v="1"/>
    <s v="Hyderabad"/>
    <s v="Large"/>
    <n v="2100"/>
    <n v="3"/>
    <d v="1899-12-30T13:00:00"/>
    <d v="1899-12-30T13:30:00"/>
    <x v="13"/>
    <b v="1"/>
  </r>
  <r>
    <s v="DS002_20260710_I28"/>
    <s v="DS002"/>
    <d v="2026-07-10T00:00:00"/>
    <n v="28"/>
    <s v="Lunch"/>
    <n v="101"/>
    <n v="8"/>
    <n v="0"/>
    <n v="0"/>
    <n v="8"/>
    <n v="0"/>
    <n v="0"/>
    <s v=""/>
    <s v=""/>
    <s v="P_DS002_017|P_DS002_023|P_DS002_029|P_DS002_032|P_DS002_002|P_DS002_008|P_DS002_011|P_DS002_014"/>
    <n v="12.625"/>
    <n v="0"/>
    <n v="1600"/>
    <n v="0"/>
    <n v="38"/>
    <n v="101"/>
    <n v="515"/>
    <n v="117175.11"/>
    <n v="5.0990099009900991"/>
    <n v="1160.149603960396"/>
    <n v="16.178217821782177"/>
    <n v="11.250911442574257"/>
    <n v="0"/>
    <n v="0"/>
    <n v="4.0226115511551152E-3"/>
    <n v="1.3505547562897042"/>
    <n v="0.6597359735973598"/>
    <n v="0.6586373904290429"/>
    <n v="1.5434362519801981"/>
    <n v="6.7111486415841579"/>
    <n v="3535"/>
    <n v="35"/>
    <n v="5"/>
    <n v="5"/>
    <n v="4"/>
    <n v="1"/>
    <n v="0"/>
    <n v="0"/>
    <n v="1776.02"/>
    <s v="No SLA Breach"/>
    <n v="0"/>
    <n v="136.06121308333334"/>
    <n v="881.39946298333336"/>
    <n v="35"/>
    <n v="0"/>
    <n v="4.9504950495049507E-2"/>
    <n v="35"/>
    <n v="0.56692172118055562"/>
    <n v="0.83942805998412706"/>
    <n v="42"/>
    <n v="-7"/>
    <n v="7"/>
    <n v="1"/>
    <s v="Recover overdue put-away workload"/>
    <x v="1"/>
    <s v="Hyderabad"/>
    <s v="Large"/>
    <n v="2100"/>
    <n v="3"/>
    <d v="1899-12-30T13:30:00"/>
    <d v="1899-12-30T14:00:00"/>
    <x v="13"/>
    <b v="1"/>
  </r>
  <r>
    <s v="DS002_20260710_I29"/>
    <s v="DS002"/>
    <d v="2026-07-10T00:00:00"/>
    <n v="29"/>
    <s v="Lunch"/>
    <n v="74"/>
    <n v="8"/>
    <n v="0"/>
    <n v="0"/>
    <n v="8"/>
    <n v="0"/>
    <n v="0"/>
    <s v=""/>
    <s v=""/>
    <s v="P_DS002_023|P_DS002_029|P_DS002_032|P_DS002_002|P_DS002_008|P_DS002_011|P_DS002_014|P_DS002_017"/>
    <n v="9.25"/>
    <n v="0"/>
    <n v="1600"/>
    <n v="0"/>
    <n v="38"/>
    <n v="74"/>
    <n v="387"/>
    <n v="87871.8"/>
    <n v="5.2297297297297298"/>
    <n v="1187.4567567567567"/>
    <n v="13.04054054054054"/>
    <n v="10.750080589639639"/>
    <n v="8"/>
    <n v="0.10047911216216217"/>
    <n v="0"/>
    <n v="1.3953788384758636"/>
    <n v="0.70990990990990988"/>
    <n v="0.33971716036036037"/>
    <n v="1.1715368786036036"/>
    <n v="6.5086153171171164"/>
    <n v="2220"/>
    <n v="35"/>
    <n v="6"/>
    <n v="6"/>
    <n v="4"/>
    <n v="0"/>
    <n v="2"/>
    <n v="0"/>
    <n v="1417.49"/>
    <s v="Rider Supply / Availability"/>
    <n v="7"/>
    <n v="104.91042766666666"/>
    <n v="934.15774780000004"/>
    <n v="35"/>
    <n v="0.10810810810810811"/>
    <n v="8.1081081081081086E-2"/>
    <n v="30"/>
    <n v="0.43712678194444443"/>
    <n v="0.88967404552380958"/>
    <n v="45"/>
    <n v="-10"/>
    <n v="5"/>
    <n v="3"/>
    <s v="Recover overdue put-away workload"/>
    <x v="1"/>
    <s v="Hyderabad"/>
    <s v="Large"/>
    <n v="2100"/>
    <n v="3"/>
    <d v="1899-12-30T14:00:00"/>
    <d v="1899-12-30T14:30:00"/>
    <x v="14"/>
    <b v="0"/>
  </r>
  <r>
    <s v="DS002_20260710_I30"/>
    <s v="DS002"/>
    <d v="2026-07-10T00:00:00"/>
    <n v="30"/>
    <s v="Lunch"/>
    <n v="57"/>
    <n v="8"/>
    <n v="0"/>
    <n v="0"/>
    <n v="8"/>
    <n v="0"/>
    <n v="0"/>
    <s v=""/>
    <s v=""/>
    <s v="P_DS002_029|P_DS002_032|P_DS002_002|P_DS002_008|P_DS002_011|P_DS002_014|P_DS002_017|P_DS002_023"/>
    <n v="7.125"/>
    <n v="0"/>
    <n v="1600"/>
    <n v="0"/>
    <n v="38"/>
    <n v="57"/>
    <n v="310"/>
    <n v="76229.94"/>
    <n v="5.4385964912280702"/>
    <n v="1337.3673684210526"/>
    <n v="11.719298245614034"/>
    <n v="9.2597318921052629"/>
    <n v="3"/>
    <n v="3.5477889766081863E-2"/>
    <n v="0"/>
    <n v="1.4573724377655604"/>
    <n v="0.68508771929824552"/>
    <n v="2.1424601470760232"/>
    <n v="0"/>
    <n v="6.1237044821637427"/>
    <n v="1710"/>
    <n v="35"/>
    <n v="1"/>
    <n v="1"/>
    <n v="1"/>
    <n v="0"/>
    <n v="0"/>
    <n v="0"/>
    <n v="359.45"/>
    <s v="Store Not Ready for Rider"/>
    <n v="2"/>
    <n v="84.516079583333337"/>
    <n v="578.66161744999999"/>
    <n v="34"/>
    <n v="5.2631578947368418E-2"/>
    <n v="1.7543859649122806E-2"/>
    <n v="30"/>
    <n v="0.35215033159722225"/>
    <n v="0.55110630233333335"/>
    <n v="28"/>
    <n v="7"/>
    <n v="5"/>
    <n v="3"/>
    <s v="Recover overdue put-away workload"/>
    <x v="1"/>
    <s v="Hyderabad"/>
    <s v="Large"/>
    <n v="2100"/>
    <n v="3"/>
    <d v="1899-12-30T14:30:00"/>
    <d v="1899-12-30T15:00:00"/>
    <x v="14"/>
    <b v="0"/>
  </r>
  <r>
    <s v="DS002_20260710_I31"/>
    <s v="DS002"/>
    <d v="2026-07-10T00:00:00"/>
    <n v="31"/>
    <s v="Afternoon"/>
    <n v="32"/>
    <n v="8"/>
    <n v="0"/>
    <n v="2"/>
    <n v="6"/>
    <n v="0"/>
    <n v="1"/>
    <s v=""/>
    <s v="P_DS002_032|P_DS002_002"/>
    <s v="P_DS002_008|P_DS002_011|P_DS002_014|P_DS002_017|P_DS002_023|P_DS002_029"/>
    <n v="5.333333333333333"/>
    <n v="0"/>
    <n v="1600"/>
    <n v="1"/>
    <n v="37"/>
    <n v="32"/>
    <n v="158"/>
    <n v="39153.599999999999"/>
    <n v="4.9375"/>
    <n v="1223.55"/>
    <n v="10.875"/>
    <n v="9.5274624463541677"/>
    <n v="5"/>
    <n v="8.0102213541666634E-2"/>
    <n v="0"/>
    <n v="1.2616385026821193"/>
    <n v="0.72499999999999998"/>
    <n v="1.9866384953125"/>
    <n v="0"/>
    <n v="6.557490609895833"/>
    <n v="960"/>
    <n v="35"/>
    <n v="2"/>
    <n v="2"/>
    <n v="2"/>
    <n v="0"/>
    <n v="0"/>
    <n v="0"/>
    <n v="929.43"/>
    <s v="Store Not Ready for Rider"/>
    <n v="3"/>
    <n v="40.092722799999997"/>
    <n v="418.17150306666667"/>
    <n v="28"/>
    <n v="0.15625"/>
    <n v="6.25E-2"/>
    <n v="30"/>
    <n v="0.22273734888888888"/>
    <n v="0.39825857434920636"/>
    <n v="20"/>
    <n v="15"/>
    <n v="2"/>
    <n v="4"/>
    <s v="Protect or increase picker capacity"/>
    <x v="1"/>
    <s v="Hyderabad"/>
    <s v="Large"/>
    <n v="2100"/>
    <n v="3"/>
    <d v="1899-12-30T15:00:00"/>
    <d v="1899-12-30T15:30:00"/>
    <x v="15"/>
    <b v="0"/>
  </r>
  <r>
    <s v="DS002_20260710_I32"/>
    <s v="DS002"/>
    <d v="2026-07-10T00:00:00"/>
    <n v="32"/>
    <s v="Afternoon"/>
    <n v="39"/>
    <n v="8"/>
    <n v="0"/>
    <n v="2"/>
    <n v="6"/>
    <n v="0"/>
    <n v="1"/>
    <s v=""/>
    <s v="P_DS002_002|P_DS002_008"/>
    <s v="P_DS002_011|P_DS002_014|P_DS002_017|P_DS002_023|P_DS002_029|P_DS002_032"/>
    <n v="6.5"/>
    <n v="0"/>
    <n v="1600"/>
    <n v="1"/>
    <n v="36"/>
    <n v="39"/>
    <n v="179"/>
    <n v="37517.800000000003"/>
    <n v="4.5897435897435894"/>
    <n v="961.99487179487187"/>
    <n v="10.948717948717949"/>
    <n v="9.296850119658119"/>
    <n v="5"/>
    <n v="8.8635287179487182E-2"/>
    <n v="0"/>
    <n v="1.2003889881028689"/>
    <n v="0.68076923076923079"/>
    <n v="1.8811582102564102"/>
    <n v="0"/>
    <n v="6.5366320717948723"/>
    <n v="1170"/>
    <n v="35"/>
    <n v="1"/>
    <n v="1"/>
    <n v="1"/>
    <n v="0"/>
    <n v="0"/>
    <n v="0"/>
    <n v="469.4"/>
    <s v="Last-Mile Travel"/>
    <n v="3"/>
    <n v="44.829311850000003"/>
    <n v="337.31249016666669"/>
    <n v="22"/>
    <n v="0.12820512820512819"/>
    <n v="2.564102564102564E-2"/>
    <n v="30"/>
    <n v="0.24905173250000001"/>
    <n v="0.32124999063492066"/>
    <n v="17"/>
    <n v="18"/>
    <n v="3"/>
    <n v="3"/>
    <s v="Recover overdue put-away workload"/>
    <x v="1"/>
    <s v="Hyderabad"/>
    <s v="Large"/>
    <n v="2100"/>
    <n v="3"/>
    <d v="1899-12-30T15:30:00"/>
    <d v="1899-12-30T16:00:00"/>
    <x v="15"/>
    <b v="0"/>
  </r>
  <r>
    <s v="DS002_20260710_I33"/>
    <s v="DS002"/>
    <d v="2026-07-10T00:00:00"/>
    <n v="33"/>
    <s v="Afternoon"/>
    <n v="36"/>
    <n v="16"/>
    <n v="0"/>
    <n v="2"/>
    <n v="14"/>
    <n v="0"/>
    <n v="1"/>
    <s v=""/>
    <s v="P_DS002_003|P_DS002_006"/>
    <s v="P_DS002_008|P_DS002_009|P_DS002_011|P_DS002_014|P_DS002_017|P_DS002_018|P_DS002_021|P_DS002_023|P_DS002_024|P_DS002_027|P_DS002_029|P_DS002_030|P_DS002_032|P_DS002_002"/>
    <n v="2.5714285714285716"/>
    <n v="0"/>
    <n v="1600"/>
    <n v="1"/>
    <n v="35"/>
    <n v="36"/>
    <n v="180"/>
    <n v="36572.720000000001"/>
    <n v="5"/>
    <n v="1015.9088888888889"/>
    <n v="10.861111111111111"/>
    <n v="9.5240726587962961"/>
    <n v="7"/>
    <n v="0.12144673287037028"/>
    <n v="0"/>
    <n v="1.2902416828479095"/>
    <n v="0.63009259259259265"/>
    <n v="1.9203342675925927"/>
    <n v="0"/>
    <n v="6.7217939388888892"/>
    <n v="1080"/>
    <n v="69"/>
    <n v="1"/>
    <n v="1"/>
    <n v="1"/>
    <n v="0"/>
    <n v="0"/>
    <n v="0"/>
    <n v="221.22"/>
    <s v="Store Not Ready for Rider"/>
    <n v="5"/>
    <n v="48.378584283333332"/>
    <n v="364.75165955"/>
    <n v="30"/>
    <n v="0.19444444444444445"/>
    <n v="2.7777777777777776E-2"/>
    <n v="30"/>
    <n v="0.11518710543650794"/>
    <n v="0.17620853118357488"/>
    <n v="18"/>
    <n v="51"/>
    <n v="3"/>
    <n v="11"/>
    <s v="Protect or increase picker capacity"/>
    <x v="1"/>
    <s v="Hyderabad"/>
    <s v="Large"/>
    <n v="2100"/>
    <n v="3"/>
    <d v="1899-12-30T16:00:00"/>
    <d v="1899-12-30T16:30:00"/>
    <x v="16"/>
    <b v="0"/>
  </r>
  <r>
    <s v="DS002_20260710_I34"/>
    <s v="DS002"/>
    <d v="2026-07-10T00:00:00"/>
    <n v="34"/>
    <s v="Afternoon"/>
    <n v="29"/>
    <n v="17"/>
    <n v="0"/>
    <n v="2"/>
    <n v="15"/>
    <n v="0"/>
    <n v="1"/>
    <s v=""/>
    <s v="P_DS002_002|P_DS002_003"/>
    <s v="P_DS002_006|P_DS002_008|P_DS002_009|P_DS002_011|P_DS002_014|P_DS002_015|P_DS002_017|P_DS002_018|P_DS002_021|P_DS002_023|P_DS002_024|P_DS002_027|P_DS002_029|P_DS002_030|P_DS002_032"/>
    <n v="1.9333333333333331"/>
    <n v="0"/>
    <n v="1600"/>
    <n v="1"/>
    <n v="34"/>
    <n v="29"/>
    <n v="135"/>
    <n v="30526.670000000002"/>
    <n v="4.6551724137931032"/>
    <n v="1052.6437931034484"/>
    <n v="10.586206896551724"/>
    <n v="9.1368602063218383"/>
    <n v="3"/>
    <n v="6.0703395977011534E-2"/>
    <n v="0"/>
    <n v="1.2547702866087274"/>
    <n v="0.63563218390804599"/>
    <n v="1.8904024609195402"/>
    <n v="0"/>
    <n v="6.3045037132183914"/>
    <n v="870"/>
    <n v="69"/>
    <n v="0"/>
    <n v="0"/>
    <n v="0"/>
    <n v="0"/>
    <n v="0"/>
    <n v="0"/>
    <n v="0"/>
    <s v="Last-Mile Travel"/>
    <n v="2"/>
    <n v="34.953225199999999"/>
    <n v="346.74979930000001"/>
    <n v="22"/>
    <n v="0.10344827586206896"/>
    <n v="0"/>
    <n v="30"/>
    <n v="7.767383377777777E-2"/>
    <n v="0.16751198033816425"/>
    <n v="17"/>
    <n v="52"/>
    <n v="2"/>
    <n v="13"/>
    <s v="Recover overdue put-away workload"/>
    <x v="1"/>
    <s v="Hyderabad"/>
    <s v="Large"/>
    <n v="2100"/>
    <n v="3"/>
    <d v="1899-12-30T16:30:00"/>
    <d v="1899-12-30T17:00:00"/>
    <x v="16"/>
    <b v="0"/>
  </r>
  <r>
    <s v="DS002_20260710_I35"/>
    <s v="DS002"/>
    <d v="2026-07-10T00:00:00"/>
    <n v="35"/>
    <s v="Afternoon"/>
    <n v="40"/>
    <n v="9"/>
    <n v="0"/>
    <n v="2"/>
    <n v="7"/>
    <n v="0"/>
    <n v="1"/>
    <s v=""/>
    <s v="P_DS002_030|P_DS002_003"/>
    <s v="P_DS002_006|P_DS002_009|P_DS002_015|P_DS002_018|P_DS002_021|P_DS002_024|P_DS002_027"/>
    <n v="5.7142857142857144"/>
    <n v="0"/>
    <n v="1600"/>
    <n v="1"/>
    <n v="33"/>
    <n v="40"/>
    <n v="185"/>
    <n v="44435.75"/>
    <n v="4.625"/>
    <n v="1110.89375"/>
    <n v="11.275"/>
    <n v="9.3921917504166679"/>
    <n v="3"/>
    <n v="8.8417717083333347E-2"/>
    <n v="0"/>
    <n v="1.1681722735890276"/>
    <n v="0.64166666666666672"/>
    <n v="1.8098389316666665"/>
    <n v="0"/>
    <n v="6.6502694770833326"/>
    <n v="1200"/>
    <n v="34"/>
    <n v="1"/>
    <n v="1"/>
    <n v="1"/>
    <n v="0"/>
    <n v="0"/>
    <n v="0"/>
    <n v="386.58"/>
    <s v="Store Not Ready for Rider"/>
    <n v="2"/>
    <n v="48.768988749999998"/>
    <n v="321.02042463333333"/>
    <n v="22"/>
    <n v="7.4999999999999997E-2"/>
    <n v="2.5000000000000001E-2"/>
    <n v="30"/>
    <n v="0.23223327976190475"/>
    <n v="0.31472590650326798"/>
    <n v="16"/>
    <n v="18"/>
    <n v="3"/>
    <n v="4"/>
    <s v="Recover overdue put-away workload"/>
    <x v="1"/>
    <s v="Hyderabad"/>
    <s v="Large"/>
    <n v="2100"/>
    <n v="3"/>
    <d v="1899-12-30T17:00:00"/>
    <d v="1899-12-30T17:30:00"/>
    <x v="17"/>
    <b v="0"/>
  </r>
  <r>
    <s v="DS002_20260710_I36"/>
    <s v="DS002"/>
    <d v="2026-07-10T00:00:00"/>
    <n v="36"/>
    <s v="Afternoon"/>
    <n v="66"/>
    <n v="9"/>
    <n v="0"/>
    <n v="2"/>
    <n v="7"/>
    <n v="0"/>
    <n v="1"/>
    <s v=""/>
    <s v="P_DS002_003|P_DS002_006"/>
    <s v="P_DS002_009|P_DS002_015|P_DS002_018|P_DS002_021|P_DS002_024|P_DS002_027|P_DS002_030"/>
    <n v="9.4285714285714288"/>
    <n v="0"/>
    <n v="1600"/>
    <n v="1"/>
    <n v="32"/>
    <n v="66"/>
    <n v="352"/>
    <n v="77812.19"/>
    <n v="5.333333333333333"/>
    <n v="1178.9725757575759"/>
    <n v="12.742424242424242"/>
    <n v="9.4599724489898982"/>
    <n v="1"/>
    <n v="5.1076126262626269E-3"/>
    <n v="0"/>
    <n v="1.3699889600938295"/>
    <n v="0.59747474747474738"/>
    <n v="1.9674636992424241"/>
    <n v="0"/>
    <n v="6.6240743974747476"/>
    <n v="1980"/>
    <n v="34"/>
    <n v="4"/>
    <n v="4"/>
    <n v="4"/>
    <n v="0"/>
    <n v="0"/>
    <n v="0"/>
    <n v="954.03"/>
    <s v="Last-Mile Travel"/>
    <n v="1"/>
    <n v="82.349602333333337"/>
    <n v="602.01838501666668"/>
    <n v="32"/>
    <n v="1.5151515151515152E-2"/>
    <n v="6.0606060606060608E-2"/>
    <n v="30"/>
    <n v="0.39214096349206351"/>
    <n v="0.59021410295751631"/>
    <n v="29"/>
    <n v="5"/>
    <n v="4"/>
    <n v="3"/>
    <s v="Recover overdue put-away workload"/>
    <x v="1"/>
    <s v="Hyderabad"/>
    <s v="Large"/>
    <n v="2100"/>
    <n v="3"/>
    <d v="1899-12-30T17:30:00"/>
    <d v="1899-12-30T18:00:00"/>
    <x v="17"/>
    <b v="0"/>
  </r>
  <r>
    <s v="DS002_20260710_I37"/>
    <s v="DS002"/>
    <d v="2026-07-10T00:00:00"/>
    <n v="37"/>
    <s v="Evening"/>
    <n v="71"/>
    <n v="12"/>
    <n v="0"/>
    <n v="0"/>
    <n v="12"/>
    <n v="0"/>
    <n v="0"/>
    <s v=""/>
    <s v=""/>
    <s v="P_DS002_006|P_DS002_009|P_DS002_015|P_DS002_018|P_DS002_021|P_DS002_024|P_DS002_027|P_DS002_030|P_DS002_033|P_DS002_019|P_DS002_026|P_DS002_003"/>
    <n v="5.916666666666667"/>
    <n v="0"/>
    <n v="1600"/>
    <n v="0"/>
    <n v="32"/>
    <n v="71"/>
    <n v="342"/>
    <n v="78955.55"/>
    <n v="4.816901408450704"/>
    <n v="1112.05"/>
    <n v="14.253521126760564"/>
    <n v="9.1360152774647894"/>
    <n v="0"/>
    <n v="0"/>
    <n v="0"/>
    <n v="1.2281670440783754"/>
    <n v="0.5652582159624413"/>
    <n v="1.6917739215962442"/>
    <n v="0"/>
    <n v="6.4447026941314558"/>
    <n v="2485"/>
    <n v="34"/>
    <n v="3"/>
    <n v="3"/>
    <n v="2"/>
    <n v="1"/>
    <n v="0"/>
    <n v="0"/>
    <n v="1419.12"/>
    <s v="No SLA Breach"/>
    <n v="0"/>
    <n v="93.5067983"/>
    <n v="696.35084103333338"/>
    <n v="34"/>
    <n v="0"/>
    <n v="4.2253521126760563E-2"/>
    <n v="35"/>
    <n v="0.25974110638888886"/>
    <n v="0.68269690297385621"/>
    <n v="34"/>
    <n v="0"/>
    <n v="5"/>
    <n v="7"/>
    <s v="Recover overdue put-away workload"/>
    <x v="1"/>
    <s v="Hyderabad"/>
    <s v="Large"/>
    <n v="2100"/>
    <n v="3"/>
    <d v="1899-12-30T18:00:00"/>
    <d v="1899-12-30T18:30:00"/>
    <x v="18"/>
    <b v="1"/>
  </r>
  <r>
    <s v="DS002_20260710_I38"/>
    <s v="DS002"/>
    <d v="2026-07-10T00:00:00"/>
    <n v="38"/>
    <s v="Evening"/>
    <n v="83"/>
    <n v="12"/>
    <n v="0"/>
    <n v="0"/>
    <n v="12"/>
    <n v="0"/>
    <n v="0"/>
    <s v=""/>
    <s v=""/>
    <s v="P_DS002_009|P_DS002_015|P_DS002_018|P_DS002_021|P_DS002_024|P_DS002_027|P_DS002_030|P_DS002_033|P_DS002_019|P_DS002_026|P_DS002_003|P_DS002_006"/>
    <n v="6.916666666666667"/>
    <n v="0"/>
    <n v="1600"/>
    <n v="0"/>
    <n v="32"/>
    <n v="83"/>
    <n v="408"/>
    <n v="95470.69"/>
    <n v="4.9156626506024095"/>
    <n v="1150.2492771084337"/>
    <n v="15.024096385542169"/>
    <n v="9.4492497658634544"/>
    <n v="0"/>
    <n v="0"/>
    <n v="0"/>
    <n v="1.2478153526359941"/>
    <n v="0.61365461847389557"/>
    <n v="1.1935535168674698"/>
    <n v="4.2609295582329315E-2"/>
    <n v="6.6419576473895585"/>
    <n v="2905"/>
    <n v="34"/>
    <n v="2"/>
    <n v="2"/>
    <n v="2"/>
    <n v="0"/>
    <n v="0"/>
    <n v="0"/>
    <n v="584.96"/>
    <s v="No SLA Breach"/>
    <n v="0"/>
    <n v="102.73531821666667"/>
    <n v="834.39088508333339"/>
    <n v="34"/>
    <n v="0"/>
    <n v="2.4096385542168676E-2"/>
    <n v="35"/>
    <n v="0.2853758839351852"/>
    <n v="0.81803027949346407"/>
    <n v="40"/>
    <n v="-6"/>
    <n v="5"/>
    <n v="7"/>
    <s v="Recover overdue put-away workload"/>
    <x v="1"/>
    <s v="Hyderabad"/>
    <s v="Large"/>
    <n v="2100"/>
    <n v="3"/>
    <d v="1899-12-30T18:30:00"/>
    <d v="1899-12-30T19:00:00"/>
    <x v="18"/>
    <b v="1"/>
  </r>
  <r>
    <s v="DS002_20260710_I39"/>
    <s v="DS002"/>
    <d v="2026-07-10T00:00:00"/>
    <n v="39"/>
    <s v="Evening"/>
    <n v="123"/>
    <n v="12"/>
    <n v="0"/>
    <n v="0"/>
    <n v="12"/>
    <n v="0"/>
    <n v="0"/>
    <s v=""/>
    <s v=""/>
    <s v="P_DS002_015|P_DS002_018|P_DS002_021|P_DS002_024|P_DS002_027|P_DS002_030|P_DS002_033|P_DS002_019|P_DS002_026|P_DS002_003|P_DS002_006|P_DS002_009"/>
    <n v="10.25"/>
    <n v="0"/>
    <n v="1600"/>
    <n v="0"/>
    <n v="32"/>
    <n v="123"/>
    <n v="574"/>
    <n v="126673.64"/>
    <n v="4.666666666666667"/>
    <n v="1029.8669918699186"/>
    <n v="17.512195121951219"/>
    <n v="13.865757715853659"/>
    <n v="25"/>
    <n v="0.2389998716802168"/>
    <n v="0"/>
    <n v="1.1891628199795583"/>
    <n v="0.6424119241192412"/>
    <n v="0.29115195867208676"/>
    <n v="4.5345171719512196"/>
    <n v="6.5754110508130079"/>
    <n v="4305"/>
    <n v="34"/>
    <n v="0"/>
    <n v="0"/>
    <n v="0"/>
    <n v="0"/>
    <n v="0"/>
    <n v="0"/>
    <n v="0"/>
    <s v="Rider Supply / Availability"/>
    <n v="25"/>
    <n v="147.28554098333333"/>
    <n v="891.08856586666661"/>
    <n v="34"/>
    <n v="0.2032520325203252"/>
    <n v="0"/>
    <n v="35"/>
    <n v="0.40912650273148149"/>
    <n v="0.87361624104575153"/>
    <n v="43"/>
    <n v="-9"/>
    <n v="8"/>
    <n v="4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10_I40"/>
    <s v="DS002"/>
    <d v="2026-07-10T00:00:00"/>
    <n v="40"/>
    <s v="Evening"/>
    <n v="131"/>
    <n v="12"/>
    <n v="0"/>
    <n v="0"/>
    <n v="12"/>
    <n v="0"/>
    <n v="0"/>
    <s v=""/>
    <s v=""/>
    <s v="P_DS002_018|P_DS002_021|P_DS002_024|P_DS002_027|P_DS002_030|P_DS002_033|P_DS002_019|P_DS002_026|P_DS002_003|P_DS002_006|P_DS002_009|P_DS002_015"/>
    <n v="10.916666666666666"/>
    <n v="0"/>
    <n v="1600"/>
    <n v="0"/>
    <n v="32"/>
    <n v="131"/>
    <n v="638"/>
    <n v="145458.47"/>
    <n v="4.8702290076335881"/>
    <n v="1110.3700000000001"/>
    <n v="17.984732824427482"/>
    <n v="24.575690473664125"/>
    <n v="127"/>
    <n v="6.5972642143765912"/>
    <n v="0"/>
    <n v="1.257917668603223"/>
    <n v="0.60483460559796443"/>
    <n v="0"/>
    <n v="15.126797671755725"/>
    <n v="6.6722728342239188"/>
    <n v="4585"/>
    <n v="34"/>
    <n v="4"/>
    <n v="2"/>
    <n v="3"/>
    <n v="0"/>
    <n v="1"/>
    <n v="0"/>
    <n v="1406.76"/>
    <s v="Rider Supply / Availability"/>
    <n v="127"/>
    <n v="161.16931295000001"/>
    <n v="936.20421368333336"/>
    <n v="34"/>
    <n v="0.96946564885496178"/>
    <n v="1.5267175572519083E-2"/>
    <n v="35"/>
    <n v="0.44769253597222225"/>
    <n v="0.91784726831699348"/>
    <n v="45"/>
    <n v="-11"/>
    <n v="8"/>
    <n v="4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10_I41"/>
    <s v="DS002"/>
    <d v="2026-07-10T00:00:00"/>
    <n v="41"/>
    <s v="Evening"/>
    <n v="141"/>
    <n v="12"/>
    <n v="0"/>
    <n v="0"/>
    <n v="12"/>
    <n v="0"/>
    <n v="0"/>
    <s v=""/>
    <s v=""/>
    <s v="P_DS002_021|P_DS002_024|P_DS002_027|P_DS002_030|P_DS002_033|P_DS002_019|P_DS002_026|P_DS002_003|P_DS002_006|P_DS002_009|P_DS002_015|P_DS002_018"/>
    <n v="11.75"/>
    <n v="0"/>
    <n v="1600"/>
    <n v="0"/>
    <n v="32"/>
    <n v="141"/>
    <n v="762"/>
    <n v="174709.93"/>
    <n v="5.4042553191489358"/>
    <n v="1239.0775177304963"/>
    <n v="18.617021276595743"/>
    <n v="38.67172112813239"/>
    <n v="141"/>
    <n v="20.054699851536643"/>
    <n v="5.3632411347517665E-4"/>
    <n v="1.4043681098148477"/>
    <n v="0.61371158392434988"/>
    <n v="0"/>
    <n v="29.111711870330968"/>
    <n v="6.5786272738770686"/>
    <n v="4935"/>
    <n v="34"/>
    <n v="7"/>
    <n v="7"/>
    <n v="4"/>
    <n v="2"/>
    <n v="1"/>
    <n v="0"/>
    <n v="1829.26"/>
    <s v="Rider Supply / Availability"/>
    <n v="141"/>
    <n v="193.66886026666666"/>
    <n v="932.64578300000005"/>
    <n v="34"/>
    <n v="1"/>
    <n v="4.9645390070921988E-2"/>
    <n v="35"/>
    <n v="0.53796905629629621"/>
    <n v="0.9143586107843138"/>
    <n v="45"/>
    <n v="-11"/>
    <n v="10"/>
    <n v="2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10_I42"/>
    <s v="DS002"/>
    <d v="2026-07-10T00:00:00"/>
    <n v="42"/>
    <s v="Evening"/>
    <n v="141"/>
    <n v="12"/>
    <n v="0"/>
    <n v="0"/>
    <n v="12"/>
    <n v="0"/>
    <n v="0"/>
    <s v=""/>
    <s v=""/>
    <s v="P_DS002_024|P_DS002_027|P_DS002_030|P_DS002_033|P_DS002_019|P_DS002_026|P_DS002_003|P_DS002_006|P_DS002_009|P_DS002_015|P_DS002_018|P_DS002_021"/>
    <n v="11.75"/>
    <n v="0"/>
    <n v="1600"/>
    <n v="0"/>
    <n v="32"/>
    <n v="141"/>
    <n v="722"/>
    <n v="162383.6"/>
    <n v="5.1205673758865249"/>
    <n v="1151.6567375886525"/>
    <n v="18.567375886524822"/>
    <n v="54.905119980851062"/>
    <n v="141"/>
    <n v="36.33774409432624"/>
    <n v="2.5739676595744682E-2"/>
    <n v="1.3408767365320757"/>
    <n v="0.69468085106382982"/>
    <n v="0"/>
    <n v="45.222415203427893"/>
    <n v="6.6706982853427892"/>
    <n v="4935"/>
    <n v="34"/>
    <n v="6"/>
    <n v="6"/>
    <n v="3"/>
    <n v="2"/>
    <n v="1"/>
    <n v="0"/>
    <n v="1821.22"/>
    <s v="Rider Supply / Availability"/>
    <n v="141"/>
    <n v="193.10005180000002"/>
    <n v="934.11334276666662"/>
    <n v="34"/>
    <n v="1"/>
    <n v="4.2553191489361701E-2"/>
    <n v="35"/>
    <n v="0.53638903277777783"/>
    <n v="0.91579739486928102"/>
    <n v="45"/>
    <n v="-11"/>
    <n v="10"/>
    <n v="2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10_I43"/>
    <s v="DS002"/>
    <d v="2026-07-10T00:00:00"/>
    <n v="43"/>
    <s v="Evening"/>
    <n v="109"/>
    <n v="12"/>
    <n v="0"/>
    <n v="0"/>
    <n v="12"/>
    <n v="0"/>
    <n v="0"/>
    <s v=""/>
    <s v=""/>
    <s v="P_DS002_027|P_DS002_030|P_DS002_033|P_DS002_019|P_DS002_026|P_DS002_003|P_DS002_006|P_DS002_009|P_DS002_015|P_DS002_018|P_DS002_021|P_DS002_024"/>
    <n v="9.0833333333333339"/>
    <n v="0"/>
    <n v="1600"/>
    <n v="0"/>
    <n v="32"/>
    <n v="109"/>
    <n v="577"/>
    <n v="128946.34"/>
    <n v="5.2935779816513762"/>
    <n v="1182.9939449541284"/>
    <n v="16.880733944954127"/>
    <n v="68.119139670183486"/>
    <n v="109"/>
    <n v="51.238405725229356"/>
    <n v="0"/>
    <n v="1.3733249170362589"/>
    <n v="0.65428134556574924"/>
    <n v="0"/>
    <n v="58.36273011039755"/>
    <n v="6.8054087940366976"/>
    <n v="3815"/>
    <n v="34"/>
    <n v="1"/>
    <n v="1"/>
    <n v="1"/>
    <n v="0"/>
    <n v="0"/>
    <n v="0"/>
    <n v="95.97"/>
    <s v="Rider Supply / Availability"/>
    <n v="109"/>
    <n v="152.51783848333332"/>
    <n v="934.89222135"/>
    <n v="34"/>
    <n v="1"/>
    <n v="9.1743119266055051E-3"/>
    <n v="35"/>
    <n v="0.42366066245370365"/>
    <n v="0.91656100132352936"/>
    <n v="45"/>
    <n v="-11"/>
    <n v="8"/>
    <n v="4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10_I44"/>
    <s v="DS002"/>
    <d v="2026-07-10T00:00:00"/>
    <n v="44"/>
    <s v="Evening"/>
    <n v="95"/>
    <n v="12"/>
    <n v="0"/>
    <n v="0"/>
    <n v="12"/>
    <n v="0"/>
    <n v="0"/>
    <s v=""/>
    <s v=""/>
    <s v="P_DS002_030|P_DS002_033|P_DS002_019|P_DS002_026|P_DS002_003|P_DS002_006|P_DS002_009|P_DS002_015|P_DS002_018|P_DS002_021|P_DS002_024|P_DS002_027"/>
    <n v="7.916666666666667"/>
    <n v="0"/>
    <n v="1600"/>
    <n v="0"/>
    <n v="32"/>
    <n v="95"/>
    <n v="480"/>
    <n v="105673.09"/>
    <n v="5.0526315789473681"/>
    <n v="1112.3483157894736"/>
    <n v="15.778947368421052"/>
    <n v="72.52299605438597"/>
    <n v="95"/>
    <n v="56.744048685964913"/>
    <n v="0"/>
    <n v="1.3019353816780508"/>
    <n v="0.5775438596491228"/>
    <n v="0"/>
    <n v="63.268334515614036"/>
    <n v="6.499041939649123"/>
    <n v="3325"/>
    <n v="34"/>
    <n v="5"/>
    <n v="5"/>
    <n v="4"/>
    <n v="1"/>
    <n v="0"/>
    <n v="0"/>
    <n v="1977.6599999999999"/>
    <s v="Rider Supply / Availability"/>
    <n v="95"/>
    <n v="125.98831083333333"/>
    <n v="931.2574893333333"/>
    <n v="34"/>
    <n v="1"/>
    <n v="5.2631578947368418E-2"/>
    <n v="35"/>
    <n v="0.34996753009259257"/>
    <n v="0.91299753856209143"/>
    <n v="45"/>
    <n v="-11"/>
    <n v="6"/>
    <n v="6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10_I45"/>
    <s v="DS002"/>
    <d v="2026-07-10T00:00:00"/>
    <n v="45"/>
    <s v="Evening"/>
    <n v="73"/>
    <n v="9"/>
    <n v="0"/>
    <n v="0"/>
    <n v="9"/>
    <n v="0"/>
    <n v="0"/>
    <s v=""/>
    <s v=""/>
    <s v="P_DS002_003|P_DS002_006|P_DS002_009|P_DS002_015|P_DS002_018|P_DS002_021|P_DS002_024|P_DS002_027|P_DS002_030"/>
    <n v="8.1111111111111107"/>
    <n v="0"/>
    <n v="1600"/>
    <n v="0"/>
    <n v="32"/>
    <n v="73"/>
    <n v="359"/>
    <n v="77829.929999999993"/>
    <n v="4.9178082191780819"/>
    <n v="1066.1634246575341"/>
    <n v="13"/>
    <n v="66.164401962785377"/>
    <n v="73"/>
    <n v="53.164401962785391"/>
    <n v="0"/>
    <n v="1.2866924527130292"/>
    <n v="0.62602739726027401"/>
    <n v="0"/>
    <n v="56.83197296986301"/>
    <n v="6.5117182671232881"/>
    <n v="2190"/>
    <n v="34"/>
    <n v="1"/>
    <n v="1"/>
    <n v="1"/>
    <n v="0"/>
    <n v="0"/>
    <n v="0"/>
    <n v="109.95"/>
    <s v="Rider Supply / Availability"/>
    <n v="73"/>
    <n v="93.748964233333339"/>
    <n v="932.70381026666666"/>
    <n v="34"/>
    <n v="1"/>
    <n v="1.3698630136986301E-2"/>
    <n v="30"/>
    <n v="0.34721838604938277"/>
    <n v="0.91441550026143792"/>
    <n v="45"/>
    <n v="-11"/>
    <n v="5"/>
    <n v="4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10_I46"/>
    <s v="DS002"/>
    <d v="2026-07-10T00:00:00"/>
    <n v="46"/>
    <s v="Evening"/>
    <n v="46"/>
    <n v="9"/>
    <n v="0"/>
    <n v="0"/>
    <n v="9"/>
    <n v="0"/>
    <n v="0"/>
    <s v=""/>
    <s v=""/>
    <s v="P_DS002_006|P_DS002_009|P_DS002_015|P_DS002_018|P_DS002_021|P_DS002_024|P_DS002_027|P_DS002_030|P_DS002_003"/>
    <n v="5.1111111111111107"/>
    <n v="0"/>
    <n v="1600"/>
    <n v="0"/>
    <n v="32"/>
    <n v="46"/>
    <n v="230"/>
    <n v="55284.34"/>
    <n v="5"/>
    <n v="1201.8334782608695"/>
    <n v="11.543478260869565"/>
    <n v="55.963984137681159"/>
    <n v="46"/>
    <n v="44.420505876811596"/>
    <n v="0"/>
    <n v="1.277176718603092"/>
    <n v="0.6"/>
    <n v="0"/>
    <n v="46.298571824637676"/>
    <n v="6.8204819623188406"/>
    <n v="1380"/>
    <n v="34"/>
    <n v="2"/>
    <n v="2"/>
    <n v="1"/>
    <n v="0"/>
    <n v="1"/>
    <n v="0"/>
    <n v="370.08000000000004"/>
    <s v="Rider Supply / Availability"/>
    <n v="46"/>
    <n v="57.678603699999996"/>
    <n v="943.85434066666664"/>
    <n v="34"/>
    <n v="1"/>
    <n v="4.3478260869565216E-2"/>
    <n v="30"/>
    <n v="0.21362445814814812"/>
    <n v="0.92534739281045753"/>
    <n v="45"/>
    <n v="-11"/>
    <n v="3"/>
    <n v="6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10_I47"/>
    <s v="DS002"/>
    <d v="2026-07-10T00:00:00"/>
    <n v="47"/>
    <s v="Late Night"/>
    <n v="50"/>
    <n v="9"/>
    <n v="0"/>
    <n v="2"/>
    <n v="7"/>
    <n v="0"/>
    <n v="1"/>
    <s v=""/>
    <s v="P_DS002_009|P_DS002_015"/>
    <s v="P_DS002_018|P_DS002_021|P_DS002_024|P_DS002_027|P_DS002_030|P_DS002_003|P_DS002_006"/>
    <n v="7.1428571428571432"/>
    <n v="0"/>
    <n v="1600"/>
    <n v="1"/>
    <n v="31"/>
    <n v="50"/>
    <n v="243"/>
    <n v="54094.83"/>
    <n v="4.8600000000000003"/>
    <n v="1081.8966"/>
    <n v="11.6"/>
    <n v="44.87334151066667"/>
    <n v="50"/>
    <n v="33.273341510666668"/>
    <n v="0"/>
    <n v="1.2816665254562261"/>
    <n v="0.64733333333333332"/>
    <n v="0"/>
    <n v="35.404848237333333"/>
    <n v="6.6624934066666661"/>
    <n v="1500"/>
    <n v="34"/>
    <n v="0"/>
    <n v="0"/>
    <n v="0"/>
    <n v="0"/>
    <n v="0"/>
    <n v="0"/>
    <n v="0"/>
    <s v="Rider Supply / Availability"/>
    <n v="50"/>
    <n v="62.821442249999997"/>
    <n v="934.90252435000002"/>
    <n v="34"/>
    <n v="1"/>
    <n v="0"/>
    <n v="30"/>
    <n v="0.29914972499999998"/>
    <n v="0.91657110230392158"/>
    <n v="45"/>
    <n v="-11"/>
    <n v="3"/>
    <n v="4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10_I48"/>
    <s v="DS002"/>
    <d v="2026-07-10T00:00:00"/>
    <n v="48"/>
    <s v="Late Night"/>
    <n v="27"/>
    <n v="9"/>
    <n v="0"/>
    <n v="2"/>
    <n v="7"/>
    <n v="0"/>
    <n v="1"/>
    <s v=""/>
    <s v="P_DS002_015|P_DS002_018"/>
    <s v="P_DS002_021|P_DS002_024|P_DS002_027|P_DS002_030|P_DS002_003|P_DS002_006|P_DS002_009"/>
    <n v="3.8571428571428572"/>
    <n v="0"/>
    <n v="1600"/>
    <n v="1"/>
    <n v="30"/>
    <n v="27"/>
    <n v="136"/>
    <n v="28933.38"/>
    <n v="5.0370370370370372"/>
    <n v="1071.6066666666668"/>
    <n v="11.185185185185185"/>
    <n v="26.255268820987656"/>
    <n v="26"/>
    <n v="15.107788884567901"/>
    <n v="0"/>
    <n v="1.3371683597249064"/>
    <n v="0.63765432098765429"/>
    <n v="7.3705693209876535E-2"/>
    <n v="16.392506374074074"/>
    <n v="7.0348533370370365"/>
    <n v="810"/>
    <n v="34"/>
    <n v="3"/>
    <n v="3"/>
    <n v="2"/>
    <n v="0"/>
    <n v="1"/>
    <n v="0"/>
    <n v="876.19"/>
    <s v="Rider Supply / Availability"/>
    <n v="24"/>
    <n v="37.9693568"/>
    <n v="935.35959371666661"/>
    <n v="34"/>
    <n v="0.96296296296296291"/>
    <n v="0.1111111111111111"/>
    <n v="30"/>
    <n v="0.18080646095238095"/>
    <n v="0.91701920952614369"/>
    <n v="45"/>
    <n v="-11"/>
    <n v="2"/>
    <n v="5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11_I01"/>
    <s v="DS002"/>
    <d v="2026-07-11T00:00:00"/>
    <n v="1"/>
    <s v="Night"/>
    <n v="8"/>
    <n v="19"/>
    <n v="12"/>
    <n v="2"/>
    <n v="5"/>
    <n v="900"/>
    <n v="1"/>
    <s v="P_DS002_006|P_DS002_009|P_DS002_015|P_DS002_018|P_DS002_021|P_DS002_024|P_DS002_027|P_DS002_030|P_DS002_001|P_DS002_004|P_DS002_007|P_DS002_010"/>
    <s v="P_DS002_016|P_DS002_019"/>
    <s v="P_DS002_022|P_DS002_025|P_DS002_028|P_DS002_031|P_DS002_003"/>
    <n v="1.6"/>
    <n v="900"/>
    <n v="9100"/>
    <n v="1"/>
    <n v="49"/>
    <n v="8"/>
    <n v="37"/>
    <n v="9578.67"/>
    <n v="4.625"/>
    <n v="1197.33375"/>
    <n v="11.25"/>
    <n v="10.350959685416667"/>
    <n v="2"/>
    <n v="0.52314831875000012"/>
    <n v="0"/>
    <n v="1.3695408936677906"/>
    <n v="0.58541666666666659"/>
    <n v="1.9549575541666666"/>
    <n v="0"/>
    <n v="7.6647521249999997"/>
    <n v="240"/>
    <n v="66"/>
    <n v="1"/>
    <n v="1"/>
    <n v="0"/>
    <n v="1"/>
    <n v="0"/>
    <n v="0"/>
    <n v="229.21"/>
    <s v="Last-Mile Travel"/>
    <n v="1"/>
    <n v="11.97971415"/>
    <n v="525.50550393333333"/>
    <n v="57"/>
    <n v="0.25"/>
    <n v="0.125"/>
    <n v="30"/>
    <n v="7.9864760999999992E-2"/>
    <n v="0.26540682016835015"/>
    <n v="26"/>
    <n v="40"/>
    <n v="1"/>
    <n v="4"/>
    <s v="Investigate inventory and order-quality process"/>
    <x v="1"/>
    <s v="Hyderabad"/>
    <s v="Large"/>
    <n v="2100"/>
    <n v="3"/>
    <d v="1899-12-30T00:00:00"/>
    <d v="1899-12-30T00:30:00"/>
    <x v="0"/>
    <b v="0"/>
  </r>
  <r>
    <s v="DS002_20260711_I02"/>
    <s v="DS002"/>
    <d v="2026-07-11T00:00:00"/>
    <n v="2"/>
    <s v="Night"/>
    <n v="4"/>
    <n v="19"/>
    <n v="12"/>
    <n v="2"/>
    <n v="5"/>
    <n v="900"/>
    <n v="1"/>
    <s v="P_DS002_009|P_DS002_015|P_DS002_018|P_DS002_021|P_DS002_024|P_DS002_027|P_DS002_030|P_DS002_001|P_DS002_004|P_DS002_007|P_DS002_010|P_DS002_016"/>
    <s v="P_DS002_019|P_DS002_022"/>
    <s v="P_DS002_025|P_DS002_028|P_DS002_031|P_DS002_003|P_DS002_006"/>
    <n v="0.8"/>
    <n v="900"/>
    <n v="8200"/>
    <n v="1"/>
    <n v="48"/>
    <n v="4"/>
    <n v="19"/>
    <n v="4229.51"/>
    <n v="4.75"/>
    <n v="1057.3775000000001"/>
    <n v="10.25"/>
    <n v="9.2162211749999994"/>
    <n v="1"/>
    <n v="0.1222813458333336"/>
    <n v="0"/>
    <n v="1.3700671049415138"/>
    <n v="0.42083333333333328"/>
    <n v="1.7909004291666666"/>
    <n v="0"/>
    <n v="6.2794874041666668"/>
    <n v="120"/>
    <n v="67"/>
    <n v="0"/>
    <n v="0"/>
    <n v="0"/>
    <n v="0"/>
    <n v="0"/>
    <n v="0"/>
    <n v="0"/>
    <s v="Store Not Ready for Rider"/>
    <n v="1"/>
    <n v="5.4802683833333337"/>
    <n v="49.644835566666664"/>
    <n v="4"/>
    <n v="0.25"/>
    <n v="0"/>
    <n v="30"/>
    <n v="3.6535122555555556E-2"/>
    <n v="2.4698923167495852E-2"/>
    <n v="3"/>
    <n v="64"/>
    <n v="1"/>
    <n v="4"/>
    <s v="Protect or increase picker capacity"/>
    <x v="1"/>
    <s v="Hyderabad"/>
    <s v="Large"/>
    <n v="2100"/>
    <n v="3"/>
    <d v="1899-12-30T00:30:00"/>
    <d v="1899-12-30T01:00:00"/>
    <x v="0"/>
    <b v="0"/>
  </r>
  <r>
    <s v="DS002_20260711_I03"/>
    <s v="DS002"/>
    <d v="2026-07-11T00:00:00"/>
    <n v="3"/>
    <s v="Night"/>
    <n v="12"/>
    <n v="10"/>
    <n v="9"/>
    <n v="0"/>
    <n v="1"/>
    <n v="675"/>
    <n v="0"/>
    <s v="P_DS002_010|P_DS002_016|P_DS002_019|P_DS002_022|P_DS002_025|P_DS002_028|P_DS002_031|P_DS002_001|P_DS002_004"/>
    <s v=""/>
    <s v="P_DS002_007"/>
    <n v="12"/>
    <n v="675"/>
    <n v="7525"/>
    <n v="0"/>
    <n v="48"/>
    <n v="12"/>
    <n v="52"/>
    <n v="12108.78"/>
    <n v="4.333333333333333"/>
    <n v="1009.0650000000001"/>
    <n v="11.333333333333334"/>
    <n v="11.210263073611111"/>
    <n v="5"/>
    <n v="0.69099042499999985"/>
    <n v="0.54364283611111119"/>
    <n v="1.3744192093663461"/>
    <n v="0.68611111111111123"/>
    <n v="2.6041731513888888"/>
    <n v="0"/>
    <n v="7.6185899111111111"/>
    <n v="360"/>
    <n v="34"/>
    <n v="1"/>
    <n v="1"/>
    <n v="0"/>
    <n v="0"/>
    <n v="1"/>
    <n v="0"/>
    <n v="67.150000000000006"/>
    <s v="Store Not Ready for Rider"/>
    <n v="3"/>
    <n v="16.075245333333335"/>
    <n v="93.806484716666674"/>
    <n v="7"/>
    <n v="0.41666666666666669"/>
    <n v="8.3333333333333329E-2"/>
    <n v="30"/>
    <n v="0.53584151111111111"/>
    <n v="9.1967141879084974E-2"/>
    <n v="5"/>
    <n v="29"/>
    <n v="1"/>
    <n v="0"/>
    <s v="Protect or increase picker capacity"/>
    <x v="1"/>
    <s v="Hyderabad"/>
    <s v="Large"/>
    <n v="2100"/>
    <n v="3"/>
    <d v="1899-12-30T01:00:00"/>
    <d v="1899-12-30T01:30:00"/>
    <x v="1"/>
    <b v="0"/>
  </r>
  <r>
    <s v="DS002_20260711_I04"/>
    <s v="DS002"/>
    <d v="2026-07-11T00:00:00"/>
    <n v="4"/>
    <s v="Night"/>
    <n v="8"/>
    <n v="10"/>
    <n v="9"/>
    <n v="0"/>
    <n v="1"/>
    <n v="675"/>
    <n v="0"/>
    <s v="P_DS002_016|P_DS002_019|P_DS002_022|P_DS002_025|P_DS002_028|P_DS002_031|P_DS002_001|P_DS002_004|P_DS002_007"/>
    <s v=""/>
    <s v="P_DS002_010"/>
    <n v="8"/>
    <n v="675"/>
    <n v="6850"/>
    <n v="0"/>
    <n v="48"/>
    <n v="8"/>
    <n v="44"/>
    <n v="10088.58"/>
    <n v="5.5"/>
    <n v="1261.0725"/>
    <n v="10.25"/>
    <n v="9.6303264000000013"/>
    <n v="0"/>
    <n v="0"/>
    <n v="0.90307295208333327"/>
    <n v="1.3875077877140656"/>
    <n v="0.66249999999999998"/>
    <n v="2.9530807354166666"/>
    <n v="0"/>
    <n v="5.9605789895833334"/>
    <n v="240"/>
    <n v="34"/>
    <n v="1"/>
    <n v="1"/>
    <n v="0"/>
    <n v="0"/>
    <n v="1"/>
    <n v="0"/>
    <n v="67.150000000000006"/>
    <s v="No SLA Breach"/>
    <n v="0"/>
    <n v="10.695559333333334"/>
    <n v="108.0913125"/>
    <n v="9"/>
    <n v="0"/>
    <n v="0.125"/>
    <n v="30"/>
    <n v="0.35651864444444448"/>
    <n v="0.10597187500000001"/>
    <n v="6"/>
    <n v="28"/>
    <n v="1"/>
    <n v="0"/>
    <s v="Investigate inventory and order-quality process"/>
    <x v="1"/>
    <s v="Hyderabad"/>
    <s v="Large"/>
    <n v="2100"/>
    <n v="3"/>
    <d v="1899-12-30T01:30:00"/>
    <d v="1899-12-30T02:00:00"/>
    <x v="1"/>
    <b v="0"/>
  </r>
  <r>
    <s v="DS002_20260711_I05"/>
    <s v="DS002"/>
    <d v="2026-07-11T00:00:00"/>
    <n v="5"/>
    <s v="Night"/>
    <n v="9"/>
    <n v="10"/>
    <n v="9"/>
    <n v="0"/>
    <n v="1"/>
    <n v="675"/>
    <n v="0"/>
    <s v="P_DS002_019|P_DS002_022|P_DS002_025|P_DS002_028|P_DS002_031|P_DS002_001|P_DS002_004|P_DS002_007|P_DS002_010"/>
    <s v=""/>
    <s v="P_DS002_016"/>
    <n v="9"/>
    <n v="675"/>
    <n v="6175"/>
    <n v="0"/>
    <n v="48"/>
    <n v="9"/>
    <n v="50"/>
    <n v="11018.72"/>
    <n v="5.5555555555555554"/>
    <n v="1224.3022222222221"/>
    <n v="10.888888888888889"/>
    <n v="10.794569753703705"/>
    <n v="3"/>
    <n v="0.48834535925925909"/>
    <n v="0.29664730555555557"/>
    <n v="1.7744537352810912"/>
    <n v="0.72962962962962963"/>
    <n v="2.8007306629629629"/>
    <n v="0"/>
    <n v="7.1734687092592582"/>
    <n v="270"/>
    <n v="34"/>
    <n v="1"/>
    <n v="1"/>
    <n v="1"/>
    <n v="0"/>
    <n v="0"/>
    <n v="0"/>
    <n v="235.69"/>
    <s v="Store Not Ready for Rider"/>
    <n v="2"/>
    <n v="16.291095033333335"/>
    <n v="79.881638233333334"/>
    <n v="6"/>
    <n v="0.33333333333333331"/>
    <n v="0.1111111111111111"/>
    <n v="30"/>
    <n v="0.54303650111111113"/>
    <n v="7.8315331601307187E-2"/>
    <n v="4"/>
    <n v="30"/>
    <n v="1"/>
    <n v="0"/>
    <s v="Protect or increase picker capacity"/>
    <x v="1"/>
    <s v="Hyderabad"/>
    <s v="Large"/>
    <n v="2100"/>
    <n v="3"/>
    <d v="1899-12-30T02:00:00"/>
    <d v="1899-12-30T02:30:00"/>
    <x v="2"/>
    <b v="0"/>
  </r>
  <r>
    <s v="DS002_20260711_I06"/>
    <s v="DS002"/>
    <d v="2026-07-11T00:00:00"/>
    <n v="6"/>
    <s v="Night"/>
    <n v="3"/>
    <n v="10"/>
    <n v="9"/>
    <n v="0"/>
    <n v="1"/>
    <n v="675"/>
    <n v="0"/>
    <s v="P_DS002_022|P_DS002_025|P_DS002_028|P_DS002_031|P_DS002_001|P_DS002_004|P_DS002_007|P_DS002_010|P_DS002_016"/>
    <s v=""/>
    <s v="P_DS002_019"/>
    <n v="3"/>
    <n v="675"/>
    <n v="5500"/>
    <n v="0"/>
    <n v="48"/>
    <n v="3"/>
    <n v="16"/>
    <n v="3238.14"/>
    <n v="5.333333333333333"/>
    <n v="1079.3799999999999"/>
    <n v="11"/>
    <n v="10.44125468888889"/>
    <n v="1"/>
    <n v="0.22173507222222236"/>
    <n v="0"/>
    <n v="1.2953699974670891"/>
    <n v="0.59444444444444444"/>
    <n v="1.8898144388888889"/>
    <n v="0"/>
    <n v="7.5903291333333343"/>
    <n v="90"/>
    <n v="34"/>
    <n v="0"/>
    <n v="0"/>
    <n v="0"/>
    <n v="0"/>
    <n v="0"/>
    <n v="0"/>
    <n v="0"/>
    <s v="Store Not Ready for Rider"/>
    <n v="1"/>
    <n v="4.3873864500000002"/>
    <n v="56.281837966666664"/>
    <n v="6"/>
    <n v="0.33333333333333331"/>
    <n v="0"/>
    <n v="30"/>
    <n v="0.14624621500000001"/>
    <n v="5.5178272516339867E-2"/>
    <n v="3"/>
    <n v="31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11_I07"/>
    <s v="DS002"/>
    <d v="2026-07-11T00:00:00"/>
    <n v="7"/>
    <s v="Night"/>
    <n v="6"/>
    <n v="10"/>
    <n v="9"/>
    <n v="0"/>
    <n v="1"/>
    <n v="675"/>
    <n v="0"/>
    <s v="P_DS002_025|P_DS002_028|P_DS002_031|P_DS002_001|P_DS002_004|P_DS002_007|P_DS002_010|P_DS002_016|P_DS002_019"/>
    <s v=""/>
    <s v="P_DS002_022"/>
    <n v="6"/>
    <n v="675"/>
    <n v="4825"/>
    <n v="0"/>
    <n v="48"/>
    <n v="6"/>
    <n v="31"/>
    <n v="7575.87"/>
    <n v="5.166666666666667"/>
    <n v="1262.645"/>
    <n v="10.666666666666666"/>
    <n v="9.8691335194444445"/>
    <n v="2"/>
    <n v="0.1530695861111111"/>
    <n v="0.17567263888888887"/>
    <n v="1.6342583958804893"/>
    <n v="0.5444444444444444"/>
    <n v="2.3543754722222219"/>
    <n v="0"/>
    <n v="6.5008691472222218"/>
    <n v="180"/>
    <n v="34"/>
    <n v="0"/>
    <n v="0"/>
    <n v="0"/>
    <n v="0"/>
    <n v="0"/>
    <n v="0"/>
    <n v="0"/>
    <s v="Store Not Ready for Rider"/>
    <n v="2"/>
    <n v="8.8598950999999992"/>
    <n v="35.766102849999996"/>
    <n v="4"/>
    <n v="0.33333333333333331"/>
    <n v="0"/>
    <n v="30"/>
    <n v="0.29532983666666662"/>
    <n v="3.5064806715686271E-2"/>
    <n v="2"/>
    <n v="32"/>
    <n v="1"/>
    <n v="0"/>
    <s v="Protect or increase picker capacity"/>
    <x v="1"/>
    <s v="Hyderabad"/>
    <s v="Large"/>
    <n v="2100"/>
    <n v="3"/>
    <d v="1899-12-30T03:00:00"/>
    <d v="1899-12-30T03:30:00"/>
    <x v="3"/>
    <b v="0"/>
  </r>
  <r>
    <s v="DS002_20260711_I08"/>
    <s v="DS002"/>
    <d v="2026-07-11T00:00:00"/>
    <n v="8"/>
    <s v="Night"/>
    <n v="9"/>
    <n v="10"/>
    <n v="9"/>
    <n v="0"/>
    <n v="1"/>
    <n v="675"/>
    <n v="0"/>
    <s v="P_DS002_028|P_DS002_031|P_DS002_001|P_DS002_004|P_DS002_007|P_DS002_010|P_DS002_016|P_DS002_019|P_DS002_022"/>
    <s v=""/>
    <s v="P_DS002_025"/>
    <n v="9"/>
    <n v="675"/>
    <n v="4150"/>
    <n v="0"/>
    <n v="48"/>
    <n v="9"/>
    <n v="51"/>
    <n v="11120.45"/>
    <n v="5.666666666666667"/>
    <n v="1235.6055555555556"/>
    <n v="11.222222222222221"/>
    <n v="11.316205996296297"/>
    <n v="5"/>
    <n v="0.43145266851851855"/>
    <n v="5.4989972222222218E-2"/>
    <n v="1.3881737516752779"/>
    <n v="0.69444444444444442"/>
    <n v="2.1376081592592593"/>
    <n v="0"/>
    <n v="8.2323015314814807"/>
    <n v="270"/>
    <n v="34"/>
    <n v="0"/>
    <n v="0"/>
    <n v="0"/>
    <n v="0"/>
    <n v="0"/>
    <n v="0"/>
    <n v="0"/>
    <s v="Store Not Ready for Rider"/>
    <n v="4"/>
    <n v="13.043694666666667"/>
    <n v="105.98891963333334"/>
    <n v="6"/>
    <n v="0.55555555555555558"/>
    <n v="0"/>
    <n v="30"/>
    <n v="0.43478982222222223"/>
    <n v="0.10391070552287582"/>
    <n v="6"/>
    <n v="28"/>
    <n v="1"/>
    <n v="0"/>
    <s v="Protect or increase picker capacity"/>
    <x v="1"/>
    <s v="Hyderabad"/>
    <s v="Large"/>
    <n v="2100"/>
    <n v="3"/>
    <d v="1899-12-30T03:30:00"/>
    <d v="1899-12-30T04:00:00"/>
    <x v="3"/>
    <b v="0"/>
  </r>
  <r>
    <s v="DS002_20260711_I09"/>
    <s v="DS002"/>
    <d v="2026-07-11T00:00:00"/>
    <n v="9"/>
    <s v="Night"/>
    <n v="5"/>
    <n v="10"/>
    <n v="9"/>
    <n v="0"/>
    <n v="1"/>
    <n v="675"/>
    <n v="0"/>
    <s v="P_DS002_031|P_DS002_001|P_DS002_004|P_DS002_007|P_DS002_010|P_DS002_016|P_DS002_019|P_DS002_022|P_DS002_025"/>
    <s v=""/>
    <s v="P_DS002_028"/>
    <n v="5"/>
    <n v="675"/>
    <n v="3475"/>
    <n v="0"/>
    <n v="48"/>
    <n v="5"/>
    <n v="27"/>
    <n v="6476.07"/>
    <n v="5.4"/>
    <n v="1295.2139999999999"/>
    <n v="10.4"/>
    <n v="9.2278489433333331"/>
    <n v="0"/>
    <n v="0"/>
    <n v="0.14362567333333334"/>
    <n v="1.4584691928920883"/>
    <n v="0.76"/>
    <n v="2.36209486"/>
    <n v="0"/>
    <n v="6.0757540800000003"/>
    <n v="150"/>
    <n v="34"/>
    <n v="0"/>
    <n v="0"/>
    <n v="0"/>
    <n v="0"/>
    <n v="0"/>
    <n v="0"/>
    <n v="0"/>
    <s v="No SLA Breach"/>
    <n v="0"/>
    <n v="7.687870133333333"/>
    <n v="68.508022266666671"/>
    <n v="6"/>
    <n v="0"/>
    <n v="0"/>
    <n v="30"/>
    <n v="0.25626233777777779"/>
    <n v="6.7164727712418298E-2"/>
    <n v="4"/>
    <n v="30"/>
    <n v="1"/>
    <n v="0"/>
    <s v="Monitor - no immediate intervention"/>
    <x v="1"/>
    <s v="Hyderabad"/>
    <s v="Large"/>
    <n v="2100"/>
    <n v="3"/>
    <d v="1899-12-30T04:00:00"/>
    <d v="1899-12-30T04:30:00"/>
    <x v="4"/>
    <b v="0"/>
  </r>
  <r>
    <s v="DS002_20260711_I10"/>
    <s v="DS002"/>
    <d v="2026-07-11T00:00:00"/>
    <n v="10"/>
    <s v="Night"/>
    <n v="8"/>
    <n v="10"/>
    <n v="9"/>
    <n v="0"/>
    <n v="1"/>
    <n v="675"/>
    <n v="0"/>
    <s v="P_DS002_001|P_DS002_004|P_DS002_007|P_DS002_010|P_DS002_016|P_DS002_019|P_DS002_022|P_DS002_025|P_DS002_028"/>
    <s v=""/>
    <s v="P_DS002_031"/>
    <n v="8"/>
    <n v="675"/>
    <n v="2800"/>
    <n v="0"/>
    <n v="48"/>
    <n v="8"/>
    <n v="42"/>
    <n v="9560.6099999999988"/>
    <n v="5.25"/>
    <n v="1195.0762499999998"/>
    <n v="10.5"/>
    <n v="9.9983019145833332"/>
    <n v="2"/>
    <n v="0.59815138541666668"/>
    <n v="0.65174209375000003"/>
    <n v="1.6667014507495217"/>
    <n v="0.7104166666666667"/>
    <n v="3.0288602062500001"/>
    <n v="0"/>
    <n v="5.9986083666666667"/>
    <n v="240"/>
    <n v="34"/>
    <n v="0"/>
    <n v="0"/>
    <n v="0"/>
    <n v="0"/>
    <n v="0"/>
    <n v="0"/>
    <n v="0"/>
    <s v="Store Not Ready for Rider"/>
    <n v="2"/>
    <n v="12.274907383333334"/>
    <n v="42.552841483333331"/>
    <n v="5"/>
    <n v="0.25"/>
    <n v="0"/>
    <n v="30"/>
    <n v="0.40916357944444448"/>
    <n v="4.1718472042483655E-2"/>
    <n v="3"/>
    <n v="31"/>
    <n v="1"/>
    <n v="0"/>
    <s v="Protect or increase picker capacity"/>
    <x v="1"/>
    <s v="Hyderabad"/>
    <s v="Large"/>
    <n v="2100"/>
    <n v="3"/>
    <d v="1899-12-30T04:30:00"/>
    <d v="1899-12-30T05:00:00"/>
    <x v="4"/>
    <b v="0"/>
  </r>
  <r>
    <s v="DS002_20260711_I11"/>
    <s v="DS002"/>
    <d v="2026-07-11T00:00:00"/>
    <n v="11"/>
    <s v="Night"/>
    <n v="10"/>
    <n v="10"/>
    <n v="9"/>
    <n v="0"/>
    <n v="1"/>
    <n v="675"/>
    <n v="0"/>
    <s v="P_DS002_004|P_DS002_007|P_DS002_010|P_DS002_016|P_DS002_019|P_DS002_022|P_DS002_025|P_DS002_028|P_DS002_031"/>
    <s v=""/>
    <s v="P_DS002_001"/>
    <n v="10"/>
    <n v="675"/>
    <n v="2125"/>
    <n v="0"/>
    <n v="48"/>
    <n v="10"/>
    <n v="49"/>
    <n v="12385.06"/>
    <n v="4.9000000000000004"/>
    <n v="1238.5059999999999"/>
    <n v="10"/>
    <n v="9.1462384633333329"/>
    <n v="4"/>
    <n v="0.2132944983333333"/>
    <n v="0.58734066499999993"/>
    <n v="1.106220293685104"/>
    <n v="0.55999999999999994"/>
    <n v="2.2535609516666666"/>
    <n v="0"/>
    <n v="5.9343441733333337"/>
    <n v="300"/>
    <n v="34"/>
    <n v="0"/>
    <n v="0"/>
    <n v="0"/>
    <n v="0"/>
    <n v="0"/>
    <n v="0"/>
    <n v="0"/>
    <s v="Last-Mile Travel"/>
    <n v="2"/>
    <n v="11.239865066666667"/>
    <n v="85.962169166666669"/>
    <n v="6"/>
    <n v="0.4"/>
    <n v="0"/>
    <n v="30"/>
    <n v="0.37466216888888887"/>
    <n v="8.4276636437908503E-2"/>
    <n v="5"/>
    <n v="29"/>
    <n v="1"/>
    <n v="0"/>
    <s v="Monitor - no immediate intervention"/>
    <x v="1"/>
    <s v="Hyderabad"/>
    <s v="Large"/>
    <n v="2100"/>
    <n v="3"/>
    <d v="1899-12-30T05:00:00"/>
    <d v="1899-12-30T05:30:00"/>
    <x v="5"/>
    <b v="0"/>
  </r>
  <r>
    <s v="DS002_20260711_I12"/>
    <s v="DS002"/>
    <d v="2026-07-11T00:00:00"/>
    <n v="12"/>
    <s v="Night"/>
    <n v="11"/>
    <n v="10"/>
    <n v="9"/>
    <n v="0"/>
    <n v="1"/>
    <n v="675"/>
    <n v="0"/>
    <s v="P_DS002_007|P_DS002_010|P_DS002_016|P_DS002_019|P_DS002_022|P_DS002_025|P_DS002_028|P_DS002_031|P_DS002_001"/>
    <s v=""/>
    <s v="P_DS002_004"/>
    <n v="11"/>
    <n v="675"/>
    <n v="1450"/>
    <n v="0"/>
    <n v="48"/>
    <n v="11"/>
    <n v="45"/>
    <n v="10281.41"/>
    <n v="4.0909090909090908"/>
    <n v="934.67363636363632"/>
    <n v="10.818181818181818"/>
    <n v="10.482023107575758"/>
    <n v="3"/>
    <n v="0.93977750000000004"/>
    <n v="1.1289236378787879"/>
    <n v="1.212760382396455"/>
    <n v="0.61363636363636365"/>
    <n v="2.9553203772727272"/>
    <n v="0"/>
    <n v="6.7327633303030296"/>
    <n v="330"/>
    <n v="34"/>
    <n v="0"/>
    <n v="0"/>
    <n v="0"/>
    <n v="0"/>
    <n v="0"/>
    <n v="0"/>
    <n v="0"/>
    <s v="Store Not Ready for Rider"/>
    <n v="3"/>
    <n v="12.262182333333334"/>
    <n v="106.48679578333333"/>
    <n v="7"/>
    <n v="0.27272727272727271"/>
    <n v="0"/>
    <n v="30"/>
    <n v="0.40873941111111112"/>
    <n v="0.10439881939542484"/>
    <n v="6"/>
    <n v="28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11_I13"/>
    <s v="DS002"/>
    <d v="2026-07-11T00:00:00"/>
    <n v="13"/>
    <s v="Morning"/>
    <n v="6"/>
    <n v="10"/>
    <n v="3"/>
    <n v="2"/>
    <n v="5"/>
    <n v="225"/>
    <n v="1"/>
    <s v="P_DS002_010|P_DS002_016|P_DS002_019"/>
    <s v="P_DS002_022|P_DS002_025"/>
    <s v="P_DS002_028|P_DS002_031|P_DS002_001|P_DS002_004|P_DS002_007"/>
    <n v="1.2"/>
    <n v="225"/>
    <n v="1225"/>
    <n v="1"/>
    <n v="47"/>
    <n v="6"/>
    <n v="45"/>
    <n v="10649.57"/>
    <n v="7.5"/>
    <n v="1774.9283333333333"/>
    <n v="11.5"/>
    <n v="10.57611865"/>
    <n v="2"/>
    <n v="0.60943842499999989"/>
    <n v="0"/>
    <n v="1.9350699798080253"/>
    <n v="0.68333333333333324"/>
    <n v="2.6184033027777778"/>
    <n v="0"/>
    <n v="7.1743820027777785"/>
    <n v="180"/>
    <n v="34"/>
    <n v="0"/>
    <n v="0"/>
    <n v="0"/>
    <n v="0"/>
    <n v="0"/>
    <n v="0"/>
    <n v="0"/>
    <s v="Store Not Ready for Rider"/>
    <n v="2"/>
    <n v="13.569643516666666"/>
    <n v="96.165520616666669"/>
    <n v="8"/>
    <n v="0.33333333333333331"/>
    <n v="0"/>
    <n v="30"/>
    <n v="9.0464290111111109E-2"/>
    <n v="9.4279922173202621E-2"/>
    <n v="5"/>
    <n v="29"/>
    <n v="1"/>
    <n v="4"/>
    <s v="Protect or increase picker capacity"/>
    <x v="1"/>
    <s v="Hyderabad"/>
    <s v="Large"/>
    <n v="2100"/>
    <n v="3"/>
    <d v="1899-12-30T06:00:00"/>
    <d v="1899-12-30T06:30:00"/>
    <x v="6"/>
    <b v="0"/>
  </r>
  <r>
    <s v="DS002_20260711_I14"/>
    <s v="DS002"/>
    <d v="2026-07-11T00:00:00"/>
    <n v="14"/>
    <s v="Morning"/>
    <n v="11"/>
    <n v="10"/>
    <n v="3"/>
    <n v="2"/>
    <n v="5"/>
    <n v="225"/>
    <n v="1"/>
    <s v="P_DS002_016|P_DS002_019|P_DS002_022"/>
    <s v="P_DS002_025|P_DS002_028"/>
    <s v="P_DS002_031|P_DS002_001|P_DS002_004|P_DS002_007|P_DS002_010"/>
    <n v="2.2000000000000002"/>
    <n v="225"/>
    <n v="1000"/>
    <n v="1"/>
    <n v="46"/>
    <n v="11"/>
    <n v="62"/>
    <n v="13537.08"/>
    <n v="5.6363636363636367"/>
    <n v="1230.6436363636365"/>
    <n v="10.909090909090908"/>
    <n v="9.8528512681818174"/>
    <n v="3"/>
    <n v="0.30644336818181811"/>
    <n v="0"/>
    <n v="1.534261738885337"/>
    <n v="0.75303030303030305"/>
    <n v="2.2872920363636364"/>
    <n v="0"/>
    <n v="6.6594986227272726"/>
    <n v="330"/>
    <n v="34"/>
    <n v="1"/>
    <n v="1"/>
    <n v="0"/>
    <n v="0"/>
    <n v="1"/>
    <n v="0"/>
    <n v="499.14"/>
    <s v="Store Not Ready for Rider"/>
    <n v="2"/>
    <n v="16.876879066666667"/>
    <n v="100.77902915"/>
    <n v="9"/>
    <n v="0.27272727272727271"/>
    <n v="9.0909090909090912E-2"/>
    <n v="30"/>
    <n v="0.11251252711111112"/>
    <n v="9.8802969754901965E-2"/>
    <n v="5"/>
    <n v="29"/>
    <n v="1"/>
    <n v="4"/>
    <s v="Protect or increase picker capacity"/>
    <x v="1"/>
    <s v="Hyderabad"/>
    <s v="Large"/>
    <n v="2100"/>
    <n v="3"/>
    <d v="1899-12-30T06:30:00"/>
    <d v="1899-12-30T07:00:00"/>
    <x v="6"/>
    <b v="0"/>
  </r>
  <r>
    <s v="DS002_20260711_I15"/>
    <s v="DS002"/>
    <d v="2026-07-11T00:00:00"/>
    <n v="15"/>
    <s v="Morning"/>
    <n v="12"/>
    <n v="10"/>
    <n v="3"/>
    <n v="2"/>
    <n v="5"/>
    <n v="225"/>
    <n v="1"/>
    <s v="P_DS002_019|P_DS002_022|P_DS002_025"/>
    <s v="P_DS002_028|P_DS002_031"/>
    <s v="P_DS002_001|P_DS002_004|P_DS002_007|P_DS002_010|P_DS002_016"/>
    <n v="2.4"/>
    <n v="225"/>
    <n v="775"/>
    <n v="1"/>
    <n v="45"/>
    <n v="12"/>
    <n v="60"/>
    <n v="13172.69"/>
    <n v="5"/>
    <n v="1097.7241666666666"/>
    <n v="10.166666666666666"/>
    <n v="8.5160245694444452"/>
    <n v="2"/>
    <n v="7.8258162499999909E-2"/>
    <n v="0"/>
    <n v="1.3487567202353976"/>
    <n v="0.60972222222222217"/>
    <n v="1.9584789319444444"/>
    <n v="0"/>
    <n v="5.6492122930555553"/>
    <n v="360"/>
    <n v="34"/>
    <n v="0"/>
    <n v="0"/>
    <n v="0"/>
    <n v="0"/>
    <n v="0"/>
    <n v="0"/>
    <n v="0"/>
    <s v="Last-Mile Travel"/>
    <n v="1"/>
    <n v="15.360701033333333"/>
    <n v="107.71002779999999"/>
    <n v="9"/>
    <n v="0.16666666666666666"/>
    <n v="0"/>
    <n v="30"/>
    <n v="0.10240467355555555"/>
    <n v="0.10559806647058823"/>
    <n v="6"/>
    <n v="28"/>
    <n v="1"/>
    <n v="4"/>
    <s v="Recover overdue put-away workload"/>
    <x v="1"/>
    <s v="Hyderabad"/>
    <s v="Large"/>
    <n v="2100"/>
    <n v="3"/>
    <d v="1899-12-30T07:00:00"/>
    <d v="1899-12-30T07:30:00"/>
    <x v="7"/>
    <b v="0"/>
  </r>
  <r>
    <s v="DS002_20260711_I16"/>
    <s v="DS002"/>
    <d v="2026-07-11T00:00:00"/>
    <n v="16"/>
    <s v="Morning"/>
    <n v="18"/>
    <n v="10"/>
    <n v="3"/>
    <n v="2"/>
    <n v="5"/>
    <n v="225"/>
    <n v="1"/>
    <s v="P_DS002_022|P_DS002_025|P_DS002_028"/>
    <s v="P_DS002_031|P_DS002_001"/>
    <s v="P_DS002_004|P_DS002_007|P_DS002_010|P_DS002_016|P_DS002_019"/>
    <n v="3.6"/>
    <n v="225"/>
    <n v="550"/>
    <n v="1"/>
    <n v="44"/>
    <n v="18"/>
    <n v="86"/>
    <n v="18750.829999999998"/>
    <n v="4.7777777777777777"/>
    <n v="1041.7127777777778"/>
    <n v="11"/>
    <n v="10.07482842962963"/>
    <n v="4"/>
    <n v="0.44388383981481488"/>
    <n v="0"/>
    <n v="1.4258823127887512"/>
    <n v="0.72222222222222221"/>
    <n v="2.1481045268518515"/>
    <n v="0"/>
    <n v="6.9767238944444445"/>
    <n v="540"/>
    <n v="34"/>
    <n v="0"/>
    <n v="0"/>
    <n v="0"/>
    <n v="0"/>
    <n v="0"/>
    <n v="0"/>
    <n v="0"/>
    <s v="Store Not Ready for Rider"/>
    <n v="3"/>
    <n v="25.757733399999999"/>
    <n v="136.32343403333334"/>
    <n v="10"/>
    <n v="0.22222222222222221"/>
    <n v="0"/>
    <n v="30"/>
    <n v="0.17171822266666667"/>
    <n v="0.13365042552287582"/>
    <n v="7"/>
    <n v="27"/>
    <n v="2"/>
    <n v="3"/>
    <s v="Protect or increase picker capacity"/>
    <x v="1"/>
    <s v="Hyderabad"/>
    <s v="Large"/>
    <n v="2100"/>
    <n v="3"/>
    <d v="1899-12-30T07:30:00"/>
    <d v="1899-12-30T08:00:00"/>
    <x v="7"/>
    <b v="0"/>
  </r>
  <r>
    <s v="DS002_20260711_I17"/>
    <s v="DS002"/>
    <d v="2026-07-11T00:00:00"/>
    <n v="17"/>
    <s v="Morning"/>
    <n v="25"/>
    <n v="18"/>
    <n v="3"/>
    <n v="2"/>
    <n v="13"/>
    <n v="225"/>
    <n v="1"/>
    <s v="P_DS002_032|P_DS002_001|P_DS002_002"/>
    <s v="P_DS002_004|P_DS002_007"/>
    <s v="P_DS002_008|P_DS002_010|P_DS002_011|P_DS002_014|P_DS002_016|P_DS002_017|P_DS002_019|P_DS002_022|P_DS002_023|P_DS002_025|P_DS002_026|P_DS002_028|P_DS002_031"/>
    <n v="1.9230769230769231"/>
    <n v="225"/>
    <n v="325"/>
    <n v="1"/>
    <n v="43"/>
    <n v="25"/>
    <n v="126"/>
    <n v="32864.839999999997"/>
    <n v="5.04"/>
    <n v="1314.5935999999999"/>
    <n v="10.6"/>
    <n v="9.1682002479999998"/>
    <n v="4"/>
    <n v="0.31763136000000008"/>
    <n v="0"/>
    <n v="1.2854733180818672"/>
    <n v="0.71599999999999997"/>
    <n v="2.0014733093333335"/>
    <n v="0"/>
    <n v="6.2533935993333332"/>
    <n v="750"/>
    <n v="62"/>
    <n v="2"/>
    <n v="1"/>
    <n v="0"/>
    <n v="2"/>
    <n v="0"/>
    <n v="0"/>
    <n v="438.71000000000004"/>
    <s v="Store Not Ready for Rider"/>
    <n v="4"/>
    <n v="32.195466750000001"/>
    <n v="234.94042101666668"/>
    <n v="16"/>
    <n v="0.16"/>
    <n v="0.04"/>
    <n v="30"/>
    <n v="8.2552478846153854E-2"/>
    <n v="0.12631205431003584"/>
    <n v="12"/>
    <n v="50"/>
    <n v="2"/>
    <n v="11"/>
    <s v="Protect or increase picker capacity"/>
    <x v="1"/>
    <s v="Hyderabad"/>
    <s v="Large"/>
    <n v="2100"/>
    <n v="3"/>
    <d v="1899-12-30T08:00:00"/>
    <d v="1899-12-30T08:30:00"/>
    <x v="8"/>
    <b v="0"/>
  </r>
  <r>
    <s v="DS002_20260711_I18"/>
    <s v="DS002"/>
    <d v="2026-07-11T00:00:00"/>
    <n v="18"/>
    <s v="Morning"/>
    <n v="37"/>
    <n v="19"/>
    <n v="3"/>
    <n v="2"/>
    <n v="14"/>
    <n v="225"/>
    <n v="1"/>
    <s v="P_DS002_032|P_DS002_001|P_DS002_002"/>
    <s v="P_DS002_004|P_DS002_007"/>
    <s v="P_DS002_008|P_DS002_010|P_DS002_011|P_DS002_014|P_DS002_016|P_DS002_017|P_DS002_019|P_DS002_022|P_DS002_023|P_DS002_025|P_DS002_026|P_DS002_028|P_DS002_029|P_DS002_031"/>
    <n v="2.6428571428571428"/>
    <n v="225"/>
    <n v="100"/>
    <n v="1"/>
    <n v="42"/>
    <n v="37"/>
    <n v="161"/>
    <n v="31597.93"/>
    <n v="4.3513513513513518"/>
    <n v="853.99810810810811"/>
    <n v="10.675675675675675"/>
    <n v="9.2692316112612616"/>
    <n v="4"/>
    <n v="4.6185510360360442E-2"/>
    <n v="0"/>
    <n v="1.1805636860250794"/>
    <n v="0.60135135135135132"/>
    <n v="1.7819150297297297"/>
    <n v="0"/>
    <n v="6.5972264833333334"/>
    <n v="1110"/>
    <n v="61"/>
    <n v="1"/>
    <n v="1"/>
    <n v="1"/>
    <n v="0"/>
    <n v="0"/>
    <n v="0"/>
    <n v="234.62"/>
    <s v="Last-Mile Travel"/>
    <n v="2"/>
    <n v="42.484308149999997"/>
    <n v="351.63390095"/>
    <n v="19"/>
    <n v="0.10810810810810811"/>
    <n v="2.7027027027027029E-2"/>
    <n v="30"/>
    <n v="0.10115311464285713"/>
    <n v="0.19214967265027322"/>
    <n v="17"/>
    <n v="44"/>
    <n v="3"/>
    <n v="11"/>
    <s v="Recover overdue put-away workload"/>
    <x v="1"/>
    <s v="Hyderabad"/>
    <s v="Large"/>
    <n v="2100"/>
    <n v="3"/>
    <d v="1899-12-30T08:30:00"/>
    <d v="1899-12-30T09:00:00"/>
    <x v="8"/>
    <b v="0"/>
  </r>
  <r>
    <s v="DS002_20260711_I19"/>
    <s v="DS002"/>
    <d v="2026-07-11T00:00:00"/>
    <n v="19"/>
    <s v="Morning"/>
    <n v="58"/>
    <n v="9"/>
    <n v="0"/>
    <n v="2"/>
    <n v="7"/>
    <n v="0"/>
    <n v="1"/>
    <s v=""/>
    <s v="P_DS002_008|P_DS002_011"/>
    <s v="P_DS002_014|P_DS002_017|P_DS002_023|P_DS002_026|P_DS002_029|P_DS002_032|P_DS002_002"/>
    <n v="8.2857142857142865"/>
    <n v="0"/>
    <n v="100"/>
    <n v="1"/>
    <n v="41"/>
    <n v="58"/>
    <n v="288"/>
    <n v="64864.770000000004"/>
    <n v="4.9655172413793105"/>
    <n v="1118.3581034482759"/>
    <n v="12.293103448275861"/>
    <n v="8.5350431318965523"/>
    <n v="0"/>
    <n v="0"/>
    <n v="0"/>
    <n v="1.2586056024437147"/>
    <n v="0.61925287356321834"/>
    <n v="1.8759068528735632"/>
    <n v="0"/>
    <n v="5.6896559206896544"/>
    <n v="1740"/>
    <n v="28"/>
    <n v="1"/>
    <n v="1"/>
    <n v="0"/>
    <n v="0"/>
    <n v="1"/>
    <n v="0"/>
    <n v="206.24"/>
    <s v="No SLA Breach"/>
    <n v="0"/>
    <n v="74.869565949999995"/>
    <n v="492.97508738333335"/>
    <n v="36"/>
    <n v="0"/>
    <n v="1.7241379310344827E-2"/>
    <n v="30"/>
    <n v="0.35652174261904762"/>
    <n v="0.58687510402777776"/>
    <n v="24"/>
    <n v="4"/>
    <n v="4"/>
    <n v="3"/>
    <s v="Recover overdue put-away workload"/>
    <x v="1"/>
    <s v="Hyderabad"/>
    <s v="Large"/>
    <n v="2100"/>
    <n v="3"/>
    <d v="1899-12-30T09:00:00"/>
    <d v="1899-12-30T09:30:00"/>
    <x v="9"/>
    <b v="0"/>
  </r>
  <r>
    <s v="DS002_20260711_I20"/>
    <s v="DS002"/>
    <d v="2026-07-11T00:00:00"/>
    <n v="20"/>
    <s v="Morning"/>
    <n v="54"/>
    <n v="9"/>
    <n v="0"/>
    <n v="2"/>
    <n v="7"/>
    <n v="0"/>
    <n v="1"/>
    <s v=""/>
    <s v="P_DS002_011|P_DS002_014"/>
    <s v="P_DS002_017|P_DS002_023|P_DS002_026|P_DS002_029|P_DS002_032|P_DS002_002|P_DS002_008"/>
    <n v="7.7142857142857144"/>
    <n v="0"/>
    <n v="100"/>
    <n v="1"/>
    <n v="40"/>
    <n v="54"/>
    <n v="289"/>
    <n v="71424.59"/>
    <n v="5.3518518518518521"/>
    <n v="1322.6775925925924"/>
    <n v="12.481481481481481"/>
    <n v="9.1983034783950615"/>
    <n v="0"/>
    <n v="0"/>
    <n v="0"/>
    <n v="1.3819205063232591"/>
    <n v="0.59444444444444444"/>
    <n v="1.9763649422839507"/>
    <n v="0"/>
    <n v="6.3003335891975309"/>
    <n v="1620"/>
    <n v="28"/>
    <n v="4"/>
    <n v="4"/>
    <n v="3"/>
    <n v="0"/>
    <n v="1"/>
    <n v="0"/>
    <n v="834.44"/>
    <s v="No SLA Breach"/>
    <n v="0"/>
    <n v="71.255232333333339"/>
    <n v="469.35304006666667"/>
    <n v="26"/>
    <n v="0"/>
    <n v="7.407407407407407E-2"/>
    <n v="30"/>
    <n v="0.3393106301587302"/>
    <n v="0.55875361912698418"/>
    <n v="23"/>
    <n v="5"/>
    <n v="4"/>
    <n v="3"/>
    <s v="Recover overdue put-away workload"/>
    <x v="1"/>
    <s v="Hyderabad"/>
    <s v="Large"/>
    <n v="2100"/>
    <n v="3"/>
    <d v="1899-12-30T09:30:00"/>
    <d v="1899-12-30T10:00:00"/>
    <x v="9"/>
    <b v="0"/>
  </r>
  <r>
    <s v="DS002_20260711_I21"/>
    <s v="DS002"/>
    <d v="2026-07-11T00:00:00"/>
    <n v="21"/>
    <s v="Morning"/>
    <n v="59"/>
    <n v="9"/>
    <n v="0"/>
    <n v="2"/>
    <n v="7"/>
    <n v="0"/>
    <n v="1"/>
    <s v=""/>
    <s v="P_DS002_014|P_DS002_017"/>
    <s v="P_DS002_023|P_DS002_026|P_DS002_029|P_DS002_032|P_DS002_002|P_DS002_008|P_DS002_011"/>
    <n v="8.4285714285714288"/>
    <n v="0"/>
    <n v="100"/>
    <n v="1"/>
    <n v="39"/>
    <n v="59"/>
    <n v="284"/>
    <n v="63492.92"/>
    <n v="4.8135593220338979"/>
    <n v="1076.151186440678"/>
    <n v="12.76271186440678"/>
    <n v="9.1026023672316381"/>
    <n v="0"/>
    <n v="0"/>
    <n v="0"/>
    <n v="1.251258272460233"/>
    <n v="0.56525423728813562"/>
    <n v="1.522340663841808"/>
    <n v="1.9644096045197738E-2"/>
    <n v="6.3641858734463277"/>
    <n v="1770"/>
    <n v="28"/>
    <n v="1"/>
    <n v="1"/>
    <n v="0"/>
    <n v="1"/>
    <n v="0"/>
    <n v="0"/>
    <n v="404.54"/>
    <s v="No SLA Breach"/>
    <n v="0"/>
    <n v="75.330441350000001"/>
    <n v="609.33108243333334"/>
    <n v="28"/>
    <n v="0"/>
    <n v="1.6949152542372881E-2"/>
    <n v="30"/>
    <n v="0.35871638738095241"/>
    <n v="0.72539414575396821"/>
    <n v="30"/>
    <n v="-2"/>
    <n v="4"/>
    <n v="3"/>
    <s v="Recover overdue put-away workload"/>
    <x v="1"/>
    <s v="Hyderabad"/>
    <s v="Large"/>
    <n v="2100"/>
    <n v="3"/>
    <d v="1899-12-30T10:00:00"/>
    <d v="1899-12-30T10:30:00"/>
    <x v="10"/>
    <b v="0"/>
  </r>
  <r>
    <s v="DS002_20260711_I22"/>
    <s v="DS002"/>
    <d v="2026-07-11T00:00:00"/>
    <n v="22"/>
    <s v="Morning"/>
    <n v="80"/>
    <n v="9"/>
    <n v="0"/>
    <n v="2"/>
    <n v="7"/>
    <n v="0"/>
    <n v="1"/>
    <s v=""/>
    <s v="P_DS002_017|P_DS002_023"/>
    <s v="P_DS002_026|P_DS002_029|P_DS002_032|P_DS002_002|P_DS002_008|P_DS002_011|P_DS002_014"/>
    <n v="11.428571428571429"/>
    <n v="0"/>
    <n v="100"/>
    <n v="1"/>
    <n v="38"/>
    <n v="80"/>
    <n v="391"/>
    <n v="87517.8"/>
    <n v="4.8875000000000002"/>
    <n v="1093.9725000000001"/>
    <n v="14.512499999999999"/>
    <n v="10.050353245416668"/>
    <n v="0"/>
    <n v="0"/>
    <n v="1.3342864999999999E-2"/>
    <n v="1.3010700187122588"/>
    <n v="0.6522916666666666"/>
    <n v="0.76537545520833328"/>
    <n v="0.53416234229166659"/>
    <n v="6.6013613489583332"/>
    <n v="2400"/>
    <n v="28"/>
    <n v="1"/>
    <n v="1"/>
    <n v="1"/>
    <n v="0"/>
    <n v="0"/>
    <n v="0"/>
    <n v="510.64"/>
    <s v="No SLA Breach"/>
    <n v="0"/>
    <n v="101.96987723333334"/>
    <n v="678.53860480000003"/>
    <n v="28"/>
    <n v="0"/>
    <n v="1.2500000000000001E-2"/>
    <n v="30"/>
    <n v="0.48557084396825395"/>
    <n v="0.80778405333333336"/>
    <n v="33"/>
    <n v="-5"/>
    <n v="5"/>
    <n v="2"/>
    <s v="Recover overdue put-away workload"/>
    <x v="1"/>
    <s v="Hyderabad"/>
    <s v="Large"/>
    <n v="2100"/>
    <n v="3"/>
    <d v="1899-12-30T10:30:00"/>
    <d v="1899-12-30T11:00:00"/>
    <x v="10"/>
    <b v="0"/>
  </r>
  <r>
    <s v="DS002_20260711_I23"/>
    <s v="DS002"/>
    <d v="2026-07-11T00:00:00"/>
    <n v="23"/>
    <s v="Lunch"/>
    <n v="80"/>
    <n v="9"/>
    <n v="0"/>
    <n v="0"/>
    <n v="9"/>
    <n v="0"/>
    <n v="0"/>
    <s v=""/>
    <s v=""/>
    <s v="P_DS002_023|P_DS002_026|P_DS002_029|P_DS002_032|P_DS002_002|P_DS002_008|P_DS002_011|P_DS002_014|P_DS002_017"/>
    <n v="8.8888888888888893"/>
    <n v="0"/>
    <n v="100"/>
    <n v="0"/>
    <n v="38"/>
    <n v="80"/>
    <n v="410"/>
    <n v="90767.97"/>
    <n v="5.125"/>
    <n v="1134.5996250000001"/>
    <n v="14.262499999999999"/>
    <n v="12.095209842291666"/>
    <n v="5"/>
    <n v="9.42780583333334E-2"/>
    <n v="0"/>
    <n v="1.35417846681456"/>
    <n v="0.60875000000000001"/>
    <n v="0"/>
    <n v="2.871661075"/>
    <n v="6.3518702918750005"/>
    <n v="2400"/>
    <n v="28"/>
    <n v="2"/>
    <n v="2"/>
    <n v="2"/>
    <n v="0"/>
    <n v="0"/>
    <n v="0"/>
    <n v="574.3599999999999"/>
    <s v="Rider Supply / Availability"/>
    <n v="4"/>
    <n v="111.70772098333333"/>
    <n v="768.78348506666669"/>
    <n v="28"/>
    <n v="6.25E-2"/>
    <n v="2.5000000000000001E-2"/>
    <n v="30"/>
    <n v="0.4137322999382716"/>
    <n v="0.91521843460317465"/>
    <n v="37"/>
    <n v="-9"/>
    <n v="6"/>
    <n v="3"/>
    <s v="Recover overdue put-away workload"/>
    <x v="1"/>
    <s v="Hyderabad"/>
    <s v="Large"/>
    <n v="2100"/>
    <n v="3"/>
    <d v="1899-12-30T11:00:00"/>
    <d v="1899-12-30T11:30:00"/>
    <x v="11"/>
    <b v="0"/>
  </r>
  <r>
    <s v="DS002_20260711_I24"/>
    <s v="DS002"/>
    <d v="2026-07-11T00:00:00"/>
    <n v="24"/>
    <s v="Lunch"/>
    <n v="75"/>
    <n v="9"/>
    <n v="0"/>
    <n v="0"/>
    <n v="9"/>
    <n v="0"/>
    <n v="0"/>
    <s v=""/>
    <s v=""/>
    <s v="P_DS002_026|P_DS002_029|P_DS002_032|P_DS002_002|P_DS002_008|P_DS002_011|P_DS002_014|P_DS002_017|P_DS002_023"/>
    <n v="8.3333333333333339"/>
    <n v="0"/>
    <n v="100"/>
    <n v="0"/>
    <n v="38"/>
    <n v="75"/>
    <n v="344"/>
    <n v="75297.3"/>
    <n v="4.5866666666666669"/>
    <n v="1003.9640000000001"/>
    <n v="14.08"/>
    <n v="11.888637802222222"/>
    <n v="6"/>
    <n v="5.5820964000000001E-2"/>
    <n v="0"/>
    <n v="1.2027778085699758"/>
    <n v="0.62488888888888894"/>
    <n v="0"/>
    <n v="2.9060771222222219"/>
    <n v="6.2668939755555551"/>
    <n v="2250"/>
    <n v="28"/>
    <n v="3"/>
    <n v="3"/>
    <n v="3"/>
    <n v="0"/>
    <n v="0"/>
    <n v="0"/>
    <n v="688.75"/>
    <s v="Rider Supply / Availability"/>
    <n v="6"/>
    <n v="90.690286283333336"/>
    <n v="768.08270249999998"/>
    <n v="28"/>
    <n v="0.08"/>
    <n v="0.04"/>
    <n v="30"/>
    <n v="0.33588994919753085"/>
    <n v="0.91438416964285707"/>
    <n v="37"/>
    <n v="-9"/>
    <n v="5"/>
    <n v="4"/>
    <s v="Recover overdue put-away workload"/>
    <x v="1"/>
    <s v="Hyderabad"/>
    <s v="Large"/>
    <n v="2100"/>
    <n v="3"/>
    <d v="1899-12-30T11:30:00"/>
    <d v="1899-12-30T12:00:00"/>
    <x v="11"/>
    <b v="0"/>
  </r>
  <r>
    <s v="DS002_20260711_I25"/>
    <s v="DS002"/>
    <d v="2026-07-11T00:00:00"/>
    <n v="25"/>
    <s v="Lunch"/>
    <n v="99"/>
    <n v="9"/>
    <n v="0"/>
    <n v="0"/>
    <n v="9"/>
    <n v="0"/>
    <n v="0"/>
    <s v=""/>
    <s v=""/>
    <s v="P_DS002_029|P_DS002_032|P_DS002_002|P_DS002_008|P_DS002_011|P_DS002_014|P_DS002_017|P_DS002_023|P_DS002_026"/>
    <n v="11"/>
    <n v="0"/>
    <n v="100"/>
    <n v="0"/>
    <n v="38"/>
    <n v="99"/>
    <n v="506"/>
    <n v="109316.43"/>
    <n v="5.1111111111111107"/>
    <n v="1104.2063636363637"/>
    <n v="17.292929292929294"/>
    <n v="13.604234817676767"/>
    <n v="11"/>
    <n v="0.10401299696969694"/>
    <n v="7.6668878787878782E-3"/>
    <n v="1.3539835120424772"/>
    <n v="0.6"/>
    <n v="1.43189632996633E-2"/>
    <n v="4.0788209139730638"/>
    <n v="6.6191506993265987"/>
    <n v="3465"/>
    <n v="28"/>
    <n v="3"/>
    <n v="3"/>
    <n v="2"/>
    <n v="0"/>
    <n v="1"/>
    <n v="0"/>
    <n v="111.09"/>
    <s v="Rider Supply / Availability"/>
    <n v="11"/>
    <n v="127.73939501666666"/>
    <n v="762.65961388333335"/>
    <n v="28"/>
    <n v="0.1111111111111111"/>
    <n v="3.0303030303030304E-2"/>
    <n v="35"/>
    <n v="0.47310887043209876"/>
    <n v="0.90792811176587307"/>
    <n v="37"/>
    <n v="-9"/>
    <n v="7"/>
    <n v="2"/>
    <s v="Recover overdue put-away workload"/>
    <x v="1"/>
    <s v="Hyderabad"/>
    <s v="Large"/>
    <n v="2100"/>
    <n v="3"/>
    <d v="1899-12-30T12:00:00"/>
    <d v="1899-12-30T12:30:00"/>
    <x v="12"/>
    <b v="1"/>
  </r>
  <r>
    <s v="DS002_20260711_I26"/>
    <s v="DS002"/>
    <d v="2026-07-11T00:00:00"/>
    <n v="26"/>
    <s v="Lunch"/>
    <n v="79"/>
    <n v="9"/>
    <n v="0"/>
    <n v="0"/>
    <n v="9"/>
    <n v="0"/>
    <n v="0"/>
    <s v=""/>
    <s v=""/>
    <s v="P_DS002_032|P_DS002_002|P_DS002_008|P_DS002_011|P_DS002_014|P_DS002_017|P_DS002_023|P_DS002_026|P_DS002_029"/>
    <n v="8.7777777777777786"/>
    <n v="0"/>
    <n v="100"/>
    <n v="0"/>
    <n v="38"/>
    <n v="79"/>
    <n v="395"/>
    <n v="90369.48"/>
    <n v="5"/>
    <n v="1143.9174683544304"/>
    <n v="15.670886075949367"/>
    <n v="17.797420859915611"/>
    <n v="73"/>
    <n v="2.2150578065400843"/>
    <n v="0"/>
    <n v="1.2819907365909684"/>
    <n v="0.6221518987341772"/>
    <n v="0"/>
    <n v="8.609434829535866"/>
    <n v="6.3414383246835451"/>
    <n v="2765"/>
    <n v="28"/>
    <n v="0"/>
    <n v="0"/>
    <n v="0"/>
    <n v="0"/>
    <n v="0"/>
    <n v="0"/>
    <n v="0"/>
    <s v="Rider Supply / Availability"/>
    <n v="73"/>
    <n v="102.6736356"/>
    <n v="767.92504914999995"/>
    <n v="28"/>
    <n v="0.92405063291139244"/>
    <n v="0"/>
    <n v="35"/>
    <n v="0.38027272444444443"/>
    <n v="0.91419648708333323"/>
    <n v="37"/>
    <n v="-9"/>
    <n v="5"/>
    <n v="4"/>
    <s v="Add or rebalance riders in this interval"/>
    <x v="1"/>
    <s v="Hyderabad"/>
    <s v="Large"/>
    <n v="2100"/>
    <n v="3"/>
    <d v="1899-12-30T12:30:00"/>
    <d v="1899-12-30T13:00:00"/>
    <x v="12"/>
    <b v="1"/>
  </r>
  <r>
    <s v="DS002_20260711_I27"/>
    <s v="DS002"/>
    <d v="2026-07-11T00:00:00"/>
    <n v="27"/>
    <s v="Lunch"/>
    <n v="90"/>
    <n v="9"/>
    <n v="0"/>
    <n v="0"/>
    <n v="9"/>
    <n v="0"/>
    <n v="0"/>
    <s v=""/>
    <s v=""/>
    <s v="P_DS002_002|P_DS002_008|P_DS002_011|P_DS002_014|P_DS002_017|P_DS002_023|P_DS002_026|P_DS002_029|P_DS002_032"/>
    <n v="10"/>
    <n v="0"/>
    <n v="100"/>
    <n v="0"/>
    <n v="38"/>
    <n v="90"/>
    <n v="462"/>
    <n v="107702.14"/>
    <n v="5.1333333333333337"/>
    <n v="1196.6904444444444"/>
    <n v="16.444444444444443"/>
    <n v="19.897036576851853"/>
    <n v="83"/>
    <n v="3.5014784937037038"/>
    <n v="1.1149396296296287E-3"/>
    <n v="1.3397525392652463"/>
    <n v="0.63518518518518519"/>
    <n v="0"/>
    <n v="10.684625472777778"/>
    <n v="6.3332102822222218"/>
    <n v="3150"/>
    <n v="28"/>
    <n v="2"/>
    <n v="2"/>
    <n v="2"/>
    <n v="0"/>
    <n v="0"/>
    <n v="0"/>
    <n v="257.76"/>
    <s v="Rider Supply / Availability"/>
    <n v="83"/>
    <n v="122.67670331666666"/>
    <n v="769.73929075000001"/>
    <n v="28"/>
    <n v="0.92222222222222228"/>
    <n v="2.2222222222222223E-2"/>
    <n v="35"/>
    <n v="0.45435816043209876"/>
    <n v="0.91635629851190481"/>
    <n v="37"/>
    <n v="-9"/>
    <n v="6"/>
    <n v="3"/>
    <s v="Add or rebalance riders in this interval"/>
    <x v="1"/>
    <s v="Hyderabad"/>
    <s v="Large"/>
    <n v="2100"/>
    <n v="3"/>
    <d v="1899-12-30T13:00:00"/>
    <d v="1899-12-30T13:30:00"/>
    <x v="13"/>
    <b v="1"/>
  </r>
  <r>
    <s v="DS002_20260711_I28"/>
    <s v="DS002"/>
    <d v="2026-07-11T00:00:00"/>
    <n v="28"/>
    <s v="Lunch"/>
    <n v="90"/>
    <n v="9"/>
    <n v="0"/>
    <n v="0"/>
    <n v="9"/>
    <n v="0"/>
    <n v="0"/>
    <s v=""/>
    <s v=""/>
    <s v="P_DS002_008|P_DS002_011|P_DS002_014|P_DS002_017|P_DS002_023|P_DS002_026|P_DS002_029|P_DS002_032|P_DS002_002"/>
    <n v="10"/>
    <n v="0"/>
    <n v="100"/>
    <n v="0"/>
    <n v="38"/>
    <n v="90"/>
    <n v="424"/>
    <n v="93297.7"/>
    <n v="4.7111111111111112"/>
    <n v="1036.6411111111111"/>
    <n v="16.722222222222221"/>
    <n v="24.668643934444447"/>
    <n v="90"/>
    <n v="7.9464217122222216"/>
    <n v="0"/>
    <n v="1.2310643774234356"/>
    <n v="0.59907407407407409"/>
    <n v="0"/>
    <n v="15.144995999259258"/>
    <n v="6.6988798450000004"/>
    <n v="3150"/>
    <n v="28"/>
    <n v="2"/>
    <n v="2"/>
    <n v="2"/>
    <n v="0"/>
    <n v="0"/>
    <n v="0"/>
    <n v="215.33999999999997"/>
    <s v="Rider Supply / Availability"/>
    <n v="90"/>
    <n v="112.92875411666667"/>
    <n v="766.15197290000003"/>
    <n v="28"/>
    <n v="1"/>
    <n v="2.2222222222222223E-2"/>
    <n v="35"/>
    <n v="0.41825464487654324"/>
    <n v="0.91208568202380957"/>
    <n v="37"/>
    <n v="-9"/>
    <n v="6"/>
    <n v="3"/>
    <s v="Add or rebalance riders in this interval"/>
    <x v="1"/>
    <s v="Hyderabad"/>
    <s v="Large"/>
    <n v="2100"/>
    <n v="3"/>
    <d v="1899-12-30T13:30:00"/>
    <d v="1899-12-30T14:00:00"/>
    <x v="13"/>
    <b v="1"/>
  </r>
  <r>
    <s v="DS002_20260711_I29"/>
    <s v="DS002"/>
    <d v="2026-07-11T00:00:00"/>
    <n v="29"/>
    <s v="Lunch"/>
    <n v="81"/>
    <n v="9"/>
    <n v="0"/>
    <n v="0"/>
    <n v="9"/>
    <n v="0"/>
    <n v="0"/>
    <s v=""/>
    <s v=""/>
    <s v="P_DS002_011|P_DS002_014|P_DS002_017|P_DS002_023|P_DS002_026|P_DS002_029|P_DS002_032|P_DS002_002|P_DS002_008"/>
    <n v="9"/>
    <n v="0"/>
    <n v="100"/>
    <n v="0"/>
    <n v="38"/>
    <n v="81"/>
    <n v="412"/>
    <n v="96488.03"/>
    <n v="5.0864197530864201"/>
    <n v="1191.2102469135802"/>
    <n v="14.716049382716049"/>
    <n v="29.837183644444444"/>
    <n v="81"/>
    <n v="15.121134261728395"/>
    <n v="0"/>
    <n v="1.3041112385014353"/>
    <n v="0.65123456790123457"/>
    <n v="0"/>
    <n v="20.031583730246915"/>
    <n v="6.9850277615226339"/>
    <n v="2430"/>
    <n v="28"/>
    <n v="2"/>
    <n v="2"/>
    <n v="1"/>
    <n v="0"/>
    <n v="1"/>
    <n v="0"/>
    <n v="680.35"/>
    <s v="Rider Supply / Availability"/>
    <n v="81"/>
    <n v="103.38338736666667"/>
    <n v="767.35280480000006"/>
    <n v="28"/>
    <n v="1"/>
    <n v="2.4691358024691357E-2"/>
    <n v="30"/>
    <n v="0.38290143469135801"/>
    <n v="0.91351524380952387"/>
    <n v="37"/>
    <n v="-9"/>
    <n v="5"/>
    <n v="4"/>
    <s v="Add or rebalance riders in this interval"/>
    <x v="1"/>
    <s v="Hyderabad"/>
    <s v="Large"/>
    <n v="2100"/>
    <n v="3"/>
    <d v="1899-12-30T14:00:00"/>
    <d v="1899-12-30T14:30:00"/>
    <x v="14"/>
    <b v="0"/>
  </r>
  <r>
    <s v="DS002_20260711_I30"/>
    <s v="DS002"/>
    <d v="2026-07-11T00:00:00"/>
    <n v="30"/>
    <s v="Lunch"/>
    <n v="63"/>
    <n v="9"/>
    <n v="0"/>
    <n v="0"/>
    <n v="9"/>
    <n v="0"/>
    <n v="0"/>
    <s v=""/>
    <s v=""/>
    <s v="P_DS002_014|P_DS002_017|P_DS002_023|P_DS002_026|P_DS002_029|P_DS002_032|P_DS002_002|P_DS002_008|P_DS002_011"/>
    <n v="7"/>
    <n v="0"/>
    <n v="100"/>
    <n v="0"/>
    <n v="38"/>
    <n v="63"/>
    <n v="331"/>
    <n v="72413.919999999998"/>
    <n v="5.253968253968254"/>
    <n v="1149.4273015873016"/>
    <n v="13.444444444444445"/>
    <n v="30.771207871164023"/>
    <n v="63"/>
    <n v="17.326763426719573"/>
    <n v="0"/>
    <n v="1.374049920714445"/>
    <n v="0.68597883597883602"/>
    <n v="0"/>
    <n v="20.91577780026455"/>
    <n v="6.9316446931216937"/>
    <n v="1890"/>
    <n v="28"/>
    <n v="0"/>
    <n v="0"/>
    <n v="0"/>
    <n v="0"/>
    <n v="0"/>
    <n v="0"/>
    <n v="0"/>
    <s v="Rider Supply / Availability"/>
    <n v="63"/>
    <n v="84.375753399999994"/>
    <n v="780.16109378333329"/>
    <n v="28"/>
    <n v="1"/>
    <n v="0"/>
    <n v="30"/>
    <n v="0.31250279037037032"/>
    <n v="0.92876320688492053"/>
    <n v="38"/>
    <n v="-10"/>
    <n v="5"/>
    <n v="4"/>
    <s v="Add or rebalance riders in this interval"/>
    <x v="1"/>
    <s v="Hyderabad"/>
    <s v="Large"/>
    <n v="2100"/>
    <n v="3"/>
    <d v="1899-12-30T14:30:00"/>
    <d v="1899-12-30T15:00:00"/>
    <x v="14"/>
    <b v="0"/>
  </r>
  <r>
    <s v="DS002_20260711_I31"/>
    <s v="DS002"/>
    <d v="2026-07-11T00:00:00"/>
    <n v="31"/>
    <s v="Afternoon"/>
    <n v="73"/>
    <n v="9"/>
    <n v="0"/>
    <n v="2"/>
    <n v="7"/>
    <n v="0"/>
    <n v="1"/>
    <s v=""/>
    <s v="P_DS002_017|P_DS002_023"/>
    <s v="P_DS002_026|P_DS002_029|P_DS002_032|P_DS002_002|P_DS002_008|P_DS002_011|P_DS002_014"/>
    <n v="10.428571428571429"/>
    <n v="0"/>
    <n v="100"/>
    <n v="1"/>
    <n v="37"/>
    <n v="73"/>
    <n v="370"/>
    <n v="89476.9"/>
    <n v="5.0684931506849313"/>
    <n v="1225.7109589041095"/>
    <n v="13.397260273972602"/>
    <n v="26.365026538356165"/>
    <n v="73"/>
    <n v="12.967766264383561"/>
    <n v="0"/>
    <n v="1.3592336986736215"/>
    <n v="0.57442922374429217"/>
    <n v="0"/>
    <n v="17.451010284474886"/>
    <n v="6.0317231867579908"/>
    <n v="2190"/>
    <n v="28"/>
    <n v="3"/>
    <n v="3"/>
    <n v="2"/>
    <n v="0"/>
    <n v="0"/>
    <n v="1"/>
    <n v="551.99"/>
    <s v="Rider Supply / Availability"/>
    <n v="73"/>
    <n v="101.55499926666667"/>
    <n v="768.92836876666672"/>
    <n v="28"/>
    <n v="1"/>
    <n v="4.1095890410958902E-2"/>
    <n v="30"/>
    <n v="0.48359523460317461"/>
    <n v="0.91539091519841276"/>
    <n v="37"/>
    <n v="-9"/>
    <n v="5"/>
    <n v="2"/>
    <s v="Add or rebalance riders in this interval"/>
    <x v="1"/>
    <s v="Hyderabad"/>
    <s v="Large"/>
    <n v="2100"/>
    <n v="3"/>
    <d v="1899-12-30T15:00:00"/>
    <d v="1899-12-30T15:30:00"/>
    <x v="15"/>
    <b v="0"/>
  </r>
  <r>
    <s v="DS002_20260711_I32"/>
    <s v="DS002"/>
    <d v="2026-07-11T00:00:00"/>
    <n v="32"/>
    <s v="Afternoon"/>
    <n v="50"/>
    <n v="9"/>
    <n v="0"/>
    <n v="2"/>
    <n v="7"/>
    <n v="0"/>
    <n v="1"/>
    <s v=""/>
    <s v="P_DS002_023|P_DS002_026"/>
    <s v="P_DS002_029|P_DS002_032|P_DS002_002|P_DS002_008|P_DS002_011|P_DS002_014|P_DS002_017"/>
    <n v="7.1428571428571432"/>
    <n v="0"/>
    <n v="100"/>
    <n v="1"/>
    <n v="36"/>
    <n v="50"/>
    <n v="247"/>
    <n v="56103.74"/>
    <n v="4.9400000000000004"/>
    <n v="1122.0747999999999"/>
    <n v="12.16"/>
    <n v="18.346521035666669"/>
    <n v="42"/>
    <n v="6.4179693726666667"/>
    <n v="0"/>
    <n v="1.3207423845257307"/>
    <n v="0.63400000000000001"/>
    <n v="2.1654579666666663E-2"/>
    <n v="9.2083241373333333"/>
    <n v="6.2334545063333335"/>
    <n v="1500"/>
    <n v="28"/>
    <n v="0"/>
    <n v="0"/>
    <n v="0"/>
    <n v="0"/>
    <n v="0"/>
    <n v="0"/>
    <n v="0"/>
    <s v="Rider Supply / Availability"/>
    <n v="42"/>
    <n v="68.944458449999999"/>
    <n v="765.51966134999998"/>
    <n v="28"/>
    <n v="0.84"/>
    <n v="0"/>
    <n v="30"/>
    <n v="0.32830694500000002"/>
    <n v="0.91133293017857142"/>
    <n v="37"/>
    <n v="-9"/>
    <n v="4"/>
    <n v="3"/>
    <s v="Add or rebalance riders in this interval"/>
    <x v="1"/>
    <s v="Hyderabad"/>
    <s v="Large"/>
    <n v="2100"/>
    <n v="3"/>
    <d v="1899-12-30T15:30:00"/>
    <d v="1899-12-30T16:00:00"/>
    <x v="15"/>
    <b v="0"/>
  </r>
  <r>
    <s v="DS002_20260711_I33"/>
    <s v="DS002"/>
    <d v="2026-07-11T00:00:00"/>
    <n v="33"/>
    <s v="Afternoon"/>
    <n v="64"/>
    <n v="18"/>
    <n v="0"/>
    <n v="2"/>
    <n v="16"/>
    <n v="0"/>
    <n v="1"/>
    <s v=""/>
    <s v="P_DS002_030|P_DS002_032"/>
    <s v="P_DS002_033|P_DS002_002|P_DS002_003|P_DS002_008|P_DS002_009|P_DS002_011|P_DS002_012|P_DS002_014|P_DS002_015|P_DS002_017|P_DS002_018|P_DS002_021|P_DS002_023|P_DS002_024|P_DS002_026|P_DS002_029"/>
    <n v="4"/>
    <n v="0"/>
    <n v="100"/>
    <n v="1"/>
    <n v="35"/>
    <n v="64"/>
    <n v="317"/>
    <n v="80483.03"/>
    <n v="4.953125"/>
    <n v="1257.54734375"/>
    <n v="10.640625"/>
    <n v="9.2493383091145827"/>
    <n v="8"/>
    <n v="8.959930494791668E-2"/>
    <n v="0"/>
    <n v="1.2580276698344408"/>
    <n v="0.73802083333333335"/>
    <n v="1.9960484963541667"/>
    <n v="0"/>
    <n v="6.3433939729166671"/>
    <n v="1920"/>
    <n v="63"/>
    <n v="1"/>
    <n v="1"/>
    <n v="1"/>
    <n v="0"/>
    <n v="0"/>
    <n v="0"/>
    <n v="218.79"/>
    <s v="Store Not Ready for Rider"/>
    <n v="6"/>
    <n v="75.836030533333329"/>
    <n v="765.51676423333333"/>
    <n v="48"/>
    <n v="0.125"/>
    <n v="1.5625E-2"/>
    <n v="30"/>
    <n v="0.15799173027777777"/>
    <n v="0.40503532499118167"/>
    <n v="37"/>
    <n v="26"/>
    <n v="4"/>
    <n v="12"/>
    <s v="Recover overdue put-away workload"/>
    <x v="1"/>
    <s v="Hyderabad"/>
    <s v="Large"/>
    <n v="2100"/>
    <n v="3"/>
    <d v="1899-12-30T16:00:00"/>
    <d v="1899-12-30T16:30:00"/>
    <x v="16"/>
    <b v="0"/>
  </r>
  <r>
    <s v="DS002_20260711_I34"/>
    <s v="DS002"/>
    <d v="2026-07-11T00:00:00"/>
    <n v="34"/>
    <s v="Afternoon"/>
    <n v="51"/>
    <n v="18"/>
    <n v="0"/>
    <n v="2"/>
    <n v="16"/>
    <n v="0"/>
    <n v="1"/>
    <s v=""/>
    <s v="P_DS002_032|P_DS002_033"/>
    <s v="P_DS002_002|P_DS002_003|P_DS002_008|P_DS002_009|P_DS002_011|P_DS002_012|P_DS002_014|P_DS002_015|P_DS002_017|P_DS002_018|P_DS002_021|P_DS002_023|P_DS002_024|P_DS002_026|P_DS002_029|P_DS002_030"/>
    <n v="3.1875"/>
    <n v="0"/>
    <n v="100"/>
    <n v="1"/>
    <n v="34"/>
    <n v="51"/>
    <n v="260"/>
    <n v="61918.38"/>
    <n v="5.0980392156862742"/>
    <n v="1214.0858823529411"/>
    <n v="10.666666666666666"/>
    <n v="9.559714593790849"/>
    <n v="12"/>
    <n v="0.26926914117647055"/>
    <n v="0"/>
    <n v="1.2813700524846656"/>
    <n v="0.64444444444444449"/>
    <n v="1.9258144882352941"/>
    <n v="0"/>
    <n v="6.8093902931372554"/>
    <n v="1530"/>
    <n v="64"/>
    <n v="0"/>
    <n v="0"/>
    <n v="0"/>
    <n v="0"/>
    <n v="0"/>
    <n v="0"/>
    <n v="0"/>
    <s v="Store Not Ready for Rider"/>
    <n v="8"/>
    <n v="67.074405933333338"/>
    <n v="512.09210698333334"/>
    <n v="28"/>
    <n v="0.23529411764705882"/>
    <n v="0"/>
    <n v="30"/>
    <n v="0.13973834569444446"/>
    <n v="0.26671463905381942"/>
    <n v="25"/>
    <n v="39"/>
    <n v="4"/>
    <n v="12"/>
    <s v="Protect or increase picker capacity"/>
    <x v="1"/>
    <s v="Hyderabad"/>
    <s v="Large"/>
    <n v="2100"/>
    <n v="3"/>
    <d v="1899-12-30T16:30:00"/>
    <d v="1899-12-30T17:00:00"/>
    <x v="16"/>
    <b v="0"/>
  </r>
  <r>
    <s v="DS002_20260711_I35"/>
    <s v="DS002"/>
    <d v="2026-07-11T00:00:00"/>
    <n v="35"/>
    <s v="Afternoon"/>
    <n v="70"/>
    <n v="9"/>
    <n v="0"/>
    <n v="2"/>
    <n v="7"/>
    <n v="0"/>
    <n v="1"/>
    <s v=""/>
    <s v="P_DS002_033|P_DS002_003"/>
    <s v="P_DS002_009|P_DS002_012|P_DS002_015|P_DS002_018|P_DS002_021|P_DS002_024|P_DS002_030"/>
    <n v="10"/>
    <n v="0"/>
    <n v="100"/>
    <n v="1"/>
    <n v="33"/>
    <n v="70"/>
    <n v="373"/>
    <n v="79661.19"/>
    <n v="5.3285714285714283"/>
    <n v="1138.0170000000001"/>
    <n v="12.585714285714285"/>
    <n v="9.4290884373809529"/>
    <n v="1"/>
    <n v="1.5027309523809398E-3"/>
    <n v="8.0671857142857145E-4"/>
    <n v="1.3251622240392984"/>
    <n v="0.63738095238095238"/>
    <n v="1.9573188166666666"/>
    <n v="0"/>
    <n v="6.5600242569047627"/>
    <n v="2100"/>
    <n v="36"/>
    <n v="1"/>
    <n v="1"/>
    <n v="1"/>
    <n v="0"/>
    <n v="0"/>
    <n v="0"/>
    <n v="106.65"/>
    <s v="Store Not Ready for Rider"/>
    <n v="1"/>
    <n v="94.805422949999993"/>
    <n v="670.66373239999996"/>
    <n v="49"/>
    <n v="1.4285714285714285E-2"/>
    <n v="1.4285714285714285E-2"/>
    <n v="30"/>
    <n v="0.45145439499999995"/>
    <n v="0.62098493740740734"/>
    <n v="32"/>
    <n v="4"/>
    <n v="5"/>
    <n v="2"/>
    <s v="Recover overdue put-away workload"/>
    <x v="1"/>
    <s v="Hyderabad"/>
    <s v="Large"/>
    <n v="2100"/>
    <n v="3"/>
    <d v="1899-12-30T17:00:00"/>
    <d v="1899-12-30T17:30:00"/>
    <x v="17"/>
    <b v="0"/>
  </r>
  <r>
    <s v="DS002_20260711_I36"/>
    <s v="DS002"/>
    <d v="2026-07-11T00:00:00"/>
    <n v="36"/>
    <s v="Afternoon"/>
    <n v="67"/>
    <n v="9"/>
    <n v="0"/>
    <n v="2"/>
    <n v="7"/>
    <n v="0"/>
    <n v="1"/>
    <s v=""/>
    <s v="P_DS002_003|P_DS002_009"/>
    <s v="P_DS002_012|P_DS002_015|P_DS002_018|P_DS002_021|P_DS002_024|P_DS002_030|P_DS002_033"/>
    <n v="9.5714285714285712"/>
    <n v="0"/>
    <n v="100"/>
    <n v="1"/>
    <n v="32"/>
    <n v="67"/>
    <n v="339"/>
    <n v="71901.94"/>
    <n v="5.0597014925373136"/>
    <n v="1073.1632835820897"/>
    <n v="12.567164179104477"/>
    <n v="9.416066665174128"/>
    <n v="0"/>
    <n v="0"/>
    <n v="0"/>
    <n v="1.2844306066849065"/>
    <n v="0.64776119402985077"/>
    <n v="1.9321917917910449"/>
    <n v="0"/>
    <n v="6.5848698888059696"/>
    <n v="2010"/>
    <n v="36"/>
    <n v="3"/>
    <n v="3"/>
    <n v="1"/>
    <n v="2"/>
    <n v="0"/>
    <n v="0"/>
    <n v="1747.76"/>
    <s v="No SLA Breach"/>
    <n v="0"/>
    <n v="86.0583618"/>
    <n v="677.43434761666663"/>
    <n v="36"/>
    <n v="0"/>
    <n v="4.4776119402985072E-2"/>
    <n v="30"/>
    <n v="0.40980172285714284"/>
    <n v="0.62725402557098764"/>
    <n v="33"/>
    <n v="3"/>
    <n v="5"/>
    <n v="2"/>
    <s v="Recover overdue put-away workload"/>
    <x v="1"/>
    <s v="Hyderabad"/>
    <s v="Large"/>
    <n v="2100"/>
    <n v="3"/>
    <d v="1899-12-30T17:30:00"/>
    <d v="1899-12-30T18:00:00"/>
    <x v="17"/>
    <b v="0"/>
  </r>
  <r>
    <s v="DS002_20260711_I37"/>
    <s v="DS002"/>
    <d v="2026-07-11T00:00:00"/>
    <n v="37"/>
    <s v="Evening"/>
    <n v="72"/>
    <n v="12"/>
    <n v="0"/>
    <n v="0"/>
    <n v="12"/>
    <n v="0"/>
    <n v="0"/>
    <s v=""/>
    <s v=""/>
    <s v="P_DS002_009|P_DS002_012|P_DS002_015|P_DS002_018|P_DS002_021|P_DS002_024|P_DS002_030|P_DS002_033|P_DS002_027|P_DS002_020|P_DS002_006|P_DS002_003"/>
    <n v="6"/>
    <n v="0"/>
    <n v="100"/>
    <n v="0"/>
    <n v="32"/>
    <n v="72"/>
    <n v="357"/>
    <n v="79031.100000000006"/>
    <n v="4.958333333333333"/>
    <n v="1097.6541666666667"/>
    <n v="14.263888888888889"/>
    <n v="9.3194023361111107"/>
    <n v="0"/>
    <n v="0"/>
    <n v="0"/>
    <n v="1.2598125672928875"/>
    <n v="0.61435185185185182"/>
    <n v="1.7604435425925926"/>
    <n v="8.4019997685185182E-3"/>
    <n v="6.5099840648148151"/>
    <n v="2520"/>
    <n v="36"/>
    <n v="2"/>
    <n v="2"/>
    <n v="0"/>
    <n v="2"/>
    <n v="0"/>
    <n v="0"/>
    <n v="1067.0999999999999"/>
    <s v="No SLA Breach"/>
    <n v="0"/>
    <n v="89.386283583333338"/>
    <n v="735.58276423333336"/>
    <n v="36"/>
    <n v="0"/>
    <n v="2.7777777777777776E-2"/>
    <n v="35"/>
    <n v="0.24829523217592595"/>
    <n v="0.68109515206790128"/>
    <n v="36"/>
    <n v="0"/>
    <n v="5"/>
    <n v="7"/>
    <s v="Recover overdue put-away workload"/>
    <x v="1"/>
    <s v="Hyderabad"/>
    <s v="Large"/>
    <n v="2100"/>
    <n v="3"/>
    <d v="1899-12-30T18:00:00"/>
    <d v="1899-12-30T18:30:00"/>
    <x v="18"/>
    <b v="1"/>
  </r>
  <r>
    <s v="DS002_20260711_I38"/>
    <s v="DS002"/>
    <d v="2026-07-11T00:00:00"/>
    <n v="38"/>
    <s v="Evening"/>
    <n v="104"/>
    <n v="12"/>
    <n v="0"/>
    <n v="0"/>
    <n v="12"/>
    <n v="0"/>
    <n v="0"/>
    <s v=""/>
    <s v=""/>
    <s v="P_DS002_012|P_DS002_015|P_DS002_018|P_DS002_021|P_DS002_024|P_DS002_030|P_DS002_033|P_DS002_027|P_DS002_020|P_DS002_006|P_DS002_003|P_DS002_009"/>
    <n v="8.6666666666666661"/>
    <n v="0"/>
    <n v="100"/>
    <n v="0"/>
    <n v="32"/>
    <n v="104"/>
    <n v="549"/>
    <n v="128621.05"/>
    <n v="5.2788461538461542"/>
    <n v="1236.7408653846155"/>
    <n v="16.03846153846154"/>
    <n v="11.203849132371793"/>
    <n v="0"/>
    <n v="0"/>
    <n v="0"/>
    <n v="1.3480935212917087"/>
    <n v="0.64551282051282055"/>
    <n v="0.4585675274038461"/>
    <n v="1.6448663894230768"/>
    <n v="6.6826840876602569"/>
    <n v="3640"/>
    <n v="36"/>
    <n v="3"/>
    <n v="3"/>
    <n v="2"/>
    <n v="1"/>
    <n v="0"/>
    <n v="0"/>
    <n v="804.1"/>
    <s v="No SLA Breach"/>
    <n v="0"/>
    <n v="137.33190161666667"/>
    <n v="914.01824588333329"/>
    <n v="36"/>
    <n v="0"/>
    <n v="2.8846153846153848E-2"/>
    <n v="35"/>
    <n v="0.38147750449074075"/>
    <n v="0.84631319063271604"/>
    <n v="44"/>
    <n v="-8"/>
    <n v="7"/>
    <n v="5"/>
    <s v="Recover overdue put-away workload"/>
    <x v="1"/>
    <s v="Hyderabad"/>
    <s v="Large"/>
    <n v="2100"/>
    <n v="3"/>
    <d v="1899-12-30T18:30:00"/>
    <d v="1899-12-30T19:00:00"/>
    <x v="18"/>
    <b v="1"/>
  </r>
  <r>
    <s v="DS002_20260711_I39"/>
    <s v="DS002"/>
    <d v="2026-07-11T00:00:00"/>
    <n v="39"/>
    <s v="Evening"/>
    <n v="120"/>
    <n v="12"/>
    <n v="0"/>
    <n v="0"/>
    <n v="12"/>
    <n v="0"/>
    <n v="0"/>
    <s v=""/>
    <s v=""/>
    <s v="P_DS002_015|P_DS002_018|P_DS002_021|P_DS002_024|P_DS002_030|P_DS002_033|P_DS002_027|P_DS002_020|P_DS002_006|P_DS002_003|P_DS002_009|P_DS002_012"/>
    <n v="10"/>
    <n v="0"/>
    <n v="100"/>
    <n v="0"/>
    <n v="32"/>
    <n v="120"/>
    <n v="592"/>
    <n v="138764.44"/>
    <n v="4.9333333333333336"/>
    <n v="1156.3703333333333"/>
    <n v="16.741666666666667"/>
    <n v="14.191782279861112"/>
    <n v="10"/>
    <n v="4.6010385416666612E-2"/>
    <n v="0"/>
    <n v="1.2527634788252913"/>
    <n v="0.63611111111111107"/>
    <n v="0"/>
    <n v="5.0223592706944453"/>
    <n v="6.3480484113888886"/>
    <n v="4200"/>
    <n v="36"/>
    <n v="5"/>
    <n v="5"/>
    <n v="5"/>
    <n v="0"/>
    <n v="0"/>
    <n v="0"/>
    <n v="998.61"/>
    <s v="Rider Supply / Availability"/>
    <n v="10"/>
    <n v="148.07765524999999"/>
    <n v="978.23895153333331"/>
    <n v="36"/>
    <n v="8.3333333333333329E-2"/>
    <n v="4.1666666666666664E-2"/>
    <n v="35"/>
    <n v="0.41132682013888888"/>
    <n v="0.9057768069753086"/>
    <n v="47"/>
    <n v="-11"/>
    <n v="8"/>
    <n v="4"/>
    <s v="Recover overdue put-away workload"/>
    <x v="1"/>
    <s v="Hyderabad"/>
    <s v="Large"/>
    <n v="2100"/>
    <n v="3"/>
    <d v="1899-12-30T19:00:00"/>
    <d v="1899-12-30T19:30:00"/>
    <x v="19"/>
    <b v="1"/>
  </r>
  <r>
    <s v="DS002_20260711_I40"/>
    <s v="DS002"/>
    <d v="2026-07-11T00:00:00"/>
    <n v="40"/>
    <s v="Evening"/>
    <n v="113"/>
    <n v="12"/>
    <n v="0"/>
    <n v="0"/>
    <n v="12"/>
    <n v="0"/>
    <n v="0"/>
    <s v=""/>
    <s v=""/>
    <s v="P_DS002_018|P_DS002_021|P_DS002_024|P_DS002_030|P_DS002_033|P_DS002_027|P_DS002_020|P_DS002_006|P_DS002_003|P_DS002_009|P_DS002_012|P_DS002_015"/>
    <n v="9.4166666666666661"/>
    <n v="0"/>
    <n v="100"/>
    <n v="0"/>
    <n v="32"/>
    <n v="113"/>
    <n v="560"/>
    <n v="123535.8"/>
    <n v="4.9557522123893802"/>
    <n v="1093.237168141593"/>
    <n v="16.495575221238937"/>
    <n v="19.234693461946904"/>
    <n v="102"/>
    <n v="2.8074747237463122"/>
    <n v="0"/>
    <n v="1.2665666135218929"/>
    <n v="0.65516224188790562"/>
    <n v="0"/>
    <n v="9.7245703592920361"/>
    <n v="6.7007836188790559"/>
    <n v="3955"/>
    <n v="36"/>
    <n v="2"/>
    <n v="2"/>
    <n v="2"/>
    <n v="0"/>
    <n v="0"/>
    <n v="0"/>
    <n v="261.08000000000004"/>
    <s v="Rider Supply / Availability"/>
    <n v="102"/>
    <n v="142.79406119999999"/>
    <n v="995.23852196666667"/>
    <n v="36"/>
    <n v="0.90265486725663713"/>
    <n v="1.7699115044247787E-2"/>
    <n v="35"/>
    <n v="0.39665016999999997"/>
    <n v="0.92151714996913581"/>
    <n v="48"/>
    <n v="-12"/>
    <n v="7"/>
    <n v="5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11_I41"/>
    <s v="DS002"/>
    <d v="2026-07-11T00:00:00"/>
    <n v="41"/>
    <s v="Evening"/>
    <n v="104"/>
    <n v="12"/>
    <n v="0"/>
    <n v="0"/>
    <n v="12"/>
    <n v="0"/>
    <n v="0"/>
    <s v=""/>
    <s v=""/>
    <s v="P_DS002_021|P_DS002_024|P_DS002_030|P_DS002_033|P_DS002_027|P_DS002_020|P_DS002_006|P_DS002_003|P_DS002_009|P_DS002_012|P_DS002_015|P_DS002_018"/>
    <n v="8.6666666666666661"/>
    <n v="0"/>
    <n v="100"/>
    <n v="0"/>
    <n v="32"/>
    <n v="104"/>
    <n v="531"/>
    <n v="118243.52"/>
    <n v="5.1057692307692308"/>
    <n v="1136.9569230769232"/>
    <n v="15.89423076923077"/>
    <n v="21.20054409903846"/>
    <n v="104"/>
    <n v="5.3063133298076925"/>
    <n v="0"/>
    <n v="1.3402056407175491"/>
    <n v="0.63701923076923073"/>
    <n v="0"/>
    <n v="12.045524816506409"/>
    <n v="6.284204660416667"/>
    <n v="3640"/>
    <n v="36"/>
    <n v="3"/>
    <n v="3"/>
    <n v="1"/>
    <n v="1"/>
    <n v="1"/>
    <n v="0"/>
    <n v="1293.52"/>
    <s v="Rider Supply / Availability"/>
    <n v="104"/>
    <n v="141.75487098333332"/>
    <n v="986.26779456666668"/>
    <n v="36"/>
    <n v="1"/>
    <n v="2.8846153846153848E-2"/>
    <n v="35"/>
    <n v="0.39376353050925922"/>
    <n v="0.91321092089506173"/>
    <n v="47"/>
    <n v="-11"/>
    <n v="7"/>
    <n v="5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11_I42"/>
    <s v="DS002"/>
    <d v="2026-07-11T00:00:00"/>
    <n v="42"/>
    <s v="Evening"/>
    <n v="123"/>
    <n v="12"/>
    <n v="0"/>
    <n v="0"/>
    <n v="12"/>
    <n v="0"/>
    <n v="0"/>
    <s v=""/>
    <s v=""/>
    <s v="P_DS002_024|P_DS002_030|P_DS002_033|P_DS002_027|P_DS002_020|P_DS002_006|P_DS002_003|P_DS002_009|P_DS002_012|P_DS002_015|P_DS002_018|P_DS002_021"/>
    <n v="10.25"/>
    <n v="0"/>
    <n v="100"/>
    <n v="0"/>
    <n v="32"/>
    <n v="123"/>
    <n v="649"/>
    <n v="147733"/>
    <n v="5.2764227642276422"/>
    <n v="1201.0813008130081"/>
    <n v="17.170731707317074"/>
    <n v="25.966526743224932"/>
    <n v="123"/>
    <n v="8.7957950359078581"/>
    <n v="0"/>
    <n v="1.3453250887295265"/>
    <n v="0.65948509485094842"/>
    <n v="0"/>
    <n v="16.513445471680217"/>
    <n v="6.5291653891598918"/>
    <n v="4305"/>
    <n v="36"/>
    <n v="1"/>
    <n v="1"/>
    <n v="0"/>
    <n v="1"/>
    <n v="0"/>
    <n v="0"/>
    <n v="111.02"/>
    <s v="Rider Supply / Availability"/>
    <n v="123"/>
    <n v="160.02727848333333"/>
    <n v="993.99396824999997"/>
    <n v="36"/>
    <n v="1"/>
    <n v="8.130081300813009E-3"/>
    <n v="35"/>
    <n v="0.44452021800925928"/>
    <n v="0.92036478541666666"/>
    <n v="48"/>
    <n v="-12"/>
    <n v="8"/>
    <n v="4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11_I43"/>
    <s v="DS002"/>
    <d v="2026-07-11T00:00:00"/>
    <n v="43"/>
    <s v="Evening"/>
    <n v="88"/>
    <n v="12"/>
    <n v="0"/>
    <n v="0"/>
    <n v="12"/>
    <n v="0"/>
    <n v="0"/>
    <s v=""/>
    <s v=""/>
    <s v="P_DS002_030|P_DS002_033|P_DS002_027|P_DS002_020|P_DS002_006|P_DS002_003|P_DS002_009|P_DS002_012|P_DS002_015|P_DS002_018|P_DS002_021|P_DS002_024"/>
    <n v="7.333333333333333"/>
    <n v="0"/>
    <n v="100"/>
    <n v="0"/>
    <n v="32"/>
    <n v="88"/>
    <n v="428"/>
    <n v="95707.82"/>
    <n v="4.8636363636363633"/>
    <n v="1087.5888636363636"/>
    <n v="14.909090909090908"/>
    <n v="26.545828107954545"/>
    <n v="88"/>
    <n v="11.636737198863637"/>
    <n v="0"/>
    <n v="1.2611907209351647"/>
    <n v="0.64867424242424243"/>
    <n v="0"/>
    <n v="17.586488752272729"/>
    <n v="6.1104592327651517"/>
    <n v="3080"/>
    <n v="36"/>
    <n v="3"/>
    <n v="3"/>
    <n v="0"/>
    <n v="2"/>
    <n v="1"/>
    <n v="0"/>
    <n v="319.05"/>
    <s v="Rider Supply / Availability"/>
    <n v="88"/>
    <n v="119.46011165"/>
    <n v="986.66932761666669"/>
    <n v="36"/>
    <n v="1"/>
    <n v="3.4090909090909088E-2"/>
    <n v="35"/>
    <n v="0.33183364347222222"/>
    <n v="0.91358271075617281"/>
    <n v="47"/>
    <n v="-11"/>
    <n v="6"/>
    <n v="6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11_I44"/>
    <s v="DS002"/>
    <d v="2026-07-11T00:00:00"/>
    <n v="44"/>
    <s v="Evening"/>
    <n v="95"/>
    <n v="12"/>
    <n v="0"/>
    <n v="0"/>
    <n v="12"/>
    <n v="0"/>
    <n v="0"/>
    <s v=""/>
    <s v=""/>
    <s v="P_DS002_033|P_DS002_027|P_DS002_020|P_DS002_006|P_DS002_003|P_DS002_009|P_DS002_012|P_DS002_015|P_DS002_018|P_DS002_021|P_DS002_024|P_DS002_030"/>
    <n v="7.916666666666667"/>
    <n v="0"/>
    <n v="100"/>
    <n v="0"/>
    <n v="32"/>
    <n v="95"/>
    <n v="459"/>
    <n v="110237.1"/>
    <n v="4.8315789473684214"/>
    <n v="1160.3905263157894"/>
    <n v="15.494736842105263"/>
    <n v="24.219352822807018"/>
    <n v="95"/>
    <n v="8.7246159807017545"/>
    <n v="0"/>
    <n v="1.2276355312087666"/>
    <n v="0.6333333333333333"/>
    <n v="0"/>
    <n v="14.874941190000001"/>
    <n v="6.5946708289473674"/>
    <n v="3325"/>
    <n v="36"/>
    <n v="2"/>
    <n v="2"/>
    <n v="2"/>
    <n v="0"/>
    <n v="0"/>
    <n v="0"/>
    <n v="858.74"/>
    <s v="Rider Supply / Availability"/>
    <n v="95"/>
    <n v="116.9350812"/>
    <n v="984.62771735000001"/>
    <n v="36"/>
    <n v="1"/>
    <n v="2.1052631578947368E-2"/>
    <n v="35"/>
    <n v="0.32481967"/>
    <n v="0.91169233087962964"/>
    <n v="47"/>
    <n v="-11"/>
    <n v="6"/>
    <n v="6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11_I45"/>
    <s v="DS002"/>
    <d v="2026-07-11T00:00:00"/>
    <n v="45"/>
    <s v="Evening"/>
    <n v="88"/>
    <n v="9"/>
    <n v="0"/>
    <n v="0"/>
    <n v="9"/>
    <n v="0"/>
    <n v="0"/>
    <s v=""/>
    <s v=""/>
    <s v="P_DS002_003|P_DS002_009|P_DS002_012|P_DS002_015|P_DS002_018|P_DS002_021|P_DS002_024|P_DS002_030|P_DS002_033"/>
    <n v="9.7777777777777803"/>
    <n v="0"/>
    <n v="100"/>
    <n v="0"/>
    <n v="32"/>
    <n v="88"/>
    <n v="436"/>
    <n v="92595.82"/>
    <n v="4.9545454545454541"/>
    <n v="1052.2252272727274"/>
    <n v="13.5"/>
    <n v="21.857765203409091"/>
    <n v="88"/>
    <n v="8.357765203409091"/>
    <n v="0"/>
    <n v="1.2925897337720595"/>
    <n v="0.63731060606060608"/>
    <n v="0"/>
    <n v="12.354617407386364"/>
    <n v="6.6427550248106062"/>
    <n v="2640"/>
    <n v="36"/>
    <n v="4"/>
    <n v="4"/>
    <n v="2"/>
    <n v="1"/>
    <n v="1"/>
    <n v="0"/>
    <n v="1333.1599999999999"/>
    <s v="Rider Supply / Availability"/>
    <n v="88"/>
    <n v="111.31908858333334"/>
    <n v="992.5520458333333"/>
    <n v="36"/>
    <n v="1"/>
    <n v="4.5454545454545456E-2"/>
    <n v="30"/>
    <n v="0.41229292067901235"/>
    <n v="0.9190296720679012"/>
    <n v="48"/>
    <n v="-12"/>
    <n v="6"/>
    <n v="3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11_I46"/>
    <s v="DS002"/>
    <d v="2026-07-11T00:00:00"/>
    <n v="46"/>
    <s v="Evening"/>
    <n v="54"/>
    <n v="9"/>
    <n v="0"/>
    <n v="0"/>
    <n v="9"/>
    <n v="0"/>
    <n v="0"/>
    <s v=""/>
    <s v=""/>
    <s v="P_DS002_009|P_DS002_012|P_DS002_015|P_DS002_018|P_DS002_021|P_DS002_024|P_DS002_030|P_DS002_033|P_DS002_003"/>
    <n v="6"/>
    <n v="0"/>
    <n v="100"/>
    <n v="0"/>
    <n v="32"/>
    <n v="54"/>
    <n v="260"/>
    <n v="56261.08"/>
    <n v="4.8148148148148149"/>
    <n v="1041.8718518518519"/>
    <n v="11.611111111111111"/>
    <n v="13.88774223117284"/>
    <n v="38"/>
    <n v="2.9594546549382716"/>
    <n v="0"/>
    <n v="1.2396929725788055"/>
    <n v="0.64444444444444438"/>
    <n v="7.3331878703703696E-2"/>
    <n v="4.8205034370370372"/>
    <n v="6.2398914950617286"/>
    <n v="1620"/>
    <n v="36"/>
    <n v="4"/>
    <n v="4"/>
    <n v="2"/>
    <n v="2"/>
    <n v="0"/>
    <n v="0"/>
    <n v="802.44"/>
    <s v="Rider Supply / Availability"/>
    <n v="38"/>
    <n v="70.777146716666664"/>
    <n v="981.67091931666664"/>
    <n v="36"/>
    <n v="0.70370370370370372"/>
    <n v="7.407407407407407E-2"/>
    <n v="30"/>
    <n v="0.26213758043209878"/>
    <n v="0.9089545549228395"/>
    <n v="47"/>
    <n v="-11"/>
    <n v="4"/>
    <n v="5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11_I47"/>
    <s v="DS002"/>
    <d v="2026-07-11T00:00:00"/>
    <n v="47"/>
    <s v="Late Night"/>
    <n v="47"/>
    <n v="9"/>
    <n v="0"/>
    <n v="2"/>
    <n v="7"/>
    <n v="0"/>
    <n v="1"/>
    <s v=""/>
    <s v="P_DS002_012|P_DS002_015"/>
    <s v="P_DS002_018|P_DS002_021|P_DS002_024|P_DS002_030|P_DS002_033|P_DS002_003|P_DS002_009"/>
    <n v="6.7142857142857144"/>
    <n v="0"/>
    <n v="100"/>
    <n v="1"/>
    <n v="31"/>
    <n v="47"/>
    <n v="233"/>
    <n v="57056.1"/>
    <n v="4.957446808510638"/>
    <n v="1213.9595744680851"/>
    <n v="11.170212765957446"/>
    <n v="9.3327832148936167"/>
    <n v="2"/>
    <n v="1.4264680141843972E-2"/>
    <n v="0"/>
    <n v="1.2448450804298199"/>
    <n v="0.72907801418439711"/>
    <n v="1.9739230861702128"/>
    <n v="0"/>
    <n v="6.5390019627659575"/>
    <n v="1410"/>
    <n v="36"/>
    <n v="1"/>
    <n v="1"/>
    <n v="1"/>
    <n v="0"/>
    <n v="0"/>
    <n v="0"/>
    <n v="446.03"/>
    <s v="Last-Mile Travel"/>
    <n v="1"/>
    <n v="57.491120799999997"/>
    <n v="476.57467823333332"/>
    <n v="35"/>
    <n v="4.2553191489361701E-2"/>
    <n v="2.1276595744680851E-2"/>
    <n v="30"/>
    <n v="0.27376724190476187"/>
    <n v="0.44127285021604934"/>
    <n v="23"/>
    <n v="13"/>
    <n v="3"/>
    <n v="4"/>
    <s v="Recover overdue put-away workload"/>
    <x v="1"/>
    <s v="Hyderabad"/>
    <s v="Large"/>
    <n v="2100"/>
    <n v="3"/>
    <d v="1899-12-30T23:00:00"/>
    <d v="1899-12-30T23:30:00"/>
    <x v="23"/>
    <b v="0"/>
  </r>
  <r>
    <s v="DS002_20260711_I48"/>
    <s v="DS002"/>
    <d v="2026-07-11T00:00:00"/>
    <n v="48"/>
    <s v="Late Night"/>
    <n v="36"/>
    <n v="9"/>
    <n v="0"/>
    <n v="2"/>
    <n v="7"/>
    <n v="0"/>
    <n v="1"/>
    <s v=""/>
    <s v="P_DS002_015|P_DS002_018"/>
    <s v="P_DS002_021|P_DS002_024|P_DS002_030|P_DS002_033|P_DS002_003|P_DS002_009|P_DS002_012"/>
    <n v="5.1428571428571432"/>
    <n v="0"/>
    <n v="100"/>
    <n v="1"/>
    <n v="30"/>
    <n v="36"/>
    <n v="181"/>
    <n v="42737.51"/>
    <n v="5.0277777777777777"/>
    <n v="1187.1530555555555"/>
    <n v="10.916666666666666"/>
    <n v="9.5165934240740739"/>
    <n v="5"/>
    <n v="7.7490574074074059E-2"/>
    <n v="0"/>
    <n v="1.26032991287818"/>
    <n v="0.65138888888888891"/>
    <n v="1.9117187944444443"/>
    <n v="0"/>
    <n v="6.7159857328703705"/>
    <n v="1080"/>
    <n v="36"/>
    <n v="1"/>
    <n v="1"/>
    <n v="1"/>
    <n v="0"/>
    <n v="0"/>
    <n v="0"/>
    <n v="78.06"/>
    <s v="Last-Mile Travel"/>
    <n v="3"/>
    <n v="46.952337683333333"/>
    <n v="447.68119106666666"/>
    <n v="24"/>
    <n v="0.1388888888888889"/>
    <n v="2.7777777777777776E-2"/>
    <n v="30"/>
    <n v="0.22358256039682539"/>
    <n v="0.41451962135802467"/>
    <n v="22"/>
    <n v="14"/>
    <n v="3"/>
    <n v="4"/>
    <s v="Recover overdue put-away workload"/>
    <x v="1"/>
    <s v="Hyderabad"/>
    <s v="Large"/>
    <n v="2100"/>
    <n v="3"/>
    <d v="1899-12-30T23:30:00"/>
    <d v="1899-12-30T00:00:00"/>
    <x v="23"/>
    <b v="0"/>
  </r>
  <r>
    <s v="DS002_20260712_I01"/>
    <s v="DS002"/>
    <d v="2026-07-12T00:00:00"/>
    <n v="1"/>
    <s v="Night"/>
    <n v="14"/>
    <n v="19"/>
    <n v="12"/>
    <n v="2"/>
    <n v="5"/>
    <n v="900"/>
    <n v="1"/>
    <s v="P_DS002_009|P_DS002_012|P_DS002_015|P_DS002_018|P_DS002_021|P_DS002_024|P_DS002_030|P_DS002_033|P_DS002_001|P_DS002_004|P_DS002_010|P_DS002_013"/>
    <s v="P_DS002_016|P_DS002_019"/>
    <s v="P_DS002_022|P_DS002_025|P_DS002_031|P_DS002_034|P_DS002_003"/>
    <n v="2.8"/>
    <n v="900"/>
    <n v="9100"/>
    <n v="1"/>
    <n v="49"/>
    <n v="14"/>
    <n v="61"/>
    <n v="11536.87"/>
    <n v="4.3571428571428568"/>
    <n v="824.06214285714293"/>
    <n v="14.428571428571429"/>
    <n v="12.03342291904762"/>
    <n v="3"/>
    <n v="0.19409684047619027"/>
    <n v="0"/>
    <n v="1.3233544279612068"/>
    <n v="0.64047619047619053"/>
    <n v="1.9638306107142858"/>
    <n v="0"/>
    <n v="9.013639919047618"/>
    <n v="560"/>
    <n v="72"/>
    <n v="0"/>
    <n v="0"/>
    <n v="0"/>
    <n v="0"/>
    <n v="0"/>
    <n v="0"/>
    <n v="0"/>
    <s v="Store Not Ready for Rider"/>
    <n v="2"/>
    <n v="18.526961883333335"/>
    <n v="234.48290081666667"/>
    <n v="20"/>
    <n v="0.21428571428571427"/>
    <n v="0"/>
    <n v="40"/>
    <n v="0.12351307922222224"/>
    <n v="0.10855689852623457"/>
    <n v="12"/>
    <n v="60"/>
    <n v="1"/>
    <n v="4"/>
    <s v="Protect or increase picker capacity"/>
    <x v="1"/>
    <s v="Hyderabad"/>
    <s v="Large"/>
    <n v="2100"/>
    <n v="3"/>
    <d v="1899-12-30T00:00:00"/>
    <d v="1899-12-30T00:30:00"/>
    <x v="0"/>
    <b v="0"/>
  </r>
  <r>
    <s v="DS002_20260712_I02"/>
    <s v="DS002"/>
    <d v="2026-07-12T00:00:00"/>
    <n v="2"/>
    <s v="Night"/>
    <n v="6"/>
    <n v="18"/>
    <n v="12"/>
    <n v="2"/>
    <n v="4"/>
    <n v="900"/>
    <n v="1"/>
    <s v="P_DS002_015|P_DS002_018|P_DS002_021|P_DS002_024|P_DS002_030|P_DS002_033|P_DS002_001|P_DS002_004|P_DS002_010|P_DS002_013|P_DS002_016|P_DS002_019"/>
    <s v="P_DS002_022|P_DS002_025"/>
    <s v="P_DS002_031|P_DS002_034|P_DS002_003|P_DS002_009"/>
    <n v="1.5"/>
    <n v="900"/>
    <n v="8200"/>
    <n v="1"/>
    <n v="48"/>
    <n v="6"/>
    <n v="28"/>
    <n v="5415.55"/>
    <n v="4.666666666666667"/>
    <n v="902.5916666666667"/>
    <n v="13.5"/>
    <n v="10.032321741666667"/>
    <n v="1"/>
    <n v="0.25042398888888923"/>
    <n v="0"/>
    <n v="1.3252712237765649"/>
    <n v="0.67499999999999993"/>
    <n v="2.0002712166666665"/>
    <n v="0"/>
    <n v="7.3181616333333324"/>
    <n v="240"/>
    <n v="72"/>
    <n v="2"/>
    <n v="2"/>
    <n v="1"/>
    <n v="1"/>
    <n v="0"/>
    <n v="0"/>
    <n v="124.13"/>
    <s v="Last-Mile Travel"/>
    <n v="1"/>
    <n v="7.5248891499999999"/>
    <n v="119.34758461666667"/>
    <n v="9"/>
    <n v="0.16666666666666666"/>
    <n v="0.33333333333333331"/>
    <n v="40"/>
    <n v="6.2707409583333332E-2"/>
    <n v="5.5253511396604935E-2"/>
    <n v="6"/>
    <n v="66"/>
    <n v="1"/>
    <n v="3"/>
    <s v="Investigate inventory and order-quality process"/>
    <x v="1"/>
    <s v="Hyderabad"/>
    <s v="Large"/>
    <n v="2100"/>
    <n v="3"/>
    <d v="1899-12-30T00:30:00"/>
    <d v="1899-12-30T01:00:00"/>
    <x v="0"/>
    <b v="0"/>
  </r>
  <r>
    <s v="DS002_20260712_I03"/>
    <s v="DS002"/>
    <d v="2026-07-12T00:00:00"/>
    <n v="3"/>
    <s v="Night"/>
    <n v="12"/>
    <n v="10"/>
    <n v="9"/>
    <n v="0"/>
    <n v="1"/>
    <n v="675"/>
    <n v="0"/>
    <s v="P_DS002_013|P_DS002_016|P_DS002_019|P_DS002_022|P_DS002_025|P_DS002_031|P_DS002_034|P_DS002_001|P_DS002_004"/>
    <s v=""/>
    <s v="P_DS002_010"/>
    <n v="12"/>
    <n v="675"/>
    <n v="7525"/>
    <n v="0"/>
    <n v="48"/>
    <n v="12"/>
    <n v="74"/>
    <n v="16669.45"/>
    <n v="6.166666666666667"/>
    <n v="1389.1208333333334"/>
    <n v="13.916666666666666"/>
    <n v="12.568627402777778"/>
    <n v="3"/>
    <n v="0.56943629722222211"/>
    <n v="0.96030323333333323"/>
    <n v="1.6589540364407496"/>
    <n v="0.63611111111111118"/>
    <n v="3.2553683763888888"/>
    <n v="0"/>
    <n v="8.5035368013888881"/>
    <n v="480"/>
    <n v="36"/>
    <n v="0"/>
    <n v="0"/>
    <n v="0"/>
    <n v="0"/>
    <n v="0"/>
    <n v="0"/>
    <n v="0"/>
    <s v="Store Not Ready for Rider"/>
    <n v="3"/>
    <n v="17.657681"/>
    <n v="75.557886583333342"/>
    <n v="8"/>
    <n v="0.25"/>
    <n v="0"/>
    <n v="40"/>
    <n v="0.58858936666666672"/>
    <n v="6.9961006095679026E-2"/>
    <n v="4"/>
    <n v="32"/>
    <n v="1"/>
    <n v="0"/>
    <s v="Protect or increase picker capacity"/>
    <x v="1"/>
    <s v="Hyderabad"/>
    <s v="Large"/>
    <n v="2100"/>
    <n v="3"/>
    <d v="1899-12-30T01:00:00"/>
    <d v="1899-12-30T01:30:00"/>
    <x v="1"/>
    <b v="0"/>
  </r>
  <r>
    <s v="DS002_20260712_I04"/>
    <s v="DS002"/>
    <d v="2026-07-12T00:00:00"/>
    <n v="4"/>
    <s v="Night"/>
    <n v="13"/>
    <n v="10"/>
    <n v="9"/>
    <n v="0"/>
    <n v="1"/>
    <n v="675"/>
    <n v="0"/>
    <s v="P_DS002_016|P_DS002_019|P_DS002_022|P_DS002_025|P_DS002_031|P_DS002_034|P_DS002_001|P_DS002_004|P_DS002_010"/>
    <s v=""/>
    <s v="P_DS002_013"/>
    <n v="13"/>
    <n v="675"/>
    <n v="6850"/>
    <n v="0"/>
    <n v="48"/>
    <n v="13"/>
    <n v="73"/>
    <n v="17564.810000000001"/>
    <n v="5.615384615384615"/>
    <n v="1351.1392307692308"/>
    <n v="14.23076923076923"/>
    <n v="13.479931266666666"/>
    <n v="5"/>
    <n v="0.55107627820512828"/>
    <n v="0.31658279358974362"/>
    <n v="1.4903337543799657"/>
    <n v="0.58717948717948709"/>
    <n v="2.3940960320512819"/>
    <n v="0"/>
    <n v="10.115322406410257"/>
    <n v="520"/>
    <n v="36"/>
    <n v="0"/>
    <n v="0"/>
    <n v="0"/>
    <n v="0"/>
    <n v="0"/>
    <n v="0"/>
    <n v="0"/>
    <s v="Store Not Ready for Rider"/>
    <n v="3"/>
    <n v="21.857621399999999"/>
    <n v="207.79203641666666"/>
    <n v="12"/>
    <n v="0.38461538461538464"/>
    <n v="0"/>
    <n v="40"/>
    <n v="0.72858738000000001"/>
    <n v="0.1924000337191358"/>
    <n v="10"/>
    <n v="26"/>
    <n v="2"/>
    <n v="-1"/>
    <s v="Protect or increase picker capacity"/>
    <x v="1"/>
    <s v="Hyderabad"/>
    <s v="Large"/>
    <n v="2100"/>
    <n v="3"/>
    <d v="1899-12-30T01:30:00"/>
    <d v="1899-12-30T02:00:00"/>
    <x v="1"/>
    <b v="0"/>
  </r>
  <r>
    <s v="DS002_20260712_I05"/>
    <s v="DS002"/>
    <d v="2026-07-12T00:00:00"/>
    <n v="5"/>
    <s v="Night"/>
    <n v="5"/>
    <n v="10"/>
    <n v="9"/>
    <n v="0"/>
    <n v="1"/>
    <n v="675"/>
    <n v="0"/>
    <s v="P_DS002_019|P_DS002_022|P_DS002_025|P_DS002_031|P_DS002_034|P_DS002_001|P_DS002_004|P_DS002_010|P_DS002_013"/>
    <s v=""/>
    <s v="P_DS002_016"/>
    <n v="5"/>
    <n v="675"/>
    <n v="6175"/>
    <n v="0"/>
    <n v="48"/>
    <n v="5"/>
    <n v="27"/>
    <n v="3645.89"/>
    <n v="5.4"/>
    <n v="729.178"/>
    <n v="15.6"/>
    <n v="15.846027236666666"/>
    <n v="3"/>
    <n v="1.1048556033333334"/>
    <n v="0"/>
    <n v="1.5392288005314982"/>
    <n v="0.46999999999999992"/>
    <n v="2.0092287933333335"/>
    <n v="0"/>
    <n v="13.106798436666669"/>
    <n v="200"/>
    <n v="36"/>
    <n v="0"/>
    <n v="0"/>
    <n v="0"/>
    <n v="0"/>
    <n v="0"/>
    <n v="0"/>
    <n v="0"/>
    <s v="Last-Mile Travel"/>
    <n v="2"/>
    <n v="7.4001449166666671"/>
    <n v="140.72284428333333"/>
    <n v="10"/>
    <n v="0.6"/>
    <n v="0"/>
    <n v="40"/>
    <n v="0.24667149722222223"/>
    <n v="0.13029892989197531"/>
    <n v="7"/>
    <n v="29"/>
    <n v="1"/>
    <n v="0"/>
    <s v="Monitor - no immediate intervention"/>
    <x v="1"/>
    <s v="Hyderabad"/>
    <s v="Large"/>
    <n v="2100"/>
    <n v="3"/>
    <d v="1899-12-30T02:00:00"/>
    <d v="1899-12-30T02:30:00"/>
    <x v="2"/>
    <b v="0"/>
  </r>
  <r>
    <s v="DS002_20260712_I06"/>
    <s v="DS002"/>
    <d v="2026-07-12T00:00:00"/>
    <n v="6"/>
    <s v="Night"/>
    <n v="8"/>
    <n v="10"/>
    <n v="9"/>
    <n v="0"/>
    <n v="1"/>
    <n v="675"/>
    <n v="0"/>
    <s v="P_DS002_022|P_DS002_025|P_DS002_031|P_DS002_034|P_DS002_001|P_DS002_004|P_DS002_010|P_DS002_013|P_DS002_016"/>
    <s v=""/>
    <s v="P_DS002_019"/>
    <n v="8"/>
    <n v="675"/>
    <n v="5500"/>
    <n v="0"/>
    <n v="48"/>
    <n v="8"/>
    <n v="45"/>
    <n v="8039.55"/>
    <n v="5.625"/>
    <n v="1004.94375"/>
    <n v="14.625"/>
    <n v="13.059233575"/>
    <n v="2"/>
    <n v="0.77902322291666692"/>
    <n v="9.7295829166666667E-2"/>
    <n v="1.3364983957438044"/>
    <n v="0.48749999999999999"/>
    <n v="1.9212942187499999"/>
    <n v="0"/>
    <n v="10.042106018750001"/>
    <n v="320"/>
    <n v="36"/>
    <n v="0"/>
    <n v="0"/>
    <n v="0"/>
    <n v="0"/>
    <n v="0"/>
    <n v="0"/>
    <n v="0"/>
    <s v="Store Not Ready for Rider"/>
    <n v="2"/>
    <n v="11.100217033333333"/>
    <n v="123.50608795000001"/>
    <n v="7"/>
    <n v="0.25"/>
    <n v="0"/>
    <n v="40"/>
    <n v="0.37000723444444444"/>
    <n v="0.1143574888425926"/>
    <n v="6"/>
    <n v="30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12_I07"/>
    <s v="DS002"/>
    <d v="2026-07-12T00:00:00"/>
    <n v="7"/>
    <s v="Night"/>
    <n v="2"/>
    <n v="10"/>
    <n v="9"/>
    <n v="0"/>
    <n v="1"/>
    <n v="675"/>
    <n v="0"/>
    <s v="P_DS002_025|P_DS002_031|P_DS002_034|P_DS002_001|P_DS002_004|P_DS002_010|P_DS002_013|P_DS002_016|P_DS002_019"/>
    <s v=""/>
    <s v="P_DS002_022"/>
    <n v="2"/>
    <n v="675"/>
    <n v="4825"/>
    <n v="0"/>
    <n v="48"/>
    <n v="2"/>
    <n v="9"/>
    <n v="986.73"/>
    <n v="4.5"/>
    <n v="493.36500000000001"/>
    <n v="16"/>
    <n v="14.131920525"/>
    <n v="0"/>
    <n v="0"/>
    <n v="0"/>
    <n v="1.4992095282245268"/>
    <n v="0.92499999999999993"/>
    <n v="2.4242095166666666"/>
    <n v="0"/>
    <n v="10.566044333333334"/>
    <n v="80"/>
    <n v="36"/>
    <n v="0"/>
    <n v="0"/>
    <n v="0"/>
    <n v="0"/>
    <n v="0"/>
    <n v="0"/>
    <n v="0"/>
    <s v="No SLA Breach"/>
    <n v="0"/>
    <n v="3.0794109666666669"/>
    <n v="89.601657950000003"/>
    <n v="6"/>
    <n v="0"/>
    <n v="0"/>
    <n v="40"/>
    <n v="0.10264703222222223"/>
    <n v="8.2964498101851858E-2"/>
    <n v="5"/>
    <n v="31"/>
    <n v="1"/>
    <n v="0"/>
    <s v="Monitor - no immediate intervention"/>
    <x v="1"/>
    <s v="Hyderabad"/>
    <s v="Large"/>
    <n v="2100"/>
    <n v="3"/>
    <d v="1899-12-30T03:00:00"/>
    <d v="1899-12-30T03:30:00"/>
    <x v="3"/>
    <b v="0"/>
  </r>
  <r>
    <s v="DS002_20260712_I08"/>
    <s v="DS002"/>
    <d v="2026-07-12T00:00:00"/>
    <n v="8"/>
    <s v="Night"/>
    <n v="5"/>
    <n v="10"/>
    <n v="9"/>
    <n v="0"/>
    <n v="1"/>
    <n v="675"/>
    <n v="0"/>
    <s v="P_DS002_031|P_DS002_034|P_DS002_001|P_DS002_004|P_DS002_010|P_DS002_013|P_DS002_016|P_DS002_019|P_DS002_022"/>
    <s v=""/>
    <s v="P_DS002_025"/>
    <n v="5"/>
    <n v="675"/>
    <n v="4150"/>
    <n v="0"/>
    <n v="48"/>
    <n v="5"/>
    <n v="22"/>
    <n v="4564.7700000000004"/>
    <n v="4.4000000000000004"/>
    <n v="912.95400000000006"/>
    <n v="14.6"/>
    <n v="10.954548539999999"/>
    <n v="0"/>
    <n v="0"/>
    <n v="0"/>
    <n v="0.93932395783590084"/>
    <n v="0.77333333333333332"/>
    <n v="1.7126572833333333"/>
    <n v="0"/>
    <n v="8.2552245833333338"/>
    <n v="200"/>
    <n v="36"/>
    <n v="1"/>
    <n v="1"/>
    <n v="1"/>
    <n v="0"/>
    <n v="0"/>
    <n v="0"/>
    <n v="251.6"/>
    <s v="No SLA Breach"/>
    <n v="0"/>
    <n v="4.69661975"/>
    <n v="35.645234133333332"/>
    <n v="4"/>
    <n v="0"/>
    <n v="0.2"/>
    <n v="40"/>
    <n v="0.15655399166666667"/>
    <n v="3.3004846419753084E-2"/>
    <n v="2"/>
    <n v="34"/>
    <n v="1"/>
    <n v="0"/>
    <s v="Investigate inventory and order-quality process"/>
    <x v="1"/>
    <s v="Hyderabad"/>
    <s v="Large"/>
    <n v="2100"/>
    <n v="3"/>
    <d v="1899-12-30T03:30:00"/>
    <d v="1899-12-30T04:00:00"/>
    <x v="3"/>
    <b v="0"/>
  </r>
  <r>
    <s v="DS002_20260712_I09"/>
    <s v="DS002"/>
    <d v="2026-07-12T00:00:00"/>
    <n v="9"/>
    <s v="Night"/>
    <n v="10"/>
    <n v="10"/>
    <n v="9"/>
    <n v="0"/>
    <n v="1"/>
    <n v="675"/>
    <n v="0"/>
    <s v="P_DS002_034|P_DS002_001|P_DS002_004|P_DS002_010|P_DS002_013|P_DS002_016|P_DS002_019|P_DS002_022|P_DS002_025"/>
    <s v=""/>
    <s v="P_DS002_031"/>
    <n v="10"/>
    <n v="675"/>
    <n v="3475"/>
    <n v="0"/>
    <n v="48"/>
    <n v="10"/>
    <n v="51"/>
    <n v="12644.33"/>
    <n v="5.0999999999999996"/>
    <n v="1264.433"/>
    <n v="14.8"/>
    <n v="13.151328484999999"/>
    <n v="2"/>
    <n v="0.30537672500000002"/>
    <n v="0.32475192166666667"/>
    <n v="1.5297211768235022"/>
    <n v="0.47833333333333333"/>
    <n v="2.3328064283333334"/>
    <n v="0"/>
    <n v="9.801855380000001"/>
    <n v="400"/>
    <n v="36"/>
    <n v="1"/>
    <n v="1"/>
    <n v="1"/>
    <n v="0"/>
    <n v="0"/>
    <n v="0"/>
    <n v="255.32"/>
    <s v="Last-Mile Travel"/>
    <n v="1"/>
    <n v="13.962293750000001"/>
    <n v="130.47093841666666"/>
    <n v="7"/>
    <n v="0.2"/>
    <n v="0.1"/>
    <n v="40"/>
    <n v="0.46540979166666668"/>
    <n v="0.12080642445987654"/>
    <n v="7"/>
    <n v="29"/>
    <n v="1"/>
    <n v="0"/>
    <s v="Investigate inventory and order-quality process"/>
    <x v="1"/>
    <s v="Hyderabad"/>
    <s v="Large"/>
    <n v="2100"/>
    <n v="3"/>
    <d v="1899-12-30T04:00:00"/>
    <d v="1899-12-30T04:30:00"/>
    <x v="4"/>
    <b v="0"/>
  </r>
  <r>
    <s v="DS002_20260712_I10"/>
    <s v="DS002"/>
    <d v="2026-07-12T00:00:00"/>
    <n v="10"/>
    <s v="Night"/>
    <n v="6"/>
    <n v="10"/>
    <n v="9"/>
    <n v="0"/>
    <n v="1"/>
    <n v="675"/>
    <n v="0"/>
    <s v="P_DS002_001|P_DS002_004|P_DS002_010|P_DS002_013|P_DS002_016|P_DS002_019|P_DS002_022|P_DS002_025|P_DS002_031"/>
    <s v=""/>
    <s v="P_DS002_034"/>
    <n v="6"/>
    <n v="675"/>
    <n v="2800"/>
    <n v="0"/>
    <n v="48"/>
    <n v="6"/>
    <n v="31"/>
    <n v="8093.7"/>
    <n v="5.166666666666667"/>
    <n v="1348.95"/>
    <n v="13.166666666666666"/>
    <n v="10.171412224999999"/>
    <n v="0"/>
    <n v="0"/>
    <n v="8.1841266666666662E-2"/>
    <n v="1.5099212442818741"/>
    <n v="0.66111111111111109"/>
    <n v="2.2528736138888887"/>
    <n v="0"/>
    <n v="6.9907608222222217"/>
    <n v="240"/>
    <n v="36"/>
    <n v="1"/>
    <n v="1"/>
    <n v="1"/>
    <n v="0"/>
    <n v="0"/>
    <n v="0"/>
    <n v="613.67999999999995"/>
    <s v="No SLA Breach"/>
    <n v="0"/>
    <n v="10.394445383333334"/>
    <n v="116.68464896666667"/>
    <n v="8"/>
    <n v="0"/>
    <n v="0.16666666666666666"/>
    <n v="40"/>
    <n v="0.34648151277777778"/>
    <n v="0.10804134163580248"/>
    <n v="6"/>
    <n v="30"/>
    <n v="1"/>
    <n v="0"/>
    <s v="Investigate inventory and order-quality process"/>
    <x v="1"/>
    <s v="Hyderabad"/>
    <s v="Large"/>
    <n v="2100"/>
    <n v="3"/>
    <d v="1899-12-30T04:30:00"/>
    <d v="1899-12-30T05:00:00"/>
    <x v="4"/>
    <b v="0"/>
  </r>
  <r>
    <s v="DS002_20260712_I11"/>
    <s v="DS002"/>
    <d v="2026-07-12T00:00:00"/>
    <n v="11"/>
    <s v="Night"/>
    <n v="10"/>
    <n v="10"/>
    <n v="9"/>
    <n v="0"/>
    <n v="1"/>
    <n v="675"/>
    <n v="0"/>
    <s v="P_DS002_004|P_DS002_010|P_DS002_013|P_DS002_016|P_DS002_019|P_DS002_022|P_DS002_025|P_DS002_031|P_DS002_034"/>
    <s v=""/>
    <s v="P_DS002_001"/>
    <n v="10"/>
    <n v="675"/>
    <n v="2125"/>
    <n v="0"/>
    <n v="48"/>
    <n v="10"/>
    <n v="55"/>
    <n v="14527.99"/>
    <n v="5.5"/>
    <n v="1452.799"/>
    <n v="13.6"/>
    <n v="11.925271053333333"/>
    <n v="2"/>
    <n v="0.47396046499999966"/>
    <n v="0.41109299999999999"/>
    <n v="1.3178887149286977"/>
    <n v="0.745"/>
    <n v="2.4739817099999999"/>
    <n v="0"/>
    <n v="8.5146226683333328"/>
    <n v="400"/>
    <n v="36"/>
    <n v="0"/>
    <n v="0"/>
    <n v="0"/>
    <n v="0"/>
    <n v="0"/>
    <n v="0"/>
    <n v="0"/>
    <s v="Last-Mile Travel"/>
    <n v="1"/>
    <n v="13.178887066666666"/>
    <n v="93.373952166666669"/>
    <n v="7"/>
    <n v="0.2"/>
    <n v="0"/>
    <n v="40"/>
    <n v="0.43929623555555553"/>
    <n v="8.6457363117283956E-2"/>
    <n v="5"/>
    <n v="31"/>
    <n v="1"/>
    <n v="0"/>
    <s v="Monitor - no immediate intervention"/>
    <x v="1"/>
    <s v="Hyderabad"/>
    <s v="Large"/>
    <n v="2100"/>
    <n v="3"/>
    <d v="1899-12-30T05:00:00"/>
    <d v="1899-12-30T05:30:00"/>
    <x v="5"/>
    <b v="0"/>
  </r>
  <r>
    <s v="DS002_20260712_I12"/>
    <s v="DS002"/>
    <d v="2026-07-12T00:00:00"/>
    <n v="12"/>
    <s v="Night"/>
    <n v="7"/>
    <n v="10"/>
    <n v="9"/>
    <n v="0"/>
    <n v="1"/>
    <n v="675"/>
    <n v="0"/>
    <s v="P_DS002_010|P_DS002_013|P_DS002_016|P_DS002_019|P_DS002_022|P_DS002_025|P_DS002_031|P_DS002_034|P_DS002_001"/>
    <s v=""/>
    <s v="P_DS002_004"/>
    <n v="7"/>
    <n v="675"/>
    <n v="1450"/>
    <n v="0"/>
    <n v="48"/>
    <n v="7"/>
    <n v="26"/>
    <n v="6031.01"/>
    <n v="3.7142857142857144"/>
    <n v="861.57285714285717"/>
    <n v="14"/>
    <n v="11.574937045238096"/>
    <n v="1"/>
    <n v="0.102264930952381"/>
    <n v="7.4030876190476186E-2"/>
    <n v="1.1757589723509358"/>
    <n v="0.61904761904761896"/>
    <n v="1.8688374595238095"/>
    <n v="0"/>
    <n v="8.9941948119047606"/>
    <n v="280"/>
    <n v="36"/>
    <n v="0"/>
    <n v="0"/>
    <n v="0"/>
    <n v="0"/>
    <n v="0"/>
    <n v="0"/>
    <n v="0"/>
    <s v="Store Not Ready for Rider"/>
    <n v="1"/>
    <n v="5.9557079499999999"/>
    <n v="102.97877803333333"/>
    <n v="6"/>
    <n v="0.14285714285714285"/>
    <n v="0"/>
    <n v="40"/>
    <n v="0.19852359833333333"/>
    <n v="9.5350720401234559E-2"/>
    <n v="5"/>
    <n v="31"/>
    <n v="1"/>
    <n v="0"/>
    <s v="Monitor - no immediate intervention"/>
    <x v="1"/>
    <s v="Hyderabad"/>
    <s v="Large"/>
    <n v="2100"/>
    <n v="3"/>
    <d v="1899-12-30T05:30:00"/>
    <d v="1899-12-30T06:00:00"/>
    <x v="5"/>
    <b v="0"/>
  </r>
  <r>
    <s v="DS002_20260712_I13"/>
    <s v="DS002"/>
    <d v="2026-07-12T00:00:00"/>
    <n v="13"/>
    <s v="Morning"/>
    <n v="11"/>
    <n v="10"/>
    <n v="3"/>
    <n v="2"/>
    <n v="5"/>
    <n v="225"/>
    <n v="1"/>
    <s v="P_DS002_013|P_DS002_016|P_DS002_019"/>
    <s v="P_DS002_022|P_DS002_025"/>
    <s v="P_DS002_031|P_DS002_034|P_DS002_001|P_DS002_004|P_DS002_010"/>
    <n v="2.2000000000000002"/>
    <n v="225"/>
    <n v="1225"/>
    <n v="1"/>
    <n v="47"/>
    <n v="11"/>
    <n v="58"/>
    <n v="11735.07"/>
    <n v="5.2727272727272725"/>
    <n v="1066.8245454545454"/>
    <n v="13.909090909090908"/>
    <n v="11.516112769696969"/>
    <n v="0"/>
    <n v="0"/>
    <n v="0"/>
    <n v="1.4272119026011933"/>
    <n v="0.6"/>
    <n v="2.0272118969696966"/>
    <n v="0"/>
    <n v="8.5389008666666655"/>
    <n v="440"/>
    <n v="36"/>
    <n v="0"/>
    <n v="0"/>
    <n v="0"/>
    <n v="0"/>
    <n v="0"/>
    <n v="0"/>
    <n v="0"/>
    <s v="No SLA Breach"/>
    <n v="0"/>
    <n v="17.973935649999998"/>
    <n v="130.91484800000001"/>
    <n v="7"/>
    <n v="0"/>
    <n v="0"/>
    <n v="40"/>
    <n v="0.11982623766666665"/>
    <n v="0.12121745185185186"/>
    <n v="7"/>
    <n v="29"/>
    <n v="1"/>
    <n v="4"/>
    <s v="Recover overdue put-away workload"/>
    <x v="1"/>
    <s v="Hyderabad"/>
    <s v="Large"/>
    <n v="2100"/>
    <n v="3"/>
    <d v="1899-12-30T06:00:00"/>
    <d v="1899-12-30T06:30:00"/>
    <x v="6"/>
    <b v="0"/>
  </r>
  <r>
    <s v="DS002_20260712_I14"/>
    <s v="DS002"/>
    <d v="2026-07-12T00:00:00"/>
    <n v="14"/>
    <s v="Morning"/>
    <n v="13"/>
    <n v="10"/>
    <n v="3"/>
    <n v="2"/>
    <n v="5"/>
    <n v="225"/>
    <n v="1"/>
    <s v="P_DS002_016|P_DS002_019|P_DS002_022"/>
    <s v="P_DS002_025|P_DS002_031"/>
    <s v="P_DS002_034|P_DS002_001|P_DS002_004|P_DS002_010|P_DS002_013"/>
    <n v="2.6"/>
    <n v="225"/>
    <n v="1000"/>
    <n v="1"/>
    <n v="46"/>
    <n v="13"/>
    <n v="66"/>
    <n v="15470.97"/>
    <n v="5.0769230769230766"/>
    <n v="1190.0746153846153"/>
    <n v="14.23076923076923"/>
    <n v="12.237412676923075"/>
    <n v="2"/>
    <n v="0.19982949743589737"/>
    <n v="0"/>
    <n v="1.2969578796770544"/>
    <n v="0.6333333333333333"/>
    <n v="1.9302912038461539"/>
    <n v="0"/>
    <n v="9.3263522333333349"/>
    <n v="520"/>
    <n v="36"/>
    <n v="2"/>
    <n v="2"/>
    <n v="0"/>
    <n v="1"/>
    <n v="1"/>
    <n v="0"/>
    <n v="310.52"/>
    <s v="Last-Mile Travel"/>
    <n v="2"/>
    <n v="16.109546883333334"/>
    <n v="162.39606881666666"/>
    <n v="9"/>
    <n v="0.15384615384615385"/>
    <n v="0.15384615384615385"/>
    <n v="40"/>
    <n v="0.10739697922222223"/>
    <n v="0.15036673038580245"/>
    <n v="8"/>
    <n v="28"/>
    <n v="1"/>
    <n v="4"/>
    <s v="Recover overdue put-away workload"/>
    <x v="1"/>
    <s v="Hyderabad"/>
    <s v="Large"/>
    <n v="2100"/>
    <n v="3"/>
    <d v="1899-12-30T06:30:00"/>
    <d v="1899-12-30T07:00:00"/>
    <x v="6"/>
    <b v="0"/>
  </r>
  <r>
    <s v="DS002_20260712_I15"/>
    <s v="DS002"/>
    <d v="2026-07-12T00:00:00"/>
    <n v="15"/>
    <s v="Morning"/>
    <n v="11"/>
    <n v="10"/>
    <n v="3"/>
    <n v="2"/>
    <n v="5"/>
    <n v="225"/>
    <n v="1"/>
    <s v="P_DS002_019|P_DS002_022|P_DS002_025"/>
    <s v="P_DS002_031|P_DS002_034"/>
    <s v="P_DS002_001|P_DS002_004|P_DS002_010|P_DS002_013|P_DS002_016"/>
    <n v="2.2000000000000002"/>
    <n v="225"/>
    <n v="775"/>
    <n v="1"/>
    <n v="45"/>
    <n v="11"/>
    <n v="64"/>
    <n v="15427.05"/>
    <n v="5.8181818181818183"/>
    <n v="1402.4590909090909"/>
    <n v="14.181818181818182"/>
    <n v="12.391597660606061"/>
    <n v="0"/>
    <n v="0"/>
    <n v="0"/>
    <n v="1.5613873708423294"/>
    <n v="0.6333333333333333"/>
    <n v="2.1947206954545453"/>
    <n v="0"/>
    <n v="9.2620284757575764"/>
    <n v="440"/>
    <n v="36"/>
    <n v="0"/>
    <n v="0"/>
    <n v="0"/>
    <n v="0"/>
    <n v="0"/>
    <n v="0"/>
    <n v="0"/>
    <s v="No SLA Breach"/>
    <n v="0"/>
    <n v="17.926166416666668"/>
    <n v="185.33207326666667"/>
    <n v="11"/>
    <n v="0"/>
    <n v="0"/>
    <n v="40"/>
    <n v="0.11950777611111112"/>
    <n v="0.17160377154320988"/>
    <n v="9"/>
    <n v="27"/>
    <n v="1"/>
    <n v="4"/>
    <s v="Recover overdue put-away workload"/>
    <x v="1"/>
    <s v="Hyderabad"/>
    <s v="Large"/>
    <n v="2100"/>
    <n v="3"/>
    <d v="1899-12-30T07:00:00"/>
    <d v="1899-12-30T07:30:00"/>
    <x v="7"/>
    <b v="0"/>
  </r>
  <r>
    <s v="DS002_20260712_I16"/>
    <s v="DS002"/>
    <d v="2026-07-12T00:00:00"/>
    <n v="16"/>
    <s v="Morning"/>
    <n v="16"/>
    <n v="10"/>
    <n v="3"/>
    <n v="2"/>
    <n v="5"/>
    <n v="225"/>
    <n v="1"/>
    <s v="P_DS002_022|P_DS002_025|P_DS002_031"/>
    <s v="P_DS002_034|P_DS002_001"/>
    <s v="P_DS002_004|P_DS002_010|P_DS002_013|P_DS002_016|P_DS002_019"/>
    <n v="3.2"/>
    <n v="225"/>
    <n v="550"/>
    <n v="1"/>
    <n v="44"/>
    <n v="16"/>
    <n v="95"/>
    <n v="21220.93"/>
    <n v="5.9375"/>
    <n v="1326.308125"/>
    <n v="14.1875"/>
    <n v="12.395417046875"/>
    <n v="2"/>
    <n v="0.11995979895833342"/>
    <n v="0"/>
    <n v="1.6334146779766301"/>
    <n v="0.70729166666666665"/>
    <n v="2.3407063364583331"/>
    <n v="0"/>
    <n v="9.2547107010416667"/>
    <n v="640"/>
    <n v="36"/>
    <n v="3"/>
    <n v="3"/>
    <n v="2"/>
    <n v="0"/>
    <n v="1"/>
    <n v="0"/>
    <n v="447.87"/>
    <s v="Store Not Ready for Rider"/>
    <n v="2"/>
    <n v="26.134634716666667"/>
    <n v="255.60566228333332"/>
    <n v="14"/>
    <n v="0.125"/>
    <n v="0.1875"/>
    <n v="40"/>
    <n v="0.17423089811111112"/>
    <n v="0.23667190952160491"/>
    <n v="13"/>
    <n v="23"/>
    <n v="2"/>
    <n v="3"/>
    <s v="Recover overdue put-away workload"/>
    <x v="1"/>
    <s v="Hyderabad"/>
    <s v="Large"/>
    <n v="2100"/>
    <n v="3"/>
    <d v="1899-12-30T07:30:00"/>
    <d v="1899-12-30T08:00:00"/>
    <x v="7"/>
    <b v="0"/>
  </r>
  <r>
    <s v="DS002_20260712_I17"/>
    <s v="DS002"/>
    <d v="2026-07-12T00:00:00"/>
    <n v="17"/>
    <s v="Morning"/>
    <n v="30"/>
    <n v="20"/>
    <n v="3"/>
    <n v="2"/>
    <n v="15"/>
    <n v="225"/>
    <n v="1"/>
    <s v="P_DS002_031|P_DS002_032|P_DS002_034"/>
    <s v="P_DS002_001|P_DS002_002"/>
    <s v="P_DS002_004|P_DS002_005|P_DS002_008|P_DS002_010|P_DS002_011|P_DS002_013|P_DS002_016|P_DS002_017|P_DS002_019|P_DS002_020|P_DS002_022|P_DS002_023|P_DS002_025|P_DS002_026|P_DS002_029"/>
    <n v="2"/>
    <n v="225"/>
    <n v="325"/>
    <n v="1"/>
    <n v="43"/>
    <n v="30"/>
    <n v="146"/>
    <n v="27434.43"/>
    <n v="4.8666666666666663"/>
    <n v="914.48099999999999"/>
    <n v="13.666666666666666"/>
    <n v="10.196771583333334"/>
    <n v="0"/>
    <n v="0"/>
    <n v="0"/>
    <n v="1.2386062581290782"/>
    <n v="0.59388888888888891"/>
    <n v="1.8324951383333332"/>
    <n v="0"/>
    <n v="7.4559431061111114"/>
    <n v="1200"/>
    <n v="71"/>
    <n v="0"/>
    <n v="0"/>
    <n v="0"/>
    <n v="0"/>
    <n v="0"/>
    <n v="0"/>
    <n v="0"/>
    <s v="No SLA Breach"/>
    <n v="0"/>
    <n v="36.741927683333337"/>
    <n v="289.16819333333336"/>
    <n v="21"/>
    <n v="0"/>
    <n v="0"/>
    <n v="40"/>
    <n v="8.164872818518519E-2"/>
    <n v="0.13575971517996871"/>
    <n v="14"/>
    <n v="57"/>
    <n v="2"/>
    <n v="13"/>
    <s v="Recover overdue put-away workload"/>
    <x v="1"/>
    <s v="Hyderabad"/>
    <s v="Large"/>
    <n v="2100"/>
    <n v="3"/>
    <d v="1899-12-30T08:00:00"/>
    <d v="1899-12-30T08:30:00"/>
    <x v="8"/>
    <b v="0"/>
  </r>
  <r>
    <s v="DS002_20260712_I18"/>
    <s v="DS002"/>
    <d v="2026-07-12T00:00:00"/>
    <n v="18"/>
    <s v="Morning"/>
    <n v="40"/>
    <n v="20"/>
    <n v="3"/>
    <n v="2"/>
    <n v="15"/>
    <n v="225"/>
    <n v="1"/>
    <s v="P_DS002_032|P_DS002_034|P_DS002_001"/>
    <s v="P_DS002_002|P_DS002_004"/>
    <s v="P_DS002_005|P_DS002_008|P_DS002_010|P_DS002_011|P_DS002_013|P_DS002_016|P_DS002_017|P_DS002_019|P_DS002_020|P_DS002_022|P_DS002_023|P_DS002_025|P_DS002_026|P_DS002_029|P_DS002_031"/>
    <n v="2.6666666666666665"/>
    <n v="225"/>
    <n v="100"/>
    <n v="1"/>
    <n v="42"/>
    <n v="40"/>
    <n v="209"/>
    <n v="48309.279999999999"/>
    <n v="5.2249999999999996"/>
    <n v="1207.732"/>
    <n v="14"/>
    <n v="11.897984369166668"/>
    <n v="7"/>
    <n v="0.22345987000000012"/>
    <n v="0"/>
    <n v="1.393147772607793"/>
    <n v="0.56833333333333336"/>
    <n v="1.96148109875"/>
    <n v="0"/>
    <n v="8.922753262083333"/>
    <n v="1600"/>
    <n v="72"/>
    <n v="2"/>
    <n v="2"/>
    <n v="1"/>
    <n v="0"/>
    <n v="1"/>
    <n v="0"/>
    <n v="680.82999999999993"/>
    <s v="Last-Mile Travel"/>
    <n v="4"/>
    <n v="55.261418416666665"/>
    <n v="420.4844056"/>
    <n v="26"/>
    <n v="0.17499999999999999"/>
    <n v="0.05"/>
    <n v="40"/>
    <n v="0.12280315203703704"/>
    <n v="0.19466870629629629"/>
    <n v="21"/>
    <n v="51"/>
    <n v="3"/>
    <n v="12"/>
    <s v="Recover overdue put-away workload"/>
    <x v="1"/>
    <s v="Hyderabad"/>
    <s v="Large"/>
    <n v="2100"/>
    <n v="3"/>
    <d v="1899-12-30T08:30:00"/>
    <d v="1899-12-30T09:00:00"/>
    <x v="8"/>
    <b v="0"/>
  </r>
  <r>
    <s v="DS002_20260712_I19"/>
    <s v="DS002"/>
    <d v="2026-07-12T00:00:00"/>
    <n v="19"/>
    <s v="Morning"/>
    <n v="46"/>
    <n v="10"/>
    <n v="0"/>
    <n v="2"/>
    <n v="8"/>
    <n v="0"/>
    <n v="1"/>
    <s v=""/>
    <s v="P_DS002_032|P_DS002_002"/>
    <s v="P_DS002_005|P_DS002_008|P_DS002_011|P_DS002_017|P_DS002_020|P_DS002_023|P_DS002_026|P_DS002_029"/>
    <n v="5.75"/>
    <n v="0"/>
    <n v="100"/>
    <n v="1"/>
    <n v="41"/>
    <n v="46"/>
    <n v="235"/>
    <n v="53898.11"/>
    <n v="5.1086956521739131"/>
    <n v="1171.6980434782608"/>
    <n v="14.543478260869565"/>
    <n v="11.567710867391304"/>
    <n v="4"/>
    <n v="0.18546185398550727"/>
    <n v="0"/>
    <n v="1.3151853859982265"/>
    <n v="0.68442028985507253"/>
    <n v="1.9996056673913043"/>
    <n v="0"/>
    <n v="8.5557863503623199"/>
    <n v="1840"/>
    <n v="37"/>
    <n v="0"/>
    <n v="0"/>
    <n v="0"/>
    <n v="0"/>
    <n v="0"/>
    <n v="0"/>
    <n v="0"/>
    <s v="Store Not Ready for Rider"/>
    <n v="3"/>
    <n v="60.009599299999998"/>
    <n v="644.55652006666662"/>
    <n v="42"/>
    <n v="8.6956521739130432E-2"/>
    <n v="0"/>
    <n v="40"/>
    <n v="0.2500399970833333"/>
    <n v="0.5806815496096096"/>
    <n v="31"/>
    <n v="6"/>
    <n v="3"/>
    <n v="5"/>
    <s v="Recover overdue put-away workload"/>
    <x v="1"/>
    <s v="Hyderabad"/>
    <s v="Large"/>
    <n v="2100"/>
    <n v="3"/>
    <d v="1899-12-30T09:00:00"/>
    <d v="1899-12-30T09:30:00"/>
    <x v="9"/>
    <b v="0"/>
  </r>
  <r>
    <s v="DS002_20260712_I20"/>
    <s v="DS002"/>
    <d v="2026-07-12T00:00:00"/>
    <n v="20"/>
    <s v="Morning"/>
    <n v="70"/>
    <n v="10"/>
    <n v="0"/>
    <n v="2"/>
    <n v="8"/>
    <n v="0"/>
    <n v="1"/>
    <s v=""/>
    <s v="P_DS002_002|P_DS002_005"/>
    <s v="P_DS002_008|P_DS002_011|P_DS002_017|P_DS002_020|P_DS002_023|P_DS002_026|P_DS002_029|P_DS002_032"/>
    <n v="8.75"/>
    <n v="0"/>
    <n v="100"/>
    <n v="1"/>
    <n v="40"/>
    <n v="70"/>
    <n v="327"/>
    <n v="78018.36"/>
    <n v="4.6714285714285717"/>
    <n v="1114.548"/>
    <n v="16.314285714285713"/>
    <n v="13.491224426904761"/>
    <n v="6"/>
    <n v="9.2022684285714293E-2"/>
    <n v="0"/>
    <n v="1.2320925791972412"/>
    <n v="0.65095238095238095"/>
    <n v="0.73093240380952373"/>
    <n v="1.0006517373809523"/>
    <n v="9.7325277245238091"/>
    <n v="2800"/>
    <n v="37"/>
    <n v="3"/>
    <n v="3"/>
    <n v="0"/>
    <n v="2"/>
    <n v="1"/>
    <n v="0"/>
    <n v="757.8900000000001"/>
    <s v="Last-Mile Travel"/>
    <n v="3"/>
    <n v="86.435050666666669"/>
    <n v="894.70514854999999"/>
    <n v="37"/>
    <n v="8.5714285714285715E-2"/>
    <n v="4.2857142857142858E-2"/>
    <n v="40"/>
    <n v="0.36014604444444448"/>
    <n v="0.80604067436936933"/>
    <n v="43"/>
    <n v="-6"/>
    <n v="5"/>
    <n v="3"/>
    <s v="Recover overdue put-away workload"/>
    <x v="1"/>
    <s v="Hyderabad"/>
    <s v="Large"/>
    <n v="2100"/>
    <n v="3"/>
    <d v="1899-12-30T09:30:00"/>
    <d v="1899-12-30T10:00:00"/>
    <x v="9"/>
    <b v="0"/>
  </r>
  <r>
    <s v="DS002_20260712_I21"/>
    <s v="DS002"/>
    <d v="2026-07-12T00:00:00"/>
    <n v="21"/>
    <s v="Morning"/>
    <n v="77"/>
    <n v="10"/>
    <n v="0"/>
    <n v="2"/>
    <n v="8"/>
    <n v="0"/>
    <n v="1"/>
    <s v=""/>
    <s v="P_DS002_005|P_DS002_008"/>
    <s v="P_DS002_011|P_DS002_017|P_DS002_020|P_DS002_023|P_DS002_026|P_DS002_029|P_DS002_032|P_DS002_002"/>
    <n v="9.625"/>
    <n v="0"/>
    <n v="100"/>
    <n v="1"/>
    <n v="39"/>
    <n v="77"/>
    <n v="399"/>
    <n v="92670.55"/>
    <n v="5.1818181818181817"/>
    <n v="1203.5136363636364"/>
    <n v="16.311688311688311"/>
    <n v="12.905718488311688"/>
    <n v="6"/>
    <n v="0.17809274891774896"/>
    <n v="2.1953025974025962E-3"/>
    <n v="1.3322300543435106"/>
    <n v="0.61320346320346319"/>
    <n v="0.69390116125541135"/>
    <n v="1.0275224995670995"/>
    <n v="9.0545931402597386"/>
    <n v="3080"/>
    <n v="37"/>
    <n v="2"/>
    <n v="2"/>
    <n v="1"/>
    <n v="1"/>
    <n v="0"/>
    <n v="0"/>
    <n v="701.6099999999999"/>
    <s v="Rider Supply / Availability"/>
    <n v="3"/>
    <n v="101.30037745"/>
    <n v="991.15034883333328"/>
    <n v="37"/>
    <n v="7.792207792207792E-2"/>
    <n v="2.5974025974025976E-2"/>
    <n v="40"/>
    <n v="0.42208490604166665"/>
    <n v="0.89292824219219213"/>
    <n v="48"/>
    <n v="-11"/>
    <n v="5"/>
    <n v="3"/>
    <s v="Recover overdue put-away workload"/>
    <x v="1"/>
    <s v="Hyderabad"/>
    <s v="Large"/>
    <n v="2100"/>
    <n v="3"/>
    <d v="1899-12-30T10:00:00"/>
    <d v="1899-12-30T10:30:00"/>
    <x v="10"/>
    <b v="0"/>
  </r>
  <r>
    <s v="DS002_20260712_I22"/>
    <s v="DS002"/>
    <d v="2026-07-12T00:00:00"/>
    <n v="22"/>
    <s v="Morning"/>
    <n v="77"/>
    <n v="10"/>
    <n v="0"/>
    <n v="2"/>
    <n v="8"/>
    <n v="0"/>
    <n v="1"/>
    <s v=""/>
    <s v="P_DS002_008|P_DS002_011"/>
    <s v="P_DS002_017|P_DS002_020|P_DS002_023|P_DS002_026|P_DS002_029|P_DS002_032|P_DS002_002|P_DS002_005"/>
    <n v="9.625"/>
    <n v="0"/>
    <n v="100"/>
    <n v="1"/>
    <n v="38"/>
    <n v="77"/>
    <n v="377"/>
    <n v="87182.79"/>
    <n v="4.8961038961038961"/>
    <n v="1132.2440259740258"/>
    <n v="16.454545454545453"/>
    <n v="18.110281995887444"/>
    <n v="56"/>
    <n v="1.990185706493506"/>
    <n v="0"/>
    <n v="1.260338124446768"/>
    <n v="0.65735930735930737"/>
    <n v="0"/>
    <n v="6.3321766183982682"/>
    <n v="8.9623559902597396"/>
    <n v="3080"/>
    <n v="37"/>
    <n v="4"/>
    <n v="4"/>
    <n v="2"/>
    <n v="1"/>
    <n v="1"/>
    <n v="0"/>
    <n v="1529.65"/>
    <s v="Rider Supply / Availability"/>
    <n v="56"/>
    <n v="96.167512166666668"/>
    <n v="1044.40058475"/>
    <n v="37"/>
    <n v="0.72727272727272729"/>
    <n v="5.1948051948051951E-2"/>
    <n v="40"/>
    <n v="0.40069796736111113"/>
    <n v="0.94090142770270269"/>
    <n v="50"/>
    <n v="-13"/>
    <n v="5"/>
    <n v="3"/>
    <s v="Add or rebalance riders in this interval"/>
    <x v="1"/>
    <s v="Hyderabad"/>
    <s v="Large"/>
    <n v="2100"/>
    <n v="3"/>
    <d v="1899-12-30T10:30:00"/>
    <d v="1899-12-30T11:00:00"/>
    <x v="10"/>
    <b v="0"/>
  </r>
  <r>
    <s v="DS002_20260712_I23"/>
    <s v="DS002"/>
    <d v="2026-07-12T00:00:00"/>
    <n v="23"/>
    <s v="Lunch"/>
    <n v="81"/>
    <n v="10"/>
    <n v="0"/>
    <n v="0"/>
    <n v="10"/>
    <n v="0"/>
    <n v="0"/>
    <s v=""/>
    <s v=""/>
    <s v="P_DS002_011|P_DS002_017|P_DS002_020|P_DS002_023|P_DS002_026|P_DS002_029|P_DS002_032|P_DS002_002|P_DS002_005|P_DS002_008"/>
    <n v="8.1"/>
    <n v="0"/>
    <n v="100"/>
    <n v="0"/>
    <n v="38"/>
    <n v="81"/>
    <n v="374"/>
    <n v="84184.13"/>
    <n v="4.617283950617284"/>
    <n v="1039.3102469135804"/>
    <n v="16.592592592592592"/>
    <n v="17.048748956584362"/>
    <n v="46"/>
    <n v="1.2335439923868314"/>
    <n v="0"/>
    <n v="1.1906965902540756"/>
    <n v="0.67880658436213992"/>
    <n v="0"/>
    <n v="5.1268915689300414"/>
    <n v="9.1247821882716043"/>
    <n v="3240"/>
    <n v="37"/>
    <n v="2"/>
    <n v="2"/>
    <n v="1"/>
    <n v="0"/>
    <n v="1"/>
    <n v="0"/>
    <n v="920.08"/>
    <s v="Rider Supply / Availability"/>
    <n v="46"/>
    <n v="96.160592783333328"/>
    <n v="1040.5102540166667"/>
    <n v="37"/>
    <n v="0.5679012345679012"/>
    <n v="2.4691358024691357E-2"/>
    <n v="40"/>
    <n v="0.32053530927777774"/>
    <n v="0.93739662524024037"/>
    <n v="50"/>
    <n v="-13"/>
    <n v="5"/>
    <n v="5"/>
    <s v="Add or rebalance riders in this interval"/>
    <x v="1"/>
    <s v="Hyderabad"/>
    <s v="Large"/>
    <n v="2100"/>
    <n v="3"/>
    <d v="1899-12-30T11:00:00"/>
    <d v="1899-12-30T11:30:00"/>
    <x v="11"/>
    <b v="0"/>
  </r>
  <r>
    <s v="DS002_20260712_I24"/>
    <s v="DS002"/>
    <d v="2026-07-12T00:00:00"/>
    <n v="24"/>
    <s v="Lunch"/>
    <n v="98"/>
    <n v="10"/>
    <n v="0"/>
    <n v="0"/>
    <n v="10"/>
    <n v="0"/>
    <n v="0"/>
    <s v=""/>
    <s v=""/>
    <s v="P_DS002_017|P_DS002_020|P_DS002_023|P_DS002_026|P_DS002_029|P_DS002_032|P_DS002_002|P_DS002_005|P_DS002_008|P_DS002_011"/>
    <n v="9.8000000000000007"/>
    <n v="0"/>
    <n v="100"/>
    <n v="0"/>
    <n v="38"/>
    <n v="98"/>
    <n v="502"/>
    <n v="110887.59"/>
    <n v="5.1224489795918364"/>
    <n v="1131.5060204081633"/>
    <n v="17.306122448979593"/>
    <n v="21.671073909693877"/>
    <n v="91"/>
    <n v="4.4323572416666668"/>
    <n v="3.075709353741496E-3"/>
    <n v="1.3409898329062468"/>
    <n v="0.62857142857142856"/>
    <n v="0"/>
    <n v="10.31564982840136"/>
    <n v="8.4599979867346935"/>
    <n v="3920"/>
    <n v="37"/>
    <n v="2"/>
    <n v="2"/>
    <n v="2"/>
    <n v="0"/>
    <n v="0"/>
    <n v="0"/>
    <n v="501.49"/>
    <s v="Rider Supply / Availability"/>
    <n v="91"/>
    <n v="131.86353503333333"/>
    <n v="1040.6293193500001"/>
    <n v="37"/>
    <n v="0.9285714285714286"/>
    <n v="2.0408163265306121E-2"/>
    <n v="40"/>
    <n v="0.4395451167777778"/>
    <n v="0.9375038913063064"/>
    <n v="50"/>
    <n v="-13"/>
    <n v="7"/>
    <n v="3"/>
    <s v="Add or rebalance riders in this interval"/>
    <x v="1"/>
    <s v="Hyderabad"/>
    <s v="Large"/>
    <n v="2100"/>
    <n v="3"/>
    <d v="1899-12-30T11:30:00"/>
    <d v="1899-12-30T12:00:00"/>
    <x v="11"/>
    <b v="0"/>
  </r>
  <r>
    <s v="DS002_20260712_I25"/>
    <s v="DS002"/>
    <d v="2026-07-12T00:00:00"/>
    <n v="25"/>
    <s v="Lunch"/>
    <n v="105"/>
    <n v="10"/>
    <n v="0"/>
    <n v="0"/>
    <n v="10"/>
    <n v="0"/>
    <n v="0"/>
    <s v=""/>
    <s v=""/>
    <s v="P_DS002_020|P_DS002_023|P_DS002_026|P_DS002_029|P_DS002_032|P_DS002_002|P_DS002_005|P_DS002_008|P_DS002_011|P_DS002_017"/>
    <n v="10.5"/>
    <n v="0"/>
    <n v="100"/>
    <n v="0"/>
    <n v="38"/>
    <n v="105"/>
    <n v="525"/>
    <n v="124308.81"/>
    <n v="5"/>
    <n v="1183.8934285714286"/>
    <n v="19.523809523809526"/>
    <n v="35.638207151587302"/>
    <n v="105"/>
    <n v="16.114397627777777"/>
    <n v="0"/>
    <n v="1.2806498299863154"/>
    <n v="0.65523809523809518"/>
    <n v="0"/>
    <n v="23.58657866190476"/>
    <n v="9.2068516663492073"/>
    <n v="4725"/>
    <n v="37"/>
    <n v="3"/>
    <n v="3"/>
    <n v="2"/>
    <n v="0"/>
    <n v="1"/>
    <n v="0"/>
    <n v="598.13"/>
    <s v="Rider Supply / Availability"/>
    <n v="105"/>
    <n v="135.19262218333333"/>
    <n v="1039.9692092833334"/>
    <n v="37"/>
    <n v="1"/>
    <n v="2.8571428571428571E-2"/>
    <n v="45"/>
    <n v="0.45064207394444444"/>
    <n v="0.93690919755255264"/>
    <n v="50"/>
    <n v="-13"/>
    <n v="7"/>
    <n v="3"/>
    <s v="Add or rebalance riders in this interval"/>
    <x v="1"/>
    <s v="Hyderabad"/>
    <s v="Large"/>
    <n v="2100"/>
    <n v="3"/>
    <d v="1899-12-30T12:00:00"/>
    <d v="1899-12-30T12:30:00"/>
    <x v="12"/>
    <b v="1"/>
  </r>
  <r>
    <s v="DS002_20260712_I26"/>
    <s v="DS002"/>
    <d v="2026-07-12T00:00:00"/>
    <n v="26"/>
    <s v="Lunch"/>
    <n v="102"/>
    <n v="10"/>
    <n v="0"/>
    <n v="0"/>
    <n v="10"/>
    <n v="0"/>
    <n v="0"/>
    <s v=""/>
    <s v=""/>
    <s v="P_DS002_023|P_DS002_026|P_DS002_029|P_DS002_032|P_DS002_002|P_DS002_005|P_DS002_008|P_DS002_011|P_DS002_017|P_DS002_020"/>
    <n v="10.199999999999999"/>
    <n v="0"/>
    <n v="100"/>
    <n v="0"/>
    <n v="38"/>
    <n v="102"/>
    <n v="478"/>
    <n v="109595.72"/>
    <n v="4.6862745098039218"/>
    <n v="1074.4678431372549"/>
    <n v="19.166666666666668"/>
    <n v="46.60678739722222"/>
    <n v="102"/>
    <n v="27.440120730555556"/>
    <n v="0"/>
    <n v="1.2262856807836708"/>
    <n v="0.64411764705882357"/>
    <n v="0"/>
    <n v="34.949012281862743"/>
    <n v="8.8484828905228756"/>
    <n v="4590"/>
    <n v="37"/>
    <n v="5"/>
    <n v="5"/>
    <n v="4"/>
    <n v="0"/>
    <n v="1"/>
    <n v="0"/>
    <n v="1071.8800000000001"/>
    <s v="Rider Supply / Availability"/>
    <n v="102"/>
    <n v="121.93608134999999"/>
    <n v="1047.99996405"/>
    <n v="37"/>
    <n v="1"/>
    <n v="4.9019607843137254E-2"/>
    <n v="45"/>
    <n v="0.40645360450000001"/>
    <n v="0.94414411175675672"/>
    <n v="50"/>
    <n v="-13"/>
    <n v="6"/>
    <n v="4"/>
    <s v="Add or rebalance riders in this interval"/>
    <x v="1"/>
    <s v="Hyderabad"/>
    <s v="Large"/>
    <n v="2100"/>
    <n v="3"/>
    <d v="1899-12-30T12:30:00"/>
    <d v="1899-12-30T13:00:00"/>
    <x v="12"/>
    <b v="1"/>
  </r>
  <r>
    <s v="DS002_20260712_I27"/>
    <s v="DS002"/>
    <d v="2026-07-12T00:00:00"/>
    <n v="27"/>
    <s v="Lunch"/>
    <n v="85"/>
    <n v="10"/>
    <n v="0"/>
    <n v="0"/>
    <n v="10"/>
    <n v="0"/>
    <n v="0"/>
    <s v=""/>
    <s v=""/>
    <s v="P_DS002_026|P_DS002_029|P_DS002_032|P_DS002_002|P_DS002_005|P_DS002_008|P_DS002_011|P_DS002_017|P_DS002_020|P_DS002_023"/>
    <n v="8.5"/>
    <n v="0"/>
    <n v="100"/>
    <n v="0"/>
    <n v="38"/>
    <n v="85"/>
    <n v="421"/>
    <n v="97002.16"/>
    <n v="4.9529411764705884"/>
    <n v="1141.2018823529413"/>
    <n v="18.28235294117647"/>
    <n v="54.87220101254902"/>
    <n v="85"/>
    <n v="36.58984807137255"/>
    <n v="0"/>
    <n v="1.2664678897581039"/>
    <n v="0.66450980392156866"/>
    <n v="0"/>
    <n v="43.126258497843139"/>
    <n v="8.8884942249019616"/>
    <n v="3825"/>
    <n v="37"/>
    <n v="0"/>
    <n v="0"/>
    <n v="0"/>
    <n v="0"/>
    <n v="0"/>
    <n v="0"/>
    <n v="0"/>
    <s v="Rider Supply / Availability"/>
    <n v="85"/>
    <n v="109.23238403333333"/>
    <n v="1041.7519127166665"/>
    <n v="37"/>
    <n v="1"/>
    <n v="0"/>
    <n v="45"/>
    <n v="0.36410794677777775"/>
    <n v="0.93851523668168157"/>
    <n v="50"/>
    <n v="-13"/>
    <n v="6"/>
    <n v="4"/>
    <s v="Add or rebalance riders in this interval"/>
    <x v="1"/>
    <s v="Hyderabad"/>
    <s v="Large"/>
    <n v="2100"/>
    <n v="3"/>
    <d v="1899-12-30T13:00:00"/>
    <d v="1899-12-30T13:30:00"/>
    <x v="13"/>
    <b v="1"/>
  </r>
  <r>
    <s v="DS002_20260712_I28"/>
    <s v="DS002"/>
    <d v="2026-07-12T00:00:00"/>
    <n v="28"/>
    <s v="Lunch"/>
    <n v="100"/>
    <n v="10"/>
    <n v="0"/>
    <n v="0"/>
    <n v="10"/>
    <n v="0"/>
    <n v="0"/>
    <s v=""/>
    <s v=""/>
    <s v="P_DS002_029|P_DS002_032|P_DS002_002|P_DS002_005|P_DS002_008|P_DS002_011|P_DS002_017|P_DS002_020|P_DS002_023|P_DS002_026"/>
    <n v="10"/>
    <n v="0"/>
    <n v="100"/>
    <n v="0"/>
    <n v="38"/>
    <n v="100"/>
    <n v="464"/>
    <n v="110594.26"/>
    <n v="4.6399999999999997"/>
    <n v="1105.9425999999999"/>
    <n v="19.09"/>
    <n v="62.649605031833332"/>
    <n v="100"/>
    <n v="43.559605031833335"/>
    <n v="0"/>
    <n v="1.2180606711753688"/>
    <n v="0.63716666666666666"/>
    <n v="0"/>
    <n v="50.964937968666661"/>
    <n v="8.8947730506666662"/>
    <n v="4500"/>
    <n v="37"/>
    <n v="2"/>
    <n v="2"/>
    <n v="1"/>
    <n v="1"/>
    <n v="0"/>
    <n v="0"/>
    <n v="800.15000000000009"/>
    <s v="Rider Supply / Availability"/>
    <n v="100"/>
    <n v="123.70999231666667"/>
    <n v="1037.8178726166666"/>
    <n v="37"/>
    <n v="1"/>
    <n v="0.02"/>
    <n v="45"/>
    <n v="0.41236664105555559"/>
    <n v="0.93497105641141132"/>
    <n v="50"/>
    <n v="-13"/>
    <n v="6"/>
    <n v="4"/>
    <s v="Add or rebalance riders in this interval"/>
    <x v="1"/>
    <s v="Hyderabad"/>
    <s v="Large"/>
    <n v="2100"/>
    <n v="3"/>
    <d v="1899-12-30T13:30:00"/>
    <d v="1899-12-30T14:00:00"/>
    <x v="13"/>
    <b v="1"/>
  </r>
  <r>
    <s v="DS002_20260712_I29"/>
    <s v="DS002"/>
    <d v="2026-07-12T00:00:00"/>
    <n v="29"/>
    <s v="Lunch"/>
    <n v="105"/>
    <n v="10"/>
    <n v="0"/>
    <n v="0"/>
    <n v="10"/>
    <n v="0"/>
    <n v="0"/>
    <s v=""/>
    <s v=""/>
    <s v="P_DS002_032|P_DS002_002|P_DS002_005|P_DS002_008|P_DS002_011|P_DS002_017|P_DS002_020|P_DS002_023|P_DS002_026|P_DS002_029"/>
    <n v="10.5"/>
    <n v="0"/>
    <n v="100"/>
    <n v="0"/>
    <n v="38"/>
    <n v="105"/>
    <n v="512"/>
    <n v="118677.84"/>
    <n v="4.8761904761904766"/>
    <n v="1130.2651428571428"/>
    <n v="17.895238095238096"/>
    <n v="74.525089596349204"/>
    <n v="105"/>
    <n v="56.629851501111112"/>
    <n v="8.366258730158724E-4"/>
    <n v="1.2529383904038327"/>
    <n v="0.6565079365079366"/>
    <n v="0"/>
    <n v="62.624224395555558"/>
    <n v="9.1064552557142857"/>
    <n v="4200"/>
    <n v="37"/>
    <n v="6"/>
    <n v="5"/>
    <n v="3"/>
    <n v="1"/>
    <n v="2"/>
    <n v="0"/>
    <n v="2534.0299999999997"/>
    <s v="Rider Supply / Availability"/>
    <n v="105"/>
    <n v="131.87983439999999"/>
    <n v="1044.5498570166667"/>
    <n v="37"/>
    <n v="1"/>
    <n v="4.7619047619047616E-2"/>
    <n v="40"/>
    <n v="0.439599448"/>
    <n v="0.94103590722222219"/>
    <n v="50"/>
    <n v="-13"/>
    <n v="7"/>
    <n v="3"/>
    <s v="Add or rebalance riders in this interval"/>
    <x v="1"/>
    <s v="Hyderabad"/>
    <s v="Large"/>
    <n v="2100"/>
    <n v="3"/>
    <d v="1899-12-30T14:00:00"/>
    <d v="1899-12-30T14:30:00"/>
    <x v="14"/>
    <b v="0"/>
  </r>
  <r>
    <s v="DS002_20260712_I30"/>
    <s v="DS002"/>
    <d v="2026-07-12T00:00:00"/>
    <n v="30"/>
    <s v="Lunch"/>
    <n v="97"/>
    <n v="10"/>
    <n v="0"/>
    <n v="0"/>
    <n v="10"/>
    <n v="0"/>
    <n v="0"/>
    <s v=""/>
    <s v=""/>
    <s v="P_DS002_002|P_DS002_005|P_DS002_008|P_DS002_011|P_DS002_017|P_DS002_020|P_DS002_023|P_DS002_026|P_DS002_029|P_DS002_032"/>
    <n v="9.6999999999999993"/>
    <n v="0"/>
    <n v="100"/>
    <n v="0"/>
    <n v="38"/>
    <n v="97"/>
    <n v="457"/>
    <n v="97379.43"/>
    <n v="4.7113402061855671"/>
    <n v="1003.911649484536"/>
    <n v="17.608247422680414"/>
    <n v="81.917124399484536"/>
    <n v="97"/>
    <n v="64.308876976804129"/>
    <n v="0"/>
    <n v="1.2120157594368923"/>
    <n v="0.5634020618556701"/>
    <n v="0"/>
    <n v="70.2679362895189"/>
    <n v="8.9835640941580746"/>
    <n v="3880"/>
    <n v="37"/>
    <n v="5"/>
    <n v="5"/>
    <n v="4"/>
    <n v="1"/>
    <n v="0"/>
    <n v="0"/>
    <n v="1255.68"/>
    <s v="Rider Supply / Availability"/>
    <n v="97"/>
    <n v="118.87638331666666"/>
    <n v="1036.5162090000001"/>
    <n v="37"/>
    <n v="1"/>
    <n v="5.1546391752577317E-2"/>
    <n v="40"/>
    <n v="0.39625461105555554"/>
    <n v="0.93379838648648661"/>
    <n v="50"/>
    <n v="-13"/>
    <n v="6"/>
    <n v="4"/>
    <s v="Add or rebalance riders in this interval"/>
    <x v="1"/>
    <s v="Hyderabad"/>
    <s v="Large"/>
    <n v="2100"/>
    <n v="3"/>
    <d v="1899-12-30T14:30:00"/>
    <d v="1899-12-30T15:00:00"/>
    <x v="14"/>
    <b v="0"/>
  </r>
  <r>
    <s v="DS002_20260712_I31"/>
    <s v="DS002"/>
    <d v="2026-07-12T00:00:00"/>
    <n v="31"/>
    <s v="Afternoon"/>
    <n v="72"/>
    <n v="10"/>
    <n v="0"/>
    <n v="2"/>
    <n v="8"/>
    <n v="0"/>
    <n v="1"/>
    <s v=""/>
    <s v="P_DS002_005|P_DS002_008"/>
    <s v="P_DS002_011|P_DS002_017|P_DS002_020|P_DS002_023|P_DS002_026|P_DS002_029|P_DS002_032|P_DS002_002"/>
    <n v="9"/>
    <n v="0"/>
    <n v="100"/>
    <n v="1"/>
    <n v="37"/>
    <n v="72"/>
    <n v="367"/>
    <n v="82914.05"/>
    <n v="5.0972222222222223"/>
    <n v="1151.5840277777779"/>
    <n v="16.125"/>
    <n v="70.379794310416671"/>
    <n v="72"/>
    <n v="54.254794310416663"/>
    <n v="0"/>
    <n v="1.3230000017975563"/>
    <n v="0.61851851851851847"/>
    <n v="0"/>
    <n v="58.531347266435176"/>
    <n v="9.0240581453703701"/>
    <n v="2880"/>
    <n v="37"/>
    <n v="1"/>
    <n v="1"/>
    <n v="0"/>
    <n v="0"/>
    <n v="1"/>
    <n v="0"/>
    <n v="175.72"/>
    <s v="Rider Supply / Availability"/>
    <n v="72"/>
    <n v="94.746847633333331"/>
    <n v="1052.6072266000001"/>
    <n v="37"/>
    <n v="1"/>
    <n v="1.3888888888888888E-2"/>
    <n v="40"/>
    <n v="0.39477853180555555"/>
    <n v="0.94829479873873879"/>
    <n v="51"/>
    <n v="-14"/>
    <n v="5"/>
    <n v="3"/>
    <s v="Add or rebalance riders in this interval"/>
    <x v="1"/>
    <s v="Hyderabad"/>
    <s v="Large"/>
    <n v="2100"/>
    <n v="3"/>
    <d v="1899-12-30T15:00:00"/>
    <d v="1899-12-30T15:30:00"/>
    <x v="15"/>
    <b v="0"/>
  </r>
  <r>
    <s v="DS002_20260712_I32"/>
    <s v="DS002"/>
    <d v="2026-07-12T00:00:00"/>
    <n v="32"/>
    <s v="Afternoon"/>
    <n v="71"/>
    <n v="10"/>
    <n v="0"/>
    <n v="2"/>
    <n v="8"/>
    <n v="0"/>
    <n v="1"/>
    <s v=""/>
    <s v="P_DS002_008|P_DS002_011"/>
    <s v="P_DS002_017|P_DS002_020|P_DS002_023|P_DS002_026|P_DS002_029|P_DS002_032|P_DS002_002|P_DS002_005"/>
    <n v="8.875"/>
    <n v="0"/>
    <n v="100"/>
    <n v="1"/>
    <n v="36"/>
    <n v="71"/>
    <n v="351"/>
    <n v="78502.8"/>
    <n v="4.943661971830986"/>
    <n v="1105.6732394366197"/>
    <n v="16.098591549295776"/>
    <n v="55.902082747417843"/>
    <n v="71"/>
    <n v="39.803491198122067"/>
    <n v="0"/>
    <n v="1.2552005560389741"/>
    <n v="0.60305164319248816"/>
    <n v="0"/>
    <n v="44.336070515023472"/>
    <n v="8.767384437323944"/>
    <n v="2840"/>
    <n v="37"/>
    <n v="2"/>
    <n v="2"/>
    <n v="1"/>
    <n v="0"/>
    <n v="1"/>
    <n v="0"/>
    <n v="1122.54"/>
    <s v="Rider Supply / Availability"/>
    <n v="71"/>
    <n v="86.460983083333332"/>
    <n v="1039.4945808333334"/>
    <n v="37"/>
    <n v="1"/>
    <n v="2.8169014084507043E-2"/>
    <n v="40"/>
    <n v="0.36025409618055554"/>
    <n v="0.93648160435435446"/>
    <n v="50"/>
    <n v="-13"/>
    <n v="5"/>
    <n v="3"/>
    <s v="Add or rebalance riders in this interval"/>
    <x v="1"/>
    <s v="Hyderabad"/>
    <s v="Large"/>
    <n v="2100"/>
    <n v="3"/>
    <d v="1899-12-30T15:30:00"/>
    <d v="1899-12-30T16:00:00"/>
    <x v="15"/>
    <b v="0"/>
  </r>
  <r>
    <s v="DS002_20260712_I33"/>
    <s v="DS002"/>
    <d v="2026-07-12T00:00:00"/>
    <n v="33"/>
    <s v="Afternoon"/>
    <n v="53"/>
    <n v="19"/>
    <n v="0"/>
    <n v="2"/>
    <n v="17"/>
    <n v="0"/>
    <n v="1"/>
    <s v=""/>
    <s v="P_DS002_026|P_DS002_029"/>
    <s v="P_DS002_030|P_DS002_032|P_DS002_033|P_DS002_002|P_DS002_003|P_DS002_005|P_DS002_006|P_DS002_008|P_DS002_009|P_DS002_011|P_DS002_012|P_DS002_015|P_DS002_017|P_DS002_018|P_DS002_020|P_DS002_023|P_DS002_024"/>
    <n v="3.1176470588235294"/>
    <n v="0"/>
    <n v="100"/>
    <n v="1"/>
    <n v="35"/>
    <n v="53"/>
    <n v="268"/>
    <n v="62418.48"/>
    <n v="5.0566037735849054"/>
    <n v="1177.7071698113209"/>
    <n v="14.30188679245283"/>
    <n v="39.008800294654094"/>
    <n v="53"/>
    <n v="24.706913502201257"/>
    <n v="0"/>
    <n v="1.2710474060775434"/>
    <n v="0.65"/>
    <n v="0"/>
    <n v="27.157796964150947"/>
    <n v="9.1079433380503136"/>
    <n v="2120"/>
    <n v="70"/>
    <n v="0"/>
    <n v="0"/>
    <n v="0"/>
    <n v="0"/>
    <n v="0"/>
    <n v="0"/>
    <n v="0"/>
    <s v="Rider Supply / Availability"/>
    <n v="53"/>
    <n v="69.278557333333339"/>
    <n v="1923.5306199833333"/>
    <n v="70"/>
    <n v="1"/>
    <n v="0"/>
    <n v="40"/>
    <n v="0.13584030849673204"/>
    <n v="0.91596696189682536"/>
    <n v="92"/>
    <n v="-22"/>
    <n v="4"/>
    <n v="13"/>
    <s v="Add or rebalance riders in this interval"/>
    <x v="1"/>
    <s v="Hyderabad"/>
    <s v="Large"/>
    <n v="2100"/>
    <n v="3"/>
    <d v="1899-12-30T16:00:00"/>
    <d v="1899-12-30T16:30:00"/>
    <x v="16"/>
    <b v="0"/>
  </r>
  <r>
    <s v="DS002_20260712_I34"/>
    <s v="DS002"/>
    <d v="2026-07-12T00:00:00"/>
    <n v="34"/>
    <s v="Afternoon"/>
    <n v="56"/>
    <n v="19"/>
    <n v="0"/>
    <n v="2"/>
    <n v="17"/>
    <n v="0"/>
    <n v="1"/>
    <s v=""/>
    <s v="P_DS002_029|P_DS002_030"/>
    <s v="P_DS002_032|P_DS002_033|P_DS002_002|P_DS002_003|P_DS002_005|P_DS002_006|P_DS002_008|P_DS002_009|P_DS002_011|P_DS002_012|P_DS002_015|P_DS002_017|P_DS002_018|P_DS002_020|P_DS002_023|P_DS002_024|P_DS002_026"/>
    <n v="3.2941176470588234"/>
    <n v="0"/>
    <n v="100"/>
    <n v="1"/>
    <n v="34"/>
    <n v="56"/>
    <n v="312"/>
    <n v="66306.75"/>
    <n v="5.5714285714285712"/>
    <n v="1184.0491071428571"/>
    <n v="14.303571428571429"/>
    <n v="23.574241027678571"/>
    <n v="56"/>
    <n v="9.2706695991071424"/>
    <n v="0"/>
    <n v="1.4558263771377498"/>
    <n v="0.60744047619047614"/>
    <n v="0"/>
    <n v="11.560557594047619"/>
    <n v="9.0792856214285713"/>
    <n v="2240"/>
    <n v="68"/>
    <n v="3"/>
    <n v="3"/>
    <n v="0"/>
    <n v="0"/>
    <n v="3"/>
    <n v="0"/>
    <n v="1352.05"/>
    <s v="Rider Supply / Availability"/>
    <n v="56"/>
    <n v="81.584382399999996"/>
    <n v="1910.4520073166666"/>
    <n v="69"/>
    <n v="1"/>
    <n v="5.3571428571428568E-2"/>
    <n v="40"/>
    <n v="0.15996937725490196"/>
    <n v="0.93649608201797385"/>
    <n v="91"/>
    <n v="-23"/>
    <n v="4"/>
    <n v="13"/>
    <s v="Add or rebalance riders in this interval"/>
    <x v="1"/>
    <s v="Hyderabad"/>
    <s v="Large"/>
    <n v="2100"/>
    <n v="3"/>
    <d v="1899-12-30T16:30:00"/>
    <d v="1899-12-30T17:00:00"/>
    <x v="16"/>
    <b v="0"/>
  </r>
  <r>
    <s v="DS002_20260712_I35"/>
    <s v="DS002"/>
    <d v="2026-07-12T00:00:00"/>
    <n v="35"/>
    <s v="Afternoon"/>
    <n v="57"/>
    <n v="9"/>
    <n v="0"/>
    <n v="2"/>
    <n v="7"/>
    <n v="0"/>
    <n v="1"/>
    <s v=""/>
    <s v="P_DS002_033|P_DS002_003"/>
    <s v="P_DS002_006|P_DS002_009|P_DS002_012|P_DS002_015|P_DS002_018|P_DS002_024|P_DS002_030"/>
    <n v="8.1428571428571423"/>
    <n v="0"/>
    <n v="100"/>
    <n v="1"/>
    <n v="33"/>
    <n v="57"/>
    <n v="288"/>
    <n v="63894.02"/>
    <n v="5.0526315789473681"/>
    <n v="1120.9477192982456"/>
    <n v="15.87719298245614"/>
    <n v="16.299781994152045"/>
    <n v="34"/>
    <n v="1.0755589807017545"/>
    <n v="0"/>
    <n v="1.2456856240668785"/>
    <n v="0.63304093567251463"/>
    <n v="2.4577630994152045E-2"/>
    <n v="4.1605334251461983"/>
    <n v="9.3511652748538019"/>
    <n v="2280"/>
    <n v="34"/>
    <n v="6"/>
    <n v="6"/>
    <n v="2"/>
    <n v="1"/>
    <n v="3"/>
    <n v="0"/>
    <n v="1321.3899999999999"/>
    <s v="Rider Supply / Availability"/>
    <n v="33"/>
    <n v="70.857663333333335"/>
    <n v="1257.1935626166667"/>
    <n v="67"/>
    <n v="0.59649122807017541"/>
    <n v="0.10526315789473684"/>
    <n v="40"/>
    <n v="0.33741744444444444"/>
    <n v="1.2325427084477125"/>
    <n v="60"/>
    <n v="-26"/>
    <n v="4"/>
    <n v="3"/>
    <s v="Add or rebalance riders in this interval"/>
    <x v="1"/>
    <s v="Hyderabad"/>
    <s v="Large"/>
    <n v="2100"/>
    <n v="3"/>
    <d v="1899-12-30T17:00:00"/>
    <d v="1899-12-30T17:30:00"/>
    <x v="17"/>
    <b v="0"/>
  </r>
  <r>
    <s v="DS002_20260712_I36"/>
    <s v="DS002"/>
    <d v="2026-07-12T00:00:00"/>
    <n v="36"/>
    <s v="Afternoon"/>
    <n v="78"/>
    <n v="9"/>
    <n v="0"/>
    <n v="2"/>
    <n v="7"/>
    <n v="0"/>
    <n v="1"/>
    <s v=""/>
    <s v="P_DS002_003|P_DS002_006"/>
    <s v="P_DS002_009|P_DS002_012|P_DS002_015|P_DS002_018|P_DS002_024|P_DS002_030|P_DS002_033"/>
    <n v="11.142857142857142"/>
    <n v="0"/>
    <n v="100"/>
    <n v="1"/>
    <n v="32"/>
    <n v="78"/>
    <n v="415"/>
    <n v="97061.45"/>
    <n v="5.3205128205128203"/>
    <n v="1244.3775641025641"/>
    <n v="16.794871794871796"/>
    <n v="16.22564027051282"/>
    <n v="38"/>
    <n v="0.93718656495726493"/>
    <n v="1.9888712820512817E-2"/>
    <n v="1.3022392823923428"/>
    <n v="0.66452991452991461"/>
    <n v="0.10637213739316238"/>
    <n v="4.2754992867521366"/>
    <n v="8.9938249467948719"/>
    <n v="3120"/>
    <n v="34"/>
    <n v="2"/>
    <n v="2"/>
    <n v="1"/>
    <n v="0"/>
    <n v="1"/>
    <n v="0"/>
    <n v="289.73"/>
    <s v="Rider Supply / Availability"/>
    <n v="37"/>
    <n v="101.83184461666667"/>
    <n v="952.51467811666669"/>
    <n v="34"/>
    <n v="0.48717948717948717"/>
    <n v="2.564102564102564E-2"/>
    <n v="40"/>
    <n v="0.48491354579365081"/>
    <n v="0.93383791972222219"/>
    <n v="46"/>
    <n v="-12"/>
    <n v="5"/>
    <n v="2"/>
    <s v="Add or rebalance riders in this interval"/>
    <x v="1"/>
    <s v="Hyderabad"/>
    <s v="Large"/>
    <n v="2100"/>
    <n v="3"/>
    <d v="1899-12-30T17:30:00"/>
    <d v="1899-12-30T18:00:00"/>
    <x v="17"/>
    <b v="0"/>
  </r>
  <r>
    <s v="DS002_20260712_I37"/>
    <s v="DS002"/>
    <d v="2026-07-12T00:00:00"/>
    <n v="37"/>
    <s v="Evening"/>
    <n v="81"/>
    <n v="11"/>
    <n v="0"/>
    <n v="0"/>
    <n v="11"/>
    <n v="0"/>
    <n v="0"/>
    <s v=""/>
    <s v=""/>
    <s v="P_DS002_015|P_DS002_018|P_DS002_024|P_DS002_030|P_DS002_033|P_DS002_007|P_DS002_028|P_DS002_003|P_DS002_006|P_DS002_009|P_DS002_012"/>
    <n v="7.3636363636363633"/>
    <n v="0"/>
    <n v="100"/>
    <n v="0"/>
    <n v="32"/>
    <n v="81"/>
    <n v="420"/>
    <n v="93803.35"/>
    <n v="5.1851851851851851"/>
    <n v="1158.0660493827161"/>
    <n v="18.666666666666668"/>
    <n v="21.946372602880658"/>
    <n v="69"/>
    <n v="3.4348146401234567"/>
    <n v="0"/>
    <n v="1.354055979788042"/>
    <n v="0.68539094650205756"/>
    <n v="0"/>
    <n v="9.9134002890946498"/>
    <n v="9.0151303160493832"/>
    <n v="3645"/>
    <n v="34"/>
    <n v="3"/>
    <n v="3"/>
    <n v="3"/>
    <n v="0"/>
    <n v="0"/>
    <n v="0"/>
    <n v="1328.04"/>
    <s v="Rider Supply / Availability"/>
    <n v="69"/>
    <n v="110.55793835"/>
    <n v="955.69857878333335"/>
    <n v="34"/>
    <n v="0.85185185185185186"/>
    <n v="3.7037037037037035E-2"/>
    <n v="45"/>
    <n v="0.33502405560606063"/>
    <n v="0.93695939096405234"/>
    <n v="46"/>
    <n v="-12"/>
    <n v="6"/>
    <n v="5"/>
    <s v="Add or rebalance riders in this interval"/>
    <x v="1"/>
    <s v="Hyderabad"/>
    <s v="Large"/>
    <n v="2100"/>
    <n v="3"/>
    <d v="1899-12-30T18:00:00"/>
    <d v="1899-12-30T18:30:00"/>
    <x v="18"/>
    <b v="1"/>
  </r>
  <r>
    <s v="DS002_20260712_I38"/>
    <s v="DS002"/>
    <d v="2026-07-12T00:00:00"/>
    <n v="38"/>
    <s v="Evening"/>
    <n v="107"/>
    <n v="12"/>
    <n v="0"/>
    <n v="0"/>
    <n v="12"/>
    <n v="0"/>
    <n v="0"/>
    <s v=""/>
    <s v=""/>
    <s v="P_DS002_009|P_DS002_012|P_DS002_015|P_DS002_018|P_DS002_024|P_DS002_030|P_DS002_033|P_DS002_014|P_DS002_007|P_DS002_028|P_DS002_003|P_DS002_006"/>
    <n v="8.9166666666666661"/>
    <n v="0"/>
    <n v="100"/>
    <n v="0"/>
    <n v="32"/>
    <n v="107"/>
    <n v="558"/>
    <n v="122083.11"/>
    <n v="5.2149532710280377"/>
    <n v="1140.963644859813"/>
    <n v="19.803738317757009"/>
    <n v="32.783738079595018"/>
    <n v="107"/>
    <n v="12.979999761838005"/>
    <n v="0"/>
    <n v="1.3654782288456315"/>
    <n v="0.61168224299065421"/>
    <n v="0"/>
    <n v="21.49361494626168"/>
    <n v="8.3590685725856702"/>
    <n v="4815"/>
    <n v="34"/>
    <n v="4"/>
    <n v="4"/>
    <n v="1"/>
    <n v="0"/>
    <n v="3"/>
    <n v="0"/>
    <n v="2044.07"/>
    <s v="Rider Supply / Availability"/>
    <n v="107"/>
    <n v="143.84974981666667"/>
    <n v="954.16666536666662"/>
    <n v="34"/>
    <n v="1"/>
    <n v="3.7383177570093455E-2"/>
    <n v="45"/>
    <n v="0.39958263837962965"/>
    <n v="0.93545751506535946"/>
    <n v="46"/>
    <n v="-12"/>
    <n v="7"/>
    <n v="5"/>
    <s v="Add or rebalance riders in this interval"/>
    <x v="1"/>
    <s v="Hyderabad"/>
    <s v="Large"/>
    <n v="2100"/>
    <n v="3"/>
    <d v="1899-12-30T18:30:00"/>
    <d v="1899-12-30T19:00:00"/>
    <x v="18"/>
    <b v="1"/>
  </r>
  <r>
    <s v="DS002_20260712_I39"/>
    <s v="DS002"/>
    <d v="2026-07-12T00:00:00"/>
    <n v="39"/>
    <s v="Evening"/>
    <n v="136"/>
    <n v="12"/>
    <n v="0"/>
    <n v="0"/>
    <n v="12"/>
    <n v="0"/>
    <n v="0"/>
    <s v=""/>
    <s v=""/>
    <s v="P_DS002_012|P_DS002_015|P_DS002_018|P_DS002_024|P_DS002_030|P_DS002_033|P_DS002_014|P_DS002_007|P_DS002_028|P_DS002_003|P_DS002_006|P_DS002_009"/>
    <n v="11.333333333333334"/>
    <n v="0"/>
    <n v="100"/>
    <n v="0"/>
    <n v="32"/>
    <n v="136"/>
    <n v="684"/>
    <n v="153063.5"/>
    <n v="5.0294117647058822"/>
    <n v="1125.4669117647059"/>
    <n v="21.926470588235293"/>
    <n v="57.948150003799022"/>
    <n v="136"/>
    <n v="36.021679415563725"/>
    <n v="5.2950208333333237E-4"/>
    <n v="1.3253662151197088"/>
    <n v="0.6596813725490196"/>
    <n v="0"/>
    <n v="45.690339939460785"/>
    <n v="9.3385319846813726"/>
    <n v="6120"/>
    <n v="34"/>
    <n v="4"/>
    <n v="4"/>
    <n v="2"/>
    <n v="0"/>
    <n v="2"/>
    <n v="0"/>
    <n v="476.36"/>
    <s v="Rider Supply / Availability"/>
    <n v="136"/>
    <n v="179.92816819999999"/>
    <n v="947.84112359999995"/>
    <n v="34"/>
    <n v="1"/>
    <n v="2.9411764705882353E-2"/>
    <n v="45"/>
    <n v="0.49980046722222221"/>
    <n v="0.92925600352941173"/>
    <n v="46"/>
    <n v="-12"/>
    <n v="9"/>
    <n v="3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12_I40"/>
    <s v="DS002"/>
    <d v="2026-07-12T00:00:00"/>
    <n v="40"/>
    <s v="Evening"/>
    <n v="140"/>
    <n v="12"/>
    <n v="0"/>
    <n v="0"/>
    <n v="12"/>
    <n v="0"/>
    <n v="0"/>
    <s v=""/>
    <s v=""/>
    <s v="P_DS002_015|P_DS002_018|P_DS002_024|P_DS002_030|P_DS002_033|P_DS002_014|P_DS002_007|P_DS002_028|P_DS002_003|P_DS002_006|P_DS002_009|P_DS002_012"/>
    <n v="11.666666666666666"/>
    <n v="0"/>
    <n v="100"/>
    <n v="0"/>
    <n v="32"/>
    <n v="140"/>
    <n v="660"/>
    <n v="156448.94"/>
    <n v="4.7142857142857144"/>
    <n v="1117.4924285714285"/>
    <n v="21.735714285714284"/>
    <n v="87.229490053928572"/>
    <n v="140"/>
    <n v="65.493775768214277"/>
    <n v="6.2614654761904717E-4"/>
    <n v="1.2471150251127459"/>
    <n v="0.58833333333333326"/>
    <n v="0"/>
    <n v="75.984788768333331"/>
    <n v="8.455650581785715"/>
    <n v="6300"/>
    <n v="34"/>
    <n v="6"/>
    <n v="6"/>
    <n v="3"/>
    <n v="1"/>
    <n v="2"/>
    <n v="0"/>
    <n v="2380.2999999999997"/>
    <s v="Rider Supply / Availability"/>
    <n v="140"/>
    <n v="176.51850546666665"/>
    <n v="959.58509115000004"/>
    <n v="34"/>
    <n v="1"/>
    <n v="4.2857142857142858E-2"/>
    <n v="45"/>
    <n v="0.49032918185185181"/>
    <n v="0.94076969720588244"/>
    <n v="46"/>
    <n v="-12"/>
    <n v="9"/>
    <n v="3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12_I41"/>
    <s v="DS002"/>
    <d v="2026-07-12T00:00:00"/>
    <n v="41"/>
    <s v="Evening"/>
    <n v="148"/>
    <n v="12"/>
    <n v="0"/>
    <n v="0"/>
    <n v="12"/>
    <n v="0"/>
    <n v="0"/>
    <s v=""/>
    <s v=""/>
    <s v="P_DS002_018|P_DS002_024|P_DS002_030|P_DS002_033|P_DS002_014|P_DS002_007|P_DS002_028|P_DS002_003|P_DS002_006|P_DS002_009|P_DS002_012|P_DS002_015"/>
    <n v="12.333333333333334"/>
    <n v="0"/>
    <n v="100"/>
    <n v="0"/>
    <n v="32"/>
    <n v="148"/>
    <n v="742"/>
    <n v="167639.85999999999"/>
    <n v="5.0135135135135132"/>
    <n v="1132.7017567567566"/>
    <n v="22.513513513513512"/>
    <n v="119.37579324234234"/>
    <n v="148"/>
    <n v="96.862279728828838"/>
    <n v="6.0678061936936933E-3"/>
    <n v="1.3191058474006403"/>
    <n v="0.62567567567567561"/>
    <n v="0"/>
    <n v="107.45731429132883"/>
    <n v="9.0326070909909895"/>
    <n v="6660"/>
    <n v="34"/>
    <n v="1"/>
    <n v="1"/>
    <n v="1"/>
    <n v="0"/>
    <n v="0"/>
    <n v="0"/>
    <n v="253.2"/>
    <s v="Rider Supply / Availability"/>
    <n v="148"/>
    <n v="191.71220769999999"/>
    <n v="959.37846638333338"/>
    <n v="34"/>
    <n v="1"/>
    <n v="6.7567567567567571E-3"/>
    <n v="45"/>
    <n v="0.53253391027777774"/>
    <n v="0.94056712390522879"/>
    <n v="46"/>
    <n v="-12"/>
    <n v="10"/>
    <n v="2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12_I42"/>
    <s v="DS002"/>
    <d v="2026-07-12T00:00:00"/>
    <n v="42"/>
    <s v="Evening"/>
    <n v="116"/>
    <n v="12"/>
    <n v="0"/>
    <n v="0"/>
    <n v="12"/>
    <n v="0"/>
    <n v="0"/>
    <s v=""/>
    <s v=""/>
    <s v="P_DS002_024|P_DS002_030|P_DS002_033|P_DS002_014|P_DS002_007|P_DS002_028|P_DS002_003|P_DS002_006|P_DS002_009|P_DS002_012|P_DS002_015|P_DS002_018"/>
    <n v="9.6666666666666661"/>
    <n v="0"/>
    <n v="100"/>
    <n v="0"/>
    <n v="32"/>
    <n v="116"/>
    <n v="603"/>
    <n v="134856.56"/>
    <n v="5.1982758620689653"/>
    <n v="1162.556551724138"/>
    <n v="20.491379310344829"/>
    <n v="148.14210553706897"/>
    <n v="116"/>
    <n v="127.65072622672415"/>
    <n v="0"/>
    <n v="1.3647064287452624"/>
    <n v="0.62112068965517242"/>
    <n v="0"/>
    <n v="136.31849506350574"/>
    <n v="8.8874959900862063"/>
    <n v="5220"/>
    <n v="34"/>
    <n v="2"/>
    <n v="2"/>
    <n v="1"/>
    <n v="0"/>
    <n v="1"/>
    <n v="0"/>
    <n v="578.52"/>
    <s v="Rider Supply / Availability"/>
    <n v="116"/>
    <n v="158.88697155"/>
    <n v="947.51699726666664"/>
    <n v="34"/>
    <n v="1"/>
    <n v="1.7241379310344827E-2"/>
    <n v="45"/>
    <n v="0.44135269874999999"/>
    <n v="0.92893823261437902"/>
    <n v="46"/>
    <n v="-12"/>
    <n v="8"/>
    <n v="4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12_I43"/>
    <s v="DS002"/>
    <d v="2026-07-12T00:00:00"/>
    <n v="43"/>
    <s v="Evening"/>
    <n v="105"/>
    <n v="12"/>
    <n v="0"/>
    <n v="0"/>
    <n v="12"/>
    <n v="0"/>
    <n v="0"/>
    <s v=""/>
    <s v=""/>
    <s v="P_DS002_030|P_DS002_033|P_DS002_014|P_DS002_007|P_DS002_028|P_DS002_003|P_DS002_006|P_DS002_009|P_DS002_012|P_DS002_015|P_DS002_018|P_DS002_024"/>
    <n v="8.75"/>
    <n v="0"/>
    <n v="100"/>
    <n v="0"/>
    <n v="32"/>
    <n v="105"/>
    <n v="530"/>
    <n v="126335.93000000001"/>
    <n v="5.0476190476190474"/>
    <n v="1203.1993333333335"/>
    <n v="19.771428571428572"/>
    <n v="166.12765645603176"/>
    <n v="105"/>
    <n v="146.35622788460319"/>
    <n v="0"/>
    <n v="1.3332344463382988"/>
    <n v="0.65412698412698411"/>
    <n v="0"/>
    <n v="154.71659907920633"/>
    <n v="8.4789340326984135"/>
    <n v="4725"/>
    <n v="34"/>
    <n v="6"/>
    <n v="6"/>
    <n v="3"/>
    <n v="1"/>
    <n v="2"/>
    <n v="0"/>
    <n v="2190.02"/>
    <s v="Rider Supply / Availability"/>
    <n v="105"/>
    <n v="142.61709255"/>
    <n v="961.01040063333335"/>
    <n v="34"/>
    <n v="1"/>
    <n v="5.7142857142857141E-2"/>
    <n v="45"/>
    <n v="0.39615859041666668"/>
    <n v="0.94216705944444445"/>
    <n v="46"/>
    <n v="-12"/>
    <n v="7"/>
    <n v="5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12_I44"/>
    <s v="DS002"/>
    <d v="2026-07-12T00:00:00"/>
    <n v="44"/>
    <s v="Evening"/>
    <n v="103"/>
    <n v="12"/>
    <n v="0"/>
    <n v="0"/>
    <n v="12"/>
    <n v="0"/>
    <n v="0"/>
    <s v=""/>
    <s v=""/>
    <s v="P_DS002_033|P_DS002_014|P_DS002_007|P_DS002_028|P_DS002_003|P_DS002_006|P_DS002_009|P_DS002_012|P_DS002_015|P_DS002_018|P_DS002_024|P_DS002_030"/>
    <n v="8.5833333333333339"/>
    <n v="0"/>
    <n v="100"/>
    <n v="0"/>
    <n v="32"/>
    <n v="103"/>
    <n v="511"/>
    <n v="116493.26"/>
    <n v="4.9611650485436893"/>
    <n v="1131.0025242718445"/>
    <n v="19.621359223300971"/>
    <n v="160.4496040606796"/>
    <n v="103"/>
    <n v="140.82824483737863"/>
    <n v="1.4114805825242718E-3"/>
    <n v="1.3259282247219029"/>
    <n v="0.60825242718446604"/>
    <n v="0"/>
    <n v="148.8021048961165"/>
    <n v="8.7756610703883489"/>
    <n v="4635"/>
    <n v="34"/>
    <n v="1"/>
    <n v="1"/>
    <n v="0"/>
    <n v="0"/>
    <n v="1"/>
    <n v="0"/>
    <n v="182.02"/>
    <s v="Rider Supply / Availability"/>
    <n v="103"/>
    <n v="138.04555540000001"/>
    <n v="955.95124621666662"/>
    <n v="34"/>
    <n v="1"/>
    <n v="9.7087378640776691E-3"/>
    <n v="45"/>
    <n v="0.38345987611111115"/>
    <n v="0.93720710413398689"/>
    <n v="46"/>
    <n v="-12"/>
    <n v="7"/>
    <n v="5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12_I45"/>
    <s v="DS002"/>
    <d v="2026-07-12T00:00:00"/>
    <n v="45"/>
    <s v="Evening"/>
    <n v="81"/>
    <n v="9"/>
    <n v="0"/>
    <n v="0"/>
    <n v="9"/>
    <n v="0"/>
    <n v="0"/>
    <s v=""/>
    <s v=""/>
    <s v="P_DS002_003|P_DS002_006|P_DS002_009|P_DS002_012|P_DS002_015|P_DS002_018|P_DS002_024|P_DS002_030|P_DS002_033"/>
    <n v="9"/>
    <n v="0"/>
    <n v="100"/>
    <n v="0"/>
    <n v="32"/>
    <n v="81"/>
    <n v="412"/>
    <n v="95694.84"/>
    <n v="5.0864197530864201"/>
    <n v="1181.4177777777777"/>
    <n v="17"/>
    <n v="151.04591897654322"/>
    <n v="81"/>
    <n v="134.04591897654322"/>
    <n v="0"/>
    <n v="1.2744719236211688"/>
    <n v="0.64176954732510294"/>
    <n v="0"/>
    <n v="139.46154492325101"/>
    <n v="8.751054385185185"/>
    <n v="3240"/>
    <n v="34"/>
    <n v="2"/>
    <n v="2"/>
    <n v="2"/>
    <n v="0"/>
    <n v="0"/>
    <n v="0"/>
    <n v="140.22"/>
    <s v="Rider Supply / Availability"/>
    <n v="81"/>
    <n v="102.93180864999999"/>
    <n v="952.53763308333339"/>
    <n v="34"/>
    <n v="1"/>
    <n v="2.4691358024691357E-2"/>
    <n v="40"/>
    <n v="0.38122892092592592"/>
    <n v="0.93386042459150331"/>
    <n v="46"/>
    <n v="-12"/>
    <n v="5"/>
    <n v="4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12_I46"/>
    <s v="DS002"/>
    <d v="2026-07-12T00:00:00"/>
    <n v="46"/>
    <s v="Evening"/>
    <n v="70"/>
    <n v="9"/>
    <n v="0"/>
    <n v="0"/>
    <n v="9"/>
    <n v="0"/>
    <n v="0"/>
    <s v=""/>
    <s v=""/>
    <s v="P_DS002_006|P_DS002_009|P_DS002_012|P_DS002_015|P_DS002_018|P_DS002_024|P_DS002_030|P_DS002_033|P_DS002_003"/>
    <n v="7.7777777777777777"/>
    <n v="0"/>
    <n v="100"/>
    <n v="0"/>
    <n v="32"/>
    <n v="70"/>
    <n v="346"/>
    <n v="76649.11"/>
    <n v="4.9428571428571431"/>
    <n v="1094.9872857142857"/>
    <n v="16.37142857142857"/>
    <n v="135.59600543142858"/>
    <n v="70"/>
    <n v="119.22457686"/>
    <n v="0"/>
    <n v="1.2587981442329832"/>
    <n v="0.6457142857142858"/>
    <n v="0"/>
    <n v="124.16070704785714"/>
    <n v="8.6188811830952385"/>
    <n v="2800"/>
    <n v="34"/>
    <n v="0"/>
    <n v="0"/>
    <n v="0"/>
    <n v="0"/>
    <n v="0"/>
    <n v="0"/>
    <n v="0"/>
    <s v="Rider Supply / Availability"/>
    <n v="70"/>
    <n v="83.706810616666672"/>
    <n v="960.27903088333335"/>
    <n v="34"/>
    <n v="1"/>
    <n v="0"/>
    <n v="40"/>
    <n v="0.31002522450617287"/>
    <n v="0.94145003027777774"/>
    <n v="46"/>
    <n v="-12"/>
    <n v="4"/>
    <n v="5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12_I47"/>
    <s v="DS002"/>
    <d v="2026-07-12T00:00:00"/>
    <n v="47"/>
    <s v="Late Night"/>
    <n v="52"/>
    <n v="9"/>
    <n v="0"/>
    <n v="2"/>
    <n v="7"/>
    <n v="0"/>
    <n v="1"/>
    <s v=""/>
    <s v="P_DS002_009|P_DS002_012"/>
    <s v="P_DS002_015|P_DS002_018|P_DS002_024|P_DS002_030|P_DS002_033|P_DS002_003|P_DS002_006"/>
    <n v="7.4285714285714288"/>
    <n v="0"/>
    <n v="100"/>
    <n v="1"/>
    <n v="31"/>
    <n v="52"/>
    <n v="252"/>
    <n v="56903.86"/>
    <n v="4.8461538461538458"/>
    <n v="1094.3050000000001"/>
    <n v="15.384615384615385"/>
    <n v="128.32957141794873"/>
    <n v="52"/>
    <n v="112.94495603333333"/>
    <n v="0"/>
    <n v="1.2509001355059464"/>
    <n v="0.64358974358974363"/>
    <n v="0"/>
    <n v="116.48713252083333"/>
    <n v="8.9466669576923081"/>
    <n v="2080"/>
    <n v="34"/>
    <n v="4"/>
    <n v="4"/>
    <n v="0"/>
    <n v="2"/>
    <n v="2"/>
    <n v="0"/>
    <n v="1619.67"/>
    <s v="Rider Supply / Availability"/>
    <n v="52"/>
    <n v="67.510128100000003"/>
    <n v="953.20260213333336"/>
    <n v="34"/>
    <n v="1"/>
    <n v="7.6923076923076927E-2"/>
    <n v="40"/>
    <n v="0.32147680047619048"/>
    <n v="0.93451235503267971"/>
    <n v="46"/>
    <n v="-12"/>
    <n v="4"/>
    <n v="3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12_I48"/>
    <s v="DS002"/>
    <d v="2026-07-12T00:00:00"/>
    <n v="48"/>
    <s v="Late Night"/>
    <n v="20"/>
    <n v="9"/>
    <n v="0"/>
    <n v="2"/>
    <n v="7"/>
    <n v="0"/>
    <n v="1"/>
    <s v=""/>
    <s v="P_DS002_012|P_DS002_015"/>
    <s v="P_DS002_018|P_DS002_024|P_DS002_030|P_DS002_033|P_DS002_003|P_DS002_006|P_DS002_009"/>
    <n v="2.8571428571428572"/>
    <n v="0"/>
    <n v="100"/>
    <n v="1"/>
    <n v="30"/>
    <n v="20"/>
    <n v="92"/>
    <n v="19676.849999999999"/>
    <n v="4.5999999999999996"/>
    <n v="983.84249999999997"/>
    <n v="14.45"/>
    <n v="115.21527707416666"/>
    <n v="20"/>
    <n v="100.76527707416668"/>
    <n v="0"/>
    <n v="1.1611965148148766"/>
    <n v="0.58250000000000002"/>
    <n v="0"/>
    <n v="103.36981119750001"/>
    <n v="9.3092693533333328"/>
    <n v="800"/>
    <n v="34"/>
    <n v="0"/>
    <n v="0"/>
    <n v="0"/>
    <n v="0"/>
    <n v="0"/>
    <n v="0"/>
    <n v="0"/>
    <s v="Rider Supply / Availability"/>
    <n v="20"/>
    <n v="25.646060783333333"/>
    <n v="955.36642488333337"/>
    <n v="34"/>
    <n v="1"/>
    <n v="0"/>
    <n v="40"/>
    <n v="0.12212409896825396"/>
    <n v="0.93663374988562098"/>
    <n v="46"/>
    <n v="-12"/>
    <n v="2"/>
    <n v="5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13_I01"/>
    <s v="DS002"/>
    <d v="2026-07-13T00:00:00"/>
    <n v="1"/>
    <s v="Night"/>
    <n v="6"/>
    <n v="18"/>
    <n v="12"/>
    <n v="2"/>
    <n v="4"/>
    <n v="900"/>
    <n v="1"/>
    <s v="P_DS002_006|P_DS002_009|P_DS002_012|P_DS002_015|P_DS002_018|P_DS002_024|P_DS002_030|P_DS002_033|P_DS002_004|P_DS002_007|P_DS002_010|P_DS002_013"/>
    <s v="P_DS002_016|P_DS002_019"/>
    <s v="P_DS002_028|P_DS002_031|P_DS002_034|P_DS002_003"/>
    <n v="1.5"/>
    <n v="900"/>
    <n v="9100"/>
    <n v="1"/>
    <n v="49"/>
    <n v="6"/>
    <n v="32"/>
    <n v="10465.48"/>
    <n v="5.333333333333333"/>
    <n v="1744.2466666666667"/>
    <n v="12.166666666666666"/>
    <n v="93.299578538888895"/>
    <n v="6"/>
    <n v="81.132911872222223"/>
    <n v="0"/>
    <n v="1.4575969416598336"/>
    <n v="0.85833333333333339"/>
    <n v="0"/>
    <n v="83.105874458333332"/>
    <n v="7.0249960194444441"/>
    <n v="210"/>
    <n v="66"/>
    <n v="1"/>
    <n v="1"/>
    <n v="1"/>
    <n v="0"/>
    <n v="0"/>
    <n v="0"/>
    <n v="451.68"/>
    <s v="Rider Supply / Availability"/>
    <n v="6"/>
    <n v="8.0442411666666676"/>
    <n v="1815.3045356833334"/>
    <n v="66"/>
    <n v="1"/>
    <n v="0.16666666666666666"/>
    <n v="35"/>
    <n v="6.7035343055555557E-2"/>
    <n v="0.91682047256734012"/>
    <n v="87"/>
    <n v="-21"/>
    <n v="1"/>
    <n v="3"/>
    <s v="Add or rebalance riders in this interval"/>
    <x v="1"/>
    <s v="Hyderabad"/>
    <s v="Large"/>
    <n v="2100"/>
    <n v="3"/>
    <d v="1899-12-30T00:00:00"/>
    <d v="1899-12-30T00:30:00"/>
    <x v="0"/>
    <b v="0"/>
  </r>
  <r>
    <s v="DS002_20260713_I02"/>
    <s v="DS002"/>
    <d v="2026-07-13T00:00:00"/>
    <n v="2"/>
    <s v="Night"/>
    <n v="5"/>
    <n v="18"/>
    <n v="12"/>
    <n v="2"/>
    <n v="4"/>
    <n v="900"/>
    <n v="1"/>
    <s v="P_DS002_009|P_DS002_012|P_DS002_015|P_DS002_018|P_DS002_024|P_DS002_030|P_DS002_033|P_DS002_004|P_DS002_007|P_DS002_010|P_DS002_013|P_DS002_016"/>
    <s v="P_DS002_019|P_DS002_028"/>
    <s v="P_DS002_031|P_DS002_034|P_DS002_003|P_DS002_006"/>
    <n v="1.25"/>
    <n v="900"/>
    <n v="8200"/>
    <n v="1"/>
    <n v="48"/>
    <n v="5"/>
    <n v="23"/>
    <n v="4451.6099999999997"/>
    <n v="4.5999999999999996"/>
    <n v="890.32199999999989"/>
    <n v="12.2"/>
    <n v="62.465570963333334"/>
    <n v="5"/>
    <n v="50.265570963333332"/>
    <n v="0"/>
    <n v="1.5055043872604337"/>
    <n v="0.60666666666666669"/>
    <n v="0"/>
    <n v="52.16430608666667"/>
    <n v="7.2357604800000006"/>
    <n v="175"/>
    <n v="66"/>
    <n v="0"/>
    <n v="0"/>
    <n v="0"/>
    <n v="0"/>
    <n v="0"/>
    <n v="0"/>
    <n v="0"/>
    <s v="Rider Supply / Availability"/>
    <n v="5"/>
    <n v="8.1043175833333336"/>
    <n v="1835.3228730999999"/>
    <n v="66"/>
    <n v="1"/>
    <n v="0"/>
    <n v="35"/>
    <n v="6.7535979861111109E-2"/>
    <n v="0.92693074398989894"/>
    <n v="88"/>
    <n v="-22"/>
    <n v="1"/>
    <n v="3"/>
    <s v="Add or rebalance riders in this interval"/>
    <x v="1"/>
    <s v="Hyderabad"/>
    <s v="Large"/>
    <n v="2100"/>
    <n v="3"/>
    <d v="1899-12-30T00:30:00"/>
    <d v="1899-12-30T01:00:00"/>
    <x v="0"/>
    <b v="0"/>
  </r>
  <r>
    <s v="DS002_20260713_I03"/>
    <s v="DS002"/>
    <d v="2026-07-13T00:00:00"/>
    <n v="3"/>
    <s v="Night"/>
    <n v="2"/>
    <n v="9"/>
    <n v="8"/>
    <n v="0"/>
    <n v="1"/>
    <n v="600"/>
    <n v="0"/>
    <s v="P_DS002_013|P_DS002_016|P_DS002_019|P_DS002_028|P_DS002_031|P_DS002_034|P_DS002_004|P_DS002_007"/>
    <s v=""/>
    <s v="P_DS002_010"/>
    <n v="2"/>
    <n v="600"/>
    <n v="7600"/>
    <n v="0"/>
    <n v="48"/>
    <n v="2"/>
    <n v="9"/>
    <n v="1422.27"/>
    <n v="4.5"/>
    <n v="711.13499999999999"/>
    <n v="12"/>
    <n v="41.624544308333334"/>
    <n v="2"/>
    <n v="29.624544308333334"/>
    <n v="0"/>
    <n v="1.1308145035101567"/>
    <n v="0.72500000000000009"/>
    <n v="0"/>
    <n v="31.502223366666669"/>
    <n v="7.3415064416666675"/>
    <n v="70"/>
    <n v="33"/>
    <n v="0"/>
    <n v="0"/>
    <n v="0"/>
    <n v="0"/>
    <n v="0"/>
    <n v="0"/>
    <n v="0"/>
    <s v="Rider Supply / Availability"/>
    <n v="2"/>
    <n v="2.3861737500000002"/>
    <n v="1212.4141018333332"/>
    <n v="65"/>
    <n v="1"/>
    <n v="0"/>
    <n v="35"/>
    <n v="7.9539125000000002E-2"/>
    <n v="1.2246607089225587"/>
    <n v="58"/>
    <n v="-25"/>
    <n v="1"/>
    <n v="0"/>
    <s v="Add or rebalance riders in this interval"/>
    <x v="1"/>
    <s v="Hyderabad"/>
    <s v="Large"/>
    <n v="2100"/>
    <n v="3"/>
    <d v="1899-12-30T01:00:00"/>
    <d v="1899-12-30T01:30:00"/>
    <x v="1"/>
    <b v="0"/>
  </r>
  <r>
    <s v="DS002_20260713_I04"/>
    <s v="DS002"/>
    <d v="2026-07-13T00:00:00"/>
    <n v="4"/>
    <s v="Night"/>
    <n v="6"/>
    <n v="9"/>
    <n v="8"/>
    <n v="0"/>
    <n v="1"/>
    <n v="600"/>
    <n v="0"/>
    <s v="P_DS002_016|P_DS002_019|P_DS002_028|P_DS002_031|P_DS002_034|P_DS002_004|P_DS002_007|P_DS002_010"/>
    <s v=""/>
    <s v="P_DS002_013"/>
    <n v="6"/>
    <n v="600"/>
    <n v="7000"/>
    <n v="0"/>
    <n v="48"/>
    <n v="6"/>
    <n v="31"/>
    <n v="6513.55"/>
    <n v="5.166666666666667"/>
    <n v="1085.5916666666667"/>
    <n v="12.5"/>
    <n v="10.516411772222222"/>
    <n v="0"/>
    <n v="0"/>
    <n v="8.0289391666666668E-2"/>
    <n v="1.3824585594871632"/>
    <n v="0.59722222222222221"/>
    <n v="1.5083883305555554"/>
    <n v="0.13965125833333333"/>
    <n v="7.7251236722222218"/>
    <n v="210"/>
    <n v="33"/>
    <n v="0"/>
    <n v="0"/>
    <n v="0"/>
    <n v="0"/>
    <n v="0"/>
    <n v="0"/>
    <n v="0"/>
    <s v="No SLA Breach"/>
    <n v="0"/>
    <n v="7.034351749999999"/>
    <n v="601.22420743333339"/>
    <n v="33"/>
    <n v="0"/>
    <n v="0"/>
    <n v="35"/>
    <n v="0.23447839166666665"/>
    <n v="0.60729717922558923"/>
    <n v="29"/>
    <n v="4"/>
    <n v="1"/>
    <n v="0"/>
    <s v="Monitor - no immediate intervention"/>
    <x v="1"/>
    <s v="Hyderabad"/>
    <s v="Large"/>
    <n v="2100"/>
    <n v="3"/>
    <d v="1899-12-30T01:30:00"/>
    <d v="1899-12-30T02:00:00"/>
    <x v="1"/>
    <b v="0"/>
  </r>
  <r>
    <s v="DS002_20260713_I05"/>
    <s v="DS002"/>
    <d v="2026-07-13T00:00:00"/>
    <n v="5"/>
    <s v="Night"/>
    <n v="4"/>
    <n v="9"/>
    <n v="8"/>
    <n v="0"/>
    <n v="1"/>
    <n v="600"/>
    <n v="0"/>
    <s v="P_DS002_019|P_DS002_028|P_DS002_031|P_DS002_034|P_DS002_004|P_DS002_007|P_DS002_010|P_DS002_013"/>
    <s v=""/>
    <s v="P_DS002_016"/>
    <n v="4"/>
    <n v="600"/>
    <n v="6400"/>
    <n v="0"/>
    <n v="48"/>
    <n v="4"/>
    <n v="21"/>
    <n v="4223.5200000000004"/>
    <n v="5.25"/>
    <n v="1055.8800000000001"/>
    <n v="12"/>
    <n v="10.181321279166667"/>
    <n v="0"/>
    <n v="0"/>
    <n v="0"/>
    <n v="1.5480585501856132"/>
    <n v="0.90833333333333321"/>
    <n v="2.4563918791666666"/>
    <n v="0"/>
    <n v="6.8165960666666665"/>
    <n v="140"/>
    <n v="33"/>
    <n v="0"/>
    <n v="0"/>
    <n v="0"/>
    <n v="0"/>
    <n v="0"/>
    <n v="0"/>
    <n v="0"/>
    <s v="No SLA Breach"/>
    <n v="0"/>
    <n v="7.4526337333333341"/>
    <n v="64.009149966666655"/>
    <n v="4"/>
    <n v="0"/>
    <n v="0"/>
    <n v="35"/>
    <n v="0.24842112444444447"/>
    <n v="6.4655707037037019E-2"/>
    <n v="4"/>
    <n v="29"/>
    <n v="1"/>
    <n v="0"/>
    <s v="Monitor - no immediate intervention"/>
    <x v="1"/>
    <s v="Hyderabad"/>
    <s v="Large"/>
    <n v="2100"/>
    <n v="3"/>
    <d v="1899-12-30T02:00:00"/>
    <d v="1899-12-30T02:30:00"/>
    <x v="2"/>
    <b v="0"/>
  </r>
  <r>
    <s v="DS002_20260713_I06"/>
    <s v="DS002"/>
    <d v="2026-07-13T00:00:00"/>
    <n v="6"/>
    <s v="Night"/>
    <n v="2"/>
    <n v="9"/>
    <n v="8"/>
    <n v="0"/>
    <n v="1"/>
    <n v="600"/>
    <n v="0"/>
    <s v="P_DS002_028|P_DS002_031|P_DS002_034|P_DS002_004|P_DS002_007|P_DS002_010|P_DS002_013|P_DS002_016"/>
    <s v=""/>
    <s v="P_DS002_019"/>
    <n v="2"/>
    <n v="600"/>
    <n v="5800"/>
    <n v="0"/>
    <n v="48"/>
    <n v="2"/>
    <n v="10"/>
    <n v="1859.9"/>
    <n v="5"/>
    <n v="929.95"/>
    <n v="11.5"/>
    <n v="9.2778079083333331"/>
    <n v="0"/>
    <n v="0"/>
    <n v="0"/>
    <n v="1.2727269096636844"/>
    <n v="0.29166666666666663"/>
    <n v="1.5643935666666668"/>
    <n v="0"/>
    <n v="6.571747666666667"/>
    <n v="70"/>
    <n v="33"/>
    <n v="1"/>
    <n v="1"/>
    <n v="0"/>
    <n v="0"/>
    <n v="1"/>
    <n v="0"/>
    <n v="97.56"/>
    <s v="No SLA Breach"/>
    <n v="0"/>
    <n v="2.5454537999999998"/>
    <n v="32.637075949999996"/>
    <n v="3"/>
    <n v="0"/>
    <n v="0.5"/>
    <n v="35"/>
    <n v="8.4848459999999987E-2"/>
    <n v="3.2966743383838377E-2"/>
    <n v="2"/>
    <n v="31"/>
    <n v="1"/>
    <n v="0"/>
    <s v="Investigate inventory and order-quality process"/>
    <x v="1"/>
    <s v="Hyderabad"/>
    <s v="Large"/>
    <n v="2100"/>
    <n v="3"/>
    <d v="1899-12-30T02:30:00"/>
    <d v="1899-12-30T03:00:00"/>
    <x v="2"/>
    <b v="0"/>
  </r>
  <r>
    <s v="DS002_20260713_I07"/>
    <s v="DS002"/>
    <d v="2026-07-13T00:00:00"/>
    <n v="7"/>
    <s v="Night"/>
    <n v="0"/>
    <n v="9"/>
    <n v="8"/>
    <n v="0"/>
    <n v="1"/>
    <n v="600"/>
    <n v="0"/>
    <s v="P_DS002_031|P_DS002_034|P_DS002_004|P_DS002_007|P_DS002_010|P_DS002_013|P_DS002_016|P_DS002_019"/>
    <s v=""/>
    <s v="P_DS002_028"/>
    <n v="0"/>
    <n v="600"/>
    <n v="5200"/>
    <n v="0"/>
    <n v="48"/>
    <m/>
    <m/>
    <m/>
    <m/>
    <m/>
    <m/>
    <m/>
    <m/>
    <m/>
    <m/>
    <m/>
    <m/>
    <m/>
    <m/>
    <m/>
    <m/>
    <n v="33"/>
    <n v="0"/>
    <n v="0"/>
    <n v="0"/>
    <n v="0"/>
    <n v="0"/>
    <n v="0"/>
    <n v="0"/>
    <s v="No SLA Breach"/>
    <n v="0"/>
    <n v="0"/>
    <n v="4.6310657666666666"/>
    <n v="1"/>
    <n v="0"/>
    <n v="0"/>
    <n v="0"/>
    <n v="0"/>
    <n v="4.6778442087542088E-3"/>
    <n v="1"/>
    <n v="32"/>
    <n v="0"/>
    <n v="1"/>
    <s v="Monitor - no immediate intervention"/>
    <x v="1"/>
    <s v="Hyderabad"/>
    <s v="Large"/>
    <n v="2100"/>
    <n v="3"/>
    <d v="1899-12-30T03:00:00"/>
    <d v="1899-12-30T03:30:00"/>
    <x v="3"/>
    <b v="0"/>
  </r>
  <r>
    <s v="DS002_20260713_I08"/>
    <s v="DS002"/>
    <d v="2026-07-13T00:00:00"/>
    <n v="8"/>
    <s v="Night"/>
    <n v="6"/>
    <n v="9"/>
    <n v="8"/>
    <n v="0"/>
    <n v="1"/>
    <n v="600"/>
    <n v="0"/>
    <s v="P_DS002_034|P_DS002_004|P_DS002_007|P_DS002_010|P_DS002_013|P_DS002_016|P_DS002_019|P_DS002_028"/>
    <s v=""/>
    <s v="P_DS002_031"/>
    <n v="6"/>
    <n v="600"/>
    <n v="4600"/>
    <n v="0"/>
    <n v="48"/>
    <n v="6"/>
    <n v="24"/>
    <n v="5692.72"/>
    <n v="4"/>
    <n v="948.78666666666675"/>
    <n v="12"/>
    <n v="11.04597965"/>
    <n v="1"/>
    <n v="0.32421858333333348"/>
    <n v="0"/>
    <n v="1.192431571621571"/>
    <n v="0.60555555555555551"/>
    <n v="1.7979871138888888"/>
    <n v="0"/>
    <n v="8.4618814111111114"/>
    <n v="210"/>
    <n v="33"/>
    <n v="0"/>
    <n v="0"/>
    <n v="0"/>
    <n v="0"/>
    <n v="0"/>
    <n v="0"/>
    <n v="0"/>
    <s v="Last-Mile Travel"/>
    <n v="1"/>
    <n v="6.9113236833333334"/>
    <n v="29.914793933333332"/>
    <n v="3"/>
    <n v="0.16666666666666666"/>
    <n v="0"/>
    <n v="35"/>
    <n v="0.2303774561111111"/>
    <n v="3.0216963569023567E-2"/>
    <n v="2"/>
    <n v="31"/>
    <n v="1"/>
    <n v="0"/>
    <s v="Monitor - no immediate intervention"/>
    <x v="1"/>
    <s v="Hyderabad"/>
    <s v="Large"/>
    <n v="2100"/>
    <n v="3"/>
    <d v="1899-12-30T03:30:00"/>
    <d v="1899-12-30T04:00:00"/>
    <x v="3"/>
    <b v="0"/>
  </r>
  <r>
    <s v="DS002_20260713_I09"/>
    <s v="DS002"/>
    <d v="2026-07-13T00:00:00"/>
    <n v="9"/>
    <s v="Night"/>
    <n v="5"/>
    <n v="9"/>
    <n v="8"/>
    <n v="0"/>
    <n v="1"/>
    <n v="600"/>
    <n v="0"/>
    <s v="P_DS002_004|P_DS002_007|P_DS002_010|P_DS002_013|P_DS002_016|P_DS002_019|P_DS002_028|P_DS002_031"/>
    <s v=""/>
    <s v="P_DS002_034"/>
    <n v="5"/>
    <n v="600"/>
    <n v="4000"/>
    <n v="0"/>
    <n v="48"/>
    <n v="5"/>
    <n v="33"/>
    <n v="7725.8799999999992"/>
    <n v="6.6"/>
    <n v="1545.1759999999999"/>
    <n v="13.2"/>
    <n v="11.10532203"/>
    <n v="0"/>
    <n v="0"/>
    <n v="0.26663934666666667"/>
    <n v="2.014410384811165"/>
    <n v="0.64666666666666672"/>
    <n v="2.9277163900000001"/>
    <n v="0"/>
    <n v="7.3342722966666667"/>
    <n v="175"/>
    <n v="33"/>
    <n v="0"/>
    <n v="0"/>
    <n v="0"/>
    <n v="0"/>
    <n v="0"/>
    <n v="0"/>
    <n v="0"/>
    <s v="No SLA Breach"/>
    <n v="0"/>
    <n v="10.315317533333333"/>
    <n v="79.181503866666674"/>
    <n v="5"/>
    <n v="0"/>
    <n v="0"/>
    <n v="35"/>
    <n v="0.34384391777777779"/>
    <n v="7.998131703703705E-2"/>
    <n v="4"/>
    <n v="29"/>
    <n v="1"/>
    <n v="0"/>
    <s v="Monitor - no immediate intervention"/>
    <x v="1"/>
    <s v="Hyderabad"/>
    <s v="Large"/>
    <n v="2100"/>
    <n v="3"/>
    <d v="1899-12-30T04:00:00"/>
    <d v="1899-12-30T04:30:00"/>
    <x v="4"/>
    <b v="0"/>
  </r>
  <r>
    <s v="DS002_20260713_I10"/>
    <s v="DS002"/>
    <d v="2026-07-13T00:00:00"/>
    <n v="10"/>
    <s v="Night"/>
    <n v="7"/>
    <n v="9"/>
    <n v="8"/>
    <n v="0"/>
    <n v="1"/>
    <n v="600"/>
    <n v="0"/>
    <s v="P_DS002_007|P_DS002_010|P_DS002_013|P_DS002_016|P_DS002_019|P_DS002_028|P_DS002_031|P_DS002_034"/>
    <s v=""/>
    <s v="P_DS002_004"/>
    <n v="7"/>
    <n v="600"/>
    <n v="3400"/>
    <n v="0"/>
    <n v="48"/>
    <n v="7"/>
    <n v="34"/>
    <n v="7340.6"/>
    <n v="4.8571428571428568"/>
    <n v="1048.6571428571428"/>
    <n v="12.285714285714286"/>
    <n v="10.777554026190476"/>
    <n v="0"/>
    <n v="0"/>
    <n v="0.32209544999999995"/>
    <n v="1.3814089830722958"/>
    <n v="0.6"/>
    <n v="2.3035044285714288"/>
    <n v="0"/>
    <n v="7.609763878571429"/>
    <n v="245"/>
    <n v="33"/>
    <n v="0"/>
    <n v="0"/>
    <n v="0"/>
    <n v="0"/>
    <n v="0"/>
    <n v="0"/>
    <n v="0"/>
    <s v="No SLA Breach"/>
    <n v="0"/>
    <n v="9.6698628500000012"/>
    <n v="93.057911883333333"/>
    <n v="6"/>
    <n v="0"/>
    <n v="0"/>
    <n v="35"/>
    <n v="0.32232876166666669"/>
    <n v="9.3997890791245792E-2"/>
    <n v="5"/>
    <n v="28"/>
    <n v="1"/>
    <n v="0"/>
    <s v="Monitor - no immediate intervention"/>
    <x v="1"/>
    <s v="Hyderabad"/>
    <s v="Large"/>
    <n v="2100"/>
    <n v="3"/>
    <d v="1899-12-30T04:30:00"/>
    <d v="1899-12-30T05:00:00"/>
    <x v="4"/>
    <b v="0"/>
  </r>
  <r>
    <s v="DS002_20260713_I11"/>
    <s v="DS002"/>
    <d v="2026-07-13T00:00:00"/>
    <n v="11"/>
    <s v="Night"/>
    <n v="4"/>
    <n v="9"/>
    <n v="8"/>
    <n v="0"/>
    <n v="1"/>
    <n v="600"/>
    <n v="0"/>
    <s v="P_DS002_010|P_DS002_013|P_DS002_016|P_DS002_019|P_DS002_028|P_DS002_031|P_DS002_034|P_DS002_004"/>
    <s v=""/>
    <s v="P_DS002_007"/>
    <n v="4"/>
    <n v="600"/>
    <n v="2800"/>
    <n v="0"/>
    <n v="48"/>
    <n v="4"/>
    <n v="17"/>
    <n v="3473.96"/>
    <n v="4.25"/>
    <n v="868.49"/>
    <n v="11.75"/>
    <n v="9.2990604250000004"/>
    <n v="1"/>
    <n v="2.1734995833333475E-2"/>
    <n v="0.39372645416666668"/>
    <n v="1.2643491966611446"/>
    <n v="0.52083333333333326"/>
    <n v="2.1789089833333333"/>
    <n v="0"/>
    <n v="6.1826514374999997"/>
    <n v="140"/>
    <n v="33"/>
    <n v="1"/>
    <n v="1"/>
    <n v="1"/>
    <n v="0"/>
    <n v="0"/>
    <n v="0"/>
    <n v="34.56"/>
    <s v="Store Not Ready for Rider"/>
    <n v="1"/>
    <n v="4.1112229999999998"/>
    <n v="31.582504200000002"/>
    <n v="4"/>
    <n v="0.25"/>
    <n v="0.25"/>
    <n v="35"/>
    <n v="0.13704076666666667"/>
    <n v="3.1901519393939398E-2"/>
    <n v="2"/>
    <n v="31"/>
    <n v="1"/>
    <n v="0"/>
    <s v="Protect or increase picker capacity"/>
    <x v="1"/>
    <s v="Hyderabad"/>
    <s v="Large"/>
    <n v="2100"/>
    <n v="3"/>
    <d v="1899-12-30T05:00:00"/>
    <d v="1899-12-30T05:30:00"/>
    <x v="5"/>
    <b v="0"/>
  </r>
  <r>
    <s v="DS002_20260713_I12"/>
    <s v="DS002"/>
    <d v="2026-07-13T00:00:00"/>
    <n v="12"/>
    <s v="Night"/>
    <n v="10"/>
    <n v="9"/>
    <n v="8"/>
    <n v="0"/>
    <n v="1"/>
    <n v="600"/>
    <n v="0"/>
    <s v="P_DS002_013|P_DS002_016|P_DS002_019|P_DS002_028|P_DS002_031|P_DS002_034|P_DS002_004|P_DS002_007"/>
    <s v=""/>
    <s v="P_DS002_010"/>
    <n v="10"/>
    <n v="600"/>
    <n v="2200"/>
    <n v="0"/>
    <n v="48"/>
    <n v="10"/>
    <n v="54"/>
    <n v="10658.08"/>
    <n v="5.4"/>
    <n v="1065.808"/>
    <n v="13.1"/>
    <n v="11.978948900000001"/>
    <n v="5"/>
    <n v="0.32821762333333349"/>
    <n v="0.34716506666666669"/>
    <n v="1.4150963767467863"/>
    <n v="0.65666666666666662"/>
    <n v="2.4189281066666668"/>
    <n v="0"/>
    <n v="8.6633541183333342"/>
    <n v="350"/>
    <n v="33"/>
    <n v="2"/>
    <n v="2"/>
    <n v="1"/>
    <n v="0"/>
    <n v="1"/>
    <n v="0"/>
    <n v="347.17"/>
    <s v="Store Not Ready for Rider"/>
    <n v="4"/>
    <n v="12.016746583333333"/>
    <n v="84.804439900000006"/>
    <n v="5"/>
    <n v="0.5"/>
    <n v="0.2"/>
    <n v="35"/>
    <n v="0.40055821944444442"/>
    <n v="8.5661050404040415E-2"/>
    <n v="5"/>
    <n v="28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13_I13"/>
    <s v="DS002"/>
    <d v="2026-07-13T00:00:00"/>
    <n v="13"/>
    <s v="Morning"/>
    <n v="13"/>
    <n v="9"/>
    <n v="3"/>
    <n v="2"/>
    <n v="4"/>
    <n v="225"/>
    <n v="1"/>
    <s v="P_DS002_016|P_DS002_019|P_DS002_028"/>
    <s v="P_DS002_031|P_DS002_034"/>
    <s v="P_DS002_004|P_DS002_007|P_DS002_010|P_DS002_013"/>
    <n v="3.25"/>
    <n v="225"/>
    <n v="1975"/>
    <n v="1"/>
    <n v="47"/>
    <n v="13"/>
    <n v="57"/>
    <n v="11932.28"/>
    <n v="4.384615384615385"/>
    <n v="917.86769230769232"/>
    <n v="12.76923076923077"/>
    <n v="10.626134871794871"/>
    <n v="1"/>
    <n v="6.3514714102564054E-2"/>
    <n v="4.7479537179487177E-2"/>
    <n v="1.3192465553524819"/>
    <n v="0.63205128205128203"/>
    <n v="1.9987773692307693"/>
    <n v="0"/>
    <n v="7.6376139051282053"/>
    <n v="455"/>
    <n v="33"/>
    <n v="0"/>
    <n v="0"/>
    <n v="0"/>
    <n v="0"/>
    <n v="0"/>
    <n v="0"/>
    <n v="0"/>
    <s v="Store Not Ready for Rider"/>
    <n v="1"/>
    <n v="20.230595999999998"/>
    <n v="152.10943346666667"/>
    <n v="12"/>
    <n v="7.6923076923076927E-2"/>
    <n v="0"/>
    <n v="35"/>
    <n v="0.1685883"/>
    <n v="0.15364589239057239"/>
    <n v="8"/>
    <n v="25"/>
    <n v="1"/>
    <n v="3"/>
    <s v="Recover overdue put-away workload"/>
    <x v="1"/>
    <s v="Hyderabad"/>
    <s v="Large"/>
    <n v="2100"/>
    <n v="3"/>
    <d v="1899-12-30T06:00:00"/>
    <d v="1899-12-30T06:30:00"/>
    <x v="6"/>
    <b v="0"/>
  </r>
  <r>
    <s v="DS002_20260713_I14"/>
    <s v="DS002"/>
    <d v="2026-07-13T00:00:00"/>
    <n v="14"/>
    <s v="Morning"/>
    <n v="17"/>
    <n v="9"/>
    <n v="3"/>
    <n v="2"/>
    <n v="4"/>
    <n v="225"/>
    <n v="1"/>
    <s v="P_DS002_019|P_DS002_028|P_DS002_031"/>
    <s v="P_DS002_034|P_DS002_004"/>
    <s v="P_DS002_007|P_DS002_010|P_DS002_013|P_DS002_016"/>
    <n v="4.25"/>
    <n v="225"/>
    <n v="1750"/>
    <n v="1"/>
    <n v="46"/>
    <n v="17"/>
    <n v="80"/>
    <n v="18809.09"/>
    <n v="4.7058823529411766"/>
    <n v="1106.4170588235295"/>
    <n v="12.058823529411764"/>
    <n v="9.9001437872549012"/>
    <n v="3"/>
    <n v="0.14633071666666672"/>
    <n v="0"/>
    <n v="1.2784809853756274"/>
    <n v="0.76568627450980398"/>
    <n v="2.0441672529411763"/>
    <n v="0"/>
    <n v="7.0795059392156858"/>
    <n v="595"/>
    <n v="33"/>
    <n v="1"/>
    <n v="1"/>
    <n v="1"/>
    <n v="0"/>
    <n v="0"/>
    <n v="0"/>
    <n v="434.88"/>
    <s v="Store Not Ready for Rider"/>
    <n v="2"/>
    <n v="21.426667833333333"/>
    <n v="219.06891490000001"/>
    <n v="14"/>
    <n v="0.17647058823529413"/>
    <n v="5.8823529411764705E-2"/>
    <n v="35"/>
    <n v="0.17855556527777777"/>
    <n v="0.22128173222222222"/>
    <n v="11"/>
    <n v="22"/>
    <n v="2"/>
    <n v="2"/>
    <s v="Protect or increase picker capacity"/>
    <x v="1"/>
    <s v="Hyderabad"/>
    <s v="Large"/>
    <n v="2100"/>
    <n v="3"/>
    <d v="1899-12-30T06:30:00"/>
    <d v="1899-12-30T07:00:00"/>
    <x v="6"/>
    <b v="0"/>
  </r>
  <r>
    <s v="DS002_20260713_I15"/>
    <s v="DS002"/>
    <d v="2026-07-13T00:00:00"/>
    <n v="15"/>
    <s v="Morning"/>
    <n v="27"/>
    <n v="9"/>
    <n v="3"/>
    <n v="2"/>
    <n v="4"/>
    <n v="225"/>
    <n v="1"/>
    <s v="P_DS002_028|P_DS002_031|P_DS002_034"/>
    <s v="P_DS002_004|P_DS002_007"/>
    <s v="P_DS002_010|P_DS002_013|P_DS002_016|P_DS002_019"/>
    <n v="6.75"/>
    <n v="225"/>
    <n v="1525"/>
    <n v="1"/>
    <n v="45"/>
    <n v="27"/>
    <n v="169"/>
    <n v="36112.76"/>
    <n v="6.2592592592592595"/>
    <n v="1337.5096296296297"/>
    <n v="11.74074074074074"/>
    <n v="10.190767573456789"/>
    <n v="5"/>
    <n v="0.20648357037037016"/>
    <n v="8.4220271604938234E-3"/>
    <n v="1.6321535119695927"/>
    <n v="0.71296296296296291"/>
    <n v="2.3535384944444444"/>
    <n v="0"/>
    <n v="6.8798216617283954"/>
    <n v="945"/>
    <n v="33"/>
    <n v="2"/>
    <n v="2"/>
    <n v="2"/>
    <n v="0"/>
    <n v="0"/>
    <n v="0"/>
    <n v="259.57"/>
    <s v="Store Not Ready for Rider"/>
    <n v="4"/>
    <n v="44.375653383333329"/>
    <n v="258.86841414999998"/>
    <n v="18"/>
    <n v="0.18518518518518517"/>
    <n v="7.407407407407407E-2"/>
    <n v="35"/>
    <n v="0.36979711152777772"/>
    <n v="0.26148324661616157"/>
    <n v="13"/>
    <n v="20"/>
    <n v="3"/>
    <n v="1"/>
    <s v="Protect or increase picker capacity"/>
    <x v="1"/>
    <s v="Hyderabad"/>
    <s v="Large"/>
    <n v="2100"/>
    <n v="3"/>
    <d v="1899-12-30T07:00:00"/>
    <d v="1899-12-30T07:30:00"/>
    <x v="7"/>
    <b v="0"/>
  </r>
  <r>
    <s v="DS002_20260713_I16"/>
    <s v="DS002"/>
    <d v="2026-07-13T00:00:00"/>
    <n v="16"/>
    <s v="Morning"/>
    <n v="31"/>
    <n v="9"/>
    <n v="3"/>
    <n v="2"/>
    <n v="4"/>
    <n v="225"/>
    <n v="1"/>
    <s v="P_DS002_031|P_DS002_034|P_DS002_004"/>
    <s v="P_DS002_007|P_DS002_010"/>
    <s v="P_DS002_013|P_DS002_016|P_DS002_019|P_DS002_028"/>
    <n v="7.75"/>
    <n v="225"/>
    <n v="1300"/>
    <n v="1"/>
    <n v="44"/>
    <n v="31"/>
    <n v="166"/>
    <n v="35015.760000000002"/>
    <n v="5.354838709677419"/>
    <n v="1129.5406451612903"/>
    <n v="12.516129032258064"/>
    <n v="10.873599440860215"/>
    <n v="5"/>
    <n v="9.9215291935483799E-2"/>
    <n v="2.6846774193548385E-3"/>
    <n v="1.4160394543026489"/>
    <n v="0.68870967741935474"/>
    <n v="2.1074338016129031"/>
    <n v="0"/>
    <n v="7.8505742344086018"/>
    <n v="1085"/>
    <n v="33"/>
    <n v="4"/>
    <n v="4"/>
    <n v="2"/>
    <n v="1"/>
    <n v="0"/>
    <n v="1"/>
    <n v="684.68999999999994"/>
    <s v="Store Not Ready for Rider"/>
    <n v="4"/>
    <n v="43.897222833333331"/>
    <n v="329.83667120000001"/>
    <n v="19"/>
    <n v="0.16129032258064516"/>
    <n v="0.12903225806451613"/>
    <n v="35"/>
    <n v="0.36581019027777778"/>
    <n v="0.33316835474747475"/>
    <n v="16"/>
    <n v="17"/>
    <n v="3"/>
    <n v="1"/>
    <s v="Protect or increase picker capacity"/>
    <x v="1"/>
    <s v="Hyderabad"/>
    <s v="Large"/>
    <n v="2100"/>
    <n v="3"/>
    <d v="1899-12-30T07:30:00"/>
    <d v="1899-12-30T08:00:00"/>
    <x v="7"/>
    <b v="0"/>
  </r>
  <r>
    <s v="DS002_20260713_I17"/>
    <s v="DS002"/>
    <d v="2026-07-13T00:00:00"/>
    <n v="17"/>
    <s v="Morning"/>
    <n v="44"/>
    <n v="18"/>
    <n v="3"/>
    <n v="2"/>
    <n v="13"/>
    <n v="225"/>
    <n v="1"/>
    <s v="P_DS002_034|P_DS002_002|P_DS002_004"/>
    <s v="P_DS002_005|P_DS002_007"/>
    <s v="P_DS002_010|P_DS002_011|P_DS002_013|P_DS002_014|P_DS002_016|P_DS002_017|P_DS002_019|P_DS002_020|P_DS002_023|P_DS002_026|P_DS002_028|P_DS002_031|P_DS002_032"/>
    <n v="3.3846153846153846"/>
    <n v="225"/>
    <n v="1075"/>
    <n v="1"/>
    <n v="43"/>
    <n v="44"/>
    <n v="227"/>
    <n v="47893.38"/>
    <n v="5.1590909090909092"/>
    <n v="1088.485909090909"/>
    <n v="12.068181818181818"/>
    <n v="9.9467050359848486"/>
    <n v="1"/>
    <n v="2.8900257954545469E-2"/>
    <n v="0"/>
    <n v="1.3852348294245911"/>
    <n v="0.58749999999999991"/>
    <n v="1.9727348212121214"/>
    <n v="0"/>
    <n v="6.9857126291666667"/>
    <n v="1540"/>
    <n v="69"/>
    <n v="4"/>
    <n v="4"/>
    <n v="2"/>
    <n v="1"/>
    <n v="1"/>
    <n v="0"/>
    <n v="838.38"/>
    <s v="Last-Mile Travel"/>
    <n v="1"/>
    <n v="60.482150616666665"/>
    <n v="481.53409255000003"/>
    <n v="30"/>
    <n v="2.2727272727272728E-2"/>
    <n v="9.0909090909090912E-2"/>
    <n v="35"/>
    <n v="0.15508243747863248"/>
    <n v="0.23262516548309181"/>
    <n v="23"/>
    <n v="46"/>
    <n v="3"/>
    <n v="10"/>
    <s v="Recover overdue put-away workload"/>
    <x v="1"/>
    <s v="Hyderabad"/>
    <s v="Large"/>
    <n v="2100"/>
    <n v="3"/>
    <d v="1899-12-30T08:00:00"/>
    <d v="1899-12-30T08:30:00"/>
    <x v="8"/>
    <b v="0"/>
  </r>
  <r>
    <s v="DS002_20260713_I18"/>
    <s v="DS002"/>
    <d v="2026-07-13T00:00:00"/>
    <n v="18"/>
    <s v="Morning"/>
    <n v="45"/>
    <n v="18"/>
    <n v="3"/>
    <n v="2"/>
    <n v="13"/>
    <n v="225"/>
    <n v="1"/>
    <s v="P_DS002_002|P_DS002_004|P_DS002_005"/>
    <s v="P_DS002_007|P_DS002_010"/>
    <s v="P_DS002_011|P_DS002_013|P_DS002_014|P_DS002_016|P_DS002_017|P_DS002_019|P_DS002_020|P_DS002_023|P_DS002_026|P_DS002_028|P_DS002_031|P_DS002_032|P_DS002_034"/>
    <n v="3.4615384615384617"/>
    <n v="225"/>
    <n v="850"/>
    <n v="1"/>
    <n v="42"/>
    <n v="45"/>
    <n v="219"/>
    <n v="55388.15"/>
    <n v="4.8666666666666663"/>
    <n v="1230.8477777777778"/>
    <n v="12.066666666666666"/>
    <n v="10.129158240370371"/>
    <n v="5"/>
    <n v="9.2922967407407395E-2"/>
    <n v="0"/>
    <n v="1.3090455377699961"/>
    <n v="0.65703703703703709"/>
    <n v="1.9660825659259258"/>
    <n v="0"/>
    <n v="7.144557147407407"/>
    <n v="1575"/>
    <n v="69"/>
    <n v="4"/>
    <n v="3"/>
    <n v="3"/>
    <n v="1"/>
    <n v="0"/>
    <n v="0"/>
    <n v="1567.85"/>
    <s v="Last-Mile Travel"/>
    <n v="3"/>
    <n v="56.506053566666665"/>
    <n v="436.54561576666669"/>
    <n v="23"/>
    <n v="0.1111111111111111"/>
    <n v="6.6666666666666666E-2"/>
    <n v="35"/>
    <n v="0.14488731683760683"/>
    <n v="0.21089160181964575"/>
    <n v="21"/>
    <n v="48"/>
    <n v="3"/>
    <n v="10"/>
    <s v="Recover overdue put-away workload"/>
    <x v="1"/>
    <s v="Hyderabad"/>
    <s v="Large"/>
    <n v="2100"/>
    <n v="3"/>
    <d v="1899-12-30T08:30:00"/>
    <d v="1899-12-30T09:00:00"/>
    <x v="8"/>
    <b v="0"/>
  </r>
  <r>
    <s v="DS002_20260713_I19"/>
    <s v="DS002"/>
    <d v="2026-07-13T00:00:00"/>
    <n v="19"/>
    <s v="Morning"/>
    <n v="46"/>
    <n v="9"/>
    <n v="0"/>
    <n v="2"/>
    <n v="7"/>
    <n v="0"/>
    <n v="1"/>
    <s v=""/>
    <s v="P_DS002_005|P_DS002_011"/>
    <s v="P_DS002_014|P_DS002_017|P_DS002_020|P_DS002_023|P_DS002_026|P_DS002_032|P_DS002_002"/>
    <n v="6.5714285714285712"/>
    <n v="0"/>
    <n v="850"/>
    <n v="1"/>
    <n v="41"/>
    <n v="46"/>
    <n v="229"/>
    <n v="55936.85"/>
    <n v="4.9782608695652177"/>
    <n v="1216.0184782608696"/>
    <n v="12.695652173913043"/>
    <n v="10.167509732608695"/>
    <n v="3"/>
    <n v="5.5876998188405767E-2"/>
    <n v="0"/>
    <n v="1.3106270038927215"/>
    <n v="0.70869565217391306"/>
    <n v="2.0193226478260873"/>
    <n v="0"/>
    <n v="7.3083320047101452"/>
    <n v="1610"/>
    <n v="36"/>
    <n v="2"/>
    <n v="2"/>
    <n v="1"/>
    <n v="0"/>
    <n v="1"/>
    <n v="0"/>
    <n v="880.31"/>
    <s v="Store Not Ready for Rider"/>
    <n v="3"/>
    <n v="59.530569183333334"/>
    <n v="520.12548346666665"/>
    <n v="35"/>
    <n v="6.5217391304347824E-2"/>
    <n v="4.3478260869565216E-2"/>
    <n v="35"/>
    <n v="0.28347890087301586"/>
    <n v="0.48159766987654318"/>
    <n v="25"/>
    <n v="11"/>
    <n v="3"/>
    <n v="4"/>
    <s v="Recover overdue put-away workload"/>
    <x v="1"/>
    <s v="Hyderabad"/>
    <s v="Large"/>
    <n v="2100"/>
    <n v="3"/>
    <d v="1899-12-30T09:00:00"/>
    <d v="1899-12-30T09:30:00"/>
    <x v="9"/>
    <b v="0"/>
  </r>
  <r>
    <s v="DS002_20260713_I20"/>
    <s v="DS002"/>
    <d v="2026-07-13T00:00:00"/>
    <n v="20"/>
    <s v="Morning"/>
    <n v="34"/>
    <n v="9"/>
    <n v="0"/>
    <n v="2"/>
    <n v="7"/>
    <n v="0"/>
    <n v="1"/>
    <s v=""/>
    <s v="P_DS002_011|P_DS002_014"/>
    <s v="P_DS002_017|P_DS002_020|P_DS002_023|P_DS002_026|P_DS002_032|P_DS002_002|P_DS002_005"/>
    <n v="4.8571428571428568"/>
    <n v="0"/>
    <n v="850"/>
    <n v="1"/>
    <n v="40"/>
    <n v="34"/>
    <n v="201"/>
    <n v="45283.159999999996"/>
    <n v="5.9117647058823533"/>
    <n v="1331.8576470588234"/>
    <n v="12.352941176470589"/>
    <n v="10.527087221078432"/>
    <n v="6"/>
    <n v="0.1483018093137255"/>
    <n v="0"/>
    <n v="1.5234589766148219"/>
    <n v="0.61764705882352944"/>
    <n v="2.1411060269607844"/>
    <n v="0"/>
    <n v="7.5359811843137248"/>
    <n v="1190"/>
    <n v="36"/>
    <n v="2"/>
    <n v="2"/>
    <n v="2"/>
    <n v="0"/>
    <n v="0"/>
    <n v="0"/>
    <n v="782.3"/>
    <s v="Store Not Ready for Rider"/>
    <n v="4"/>
    <n v="54.226383249999998"/>
    <n v="447.65428129999998"/>
    <n v="29"/>
    <n v="0.17647058823529413"/>
    <n v="5.8823529411764705E-2"/>
    <n v="35"/>
    <n v="0.25822087261904758"/>
    <n v="0.41449470490740736"/>
    <n v="22"/>
    <n v="14"/>
    <n v="3"/>
    <n v="4"/>
    <s v="Protect or increase picker capacity"/>
    <x v="1"/>
    <s v="Hyderabad"/>
    <s v="Large"/>
    <n v="2100"/>
    <n v="3"/>
    <d v="1899-12-30T09:30:00"/>
    <d v="1899-12-30T10:00:00"/>
    <x v="9"/>
    <b v="0"/>
  </r>
  <r>
    <s v="DS002_20260713_I21"/>
    <s v="DS002"/>
    <d v="2026-07-13T00:00:00"/>
    <n v="21"/>
    <s v="Morning"/>
    <n v="35"/>
    <n v="9"/>
    <n v="0"/>
    <n v="2"/>
    <n v="7"/>
    <n v="0"/>
    <n v="1"/>
    <s v=""/>
    <s v="P_DS002_014|P_DS002_017"/>
    <s v="P_DS002_020|P_DS002_023|P_DS002_026|P_DS002_032|P_DS002_002|P_DS002_005|P_DS002_011"/>
    <n v="5"/>
    <n v="0"/>
    <n v="850"/>
    <n v="1"/>
    <n v="39"/>
    <n v="35"/>
    <n v="181"/>
    <n v="36870.949999999997"/>
    <n v="5.1714285714285717"/>
    <n v="1053.4557142857143"/>
    <n v="12.085714285714285"/>
    <n v="9.5252553333333339"/>
    <n v="1"/>
    <n v="5.085567619047637E-3"/>
    <n v="0"/>
    <n v="1.318308487838211"/>
    <n v="0.63476190476190475"/>
    <n v="1.9530703838095238"/>
    <n v="0"/>
    <n v="6.6317087514285715"/>
    <n v="1225"/>
    <n v="36"/>
    <n v="1"/>
    <n v="1"/>
    <n v="0"/>
    <n v="1"/>
    <n v="0"/>
    <n v="0"/>
    <n v="277.44"/>
    <s v="Store Not Ready for Rider"/>
    <n v="1"/>
    <n v="44.055923916666664"/>
    <n v="376.08098849999999"/>
    <n v="19"/>
    <n v="2.8571428571428571E-2"/>
    <n v="2.8571428571428571E-2"/>
    <n v="35"/>
    <n v="0.20979011388888888"/>
    <n v="0.3482231375"/>
    <n v="18"/>
    <n v="18"/>
    <n v="3"/>
    <n v="4"/>
    <s v="Recover overdue put-away workload"/>
    <x v="1"/>
    <s v="Hyderabad"/>
    <s v="Large"/>
    <n v="2100"/>
    <n v="3"/>
    <d v="1899-12-30T10:00:00"/>
    <d v="1899-12-30T10:30:00"/>
    <x v="10"/>
    <b v="0"/>
  </r>
  <r>
    <s v="DS002_20260713_I22"/>
    <s v="DS002"/>
    <d v="2026-07-13T00:00:00"/>
    <n v="22"/>
    <s v="Morning"/>
    <n v="39"/>
    <n v="9"/>
    <n v="0"/>
    <n v="2"/>
    <n v="7"/>
    <n v="0"/>
    <n v="1"/>
    <s v=""/>
    <s v="P_DS002_017|P_DS002_020"/>
    <s v="P_DS002_023|P_DS002_026|P_DS002_032|P_DS002_002|P_DS002_005|P_DS002_011|P_DS002_014"/>
    <n v="5.5714285714285712"/>
    <n v="0"/>
    <n v="850"/>
    <n v="1"/>
    <n v="38"/>
    <n v="39"/>
    <n v="193"/>
    <n v="50543.67"/>
    <n v="4.9487179487179489"/>
    <n v="1295.9915384615383"/>
    <n v="12.256410256410257"/>
    <n v="9.8495384508547001"/>
    <n v="2"/>
    <n v="1.6079461538461522E-2"/>
    <n v="0"/>
    <n v="1.2649313986562958"/>
    <n v="0.63034188034188032"/>
    <n v="1.8952732717948719"/>
    <n v="0"/>
    <n v="7.1111027786324783"/>
    <n v="1365"/>
    <n v="36"/>
    <n v="0"/>
    <n v="0"/>
    <n v="0"/>
    <n v="0"/>
    <n v="0"/>
    <n v="0"/>
    <n v="0"/>
    <s v="Store Not Ready for Rider"/>
    <n v="2"/>
    <n v="50.781808533333333"/>
    <n v="447.45493853333335"/>
    <n v="23"/>
    <n v="5.128205128205128E-2"/>
    <n v="0"/>
    <n v="35"/>
    <n v="0.24181813587301587"/>
    <n v="0.41431012827160496"/>
    <n v="22"/>
    <n v="14"/>
    <n v="3"/>
    <n v="4"/>
    <s v="Recover overdue put-away workload"/>
    <x v="1"/>
    <s v="Hyderabad"/>
    <s v="Large"/>
    <n v="2100"/>
    <n v="3"/>
    <d v="1899-12-30T10:30:00"/>
    <d v="1899-12-30T11:00:00"/>
    <x v="10"/>
    <b v="0"/>
  </r>
  <r>
    <s v="DS002_20260713_I23"/>
    <s v="DS002"/>
    <d v="2026-07-13T00:00:00"/>
    <n v="23"/>
    <s v="Lunch"/>
    <n v="45"/>
    <n v="9"/>
    <n v="0"/>
    <n v="0"/>
    <n v="9"/>
    <n v="0"/>
    <n v="0"/>
    <s v=""/>
    <s v=""/>
    <s v="P_DS002_020|P_DS002_023|P_DS002_026|P_DS002_032|P_DS002_002|P_DS002_005|P_DS002_011|P_DS002_014|P_DS002_017"/>
    <n v="5"/>
    <n v="0"/>
    <n v="850"/>
    <n v="0"/>
    <n v="38"/>
    <n v="45"/>
    <n v="237"/>
    <n v="53846.83"/>
    <n v="5.2666666666666666"/>
    <n v="1196.5962222222222"/>
    <n v="12.511111111111111"/>
    <n v="10.024368854444445"/>
    <n v="5"/>
    <n v="6.3358485185185179E-2"/>
    <n v="0"/>
    <n v="1.387716271161517"/>
    <n v="0.625925925925926"/>
    <n v="2.0136421877777781"/>
    <n v="0"/>
    <n v="7.0773933237037037"/>
    <n v="1575"/>
    <n v="36"/>
    <n v="3"/>
    <n v="3"/>
    <n v="2"/>
    <n v="0"/>
    <n v="1"/>
    <n v="0"/>
    <n v="277.92"/>
    <s v="Store Not Ready for Rider"/>
    <n v="4"/>
    <n v="60.768266050000001"/>
    <n v="459.26228013333332"/>
    <n v="27"/>
    <n v="0.1111111111111111"/>
    <n v="6.6666666666666666E-2"/>
    <n v="35"/>
    <n v="0.22506765203703705"/>
    <n v="0.42524285197530864"/>
    <n v="22"/>
    <n v="14"/>
    <n v="3"/>
    <n v="6"/>
    <s v="Recover overdue put-away workload"/>
    <x v="1"/>
    <s v="Hyderabad"/>
    <s v="Large"/>
    <n v="2100"/>
    <n v="3"/>
    <d v="1899-12-30T11:00:00"/>
    <d v="1899-12-30T11:30:00"/>
    <x v="11"/>
    <b v="0"/>
  </r>
  <r>
    <s v="DS002_20260713_I24"/>
    <s v="DS002"/>
    <d v="2026-07-13T00:00:00"/>
    <n v="24"/>
    <s v="Lunch"/>
    <n v="65"/>
    <n v="9"/>
    <n v="0"/>
    <n v="0"/>
    <n v="9"/>
    <n v="0"/>
    <n v="0"/>
    <s v=""/>
    <s v=""/>
    <s v="P_DS002_023|P_DS002_026|P_DS002_032|P_DS002_002|P_DS002_005|P_DS002_011|P_DS002_014|P_DS002_017|P_DS002_020"/>
    <n v="7.2222222222222223"/>
    <n v="0"/>
    <n v="850"/>
    <n v="0"/>
    <n v="38"/>
    <n v="65"/>
    <n v="315"/>
    <n v="69294.38"/>
    <n v="4.8461538461538458"/>
    <n v="1066.0673846153848"/>
    <n v="14.015384615384615"/>
    <n v="10.231092589999999"/>
    <n v="2"/>
    <n v="3.9087685384615427E-2"/>
    <n v="0"/>
    <n v="1.2683173716595861"/>
    <n v="0.63743589743589735"/>
    <n v="1.8789851002564102"/>
    <n v="0"/>
    <n v="7.4114931674358981"/>
    <n v="2275"/>
    <n v="36"/>
    <n v="2"/>
    <n v="2"/>
    <n v="2"/>
    <n v="0"/>
    <n v="0"/>
    <n v="0"/>
    <n v="1481.62"/>
    <s v="Last-Mile Travel"/>
    <n v="1"/>
    <n v="83.141049699999996"/>
    <n v="666.01554910000004"/>
    <n v="36"/>
    <n v="3.0769230769230771E-2"/>
    <n v="3.0769230769230771E-2"/>
    <n v="35"/>
    <n v="0.3079298137037037"/>
    <n v="0.61668106398148148"/>
    <n v="32"/>
    <n v="4"/>
    <n v="4"/>
    <n v="5"/>
    <s v="Recover overdue put-away workload"/>
    <x v="1"/>
    <s v="Hyderabad"/>
    <s v="Large"/>
    <n v="2100"/>
    <n v="3"/>
    <d v="1899-12-30T11:30:00"/>
    <d v="1899-12-30T12:00:00"/>
    <x v="11"/>
    <b v="0"/>
  </r>
  <r>
    <s v="DS002_20260713_I25"/>
    <s v="DS002"/>
    <d v="2026-07-13T00:00:00"/>
    <n v="25"/>
    <s v="Lunch"/>
    <n v="72"/>
    <n v="9"/>
    <n v="0"/>
    <n v="0"/>
    <n v="9"/>
    <n v="0"/>
    <n v="0"/>
    <s v=""/>
    <s v=""/>
    <s v="P_DS002_026|P_DS002_032|P_DS002_002|P_DS002_005|P_DS002_011|P_DS002_014|P_DS002_017|P_DS002_020|P_DS002_023"/>
    <n v="8"/>
    <n v="0"/>
    <n v="850"/>
    <n v="0"/>
    <n v="38"/>
    <n v="72"/>
    <n v="370"/>
    <n v="90490.41"/>
    <n v="5.1388888888888893"/>
    <n v="1256.81125"/>
    <n v="15.763888888888889"/>
    <n v="10.438088296527777"/>
    <n v="0"/>
    <n v="0"/>
    <n v="0"/>
    <n v="1.3700443915111848"/>
    <n v="0.6113425925925926"/>
    <n v="1.6899865011574073"/>
    <n v="0.11485846388888889"/>
    <n v="7.4221669215277775"/>
    <n v="2880"/>
    <n v="36"/>
    <n v="5"/>
    <n v="5"/>
    <n v="2"/>
    <n v="2"/>
    <n v="1"/>
    <n v="0"/>
    <n v="1901.14"/>
    <s v="No SLA Breach"/>
    <n v="0"/>
    <n v="100.37620408333333"/>
    <n v="737.8052021333333"/>
    <n v="36"/>
    <n v="0"/>
    <n v="6.9444444444444448E-2"/>
    <n v="40"/>
    <n v="0.37176371882716047"/>
    <n v="0.6831529649382716"/>
    <n v="36"/>
    <n v="0"/>
    <n v="5"/>
    <n v="4"/>
    <s v="Recover overdue put-away workload"/>
    <x v="1"/>
    <s v="Hyderabad"/>
    <s v="Large"/>
    <n v="2100"/>
    <n v="3"/>
    <d v="1899-12-30T12:00:00"/>
    <d v="1899-12-30T12:30:00"/>
    <x v="12"/>
    <b v="1"/>
  </r>
  <r>
    <s v="DS002_20260713_I26"/>
    <s v="DS002"/>
    <d v="2026-07-13T00:00:00"/>
    <n v="26"/>
    <s v="Lunch"/>
    <n v="69"/>
    <n v="9"/>
    <n v="0"/>
    <n v="0"/>
    <n v="9"/>
    <n v="0"/>
    <n v="0"/>
    <s v=""/>
    <s v=""/>
    <s v="P_DS002_032|P_DS002_002|P_DS002_005|P_DS002_011|P_DS002_014|P_DS002_017|P_DS002_020|P_DS002_023|P_DS002_026"/>
    <n v="7.666666666666667"/>
    <n v="0"/>
    <n v="850"/>
    <n v="0"/>
    <n v="38"/>
    <n v="69"/>
    <n v="361"/>
    <n v="79543.899999999994"/>
    <n v="5.2318840579710146"/>
    <n v="1152.8101449275362"/>
    <n v="15.333333333333334"/>
    <n v="9.8554835234299514"/>
    <n v="1"/>
    <n v="3.6342258454106157E-3"/>
    <n v="0"/>
    <n v="1.3434284043335416"/>
    <n v="0.58695652173913049"/>
    <n v="1.4637261647342994"/>
    <n v="0.11001880652173912"/>
    <n v="6.9063841359903382"/>
    <n v="2760"/>
    <n v="36"/>
    <n v="2"/>
    <n v="2"/>
    <n v="1"/>
    <n v="1"/>
    <n v="0"/>
    <n v="0"/>
    <n v="1179.77"/>
    <s v="Last-Mile Travel"/>
    <n v="1"/>
    <n v="90.659430299999997"/>
    <n v="855.04852034999999"/>
    <n v="36"/>
    <n v="1.4492753623188406E-2"/>
    <n v="2.8985507246376812E-2"/>
    <n v="40"/>
    <n v="0.33577566777777779"/>
    <n v="0.79171159291666671"/>
    <n v="41"/>
    <n v="-5"/>
    <n v="5"/>
    <n v="4"/>
    <s v="Recover overdue put-away workload"/>
    <x v="1"/>
    <s v="Hyderabad"/>
    <s v="Large"/>
    <n v="2100"/>
    <n v="3"/>
    <d v="1899-12-30T12:30:00"/>
    <d v="1899-12-30T13:00:00"/>
    <x v="12"/>
    <b v="1"/>
  </r>
  <r>
    <s v="DS002_20260713_I27"/>
    <s v="DS002"/>
    <d v="2026-07-13T00:00:00"/>
    <n v="27"/>
    <s v="Lunch"/>
    <n v="75"/>
    <n v="9"/>
    <n v="0"/>
    <n v="0"/>
    <n v="9"/>
    <n v="0"/>
    <n v="0"/>
    <s v=""/>
    <s v=""/>
    <s v="P_DS002_002|P_DS002_005|P_DS002_011|P_DS002_014|P_DS002_017|P_DS002_020|P_DS002_023|P_DS002_026|P_DS002_032"/>
    <n v="8.3333333333333339"/>
    <n v="0"/>
    <n v="850"/>
    <n v="0"/>
    <n v="38"/>
    <n v="75"/>
    <n v="344"/>
    <n v="79506.850000000006"/>
    <n v="4.5866666666666669"/>
    <n v="1060.0913333333335"/>
    <n v="15.92"/>
    <n v="10.010674649111111"/>
    <n v="0"/>
    <n v="0"/>
    <n v="0"/>
    <n v="1.1788259885946197"/>
    <n v="0.60333333333333339"/>
    <n v="1.4260051384444443"/>
    <n v="4.9654260222222218E-2"/>
    <n v="7.2999721777777786"/>
    <n v="3000"/>
    <n v="36"/>
    <n v="2"/>
    <n v="2"/>
    <n v="1"/>
    <n v="0"/>
    <n v="1"/>
    <n v="0"/>
    <n v="531.83999999999992"/>
    <s v="No SLA Breach"/>
    <n v="0"/>
    <n v="91.528673350000005"/>
    <n v="767.48271426666668"/>
    <n v="36"/>
    <n v="0"/>
    <n v="2.6666666666666668E-2"/>
    <n v="40"/>
    <n v="0.33899508648148152"/>
    <n v="0.71063214283950615"/>
    <n v="37"/>
    <n v="-1"/>
    <n v="5"/>
    <n v="4"/>
    <s v="Recover overdue put-away workload"/>
    <x v="1"/>
    <s v="Hyderabad"/>
    <s v="Large"/>
    <n v="2100"/>
    <n v="3"/>
    <d v="1899-12-30T13:00:00"/>
    <d v="1899-12-30T13:30:00"/>
    <x v="13"/>
    <b v="1"/>
  </r>
  <r>
    <s v="DS002_20260713_I28"/>
    <s v="DS002"/>
    <d v="2026-07-13T00:00:00"/>
    <n v="28"/>
    <s v="Lunch"/>
    <n v="69"/>
    <n v="9"/>
    <n v="0"/>
    <n v="0"/>
    <n v="9"/>
    <n v="0"/>
    <n v="0"/>
    <s v=""/>
    <s v=""/>
    <s v="P_DS002_005|P_DS002_011|P_DS002_014|P_DS002_017|P_DS002_020|P_DS002_023|P_DS002_026|P_DS002_032|P_DS002_002"/>
    <n v="7.666666666666667"/>
    <n v="0"/>
    <n v="850"/>
    <n v="0"/>
    <n v="38"/>
    <n v="69"/>
    <n v="339"/>
    <n v="74679.570000000007"/>
    <n v="4.9130434782608692"/>
    <n v="1082.3126086956522"/>
    <n v="15.739130434782609"/>
    <n v="10.793450815942029"/>
    <n v="1"/>
    <n v="1.5726818357487949E-2"/>
    <n v="0"/>
    <n v="1.2849829373673176"/>
    <n v="0.63502415458937189"/>
    <n v="1.4899415920289854"/>
    <n v="7.0079451449275354E-2"/>
    <n v="7.9209971224637687"/>
    <n v="2760"/>
    <n v="36"/>
    <n v="4"/>
    <n v="4"/>
    <n v="3"/>
    <n v="0"/>
    <n v="1"/>
    <n v="0"/>
    <n v="1463.8999999999999"/>
    <s v="Store Not Ready for Rider"/>
    <n v="1"/>
    <n v="84.92833541666667"/>
    <n v="835.41470345000005"/>
    <n v="36"/>
    <n v="1.4492753623188406E-2"/>
    <n v="5.7971014492753624E-2"/>
    <n v="40"/>
    <n v="0.31454939043209879"/>
    <n v="0.77353213282407407"/>
    <n v="40"/>
    <n v="-4"/>
    <n v="5"/>
    <n v="4"/>
    <s v="Recover overdue put-away workload"/>
    <x v="1"/>
    <s v="Hyderabad"/>
    <s v="Large"/>
    <n v="2100"/>
    <n v="3"/>
    <d v="1899-12-30T13:30:00"/>
    <d v="1899-12-30T14:00:00"/>
    <x v="13"/>
    <b v="1"/>
  </r>
  <r>
    <s v="DS002_20260713_I29"/>
    <s v="DS002"/>
    <d v="2026-07-13T00:00:00"/>
    <n v="29"/>
    <s v="Lunch"/>
    <n v="66"/>
    <n v="9"/>
    <n v="0"/>
    <n v="0"/>
    <n v="9"/>
    <n v="0"/>
    <n v="0"/>
    <s v=""/>
    <s v=""/>
    <s v="P_DS002_011|P_DS002_014|P_DS002_017|P_DS002_020|P_DS002_023|P_DS002_026|P_DS002_032|P_DS002_002|P_DS002_005"/>
    <n v="7.333333333333333"/>
    <n v="0"/>
    <n v="850"/>
    <n v="0"/>
    <n v="38"/>
    <n v="66"/>
    <n v="322"/>
    <n v="67504.39"/>
    <n v="4.8787878787878789"/>
    <n v="1022.7937878787878"/>
    <n v="14.242424242424242"/>
    <n v="10.61611165959596"/>
    <n v="3"/>
    <n v="1.4720087121212115E-2"/>
    <n v="0"/>
    <n v="1.2688774121249995"/>
    <n v="0.6707070707070707"/>
    <n v="1.7653927782828283"/>
    <n v="1.4582988636363635E-2"/>
    <n v="7.7659845921717174"/>
    <n v="2310"/>
    <n v="36"/>
    <n v="2"/>
    <n v="2"/>
    <n v="0"/>
    <n v="1"/>
    <n v="1"/>
    <n v="0"/>
    <n v="159.47"/>
    <s v="Store Not Ready for Rider"/>
    <n v="2"/>
    <n v="83.638303333333326"/>
    <n v="826.07786995000004"/>
    <n v="36"/>
    <n v="4.5454545454545456E-2"/>
    <n v="3.0303030303030304E-2"/>
    <n v="35"/>
    <n v="0.30977149382716046"/>
    <n v="0.76488691662037045"/>
    <n v="40"/>
    <n v="-4"/>
    <n v="4"/>
    <n v="5"/>
    <s v="Recover overdue put-away workload"/>
    <x v="1"/>
    <s v="Hyderabad"/>
    <s v="Large"/>
    <n v="2100"/>
    <n v="3"/>
    <d v="1899-12-30T14:00:00"/>
    <d v="1899-12-30T14:30:00"/>
    <x v="14"/>
    <b v="0"/>
  </r>
  <r>
    <s v="DS002_20260713_I30"/>
    <s v="DS002"/>
    <d v="2026-07-13T00:00:00"/>
    <n v="30"/>
    <s v="Lunch"/>
    <n v="59"/>
    <n v="9"/>
    <n v="0"/>
    <n v="0"/>
    <n v="9"/>
    <n v="0"/>
    <n v="0"/>
    <s v=""/>
    <s v=""/>
    <s v="P_DS002_014|P_DS002_017|P_DS002_020|P_DS002_023|P_DS002_026|P_DS002_032|P_DS002_002|P_DS002_005|P_DS002_011"/>
    <n v="6.5555555555555554"/>
    <n v="0"/>
    <n v="850"/>
    <n v="0"/>
    <n v="38"/>
    <n v="59"/>
    <n v="291"/>
    <n v="64667.81"/>
    <n v="4.9322033898305087"/>
    <n v="1096.0645762711863"/>
    <n v="13.508474576271187"/>
    <n v="10.196370479378531"/>
    <n v="0"/>
    <n v="0"/>
    <n v="0"/>
    <n v="1.2612755583954947"/>
    <n v="0.64971751412429379"/>
    <n v="1.6798149915254237"/>
    <n v="2.5095591525423726E-2"/>
    <n v="7.3255360505649714"/>
    <n v="2065"/>
    <n v="36"/>
    <n v="3"/>
    <n v="3"/>
    <n v="2"/>
    <n v="0"/>
    <n v="1"/>
    <n v="0"/>
    <n v="630.1"/>
    <s v="No SLA Breach"/>
    <n v="0"/>
    <n v="76.708564216666659"/>
    <n v="797.44167670000002"/>
    <n v="36"/>
    <n v="0"/>
    <n v="5.0847457627118647E-2"/>
    <n v="35"/>
    <n v="0.2841057933950617"/>
    <n v="0.73837192287037035"/>
    <n v="38"/>
    <n v="-2"/>
    <n v="4"/>
    <n v="5"/>
    <s v="Recover overdue put-away workload"/>
    <x v="1"/>
    <s v="Hyderabad"/>
    <s v="Large"/>
    <n v="2100"/>
    <n v="3"/>
    <d v="1899-12-30T14:30:00"/>
    <d v="1899-12-30T15:00:00"/>
    <x v="14"/>
    <b v="0"/>
  </r>
  <r>
    <s v="DS002_20260713_I31"/>
    <s v="DS002"/>
    <d v="2026-07-13T00:00:00"/>
    <n v="31"/>
    <s v="Afternoon"/>
    <n v="29"/>
    <n v="9"/>
    <n v="0"/>
    <n v="2"/>
    <n v="7"/>
    <n v="0"/>
    <n v="1"/>
    <s v=""/>
    <s v="P_DS002_017|P_DS002_020"/>
    <s v="P_DS002_023|P_DS002_026|P_DS002_032|P_DS002_002|P_DS002_005|P_DS002_011|P_DS002_014"/>
    <n v="4.1428571428571432"/>
    <n v="0"/>
    <n v="850"/>
    <n v="1"/>
    <n v="37"/>
    <n v="29"/>
    <n v="158"/>
    <n v="38123.760000000002"/>
    <n v="5.4482758620689653"/>
    <n v="1314.6124137931035"/>
    <n v="12.206896551724139"/>
    <n v="10.526684666666668"/>
    <n v="4"/>
    <n v="5.8690821264367761E-2"/>
    <n v="0"/>
    <n v="1.4322699516016091"/>
    <n v="0.62011494252873567"/>
    <n v="2.0523848850574713"/>
    <n v="0"/>
    <n v="7.4846446005747129"/>
    <n v="1015"/>
    <n v="36"/>
    <n v="1"/>
    <n v="1"/>
    <n v="1"/>
    <n v="0"/>
    <n v="0"/>
    <n v="0"/>
    <n v="343.54"/>
    <s v="Store Not Ready for Rider"/>
    <n v="4"/>
    <n v="39.960506183333337"/>
    <n v="368.02219393333331"/>
    <n v="26"/>
    <n v="0.13793103448275862"/>
    <n v="3.4482758620689655E-2"/>
    <n v="35"/>
    <n v="0.19028812468253969"/>
    <n v="0.34076129067901234"/>
    <n v="18"/>
    <n v="18"/>
    <n v="2"/>
    <n v="5"/>
    <s v="Recover overdue put-away workload"/>
    <x v="1"/>
    <s v="Hyderabad"/>
    <s v="Large"/>
    <n v="2100"/>
    <n v="3"/>
    <d v="1899-12-30T15:00:00"/>
    <d v="1899-12-30T15:30:00"/>
    <x v="15"/>
    <b v="0"/>
  </r>
  <r>
    <s v="DS002_20260713_I32"/>
    <s v="DS002"/>
    <d v="2026-07-13T00:00:00"/>
    <n v="32"/>
    <s v="Afternoon"/>
    <n v="23"/>
    <n v="9"/>
    <n v="0"/>
    <n v="2"/>
    <n v="7"/>
    <n v="0"/>
    <n v="1"/>
    <s v=""/>
    <s v="P_DS002_020|P_DS002_023"/>
    <s v="P_DS002_026|P_DS002_032|P_DS002_002|P_DS002_005|P_DS002_011|P_DS002_014|P_DS002_017"/>
    <n v="3.2857142857142856"/>
    <n v="0"/>
    <n v="850"/>
    <n v="1"/>
    <n v="36"/>
    <n v="23"/>
    <n v="103"/>
    <n v="24010.79"/>
    <n v="4.4782608695652177"/>
    <n v="1043.9473913043478"/>
    <n v="12.086956521739131"/>
    <n v="10.032669927536231"/>
    <n v="2"/>
    <n v="3.7851260144927526E-2"/>
    <n v="0"/>
    <n v="1.21652989374581"/>
    <n v="0.51884057971014497"/>
    <n v="1.7353704644927535"/>
    <n v="0"/>
    <n v="7.428458872463767"/>
    <n v="805"/>
    <n v="36"/>
    <n v="1"/>
    <n v="1"/>
    <n v="1"/>
    <n v="0"/>
    <n v="0"/>
    <n v="0"/>
    <n v="226.06"/>
    <s v="Last-Mile Travel"/>
    <n v="1"/>
    <n v="29.249889700000001"/>
    <n v="314.58709718333336"/>
    <n v="19"/>
    <n v="8.6956521739130432E-2"/>
    <n v="4.3478260869565216E-2"/>
    <n v="35"/>
    <n v="0.13928518904761905"/>
    <n v="0.29128434924382718"/>
    <n v="15"/>
    <n v="21"/>
    <n v="2"/>
    <n v="5"/>
    <s v="Recover overdue put-away workload"/>
    <x v="1"/>
    <s v="Hyderabad"/>
    <s v="Large"/>
    <n v="2100"/>
    <n v="3"/>
    <d v="1899-12-30T15:30:00"/>
    <d v="1899-12-30T16:00:00"/>
    <x v="15"/>
    <b v="0"/>
  </r>
  <r>
    <s v="DS002_20260713_I33"/>
    <s v="DS002"/>
    <d v="2026-07-13T00:00:00"/>
    <n v="33"/>
    <s v="Afternoon"/>
    <n v="24"/>
    <n v="18"/>
    <n v="0"/>
    <n v="2"/>
    <n v="16"/>
    <n v="0"/>
    <n v="1"/>
    <s v=""/>
    <s v="P_DS002_030|P_DS002_032"/>
    <s v="P_DS002_033|P_DS002_002|P_DS002_005|P_DS002_006|P_DS002_009|P_DS002_011|P_DS002_012|P_DS002_014|P_DS002_017|P_DS002_018|P_DS002_020|P_DS002_021|P_DS002_023|P_DS002_024|P_DS002_026|P_DS002_027"/>
    <n v="1.5"/>
    <n v="0"/>
    <n v="850"/>
    <n v="1"/>
    <n v="35"/>
    <n v="24"/>
    <n v="106"/>
    <n v="22685.35"/>
    <n v="4.416666666666667"/>
    <n v="945.22291666666661"/>
    <n v="12.708333333333334"/>
    <n v="10.291159994444444"/>
    <n v="1"/>
    <n v="2.7436724305555549E-2"/>
    <n v="0"/>
    <n v="1.1412900325070903"/>
    <n v="0.66666666666666663"/>
    <n v="1.8079566916666667"/>
    <n v="0"/>
    <n v="7.6700088506944439"/>
    <n v="840"/>
    <n v="68"/>
    <n v="1"/>
    <n v="1"/>
    <n v="0"/>
    <n v="1"/>
    <n v="0"/>
    <n v="0"/>
    <n v="272.14"/>
    <s v="Store Not Ready for Rider"/>
    <n v="1"/>
    <n v="29.246365633333333"/>
    <n v="272.28192899999999"/>
    <n v="17"/>
    <n v="4.1666666666666664E-2"/>
    <n v="4.1666666666666664E-2"/>
    <n v="35"/>
    <n v="6.0929928402777778E-2"/>
    <n v="0.13347153382352941"/>
    <n v="13"/>
    <n v="55"/>
    <n v="2"/>
    <n v="14"/>
    <s v="Recover overdue put-away workload"/>
    <x v="1"/>
    <s v="Hyderabad"/>
    <s v="Large"/>
    <n v="2100"/>
    <n v="3"/>
    <d v="1899-12-30T16:00:00"/>
    <d v="1899-12-30T16:30:00"/>
    <x v="16"/>
    <b v="0"/>
  </r>
  <r>
    <s v="DS002_20260713_I34"/>
    <s v="DS002"/>
    <d v="2026-07-13T00:00:00"/>
    <n v="34"/>
    <s v="Afternoon"/>
    <n v="24"/>
    <n v="19"/>
    <n v="0"/>
    <n v="2"/>
    <n v="17"/>
    <n v="0"/>
    <n v="1"/>
    <s v=""/>
    <s v="P_DS002_027|P_DS002_030"/>
    <s v="P_DS002_032|P_DS002_033|P_DS002_002|P_DS002_003|P_DS002_005|P_DS002_006|P_DS002_009|P_DS002_011|P_DS002_012|P_DS002_014|P_DS002_017|P_DS002_018|P_DS002_020|P_DS002_021|P_DS002_023|P_DS002_024|P_DS002_026"/>
    <n v="1.411764705882353"/>
    <n v="0"/>
    <n v="850"/>
    <n v="1"/>
    <n v="34"/>
    <n v="24"/>
    <n v="117"/>
    <n v="26473.43"/>
    <n v="4.875"/>
    <n v="1103.0595833333334"/>
    <n v="12.625"/>
    <n v="10.486585643055557"/>
    <n v="3"/>
    <n v="7.8411072916666727E-2"/>
    <n v="0"/>
    <n v="1.2700590910496727"/>
    <n v="0.59652777777777777"/>
    <n v="1.8665868604166667"/>
    <n v="0"/>
    <n v="7.7255543298611116"/>
    <n v="840"/>
    <n v="67"/>
    <n v="0"/>
    <n v="0"/>
    <n v="0"/>
    <n v="0"/>
    <n v="0"/>
    <n v="0"/>
    <n v="0"/>
    <s v="Last-Mile Travel"/>
    <n v="3"/>
    <n v="30.481417983333333"/>
    <n v="268.16929971666667"/>
    <n v="17"/>
    <n v="0.125"/>
    <n v="0"/>
    <n v="35"/>
    <n v="5.9767486241830065E-2"/>
    <n v="0.13341756204809288"/>
    <n v="13"/>
    <n v="54"/>
    <n v="2"/>
    <n v="15"/>
    <s v="Recover overdue put-away workload"/>
    <x v="1"/>
    <s v="Hyderabad"/>
    <s v="Large"/>
    <n v="2100"/>
    <n v="3"/>
    <d v="1899-12-30T16:30:00"/>
    <d v="1899-12-30T17:00:00"/>
    <x v="16"/>
    <b v="0"/>
  </r>
  <r>
    <s v="DS002_20260713_I35"/>
    <s v="DS002"/>
    <d v="2026-07-13T00:00:00"/>
    <n v="35"/>
    <s v="Afternoon"/>
    <n v="42"/>
    <n v="10"/>
    <n v="0"/>
    <n v="2"/>
    <n v="8"/>
    <n v="0"/>
    <n v="1"/>
    <s v=""/>
    <s v="P_DS002_021|P_DS002_024"/>
    <s v="P_DS002_027|P_DS002_030|P_DS002_033|P_DS002_003|P_DS002_006|P_DS002_009|P_DS002_012|P_DS002_018"/>
    <n v="5.25"/>
    <n v="0"/>
    <n v="850"/>
    <n v="1"/>
    <n v="33"/>
    <n v="42"/>
    <n v="187"/>
    <n v="44273.599999999999"/>
    <n v="4.4523809523809526"/>
    <n v="1054.1333333333332"/>
    <n v="12.69047619047619"/>
    <n v="9.8767168940476182"/>
    <n v="3"/>
    <n v="2.0888772222222192E-2"/>
    <n v="0"/>
    <n v="1.1128041764522165"/>
    <n v="0.55992063492063493"/>
    <n v="1.6727248031746034"/>
    <n v="0"/>
    <n v="7.3293889091269842"/>
    <n v="1470"/>
    <n v="33"/>
    <n v="1"/>
    <n v="1"/>
    <n v="0"/>
    <n v="0"/>
    <n v="1"/>
    <n v="0"/>
    <n v="653.54"/>
    <s v="Store Not Ready for Rider"/>
    <n v="2"/>
    <n v="45.464902383333332"/>
    <n v="459.39677286666665"/>
    <n v="28"/>
    <n v="7.1428571428571425E-2"/>
    <n v="2.3809523809523808E-2"/>
    <n v="35"/>
    <n v="0.18943709326388888"/>
    <n v="0.46403714430976428"/>
    <n v="22"/>
    <n v="11"/>
    <n v="3"/>
    <n v="5"/>
    <s v="Recover overdue put-away workload"/>
    <x v="1"/>
    <s v="Hyderabad"/>
    <s v="Large"/>
    <n v="2100"/>
    <n v="3"/>
    <d v="1899-12-30T17:00:00"/>
    <d v="1899-12-30T17:30:00"/>
    <x v="17"/>
    <b v="0"/>
  </r>
  <r>
    <s v="DS002_20260713_I36"/>
    <s v="DS002"/>
    <d v="2026-07-13T00:00:00"/>
    <n v="36"/>
    <s v="Afternoon"/>
    <n v="47"/>
    <n v="10"/>
    <n v="0"/>
    <n v="2"/>
    <n v="8"/>
    <n v="0"/>
    <n v="1"/>
    <s v=""/>
    <s v="P_DS002_024|P_DS002_027"/>
    <s v="P_DS002_030|P_DS002_033|P_DS002_003|P_DS002_006|P_DS002_009|P_DS002_012|P_DS002_018|P_DS002_021"/>
    <n v="5.875"/>
    <n v="0"/>
    <n v="850"/>
    <n v="1"/>
    <n v="32"/>
    <n v="47"/>
    <n v="244"/>
    <n v="55145.39"/>
    <n v="5.1914893617021276"/>
    <n v="1173.3061702127659"/>
    <n v="13"/>
    <n v="10.281772703191489"/>
    <n v="3"/>
    <n v="1.5179636879432655E-2"/>
    <n v="0"/>
    <n v="1.3079536212791785"/>
    <n v="0.69787234042553181"/>
    <n v="2.0058259531914895"/>
    <n v="0"/>
    <n v="7.4291382315602839"/>
    <n v="1645"/>
    <n v="33"/>
    <n v="1"/>
    <n v="1"/>
    <n v="0"/>
    <n v="1"/>
    <n v="0"/>
    <n v="0"/>
    <n v="320.8"/>
    <s v="Store Not Ready for Rider"/>
    <n v="2"/>
    <n v="61.992690116666665"/>
    <n v="498.11914668333333"/>
    <n v="30"/>
    <n v="6.3829787234042548E-2"/>
    <n v="2.1276595744680851E-2"/>
    <n v="35"/>
    <n v="0.25830287548611108"/>
    <n v="0.50315065321548824"/>
    <n v="24"/>
    <n v="9"/>
    <n v="3"/>
    <n v="5"/>
    <s v="Recover overdue put-away workload"/>
    <x v="1"/>
    <s v="Hyderabad"/>
    <s v="Large"/>
    <n v="2100"/>
    <n v="3"/>
    <d v="1899-12-30T17:30:00"/>
    <d v="1899-12-30T18:00:00"/>
    <x v="17"/>
    <b v="0"/>
  </r>
  <r>
    <s v="DS002_20260713_I37"/>
    <s v="DS002"/>
    <d v="2026-07-13T00:00:00"/>
    <n v="37"/>
    <s v="Evening"/>
    <n v="60"/>
    <n v="10"/>
    <n v="0"/>
    <n v="0"/>
    <n v="10"/>
    <n v="0"/>
    <n v="0"/>
    <s v=""/>
    <s v=""/>
    <s v="P_DS002_027|P_DS002_030|P_DS002_033|P_DS002_003|P_DS002_006|P_DS002_009|P_DS002_012|P_DS002_018|P_DS002_021|P_DS002_024"/>
    <n v="6"/>
    <n v="0"/>
    <n v="850"/>
    <n v="0"/>
    <n v="32"/>
    <n v="60"/>
    <n v="280"/>
    <n v="62239.62"/>
    <n v="4.666666666666667"/>
    <n v="1037.327"/>
    <n v="15.833333333333334"/>
    <n v="10.752120883888889"/>
    <n v="0"/>
    <n v="0"/>
    <n v="0"/>
    <n v="1.172747366505924"/>
    <n v="0.69472222222222213"/>
    <n v="1.5674023691666668"/>
    <n v="0.11465972305555555"/>
    <n v="7.8905471263888893"/>
    <n v="2400"/>
    <n v="33"/>
    <n v="2"/>
    <n v="2"/>
    <n v="1"/>
    <n v="0"/>
    <n v="1"/>
    <n v="0"/>
    <n v="474.79"/>
    <s v="No SLA Breach"/>
    <n v="0"/>
    <n v="69.185504766666668"/>
    <n v="617.49349321666671"/>
    <n v="33"/>
    <n v="0"/>
    <n v="3.3333333333333333E-2"/>
    <n v="40"/>
    <n v="0.23061834922222221"/>
    <n v="0.6237308012289563"/>
    <n v="30"/>
    <n v="3"/>
    <n v="4"/>
    <n v="6"/>
    <s v="Recover overdue put-away workload"/>
    <x v="1"/>
    <s v="Hyderabad"/>
    <s v="Large"/>
    <n v="2100"/>
    <n v="3"/>
    <d v="1899-12-30T18:00:00"/>
    <d v="1899-12-30T18:30:00"/>
    <x v="18"/>
    <b v="1"/>
  </r>
  <r>
    <s v="DS002_20260713_I38"/>
    <s v="DS002"/>
    <d v="2026-07-13T00:00:00"/>
    <n v="38"/>
    <s v="Evening"/>
    <n v="71"/>
    <n v="10"/>
    <n v="0"/>
    <n v="0"/>
    <n v="10"/>
    <n v="0"/>
    <n v="0"/>
    <s v=""/>
    <s v=""/>
    <s v="P_DS002_030|P_DS002_033|P_DS002_003|P_DS002_006|P_DS002_009|P_DS002_012|P_DS002_018|P_DS002_021|P_DS002_024|P_DS002_027"/>
    <n v="7.1"/>
    <n v="0"/>
    <n v="850"/>
    <n v="0"/>
    <n v="32"/>
    <n v="71"/>
    <n v="345"/>
    <n v="81529.679999999993"/>
    <n v="4.859154929577465"/>
    <n v="1148.305352112676"/>
    <n v="16"/>
    <n v="10.04881912230047"/>
    <n v="0"/>
    <n v="0"/>
    <n v="0"/>
    <n v="1.2289446807428639"/>
    <n v="0.61549295774647894"/>
    <n v="1.0364385610328637"/>
    <n v="8.3659940375586841E-2"/>
    <n v="7.2174351558685448"/>
    <n v="2840"/>
    <n v="33"/>
    <n v="3"/>
    <n v="3"/>
    <n v="3"/>
    <n v="0"/>
    <n v="0"/>
    <n v="0"/>
    <n v="966.72"/>
    <s v="No SLA Breach"/>
    <n v="0"/>
    <n v="86.439541933333331"/>
    <n v="845.34285768333336"/>
    <n v="33"/>
    <n v="0"/>
    <n v="4.2253521126760563E-2"/>
    <n v="40"/>
    <n v="0.28813180644444442"/>
    <n v="0.85388167442760943"/>
    <n v="41"/>
    <n v="-8"/>
    <n v="5"/>
    <n v="5"/>
    <s v="Recover overdue put-away workload"/>
    <x v="1"/>
    <s v="Hyderabad"/>
    <s v="Large"/>
    <n v="2100"/>
    <n v="3"/>
    <d v="1899-12-30T18:30:00"/>
    <d v="1899-12-30T19:00:00"/>
    <x v="18"/>
    <b v="1"/>
  </r>
  <r>
    <s v="DS002_20260713_I39"/>
    <s v="DS002"/>
    <d v="2026-07-13T00:00:00"/>
    <n v="39"/>
    <s v="Evening"/>
    <n v="98"/>
    <n v="10"/>
    <n v="0"/>
    <n v="0"/>
    <n v="10"/>
    <n v="0"/>
    <n v="0"/>
    <s v=""/>
    <s v=""/>
    <s v="P_DS002_033|P_DS002_003|P_DS002_006|P_DS002_009|P_DS002_012|P_DS002_018|P_DS002_021|P_DS002_024|P_DS002_027|P_DS002_030"/>
    <n v="9.8000000000000007"/>
    <n v="0"/>
    <n v="850"/>
    <n v="0"/>
    <n v="32"/>
    <n v="98"/>
    <n v="470"/>
    <n v="105819.82"/>
    <n v="4.795918367346939"/>
    <n v="1079.7940816326532"/>
    <n v="17.836734693877553"/>
    <n v="15.015223870918367"/>
    <n v="19"/>
    <n v="0.27691996734693891"/>
    <n v="0"/>
    <n v="1.2271636005779336"/>
    <n v="0.74880952380952392"/>
    <n v="0.12998647976190478"/>
    <n v="4.5785137653061225"/>
    <n v="7.5694104425170066"/>
    <n v="3920"/>
    <n v="33"/>
    <n v="1"/>
    <n v="1"/>
    <n v="1"/>
    <n v="0"/>
    <n v="0"/>
    <n v="0"/>
    <n v="576.34"/>
    <s v="Rider Supply / Availability"/>
    <n v="19"/>
    <n v="120.31833186666667"/>
    <n v="900.68794438333339"/>
    <n v="33"/>
    <n v="0.19387755102040816"/>
    <n v="1.020408163265306E-2"/>
    <n v="40"/>
    <n v="0.40106110622222224"/>
    <n v="0.90978580240740747"/>
    <n v="43"/>
    <n v="-10"/>
    <n v="6"/>
    <n v="4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13_I40"/>
    <s v="DS002"/>
    <d v="2026-07-13T00:00:00"/>
    <n v="40"/>
    <s v="Evening"/>
    <n v="127"/>
    <n v="10"/>
    <n v="0"/>
    <n v="0"/>
    <n v="10"/>
    <n v="0"/>
    <n v="0"/>
    <s v=""/>
    <s v=""/>
    <s v="P_DS002_003|P_DS002_006|P_DS002_009|P_DS002_012|P_DS002_018|P_DS002_021|P_DS002_024|P_DS002_027|P_DS002_030|P_DS002_033"/>
    <n v="12.7"/>
    <n v="0"/>
    <n v="850"/>
    <n v="0"/>
    <n v="32"/>
    <n v="127"/>
    <n v="630"/>
    <n v="142072.99"/>
    <n v="4.9606299212598426"/>
    <n v="1118.6849606299211"/>
    <n v="19.503937007874015"/>
    <n v="26.43037410695538"/>
    <n v="104"/>
    <n v="7.3141807845144351"/>
    <n v="0"/>
    <n v="1.2387726126144269"/>
    <n v="0.62900262467191592"/>
    <n v="0"/>
    <n v="15.955331323753279"/>
    <n v="7.6715719986876643"/>
    <n v="5080"/>
    <n v="33"/>
    <n v="6"/>
    <n v="6"/>
    <n v="3"/>
    <n v="1"/>
    <n v="2"/>
    <n v="0"/>
    <n v="2230.7399999999998"/>
    <s v="Rider Supply / Availability"/>
    <n v="104"/>
    <n v="156.64049388333333"/>
    <n v="918.40322509999999"/>
    <n v="33"/>
    <n v="0.81889763779527558"/>
    <n v="4.7244094488188976E-2"/>
    <n v="40"/>
    <n v="0.52213497961111111"/>
    <n v="0.92768002535353533"/>
    <n v="44"/>
    <n v="-11"/>
    <n v="8"/>
    <n v="2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13_I41"/>
    <s v="DS002"/>
    <d v="2026-07-13T00:00:00"/>
    <n v="41"/>
    <s v="Evening"/>
    <n v="117"/>
    <n v="10"/>
    <n v="0"/>
    <n v="0"/>
    <n v="10"/>
    <n v="0"/>
    <n v="0"/>
    <s v=""/>
    <s v=""/>
    <s v="P_DS002_006|P_DS002_009|P_DS002_012|P_DS002_018|P_DS002_021|P_DS002_024|P_DS002_027|P_DS002_030|P_DS002_033|P_DS002_003"/>
    <n v="11.7"/>
    <n v="0"/>
    <n v="850"/>
    <n v="0"/>
    <n v="32"/>
    <n v="117"/>
    <n v="569"/>
    <n v="129315.36"/>
    <n v="4.8632478632478628"/>
    <n v="1105.2594871794872"/>
    <n v="18.982905982905983"/>
    <n v="43.379839070512816"/>
    <n v="117"/>
    <n v="24.396933087606836"/>
    <n v="2.8659756410256412E-3"/>
    <n v="1.2452423738564449"/>
    <n v="0.69358974358974368"/>
    <n v="0"/>
    <n v="33.034278807977209"/>
    <n v="7.5151157220797726"/>
    <n v="4680"/>
    <n v="33"/>
    <n v="5"/>
    <n v="5"/>
    <n v="3"/>
    <n v="1"/>
    <n v="1"/>
    <n v="0"/>
    <n v="1559.8"/>
    <s v="Rider Supply / Availability"/>
    <n v="117"/>
    <n v="145.62927640000001"/>
    <n v="916.23258224999995"/>
    <n v="33"/>
    <n v="1"/>
    <n v="4.2735042735042736E-2"/>
    <n v="40"/>
    <n v="0.48543092133333338"/>
    <n v="0.92548745681818179"/>
    <n v="44"/>
    <n v="-11"/>
    <n v="7"/>
    <n v="3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13_I42"/>
    <s v="DS002"/>
    <d v="2026-07-13T00:00:00"/>
    <n v="42"/>
    <s v="Evening"/>
    <n v="121"/>
    <n v="10"/>
    <n v="0"/>
    <n v="0"/>
    <n v="10"/>
    <n v="0"/>
    <n v="0"/>
    <s v=""/>
    <s v=""/>
    <s v="P_DS002_009|P_DS002_012|P_DS002_018|P_DS002_021|P_DS002_024|P_DS002_027|P_DS002_030|P_DS002_033|P_DS002_003|P_DS002_006"/>
    <n v="12.1"/>
    <n v="0"/>
    <n v="850"/>
    <n v="0"/>
    <n v="32"/>
    <n v="121"/>
    <n v="631"/>
    <n v="152719.35"/>
    <n v="5.214876033057851"/>
    <n v="1262.1433884297521"/>
    <n v="19.057851239669422"/>
    <n v="58.457010838016529"/>
    <n v="121"/>
    <n v="39.399159598347104"/>
    <n v="4.9957373691460048E-2"/>
    <n v="1.3180298793729632"/>
    <n v="0.6140495867768595"/>
    <n v="0"/>
    <n v="48.356130019972454"/>
    <n v="7.2056208293388426"/>
    <n v="4840"/>
    <n v="33"/>
    <n v="4"/>
    <n v="4"/>
    <n v="0"/>
    <n v="3"/>
    <n v="1"/>
    <n v="0"/>
    <n v="1031.26"/>
    <s v="Rider Supply / Availability"/>
    <n v="121"/>
    <n v="161.89564865"/>
    <n v="918.20047903333329"/>
    <n v="33"/>
    <n v="1"/>
    <n v="3.3057851239669422E-2"/>
    <n v="40"/>
    <n v="0.53965216216666667"/>
    <n v="0.92747523134680132"/>
    <n v="44"/>
    <n v="-11"/>
    <n v="8"/>
    <n v="2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13_I43"/>
    <s v="DS002"/>
    <d v="2026-07-13T00:00:00"/>
    <n v="43"/>
    <s v="Evening"/>
    <n v="112"/>
    <n v="10"/>
    <n v="0"/>
    <n v="0"/>
    <n v="10"/>
    <n v="0"/>
    <n v="0"/>
    <s v=""/>
    <s v=""/>
    <s v="P_DS002_012|P_DS002_018|P_DS002_021|P_DS002_024|P_DS002_027|P_DS002_030|P_DS002_033|P_DS002_003|P_DS002_006|P_DS002_009"/>
    <n v="11.2"/>
    <n v="0"/>
    <n v="850"/>
    <n v="0"/>
    <n v="32"/>
    <n v="112"/>
    <n v="557"/>
    <n v="124371.02"/>
    <n v="4.9732142857142856"/>
    <n v="1110.4555357142858"/>
    <n v="18.339285714285715"/>
    <n v="70.99236984136904"/>
    <n v="112"/>
    <n v="52.653084127083332"/>
    <n v="1.1422424553571427E-2"/>
    <n v="1.2777299137847895"/>
    <n v="0.66726190476190472"/>
    <n v="0"/>
    <n v="61.139798085119047"/>
    <n v="6.9471991708333336"/>
    <n v="4480"/>
    <n v="33"/>
    <n v="3"/>
    <n v="3"/>
    <n v="1"/>
    <n v="1"/>
    <n v="1"/>
    <n v="0"/>
    <n v="573.21"/>
    <s v="Rider Supply / Availability"/>
    <n v="112"/>
    <n v="138.85034784999999"/>
    <n v="924.17874949999998"/>
    <n v="33"/>
    <n v="1"/>
    <n v="2.6785714285714284E-2"/>
    <n v="40"/>
    <n v="0.46283449283333328"/>
    <n v="0.93351388838383842"/>
    <n v="45"/>
    <n v="-12"/>
    <n v="7"/>
    <n v="3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13_I44"/>
    <s v="DS002"/>
    <d v="2026-07-13T00:00:00"/>
    <n v="44"/>
    <s v="Evening"/>
    <n v="91"/>
    <n v="10"/>
    <n v="0"/>
    <n v="0"/>
    <n v="10"/>
    <n v="0"/>
    <n v="0"/>
    <s v=""/>
    <s v=""/>
    <s v="P_DS002_018|P_DS002_021|P_DS002_024|P_DS002_027|P_DS002_030|P_DS002_033|P_DS002_003|P_DS002_006|P_DS002_009|P_DS002_012"/>
    <n v="9.1"/>
    <n v="0"/>
    <n v="850"/>
    <n v="0"/>
    <n v="32"/>
    <n v="91"/>
    <n v="473"/>
    <n v="112599.85"/>
    <n v="5.197802197802198"/>
    <n v="1237.360989010989"/>
    <n v="17.197802197802197"/>
    <n v="77.394071604029307"/>
    <n v="91"/>
    <n v="60.19626940622711"/>
    <n v="0"/>
    <n v="1.3171115450671356"/>
    <n v="0.66465201465201462"/>
    <n v="0"/>
    <n v="67.308098364835161"/>
    <n v="7.2216089390109897"/>
    <n v="3640"/>
    <n v="33"/>
    <n v="3"/>
    <n v="3"/>
    <n v="1"/>
    <n v="0"/>
    <n v="2"/>
    <n v="0"/>
    <n v="465.32000000000005"/>
    <s v="Rider Supply / Availability"/>
    <n v="91"/>
    <n v="119.14623741666666"/>
    <n v="914.61938068333336"/>
    <n v="33"/>
    <n v="1"/>
    <n v="3.2967032967032968E-2"/>
    <n v="40"/>
    <n v="0.39715412472222222"/>
    <n v="0.92385796028619527"/>
    <n v="44"/>
    <n v="-11"/>
    <n v="6"/>
    <n v="4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13_I45"/>
    <s v="DS002"/>
    <d v="2026-07-13T00:00:00"/>
    <n v="45"/>
    <s v="Evening"/>
    <n v="76"/>
    <n v="10"/>
    <n v="0"/>
    <n v="0"/>
    <n v="10"/>
    <n v="0"/>
    <n v="0"/>
    <s v=""/>
    <s v=""/>
    <s v="P_DS002_021|P_DS002_024|P_DS002_027|P_DS002_030|P_DS002_033|P_DS002_003|P_DS002_006|P_DS002_009|P_DS002_012|P_DS002_018"/>
    <n v="7.6"/>
    <n v="0"/>
    <n v="850"/>
    <n v="0"/>
    <n v="32"/>
    <n v="76"/>
    <n v="388"/>
    <n v="86593.89"/>
    <n v="5.1052631578947372"/>
    <n v="1139.3932894736843"/>
    <n v="15.039473684210526"/>
    <n v="77.898850223684221"/>
    <n v="76"/>
    <n v="62.859376539473693"/>
    <n v="1.0772543859649078E-4"/>
    <n v="1.2963314383649895"/>
    <n v="0.63530701754385965"/>
    <n v="0"/>
    <n v="67.454960718201747"/>
    <n v="7.6274941936403504"/>
    <n v="2660"/>
    <n v="33"/>
    <n v="1"/>
    <n v="1"/>
    <n v="1"/>
    <n v="0"/>
    <n v="0"/>
    <n v="0"/>
    <n v="234.1"/>
    <s v="Rider Supply / Availability"/>
    <n v="76"/>
    <n v="101.97947751666666"/>
    <n v="907.44803453333338"/>
    <n v="33"/>
    <n v="1"/>
    <n v="1.3157894736842105E-2"/>
    <n v="35"/>
    <n v="0.3399315917222222"/>
    <n v="0.91661417629629638"/>
    <n v="44"/>
    <n v="-11"/>
    <n v="5"/>
    <n v="5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13_I46"/>
    <s v="DS002"/>
    <d v="2026-07-13T00:00:00"/>
    <n v="46"/>
    <s v="Evening"/>
    <n v="49"/>
    <n v="10"/>
    <n v="0"/>
    <n v="0"/>
    <n v="10"/>
    <n v="0"/>
    <n v="0"/>
    <s v=""/>
    <s v=""/>
    <s v="P_DS002_024|P_DS002_027|P_DS002_030|P_DS002_033|P_DS002_003|P_DS002_006|P_DS002_009|P_DS002_012|P_DS002_018|P_DS002_021"/>
    <n v="4.9000000000000004"/>
    <n v="0"/>
    <n v="850"/>
    <n v="0"/>
    <n v="32"/>
    <n v="49"/>
    <n v="249"/>
    <n v="56176.75"/>
    <n v="5.0816326530612246"/>
    <n v="1146.4642857142858"/>
    <n v="13.346938775510203"/>
    <n v="73.880165121768712"/>
    <n v="49"/>
    <n v="60.533226346258502"/>
    <n v="0"/>
    <n v="1.2812627793732141"/>
    <n v="0.62891156462585029"/>
    <n v="0"/>
    <n v="63.375300007482991"/>
    <n v="7.7375479044217679"/>
    <n v="1715"/>
    <n v="33"/>
    <n v="2"/>
    <n v="2"/>
    <n v="1"/>
    <n v="1"/>
    <n v="0"/>
    <n v="0"/>
    <n v="147.80000000000001"/>
    <s v="Rider Supply / Availability"/>
    <n v="49"/>
    <n v="64.512893483333329"/>
    <n v="919.23620403333337"/>
    <n v="33"/>
    <n v="1"/>
    <n v="4.0816326530612242E-2"/>
    <n v="35"/>
    <n v="0.21504297827777777"/>
    <n v="0.92852141821548828"/>
    <n v="44"/>
    <n v="-11"/>
    <n v="4"/>
    <n v="6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13_I47"/>
    <s v="DS002"/>
    <d v="2026-07-13T00:00:00"/>
    <n v="47"/>
    <s v="Late Night"/>
    <n v="40"/>
    <n v="10"/>
    <n v="0"/>
    <n v="2"/>
    <n v="8"/>
    <n v="0"/>
    <n v="1"/>
    <s v=""/>
    <s v="P_DS002_027|P_DS002_030"/>
    <s v="P_DS002_033|P_DS002_003|P_DS002_006|P_DS002_009|P_DS002_012|P_DS002_018|P_DS002_021|P_DS002_024"/>
    <n v="5"/>
    <n v="0"/>
    <n v="850"/>
    <n v="1"/>
    <n v="31"/>
    <n v="40"/>
    <n v="215"/>
    <n v="54327.64"/>
    <n v="5.375"/>
    <n v="1358.191"/>
    <n v="12.8"/>
    <n v="54.839257667916662"/>
    <n v="40"/>
    <n v="42.039257667916665"/>
    <n v="0"/>
    <n v="1.3655579772519273"/>
    <n v="0.64583333333333326"/>
    <n v="0"/>
    <n v="43.994948217500003"/>
    <n v="7.7870847975000004"/>
    <n v="1400"/>
    <n v="33"/>
    <n v="1"/>
    <n v="1"/>
    <n v="0"/>
    <n v="1"/>
    <n v="0"/>
    <n v="0"/>
    <n v="225.84"/>
    <s v="Rider Supply / Availability"/>
    <n v="40"/>
    <n v="53.760924449999997"/>
    <n v="915.63175841666668"/>
    <n v="33"/>
    <n v="1"/>
    <n v="2.5000000000000001E-2"/>
    <n v="35"/>
    <n v="0.22400385187499999"/>
    <n v="0.92488056405723906"/>
    <n v="44"/>
    <n v="-11"/>
    <n v="3"/>
    <n v="5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13_I48"/>
    <s v="DS002"/>
    <d v="2026-07-13T00:00:00"/>
    <n v="48"/>
    <s v="Late Night"/>
    <n v="29"/>
    <n v="10"/>
    <n v="0"/>
    <n v="2"/>
    <n v="8"/>
    <n v="0"/>
    <n v="1"/>
    <s v=""/>
    <s v="P_DS002_030|P_DS002_033"/>
    <s v="P_DS002_003|P_DS002_006|P_DS002_009|P_DS002_012|P_DS002_018|P_DS002_021|P_DS002_024|P_DS002_027"/>
    <n v="3.625"/>
    <n v="0"/>
    <n v="850"/>
    <n v="1"/>
    <n v="30"/>
    <n v="29"/>
    <n v="132"/>
    <n v="30716.06"/>
    <n v="4.5517241379310347"/>
    <n v="1059.1744827586208"/>
    <n v="12.310344827586206"/>
    <n v="32.432213319540232"/>
    <n v="29"/>
    <n v="20.121868491954022"/>
    <n v="0"/>
    <n v="1.1078617366993941"/>
    <n v="0.60862068965517235"/>
    <n v="0"/>
    <n v="22.718395335057469"/>
    <n v="7.1249217580459767"/>
    <n v="1015"/>
    <n v="33"/>
    <n v="2"/>
    <n v="2"/>
    <n v="2"/>
    <n v="0"/>
    <n v="0"/>
    <n v="0"/>
    <n v="1500.98"/>
    <s v="Rider Supply / Availability"/>
    <n v="29"/>
    <n v="33.382214033333334"/>
    <n v="924.27610273333335"/>
    <n v="33"/>
    <n v="1"/>
    <n v="6.8965517241379309E-2"/>
    <n v="35"/>
    <n v="0.13909255847222221"/>
    <n v="0.93361222498316498"/>
    <n v="45"/>
    <n v="-12"/>
    <n v="2"/>
    <n v="6"/>
    <s v="Add or rebalance riders in this interval"/>
    <x v="1"/>
    <s v="Hyderabad"/>
    <s v="Large"/>
    <n v="2100"/>
    <n v="3"/>
    <d v="1899-12-30T23:30:00"/>
    <d v="1899-12-30T00:00:00"/>
    <x v="23"/>
    <b v="0"/>
  </r>
  <r>
    <s v="DS002_20260714_I01"/>
    <s v="DS002"/>
    <d v="2026-07-14T00:00:00"/>
    <n v="1"/>
    <s v="Night"/>
    <n v="6"/>
    <n v="20"/>
    <n v="12"/>
    <n v="2"/>
    <n v="6"/>
    <n v="900"/>
    <n v="1"/>
    <s v="P_DS002_006|P_DS002_009|P_DS002_012|P_DS002_018|P_DS002_021|P_DS002_024|P_DS002_027|P_DS002_030|P_DS002_033|P_DS002_001|P_DS002_004|P_DS002_007"/>
    <s v="P_DS002_010|P_DS002_013"/>
    <s v="P_DS002_019|P_DS002_022|P_DS002_025|P_DS002_028|P_DS002_034|P_DS002_003"/>
    <n v="1"/>
    <n v="900"/>
    <n v="9100"/>
    <n v="1"/>
    <n v="49"/>
    <n v="6"/>
    <n v="25"/>
    <n v="5293.02"/>
    <n v="4.166666666666667"/>
    <n v="882.17000000000007"/>
    <n v="13"/>
    <n v="13.494934666666666"/>
    <n v="3"/>
    <n v="1.182543991666666"/>
    <n v="0"/>
    <n v="1.1640084953129377"/>
    <n v="0.63888888888888895"/>
    <n v="1.5351340111111111"/>
    <n v="1.0734987777777778"/>
    <n v="9.6463162861111105"/>
    <n v="210"/>
    <n v="68"/>
    <n v="2"/>
    <n v="2"/>
    <n v="0"/>
    <n v="2"/>
    <n v="0"/>
    <n v="0"/>
    <n v="333.07"/>
    <s v="Last-Mile Travel"/>
    <n v="1"/>
    <n v="7.3262869000000004"/>
    <n v="1040.1060321666666"/>
    <n v="65"/>
    <n v="0.5"/>
    <n v="0.33333333333333331"/>
    <n v="35"/>
    <n v="4.0701593888888894E-2"/>
    <n v="0.50985589812091503"/>
    <n v="50"/>
    <n v="18"/>
    <n v="1"/>
    <n v="5"/>
    <s v="Investigate inventory and order-quality process"/>
    <x v="1"/>
    <s v="Hyderabad"/>
    <s v="Large"/>
    <n v="2100"/>
    <n v="3"/>
    <d v="1899-12-30T00:00:00"/>
    <d v="1899-12-30T00:30:00"/>
    <x v="0"/>
    <b v="0"/>
  </r>
  <r>
    <s v="DS002_20260714_I02"/>
    <s v="DS002"/>
    <d v="2026-07-14T00:00:00"/>
    <n v="2"/>
    <s v="Night"/>
    <n v="8"/>
    <n v="20"/>
    <n v="12"/>
    <n v="2"/>
    <n v="6"/>
    <n v="900"/>
    <n v="1"/>
    <s v="P_DS002_009|P_DS002_012|P_DS002_018|P_DS002_021|P_DS002_024|P_DS002_027|P_DS002_030|P_DS002_033|P_DS002_001|P_DS002_004|P_DS002_007|P_DS002_010"/>
    <s v="P_DS002_013|P_DS002_019"/>
    <s v="P_DS002_022|P_DS002_025|P_DS002_028|P_DS002_034|P_DS002_003|P_DS002_006"/>
    <n v="1.3333333333333333"/>
    <n v="900"/>
    <n v="8200"/>
    <n v="1"/>
    <n v="48"/>
    <n v="8"/>
    <n v="55"/>
    <n v="12775.95"/>
    <n v="6.875"/>
    <n v="1596.9937500000001"/>
    <n v="11.875"/>
    <n v="10.108700904166666"/>
    <n v="1"/>
    <n v="0.19276943958333306"/>
    <n v="0"/>
    <n v="1.892722394609736"/>
    <n v="0.8666666666666667"/>
    <n v="2.7593890520833333"/>
    <n v="0"/>
    <n v="6.42431184375"/>
    <n v="280"/>
    <n v="71"/>
    <n v="1"/>
    <n v="1"/>
    <n v="0"/>
    <n v="0"/>
    <n v="1"/>
    <n v="0"/>
    <n v="102.71"/>
    <s v="Store Not Ready for Rider"/>
    <n v="1"/>
    <n v="15.209963033333333"/>
    <n v="110.67113406666667"/>
    <n v="9"/>
    <n v="0.125"/>
    <n v="0.125"/>
    <n v="35"/>
    <n v="8.4499794629629629E-2"/>
    <n v="5.1958278904538344E-2"/>
    <n v="6"/>
    <n v="65"/>
    <n v="1"/>
    <n v="5"/>
    <s v="Investigate inventory and order-quality process"/>
    <x v="1"/>
    <s v="Hyderabad"/>
    <s v="Large"/>
    <n v="2100"/>
    <n v="3"/>
    <d v="1899-12-30T00:30:00"/>
    <d v="1899-12-30T01:00:00"/>
    <x v="0"/>
    <b v="0"/>
  </r>
  <r>
    <s v="DS002_20260714_I03"/>
    <s v="DS002"/>
    <d v="2026-07-14T00:00:00"/>
    <n v="3"/>
    <s v="Night"/>
    <n v="7"/>
    <n v="10"/>
    <n v="9"/>
    <n v="0"/>
    <n v="1"/>
    <n v="675"/>
    <n v="0"/>
    <s v="P_DS002_010|P_DS002_013|P_DS002_019|P_DS002_022|P_DS002_025|P_DS002_028|P_DS002_034|P_DS002_001|P_DS002_004"/>
    <s v=""/>
    <s v="P_DS002_007"/>
    <n v="7"/>
    <n v="675"/>
    <n v="7525"/>
    <n v="0"/>
    <n v="48"/>
    <n v="7"/>
    <n v="36"/>
    <n v="6793.14"/>
    <n v="5.1428571428571432"/>
    <n v="970.44857142857143"/>
    <n v="12.285714285714286"/>
    <n v="9.8242238714285719"/>
    <n v="0"/>
    <n v="0"/>
    <n v="0"/>
    <n v="1.5417671962980763"/>
    <n v="0.54285714285714282"/>
    <n v="2.0846243333333332"/>
    <n v="0"/>
    <n v="7.0086471499999998"/>
    <n v="245"/>
    <n v="38"/>
    <n v="2"/>
    <n v="2"/>
    <n v="1"/>
    <n v="0"/>
    <n v="1"/>
    <n v="0"/>
    <n v="123.53"/>
    <s v="No SLA Breach"/>
    <n v="0"/>
    <n v="10.787053466666666"/>
    <n v="64.365709899999999"/>
    <n v="7"/>
    <n v="0"/>
    <n v="0.2857142857142857"/>
    <n v="35"/>
    <n v="0.35956844888888889"/>
    <n v="5.646114903508772E-2"/>
    <n v="4"/>
    <n v="34"/>
    <n v="1"/>
    <n v="0"/>
    <s v="Investigate inventory and order-quality process"/>
    <x v="1"/>
    <s v="Hyderabad"/>
    <s v="Large"/>
    <n v="2100"/>
    <n v="3"/>
    <d v="1899-12-30T01:00:00"/>
    <d v="1899-12-30T01:30:00"/>
    <x v="1"/>
    <b v="0"/>
  </r>
  <r>
    <s v="DS002_20260714_I04"/>
    <s v="DS002"/>
    <d v="2026-07-14T00:00:00"/>
    <n v="4"/>
    <s v="Night"/>
    <n v="13"/>
    <n v="10"/>
    <n v="9"/>
    <n v="0"/>
    <n v="1"/>
    <n v="675"/>
    <n v="0"/>
    <s v="P_DS002_013|P_DS002_019|P_DS002_022|P_DS002_025|P_DS002_028|P_DS002_034|P_DS002_001|P_DS002_004|P_DS002_007"/>
    <s v=""/>
    <s v="P_DS002_010"/>
    <n v="13"/>
    <n v="675"/>
    <n v="6850"/>
    <n v="0"/>
    <n v="48"/>
    <n v="13"/>
    <n v="80"/>
    <n v="18532.16"/>
    <n v="6.1538461538461542"/>
    <n v="1425.5507692307692"/>
    <n v="11.615384615384615"/>
    <n v="11.254307987179487"/>
    <n v="5"/>
    <n v="0.85007257692307703"/>
    <n v="1.4144798333333335"/>
    <n v="1.5350315125635381"/>
    <n v="0.68974358974358974"/>
    <n v="3.6392549346153844"/>
    <n v="0"/>
    <n v="6.5714632987179487"/>
    <n v="455"/>
    <n v="38"/>
    <n v="0"/>
    <n v="0"/>
    <n v="0"/>
    <n v="0"/>
    <n v="0"/>
    <n v="0"/>
    <n v="0"/>
    <s v="Store Not Ready for Rider"/>
    <n v="4"/>
    <n v="19.116050516666668"/>
    <n v="115.91268219999999"/>
    <n v="10"/>
    <n v="0.38461538461538464"/>
    <n v="0"/>
    <n v="35"/>
    <n v="0.63720168388888898"/>
    <n v="0.10167779140350877"/>
    <n v="6"/>
    <n v="32"/>
    <n v="1"/>
    <n v="0"/>
    <s v="Protect or increase picker capacity"/>
    <x v="1"/>
    <s v="Hyderabad"/>
    <s v="Large"/>
    <n v="2100"/>
    <n v="3"/>
    <d v="1899-12-30T01:30:00"/>
    <d v="1899-12-30T02:00:00"/>
    <x v="1"/>
    <b v="0"/>
  </r>
  <r>
    <s v="DS002_20260714_I05"/>
    <s v="DS002"/>
    <d v="2026-07-14T00:00:00"/>
    <n v="5"/>
    <s v="Night"/>
    <n v="2"/>
    <n v="10"/>
    <n v="9"/>
    <n v="0"/>
    <n v="1"/>
    <n v="675"/>
    <n v="0"/>
    <s v="P_DS002_019|P_DS002_022|P_DS002_025|P_DS002_028|P_DS002_034|P_DS002_001|P_DS002_004|P_DS002_007|P_DS002_010"/>
    <s v=""/>
    <s v="P_DS002_013"/>
    <n v="2"/>
    <n v="675"/>
    <n v="6175"/>
    <n v="0"/>
    <n v="48"/>
    <n v="2"/>
    <n v="12"/>
    <n v="1743.2400000000002"/>
    <n v="6"/>
    <n v="871.62000000000012"/>
    <n v="13.5"/>
    <n v="12.765762941666667"/>
    <n v="1"/>
    <n v="0.28102070833333315"/>
    <n v="0"/>
    <n v="1.6772674827409315"/>
    <n v="0.5"/>
    <n v="2.1772674749999998"/>
    <n v="0"/>
    <n v="9.7218288000000008"/>
    <n v="70"/>
    <n v="38"/>
    <n v="0"/>
    <n v="0"/>
    <n v="0"/>
    <n v="0"/>
    <n v="0"/>
    <n v="0"/>
    <n v="0"/>
    <s v="Store Not Ready for Rider"/>
    <n v="1"/>
    <n v="4.1992108333333338"/>
    <n v="75.724554533333333"/>
    <n v="7"/>
    <n v="0.5"/>
    <n v="0"/>
    <n v="35"/>
    <n v="0.13997369444444446"/>
    <n v="6.6425047836257314E-2"/>
    <n v="4"/>
    <n v="34"/>
    <n v="1"/>
    <n v="0"/>
    <s v="Protect or increase picker capacity"/>
    <x v="1"/>
    <s v="Hyderabad"/>
    <s v="Large"/>
    <n v="2100"/>
    <n v="3"/>
    <d v="1899-12-30T02:00:00"/>
    <d v="1899-12-30T02:30:00"/>
    <x v="2"/>
    <b v="0"/>
  </r>
  <r>
    <s v="DS002_20260714_I06"/>
    <s v="DS002"/>
    <d v="2026-07-14T00:00:00"/>
    <n v="6"/>
    <s v="Night"/>
    <n v="10"/>
    <n v="10"/>
    <n v="9"/>
    <n v="0"/>
    <n v="1"/>
    <n v="675"/>
    <n v="0"/>
    <s v="P_DS002_022|P_DS002_025|P_DS002_028|P_DS002_034|P_DS002_001|P_DS002_004|P_DS002_007|P_DS002_010|P_DS002_013"/>
    <s v=""/>
    <s v="P_DS002_019"/>
    <n v="10"/>
    <n v="675"/>
    <n v="5500"/>
    <n v="0"/>
    <n v="48"/>
    <n v="10"/>
    <n v="44"/>
    <n v="10825.31"/>
    <n v="4.4000000000000004"/>
    <n v="1082.5309999999999"/>
    <n v="12.8"/>
    <n v="11.112145456666667"/>
    <n v="2"/>
    <n v="0.11390544500000015"/>
    <n v="9.7309413333333344E-2"/>
    <n v="1.0299844002866645"/>
    <n v="0.62"/>
    <n v="1.747293805"/>
    <n v="0"/>
    <n v="8.4881849749999994"/>
    <n v="350"/>
    <n v="38"/>
    <n v="0"/>
    <n v="0"/>
    <n v="0"/>
    <n v="0"/>
    <n v="0"/>
    <n v="0"/>
    <n v="0"/>
    <s v="Store Not Ready for Rider"/>
    <n v="2"/>
    <n v="10.299843916666667"/>
    <n v="99.179974416666667"/>
    <n v="7"/>
    <n v="0.2"/>
    <n v="0"/>
    <n v="35"/>
    <n v="0.34332813055555556"/>
    <n v="8.6999977558479533E-2"/>
    <n v="5"/>
    <n v="33"/>
    <n v="1"/>
    <n v="0"/>
    <s v="Protect or increase picker capacity"/>
    <x v="1"/>
    <s v="Hyderabad"/>
    <s v="Large"/>
    <n v="2100"/>
    <n v="3"/>
    <d v="1899-12-30T02:30:00"/>
    <d v="1899-12-30T03:00:00"/>
    <x v="2"/>
    <b v="0"/>
  </r>
  <r>
    <s v="DS002_20260714_I07"/>
    <s v="DS002"/>
    <d v="2026-07-14T00:00:00"/>
    <n v="7"/>
    <s v="Night"/>
    <n v="14"/>
    <n v="10"/>
    <n v="9"/>
    <n v="0"/>
    <n v="1"/>
    <n v="675"/>
    <n v="0"/>
    <s v="P_DS002_025|P_DS002_028|P_DS002_034|P_DS002_001|P_DS002_004|P_DS002_007|P_DS002_010|P_DS002_013|P_DS002_019"/>
    <s v=""/>
    <s v="P_DS002_022"/>
    <n v="14"/>
    <n v="675"/>
    <n v="4825"/>
    <n v="0"/>
    <n v="48"/>
    <n v="14"/>
    <n v="87"/>
    <n v="19466.75"/>
    <n v="6.2142857142857144"/>
    <n v="1390.4821428571429"/>
    <n v="11.785714285714286"/>
    <n v="10.868705115476191"/>
    <n v="4"/>
    <n v="0.31084537976190496"/>
    <n v="0.93627077976190465"/>
    <n v="1.8767021860920672"/>
    <n v="0.71190476190476193"/>
    <n v="3.5248777238095239"/>
    <n v="0"/>
    <n v="6.6057321440476189"/>
    <n v="490"/>
    <n v="38"/>
    <n v="0"/>
    <n v="0"/>
    <n v="0"/>
    <n v="0"/>
    <n v="0"/>
    <n v="0"/>
    <n v="0"/>
    <s v="Store Not Ready for Rider"/>
    <n v="3"/>
    <n v="23.615196816666668"/>
    <n v="116.50633583333334"/>
    <n v="8"/>
    <n v="0.2857142857142857"/>
    <n v="0"/>
    <n v="35"/>
    <n v="0.78717322722222227"/>
    <n v="0.10219854020467836"/>
    <n v="6"/>
    <n v="32"/>
    <n v="2"/>
    <n v="-1"/>
    <s v="Protect or increase picker capacity"/>
    <x v="1"/>
    <s v="Hyderabad"/>
    <s v="Large"/>
    <n v="2100"/>
    <n v="3"/>
    <d v="1899-12-30T03:00:00"/>
    <d v="1899-12-30T03:30:00"/>
    <x v="3"/>
    <b v="0"/>
  </r>
  <r>
    <s v="DS002_20260714_I08"/>
    <s v="DS002"/>
    <d v="2026-07-14T00:00:00"/>
    <n v="8"/>
    <s v="Night"/>
    <n v="11"/>
    <n v="10"/>
    <n v="9"/>
    <n v="0"/>
    <n v="1"/>
    <n v="675"/>
    <n v="0"/>
    <s v="P_DS002_028|P_DS002_034|P_DS002_001|P_DS002_004|P_DS002_007|P_DS002_010|P_DS002_013|P_DS002_019|P_DS002_022"/>
    <s v=""/>
    <s v="P_DS002_025"/>
    <n v="11"/>
    <n v="675"/>
    <n v="4150"/>
    <n v="0"/>
    <n v="48"/>
    <n v="11"/>
    <n v="45"/>
    <n v="11371.55"/>
    <n v="4.0909090909090908"/>
    <n v="1033.7772727272727"/>
    <n v="12.727272727272727"/>
    <n v="10.73021118030303"/>
    <n v="2"/>
    <n v="0.1668709999999998"/>
    <n v="0.838241709090909"/>
    <n v="0.97179444781191515"/>
    <n v="0.6333333333333333"/>
    <n v="2.4433694863636366"/>
    <n v="0"/>
    <n v="7.47926593030303"/>
    <n v="385"/>
    <n v="38"/>
    <n v="0"/>
    <n v="0"/>
    <n v="0"/>
    <n v="0"/>
    <n v="0"/>
    <n v="0"/>
    <n v="0"/>
    <s v="Store Not Ready for Rider"/>
    <n v="2"/>
    <n v="13.174722650000001"/>
    <n v="130.00796059999999"/>
    <n v="9"/>
    <n v="0.18181818181818182"/>
    <n v="0"/>
    <n v="35"/>
    <n v="0.43915742166666671"/>
    <n v="0.11404207070175437"/>
    <n v="7"/>
    <n v="31"/>
    <n v="1"/>
    <n v="0"/>
    <s v="Protect or increase picker capacity"/>
    <x v="1"/>
    <s v="Hyderabad"/>
    <s v="Large"/>
    <n v="2100"/>
    <n v="3"/>
    <d v="1899-12-30T03:30:00"/>
    <d v="1899-12-30T04:00:00"/>
    <x v="3"/>
    <b v="0"/>
  </r>
  <r>
    <s v="DS002_20260714_I09"/>
    <s v="DS002"/>
    <d v="2026-07-14T00:00:00"/>
    <n v="9"/>
    <s v="Night"/>
    <n v="10"/>
    <n v="10"/>
    <n v="9"/>
    <n v="0"/>
    <n v="1"/>
    <n v="675"/>
    <n v="0"/>
    <s v="P_DS002_034|P_DS002_001|P_DS002_004|P_DS002_007|P_DS002_010|P_DS002_013|P_DS002_019|P_DS002_022|P_DS002_025"/>
    <s v=""/>
    <s v="P_DS002_028"/>
    <n v="10"/>
    <n v="675"/>
    <n v="3475"/>
    <n v="0"/>
    <n v="48"/>
    <n v="10"/>
    <n v="47"/>
    <n v="11038.52"/>
    <n v="4.7"/>
    <n v="1103.8520000000001"/>
    <n v="11.8"/>
    <n v="10.099635333333334"/>
    <n v="1"/>
    <n v="3.4904520000000078E-2"/>
    <n v="0.32622543333333331"/>
    <n v="1.4204538036824428"/>
    <n v="0.68666666666666665"/>
    <n v="2.4333459"/>
    <n v="0"/>
    <n v="6.7996227566666665"/>
    <n v="350"/>
    <n v="38"/>
    <n v="1"/>
    <n v="1"/>
    <n v="1"/>
    <n v="0"/>
    <n v="0"/>
    <n v="0"/>
    <n v="226.06"/>
    <s v="Store Not Ready for Rider"/>
    <n v="1"/>
    <n v="12.90299855"/>
    <n v="116.77081271666667"/>
    <n v="9"/>
    <n v="0.1"/>
    <n v="0.1"/>
    <n v="35"/>
    <n v="0.43009995166666665"/>
    <n v="0.10243053747076024"/>
    <n v="6"/>
    <n v="32"/>
    <n v="1"/>
    <n v="0"/>
    <s v="Investigate inventory and order-quality process"/>
    <x v="1"/>
    <s v="Hyderabad"/>
    <s v="Large"/>
    <n v="2100"/>
    <n v="3"/>
    <d v="1899-12-30T04:00:00"/>
    <d v="1899-12-30T04:30:00"/>
    <x v="4"/>
    <b v="0"/>
  </r>
  <r>
    <s v="DS002_20260714_I10"/>
    <s v="DS002"/>
    <d v="2026-07-14T00:00:00"/>
    <n v="10"/>
    <s v="Night"/>
    <n v="9"/>
    <n v="10"/>
    <n v="9"/>
    <n v="0"/>
    <n v="1"/>
    <n v="675"/>
    <n v="0"/>
    <s v="P_DS002_001|P_DS002_004|P_DS002_007|P_DS002_010|P_DS002_013|P_DS002_019|P_DS002_022|P_DS002_025|P_DS002_028"/>
    <s v=""/>
    <s v="P_DS002_034"/>
    <n v="9"/>
    <n v="675"/>
    <n v="2800"/>
    <n v="0"/>
    <n v="48"/>
    <n v="9"/>
    <n v="49"/>
    <n v="12194.51"/>
    <n v="5.4444444444444446"/>
    <n v="1354.9455555555555"/>
    <n v="12.555555555555555"/>
    <n v="12.482711087037037"/>
    <n v="4"/>
    <n v="0.98697931111111126"/>
    <n v="1.4365491981481482"/>
    <n v="1.7259389660232036"/>
    <n v="0.61296296296296293"/>
    <n v="3.775451124074074"/>
    <n v="0"/>
    <n v="8.0850377333333334"/>
    <n v="315"/>
    <n v="38"/>
    <n v="0"/>
    <n v="0"/>
    <n v="0"/>
    <n v="0"/>
    <n v="0"/>
    <n v="0"/>
    <n v="0"/>
    <s v="Store Not Ready for Rider"/>
    <n v="4"/>
    <n v="17.008639899999999"/>
    <n v="142.07573576666667"/>
    <n v="9"/>
    <n v="0.44444444444444442"/>
    <n v="0"/>
    <n v="35"/>
    <n v="0.56695466333333333"/>
    <n v="0.12462783839181286"/>
    <n v="7"/>
    <n v="31"/>
    <n v="1"/>
    <n v="0"/>
    <s v="Protect or increase picker capacity"/>
    <x v="1"/>
    <s v="Hyderabad"/>
    <s v="Large"/>
    <n v="2100"/>
    <n v="3"/>
    <d v="1899-12-30T04:30:00"/>
    <d v="1899-12-30T05:00:00"/>
    <x v="4"/>
    <b v="0"/>
  </r>
  <r>
    <s v="DS002_20260714_I11"/>
    <s v="DS002"/>
    <d v="2026-07-14T00:00:00"/>
    <n v="11"/>
    <s v="Night"/>
    <n v="7"/>
    <n v="10"/>
    <n v="9"/>
    <n v="0"/>
    <n v="1"/>
    <n v="675"/>
    <n v="0"/>
    <s v="P_DS002_004|P_DS002_007|P_DS002_010|P_DS002_013|P_DS002_019|P_DS002_022|P_DS002_025|P_DS002_028|P_DS002_034"/>
    <s v=""/>
    <s v="P_DS002_001"/>
    <n v="7"/>
    <n v="675"/>
    <n v="2125"/>
    <n v="0"/>
    <n v="48"/>
    <n v="7"/>
    <n v="38"/>
    <n v="8631.86"/>
    <n v="5.4285714285714288"/>
    <n v="1233.1228571428571"/>
    <n v="11.857142857142858"/>
    <n v="9.6825145952380947"/>
    <n v="0"/>
    <n v="0"/>
    <n v="0.13194596666666669"/>
    <n v="1.4297989724219293"/>
    <n v="0.88095238095238104"/>
    <n v="2.4426973142857142"/>
    <n v="0"/>
    <n v="6.4588648928571422"/>
    <n v="245"/>
    <n v="38"/>
    <n v="3"/>
    <n v="2"/>
    <n v="3"/>
    <n v="0"/>
    <n v="0"/>
    <n v="0"/>
    <n v="1078.6599999999999"/>
    <s v="No SLA Breach"/>
    <n v="0"/>
    <n v="10.008592766666666"/>
    <n v="73.382998499999999"/>
    <n v="5"/>
    <n v="0"/>
    <n v="0.2857142857142857"/>
    <n v="35"/>
    <n v="0.3336197588888889"/>
    <n v="6.4371051315789476E-2"/>
    <n v="4"/>
    <n v="34"/>
    <n v="1"/>
    <n v="0"/>
    <s v="Investigate inventory and order-quality process"/>
    <x v="1"/>
    <s v="Hyderabad"/>
    <s v="Large"/>
    <n v="2100"/>
    <n v="3"/>
    <d v="1899-12-30T05:00:00"/>
    <d v="1899-12-30T05:30:00"/>
    <x v="5"/>
    <b v="0"/>
  </r>
  <r>
    <s v="DS002_20260714_I12"/>
    <s v="DS002"/>
    <d v="2026-07-14T00:00:00"/>
    <n v="12"/>
    <s v="Night"/>
    <n v="15"/>
    <n v="10"/>
    <n v="9"/>
    <n v="0"/>
    <n v="1"/>
    <n v="675"/>
    <n v="0"/>
    <s v="P_DS002_007|P_DS002_010|P_DS002_013|P_DS002_019|P_DS002_022|P_DS002_025|P_DS002_028|P_DS002_034|P_DS002_001"/>
    <s v=""/>
    <s v="P_DS002_004"/>
    <n v="15"/>
    <n v="675"/>
    <n v="1450"/>
    <n v="0"/>
    <n v="48"/>
    <n v="15"/>
    <n v="68"/>
    <n v="16076.03"/>
    <n v="4.5333333333333332"/>
    <n v="1071.7353333333333"/>
    <n v="12.733333333333333"/>
    <n v="11.410605608888888"/>
    <n v="4"/>
    <n v="0.28121806222222218"/>
    <n v="0.75792249222222219"/>
    <n v="1.4077540220931375"/>
    <n v="0.55000000000000004"/>
    <n v="2.7156765111111114"/>
    <n v="0"/>
    <n v="7.8127068666666668"/>
    <n v="525"/>
    <n v="38"/>
    <n v="0"/>
    <n v="0"/>
    <n v="0"/>
    <n v="0"/>
    <n v="0"/>
    <n v="0"/>
    <n v="0"/>
    <s v="Store Not Ready for Rider"/>
    <n v="4"/>
    <n v="20.281096916666666"/>
    <n v="151.53504218333333"/>
    <n v="9"/>
    <n v="0.26666666666666666"/>
    <n v="0"/>
    <n v="35"/>
    <n v="0.67603656388888889"/>
    <n v="0.1329254755994152"/>
    <n v="8"/>
    <n v="30"/>
    <n v="1"/>
    <n v="0"/>
    <s v="Protect or increase picker capacity"/>
    <x v="1"/>
    <s v="Hyderabad"/>
    <s v="Large"/>
    <n v="2100"/>
    <n v="3"/>
    <d v="1899-12-30T05:30:00"/>
    <d v="1899-12-30T06:00:00"/>
    <x v="5"/>
    <b v="0"/>
  </r>
  <r>
    <s v="DS002_20260714_I13"/>
    <s v="DS002"/>
    <d v="2026-07-14T00:00:00"/>
    <n v="13"/>
    <s v="Morning"/>
    <n v="13"/>
    <n v="10"/>
    <n v="3"/>
    <n v="2"/>
    <n v="5"/>
    <n v="225"/>
    <n v="1"/>
    <s v="P_DS002_010|P_DS002_013|P_DS002_019"/>
    <s v="P_DS002_022|P_DS002_025"/>
    <s v="P_DS002_028|P_DS002_034|P_DS002_001|P_DS002_004|P_DS002_007"/>
    <n v="2.6"/>
    <n v="225"/>
    <n v="1225"/>
    <n v="1"/>
    <n v="47"/>
    <n v="13"/>
    <n v="60"/>
    <n v="13372.869999999999"/>
    <n v="4.615384615384615"/>
    <n v="1028.6823076923076"/>
    <n v="11.923076923076923"/>
    <n v="10.130582648717949"/>
    <n v="2"/>
    <n v="0.20922716538461542"/>
    <n v="0"/>
    <n v="1.448876292236505"/>
    <n v="0.5525641025641026"/>
    <n v="2.001440384615385"/>
    <n v="0"/>
    <n v="7.1573473820512827"/>
    <n v="455"/>
    <n v="38"/>
    <n v="1"/>
    <n v="1"/>
    <n v="0"/>
    <n v="1"/>
    <n v="0"/>
    <n v="0"/>
    <n v="135.87"/>
    <s v="Last-Mile Travel"/>
    <n v="1"/>
    <n v="17.119277666666669"/>
    <n v="127.77905203333333"/>
    <n v="9"/>
    <n v="0.15384615384615385"/>
    <n v="7.6923076923076927E-2"/>
    <n v="35"/>
    <n v="0.11412851777777779"/>
    <n v="0.11208688774853801"/>
    <n v="7"/>
    <n v="31"/>
    <n v="1"/>
    <n v="4"/>
    <s v="Recover overdue put-away workload"/>
    <x v="1"/>
    <s v="Hyderabad"/>
    <s v="Large"/>
    <n v="2100"/>
    <n v="3"/>
    <d v="1899-12-30T06:00:00"/>
    <d v="1899-12-30T06:30:00"/>
    <x v="6"/>
    <b v="0"/>
  </r>
  <r>
    <s v="DS002_20260714_I14"/>
    <s v="DS002"/>
    <d v="2026-07-14T00:00:00"/>
    <n v="14"/>
    <s v="Morning"/>
    <n v="15"/>
    <n v="10"/>
    <n v="3"/>
    <n v="2"/>
    <n v="5"/>
    <n v="225"/>
    <n v="1"/>
    <s v="P_DS002_013|P_DS002_019|P_DS002_022"/>
    <s v="P_DS002_025|P_DS002_028"/>
    <s v="P_DS002_034|P_DS002_001|P_DS002_004|P_DS002_007|P_DS002_010"/>
    <n v="3"/>
    <n v="225"/>
    <n v="1000"/>
    <n v="1"/>
    <n v="46"/>
    <n v="15"/>
    <n v="70"/>
    <n v="17345.21"/>
    <n v="4.666666666666667"/>
    <n v="1156.3473333333334"/>
    <n v="12.2"/>
    <n v="9.9889211077777773"/>
    <n v="2"/>
    <n v="4.9091946666666789E-2"/>
    <n v="0"/>
    <n v="1.2827873072486624"/>
    <n v="0.55777777777777782"/>
    <n v="1.8405650755555556"/>
    <n v="0"/>
    <n v="7.3394671322222225"/>
    <n v="525"/>
    <n v="38"/>
    <n v="0"/>
    <n v="0"/>
    <n v="0"/>
    <n v="0"/>
    <n v="0"/>
    <n v="0"/>
    <n v="0"/>
    <s v="Last-Mile Travel"/>
    <n v="1"/>
    <n v="21.793136766666667"/>
    <n v="188.7246791"/>
    <n v="12"/>
    <n v="0.13333333333333333"/>
    <n v="0"/>
    <n v="35"/>
    <n v="0.14528757844444445"/>
    <n v="0.16554796412280701"/>
    <n v="9"/>
    <n v="29"/>
    <n v="2"/>
    <n v="3"/>
    <s v="Recover overdue put-away workload"/>
    <x v="1"/>
    <s v="Hyderabad"/>
    <s v="Large"/>
    <n v="2100"/>
    <n v="3"/>
    <d v="1899-12-30T06:30:00"/>
    <d v="1899-12-30T07:00:00"/>
    <x v="6"/>
    <b v="0"/>
  </r>
  <r>
    <s v="DS002_20260714_I15"/>
    <s v="DS002"/>
    <d v="2026-07-14T00:00:00"/>
    <n v="15"/>
    <s v="Morning"/>
    <n v="24"/>
    <n v="10"/>
    <n v="3"/>
    <n v="2"/>
    <n v="5"/>
    <n v="225"/>
    <n v="1"/>
    <s v="P_DS002_019|P_DS002_022|P_DS002_025"/>
    <s v="P_DS002_028|P_DS002_034"/>
    <s v="P_DS002_001|P_DS002_004|P_DS002_007|P_DS002_010|P_DS002_013"/>
    <n v="4.8"/>
    <n v="225"/>
    <n v="775"/>
    <n v="1"/>
    <n v="45"/>
    <n v="24"/>
    <n v="113"/>
    <n v="23345.99"/>
    <n v="4.708333333333333"/>
    <n v="972.74958333333336"/>
    <n v="12.75"/>
    <n v="10.939906261111112"/>
    <n v="1"/>
    <n v="8.5684513888888869E-2"/>
    <n v="0"/>
    <n v="1.3128589957617125"/>
    <n v="0.70416666666666661"/>
    <n v="2.01702565625"/>
    <n v="0"/>
    <n v="7.9923250451388883"/>
    <n v="840"/>
    <n v="38"/>
    <n v="1"/>
    <n v="1"/>
    <n v="1"/>
    <n v="0"/>
    <n v="0"/>
    <n v="0"/>
    <n v="29.79"/>
    <s v="Last-Mile Travel"/>
    <n v="1"/>
    <n v="30.072887649999998"/>
    <n v="254.6667223"/>
    <n v="13"/>
    <n v="4.1666666666666664E-2"/>
    <n v="4.1666666666666664E-2"/>
    <n v="35"/>
    <n v="0.20048591766666665"/>
    <n v="0.22339186166666666"/>
    <n v="13"/>
    <n v="25"/>
    <n v="2"/>
    <n v="3"/>
    <s v="Recover overdue put-away workload"/>
    <x v="1"/>
    <s v="Hyderabad"/>
    <s v="Large"/>
    <n v="2100"/>
    <n v="3"/>
    <d v="1899-12-30T07:00:00"/>
    <d v="1899-12-30T07:30:00"/>
    <x v="7"/>
    <b v="0"/>
  </r>
  <r>
    <s v="DS002_20260714_I16"/>
    <s v="DS002"/>
    <d v="2026-07-14T00:00:00"/>
    <n v="16"/>
    <s v="Morning"/>
    <n v="42"/>
    <n v="10"/>
    <n v="3"/>
    <n v="2"/>
    <n v="5"/>
    <n v="225"/>
    <n v="1"/>
    <s v="P_DS002_022|P_DS002_025|P_DS002_028"/>
    <s v="P_DS002_034|P_DS002_001"/>
    <s v="P_DS002_004|P_DS002_007|P_DS002_010|P_DS002_013|P_DS002_019"/>
    <n v="8.4"/>
    <n v="225"/>
    <n v="550"/>
    <n v="1"/>
    <n v="44"/>
    <n v="42"/>
    <n v="226"/>
    <n v="61808.65"/>
    <n v="5.3809523809523814"/>
    <n v="1471.6345238095239"/>
    <n v="12.380952380952381"/>
    <n v="10.031420089285714"/>
    <n v="4"/>
    <n v="5.2415878968253955E-2"/>
    <n v="4.4062515873015871E-2"/>
    <n v="1.4414964110665254"/>
    <n v="0.6"/>
    <n v="2.0855589190476187"/>
    <n v="0"/>
    <n v="7.0422897325396825"/>
    <n v="1470"/>
    <n v="38"/>
    <n v="1"/>
    <n v="1"/>
    <n v="1"/>
    <n v="0"/>
    <n v="0"/>
    <n v="0"/>
    <n v="255.32"/>
    <s v="Store Not Ready for Rider"/>
    <n v="3"/>
    <n v="56.105238183333334"/>
    <n v="398.66257583333334"/>
    <n v="22"/>
    <n v="9.5238095238095233E-2"/>
    <n v="2.3809523809523808E-2"/>
    <n v="35"/>
    <n v="0.37403492122222221"/>
    <n v="0.34970401388888889"/>
    <n v="19"/>
    <n v="19"/>
    <n v="3"/>
    <n v="2"/>
    <s v="Recover overdue put-away workload"/>
    <x v="1"/>
    <s v="Hyderabad"/>
    <s v="Large"/>
    <n v="2100"/>
    <n v="3"/>
    <d v="1899-12-30T07:30:00"/>
    <d v="1899-12-30T08:00:00"/>
    <x v="7"/>
    <b v="0"/>
  </r>
  <r>
    <s v="DS002_20260714_I17"/>
    <s v="DS002"/>
    <d v="2026-07-14T00:00:00"/>
    <n v="17"/>
    <s v="Morning"/>
    <n v="45"/>
    <n v="19"/>
    <n v="3"/>
    <n v="2"/>
    <n v="14"/>
    <n v="225"/>
    <n v="1"/>
    <s v="P_DS002_032|P_DS002_034|P_DS002_001"/>
    <s v="P_DS002_004|P_DS002_005"/>
    <s v="P_DS002_007|P_DS002_008|P_DS002_010|P_DS002_011|P_DS002_013|P_DS002_014|P_DS002_017|P_DS002_019|P_DS002_020|P_DS002_022|P_DS002_025|P_DS002_026|P_DS002_028|P_DS002_029"/>
    <n v="3.2142857142857144"/>
    <n v="225"/>
    <n v="325"/>
    <n v="1"/>
    <n v="43"/>
    <n v="45"/>
    <n v="242"/>
    <n v="57842.770000000004"/>
    <n v="5.3777777777777782"/>
    <n v="1285.394888888889"/>
    <n v="11.866666666666667"/>
    <n v="9.6615927044444447"/>
    <n v="1"/>
    <n v="1.2053969629629633E-2"/>
    <n v="0"/>
    <n v="1.4117533512644558"/>
    <n v="0.62148148148148141"/>
    <n v="2.0332348248148149"/>
    <n v="0"/>
    <n v="6.7272467622222214"/>
    <n v="1575"/>
    <n v="71"/>
    <n v="0"/>
    <n v="0"/>
    <n v="0"/>
    <n v="0"/>
    <n v="0"/>
    <n v="0"/>
    <n v="0"/>
    <s v="Last-Mile Travel"/>
    <n v="1"/>
    <n v="66.670817549999995"/>
    <n v="475.48813269999999"/>
    <n v="39"/>
    <n v="2.2222222222222223E-2"/>
    <n v="0"/>
    <n v="35"/>
    <n v="0.15874004178571427"/>
    <n v="0.22323386511737089"/>
    <n v="23"/>
    <n v="48"/>
    <n v="4"/>
    <n v="10"/>
    <s v="Recover overdue put-away workload"/>
    <x v="1"/>
    <s v="Hyderabad"/>
    <s v="Large"/>
    <n v="2100"/>
    <n v="3"/>
    <d v="1899-12-30T08:00:00"/>
    <d v="1899-12-30T08:30:00"/>
    <x v="8"/>
    <b v="0"/>
  </r>
  <r>
    <s v="DS002_20260714_I18"/>
    <s v="DS002"/>
    <d v="2026-07-14T00:00:00"/>
    <n v="18"/>
    <s v="Morning"/>
    <n v="46"/>
    <n v="19"/>
    <n v="3"/>
    <n v="2"/>
    <n v="14"/>
    <n v="225"/>
    <n v="1"/>
    <s v="P_DS002_034|P_DS002_001|P_DS002_004"/>
    <s v="P_DS002_005|P_DS002_007"/>
    <s v="P_DS002_008|P_DS002_010|P_DS002_011|P_DS002_013|P_DS002_014|P_DS002_017|P_DS002_019|P_DS002_020|P_DS002_022|P_DS002_025|P_DS002_026|P_DS002_028|P_DS002_029|P_DS002_032"/>
    <n v="3.2857142857142856"/>
    <n v="225"/>
    <n v="100"/>
    <n v="1"/>
    <n v="42"/>
    <n v="46"/>
    <n v="234"/>
    <n v="53489.61"/>
    <n v="5.0869565217391308"/>
    <n v="1162.8176086956521"/>
    <n v="12.065217391304348"/>
    <n v="10.017598082246376"/>
    <n v="5"/>
    <n v="8.3316037681159319E-2"/>
    <n v="0"/>
    <n v="1.3410588434344104"/>
    <n v="0.55869565217391304"/>
    <n v="1.8997544873188406"/>
    <n v="0"/>
    <n v="7.1769015568840588"/>
    <n v="1610"/>
    <n v="73"/>
    <n v="0"/>
    <n v="0"/>
    <n v="0"/>
    <n v="0"/>
    <n v="0"/>
    <n v="0"/>
    <n v="0"/>
    <s v="Store Not Ready for Rider"/>
    <n v="4"/>
    <n v="63.405026883333335"/>
    <n v="531.25770839999996"/>
    <n v="29"/>
    <n v="0.10869565217391304"/>
    <n v="0"/>
    <n v="35"/>
    <n v="0.15096434972222222"/>
    <n v="0.24258342849315068"/>
    <n v="26"/>
    <n v="47"/>
    <n v="4"/>
    <n v="10"/>
    <s v="Recover overdue put-away workload"/>
    <x v="1"/>
    <s v="Hyderabad"/>
    <s v="Large"/>
    <n v="2100"/>
    <n v="3"/>
    <d v="1899-12-30T08:30:00"/>
    <d v="1899-12-30T09:00:00"/>
    <x v="8"/>
    <b v="0"/>
  </r>
  <r>
    <s v="DS002_20260714_I19"/>
    <s v="DS002"/>
    <d v="2026-07-14T00:00:00"/>
    <n v="19"/>
    <s v="Morning"/>
    <n v="44"/>
    <n v="9"/>
    <n v="0"/>
    <n v="2"/>
    <n v="7"/>
    <n v="0"/>
    <n v="1"/>
    <s v=""/>
    <s v="P_DS002_008|P_DS002_011"/>
    <s v="P_DS002_014|P_DS002_017|P_DS002_020|P_DS002_026|P_DS002_029|P_DS002_032|P_DS002_005"/>
    <n v="6.2857142857142856"/>
    <n v="0"/>
    <n v="100"/>
    <n v="1"/>
    <n v="41"/>
    <n v="44"/>
    <n v="222"/>
    <n v="48039.94"/>
    <n v="5.0454545454545459"/>
    <n v="1091.8168181818182"/>
    <n v="12.613636363636363"/>
    <n v="10.013481468560606"/>
    <n v="3"/>
    <n v="5.6188679924242452E-2"/>
    <n v="0"/>
    <n v="1.3650730383411249"/>
    <n v="0.60681818181818181"/>
    <n v="1.9718912121212122"/>
    <n v="0"/>
    <n v="7.1715144909090904"/>
    <n v="1540"/>
    <n v="36"/>
    <n v="0"/>
    <n v="0"/>
    <n v="0"/>
    <n v="0"/>
    <n v="0"/>
    <n v="0"/>
    <n v="0"/>
    <s v="Store Not Ready for Rider"/>
    <n v="2"/>
    <n v="59.617839133333334"/>
    <n v="502.99474941666665"/>
    <n v="34"/>
    <n v="6.8181818181818177E-2"/>
    <n v="0"/>
    <n v="35"/>
    <n v="0.28389447206349205"/>
    <n v="0.46573587908950614"/>
    <n v="24"/>
    <n v="12"/>
    <n v="3"/>
    <n v="4"/>
    <s v="Recover overdue put-away workload"/>
    <x v="1"/>
    <s v="Hyderabad"/>
    <s v="Large"/>
    <n v="2100"/>
    <n v="3"/>
    <d v="1899-12-30T09:00:00"/>
    <d v="1899-12-30T09:30:00"/>
    <x v="9"/>
    <b v="0"/>
  </r>
  <r>
    <s v="DS002_20260714_I20"/>
    <s v="DS002"/>
    <d v="2026-07-14T00:00:00"/>
    <n v="20"/>
    <s v="Morning"/>
    <n v="37"/>
    <n v="9"/>
    <n v="0"/>
    <n v="2"/>
    <n v="7"/>
    <n v="0"/>
    <n v="1"/>
    <s v=""/>
    <s v="P_DS002_011|P_DS002_014"/>
    <s v="P_DS002_017|P_DS002_020|P_DS002_026|P_DS002_029|P_DS002_032|P_DS002_005|P_DS002_008"/>
    <n v="5.2857142857142856"/>
    <n v="0"/>
    <n v="100"/>
    <n v="1"/>
    <n v="40"/>
    <n v="37"/>
    <n v="176"/>
    <n v="40957.699999999997"/>
    <n v="4.756756756756757"/>
    <n v="1106.9648648648647"/>
    <n v="11.918918918918919"/>
    <n v="9.8273716509009024"/>
    <n v="2"/>
    <n v="9.9349380180180177E-2"/>
    <n v="0"/>
    <n v="1.2668515208147912"/>
    <n v="0.62882882882882885"/>
    <n v="1.8956803418918917"/>
    <n v="0"/>
    <n v="7.0686282369369371"/>
    <n v="1295"/>
    <n v="36"/>
    <n v="2"/>
    <n v="2"/>
    <n v="0"/>
    <n v="1"/>
    <n v="1"/>
    <n v="0"/>
    <n v="558.37"/>
    <s v="Last-Mile Travel"/>
    <n v="1"/>
    <n v="47.523720516666664"/>
    <n v="397.22151173333333"/>
    <n v="24"/>
    <n v="5.4054054054054057E-2"/>
    <n v="5.4054054054054057E-2"/>
    <n v="35"/>
    <n v="0.22630343103174602"/>
    <n v="0.36779769604938273"/>
    <n v="19"/>
    <n v="17"/>
    <n v="3"/>
    <n v="4"/>
    <s v="Recover overdue put-away workload"/>
    <x v="1"/>
    <s v="Hyderabad"/>
    <s v="Large"/>
    <n v="2100"/>
    <n v="3"/>
    <d v="1899-12-30T09:30:00"/>
    <d v="1899-12-30T10:00:00"/>
    <x v="9"/>
    <b v="0"/>
  </r>
  <r>
    <s v="DS002_20260714_I21"/>
    <s v="DS002"/>
    <d v="2026-07-14T00:00:00"/>
    <n v="21"/>
    <s v="Morning"/>
    <n v="38"/>
    <n v="9"/>
    <n v="0"/>
    <n v="2"/>
    <n v="7"/>
    <n v="0"/>
    <n v="1"/>
    <s v=""/>
    <s v="P_DS002_014|P_DS002_017"/>
    <s v="P_DS002_020|P_DS002_026|P_DS002_029|P_DS002_032|P_DS002_005|P_DS002_008|P_DS002_011"/>
    <n v="5.4285714285714288"/>
    <n v="0"/>
    <n v="100"/>
    <n v="1"/>
    <n v="39"/>
    <n v="38"/>
    <n v="199"/>
    <n v="42097.05"/>
    <n v="5.2368421052631575"/>
    <n v="1107.8171052631581"/>
    <n v="12.131578947368421"/>
    <n v="9.8561538811403508"/>
    <n v="1"/>
    <n v="4.0881337280701709E-2"/>
    <n v="0"/>
    <n v="1.3574000710235683"/>
    <n v="0.63464912280701757"/>
    <n v="1.9920491859649123"/>
    <n v="0"/>
    <n v="6.9961222298245609"/>
    <n v="1330"/>
    <n v="36"/>
    <n v="2"/>
    <n v="2"/>
    <n v="1"/>
    <n v="0"/>
    <n v="1"/>
    <n v="0"/>
    <n v="744.18000000000006"/>
    <s v="Store Not Ready for Rider"/>
    <n v="1"/>
    <n v="52.070447833333333"/>
    <n v="419.4927151833333"/>
    <n v="24"/>
    <n v="2.6315789473684209E-2"/>
    <n v="5.2631578947368418E-2"/>
    <n v="35"/>
    <n v="0.24795451349206349"/>
    <n v="0.38841918072530862"/>
    <n v="20"/>
    <n v="16"/>
    <n v="3"/>
    <n v="4"/>
    <s v="Recover overdue put-away workload"/>
    <x v="1"/>
    <s v="Hyderabad"/>
    <s v="Large"/>
    <n v="2100"/>
    <n v="3"/>
    <d v="1899-12-30T10:00:00"/>
    <d v="1899-12-30T10:30:00"/>
    <x v="10"/>
    <b v="0"/>
  </r>
  <r>
    <s v="DS002_20260714_I22"/>
    <s v="DS002"/>
    <d v="2026-07-14T00:00:00"/>
    <n v="22"/>
    <s v="Morning"/>
    <n v="40"/>
    <n v="9"/>
    <n v="0"/>
    <n v="2"/>
    <n v="7"/>
    <n v="0"/>
    <n v="1"/>
    <s v=""/>
    <s v="P_DS002_017|P_DS002_020"/>
    <s v="P_DS002_026|P_DS002_029|P_DS002_032|P_DS002_005|P_DS002_008|P_DS002_011|P_DS002_014"/>
    <n v="5.7142857142857144"/>
    <n v="0"/>
    <n v="100"/>
    <n v="1"/>
    <n v="38"/>
    <n v="40"/>
    <n v="196"/>
    <n v="41976.82"/>
    <n v="4.9000000000000004"/>
    <n v="1049.4204999999999"/>
    <n v="12.55"/>
    <n v="10.041852394166666"/>
    <n v="1"/>
    <n v="1.6994480833333325E-2"/>
    <n v="0"/>
    <n v="1.3535769646205238"/>
    <n v="0.67541666666666667"/>
    <n v="2.0289936224999998"/>
    <n v="0"/>
    <n v="7.0799420975"/>
    <n v="1400"/>
    <n v="36"/>
    <n v="2"/>
    <n v="2"/>
    <n v="1"/>
    <n v="0"/>
    <n v="1"/>
    <n v="0"/>
    <n v="140.05000000000001"/>
    <s v="Store Not Ready for Rider"/>
    <n v="1"/>
    <n v="53.680653183333334"/>
    <n v="401.94702050000001"/>
    <n v="22"/>
    <n v="2.5000000000000001E-2"/>
    <n v="0.05"/>
    <n v="35"/>
    <n v="0.25562215801587301"/>
    <n v="0.37217316712962961"/>
    <n v="20"/>
    <n v="16"/>
    <n v="3"/>
    <n v="4"/>
    <s v="Recover overdue put-away workload"/>
    <x v="1"/>
    <s v="Hyderabad"/>
    <s v="Large"/>
    <n v="2100"/>
    <n v="3"/>
    <d v="1899-12-30T10:30:00"/>
    <d v="1899-12-30T11:00:00"/>
    <x v="10"/>
    <b v="0"/>
  </r>
  <r>
    <s v="DS002_20260714_I23"/>
    <s v="DS002"/>
    <d v="2026-07-14T00:00:00"/>
    <n v="23"/>
    <s v="Lunch"/>
    <n v="59"/>
    <n v="9"/>
    <n v="0"/>
    <n v="0"/>
    <n v="9"/>
    <n v="0"/>
    <n v="0"/>
    <s v=""/>
    <s v=""/>
    <s v="P_DS002_020|P_DS002_026|P_DS002_029|P_DS002_032|P_DS002_005|P_DS002_008|P_DS002_011|P_DS002_014|P_DS002_017"/>
    <n v="6.5555555555555554"/>
    <n v="0"/>
    <n v="100"/>
    <n v="0"/>
    <n v="38"/>
    <n v="59"/>
    <n v="271"/>
    <n v="60617.15"/>
    <n v="4.593220338983051"/>
    <n v="1027.4093220338984"/>
    <n v="13.661016949152541"/>
    <n v="10.203737048587572"/>
    <n v="1"/>
    <n v="2.1191712994350256E-2"/>
    <n v="0"/>
    <n v="1.1975148935177964"/>
    <n v="0.61016949152542377"/>
    <n v="1.8076843762711863"/>
    <n v="0"/>
    <n v="7.4841882567796612"/>
    <n v="2065"/>
    <n v="36"/>
    <n v="1"/>
    <n v="1"/>
    <n v="0"/>
    <n v="0"/>
    <n v="1"/>
    <n v="0"/>
    <n v="67.150000000000006"/>
    <s v="Last-Mile Travel"/>
    <n v="1"/>
    <n v="70.971683400000003"/>
    <n v="702.82160265000005"/>
    <n v="34"/>
    <n v="1.6949152542372881E-2"/>
    <n v="1.6949152542372881E-2"/>
    <n v="35"/>
    <n v="0.26285808666666666"/>
    <n v="0.65076074319444444"/>
    <n v="34"/>
    <n v="2"/>
    <n v="4"/>
    <n v="5"/>
    <s v="Recover overdue put-away workload"/>
    <x v="1"/>
    <s v="Hyderabad"/>
    <s v="Large"/>
    <n v="2100"/>
    <n v="3"/>
    <d v="1899-12-30T11:00:00"/>
    <d v="1899-12-30T11:30:00"/>
    <x v="11"/>
    <b v="0"/>
  </r>
  <r>
    <s v="DS002_20260714_I24"/>
    <s v="DS002"/>
    <d v="2026-07-14T00:00:00"/>
    <n v="24"/>
    <s v="Lunch"/>
    <n v="54"/>
    <n v="9"/>
    <n v="0"/>
    <n v="0"/>
    <n v="9"/>
    <n v="0"/>
    <n v="0"/>
    <s v=""/>
    <s v=""/>
    <s v="P_DS002_026|P_DS002_029|P_DS002_032|P_DS002_005|P_DS002_008|P_DS002_011|P_DS002_014|P_DS002_017|P_DS002_020"/>
    <n v="6"/>
    <n v="0"/>
    <n v="100"/>
    <n v="0"/>
    <n v="38"/>
    <n v="54"/>
    <n v="274"/>
    <n v="61185.96"/>
    <n v="5.0740740740740744"/>
    <n v="1133.0733333333333"/>
    <n v="13.333333333333334"/>
    <n v="10.580456647530864"/>
    <n v="3"/>
    <n v="3.2651498456790086E-2"/>
    <n v="0"/>
    <n v="1.3251381348675801"/>
    <n v="0.65524691358024689"/>
    <n v="1.9803850388888888"/>
    <n v="0"/>
    <n v="7.7090222160493829"/>
    <n v="1890"/>
    <n v="36"/>
    <n v="0"/>
    <n v="0"/>
    <n v="0"/>
    <n v="0"/>
    <n v="0"/>
    <n v="0"/>
    <n v="0"/>
    <s v="Last-Mile Travel"/>
    <n v="2"/>
    <n v="69.944183433333336"/>
    <n v="568.65088355"/>
    <n v="32"/>
    <n v="5.5555555555555552E-2"/>
    <n v="0"/>
    <n v="35"/>
    <n v="0.2590525312345679"/>
    <n v="0.52652859587962964"/>
    <n v="28"/>
    <n v="8"/>
    <n v="4"/>
    <n v="5"/>
    <s v="Recover overdue put-away workload"/>
    <x v="1"/>
    <s v="Hyderabad"/>
    <s v="Large"/>
    <n v="2100"/>
    <n v="3"/>
    <d v="1899-12-30T11:30:00"/>
    <d v="1899-12-30T12:00:00"/>
    <x v="11"/>
    <b v="0"/>
  </r>
  <r>
    <s v="DS002_20260714_I25"/>
    <s v="DS002"/>
    <d v="2026-07-14T00:00:00"/>
    <n v="25"/>
    <s v="Lunch"/>
    <n v="72"/>
    <n v="9"/>
    <n v="0"/>
    <n v="0"/>
    <n v="9"/>
    <n v="0"/>
    <n v="0"/>
    <s v=""/>
    <s v=""/>
    <s v="P_DS002_029|P_DS002_032|P_DS002_005|P_DS002_008|P_DS002_011|P_DS002_014|P_DS002_017|P_DS002_020|P_DS002_026"/>
    <n v="8"/>
    <n v="0"/>
    <n v="100"/>
    <n v="0"/>
    <n v="38"/>
    <n v="72"/>
    <n v="360"/>
    <n v="79904.66"/>
    <n v="5"/>
    <n v="1109.7869444444445"/>
    <n v="15.597222222222221"/>
    <n v="10.496851024537037"/>
    <n v="1"/>
    <n v="2.5836939120370377E-2"/>
    <n v="2.876724537037028E-4"/>
    <n v="1.3325567409650876"/>
    <n v="0.65324074074074068"/>
    <n v="1.3240882583333333"/>
    <n v="0.15128477962962961"/>
    <n v="7.4624903479166669"/>
    <n v="2880"/>
    <n v="36"/>
    <n v="3"/>
    <n v="3"/>
    <n v="3"/>
    <n v="0"/>
    <n v="0"/>
    <n v="0"/>
    <n v="1289.32"/>
    <s v="Last-Mile Travel"/>
    <n v="1"/>
    <n v="97.407165083333325"/>
    <n v="830.08719816666667"/>
    <n v="36"/>
    <n v="1.3888888888888888E-2"/>
    <n v="4.1666666666666664E-2"/>
    <n v="40"/>
    <n v="0.36076727808641973"/>
    <n v="0.76859925756172842"/>
    <n v="40"/>
    <n v="-4"/>
    <n v="5"/>
    <n v="4"/>
    <s v="Recover overdue put-away workload"/>
    <x v="1"/>
    <s v="Hyderabad"/>
    <s v="Large"/>
    <n v="2100"/>
    <n v="3"/>
    <d v="1899-12-30T12:00:00"/>
    <d v="1899-12-30T12:30:00"/>
    <x v="12"/>
    <b v="1"/>
  </r>
  <r>
    <s v="DS002_20260714_I26"/>
    <s v="DS002"/>
    <d v="2026-07-14T00:00:00"/>
    <n v="26"/>
    <s v="Lunch"/>
    <n v="87"/>
    <n v="9"/>
    <n v="0"/>
    <n v="0"/>
    <n v="9"/>
    <n v="0"/>
    <n v="0"/>
    <s v=""/>
    <s v=""/>
    <s v="P_DS002_032|P_DS002_005|P_DS002_008|P_DS002_011|P_DS002_014|P_DS002_017|P_DS002_020|P_DS002_026|P_DS002_029"/>
    <n v="9.6666666666666661"/>
    <n v="0"/>
    <n v="100"/>
    <n v="0"/>
    <n v="38"/>
    <n v="87"/>
    <n v="465"/>
    <n v="103227.08"/>
    <n v="5.3448275862068968"/>
    <n v="1186.5181609195402"/>
    <n v="16.413793103448278"/>
    <n v="10.575630453256704"/>
    <n v="0"/>
    <n v="0"/>
    <n v="5.3083164750957826E-3"/>
    <n v="1.4023387775794196"/>
    <n v="0.6789272030651341"/>
    <n v="1.229180530842912"/>
    <n v="0.36895624808429117"/>
    <n v="7.2683757697318017"/>
    <n v="3480"/>
    <n v="36"/>
    <n v="2"/>
    <n v="2"/>
    <n v="2"/>
    <n v="0"/>
    <n v="0"/>
    <n v="0"/>
    <n v="673.8"/>
    <s v="No SLA Breach"/>
    <n v="0"/>
    <n v="121.11308475"/>
    <n v="815.90037003333327"/>
    <n v="36"/>
    <n v="0"/>
    <n v="2.2988505747126436E-2"/>
    <n v="40"/>
    <n v="0.44856698055555555"/>
    <n v="0.75546330558641972"/>
    <n v="39"/>
    <n v="-3"/>
    <n v="6"/>
    <n v="3"/>
    <s v="Recover overdue put-away workload"/>
    <x v="1"/>
    <s v="Hyderabad"/>
    <s v="Large"/>
    <n v="2100"/>
    <n v="3"/>
    <d v="1899-12-30T12:30:00"/>
    <d v="1899-12-30T13:00:00"/>
    <x v="12"/>
    <b v="1"/>
  </r>
  <r>
    <s v="DS002_20260714_I27"/>
    <s v="DS002"/>
    <d v="2026-07-14T00:00:00"/>
    <n v="27"/>
    <s v="Lunch"/>
    <n v="73"/>
    <n v="9"/>
    <n v="0"/>
    <n v="0"/>
    <n v="9"/>
    <n v="0"/>
    <n v="0"/>
    <s v=""/>
    <s v=""/>
    <s v="P_DS002_005|P_DS002_008|P_DS002_011|P_DS002_014|P_DS002_017|P_DS002_020|P_DS002_026|P_DS002_029|P_DS002_032"/>
    <n v="8.1111111111111107"/>
    <n v="0"/>
    <n v="100"/>
    <n v="0"/>
    <n v="38"/>
    <n v="73"/>
    <n v="376"/>
    <n v="86614.040000000008"/>
    <n v="5.1506849315068495"/>
    <n v="1186.493698630137"/>
    <n v="15.835616438356164"/>
    <n v="10.696422439041097"/>
    <n v="1"/>
    <n v="2.6063427397260235E-2"/>
    <n v="1.0245799086757985E-3"/>
    <n v="1.3234366933230246"/>
    <n v="0.65707762557077631"/>
    <n v="1.2294080671232877"/>
    <n v="0.32178609360730592"/>
    <n v="7.5307686755707763"/>
    <n v="2920"/>
    <n v="36"/>
    <n v="2"/>
    <n v="2"/>
    <n v="1"/>
    <n v="1"/>
    <n v="0"/>
    <n v="0"/>
    <n v="576.44999999999993"/>
    <s v="Last-Mile Travel"/>
    <n v="1"/>
    <n v="95.756013116666665"/>
    <n v="902.15840334999996"/>
    <n v="36"/>
    <n v="1.3698630136986301E-2"/>
    <n v="2.7397260273972601E-2"/>
    <n v="40"/>
    <n v="0.35465190043209877"/>
    <n v="0.83533185495370366"/>
    <n v="43"/>
    <n v="-7"/>
    <n v="5"/>
    <n v="4"/>
    <s v="Recover overdue put-away workload"/>
    <x v="1"/>
    <s v="Hyderabad"/>
    <s v="Large"/>
    <n v="2100"/>
    <n v="3"/>
    <d v="1899-12-30T13:00:00"/>
    <d v="1899-12-30T13:30:00"/>
    <x v="13"/>
    <b v="1"/>
  </r>
  <r>
    <s v="DS002_20260714_I28"/>
    <s v="DS002"/>
    <d v="2026-07-14T00:00:00"/>
    <n v="28"/>
    <s v="Lunch"/>
    <n v="87"/>
    <n v="9"/>
    <n v="0"/>
    <n v="0"/>
    <n v="9"/>
    <n v="0"/>
    <n v="0"/>
    <s v=""/>
    <s v=""/>
    <s v="P_DS002_008|P_DS002_011|P_DS002_014|P_DS002_017|P_DS002_020|P_DS002_026|P_DS002_029|P_DS002_032|P_DS002_005"/>
    <n v="9.6666666666666661"/>
    <n v="0"/>
    <n v="100"/>
    <n v="0"/>
    <n v="38"/>
    <n v="87"/>
    <n v="448"/>
    <n v="104400.19"/>
    <n v="5.1494252873563218"/>
    <n v="1200.0021839080459"/>
    <n v="16.563218390804597"/>
    <n v="11.268311064176245"/>
    <n v="0"/>
    <n v="0"/>
    <n v="0"/>
    <n v="1.337053403121385"/>
    <n v="0.68448275862068964"/>
    <n v="0.7020601245210728"/>
    <n v="0.74075465881226066"/>
    <n v="7.5770930356321831"/>
    <n v="3480"/>
    <n v="36"/>
    <n v="4"/>
    <n v="4"/>
    <n v="2"/>
    <n v="2"/>
    <n v="0"/>
    <n v="0"/>
    <n v="1624.55"/>
    <s v="No SLA Breach"/>
    <n v="0"/>
    <n v="112.82532421666667"/>
    <n v="941.10733946666664"/>
    <n v="36"/>
    <n v="0"/>
    <n v="4.5977011494252873E-2"/>
    <n v="40"/>
    <n v="0.41787157117283952"/>
    <n v="0.87139568469135797"/>
    <n v="45"/>
    <n v="-9"/>
    <n v="6"/>
    <n v="3"/>
    <s v="Recover overdue put-away workload"/>
    <x v="1"/>
    <s v="Hyderabad"/>
    <s v="Large"/>
    <n v="2100"/>
    <n v="3"/>
    <d v="1899-12-30T13:30:00"/>
    <d v="1899-12-30T14:00:00"/>
    <x v="13"/>
    <b v="1"/>
  </r>
  <r>
    <s v="DS002_20260714_I29"/>
    <s v="DS002"/>
    <d v="2026-07-14T00:00:00"/>
    <n v="29"/>
    <s v="Lunch"/>
    <n v="72"/>
    <n v="9"/>
    <n v="0"/>
    <n v="0"/>
    <n v="9"/>
    <n v="0"/>
    <n v="0"/>
    <s v=""/>
    <s v=""/>
    <s v="P_DS002_011|P_DS002_014|P_DS002_017|P_DS002_020|P_DS002_026|P_DS002_029|P_DS002_032|P_DS002_005|P_DS002_008"/>
    <n v="8"/>
    <n v="0"/>
    <n v="100"/>
    <n v="0"/>
    <n v="38"/>
    <n v="72"/>
    <n v="375"/>
    <n v="83901.46"/>
    <n v="5.208333333333333"/>
    <n v="1165.2980555555557"/>
    <n v="14.263888888888889"/>
    <n v="11.398694736574074"/>
    <n v="2"/>
    <n v="2.4014579861111131E-2"/>
    <n v="0"/>
    <n v="1.3822550237583686"/>
    <n v="0.65115740740740735"/>
    <n v="0.4422394011574074"/>
    <n v="1.07502270625"/>
    <n v="7.380305889120371"/>
    <n v="2520"/>
    <n v="36"/>
    <n v="1"/>
    <n v="1"/>
    <n v="1"/>
    <n v="0"/>
    <n v="0"/>
    <n v="0"/>
    <n v="334.2"/>
    <s v="Last-Mile Travel"/>
    <n v="2"/>
    <n v="104.54349323333334"/>
    <n v="976.47343223333337"/>
    <n v="36"/>
    <n v="2.7777777777777776E-2"/>
    <n v="1.3888888888888888E-2"/>
    <n v="35"/>
    <n v="0.38719812308641977"/>
    <n v="0.90414206688271603"/>
    <n v="47"/>
    <n v="-11"/>
    <n v="5"/>
    <n v="4"/>
    <s v="Recover overdue put-away workload"/>
    <x v="1"/>
    <s v="Hyderabad"/>
    <s v="Large"/>
    <n v="2100"/>
    <n v="3"/>
    <d v="1899-12-30T14:00:00"/>
    <d v="1899-12-30T14:30:00"/>
    <x v="14"/>
    <b v="0"/>
  </r>
  <r>
    <s v="DS002_20260714_I30"/>
    <s v="DS002"/>
    <d v="2026-07-14T00:00:00"/>
    <n v="30"/>
    <s v="Lunch"/>
    <n v="53"/>
    <n v="9"/>
    <n v="0"/>
    <n v="0"/>
    <n v="9"/>
    <n v="0"/>
    <n v="0"/>
    <s v=""/>
    <s v=""/>
    <s v="P_DS002_014|P_DS002_017|P_DS002_020|P_DS002_026|P_DS002_029|P_DS002_032|P_DS002_005|P_DS002_008|P_DS002_011"/>
    <n v="5.8888888888888893"/>
    <n v="0"/>
    <n v="100"/>
    <n v="0"/>
    <n v="38"/>
    <n v="53"/>
    <n v="271"/>
    <n v="61008.05"/>
    <n v="5.1132075471698117"/>
    <n v="1151.095283018868"/>
    <n v="13.226415094339623"/>
    <n v="10.488669938050315"/>
    <n v="2"/>
    <n v="4.1608340566037752E-2"/>
    <n v="0"/>
    <n v="1.3465590287897491"/>
    <n v="0.63238993710691827"/>
    <n v="1.9789489578616353"/>
    <n v="0"/>
    <n v="7.5160102808176097"/>
    <n v="1855"/>
    <n v="36"/>
    <n v="1"/>
    <n v="1"/>
    <n v="0"/>
    <n v="0"/>
    <n v="1"/>
    <n v="0"/>
    <n v="294.77999999999997"/>
    <s v="Last-Mile Travel"/>
    <n v="1"/>
    <n v="70.651411733333333"/>
    <n v="674.98840906666669"/>
    <n v="36"/>
    <n v="3.7735849056603772E-2"/>
    <n v="1.8867924528301886E-2"/>
    <n v="35"/>
    <n v="0.26167189530864199"/>
    <n v="0.62498926765432106"/>
    <n v="33"/>
    <n v="3"/>
    <n v="4"/>
    <n v="5"/>
    <s v="Recover overdue put-away workload"/>
    <x v="1"/>
    <s v="Hyderabad"/>
    <s v="Large"/>
    <n v="2100"/>
    <n v="3"/>
    <d v="1899-12-30T14:30:00"/>
    <d v="1899-12-30T15:00:00"/>
    <x v="14"/>
    <b v="0"/>
  </r>
  <r>
    <s v="DS002_20260714_I31"/>
    <s v="DS002"/>
    <d v="2026-07-14T00:00:00"/>
    <n v="31"/>
    <s v="Afternoon"/>
    <n v="42"/>
    <n v="9"/>
    <n v="0"/>
    <n v="2"/>
    <n v="7"/>
    <n v="0"/>
    <n v="1"/>
    <s v=""/>
    <s v="P_DS002_017|P_DS002_020"/>
    <s v="P_DS002_026|P_DS002_029|P_DS002_032|P_DS002_005|P_DS002_008|P_DS002_011|P_DS002_014"/>
    <n v="6"/>
    <n v="0"/>
    <n v="100"/>
    <n v="1"/>
    <n v="37"/>
    <n v="42"/>
    <n v="205"/>
    <n v="45817.700000000004"/>
    <n v="4.8809523809523814"/>
    <n v="1090.8976190476192"/>
    <n v="12.404761904761905"/>
    <n v="10.136364560714284"/>
    <n v="3"/>
    <n v="2.8303836507936546E-2"/>
    <n v="0"/>
    <n v="1.3559321430462856"/>
    <n v="0.57023809523809521"/>
    <n v="1.9261702305555555"/>
    <n v="0"/>
    <n v="7.285591146031746"/>
    <n v="1470"/>
    <n v="36"/>
    <n v="0"/>
    <n v="0"/>
    <n v="0"/>
    <n v="0"/>
    <n v="0"/>
    <n v="0"/>
    <n v="0"/>
    <s v="Store Not Ready for Rider"/>
    <n v="2"/>
    <n v="55.808359066666668"/>
    <n v="516.66302033333329"/>
    <n v="28"/>
    <n v="7.1428571428571425E-2"/>
    <n v="0"/>
    <n v="35"/>
    <n v="0.26575409079365081"/>
    <n v="0.4783916854938271"/>
    <n v="25"/>
    <n v="11"/>
    <n v="3"/>
    <n v="4"/>
    <s v="Recover overdue put-away workload"/>
    <x v="1"/>
    <s v="Hyderabad"/>
    <s v="Large"/>
    <n v="2100"/>
    <n v="3"/>
    <d v="1899-12-30T15:00:00"/>
    <d v="1899-12-30T15:30:00"/>
    <x v="15"/>
    <b v="0"/>
  </r>
  <r>
    <s v="DS002_20260714_I32"/>
    <s v="DS002"/>
    <d v="2026-07-14T00:00:00"/>
    <n v="32"/>
    <s v="Afternoon"/>
    <n v="34"/>
    <n v="9"/>
    <n v="0"/>
    <n v="2"/>
    <n v="7"/>
    <n v="0"/>
    <n v="1"/>
    <s v=""/>
    <s v="P_DS002_020|P_DS002_026"/>
    <s v="P_DS002_029|P_DS002_032|P_DS002_005|P_DS002_008|P_DS002_011|P_DS002_014|P_DS002_017"/>
    <n v="4.8571428571428568"/>
    <n v="0"/>
    <n v="100"/>
    <n v="1"/>
    <n v="36"/>
    <n v="34"/>
    <n v="189"/>
    <n v="42260.229999999996"/>
    <n v="5.5588235294117645"/>
    <n v="1242.9479411764705"/>
    <n v="12.235294117647058"/>
    <n v="10.500417630392157"/>
    <n v="2"/>
    <n v="1.0578041666666626E-2"/>
    <n v="0"/>
    <n v="1.5430075877893401"/>
    <n v="0.64950980392156854"/>
    <n v="2.1925173833333336"/>
    <n v="0"/>
    <n v="7.3534884725490199"/>
    <n v="1190"/>
    <n v="36"/>
    <n v="1"/>
    <n v="1"/>
    <n v="0"/>
    <n v="1"/>
    <n v="0"/>
    <n v="0"/>
    <n v="801.06"/>
    <s v="Store Not Ready for Rider"/>
    <n v="2"/>
    <n v="52.414159849999997"/>
    <n v="388.96341219999999"/>
    <n v="21"/>
    <n v="5.8823529411764705E-2"/>
    <n v="2.9411764705882353E-2"/>
    <n v="35"/>
    <n v="0.24959123738095237"/>
    <n v="0.36015130759259256"/>
    <n v="19"/>
    <n v="17"/>
    <n v="3"/>
    <n v="4"/>
    <s v="Recover overdue put-away workload"/>
    <x v="1"/>
    <s v="Hyderabad"/>
    <s v="Large"/>
    <n v="2100"/>
    <n v="3"/>
    <d v="1899-12-30T15:30:00"/>
    <d v="1899-12-30T16:00:00"/>
    <x v="15"/>
    <b v="0"/>
  </r>
  <r>
    <s v="DS002_20260714_I33"/>
    <s v="DS002"/>
    <d v="2026-07-14T00:00:00"/>
    <n v="33"/>
    <s v="Afternoon"/>
    <n v="24"/>
    <n v="17"/>
    <n v="0"/>
    <n v="2"/>
    <n v="15"/>
    <n v="0"/>
    <n v="1"/>
    <s v=""/>
    <s v="P_DS002_033|P_DS002_005"/>
    <s v="P_DS002_006|P_DS002_008|P_DS002_011|P_DS002_012|P_DS002_014|P_DS002_015|P_DS002_017|P_DS002_018|P_DS002_020|P_DS002_021|P_DS002_024|P_DS002_026|P_DS002_027|P_DS002_029|P_DS002_032"/>
    <n v="1.6"/>
    <n v="0"/>
    <n v="100"/>
    <n v="1"/>
    <n v="35"/>
    <n v="24"/>
    <n v="111"/>
    <n v="24847.119999999999"/>
    <n v="4.625"/>
    <n v="1035.2966666666666"/>
    <n v="12.916666666666666"/>
    <n v="10.858261427777778"/>
    <n v="3"/>
    <n v="8.329080208333331E-2"/>
    <n v="0"/>
    <n v="1.2076056199062735"/>
    <n v="0.5527777777777777"/>
    <n v="1.7603833902777779"/>
    <n v="0"/>
    <n v="8.0944058076388892"/>
    <n v="840"/>
    <n v="72"/>
    <n v="0"/>
    <n v="0"/>
    <n v="0"/>
    <n v="0"/>
    <n v="0"/>
    <n v="0"/>
    <n v="0"/>
    <s v="Store Not Ready for Rider"/>
    <n v="2"/>
    <n v="31.203289299999998"/>
    <n v="397.02499098333334"/>
    <n v="28"/>
    <n v="0.125"/>
    <n v="0"/>
    <n v="35"/>
    <n v="6.9340642888888887E-2"/>
    <n v="0.18380786619598766"/>
    <n v="19"/>
    <n v="53"/>
    <n v="2"/>
    <n v="13"/>
    <s v="Recover overdue put-away workload"/>
    <x v="1"/>
    <s v="Hyderabad"/>
    <s v="Large"/>
    <n v="2100"/>
    <n v="3"/>
    <d v="1899-12-30T16:00:00"/>
    <d v="1899-12-30T16:30:00"/>
    <x v="16"/>
    <b v="0"/>
  </r>
  <r>
    <s v="DS002_20260714_I34"/>
    <s v="DS002"/>
    <d v="2026-07-14T00:00:00"/>
    <n v="34"/>
    <s v="Afternoon"/>
    <n v="33"/>
    <n v="18"/>
    <n v="0"/>
    <n v="2"/>
    <n v="16"/>
    <n v="0"/>
    <n v="1"/>
    <s v=""/>
    <s v="P_DS002_032|P_DS002_033"/>
    <s v="P_DS002_003|P_DS002_005|P_DS002_006|P_DS002_008|P_DS002_011|P_DS002_012|P_DS002_014|P_DS002_015|P_DS002_017|P_DS002_018|P_DS002_020|P_DS002_021|P_DS002_024|P_DS002_026|P_DS002_027|P_DS002_029"/>
    <n v="2.0625"/>
    <n v="0"/>
    <n v="100"/>
    <n v="1"/>
    <n v="34"/>
    <n v="33"/>
    <n v="174"/>
    <n v="40314.160000000003"/>
    <n v="5.2727272727272725"/>
    <n v="1221.6412121212122"/>
    <n v="12.181818181818182"/>
    <n v="9.9304137287878795"/>
    <n v="4"/>
    <n v="9.7751465656565645E-2"/>
    <n v="0"/>
    <n v="1.4182410805402361"/>
    <n v="0.58737373737373733"/>
    <n v="2.0056148111111112"/>
    <n v="0"/>
    <n v="6.9995463863636358"/>
    <n v="1155"/>
    <n v="72"/>
    <n v="2"/>
    <n v="2"/>
    <n v="1"/>
    <n v="1"/>
    <n v="0"/>
    <n v="0"/>
    <n v="1439.21"/>
    <s v="Last-Mile Travel"/>
    <n v="2"/>
    <n v="45.467110683333331"/>
    <n v="316.93111966666669"/>
    <n v="19"/>
    <n v="0.12121212121212122"/>
    <n v="6.0606060606060608E-2"/>
    <n v="35"/>
    <n v="9.4723147256944445E-2"/>
    <n v="0.1467273702160494"/>
    <n v="16"/>
    <n v="56"/>
    <n v="3"/>
    <n v="13"/>
    <s v="Recover overdue put-away workload"/>
    <x v="1"/>
    <s v="Hyderabad"/>
    <s v="Large"/>
    <n v="2100"/>
    <n v="3"/>
    <d v="1899-12-30T16:30:00"/>
    <d v="1899-12-30T17:00:00"/>
    <x v="16"/>
    <b v="0"/>
  </r>
  <r>
    <s v="DS002_20260714_I35"/>
    <s v="DS002"/>
    <d v="2026-07-14T00:00:00"/>
    <n v="35"/>
    <s v="Afternoon"/>
    <n v="35"/>
    <n v="9"/>
    <n v="0"/>
    <n v="2"/>
    <n v="7"/>
    <n v="0"/>
    <n v="1"/>
    <s v=""/>
    <s v="P_DS002_033|P_DS002_003"/>
    <s v="P_DS002_006|P_DS002_012|P_DS002_015|P_DS002_018|P_DS002_021|P_DS002_024|P_DS002_027"/>
    <n v="5"/>
    <n v="0"/>
    <n v="100"/>
    <n v="1"/>
    <n v="33"/>
    <n v="35"/>
    <n v="186"/>
    <n v="42098.42"/>
    <n v="5.3142857142857141"/>
    <n v="1202.8119999999999"/>
    <n v="12.428571428571429"/>
    <n v="10.272779539047619"/>
    <n v="3"/>
    <n v="2.9183239047619023E-2"/>
    <n v="0"/>
    <n v="1.3472297751365179"/>
    <n v="0.65047619047619043"/>
    <n v="1.9977059580952381"/>
    <n v="0"/>
    <n v="7.4217402404761907"/>
    <n v="1225"/>
    <n v="36"/>
    <n v="2"/>
    <n v="2"/>
    <n v="2"/>
    <n v="0"/>
    <n v="0"/>
    <n v="0"/>
    <n v="413.62"/>
    <s v="Last-Mile Travel"/>
    <n v="2"/>
    <n v="48.445730933333337"/>
    <n v="388.95019178333331"/>
    <n v="29"/>
    <n v="8.5714285714285715E-2"/>
    <n v="5.7142857142857141E-2"/>
    <n v="35"/>
    <n v="0.23069395682539684"/>
    <n v="0.36013906646604937"/>
    <n v="19"/>
    <n v="17"/>
    <n v="3"/>
    <n v="4"/>
    <s v="Recover overdue put-away workload"/>
    <x v="1"/>
    <s v="Hyderabad"/>
    <s v="Large"/>
    <n v="2100"/>
    <n v="3"/>
    <d v="1899-12-30T17:00:00"/>
    <d v="1899-12-30T17:30:00"/>
    <x v="17"/>
    <b v="0"/>
  </r>
  <r>
    <s v="DS002_20260714_I36"/>
    <s v="DS002"/>
    <d v="2026-07-14T00:00:00"/>
    <n v="36"/>
    <s v="Afternoon"/>
    <n v="63"/>
    <n v="9"/>
    <n v="0"/>
    <n v="2"/>
    <n v="7"/>
    <n v="0"/>
    <n v="1"/>
    <s v=""/>
    <s v="P_DS002_003|P_DS002_006"/>
    <s v="P_DS002_012|P_DS002_015|P_DS002_018|P_DS002_021|P_DS002_024|P_DS002_027|P_DS002_033"/>
    <n v="9"/>
    <n v="0"/>
    <n v="100"/>
    <n v="1"/>
    <n v="32"/>
    <n v="63"/>
    <n v="328"/>
    <n v="74163.02"/>
    <n v="5.2063492063492065"/>
    <n v="1177.1907936507937"/>
    <n v="13.857142857142858"/>
    <n v="10.820219474074074"/>
    <n v="2"/>
    <n v="6.5797758994708966E-2"/>
    <n v="3.7644629629629523E-4"/>
    <n v="1.3338176757825604"/>
    <n v="0.70714285714285707"/>
    <n v="2.0413369714285712"/>
    <n v="0"/>
    <n v="7.8598348759259258"/>
    <n v="2205"/>
    <n v="36"/>
    <n v="1"/>
    <n v="1"/>
    <n v="1"/>
    <n v="0"/>
    <n v="0"/>
    <n v="0"/>
    <n v="77.48"/>
    <s v="Last-Mile Travel"/>
    <n v="2"/>
    <n v="83.288393749999997"/>
    <n v="621.81217358333333"/>
    <n v="33"/>
    <n v="3.1746031746031744E-2"/>
    <n v="1.5873015873015872E-2"/>
    <n v="35"/>
    <n v="0.39661139880952379"/>
    <n v="0.57575201257716047"/>
    <n v="30"/>
    <n v="6"/>
    <n v="4"/>
    <n v="3"/>
    <s v="Recover overdue put-away workload"/>
    <x v="1"/>
    <s v="Hyderabad"/>
    <s v="Large"/>
    <n v="2100"/>
    <n v="3"/>
    <d v="1899-12-30T17:30:00"/>
    <d v="1899-12-30T18:00:00"/>
    <x v="17"/>
    <b v="0"/>
  </r>
  <r>
    <s v="DS002_20260714_I37"/>
    <s v="DS002"/>
    <d v="2026-07-14T00:00:00"/>
    <n v="37"/>
    <s v="Evening"/>
    <n v="65"/>
    <n v="9"/>
    <n v="0"/>
    <n v="0"/>
    <n v="9"/>
    <n v="0"/>
    <n v="0"/>
    <s v=""/>
    <s v=""/>
    <s v="P_DS002_006|P_DS002_012|P_DS002_015|P_DS002_018|P_DS002_021|P_DS002_024|P_DS002_027|P_DS002_033|P_DS002_003"/>
    <n v="7.2222222222222223"/>
    <n v="0"/>
    <n v="100"/>
    <n v="0"/>
    <n v="32"/>
    <n v="65"/>
    <n v="307"/>
    <n v="66996.94"/>
    <n v="4.7230769230769232"/>
    <n v="1030.7221538461538"/>
    <n v="15.384615384615385"/>
    <n v="10.299384531025641"/>
    <n v="0"/>
    <n v="0"/>
    <n v="0"/>
    <n v="1.2230245923258225"/>
    <n v="0.62076923076923074"/>
    <n v="1.8205525192307692"/>
    <n v="0"/>
    <n v="7.5161035299999996"/>
    <n v="2600"/>
    <n v="36"/>
    <n v="2"/>
    <n v="2"/>
    <n v="2"/>
    <n v="0"/>
    <n v="0"/>
    <n v="0"/>
    <n v="495.4"/>
    <s v="No SLA Breach"/>
    <n v="0"/>
    <n v="77.443666283333329"/>
    <n v="725.71857548333332"/>
    <n v="36"/>
    <n v="0"/>
    <n v="3.0769230769230771E-2"/>
    <n v="40"/>
    <n v="0.28682839364197527"/>
    <n v="0.6719616439660494"/>
    <n v="35"/>
    <n v="1"/>
    <n v="4"/>
    <n v="5"/>
    <s v="Recover overdue put-away workload"/>
    <x v="1"/>
    <s v="Hyderabad"/>
    <s v="Large"/>
    <n v="2100"/>
    <n v="3"/>
    <d v="1899-12-30T18:00:00"/>
    <d v="1899-12-30T18:30:00"/>
    <x v="18"/>
    <b v="1"/>
  </r>
  <r>
    <s v="DS002_20260714_I38"/>
    <s v="DS002"/>
    <d v="2026-07-14T00:00:00"/>
    <n v="38"/>
    <s v="Evening"/>
    <n v="99"/>
    <n v="9"/>
    <n v="0"/>
    <n v="0"/>
    <n v="9"/>
    <n v="0"/>
    <n v="0"/>
    <s v=""/>
    <s v=""/>
    <s v="P_DS002_012|P_DS002_015|P_DS002_018|P_DS002_021|P_DS002_024|P_DS002_027|P_DS002_033|P_DS002_003|P_DS002_006"/>
    <n v="11"/>
    <n v="0"/>
    <n v="100"/>
    <n v="0"/>
    <n v="32"/>
    <n v="99"/>
    <n v="489"/>
    <n v="108856.18000000001"/>
    <n v="4.9393939393939394"/>
    <n v="1099.5573737373738"/>
    <n v="17.202020202020201"/>
    <n v="13.629742097643097"/>
    <n v="5"/>
    <n v="3.76553075757576E-2"/>
    <n v="4.8707757575757547E-3"/>
    <n v="1.2997268879424895"/>
    <n v="0.6262626262626263"/>
    <n v="0.13967718569023568"/>
    <n v="3.3693083109427606"/>
    <n v="7.3689674274410768"/>
    <n v="3960"/>
    <n v="36"/>
    <n v="6"/>
    <n v="6"/>
    <n v="3"/>
    <n v="1"/>
    <n v="2"/>
    <n v="0"/>
    <n v="1660.72"/>
    <s v="Rider Supply / Availability"/>
    <n v="5"/>
    <n v="129.09007034999999"/>
    <n v="973.69723105000003"/>
    <n v="36"/>
    <n v="5.0505050505050504E-2"/>
    <n v="6.0606060606060608E-2"/>
    <n v="40"/>
    <n v="0.47811137166666662"/>
    <n v="0.90157151023148152"/>
    <n v="47"/>
    <n v="-11"/>
    <n v="7"/>
    <n v="2"/>
    <s v="Recover overdue put-away workload"/>
    <x v="1"/>
    <s v="Hyderabad"/>
    <s v="Large"/>
    <n v="2100"/>
    <n v="3"/>
    <d v="1899-12-30T18:30:00"/>
    <d v="1899-12-30T19:00:00"/>
    <x v="18"/>
    <b v="1"/>
  </r>
  <r>
    <s v="DS002_20260714_I39"/>
    <s v="DS002"/>
    <d v="2026-07-14T00:00:00"/>
    <n v="39"/>
    <s v="Evening"/>
    <n v="106"/>
    <n v="9"/>
    <n v="0"/>
    <n v="0"/>
    <n v="9"/>
    <n v="0"/>
    <n v="0"/>
    <s v=""/>
    <s v=""/>
    <s v="P_DS002_015|P_DS002_018|P_DS002_021|P_DS002_024|P_DS002_027|P_DS002_033|P_DS002_003|P_DS002_006|P_DS002_012"/>
    <n v="11.77777777777778"/>
    <n v="0"/>
    <n v="100"/>
    <n v="0"/>
    <n v="32"/>
    <n v="106"/>
    <n v="507"/>
    <n v="121660.73"/>
    <n v="4.783018867924528"/>
    <n v="1147.7427358490565"/>
    <n v="17.811320754716981"/>
    <n v="18.919754151257862"/>
    <n v="70"/>
    <n v="1.7651788099056605"/>
    <n v="2.4605349056603765E-3"/>
    <n v="1.2560980525320398"/>
    <n v="0.64308176100628933"/>
    <n v="0"/>
    <n v="8.4238556992138367"/>
    <n v="7.7063650127358496"/>
    <n v="4240"/>
    <n v="36"/>
    <n v="5"/>
    <n v="5"/>
    <n v="3"/>
    <n v="1"/>
    <n v="1"/>
    <n v="0"/>
    <n v="1517.6399999999999"/>
    <s v="Rider Supply / Availability"/>
    <n v="70"/>
    <n v="131.9817233"/>
    <n v="1006.2806206333333"/>
    <n v="36"/>
    <n v="0.660377358490566"/>
    <n v="4.716981132075472E-2"/>
    <n v="40"/>
    <n v="0.48882119740740743"/>
    <n v="0.93174131540123462"/>
    <n v="48"/>
    <n v="-12"/>
    <n v="7"/>
    <n v="2"/>
    <s v="Add or rebalance riders in this interval"/>
    <x v="1"/>
    <s v="Hyderabad"/>
    <s v="Large"/>
    <n v="2100"/>
    <n v="3"/>
    <d v="1899-12-30T19:00:00"/>
    <d v="1899-12-30T19:30:00"/>
    <x v="19"/>
    <b v="1"/>
  </r>
  <r>
    <s v="DS002_20260714_I40"/>
    <s v="DS002"/>
    <d v="2026-07-14T00:00:00"/>
    <n v="40"/>
    <s v="Evening"/>
    <n v="111"/>
    <n v="9"/>
    <n v="0"/>
    <n v="0"/>
    <n v="9"/>
    <n v="0"/>
    <n v="0"/>
    <s v=""/>
    <s v=""/>
    <s v="P_DS002_018|P_DS002_021|P_DS002_024|P_DS002_027|P_DS002_033|P_DS002_003|P_DS002_006|P_DS002_012|P_DS002_015"/>
    <n v="12.333333333333334"/>
    <n v="0"/>
    <n v="100"/>
    <n v="0"/>
    <n v="32"/>
    <n v="111"/>
    <n v="546"/>
    <n v="123767.72"/>
    <n v="4.9189189189189193"/>
    <n v="1115.0245045045044"/>
    <n v="18.216216216216218"/>
    <n v="26.765333705855856"/>
    <n v="111"/>
    <n v="8.5491174896396398"/>
    <n v="6.2812557057057043E-3"/>
    <n v="1.2991612680647726"/>
    <n v="0.62612612612612617"/>
    <n v="0"/>
    <n v="16.011597159759759"/>
    <n v="7.8805762963963968"/>
    <n v="4440"/>
    <n v="36"/>
    <n v="3"/>
    <n v="3"/>
    <n v="3"/>
    <n v="0"/>
    <n v="0"/>
    <n v="0"/>
    <n v="320.89"/>
    <s v="Rider Supply / Availability"/>
    <n v="111"/>
    <n v="142.6949669"/>
    <n v="1004.4973688333333"/>
    <n v="36"/>
    <n v="1"/>
    <n v="2.7027027027027029E-2"/>
    <n v="40"/>
    <n v="0.52849987740740745"/>
    <n v="0.93009015632716052"/>
    <n v="48"/>
    <n v="-12"/>
    <n v="7"/>
    <n v="2"/>
    <s v="Add or rebalance riders in this interval"/>
    <x v="1"/>
    <s v="Hyderabad"/>
    <s v="Large"/>
    <n v="2100"/>
    <n v="3"/>
    <d v="1899-12-30T19:30:00"/>
    <d v="1899-12-30T20:00:00"/>
    <x v="19"/>
    <b v="1"/>
  </r>
  <r>
    <s v="DS002_20260714_I41"/>
    <s v="DS002"/>
    <d v="2026-07-14T00:00:00"/>
    <n v="41"/>
    <s v="Evening"/>
    <n v="119"/>
    <n v="9"/>
    <n v="0"/>
    <n v="0"/>
    <n v="9"/>
    <n v="0"/>
    <n v="0"/>
    <s v=""/>
    <s v=""/>
    <s v="P_DS002_021|P_DS002_024|P_DS002_027|P_DS002_033|P_DS002_003|P_DS002_006|P_DS002_012|P_DS002_015|P_DS002_018"/>
    <n v="13.22222222222222"/>
    <n v="0"/>
    <n v="100"/>
    <n v="0"/>
    <n v="32"/>
    <n v="119"/>
    <n v="562"/>
    <n v="125936.86"/>
    <n v="4.7226890756302522"/>
    <n v="1058.2929411764705"/>
    <n v="18.45378151260504"/>
    <n v="38.164563150560227"/>
    <n v="119"/>
    <n v="19.710781637955183"/>
    <n v="3.1768589635854335E-3"/>
    <n v="1.2698568297801278"/>
    <n v="0.61232492997198873"/>
    <n v="0"/>
    <n v="27.874694219327729"/>
    <n v="7.4833618455182078"/>
    <n v="4760"/>
    <n v="36"/>
    <n v="3"/>
    <n v="3"/>
    <n v="1"/>
    <n v="1"/>
    <n v="1"/>
    <n v="0"/>
    <n v="1614.66"/>
    <s v="Rider Supply / Availability"/>
    <n v="119"/>
    <n v="148.26869619999999"/>
    <n v="999.62216506666664"/>
    <n v="36"/>
    <n v="1"/>
    <n v="2.5210084033613446E-2"/>
    <n v="40"/>
    <n v="0.54914331925925919"/>
    <n v="0.92557607876543202"/>
    <n v="48"/>
    <n v="-12"/>
    <n v="8"/>
    <n v="1"/>
    <s v="Add or rebalance riders in this interval"/>
    <x v="1"/>
    <s v="Hyderabad"/>
    <s v="Large"/>
    <n v="2100"/>
    <n v="3"/>
    <d v="1899-12-30T20:00:00"/>
    <d v="1899-12-30T20:30:00"/>
    <x v="20"/>
    <b v="1"/>
  </r>
  <r>
    <s v="DS002_20260714_I42"/>
    <s v="DS002"/>
    <d v="2026-07-14T00:00:00"/>
    <n v="42"/>
    <s v="Evening"/>
    <n v="113"/>
    <n v="9"/>
    <n v="0"/>
    <n v="0"/>
    <n v="9"/>
    <n v="0"/>
    <n v="0"/>
    <s v=""/>
    <s v=""/>
    <s v="P_DS002_024|P_DS002_027|P_DS002_033|P_DS002_003|P_DS002_006|P_DS002_012|P_DS002_015|P_DS002_018|P_DS002_021"/>
    <n v="12.555555555555555"/>
    <n v="0"/>
    <n v="100"/>
    <n v="0"/>
    <n v="32"/>
    <n v="113"/>
    <n v="537"/>
    <n v="125046.19"/>
    <n v="4.7522123893805306"/>
    <n v="1106.6034513274337"/>
    <n v="17.982300884955752"/>
    <n v="48.399929045280238"/>
    <n v="113"/>
    <n v="30.417628160324483"/>
    <n v="2.6846410029498502E-3"/>
    <n v="1.2630873655356873"/>
    <n v="0.63834808259587017"/>
    <n v="0"/>
    <n v="38.351549978613569"/>
    <n v="7.2839344859882003"/>
    <n v="4520"/>
    <n v="36"/>
    <n v="4"/>
    <n v="4"/>
    <n v="2"/>
    <n v="0"/>
    <n v="2"/>
    <n v="0"/>
    <n v="1783.0600000000002"/>
    <s v="Rider Supply / Availability"/>
    <n v="113"/>
    <n v="149.64093883333334"/>
    <n v="1001.86409745"/>
    <n v="36"/>
    <n v="1"/>
    <n v="3.5398230088495575E-2"/>
    <n v="40"/>
    <n v="0.55422569938271604"/>
    <n v="0.92765194208333335"/>
    <n v="48"/>
    <n v="-12"/>
    <n v="8"/>
    <n v="1"/>
    <s v="Add or rebalance riders in this interval"/>
    <x v="1"/>
    <s v="Hyderabad"/>
    <s v="Large"/>
    <n v="2100"/>
    <n v="3"/>
    <d v="1899-12-30T20:30:00"/>
    <d v="1899-12-30T21:00:00"/>
    <x v="20"/>
    <b v="1"/>
  </r>
  <r>
    <s v="DS002_20260714_I43"/>
    <s v="DS002"/>
    <d v="2026-07-14T00:00:00"/>
    <n v="43"/>
    <s v="Evening"/>
    <n v="134"/>
    <n v="9"/>
    <n v="0"/>
    <n v="0"/>
    <n v="9"/>
    <n v="0"/>
    <n v="0"/>
    <s v=""/>
    <s v=""/>
    <s v="P_DS002_027|P_DS002_033|P_DS002_003|P_DS002_006|P_DS002_012|P_DS002_015|P_DS002_018|P_DS002_021|P_DS002_024"/>
    <n v="14.888888888888889"/>
    <n v="0"/>
    <n v="100"/>
    <n v="0"/>
    <n v="32"/>
    <n v="134"/>
    <n v="636"/>
    <n v="135987.96"/>
    <n v="4.7462686567164178"/>
    <n v="1014.8355223880596"/>
    <n v="19.164179104477611"/>
    <n v="60.463974047761198"/>
    <n v="134"/>
    <n v="41.299794943283587"/>
    <n v="7.1059919278606956E-2"/>
    <n v="1.3002638305154763"/>
    <n v="0.68146766169154227"/>
    <n v="0"/>
    <n v="50.147874910945276"/>
    <n v="7.310944533457711"/>
    <n v="5360"/>
    <n v="36"/>
    <n v="5"/>
    <n v="5"/>
    <n v="3"/>
    <n v="0"/>
    <n v="2"/>
    <n v="0"/>
    <n v="1381.88"/>
    <s v="Rider Supply / Availability"/>
    <n v="134"/>
    <n v="172.84980541666667"/>
    <n v="1005.7050373333333"/>
    <n v="36"/>
    <n v="1"/>
    <n v="3.7313432835820892E-2"/>
    <n v="40"/>
    <n v="0.64018446450617283"/>
    <n v="0.93120836790123451"/>
    <n v="48"/>
    <n v="-12"/>
    <n v="9"/>
    <n v="0"/>
    <s v="Add or rebalance riders in this interval"/>
    <x v="1"/>
    <s v="Hyderabad"/>
    <s v="Large"/>
    <n v="2100"/>
    <n v="3"/>
    <d v="1899-12-30T21:00:00"/>
    <d v="1899-12-30T21:30:00"/>
    <x v="21"/>
    <b v="1"/>
  </r>
  <r>
    <s v="DS002_20260714_I44"/>
    <s v="DS002"/>
    <d v="2026-07-14T00:00:00"/>
    <n v="44"/>
    <s v="Evening"/>
    <n v="95"/>
    <n v="9"/>
    <n v="0"/>
    <n v="0"/>
    <n v="9"/>
    <n v="0"/>
    <n v="0"/>
    <s v=""/>
    <s v=""/>
    <s v="P_DS002_033|P_DS002_003|P_DS002_006|P_DS002_012|P_DS002_015|P_DS002_018|P_DS002_021|P_DS002_024|P_DS002_027"/>
    <n v="10.555555555555555"/>
    <n v="0"/>
    <n v="100"/>
    <n v="0"/>
    <n v="32"/>
    <n v="95"/>
    <n v="497"/>
    <n v="118685.49"/>
    <n v="5.2315789473684209"/>
    <n v="1249.320947368421"/>
    <n v="17.11578947368421"/>
    <n v="68.906291991578954"/>
    <n v="95"/>
    <n v="51.790502517894744"/>
    <n v="9.7439259649122791E-3"/>
    <n v="1.3752147262557988"/>
    <n v="0.64298245614035088"/>
    <n v="0"/>
    <n v="58.713000388947371"/>
    <n v="7.2188592573684209"/>
    <n v="3800"/>
    <n v="36"/>
    <n v="5"/>
    <n v="5"/>
    <n v="4"/>
    <n v="1"/>
    <n v="0"/>
    <n v="0"/>
    <n v="1973.34"/>
    <s v="Rider Supply / Availability"/>
    <n v="95"/>
    <n v="128.05843083333335"/>
    <n v="996.7888355"/>
    <n v="36"/>
    <n v="1"/>
    <n v="5.2631578947368418E-2"/>
    <n v="40"/>
    <n v="0.47429048456790129"/>
    <n v="0.92295262546296297"/>
    <n v="48"/>
    <n v="-12"/>
    <n v="7"/>
    <n v="2"/>
    <s v="Add or rebalance riders in this interval"/>
    <x v="1"/>
    <s v="Hyderabad"/>
    <s v="Large"/>
    <n v="2100"/>
    <n v="3"/>
    <d v="1899-12-30T21:30:00"/>
    <d v="1899-12-30T22:00:00"/>
    <x v="21"/>
    <b v="1"/>
  </r>
  <r>
    <s v="DS002_20260714_I45"/>
    <s v="DS002"/>
    <d v="2026-07-14T00:00:00"/>
    <n v="45"/>
    <s v="Evening"/>
    <n v="78"/>
    <n v="9"/>
    <n v="0"/>
    <n v="0"/>
    <n v="9"/>
    <n v="0"/>
    <n v="0"/>
    <s v=""/>
    <s v=""/>
    <s v="P_DS002_003|P_DS002_006|P_DS002_012|P_DS002_015|P_DS002_018|P_DS002_021|P_DS002_024|P_DS002_027|P_DS002_033"/>
    <n v="8.6666666666666661"/>
    <n v="0"/>
    <n v="100"/>
    <n v="0"/>
    <n v="32"/>
    <n v="78"/>
    <n v="426"/>
    <n v="94839.3"/>
    <n v="5.4615384615384617"/>
    <n v="1215.8884615384616"/>
    <n v="14.782051282051283"/>
    <n v="70.543460242307688"/>
    <n v="78"/>
    <n v="55.761408960256411"/>
    <n v="6.684648076923076E-3"/>
    <n v="1.4432789997601083"/>
    <n v="0.69209401709401708"/>
    <n v="0"/>
    <n v="60.105897110683763"/>
    <n v="7.3709328066239319"/>
    <n v="2730"/>
    <n v="36"/>
    <n v="0"/>
    <n v="0"/>
    <n v="0"/>
    <n v="0"/>
    <n v="0"/>
    <n v="0"/>
    <n v="0"/>
    <s v="Rider Supply / Availability"/>
    <n v="78"/>
    <n v="113.08765215"/>
    <n v="997.00474183333336"/>
    <n v="36"/>
    <n v="1"/>
    <n v="0"/>
    <n v="35"/>
    <n v="0.41884315611111111"/>
    <n v="0.92315253873456793"/>
    <n v="48"/>
    <n v="-12"/>
    <n v="6"/>
    <n v="3"/>
    <s v="Add or rebalance riders in this interval"/>
    <x v="1"/>
    <s v="Hyderabad"/>
    <s v="Large"/>
    <n v="2100"/>
    <n v="3"/>
    <d v="1899-12-30T22:00:00"/>
    <d v="1899-12-30T22:30:00"/>
    <x v="22"/>
    <b v="0"/>
  </r>
  <r>
    <s v="DS002_20260714_I46"/>
    <s v="DS002"/>
    <d v="2026-07-14T00:00:00"/>
    <n v="46"/>
    <s v="Evening"/>
    <n v="53"/>
    <n v="9"/>
    <n v="0"/>
    <n v="0"/>
    <n v="9"/>
    <n v="0"/>
    <n v="0"/>
    <s v=""/>
    <s v=""/>
    <s v="P_DS002_006|P_DS002_012|P_DS002_015|P_DS002_018|P_DS002_021|P_DS002_024|P_DS002_027|P_DS002_033|P_DS002_003"/>
    <n v="5.8888888888888893"/>
    <n v="0"/>
    <n v="100"/>
    <n v="0"/>
    <n v="32"/>
    <n v="53"/>
    <n v="269"/>
    <n v="58437.98"/>
    <n v="5.0754716981132075"/>
    <n v="1102.603396226415"/>
    <n v="13.30188679245283"/>
    <n v="59.677925913522017"/>
    <n v="53"/>
    <n v="46.376039121069184"/>
    <n v="0"/>
    <n v="1.3408322576854219"/>
    <n v="0.63050314465408797"/>
    <n v="0"/>
    <n v="49.322546908176101"/>
    <n v="7.4853014550314461"/>
    <n v="1855"/>
    <n v="36"/>
    <n v="2"/>
    <n v="1"/>
    <n v="1"/>
    <n v="1"/>
    <n v="0"/>
    <n v="0"/>
    <n v="235.45999999999998"/>
    <s v="Rider Supply / Availability"/>
    <n v="53"/>
    <n v="74.643881366666662"/>
    <n v="997.52467021666666"/>
    <n v="36"/>
    <n v="1"/>
    <n v="1.8867924528301886E-2"/>
    <n v="35"/>
    <n v="0.27645881987654319"/>
    <n v="0.92363395390432101"/>
    <n v="48"/>
    <n v="-12"/>
    <n v="4"/>
    <n v="5"/>
    <s v="Add or rebalance riders in this interval"/>
    <x v="1"/>
    <s v="Hyderabad"/>
    <s v="Large"/>
    <n v="2100"/>
    <n v="3"/>
    <d v="1899-12-30T22:30:00"/>
    <d v="1899-12-30T23:00:00"/>
    <x v="22"/>
    <b v="0"/>
  </r>
  <r>
    <s v="DS002_20260714_I47"/>
    <s v="DS002"/>
    <d v="2026-07-14T00:00:00"/>
    <n v="47"/>
    <s v="Late Night"/>
    <n v="37"/>
    <n v="9"/>
    <n v="0"/>
    <n v="2"/>
    <n v="7"/>
    <n v="0"/>
    <n v="1"/>
    <s v=""/>
    <s v="P_DS002_012|P_DS002_015"/>
    <s v="P_DS002_018|P_DS002_021|P_DS002_024|P_DS002_027|P_DS002_033|P_DS002_003|P_DS002_006"/>
    <n v="5.2857142857142856"/>
    <n v="0"/>
    <n v="100"/>
    <n v="1"/>
    <n v="31"/>
    <n v="37"/>
    <n v="195"/>
    <n v="45540.09"/>
    <n v="5.2702702702702702"/>
    <n v="1230.8132432432431"/>
    <n v="12.405405405405405"/>
    <n v="47.793174106756759"/>
    <n v="37"/>
    <n v="35.387768701351355"/>
    <n v="0"/>
    <n v="1.3510749812545029"/>
    <n v="0.63018018018018018"/>
    <n v="0"/>
    <n v="37.499135675225226"/>
    <n v="7.3844048819819825"/>
    <n v="1295"/>
    <n v="36"/>
    <n v="1"/>
    <n v="1"/>
    <n v="0"/>
    <n v="0"/>
    <n v="1"/>
    <n v="0"/>
    <n v="196.42"/>
    <s v="Rider Supply / Availability"/>
    <n v="37"/>
    <n v="50.790898466666668"/>
    <n v="998.26470940000002"/>
    <n v="36"/>
    <n v="1"/>
    <n v="2.7027027027027029E-2"/>
    <n v="35"/>
    <n v="0.24186142126984128"/>
    <n v="0.92431917537037034"/>
    <n v="48"/>
    <n v="-12"/>
    <n v="3"/>
    <n v="4"/>
    <s v="Add or rebalance riders in this interval"/>
    <x v="1"/>
    <s v="Hyderabad"/>
    <s v="Large"/>
    <n v="2100"/>
    <n v="3"/>
    <d v="1899-12-30T23:00:00"/>
    <d v="1899-12-30T23:30:00"/>
    <x v="23"/>
    <b v="0"/>
  </r>
  <r>
    <s v="DS002_20260714_I48"/>
    <s v="DS002"/>
    <d v="2026-07-14T00:00:00"/>
    <n v="48"/>
    <s v="Late Night"/>
    <n v="18"/>
    <n v="9"/>
    <n v="0"/>
    <n v="2"/>
    <n v="7"/>
    <n v="0"/>
    <n v="1"/>
    <s v=""/>
    <s v="P_DS002_015|P_DS002_018"/>
    <s v="P_DS002_021|P_DS002_024|P_DS002_027|P_DS002_033|P_DS002_003|P_DS002_006|P_DS002_012"/>
    <n v="2.5714285714285716"/>
    <n v="0"/>
    <n v="100"/>
    <n v="1"/>
    <n v="30"/>
    <n v="18"/>
    <n v="89"/>
    <n v="20520.419999999998"/>
    <n v="4.9444444444444446"/>
    <n v="1140.0233333333333"/>
    <n v="12.277777777777779"/>
    <n v="24.600501460185185"/>
    <n v="16"/>
    <n v="12.478896014814815"/>
    <n v="0"/>
    <n v="1.325645642375205"/>
    <n v="0.53148148148148144"/>
    <n v="0"/>
    <n v="14.231155706481482"/>
    <n v="7.5094408444444447"/>
    <n v="630"/>
    <n v="36"/>
    <n v="1"/>
    <n v="1"/>
    <n v="1"/>
    <n v="0"/>
    <n v="0"/>
    <n v="0"/>
    <n v="372.81"/>
    <s v="Rider Supply / Availability"/>
    <n v="16"/>
    <n v="24.492368450000001"/>
    <n v="1001.9755770333334"/>
    <n v="36"/>
    <n v="0.88888888888888884"/>
    <n v="5.5555555555555552E-2"/>
    <n v="35"/>
    <n v="0.11663032595238096"/>
    <n v="0.9277551639197531"/>
    <n v="48"/>
    <n v="-12"/>
    <n v="2"/>
    <n v="5"/>
    <s v="Add or rebalance riders in this interval"/>
    <x v="1"/>
    <s v="Hyderabad"/>
    <s v="Large"/>
    <n v="2100"/>
    <n v="3"/>
    <d v="1899-12-30T23:30:00"/>
    <d v="1899-12-30T00:00:00"/>
    <x v="23"/>
    <b v="0"/>
  </r>
  <r>
    <s v="DS003_20260701_I01"/>
    <s v="DS003"/>
    <d v="2026-07-01T00:00:00"/>
    <n v="1"/>
    <s v="Night"/>
    <n v="8"/>
    <n v="8"/>
    <n v="7"/>
    <n v="0"/>
    <n v="1"/>
    <n v="525"/>
    <n v="0"/>
    <s v="P_DS003_007|P_DS003_013|P_DS003_016|P_DS003_019|P_DS003_022|P_DS003_025|P_DS003_028"/>
    <s v=""/>
    <s v="P_DS003_001"/>
    <n v="8"/>
    <n v="525"/>
    <n v="9475"/>
    <n v="0"/>
    <n v="50"/>
    <n v="8"/>
    <n v="43"/>
    <n v="9663.5399999999991"/>
    <n v="5.375"/>
    <n v="1207.9424999999999"/>
    <n v="12"/>
    <n v="10.26994181875"/>
    <n v="1"/>
    <n v="0.16538926666666656"/>
    <n v="0.2416921354166667"/>
    <n v="1.5572582215061697"/>
    <n v="0.50624999999999998"/>
    <n v="2.3052003499999998"/>
    <n v="0"/>
    <n v="7.2501581270833331"/>
    <n v="280"/>
    <n v="33"/>
    <n v="5"/>
    <n v="4"/>
    <n v="2"/>
    <n v="1"/>
    <n v="2"/>
    <n v="0"/>
    <n v="1643.57"/>
    <s v="Last-Mile Travel"/>
    <n v="1"/>
    <n v="9.8570788"/>
    <n v="53.149987116666665"/>
    <n v="5"/>
    <n v="0.125"/>
    <n v="0.5"/>
    <n v="35"/>
    <n v="0.32856929333333335"/>
    <n v="5.3686855673400674E-2"/>
    <n v="3"/>
    <n v="30"/>
    <n v="1"/>
    <n v="0"/>
    <s v="Investigate inventory and order-quality process"/>
    <x v="2"/>
    <s v="Hyderabad"/>
    <s v="Medium"/>
    <n v="1900"/>
    <n v="2.8"/>
    <d v="1899-12-30T00:00:00"/>
    <d v="1899-12-30T00:30:00"/>
    <x v="0"/>
    <b v="0"/>
  </r>
  <r>
    <s v="DS003_20260701_I02"/>
    <s v="DS003"/>
    <d v="2026-07-01T00:00:00"/>
    <n v="2"/>
    <s v="Night"/>
    <n v="3"/>
    <n v="9"/>
    <n v="8"/>
    <n v="0"/>
    <n v="1"/>
    <n v="600"/>
    <n v="0"/>
    <s v="P_DS003_007|P_DS003_013|P_DS003_016|P_DS003_019|P_DS003_022|P_DS003_025|P_DS003_028|P_DS003_001"/>
    <s v=""/>
    <s v="P_DS003_004"/>
    <n v="3"/>
    <n v="600"/>
    <n v="8875"/>
    <n v="0"/>
    <n v="50"/>
    <n v="3"/>
    <n v="16"/>
    <n v="2532.5299999999997"/>
    <n v="5.333333333333333"/>
    <n v="844.17666666666662"/>
    <n v="11.666666666666666"/>
    <n v="9.4189474111111107"/>
    <n v="0"/>
    <n v="0"/>
    <n v="0.11636047777777776"/>
    <n v="1.3115747064348344"/>
    <n v="0.47222222222222227"/>
    <n v="1.9001574000000001"/>
    <n v="0"/>
    <n v="6.685456666666667"/>
    <n v="105"/>
    <n v="34"/>
    <n v="0"/>
    <n v="0"/>
    <n v="0"/>
    <n v="0"/>
    <n v="0"/>
    <n v="0"/>
    <n v="0"/>
    <s v="No SLA Breach"/>
    <n v="0"/>
    <n v="6.5357109833333329"/>
    <n v="67.23264781666667"/>
    <n v="6"/>
    <n v="0"/>
    <n v="0"/>
    <n v="35"/>
    <n v="0.21785703277777776"/>
    <n v="6.5914360604575173E-2"/>
    <n v="4"/>
    <n v="30"/>
    <n v="1"/>
    <n v="0"/>
    <s v="Monitor - no immediate intervention"/>
    <x v="2"/>
    <s v="Hyderabad"/>
    <s v="Medium"/>
    <n v="1900"/>
    <n v="2.8"/>
    <d v="1899-12-30T00:30:00"/>
    <d v="1899-12-30T01:00:00"/>
    <x v="0"/>
    <b v="0"/>
  </r>
  <r>
    <s v="DS003_20260701_I03"/>
    <s v="DS003"/>
    <d v="2026-07-01T00:00:00"/>
    <n v="3"/>
    <s v="Night"/>
    <n v="3"/>
    <n v="9"/>
    <n v="8"/>
    <n v="0"/>
    <n v="1"/>
    <n v="600"/>
    <n v="0"/>
    <s v="P_DS003_013|P_DS003_016|P_DS003_019|P_DS003_022|P_DS003_025|P_DS003_028|P_DS003_001|P_DS003_004"/>
    <s v=""/>
    <s v="P_DS003_007"/>
    <n v="3"/>
    <n v="600"/>
    <n v="8275"/>
    <n v="0"/>
    <n v="50"/>
    <n v="3"/>
    <n v="12"/>
    <n v="1909.07"/>
    <n v="4"/>
    <n v="636.35666666666668"/>
    <n v="11"/>
    <n v="6.7267802166666675"/>
    <n v="0"/>
    <n v="0"/>
    <n v="0"/>
    <n v="0.94937657185424207"/>
    <n v="0.41666666666666669"/>
    <n v="1.3660432333333334"/>
    <n v="0"/>
    <n v="4.349625866666667"/>
    <n v="105"/>
    <n v="34"/>
    <n v="0"/>
    <n v="0"/>
    <n v="0"/>
    <n v="0"/>
    <n v="0"/>
    <n v="0"/>
    <n v="0"/>
    <s v="No SLA Breach"/>
    <n v="0"/>
    <n v="2.8481296999999999"/>
    <n v="13.501298366666667"/>
    <n v="2"/>
    <n v="0"/>
    <n v="0"/>
    <n v="35"/>
    <n v="9.4937656666666662E-2"/>
    <n v="1.3236567026143791E-2"/>
    <n v="1"/>
    <n v="33"/>
    <n v="1"/>
    <n v="0"/>
    <s v="Monitor - no immediate intervention"/>
    <x v="2"/>
    <s v="Hyderabad"/>
    <s v="Medium"/>
    <n v="1900"/>
    <n v="2.8"/>
    <d v="1899-12-30T01:00:00"/>
    <d v="1899-12-30T01:30:00"/>
    <x v="1"/>
    <b v="0"/>
  </r>
  <r>
    <s v="DS003_20260701_I04"/>
    <s v="DS003"/>
    <d v="2026-07-01T00:00:00"/>
    <n v="4"/>
    <s v="Night"/>
    <n v="8"/>
    <n v="9"/>
    <n v="8"/>
    <n v="0"/>
    <n v="1"/>
    <n v="600"/>
    <n v="0"/>
    <s v="P_DS003_016|P_DS003_019|P_DS003_022|P_DS003_025|P_DS003_028|P_DS003_001|P_DS003_004|P_DS003_007"/>
    <s v=""/>
    <s v="P_DS003_013"/>
    <n v="8"/>
    <n v="600"/>
    <n v="7675"/>
    <n v="0"/>
    <n v="50"/>
    <n v="8"/>
    <n v="38"/>
    <n v="8660.07"/>
    <n v="4.75"/>
    <n v="1082.50875"/>
    <n v="12.25"/>
    <n v="10.019780591666667"/>
    <n v="0"/>
    <n v="0"/>
    <n v="0"/>
    <n v="1.2913839808909708"/>
    <n v="0.86458333333333337"/>
    <n v="2.1559673041666665"/>
    <n v="0"/>
    <n v="6.9846466145833332"/>
    <n v="280"/>
    <n v="34"/>
    <n v="0"/>
    <n v="0"/>
    <n v="0"/>
    <n v="0"/>
    <n v="0"/>
    <n v="0"/>
    <n v="0"/>
    <s v="No SLA Breach"/>
    <n v="0"/>
    <n v="10.331071766666666"/>
    <n v="76.165521666666663"/>
    <n v="6"/>
    <n v="0"/>
    <n v="0"/>
    <n v="35"/>
    <n v="0.34436905888888886"/>
    <n v="7.467208006535947E-2"/>
    <n v="4"/>
    <n v="30"/>
    <n v="1"/>
    <n v="0"/>
    <s v="Monitor - no immediate intervention"/>
    <x v="2"/>
    <s v="Hyderabad"/>
    <s v="Medium"/>
    <n v="1900"/>
    <n v="2.8"/>
    <d v="1899-12-30T01:30:00"/>
    <d v="1899-12-30T02:00:00"/>
    <x v="1"/>
    <b v="0"/>
  </r>
  <r>
    <s v="DS003_20260701_I05"/>
    <s v="DS003"/>
    <d v="2026-07-01T00:00:00"/>
    <n v="5"/>
    <s v="Night"/>
    <n v="5"/>
    <n v="9"/>
    <n v="8"/>
    <n v="0"/>
    <n v="1"/>
    <n v="600"/>
    <n v="0"/>
    <s v="P_DS003_019|P_DS003_022|P_DS003_025|P_DS003_028|P_DS003_001|P_DS003_004|P_DS003_007|P_DS003_013"/>
    <s v=""/>
    <s v="P_DS003_016"/>
    <n v="5"/>
    <n v="600"/>
    <n v="7075"/>
    <n v="0"/>
    <n v="50"/>
    <n v="5"/>
    <n v="20"/>
    <n v="4011.1"/>
    <n v="4"/>
    <n v="802.22"/>
    <n v="11.8"/>
    <n v="7.8224028133333352"/>
    <n v="0"/>
    <n v="0"/>
    <n v="0"/>
    <n v="0.90165610642302041"/>
    <n v="0.60666666666666669"/>
    <n v="1.5083227666666665"/>
    <n v="0"/>
    <n v="5.6940800433333338"/>
    <n v="175"/>
    <n v="34"/>
    <n v="0"/>
    <n v="0"/>
    <n v="0"/>
    <n v="0"/>
    <n v="0"/>
    <n v="0"/>
    <n v="0"/>
    <s v="No SLA Breach"/>
    <n v="0"/>
    <n v="4.5082804999999997"/>
    <n v="55.968273799999999"/>
    <n v="5"/>
    <n v="0"/>
    <n v="0"/>
    <n v="35"/>
    <n v="0.15027601666666665"/>
    <n v="5.4870856666666662E-2"/>
    <n v="3"/>
    <n v="31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01_I06"/>
    <s v="DS003"/>
    <d v="2026-07-01T00:00:00"/>
    <n v="6"/>
    <s v="Night"/>
    <n v="7"/>
    <n v="9"/>
    <n v="8"/>
    <n v="0"/>
    <n v="1"/>
    <n v="600"/>
    <n v="0"/>
    <s v="P_DS003_022|P_DS003_025|P_DS003_028|P_DS003_001|P_DS003_004|P_DS003_007|P_DS003_013|P_DS003_016"/>
    <s v=""/>
    <s v="P_DS003_019"/>
    <n v="7"/>
    <n v="600"/>
    <n v="6475"/>
    <n v="0"/>
    <n v="50"/>
    <n v="7"/>
    <n v="32"/>
    <n v="7451.77"/>
    <n v="4.5714285714285712"/>
    <n v="1064.5385714285715"/>
    <n v="11.857142857142858"/>
    <n v="9.8447633071428573"/>
    <n v="1"/>
    <n v="0.13502668095238082"/>
    <n v="0"/>
    <n v="1.2357577537596025"/>
    <n v="0.6785714285714286"/>
    <n v="1.9143291738095238"/>
    <n v="0"/>
    <n v="7.1590055547619045"/>
    <n v="245"/>
    <n v="34"/>
    <n v="0"/>
    <n v="0"/>
    <n v="0"/>
    <n v="0"/>
    <n v="0"/>
    <n v="0"/>
    <n v="0"/>
    <s v="Store Not Ready for Rider"/>
    <n v="1"/>
    <n v="8.650304216666667"/>
    <n v="76.926370666666671"/>
    <n v="5"/>
    <n v="0.14285714285714285"/>
    <n v="0"/>
    <n v="35"/>
    <n v="0.28834347388888892"/>
    <n v="7.5418010457516338E-2"/>
    <n v="4"/>
    <n v="30"/>
    <n v="1"/>
    <n v="0"/>
    <s v="Monitor - no immediate intervention"/>
    <x v="2"/>
    <s v="Hyderabad"/>
    <s v="Medium"/>
    <n v="1900"/>
    <n v="2.8"/>
    <d v="1899-12-30T02:30:00"/>
    <d v="1899-12-30T03:00:00"/>
    <x v="2"/>
    <b v="0"/>
  </r>
  <r>
    <s v="DS003_20260701_I07"/>
    <s v="DS003"/>
    <d v="2026-07-01T00:00:00"/>
    <n v="7"/>
    <s v="Night"/>
    <n v="7"/>
    <n v="9"/>
    <n v="8"/>
    <n v="0"/>
    <n v="1"/>
    <n v="600"/>
    <n v="0"/>
    <s v="P_DS003_025|P_DS003_028|P_DS003_001|P_DS003_004|P_DS003_007|P_DS003_013|P_DS003_016|P_DS003_019"/>
    <s v=""/>
    <s v="P_DS003_022"/>
    <n v="7"/>
    <n v="600"/>
    <n v="5875"/>
    <n v="0"/>
    <n v="50"/>
    <n v="7"/>
    <n v="29"/>
    <n v="6356.5"/>
    <n v="4.1428571428571432"/>
    <n v="908.07142857142856"/>
    <n v="11"/>
    <n v="8.3827600880952371"/>
    <n v="0"/>
    <n v="0"/>
    <n v="0.15520923333333331"/>
    <n v="0.99908382612622326"/>
    <n v="0.63571428571428579"/>
    <n v="1.7900073357142858"/>
    <n v="0"/>
    <n v="5.7594194095238089"/>
    <n v="245"/>
    <n v="34"/>
    <n v="0"/>
    <n v="0"/>
    <n v="0"/>
    <n v="0"/>
    <n v="0"/>
    <n v="0"/>
    <n v="0"/>
    <s v="No SLA Breach"/>
    <n v="0"/>
    <n v="6.9935867166666661"/>
    <n v="54.224773633333335"/>
    <n v="5"/>
    <n v="0"/>
    <n v="0"/>
    <n v="35"/>
    <n v="0.23311955722222219"/>
    <n v="5.3161542777777779E-2"/>
    <n v="3"/>
    <n v="31"/>
    <n v="1"/>
    <n v="0"/>
    <s v="Monitor - no immediate intervention"/>
    <x v="2"/>
    <s v="Hyderabad"/>
    <s v="Medium"/>
    <n v="1900"/>
    <n v="2.8"/>
    <d v="1899-12-30T03:00:00"/>
    <d v="1899-12-30T03:30:00"/>
    <x v="3"/>
    <b v="0"/>
  </r>
  <r>
    <s v="DS003_20260701_I08"/>
    <s v="DS003"/>
    <d v="2026-07-01T00:00:00"/>
    <n v="8"/>
    <s v="Night"/>
    <n v="10"/>
    <n v="9"/>
    <n v="8"/>
    <n v="0"/>
    <n v="1"/>
    <n v="600"/>
    <n v="0"/>
    <s v="P_DS003_028|P_DS003_001|P_DS003_004|P_DS003_007|P_DS003_013|P_DS003_016|P_DS003_019|P_DS003_022"/>
    <s v=""/>
    <s v="P_DS003_025"/>
    <n v="10"/>
    <n v="600"/>
    <n v="5275"/>
    <n v="0"/>
    <n v="50"/>
    <n v="10"/>
    <n v="50"/>
    <n v="12175.1"/>
    <n v="5"/>
    <n v="1217.51"/>
    <n v="11.4"/>
    <n v="9.4836369483333325"/>
    <n v="0"/>
    <n v="0"/>
    <n v="0.3399976833333333"/>
    <n v="1.2561686102095386"/>
    <n v="0.73"/>
    <n v="2.3261662900000002"/>
    <n v="0"/>
    <n v="6.0741373166666666"/>
    <n v="350"/>
    <n v="34"/>
    <n v="0"/>
    <n v="0"/>
    <n v="0"/>
    <n v="0"/>
    <n v="0"/>
    <n v="0"/>
    <n v="0"/>
    <s v="No SLA Breach"/>
    <n v="0"/>
    <n v="12.561686016666666"/>
    <n v="75.920621350000005"/>
    <n v="7"/>
    <n v="0"/>
    <n v="0"/>
    <n v="35"/>
    <n v="0.41872286722222218"/>
    <n v="7.4431981715686282E-2"/>
    <n v="4"/>
    <n v="30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01_I09"/>
    <s v="DS003"/>
    <d v="2026-07-01T00:00:00"/>
    <n v="9"/>
    <s v="Night"/>
    <n v="5"/>
    <n v="9"/>
    <n v="8"/>
    <n v="0"/>
    <n v="1"/>
    <n v="600"/>
    <n v="0"/>
    <s v="P_DS003_001|P_DS003_004|P_DS003_007|P_DS003_013|P_DS003_016|P_DS003_019|P_DS003_022|P_DS003_025"/>
    <s v=""/>
    <s v="P_DS003_028"/>
    <n v="5"/>
    <n v="600"/>
    <n v="4675"/>
    <n v="0"/>
    <n v="50"/>
    <n v="5"/>
    <n v="27"/>
    <n v="6234.95"/>
    <n v="5.4"/>
    <n v="1246.99"/>
    <n v="12.4"/>
    <n v="10.47085057"/>
    <n v="1"/>
    <n v="0.21164223999999976"/>
    <n v="0.29717222000000004"/>
    <n v="1.4588373409938076"/>
    <n v="0.56333333333333335"/>
    <n v="2.3193428866666665"/>
    <n v="0"/>
    <n v="7.3015076699999995"/>
    <n v="175"/>
    <n v="34"/>
    <n v="1"/>
    <n v="1"/>
    <n v="1"/>
    <n v="0"/>
    <n v="0"/>
    <n v="0"/>
    <n v="34.56"/>
    <s v="Store Not Ready for Rider"/>
    <n v="1"/>
    <n v="6.4474641166666666"/>
    <n v="64.453022533333325"/>
    <n v="7"/>
    <n v="0.2"/>
    <n v="0.2"/>
    <n v="35"/>
    <n v="0.21491547055555554"/>
    <n v="6.3189237777777768E-2"/>
    <n v="4"/>
    <n v="30"/>
    <n v="1"/>
    <n v="0"/>
    <s v="Protect or increase picker capacity"/>
    <x v="2"/>
    <s v="Hyderabad"/>
    <s v="Medium"/>
    <n v="1900"/>
    <n v="2.8"/>
    <d v="1899-12-30T04:00:00"/>
    <d v="1899-12-30T04:30:00"/>
    <x v="4"/>
    <b v="0"/>
  </r>
  <r>
    <s v="DS003_20260701_I10"/>
    <s v="DS003"/>
    <d v="2026-07-01T00:00:00"/>
    <n v="10"/>
    <s v="Night"/>
    <n v="6"/>
    <n v="9"/>
    <n v="8"/>
    <n v="0"/>
    <n v="1"/>
    <n v="600"/>
    <n v="0"/>
    <s v="P_DS003_004|P_DS003_007|P_DS003_013|P_DS003_016|P_DS003_019|P_DS003_022|P_DS003_025|P_DS003_028"/>
    <s v=""/>
    <s v="P_DS003_001"/>
    <n v="6"/>
    <n v="600"/>
    <n v="4075"/>
    <n v="0"/>
    <n v="50"/>
    <n v="6"/>
    <n v="29"/>
    <n v="4592.3099999999995"/>
    <n v="4.833333333333333"/>
    <n v="765.38499999999988"/>
    <n v="12.333333333333334"/>
    <n v="9.7796022638888882"/>
    <n v="0"/>
    <n v="0"/>
    <n v="0.24516859999999999"/>
    <n v="1.4768869116414922"/>
    <n v="0.65833333333333333"/>
    <n v="2.380388838888889"/>
    <n v="0"/>
    <n v="6.5186578666666675"/>
    <n v="210"/>
    <n v="34"/>
    <n v="0"/>
    <n v="0"/>
    <n v="0"/>
    <n v="0"/>
    <n v="0"/>
    <n v="0"/>
    <n v="0"/>
    <s v="No SLA Breach"/>
    <n v="0"/>
    <n v="9.7080439666666667"/>
    <n v="81.988999199999995"/>
    <n v="7"/>
    <n v="0"/>
    <n v="0"/>
    <n v="35"/>
    <n v="0.32360146555555558"/>
    <n v="8.0381371764705875E-2"/>
    <n v="4"/>
    <n v="30"/>
    <n v="1"/>
    <n v="0"/>
    <s v="Monitor - no immediate intervention"/>
    <x v="2"/>
    <s v="Hyderabad"/>
    <s v="Medium"/>
    <n v="1900"/>
    <n v="2.8"/>
    <d v="1899-12-30T04:30:00"/>
    <d v="1899-12-30T05:00:00"/>
    <x v="4"/>
    <b v="0"/>
  </r>
  <r>
    <s v="DS003_20260701_I11"/>
    <s v="DS003"/>
    <d v="2026-07-01T00:00:00"/>
    <n v="11"/>
    <s v="Night"/>
    <n v="10"/>
    <n v="9"/>
    <n v="8"/>
    <n v="0"/>
    <n v="1"/>
    <n v="600"/>
    <n v="0"/>
    <s v="P_DS003_007|P_DS003_013|P_DS003_016|P_DS003_019|P_DS003_022|P_DS003_025|P_DS003_028|P_DS003_001"/>
    <s v=""/>
    <s v="P_DS003_004"/>
    <n v="10"/>
    <n v="600"/>
    <n v="3475"/>
    <n v="0"/>
    <n v="50"/>
    <n v="10"/>
    <n v="55"/>
    <n v="10730.26"/>
    <n v="5.5"/>
    <n v="1073.0260000000001"/>
    <n v="12.5"/>
    <n v="10.8249435"/>
    <n v="2"/>
    <n v="0.16688660499999983"/>
    <n v="0.9131807999999999"/>
    <n v="1.3326087995199087"/>
    <n v="0.6366666666666666"/>
    <n v="2.8824562616666669"/>
    <n v="0"/>
    <n v="7.0358205666666667"/>
    <n v="350"/>
    <n v="34"/>
    <n v="0"/>
    <n v="0"/>
    <n v="0"/>
    <n v="0"/>
    <n v="0"/>
    <n v="0"/>
    <n v="0"/>
    <s v="Store Not Ready for Rider"/>
    <n v="2"/>
    <n v="12.223074266666666"/>
    <n v="49.43605638333333"/>
    <n v="7"/>
    <n v="0.2"/>
    <n v="0"/>
    <n v="35"/>
    <n v="0.40743580888888886"/>
    <n v="4.8466721944444444E-2"/>
    <n v="3"/>
    <n v="31"/>
    <n v="1"/>
    <n v="0"/>
    <s v="Protect or increase picker capacity"/>
    <x v="2"/>
    <s v="Hyderabad"/>
    <s v="Medium"/>
    <n v="1900"/>
    <n v="2.8"/>
    <d v="1899-12-30T05:00:00"/>
    <d v="1899-12-30T05:30:00"/>
    <x v="5"/>
    <b v="0"/>
  </r>
  <r>
    <s v="DS003_20260701_I12"/>
    <s v="DS003"/>
    <d v="2026-07-01T00:00:00"/>
    <n v="12"/>
    <s v="Night"/>
    <n v="11"/>
    <n v="9"/>
    <n v="8"/>
    <n v="0"/>
    <n v="1"/>
    <n v="600"/>
    <n v="0"/>
    <s v="P_DS003_013|P_DS003_016|P_DS003_019|P_DS003_022|P_DS003_025|P_DS003_028|P_DS003_001|P_DS003_004"/>
    <s v=""/>
    <s v="P_DS003_007"/>
    <n v="11"/>
    <n v="600"/>
    <n v="2875"/>
    <n v="0"/>
    <n v="50"/>
    <n v="11"/>
    <n v="55"/>
    <n v="13770.67"/>
    <n v="5"/>
    <n v="1251.879090909091"/>
    <n v="12.363636363636363"/>
    <n v="10.911235480303031"/>
    <n v="2"/>
    <n v="0.29396491212121217"/>
    <n v="1.0482816500000001"/>
    <n v="1.2827391099757888"/>
    <n v="0.58636363636363642"/>
    <n v="2.9173843924242422"/>
    <n v="0"/>
    <n v="7.2226389575757572"/>
    <n v="385"/>
    <n v="34"/>
    <n v="0"/>
    <n v="0"/>
    <n v="0"/>
    <n v="0"/>
    <n v="0"/>
    <n v="0"/>
    <n v="0"/>
    <s v="Store Not Ready for Rider"/>
    <n v="2"/>
    <n v="15.21314375"/>
    <n v="179.02307884999999"/>
    <n v="12"/>
    <n v="0.18181818181818182"/>
    <n v="0"/>
    <n v="35"/>
    <n v="0.50710479166666667"/>
    <n v="0.17551282240196078"/>
    <n v="9"/>
    <n v="25"/>
    <n v="1"/>
    <n v="0"/>
    <s v="Protect or increase picker capacity"/>
    <x v="2"/>
    <s v="Hyderabad"/>
    <s v="Medium"/>
    <n v="1900"/>
    <n v="2.8"/>
    <d v="1899-12-30T05:30:00"/>
    <d v="1899-12-30T06:00:00"/>
    <x v="5"/>
    <b v="0"/>
  </r>
  <r>
    <s v="DS003_20260701_I13"/>
    <s v="DS003"/>
    <d v="2026-07-01T00:00:00"/>
    <n v="13"/>
    <s v="Morning"/>
    <n v="11"/>
    <n v="9"/>
    <n v="3"/>
    <n v="2"/>
    <n v="4"/>
    <n v="225"/>
    <n v="1"/>
    <s v="P_DS003_016|P_DS003_019|P_DS003_022"/>
    <s v="P_DS003_025|P_DS003_028"/>
    <s v="P_DS003_001|P_DS003_004|P_DS003_007|P_DS003_013"/>
    <n v="2.75"/>
    <n v="225"/>
    <n v="2650"/>
    <n v="1"/>
    <n v="49"/>
    <n v="11"/>
    <n v="58"/>
    <n v="14585.37"/>
    <n v="5.2727272727272725"/>
    <n v="1325.9427272727273"/>
    <n v="12.454545454545455"/>
    <n v="10.057003092424242"/>
    <n v="1"/>
    <n v="3.9514000000000007E-2"/>
    <n v="0"/>
    <n v="1.4365748888869232"/>
    <n v="0.60606060606060597"/>
    <n v="2.0426354848484851"/>
    <n v="0"/>
    <n v="6.9658827469696973"/>
    <n v="385"/>
    <n v="34"/>
    <n v="0"/>
    <n v="0"/>
    <n v="0"/>
    <n v="0"/>
    <n v="0"/>
    <n v="0"/>
    <n v="0"/>
    <s v="Store Not Ready for Rider"/>
    <n v="1"/>
    <n v="15.802323666666666"/>
    <n v="106.07176079999999"/>
    <n v="6"/>
    <n v="9.0909090909090912E-2"/>
    <n v="0"/>
    <n v="35"/>
    <n v="0.13168603055555556"/>
    <n v="0.10399192235294116"/>
    <n v="6"/>
    <n v="28"/>
    <n v="1"/>
    <n v="3"/>
    <s v="Recover overdue put-away workload"/>
    <x v="2"/>
    <s v="Hyderabad"/>
    <s v="Medium"/>
    <n v="1900"/>
    <n v="2.8"/>
    <d v="1899-12-30T06:00:00"/>
    <d v="1899-12-30T06:30:00"/>
    <x v="6"/>
    <b v="0"/>
  </r>
  <r>
    <s v="DS003_20260701_I14"/>
    <s v="DS003"/>
    <d v="2026-07-01T00:00:00"/>
    <n v="14"/>
    <s v="Morning"/>
    <n v="25"/>
    <n v="9"/>
    <n v="3"/>
    <n v="2"/>
    <n v="4"/>
    <n v="225"/>
    <n v="1"/>
    <s v="P_DS003_019|P_DS003_022|P_DS003_025"/>
    <s v="P_DS003_028|P_DS003_001"/>
    <s v="P_DS003_004|P_DS003_007|P_DS003_013|P_DS003_016"/>
    <n v="6.25"/>
    <n v="225"/>
    <n v="2425"/>
    <n v="1"/>
    <n v="48"/>
    <n v="25"/>
    <n v="117"/>
    <n v="27193.61"/>
    <n v="4.68"/>
    <n v="1087.7444"/>
    <n v="12.12"/>
    <n v="10.019473963333333"/>
    <n v="1"/>
    <n v="2.1236630000000006E-2"/>
    <n v="0"/>
    <n v="1.1817457768227893"/>
    <n v="0.52733333333333332"/>
    <n v="1.709079102"/>
    <n v="0"/>
    <n v="7.331728186666667"/>
    <n v="875"/>
    <n v="34"/>
    <n v="1"/>
    <n v="1"/>
    <n v="1"/>
    <n v="0"/>
    <n v="0"/>
    <n v="0"/>
    <n v="700.62"/>
    <s v="Store Not Ready for Rider"/>
    <n v="1"/>
    <n v="26.370817599999999"/>
    <n v="188.92388093333335"/>
    <n v="11"/>
    <n v="0.04"/>
    <n v="0.04"/>
    <n v="35"/>
    <n v="0.21975681333333333"/>
    <n v="0.18521949111111113"/>
    <n v="9"/>
    <n v="25"/>
    <n v="2"/>
    <n v="2"/>
    <s v="Recover overdue put-away workload"/>
    <x v="2"/>
    <s v="Hyderabad"/>
    <s v="Medium"/>
    <n v="1900"/>
    <n v="2.8"/>
    <d v="1899-12-30T06:30:00"/>
    <d v="1899-12-30T07:00:00"/>
    <x v="6"/>
    <b v="0"/>
  </r>
  <r>
    <s v="DS003_20260701_I15"/>
    <s v="DS003"/>
    <d v="2026-07-01T00:00:00"/>
    <n v="15"/>
    <s v="Morning"/>
    <n v="22"/>
    <n v="9"/>
    <n v="3"/>
    <n v="2"/>
    <n v="4"/>
    <n v="225"/>
    <n v="1"/>
    <s v="P_DS003_022|P_DS003_025|P_DS003_028"/>
    <s v="P_DS003_001|P_DS003_004"/>
    <s v="P_DS003_007|P_DS003_013|P_DS003_016|P_DS003_019"/>
    <n v="5.5"/>
    <n v="225"/>
    <n v="2200"/>
    <n v="1"/>
    <n v="47"/>
    <n v="22"/>
    <n v="108"/>
    <n v="23286.04"/>
    <n v="4.9090909090909092"/>
    <n v="1058.4563636363637"/>
    <n v="11.727272727272727"/>
    <n v="9.4572377598484838"/>
    <n v="1"/>
    <n v="4.1812582575757512E-2"/>
    <n v="0"/>
    <n v="1.2786175667124118"/>
    <n v="0.61818181818181817"/>
    <n v="1.8967993772727274"/>
    <n v="0"/>
    <n v="6.5551353409090902"/>
    <n v="770"/>
    <n v="34"/>
    <n v="1"/>
    <n v="1"/>
    <n v="1"/>
    <n v="0"/>
    <n v="0"/>
    <n v="0"/>
    <n v="277.77999999999997"/>
    <s v="Store Not Ready for Rider"/>
    <n v="1"/>
    <n v="30.192942883333334"/>
    <n v="274.89961075000002"/>
    <n v="18"/>
    <n v="4.5454545454545456E-2"/>
    <n v="4.5454545454545456E-2"/>
    <n v="35"/>
    <n v="0.25160785736111113"/>
    <n v="0.26950942230392161"/>
    <n v="14"/>
    <n v="20"/>
    <n v="2"/>
    <n v="2"/>
    <s v="Recover overdue put-away workload"/>
    <x v="2"/>
    <s v="Hyderabad"/>
    <s v="Medium"/>
    <n v="1900"/>
    <n v="2.8"/>
    <d v="1899-12-30T07:00:00"/>
    <d v="1899-12-30T07:30:00"/>
    <x v="7"/>
    <b v="0"/>
  </r>
  <r>
    <s v="DS003_20260701_I16"/>
    <s v="DS003"/>
    <d v="2026-07-01T00:00:00"/>
    <n v="16"/>
    <s v="Morning"/>
    <n v="46"/>
    <n v="9"/>
    <n v="3"/>
    <n v="2"/>
    <n v="4"/>
    <n v="225"/>
    <n v="1"/>
    <s v="P_DS003_025|P_DS003_028|P_DS003_001"/>
    <s v="P_DS003_004|P_DS003_007"/>
    <s v="P_DS003_013|P_DS003_016|P_DS003_019|P_DS003_022"/>
    <n v="11.5"/>
    <n v="225"/>
    <n v="1975"/>
    <n v="1"/>
    <n v="46"/>
    <n v="46"/>
    <n v="239"/>
    <n v="55969.68"/>
    <n v="5.1956521739130439"/>
    <n v="1216.7321739130434"/>
    <n v="12.760869565217391"/>
    <n v="9.9504979858695659"/>
    <n v="1"/>
    <n v="5.5106050724637828E-4"/>
    <n v="0.12488676630434782"/>
    <n v="1.3724260310660303"/>
    <n v="0.57572463768115945"/>
    <n v="2.0730374293478264"/>
    <n v="0"/>
    <n v="6.9673156202898552"/>
    <n v="1610"/>
    <n v="34"/>
    <n v="2"/>
    <n v="2"/>
    <n v="1"/>
    <n v="1"/>
    <n v="0"/>
    <n v="0"/>
    <n v="139.38"/>
    <s v="Store Not Ready for Rider"/>
    <n v="1"/>
    <n v="64.241067083333334"/>
    <n v="469.93267409999999"/>
    <n v="32"/>
    <n v="2.1739130434782608E-2"/>
    <n v="4.3478260869565216E-2"/>
    <n v="35"/>
    <n v="0.53534222569444445"/>
    <n v="0.46071830794117646"/>
    <n v="23"/>
    <n v="11"/>
    <n v="4"/>
    <n v="0"/>
    <s v="Recover overdue put-away workload"/>
    <x v="2"/>
    <s v="Hyderabad"/>
    <s v="Medium"/>
    <n v="1900"/>
    <n v="2.8"/>
    <d v="1899-12-30T07:30:00"/>
    <d v="1899-12-30T08:00:00"/>
    <x v="7"/>
    <b v="0"/>
  </r>
  <r>
    <s v="DS003_20260701_I17"/>
    <s v="DS003"/>
    <d v="2026-07-01T00:00:00"/>
    <n v="17"/>
    <s v="Morning"/>
    <n v="53"/>
    <n v="18"/>
    <n v="3"/>
    <n v="2"/>
    <n v="13"/>
    <n v="225"/>
    <n v="1"/>
    <s v="P_DS003_032|P_DS003_001|P_DS003_002"/>
    <s v="P_DS003_004|P_DS003_005"/>
    <s v="P_DS003_007|P_DS003_008|P_DS003_011|P_DS003_013|P_DS003_016|P_DS003_019|P_DS003_020|P_DS003_022|P_DS003_023|P_DS003_025|P_DS003_026|P_DS003_028|P_DS003_029"/>
    <n v="4.0769230769230766"/>
    <n v="225"/>
    <n v="1750"/>
    <n v="1"/>
    <n v="45"/>
    <n v="53"/>
    <n v="272"/>
    <n v="59406.63"/>
    <n v="5.132075471698113"/>
    <n v="1120.8798113207547"/>
    <n v="11.924528301886792"/>
    <n v="10.035529928616352"/>
    <n v="4"/>
    <n v="9.5203292138364856E-2"/>
    <n v="0"/>
    <n v="1.3476690550783335"/>
    <n v="0.61729559748427676"/>
    <n v="1.9649646455974843"/>
    <n v="0"/>
    <n v="7.0834583588050313"/>
    <n v="1855"/>
    <n v="65"/>
    <n v="1"/>
    <n v="1"/>
    <n v="1"/>
    <n v="0"/>
    <n v="0"/>
    <n v="0"/>
    <n v="173.98"/>
    <s v="Last-Mile Travel"/>
    <n v="2"/>
    <n v="68.498057933333328"/>
    <n v="500.17100843333333"/>
    <n v="32"/>
    <n v="7.5471698113207544E-2"/>
    <n v="1.8867924528301886E-2"/>
    <n v="35"/>
    <n v="0.17563604598290597"/>
    <n v="0.25649795304273504"/>
    <n v="24"/>
    <n v="41"/>
    <n v="4"/>
    <n v="9"/>
    <s v="Recover overdue put-away workload"/>
    <x v="2"/>
    <s v="Hyderabad"/>
    <s v="Medium"/>
    <n v="1900"/>
    <n v="2.8"/>
    <d v="1899-12-30T08:00:00"/>
    <d v="1899-12-30T08:30:00"/>
    <x v="8"/>
    <b v="0"/>
  </r>
  <r>
    <s v="DS003_20260701_I18"/>
    <s v="DS003"/>
    <d v="2026-07-01T00:00:00"/>
    <n v="18"/>
    <s v="Morning"/>
    <n v="47"/>
    <n v="18"/>
    <n v="3"/>
    <n v="2"/>
    <n v="13"/>
    <n v="225"/>
    <n v="1"/>
    <s v="P_DS003_001|P_DS003_002|P_DS003_004"/>
    <s v="P_DS003_005|P_DS003_007"/>
    <s v="P_DS003_008|P_DS003_011|P_DS003_013|P_DS003_016|P_DS003_019|P_DS003_020|P_DS003_022|P_DS003_023|P_DS003_025|P_DS003_026|P_DS003_028|P_DS003_029|P_DS003_032"/>
    <n v="3.6153846153846154"/>
    <n v="225"/>
    <n v="1525"/>
    <n v="1"/>
    <n v="44"/>
    <n v="47"/>
    <n v="245"/>
    <n v="54749.88"/>
    <n v="5.2127659574468082"/>
    <n v="1164.8910638297871"/>
    <n v="12.021276595744681"/>
    <n v="9.9981814531914903"/>
    <n v="5"/>
    <n v="0.16151985460992913"/>
    <n v="0"/>
    <n v="1.3796027155910164"/>
    <n v="0.54822695035460989"/>
    <n v="1.9278296574468083"/>
    <n v="0"/>
    <n v="7.1111319297872342"/>
    <n v="1645"/>
    <n v="64"/>
    <n v="3"/>
    <n v="3"/>
    <n v="0"/>
    <n v="3"/>
    <n v="0"/>
    <n v="0"/>
    <n v="867.47"/>
    <s v="Store Not Ready for Rider"/>
    <n v="4"/>
    <n v="66.665147166666671"/>
    <n v="557.21284194999998"/>
    <n v="29"/>
    <n v="0.10638297872340426"/>
    <n v="6.3829787234042548E-2"/>
    <n v="35"/>
    <n v="0.17093627478632481"/>
    <n v="0.29021502184895831"/>
    <n v="27"/>
    <n v="37"/>
    <n v="4"/>
    <n v="9"/>
    <s v="Recover overdue put-away workload"/>
    <x v="2"/>
    <s v="Hyderabad"/>
    <s v="Medium"/>
    <n v="1900"/>
    <n v="2.8"/>
    <d v="1899-12-30T08:30:00"/>
    <d v="1899-12-30T09:00:00"/>
    <x v="8"/>
    <b v="0"/>
  </r>
  <r>
    <s v="DS003_20260701_I19"/>
    <s v="DS003"/>
    <d v="2026-07-01T00:00:00"/>
    <n v="19"/>
    <s v="Morning"/>
    <n v="48"/>
    <n v="9"/>
    <n v="0"/>
    <n v="2"/>
    <n v="7"/>
    <n v="0"/>
    <n v="1"/>
    <s v=""/>
    <s v="P_DS003_005|P_DS003_008"/>
    <s v="P_DS003_011|P_DS003_020|P_DS003_023|P_DS003_026|P_DS003_029|P_DS003_032|P_DS003_002"/>
    <n v="6.8571428571428568"/>
    <n v="0"/>
    <n v="1525"/>
    <n v="1"/>
    <n v="43"/>
    <n v="48"/>
    <n v="236"/>
    <n v="46667.08"/>
    <n v="4.916666666666667"/>
    <n v="972.23083333333341"/>
    <n v="13"/>
    <n v="9.6827696555555551"/>
    <n v="0"/>
    <n v="0"/>
    <n v="0"/>
    <n v="1.3217565659786208"/>
    <n v="0.6645833333333333"/>
    <n v="1.9863398913194443"/>
    <n v="0"/>
    <n v="6.8151797562500001"/>
    <n v="1680"/>
    <n v="32"/>
    <n v="1"/>
    <n v="1"/>
    <n v="1"/>
    <n v="0"/>
    <n v="0"/>
    <n v="0"/>
    <n v="213.3"/>
    <s v="No SLA Breach"/>
    <n v="0"/>
    <n v="63.291424683333332"/>
    <n v="465.82356971666667"/>
    <n v="31"/>
    <n v="0"/>
    <n v="2.0833333333333332E-2"/>
    <n v="35"/>
    <n v="0.30138773658730156"/>
    <n v="0.48523288512152779"/>
    <n v="23"/>
    <n v="9"/>
    <n v="4"/>
    <n v="3"/>
    <s v="Recover overdue put-away workload"/>
    <x v="2"/>
    <s v="Hyderabad"/>
    <s v="Medium"/>
    <n v="1900"/>
    <n v="2.8"/>
    <d v="1899-12-30T09:00:00"/>
    <d v="1899-12-30T09:30:00"/>
    <x v="9"/>
    <b v="0"/>
  </r>
  <r>
    <s v="DS003_20260701_I20"/>
    <s v="DS003"/>
    <d v="2026-07-01T00:00:00"/>
    <n v="20"/>
    <s v="Morning"/>
    <n v="46"/>
    <n v="9"/>
    <n v="0"/>
    <n v="2"/>
    <n v="7"/>
    <n v="0"/>
    <n v="1"/>
    <s v=""/>
    <s v="P_DS003_008|P_DS003_011"/>
    <s v="P_DS003_020|P_DS003_023|P_DS003_026|P_DS003_029|P_DS003_032|P_DS003_002|P_DS003_005"/>
    <n v="6.5714285714285712"/>
    <n v="0"/>
    <n v="1525"/>
    <n v="1"/>
    <n v="42"/>
    <n v="46"/>
    <n v="217"/>
    <n v="47137.22"/>
    <n v="4.7173913043478262"/>
    <n v="1024.7221739130434"/>
    <n v="12.652173913043478"/>
    <n v="9.3246727137681162"/>
    <n v="1"/>
    <n v="3.1869380434782239E-3"/>
    <n v="0"/>
    <n v="1.2732784771876633"/>
    <n v="0.67282608695652169"/>
    <n v="1.9461045561594204"/>
    <n v="0"/>
    <n v="6.3818290184782613"/>
    <n v="1610"/>
    <n v="32"/>
    <n v="1"/>
    <n v="1"/>
    <n v="1"/>
    <n v="0"/>
    <n v="0"/>
    <n v="0"/>
    <n v="564.80999999999995"/>
    <s v="Store Not Ready for Rider"/>
    <n v="1"/>
    <n v="57.759216016666663"/>
    <n v="502.14233036666667"/>
    <n v="27"/>
    <n v="2.1739130434782608E-2"/>
    <n v="2.1739130434782608E-2"/>
    <n v="35"/>
    <n v="0.2750438857936508"/>
    <n v="0.52306492746527777"/>
    <n v="24"/>
    <n v="8"/>
    <n v="3"/>
    <n v="4"/>
    <s v="Recover overdue put-away workload"/>
    <x v="2"/>
    <s v="Hyderabad"/>
    <s v="Medium"/>
    <n v="1900"/>
    <n v="2.8"/>
    <d v="1899-12-30T09:30:00"/>
    <d v="1899-12-30T10:00:00"/>
    <x v="9"/>
    <b v="0"/>
  </r>
  <r>
    <s v="DS003_20260701_I21"/>
    <s v="DS003"/>
    <d v="2026-07-01T00:00:00"/>
    <n v="21"/>
    <s v="Morning"/>
    <n v="44"/>
    <n v="9"/>
    <n v="0"/>
    <n v="2"/>
    <n v="7"/>
    <n v="0"/>
    <n v="1"/>
    <s v=""/>
    <s v="P_DS003_011|P_DS003_020"/>
    <s v="P_DS003_023|P_DS003_026|P_DS003_029|P_DS003_032|P_DS003_002|P_DS003_005|P_DS003_008"/>
    <n v="6.2857142857142856"/>
    <n v="0"/>
    <n v="1525"/>
    <n v="1"/>
    <n v="41"/>
    <n v="44"/>
    <n v="222"/>
    <n v="49839.11"/>
    <n v="5.0454545454545459"/>
    <n v="1132.7070454545456"/>
    <n v="13"/>
    <n v="10.141806158712122"/>
    <n v="3"/>
    <n v="5.3010496212121214E-2"/>
    <n v="0"/>
    <n v="1.3444034452547771"/>
    <n v="0.62045454545454548"/>
    <n v="1.9648579821969696"/>
    <n v="0"/>
    <n v="7.2311148363636359"/>
    <n v="1540"/>
    <n v="32"/>
    <n v="0"/>
    <n v="0"/>
    <n v="0"/>
    <n v="0"/>
    <n v="0"/>
    <n v="0"/>
    <n v="0"/>
    <s v="Store Not Ready for Rider"/>
    <n v="2"/>
    <n v="58.439145983333333"/>
    <n v="515.34074998333335"/>
    <n v="29"/>
    <n v="6.8181818181818177E-2"/>
    <n v="0"/>
    <n v="35"/>
    <n v="0.27828164753968254"/>
    <n v="0.53681328123263894"/>
    <n v="25"/>
    <n v="7"/>
    <n v="3"/>
    <n v="4"/>
    <s v="Recover overdue put-away workload"/>
    <x v="2"/>
    <s v="Hyderabad"/>
    <s v="Medium"/>
    <n v="1900"/>
    <n v="2.8"/>
    <d v="1899-12-30T10:00:00"/>
    <d v="1899-12-30T10:30:00"/>
    <x v="10"/>
    <b v="0"/>
  </r>
  <r>
    <s v="DS003_20260701_I22"/>
    <s v="DS003"/>
    <d v="2026-07-01T00:00:00"/>
    <n v="22"/>
    <s v="Morning"/>
    <n v="33"/>
    <n v="9"/>
    <n v="0"/>
    <n v="2"/>
    <n v="7"/>
    <n v="0"/>
    <n v="1"/>
    <s v=""/>
    <s v="P_DS003_020|P_DS003_023"/>
    <s v="P_DS003_026|P_DS003_029|P_DS003_032|P_DS003_002|P_DS003_005|P_DS003_008|P_DS003_011"/>
    <n v="4.7142857142857144"/>
    <n v="0"/>
    <n v="1525"/>
    <n v="1"/>
    <n v="40"/>
    <n v="33"/>
    <n v="170"/>
    <n v="39936.07"/>
    <n v="5.1515151515151514"/>
    <n v="1210.1839393939395"/>
    <n v="12"/>
    <n v="9.6588218661616168"/>
    <n v="2"/>
    <n v="6.2781632828282821E-2"/>
    <n v="0"/>
    <n v="1.3345463808520566"/>
    <n v="0.63181818181818183"/>
    <n v="1.9663645545454547"/>
    <n v="0"/>
    <n v="6.8101340702020199"/>
    <n v="1155"/>
    <n v="32"/>
    <n v="1"/>
    <n v="1"/>
    <n v="0"/>
    <n v="1"/>
    <n v="0"/>
    <n v="0"/>
    <n v="181.45"/>
    <s v="Last-Mile Travel"/>
    <n v="1"/>
    <n v="44.430897683333335"/>
    <n v="375.3058752"/>
    <n v="24"/>
    <n v="6.0606060606060608E-2"/>
    <n v="3.0303030303030304E-2"/>
    <n v="35"/>
    <n v="0.21157570325396827"/>
    <n v="0.39094361999999999"/>
    <n v="18"/>
    <n v="14"/>
    <n v="3"/>
    <n v="4"/>
    <s v="Recover overdue put-away workload"/>
    <x v="2"/>
    <s v="Hyderabad"/>
    <s v="Medium"/>
    <n v="1900"/>
    <n v="2.8"/>
    <d v="1899-12-30T10:30:00"/>
    <d v="1899-12-30T11:00:00"/>
    <x v="10"/>
    <b v="0"/>
  </r>
  <r>
    <s v="DS003_20260701_I23"/>
    <s v="DS003"/>
    <d v="2026-07-01T00:00:00"/>
    <n v="23"/>
    <s v="Lunch"/>
    <n v="38"/>
    <n v="9"/>
    <n v="0"/>
    <n v="0"/>
    <n v="9"/>
    <n v="0"/>
    <n v="0"/>
    <s v=""/>
    <s v=""/>
    <s v="P_DS003_023|P_DS003_026|P_DS003_029|P_DS003_032|P_DS003_002|P_DS003_005|P_DS003_008|P_DS003_011|P_DS003_020"/>
    <n v="4.2222222222222223"/>
    <n v="0"/>
    <n v="1525"/>
    <n v="0"/>
    <n v="40"/>
    <n v="38"/>
    <n v="192"/>
    <n v="43311.42"/>
    <n v="5.0526315789473681"/>
    <n v="1139.7742105263158"/>
    <n v="12.894736842105264"/>
    <n v="10.394547765350877"/>
    <n v="1"/>
    <n v="3.1556342105262896E-3"/>
    <n v="0"/>
    <n v="1.3545953161672994"/>
    <n v="0.59605263157894728"/>
    <n v="1.9506479394736844"/>
    <n v="0"/>
    <n v="7.467584031578947"/>
    <n v="1330"/>
    <n v="32"/>
    <n v="3"/>
    <n v="3"/>
    <n v="3"/>
    <n v="0"/>
    <n v="0"/>
    <n v="0"/>
    <n v="954.61"/>
    <s v="Store Not Ready for Rider"/>
    <n v="1"/>
    <n v="52.882428833333336"/>
    <n v="395.48071385000003"/>
    <n v="21"/>
    <n v="2.6315789473684209E-2"/>
    <n v="7.8947368421052627E-2"/>
    <n v="35"/>
    <n v="0.19586084753086422"/>
    <n v="0.41195907692708339"/>
    <n v="19"/>
    <n v="13"/>
    <n v="3"/>
    <n v="6"/>
    <s v="Recover overdue put-away workload"/>
    <x v="2"/>
    <s v="Hyderabad"/>
    <s v="Medium"/>
    <n v="1900"/>
    <n v="2.8"/>
    <d v="1899-12-30T11:00:00"/>
    <d v="1899-12-30T11:30:00"/>
    <x v="11"/>
    <b v="0"/>
  </r>
  <r>
    <s v="DS003_20260701_I24"/>
    <s v="DS003"/>
    <d v="2026-07-01T00:00:00"/>
    <n v="24"/>
    <s v="Lunch"/>
    <n v="46"/>
    <n v="9"/>
    <n v="0"/>
    <n v="0"/>
    <n v="9"/>
    <n v="0"/>
    <n v="0"/>
    <s v=""/>
    <s v=""/>
    <s v="P_DS003_026|P_DS003_029|P_DS003_032|P_DS003_002|P_DS003_005|P_DS003_008|P_DS003_011|P_DS003_020|P_DS003_023"/>
    <n v="5.1111111111111107"/>
    <n v="0"/>
    <n v="1525"/>
    <n v="0"/>
    <n v="40"/>
    <n v="46"/>
    <n v="236"/>
    <n v="56063.78"/>
    <n v="5.1304347826086953"/>
    <n v="1218.7778260869566"/>
    <n v="12.956521739130435"/>
    <n v="10.037074885144927"/>
    <n v="3"/>
    <n v="4.4917056884057914E-2"/>
    <n v="0"/>
    <n v="1.353543188295995"/>
    <n v="0.61992753623188401"/>
    <n v="1.9734707166666665"/>
    <n v="0"/>
    <n v="7.1386041619565219"/>
    <n v="1610"/>
    <n v="32"/>
    <n v="1"/>
    <n v="1"/>
    <n v="0"/>
    <n v="1"/>
    <n v="0"/>
    <n v="0"/>
    <n v="294.77999999999997"/>
    <s v="Store Not Ready for Rider"/>
    <n v="2"/>
    <n v="62.052265133333336"/>
    <n v="456.99737498333332"/>
    <n v="27"/>
    <n v="6.5217391304347824E-2"/>
    <n v="2.1739130434782608E-2"/>
    <n v="35"/>
    <n v="0.22982320419753088"/>
    <n v="0.47603893227430555"/>
    <n v="22"/>
    <n v="10"/>
    <n v="3"/>
    <n v="6"/>
    <s v="Recover overdue put-away workload"/>
    <x v="2"/>
    <s v="Hyderabad"/>
    <s v="Medium"/>
    <n v="1900"/>
    <n v="2.8"/>
    <d v="1899-12-30T11:30:00"/>
    <d v="1899-12-30T12:00:00"/>
    <x v="11"/>
    <b v="0"/>
  </r>
  <r>
    <s v="DS003_20260701_I25"/>
    <s v="DS003"/>
    <d v="2026-07-01T00:00:00"/>
    <n v="25"/>
    <s v="Lunch"/>
    <n v="57"/>
    <n v="9"/>
    <n v="0"/>
    <n v="0"/>
    <n v="9"/>
    <n v="0"/>
    <n v="0"/>
    <s v=""/>
    <s v=""/>
    <s v="P_DS003_029|P_DS003_032|P_DS003_002|P_DS003_005|P_DS003_008|P_DS003_011|P_DS003_020|P_DS003_023|P_DS003_026"/>
    <n v="6.333333333333333"/>
    <n v="0"/>
    <n v="1525"/>
    <n v="0"/>
    <n v="40"/>
    <n v="57"/>
    <n v="284"/>
    <n v="63949.94"/>
    <n v="4.9824561403508776"/>
    <n v="1121.9287719298245"/>
    <n v="15.105263157894736"/>
    <n v="9.6741305204678358"/>
    <n v="0"/>
    <n v="0"/>
    <n v="0"/>
    <n v="1.2934343441068212"/>
    <n v="0.58947368421052637"/>
    <n v="1.8663593719298246"/>
    <n v="0"/>
    <n v="6.902626002339181"/>
    <n v="2280"/>
    <n v="32"/>
    <n v="3"/>
    <n v="3"/>
    <n v="2"/>
    <n v="0"/>
    <n v="1"/>
    <n v="0"/>
    <n v="571.22"/>
    <s v="No SLA Breach"/>
    <n v="0"/>
    <n v="74.209663149999997"/>
    <n v="664.41391659999999"/>
    <n v="32"/>
    <n v="0"/>
    <n v="5.2631578947368418E-2"/>
    <n v="40"/>
    <n v="0.27485060425925922"/>
    <n v="0.69209782979166667"/>
    <n v="32"/>
    <n v="0"/>
    <n v="4"/>
    <n v="5"/>
    <s v="Recover overdue put-away workload"/>
    <x v="2"/>
    <s v="Hyderabad"/>
    <s v="Medium"/>
    <n v="1900"/>
    <n v="2.8"/>
    <d v="1899-12-30T12:00:00"/>
    <d v="1899-12-30T12:30:00"/>
    <x v="12"/>
    <b v="1"/>
  </r>
  <r>
    <s v="DS003_20260701_I26"/>
    <s v="DS003"/>
    <d v="2026-07-01T00:00:00"/>
    <n v="26"/>
    <s v="Lunch"/>
    <n v="58"/>
    <n v="9"/>
    <n v="0"/>
    <n v="0"/>
    <n v="9"/>
    <n v="0"/>
    <n v="0"/>
    <s v=""/>
    <s v=""/>
    <s v="P_DS003_032|P_DS003_002|P_DS003_005|P_DS003_008|P_DS003_011|P_DS003_020|P_DS003_023|P_DS003_026|P_DS003_029"/>
    <n v="6.4444444444444446"/>
    <n v="0"/>
    <n v="1525"/>
    <n v="0"/>
    <n v="40"/>
    <n v="58"/>
    <n v="287"/>
    <n v="60767.1"/>
    <n v="4.9482758620689653"/>
    <n v="1047.7086206896552"/>
    <n v="15.206896551724139"/>
    <n v="9.8992958117816094"/>
    <n v="0"/>
    <n v="0"/>
    <n v="0"/>
    <n v="1.3165591046824792"/>
    <n v="0.66551724137931034"/>
    <n v="1.9820763370689656"/>
    <n v="0"/>
    <n v="7.0189436048850578"/>
    <n v="2320"/>
    <n v="32"/>
    <n v="4"/>
    <n v="4"/>
    <n v="2"/>
    <n v="2"/>
    <n v="0"/>
    <n v="0"/>
    <n v="736.18"/>
    <s v="No SLA Breach"/>
    <n v="0"/>
    <n v="73.638623249999995"/>
    <n v="541.75719086666663"/>
    <n v="31"/>
    <n v="0"/>
    <n v="6.8965517241379309E-2"/>
    <n v="40"/>
    <n v="0.27273564166666664"/>
    <n v="0.56433040715277771"/>
    <n v="26"/>
    <n v="6"/>
    <n v="4"/>
    <n v="5"/>
    <s v="Recover overdue put-away workload"/>
    <x v="2"/>
    <s v="Hyderabad"/>
    <s v="Medium"/>
    <n v="1900"/>
    <n v="2.8"/>
    <d v="1899-12-30T12:30:00"/>
    <d v="1899-12-30T13:00:00"/>
    <x v="12"/>
    <b v="1"/>
  </r>
  <r>
    <s v="DS003_20260701_I27"/>
    <s v="DS003"/>
    <d v="2026-07-01T00:00:00"/>
    <n v="27"/>
    <s v="Lunch"/>
    <n v="74"/>
    <n v="9"/>
    <n v="0"/>
    <n v="0"/>
    <n v="9"/>
    <n v="0"/>
    <n v="0"/>
    <s v=""/>
    <s v=""/>
    <s v="P_DS003_002|P_DS003_005|P_DS003_008|P_DS003_011|P_DS003_020|P_DS003_023|P_DS003_026|P_DS003_029|P_DS003_032"/>
    <n v="8.2222222222222214"/>
    <n v="0"/>
    <n v="1525"/>
    <n v="0"/>
    <n v="40"/>
    <n v="74"/>
    <n v="367"/>
    <n v="83472.59"/>
    <n v="4.9594594594594597"/>
    <n v="1128.007972972973"/>
    <n v="16.04054054054054"/>
    <n v="10.206648159684685"/>
    <n v="0"/>
    <n v="0"/>
    <n v="5.1984240990990971E-3"/>
    <n v="1.3273055053430152"/>
    <n v="0.59594594594594597"/>
    <n v="0.7581866092342342"/>
    <n v="0.28299100518018017"/>
    <n v="7.055567635585585"/>
    <n v="2960"/>
    <n v="32"/>
    <n v="2"/>
    <n v="2"/>
    <n v="0"/>
    <n v="1"/>
    <n v="1"/>
    <n v="0"/>
    <n v="651.41999999999996"/>
    <s v="No SLA Breach"/>
    <n v="0"/>
    <n v="99.010389016666664"/>
    <n v="816.88062430000002"/>
    <n v="32"/>
    <n v="0"/>
    <n v="2.7027027027027029E-2"/>
    <n v="40"/>
    <n v="0.36670514450617281"/>
    <n v="0.85091731697916673"/>
    <n v="39"/>
    <n v="-7"/>
    <n v="5"/>
    <n v="4"/>
    <s v="Recover overdue put-away workload"/>
    <x v="2"/>
    <s v="Hyderabad"/>
    <s v="Medium"/>
    <n v="1900"/>
    <n v="2.8"/>
    <d v="1899-12-30T13:00:00"/>
    <d v="1899-12-30T13:30:00"/>
    <x v="13"/>
    <b v="1"/>
  </r>
  <r>
    <s v="DS003_20260701_I28"/>
    <s v="DS003"/>
    <d v="2026-07-01T00:00:00"/>
    <n v="28"/>
    <s v="Lunch"/>
    <n v="63"/>
    <n v="9"/>
    <n v="0"/>
    <n v="0"/>
    <n v="9"/>
    <n v="0"/>
    <n v="0"/>
    <s v=""/>
    <s v=""/>
    <s v="P_DS003_005|P_DS003_008|P_DS003_011|P_DS003_020|P_DS003_023|P_DS003_026|P_DS003_029|P_DS003_032|P_DS003_002"/>
    <n v="7"/>
    <n v="0"/>
    <n v="1525"/>
    <n v="0"/>
    <n v="40"/>
    <n v="63"/>
    <n v="327"/>
    <n v="73806.67"/>
    <n v="5.1904761904761907"/>
    <n v="1171.5344444444445"/>
    <n v="15.269841269841271"/>
    <n v="9.7342812716931224"/>
    <n v="0"/>
    <n v="0"/>
    <n v="0"/>
    <n v="1.3630866584910757"/>
    <n v="0.588095238095238"/>
    <n v="1.7479230169312168"/>
    <n v="1.5303843915343903E-3"/>
    <n v="6.8667541740740736"/>
    <n v="2520"/>
    <n v="32"/>
    <n v="4"/>
    <n v="4"/>
    <n v="2"/>
    <n v="1"/>
    <n v="0"/>
    <n v="1"/>
    <n v="969.89"/>
    <s v="No SLA Breach"/>
    <n v="0"/>
    <n v="86.841334799999998"/>
    <n v="669.91316199999994"/>
    <n v="32"/>
    <n v="0"/>
    <n v="6.3492063492063489E-2"/>
    <n v="40"/>
    <n v="0.32163457333333334"/>
    <n v="0.69782621041666659"/>
    <n v="32"/>
    <n v="0"/>
    <n v="5"/>
    <n v="4"/>
    <s v="Recover overdue put-away workload"/>
    <x v="2"/>
    <s v="Hyderabad"/>
    <s v="Medium"/>
    <n v="1900"/>
    <n v="2.8"/>
    <d v="1899-12-30T13:30:00"/>
    <d v="1899-12-30T14:00:00"/>
    <x v="13"/>
    <b v="1"/>
  </r>
  <r>
    <s v="DS003_20260701_I29"/>
    <s v="DS003"/>
    <d v="2026-07-01T00:00:00"/>
    <n v="29"/>
    <s v="Lunch"/>
    <n v="41"/>
    <n v="9"/>
    <n v="0"/>
    <n v="0"/>
    <n v="9"/>
    <n v="0"/>
    <n v="0"/>
    <s v=""/>
    <s v=""/>
    <s v="P_DS003_008|P_DS003_011|P_DS003_020|P_DS003_023|P_DS003_026|P_DS003_029|P_DS003_032|P_DS003_002|P_DS003_005"/>
    <n v="4.5555555555555554"/>
    <n v="0"/>
    <n v="1525"/>
    <n v="0"/>
    <n v="40"/>
    <n v="41"/>
    <n v="223"/>
    <n v="51857.77"/>
    <n v="5.4390243902439028"/>
    <n v="1264.8236585365853"/>
    <n v="12.463414634146341"/>
    <n v="9.8640386378048781"/>
    <n v="1"/>
    <n v="1.7493529268292698E-2"/>
    <n v="0"/>
    <n v="1.4729073808269717"/>
    <n v="0.63658536585365844"/>
    <n v="2.1094927373983738"/>
    <n v="0"/>
    <n v="6.9256841024390248"/>
    <n v="1435"/>
    <n v="32"/>
    <n v="2"/>
    <n v="2"/>
    <n v="1"/>
    <n v="0"/>
    <n v="1"/>
    <n v="0"/>
    <n v="556.43000000000006"/>
    <s v="Store Not Ready for Rider"/>
    <n v="1"/>
    <n v="56.714008066666665"/>
    <n v="473.30683546666666"/>
    <n v="30"/>
    <n v="2.4390243902439025E-2"/>
    <n v="4.878048780487805E-2"/>
    <n v="35"/>
    <n v="0.21005188172839506"/>
    <n v="0.49302795361111112"/>
    <n v="23"/>
    <n v="9"/>
    <n v="3"/>
    <n v="6"/>
    <s v="Recover overdue put-away workload"/>
    <x v="2"/>
    <s v="Hyderabad"/>
    <s v="Medium"/>
    <n v="1900"/>
    <n v="2.8"/>
    <d v="1899-12-30T14:00:00"/>
    <d v="1899-12-30T14:30:00"/>
    <x v="14"/>
    <b v="0"/>
  </r>
  <r>
    <s v="DS003_20260701_I30"/>
    <s v="DS003"/>
    <d v="2026-07-01T00:00:00"/>
    <n v="30"/>
    <s v="Lunch"/>
    <n v="49"/>
    <n v="9"/>
    <n v="0"/>
    <n v="0"/>
    <n v="9"/>
    <n v="0"/>
    <n v="0"/>
    <s v=""/>
    <s v=""/>
    <s v="P_DS003_011|P_DS003_020|P_DS003_023|P_DS003_026|P_DS003_029|P_DS003_032|P_DS003_002|P_DS003_005|P_DS003_008"/>
    <n v="5.4444444444444446"/>
    <n v="0"/>
    <n v="1525"/>
    <n v="0"/>
    <n v="40"/>
    <n v="49"/>
    <n v="257"/>
    <n v="56253.98"/>
    <n v="5.2448979591836737"/>
    <n v="1148.0404081632653"/>
    <n v="12.857142857142858"/>
    <n v="9.8326405401360546"/>
    <n v="1"/>
    <n v="8.1991782312925265E-3"/>
    <n v="0"/>
    <n v="1.4231718719701056"/>
    <n v="0.64795918367346939"/>
    <n v="2.0711310476190476"/>
    <n v="0"/>
    <n v="6.8557271721088426"/>
    <n v="1715"/>
    <n v="32"/>
    <n v="3"/>
    <n v="3"/>
    <n v="3"/>
    <n v="0"/>
    <n v="0"/>
    <n v="0"/>
    <n v="1424.88"/>
    <s v="Store Not Ready for Rider"/>
    <n v="1"/>
    <n v="73.907179266666674"/>
    <n v="551.53799349999997"/>
    <n v="27"/>
    <n v="2.0408163265306121E-2"/>
    <n v="6.1224489795918366E-2"/>
    <n v="35"/>
    <n v="0.27373029358024692"/>
    <n v="0.57451874322916663"/>
    <n v="27"/>
    <n v="5"/>
    <n v="4"/>
    <n v="5"/>
    <s v="Recover overdue put-away workload"/>
    <x v="2"/>
    <s v="Hyderabad"/>
    <s v="Medium"/>
    <n v="1900"/>
    <n v="2.8"/>
    <d v="1899-12-30T14:30:00"/>
    <d v="1899-12-30T15:00:00"/>
    <x v="14"/>
    <b v="0"/>
  </r>
  <r>
    <s v="DS003_20260701_I31"/>
    <s v="DS003"/>
    <d v="2026-07-01T00:00:00"/>
    <n v="31"/>
    <s v="Afternoon"/>
    <n v="37"/>
    <n v="9"/>
    <n v="0"/>
    <n v="2"/>
    <n v="7"/>
    <n v="0"/>
    <n v="1"/>
    <s v=""/>
    <s v="P_DS003_020|P_DS003_023"/>
    <s v="P_DS003_026|P_DS003_029|P_DS003_032|P_DS003_002|P_DS003_005|P_DS003_008|P_DS003_011"/>
    <n v="5.2857142857142856"/>
    <n v="0"/>
    <n v="1525"/>
    <n v="1"/>
    <n v="39"/>
    <n v="37"/>
    <n v="185"/>
    <n v="43166.6"/>
    <n v="5"/>
    <n v="1166.6648648648647"/>
    <n v="12.432432432432432"/>
    <n v="10.022399643243244"/>
    <n v="2"/>
    <n v="4.8014366216216159E-2"/>
    <n v="0"/>
    <n v="1.3223464224772083"/>
    <n v="0.66846846846846852"/>
    <n v="1.9908148828828829"/>
    <n v="0"/>
    <n v="7.0838370027027029"/>
    <n v="1295"/>
    <n v="32"/>
    <n v="1"/>
    <n v="1"/>
    <n v="0"/>
    <n v="1"/>
    <n v="0"/>
    <n v="0"/>
    <n v="659.63"/>
    <s v="Last-Mile Travel"/>
    <n v="1"/>
    <n v="49.306518983333333"/>
    <n v="398.17493956666669"/>
    <n v="24"/>
    <n v="5.4054054054054057E-2"/>
    <n v="2.7027027027027029E-2"/>
    <n v="35"/>
    <n v="0.23479294753968255"/>
    <n v="0.41476556204861115"/>
    <n v="19"/>
    <n v="13"/>
    <n v="3"/>
    <n v="4"/>
    <s v="Recover overdue put-away workload"/>
    <x v="2"/>
    <s v="Hyderabad"/>
    <s v="Medium"/>
    <n v="1900"/>
    <n v="2.8"/>
    <d v="1899-12-30T15:00:00"/>
    <d v="1899-12-30T15:30:00"/>
    <x v="15"/>
    <b v="0"/>
  </r>
  <r>
    <s v="DS003_20260701_I32"/>
    <s v="DS003"/>
    <d v="2026-07-01T00:00:00"/>
    <n v="32"/>
    <s v="Afternoon"/>
    <n v="30"/>
    <n v="9"/>
    <n v="0"/>
    <n v="2"/>
    <n v="7"/>
    <n v="0"/>
    <n v="1"/>
    <s v=""/>
    <s v="P_DS003_023|P_DS003_026"/>
    <s v="P_DS003_029|P_DS003_032|P_DS003_002|P_DS003_005|P_DS003_008|P_DS003_011|P_DS003_020"/>
    <n v="4.2857142857142856"/>
    <n v="0"/>
    <n v="1525"/>
    <n v="1"/>
    <n v="38"/>
    <n v="30"/>
    <n v="167"/>
    <n v="40182.83"/>
    <n v="5.5666666666666664"/>
    <n v="1339.4276666666667"/>
    <n v="12"/>
    <n v="10.279599843333333"/>
    <n v="3"/>
    <n v="5.1600318888888858E-2"/>
    <n v="0"/>
    <n v="1.4895836760372005"/>
    <n v="0.72277777777777774"/>
    <n v="2.2123614461111112"/>
    <n v="0"/>
    <n v="7.192238387222222"/>
    <n v="1050"/>
    <n v="32"/>
    <n v="2"/>
    <n v="2"/>
    <n v="2"/>
    <n v="0"/>
    <n v="0"/>
    <n v="0"/>
    <n v="736.54"/>
    <s v="Store Not Ready for Rider"/>
    <n v="3"/>
    <n v="45.488201949999997"/>
    <n v="370.11548458333334"/>
    <n v="20"/>
    <n v="0.1"/>
    <n v="6.6666666666666666E-2"/>
    <n v="35"/>
    <n v="0.21661048547619047"/>
    <n v="0.38553696310763891"/>
    <n v="18"/>
    <n v="14"/>
    <n v="3"/>
    <n v="4"/>
    <s v="Recover overdue put-away workload"/>
    <x v="2"/>
    <s v="Hyderabad"/>
    <s v="Medium"/>
    <n v="1900"/>
    <n v="2.8"/>
    <d v="1899-12-30T15:30:00"/>
    <d v="1899-12-30T16:00:00"/>
    <x v="15"/>
    <b v="0"/>
  </r>
  <r>
    <s v="DS003_20260701_I33"/>
    <s v="DS003"/>
    <d v="2026-07-01T00:00:00"/>
    <n v="33"/>
    <s v="Afternoon"/>
    <n v="30"/>
    <n v="16"/>
    <n v="0"/>
    <n v="2"/>
    <n v="14"/>
    <n v="0"/>
    <n v="1"/>
    <s v=""/>
    <s v="P_DS003_005|P_DS003_008"/>
    <s v="P_DS003_009|P_DS003_011|P_DS003_012|P_DS003_015|P_DS003_018|P_DS003_020|P_DS003_021|P_DS003_023|P_DS003_026|P_DS003_027|P_DS003_029|P_DS003_030|P_DS003_032|P_DS003_002"/>
    <n v="2.1428571428571428"/>
    <n v="0"/>
    <n v="1525"/>
    <n v="1"/>
    <n v="37"/>
    <n v="30"/>
    <n v="140"/>
    <n v="30094.97"/>
    <n v="4.666666666666667"/>
    <n v="1003.1656666666667"/>
    <n v="11.933333333333334"/>
    <n v="9.596062497777778"/>
    <n v="2"/>
    <n v="7.9492125000000038E-2"/>
    <n v="0"/>
    <n v="1.2645798421756405"/>
    <n v="0.59111111111111114"/>
    <n v="1.8556909461111111"/>
    <n v="0"/>
    <n v="6.880371545"/>
    <n v="1050"/>
    <n v="64"/>
    <n v="0"/>
    <n v="0"/>
    <n v="0"/>
    <n v="0"/>
    <n v="0"/>
    <n v="0"/>
    <n v="0"/>
    <s v="Last-Mile Travel"/>
    <n v="2"/>
    <n v="35.402448983333336"/>
    <n v="291.02070186666668"/>
    <n v="17"/>
    <n v="6.6666666666666666E-2"/>
    <n v="0"/>
    <n v="35"/>
    <n v="8.4291545198412698E-2"/>
    <n v="0.15157328222222224"/>
    <n v="14"/>
    <n v="50"/>
    <n v="2"/>
    <n v="12"/>
    <s v="Recover overdue put-away workload"/>
    <x v="2"/>
    <s v="Hyderabad"/>
    <s v="Medium"/>
    <n v="1900"/>
    <n v="2.8"/>
    <d v="1899-12-30T16:00:00"/>
    <d v="1899-12-30T16:30:00"/>
    <x v="16"/>
    <b v="0"/>
  </r>
  <r>
    <s v="DS003_20260701_I34"/>
    <s v="DS003"/>
    <d v="2026-07-01T00:00:00"/>
    <n v="34"/>
    <s v="Afternoon"/>
    <n v="36"/>
    <n v="16"/>
    <n v="0"/>
    <n v="2"/>
    <n v="14"/>
    <n v="0"/>
    <n v="1"/>
    <s v=""/>
    <s v="P_DS003_008|P_DS003_009"/>
    <s v="P_DS003_011|P_DS003_012|P_DS003_015|P_DS003_018|P_DS003_020|P_DS003_021|P_DS003_023|P_DS003_026|P_DS003_027|P_DS003_029|P_DS003_030|P_DS003_032|P_DS003_002|P_DS003_005"/>
    <n v="2.5714285714285716"/>
    <n v="0"/>
    <n v="1525"/>
    <n v="1"/>
    <n v="36"/>
    <n v="36"/>
    <n v="198"/>
    <n v="42752.39"/>
    <n v="5.5"/>
    <n v="1187.5663888888889"/>
    <n v="11.722222222222221"/>
    <n v="9.6231922611111109"/>
    <n v="2"/>
    <n v="8.0012453703703877E-3"/>
    <n v="0"/>
    <n v="1.517637457356668"/>
    <n v="0.62175925925925923"/>
    <n v="2.1393967078703704"/>
    <n v="0"/>
    <n v="6.585647395833333"/>
    <n v="1260"/>
    <n v="62"/>
    <n v="0"/>
    <n v="0"/>
    <n v="0"/>
    <n v="0"/>
    <n v="0"/>
    <n v="0"/>
    <n v="0"/>
    <s v="Store Not Ready for Rider"/>
    <n v="2"/>
    <n v="55.701374450000003"/>
    <n v="360.42931391666667"/>
    <n v="24"/>
    <n v="5.5555555555555552E-2"/>
    <n v="0"/>
    <n v="35"/>
    <n v="0.13262232011904762"/>
    <n v="0.19377920103046595"/>
    <n v="18"/>
    <n v="44"/>
    <n v="3"/>
    <n v="11"/>
    <s v="Recover overdue put-away workload"/>
    <x v="2"/>
    <s v="Hyderabad"/>
    <s v="Medium"/>
    <n v="1900"/>
    <n v="2.8"/>
    <d v="1899-12-30T16:30:00"/>
    <d v="1899-12-30T17:00:00"/>
    <x v="16"/>
    <b v="0"/>
  </r>
  <r>
    <s v="DS003_20260701_I35"/>
    <s v="DS003"/>
    <d v="2026-07-01T00:00:00"/>
    <n v="35"/>
    <s v="Afternoon"/>
    <n v="51"/>
    <n v="7"/>
    <n v="0"/>
    <n v="2"/>
    <n v="5"/>
    <n v="0"/>
    <n v="1"/>
    <s v=""/>
    <s v="P_DS003_009|P_DS003_012"/>
    <s v="P_DS003_015|P_DS003_018|P_DS003_021|P_DS003_027|P_DS003_030"/>
    <n v="10.199999999999999"/>
    <n v="0"/>
    <n v="1525"/>
    <n v="1"/>
    <n v="35"/>
    <n v="51"/>
    <n v="242"/>
    <n v="53870.99"/>
    <n v="4.7450980392156863"/>
    <n v="1056.2939215686274"/>
    <n v="13.196078431372548"/>
    <n v="9.9961402173202618"/>
    <n v="1"/>
    <n v="1.5768249019607841E-2"/>
    <n v="1.1971895424836589E-3"/>
    <n v="1.3798582597534992"/>
    <n v="0.69346405228758168"/>
    <n v="2.0745194934640523"/>
    <n v="0"/>
    <n v="7.1020128709150327"/>
    <n v="1785"/>
    <n v="32"/>
    <n v="3"/>
    <n v="3"/>
    <n v="2"/>
    <n v="0"/>
    <n v="1"/>
    <n v="0"/>
    <n v="1045.6300000000001"/>
    <s v="Last-Mile Travel"/>
    <n v="1"/>
    <n v="69.29098428333333"/>
    <n v="544.38274761666662"/>
    <n v="41"/>
    <n v="1.9607843137254902E-2"/>
    <n v="5.8823529411764705E-2"/>
    <n v="35"/>
    <n v="0.46193989522222217"/>
    <n v="0.56706536210069436"/>
    <n v="26"/>
    <n v="6"/>
    <n v="4"/>
    <n v="1"/>
    <s v="Recover overdue put-away workload"/>
    <x v="2"/>
    <s v="Hyderabad"/>
    <s v="Medium"/>
    <n v="1900"/>
    <n v="2.8"/>
    <d v="1899-12-30T17:00:00"/>
    <d v="1899-12-30T17:30:00"/>
    <x v="17"/>
    <b v="0"/>
  </r>
  <r>
    <s v="DS003_20260701_I36"/>
    <s v="DS003"/>
    <d v="2026-07-01T00:00:00"/>
    <n v="36"/>
    <s v="Afternoon"/>
    <n v="53"/>
    <n v="7"/>
    <n v="0"/>
    <n v="2"/>
    <n v="5"/>
    <n v="0"/>
    <n v="1"/>
    <s v=""/>
    <s v="P_DS003_012|P_DS003_015"/>
    <s v="P_DS003_018|P_DS003_021|P_DS003_027|P_DS003_030|P_DS003_009"/>
    <n v="10.6"/>
    <n v="0"/>
    <n v="1525"/>
    <n v="1"/>
    <n v="34"/>
    <n v="53"/>
    <n v="262"/>
    <n v="57381.66"/>
    <n v="4.9433962264150946"/>
    <n v="1082.6728301886792"/>
    <n v="13.264150943396226"/>
    <n v="10.11750076226415"/>
    <n v="1"/>
    <n v="2.6018042767295621E-2"/>
    <n v="3.2584045911949688E-2"/>
    <n v="1.3879435798790436"/>
    <n v="0.67264150943396228"/>
    <n v="2.0931691283018869"/>
    <n v="0"/>
    <n v="7.0626964047169807"/>
    <n v="1855"/>
    <n v="32"/>
    <n v="1"/>
    <n v="1"/>
    <n v="1"/>
    <n v="0"/>
    <n v="0"/>
    <n v="0"/>
    <n v="165.4"/>
    <s v="Store Not Ready for Rider"/>
    <n v="1"/>
    <n v="74.752436833333334"/>
    <n v="563.33353243333329"/>
    <n v="31"/>
    <n v="1.8867924528301886E-2"/>
    <n v="1.8867924528301886E-2"/>
    <n v="35"/>
    <n v="0.49834957888888892"/>
    <n v="0.58680576295138887"/>
    <n v="27"/>
    <n v="5"/>
    <n v="4"/>
    <n v="1"/>
    <s v="Recover overdue put-away workload"/>
    <x v="2"/>
    <s v="Hyderabad"/>
    <s v="Medium"/>
    <n v="1900"/>
    <n v="2.8"/>
    <d v="1899-12-30T17:30:00"/>
    <d v="1899-12-30T18:00:00"/>
    <x v="17"/>
    <b v="0"/>
  </r>
  <r>
    <s v="DS003_20260701_I37"/>
    <s v="DS003"/>
    <d v="2026-07-01T00:00:00"/>
    <n v="37"/>
    <s v="Evening"/>
    <n v="60"/>
    <n v="10"/>
    <n v="0"/>
    <n v="0"/>
    <n v="10"/>
    <n v="0"/>
    <n v="0"/>
    <s v=""/>
    <s v=""/>
    <s v="P_DS003_024|P_DS003_031|P_DS003_003|P_DS003_009|P_DS003_012|P_DS003_015|P_DS003_018|P_DS003_021|P_DS003_027|P_DS003_030"/>
    <n v="6"/>
    <n v="0"/>
    <n v="1525"/>
    <n v="0"/>
    <n v="34"/>
    <n v="60"/>
    <n v="326"/>
    <n v="73753.429999999993"/>
    <n v="5.4333333333333336"/>
    <n v="1229.2238333333332"/>
    <n v="15.216666666666667"/>
    <n v="10.139284006388889"/>
    <n v="0"/>
    <n v="0"/>
    <n v="0"/>
    <n v="1.5222628725614902"/>
    <n v="0.68805555555555553"/>
    <n v="2.2103184205555553"/>
    <n v="0"/>
    <n v="7.0653544672222219"/>
    <n v="2400"/>
    <n v="32"/>
    <n v="0"/>
    <n v="0"/>
    <n v="0"/>
    <n v="0"/>
    <n v="0"/>
    <n v="0"/>
    <n v="0"/>
    <s v="No SLA Breach"/>
    <n v="0"/>
    <n v="88.619903050000005"/>
    <n v="595.47101053333336"/>
    <n v="31"/>
    <n v="0"/>
    <n v="0"/>
    <n v="40"/>
    <n v="0.29539967683333335"/>
    <n v="0.62028230263888895"/>
    <n v="29"/>
    <n v="3"/>
    <n v="5"/>
    <n v="5"/>
    <s v="Recover overdue put-away workload"/>
    <x v="2"/>
    <s v="Hyderabad"/>
    <s v="Medium"/>
    <n v="1900"/>
    <n v="2.8"/>
    <d v="1899-12-30T18:00:00"/>
    <d v="1899-12-30T18:30:00"/>
    <x v="18"/>
    <b v="1"/>
  </r>
  <r>
    <s v="DS003_20260701_I38"/>
    <s v="DS003"/>
    <d v="2026-07-01T00:00:00"/>
    <n v="38"/>
    <s v="Evening"/>
    <n v="94"/>
    <n v="10"/>
    <n v="0"/>
    <n v="0"/>
    <n v="10"/>
    <n v="0"/>
    <n v="0"/>
    <s v=""/>
    <s v=""/>
    <s v="P_DS003_031|P_DS003_003|P_DS003_009|P_DS003_012|P_DS003_015|P_DS003_018|P_DS003_021|P_DS003_027|P_DS003_030|P_DS003_024"/>
    <n v="9.4"/>
    <n v="0"/>
    <n v="1525"/>
    <n v="0"/>
    <n v="34"/>
    <n v="94"/>
    <n v="443"/>
    <n v="97312.69"/>
    <n v="4.7127659574468082"/>
    <n v="1035.2413829787233"/>
    <n v="17.553191489361701"/>
    <n v="12.520897014539006"/>
    <n v="3"/>
    <n v="4.7048216489361673E-2"/>
    <n v="0"/>
    <n v="1.343879966461339"/>
    <n v="0.59397163120567376"/>
    <n v="0.32059445372340428"/>
    <n v="2.2832562691489362"/>
    <n v="7.3485480078014183"/>
    <n v="3760"/>
    <n v="32"/>
    <n v="4"/>
    <n v="4"/>
    <n v="1"/>
    <n v="2"/>
    <n v="1"/>
    <n v="0"/>
    <n v="829.5"/>
    <s v="Rider Supply / Availability"/>
    <n v="3"/>
    <n v="126.15600524999999"/>
    <n v="835.15280441666664"/>
    <n v="32"/>
    <n v="3.1914893617021274E-2"/>
    <n v="4.2553191489361701E-2"/>
    <n v="40"/>
    <n v="0.42052001749999995"/>
    <n v="0.86995083793402772"/>
    <n v="40"/>
    <n v="-8"/>
    <n v="7"/>
    <n v="3"/>
    <s v="Recover overdue put-away workload"/>
    <x v="2"/>
    <s v="Hyderabad"/>
    <s v="Medium"/>
    <n v="1900"/>
    <n v="2.8"/>
    <d v="1899-12-30T18:30:00"/>
    <d v="1899-12-30T19:00:00"/>
    <x v="18"/>
    <b v="1"/>
  </r>
  <r>
    <s v="DS003_20260701_I39"/>
    <s v="DS003"/>
    <d v="2026-07-01T00:00:00"/>
    <n v="39"/>
    <s v="Evening"/>
    <n v="113"/>
    <n v="10"/>
    <n v="0"/>
    <n v="0"/>
    <n v="10"/>
    <n v="0"/>
    <n v="0"/>
    <s v=""/>
    <s v=""/>
    <s v="P_DS003_003|P_DS003_009|P_DS003_012|P_DS003_015|P_DS003_018|P_DS003_021|P_DS003_027|P_DS003_030|P_DS003_024|P_DS003_031"/>
    <n v="11.3"/>
    <n v="0"/>
    <n v="1525"/>
    <n v="0"/>
    <n v="34"/>
    <n v="113"/>
    <n v="562"/>
    <n v="126007.43"/>
    <n v="4.9734513274336285"/>
    <n v="1115.1099999999999"/>
    <n v="18.451327433628318"/>
    <n v="22.140629973156344"/>
    <n v="92"/>
    <n v="4.0459268684365783"/>
    <n v="2.9541430678466015E-4"/>
    <n v="1.3806023641779976"/>
    <n v="0.66563421828908553"/>
    <n v="0"/>
    <n v="12.074466378023599"/>
    <n v="7.0694840979351037"/>
    <n v="4520"/>
    <n v="32"/>
    <n v="3"/>
    <n v="3"/>
    <n v="2"/>
    <n v="0"/>
    <n v="1"/>
    <n v="0"/>
    <n v="767.9"/>
    <s v="Rider Supply / Availability"/>
    <n v="92"/>
    <n v="159.15878498333333"/>
    <n v="894.95460226666671"/>
    <n v="32"/>
    <n v="0.81415929203539827"/>
    <n v="2.6548672566371681E-2"/>
    <n v="40"/>
    <n v="0.53052928327777782"/>
    <n v="0.93224437736111121"/>
    <n v="43"/>
    <n v="-11"/>
    <n v="8"/>
    <n v="2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01_I40"/>
    <s v="DS003"/>
    <d v="2026-07-01T00:00:00"/>
    <n v="40"/>
    <s v="Evening"/>
    <n v="126"/>
    <n v="10"/>
    <n v="0"/>
    <n v="0"/>
    <n v="10"/>
    <n v="0"/>
    <n v="0"/>
    <s v=""/>
    <s v=""/>
    <s v="P_DS003_009|P_DS003_012|P_DS003_015|P_DS003_018|P_DS003_021|P_DS003_027|P_DS003_030|P_DS003_024|P_DS003_031|P_DS003_003"/>
    <n v="12.6"/>
    <n v="0"/>
    <n v="1525"/>
    <n v="0"/>
    <n v="34"/>
    <n v="126"/>
    <n v="611"/>
    <n v="143387.96"/>
    <n v="4.8492063492063489"/>
    <n v="1137.9996825396825"/>
    <n v="19.261904761904763"/>
    <n v="35.409965300529102"/>
    <n v="126"/>
    <n v="16.148060538624339"/>
    <n v="2.339996693121692E-3"/>
    <n v="1.3290751380589483"/>
    <n v="0.68955026455026447"/>
    <n v="0"/>
    <n v="25.478840897619047"/>
    <n v="7.0051325392857144"/>
    <n v="5040"/>
    <n v="32"/>
    <n v="2"/>
    <n v="2"/>
    <n v="1"/>
    <n v="1"/>
    <n v="0"/>
    <n v="0"/>
    <n v="658.08"/>
    <s v="Rider Supply / Availability"/>
    <n v="126"/>
    <n v="165.71817346666666"/>
    <n v="877.53535751666664"/>
    <n v="32"/>
    <n v="1"/>
    <n v="1.5873015873015872E-2"/>
    <n v="40"/>
    <n v="0.55239391155555551"/>
    <n v="0.91409933074652772"/>
    <n v="42"/>
    <n v="-10"/>
    <n v="8"/>
    <n v="2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01_I41"/>
    <s v="DS003"/>
    <d v="2026-07-01T00:00:00"/>
    <n v="41"/>
    <s v="Evening"/>
    <n v="129"/>
    <n v="10"/>
    <n v="0"/>
    <n v="0"/>
    <n v="10"/>
    <n v="0"/>
    <n v="0"/>
    <s v=""/>
    <s v=""/>
    <s v="P_DS003_012|P_DS003_015|P_DS003_018|P_DS003_021|P_DS003_027|P_DS003_030|P_DS003_024|P_DS003_031|P_DS003_003|P_DS003_009"/>
    <n v="12.9"/>
    <n v="0"/>
    <n v="1525"/>
    <n v="0"/>
    <n v="34"/>
    <n v="129"/>
    <n v="660"/>
    <n v="146373.10999999999"/>
    <n v="5.1162790697674421"/>
    <n v="1134.6752713178294"/>
    <n v="19.472868217054263"/>
    <n v="51.137270066537461"/>
    <n v="129"/>
    <n v="31.664401849483205"/>
    <n v="2.0863490956072347E-3"/>
    <n v="1.4021551042795339"/>
    <n v="0.66757105943152451"/>
    <n v="0"/>
    <n v="41.238303974677002"/>
    <n v="6.8655256621447025"/>
    <n v="5160"/>
    <n v="32"/>
    <n v="3"/>
    <n v="3"/>
    <n v="2"/>
    <n v="1"/>
    <n v="0"/>
    <n v="0"/>
    <n v="350.05"/>
    <s v="Rider Supply / Availability"/>
    <n v="129"/>
    <n v="180.54480378333332"/>
    <n v="882.93717785000001"/>
    <n v="32"/>
    <n v="1"/>
    <n v="2.3255813953488372E-2"/>
    <n v="40"/>
    <n v="0.60181601261111106"/>
    <n v="0.91972622692708339"/>
    <n v="43"/>
    <n v="-11"/>
    <n v="9"/>
    <n v="1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01_I42"/>
    <s v="DS003"/>
    <d v="2026-07-01T00:00:00"/>
    <n v="42"/>
    <s v="Evening"/>
    <n v="129"/>
    <n v="10"/>
    <n v="0"/>
    <n v="0"/>
    <n v="10"/>
    <n v="0"/>
    <n v="0"/>
    <s v=""/>
    <s v=""/>
    <s v="P_DS003_015|P_DS003_018|P_DS003_021|P_DS003_027|P_DS003_030|P_DS003_024|P_DS003_031|P_DS003_003|P_DS003_009|P_DS003_012"/>
    <n v="12.9"/>
    <n v="0"/>
    <n v="1525"/>
    <n v="0"/>
    <n v="34"/>
    <n v="129"/>
    <n v="652"/>
    <n v="136150.60999999999"/>
    <n v="5.054263565891473"/>
    <n v="1055.4310852713177"/>
    <n v="19.534883720930232"/>
    <n v="66.149913181136952"/>
    <n v="129"/>
    <n v="46.615029460206721"/>
    <n v="3.91897145994832E-2"/>
    <n v="1.3959648019809925"/>
    <n v="0.58397932816537468"/>
    <n v="0"/>
    <n v="56.455140135917311"/>
    <n v="6.7336495258397928"/>
    <n v="5160"/>
    <n v="32"/>
    <n v="6"/>
    <n v="6"/>
    <n v="4"/>
    <n v="1"/>
    <n v="1"/>
    <n v="0"/>
    <n v="2083.17"/>
    <s v="Rider Supply / Availability"/>
    <n v="129"/>
    <n v="177.79080303333333"/>
    <n v="883.37691856666663"/>
    <n v="32"/>
    <n v="1"/>
    <n v="4.6511627906976744E-2"/>
    <n v="40"/>
    <n v="0.59263601011111111"/>
    <n v="0.92018429017361103"/>
    <n v="43"/>
    <n v="-11"/>
    <n v="9"/>
    <n v="1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01_I43"/>
    <s v="DS003"/>
    <d v="2026-07-01T00:00:00"/>
    <n v="43"/>
    <s v="Evening"/>
    <n v="112"/>
    <n v="10"/>
    <n v="0"/>
    <n v="0"/>
    <n v="10"/>
    <n v="0"/>
    <n v="0"/>
    <s v=""/>
    <s v=""/>
    <s v="P_DS003_018|P_DS003_021|P_DS003_027|P_DS003_030|P_DS003_024|P_DS003_031|P_DS003_003|P_DS003_009|P_DS003_012|P_DS003_015"/>
    <n v="11.2"/>
    <n v="0"/>
    <n v="1525"/>
    <n v="0"/>
    <n v="34"/>
    <n v="112"/>
    <n v="562"/>
    <n v="120237.31"/>
    <n v="5.0178571428571432"/>
    <n v="1073.5474107142857"/>
    <n v="18.446428571428573"/>
    <n v="79.701242170238089"/>
    <n v="112"/>
    <n v="61.25481359880952"/>
    <n v="0"/>
    <n v="1.3806187742583378"/>
    <n v="0.61235119047619047"/>
    <n v="0"/>
    <n v="69.773482873065475"/>
    <n v="7.0188667066964285"/>
    <n v="4480"/>
    <n v="32"/>
    <n v="3"/>
    <n v="3"/>
    <n v="1"/>
    <n v="2"/>
    <n v="0"/>
    <n v="0"/>
    <n v="634.28"/>
    <s v="Rider Supply / Availability"/>
    <n v="112"/>
    <n v="152.65276449999999"/>
    <n v="880.74426858333334"/>
    <n v="32"/>
    <n v="1"/>
    <n v="2.6785714285714284E-2"/>
    <n v="40"/>
    <n v="0.50884254833333331"/>
    <n v="0.91744194644097221"/>
    <n v="42"/>
    <n v="-10"/>
    <n v="8"/>
    <n v="2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01_I44"/>
    <s v="DS003"/>
    <d v="2026-07-01T00:00:00"/>
    <n v="44"/>
    <s v="Evening"/>
    <n v="82"/>
    <n v="10"/>
    <n v="0"/>
    <n v="0"/>
    <n v="10"/>
    <n v="0"/>
    <n v="0"/>
    <s v=""/>
    <s v=""/>
    <s v="P_DS003_021|P_DS003_027|P_DS003_030|P_DS003_024|P_DS003_031|P_DS003_003|P_DS003_009|P_DS003_012|P_DS003_015|P_DS003_018"/>
    <n v="8.1999999999999993"/>
    <n v="0"/>
    <n v="1525"/>
    <n v="0"/>
    <n v="34"/>
    <n v="82"/>
    <n v="430"/>
    <n v="97200.73"/>
    <n v="5.2439024390243905"/>
    <n v="1185.374756097561"/>
    <n v="16.512195121951219"/>
    <n v="86.258307006707312"/>
    <n v="82"/>
    <n v="69.74611188475609"/>
    <n v="0"/>
    <n v="1.4404493929007958"/>
    <n v="0.60569105691056913"/>
    <n v="0"/>
    <n v="76.355881236788619"/>
    <n v="6.9800657993902444"/>
    <n v="3280"/>
    <n v="32"/>
    <n v="1"/>
    <n v="1"/>
    <n v="1"/>
    <n v="0"/>
    <n v="0"/>
    <n v="0"/>
    <n v="81.180000000000007"/>
    <s v="Rider Supply / Availability"/>
    <n v="82"/>
    <n v="123.13287338333333"/>
    <n v="880.49413288333335"/>
    <n v="32"/>
    <n v="1"/>
    <n v="1.2195121951219513E-2"/>
    <n v="40"/>
    <n v="0.41044291127777777"/>
    <n v="0.91718138842013885"/>
    <n v="42"/>
    <n v="-10"/>
    <n v="6"/>
    <n v="4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01_I45"/>
    <s v="DS003"/>
    <d v="2026-07-01T00:00:00"/>
    <n v="45"/>
    <s v="Evening"/>
    <n v="56"/>
    <n v="7"/>
    <n v="0"/>
    <n v="0"/>
    <n v="7"/>
    <n v="0"/>
    <n v="0"/>
    <s v=""/>
    <s v=""/>
    <s v="P_DS003_018|P_DS003_021|P_DS003_027|P_DS003_030|P_DS003_009|P_DS003_012|P_DS003_015"/>
    <n v="8"/>
    <n v="0"/>
    <n v="1525"/>
    <n v="0"/>
    <n v="34"/>
    <n v="56"/>
    <n v="275"/>
    <n v="66459.149999999994"/>
    <n v="4.9107142857142856"/>
    <n v="1186.7705357142856"/>
    <n v="13.696428571428571"/>
    <n v="80.659221494047628"/>
    <n v="56"/>
    <n v="66.962792922619045"/>
    <n v="0"/>
    <n v="1.4247222027567326"/>
    <n v="0.63869047619047614"/>
    <n v="0"/>
    <n v="70.60342021428572"/>
    <n v="7.0989362107142853"/>
    <n v="1960"/>
    <n v="32"/>
    <n v="1"/>
    <n v="1"/>
    <n v="1"/>
    <n v="0"/>
    <n v="0"/>
    <n v="0"/>
    <n v="372.81"/>
    <s v="Rider Supply / Availability"/>
    <n v="56"/>
    <n v="77.226269116666671"/>
    <n v="883.37190623333333"/>
    <n v="32"/>
    <n v="1"/>
    <n v="1.7857142857142856E-2"/>
    <n v="35"/>
    <n v="0.36774413865079369"/>
    <n v="0.92017906899305557"/>
    <n v="43"/>
    <n v="-11"/>
    <n v="4"/>
    <n v="3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01_I46"/>
    <s v="DS003"/>
    <d v="2026-07-01T00:00:00"/>
    <n v="46"/>
    <s v="Evening"/>
    <n v="60"/>
    <n v="7"/>
    <n v="0"/>
    <n v="0"/>
    <n v="7"/>
    <n v="0"/>
    <n v="0"/>
    <s v=""/>
    <s v=""/>
    <s v="P_DS003_021|P_DS003_027|P_DS003_030|P_DS003_009|P_DS003_012|P_DS003_015|P_DS003_018"/>
    <n v="8.5714285714285712"/>
    <n v="0"/>
    <n v="1525"/>
    <n v="0"/>
    <n v="34"/>
    <n v="60"/>
    <n v="291"/>
    <n v="63912.32"/>
    <n v="4.8499999999999996"/>
    <n v="1065.2053333333333"/>
    <n v="13.95"/>
    <n v="75.340973423611118"/>
    <n v="60"/>
    <n v="61.390973423611108"/>
    <n v="0"/>
    <n v="1.4140994093920833"/>
    <n v="0.60305555555555557"/>
    <n v="0"/>
    <n v="64.890060020277772"/>
    <n v="7.4998695408333331"/>
    <n v="2100"/>
    <n v="32"/>
    <n v="2"/>
    <n v="1"/>
    <n v="1"/>
    <n v="1"/>
    <n v="0"/>
    <n v="0"/>
    <n v="430.77"/>
    <s v="Rider Supply / Availability"/>
    <n v="60"/>
    <n v="89.824542916666672"/>
    <n v="883.16894290000005"/>
    <n v="32"/>
    <n v="1"/>
    <n v="1.6666666666666666E-2"/>
    <n v="35"/>
    <n v="0.42773591865079369"/>
    <n v="0.91996764885416671"/>
    <n v="43"/>
    <n v="-11"/>
    <n v="5"/>
    <n v="2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01_I47"/>
    <s v="DS003"/>
    <d v="2026-07-01T00:00:00"/>
    <n v="47"/>
    <s v="Late Night"/>
    <n v="23"/>
    <n v="7"/>
    <n v="0"/>
    <n v="2"/>
    <n v="5"/>
    <n v="0"/>
    <n v="1"/>
    <s v=""/>
    <s v="P_DS003_027|P_DS003_030"/>
    <s v="P_DS003_009|P_DS003_012|P_DS003_015|P_DS003_018|P_DS003_021"/>
    <n v="4.5999999999999996"/>
    <n v="0"/>
    <n v="1525"/>
    <n v="1"/>
    <n v="33"/>
    <n v="23"/>
    <n v="109"/>
    <n v="27048.48"/>
    <n v="4.7391304347826084"/>
    <n v="1176.0208695652175"/>
    <n v="11.869565217391305"/>
    <n v="54.097544237681156"/>
    <n v="23"/>
    <n v="42.227979020289851"/>
    <n v="0"/>
    <n v="1.3551864289361462"/>
    <n v="0.62826086956521732"/>
    <n v="0"/>
    <n v="44.390465736231882"/>
    <n v="6.7772543826086959"/>
    <n v="805"/>
    <n v="32"/>
    <n v="0"/>
    <n v="0"/>
    <n v="0"/>
    <n v="0"/>
    <n v="0"/>
    <n v="0"/>
    <n v="0"/>
    <s v="Rider Supply / Availability"/>
    <n v="23"/>
    <n v="30.414760733333335"/>
    <n v="889.35911181666665"/>
    <n v="32"/>
    <n v="1"/>
    <n v="0"/>
    <n v="35"/>
    <n v="0.20276507155555556"/>
    <n v="0.92641574147569439"/>
    <n v="43"/>
    <n v="-11"/>
    <n v="2"/>
    <n v="3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01_I48"/>
    <s v="DS003"/>
    <d v="2026-07-01T00:00:00"/>
    <n v="48"/>
    <s v="Late Night"/>
    <n v="34"/>
    <n v="7"/>
    <n v="0"/>
    <n v="2"/>
    <n v="5"/>
    <n v="0"/>
    <n v="1"/>
    <s v=""/>
    <s v="P_DS003_030|P_DS003_009"/>
    <s v="P_DS003_012|P_DS003_015|P_DS003_018|P_DS003_021|P_DS003_027"/>
    <n v="6.8"/>
    <n v="0"/>
    <n v="1525"/>
    <n v="1"/>
    <n v="32"/>
    <n v="34"/>
    <n v="159"/>
    <n v="39996.81"/>
    <n v="4.6764705882352944"/>
    <n v="1176.3767647058824"/>
    <n v="12"/>
    <n v="27.768178074019609"/>
    <n v="34"/>
    <n v="15.768178074019609"/>
    <n v="0"/>
    <n v="1.3496862443233173"/>
    <n v="0.56617647058823528"/>
    <n v="0"/>
    <n v="17.585927616666666"/>
    <n v="7.3242308700980399"/>
    <n v="1190"/>
    <n v="32"/>
    <n v="2"/>
    <n v="2"/>
    <n v="2"/>
    <n v="0"/>
    <n v="0"/>
    <n v="0"/>
    <n v="391.34000000000003"/>
    <s v="Rider Supply / Availability"/>
    <n v="34"/>
    <n v="45.713705966666666"/>
    <n v="887.44380754999997"/>
    <n v="32"/>
    <n v="1"/>
    <n v="5.8823529411764705E-2"/>
    <n v="35"/>
    <n v="0.30475803977777777"/>
    <n v="0.92442063286458331"/>
    <n v="43"/>
    <n v="-11"/>
    <n v="3"/>
    <n v="2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02_I01"/>
    <s v="DS003"/>
    <d v="2026-07-02T00:00:00"/>
    <n v="1"/>
    <s v="Night"/>
    <n v="5"/>
    <n v="15"/>
    <n v="12"/>
    <n v="2"/>
    <n v="1"/>
    <n v="900"/>
    <n v="1"/>
    <s v="P_DS003_012|P_DS003_015|P_DS003_018|P_DS003_021|P_DS003_027|P_DS003_030|P_DS003_001|P_DS003_007|P_DS003_010|P_DS003_016|P_DS003_019|P_DS003_022"/>
    <s v="P_DS003_028|P_DS003_031"/>
    <s v="P_DS003_009"/>
    <n v="5"/>
    <n v="900"/>
    <n v="9100"/>
    <n v="1"/>
    <n v="49"/>
    <n v="5"/>
    <n v="26"/>
    <n v="4870.93"/>
    <n v="5.2"/>
    <n v="974.18600000000004"/>
    <n v="11"/>
    <n v="10.187237786666667"/>
    <n v="1"/>
    <n v="0.38513197666666665"/>
    <n v="0.40147970666666666"/>
    <n v="1.3258835510094722"/>
    <n v="0.60333333333333328"/>
    <n v="2.1046854066666669"/>
    <n v="8.5610233333333341E-2"/>
    <n v="6.8609309566666665"/>
    <n v="150"/>
    <n v="63"/>
    <n v="1"/>
    <n v="1"/>
    <n v="1"/>
    <n v="0"/>
    <n v="0"/>
    <n v="0"/>
    <n v="274.11"/>
    <s v="Store Not Ready for Rider"/>
    <n v="1"/>
    <n v="7.5595707166666664"/>
    <n v="912.72993303333328"/>
    <n v="63"/>
    <n v="0.2"/>
    <n v="0.2"/>
    <n v="30"/>
    <n v="0.25198569055555553"/>
    <n v="0.48292589049382711"/>
    <n v="44"/>
    <n v="19"/>
    <n v="1"/>
    <n v="0"/>
    <s v="Protect or increase picker capacity"/>
    <x v="2"/>
    <s v="Hyderabad"/>
    <s v="Medium"/>
    <n v="1900"/>
    <n v="2.8"/>
    <d v="1899-12-30T00:00:00"/>
    <d v="1899-12-30T00:30:00"/>
    <x v="0"/>
    <b v="0"/>
  </r>
  <r>
    <s v="DS003_20260702_I02"/>
    <s v="DS003"/>
    <d v="2026-07-02T00:00:00"/>
    <n v="2"/>
    <s v="Night"/>
    <n v="9"/>
    <n v="16"/>
    <n v="12"/>
    <n v="2"/>
    <n v="2"/>
    <n v="900"/>
    <n v="1"/>
    <s v="P_DS003_015|P_DS003_018|P_DS003_021|P_DS003_027|P_DS003_030|P_DS003_001|P_DS003_007|P_DS003_010|P_DS003_013|P_DS003_016|P_DS003_019|P_DS003_022"/>
    <s v="P_DS003_028|P_DS003_031"/>
    <s v="P_DS003_009|P_DS003_012"/>
    <n v="4.5"/>
    <n v="900"/>
    <n v="8200"/>
    <n v="1"/>
    <n v="48"/>
    <n v="9"/>
    <n v="48"/>
    <n v="9479.77"/>
    <n v="5.333333333333333"/>
    <n v="1053.3077777777778"/>
    <n v="10.666666666666666"/>
    <n v="9.3981353499999987"/>
    <n v="3"/>
    <n v="0.27078339629629611"/>
    <n v="0"/>
    <n v="1.5355685345170198"/>
    <n v="0.60370370370370374"/>
    <n v="2.1392722296296296"/>
    <n v="0"/>
    <n v="6.3403445962962959"/>
    <n v="270"/>
    <n v="63"/>
    <n v="0"/>
    <n v="0"/>
    <n v="0"/>
    <n v="0"/>
    <n v="0"/>
    <n v="0"/>
    <n v="0"/>
    <s v="Store Not Ready for Rider"/>
    <n v="3"/>
    <n v="13.820116733333332"/>
    <n v="69.222800383333336"/>
    <n v="6"/>
    <n v="0.33333333333333331"/>
    <n v="0"/>
    <n v="30"/>
    <n v="0.23033527888888888"/>
    <n v="3.6625820308641976E-2"/>
    <n v="4"/>
    <n v="59"/>
    <n v="1"/>
    <n v="1"/>
    <s v="Protect or increase picker capacity"/>
    <x v="2"/>
    <s v="Hyderabad"/>
    <s v="Medium"/>
    <n v="1900"/>
    <n v="2.8"/>
    <d v="1899-12-30T00:30:00"/>
    <d v="1899-12-30T01:00:00"/>
    <x v="0"/>
    <b v="0"/>
  </r>
  <r>
    <s v="DS003_20260702_I03"/>
    <s v="DS003"/>
    <d v="2026-07-02T00:00:00"/>
    <n v="3"/>
    <s v="Night"/>
    <n v="7"/>
    <n v="9"/>
    <n v="8"/>
    <n v="0"/>
    <n v="1"/>
    <n v="600"/>
    <n v="0"/>
    <s v="P_DS003_013|P_DS003_016|P_DS003_019|P_DS003_022|P_DS003_028|P_DS003_031|P_DS003_001|P_DS003_007"/>
    <s v=""/>
    <s v="P_DS003_010"/>
    <n v="7"/>
    <n v="600"/>
    <n v="7600"/>
    <n v="0"/>
    <n v="48"/>
    <n v="7"/>
    <n v="38"/>
    <n v="7858.73"/>
    <n v="5.4285714285714288"/>
    <n v="1122.6757142857143"/>
    <n v="10.428571428571429"/>
    <n v="9.3967565404761899"/>
    <n v="2"/>
    <n v="0.3917079190476192"/>
    <n v="1.7725440476190471E-2"/>
    <n v="1.3523580385568865"/>
    <n v="0.65952380952380962"/>
    <n v="2.0296072809523809"/>
    <n v="0"/>
    <n v="6.3647683047619044"/>
    <n v="210"/>
    <n v="32"/>
    <n v="1"/>
    <n v="1"/>
    <n v="0"/>
    <n v="1"/>
    <n v="0"/>
    <n v="0"/>
    <n v="111.02"/>
    <s v="Store Not Ready for Rider"/>
    <n v="2"/>
    <n v="9.4665062166666676"/>
    <n v="94.600147333333339"/>
    <n v="8"/>
    <n v="0.2857142857142857"/>
    <n v="0.14285714285714285"/>
    <n v="30"/>
    <n v="0.31555020722222227"/>
    <n v="9.8541820138888889E-2"/>
    <n v="5"/>
    <n v="27"/>
    <n v="1"/>
    <n v="0"/>
    <s v="Protect or increase picker capacity"/>
    <x v="2"/>
    <s v="Hyderabad"/>
    <s v="Medium"/>
    <n v="1900"/>
    <n v="2.8"/>
    <d v="1899-12-30T01:00:00"/>
    <d v="1899-12-30T01:30:00"/>
    <x v="1"/>
    <b v="0"/>
  </r>
  <r>
    <s v="DS003_20260702_I04"/>
    <s v="DS003"/>
    <d v="2026-07-02T00:00:00"/>
    <n v="4"/>
    <s v="Night"/>
    <n v="8"/>
    <n v="9"/>
    <n v="8"/>
    <n v="0"/>
    <n v="1"/>
    <n v="600"/>
    <n v="0"/>
    <s v="P_DS003_016|P_DS003_019|P_DS003_022|P_DS003_028|P_DS003_031|P_DS003_001|P_DS003_007|P_DS003_010"/>
    <s v=""/>
    <s v="P_DS003_013"/>
    <n v="8"/>
    <n v="600"/>
    <n v="7000"/>
    <n v="0"/>
    <n v="48"/>
    <n v="8"/>
    <n v="46"/>
    <n v="9500"/>
    <n v="5.75"/>
    <n v="1187.5"/>
    <n v="10.125"/>
    <n v="9.8454664729166659"/>
    <n v="3"/>
    <n v="0.63668264791666673"/>
    <n v="0.22355426250000002"/>
    <n v="1.5437126677572799"/>
    <n v="0.63124999999999998"/>
    <n v="2.3985169270833335"/>
    <n v="0"/>
    <n v="6.5511162020833336"/>
    <n v="240"/>
    <n v="32"/>
    <n v="1"/>
    <n v="1"/>
    <n v="1"/>
    <n v="0"/>
    <n v="0"/>
    <n v="0"/>
    <n v="213.3"/>
    <s v="Store Not Ready for Rider"/>
    <n v="2"/>
    <n v="12.349701266666667"/>
    <n v="61.757499583333335"/>
    <n v="6"/>
    <n v="0.375"/>
    <n v="0.125"/>
    <n v="30"/>
    <n v="0.41165670888888889"/>
    <n v="6.4330728732638884E-2"/>
    <n v="3"/>
    <n v="29"/>
    <n v="1"/>
    <n v="0"/>
    <s v="Protect or increase picker capacity"/>
    <x v="2"/>
    <s v="Hyderabad"/>
    <s v="Medium"/>
    <n v="1900"/>
    <n v="2.8"/>
    <d v="1899-12-30T01:30:00"/>
    <d v="1899-12-30T02:00:00"/>
    <x v="1"/>
    <b v="0"/>
  </r>
  <r>
    <s v="DS003_20260702_I05"/>
    <s v="DS003"/>
    <d v="2026-07-02T00:00:00"/>
    <n v="5"/>
    <s v="Night"/>
    <n v="12"/>
    <n v="9"/>
    <n v="8"/>
    <n v="0"/>
    <n v="1"/>
    <n v="600"/>
    <n v="0"/>
    <s v="P_DS003_019|P_DS003_022|P_DS003_028|P_DS003_031|P_DS003_001|P_DS003_007|P_DS003_010|P_DS003_013"/>
    <s v=""/>
    <s v="P_DS003_016"/>
    <n v="12"/>
    <n v="600"/>
    <n v="6400"/>
    <n v="0"/>
    <n v="48"/>
    <n v="12"/>
    <n v="50"/>
    <n v="12008.77"/>
    <n v="4.166666666666667"/>
    <n v="1000.7308333333334"/>
    <n v="10.75"/>
    <n v="9.3587516027777777"/>
    <n v="1"/>
    <n v="0.14325191388888894"/>
    <n v="0.2829001986111111"/>
    <n v="1.0426722196251073"/>
    <n v="0.60138888888888886"/>
    <n v="1.9269613013888887"/>
    <n v="0"/>
    <n v="6.6026236263888896"/>
    <n v="360"/>
    <n v="32"/>
    <n v="1"/>
    <n v="1"/>
    <n v="1"/>
    <n v="0"/>
    <n v="0"/>
    <n v="0"/>
    <n v="169.77"/>
    <s v="Store Not Ready for Rider"/>
    <n v="1"/>
    <n v="12.512066533333334"/>
    <n v="108.84477726666667"/>
    <n v="9"/>
    <n v="8.3333333333333329E-2"/>
    <n v="8.3333333333333329E-2"/>
    <n v="30"/>
    <n v="0.41706888444444445"/>
    <n v="0.11337997631944445"/>
    <n v="6"/>
    <n v="26"/>
    <n v="1"/>
    <n v="0"/>
    <s v="Investigate inventory and order-quality process"/>
    <x v="2"/>
    <s v="Hyderabad"/>
    <s v="Medium"/>
    <n v="1900"/>
    <n v="2.8"/>
    <d v="1899-12-30T02:00:00"/>
    <d v="1899-12-30T02:30:00"/>
    <x v="2"/>
    <b v="0"/>
  </r>
  <r>
    <s v="DS003_20260702_I06"/>
    <s v="DS003"/>
    <d v="2026-07-02T00:00:00"/>
    <n v="6"/>
    <s v="Night"/>
    <n v="3"/>
    <n v="9"/>
    <n v="8"/>
    <n v="0"/>
    <n v="1"/>
    <n v="600"/>
    <n v="0"/>
    <s v="P_DS003_022|P_DS003_028|P_DS003_031|P_DS003_001|P_DS003_007|P_DS003_010|P_DS003_013|P_DS003_016"/>
    <s v=""/>
    <s v="P_DS003_019"/>
    <n v="3"/>
    <n v="600"/>
    <n v="5800"/>
    <n v="0"/>
    <n v="48"/>
    <n v="3"/>
    <n v="17"/>
    <n v="3723.8"/>
    <n v="5.666666666666667"/>
    <n v="1241.2666666666667"/>
    <n v="11"/>
    <n v="9.0011419388888889"/>
    <n v="0"/>
    <n v="0"/>
    <n v="0"/>
    <n v="1.3975856028775959"/>
    <n v="0.46111111111111108"/>
    <n v="1.8586967055555557"/>
    <n v="0"/>
    <n v="5.992445227777778"/>
    <n v="90"/>
    <n v="32"/>
    <n v="0"/>
    <n v="0"/>
    <n v="0"/>
    <n v="0"/>
    <n v="0"/>
    <n v="0"/>
    <n v="0"/>
    <s v="No SLA Breach"/>
    <n v="0"/>
    <n v="4.1927567833333335"/>
    <n v="47.247721300000002"/>
    <n v="6"/>
    <n v="0"/>
    <n v="0"/>
    <n v="30"/>
    <n v="0.13975855944444446"/>
    <n v="4.9216376354166667E-2"/>
    <n v="3"/>
    <n v="29"/>
    <n v="1"/>
    <n v="0"/>
    <s v="Monitor - no immediate intervention"/>
    <x v="2"/>
    <s v="Hyderabad"/>
    <s v="Medium"/>
    <n v="1900"/>
    <n v="2.8"/>
    <d v="1899-12-30T02:30:00"/>
    <d v="1899-12-30T03:00:00"/>
    <x v="2"/>
    <b v="0"/>
  </r>
  <r>
    <s v="DS003_20260702_I07"/>
    <s v="DS003"/>
    <d v="2026-07-02T00:00:00"/>
    <n v="7"/>
    <s v="Night"/>
    <n v="7"/>
    <n v="9"/>
    <n v="8"/>
    <n v="0"/>
    <n v="1"/>
    <n v="600"/>
    <n v="0"/>
    <s v="P_DS003_028|P_DS003_031|P_DS003_001|P_DS003_007|P_DS003_010|P_DS003_013|P_DS003_016|P_DS003_019"/>
    <s v=""/>
    <s v="P_DS003_022"/>
    <n v="7"/>
    <n v="600"/>
    <n v="5200"/>
    <n v="0"/>
    <n v="48"/>
    <n v="7"/>
    <n v="37"/>
    <n v="9340.27"/>
    <n v="5.2857142857142856"/>
    <n v="1334.3242857142857"/>
    <n v="11.285714285714286"/>
    <n v="9.6942004999999991"/>
    <n v="0"/>
    <n v="0"/>
    <n v="0.12975647857142855"/>
    <n v="1.2976908530269835"/>
    <n v="0.52619047619047621"/>
    <n v="1.9536377999999996"/>
    <n v="0"/>
    <n v="6.9667531714285715"/>
    <n v="210"/>
    <n v="32"/>
    <n v="0"/>
    <n v="0"/>
    <n v="0"/>
    <n v="0"/>
    <n v="0"/>
    <n v="0"/>
    <n v="0"/>
    <s v="No SLA Breach"/>
    <n v="0"/>
    <n v="9.0838359166666667"/>
    <n v="72.595068933333337"/>
    <n v="5"/>
    <n v="0"/>
    <n v="0"/>
    <n v="30"/>
    <n v="0.30279453055555555"/>
    <n v="7.5619863472222229E-2"/>
    <n v="4"/>
    <n v="28"/>
    <n v="1"/>
    <n v="0"/>
    <s v="Monitor - no immediate intervention"/>
    <x v="2"/>
    <s v="Hyderabad"/>
    <s v="Medium"/>
    <n v="1900"/>
    <n v="2.8"/>
    <d v="1899-12-30T03:00:00"/>
    <d v="1899-12-30T03:30:00"/>
    <x v="3"/>
    <b v="0"/>
  </r>
  <r>
    <s v="DS003_20260702_I08"/>
    <s v="DS003"/>
    <d v="2026-07-02T00:00:00"/>
    <n v="8"/>
    <s v="Night"/>
    <n v="4"/>
    <n v="9"/>
    <n v="8"/>
    <n v="0"/>
    <n v="1"/>
    <n v="600"/>
    <n v="0"/>
    <s v="P_DS003_031|P_DS003_001|P_DS003_007|P_DS003_010|P_DS003_013|P_DS003_016|P_DS003_019|P_DS003_022"/>
    <s v=""/>
    <s v="P_DS003_028"/>
    <n v="4"/>
    <n v="600"/>
    <n v="4600"/>
    <n v="0"/>
    <n v="48"/>
    <n v="4"/>
    <n v="21"/>
    <n v="6013.9"/>
    <n v="5.25"/>
    <n v="1503.4749999999999"/>
    <n v="11.25"/>
    <n v="10.224300020833333"/>
    <n v="0"/>
    <n v="0"/>
    <n v="0.82943561249999997"/>
    <n v="1.4735811238347005"/>
    <n v="0.49166666666666664"/>
    <n v="2.7946833999999998"/>
    <n v="0"/>
    <n v="6.2171166166666669"/>
    <n v="120"/>
    <n v="32"/>
    <n v="0"/>
    <n v="0"/>
    <n v="0"/>
    <n v="0"/>
    <n v="0"/>
    <n v="0"/>
    <n v="0"/>
    <s v="No SLA Breach"/>
    <n v="0"/>
    <n v="5.89432445"/>
    <n v="53.585422666666666"/>
    <n v="5"/>
    <n v="0"/>
    <n v="0"/>
    <n v="30"/>
    <n v="0.19647748166666668"/>
    <n v="5.5818148611111111E-2"/>
    <n v="3"/>
    <n v="29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02_I09"/>
    <s v="DS003"/>
    <d v="2026-07-02T00:00:00"/>
    <n v="9"/>
    <s v="Night"/>
    <n v="14"/>
    <n v="9"/>
    <n v="8"/>
    <n v="0"/>
    <n v="1"/>
    <n v="600"/>
    <n v="0"/>
    <s v="P_DS003_001|P_DS003_007|P_DS003_010|P_DS003_013|P_DS003_016|P_DS003_019|P_DS003_022|P_DS003_028"/>
    <s v=""/>
    <s v="P_DS003_031"/>
    <n v="14"/>
    <n v="600"/>
    <n v="4000"/>
    <n v="0"/>
    <n v="48"/>
    <n v="14"/>
    <n v="62"/>
    <n v="15841.77"/>
    <n v="4.4285714285714288"/>
    <n v="1131.5550000000001"/>
    <n v="10.714285714285714"/>
    <n v="9.1011678726190475"/>
    <n v="1"/>
    <n v="2.319180119047624E-2"/>
    <n v="0.11248369285714285"/>
    <n v="1.1772606375015826"/>
    <n v="0.54285714285714282"/>
    <n v="1.832601467857143"/>
    <n v="0"/>
    <n v="6.4709473488095233"/>
    <n v="420"/>
    <n v="32"/>
    <n v="2"/>
    <n v="2"/>
    <n v="2"/>
    <n v="0"/>
    <n v="0"/>
    <n v="0"/>
    <n v="818.37"/>
    <s v="Last-Mile Travel"/>
    <n v="1"/>
    <n v="14.51692315"/>
    <n v="86.406512533333341"/>
    <n v="6"/>
    <n v="7.1428571428571425E-2"/>
    <n v="0.14285714285714285"/>
    <n v="30"/>
    <n v="0.48389743833333332"/>
    <n v="9.00067838888889E-2"/>
    <n v="5"/>
    <n v="27"/>
    <n v="1"/>
    <n v="0"/>
    <s v="Investigate inventory and order-quality process"/>
    <x v="2"/>
    <s v="Hyderabad"/>
    <s v="Medium"/>
    <n v="1900"/>
    <n v="2.8"/>
    <d v="1899-12-30T04:00:00"/>
    <d v="1899-12-30T04:30:00"/>
    <x v="4"/>
    <b v="0"/>
  </r>
  <r>
    <s v="DS003_20260702_I10"/>
    <s v="DS003"/>
    <d v="2026-07-02T00:00:00"/>
    <n v="10"/>
    <s v="Night"/>
    <n v="11"/>
    <n v="9"/>
    <n v="8"/>
    <n v="0"/>
    <n v="1"/>
    <n v="600"/>
    <n v="0"/>
    <s v="P_DS003_007|P_DS003_010|P_DS003_013|P_DS003_016|P_DS003_019|P_DS003_022|P_DS003_028|P_DS003_031"/>
    <s v=""/>
    <s v="P_DS003_001"/>
    <n v="11"/>
    <n v="600"/>
    <n v="3400"/>
    <n v="0"/>
    <n v="48"/>
    <n v="11"/>
    <n v="57"/>
    <n v="11914.369999999999"/>
    <n v="5.1818181818181817"/>
    <n v="1083.1245454545453"/>
    <n v="11.272727272727273"/>
    <n v="9.9080909787878788"/>
    <n v="2"/>
    <n v="5.8656704545454345E-2"/>
    <n v="0.31112919242424242"/>
    <n v="1.5218003520481957"/>
    <n v="0.64242424242424245"/>
    <n v="2.4753537787878788"/>
    <n v="0"/>
    <n v="6.7387977924242426"/>
    <n v="330"/>
    <n v="32"/>
    <n v="1"/>
    <n v="1"/>
    <n v="0"/>
    <n v="0"/>
    <n v="1"/>
    <n v="0"/>
    <n v="287.98"/>
    <s v="Store Not Ready for Rider"/>
    <n v="2"/>
    <n v="18.704529416666666"/>
    <n v="121.63211263333334"/>
    <n v="8"/>
    <n v="0.18181818181818182"/>
    <n v="9.0909090909090912E-2"/>
    <n v="30"/>
    <n v="0.62348431388888892"/>
    <n v="0.12670011732638889"/>
    <n v="6"/>
    <n v="26"/>
    <n v="1"/>
    <n v="0"/>
    <s v="Protect or increase picker capacity"/>
    <x v="2"/>
    <s v="Hyderabad"/>
    <s v="Medium"/>
    <n v="1900"/>
    <n v="2.8"/>
    <d v="1899-12-30T04:30:00"/>
    <d v="1899-12-30T05:00:00"/>
    <x v="4"/>
    <b v="0"/>
  </r>
  <r>
    <s v="DS003_20260702_I11"/>
    <s v="DS003"/>
    <d v="2026-07-02T00:00:00"/>
    <n v="11"/>
    <s v="Night"/>
    <n v="6"/>
    <n v="9"/>
    <n v="8"/>
    <n v="0"/>
    <n v="1"/>
    <n v="600"/>
    <n v="0"/>
    <s v="P_DS003_010|P_DS003_013|P_DS003_016|P_DS003_019|P_DS003_022|P_DS003_028|P_DS003_031|P_DS003_001"/>
    <s v=""/>
    <s v="P_DS003_007"/>
    <n v="6"/>
    <n v="600"/>
    <n v="2800"/>
    <n v="0"/>
    <n v="48"/>
    <n v="6"/>
    <n v="27"/>
    <n v="5552.97"/>
    <n v="4.5"/>
    <n v="925.495"/>
    <n v="10"/>
    <n v="8.6702609805555557"/>
    <n v="0"/>
    <n v="0"/>
    <n v="0"/>
    <n v="1.1918562652576654"/>
    <n v="0.7583333333333333"/>
    <n v="1.9501895916666667"/>
    <n v="0"/>
    <n v="5.783960272222223"/>
    <n v="180"/>
    <n v="32"/>
    <n v="0"/>
    <n v="0"/>
    <n v="0"/>
    <n v="0"/>
    <n v="0"/>
    <n v="0"/>
    <n v="0"/>
    <s v="No SLA Breach"/>
    <n v="0"/>
    <n v="7.1511375499999996"/>
    <n v="96.260633933333338"/>
    <n v="8"/>
    <n v="0"/>
    <n v="0"/>
    <n v="30"/>
    <n v="0.23837125166666664"/>
    <n v="0.10027149368055556"/>
    <n v="5"/>
    <n v="27"/>
    <n v="1"/>
    <n v="0"/>
    <s v="Monitor - no immediate intervention"/>
    <x v="2"/>
    <s v="Hyderabad"/>
    <s v="Medium"/>
    <n v="1900"/>
    <n v="2.8"/>
    <d v="1899-12-30T05:00:00"/>
    <d v="1899-12-30T05:30:00"/>
    <x v="5"/>
    <b v="0"/>
  </r>
  <r>
    <s v="DS003_20260702_I12"/>
    <s v="DS003"/>
    <d v="2026-07-02T00:00:00"/>
    <n v="12"/>
    <s v="Night"/>
    <n v="8"/>
    <n v="9"/>
    <n v="8"/>
    <n v="0"/>
    <n v="1"/>
    <n v="600"/>
    <n v="0"/>
    <s v="P_DS003_013|P_DS003_016|P_DS003_019|P_DS003_022|P_DS003_028|P_DS003_031|P_DS003_001|P_DS003_007"/>
    <s v=""/>
    <s v="P_DS003_010"/>
    <n v="8"/>
    <n v="600"/>
    <n v="2200"/>
    <n v="0"/>
    <n v="48"/>
    <n v="8"/>
    <n v="49"/>
    <n v="12900.49"/>
    <n v="6.125"/>
    <n v="1612.56125"/>
    <n v="10.375"/>
    <n v="9.7765094374999997"/>
    <n v="1"/>
    <n v="0.16666195416666674"/>
    <n v="8.8433158333333331E-2"/>
    <n v="1.5553323426024059"/>
    <n v="0.73541666666666661"/>
    <n v="2.3791821624999998"/>
    <n v="0"/>
    <n v="6.6973272645833335"/>
    <n v="240"/>
    <n v="32"/>
    <n v="0"/>
    <n v="0"/>
    <n v="0"/>
    <n v="0"/>
    <n v="0"/>
    <n v="0"/>
    <n v="0"/>
    <s v="Store Not Ready for Rider"/>
    <n v="1"/>
    <n v="12.002142733333333"/>
    <n v="59.363071816666668"/>
    <n v="5"/>
    <n v="0.125"/>
    <n v="0"/>
    <n v="30"/>
    <n v="0.40007142444444443"/>
    <n v="6.1836533142361115E-2"/>
    <n v="3"/>
    <n v="29"/>
    <n v="1"/>
    <n v="0"/>
    <s v="Monitor - no immediate intervention"/>
    <x v="2"/>
    <s v="Hyderabad"/>
    <s v="Medium"/>
    <n v="1900"/>
    <n v="2.8"/>
    <d v="1899-12-30T05:30:00"/>
    <d v="1899-12-30T06:00:00"/>
    <x v="5"/>
    <b v="0"/>
  </r>
  <r>
    <s v="DS003_20260702_I13"/>
    <s v="DS003"/>
    <d v="2026-07-02T00:00:00"/>
    <n v="13"/>
    <s v="Morning"/>
    <n v="10"/>
    <n v="9"/>
    <n v="3"/>
    <n v="2"/>
    <n v="4"/>
    <n v="225"/>
    <n v="1"/>
    <s v="P_DS003_016|P_DS003_019|P_DS003_022"/>
    <s v="P_DS003_028|P_DS003_031"/>
    <s v="P_DS003_001|P_DS003_007|P_DS003_010|P_DS003_013"/>
    <n v="2.5"/>
    <n v="225"/>
    <n v="1975"/>
    <n v="1"/>
    <n v="47"/>
    <n v="10"/>
    <n v="49"/>
    <n v="10563.599999999999"/>
    <n v="4.9000000000000004"/>
    <n v="1056.3599999999999"/>
    <n v="11.1"/>
    <n v="9.4970001250000013"/>
    <n v="2"/>
    <n v="0.19017467000000021"/>
    <n v="0"/>
    <n v="1.4193634403176953"/>
    <n v="0.45999999999999996"/>
    <n v="1.879363431666667"/>
    <n v="0"/>
    <n v="6.8593033499999994"/>
    <n v="300"/>
    <n v="32"/>
    <n v="0"/>
    <n v="0"/>
    <n v="0"/>
    <n v="0"/>
    <n v="0"/>
    <n v="0"/>
    <n v="0"/>
    <s v="Store Not Ready for Rider"/>
    <n v="2"/>
    <n v="13.7329019"/>
    <n v="102.15475991666666"/>
    <n v="7"/>
    <n v="0.2"/>
    <n v="0"/>
    <n v="30"/>
    <n v="0.11444084916666666"/>
    <n v="0.10641120824652778"/>
    <n v="5"/>
    <n v="27"/>
    <n v="1"/>
    <n v="3"/>
    <s v="Protect or increase picker capacity"/>
    <x v="2"/>
    <s v="Hyderabad"/>
    <s v="Medium"/>
    <n v="1900"/>
    <n v="2.8"/>
    <d v="1899-12-30T06:00:00"/>
    <d v="1899-12-30T06:30:00"/>
    <x v="6"/>
    <b v="0"/>
  </r>
  <r>
    <s v="DS003_20260702_I14"/>
    <s v="DS003"/>
    <d v="2026-07-02T00:00:00"/>
    <n v="14"/>
    <s v="Morning"/>
    <n v="26"/>
    <n v="9"/>
    <n v="3"/>
    <n v="2"/>
    <n v="4"/>
    <n v="225"/>
    <n v="1"/>
    <s v="P_DS003_019|P_DS003_022|P_DS003_028"/>
    <s v="P_DS003_031|P_DS003_001"/>
    <s v="P_DS003_007|P_DS003_010|P_DS003_013|P_DS003_016"/>
    <n v="6.5"/>
    <n v="225"/>
    <n v="1750"/>
    <n v="1"/>
    <n v="46"/>
    <n v="26"/>
    <n v="123"/>
    <n v="27070.02"/>
    <n v="4.7307692307692308"/>
    <n v="1041.1546153846155"/>
    <n v="10.076923076923077"/>
    <n v="8.3700909974358968"/>
    <n v="1"/>
    <n v="5.4914371794872081E-3"/>
    <n v="3.7339249999999999E-3"/>
    <n v="1.2561723821859969"/>
    <n v="0.55192307692307696"/>
    <n v="1.8118293749999999"/>
    <n v="0"/>
    <n v="5.5736462301282055"/>
    <n v="780"/>
    <n v="32"/>
    <n v="0"/>
    <n v="0"/>
    <n v="0"/>
    <n v="0"/>
    <n v="0"/>
    <n v="0"/>
    <n v="0"/>
    <s v="Store Not Ready for Rider"/>
    <n v="1"/>
    <n v="33.442755683333331"/>
    <n v="205.78273530000001"/>
    <n v="14"/>
    <n v="3.8461538461538464E-2"/>
    <n v="0"/>
    <n v="30"/>
    <n v="0.27868963069444441"/>
    <n v="0.21435701593750001"/>
    <n v="10"/>
    <n v="22"/>
    <n v="2"/>
    <n v="2"/>
    <s v="Recover overdue put-away workload"/>
    <x v="2"/>
    <s v="Hyderabad"/>
    <s v="Medium"/>
    <n v="1900"/>
    <n v="2.8"/>
    <d v="1899-12-30T06:30:00"/>
    <d v="1899-12-30T07:00:00"/>
    <x v="6"/>
    <b v="0"/>
  </r>
  <r>
    <s v="DS003_20260702_I15"/>
    <s v="DS003"/>
    <d v="2026-07-02T00:00:00"/>
    <n v="15"/>
    <s v="Morning"/>
    <n v="31"/>
    <n v="9"/>
    <n v="3"/>
    <n v="2"/>
    <n v="4"/>
    <n v="225"/>
    <n v="1"/>
    <s v="P_DS003_022|P_DS003_028|P_DS003_031"/>
    <s v="P_DS003_001|P_DS003_007"/>
    <s v="P_DS003_010|P_DS003_013|P_DS003_016|P_DS003_019"/>
    <n v="7.75"/>
    <n v="225"/>
    <n v="1525"/>
    <n v="1"/>
    <n v="45"/>
    <n v="31"/>
    <n v="164"/>
    <n v="36204.47"/>
    <n v="5.290322580645161"/>
    <n v="1167.8861290322582"/>
    <n v="10.03225806451613"/>
    <n v="8.6177888505376341"/>
    <n v="5"/>
    <n v="0.16643611021505378"/>
    <n v="0"/>
    <n v="1.3516817389094078"/>
    <n v="0.64569892473118273"/>
    <n v="1.9973806569892474"/>
    <n v="0"/>
    <n v="5.675246897311828"/>
    <n v="930"/>
    <n v="32"/>
    <n v="1"/>
    <n v="1"/>
    <n v="1"/>
    <n v="0"/>
    <n v="0"/>
    <n v="0"/>
    <n v="260.83999999999997"/>
    <s v="Store Not Ready for Rider"/>
    <n v="5"/>
    <n v="40.031053100000001"/>
    <n v="204.78270313333334"/>
    <n v="14"/>
    <n v="0.16129032258064516"/>
    <n v="3.2258064516129031E-2"/>
    <n v="30"/>
    <n v="0.33359210916666665"/>
    <n v="0.2133153157638889"/>
    <n v="10"/>
    <n v="22"/>
    <n v="2"/>
    <n v="2"/>
    <s v="Protect or increase picker capacity"/>
    <x v="2"/>
    <s v="Hyderabad"/>
    <s v="Medium"/>
    <n v="1900"/>
    <n v="2.8"/>
    <d v="1899-12-30T07:00:00"/>
    <d v="1899-12-30T07:30:00"/>
    <x v="7"/>
    <b v="0"/>
  </r>
  <r>
    <s v="DS003_20260702_I16"/>
    <s v="DS003"/>
    <d v="2026-07-02T00:00:00"/>
    <n v="16"/>
    <s v="Morning"/>
    <n v="32"/>
    <n v="9"/>
    <n v="3"/>
    <n v="2"/>
    <n v="4"/>
    <n v="225"/>
    <n v="1"/>
    <s v="P_DS003_028|P_DS003_031|P_DS003_001"/>
    <s v="P_DS003_007|P_DS003_010"/>
    <s v="P_DS003_013|P_DS003_016|P_DS003_019|P_DS003_022"/>
    <n v="8"/>
    <n v="225"/>
    <n v="1300"/>
    <n v="1"/>
    <n v="44"/>
    <n v="32"/>
    <n v="150"/>
    <n v="33561.599999999999"/>
    <n v="4.6875"/>
    <n v="1048.8"/>
    <n v="10.96875"/>
    <n v="9.7299498651041674"/>
    <n v="7"/>
    <n v="0.11120332968750002"/>
    <n v="0"/>
    <n v="1.2579395033025274"/>
    <n v="0.65052083333333333"/>
    <n v="1.9084603286458335"/>
    <n v="0"/>
    <n v="6.9699270296874998"/>
    <n v="960"/>
    <n v="32"/>
    <n v="0"/>
    <n v="0"/>
    <n v="0"/>
    <n v="0"/>
    <n v="0"/>
    <n v="0"/>
    <n v="0"/>
    <s v="Store Not Ready for Rider"/>
    <n v="4"/>
    <n v="42.244118833333332"/>
    <n v="351.37632600000001"/>
    <n v="20"/>
    <n v="0.21875"/>
    <n v="0"/>
    <n v="30"/>
    <n v="0.35203432361111109"/>
    <n v="0.36601700625"/>
    <n v="17"/>
    <n v="15"/>
    <n v="3"/>
    <n v="1"/>
    <s v="Protect or increase picker capacity"/>
    <x v="2"/>
    <s v="Hyderabad"/>
    <s v="Medium"/>
    <n v="1900"/>
    <n v="2.8"/>
    <d v="1899-12-30T07:30:00"/>
    <d v="1899-12-30T08:00:00"/>
    <x v="7"/>
    <b v="0"/>
  </r>
  <r>
    <s v="DS003_20260702_I17"/>
    <s v="DS003"/>
    <d v="2026-07-02T00:00:00"/>
    <n v="17"/>
    <s v="Morning"/>
    <n v="44"/>
    <n v="16"/>
    <n v="3"/>
    <n v="2"/>
    <n v="11"/>
    <n v="225"/>
    <n v="1"/>
    <s v="P_DS003_002|P_DS003_005|P_DS003_007"/>
    <s v="P_DS003_008|P_DS003_010"/>
    <s v="P_DS003_013|P_DS003_014|P_DS003_016|P_DS003_019|P_DS003_020|P_DS003_022|P_DS003_023|P_DS003_028|P_DS003_029|P_DS003_031|P_DS003_001"/>
    <n v="4"/>
    <n v="225"/>
    <n v="1075"/>
    <n v="1"/>
    <n v="43"/>
    <n v="44"/>
    <n v="216"/>
    <n v="46052.59"/>
    <n v="4.9090909090909092"/>
    <n v="1046.6497727272726"/>
    <n v="10.681818181818182"/>
    <n v="9.2270152571969692"/>
    <n v="5"/>
    <n v="8.4771765530303037E-2"/>
    <n v="0"/>
    <n v="1.3679294370405042"/>
    <n v="0.59507575757575759"/>
    <n v="1.9630051875000001"/>
    <n v="0"/>
    <n v="6.3090858193181818"/>
    <n v="1320"/>
    <n v="62"/>
    <n v="1"/>
    <n v="1"/>
    <n v="0"/>
    <n v="1"/>
    <n v="0"/>
    <n v="0"/>
    <n v="551.25"/>
    <s v="Store Not Ready for Rider"/>
    <n v="5"/>
    <n v="58.336690516666664"/>
    <n v="356.60959331666669"/>
    <n v="29"/>
    <n v="0.11363636363636363"/>
    <n v="2.2727272727272728E-2"/>
    <n v="30"/>
    <n v="0.17677785005050503"/>
    <n v="0.19172558780465951"/>
    <n v="17"/>
    <n v="45"/>
    <n v="3"/>
    <n v="8"/>
    <s v="Recover overdue put-away workload"/>
    <x v="2"/>
    <s v="Hyderabad"/>
    <s v="Medium"/>
    <n v="1900"/>
    <n v="2.8"/>
    <d v="1899-12-30T08:00:00"/>
    <d v="1899-12-30T08:30:00"/>
    <x v="8"/>
    <b v="0"/>
  </r>
  <r>
    <s v="DS003_20260702_I18"/>
    <s v="DS003"/>
    <d v="2026-07-02T00:00:00"/>
    <n v="18"/>
    <s v="Morning"/>
    <n v="52"/>
    <n v="16"/>
    <n v="3"/>
    <n v="2"/>
    <n v="11"/>
    <n v="225"/>
    <n v="1"/>
    <s v="P_DS003_005|P_DS003_007|P_DS003_008"/>
    <s v="P_DS003_010|P_DS003_013"/>
    <s v="P_DS003_014|P_DS003_016|P_DS003_019|P_DS003_020|P_DS003_022|P_DS003_023|P_DS003_028|P_DS003_029|P_DS003_031|P_DS003_001|P_DS003_002"/>
    <n v="4.7272727272727275"/>
    <n v="225"/>
    <n v="850"/>
    <n v="1"/>
    <n v="42"/>
    <n v="52"/>
    <n v="255"/>
    <n v="56150.16"/>
    <n v="4.9038461538461542"/>
    <n v="1079.8107692307692"/>
    <n v="10.384615384615385"/>
    <n v="9.1701568070512813"/>
    <n v="12"/>
    <n v="0.1586284897435897"/>
    <n v="0"/>
    <n v="1.3123251905796076"/>
    <n v="0.66025641025641035"/>
    <n v="1.9725815923076924"/>
    <n v="0"/>
    <n v="6.2732162326923078"/>
    <n v="1560"/>
    <n v="61"/>
    <n v="3"/>
    <n v="3"/>
    <n v="1"/>
    <n v="0"/>
    <n v="1"/>
    <n v="1"/>
    <n v="1249.3"/>
    <s v="Store Not Ready for Rider"/>
    <n v="11"/>
    <n v="69.467757383333335"/>
    <n v="506.68619365000001"/>
    <n v="29"/>
    <n v="0.23076923076923078"/>
    <n v="5.7692307692307696E-2"/>
    <n v="30"/>
    <n v="0.21050835570707072"/>
    <n v="0.27687770144808743"/>
    <n v="25"/>
    <n v="36"/>
    <n v="4"/>
    <n v="7"/>
    <s v="Protect or increase picker capacity"/>
    <x v="2"/>
    <s v="Hyderabad"/>
    <s v="Medium"/>
    <n v="1900"/>
    <n v="2.8"/>
    <d v="1899-12-30T08:30:00"/>
    <d v="1899-12-30T09:00:00"/>
    <x v="8"/>
    <b v="0"/>
  </r>
  <r>
    <s v="DS003_20260702_I19"/>
    <s v="DS003"/>
    <d v="2026-07-02T00:00:00"/>
    <n v="19"/>
    <s v="Morning"/>
    <n v="48"/>
    <n v="7"/>
    <n v="0"/>
    <n v="2"/>
    <n v="5"/>
    <n v="0"/>
    <n v="1"/>
    <s v=""/>
    <s v="P_DS003_023|P_DS003_029"/>
    <s v="P_DS003_002|P_DS003_005|P_DS003_008|P_DS003_014|P_DS003_020"/>
    <n v="9.6"/>
    <n v="0"/>
    <n v="850"/>
    <n v="1"/>
    <n v="41"/>
    <n v="48"/>
    <n v="253"/>
    <n v="58003.56"/>
    <n v="5.270833333333333"/>
    <n v="1208.4075"/>
    <n v="11.583333333333334"/>
    <n v="8.8988861677083335"/>
    <n v="1"/>
    <n v="2.3166813541666647E-2"/>
    <n v="1.0757683680555555E-2"/>
    <n v="1.3955261040430591"/>
    <n v="0.64583333333333337"/>
    <n v="2.0521171131944445"/>
    <n v="0"/>
    <n v="5.9200329357638886"/>
    <n v="1440"/>
    <n v="31"/>
    <n v="4"/>
    <n v="4"/>
    <n v="4"/>
    <n v="0"/>
    <n v="0"/>
    <n v="0"/>
    <n v="927.01"/>
    <s v="Store Not Ready for Rider"/>
    <n v="1"/>
    <n v="67.096649966666661"/>
    <n v="495.46837136666664"/>
    <n v="35"/>
    <n v="2.0833333333333332E-2"/>
    <n v="8.3333333333333329E-2"/>
    <n v="30"/>
    <n v="0.44731099977777772"/>
    <n v="0.532761689641577"/>
    <n v="24"/>
    <n v="7"/>
    <n v="4"/>
    <n v="1"/>
    <s v="Recover overdue put-away workload"/>
    <x v="2"/>
    <s v="Hyderabad"/>
    <s v="Medium"/>
    <n v="1900"/>
    <n v="2.8"/>
    <d v="1899-12-30T09:00:00"/>
    <d v="1899-12-30T09:30:00"/>
    <x v="9"/>
    <b v="0"/>
  </r>
  <r>
    <s v="DS003_20260702_I20"/>
    <s v="DS003"/>
    <d v="2026-07-02T00:00:00"/>
    <n v="20"/>
    <s v="Morning"/>
    <n v="49"/>
    <n v="7"/>
    <n v="0"/>
    <n v="2"/>
    <n v="5"/>
    <n v="0"/>
    <n v="1"/>
    <s v=""/>
    <s v="P_DS003_029|P_DS003_002"/>
    <s v="P_DS003_005|P_DS003_008|P_DS003_014|P_DS003_020|P_DS003_023"/>
    <n v="9.8000000000000007"/>
    <n v="0"/>
    <n v="850"/>
    <n v="1"/>
    <n v="40"/>
    <n v="49"/>
    <n v="245"/>
    <n v="51757.91"/>
    <n v="5"/>
    <n v="1056.2838775510204"/>
    <n v="11.693877551020408"/>
    <n v="9.2166061738095237"/>
    <n v="3"/>
    <n v="9.0948666666666664E-2"/>
    <n v="7.3895224489795904E-3"/>
    <n v="1.3360021965407012"/>
    <n v="0.66190476190476188"/>
    <n v="2.005296473809524"/>
    <n v="0"/>
    <n v="6.2694729588435383"/>
    <n v="1470"/>
    <n v="31"/>
    <n v="0"/>
    <n v="0"/>
    <n v="0"/>
    <n v="0"/>
    <n v="0"/>
    <n v="0"/>
    <n v="0"/>
    <s v="Store Not Ready for Rider"/>
    <n v="2"/>
    <n v="64.195371616666662"/>
    <n v="422.34499190000002"/>
    <n v="24"/>
    <n v="6.1224489795918366E-2"/>
    <n v="0"/>
    <n v="30"/>
    <n v="0.42796914411111109"/>
    <n v="0.45413439989247317"/>
    <n v="21"/>
    <n v="10"/>
    <n v="4"/>
    <n v="1"/>
    <s v="Recover overdue put-away workload"/>
    <x v="2"/>
    <s v="Hyderabad"/>
    <s v="Medium"/>
    <n v="1900"/>
    <n v="2.8"/>
    <d v="1899-12-30T09:30:00"/>
    <d v="1899-12-30T10:00:00"/>
    <x v="9"/>
    <b v="0"/>
  </r>
  <r>
    <s v="DS003_20260702_I21"/>
    <s v="DS003"/>
    <d v="2026-07-02T00:00:00"/>
    <n v="21"/>
    <s v="Morning"/>
    <n v="46"/>
    <n v="7"/>
    <n v="0"/>
    <n v="2"/>
    <n v="5"/>
    <n v="0"/>
    <n v="1"/>
    <s v=""/>
    <s v="P_DS003_002|P_DS003_005"/>
    <s v="P_DS003_008|P_DS003_014|P_DS003_020|P_DS003_023|P_DS003_029"/>
    <n v="9.1999999999999993"/>
    <n v="0"/>
    <n v="850"/>
    <n v="1"/>
    <n v="39"/>
    <n v="46"/>
    <n v="221"/>
    <n v="53733.4"/>
    <n v="4.8043478260869561"/>
    <n v="1168.1173913043478"/>
    <n v="11.413043478260869"/>
    <n v="9.1368965221014484"/>
    <n v="2"/>
    <n v="8.1409670289855022E-3"/>
    <n v="7.2943413043478258E-3"/>
    <n v="1.3084639231746922"/>
    <n v="0.63695652173913042"/>
    <n v="1.9527147782608696"/>
    <n v="0"/>
    <n v="6.309906372463769"/>
    <n v="1380"/>
    <n v="31"/>
    <n v="1"/>
    <n v="1"/>
    <n v="0"/>
    <n v="1"/>
    <n v="0"/>
    <n v="0"/>
    <n v="493.94"/>
    <s v="Store Not Ready for Rider"/>
    <n v="2"/>
    <n v="61.972034866666668"/>
    <n v="467.45305050000002"/>
    <n v="26"/>
    <n v="4.3478260869565216E-2"/>
    <n v="2.1739130434782608E-2"/>
    <n v="30"/>
    <n v="0.41314689911111113"/>
    <n v="0.5026376887096774"/>
    <n v="23"/>
    <n v="8"/>
    <n v="3"/>
    <n v="2"/>
    <s v="Recover overdue put-away workload"/>
    <x v="2"/>
    <s v="Hyderabad"/>
    <s v="Medium"/>
    <n v="1900"/>
    <n v="2.8"/>
    <d v="1899-12-30T10:00:00"/>
    <d v="1899-12-30T10:30:00"/>
    <x v="10"/>
    <b v="0"/>
  </r>
  <r>
    <s v="DS003_20260702_I22"/>
    <s v="DS003"/>
    <d v="2026-07-02T00:00:00"/>
    <n v="22"/>
    <s v="Morning"/>
    <n v="37"/>
    <n v="7"/>
    <n v="0"/>
    <n v="2"/>
    <n v="5"/>
    <n v="0"/>
    <n v="1"/>
    <s v=""/>
    <s v="P_DS003_005|P_DS003_008"/>
    <s v="P_DS003_014|P_DS003_020|P_DS003_023|P_DS003_029|P_DS003_002"/>
    <n v="7.4"/>
    <n v="0"/>
    <n v="850"/>
    <n v="1"/>
    <n v="38"/>
    <n v="37"/>
    <n v="178"/>
    <n v="41699.29"/>
    <n v="4.8108108108108105"/>
    <n v="1127.0078378378378"/>
    <n v="10.918918918918919"/>
    <n v="8.9923937932432434"/>
    <n v="3"/>
    <n v="4.7986363513513486E-2"/>
    <n v="5.2936576576576569E-3"/>
    <n v="1.3044301781335883"/>
    <n v="0.68558558558558558"/>
    <n v="1.9953094126126125"/>
    <n v="0"/>
    <n v="6.0939312184684686"/>
    <n v="1110"/>
    <n v="31"/>
    <n v="0"/>
    <n v="0"/>
    <n v="0"/>
    <n v="0"/>
    <n v="0"/>
    <n v="0"/>
    <n v="0"/>
    <s v="Store Not Ready for Rider"/>
    <n v="3"/>
    <n v="45.956056966666665"/>
    <n v="362.85661853333335"/>
    <n v="24"/>
    <n v="8.1081081081081086E-2"/>
    <n v="0"/>
    <n v="30"/>
    <n v="0.30637371311111111"/>
    <n v="0.39016840702508965"/>
    <n v="18"/>
    <n v="13"/>
    <n v="3"/>
    <n v="2"/>
    <s v="Recover overdue put-away workload"/>
    <x v="2"/>
    <s v="Hyderabad"/>
    <s v="Medium"/>
    <n v="1900"/>
    <n v="2.8"/>
    <d v="1899-12-30T10:30:00"/>
    <d v="1899-12-30T11:00:00"/>
    <x v="10"/>
    <b v="0"/>
  </r>
  <r>
    <s v="DS003_20260702_I23"/>
    <s v="DS003"/>
    <d v="2026-07-02T00:00:00"/>
    <n v="23"/>
    <s v="Lunch"/>
    <n v="36"/>
    <n v="7"/>
    <n v="0"/>
    <n v="0"/>
    <n v="7"/>
    <n v="0"/>
    <n v="0"/>
    <s v=""/>
    <s v=""/>
    <s v="P_DS003_008|P_DS003_014|P_DS003_020|P_DS003_023|P_DS003_029|P_DS003_002|P_DS003_005"/>
    <n v="5.1428571428571432"/>
    <n v="0"/>
    <n v="850"/>
    <n v="0"/>
    <n v="38"/>
    <n v="36"/>
    <n v="181"/>
    <n v="38524.050000000003"/>
    <n v="5.0277777777777777"/>
    <n v="1070.1125000000002"/>
    <n v="10.25"/>
    <n v="8.4537015902777792"/>
    <n v="3"/>
    <n v="3.8765727314814806E-2"/>
    <n v="0"/>
    <n v="1.3215594641976933"/>
    <n v="0.61157407407407405"/>
    <n v="1.9331335300925925"/>
    <n v="0"/>
    <n v="5.4895495328703703"/>
    <n v="1080"/>
    <n v="31"/>
    <n v="1"/>
    <n v="1"/>
    <n v="0"/>
    <n v="1"/>
    <n v="0"/>
    <n v="0"/>
    <n v="174.89"/>
    <s v="Store Not Ready for Rider"/>
    <n v="3"/>
    <n v="49.883999699999997"/>
    <n v="302.80408791666667"/>
    <n v="21"/>
    <n v="8.3333333333333329E-2"/>
    <n v="2.7777777777777776E-2"/>
    <n v="30"/>
    <n v="0.23754285571428571"/>
    <n v="0.32559579345878137"/>
    <n v="15"/>
    <n v="16"/>
    <n v="3"/>
    <n v="4"/>
    <s v="Recover overdue put-away workload"/>
    <x v="2"/>
    <s v="Hyderabad"/>
    <s v="Medium"/>
    <n v="1900"/>
    <n v="2.8"/>
    <d v="1899-12-30T11:00:00"/>
    <d v="1899-12-30T11:30:00"/>
    <x v="11"/>
    <b v="0"/>
  </r>
  <r>
    <s v="DS003_20260702_I24"/>
    <s v="DS003"/>
    <d v="2026-07-02T00:00:00"/>
    <n v="24"/>
    <s v="Lunch"/>
    <n v="56"/>
    <n v="7"/>
    <n v="0"/>
    <n v="0"/>
    <n v="7"/>
    <n v="0"/>
    <n v="0"/>
    <s v=""/>
    <s v=""/>
    <s v="P_DS003_014|P_DS003_020|P_DS003_023|P_DS003_029|P_DS003_002|P_DS003_005|P_DS003_008"/>
    <n v="8"/>
    <n v="0"/>
    <n v="850"/>
    <n v="0"/>
    <n v="38"/>
    <n v="56"/>
    <n v="272"/>
    <n v="67893.75"/>
    <n v="4.8571428571428568"/>
    <n v="1212.3883928571429"/>
    <n v="12.107142857142858"/>
    <n v="9.1877609247023795"/>
    <n v="0"/>
    <n v="0"/>
    <n v="0"/>
    <n v="1.3161516694360527"/>
    <n v="0.64523809523809528"/>
    <n v="1.96138975625"/>
    <n v="0"/>
    <n v="6.350775923214286"/>
    <n v="1680"/>
    <n v="31"/>
    <n v="1"/>
    <n v="1"/>
    <n v="0"/>
    <n v="1"/>
    <n v="0"/>
    <n v="0"/>
    <n v="446.03"/>
    <s v="No SLA Breach"/>
    <n v="0"/>
    <n v="70.923287383333331"/>
    <n v="469.3369350333333"/>
    <n v="29"/>
    <n v="0"/>
    <n v="1.7857142857142856E-2"/>
    <n v="30"/>
    <n v="0.33772993992063494"/>
    <n v="0.50466337100358416"/>
    <n v="23"/>
    <n v="8"/>
    <n v="4"/>
    <n v="3"/>
    <s v="Recover overdue put-away workload"/>
    <x v="2"/>
    <s v="Hyderabad"/>
    <s v="Medium"/>
    <n v="1900"/>
    <n v="2.8"/>
    <d v="1899-12-30T11:30:00"/>
    <d v="1899-12-30T12:00:00"/>
    <x v="11"/>
    <b v="0"/>
  </r>
  <r>
    <s v="DS003_20260702_I25"/>
    <s v="DS003"/>
    <d v="2026-07-02T00:00:00"/>
    <n v="25"/>
    <s v="Lunch"/>
    <n v="55"/>
    <n v="7"/>
    <n v="0"/>
    <n v="0"/>
    <n v="7"/>
    <n v="0"/>
    <n v="0"/>
    <s v=""/>
    <s v=""/>
    <s v="P_DS003_020|P_DS003_023|P_DS003_029|P_DS003_002|P_DS003_005|P_DS003_008|P_DS003_014"/>
    <n v="7.8571428571428568"/>
    <n v="0"/>
    <n v="850"/>
    <n v="0"/>
    <n v="38"/>
    <n v="55"/>
    <n v="270"/>
    <n v="57526.64"/>
    <n v="4.9090909090909092"/>
    <n v="1045.9389090909092"/>
    <n v="13.6"/>
    <n v="9.1776475530303028"/>
    <n v="0"/>
    <n v="0"/>
    <n v="0"/>
    <n v="1.3455350625393991"/>
    <n v="0.58666666666666667"/>
    <n v="1.9322017203030302"/>
    <n v="0"/>
    <n v="6.2863549148484852"/>
    <n v="1925"/>
    <n v="31"/>
    <n v="4"/>
    <n v="4"/>
    <n v="2"/>
    <n v="1"/>
    <n v="1"/>
    <n v="0"/>
    <n v="936.58000000000015"/>
    <s v="No SLA Breach"/>
    <n v="0"/>
    <n v="72.625063783333331"/>
    <n v="509.52273396666669"/>
    <n v="31"/>
    <n v="0"/>
    <n v="7.2727272727272724E-2"/>
    <n v="35"/>
    <n v="0.34583363706349207"/>
    <n v="0.54787390749103948"/>
    <n v="25"/>
    <n v="6"/>
    <n v="4"/>
    <n v="3"/>
    <s v="Recover overdue put-away workload"/>
    <x v="2"/>
    <s v="Hyderabad"/>
    <s v="Medium"/>
    <n v="1900"/>
    <n v="2.8"/>
    <d v="1899-12-30T12:00:00"/>
    <d v="1899-12-30T12:30:00"/>
    <x v="12"/>
    <b v="1"/>
  </r>
  <r>
    <s v="DS003_20260702_I26"/>
    <s v="DS003"/>
    <d v="2026-07-02T00:00:00"/>
    <n v="26"/>
    <s v="Lunch"/>
    <n v="68"/>
    <n v="7"/>
    <n v="0"/>
    <n v="0"/>
    <n v="7"/>
    <n v="0"/>
    <n v="0"/>
    <s v=""/>
    <s v=""/>
    <s v="P_DS003_023|P_DS003_029|P_DS003_002|P_DS003_005|P_DS003_008|P_DS003_014|P_DS003_020"/>
    <n v="9.7142857142857135"/>
    <n v="0"/>
    <n v="850"/>
    <n v="0"/>
    <n v="38"/>
    <n v="68"/>
    <n v="364"/>
    <n v="78081.86"/>
    <n v="5.3529411764705879"/>
    <n v="1148.2626470588236"/>
    <n v="14.529411764705882"/>
    <n v="9.7317338661764694"/>
    <n v="0"/>
    <n v="0"/>
    <n v="0"/>
    <n v="1.4825427436915628"/>
    <n v="0.68161764705882355"/>
    <n v="1.8453563781862745"/>
    <n v="5.2861192647058818E-2"/>
    <n v="6.6105456154411764"/>
    <n v="2380"/>
    <n v="31"/>
    <n v="4"/>
    <n v="4"/>
    <n v="3"/>
    <n v="0"/>
    <n v="1"/>
    <n v="0"/>
    <n v="1115.4099999999999"/>
    <s v="No SLA Breach"/>
    <n v="0"/>
    <n v="100.87243476666667"/>
    <n v="607.80981499999996"/>
    <n v="31"/>
    <n v="0"/>
    <n v="5.8823529411764705E-2"/>
    <n v="35"/>
    <n v="0.48034492746031748"/>
    <n v="0.65355894086021504"/>
    <n v="29"/>
    <n v="2"/>
    <n v="5"/>
    <n v="2"/>
    <s v="Recover overdue put-away workload"/>
    <x v="2"/>
    <s v="Hyderabad"/>
    <s v="Medium"/>
    <n v="1900"/>
    <n v="2.8"/>
    <d v="1899-12-30T12:30:00"/>
    <d v="1899-12-30T13:00:00"/>
    <x v="12"/>
    <b v="1"/>
  </r>
  <r>
    <s v="DS003_20260702_I27"/>
    <s v="DS003"/>
    <d v="2026-07-02T00:00:00"/>
    <n v="27"/>
    <s v="Lunch"/>
    <n v="75"/>
    <n v="7"/>
    <n v="0"/>
    <n v="0"/>
    <n v="7"/>
    <n v="0"/>
    <n v="0"/>
    <s v=""/>
    <s v=""/>
    <s v="P_DS003_029|P_DS003_002|P_DS003_005|P_DS003_008|P_DS003_014|P_DS003_020|P_DS003_023"/>
    <n v="10.714285714285714"/>
    <n v="0"/>
    <n v="850"/>
    <n v="0"/>
    <n v="38"/>
    <n v="75"/>
    <n v="380"/>
    <n v="84288.24"/>
    <n v="5.0666666666666664"/>
    <n v="1123.8432"/>
    <n v="14.826666666666666"/>
    <n v="9.239391544888889"/>
    <n v="0"/>
    <n v="0"/>
    <n v="2.1372737333333329E-2"/>
    <n v="1.3799187968648419"/>
    <n v="0.63644444444444448"/>
    <n v="0.94345335444444445"/>
    <n v="0.26595532822222223"/>
    <n v="6.0761446797777774"/>
    <n v="2625"/>
    <n v="31"/>
    <n v="2"/>
    <n v="2"/>
    <n v="1"/>
    <n v="0"/>
    <n v="1"/>
    <n v="0"/>
    <n v="1390.77"/>
    <s v="No SLA Breach"/>
    <n v="0"/>
    <n v="106.29055169999999"/>
    <n v="784.29225538333333"/>
    <n v="31"/>
    <n v="0"/>
    <n v="2.6666666666666668E-2"/>
    <n v="35"/>
    <n v="0.50614548428571426"/>
    <n v="0.84332500578853042"/>
    <n v="38"/>
    <n v="-7"/>
    <n v="6"/>
    <n v="1"/>
    <s v="Recover overdue put-away workload"/>
    <x v="2"/>
    <s v="Hyderabad"/>
    <s v="Medium"/>
    <n v="1900"/>
    <n v="2.8"/>
    <d v="1899-12-30T13:00:00"/>
    <d v="1899-12-30T13:30:00"/>
    <x v="13"/>
    <b v="1"/>
  </r>
  <r>
    <s v="DS003_20260702_I28"/>
    <s v="DS003"/>
    <d v="2026-07-02T00:00:00"/>
    <n v="28"/>
    <s v="Lunch"/>
    <n v="78"/>
    <n v="7"/>
    <n v="0"/>
    <n v="0"/>
    <n v="7"/>
    <n v="0"/>
    <n v="0"/>
    <s v=""/>
    <s v=""/>
    <s v="P_DS003_002|P_DS003_005|P_DS003_008|P_DS003_014|P_DS003_020|P_DS003_023|P_DS003_029"/>
    <n v="11.142857142857142"/>
    <n v="0"/>
    <n v="850"/>
    <n v="0"/>
    <n v="38"/>
    <n v="78"/>
    <n v="372"/>
    <n v="77764.89"/>
    <n v="4.7692307692307692"/>
    <n v="996.98576923076928"/>
    <n v="15.051282051282051"/>
    <n v="9.3733673250000002"/>
    <n v="0"/>
    <n v="0"/>
    <n v="1.5321914529914525E-3"/>
    <n v="1.2674768077265666"/>
    <n v="0.62777777777777777"/>
    <n v="1.2488762967948719"/>
    <n v="0.17751765213675214"/>
    <n v="6.3039774235042731"/>
    <n v="2730"/>
    <n v="31"/>
    <n v="4"/>
    <n v="4"/>
    <n v="1"/>
    <n v="3"/>
    <n v="0"/>
    <n v="0"/>
    <n v="1178.5800000000002"/>
    <s v="No SLA Breach"/>
    <n v="0"/>
    <n v="98.866409700000006"/>
    <n v="710.23241874999997"/>
    <n v="31"/>
    <n v="0"/>
    <n v="5.128205128205128E-2"/>
    <n v="35"/>
    <n v="0.47079242714285718"/>
    <n v="0.7636907728494623"/>
    <n v="34"/>
    <n v="-3"/>
    <n v="5"/>
    <n v="2"/>
    <s v="Recover overdue put-away workload"/>
    <x v="2"/>
    <s v="Hyderabad"/>
    <s v="Medium"/>
    <n v="1900"/>
    <n v="2.8"/>
    <d v="1899-12-30T13:30:00"/>
    <d v="1899-12-30T14:00:00"/>
    <x v="13"/>
    <b v="1"/>
  </r>
  <r>
    <s v="DS003_20260702_I29"/>
    <s v="DS003"/>
    <d v="2026-07-02T00:00:00"/>
    <n v="29"/>
    <s v="Lunch"/>
    <n v="51"/>
    <n v="7"/>
    <n v="0"/>
    <n v="0"/>
    <n v="7"/>
    <n v="0"/>
    <n v="0"/>
    <s v=""/>
    <s v=""/>
    <s v="P_DS003_005|P_DS003_008|P_DS003_014|P_DS003_020|P_DS003_023|P_DS003_029|P_DS003_002"/>
    <n v="7.2857142857142856"/>
    <n v="0"/>
    <n v="850"/>
    <n v="0"/>
    <n v="38"/>
    <n v="51"/>
    <n v="233"/>
    <n v="50216.84"/>
    <n v="4.5686274509803919"/>
    <n v="984.64392156862743"/>
    <n v="11.549019607843137"/>
    <n v="8.7860648153594774"/>
    <n v="4"/>
    <n v="2.8525437254901975E-2"/>
    <n v="0"/>
    <n v="1.2467867520397016"/>
    <n v="0.60457516339869277"/>
    <n v="1.8112583137254901"/>
    <n v="0"/>
    <n v="5.986010089542483"/>
    <n v="1530"/>
    <n v="31"/>
    <n v="0"/>
    <n v="0"/>
    <n v="0"/>
    <n v="0"/>
    <n v="0"/>
    <n v="0"/>
    <n v="0"/>
    <s v="Store Not Ready for Rider"/>
    <n v="4"/>
    <n v="61.448881983333337"/>
    <n v="511.38097361666667"/>
    <n v="31"/>
    <n v="7.8431372549019607E-2"/>
    <n v="0"/>
    <n v="30"/>
    <n v="0.29261372373015876"/>
    <n v="0.54987201464157709"/>
    <n v="25"/>
    <n v="6"/>
    <n v="3"/>
    <n v="4"/>
    <s v="Recover overdue put-away workload"/>
    <x v="2"/>
    <s v="Hyderabad"/>
    <s v="Medium"/>
    <n v="1900"/>
    <n v="2.8"/>
    <d v="1899-12-30T14:00:00"/>
    <d v="1899-12-30T14:30:00"/>
    <x v="14"/>
    <b v="0"/>
  </r>
  <r>
    <s v="DS003_20260702_I30"/>
    <s v="DS003"/>
    <d v="2026-07-02T00:00:00"/>
    <n v="30"/>
    <s v="Lunch"/>
    <n v="49"/>
    <n v="7"/>
    <n v="0"/>
    <n v="0"/>
    <n v="7"/>
    <n v="0"/>
    <n v="0"/>
    <s v=""/>
    <s v=""/>
    <s v="P_DS003_008|P_DS003_014|P_DS003_020|P_DS003_023|P_DS003_029|P_DS003_002|P_DS003_005"/>
    <n v="7"/>
    <n v="0"/>
    <n v="850"/>
    <n v="0"/>
    <n v="38"/>
    <n v="49"/>
    <n v="243"/>
    <n v="55508.24"/>
    <n v="4.9591836734693882"/>
    <n v="1132.8212244897959"/>
    <n v="11.714285714285714"/>
    <n v="8.8787831401360542"/>
    <n v="1"/>
    <n v="1.5281267346938769E-2"/>
    <n v="0"/>
    <n v="1.319654810769807"/>
    <n v="0.62993197278911561"/>
    <n v="1.9495867744897961"/>
    <n v="0"/>
    <n v="6.0550466952380955"/>
    <n v="1470"/>
    <n v="31"/>
    <n v="2"/>
    <n v="2"/>
    <n v="0"/>
    <n v="2"/>
    <n v="0"/>
    <n v="0"/>
    <n v="1022.6999999999999"/>
    <s v="Store Not Ready for Rider"/>
    <n v="1"/>
    <n v="68.101506400000005"/>
    <n v="478.49466138333332"/>
    <n v="26"/>
    <n v="2.0408163265306121E-2"/>
    <n v="4.0816326530612242E-2"/>
    <n v="30"/>
    <n v="0.32429288761904762"/>
    <n v="0.51451038858422937"/>
    <n v="23"/>
    <n v="8"/>
    <n v="4"/>
    <n v="3"/>
    <s v="Recover overdue put-away workload"/>
    <x v="2"/>
    <s v="Hyderabad"/>
    <s v="Medium"/>
    <n v="1900"/>
    <n v="2.8"/>
    <d v="1899-12-30T14:30:00"/>
    <d v="1899-12-30T15:00:00"/>
    <x v="14"/>
    <b v="0"/>
  </r>
  <r>
    <s v="DS003_20260702_I31"/>
    <s v="DS003"/>
    <d v="2026-07-02T00:00:00"/>
    <n v="31"/>
    <s v="Afternoon"/>
    <n v="36"/>
    <n v="7"/>
    <n v="0"/>
    <n v="2"/>
    <n v="5"/>
    <n v="0"/>
    <n v="1"/>
    <s v=""/>
    <s v="P_DS003_014|P_DS003_020"/>
    <s v="P_DS003_023|P_DS003_029|P_DS003_002|P_DS003_005|P_DS003_008"/>
    <n v="7.2"/>
    <n v="0"/>
    <n v="850"/>
    <n v="1"/>
    <n v="37"/>
    <n v="36"/>
    <n v="189"/>
    <n v="45202.270000000004"/>
    <n v="5.25"/>
    <n v="1255.6186111111112"/>
    <n v="10.833333333333334"/>
    <n v="9.5268311115740758"/>
    <n v="5"/>
    <n v="0.14501752268518522"/>
    <n v="0"/>
    <n v="1.3498811027271869"/>
    <n v="0.65833333333333333"/>
    <n v="2.0082144291666664"/>
    <n v="0"/>
    <n v="6.5880611185185183"/>
    <n v="1080"/>
    <n v="31"/>
    <n v="1"/>
    <n v="1"/>
    <n v="0"/>
    <n v="0"/>
    <n v="1"/>
    <n v="0"/>
    <n v="674.64"/>
    <s v="Store Not Ready for Rider"/>
    <n v="4"/>
    <n v="46.165935316666669"/>
    <n v="356.86956441666666"/>
    <n v="22"/>
    <n v="0.1388888888888889"/>
    <n v="2.7777777777777776E-2"/>
    <n v="30"/>
    <n v="0.30777290211111114"/>
    <n v="0.38373071442652329"/>
    <n v="17"/>
    <n v="14"/>
    <n v="3"/>
    <n v="2"/>
    <s v="Recover overdue put-away workload"/>
    <x v="2"/>
    <s v="Hyderabad"/>
    <s v="Medium"/>
    <n v="1900"/>
    <n v="2.8"/>
    <d v="1899-12-30T15:00:00"/>
    <d v="1899-12-30T15:30:00"/>
    <x v="15"/>
    <b v="0"/>
  </r>
  <r>
    <s v="DS003_20260702_I32"/>
    <s v="DS003"/>
    <d v="2026-07-02T00:00:00"/>
    <n v="32"/>
    <s v="Afternoon"/>
    <n v="36"/>
    <n v="7"/>
    <n v="0"/>
    <n v="2"/>
    <n v="5"/>
    <n v="0"/>
    <n v="1"/>
    <s v=""/>
    <s v="P_DS003_020|P_DS003_023"/>
    <s v="P_DS003_029|P_DS003_002|P_DS003_005|P_DS003_008|P_DS003_014"/>
    <n v="7.2"/>
    <n v="0"/>
    <n v="850"/>
    <n v="1"/>
    <n v="36"/>
    <n v="36"/>
    <n v="178"/>
    <n v="43063.76"/>
    <n v="4.9444444444444446"/>
    <n v="1196.2155555555555"/>
    <n v="10.972222222222221"/>
    <n v="9.4298888166666668"/>
    <n v="5"/>
    <n v="0.10189878148148147"/>
    <n v="9.4318329166666659E-2"/>
    <n v="1.3390914992315848"/>
    <n v="0.58333333333333337"/>
    <n v="2.0167431546296295"/>
    <n v="0"/>
    <n v="6.5307382467592596"/>
    <n v="1080"/>
    <n v="31"/>
    <n v="1"/>
    <n v="1"/>
    <n v="0"/>
    <n v="1"/>
    <n v="0"/>
    <n v="0"/>
    <n v="613.67999999999995"/>
    <s v="Store Not Ready for Rider"/>
    <n v="3"/>
    <n v="48.391890083333337"/>
    <n v="329.71483265000001"/>
    <n v="16"/>
    <n v="0.1388888888888889"/>
    <n v="2.7777777777777776E-2"/>
    <n v="30"/>
    <n v="0.32261260055555557"/>
    <n v="0.35453207811827958"/>
    <n v="16"/>
    <n v="15"/>
    <n v="3"/>
    <n v="2"/>
    <s v="Recover overdue put-away workload"/>
    <x v="2"/>
    <s v="Hyderabad"/>
    <s v="Medium"/>
    <n v="1900"/>
    <n v="2.8"/>
    <d v="1899-12-30T15:30:00"/>
    <d v="1899-12-30T16:00:00"/>
    <x v="15"/>
    <b v="0"/>
  </r>
  <r>
    <s v="DS003_20260702_I33"/>
    <s v="DS003"/>
    <d v="2026-07-02T00:00:00"/>
    <n v="33"/>
    <s v="Afternoon"/>
    <n v="28"/>
    <n v="15"/>
    <n v="0"/>
    <n v="2"/>
    <n v="13"/>
    <n v="0"/>
    <n v="1"/>
    <s v=""/>
    <s v="P_DS003_006|P_DS003_008"/>
    <s v="P_DS003_009|P_DS003_012|P_DS003_014|P_DS003_015|P_DS003_020|P_DS003_021|P_DS003_023|P_DS003_024|P_DS003_027|P_DS003_029|P_DS003_002|P_DS003_003|P_DS003_005"/>
    <n v="2.1538461538461537"/>
    <n v="0"/>
    <n v="850"/>
    <n v="1"/>
    <n v="35"/>
    <n v="28"/>
    <n v="166"/>
    <n v="35018.870000000003"/>
    <n v="5.9285714285714288"/>
    <n v="1250.6739285714286"/>
    <n v="10.5"/>
    <n v="9.1489703779761893"/>
    <n v="2"/>
    <n v="3.1654944047619066E-2"/>
    <n v="0"/>
    <n v="1.6687500513097775"/>
    <n v="0.64761904761904765"/>
    <n v="2.3163690892857143"/>
    <n v="0"/>
    <n v="5.964744135119048"/>
    <n v="840"/>
    <n v="58"/>
    <n v="1"/>
    <n v="1"/>
    <n v="1"/>
    <n v="0"/>
    <n v="0"/>
    <n v="0"/>
    <n v="458.54"/>
    <s v="Store Not Ready for Rider"/>
    <n v="2"/>
    <n v="48.970188866666668"/>
    <n v="333.49904071666668"/>
    <n v="27"/>
    <n v="7.1428571428571425E-2"/>
    <n v="3.5714285714285712E-2"/>
    <n v="30"/>
    <n v="0.12556458683760685"/>
    <n v="0.19166611535440614"/>
    <n v="16"/>
    <n v="42"/>
    <n v="3"/>
    <n v="10"/>
    <s v="Recover overdue put-away workload"/>
    <x v="2"/>
    <s v="Hyderabad"/>
    <s v="Medium"/>
    <n v="1900"/>
    <n v="2.8"/>
    <d v="1899-12-30T16:00:00"/>
    <d v="1899-12-30T16:30:00"/>
    <x v="16"/>
    <b v="0"/>
  </r>
  <r>
    <s v="DS003_20260702_I34"/>
    <s v="DS003"/>
    <d v="2026-07-02T00:00:00"/>
    <n v="34"/>
    <s v="Afternoon"/>
    <n v="23"/>
    <n v="15"/>
    <n v="0"/>
    <n v="2"/>
    <n v="13"/>
    <n v="0"/>
    <n v="1"/>
    <s v=""/>
    <s v="P_DS003_008|P_DS003_009"/>
    <s v="P_DS003_012|P_DS003_014|P_DS003_015|P_DS003_020|P_DS003_021|P_DS003_023|P_DS003_024|P_DS003_027|P_DS003_029|P_DS003_002|P_DS003_003|P_DS003_005|P_DS003_006"/>
    <n v="1.7692307692307692"/>
    <n v="0"/>
    <n v="850"/>
    <n v="1"/>
    <n v="34"/>
    <n v="23"/>
    <n v="122"/>
    <n v="26025.08"/>
    <n v="5.3043478260869561"/>
    <n v="1131.5252173913045"/>
    <n v="10.565217391304348"/>
    <n v="9.2079521492753624"/>
    <n v="2"/>
    <n v="9.155479130434778E-2"/>
    <n v="0"/>
    <n v="1.4685353854287173"/>
    <n v="0.65652173913043477"/>
    <n v="2.1250571144927535"/>
    <n v="0"/>
    <n v="6.1669529949275361"/>
    <n v="690"/>
    <n v="60"/>
    <n v="1"/>
    <n v="1"/>
    <n v="0"/>
    <n v="0"/>
    <n v="1"/>
    <n v="0"/>
    <n v="386.58"/>
    <s v="Last-Mile Travel"/>
    <n v="1"/>
    <n v="33.776313633333338"/>
    <n v="216.42210431666666"/>
    <n v="14"/>
    <n v="8.6956521739130432E-2"/>
    <n v="4.3478260869565216E-2"/>
    <n v="30"/>
    <n v="8.6605932393162402E-2"/>
    <n v="0.12023450239814815"/>
    <n v="11"/>
    <n v="49"/>
    <n v="2"/>
    <n v="11"/>
    <s v="Recover overdue put-away workload"/>
    <x v="2"/>
    <s v="Hyderabad"/>
    <s v="Medium"/>
    <n v="1900"/>
    <n v="2.8"/>
    <d v="1899-12-30T16:30:00"/>
    <d v="1899-12-30T17:00:00"/>
    <x v="16"/>
    <b v="0"/>
  </r>
  <r>
    <s v="DS003_20260702_I35"/>
    <s v="DS003"/>
    <d v="2026-07-02T00:00:00"/>
    <n v="35"/>
    <s v="Afternoon"/>
    <n v="35"/>
    <n v="8"/>
    <n v="0"/>
    <n v="2"/>
    <n v="6"/>
    <n v="0"/>
    <n v="1"/>
    <s v=""/>
    <s v="P_DS003_012|P_DS003_015"/>
    <s v="P_DS003_021|P_DS003_024|P_DS003_027|P_DS003_003|P_DS003_006|P_DS003_009"/>
    <n v="5.833333333333333"/>
    <n v="0"/>
    <n v="850"/>
    <n v="1"/>
    <n v="33"/>
    <n v="35"/>
    <n v="178"/>
    <n v="41679.550000000003"/>
    <n v="5.0857142857142854"/>
    <n v="1190.8442857142859"/>
    <n v="11.057142857142857"/>
    <n v="9.3401757180952369"/>
    <n v="3"/>
    <n v="6.2486942380952371E-2"/>
    <n v="4.9865857142857142E-2"/>
    <n v="1.3215458292904454"/>
    <n v="0.73476190476190484"/>
    <n v="2.1061735842857146"/>
    <n v="0"/>
    <n v="6.3630497447619048"/>
    <n v="1050"/>
    <n v="29"/>
    <n v="0"/>
    <n v="0"/>
    <n v="0"/>
    <n v="0"/>
    <n v="0"/>
    <n v="0"/>
    <n v="0"/>
    <s v="Store Not Ready for Rider"/>
    <n v="3"/>
    <n v="46.125859116666668"/>
    <n v="328.35921826666669"/>
    <n v="26"/>
    <n v="8.5714285714285715E-2"/>
    <n v="0"/>
    <n v="30"/>
    <n v="0.25625477287037035"/>
    <n v="0.37742438881226054"/>
    <n v="16"/>
    <n v="13"/>
    <n v="3"/>
    <n v="3"/>
    <s v="Recover overdue put-away workload"/>
    <x v="2"/>
    <s v="Hyderabad"/>
    <s v="Medium"/>
    <n v="1900"/>
    <n v="2.8"/>
    <d v="1899-12-30T17:00:00"/>
    <d v="1899-12-30T17:30:00"/>
    <x v="17"/>
    <b v="0"/>
  </r>
  <r>
    <s v="DS003_20260702_I36"/>
    <s v="DS003"/>
    <d v="2026-07-02T00:00:00"/>
    <n v="36"/>
    <s v="Afternoon"/>
    <n v="62"/>
    <n v="8"/>
    <n v="0"/>
    <n v="2"/>
    <n v="6"/>
    <n v="0"/>
    <n v="1"/>
    <s v=""/>
    <s v="P_DS003_015|P_DS003_021"/>
    <s v="P_DS003_024|P_DS003_027|P_DS003_003|P_DS003_006|P_DS003_009|P_DS003_012"/>
    <n v="10.333333333333334"/>
    <n v="0"/>
    <n v="850"/>
    <n v="1"/>
    <n v="32"/>
    <n v="62"/>
    <n v="305"/>
    <n v="72205.42"/>
    <n v="4.919354838709677"/>
    <n v="1164.6035483870967"/>
    <n v="12.919354838709678"/>
    <n v="9.1240006744623656"/>
    <n v="2"/>
    <n v="4.9546002688171864E-3"/>
    <n v="0"/>
    <n v="1.2892289538278914"/>
    <n v="0.6118279569892473"/>
    <n v="1.8733402059139785"/>
    <n v="0"/>
    <n v="6.3847717212365591"/>
    <n v="1860"/>
    <n v="29"/>
    <n v="3"/>
    <n v="2"/>
    <n v="1"/>
    <n v="1"/>
    <n v="1"/>
    <n v="0"/>
    <n v="464.45000000000005"/>
    <s v="Last-Mile Travel"/>
    <n v="1"/>
    <n v="77.737889433333336"/>
    <n v="505.4554589666667"/>
    <n v="29"/>
    <n v="3.2258064516129031E-2"/>
    <n v="3.2258064516129031E-2"/>
    <n v="30"/>
    <n v="0.43187716351851851"/>
    <n v="0.58098328616858241"/>
    <n v="25"/>
    <n v="4"/>
    <n v="4"/>
    <n v="2"/>
    <s v="Recover overdue put-away workload"/>
    <x v="2"/>
    <s v="Hyderabad"/>
    <s v="Medium"/>
    <n v="1900"/>
    <n v="2.8"/>
    <d v="1899-12-30T17:30:00"/>
    <d v="1899-12-30T18:00:00"/>
    <x v="17"/>
    <b v="0"/>
  </r>
  <r>
    <s v="DS003_20260702_I37"/>
    <s v="DS003"/>
    <d v="2026-07-02T00:00:00"/>
    <n v="37"/>
    <s v="Evening"/>
    <n v="84"/>
    <n v="9"/>
    <n v="0"/>
    <n v="0"/>
    <n v="9"/>
    <n v="0"/>
    <n v="0"/>
    <s v=""/>
    <s v=""/>
    <s v="P_DS003_006|P_DS003_009|P_DS003_012|P_DS003_015|P_DS003_021|P_DS003_024|P_DS003_027|P_DS003_004|P_DS003_003"/>
    <n v="9.3333333333333339"/>
    <n v="0"/>
    <n v="850"/>
    <n v="0"/>
    <n v="32"/>
    <n v="84"/>
    <n v="395"/>
    <n v="90494.66"/>
    <n v="4.7023809523809526"/>
    <n v="1077.317380952381"/>
    <n v="15.761904761904763"/>
    <n v="9.6087518515873018"/>
    <n v="0"/>
    <n v="0"/>
    <n v="0"/>
    <n v="1.2465132098909268"/>
    <n v="0.68472222222222223"/>
    <n v="0.70279622182539681"/>
    <n v="0.75303708174603179"/>
    <n v="6.0236856833333334"/>
    <n v="2940"/>
    <n v="29"/>
    <n v="3"/>
    <n v="3"/>
    <n v="3"/>
    <n v="0"/>
    <n v="0"/>
    <n v="0"/>
    <n v="1027"/>
    <s v="No SLA Breach"/>
    <n v="0"/>
    <n v="105.54058481666667"/>
    <n v="724.44134486666667"/>
    <n v="29"/>
    <n v="0"/>
    <n v="3.5714285714285712E-2"/>
    <n v="35"/>
    <n v="0.39089105487654319"/>
    <n v="0.83269120099616856"/>
    <n v="35"/>
    <n v="-6"/>
    <n v="6"/>
    <n v="3"/>
    <s v="Recover overdue put-away workload"/>
    <x v="2"/>
    <s v="Hyderabad"/>
    <s v="Medium"/>
    <n v="1900"/>
    <n v="2.8"/>
    <d v="1899-12-30T18:00:00"/>
    <d v="1899-12-30T18:30:00"/>
    <x v="18"/>
    <b v="1"/>
  </r>
  <r>
    <s v="DS003_20260702_I38"/>
    <s v="DS003"/>
    <d v="2026-07-02T00:00:00"/>
    <n v="38"/>
    <s v="Evening"/>
    <n v="93"/>
    <n v="9"/>
    <n v="0"/>
    <n v="0"/>
    <n v="9"/>
    <n v="0"/>
    <n v="0"/>
    <s v=""/>
    <s v=""/>
    <s v="P_DS003_009|P_DS003_012|P_DS003_015|P_DS003_021|P_DS003_024|P_DS003_027|P_DS003_004|P_DS003_003|P_DS003_006"/>
    <n v="10.333333333333334"/>
    <n v="0"/>
    <n v="850"/>
    <n v="0"/>
    <n v="32"/>
    <n v="93"/>
    <n v="439"/>
    <n v="99920.69"/>
    <n v="4.720430107526882"/>
    <n v="1074.4160215053764"/>
    <n v="16.161290322580644"/>
    <n v="10.639894907347671"/>
    <n v="0"/>
    <n v="0"/>
    <n v="8.1808602150537635E-4"/>
    <n v="1.2679534672787878"/>
    <n v="0.66648745519713259"/>
    <n v="6.3554001612903227E-2"/>
    <n v="1.9267822274193547"/>
    <n v="5.8265991840501794"/>
    <n v="3255"/>
    <n v="29"/>
    <n v="2"/>
    <n v="2"/>
    <n v="1"/>
    <n v="0"/>
    <n v="1"/>
    <n v="0"/>
    <n v="726.08"/>
    <s v="No SLA Breach"/>
    <n v="0"/>
    <n v="116.90947936666666"/>
    <n v="779.07909029999996"/>
    <n v="29"/>
    <n v="0"/>
    <n v="2.1505376344086023E-2"/>
    <n v="35"/>
    <n v="0.43299807172839505"/>
    <n v="0.89549320724137926"/>
    <n v="38"/>
    <n v="-9"/>
    <n v="6"/>
    <n v="3"/>
    <s v="Recover overdue put-away workload"/>
    <x v="2"/>
    <s v="Hyderabad"/>
    <s v="Medium"/>
    <n v="1900"/>
    <n v="2.8"/>
    <d v="1899-12-30T18:30:00"/>
    <d v="1899-12-30T19:00:00"/>
    <x v="18"/>
    <b v="1"/>
  </r>
  <r>
    <s v="DS003_20260702_I39"/>
    <s v="DS003"/>
    <d v="2026-07-02T00:00:00"/>
    <n v="39"/>
    <s v="Evening"/>
    <n v="87"/>
    <n v="9"/>
    <n v="0"/>
    <n v="0"/>
    <n v="9"/>
    <n v="0"/>
    <n v="0"/>
    <s v=""/>
    <s v=""/>
    <s v="P_DS003_012|P_DS003_015|P_DS003_021|P_DS003_024|P_DS003_027|P_DS003_004|P_DS003_003|P_DS003_006|P_DS003_009"/>
    <n v="9.6666666666666661"/>
    <n v="0"/>
    <n v="850"/>
    <n v="0"/>
    <n v="32"/>
    <n v="87"/>
    <n v="433"/>
    <n v="100467.43"/>
    <n v="4.9770114942528734"/>
    <n v="1154.7980459770115"/>
    <n v="15.678160919540231"/>
    <n v="9.5185041821839089"/>
    <n v="0"/>
    <n v="0"/>
    <n v="0"/>
    <n v="1.3391265597481214"/>
    <n v="0.6509578544061303"/>
    <n v="0.44262997567049805"/>
    <n v="0.70679821053639846"/>
    <n v="5.9618514375478933"/>
    <n v="3045"/>
    <n v="29"/>
    <n v="0"/>
    <n v="0"/>
    <n v="0"/>
    <n v="0"/>
    <n v="0"/>
    <n v="0"/>
    <n v="0"/>
    <s v="No SLA Breach"/>
    <n v="0"/>
    <n v="115.47716391666667"/>
    <n v="759.61352586666669"/>
    <n v="29"/>
    <n v="0"/>
    <n v="0"/>
    <n v="35"/>
    <n v="0.42769319969135805"/>
    <n v="0.87311899524904213"/>
    <n v="37"/>
    <n v="-8"/>
    <n v="6"/>
    <n v="3"/>
    <s v="Recover overdue put-away workload"/>
    <x v="2"/>
    <s v="Hyderabad"/>
    <s v="Medium"/>
    <n v="1900"/>
    <n v="2.8"/>
    <d v="1899-12-30T19:00:00"/>
    <d v="1899-12-30T19:30:00"/>
    <x v="19"/>
    <b v="1"/>
  </r>
  <r>
    <s v="DS003_20260702_I40"/>
    <s v="DS003"/>
    <d v="2026-07-02T00:00:00"/>
    <n v="40"/>
    <s v="Evening"/>
    <n v="122"/>
    <n v="9"/>
    <n v="0"/>
    <n v="0"/>
    <n v="9"/>
    <n v="0"/>
    <n v="0"/>
    <s v=""/>
    <s v=""/>
    <s v="P_DS003_015|P_DS003_021|P_DS003_024|P_DS003_027|P_DS003_004|P_DS003_003|P_DS003_006|P_DS003_009|P_DS003_012"/>
    <n v="13.555555555555555"/>
    <n v="0"/>
    <n v="850"/>
    <n v="0"/>
    <n v="32"/>
    <n v="122"/>
    <n v="640"/>
    <n v="148439.62"/>
    <n v="5.2459016393442619"/>
    <n v="1216.7181967213114"/>
    <n v="18.368852459016395"/>
    <n v="17.725777850683063"/>
    <n v="62"/>
    <n v="1.2940967344262295"/>
    <n v="3.2335121994535518E-2"/>
    <n v="1.4531814416262236"/>
    <n v="0.61584699453551905"/>
    <n v="0"/>
    <n v="8.667629770355191"/>
    <n v="6.069216207923497"/>
    <n v="4270"/>
    <n v="29"/>
    <n v="2"/>
    <n v="2"/>
    <n v="2"/>
    <n v="0"/>
    <n v="0"/>
    <n v="0"/>
    <n v="259"/>
    <s v="Rider Supply / Availability"/>
    <n v="62"/>
    <n v="173.53236849999999"/>
    <n v="794.4913502833333"/>
    <n v="29"/>
    <n v="0.50819672131147542"/>
    <n v="1.6393442622950821E-2"/>
    <n v="35"/>
    <n v="0.64271247592592584"/>
    <n v="0.9132084486015325"/>
    <n v="38"/>
    <n v="-9"/>
    <n v="9"/>
    <n v="0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02_I41"/>
    <s v="DS003"/>
    <d v="2026-07-02T00:00:00"/>
    <n v="41"/>
    <s v="Evening"/>
    <n v="136"/>
    <n v="9"/>
    <n v="0"/>
    <n v="0"/>
    <n v="9"/>
    <n v="0"/>
    <n v="0"/>
    <s v=""/>
    <s v=""/>
    <s v="P_DS003_021|P_DS003_024|P_DS003_027|P_DS003_004|P_DS003_003|P_DS003_006|P_DS003_009|P_DS003_012|P_DS003_015"/>
    <n v="15.111111111111111"/>
    <n v="0"/>
    <n v="850"/>
    <n v="0"/>
    <n v="32"/>
    <n v="136"/>
    <n v="677"/>
    <n v="152065.93"/>
    <n v="4.9779411764705879"/>
    <n v="1118.131838235294"/>
    <n v="19.360294117647058"/>
    <n v="32.288436541911764"/>
    <n v="136"/>
    <n v="12.928142424264706"/>
    <n v="4.8423723161764701E-2"/>
    <n v="1.4083454612368962"/>
    <n v="0.67205882352941182"/>
    <n v="0"/>
    <n v="22.987662619607846"/>
    <n v="6.2142253167892161"/>
    <n v="4760"/>
    <n v="29"/>
    <n v="3"/>
    <n v="3"/>
    <n v="1"/>
    <n v="1"/>
    <n v="1"/>
    <n v="0"/>
    <n v="463.29"/>
    <s v="Rider Supply / Availability"/>
    <n v="136"/>
    <n v="186.05831169999999"/>
    <n v="787.70953636666673"/>
    <n v="29"/>
    <n v="1"/>
    <n v="2.2058823529411766E-2"/>
    <n v="35"/>
    <n v="0.68910485814814815"/>
    <n v="0.90541326019157098"/>
    <n v="38"/>
    <n v="-9"/>
    <n v="9"/>
    <n v="0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02_I42"/>
    <s v="DS003"/>
    <d v="2026-07-02T00:00:00"/>
    <n v="42"/>
    <s v="Evening"/>
    <n v="128"/>
    <n v="9"/>
    <n v="0"/>
    <n v="0"/>
    <n v="9"/>
    <n v="0"/>
    <n v="0"/>
    <s v=""/>
    <s v=""/>
    <s v="P_DS003_024|P_DS003_027|P_DS003_004|P_DS003_003|P_DS003_006|P_DS003_009|P_DS003_012|P_DS003_015|P_DS003_021"/>
    <n v="14.22222222222222"/>
    <n v="0"/>
    <n v="850"/>
    <n v="0"/>
    <n v="32"/>
    <n v="128"/>
    <n v="612"/>
    <n v="145149.48000000001"/>
    <n v="4.78125"/>
    <n v="1133.9803125000001"/>
    <n v="18.8515625"/>
    <n v="51.805708824479169"/>
    <n v="128"/>
    <n v="32.954146324479169"/>
    <n v="8.1743731119791663E-2"/>
    <n v="1.3145759959112497"/>
    <n v="0.65"/>
    <n v="0"/>
    <n v="42.44120931614583"/>
    <n v="6.4140131052083333"/>
    <n v="4480"/>
    <n v="29"/>
    <n v="5"/>
    <n v="5"/>
    <n v="3"/>
    <n v="2"/>
    <n v="0"/>
    <n v="0"/>
    <n v="1014.21"/>
    <s v="Rider Supply / Availability"/>
    <n v="128"/>
    <n v="177.28136586666668"/>
    <n v="791.59328048333339"/>
    <n v="29"/>
    <n v="1"/>
    <n v="3.90625E-2"/>
    <n v="35"/>
    <n v="0.65659765135802473"/>
    <n v="0.90987733388888892"/>
    <n v="38"/>
    <n v="-9"/>
    <n v="9"/>
    <n v="0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02_I43"/>
    <s v="DS003"/>
    <d v="2026-07-02T00:00:00"/>
    <n v="43"/>
    <s v="Evening"/>
    <n v="108"/>
    <n v="9"/>
    <n v="0"/>
    <n v="0"/>
    <n v="9"/>
    <n v="0"/>
    <n v="0"/>
    <s v=""/>
    <s v=""/>
    <s v="P_DS003_027|P_DS003_004|P_DS003_003|P_DS003_006|P_DS003_009|P_DS003_012|P_DS003_015|P_DS003_021|P_DS003_024"/>
    <n v="12"/>
    <n v="0"/>
    <n v="850"/>
    <n v="0"/>
    <n v="32"/>
    <n v="108"/>
    <n v="528"/>
    <n v="128708.01"/>
    <n v="4.8888888888888893"/>
    <n v="1191.7408333333333"/>
    <n v="17.537037037037038"/>
    <n v="63.944359195370367"/>
    <n v="108"/>
    <n v="46.407322158333329"/>
    <n v="1.275511543209876E-2"/>
    <n v="1.312189053917191"/>
    <n v="0.64814814814814814"/>
    <n v="0"/>
    <n v="54.830560285648147"/>
    <n v="6.2018176944444443"/>
    <n v="3780"/>
    <n v="29"/>
    <n v="4"/>
    <n v="4"/>
    <n v="3"/>
    <n v="1"/>
    <n v="0"/>
    <n v="0"/>
    <n v="1176.07"/>
    <s v="Rider Supply / Availability"/>
    <n v="108"/>
    <n v="138.87762913333333"/>
    <n v="792.75520356666664"/>
    <n v="29"/>
    <n v="1"/>
    <n v="3.7037037037037035E-2"/>
    <n v="35"/>
    <n v="0.51436158938271603"/>
    <n v="0.91121287766283521"/>
    <n v="38"/>
    <n v="-9"/>
    <n v="7"/>
    <n v="2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02_I44"/>
    <s v="DS003"/>
    <d v="2026-07-02T00:00:00"/>
    <n v="44"/>
    <s v="Evening"/>
    <n v="92"/>
    <n v="9"/>
    <n v="0"/>
    <n v="0"/>
    <n v="9"/>
    <n v="0"/>
    <n v="0"/>
    <s v=""/>
    <s v=""/>
    <s v="P_DS003_004|P_DS003_003|P_DS003_006|P_DS003_009|P_DS003_012|P_DS003_015|P_DS003_021|P_DS003_024|P_DS003_027"/>
    <n v="10.22222222222222"/>
    <n v="0"/>
    <n v="850"/>
    <n v="0"/>
    <n v="32"/>
    <n v="92"/>
    <n v="460"/>
    <n v="102808.78"/>
    <n v="5"/>
    <n v="1117.4867391304347"/>
    <n v="16.358695652173914"/>
    <n v="68.669936667391298"/>
    <n v="92"/>
    <n v="52.311241015217391"/>
    <n v="8.7522447463768104E-3"/>
    <n v="1.3136954475435607"/>
    <n v="0.61702898550724639"/>
    <n v="0"/>
    <n v="59.632621949456528"/>
    <n v="6.1344322329710153"/>
    <n v="3220"/>
    <n v="29"/>
    <n v="3"/>
    <n v="2"/>
    <n v="3"/>
    <n v="0"/>
    <n v="0"/>
    <n v="0"/>
    <n v="771.51"/>
    <s v="Rider Supply / Availability"/>
    <n v="92"/>
    <n v="126.66408269999999"/>
    <n v="799.56219475"/>
    <n v="29"/>
    <n v="1"/>
    <n v="2.1739130434782608E-2"/>
    <n v="35"/>
    <n v="0.46912623222222222"/>
    <n v="0.91903700545977007"/>
    <n v="39"/>
    <n v="-10"/>
    <n v="7"/>
    <n v="2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02_I45"/>
    <s v="DS003"/>
    <d v="2026-07-02T00:00:00"/>
    <n v="45"/>
    <s v="Evening"/>
    <n v="76"/>
    <n v="8"/>
    <n v="0"/>
    <n v="0"/>
    <n v="8"/>
    <n v="0"/>
    <n v="0"/>
    <s v=""/>
    <s v=""/>
    <s v="P_DS003_021|P_DS003_024|P_DS003_027|P_DS003_003|P_DS003_006|P_DS003_009|P_DS003_012|P_DS003_015"/>
    <n v="9.5"/>
    <n v="0"/>
    <n v="850"/>
    <n v="0"/>
    <n v="32"/>
    <n v="76"/>
    <n v="394"/>
    <n v="80769.98"/>
    <n v="5.1842105263157894"/>
    <n v="1062.7628947368421"/>
    <n v="13.434210526315789"/>
    <n v="70.380980199342105"/>
    <n v="76"/>
    <n v="56.946769673026317"/>
    <n v="0"/>
    <n v="1.3822155098951958"/>
    <n v="0.62763157894736843"/>
    <n v="0"/>
    <n v="61.540415437500002"/>
    <n v="5.8886124019736847"/>
    <n v="2280"/>
    <n v="29"/>
    <n v="4"/>
    <n v="4"/>
    <n v="2"/>
    <n v="1"/>
    <n v="1"/>
    <n v="0"/>
    <n v="964.94"/>
    <s v="Rider Supply / Availability"/>
    <n v="76"/>
    <n v="105.76223126666666"/>
    <n v="787.47774021666669"/>
    <n v="29"/>
    <n v="1"/>
    <n v="5.2631578947368418E-2"/>
    <n v="30"/>
    <n v="0.44067596361111111"/>
    <n v="0.90514682783524902"/>
    <n v="38"/>
    <n v="-9"/>
    <n v="6"/>
    <n v="2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02_I46"/>
    <s v="DS003"/>
    <d v="2026-07-02T00:00:00"/>
    <n v="46"/>
    <s v="Evening"/>
    <n v="45"/>
    <n v="8"/>
    <n v="0"/>
    <n v="0"/>
    <n v="8"/>
    <n v="0"/>
    <n v="0"/>
    <s v=""/>
    <s v=""/>
    <s v="P_DS003_024|P_DS003_027|P_DS003_003|P_DS003_006|P_DS003_009|P_DS003_012|P_DS003_015|P_DS003_021"/>
    <n v="5.625"/>
    <n v="0"/>
    <n v="850"/>
    <n v="0"/>
    <n v="32"/>
    <n v="45"/>
    <n v="231"/>
    <n v="53891.81"/>
    <n v="5.1333333333333337"/>
    <n v="1197.5957777777778"/>
    <n v="11.533333333333333"/>
    <n v="61.064396747777778"/>
    <n v="45"/>
    <n v="49.531063414444439"/>
    <n v="0"/>
    <n v="1.3917688687022924"/>
    <n v="0.61037037037037045"/>
    <n v="0"/>
    <n v="51.955116024074073"/>
    <n v="6.2189933277777776"/>
    <n v="1350"/>
    <n v="29"/>
    <n v="0"/>
    <n v="0"/>
    <n v="0"/>
    <n v="0"/>
    <n v="0"/>
    <n v="0"/>
    <n v="0"/>
    <s v="Rider Supply / Availability"/>
    <n v="45"/>
    <n v="60.900144616666665"/>
    <n v="795.99813383333333"/>
    <n v="29"/>
    <n v="1"/>
    <n v="0"/>
    <n v="30"/>
    <n v="0.25375060256944443"/>
    <n v="0.91494038371647513"/>
    <n v="38"/>
    <n v="-9"/>
    <n v="3"/>
    <n v="5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02_I47"/>
    <s v="DS003"/>
    <d v="2026-07-02T00:00:00"/>
    <n v="47"/>
    <s v="Late Night"/>
    <n v="46"/>
    <n v="8"/>
    <n v="0"/>
    <n v="2"/>
    <n v="6"/>
    <n v="0"/>
    <n v="1"/>
    <s v=""/>
    <s v="P_DS003_027|P_DS003_003"/>
    <s v="P_DS003_006|P_DS003_009|P_DS003_012|P_DS003_015|P_DS003_021|P_DS003_024"/>
    <n v="7.666666666666667"/>
    <n v="0"/>
    <n v="850"/>
    <n v="1"/>
    <n v="31"/>
    <n v="46"/>
    <n v="224"/>
    <n v="48426.83"/>
    <n v="4.8695652173913047"/>
    <n v="1052.7571739130435"/>
    <n v="12.043478260869565"/>
    <n v="46.039481451811596"/>
    <n v="46"/>
    <n v="33.996003190942027"/>
    <n v="0"/>
    <n v="1.3098934107147604"/>
    <n v="0.59347826086956523"/>
    <n v="0"/>
    <n v="36.525225204347826"/>
    <n v="6.7199425365942034"/>
    <n v="1380"/>
    <n v="29"/>
    <n v="1"/>
    <n v="1"/>
    <n v="1"/>
    <n v="0"/>
    <n v="0"/>
    <n v="0"/>
    <n v="674.82"/>
    <s v="Rider Supply / Availability"/>
    <n v="46"/>
    <n v="60.637967150000001"/>
    <n v="781.18823075"/>
    <n v="29"/>
    <n v="1"/>
    <n v="2.1739130434782608E-2"/>
    <n v="30"/>
    <n v="0.33687759527777777"/>
    <n v="0.89791750660919545"/>
    <n v="38"/>
    <n v="-9"/>
    <n v="3"/>
    <n v="3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02_I48"/>
    <s v="DS003"/>
    <d v="2026-07-02T00:00:00"/>
    <n v="48"/>
    <s v="Late Night"/>
    <n v="17"/>
    <n v="8"/>
    <n v="0"/>
    <n v="2"/>
    <n v="6"/>
    <n v="0"/>
    <n v="1"/>
    <s v=""/>
    <s v="P_DS003_003|P_DS003_006"/>
    <s v="P_DS003_009|P_DS003_012|P_DS003_015|P_DS003_021|P_DS003_024|P_DS003_027"/>
    <n v="2.8333333333333335"/>
    <n v="0"/>
    <n v="850"/>
    <n v="1"/>
    <n v="30"/>
    <n v="17"/>
    <n v="74"/>
    <n v="16346.01"/>
    <n v="4.3529411764705879"/>
    <n v="961.53"/>
    <n v="10.058823529411764"/>
    <n v="18.072210769607842"/>
    <n v="12"/>
    <n v="8.3473636333333321"/>
    <n v="0"/>
    <n v="1.245719870585051"/>
    <n v="0.59019607843137256"/>
    <n v="9.232598431372549E-2"/>
    <n v="9.9191551284313721"/>
    <n v="5.2426298813725491"/>
    <n v="510"/>
    <n v="29"/>
    <n v="2"/>
    <n v="2"/>
    <n v="1"/>
    <n v="1"/>
    <n v="0"/>
    <n v="0"/>
    <n v="1129.76"/>
    <s v="Rider Supply / Availability"/>
    <n v="11"/>
    <n v="21.664552433333334"/>
    <n v="799.95697815000005"/>
    <n v="29"/>
    <n v="0.70588235294117652"/>
    <n v="0.11764705882352941"/>
    <n v="30"/>
    <n v="0.12035862462962964"/>
    <n v="0.9194907794827587"/>
    <n v="39"/>
    <n v="-10"/>
    <n v="2"/>
    <n v="4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03_I01"/>
    <s v="DS003"/>
    <d v="2026-07-03T00:00:00"/>
    <n v="1"/>
    <s v="Night"/>
    <n v="6"/>
    <n v="16"/>
    <n v="12"/>
    <n v="2"/>
    <n v="2"/>
    <n v="900"/>
    <n v="1"/>
    <s v="P_DS003_006|P_DS003_009|P_DS003_012|P_DS003_015|P_DS003_021|P_DS003_024|P_DS003_027|P_DS003_001|P_DS003_004|P_DS003_007|P_DS003_016|P_DS003_022"/>
    <s v="P_DS003_025|P_DS003_028"/>
    <s v="P_DS003_031|P_DS003_003"/>
    <n v="3"/>
    <n v="900"/>
    <n v="9100"/>
    <n v="1"/>
    <n v="49"/>
    <n v="6"/>
    <n v="32"/>
    <n v="6980.42"/>
    <n v="5.333333333333333"/>
    <n v="1163.4033333333334"/>
    <n v="13.833333333333334"/>
    <n v="10.797433180555556"/>
    <n v="1"/>
    <n v="0.14306765833333332"/>
    <n v="0"/>
    <n v="1.3801560583379473"/>
    <n v="0.68055555555555547"/>
    <n v="2.0607116055555554"/>
    <n v="0"/>
    <n v="7.5589437861111115"/>
    <n v="240"/>
    <n v="61"/>
    <n v="1"/>
    <n v="1"/>
    <n v="0"/>
    <n v="1"/>
    <n v="0"/>
    <n v="0"/>
    <n v="379.74"/>
    <s v="Store Not Ready for Rider"/>
    <n v="1"/>
    <n v="9.203946366666667"/>
    <n v="449.95846056666664"/>
    <n v="57"/>
    <n v="0.16666666666666666"/>
    <n v="0.16666666666666666"/>
    <n v="40"/>
    <n v="0.15339910611111113"/>
    <n v="0.2458789402003643"/>
    <n v="22"/>
    <n v="39"/>
    <n v="1"/>
    <n v="1"/>
    <s v="Protect or increase picker capacity"/>
    <x v="2"/>
    <s v="Hyderabad"/>
    <s v="Medium"/>
    <n v="1900"/>
    <n v="2.8"/>
    <d v="1899-12-30T00:00:00"/>
    <d v="1899-12-30T00:30:00"/>
    <x v="0"/>
    <b v="0"/>
  </r>
  <r>
    <s v="DS003_20260703_I02"/>
    <s v="DS003"/>
    <d v="2026-07-03T00:00:00"/>
    <n v="2"/>
    <s v="Night"/>
    <n v="7"/>
    <n v="18"/>
    <n v="12"/>
    <n v="2"/>
    <n v="4"/>
    <n v="900"/>
    <n v="1"/>
    <s v="P_DS003_009|P_DS003_012|P_DS003_015|P_DS003_021|P_DS003_024|P_DS003_027|P_DS003_001|P_DS003_004|P_DS003_007|P_DS003_010|P_DS003_013|P_DS003_016"/>
    <s v="P_DS003_022|P_DS003_025"/>
    <s v="P_DS003_028|P_DS003_031|P_DS003_003|P_DS003_006"/>
    <n v="1.75"/>
    <n v="900"/>
    <n v="8200"/>
    <n v="1"/>
    <n v="48"/>
    <n v="7"/>
    <n v="38"/>
    <n v="9715.64"/>
    <n v="5.4285714285714288"/>
    <n v="1387.9485714285713"/>
    <n v="13.857142857142858"/>
    <n v="10.661700397619047"/>
    <n v="0"/>
    <n v="0"/>
    <n v="0"/>
    <n v="1.3325114629379249"/>
    <n v="0.50238095238095237"/>
    <n v="1.8348924095238097"/>
    <n v="0"/>
    <n v="7.7529984547619053"/>
    <n v="280"/>
    <n v="61"/>
    <n v="0"/>
    <n v="0"/>
    <n v="0"/>
    <n v="0"/>
    <n v="0"/>
    <n v="0"/>
    <n v="0"/>
    <s v="No SLA Breach"/>
    <n v="0"/>
    <n v="9.29563205"/>
    <n v="52.132675216666662"/>
    <n v="6"/>
    <n v="0"/>
    <n v="0"/>
    <n v="40"/>
    <n v="7.7463600416666667E-2"/>
    <n v="2.8487800664845169E-2"/>
    <n v="3"/>
    <n v="58"/>
    <n v="1"/>
    <n v="3"/>
    <s v="Monitor - no immediate intervention"/>
    <x v="2"/>
    <s v="Hyderabad"/>
    <s v="Medium"/>
    <n v="1900"/>
    <n v="2.8"/>
    <d v="1899-12-30T00:30:00"/>
    <d v="1899-12-30T01:00:00"/>
    <x v="0"/>
    <b v="0"/>
  </r>
  <r>
    <s v="DS003_20260703_I03"/>
    <s v="DS003"/>
    <d v="2026-07-03T00:00:00"/>
    <n v="3"/>
    <s v="Night"/>
    <n v="6"/>
    <n v="10"/>
    <n v="9"/>
    <n v="0"/>
    <n v="1"/>
    <n v="675"/>
    <n v="0"/>
    <s v="P_DS003_010|P_DS003_013|P_DS003_016|P_DS003_022|P_DS003_025|P_DS003_028|P_DS003_031|P_DS003_001|P_DS003_004"/>
    <s v=""/>
    <s v="P_DS003_007"/>
    <n v="6"/>
    <n v="675"/>
    <n v="7525"/>
    <n v="0"/>
    <n v="48"/>
    <n v="6"/>
    <n v="21"/>
    <n v="3587.67"/>
    <n v="3.5"/>
    <n v="597.94500000000005"/>
    <n v="13.166666666666666"/>
    <n v="8.7489108027777771"/>
    <n v="0"/>
    <n v="0"/>
    <n v="4.2604391666666665E-2"/>
    <n v="0.90658621435671904"/>
    <n v="0.72222222222222221"/>
    <n v="1.6714128194444446"/>
    <n v="0"/>
    <n v="6.0830535277777784"/>
    <n v="240"/>
    <n v="32"/>
    <n v="0"/>
    <n v="0"/>
    <n v="0"/>
    <n v="0"/>
    <n v="0"/>
    <n v="0"/>
    <n v="0"/>
    <s v="No SLA Breach"/>
    <n v="0"/>
    <n v="5.4714653833333333"/>
    <n v="90.079769450000001"/>
    <n v="9"/>
    <n v="0"/>
    <n v="0"/>
    <n v="40"/>
    <n v="0.18238217944444443"/>
    <n v="9.383309317708334E-2"/>
    <n v="5"/>
    <n v="27"/>
    <n v="1"/>
    <n v="0"/>
    <s v="Monitor - no immediate intervention"/>
    <x v="2"/>
    <s v="Hyderabad"/>
    <s v="Medium"/>
    <n v="1900"/>
    <n v="2.8"/>
    <d v="1899-12-30T01:00:00"/>
    <d v="1899-12-30T01:30:00"/>
    <x v="1"/>
    <b v="0"/>
  </r>
  <r>
    <s v="DS003_20260703_I04"/>
    <s v="DS003"/>
    <d v="2026-07-03T00:00:00"/>
    <n v="4"/>
    <s v="Night"/>
    <n v="18"/>
    <n v="10"/>
    <n v="9"/>
    <n v="0"/>
    <n v="1"/>
    <n v="675"/>
    <n v="0"/>
    <s v="P_DS003_013|P_DS003_016|P_DS003_022|P_DS003_025|P_DS003_028|P_DS003_031|P_DS003_001|P_DS003_004|P_DS003_007"/>
    <s v=""/>
    <s v="P_DS003_010"/>
    <n v="18"/>
    <n v="675"/>
    <n v="6850"/>
    <n v="0"/>
    <n v="48"/>
    <n v="18"/>
    <n v="83"/>
    <n v="18760.009999999998"/>
    <n v="4.6111111111111107"/>
    <n v="1042.2227777777778"/>
    <n v="14.055555555555555"/>
    <n v="12.144701428703703"/>
    <n v="2"/>
    <n v="0.14979655277777779"/>
    <n v="1.1244425462962964"/>
    <n v="1.2631973643994809"/>
    <n v="0.65277777777777779"/>
    <n v="3.0404176861111107"/>
    <n v="0"/>
    <n v="8.1403948435185178"/>
    <n v="720"/>
    <n v="32"/>
    <n v="1"/>
    <n v="1"/>
    <n v="0"/>
    <n v="1"/>
    <n v="0"/>
    <n v="0"/>
    <n v="169.77"/>
    <s v="Store Not Ready for Rider"/>
    <n v="2"/>
    <n v="20.482739850000002"/>
    <n v="144.34982498333332"/>
    <n v="11"/>
    <n v="0.1111111111111111"/>
    <n v="5.5555555555555552E-2"/>
    <n v="40"/>
    <n v="0.68275799500000001"/>
    <n v="0.15036440102430554"/>
    <n v="7"/>
    <n v="25"/>
    <n v="1"/>
    <n v="0"/>
    <s v="Investigate inventory and order-quality process"/>
    <x v="2"/>
    <s v="Hyderabad"/>
    <s v="Medium"/>
    <n v="1900"/>
    <n v="2.8"/>
    <d v="1899-12-30T01:30:00"/>
    <d v="1899-12-30T02:00:00"/>
    <x v="1"/>
    <b v="0"/>
  </r>
  <r>
    <s v="DS003_20260703_I05"/>
    <s v="DS003"/>
    <d v="2026-07-03T00:00:00"/>
    <n v="5"/>
    <s v="Night"/>
    <n v="14"/>
    <n v="10"/>
    <n v="9"/>
    <n v="0"/>
    <n v="1"/>
    <n v="675"/>
    <n v="0"/>
    <s v="P_DS003_016|P_DS003_022|P_DS003_025|P_DS003_028|P_DS003_031|P_DS003_001|P_DS003_004|P_DS003_007|P_DS003_010"/>
    <s v=""/>
    <s v="P_DS003_013"/>
    <n v="14"/>
    <n v="675"/>
    <n v="6175"/>
    <n v="0"/>
    <n v="48"/>
    <n v="14"/>
    <n v="76"/>
    <n v="17256.2"/>
    <n v="5.4285714285714288"/>
    <n v="1232.5857142857144"/>
    <n v="14.071428571428571"/>
    <n v="11.760773197619047"/>
    <n v="0"/>
    <n v="0"/>
    <n v="0.49300832857142857"/>
    <n v="1.4610595821553833"/>
    <n v="0.59642857142857142"/>
    <n v="2.5504964785714286"/>
    <n v="0"/>
    <n v="8.3769433773809521"/>
    <n v="560"/>
    <n v="32"/>
    <n v="1"/>
    <n v="1"/>
    <n v="0"/>
    <n v="0"/>
    <n v="1"/>
    <n v="0"/>
    <n v="496.1"/>
    <s v="No SLA Breach"/>
    <n v="0"/>
    <n v="22.042532833333333"/>
    <n v="230.8370285"/>
    <n v="13"/>
    <n v="0"/>
    <n v="7.1428571428571425E-2"/>
    <n v="40"/>
    <n v="0.73475109444444442"/>
    <n v="0.24045523802083332"/>
    <n v="11"/>
    <n v="21"/>
    <n v="2"/>
    <n v="-1"/>
    <s v="Investigate inventory and order-quality process"/>
    <x v="2"/>
    <s v="Hyderabad"/>
    <s v="Medium"/>
    <n v="1900"/>
    <n v="2.8"/>
    <d v="1899-12-30T02:00:00"/>
    <d v="1899-12-30T02:30:00"/>
    <x v="2"/>
    <b v="0"/>
  </r>
  <r>
    <s v="DS003_20260703_I06"/>
    <s v="DS003"/>
    <d v="2026-07-03T00:00:00"/>
    <n v="6"/>
    <s v="Night"/>
    <n v="8"/>
    <n v="10"/>
    <n v="9"/>
    <n v="0"/>
    <n v="1"/>
    <n v="675"/>
    <n v="0"/>
    <s v="P_DS003_022|P_DS003_025|P_DS003_028|P_DS003_031|P_DS003_001|P_DS003_004|P_DS003_007|P_DS003_010|P_DS003_013"/>
    <s v=""/>
    <s v="P_DS003_016"/>
    <n v="8"/>
    <n v="675"/>
    <n v="5500"/>
    <n v="0"/>
    <n v="48"/>
    <n v="8"/>
    <n v="34"/>
    <n v="7445.6200000000008"/>
    <n v="4.25"/>
    <n v="930.7025000000001"/>
    <n v="14.25"/>
    <n v="12.584320193749999"/>
    <n v="1"/>
    <n v="0.15530291666666662"/>
    <n v="0.8254173583333333"/>
    <n v="1.1695252576280044"/>
    <n v="0.6875"/>
    <n v="2.6824426125"/>
    <n v="0"/>
    <n v="8.9247942395833331"/>
    <n v="320"/>
    <n v="32"/>
    <n v="0"/>
    <n v="0"/>
    <n v="0"/>
    <n v="0"/>
    <n v="0"/>
    <n v="0"/>
    <n v="0"/>
    <s v="Store Not Ready for Rider"/>
    <n v="1"/>
    <n v="10.023315766666666"/>
    <n v="156.76411160000001"/>
    <n v="12"/>
    <n v="0.125"/>
    <n v="0"/>
    <n v="40"/>
    <n v="0.33411052555555554"/>
    <n v="0.16329594958333335"/>
    <n v="8"/>
    <n v="24"/>
    <n v="1"/>
    <n v="0"/>
    <s v="Monitor - no immediate intervention"/>
    <x v="2"/>
    <s v="Hyderabad"/>
    <s v="Medium"/>
    <n v="1900"/>
    <n v="2.8"/>
    <d v="1899-12-30T02:30:00"/>
    <d v="1899-12-30T03:00:00"/>
    <x v="2"/>
    <b v="0"/>
  </r>
  <r>
    <s v="DS003_20260703_I07"/>
    <s v="DS003"/>
    <d v="2026-07-03T00:00:00"/>
    <n v="7"/>
    <s v="Night"/>
    <n v="11"/>
    <n v="10"/>
    <n v="9"/>
    <n v="0"/>
    <n v="1"/>
    <n v="675"/>
    <n v="0"/>
    <s v="P_DS003_025|P_DS003_028|P_DS003_031|P_DS003_001|P_DS003_004|P_DS003_007|P_DS003_010|P_DS003_013|P_DS003_016"/>
    <s v=""/>
    <s v="P_DS003_022"/>
    <n v="11"/>
    <n v="675"/>
    <n v="4825"/>
    <n v="0"/>
    <n v="48"/>
    <n v="11"/>
    <n v="56"/>
    <n v="12526.75"/>
    <n v="5.0909090909090908"/>
    <n v="1138.7954545454545"/>
    <n v="14"/>
    <n v="12.568602156060605"/>
    <n v="3"/>
    <n v="0.2621446090909092"/>
    <n v="0.40844693333333332"/>
    <n v="1.3188594526829023"/>
    <n v="0.66666666666666663"/>
    <n v="2.3939730484848485"/>
    <n v="0"/>
    <n v="9.0155381909090906"/>
    <n v="440"/>
    <n v="32"/>
    <n v="1"/>
    <n v="1"/>
    <n v="0"/>
    <n v="0"/>
    <n v="1"/>
    <n v="0"/>
    <n v="264.39"/>
    <s v="Store Not Ready for Rider"/>
    <n v="3"/>
    <n v="13.239425783333333"/>
    <n v="102.9219992"/>
    <n v="6"/>
    <n v="0.27272727272727271"/>
    <n v="9.0909090909090912E-2"/>
    <n v="40"/>
    <n v="0.44131419277777778"/>
    <n v="0.10721041583333334"/>
    <n v="5"/>
    <n v="27"/>
    <n v="1"/>
    <n v="0"/>
    <s v="Protect or increase picker capacity"/>
    <x v="2"/>
    <s v="Hyderabad"/>
    <s v="Medium"/>
    <n v="1900"/>
    <n v="2.8"/>
    <d v="1899-12-30T03:00:00"/>
    <d v="1899-12-30T03:30:00"/>
    <x v="3"/>
    <b v="0"/>
  </r>
  <r>
    <s v="DS003_20260703_I08"/>
    <s v="DS003"/>
    <d v="2026-07-03T00:00:00"/>
    <n v="8"/>
    <s v="Night"/>
    <n v="7"/>
    <n v="10"/>
    <n v="9"/>
    <n v="0"/>
    <n v="1"/>
    <n v="675"/>
    <n v="0"/>
    <s v="P_DS003_028|P_DS003_031|P_DS003_001|P_DS003_004|P_DS003_007|P_DS003_010|P_DS003_013|P_DS003_016|P_DS003_022"/>
    <s v=""/>
    <s v="P_DS003_025"/>
    <n v="7"/>
    <n v="675"/>
    <n v="4150"/>
    <n v="0"/>
    <n v="48"/>
    <n v="7"/>
    <n v="30"/>
    <n v="7189.08"/>
    <n v="4.2857142857142856"/>
    <n v="1027.0114285714285"/>
    <n v="13.714285714285714"/>
    <n v="10.886280123809524"/>
    <n v="1"/>
    <n v="0.14699218571428574"/>
    <n v="0.27840322857142852"/>
    <n v="1.1109783313457424"/>
    <n v="0.62857142857142867"/>
    <n v="2.0179529857142855"/>
    <n v="0"/>
    <n v="8.0159461833333321"/>
    <n v="280"/>
    <n v="32"/>
    <n v="0"/>
    <n v="0"/>
    <n v="0"/>
    <n v="0"/>
    <n v="0"/>
    <n v="0"/>
    <n v="0"/>
    <s v="Store Not Ready for Rider"/>
    <n v="1"/>
    <n v="8.4044139666666666"/>
    <n v="113.23135528333333"/>
    <n v="9"/>
    <n v="0.14285714285714285"/>
    <n v="0"/>
    <n v="40"/>
    <n v="0.28014713222222221"/>
    <n v="0.11794932842013889"/>
    <n v="6"/>
    <n v="26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03_I09"/>
    <s v="DS003"/>
    <d v="2026-07-03T00:00:00"/>
    <n v="9"/>
    <s v="Night"/>
    <n v="10"/>
    <n v="10"/>
    <n v="9"/>
    <n v="0"/>
    <n v="1"/>
    <n v="675"/>
    <n v="0"/>
    <s v="P_DS003_031|P_DS003_001|P_DS003_004|P_DS003_007|P_DS003_010|P_DS003_013|P_DS003_016|P_DS003_022|P_DS003_025"/>
    <s v=""/>
    <s v="P_DS003_028"/>
    <n v="10"/>
    <n v="675"/>
    <n v="3475"/>
    <n v="0"/>
    <n v="48"/>
    <n v="10"/>
    <n v="41"/>
    <n v="9205.3700000000008"/>
    <n v="4.0999999999999996"/>
    <n v="920.53700000000003"/>
    <n v="13.8"/>
    <n v="11.144364141666667"/>
    <n v="1"/>
    <n v="3.1935836666666613E-2"/>
    <n v="0.19742328166666667"/>
    <n v="1.1168031821228013"/>
    <n v="0.67833333333333334"/>
    <n v="1.9925597900000001"/>
    <n v="0"/>
    <n v="8.1051376800000003"/>
    <n v="400"/>
    <n v="32"/>
    <n v="0"/>
    <n v="0"/>
    <n v="0"/>
    <n v="0"/>
    <n v="0"/>
    <n v="0"/>
    <n v="0"/>
    <s v="Store Not Ready for Rider"/>
    <n v="1"/>
    <n v="11.808494133333333"/>
    <n v="138.91271686666667"/>
    <n v="8"/>
    <n v="0.1"/>
    <n v="0"/>
    <n v="40"/>
    <n v="0.39361647111111109"/>
    <n v="0.14470074673611111"/>
    <n v="7"/>
    <n v="25"/>
    <n v="1"/>
    <n v="0"/>
    <s v="Monitor - no immediate intervention"/>
    <x v="2"/>
    <s v="Hyderabad"/>
    <s v="Medium"/>
    <n v="1900"/>
    <n v="2.8"/>
    <d v="1899-12-30T04:00:00"/>
    <d v="1899-12-30T04:30:00"/>
    <x v="4"/>
    <b v="0"/>
  </r>
  <r>
    <s v="DS003_20260703_I10"/>
    <s v="DS003"/>
    <d v="2026-07-03T00:00:00"/>
    <n v="10"/>
    <s v="Night"/>
    <n v="13"/>
    <n v="10"/>
    <n v="9"/>
    <n v="0"/>
    <n v="1"/>
    <n v="675"/>
    <n v="0"/>
    <s v="P_DS003_001|P_DS003_004|P_DS003_007|P_DS003_010|P_DS003_013|P_DS003_016|P_DS003_022|P_DS003_025|P_DS003_028"/>
    <s v=""/>
    <s v="P_DS003_031"/>
    <n v="13"/>
    <n v="675"/>
    <n v="2800"/>
    <n v="0"/>
    <n v="48"/>
    <n v="13"/>
    <n v="65"/>
    <n v="14101"/>
    <n v="5"/>
    <n v="1084.6923076923076"/>
    <n v="13.846153846153847"/>
    <n v="11.804048196153847"/>
    <n v="2"/>
    <n v="0.30102949615384639"/>
    <n v="0.35939709102564099"/>
    <n v="1.2866453216820348"/>
    <n v="0.62435897435897436"/>
    <n v="2.2704013807692309"/>
    <n v="0"/>
    <n v="8.6131339846153843"/>
    <n v="520"/>
    <n v="32"/>
    <n v="0"/>
    <n v="0"/>
    <n v="0"/>
    <n v="0"/>
    <n v="0"/>
    <n v="0"/>
    <n v="0"/>
    <s v="Last-Mile Travel"/>
    <n v="1"/>
    <n v="15.717680550000001"/>
    <n v="146.0484113"/>
    <n v="9"/>
    <n v="0.15384615384615385"/>
    <n v="0"/>
    <n v="40"/>
    <n v="0.52392268500000005"/>
    <n v="0.15213376177083332"/>
    <n v="7"/>
    <n v="25"/>
    <n v="1"/>
    <n v="0"/>
    <s v="Monitor - no immediate intervention"/>
    <x v="2"/>
    <s v="Hyderabad"/>
    <s v="Medium"/>
    <n v="1900"/>
    <n v="2.8"/>
    <d v="1899-12-30T04:30:00"/>
    <d v="1899-12-30T05:00:00"/>
    <x v="4"/>
    <b v="0"/>
  </r>
  <r>
    <s v="DS003_20260703_I11"/>
    <s v="DS003"/>
    <d v="2026-07-03T00:00:00"/>
    <n v="11"/>
    <s v="Night"/>
    <n v="13"/>
    <n v="10"/>
    <n v="9"/>
    <n v="0"/>
    <n v="1"/>
    <n v="675"/>
    <n v="0"/>
    <s v="P_DS003_004|P_DS003_007|P_DS003_010|P_DS003_013|P_DS003_016|P_DS003_022|P_DS003_025|P_DS003_028|P_DS003_031"/>
    <s v=""/>
    <s v="P_DS003_001"/>
    <n v="13"/>
    <n v="675"/>
    <n v="2125"/>
    <n v="0"/>
    <n v="48"/>
    <n v="13"/>
    <n v="77"/>
    <n v="22578.74"/>
    <n v="5.9230769230769234"/>
    <n v="1736.8261538461541"/>
    <n v="14.461538461538462"/>
    <n v="14.089926932051283"/>
    <n v="4"/>
    <n v="1.0034276384615386"/>
    <n v="1.787979105128205"/>
    <n v="1.7166171392074707"/>
    <n v="0.79358974358974355"/>
    <n v="4.2981859858974358"/>
    <n v="0"/>
    <n v="8.7943050448717948"/>
    <n v="520"/>
    <n v="32"/>
    <n v="2"/>
    <n v="2"/>
    <n v="1"/>
    <n v="0"/>
    <n v="1"/>
    <n v="0"/>
    <n v="1329.56"/>
    <s v="Store Not Ready for Rider"/>
    <n v="4"/>
    <n v="18.01813645"/>
    <n v="144.47912310000001"/>
    <n v="9"/>
    <n v="0.30769230769230771"/>
    <n v="0.15384615384615385"/>
    <n v="40"/>
    <n v="0.60060454833333332"/>
    <n v="0.15049908656250002"/>
    <n v="7"/>
    <n v="25"/>
    <n v="1"/>
    <n v="0"/>
    <s v="Protect or increase picker capacity"/>
    <x v="2"/>
    <s v="Hyderabad"/>
    <s v="Medium"/>
    <n v="1900"/>
    <n v="2.8"/>
    <d v="1899-12-30T05:00:00"/>
    <d v="1899-12-30T05:30:00"/>
    <x v="5"/>
    <b v="0"/>
  </r>
  <r>
    <s v="DS003_20260703_I12"/>
    <s v="DS003"/>
    <d v="2026-07-03T00:00:00"/>
    <n v="12"/>
    <s v="Night"/>
    <n v="16"/>
    <n v="10"/>
    <n v="9"/>
    <n v="0"/>
    <n v="1"/>
    <n v="675"/>
    <n v="0"/>
    <s v="P_DS003_007|P_DS003_010|P_DS003_013|P_DS003_016|P_DS003_022|P_DS003_025|P_DS003_028|P_DS003_031|P_DS003_001"/>
    <s v=""/>
    <s v="P_DS003_004"/>
    <n v="16"/>
    <n v="675"/>
    <n v="1450"/>
    <n v="0"/>
    <n v="48"/>
    <n v="16"/>
    <n v="81"/>
    <n v="18104.830000000002"/>
    <n v="5.0625"/>
    <n v="1131.5518750000001"/>
    <n v="13.875"/>
    <n v="12.601616932291666"/>
    <n v="3"/>
    <n v="0.43252234583333338"/>
    <n v="0.84310414270833334"/>
    <n v="1.3402314221507772"/>
    <n v="0.54166666666666663"/>
    <n v="2.7250022291666665"/>
    <n v="0"/>
    <n v="8.8932813635416661"/>
    <n v="640"/>
    <n v="32"/>
    <n v="0"/>
    <n v="0"/>
    <n v="0"/>
    <n v="0"/>
    <n v="0"/>
    <n v="0"/>
    <n v="0"/>
    <s v="Last-Mile Travel"/>
    <n v="3"/>
    <n v="26.750297333333332"/>
    <n v="265.23389220000001"/>
    <n v="14"/>
    <n v="0.1875"/>
    <n v="0"/>
    <n v="40"/>
    <n v="0.89167657777777776"/>
    <n v="0.27628530437500004"/>
    <n v="13"/>
    <n v="19"/>
    <n v="2"/>
    <n v="-1"/>
    <s v="Monitor - no immediate intervention"/>
    <x v="2"/>
    <s v="Hyderabad"/>
    <s v="Medium"/>
    <n v="1900"/>
    <n v="2.8"/>
    <d v="1899-12-30T05:30:00"/>
    <d v="1899-12-30T06:00:00"/>
    <x v="5"/>
    <b v="0"/>
  </r>
  <r>
    <s v="DS003_20260703_I13"/>
    <s v="DS003"/>
    <d v="2026-07-03T00:00:00"/>
    <n v="13"/>
    <s v="Morning"/>
    <n v="15"/>
    <n v="10"/>
    <n v="3"/>
    <n v="2"/>
    <n v="5"/>
    <n v="225"/>
    <n v="1"/>
    <s v="P_DS003_010|P_DS003_013|P_DS003_016"/>
    <s v="P_DS003_022|P_DS003_025"/>
    <s v="P_DS003_028|P_DS003_031|P_DS003_001|P_DS003_004|P_DS003_007"/>
    <n v="3"/>
    <n v="225"/>
    <n v="1225"/>
    <n v="1"/>
    <n v="47"/>
    <n v="15"/>
    <n v="68"/>
    <n v="15817.57"/>
    <n v="4.5333333333333332"/>
    <n v="1054.5046666666667"/>
    <n v="14.2"/>
    <n v="10.99892095"/>
    <n v="0"/>
    <n v="0"/>
    <n v="0"/>
    <n v="1.25512551378991"/>
    <n v="0.53666666666666674"/>
    <n v="1.7917921699999999"/>
    <n v="0"/>
    <n v="8.2326843233333342"/>
    <n v="600"/>
    <n v="32"/>
    <n v="0"/>
    <n v="0"/>
    <n v="0"/>
    <n v="0"/>
    <n v="0"/>
    <n v="0"/>
    <n v="0"/>
    <s v="No SLA Breach"/>
    <n v="0"/>
    <n v="18.826882550000001"/>
    <n v="237.21535775000001"/>
    <n v="14"/>
    <n v="0"/>
    <n v="0"/>
    <n v="40"/>
    <n v="0.12551255033333333"/>
    <n v="0.24709933098958334"/>
    <n v="12"/>
    <n v="20"/>
    <n v="1"/>
    <n v="4"/>
    <s v="Recover overdue put-away workload"/>
    <x v="2"/>
    <s v="Hyderabad"/>
    <s v="Medium"/>
    <n v="1900"/>
    <n v="2.8"/>
    <d v="1899-12-30T06:00:00"/>
    <d v="1899-12-30T06:30:00"/>
    <x v="6"/>
    <b v="0"/>
  </r>
  <r>
    <s v="DS003_20260703_I14"/>
    <s v="DS003"/>
    <d v="2026-07-03T00:00:00"/>
    <n v="14"/>
    <s v="Morning"/>
    <n v="21"/>
    <n v="10"/>
    <n v="3"/>
    <n v="2"/>
    <n v="5"/>
    <n v="225"/>
    <n v="1"/>
    <s v="P_DS003_013|P_DS003_016|P_DS003_022"/>
    <s v="P_DS003_025|P_DS003_028"/>
    <s v="P_DS003_031|P_DS003_001|P_DS003_004|P_DS003_007|P_DS003_010"/>
    <n v="4.2"/>
    <n v="225"/>
    <n v="1000"/>
    <n v="1"/>
    <n v="46"/>
    <n v="21"/>
    <n v="110"/>
    <n v="25098.639999999999"/>
    <n v="5.2380952380952381"/>
    <n v="1195.1733333333334"/>
    <n v="14.238095238095237"/>
    <n v="12.120391486507938"/>
    <n v="1"/>
    <n v="8.4664451587301473E-2"/>
    <n v="0"/>
    <n v="1.3642228768799383"/>
    <n v="0.64444444444444449"/>
    <n v="2.0086673142857143"/>
    <n v="0"/>
    <n v="9.2204543246031747"/>
    <n v="840"/>
    <n v="32"/>
    <n v="2"/>
    <n v="2"/>
    <n v="2"/>
    <n v="0"/>
    <n v="0"/>
    <n v="0"/>
    <n v="792.05"/>
    <s v="Last-Mile Travel"/>
    <n v="1"/>
    <n v="28.648680266666666"/>
    <n v="237.32931313333333"/>
    <n v="15"/>
    <n v="4.7619047619047616E-2"/>
    <n v="9.5238095238095233E-2"/>
    <n v="40"/>
    <n v="0.19099120177777779"/>
    <n v="0.24721803451388888"/>
    <n v="12"/>
    <n v="20"/>
    <n v="2"/>
    <n v="3"/>
    <s v="Recover overdue put-away workload"/>
    <x v="2"/>
    <s v="Hyderabad"/>
    <s v="Medium"/>
    <n v="1900"/>
    <n v="2.8"/>
    <d v="1899-12-30T06:30:00"/>
    <d v="1899-12-30T07:00:00"/>
    <x v="6"/>
    <b v="0"/>
  </r>
  <r>
    <s v="DS003_20260703_I15"/>
    <s v="DS003"/>
    <d v="2026-07-03T00:00:00"/>
    <n v="15"/>
    <s v="Morning"/>
    <n v="39"/>
    <n v="10"/>
    <n v="3"/>
    <n v="2"/>
    <n v="5"/>
    <n v="225"/>
    <n v="1"/>
    <s v="P_DS003_016|P_DS003_022|P_DS003_025"/>
    <s v="P_DS003_028|P_DS003_031"/>
    <s v="P_DS003_001|P_DS003_004|P_DS003_007|P_DS003_010|P_DS003_013"/>
    <n v="7.8"/>
    <n v="225"/>
    <n v="775"/>
    <n v="1"/>
    <n v="45"/>
    <n v="39"/>
    <n v="208"/>
    <n v="50091.840000000004"/>
    <n v="5.333333333333333"/>
    <n v="1284.406153846154"/>
    <n v="14.358974358974359"/>
    <n v="11.327457751282051"/>
    <n v="2"/>
    <n v="4.3634514529914535E-2"/>
    <n v="2.7464461965811964E-2"/>
    <n v="1.368990548407746"/>
    <n v="0.62350427350427351"/>
    <n v="2.0199592760683762"/>
    <n v="0"/>
    <n v="8.3070711153846162"/>
    <n v="1560"/>
    <n v="32"/>
    <n v="1"/>
    <n v="1"/>
    <n v="1"/>
    <n v="0"/>
    <n v="0"/>
    <n v="0"/>
    <n v="134.94"/>
    <s v="Store Not Ready for Rider"/>
    <n v="2"/>
    <n v="53.156058049999999"/>
    <n v="431.70346534999999"/>
    <n v="26"/>
    <n v="5.128205128205128E-2"/>
    <n v="2.564102564102564E-2"/>
    <n v="40"/>
    <n v="0.35437372033333331"/>
    <n v="0.44969110973958332"/>
    <n v="21"/>
    <n v="11"/>
    <n v="3"/>
    <n v="2"/>
    <s v="Recover overdue put-away workload"/>
    <x v="2"/>
    <s v="Hyderabad"/>
    <s v="Medium"/>
    <n v="1900"/>
    <n v="2.8"/>
    <d v="1899-12-30T07:00:00"/>
    <d v="1899-12-30T07:30:00"/>
    <x v="7"/>
    <b v="0"/>
  </r>
  <r>
    <s v="DS003_20260703_I16"/>
    <s v="DS003"/>
    <d v="2026-07-03T00:00:00"/>
    <n v="16"/>
    <s v="Morning"/>
    <n v="45"/>
    <n v="10"/>
    <n v="3"/>
    <n v="2"/>
    <n v="5"/>
    <n v="225"/>
    <n v="1"/>
    <s v="P_DS003_022|P_DS003_025|P_DS003_028"/>
    <s v="P_DS003_031|P_DS003_001"/>
    <s v="P_DS003_004|P_DS003_007|P_DS003_010|P_DS003_013|P_DS003_016"/>
    <n v="9"/>
    <n v="225"/>
    <n v="550"/>
    <n v="1"/>
    <n v="44"/>
    <n v="45"/>
    <n v="247"/>
    <n v="54245.74"/>
    <n v="5.4888888888888889"/>
    <n v="1205.4608888888888"/>
    <n v="14.444444444444445"/>
    <n v="10.537030022222222"/>
    <n v="1"/>
    <n v="2.6071667037037043E-2"/>
    <n v="0"/>
    <n v="1.4144483428675236"/>
    <n v="0.65407407407407403"/>
    <n v="2.0685224081481479"/>
    <n v="0"/>
    <n v="7.4788779755555552"/>
    <n v="1800"/>
    <n v="32"/>
    <n v="1"/>
    <n v="1"/>
    <n v="1"/>
    <n v="0"/>
    <n v="0"/>
    <n v="0"/>
    <n v="61.38"/>
    <s v="Last-Mile Travel"/>
    <n v="1"/>
    <n v="62.95400063333333"/>
    <n v="555.12620030000005"/>
    <n v="29"/>
    <n v="2.2222222222222223E-2"/>
    <n v="2.2222222222222223E-2"/>
    <n v="40"/>
    <n v="0.41969333755555555"/>
    <n v="0.57825645864583342"/>
    <n v="27"/>
    <n v="5"/>
    <n v="3"/>
    <n v="2"/>
    <s v="Recover overdue put-away workload"/>
    <x v="2"/>
    <s v="Hyderabad"/>
    <s v="Medium"/>
    <n v="1900"/>
    <n v="2.8"/>
    <d v="1899-12-30T07:30:00"/>
    <d v="1899-12-30T08:00:00"/>
    <x v="7"/>
    <b v="0"/>
  </r>
  <r>
    <s v="DS003_20260703_I17"/>
    <s v="DS003"/>
    <d v="2026-07-03T00:00:00"/>
    <n v="17"/>
    <s v="Morning"/>
    <n v="52"/>
    <n v="19"/>
    <n v="3"/>
    <n v="2"/>
    <n v="14"/>
    <n v="225"/>
    <n v="1"/>
    <s v="P_DS003_031|P_DS003_032|P_DS003_001"/>
    <s v="P_DS003_002|P_DS003_004"/>
    <s v="P_DS003_007|P_DS003_008|P_DS003_010|P_DS003_011|P_DS003_013|P_DS003_014|P_DS003_016|P_DS003_017|P_DS003_020|P_DS003_022|P_DS003_023|P_DS003_025|P_DS003_028|P_DS003_029"/>
    <n v="3.7142857142857144"/>
    <n v="225"/>
    <n v="325"/>
    <n v="1"/>
    <n v="43"/>
    <n v="52"/>
    <n v="275"/>
    <n v="63361.15"/>
    <n v="5.2884615384615383"/>
    <n v="1218.4836538461539"/>
    <n v="14"/>
    <n v="11.635634577564103"/>
    <n v="6"/>
    <n v="0.13230419487179484"/>
    <n v="0"/>
    <n v="1.4307583646095128"/>
    <n v="0.70256410256410251"/>
    <n v="2.1333224596153846"/>
    <n v="0"/>
    <n v="8.6074403153846148"/>
    <n v="2080"/>
    <n v="61"/>
    <n v="2"/>
    <n v="2"/>
    <n v="2"/>
    <n v="0"/>
    <n v="0"/>
    <n v="0"/>
    <n v="349.36"/>
    <s v="Store Not Ready for Rider"/>
    <n v="5"/>
    <n v="69.677902849999995"/>
    <n v="508.93439068333333"/>
    <n v="39"/>
    <n v="0.11538461538461539"/>
    <n v="3.8461538461538464E-2"/>
    <n v="40"/>
    <n v="0.16589976869047618"/>
    <n v="0.27810622441712202"/>
    <n v="25"/>
    <n v="36"/>
    <n v="4"/>
    <n v="10"/>
    <s v="Recover overdue put-away workload"/>
    <x v="2"/>
    <s v="Hyderabad"/>
    <s v="Medium"/>
    <n v="1900"/>
    <n v="2.8"/>
    <d v="1899-12-30T08:00:00"/>
    <d v="1899-12-30T08:30:00"/>
    <x v="8"/>
    <b v="0"/>
  </r>
  <r>
    <s v="DS003_20260703_I18"/>
    <s v="DS003"/>
    <d v="2026-07-03T00:00:00"/>
    <n v="18"/>
    <s v="Morning"/>
    <n v="50"/>
    <n v="19"/>
    <n v="3"/>
    <n v="2"/>
    <n v="14"/>
    <n v="225"/>
    <n v="1"/>
    <s v="P_DS003_032|P_DS003_001|P_DS003_002"/>
    <s v="P_DS003_004|P_DS003_007"/>
    <s v="P_DS003_008|P_DS003_010|P_DS003_011|P_DS003_013|P_DS003_014|P_DS003_016|P_DS003_017|P_DS003_020|P_DS003_022|P_DS003_023|P_DS003_025|P_DS003_028|P_DS003_029|P_DS003_031"/>
    <n v="3.5714285714285716"/>
    <n v="225"/>
    <n v="100"/>
    <n v="1"/>
    <n v="42"/>
    <n v="50"/>
    <n v="237"/>
    <n v="55685.93"/>
    <n v="4.74"/>
    <n v="1113.7185999999999"/>
    <n v="13.98"/>
    <n v="11.406842336"/>
    <n v="7"/>
    <n v="7.0234270333333307E-2"/>
    <n v="0"/>
    <n v="1.2285578081458537"/>
    <n v="0.72499999999999998"/>
    <n v="1.9535577990000002"/>
    <n v="0"/>
    <n v="8.5846178603333332"/>
    <n v="2000"/>
    <n v="61"/>
    <n v="2"/>
    <n v="2"/>
    <n v="1"/>
    <n v="1"/>
    <n v="0"/>
    <n v="0"/>
    <n v="406.27"/>
    <s v="Store Not Ready for Rider"/>
    <n v="6"/>
    <n v="62.36495875"/>
    <n v="815.81474763333335"/>
    <n v="41"/>
    <n v="0.14000000000000001"/>
    <n v="0.04"/>
    <n v="40"/>
    <n v="0.14848799702380952"/>
    <n v="0.44580040854280512"/>
    <n v="39"/>
    <n v="22"/>
    <n v="3"/>
    <n v="11"/>
    <s v="Recover overdue put-away workload"/>
    <x v="2"/>
    <s v="Hyderabad"/>
    <s v="Medium"/>
    <n v="1900"/>
    <n v="2.8"/>
    <d v="1899-12-30T08:30:00"/>
    <d v="1899-12-30T09:00:00"/>
    <x v="8"/>
    <b v="0"/>
  </r>
  <r>
    <s v="DS003_20260703_I19"/>
    <s v="DS003"/>
    <d v="2026-07-03T00:00:00"/>
    <n v="19"/>
    <s v="Morning"/>
    <n v="57"/>
    <n v="9"/>
    <n v="0"/>
    <n v="2"/>
    <n v="7"/>
    <n v="0"/>
    <n v="1"/>
    <s v=""/>
    <s v="P_DS003_008|P_DS003_011"/>
    <s v="P_DS003_014|P_DS003_017|P_DS003_020|P_DS003_023|P_DS003_029|P_DS003_032|P_DS003_002"/>
    <n v="8.1428571428571423"/>
    <n v="0"/>
    <n v="100"/>
    <n v="1"/>
    <n v="41"/>
    <n v="57"/>
    <n v="267"/>
    <n v="61998.659999999996"/>
    <n v="4.6842105263157894"/>
    <n v="1087.695789473684"/>
    <n v="15.701754385964913"/>
    <n v="11.291773782163743"/>
    <n v="0"/>
    <n v="0"/>
    <n v="0"/>
    <n v="1.294438648343462"/>
    <n v="0.67660818713450288"/>
    <n v="1.7503990111111112"/>
    <n v="0"/>
    <n v="8.509615834795321"/>
    <n v="2280"/>
    <n v="31"/>
    <n v="3"/>
    <n v="2"/>
    <n v="1"/>
    <n v="2"/>
    <n v="0"/>
    <n v="0"/>
    <n v="1136.47"/>
    <s v="No SLA Breach"/>
    <n v="0"/>
    <n v="76.723828783333332"/>
    <n v="684.76992108333332"/>
    <n v="43"/>
    <n v="0"/>
    <n v="3.5087719298245612E-2"/>
    <n v="40"/>
    <n v="0.36535156563492061"/>
    <n v="0.73631174310035841"/>
    <n v="33"/>
    <n v="-2"/>
    <n v="4"/>
    <n v="3"/>
    <s v="Recover overdue put-away workload"/>
    <x v="2"/>
    <s v="Hyderabad"/>
    <s v="Medium"/>
    <n v="1900"/>
    <n v="2.8"/>
    <d v="1899-12-30T09:00:00"/>
    <d v="1899-12-30T09:30:00"/>
    <x v="9"/>
    <b v="0"/>
  </r>
  <r>
    <s v="DS003_20260703_I20"/>
    <s v="DS003"/>
    <d v="2026-07-03T00:00:00"/>
    <n v="20"/>
    <s v="Morning"/>
    <n v="45"/>
    <n v="9"/>
    <n v="0"/>
    <n v="2"/>
    <n v="7"/>
    <n v="0"/>
    <n v="1"/>
    <s v=""/>
    <s v="P_DS003_011|P_DS003_014"/>
    <s v="P_DS003_017|P_DS003_020|P_DS003_023|P_DS003_029|P_DS003_032|P_DS003_002|P_DS003_008"/>
    <n v="6.4285714285714288"/>
    <n v="0"/>
    <n v="100"/>
    <n v="1"/>
    <n v="40"/>
    <n v="45"/>
    <n v="226"/>
    <n v="53395.66"/>
    <n v="5.0222222222222221"/>
    <n v="1186.5702222222224"/>
    <n v="14.822222222222223"/>
    <n v="10.967250754074074"/>
    <n v="3"/>
    <n v="5.1818442962962959E-2"/>
    <n v="0"/>
    <n v="1.3215816722836218"/>
    <n v="0.65111111111111108"/>
    <n v="1.6409386633333334"/>
    <n v="1.2217244074074074E-2"/>
    <n v="8.0497481329629643"/>
    <n v="1800"/>
    <n v="31"/>
    <n v="2"/>
    <n v="2"/>
    <n v="1"/>
    <n v="0"/>
    <n v="1"/>
    <n v="0"/>
    <n v="628.04000000000008"/>
    <s v="Last-Mile Travel"/>
    <n v="2"/>
    <n v="59.700209583333333"/>
    <n v="690.3992009166667"/>
    <n v="31"/>
    <n v="6.6666666666666666E-2"/>
    <n v="4.4444444444444446E-2"/>
    <n v="40"/>
    <n v="0.28428671230158731"/>
    <n v="0.74236473216845877"/>
    <n v="33"/>
    <n v="-2"/>
    <n v="3"/>
    <n v="4"/>
    <s v="Recover overdue put-away workload"/>
    <x v="2"/>
    <s v="Hyderabad"/>
    <s v="Medium"/>
    <n v="1900"/>
    <n v="2.8"/>
    <d v="1899-12-30T09:30:00"/>
    <d v="1899-12-30T10:00:00"/>
    <x v="9"/>
    <b v="0"/>
  </r>
  <r>
    <s v="DS003_20260703_I21"/>
    <s v="DS003"/>
    <d v="2026-07-03T00:00:00"/>
    <n v="21"/>
    <s v="Morning"/>
    <n v="42"/>
    <n v="9"/>
    <n v="0"/>
    <n v="2"/>
    <n v="7"/>
    <n v="0"/>
    <n v="1"/>
    <s v=""/>
    <s v="P_DS003_014|P_DS003_017"/>
    <s v="P_DS003_020|P_DS003_023|P_DS003_029|P_DS003_032|P_DS003_002|P_DS003_008|P_DS003_011"/>
    <n v="6"/>
    <n v="0"/>
    <n v="100"/>
    <n v="1"/>
    <n v="39"/>
    <n v="42"/>
    <n v="204"/>
    <n v="48136.729999999996"/>
    <n v="4.8571428571428568"/>
    <n v="1146.1126190476189"/>
    <n v="14.976190476190476"/>
    <n v="11.892005662698413"/>
    <n v="3"/>
    <n v="7.1324409920634976E-2"/>
    <n v="0"/>
    <n v="1.2579510315321478"/>
    <n v="0.65595238095238095"/>
    <n v="1.9139034035714286"/>
    <n v="0"/>
    <n v="8.9884197099206347"/>
    <n v="1680"/>
    <n v="31"/>
    <n v="2"/>
    <n v="2"/>
    <n v="1"/>
    <n v="0"/>
    <n v="1"/>
    <n v="0"/>
    <n v="785.21999999999991"/>
    <s v="Last-Mile Travel"/>
    <n v="3"/>
    <n v="52.370635966666669"/>
    <n v="552.96144275000006"/>
    <n v="28"/>
    <n v="7.1428571428571425E-2"/>
    <n v="4.7619047619047616E-2"/>
    <n v="40"/>
    <n v="0.24938398079365079"/>
    <n v="0.59458219650537636"/>
    <n v="27"/>
    <n v="4"/>
    <n v="3"/>
    <n v="4"/>
    <s v="Recover overdue put-away workload"/>
    <x v="2"/>
    <s v="Hyderabad"/>
    <s v="Medium"/>
    <n v="1900"/>
    <n v="2.8"/>
    <d v="1899-12-30T10:00:00"/>
    <d v="1899-12-30T10:30:00"/>
    <x v="10"/>
    <b v="0"/>
  </r>
  <r>
    <s v="DS003_20260703_I22"/>
    <s v="DS003"/>
    <d v="2026-07-03T00:00:00"/>
    <n v="22"/>
    <s v="Morning"/>
    <n v="40"/>
    <n v="9"/>
    <n v="0"/>
    <n v="2"/>
    <n v="7"/>
    <n v="0"/>
    <n v="1"/>
    <s v=""/>
    <s v="P_DS003_017|P_DS003_020"/>
    <s v="P_DS003_023|P_DS003_029|P_DS003_032|P_DS003_002|P_DS003_008|P_DS003_011|P_DS003_014"/>
    <n v="5.7142857142857144"/>
    <n v="0"/>
    <n v="100"/>
    <n v="1"/>
    <n v="38"/>
    <n v="40"/>
    <n v="207"/>
    <n v="49430.69"/>
    <n v="5.1749999999999998"/>
    <n v="1235.7672500000001"/>
    <n v="14.25"/>
    <n v="10.767343780416667"/>
    <n v="3"/>
    <n v="4.4068859583333356E-2"/>
    <n v="0"/>
    <n v="1.3748132394070425"/>
    <n v="0.70250000000000001"/>
    <n v="2.0773132316666669"/>
    <n v="0"/>
    <n v="7.8025305408333336"/>
    <n v="1600"/>
    <n v="31"/>
    <n v="2"/>
    <n v="2"/>
    <n v="1"/>
    <n v="0"/>
    <n v="1"/>
    <n v="0"/>
    <n v="218.07"/>
    <s v="Store Not Ready for Rider"/>
    <n v="3"/>
    <n v="55.66572253333333"/>
    <n v="563.18760175"/>
    <n v="27"/>
    <n v="7.4999999999999997E-2"/>
    <n v="0.05"/>
    <n v="40"/>
    <n v="0.26507486920634921"/>
    <n v="0.6055780663978495"/>
    <n v="27"/>
    <n v="4"/>
    <n v="3"/>
    <n v="4"/>
    <s v="Recover overdue put-away workload"/>
    <x v="2"/>
    <s v="Hyderabad"/>
    <s v="Medium"/>
    <n v="1900"/>
    <n v="2.8"/>
    <d v="1899-12-30T10:30:00"/>
    <d v="1899-12-30T11:00:00"/>
    <x v="10"/>
    <b v="0"/>
  </r>
  <r>
    <s v="DS003_20260703_I23"/>
    <s v="DS003"/>
    <d v="2026-07-03T00:00:00"/>
    <n v="23"/>
    <s v="Lunch"/>
    <n v="51"/>
    <n v="9"/>
    <n v="0"/>
    <n v="0"/>
    <n v="9"/>
    <n v="0"/>
    <n v="0"/>
    <s v=""/>
    <s v=""/>
    <s v="P_DS003_020|P_DS003_023|P_DS003_029|P_DS003_032|P_DS003_002|P_DS003_008|P_DS003_011|P_DS003_014|P_DS003_017"/>
    <n v="5.666666666666667"/>
    <n v="0"/>
    <n v="100"/>
    <n v="0"/>
    <n v="38"/>
    <n v="51"/>
    <n v="242"/>
    <n v="50706.95"/>
    <n v="4.7450980392156863"/>
    <n v="994.25392156862745"/>
    <n v="15.352941176470589"/>
    <n v="11.774764591830067"/>
    <n v="1"/>
    <n v="5.2954987908496759E-2"/>
    <n v="0"/>
    <n v="1.2860678455443406"/>
    <n v="0.6450980392156862"/>
    <n v="1.4885666519607843"/>
    <n v="1.6568548039215685E-2"/>
    <n v="8.8995791781045757"/>
    <n v="2040"/>
    <n v="31"/>
    <n v="4"/>
    <n v="4"/>
    <n v="0"/>
    <n v="2"/>
    <n v="2"/>
    <n v="0"/>
    <n v="960.48"/>
    <s v="Last-Mile Travel"/>
    <n v="1"/>
    <n v="66.924922783333329"/>
    <n v="647.98066893333339"/>
    <n v="31"/>
    <n v="1.9607843137254902E-2"/>
    <n v="7.8431372549019607E-2"/>
    <n v="40"/>
    <n v="0.24787008438271604"/>
    <n v="0.6967534074551972"/>
    <n v="31"/>
    <n v="0"/>
    <n v="4"/>
    <n v="5"/>
    <s v="Recover overdue put-away workload"/>
    <x v="2"/>
    <s v="Hyderabad"/>
    <s v="Medium"/>
    <n v="1900"/>
    <n v="2.8"/>
    <d v="1899-12-30T11:00:00"/>
    <d v="1899-12-30T11:30:00"/>
    <x v="11"/>
    <b v="0"/>
  </r>
  <r>
    <s v="DS003_20260703_I24"/>
    <s v="DS003"/>
    <d v="2026-07-03T00:00:00"/>
    <n v="24"/>
    <s v="Lunch"/>
    <n v="52"/>
    <n v="9"/>
    <n v="0"/>
    <n v="0"/>
    <n v="9"/>
    <n v="0"/>
    <n v="0"/>
    <s v=""/>
    <s v=""/>
    <s v="P_DS003_023|P_DS003_029|P_DS003_032|P_DS003_002|P_DS003_008|P_DS003_011|P_DS003_014|P_DS003_017|P_DS003_020"/>
    <n v="5.7777777777777777"/>
    <n v="0"/>
    <n v="100"/>
    <n v="0"/>
    <n v="38"/>
    <n v="52"/>
    <n v="264"/>
    <n v="66376.149999999994"/>
    <n v="5.0769230769230766"/>
    <n v="1276.4644230769229"/>
    <n v="15.596153846153847"/>
    <n v="11.632328150961539"/>
    <n v="2"/>
    <n v="8.6141469871794857E-2"/>
    <n v="0"/>
    <n v="1.3651566807851825"/>
    <n v="0.5823717948717948"/>
    <n v="1.8989324237179486"/>
    <n v="0"/>
    <n v="8.7892868544871803"/>
    <n v="2080"/>
    <n v="31"/>
    <n v="1"/>
    <n v="1"/>
    <n v="0"/>
    <n v="0"/>
    <n v="1"/>
    <n v="0"/>
    <n v="126.6"/>
    <s v="Last-Mile Travel"/>
    <n v="2"/>
    <n v="70.988146950000001"/>
    <n v="687.61164529999996"/>
    <n v="31"/>
    <n v="3.8461538461538464E-2"/>
    <n v="1.9230769230769232E-2"/>
    <n v="40"/>
    <n v="0.26291906277777777"/>
    <n v="0.73936736053763441"/>
    <n v="33"/>
    <n v="-2"/>
    <n v="4"/>
    <n v="5"/>
    <s v="Recover overdue put-away workload"/>
    <x v="2"/>
    <s v="Hyderabad"/>
    <s v="Medium"/>
    <n v="1900"/>
    <n v="2.8"/>
    <d v="1899-12-30T11:30:00"/>
    <d v="1899-12-30T12:00:00"/>
    <x v="11"/>
    <b v="0"/>
  </r>
  <r>
    <s v="DS003_20260703_I25"/>
    <s v="DS003"/>
    <d v="2026-07-03T00:00:00"/>
    <n v="25"/>
    <s v="Lunch"/>
    <n v="78"/>
    <n v="9"/>
    <n v="0"/>
    <n v="0"/>
    <n v="9"/>
    <n v="0"/>
    <n v="0"/>
    <s v=""/>
    <s v=""/>
    <s v="P_DS003_029|P_DS003_032|P_DS003_002|P_DS003_008|P_DS003_011|P_DS003_014|P_DS003_017|P_DS003_020|P_DS003_023"/>
    <n v="8.6666666666666661"/>
    <n v="0"/>
    <n v="100"/>
    <n v="0"/>
    <n v="38"/>
    <n v="78"/>
    <n v="408"/>
    <n v="95741.64"/>
    <n v="5.2307692307692308"/>
    <n v="1227.456923076923"/>
    <n v="18.256410256410255"/>
    <n v="13.231083342521366"/>
    <n v="2"/>
    <n v="1.8403396367521332E-2"/>
    <n v="8.8271316239316219E-3"/>
    <n v="1.3761838245598976"/>
    <n v="0.60320512820512817"/>
    <n v="0.46462781047008544"/>
    <n v="2.2543867579059831"/>
    <n v="8.091471946581196"/>
    <n v="3510"/>
    <n v="31"/>
    <n v="2"/>
    <n v="2"/>
    <n v="1"/>
    <n v="1"/>
    <n v="0"/>
    <n v="0"/>
    <n v="263.71999999999997"/>
    <s v="Rider Supply / Availability"/>
    <n v="2"/>
    <n v="104.5740065"/>
    <n v="812.02955989999998"/>
    <n v="31"/>
    <n v="2.564102564102564E-2"/>
    <n v="2.564102564102564E-2"/>
    <n v="45"/>
    <n v="0.38731113518518517"/>
    <n v="0.8731500644086021"/>
    <n v="39"/>
    <n v="-8"/>
    <n v="5"/>
    <n v="4"/>
    <s v="Recover overdue put-away workload"/>
    <x v="2"/>
    <s v="Hyderabad"/>
    <s v="Medium"/>
    <n v="1900"/>
    <n v="2.8"/>
    <d v="1899-12-30T12:00:00"/>
    <d v="1899-12-30T12:30:00"/>
    <x v="12"/>
    <b v="1"/>
  </r>
  <r>
    <s v="DS003_20260703_I26"/>
    <s v="DS003"/>
    <d v="2026-07-03T00:00:00"/>
    <n v="26"/>
    <s v="Lunch"/>
    <n v="85"/>
    <n v="9"/>
    <n v="0"/>
    <n v="0"/>
    <n v="9"/>
    <n v="0"/>
    <n v="0"/>
    <s v=""/>
    <s v=""/>
    <s v="P_DS003_032|P_DS003_002|P_DS003_008|P_DS003_011|P_DS003_014|P_DS003_017|P_DS003_020|P_DS003_023|P_DS003_029"/>
    <n v="9.4444444444444446"/>
    <n v="0"/>
    <n v="100"/>
    <n v="0"/>
    <n v="38"/>
    <n v="85"/>
    <n v="402"/>
    <n v="92457.17"/>
    <n v="4.7294117647058824"/>
    <n v="1087.7314117647059"/>
    <n v="18.976470588235294"/>
    <n v="20.207852292156861"/>
    <n v="52"/>
    <n v="2.1584428843137253"/>
    <n v="0"/>
    <n v="1.2545583818851558"/>
    <n v="0.61117647058823532"/>
    <n v="0"/>
    <n v="9.1493866147058824"/>
    <n v="8.2495935625490198"/>
    <n v="3825"/>
    <n v="31"/>
    <n v="2"/>
    <n v="2"/>
    <n v="1"/>
    <n v="0"/>
    <n v="1"/>
    <n v="0"/>
    <n v="781.05"/>
    <s v="Rider Supply / Availability"/>
    <n v="52"/>
    <n v="108.37588948333334"/>
    <n v="867.86077854999996"/>
    <n v="31"/>
    <n v="0.61176470588235299"/>
    <n v="2.3529411764705882E-2"/>
    <n v="45"/>
    <n v="0.40139218327160497"/>
    <n v="0.93318363284946237"/>
    <n v="42"/>
    <n v="-11"/>
    <n v="6"/>
    <n v="3"/>
    <s v="Add or rebalance riders in this interval"/>
    <x v="2"/>
    <s v="Hyderabad"/>
    <s v="Medium"/>
    <n v="1900"/>
    <n v="2.8"/>
    <d v="1899-12-30T12:30:00"/>
    <d v="1899-12-30T13:00:00"/>
    <x v="12"/>
    <b v="1"/>
  </r>
  <r>
    <s v="DS003_20260703_I27"/>
    <s v="DS003"/>
    <d v="2026-07-03T00:00:00"/>
    <n v="27"/>
    <s v="Lunch"/>
    <n v="77"/>
    <n v="9"/>
    <n v="0"/>
    <n v="0"/>
    <n v="9"/>
    <n v="0"/>
    <n v="0"/>
    <s v=""/>
    <s v=""/>
    <s v="P_DS003_002|P_DS003_008|P_DS003_011|P_DS003_014|P_DS003_017|P_DS003_020|P_DS003_023|P_DS003_029|P_DS003_032"/>
    <n v="8.5555555555555554"/>
    <n v="0"/>
    <n v="100"/>
    <n v="0"/>
    <n v="38"/>
    <n v="77"/>
    <n v="407"/>
    <n v="98364.89"/>
    <n v="5.2857142857142856"/>
    <n v="1277.466103896104"/>
    <n v="18.311688311688311"/>
    <n v="26.071858240909091"/>
    <n v="77"/>
    <n v="7.7601699292207797"/>
    <n v="0"/>
    <n v="1.4016671448814777"/>
    <n v="0.59393939393939399"/>
    <n v="0"/>
    <n v="15.086173638528139"/>
    <n v="8.1158356313852806"/>
    <n v="3465"/>
    <n v="31"/>
    <n v="3"/>
    <n v="3"/>
    <n v="2"/>
    <n v="1"/>
    <n v="0"/>
    <n v="0"/>
    <n v="1631.1499999999999"/>
    <s v="Rider Supply / Availability"/>
    <n v="77"/>
    <n v="105.26009205"/>
    <n v="868.33921889999999"/>
    <n v="31"/>
    <n v="1"/>
    <n v="3.896103896103896E-2"/>
    <n v="45"/>
    <n v="0.38985219277777777"/>
    <n v="0.93369808483870964"/>
    <n v="42"/>
    <n v="-11"/>
    <n v="6"/>
    <n v="3"/>
    <s v="Add or rebalance riders in this interval"/>
    <x v="2"/>
    <s v="Hyderabad"/>
    <s v="Medium"/>
    <n v="1900"/>
    <n v="2.8"/>
    <d v="1899-12-30T13:00:00"/>
    <d v="1899-12-30T13:30:00"/>
    <x v="13"/>
    <b v="1"/>
  </r>
  <r>
    <s v="DS003_20260703_I28"/>
    <s v="DS003"/>
    <d v="2026-07-03T00:00:00"/>
    <n v="28"/>
    <s v="Lunch"/>
    <n v="74"/>
    <n v="9"/>
    <n v="0"/>
    <n v="0"/>
    <n v="9"/>
    <n v="0"/>
    <n v="0"/>
    <s v=""/>
    <s v=""/>
    <s v="P_DS003_008|P_DS003_011|P_DS003_014|P_DS003_017|P_DS003_020|P_DS003_023|P_DS003_029|P_DS003_032|P_DS003_002"/>
    <n v="8.2222222222222214"/>
    <n v="0"/>
    <n v="100"/>
    <n v="0"/>
    <n v="38"/>
    <n v="74"/>
    <n v="355"/>
    <n v="78301.570000000007"/>
    <n v="4.7972972972972974"/>
    <n v="1058.1293243243244"/>
    <n v="18.121621621621621"/>
    <n v="29.777236102477477"/>
    <n v="74"/>
    <n v="11.655614480855856"/>
    <n v="0"/>
    <n v="1.2657698920977574"/>
    <n v="0.64279279279279278"/>
    <n v="0"/>
    <n v="18.369493246621623"/>
    <n v="8.5676486324324337"/>
    <n v="3330"/>
    <n v="31"/>
    <n v="4"/>
    <n v="4"/>
    <n v="3"/>
    <n v="0"/>
    <n v="1"/>
    <n v="0"/>
    <n v="1296.76"/>
    <s v="Rider Supply / Availability"/>
    <n v="74"/>
    <n v="91.708009083333337"/>
    <n v="867.09999861666665"/>
    <n v="31"/>
    <n v="1"/>
    <n v="5.4054054054054057E-2"/>
    <n v="45"/>
    <n v="0.33965929290123459"/>
    <n v="0.9323655899103942"/>
    <n v="42"/>
    <n v="-11"/>
    <n v="5"/>
    <n v="4"/>
    <s v="Add or rebalance riders in this interval"/>
    <x v="2"/>
    <s v="Hyderabad"/>
    <s v="Medium"/>
    <n v="1900"/>
    <n v="2.8"/>
    <d v="1899-12-30T13:30:00"/>
    <d v="1899-12-30T14:00:00"/>
    <x v="13"/>
    <b v="1"/>
  </r>
  <r>
    <s v="DS003_20260703_I29"/>
    <s v="DS003"/>
    <d v="2026-07-03T00:00:00"/>
    <n v="29"/>
    <s v="Lunch"/>
    <n v="72"/>
    <n v="9"/>
    <n v="0"/>
    <n v="0"/>
    <n v="9"/>
    <n v="0"/>
    <n v="0"/>
    <s v=""/>
    <s v=""/>
    <s v="P_DS003_011|P_DS003_014|P_DS003_017|P_DS003_020|P_DS003_023|P_DS003_029|P_DS003_032|P_DS003_002|P_DS003_008"/>
    <n v="8"/>
    <n v="0"/>
    <n v="100"/>
    <n v="0"/>
    <n v="38"/>
    <n v="72"/>
    <n v="369"/>
    <n v="87394.290000000008"/>
    <n v="5.125"/>
    <n v="1213.8095833333334"/>
    <n v="16.736111111111111"/>
    <n v="35.262618266666671"/>
    <n v="72"/>
    <n v="18.526507155555556"/>
    <n v="0"/>
    <n v="1.3746289117003099"/>
    <n v="0.59606481481481477"/>
    <n v="0"/>
    <n v="23.651369044212963"/>
    <n v="8.7474999326388883"/>
    <n v="2880"/>
    <n v="31"/>
    <n v="0"/>
    <n v="0"/>
    <n v="0"/>
    <n v="0"/>
    <n v="0"/>
    <n v="0"/>
    <n v="0"/>
    <s v="Rider Supply / Availability"/>
    <n v="72"/>
    <n v="104.24404296666667"/>
    <n v="874.95315134999998"/>
    <n v="31"/>
    <n v="1"/>
    <n v="0"/>
    <n v="40"/>
    <n v="0.38608904802469135"/>
    <n v="0.94080984016129032"/>
    <n v="42"/>
    <n v="-11"/>
    <n v="5"/>
    <n v="4"/>
    <s v="Add or rebalance riders in this interval"/>
    <x v="2"/>
    <s v="Hyderabad"/>
    <s v="Medium"/>
    <n v="1900"/>
    <n v="2.8"/>
    <d v="1899-12-30T14:00:00"/>
    <d v="1899-12-30T14:30:00"/>
    <x v="14"/>
    <b v="0"/>
  </r>
  <r>
    <s v="DS003_20260703_I30"/>
    <s v="DS003"/>
    <d v="2026-07-03T00:00:00"/>
    <n v="30"/>
    <s v="Lunch"/>
    <n v="43"/>
    <n v="9"/>
    <n v="0"/>
    <n v="0"/>
    <n v="9"/>
    <n v="0"/>
    <n v="0"/>
    <s v=""/>
    <s v=""/>
    <s v="P_DS003_014|P_DS003_017|P_DS003_020|P_DS003_023|P_DS003_029|P_DS003_032|P_DS003_002|P_DS003_008|P_DS003_011"/>
    <n v="4.7777777777777777"/>
    <n v="0"/>
    <n v="100"/>
    <n v="0"/>
    <n v="38"/>
    <n v="43"/>
    <n v="226"/>
    <n v="53106.880000000005"/>
    <n v="5.2558139534883717"/>
    <n v="1235.0437209302327"/>
    <n v="14.581395348837209"/>
    <n v="28.460179200775197"/>
    <n v="43"/>
    <n v="13.878783851937984"/>
    <n v="0"/>
    <n v="1.3427749671556095"/>
    <n v="0.75503875968992251"/>
    <n v="0"/>
    <n v="17.59720263875969"/>
    <n v="7.8171008112403095"/>
    <n v="1720"/>
    <n v="31"/>
    <n v="4"/>
    <n v="4"/>
    <n v="2"/>
    <n v="0"/>
    <n v="2"/>
    <n v="0"/>
    <n v="653.49"/>
    <s v="Rider Supply / Availability"/>
    <n v="43"/>
    <n v="55.995434733333333"/>
    <n v="871.70886738333331"/>
    <n v="31"/>
    <n v="1"/>
    <n v="9.3023255813953487E-2"/>
    <n v="40"/>
    <n v="0.20739049901234569"/>
    <n v="0.93732136277777778"/>
    <n v="42"/>
    <n v="-11"/>
    <n v="3"/>
    <n v="6"/>
    <s v="Add or rebalance riders in this interval"/>
    <x v="2"/>
    <s v="Hyderabad"/>
    <s v="Medium"/>
    <n v="1900"/>
    <n v="2.8"/>
    <d v="1899-12-30T14:30:00"/>
    <d v="1899-12-30T15:00:00"/>
    <x v="14"/>
    <b v="0"/>
  </r>
  <r>
    <s v="DS003_20260703_I31"/>
    <s v="DS003"/>
    <d v="2026-07-03T00:00:00"/>
    <n v="31"/>
    <s v="Afternoon"/>
    <n v="49"/>
    <n v="9"/>
    <n v="0"/>
    <n v="2"/>
    <n v="7"/>
    <n v="0"/>
    <n v="1"/>
    <s v=""/>
    <s v="P_DS003_017|P_DS003_020"/>
    <s v="P_DS003_023|P_DS003_029|P_DS003_032|P_DS003_002|P_DS003_008|P_DS003_011|P_DS003_014"/>
    <n v="7"/>
    <n v="0"/>
    <n v="100"/>
    <n v="1"/>
    <n v="37"/>
    <n v="49"/>
    <n v="234"/>
    <n v="49380.86"/>
    <n v="4.7755102040816331"/>
    <n v="1007.7726530612244"/>
    <n v="15.244897959183673"/>
    <n v="20.853373427210883"/>
    <n v="49"/>
    <n v="5.6084754680272111"/>
    <n v="0"/>
    <n v="1.2563101679229245"/>
    <n v="0.65646258503401356"/>
    <n v="0"/>
    <n v="9.1610174744897961"/>
    <n v="8.8166580207482994"/>
    <n v="1960"/>
    <n v="31"/>
    <n v="0"/>
    <n v="0"/>
    <n v="0"/>
    <n v="0"/>
    <n v="0"/>
    <n v="0"/>
    <n v="0"/>
    <s v="Rider Supply / Availability"/>
    <n v="49"/>
    <n v="63.026442716666665"/>
    <n v="863.6660360333334"/>
    <n v="31"/>
    <n v="1"/>
    <n v="0"/>
    <n v="40"/>
    <n v="0.30012591769841268"/>
    <n v="0.92867315702508968"/>
    <n v="42"/>
    <n v="-11"/>
    <n v="4"/>
    <n v="3"/>
    <s v="Add or rebalance riders in this interval"/>
    <x v="2"/>
    <s v="Hyderabad"/>
    <s v="Medium"/>
    <n v="1900"/>
    <n v="2.8"/>
    <d v="1899-12-30T15:00:00"/>
    <d v="1899-12-30T15:30:00"/>
    <x v="15"/>
    <b v="0"/>
  </r>
  <r>
    <s v="DS003_20260703_I32"/>
    <s v="DS003"/>
    <d v="2026-07-03T00:00:00"/>
    <n v="32"/>
    <s v="Afternoon"/>
    <n v="34"/>
    <n v="9"/>
    <n v="0"/>
    <n v="2"/>
    <n v="7"/>
    <n v="0"/>
    <n v="1"/>
    <s v=""/>
    <s v="P_DS003_020|P_DS003_023"/>
    <s v="P_DS003_029|P_DS003_032|P_DS003_002|P_DS003_008|P_DS003_011|P_DS003_014|P_DS003_017"/>
    <n v="4.8571428571428568"/>
    <n v="0"/>
    <n v="100"/>
    <n v="1"/>
    <n v="36"/>
    <n v="34"/>
    <n v="162"/>
    <n v="35991.870000000003"/>
    <n v="4.7647058823529411"/>
    <n v="1058.5844117647059"/>
    <n v="14.147058823529411"/>
    <n v="12.505988757843138"/>
    <n v="9"/>
    <n v="0.72429679754901954"/>
    <n v="0"/>
    <n v="1.2307027208827599"/>
    <n v="0.62450980392156863"/>
    <n v="0.91547147107843141"/>
    <n v="1.5395790166666667"/>
    <n v="8.2102168225490182"/>
    <n v="1360"/>
    <n v="31"/>
    <n v="3"/>
    <n v="3"/>
    <n v="1"/>
    <n v="1"/>
    <n v="1"/>
    <n v="0"/>
    <n v="695.7"/>
    <s v="Rider Supply / Availability"/>
    <n v="8"/>
    <n v="41.837849083333332"/>
    <n v="774.51903121666669"/>
    <n v="31"/>
    <n v="0.26470588235294118"/>
    <n v="8.8235294117647065E-2"/>
    <n v="40"/>
    <n v="0.19922785277777777"/>
    <n v="0.83281616259856628"/>
    <n v="37"/>
    <n v="-6"/>
    <n v="2"/>
    <n v="5"/>
    <s v="Add or rebalance riders in this interval"/>
    <x v="2"/>
    <s v="Hyderabad"/>
    <s v="Medium"/>
    <n v="1900"/>
    <n v="2.8"/>
    <d v="1899-12-30T15:30:00"/>
    <d v="1899-12-30T16:00:00"/>
    <x v="15"/>
    <b v="0"/>
  </r>
  <r>
    <s v="DS003_20260703_I33"/>
    <s v="DS003"/>
    <d v="2026-07-03T00:00:00"/>
    <n v="33"/>
    <s v="Afternoon"/>
    <n v="42"/>
    <n v="18"/>
    <n v="0"/>
    <n v="2"/>
    <n v="16"/>
    <n v="0"/>
    <n v="1"/>
    <s v=""/>
    <s v="P_DS003_029|P_DS003_030"/>
    <s v="P_DS003_032|P_DS003_002|P_DS003_003|P_DS003_006|P_DS003_008|P_DS003_009|P_DS003_011|P_DS003_014|P_DS003_015|P_DS003_017|P_DS003_018|P_DS003_020|P_DS003_021|P_DS003_023|P_DS003_024|P_DS003_027"/>
    <n v="2.625"/>
    <n v="0"/>
    <n v="100"/>
    <n v="1"/>
    <n v="35"/>
    <n v="42"/>
    <n v="199"/>
    <n v="45068.82"/>
    <n v="4.7380952380952381"/>
    <n v="1073.0671428571429"/>
    <n v="13.642857142857142"/>
    <n v="10.481891862698413"/>
    <n v="1"/>
    <n v="7.4330067460317241E-3"/>
    <n v="0"/>
    <n v="1.2421009503012013"/>
    <n v="0.61349206349206342"/>
    <n v="1.8555930063492065"/>
    <n v="0"/>
    <n v="7.6639972630952382"/>
    <n v="1680"/>
    <n v="66"/>
    <n v="1"/>
    <n v="1"/>
    <n v="0"/>
    <n v="1"/>
    <n v="0"/>
    <n v="0"/>
    <n v="90.56"/>
    <s v="Store Not Ready for Rider"/>
    <n v="1"/>
    <n v="51.311096816666669"/>
    <n v="542.10961075"/>
    <n v="33"/>
    <n v="2.3809523809523808E-2"/>
    <n v="2.3809523809523808E-2"/>
    <n v="40"/>
    <n v="0.10689811836805556"/>
    <n v="0.2737927327020202"/>
    <n v="26"/>
    <n v="40"/>
    <n v="3"/>
    <n v="13"/>
    <s v="Recover overdue put-away workload"/>
    <x v="2"/>
    <s v="Hyderabad"/>
    <s v="Medium"/>
    <n v="1900"/>
    <n v="2.8"/>
    <d v="1899-12-30T16:00:00"/>
    <d v="1899-12-30T16:30:00"/>
    <x v="16"/>
    <b v="0"/>
  </r>
  <r>
    <s v="DS003_20260703_I34"/>
    <s v="DS003"/>
    <d v="2026-07-03T00:00:00"/>
    <n v="34"/>
    <s v="Afternoon"/>
    <n v="21"/>
    <n v="18"/>
    <n v="0"/>
    <n v="2"/>
    <n v="16"/>
    <n v="0"/>
    <n v="1"/>
    <s v=""/>
    <s v="P_DS003_030|P_DS003_032"/>
    <s v="P_DS003_002|P_DS003_003|P_DS003_006|P_DS003_008|P_DS003_009|P_DS003_011|P_DS003_014|P_DS003_015|P_DS003_017|P_DS003_018|P_DS003_020|P_DS003_021|P_DS003_023|P_DS003_024|P_DS003_027|P_DS003_029"/>
    <n v="1.3125"/>
    <n v="0"/>
    <n v="100"/>
    <n v="1"/>
    <n v="34"/>
    <n v="21"/>
    <n v="101"/>
    <n v="20988.48"/>
    <n v="4.8095238095238093"/>
    <n v="999.45142857142855"/>
    <n v="13.666666666666666"/>
    <n v="10.585010717460317"/>
    <n v="1"/>
    <n v="0.13267065793650801"/>
    <n v="0"/>
    <n v="1.258740421064984"/>
    <n v="0.61984126984126975"/>
    <n v="1.8785816841269842"/>
    <n v="0"/>
    <n v="7.8572226777777781"/>
    <n v="840"/>
    <n v="65"/>
    <n v="1"/>
    <n v="1"/>
    <n v="1"/>
    <n v="0"/>
    <n v="0"/>
    <n v="0"/>
    <n v="345.26"/>
    <s v="Last-Mile Travel"/>
    <n v="1"/>
    <n v="25.831633350000001"/>
    <n v="261.41842381666669"/>
    <n v="18"/>
    <n v="4.7619047619047616E-2"/>
    <n v="4.7619047619047616E-2"/>
    <n v="40"/>
    <n v="5.3815902812500004E-2"/>
    <n v="0.13406073016239317"/>
    <n v="13"/>
    <n v="52"/>
    <n v="2"/>
    <n v="14"/>
    <s v="Recover overdue put-away workload"/>
    <x v="2"/>
    <s v="Hyderabad"/>
    <s v="Medium"/>
    <n v="1900"/>
    <n v="2.8"/>
    <d v="1899-12-30T16:30:00"/>
    <d v="1899-12-30T17:00:00"/>
    <x v="16"/>
    <b v="0"/>
  </r>
  <r>
    <s v="DS003_20260703_I35"/>
    <s v="DS003"/>
    <d v="2026-07-03T00:00:00"/>
    <n v="35"/>
    <s v="Afternoon"/>
    <n v="43"/>
    <n v="9"/>
    <n v="0"/>
    <n v="2"/>
    <n v="7"/>
    <n v="0"/>
    <n v="1"/>
    <s v=""/>
    <s v="P_DS003_030|P_DS003_003"/>
    <s v="P_DS003_006|P_DS003_009|P_DS003_015|P_DS003_018|P_DS003_021|P_DS003_024|P_DS003_027"/>
    <n v="6.1428571428571432"/>
    <n v="0"/>
    <n v="100"/>
    <n v="1"/>
    <n v="33"/>
    <n v="43"/>
    <n v="232"/>
    <n v="51712.68"/>
    <n v="5.3953488372093021"/>
    <n v="1202.6204651162791"/>
    <n v="14.744186046511627"/>
    <n v="12.048920192635658"/>
    <n v="4"/>
    <n v="0.16057748720930237"/>
    <n v="0"/>
    <n v="1.4248211289877291"/>
    <n v="0.60581395348837208"/>
    <n v="2.0306350744186048"/>
    <n v="0"/>
    <n v="8.9958044903100784"/>
    <n v="1720"/>
    <n v="36"/>
    <n v="1"/>
    <n v="1"/>
    <n v="1"/>
    <n v="0"/>
    <n v="0"/>
    <n v="0"/>
    <n v="372.81"/>
    <s v="Store Not Ready for Rider"/>
    <n v="4"/>
    <n v="62.396043633333335"/>
    <n v="541.20178844999998"/>
    <n v="34"/>
    <n v="9.3023255813953487E-2"/>
    <n v="2.3255813953488372E-2"/>
    <n v="40"/>
    <n v="0.29712401730158733"/>
    <n v="0.5011127670833333"/>
    <n v="26"/>
    <n v="10"/>
    <n v="3"/>
    <n v="4"/>
    <s v="Recover overdue put-away workload"/>
    <x v="2"/>
    <s v="Hyderabad"/>
    <s v="Medium"/>
    <n v="1900"/>
    <n v="2.8"/>
    <d v="1899-12-30T17:00:00"/>
    <d v="1899-12-30T17:30:00"/>
    <x v="17"/>
    <b v="0"/>
  </r>
  <r>
    <s v="DS003_20260703_I36"/>
    <s v="DS003"/>
    <d v="2026-07-03T00:00:00"/>
    <n v="36"/>
    <s v="Afternoon"/>
    <n v="60"/>
    <n v="9"/>
    <n v="0"/>
    <n v="2"/>
    <n v="7"/>
    <n v="0"/>
    <n v="1"/>
    <s v=""/>
    <s v="P_DS003_003|P_DS003_006"/>
    <s v="P_DS003_009|P_DS003_015|P_DS003_018|P_DS003_021|P_DS003_024|P_DS003_027|P_DS003_030"/>
    <n v="8.5714285714285712"/>
    <n v="0"/>
    <n v="100"/>
    <n v="1"/>
    <n v="32"/>
    <n v="60"/>
    <n v="310"/>
    <n v="68737.759999999995"/>
    <n v="5.166666666666667"/>
    <n v="1145.6293333333333"/>
    <n v="15.4"/>
    <n v="11.297748161388888"/>
    <n v="2"/>
    <n v="4.4883234444444454E-2"/>
    <n v="0"/>
    <n v="1.380654385457539"/>
    <n v="0.71444444444444444"/>
    <n v="2.095098822222222"/>
    <n v="0"/>
    <n v="8.3295937758333327"/>
    <n v="2400"/>
    <n v="36"/>
    <n v="2"/>
    <n v="2"/>
    <n v="1"/>
    <n v="1"/>
    <n v="0"/>
    <n v="0"/>
    <n v="366.15"/>
    <s v="Last-Mile Travel"/>
    <n v="1"/>
    <n v="80.834253899999993"/>
    <n v="714.18414755000003"/>
    <n v="34"/>
    <n v="3.3333333333333333E-2"/>
    <n v="3.3333333333333333E-2"/>
    <n v="40"/>
    <n v="0.38492501857142852"/>
    <n v="0.66128161810185193"/>
    <n v="35"/>
    <n v="1"/>
    <n v="4"/>
    <n v="3"/>
    <s v="Recover overdue put-away workload"/>
    <x v="2"/>
    <s v="Hyderabad"/>
    <s v="Medium"/>
    <n v="1900"/>
    <n v="2.8"/>
    <d v="1899-12-30T17:30:00"/>
    <d v="1899-12-30T18:00:00"/>
    <x v="17"/>
    <b v="0"/>
  </r>
  <r>
    <s v="DS003_20260703_I37"/>
    <s v="DS003"/>
    <d v="2026-07-03T00:00:00"/>
    <n v="37"/>
    <s v="Evening"/>
    <n v="87"/>
    <n v="12"/>
    <n v="0"/>
    <n v="0"/>
    <n v="12"/>
    <n v="0"/>
    <n v="0"/>
    <s v=""/>
    <s v=""/>
    <s v="P_DS003_006|P_DS003_009|P_DS003_015|P_DS003_018|P_DS003_021|P_DS003_024|P_DS003_027|P_DS003_030|P_DS003_026|P_DS003_019|P_DS003_012|P_DS003_003"/>
    <n v="7.25"/>
    <n v="0"/>
    <n v="100"/>
    <n v="0"/>
    <n v="32"/>
    <n v="87"/>
    <n v="422"/>
    <n v="97341.55"/>
    <n v="4.8505747126436782"/>
    <n v="1118.8683908045978"/>
    <n v="18.206896551724139"/>
    <n v="12.886489563793104"/>
    <n v="0"/>
    <n v="0"/>
    <n v="0"/>
    <n v="1.3149874733206846"/>
    <n v="0.6649425287356322"/>
    <n v="0.32619817298850579"/>
    <n v="1.7310420431034483"/>
    <n v="8.3088508446360141"/>
    <n v="3915"/>
    <n v="36"/>
    <n v="6"/>
    <n v="6"/>
    <n v="1"/>
    <n v="3"/>
    <n v="2"/>
    <n v="0"/>
    <n v="2943.7"/>
    <s v="No SLA Breach"/>
    <n v="0"/>
    <n v="114.42462033333334"/>
    <n v="963.90116754999997"/>
    <n v="36"/>
    <n v="0"/>
    <n v="6.8965517241379309E-2"/>
    <n v="45"/>
    <n v="0.3178461675925926"/>
    <n v="0.89250108106481474"/>
    <n v="46"/>
    <n v="-10"/>
    <n v="6"/>
    <n v="6"/>
    <s v="Recover overdue put-away workload"/>
    <x v="2"/>
    <s v="Hyderabad"/>
    <s v="Medium"/>
    <n v="1900"/>
    <n v="2.8"/>
    <d v="1899-12-30T18:00:00"/>
    <d v="1899-12-30T18:30:00"/>
    <x v="18"/>
    <b v="1"/>
  </r>
  <r>
    <s v="DS003_20260703_I38"/>
    <s v="DS003"/>
    <d v="2026-07-03T00:00:00"/>
    <n v="38"/>
    <s v="Evening"/>
    <n v="103"/>
    <n v="12"/>
    <n v="0"/>
    <n v="0"/>
    <n v="12"/>
    <n v="0"/>
    <n v="0"/>
    <s v=""/>
    <s v=""/>
    <s v="P_DS003_009|P_DS003_015|P_DS003_018|P_DS003_021|P_DS003_024|P_DS003_027|P_DS003_030|P_DS003_026|P_DS003_019|P_DS003_012|P_DS003_003|P_DS003_006"/>
    <n v="8.5833333333333339"/>
    <n v="0"/>
    <n v="100"/>
    <n v="0"/>
    <n v="32"/>
    <n v="103"/>
    <n v="530"/>
    <n v="120996.98"/>
    <n v="5.1456310679611654"/>
    <n v="1174.7279611650486"/>
    <n v="19.223300970873787"/>
    <n v="17.367935987216828"/>
    <n v="26"/>
    <n v="0.75886920080906139"/>
    <n v="0"/>
    <n v="1.4159965519794941"/>
    <n v="0.66844660194174754"/>
    <n v="0"/>
    <n v="6.0743825194174761"/>
    <n v="8.3065213080906144"/>
    <n v="4635"/>
    <n v="36"/>
    <n v="6"/>
    <n v="5"/>
    <n v="1"/>
    <n v="1"/>
    <n v="3"/>
    <n v="1"/>
    <n v="2020.27"/>
    <s v="Rider Supply / Availability"/>
    <n v="26"/>
    <n v="141.12994653333334"/>
    <n v="1011.1543924"/>
    <n v="36"/>
    <n v="0.25242718446601942"/>
    <n v="4.8543689320388349E-2"/>
    <n v="45"/>
    <n v="0.39202762925925927"/>
    <n v="0.93625406703703706"/>
    <n v="49"/>
    <n v="-13"/>
    <n v="7"/>
    <n v="5"/>
    <s v="Add or rebalance riders in this interval"/>
    <x v="2"/>
    <s v="Hyderabad"/>
    <s v="Medium"/>
    <n v="1900"/>
    <n v="2.8"/>
    <d v="1899-12-30T18:30:00"/>
    <d v="1899-12-30T19:00:00"/>
    <x v="18"/>
    <b v="1"/>
  </r>
  <r>
    <s v="DS003_20260703_I39"/>
    <s v="DS003"/>
    <d v="2026-07-03T00:00:00"/>
    <n v="39"/>
    <s v="Evening"/>
    <n v="140"/>
    <n v="12"/>
    <n v="0"/>
    <n v="0"/>
    <n v="12"/>
    <n v="0"/>
    <n v="0"/>
    <s v=""/>
    <s v=""/>
    <s v="P_DS003_015|P_DS003_018|P_DS003_021|P_DS003_024|P_DS003_027|P_DS003_030|P_DS003_026|P_DS003_019|P_DS003_012|P_DS003_003|P_DS003_006|P_DS003_009"/>
    <n v="11.666666666666666"/>
    <n v="0"/>
    <n v="100"/>
    <n v="0"/>
    <n v="32"/>
    <n v="140"/>
    <n v="695"/>
    <n v="152932.19"/>
    <n v="4.9642857142857144"/>
    <n v="1092.3727857142858"/>
    <n v="21.257142857142856"/>
    <n v="38.856201936071429"/>
    <n v="140"/>
    <n v="17.599059078928569"/>
    <n v="0"/>
    <n v="1.3433172435573426"/>
    <n v="0.61869047619047612"/>
    <n v="0"/>
    <n v="27.386500456190475"/>
    <n v="8.5376937505952384"/>
    <n v="6300"/>
    <n v="36"/>
    <n v="4"/>
    <n v="4"/>
    <n v="1"/>
    <n v="2"/>
    <n v="1"/>
    <n v="0"/>
    <n v="1438.8400000000001"/>
    <s v="Rider Supply / Availability"/>
    <n v="140"/>
    <n v="192.86755933333333"/>
    <n v="1010.4911463166667"/>
    <n v="36"/>
    <n v="1"/>
    <n v="2.8571428571428571E-2"/>
    <n v="45"/>
    <n v="0.53574322037037037"/>
    <n v="0.9356399502932099"/>
    <n v="49"/>
    <n v="-13"/>
    <n v="10"/>
    <n v="2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03_I40"/>
    <s v="DS003"/>
    <d v="2026-07-03T00:00:00"/>
    <n v="40"/>
    <s v="Evening"/>
    <n v="170"/>
    <n v="12"/>
    <n v="0"/>
    <n v="0"/>
    <n v="12"/>
    <n v="0"/>
    <n v="0"/>
    <s v=""/>
    <s v=""/>
    <s v="P_DS003_018|P_DS003_021|P_DS003_024|P_DS003_027|P_DS003_030|P_DS003_026|P_DS003_019|P_DS003_012|P_DS003_003|P_DS003_006|P_DS003_009|P_DS003_015"/>
    <n v="14.166666666666666"/>
    <n v="0"/>
    <n v="100"/>
    <n v="0"/>
    <n v="32"/>
    <n v="170"/>
    <n v="885"/>
    <n v="208078.83"/>
    <n v="5.2058823529411766"/>
    <n v="1223.9931176470589"/>
    <n v="23.05294117647059"/>
    <n v="71.62019023617647"/>
    <n v="170"/>
    <n v="48.567249059705887"/>
    <n v="3.6899531764705874E-2"/>
    <n v="1.4623469887092768"/>
    <n v="0.64049019607843127"/>
    <n v="0"/>
    <n v="60.071142611176462"/>
    <n v="8.5498991341176467"/>
    <n v="7650"/>
    <n v="36"/>
    <n v="5"/>
    <n v="5"/>
    <n v="1"/>
    <n v="1"/>
    <n v="3"/>
    <n v="0"/>
    <n v="1714.4099999999999"/>
    <s v="Rider Supply / Availability"/>
    <n v="170"/>
    <n v="244.93153628333334"/>
    <n v="1012.8722112"/>
    <n v="36"/>
    <n v="1"/>
    <n v="2.9411764705882353E-2"/>
    <n v="45"/>
    <n v="0.68036537856481483"/>
    <n v="0.93784464000000001"/>
    <n v="49"/>
    <n v="-13"/>
    <n v="12"/>
    <n v="0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03_I41"/>
    <s v="DS003"/>
    <d v="2026-07-03T00:00:00"/>
    <n v="41"/>
    <s v="Evening"/>
    <n v="157"/>
    <n v="12"/>
    <n v="0"/>
    <n v="0"/>
    <n v="12"/>
    <n v="0"/>
    <n v="0"/>
    <s v=""/>
    <s v=""/>
    <s v="P_DS003_021|P_DS003_024|P_DS003_027|P_DS003_030|P_DS003_026|P_DS003_019|P_DS003_012|P_DS003_003|P_DS003_006|P_DS003_009|P_DS003_015|P_DS003_018"/>
    <n v="13.083333333333334"/>
    <n v="0"/>
    <n v="100"/>
    <n v="0"/>
    <n v="32"/>
    <n v="157"/>
    <n v="770"/>
    <n v="185002.83"/>
    <n v="4.9044585987261149"/>
    <n v="1178.3619745222929"/>
    <n v="22.267515923566879"/>
    <n v="106.4990637126327"/>
    <n v="157"/>
    <n v="84.231547789065814"/>
    <n v="3.5432333333333317E-3"/>
    <n v="1.3731023610253843"/>
    <n v="0.61677282377919318"/>
    <n v="0"/>
    <n v="94.851837742569003"/>
    <n v="8.7460580754777073"/>
    <n v="7065"/>
    <n v="36"/>
    <n v="8"/>
    <n v="8"/>
    <n v="6"/>
    <n v="1"/>
    <n v="1"/>
    <n v="0"/>
    <n v="3223.08"/>
    <s v="Rider Supply / Availability"/>
    <n v="157"/>
    <n v="209.80006956666668"/>
    <n v="1010.9009877"/>
    <n v="36"/>
    <n v="1"/>
    <n v="5.0955414012738856E-2"/>
    <n v="45"/>
    <n v="0.58277797101851858"/>
    <n v="0.93601943305555557"/>
    <n v="49"/>
    <n v="-13"/>
    <n v="10"/>
    <n v="2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03_I42"/>
    <s v="DS003"/>
    <d v="2026-07-03T00:00:00"/>
    <n v="42"/>
    <s v="Evening"/>
    <n v="151"/>
    <n v="12"/>
    <n v="0"/>
    <n v="0"/>
    <n v="12"/>
    <n v="0"/>
    <n v="0"/>
    <s v=""/>
    <s v=""/>
    <s v="P_DS003_024|P_DS003_027|P_DS003_030|P_DS003_026|P_DS003_019|P_DS003_012|P_DS003_003|P_DS003_006|P_DS003_009|P_DS003_015|P_DS003_018|P_DS003_021"/>
    <n v="12.583333333333334"/>
    <n v="0"/>
    <n v="100"/>
    <n v="0"/>
    <n v="32"/>
    <n v="151"/>
    <n v="764"/>
    <n v="173070.75"/>
    <n v="5.0596026490066226"/>
    <n v="1146.1639072847681"/>
    <n v="21.90728476821192"/>
    <n v="137.19392768543048"/>
    <n v="151"/>
    <n v="115.28664291721856"/>
    <n v="7.5616445916114761E-4"/>
    <n v="1.4148854573972012"/>
    <n v="0.63796909492273723"/>
    <n v="0"/>
    <n v="125.71628133675497"/>
    <n v="8.5132188466887424"/>
    <n v="6795"/>
    <n v="36"/>
    <n v="4"/>
    <n v="4"/>
    <n v="4"/>
    <n v="0"/>
    <n v="0"/>
    <n v="0"/>
    <n v="1085.8600000000001"/>
    <s v="Rider Supply / Availability"/>
    <n v="151"/>
    <n v="222.25074348333334"/>
    <n v="1016.3973614499999"/>
    <n v="36"/>
    <n v="1"/>
    <n v="2.6490066225165563E-2"/>
    <n v="45"/>
    <n v="0.61736317634259263"/>
    <n v="0.94110866800925919"/>
    <n v="49"/>
    <n v="-13"/>
    <n v="11"/>
    <n v="1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03_I43"/>
    <s v="DS003"/>
    <d v="2026-07-03T00:00:00"/>
    <n v="43"/>
    <s v="Evening"/>
    <n v="122"/>
    <n v="12"/>
    <n v="0"/>
    <n v="0"/>
    <n v="12"/>
    <n v="0"/>
    <n v="0"/>
    <s v=""/>
    <s v=""/>
    <s v="P_DS003_027|P_DS003_030|P_DS003_026|P_DS003_019|P_DS003_012|P_DS003_003|P_DS003_006|P_DS003_009|P_DS003_015|P_DS003_018|P_DS003_021|P_DS003_024"/>
    <n v="10.166666666666666"/>
    <n v="0"/>
    <n v="100"/>
    <n v="0"/>
    <n v="32"/>
    <n v="122"/>
    <n v="592"/>
    <n v="134573.45000000001"/>
    <n v="4.8524590163934427"/>
    <n v="1103.0610655737705"/>
    <n v="20.204918032786885"/>
    <n v="161.24982951092895"/>
    <n v="122"/>
    <n v="141.04491147814207"/>
    <n v="0"/>
    <n v="1.3255232144353128"/>
    <n v="0.63278688524590165"/>
    <n v="0"/>
    <n v="150.01682905983606"/>
    <n v="8.3331602877049189"/>
    <n v="5490"/>
    <n v="36"/>
    <n v="8"/>
    <n v="8"/>
    <n v="0"/>
    <n v="3"/>
    <n v="5"/>
    <n v="0"/>
    <n v="1731.64"/>
    <s v="Rider Supply / Availability"/>
    <n v="122"/>
    <n v="164.41781721666666"/>
    <n v="1012.9788452500001"/>
    <n v="36"/>
    <n v="1"/>
    <n v="6.5573770491803282E-2"/>
    <n v="45"/>
    <n v="0.45671615893518519"/>
    <n v="0.93794337523148152"/>
    <n v="49"/>
    <n v="-13"/>
    <n v="8"/>
    <n v="4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03_I44"/>
    <s v="DS003"/>
    <d v="2026-07-03T00:00:00"/>
    <n v="44"/>
    <s v="Evening"/>
    <n v="123"/>
    <n v="12"/>
    <n v="0"/>
    <n v="0"/>
    <n v="12"/>
    <n v="0"/>
    <n v="0"/>
    <s v=""/>
    <s v=""/>
    <s v="P_DS003_030|P_DS003_026|P_DS003_019|P_DS003_012|P_DS003_003|P_DS003_006|P_DS003_009|P_DS003_015|P_DS003_018|P_DS003_021|P_DS003_024|P_DS003_027"/>
    <n v="10.25"/>
    <n v="0"/>
    <n v="100"/>
    <n v="0"/>
    <n v="32"/>
    <n v="123"/>
    <n v="628"/>
    <n v="142649.57999999999"/>
    <n v="5.1056910569105689"/>
    <n v="1159.7526829268293"/>
    <n v="20.170731707317074"/>
    <n v="157.66679678604336"/>
    <n v="123"/>
    <n v="137.49606507872628"/>
    <n v="0"/>
    <n v="1.399860864585162"/>
    <n v="0.59742547425474257"/>
    <n v="0"/>
    <n v="146.87632845948511"/>
    <n v="7.9121521697831971"/>
    <n v="5535"/>
    <n v="36"/>
    <n v="7"/>
    <n v="6"/>
    <n v="3"/>
    <n v="2"/>
    <n v="2"/>
    <n v="0"/>
    <n v="1749.25"/>
    <s v="Rider Supply / Availability"/>
    <n v="123"/>
    <n v="167.34034575000001"/>
    <n v="1013.6725155833333"/>
    <n v="36"/>
    <n v="1"/>
    <n v="4.878048780487805E-2"/>
    <n v="45"/>
    <n v="0.46483429375000002"/>
    <n v="0.93858566257716047"/>
    <n v="49"/>
    <n v="-13"/>
    <n v="8"/>
    <n v="4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03_I45"/>
    <s v="DS003"/>
    <d v="2026-07-03T00:00:00"/>
    <n v="45"/>
    <s v="Evening"/>
    <n v="81"/>
    <n v="9"/>
    <n v="0"/>
    <n v="0"/>
    <n v="9"/>
    <n v="0"/>
    <n v="0"/>
    <s v=""/>
    <s v=""/>
    <s v="P_DS003_003|P_DS003_006|P_DS003_009|P_DS003_015|P_DS003_018|P_DS003_021|P_DS003_024|P_DS003_027|P_DS003_030"/>
    <n v="9"/>
    <n v="0"/>
    <n v="100"/>
    <n v="0"/>
    <n v="32"/>
    <n v="81"/>
    <n v="383"/>
    <n v="80271.19"/>
    <n v="4.7283950617283947"/>
    <n v="991.00234567901236"/>
    <n v="16.604938271604937"/>
    <n v="148.53348460658435"/>
    <n v="81"/>
    <n v="131.92854633497942"/>
    <n v="4.9207059670781893E-3"/>
    <n v="1.2668472600739571"/>
    <n v="0.6401234567901235"/>
    <n v="0"/>
    <n v="137.25820244320988"/>
    <n v="8.5401397022633745"/>
    <n v="3240"/>
    <n v="36"/>
    <n v="2"/>
    <n v="2"/>
    <n v="0"/>
    <n v="1"/>
    <n v="1"/>
    <n v="0"/>
    <n v="307.15999999999997"/>
    <s v="Rider Supply / Availability"/>
    <n v="81"/>
    <n v="106.96720553333333"/>
    <n v="1009.9571450166667"/>
    <n v="36"/>
    <n v="1"/>
    <n v="2.4691358024691357E-2"/>
    <n v="40"/>
    <n v="0.39617483530864195"/>
    <n v="0.93514550464506174"/>
    <n v="49"/>
    <n v="-13"/>
    <n v="6"/>
    <n v="3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03_I46"/>
    <s v="DS003"/>
    <d v="2026-07-03T00:00:00"/>
    <n v="46"/>
    <s v="Evening"/>
    <n v="46"/>
    <n v="9"/>
    <n v="0"/>
    <n v="0"/>
    <n v="9"/>
    <n v="0"/>
    <n v="0"/>
    <s v=""/>
    <s v=""/>
    <s v="P_DS003_006|P_DS003_009|P_DS003_015|P_DS003_018|P_DS003_021|P_DS003_024|P_DS003_027|P_DS003_030|P_DS003_003"/>
    <n v="5.1111111111111107"/>
    <n v="0"/>
    <n v="100"/>
    <n v="0"/>
    <n v="32"/>
    <n v="46"/>
    <n v="231"/>
    <n v="51063.51"/>
    <n v="5.0217391304347823"/>
    <n v="1110.0763043478262"/>
    <n v="14.195652173913043"/>
    <n v="130.08400224130435"/>
    <n v="46"/>
    <n v="115.8883500673913"/>
    <n v="0"/>
    <n v="1.3571161161138463"/>
    <n v="0.69239130434782614"/>
    <n v="0"/>
    <n v="119.57678740797101"/>
    <n v="7.5747363898550724"/>
    <n v="1840"/>
    <n v="36"/>
    <n v="4"/>
    <n v="4"/>
    <n v="2"/>
    <n v="1"/>
    <n v="1"/>
    <n v="0"/>
    <n v="1305.1300000000001"/>
    <s v="Rider Supply / Availability"/>
    <n v="46"/>
    <n v="62.956795700000001"/>
    <n v="1014.2620651333333"/>
    <n v="36"/>
    <n v="1"/>
    <n v="8.6956521739130432E-2"/>
    <n v="40"/>
    <n v="0.2331733174074074"/>
    <n v="0.93913154179012337"/>
    <n v="49"/>
    <n v="-13"/>
    <n v="3"/>
    <n v="6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03_I47"/>
    <s v="DS003"/>
    <d v="2026-07-03T00:00:00"/>
    <n v="47"/>
    <s v="Late Night"/>
    <n v="53"/>
    <n v="9"/>
    <n v="0"/>
    <n v="2"/>
    <n v="7"/>
    <n v="0"/>
    <n v="1"/>
    <s v=""/>
    <s v="P_DS003_009|P_DS003_015"/>
    <s v="P_DS003_018|P_DS003_021|P_DS003_024|P_DS003_027|P_DS003_030|P_DS003_003|P_DS003_006"/>
    <n v="7.5714285714285712"/>
    <n v="0"/>
    <n v="100"/>
    <n v="1"/>
    <n v="31"/>
    <n v="53"/>
    <n v="259"/>
    <n v="60268.71"/>
    <n v="4.8867924528301883"/>
    <n v="1137.1454716981132"/>
    <n v="15.150943396226415"/>
    <n v="110.73728167830188"/>
    <n v="53"/>
    <n v="95.586338282075474"/>
    <n v="0"/>
    <n v="1.3282362716197476"/>
    <n v="0.61257861635220134"/>
    <n v="0"/>
    <n v="99.236635518238984"/>
    <n v="8.6780702581761009"/>
    <n v="2120"/>
    <n v="36"/>
    <n v="2"/>
    <n v="2"/>
    <n v="1"/>
    <n v="0"/>
    <n v="1"/>
    <n v="0"/>
    <n v="803.55"/>
    <s v="Rider Supply / Availability"/>
    <n v="53"/>
    <n v="70.843356216666663"/>
    <n v="1014.22003165"/>
    <n v="36"/>
    <n v="1"/>
    <n v="3.7735849056603772E-2"/>
    <n v="40"/>
    <n v="0.33734931531746032"/>
    <n v="0.93909262189814813"/>
    <n v="49"/>
    <n v="-13"/>
    <n v="4"/>
    <n v="3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03_I48"/>
    <s v="DS003"/>
    <d v="2026-07-03T00:00:00"/>
    <n v="48"/>
    <s v="Late Night"/>
    <n v="34"/>
    <n v="9"/>
    <n v="0"/>
    <n v="2"/>
    <n v="7"/>
    <n v="0"/>
    <n v="1"/>
    <s v=""/>
    <s v="P_DS003_015|P_DS003_018"/>
    <s v="P_DS003_021|P_DS003_024|P_DS003_027|P_DS003_030|P_DS003_003|P_DS003_006|P_DS003_009"/>
    <n v="4.8571428571428568"/>
    <n v="0"/>
    <n v="100"/>
    <n v="1"/>
    <n v="30"/>
    <n v="34"/>
    <n v="176"/>
    <n v="45502.559999999998"/>
    <n v="5.1764705882352944"/>
    <n v="1338.3105882352941"/>
    <n v="14.117647058823529"/>
    <n v="93.237988758823519"/>
    <n v="34"/>
    <n v="79.120341700000012"/>
    <n v="1.6141759803921559E-3"/>
    <n v="1.3815736272547059"/>
    <n v="0.60441176470588243"/>
    <n v="0"/>
    <n v="81.553217071568625"/>
    <n v="8.6898191676470589"/>
    <n v="1360"/>
    <n v="36"/>
    <n v="2"/>
    <n v="2"/>
    <n v="2"/>
    <n v="0"/>
    <n v="0"/>
    <n v="0"/>
    <n v="225.17000000000002"/>
    <s v="Rider Supply / Availability"/>
    <n v="34"/>
    <n v="46.436558050000002"/>
    <n v="1005.4902453999999"/>
    <n v="36"/>
    <n v="1"/>
    <n v="5.8823529411764705E-2"/>
    <n v="40"/>
    <n v="0.22112646690476193"/>
    <n v="0.93100948648148141"/>
    <n v="48"/>
    <n v="-12"/>
    <n v="3"/>
    <n v="4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04_I01"/>
    <s v="DS003"/>
    <d v="2026-07-04T00:00:00"/>
    <n v="1"/>
    <s v="Night"/>
    <n v="8"/>
    <n v="19"/>
    <n v="12"/>
    <n v="2"/>
    <n v="5"/>
    <n v="900"/>
    <n v="1"/>
    <s v="P_DS003_006|P_DS003_009|P_DS003_015|P_DS003_018|P_DS003_021|P_DS003_024|P_DS003_027|P_DS003_030|P_DS003_001|P_DS003_004|P_DS003_007|P_DS003_010"/>
    <s v="P_DS003_016|P_DS003_019"/>
    <s v="P_DS003_022|P_DS003_025|P_DS003_028|P_DS003_031|P_DS003_003"/>
    <n v="1.6"/>
    <n v="900"/>
    <n v="9100"/>
    <n v="1"/>
    <n v="49"/>
    <n v="8"/>
    <n v="53"/>
    <n v="11785.28"/>
    <n v="6.625"/>
    <n v="1473.16"/>
    <n v="12.625"/>
    <n v="70.709169637499997"/>
    <n v="8"/>
    <n v="58.084169637500004"/>
    <n v="0"/>
    <n v="1.7365805389347682"/>
    <n v="0.62083333333333335"/>
    <n v="0"/>
    <n v="59.239920827083338"/>
    <n v="8.2826682666666667"/>
    <n v="280"/>
    <n v="70"/>
    <n v="0"/>
    <n v="0"/>
    <n v="0"/>
    <n v="0"/>
    <n v="0"/>
    <n v="0"/>
    <n v="0"/>
    <s v="Rider Supply / Availability"/>
    <n v="8"/>
    <n v="13.96888075"/>
    <n v="1944.6381563166667"/>
    <n v="70"/>
    <n v="1"/>
    <n v="0"/>
    <n v="35"/>
    <n v="9.3125871666666665E-2"/>
    <n v="0.92601816967460315"/>
    <n v="93"/>
    <n v="-23"/>
    <n v="1"/>
    <n v="4"/>
    <s v="Add or rebalance riders in this interval"/>
    <x v="2"/>
    <s v="Hyderabad"/>
    <s v="Medium"/>
    <n v="1900"/>
    <n v="2.8"/>
    <d v="1899-12-30T00:00:00"/>
    <d v="1899-12-30T00:30:00"/>
    <x v="0"/>
    <b v="0"/>
  </r>
  <r>
    <s v="DS003_20260704_I02"/>
    <s v="DS003"/>
    <d v="2026-07-04T00:00:00"/>
    <n v="2"/>
    <s v="Night"/>
    <n v="13"/>
    <n v="18"/>
    <n v="12"/>
    <n v="2"/>
    <n v="4"/>
    <n v="900"/>
    <n v="1"/>
    <s v="P_DS003_009|P_DS003_015|P_DS003_018|P_DS003_021|P_DS003_027|P_DS003_030|P_DS003_001|P_DS003_004|P_DS003_007|P_DS003_010|P_DS003_016|P_DS003_019"/>
    <s v="P_DS003_022|P_DS003_025"/>
    <s v="P_DS003_028|P_DS003_031|P_DS003_003|P_DS003_006"/>
    <n v="3.25"/>
    <n v="900"/>
    <n v="8200"/>
    <n v="1"/>
    <n v="48"/>
    <n v="13"/>
    <n v="67"/>
    <n v="17003.93"/>
    <n v="5.1538461538461542"/>
    <n v="1307.9946153846154"/>
    <n v="12.615384615384615"/>
    <n v="44.382517402564105"/>
    <n v="13"/>
    <n v="31.767132787179488"/>
    <n v="0"/>
    <n v="1.34803572010854"/>
    <n v="0.56282051282051282"/>
    <n v="0"/>
    <n v="33.575447716666666"/>
    <n v="7.9039057525641017"/>
    <n v="455"/>
    <n v="71"/>
    <n v="1"/>
    <n v="1"/>
    <n v="0"/>
    <n v="0"/>
    <n v="1"/>
    <n v="0"/>
    <n v="201.68"/>
    <s v="Rider Supply / Availability"/>
    <n v="13"/>
    <n v="17.119154616666666"/>
    <n v="1985.7989219666667"/>
    <n v="71"/>
    <n v="1"/>
    <n v="7.6923076923076927E-2"/>
    <n v="35"/>
    <n v="0.14265962180555555"/>
    <n v="0.93229996336463228"/>
    <n v="95"/>
    <n v="-24"/>
    <n v="1"/>
    <n v="3"/>
    <s v="Add or rebalance riders in this interval"/>
    <x v="2"/>
    <s v="Hyderabad"/>
    <s v="Medium"/>
    <n v="1900"/>
    <n v="2.8"/>
    <d v="1899-12-30T00:30:00"/>
    <d v="1899-12-30T01:00:00"/>
    <x v="0"/>
    <b v="0"/>
  </r>
  <r>
    <s v="DS003_20260704_I03"/>
    <s v="DS003"/>
    <d v="2026-07-04T00:00:00"/>
    <n v="3"/>
    <s v="Night"/>
    <n v="5"/>
    <n v="10"/>
    <n v="9"/>
    <n v="0"/>
    <n v="1"/>
    <n v="675"/>
    <n v="0"/>
    <s v="P_DS003_010|P_DS003_016|P_DS003_019|P_DS003_022|P_DS003_025|P_DS003_028|P_DS003_031|P_DS003_001|P_DS003_004"/>
    <s v=""/>
    <s v="P_DS003_007"/>
    <n v="5"/>
    <n v="675"/>
    <n v="7525"/>
    <n v="0"/>
    <n v="48"/>
    <n v="5"/>
    <n v="21"/>
    <n v="3855.4500000000003"/>
    <n v="4.2"/>
    <n v="771.09"/>
    <n v="11.8"/>
    <n v="18.804858046666666"/>
    <n v="4"/>
    <n v="7.4078182566666673"/>
    <n v="0"/>
    <n v="1.0506916361809631"/>
    <n v="0.54666666666666663"/>
    <n v="0.40824729333333332"/>
    <n v="9.3899848100000014"/>
    <n v="6.6375149266666664"/>
    <n v="175"/>
    <n v="35"/>
    <n v="0"/>
    <n v="0"/>
    <n v="0"/>
    <n v="0"/>
    <n v="0"/>
    <n v="0"/>
    <n v="0"/>
    <s v="Rider Supply / Availability"/>
    <n v="4"/>
    <n v="5.7275752999999998"/>
    <n v="1297.5341383"/>
    <n v="71"/>
    <n v="0.8"/>
    <n v="0"/>
    <n v="35"/>
    <n v="0.19091917666666666"/>
    <n v="1.2357467983809525"/>
    <n v="62"/>
    <n v="-27"/>
    <n v="1"/>
    <n v="0"/>
    <s v="Add or rebalance riders in this interval"/>
    <x v="2"/>
    <s v="Hyderabad"/>
    <s v="Medium"/>
    <n v="1900"/>
    <n v="2.8"/>
    <d v="1899-12-30T01:00:00"/>
    <d v="1899-12-30T01:30:00"/>
    <x v="1"/>
    <b v="0"/>
  </r>
  <r>
    <s v="DS003_20260704_I04"/>
    <s v="DS003"/>
    <d v="2026-07-04T00:00:00"/>
    <n v="4"/>
    <s v="Night"/>
    <n v="5"/>
    <n v="10"/>
    <n v="9"/>
    <n v="0"/>
    <n v="1"/>
    <n v="675"/>
    <n v="0"/>
    <s v="P_DS003_016|P_DS003_019|P_DS003_022|P_DS003_025|P_DS003_028|P_DS003_031|P_DS003_001|P_DS003_004|P_DS003_007"/>
    <s v=""/>
    <s v="P_DS003_010"/>
    <n v="5"/>
    <n v="675"/>
    <n v="6850"/>
    <n v="0"/>
    <n v="48"/>
    <n v="5"/>
    <n v="24"/>
    <n v="5285.15"/>
    <n v="4.8"/>
    <n v="1057.03"/>
    <n v="12.8"/>
    <n v="11.260046559999999"/>
    <n v="1"/>
    <n v="0.16866766333333311"/>
    <n v="0"/>
    <n v="1.2010901488034276"/>
    <n v="0.7433333333333334"/>
    <n v="1.9444234733333334"/>
    <n v="0"/>
    <n v="8.3956230699999992"/>
    <n v="175"/>
    <n v="35"/>
    <n v="0"/>
    <n v="0"/>
    <n v="0"/>
    <n v="0"/>
    <n v="0"/>
    <n v="0"/>
    <n v="0"/>
    <s v="Store Not Ready for Rider"/>
    <n v="1"/>
    <n v="6.946687166666667"/>
    <n v="182.38783609999999"/>
    <n v="28"/>
    <n v="0.2"/>
    <n v="0"/>
    <n v="35"/>
    <n v="0.2315562388888889"/>
    <n v="0.17370270104761903"/>
    <n v="9"/>
    <n v="26"/>
    <n v="1"/>
    <n v="0"/>
    <s v="Protect or increase picker capacity"/>
    <x v="2"/>
    <s v="Hyderabad"/>
    <s v="Medium"/>
    <n v="1900"/>
    <n v="2.8"/>
    <d v="1899-12-30T01:30:00"/>
    <d v="1899-12-30T02:00:00"/>
    <x v="1"/>
    <b v="0"/>
  </r>
  <r>
    <s v="DS003_20260704_I05"/>
    <s v="DS003"/>
    <d v="2026-07-04T00:00:00"/>
    <n v="5"/>
    <s v="Night"/>
    <n v="7"/>
    <n v="10"/>
    <n v="9"/>
    <n v="0"/>
    <n v="1"/>
    <n v="675"/>
    <n v="0"/>
    <s v="P_DS003_019|P_DS003_022|P_DS003_025|P_DS003_028|P_DS003_031|P_DS003_001|P_DS003_004|P_DS003_007|P_DS003_010"/>
    <s v=""/>
    <s v="P_DS003_016"/>
    <n v="7"/>
    <n v="675"/>
    <n v="6175"/>
    <n v="0"/>
    <n v="48"/>
    <n v="7"/>
    <n v="28"/>
    <n v="7856.26"/>
    <n v="4"/>
    <n v="1122.3228571428572"/>
    <n v="12"/>
    <n v="9.3598864690476198"/>
    <n v="1"/>
    <n v="1.6263766666666755E-2"/>
    <n v="0.22459330952380954"/>
    <n v="0.96733342978447434"/>
    <n v="0.74523809523809526"/>
    <n v="1.9371648285714287"/>
    <n v="0"/>
    <n v="6.5631978238095243"/>
    <n v="245"/>
    <n v="35"/>
    <n v="0"/>
    <n v="0"/>
    <n v="0"/>
    <n v="0"/>
    <n v="0"/>
    <n v="0"/>
    <n v="0"/>
    <s v="Store Not Ready for Rider"/>
    <n v="1"/>
    <n v="6.7713339499999998"/>
    <n v="90.399636133333331"/>
    <n v="7"/>
    <n v="0.14285714285714285"/>
    <n v="0"/>
    <n v="35"/>
    <n v="0.22571113166666665"/>
    <n v="8.6094891555555553E-2"/>
    <n v="5"/>
    <n v="30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04_I06"/>
    <s v="DS003"/>
    <d v="2026-07-04T00:00:00"/>
    <n v="6"/>
    <s v="Night"/>
    <n v="11"/>
    <n v="10"/>
    <n v="9"/>
    <n v="0"/>
    <n v="1"/>
    <n v="675"/>
    <n v="0"/>
    <s v="P_DS003_022|P_DS003_025|P_DS003_028|P_DS003_031|P_DS003_001|P_DS003_004|P_DS003_007|P_DS003_010|P_DS003_016"/>
    <s v=""/>
    <s v="P_DS003_019"/>
    <n v="11"/>
    <n v="675"/>
    <n v="5500"/>
    <n v="0"/>
    <n v="48"/>
    <n v="11"/>
    <n v="52"/>
    <n v="11504.74"/>
    <n v="4.7272727272727275"/>
    <n v="1045.8854545454544"/>
    <n v="11.636363636363637"/>
    <n v="9.876543365151516"/>
    <n v="2"/>
    <n v="0.15025361969696974"/>
    <n v="0.32837885"/>
    <n v="1.1845151342445397"/>
    <n v="0.58333333333333337"/>
    <n v="2.0962273136363638"/>
    <n v="0"/>
    <n v="6.8848614984848489"/>
    <n v="385"/>
    <n v="35"/>
    <n v="0"/>
    <n v="0"/>
    <n v="0"/>
    <n v="0"/>
    <n v="0"/>
    <n v="0"/>
    <n v="0"/>
    <s v="Store Not Ready for Rider"/>
    <n v="2"/>
    <n v="13.029666366666667"/>
    <n v="80.253809333333336"/>
    <n v="7"/>
    <n v="0.18181818181818182"/>
    <n v="0"/>
    <n v="35"/>
    <n v="0.43432221222222223"/>
    <n v="7.6432199365079362E-2"/>
    <n v="4"/>
    <n v="31"/>
    <n v="1"/>
    <n v="0"/>
    <s v="Protect or increase picker capacity"/>
    <x v="2"/>
    <s v="Hyderabad"/>
    <s v="Medium"/>
    <n v="1900"/>
    <n v="2.8"/>
    <d v="1899-12-30T02:30:00"/>
    <d v="1899-12-30T03:00:00"/>
    <x v="2"/>
    <b v="0"/>
  </r>
  <r>
    <s v="DS003_20260704_I07"/>
    <s v="DS003"/>
    <d v="2026-07-04T00:00:00"/>
    <n v="7"/>
    <s v="Night"/>
    <n v="7"/>
    <n v="10"/>
    <n v="9"/>
    <n v="0"/>
    <n v="1"/>
    <n v="675"/>
    <n v="0"/>
    <s v="P_DS003_025|P_DS003_028|P_DS003_031|P_DS003_001|P_DS003_004|P_DS003_007|P_DS003_010|P_DS003_016|P_DS003_019"/>
    <s v=""/>
    <s v="P_DS003_022"/>
    <n v="7"/>
    <n v="675"/>
    <n v="4825"/>
    <n v="0"/>
    <n v="48"/>
    <n v="7"/>
    <n v="44"/>
    <n v="11149.849999999999"/>
    <n v="6.2857142857142856"/>
    <n v="1592.8357142857142"/>
    <n v="11.285714285714286"/>
    <n v="10.577601161904763"/>
    <n v="3"/>
    <n v="0.40289377619047606"/>
    <n v="0.40346631904761904"/>
    <n v="1.7078994759395196"/>
    <n v="0.48095238095238096"/>
    <n v="2.5923181714285719"/>
    <n v="0"/>
    <n v="7.1733782214285711"/>
    <n v="245"/>
    <n v="35"/>
    <n v="0"/>
    <n v="0"/>
    <n v="0"/>
    <n v="0"/>
    <n v="0"/>
    <n v="0"/>
    <n v="0"/>
    <s v="Store Not Ready for Rider"/>
    <n v="2"/>
    <n v="11.020826216666666"/>
    <n v="83.259085283333334"/>
    <n v="6"/>
    <n v="0.42857142857142855"/>
    <n v="0"/>
    <n v="35"/>
    <n v="0.36736087388888888"/>
    <n v="7.9294366936507932E-2"/>
    <n v="4"/>
    <n v="31"/>
    <n v="1"/>
    <n v="0"/>
    <s v="Protect or increase picker capacity"/>
    <x v="2"/>
    <s v="Hyderabad"/>
    <s v="Medium"/>
    <n v="1900"/>
    <n v="2.8"/>
    <d v="1899-12-30T03:00:00"/>
    <d v="1899-12-30T03:30:00"/>
    <x v="3"/>
    <b v="0"/>
  </r>
  <r>
    <s v="DS003_20260704_I08"/>
    <s v="DS003"/>
    <d v="2026-07-04T00:00:00"/>
    <n v="8"/>
    <s v="Night"/>
    <n v="7"/>
    <n v="10"/>
    <n v="9"/>
    <n v="0"/>
    <n v="1"/>
    <n v="675"/>
    <n v="0"/>
    <s v="P_DS003_028|P_DS003_031|P_DS003_001|P_DS003_004|P_DS003_007|P_DS003_010|P_DS003_016|P_DS003_019|P_DS003_022"/>
    <s v=""/>
    <s v="P_DS003_025"/>
    <n v="7"/>
    <n v="675"/>
    <n v="4150"/>
    <n v="0"/>
    <n v="48"/>
    <n v="7"/>
    <n v="40"/>
    <n v="8914.65"/>
    <n v="5.7142857142857144"/>
    <n v="1273.5214285714285"/>
    <n v="12.285714285714286"/>
    <n v="9.5901784642857137"/>
    <n v="0"/>
    <n v="0"/>
    <n v="0.29466960476190479"/>
    <n v="1.5189761425802168"/>
    <n v="0.59285714285714275"/>
    <n v="2.406502880952381"/>
    <n v="0"/>
    <n v="6.433675571428572"/>
    <n v="245"/>
    <n v="35"/>
    <n v="0"/>
    <n v="0"/>
    <n v="0"/>
    <n v="0"/>
    <n v="0"/>
    <n v="0"/>
    <n v="0"/>
    <s v="No SLA Breach"/>
    <n v="0"/>
    <n v="9.8784688833333334"/>
    <n v="80.980120700000001"/>
    <n v="6"/>
    <n v="0"/>
    <n v="0"/>
    <n v="35"/>
    <n v="0.32928229611111109"/>
    <n v="7.7123924476190472E-2"/>
    <n v="4"/>
    <n v="31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04_I09"/>
    <s v="DS003"/>
    <d v="2026-07-04T00:00:00"/>
    <n v="9"/>
    <s v="Night"/>
    <n v="7"/>
    <n v="10"/>
    <n v="9"/>
    <n v="0"/>
    <n v="1"/>
    <n v="675"/>
    <n v="0"/>
    <s v="P_DS003_031|P_DS003_001|P_DS003_004|P_DS003_007|P_DS003_010|P_DS003_016|P_DS003_019|P_DS003_022|P_DS003_025"/>
    <s v=""/>
    <s v="P_DS003_028"/>
    <n v="7"/>
    <n v="675"/>
    <n v="3475"/>
    <n v="0"/>
    <n v="48"/>
    <n v="7"/>
    <n v="37"/>
    <n v="10475.64"/>
    <n v="5.2857142857142856"/>
    <n v="1496.52"/>
    <n v="12"/>
    <n v="10.139168566666667"/>
    <n v="1"/>
    <n v="0.19611932380952396"/>
    <n v="0"/>
    <n v="1.3893623872766028"/>
    <n v="0.69047619047619058"/>
    <n v="2.0798385714285716"/>
    <n v="0"/>
    <n v="7.1259966571428572"/>
    <n v="245"/>
    <n v="35"/>
    <n v="2"/>
    <n v="2"/>
    <n v="2"/>
    <n v="0"/>
    <n v="0"/>
    <n v="0"/>
    <n v="691.26"/>
    <s v="Store Not Ready for Rider"/>
    <n v="1"/>
    <n v="10.844152449999999"/>
    <n v="54.498560349999998"/>
    <n v="4"/>
    <n v="0.14285714285714285"/>
    <n v="0.2857142857142857"/>
    <n v="35"/>
    <n v="0.36147174833333329"/>
    <n v="5.190339080952381E-2"/>
    <n v="3"/>
    <n v="32"/>
    <n v="1"/>
    <n v="0"/>
    <s v="Investigate inventory and order-quality process"/>
    <x v="2"/>
    <s v="Hyderabad"/>
    <s v="Medium"/>
    <n v="1900"/>
    <n v="2.8"/>
    <d v="1899-12-30T04:00:00"/>
    <d v="1899-12-30T04:30:00"/>
    <x v="4"/>
    <b v="0"/>
  </r>
  <r>
    <s v="DS003_20260704_I10"/>
    <s v="DS003"/>
    <d v="2026-07-04T00:00:00"/>
    <n v="10"/>
    <s v="Night"/>
    <n v="7"/>
    <n v="10"/>
    <n v="9"/>
    <n v="0"/>
    <n v="1"/>
    <n v="675"/>
    <n v="0"/>
    <s v="P_DS003_001|P_DS003_004|P_DS003_007|P_DS003_010|P_DS003_016|P_DS003_019|P_DS003_022|P_DS003_025|P_DS003_028"/>
    <s v=""/>
    <s v="P_DS003_031"/>
    <n v="7"/>
    <n v="675"/>
    <n v="2800"/>
    <n v="0"/>
    <n v="48"/>
    <n v="7"/>
    <n v="44"/>
    <n v="10603.42"/>
    <n v="6.2857142857142856"/>
    <n v="1514.7742857142857"/>
    <n v="11.571428571428571"/>
    <n v="10.599716264285716"/>
    <n v="3"/>
    <n v="0.86126478571428577"/>
    <n v="1.5754216952380951"/>
    <n v="1.5994865599228842"/>
    <n v="0.69285714285714284"/>
    <n v="3.8677653952380955"/>
    <n v="0"/>
    <n v="5.9057603857142862"/>
    <n v="245"/>
    <n v="35"/>
    <n v="0"/>
    <n v="0"/>
    <n v="0"/>
    <n v="0"/>
    <n v="0"/>
    <n v="0"/>
    <n v="0"/>
    <s v="Store Not Ready for Rider"/>
    <n v="3"/>
    <n v="8.2882346333333334"/>
    <n v="56.475717016666664"/>
    <n v="4"/>
    <n v="0.42857142857142855"/>
    <n v="0"/>
    <n v="35"/>
    <n v="0.2762744877777778"/>
    <n v="5.3786397158730154E-2"/>
    <n v="3"/>
    <n v="32"/>
    <n v="1"/>
    <n v="0"/>
    <s v="Protect or increase picker capacity"/>
    <x v="2"/>
    <s v="Hyderabad"/>
    <s v="Medium"/>
    <n v="1900"/>
    <n v="2.8"/>
    <d v="1899-12-30T04:30:00"/>
    <d v="1899-12-30T05:00:00"/>
    <x v="4"/>
    <b v="0"/>
  </r>
  <r>
    <s v="DS003_20260704_I11"/>
    <s v="DS003"/>
    <d v="2026-07-04T00:00:00"/>
    <n v="11"/>
    <s v="Night"/>
    <n v="4"/>
    <n v="10"/>
    <n v="9"/>
    <n v="0"/>
    <n v="1"/>
    <n v="675"/>
    <n v="0"/>
    <s v="P_DS003_004|P_DS003_007|P_DS003_010|P_DS003_016|P_DS003_019|P_DS003_022|P_DS003_025|P_DS003_028|P_DS003_031"/>
    <s v=""/>
    <s v="P_DS003_001"/>
    <n v="4"/>
    <n v="675"/>
    <n v="2125"/>
    <n v="0"/>
    <n v="48"/>
    <n v="4"/>
    <n v="23"/>
    <n v="4438.76"/>
    <n v="5.75"/>
    <n v="1109.69"/>
    <n v="12.75"/>
    <n v="11.4710917625"/>
    <n v="0"/>
    <n v="0"/>
    <n v="0.35756842916666665"/>
    <n v="1.750563384642402"/>
    <n v="0.75416666666666665"/>
    <n v="2.8622984750000002"/>
    <n v="0"/>
    <n v="7.9754599458333333"/>
    <n v="140"/>
    <n v="35"/>
    <n v="0"/>
    <n v="0"/>
    <n v="0"/>
    <n v="0"/>
    <n v="0"/>
    <n v="0"/>
    <n v="0"/>
    <s v="No SLA Breach"/>
    <n v="0"/>
    <n v="9.481949216666667"/>
    <n v="51.282559400000004"/>
    <n v="6"/>
    <n v="0"/>
    <n v="0"/>
    <n v="35"/>
    <n v="0.31606497388888888"/>
    <n v="4.8840532761904767E-2"/>
    <n v="3"/>
    <n v="32"/>
    <n v="1"/>
    <n v="0"/>
    <s v="Monitor - no immediate intervention"/>
    <x v="2"/>
    <s v="Hyderabad"/>
    <s v="Medium"/>
    <n v="1900"/>
    <n v="2.8"/>
    <d v="1899-12-30T05:00:00"/>
    <d v="1899-12-30T05:30:00"/>
    <x v="5"/>
    <b v="0"/>
  </r>
  <r>
    <s v="DS003_20260704_I12"/>
    <s v="DS003"/>
    <d v="2026-07-04T00:00:00"/>
    <n v="12"/>
    <s v="Night"/>
    <n v="4"/>
    <n v="10"/>
    <n v="9"/>
    <n v="0"/>
    <n v="1"/>
    <n v="675"/>
    <n v="0"/>
    <s v="P_DS003_007|P_DS003_010|P_DS003_016|P_DS003_019|P_DS003_022|P_DS003_025|P_DS003_028|P_DS003_031|P_DS003_001"/>
    <s v=""/>
    <s v="P_DS003_004"/>
    <n v="4"/>
    <n v="675"/>
    <n v="1450"/>
    <n v="0"/>
    <n v="48"/>
    <n v="4"/>
    <n v="24"/>
    <n v="5411.8099999999995"/>
    <n v="6"/>
    <n v="1352.9524999999999"/>
    <n v="12.25"/>
    <n v="10.234004745833333"/>
    <n v="0"/>
    <n v="0"/>
    <n v="0"/>
    <n v="1.5061192179807028"/>
    <n v="0.82499999999999996"/>
    <n v="2.331119208333333"/>
    <n v="0"/>
    <n v="7.2028855333333333"/>
    <n v="140"/>
    <n v="35"/>
    <n v="0"/>
    <n v="0"/>
    <n v="0"/>
    <n v="0"/>
    <n v="0"/>
    <n v="0"/>
    <n v="0"/>
    <s v="No SLA Breach"/>
    <n v="0"/>
    <n v="7.0231706499999991"/>
    <n v="76.438713849999999"/>
    <n v="5"/>
    <n v="0"/>
    <n v="0"/>
    <n v="35"/>
    <n v="0.23410568833333331"/>
    <n v="7.2798775095238091E-2"/>
    <n v="4"/>
    <n v="31"/>
    <n v="1"/>
    <n v="0"/>
    <s v="Monitor - no immediate intervention"/>
    <x v="2"/>
    <s v="Hyderabad"/>
    <s v="Medium"/>
    <n v="1900"/>
    <n v="2.8"/>
    <d v="1899-12-30T05:30:00"/>
    <d v="1899-12-30T06:00:00"/>
    <x v="5"/>
    <b v="0"/>
  </r>
  <r>
    <s v="DS003_20260704_I13"/>
    <s v="DS003"/>
    <d v="2026-07-04T00:00:00"/>
    <n v="13"/>
    <s v="Morning"/>
    <n v="6"/>
    <n v="10"/>
    <n v="3"/>
    <n v="2"/>
    <n v="5"/>
    <n v="225"/>
    <n v="1"/>
    <s v="P_DS003_010|P_DS003_016|P_DS003_019"/>
    <s v="P_DS003_022|P_DS003_025"/>
    <s v="P_DS003_028|P_DS003_031|P_DS003_001|P_DS003_004|P_DS003_007"/>
    <n v="1.2"/>
    <n v="225"/>
    <n v="1225"/>
    <n v="1"/>
    <n v="47"/>
    <n v="6"/>
    <n v="24"/>
    <n v="5675.07"/>
    <n v="4"/>
    <n v="945.84499999999991"/>
    <n v="11.166666666666666"/>
    <n v="8.0176458583333332"/>
    <n v="0"/>
    <n v="0"/>
    <n v="0"/>
    <n v="1.0954359949990427"/>
    <n v="0.62777777777777777"/>
    <n v="1.7232137638888887"/>
    <n v="0"/>
    <n v="5.4305431944444438"/>
    <n v="210"/>
    <n v="35"/>
    <n v="0"/>
    <n v="0"/>
    <n v="0"/>
    <n v="0"/>
    <n v="0"/>
    <n v="0"/>
    <n v="0"/>
    <s v="No SLA Breach"/>
    <n v="0"/>
    <n v="6.5726159166666669"/>
    <n v="42.959581083333333"/>
    <n v="3"/>
    <n v="0"/>
    <n v="0"/>
    <n v="35"/>
    <n v="4.3817439444444446E-2"/>
    <n v="4.0913886746031747E-2"/>
    <n v="3"/>
    <n v="32"/>
    <n v="1"/>
    <n v="4"/>
    <s v="Recover overdue put-away workload"/>
    <x v="2"/>
    <s v="Hyderabad"/>
    <s v="Medium"/>
    <n v="1900"/>
    <n v="2.8"/>
    <d v="1899-12-30T06:00:00"/>
    <d v="1899-12-30T06:30:00"/>
    <x v="6"/>
    <b v="0"/>
  </r>
  <r>
    <s v="DS003_20260704_I14"/>
    <s v="DS003"/>
    <d v="2026-07-04T00:00:00"/>
    <n v="14"/>
    <s v="Morning"/>
    <n v="14"/>
    <n v="10"/>
    <n v="3"/>
    <n v="2"/>
    <n v="5"/>
    <n v="225"/>
    <n v="1"/>
    <s v="P_DS003_016|P_DS003_019|P_DS003_022"/>
    <s v="P_DS003_025|P_DS003_028"/>
    <s v="P_DS003_031|P_DS003_001|P_DS003_004|P_DS003_007|P_DS003_010"/>
    <n v="2.8"/>
    <n v="225"/>
    <n v="1000"/>
    <n v="1"/>
    <n v="46"/>
    <n v="14"/>
    <n v="68"/>
    <n v="18823.919999999998"/>
    <n v="4.8571428571428568"/>
    <n v="1344.5657142857142"/>
    <n v="11.928571428571429"/>
    <n v="10.16137711547619"/>
    <n v="3"/>
    <n v="0.20948445833333323"/>
    <n v="0"/>
    <n v="1.3394037011994513"/>
    <n v="0.71071428571428563"/>
    <n v="2.0501179785714285"/>
    <n v="0"/>
    <n v="7.2636400785714281"/>
    <n v="490"/>
    <n v="35"/>
    <n v="0"/>
    <n v="0"/>
    <n v="0"/>
    <n v="0"/>
    <n v="0"/>
    <n v="0"/>
    <n v="0"/>
    <s v="Last-Mile Travel"/>
    <n v="3"/>
    <n v="17.803789666666667"/>
    <n v="123.08367873333333"/>
    <n v="8"/>
    <n v="0.21428571428571427"/>
    <n v="0"/>
    <n v="35"/>
    <n v="0.11869193111111111"/>
    <n v="0.11722255117460317"/>
    <n v="6"/>
    <n v="29"/>
    <n v="1"/>
    <n v="4"/>
    <s v="Recover overdue put-away workload"/>
    <x v="2"/>
    <s v="Hyderabad"/>
    <s v="Medium"/>
    <n v="1900"/>
    <n v="2.8"/>
    <d v="1899-12-30T06:30:00"/>
    <d v="1899-12-30T07:00:00"/>
    <x v="6"/>
    <b v="0"/>
  </r>
  <r>
    <s v="DS003_20260704_I15"/>
    <s v="DS003"/>
    <d v="2026-07-04T00:00:00"/>
    <n v="15"/>
    <s v="Morning"/>
    <n v="15"/>
    <n v="10"/>
    <n v="3"/>
    <n v="2"/>
    <n v="5"/>
    <n v="225"/>
    <n v="1"/>
    <s v="P_DS003_019|P_DS003_022|P_DS003_025"/>
    <s v="P_DS003_028|P_DS003_031"/>
    <s v="P_DS003_001|P_DS003_004|P_DS003_007|P_DS003_010|P_DS003_016"/>
    <n v="3"/>
    <n v="225"/>
    <n v="775"/>
    <n v="1"/>
    <n v="45"/>
    <n v="15"/>
    <n v="75"/>
    <n v="16797.91"/>
    <n v="5"/>
    <n v="1119.8606666666667"/>
    <n v="11.666666666666666"/>
    <n v="9.3018659644444437"/>
    <n v="0"/>
    <n v="0"/>
    <n v="0"/>
    <n v="1.3247485329636244"/>
    <n v="0.64333333333333331"/>
    <n v="1.9680818588888891"/>
    <n v="0"/>
    <n v="6.29600632"/>
    <n v="525"/>
    <n v="35"/>
    <n v="0"/>
    <n v="0"/>
    <n v="0"/>
    <n v="0"/>
    <n v="0"/>
    <n v="0"/>
    <n v="0"/>
    <s v="No SLA Breach"/>
    <n v="0"/>
    <n v="20.819089916666666"/>
    <n v="158.21983101666666"/>
    <n v="10"/>
    <n v="0"/>
    <n v="0"/>
    <n v="35"/>
    <n v="0.13879393277777777"/>
    <n v="0.15068555334920633"/>
    <n v="8"/>
    <n v="27"/>
    <n v="1"/>
    <n v="4"/>
    <s v="Recover overdue put-away workload"/>
    <x v="2"/>
    <s v="Hyderabad"/>
    <s v="Medium"/>
    <n v="1900"/>
    <n v="2.8"/>
    <d v="1899-12-30T07:00:00"/>
    <d v="1899-12-30T07:30:00"/>
    <x v="7"/>
    <b v="0"/>
  </r>
  <r>
    <s v="DS003_20260704_I16"/>
    <s v="DS003"/>
    <d v="2026-07-04T00:00:00"/>
    <n v="16"/>
    <s v="Morning"/>
    <n v="13"/>
    <n v="10"/>
    <n v="3"/>
    <n v="2"/>
    <n v="5"/>
    <n v="225"/>
    <n v="1"/>
    <s v="P_DS003_022|P_DS003_025|P_DS003_028"/>
    <s v="P_DS003_031|P_DS003_001"/>
    <s v="P_DS003_004|P_DS003_007|P_DS003_010|P_DS003_016|P_DS003_019"/>
    <n v="2.6"/>
    <n v="225"/>
    <n v="550"/>
    <n v="1"/>
    <n v="44"/>
    <n v="13"/>
    <n v="66"/>
    <n v="14215.57"/>
    <n v="5.0769230769230766"/>
    <n v="1093.5053846153846"/>
    <n v="12.23076923076923"/>
    <n v="10.30411460128205"/>
    <n v="0"/>
    <n v="0"/>
    <n v="0"/>
    <n v="1.3399554794829915"/>
    <n v="0.67948717948717952"/>
    <n v="2.0194426500000002"/>
    <n v="0"/>
    <n v="7.3090309205128206"/>
    <n v="455"/>
    <n v="35"/>
    <n v="1"/>
    <n v="1"/>
    <n v="0"/>
    <n v="0"/>
    <n v="1"/>
    <n v="0"/>
    <n v="689.24"/>
    <s v="No SLA Breach"/>
    <n v="0"/>
    <n v="15.772755516666667"/>
    <n v="131.98602518333334"/>
    <n v="8"/>
    <n v="0"/>
    <n v="7.6923076923076927E-2"/>
    <n v="35"/>
    <n v="0.10515170344444445"/>
    <n v="0.12570097636507938"/>
    <n v="7"/>
    <n v="28"/>
    <n v="1"/>
    <n v="4"/>
    <s v="Recover overdue put-away workload"/>
    <x v="2"/>
    <s v="Hyderabad"/>
    <s v="Medium"/>
    <n v="1900"/>
    <n v="2.8"/>
    <d v="1899-12-30T07:30:00"/>
    <d v="1899-12-30T08:00:00"/>
    <x v="7"/>
    <b v="0"/>
  </r>
  <r>
    <s v="DS003_20260704_I17"/>
    <s v="DS003"/>
    <d v="2026-07-04T00:00:00"/>
    <n v="17"/>
    <s v="Morning"/>
    <n v="20"/>
    <n v="19"/>
    <n v="3"/>
    <n v="2"/>
    <n v="14"/>
    <n v="225"/>
    <n v="1"/>
    <s v="P_DS003_031|P_DS003_032|P_DS003_001"/>
    <s v="P_DS003_002|P_DS003_004"/>
    <s v="P_DS003_005|P_DS003_007|P_DS003_008|P_DS003_010|P_DS003_011|P_DS003_014|P_DS003_016|P_DS003_019|P_DS003_022|P_DS003_023|P_DS003_025|P_DS003_026|P_DS003_028|P_DS003_029"/>
    <n v="1.4285714285714286"/>
    <n v="225"/>
    <n v="325"/>
    <n v="1"/>
    <n v="43"/>
    <n v="20"/>
    <n v="95"/>
    <n v="19866.830000000002"/>
    <n v="4.75"/>
    <n v="993.34150000000011"/>
    <n v="12.5"/>
    <n v="10.458294495000001"/>
    <n v="3"/>
    <n v="0.15020292166666671"/>
    <n v="0"/>
    <n v="1.3075323013295288"/>
    <n v="0.60416666666666674"/>
    <n v="1.9116989591666667"/>
    <n v="0"/>
    <n v="7.6307621941666666"/>
    <n v="700"/>
    <n v="65"/>
    <n v="0"/>
    <n v="0"/>
    <n v="0"/>
    <n v="0"/>
    <n v="0"/>
    <n v="0"/>
    <n v="0"/>
    <s v="Store Not Ready for Rider"/>
    <n v="3"/>
    <n v="27.797311449999999"/>
    <n v="211.97528403333334"/>
    <n v="14"/>
    <n v="0.15"/>
    <n v="0"/>
    <n v="35"/>
    <n v="6.6184074880952376E-2"/>
    <n v="0.10870527386324787"/>
    <n v="11"/>
    <n v="54"/>
    <n v="2"/>
    <n v="12"/>
    <s v="Protect or increase picker capacity"/>
    <x v="2"/>
    <s v="Hyderabad"/>
    <s v="Medium"/>
    <n v="1900"/>
    <n v="2.8"/>
    <d v="1899-12-30T08:00:00"/>
    <d v="1899-12-30T08:30:00"/>
    <x v="8"/>
    <b v="0"/>
  </r>
  <r>
    <s v="DS003_20260704_I18"/>
    <s v="DS003"/>
    <d v="2026-07-04T00:00:00"/>
    <n v="18"/>
    <s v="Morning"/>
    <n v="33"/>
    <n v="20"/>
    <n v="3"/>
    <n v="2"/>
    <n v="15"/>
    <n v="225"/>
    <n v="1"/>
    <s v="P_DS003_031|P_DS003_032|P_DS003_001"/>
    <s v="P_DS003_002|P_DS003_004"/>
    <s v="P_DS003_005|P_DS003_007|P_DS003_008|P_DS003_010|P_DS003_011|P_DS003_014|P_DS003_016|P_DS003_017|P_DS003_019|P_DS003_022|P_DS003_023|P_DS003_025|P_DS003_026|P_DS003_028|P_DS003_029"/>
    <n v="2.2000000000000002"/>
    <n v="225"/>
    <n v="100"/>
    <n v="1"/>
    <n v="42"/>
    <n v="33"/>
    <n v="141"/>
    <n v="35829.360000000001"/>
    <n v="4.2727272727272725"/>
    <n v="1085.7381818181818"/>
    <n v="11.181818181818182"/>
    <n v="8.6564906106060615"/>
    <n v="3"/>
    <n v="1.8090931818181794E-2"/>
    <n v="0"/>
    <n v="1.1501362837957592"/>
    <n v="0.59646464646464648"/>
    <n v="1.7466009217171716"/>
    <n v="0"/>
    <n v="6.0745361449494952"/>
    <n v="1155"/>
    <n v="65"/>
    <n v="1"/>
    <n v="1"/>
    <n v="1"/>
    <n v="0"/>
    <n v="0"/>
    <n v="0"/>
    <n v="321.98"/>
    <s v="Store Not Ready for Rider"/>
    <n v="2"/>
    <n v="37.865419816666666"/>
    <n v="291.52908183333335"/>
    <n v="18"/>
    <n v="9.0909090909090912E-2"/>
    <n v="3.0303030303030304E-2"/>
    <n v="35"/>
    <n v="8.4145377370370367E-2"/>
    <n v="0.14950209324786326"/>
    <n v="14"/>
    <n v="51"/>
    <n v="2"/>
    <n v="13"/>
    <s v="Recover overdue put-away workload"/>
    <x v="2"/>
    <s v="Hyderabad"/>
    <s v="Medium"/>
    <n v="1900"/>
    <n v="2.8"/>
    <d v="1899-12-30T08:30:00"/>
    <d v="1899-12-30T09:00:00"/>
    <x v="8"/>
    <b v="0"/>
  </r>
  <r>
    <s v="DS003_20260704_I19"/>
    <s v="DS003"/>
    <d v="2026-07-04T00:00:00"/>
    <n v="19"/>
    <s v="Morning"/>
    <n v="36"/>
    <n v="10"/>
    <n v="0"/>
    <n v="2"/>
    <n v="8"/>
    <n v="0"/>
    <n v="1"/>
    <s v=""/>
    <s v="P_DS003_032|P_DS003_002"/>
    <s v="P_DS003_005|P_DS003_008|P_DS003_011|P_DS003_014|P_DS003_017|P_DS003_023|P_DS003_026|P_DS003_029"/>
    <n v="4.5"/>
    <n v="0"/>
    <n v="100"/>
    <n v="1"/>
    <n v="41"/>
    <n v="36"/>
    <n v="173"/>
    <n v="38986.910000000003"/>
    <n v="4.8055555555555554"/>
    <n v="1082.9697222222223"/>
    <n v="12.472222222222221"/>
    <n v="9.9750237157407398"/>
    <n v="3"/>
    <n v="0.13644869027777784"/>
    <n v="0"/>
    <n v="1.3126358187038432"/>
    <n v="0.61111111111111116"/>
    <n v="1.9237469217592593"/>
    <n v="0"/>
    <n v="7.1526656754629636"/>
    <n v="1260"/>
    <n v="30"/>
    <n v="4"/>
    <n v="3"/>
    <n v="2"/>
    <n v="0"/>
    <n v="2"/>
    <n v="0"/>
    <n v="1328.77"/>
    <s v="Store Not Ready for Rider"/>
    <n v="2"/>
    <n v="47.343966449999996"/>
    <n v="411.31261843333334"/>
    <n v="28"/>
    <n v="8.3333333333333329E-2"/>
    <n v="8.3333333333333329E-2"/>
    <n v="35"/>
    <n v="0.19726652687499999"/>
    <n v="0.45701402048148149"/>
    <n v="20"/>
    <n v="10"/>
    <n v="3"/>
    <n v="5"/>
    <s v="Recover overdue put-away workload"/>
    <x v="2"/>
    <s v="Hyderabad"/>
    <s v="Medium"/>
    <n v="1900"/>
    <n v="2.8"/>
    <d v="1899-12-30T09:00:00"/>
    <d v="1899-12-30T09:30:00"/>
    <x v="9"/>
    <b v="0"/>
  </r>
  <r>
    <s v="DS003_20260704_I20"/>
    <s v="DS003"/>
    <d v="2026-07-04T00:00:00"/>
    <n v="20"/>
    <s v="Morning"/>
    <n v="57"/>
    <n v="10"/>
    <n v="0"/>
    <n v="2"/>
    <n v="8"/>
    <n v="0"/>
    <n v="1"/>
    <s v=""/>
    <s v="P_DS003_002|P_DS003_005"/>
    <s v="P_DS003_008|P_DS003_011|P_DS003_014|P_DS003_017|P_DS003_023|P_DS003_026|P_DS003_029|P_DS003_032"/>
    <n v="7.125"/>
    <n v="0"/>
    <n v="100"/>
    <n v="1"/>
    <n v="40"/>
    <n v="57"/>
    <n v="269"/>
    <n v="60247.81"/>
    <n v="4.7192982456140351"/>
    <n v="1056.9791228070176"/>
    <n v="13.56140350877193"/>
    <n v="9.6377602932748534"/>
    <n v="0"/>
    <n v="0"/>
    <n v="0"/>
    <n v="1.25496607622905"/>
    <n v="0.6596491228070176"/>
    <n v="1.9146151918128653"/>
    <n v="0"/>
    <n v="6.8234374921052634"/>
    <n v="1995"/>
    <n v="30"/>
    <n v="1"/>
    <n v="1"/>
    <n v="1"/>
    <n v="0"/>
    <n v="0"/>
    <n v="0"/>
    <n v="130.41999999999999"/>
    <s v="No SLA Breach"/>
    <n v="0"/>
    <n v="70.612344449999995"/>
    <n v="505.50007291666668"/>
    <n v="29"/>
    <n v="0"/>
    <n v="1.7543859649122806E-2"/>
    <n v="35"/>
    <n v="0.29421810187499997"/>
    <n v="0.56166674768518521"/>
    <n v="25"/>
    <n v="5"/>
    <n v="4"/>
    <n v="4"/>
    <s v="Recover overdue put-away workload"/>
    <x v="2"/>
    <s v="Hyderabad"/>
    <s v="Medium"/>
    <n v="1900"/>
    <n v="2.8"/>
    <d v="1899-12-30T09:30:00"/>
    <d v="1899-12-30T10:00:00"/>
    <x v="9"/>
    <b v="0"/>
  </r>
  <r>
    <s v="DS003_20260704_I21"/>
    <s v="DS003"/>
    <d v="2026-07-04T00:00:00"/>
    <n v="21"/>
    <s v="Morning"/>
    <n v="88"/>
    <n v="10"/>
    <n v="0"/>
    <n v="2"/>
    <n v="8"/>
    <n v="0"/>
    <n v="1"/>
    <s v=""/>
    <s v="P_DS003_005|P_DS003_008"/>
    <s v="P_DS003_011|P_DS003_014|P_DS003_017|P_DS003_023|P_DS003_026|P_DS003_029|P_DS003_032|P_DS003_002"/>
    <n v="11"/>
    <n v="0"/>
    <n v="100"/>
    <n v="1"/>
    <n v="39"/>
    <n v="88"/>
    <n v="452"/>
    <n v="100527.69"/>
    <n v="5.1363636363636367"/>
    <n v="1142.3601136363636"/>
    <n v="15.784090909090908"/>
    <n v="10.711094914962121"/>
    <n v="2"/>
    <n v="2.37079090909089E-3"/>
    <n v="2.4338426893939391E-2"/>
    <n v="1.390375574574698"/>
    <n v="0.62026515151515149"/>
    <n v="0.48501610397727274"/>
    <n v="0.7953505308712121"/>
    <n v="6.9705379532196963"/>
    <n v="3080"/>
    <n v="30"/>
    <n v="3"/>
    <n v="3"/>
    <n v="2"/>
    <n v="1"/>
    <n v="0"/>
    <n v="0"/>
    <n v="1246.72"/>
    <s v="Rider Supply / Availability"/>
    <n v="2"/>
    <n v="118.6657216"/>
    <n v="782.46385729999997"/>
    <n v="30"/>
    <n v="2.2727272727272728E-2"/>
    <n v="3.4090909090909088E-2"/>
    <n v="35"/>
    <n v="0.49444050666666667"/>
    <n v="0.86940428588888885"/>
    <n v="38"/>
    <n v="-8"/>
    <n v="6"/>
    <n v="2"/>
    <s v="Recover overdue put-away workload"/>
    <x v="2"/>
    <s v="Hyderabad"/>
    <s v="Medium"/>
    <n v="1900"/>
    <n v="2.8"/>
    <d v="1899-12-30T10:00:00"/>
    <d v="1899-12-30T10:30:00"/>
    <x v="10"/>
    <b v="0"/>
  </r>
  <r>
    <s v="DS003_20260704_I22"/>
    <s v="DS003"/>
    <d v="2026-07-04T00:00:00"/>
    <n v="22"/>
    <s v="Morning"/>
    <n v="84"/>
    <n v="10"/>
    <n v="0"/>
    <n v="2"/>
    <n v="8"/>
    <n v="0"/>
    <n v="1"/>
    <s v=""/>
    <s v="P_DS003_008|P_DS003_011"/>
    <s v="P_DS003_014|P_DS003_017|P_DS003_023|P_DS003_026|P_DS003_029|P_DS003_032|P_DS003_002|P_DS003_005"/>
    <n v="10.5"/>
    <n v="0"/>
    <n v="100"/>
    <n v="1"/>
    <n v="38"/>
    <n v="84"/>
    <n v="403"/>
    <n v="85821.64"/>
    <n v="4.7976190476190474"/>
    <n v="1021.6861904761905"/>
    <n v="15.464285714285714"/>
    <n v="14.40214587361111"/>
    <n v="24"/>
    <n v="0.3226220248015873"/>
    <n v="3.3341361111111105E-3"/>
    <n v="1.3182302313779268"/>
    <n v="0.677579365079365"/>
    <n v="0"/>
    <n v="4.779551310714286"/>
    <n v="6.7030143144841263"/>
    <n v="2940"/>
    <n v="30"/>
    <n v="6"/>
    <n v="6"/>
    <n v="4"/>
    <n v="2"/>
    <n v="0"/>
    <n v="0"/>
    <n v="1492.11"/>
    <s v="Rider Supply / Availability"/>
    <n v="22"/>
    <n v="113.06906925"/>
    <n v="826.12923218333333"/>
    <n v="30"/>
    <n v="0.2857142857142857"/>
    <n v="7.1428571428571425E-2"/>
    <n v="35"/>
    <n v="0.47112112187499999"/>
    <n v="0.91792136909259259"/>
    <n v="40"/>
    <n v="-10"/>
    <n v="6"/>
    <n v="2"/>
    <s v="Add or rebalance riders in this interval"/>
    <x v="2"/>
    <s v="Hyderabad"/>
    <s v="Medium"/>
    <n v="1900"/>
    <n v="2.8"/>
    <d v="1899-12-30T10:30:00"/>
    <d v="1899-12-30T11:00:00"/>
    <x v="10"/>
    <b v="0"/>
  </r>
  <r>
    <s v="DS003_20260704_I23"/>
    <s v="DS003"/>
    <d v="2026-07-04T00:00:00"/>
    <n v="23"/>
    <s v="Lunch"/>
    <n v="93"/>
    <n v="10"/>
    <n v="0"/>
    <n v="0"/>
    <n v="10"/>
    <n v="0"/>
    <n v="0"/>
    <s v=""/>
    <s v=""/>
    <s v="P_DS003_011|P_DS003_014|P_DS003_017|P_DS003_023|P_DS003_026|P_DS003_029|P_DS003_032|P_DS003_002|P_DS003_005|P_DS003_008"/>
    <n v="9.3000000000000007"/>
    <n v="0"/>
    <n v="100"/>
    <n v="0"/>
    <n v="38"/>
    <n v="93"/>
    <n v="450"/>
    <n v="103563.74"/>
    <n v="4.838709677419355"/>
    <n v="1113.5886021505378"/>
    <n v="16.096774193548388"/>
    <n v="16.382349160573476"/>
    <n v="53"/>
    <n v="1.1318968458781362"/>
    <n v="0"/>
    <n v="1.2754394908436004"/>
    <n v="0.66218637992831542"/>
    <n v="0"/>
    <n v="6.8043364179211467"/>
    <n v="6.7719280827956991"/>
    <n v="3255"/>
    <n v="30"/>
    <n v="5"/>
    <n v="5"/>
    <n v="1"/>
    <n v="3"/>
    <n v="1"/>
    <n v="0"/>
    <n v="953.62999999999988"/>
    <s v="Rider Supply / Availability"/>
    <n v="53"/>
    <n v="119.16963873333333"/>
    <n v="833.59609613333328"/>
    <n v="30"/>
    <n v="0.56989247311827962"/>
    <n v="5.3763440860215055E-2"/>
    <n v="35"/>
    <n v="0.39723212911111111"/>
    <n v="0.92621788459259258"/>
    <n v="40"/>
    <n v="-10"/>
    <n v="6"/>
    <n v="4"/>
    <s v="Add or rebalance riders in this interval"/>
    <x v="2"/>
    <s v="Hyderabad"/>
    <s v="Medium"/>
    <n v="1900"/>
    <n v="2.8"/>
    <d v="1899-12-30T11:00:00"/>
    <d v="1899-12-30T11:30:00"/>
    <x v="11"/>
    <b v="0"/>
  </r>
  <r>
    <s v="DS003_20260704_I24"/>
    <s v="DS003"/>
    <d v="2026-07-04T00:00:00"/>
    <n v="24"/>
    <s v="Lunch"/>
    <n v="94"/>
    <n v="10"/>
    <n v="0"/>
    <n v="0"/>
    <n v="10"/>
    <n v="0"/>
    <n v="0"/>
    <s v=""/>
    <s v=""/>
    <s v="P_DS003_014|P_DS003_017|P_DS003_023|P_DS003_026|P_DS003_029|P_DS003_032|P_DS003_002|P_DS003_005|P_DS003_008|P_DS003_011"/>
    <n v="9.4"/>
    <n v="0"/>
    <n v="100"/>
    <n v="0"/>
    <n v="38"/>
    <n v="94"/>
    <n v="493"/>
    <n v="112049.8"/>
    <n v="5.2446808510638299"/>
    <n v="1192.0191489361703"/>
    <n v="16.085106382978722"/>
    <n v="21.347938195567377"/>
    <n v="93"/>
    <n v="5.265429605496454"/>
    <n v="0"/>
    <n v="1.4250605985860363"/>
    <n v="0.5636524822695036"/>
    <n v="0"/>
    <n v="11.617613873936168"/>
    <n v="6.7813275441489367"/>
    <n v="3290"/>
    <n v="30"/>
    <n v="1"/>
    <n v="1"/>
    <n v="1"/>
    <n v="0"/>
    <n v="0"/>
    <n v="0"/>
    <n v="182.12"/>
    <s v="Rider Supply / Availability"/>
    <n v="93"/>
    <n v="135.20876606666667"/>
    <n v="818.2929575833333"/>
    <n v="30"/>
    <n v="0.98936170212765961"/>
    <n v="1.0638297872340425E-2"/>
    <n v="35"/>
    <n v="0.4506958868888889"/>
    <n v="0.90921439731481479"/>
    <n v="39"/>
    <n v="-9"/>
    <n v="7"/>
    <n v="3"/>
    <s v="Add or rebalance riders in this interval"/>
    <x v="2"/>
    <s v="Hyderabad"/>
    <s v="Medium"/>
    <n v="1900"/>
    <n v="2.8"/>
    <d v="1899-12-30T11:30:00"/>
    <d v="1899-12-30T12:00:00"/>
    <x v="11"/>
    <b v="0"/>
  </r>
  <r>
    <s v="DS003_20260704_I25"/>
    <s v="DS003"/>
    <d v="2026-07-04T00:00:00"/>
    <n v="25"/>
    <s v="Lunch"/>
    <n v="88"/>
    <n v="10"/>
    <n v="0"/>
    <n v="0"/>
    <n v="10"/>
    <n v="0"/>
    <n v="0"/>
    <s v=""/>
    <s v=""/>
    <s v="P_DS003_017|P_DS003_023|P_DS003_026|P_DS003_029|P_DS003_032|P_DS003_002|P_DS003_005|P_DS003_008|P_DS003_011|P_DS003_014"/>
    <n v="8.8000000000000007"/>
    <n v="0"/>
    <n v="100"/>
    <n v="0"/>
    <n v="38"/>
    <n v="88"/>
    <n v="409"/>
    <n v="88356"/>
    <n v="4.6477272727272725"/>
    <n v="1004.0454545454545"/>
    <n v="17.636363636363637"/>
    <n v="27.561460067992424"/>
    <n v="88"/>
    <n v="9.9250964316287877"/>
    <n v="0"/>
    <n v="1.23504472267712"/>
    <n v="0.59393939393939388"/>
    <n v="0"/>
    <n v="17.370357482007577"/>
    <n v="7.5007548255681824"/>
    <n v="3520"/>
    <n v="30"/>
    <n v="1"/>
    <n v="1"/>
    <n v="0"/>
    <n v="1"/>
    <n v="0"/>
    <n v="0"/>
    <n v="206.24"/>
    <s v="Rider Supply / Availability"/>
    <n v="88"/>
    <n v="108.15675893333334"/>
    <n v="830.59001683333338"/>
    <n v="30"/>
    <n v="1"/>
    <n v="1.1363636363636364E-2"/>
    <n v="40"/>
    <n v="0.36052252977777777"/>
    <n v="0.92287779648148149"/>
    <n v="40"/>
    <n v="-10"/>
    <n v="6"/>
    <n v="4"/>
    <s v="Add or rebalance riders in this interval"/>
    <x v="2"/>
    <s v="Hyderabad"/>
    <s v="Medium"/>
    <n v="1900"/>
    <n v="2.8"/>
    <d v="1899-12-30T12:00:00"/>
    <d v="1899-12-30T12:30:00"/>
    <x v="12"/>
    <b v="1"/>
  </r>
  <r>
    <s v="DS003_20260704_I26"/>
    <s v="DS003"/>
    <d v="2026-07-04T00:00:00"/>
    <n v="26"/>
    <s v="Lunch"/>
    <n v="95"/>
    <n v="10"/>
    <n v="0"/>
    <n v="0"/>
    <n v="10"/>
    <n v="0"/>
    <n v="0"/>
    <s v=""/>
    <s v=""/>
    <s v="P_DS003_023|P_DS003_026|P_DS003_029|P_DS003_032|P_DS003_002|P_DS003_005|P_DS003_008|P_DS003_011|P_DS003_014|P_DS003_017"/>
    <n v="9.5"/>
    <n v="0"/>
    <n v="100"/>
    <n v="0"/>
    <n v="38"/>
    <n v="95"/>
    <n v="477"/>
    <n v="108998.66"/>
    <n v="5.0210526315789474"/>
    <n v="1147.3543157894737"/>
    <n v="17.842105263157894"/>
    <n v="35.574793832280697"/>
    <n v="95"/>
    <n v="17.732688569122807"/>
    <n v="0"/>
    <n v="1.3552641446120151"/>
    <n v="0.60350877192982455"/>
    <n v="0"/>
    <n v="25.423357933859648"/>
    <n v="7.1851191161403509"/>
    <n v="3800"/>
    <n v="30"/>
    <n v="5"/>
    <n v="5"/>
    <n v="3"/>
    <n v="2"/>
    <n v="0"/>
    <n v="0"/>
    <n v="1059.1599999999999"/>
    <s v="Rider Supply / Availability"/>
    <n v="95"/>
    <n v="127.14987513333334"/>
    <n v="830.39545556666667"/>
    <n v="30"/>
    <n v="1"/>
    <n v="5.2631578947368418E-2"/>
    <n v="40"/>
    <n v="0.42383291711111115"/>
    <n v="0.92266161729629625"/>
    <n v="40"/>
    <n v="-10"/>
    <n v="7"/>
    <n v="3"/>
    <s v="Add or rebalance riders in this interval"/>
    <x v="2"/>
    <s v="Hyderabad"/>
    <s v="Medium"/>
    <n v="1900"/>
    <n v="2.8"/>
    <d v="1899-12-30T12:30:00"/>
    <d v="1899-12-30T13:00:00"/>
    <x v="12"/>
    <b v="1"/>
  </r>
  <r>
    <s v="DS003_20260704_I27"/>
    <s v="DS003"/>
    <d v="2026-07-04T00:00:00"/>
    <n v="27"/>
    <s v="Lunch"/>
    <n v="81"/>
    <n v="10"/>
    <n v="0"/>
    <n v="0"/>
    <n v="10"/>
    <n v="0"/>
    <n v="0"/>
    <s v=""/>
    <s v=""/>
    <s v="P_DS003_026|P_DS003_029|P_DS003_032|P_DS003_002|P_DS003_005|P_DS003_008|P_DS003_011|P_DS003_014|P_DS003_017|P_DS003_023"/>
    <n v="8.1"/>
    <n v="0"/>
    <n v="100"/>
    <n v="0"/>
    <n v="38"/>
    <n v="81"/>
    <n v="402"/>
    <n v="89592.180000000008"/>
    <n v="4.9629629629629628"/>
    <n v="1106.0762962962963"/>
    <n v="16.925925925925927"/>
    <n v="41.366445708230451"/>
    <n v="81"/>
    <n v="24.440519782304527"/>
    <n v="0"/>
    <n v="1.3323922402359407"/>
    <n v="0.655761316872428"/>
    <n v="0"/>
    <n v="31.298788270164607"/>
    <n v="7.1947302088477363"/>
    <n v="3240"/>
    <n v="30"/>
    <n v="1"/>
    <n v="1"/>
    <n v="0"/>
    <n v="0"/>
    <n v="0"/>
    <n v="1"/>
    <n v="150"/>
    <s v="Rider Supply / Availability"/>
    <n v="81"/>
    <n v="108.78670665"/>
    <n v="832.14027506666662"/>
    <n v="30"/>
    <n v="1"/>
    <n v="1.2345679012345678E-2"/>
    <n v="40"/>
    <n v="0.36262235549999999"/>
    <n v="0.92460030562962958"/>
    <n v="40"/>
    <n v="-10"/>
    <n v="6"/>
    <n v="4"/>
    <s v="Add or rebalance riders in this interval"/>
    <x v="2"/>
    <s v="Hyderabad"/>
    <s v="Medium"/>
    <n v="1900"/>
    <n v="2.8"/>
    <d v="1899-12-30T13:00:00"/>
    <d v="1899-12-30T13:30:00"/>
    <x v="13"/>
    <b v="1"/>
  </r>
  <r>
    <s v="DS003_20260704_I28"/>
    <s v="DS003"/>
    <d v="2026-07-04T00:00:00"/>
    <n v="28"/>
    <s v="Lunch"/>
    <n v="96"/>
    <n v="10"/>
    <n v="0"/>
    <n v="0"/>
    <n v="10"/>
    <n v="0"/>
    <n v="0"/>
    <s v=""/>
    <s v=""/>
    <s v="P_DS003_029|P_DS003_032|P_DS003_002|P_DS003_005|P_DS003_008|P_DS003_011|P_DS003_014|P_DS003_017|P_DS003_023|P_DS003_026"/>
    <n v="9.6"/>
    <n v="0"/>
    <n v="100"/>
    <n v="0"/>
    <n v="38"/>
    <n v="96"/>
    <n v="490"/>
    <n v="111522.01"/>
    <n v="5.104166666666667"/>
    <n v="1161.6876041666667"/>
    <n v="17.96875"/>
    <n v="44.972910018055558"/>
    <n v="96"/>
    <n v="27.004160018055558"/>
    <n v="0"/>
    <n v="1.3474847562088978"/>
    <n v="0.59097222222222223"/>
    <n v="0"/>
    <n v="35.169390920659723"/>
    <n v="6.9209648892361111"/>
    <n v="3840"/>
    <n v="30"/>
    <n v="2"/>
    <n v="2"/>
    <n v="0"/>
    <n v="2"/>
    <n v="0"/>
    <n v="0"/>
    <n v="447.33"/>
    <s v="Rider Supply / Availability"/>
    <n v="96"/>
    <n v="126.6574689"/>
    <n v="829.81053613333336"/>
    <n v="30"/>
    <n v="1"/>
    <n v="2.0833333333333332E-2"/>
    <n v="40"/>
    <n v="0.42219156299999999"/>
    <n v="0.92201170681481481"/>
    <n v="40"/>
    <n v="-10"/>
    <n v="7"/>
    <n v="3"/>
    <s v="Add or rebalance riders in this interval"/>
    <x v="2"/>
    <s v="Hyderabad"/>
    <s v="Medium"/>
    <n v="1900"/>
    <n v="2.8"/>
    <d v="1899-12-30T13:30:00"/>
    <d v="1899-12-30T14:00:00"/>
    <x v="13"/>
    <b v="1"/>
  </r>
  <r>
    <s v="DS003_20260704_I29"/>
    <s v="DS003"/>
    <d v="2026-07-04T00:00:00"/>
    <n v="29"/>
    <s v="Lunch"/>
    <n v="79"/>
    <n v="10"/>
    <n v="0"/>
    <n v="0"/>
    <n v="10"/>
    <n v="0"/>
    <n v="0"/>
    <s v=""/>
    <s v=""/>
    <s v="P_DS003_032|P_DS003_002|P_DS003_005|P_DS003_008|P_DS003_011|P_DS003_014|P_DS003_017|P_DS003_023|P_DS003_026|P_DS003_029"/>
    <n v="7.9"/>
    <n v="0"/>
    <n v="100"/>
    <n v="0"/>
    <n v="38"/>
    <n v="79"/>
    <n v="424"/>
    <n v="100481.58"/>
    <n v="5.3670886075949369"/>
    <n v="1271.9187341772151"/>
    <n v="15.291139240506329"/>
    <n v="48.746155806329114"/>
    <n v="79"/>
    <n v="33.455016565822781"/>
    <n v="0"/>
    <n v="1.4398237981333937"/>
    <n v="0.5713080168776371"/>
    <n v="0"/>
    <n v="38.849938356540086"/>
    <n v="7.024115160548523"/>
    <n v="2765"/>
    <n v="30"/>
    <n v="4"/>
    <n v="4"/>
    <n v="0"/>
    <n v="3"/>
    <n v="1"/>
    <n v="0"/>
    <n v="380.04999999999995"/>
    <s v="Rider Supply / Availability"/>
    <n v="79"/>
    <n v="115.60652031666667"/>
    <n v="829.57402343333331"/>
    <n v="30"/>
    <n v="1"/>
    <n v="5.0632911392405063E-2"/>
    <n v="35"/>
    <n v="0.38535506772222222"/>
    <n v="0.92174891492592592"/>
    <n v="40"/>
    <n v="-10"/>
    <n v="6"/>
    <n v="4"/>
    <s v="Add or rebalance riders in this interval"/>
    <x v="2"/>
    <s v="Hyderabad"/>
    <s v="Medium"/>
    <n v="1900"/>
    <n v="2.8"/>
    <d v="1899-12-30T14:00:00"/>
    <d v="1899-12-30T14:30:00"/>
    <x v="14"/>
    <b v="0"/>
  </r>
  <r>
    <s v="DS003_20260704_I30"/>
    <s v="DS003"/>
    <d v="2026-07-04T00:00:00"/>
    <n v="30"/>
    <s v="Lunch"/>
    <n v="69"/>
    <n v="10"/>
    <n v="0"/>
    <n v="0"/>
    <n v="10"/>
    <n v="0"/>
    <n v="0"/>
    <s v=""/>
    <s v=""/>
    <s v="P_DS003_002|P_DS003_005|P_DS003_008|P_DS003_011|P_DS003_014|P_DS003_017|P_DS003_023|P_DS003_026|P_DS003_029|P_DS003_032"/>
    <n v="6.9"/>
    <n v="0"/>
    <n v="100"/>
    <n v="0"/>
    <n v="38"/>
    <n v="69"/>
    <n v="344"/>
    <n v="69533.600000000006"/>
    <n v="4.9855072463768115"/>
    <n v="1007.7333333333335"/>
    <n v="14.521739130434783"/>
    <n v="49.623930952898554"/>
    <n v="69"/>
    <n v="35.102191822463773"/>
    <n v="0"/>
    <n v="1.3363970393217512"/>
    <n v="0.61159420289855082"/>
    <n v="0"/>
    <n v="39.925860364975847"/>
    <n v="6.8669875507246374"/>
    <n v="2415"/>
    <n v="30"/>
    <n v="0"/>
    <n v="0"/>
    <n v="0"/>
    <n v="0"/>
    <n v="0"/>
    <n v="0"/>
    <n v="0"/>
    <s v="Rider Supply / Availability"/>
    <n v="69"/>
    <n v="92.829573249999996"/>
    <n v="831.34147065000002"/>
    <n v="30"/>
    <n v="1"/>
    <n v="0"/>
    <n v="35"/>
    <n v="0.30943191083333332"/>
    <n v="0.92371274516666668"/>
    <n v="40"/>
    <n v="-10"/>
    <n v="5"/>
    <n v="5"/>
    <s v="Add or rebalance riders in this interval"/>
    <x v="2"/>
    <s v="Hyderabad"/>
    <s v="Medium"/>
    <n v="1900"/>
    <n v="2.8"/>
    <d v="1899-12-30T14:30:00"/>
    <d v="1899-12-30T15:00:00"/>
    <x v="14"/>
    <b v="0"/>
  </r>
  <r>
    <s v="DS003_20260704_I31"/>
    <s v="DS003"/>
    <d v="2026-07-04T00:00:00"/>
    <n v="31"/>
    <s v="Afternoon"/>
    <n v="48"/>
    <n v="10"/>
    <n v="0"/>
    <n v="2"/>
    <n v="8"/>
    <n v="0"/>
    <n v="1"/>
    <s v=""/>
    <s v="P_DS003_005|P_DS003_008"/>
    <s v="P_DS003_011|P_DS003_014|P_DS003_017|P_DS003_023|P_DS003_026|P_DS003_029|P_DS003_032|P_DS003_002"/>
    <n v="6"/>
    <n v="0"/>
    <n v="100"/>
    <n v="1"/>
    <n v="37"/>
    <n v="48"/>
    <n v="231"/>
    <n v="53036.06"/>
    <n v="4.8125"/>
    <n v="1104.9179166666665"/>
    <n v="13.229166666666666"/>
    <n v="41.014095829513884"/>
    <n v="48"/>
    <n v="27.78492916284722"/>
    <n v="0"/>
    <n v="1.3142611697335767"/>
    <n v="0.66701388888888891"/>
    <n v="0"/>
    <n v="30.949003726736112"/>
    <n v="7.1452753684027783"/>
    <n v="1680"/>
    <n v="30"/>
    <n v="2"/>
    <n v="2"/>
    <n v="1"/>
    <n v="1"/>
    <n v="0"/>
    <n v="0"/>
    <n v="304.69"/>
    <s v="Rider Supply / Availability"/>
    <n v="48"/>
    <n v="60.824968550000001"/>
    <n v="832.59894251666663"/>
    <n v="30"/>
    <n v="1"/>
    <n v="4.1666666666666664E-2"/>
    <n v="35"/>
    <n v="0.25343736895833335"/>
    <n v="0.92510993612962955"/>
    <n v="40"/>
    <n v="-10"/>
    <n v="3"/>
    <n v="5"/>
    <s v="Add or rebalance riders in this interval"/>
    <x v="2"/>
    <s v="Hyderabad"/>
    <s v="Medium"/>
    <n v="1900"/>
    <n v="2.8"/>
    <d v="1899-12-30T15:00:00"/>
    <d v="1899-12-30T15:30:00"/>
    <x v="15"/>
    <b v="0"/>
  </r>
  <r>
    <s v="DS003_20260704_I32"/>
    <s v="DS003"/>
    <d v="2026-07-04T00:00:00"/>
    <n v="32"/>
    <s v="Afternoon"/>
    <n v="67"/>
    <n v="10"/>
    <n v="0"/>
    <n v="2"/>
    <n v="8"/>
    <n v="0"/>
    <n v="1"/>
    <s v=""/>
    <s v="P_DS003_008|P_DS003_011"/>
    <s v="P_DS003_014|P_DS003_017|P_DS003_023|P_DS003_026|P_DS003_029|P_DS003_032|P_DS003_002|P_DS003_005"/>
    <n v="8.375"/>
    <n v="0"/>
    <n v="100"/>
    <n v="1"/>
    <n v="36"/>
    <n v="67"/>
    <n v="345"/>
    <n v="80132.320000000007"/>
    <n v="5.1492537313432836"/>
    <n v="1196.004776119403"/>
    <n v="14.626865671641792"/>
    <n v="28.088701160447762"/>
    <n v="67"/>
    <n v="13.461835488805969"/>
    <n v="2.5208641791044776E-3"/>
    <n v="1.4360832857031876"/>
    <n v="0.61990049751243781"/>
    <n v="0"/>
    <n v="17.996445235323382"/>
    <n v="7.1322587310945273"/>
    <n v="2345"/>
    <n v="30"/>
    <n v="5"/>
    <n v="5"/>
    <n v="3"/>
    <n v="1"/>
    <n v="0"/>
    <n v="1"/>
    <n v="1250.06"/>
    <s v="Rider Supply / Availability"/>
    <n v="67"/>
    <n v="99.040071633333326"/>
    <n v="831.22376698333335"/>
    <n v="30"/>
    <n v="1"/>
    <n v="7.4626865671641784E-2"/>
    <n v="35"/>
    <n v="0.41266696513888884"/>
    <n v="0.92358196331481479"/>
    <n v="40"/>
    <n v="-10"/>
    <n v="5"/>
    <n v="3"/>
    <s v="Add or rebalance riders in this interval"/>
    <x v="2"/>
    <s v="Hyderabad"/>
    <s v="Medium"/>
    <n v="1900"/>
    <n v="2.8"/>
    <d v="1899-12-30T15:30:00"/>
    <d v="1899-12-30T16:00:00"/>
    <x v="15"/>
    <b v="0"/>
  </r>
  <r>
    <s v="DS003_20260704_I33"/>
    <s v="DS003"/>
    <d v="2026-07-04T00:00:00"/>
    <n v="33"/>
    <s v="Afternoon"/>
    <n v="60"/>
    <n v="16"/>
    <n v="0"/>
    <n v="2"/>
    <n v="14"/>
    <n v="0"/>
    <n v="1"/>
    <s v=""/>
    <s v="P_DS003_003|P_DS003_005"/>
    <s v="P_DS003_008|P_DS003_011|P_DS003_012|P_DS003_014|P_DS003_015|P_DS003_017|P_DS003_021|P_DS003_023|P_DS003_024|P_DS003_026|P_DS003_029|P_DS003_030|P_DS003_032|P_DS003_002"/>
    <n v="4.2857142857142856"/>
    <n v="0"/>
    <n v="100"/>
    <n v="1"/>
    <n v="35"/>
    <n v="60"/>
    <n v="321"/>
    <n v="70980.600000000006"/>
    <n v="5.35"/>
    <n v="1183.01"/>
    <n v="12.266666666666667"/>
    <n v="12.012212354444445"/>
    <n v="21"/>
    <n v="1.0768334936111112"/>
    <n v="0"/>
    <n v="1.4542497435652615"/>
    <n v="0.65249999999999997"/>
    <n v="1.0237682613888888"/>
    <n v="1.7085648588888889"/>
    <n v="7.2324533033333331"/>
    <n v="2100"/>
    <n v="56"/>
    <n v="2"/>
    <n v="2"/>
    <n v="2"/>
    <n v="0"/>
    <n v="0"/>
    <n v="0"/>
    <n v="716.59"/>
    <s v="Rider Supply / Availability"/>
    <n v="18"/>
    <n v="88.18587471666666"/>
    <n v="1335.3604738500001"/>
    <n v="56"/>
    <n v="0.35"/>
    <n v="3.3333333333333333E-2"/>
    <n v="35"/>
    <n v="0.20996636837301585"/>
    <n v="0.79485742491071432"/>
    <n v="64"/>
    <n v="-8"/>
    <n v="5"/>
    <n v="9"/>
    <s v="Add or rebalance riders in this interval"/>
    <x v="2"/>
    <s v="Hyderabad"/>
    <s v="Medium"/>
    <n v="1900"/>
    <n v="2.8"/>
    <d v="1899-12-30T16:00:00"/>
    <d v="1899-12-30T16:30:00"/>
    <x v="16"/>
    <b v="0"/>
  </r>
  <r>
    <s v="DS003_20260704_I34"/>
    <s v="DS003"/>
    <d v="2026-07-04T00:00:00"/>
    <n v="34"/>
    <s v="Afternoon"/>
    <n v="60"/>
    <n v="17"/>
    <n v="0"/>
    <n v="2"/>
    <n v="15"/>
    <n v="0"/>
    <n v="1"/>
    <s v=""/>
    <s v="P_DS003_002|P_DS003_003"/>
    <s v="P_DS003_005|P_DS003_008|P_DS003_011|P_DS003_012|P_DS003_014|P_DS003_015|P_DS003_017|P_DS003_018|P_DS003_021|P_DS003_023|P_DS003_024|P_DS003_026|P_DS003_029|P_DS003_030|P_DS003_032"/>
    <n v="4"/>
    <n v="0"/>
    <n v="100"/>
    <n v="1"/>
    <n v="34"/>
    <n v="60"/>
    <n v="326"/>
    <n v="73880.039999999994"/>
    <n v="5.4333333333333336"/>
    <n v="1231.3339999999998"/>
    <n v="12.266666666666667"/>
    <n v="10.339828524444444"/>
    <n v="8"/>
    <n v="0.10659287305555555"/>
    <n v="0"/>
    <n v="1.477903793518385"/>
    <n v="0.74111111111111116"/>
    <n v="2.2190148963888889"/>
    <n v="0"/>
    <n v="7.2222025091666664"/>
    <n v="2100"/>
    <n v="57"/>
    <n v="2"/>
    <n v="2"/>
    <n v="1"/>
    <n v="1"/>
    <n v="0"/>
    <n v="0"/>
    <n v="1083.3600000000001"/>
    <s v="Store Not Ready for Rider"/>
    <n v="7"/>
    <n v="82.380918466666671"/>
    <n v="602.81674808333332"/>
    <n v="38"/>
    <n v="0.13333333333333333"/>
    <n v="3.3333333333333333E-2"/>
    <n v="35"/>
    <n v="0.1830687077037037"/>
    <n v="0.35252441408382068"/>
    <n v="29"/>
    <n v="28"/>
    <n v="4"/>
    <n v="11"/>
    <s v="Recover overdue put-away workload"/>
    <x v="2"/>
    <s v="Hyderabad"/>
    <s v="Medium"/>
    <n v="1900"/>
    <n v="2.8"/>
    <d v="1899-12-30T16:30:00"/>
    <d v="1899-12-30T17:00:00"/>
    <x v="16"/>
    <b v="0"/>
  </r>
  <r>
    <s v="DS003_20260704_I35"/>
    <s v="DS003"/>
    <d v="2026-07-04T00:00:00"/>
    <n v="35"/>
    <s v="Afternoon"/>
    <n v="47"/>
    <n v="7"/>
    <n v="0"/>
    <n v="2"/>
    <n v="5"/>
    <n v="0"/>
    <n v="1"/>
    <s v=""/>
    <s v="P_DS003_003|P_DS003_012"/>
    <s v="P_DS003_015|P_DS003_018|P_DS003_021|P_DS003_024|P_DS003_030"/>
    <n v="9.4"/>
    <n v="0"/>
    <n v="100"/>
    <n v="1"/>
    <n v="33"/>
    <n v="47"/>
    <n v="225"/>
    <n v="54616.14"/>
    <n v="4.7872340425531918"/>
    <n v="1162.0455319148937"/>
    <n v="13.340425531914894"/>
    <n v="9.2684046886524829"/>
    <n v="0"/>
    <n v="0"/>
    <n v="3.7549016312056732E-2"/>
    <n v="1.3071346140133824"/>
    <n v="0.57836879432624111"/>
    <n v="1.9230524166666667"/>
    <n v="0"/>
    <n v="6.4815224755319143"/>
    <n v="1645"/>
    <n v="28"/>
    <n v="2"/>
    <n v="2"/>
    <n v="1"/>
    <n v="0"/>
    <n v="0"/>
    <n v="1"/>
    <n v="1176.1600000000001"/>
    <s v="No SLA Breach"/>
    <n v="0"/>
    <n v="68.185207216666669"/>
    <n v="545.62018709999995"/>
    <n v="39"/>
    <n v="0"/>
    <n v="4.2553191489361701E-2"/>
    <n v="35"/>
    <n v="0.45456804811111112"/>
    <n v="0.64954784178571423"/>
    <n v="26"/>
    <n v="2"/>
    <n v="4"/>
    <n v="1"/>
    <s v="Recover overdue put-away workload"/>
    <x v="2"/>
    <s v="Hyderabad"/>
    <s v="Medium"/>
    <n v="1900"/>
    <n v="2.8"/>
    <d v="1899-12-30T17:00:00"/>
    <d v="1899-12-30T17:30:00"/>
    <x v="17"/>
    <b v="0"/>
  </r>
  <r>
    <s v="DS003_20260704_I36"/>
    <s v="DS003"/>
    <d v="2026-07-04T00:00:00"/>
    <n v="36"/>
    <s v="Afternoon"/>
    <n v="54"/>
    <n v="7"/>
    <n v="0"/>
    <n v="2"/>
    <n v="5"/>
    <n v="0"/>
    <n v="1"/>
    <s v=""/>
    <s v="P_DS003_012|P_DS003_015"/>
    <s v="P_DS003_018|P_DS003_021|P_DS003_024|P_DS003_030|P_DS003_003"/>
    <n v="10.8"/>
    <n v="0"/>
    <n v="100"/>
    <n v="1"/>
    <n v="32"/>
    <n v="54"/>
    <n v="285"/>
    <n v="70786.850000000006"/>
    <n v="5.2777777777777777"/>
    <n v="1310.8675925925927"/>
    <n v="13.944444444444445"/>
    <n v="10.28214503888889"/>
    <n v="1"/>
    <n v="1.9452691666666674E-2"/>
    <n v="5.4822662654320987E-2"/>
    <n v="1.4238154712041917"/>
    <n v="0.67839506172839503"/>
    <n v="1.3506858262345678"/>
    <n v="7.0524223148148157E-2"/>
    <n v="7.1629209509259262"/>
    <n v="1890"/>
    <n v="28"/>
    <n v="3"/>
    <n v="3"/>
    <n v="3"/>
    <n v="0"/>
    <n v="0"/>
    <n v="0"/>
    <n v="777.7"/>
    <s v="Last-Mile Travel"/>
    <n v="1"/>
    <n v="75.693006916666661"/>
    <n v="625.94114006666666"/>
    <n v="28"/>
    <n v="1.8518518518518517E-2"/>
    <n v="5.5555555555555552E-2"/>
    <n v="35"/>
    <n v="0.50462004611111111"/>
    <n v="0.74516802388888892"/>
    <n v="30"/>
    <n v="-2"/>
    <n v="4"/>
    <n v="1"/>
    <s v="Recover overdue put-away workload"/>
    <x v="2"/>
    <s v="Hyderabad"/>
    <s v="Medium"/>
    <n v="1900"/>
    <n v="2.8"/>
    <d v="1899-12-30T17:30:00"/>
    <d v="1899-12-30T18:00:00"/>
    <x v="17"/>
    <b v="0"/>
  </r>
  <r>
    <s v="DS003_20260704_I37"/>
    <s v="DS003"/>
    <d v="2026-07-04T00:00:00"/>
    <n v="37"/>
    <s v="Evening"/>
    <n v="62"/>
    <n v="10"/>
    <n v="0"/>
    <n v="0"/>
    <n v="10"/>
    <n v="0"/>
    <n v="0"/>
    <s v=""/>
    <s v=""/>
    <s v="P_DS003_013|P_DS003_020|P_DS003_027|P_DS003_003|P_DS003_012|P_DS003_015|P_DS003_018|P_DS003_021|P_DS003_024|P_DS003_030"/>
    <n v="6.2"/>
    <n v="0"/>
    <n v="100"/>
    <n v="0"/>
    <n v="32"/>
    <n v="62"/>
    <n v="316"/>
    <n v="76981.960000000006"/>
    <n v="5.096774193548387"/>
    <n v="1241.6445161290324"/>
    <n v="15.870967741935484"/>
    <n v="9.5420031844086015"/>
    <n v="0"/>
    <n v="0"/>
    <n v="0"/>
    <n v="1.3805846284625669"/>
    <n v="0.60564516129032253"/>
    <n v="1.6516436349462367"/>
    <n v="5.7667443010752682E-2"/>
    <n v="6.6696113271505375"/>
    <n v="2480"/>
    <n v="28"/>
    <n v="3"/>
    <n v="3"/>
    <n v="1"/>
    <n v="1"/>
    <n v="1"/>
    <n v="0"/>
    <n v="911.71"/>
    <s v="No SLA Breach"/>
    <n v="0"/>
    <n v="86.782035899999997"/>
    <n v="637.10470295000005"/>
    <n v="28"/>
    <n v="0"/>
    <n v="4.8387096774193547E-2"/>
    <n v="40"/>
    <n v="0.28927345300000001"/>
    <n v="0.75845797970238105"/>
    <n v="31"/>
    <n v="-3"/>
    <n v="5"/>
    <n v="5"/>
    <s v="Recover overdue put-away workload"/>
    <x v="2"/>
    <s v="Hyderabad"/>
    <s v="Medium"/>
    <n v="1900"/>
    <n v="2.8"/>
    <d v="1899-12-30T18:00:00"/>
    <d v="1899-12-30T18:30:00"/>
    <x v="18"/>
    <b v="1"/>
  </r>
  <r>
    <s v="DS003_20260704_I38"/>
    <s v="DS003"/>
    <d v="2026-07-04T00:00:00"/>
    <n v="38"/>
    <s v="Evening"/>
    <n v="110"/>
    <n v="10"/>
    <n v="0"/>
    <n v="0"/>
    <n v="10"/>
    <n v="0"/>
    <n v="0"/>
    <s v=""/>
    <s v=""/>
    <s v="P_DS003_020|P_DS003_027|P_DS003_003|P_DS003_012|P_DS003_015|P_DS003_018|P_DS003_021|P_DS003_024|P_DS003_030|P_DS003_013"/>
    <n v="11"/>
    <n v="0"/>
    <n v="100"/>
    <n v="0"/>
    <n v="32"/>
    <n v="110"/>
    <n v="577"/>
    <n v="124509.2"/>
    <n v="5.2454545454545451"/>
    <n v="1131.901818181818"/>
    <n v="19.509090909090908"/>
    <n v="16.737035311060605"/>
    <n v="38"/>
    <n v="1.0648777046969697"/>
    <n v="0"/>
    <n v="1.4246447693372792"/>
    <n v="0.65606060606060612"/>
    <n v="0.35292600515151512"/>
    <n v="6.8598922287878787"/>
    <n v="6.9284073971212115"/>
    <n v="4400"/>
    <n v="28"/>
    <n v="6"/>
    <n v="6"/>
    <n v="2"/>
    <n v="3"/>
    <n v="1"/>
    <n v="0"/>
    <n v="1593.55"/>
    <s v="Rider Supply / Availability"/>
    <n v="38"/>
    <n v="151.21684195"/>
    <n v="733.72617635000006"/>
    <n v="28"/>
    <n v="0.34545454545454546"/>
    <n v="5.4545454545454543E-2"/>
    <n v="40"/>
    <n v="0.50405613983333331"/>
    <n v="0.87348354327380962"/>
    <n v="35"/>
    <n v="-7"/>
    <n v="8"/>
    <n v="2"/>
    <s v="Add or rebalance riders in this interval"/>
    <x v="2"/>
    <s v="Hyderabad"/>
    <s v="Medium"/>
    <n v="1900"/>
    <n v="2.8"/>
    <d v="1899-12-30T18:30:00"/>
    <d v="1899-12-30T19:00:00"/>
    <x v="18"/>
    <b v="1"/>
  </r>
  <r>
    <s v="DS003_20260704_I39"/>
    <s v="DS003"/>
    <d v="2026-07-04T00:00:00"/>
    <n v="39"/>
    <s v="Evening"/>
    <n v="109"/>
    <n v="10"/>
    <n v="0"/>
    <n v="0"/>
    <n v="10"/>
    <n v="0"/>
    <n v="0"/>
    <s v=""/>
    <s v=""/>
    <s v="P_DS003_027|P_DS003_003|P_DS003_012|P_DS003_015|P_DS003_018|P_DS003_021|P_DS003_024|P_DS003_030|P_DS003_013|P_DS003_020"/>
    <n v="10.9"/>
    <n v="0"/>
    <n v="100"/>
    <n v="0"/>
    <n v="32"/>
    <n v="109"/>
    <n v="576"/>
    <n v="128071.97"/>
    <n v="5.2844036697247709"/>
    <n v="1174.9722018348623"/>
    <n v="19.467889908256879"/>
    <n v="35.507522555045867"/>
    <n v="109"/>
    <n v="16.039632646788991"/>
    <n v="3.2453266055045872E-3"/>
    <n v="1.4236447549291791"/>
    <n v="0.57981651376146781"/>
    <n v="0"/>
    <n v="25.229855329510706"/>
    <n v="7.3009300425076455"/>
    <n v="4360"/>
    <n v="28"/>
    <n v="2"/>
    <n v="2"/>
    <n v="0"/>
    <n v="2"/>
    <n v="0"/>
    <n v="0"/>
    <n v="477.97999999999996"/>
    <s v="Rider Supply / Availability"/>
    <n v="109"/>
    <n v="155.98372895"/>
    <n v="776.73052103333328"/>
    <n v="28"/>
    <n v="1"/>
    <n v="1.834862385321101E-2"/>
    <n v="40"/>
    <n v="0.51994576316666663"/>
    <n v="0.92467919170634916"/>
    <n v="37"/>
    <n v="-9"/>
    <n v="8"/>
    <n v="2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04_I40"/>
    <s v="DS003"/>
    <d v="2026-07-04T00:00:00"/>
    <n v="40"/>
    <s v="Evening"/>
    <n v="112"/>
    <n v="10"/>
    <n v="0"/>
    <n v="0"/>
    <n v="10"/>
    <n v="0"/>
    <n v="0"/>
    <s v=""/>
    <s v=""/>
    <s v="P_DS003_003|P_DS003_012|P_DS003_015|P_DS003_018|P_DS003_021|P_DS003_024|P_DS003_030|P_DS003_013|P_DS003_020|P_DS003_027"/>
    <n v="11.2"/>
    <n v="0"/>
    <n v="100"/>
    <n v="0"/>
    <n v="32"/>
    <n v="112"/>
    <n v="593"/>
    <n v="129218.24000000001"/>
    <n v="5.2946428571428568"/>
    <n v="1153.7342857142858"/>
    <n v="19.482142857142858"/>
    <n v="50.624007500148814"/>
    <n v="112"/>
    <n v="31.141864643005952"/>
    <n v="3.0482593749999998E-2"/>
    <n v="1.4721986646329737"/>
    <n v="0.61889880952380949"/>
    <n v="0"/>
    <n v="40.724779454464283"/>
    <n v="6.89758844389881"/>
    <n v="4480"/>
    <n v="28"/>
    <n v="5"/>
    <n v="4"/>
    <n v="3"/>
    <n v="2"/>
    <n v="0"/>
    <n v="0"/>
    <n v="1151.27"/>
    <s v="Rider Supply / Availability"/>
    <n v="112"/>
    <n v="166.54704495000001"/>
    <n v="772.45653774999994"/>
    <n v="28"/>
    <n v="1"/>
    <n v="3.5714285714285712E-2"/>
    <n v="40"/>
    <n v="0.55515681650000004"/>
    <n v="0.91959111636904756"/>
    <n v="37"/>
    <n v="-9"/>
    <n v="8"/>
    <n v="2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04_I41"/>
    <s v="DS003"/>
    <d v="2026-07-04T00:00:00"/>
    <n v="41"/>
    <s v="Evening"/>
    <n v="131"/>
    <n v="10"/>
    <n v="0"/>
    <n v="0"/>
    <n v="10"/>
    <n v="0"/>
    <n v="0"/>
    <s v=""/>
    <s v=""/>
    <s v="P_DS003_012|P_DS003_015|P_DS003_018|P_DS003_021|P_DS003_024|P_DS003_030|P_DS003_013|P_DS003_020|P_DS003_027|P_DS003_003"/>
    <n v="13.1"/>
    <n v="0"/>
    <n v="100"/>
    <n v="0"/>
    <n v="32"/>
    <n v="131"/>
    <n v="632"/>
    <n v="148717.85"/>
    <n v="4.8244274809160306"/>
    <n v="1135.2507633587786"/>
    <n v="20.801526717557252"/>
    <n v="72.816435010687016"/>
    <n v="131"/>
    <n v="52.014908293129771"/>
    <n v="1.1216270483460557E-2"/>
    <n v="1.3424638776195987"/>
    <n v="0.65648854961832059"/>
    <n v="0"/>
    <n v="62.897086096055979"/>
    <n v="6.9939130316793898"/>
    <n v="5240"/>
    <n v="28"/>
    <n v="2"/>
    <n v="2"/>
    <n v="1"/>
    <n v="1"/>
    <n v="0"/>
    <n v="0"/>
    <n v="1178.5899999999999"/>
    <s v="Rider Supply / Availability"/>
    <n v="131"/>
    <n v="175.01396548333332"/>
    <n v="772.34456148333334"/>
    <n v="28"/>
    <n v="1"/>
    <n v="1.5267175572519083E-2"/>
    <n v="40"/>
    <n v="0.58337988494444437"/>
    <n v="0.91945781128968251"/>
    <n v="37"/>
    <n v="-9"/>
    <n v="9"/>
    <n v="1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04_I42"/>
    <s v="DS003"/>
    <d v="2026-07-04T00:00:00"/>
    <n v="42"/>
    <s v="Evening"/>
    <n v="126"/>
    <n v="10"/>
    <n v="0"/>
    <n v="0"/>
    <n v="10"/>
    <n v="0"/>
    <n v="0"/>
    <s v=""/>
    <s v=""/>
    <s v="P_DS003_015|P_DS003_018|P_DS003_021|P_DS003_024|P_DS003_030|P_DS003_013|P_DS003_020|P_DS003_027|P_DS003_003|P_DS003_012"/>
    <n v="12.6"/>
    <n v="0"/>
    <n v="100"/>
    <n v="0"/>
    <n v="32"/>
    <n v="126"/>
    <n v="633"/>
    <n v="138072.25"/>
    <n v="5.0238095238095237"/>
    <n v="1095.811507936508"/>
    <n v="20.301587301587301"/>
    <n v="94.003982551587299"/>
    <n v="126"/>
    <n v="73.702395250000009"/>
    <n v="7.9384214285714259E-3"/>
    <n v="1.3677629253455859"/>
    <n v="0.6522486772486773"/>
    <n v="0"/>
    <n v="84.408666550529105"/>
    <n v="6.6655141152116402"/>
    <n v="5040"/>
    <n v="28"/>
    <n v="2"/>
    <n v="2"/>
    <n v="1"/>
    <n v="0"/>
    <n v="1"/>
    <n v="0"/>
    <n v="501.37"/>
    <s v="Rider Supply / Availability"/>
    <n v="126"/>
    <n v="171.98217769999999"/>
    <n v="778.61228936666669"/>
    <n v="28"/>
    <n v="1"/>
    <n v="1.5873015873015872E-2"/>
    <n v="40"/>
    <n v="0.57327392566666668"/>
    <n v="0.92691939210317464"/>
    <n v="38"/>
    <n v="-10"/>
    <n v="9"/>
    <n v="1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04_I43"/>
    <s v="DS003"/>
    <d v="2026-07-04T00:00:00"/>
    <n v="43"/>
    <s v="Evening"/>
    <n v="113"/>
    <n v="10"/>
    <n v="0"/>
    <n v="0"/>
    <n v="10"/>
    <n v="0"/>
    <n v="0"/>
    <s v=""/>
    <s v=""/>
    <s v="P_DS003_018|P_DS003_021|P_DS003_024|P_DS003_030|P_DS003_013|P_DS003_020|P_DS003_027|P_DS003_003|P_DS003_012|P_DS003_015"/>
    <n v="11.3"/>
    <n v="0"/>
    <n v="100"/>
    <n v="0"/>
    <n v="32"/>
    <n v="113"/>
    <n v="573"/>
    <n v="128006.39"/>
    <n v="5.0707964601769913"/>
    <n v="1132.7999115044247"/>
    <n v="19.407079646017699"/>
    <n v="113.03272015870206"/>
    <n v="113"/>
    <n v="93.625640512684356"/>
    <n v="0"/>
    <n v="1.3870028703425274"/>
    <n v="0.64955752212389384"/>
    <n v="0"/>
    <n v="103.33743267905605"/>
    <n v="6.7693465489675511"/>
    <n v="4520"/>
    <n v="28"/>
    <n v="1"/>
    <n v="1"/>
    <n v="0"/>
    <n v="0"/>
    <n v="1"/>
    <n v="0"/>
    <n v="311.41000000000003"/>
    <s v="Rider Supply / Availability"/>
    <n v="113"/>
    <n v="159.29326981666668"/>
    <n v="773.63333191666663"/>
    <n v="28"/>
    <n v="1"/>
    <n v="8.8495575221238937E-3"/>
    <n v="40"/>
    <n v="0.53097756605555557"/>
    <n v="0.92099206180555548"/>
    <n v="37"/>
    <n v="-9"/>
    <n v="8"/>
    <n v="2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04_I44"/>
    <s v="DS003"/>
    <d v="2026-07-04T00:00:00"/>
    <n v="44"/>
    <s v="Evening"/>
    <n v="92"/>
    <n v="10"/>
    <n v="0"/>
    <n v="0"/>
    <n v="10"/>
    <n v="0"/>
    <n v="0"/>
    <s v=""/>
    <s v=""/>
    <s v="P_DS003_021|P_DS003_024|P_DS003_030|P_DS003_013|P_DS003_020|P_DS003_027|P_DS003_003|P_DS003_012|P_DS003_015|P_DS003_018"/>
    <n v="9.1999999999999993"/>
    <n v="0"/>
    <n v="100"/>
    <n v="0"/>
    <n v="32"/>
    <n v="92"/>
    <n v="488"/>
    <n v="110865.57"/>
    <n v="5.3043478260869561"/>
    <n v="1205.060543478261"/>
    <n v="18.054347826086957"/>
    <n v="123.96418845108695"/>
    <n v="92"/>
    <n v="105.909840625"/>
    <n v="0"/>
    <n v="1.4506732522958914"/>
    <n v="0.65380434782608698"/>
    <n v="0"/>
    <n v="113.85931974130435"/>
    <n v="7.1139780576086959"/>
    <n v="3680"/>
    <n v="28"/>
    <n v="4"/>
    <n v="4"/>
    <n v="4"/>
    <n v="0"/>
    <n v="0"/>
    <n v="0"/>
    <n v="1404.98"/>
    <s v="Rider Supply / Availability"/>
    <n v="92"/>
    <n v="131.50152581666666"/>
    <n v="774.37895378333337"/>
    <n v="28"/>
    <n v="1"/>
    <n v="4.3478260869565216E-2"/>
    <n v="40"/>
    <n v="0.43833841938888884"/>
    <n v="0.92187970688492071"/>
    <n v="37"/>
    <n v="-9"/>
    <n v="7"/>
    <n v="3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04_I45"/>
    <s v="DS003"/>
    <d v="2026-07-04T00:00:00"/>
    <n v="45"/>
    <s v="Evening"/>
    <n v="64"/>
    <n v="7"/>
    <n v="0"/>
    <n v="0"/>
    <n v="7"/>
    <n v="0"/>
    <n v="0"/>
    <s v=""/>
    <s v=""/>
    <s v="P_DS003_018|P_DS003_021|P_DS003_024|P_DS003_030|P_DS003_003|P_DS003_012|P_DS003_015"/>
    <n v="9.1428571428571423"/>
    <n v="0"/>
    <n v="100"/>
    <n v="0"/>
    <n v="32"/>
    <n v="64"/>
    <n v="320"/>
    <n v="75372.47"/>
    <n v="5"/>
    <n v="1177.69484375"/>
    <n v="14.71875"/>
    <n v="115.53276371770833"/>
    <n v="64"/>
    <n v="100.81401371770833"/>
    <n v="0"/>
    <n v="1.4011131335141405"/>
    <n v="0.63906249999999998"/>
    <n v="0"/>
    <n v="105.25825645026042"/>
    <n v="7.3705295445312498"/>
    <n v="2240"/>
    <n v="28"/>
    <n v="1"/>
    <n v="1"/>
    <n v="0"/>
    <n v="0"/>
    <n v="0"/>
    <n v="1"/>
    <n v="150"/>
    <s v="Rider Supply / Availability"/>
    <n v="64"/>
    <n v="88.674087516666674"/>
    <n v="775.12754285000005"/>
    <n v="28"/>
    <n v="1"/>
    <n v="1.5625E-2"/>
    <n v="35"/>
    <n v="0.42225755960317463"/>
    <n v="0.92277088434523813"/>
    <n v="37"/>
    <n v="-9"/>
    <n v="5"/>
    <n v="2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04_I46"/>
    <s v="DS003"/>
    <d v="2026-07-04T00:00:00"/>
    <n v="46"/>
    <s v="Evening"/>
    <n v="44"/>
    <n v="7"/>
    <n v="0"/>
    <n v="0"/>
    <n v="7"/>
    <n v="0"/>
    <n v="0"/>
    <s v=""/>
    <s v=""/>
    <s v="P_DS003_021|P_DS003_024|P_DS003_030|P_DS003_003|P_DS003_012|P_DS003_015|P_DS003_018"/>
    <n v="6.2857142857142856"/>
    <n v="0"/>
    <n v="100"/>
    <n v="0"/>
    <n v="32"/>
    <n v="44"/>
    <n v="215"/>
    <n v="46628.22"/>
    <n v="4.8863636363636367"/>
    <n v="1059.7322727272729"/>
    <n v="13.136363636363637"/>
    <n v="96.461742522727263"/>
    <n v="44"/>
    <n v="83.325378886363637"/>
    <n v="0"/>
    <n v="1.3195632580046013"/>
    <n v="0.67196969696969699"/>
    <n v="0"/>
    <n v="86.751794435227282"/>
    <n v="6.8146272450757577"/>
    <n v="1540"/>
    <n v="28"/>
    <n v="0"/>
    <n v="0"/>
    <n v="0"/>
    <n v="0"/>
    <n v="0"/>
    <n v="0"/>
    <n v="0"/>
    <s v="Rider Supply / Availability"/>
    <n v="44"/>
    <n v="62.6952262"/>
    <n v="773.4870598"/>
    <n v="28"/>
    <n v="1"/>
    <n v="0"/>
    <n v="35"/>
    <n v="0.29854869619047619"/>
    <n v="0.92081792833333331"/>
    <n v="37"/>
    <n v="-9"/>
    <n v="3"/>
    <n v="4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04_I47"/>
    <s v="DS003"/>
    <d v="2026-07-04T00:00:00"/>
    <n v="47"/>
    <s v="Late Night"/>
    <n v="31"/>
    <n v="7"/>
    <n v="0"/>
    <n v="2"/>
    <n v="5"/>
    <n v="0"/>
    <n v="1"/>
    <s v=""/>
    <s v="P_DS003_024|P_DS003_030"/>
    <s v="P_DS003_003|P_DS003_012|P_DS003_015|P_DS003_018|P_DS003_021"/>
    <n v="6.2"/>
    <n v="0"/>
    <n v="100"/>
    <n v="1"/>
    <n v="31"/>
    <n v="31"/>
    <n v="148"/>
    <n v="31990.71"/>
    <n v="4.774193548387097"/>
    <n v="1031.9583870967742"/>
    <n v="12.096774193548388"/>
    <n v="75.043149193010748"/>
    <n v="31"/>
    <n v="62.946374999462371"/>
    <n v="0"/>
    <n v="1.3035523348581692"/>
    <n v="0.61075268817204298"/>
    <n v="0"/>
    <n v="65.340247697849463"/>
    <n v="6.8289190451612898"/>
    <n v="1085"/>
    <n v="28"/>
    <n v="0"/>
    <n v="0"/>
    <n v="0"/>
    <n v="0"/>
    <n v="0"/>
    <n v="0"/>
    <n v="0"/>
    <s v="Rider Supply / Availability"/>
    <n v="31"/>
    <n v="39.449451033333332"/>
    <n v="771.64216806666673"/>
    <n v="28"/>
    <n v="1"/>
    <n v="0"/>
    <n v="35"/>
    <n v="0.26299634022222224"/>
    <n v="0.91862162865079378"/>
    <n v="37"/>
    <n v="-9"/>
    <n v="2"/>
    <n v="3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04_I48"/>
    <s v="DS003"/>
    <d v="2026-07-04T00:00:00"/>
    <n v="48"/>
    <s v="Late Night"/>
    <n v="32"/>
    <n v="7"/>
    <n v="0"/>
    <n v="2"/>
    <n v="5"/>
    <n v="0"/>
    <n v="1"/>
    <s v=""/>
    <s v="P_DS003_030|P_DS003_003"/>
    <s v="P_DS003_012|P_DS003_015|P_DS003_018|P_DS003_021|P_DS003_024"/>
    <n v="6.4"/>
    <n v="0"/>
    <n v="100"/>
    <n v="1"/>
    <n v="30"/>
    <n v="32"/>
    <n v="156"/>
    <n v="36375.17"/>
    <n v="4.875"/>
    <n v="1136.7240624999999"/>
    <n v="12.46875"/>
    <n v="49.580530021354164"/>
    <n v="32"/>
    <n v="37.111780021354164"/>
    <n v="0"/>
    <n v="1.3588567424624822"/>
    <n v="0.67760416666666667"/>
    <n v="0"/>
    <n v="39.369530766666664"/>
    <n v="7.2120383359374998"/>
    <n v="1120"/>
    <n v="28"/>
    <n v="0"/>
    <n v="0"/>
    <n v="0"/>
    <n v="0"/>
    <n v="0"/>
    <n v="0"/>
    <n v="0"/>
    <s v="Rider Supply / Availability"/>
    <n v="32"/>
    <n v="43.25736151666667"/>
    <n v="773.01671635000002"/>
    <n v="28"/>
    <n v="1"/>
    <n v="0"/>
    <n v="35"/>
    <n v="0.28838241011111115"/>
    <n v="0.92025799565476196"/>
    <n v="37"/>
    <n v="-9"/>
    <n v="3"/>
    <n v="2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05_I01"/>
    <s v="DS003"/>
    <d v="2026-07-05T00:00:00"/>
    <n v="1"/>
    <s v="Night"/>
    <n v="9"/>
    <n v="14"/>
    <n v="12"/>
    <n v="1"/>
    <n v="1"/>
    <n v="900"/>
    <n v="0.5"/>
    <s v="P_DS003_012|P_DS003_015|P_DS003_018|P_DS003_021|P_DS003_024|P_DS003_030|P_DS003_001|P_DS003_004|P_DS003_010|P_DS003_016|P_DS003_022|P_DS003_025"/>
    <s v="P_DS003_031"/>
    <s v="P_DS003_003"/>
    <n v="9"/>
    <n v="900"/>
    <n v="9100"/>
    <n v="0.5"/>
    <n v="49.5"/>
    <n v="9"/>
    <n v="54"/>
    <n v="14648.68"/>
    <n v="6"/>
    <n v="1627.6311111111111"/>
    <n v="10.555555555555555"/>
    <n v="26.812190253703704"/>
    <n v="9"/>
    <n v="16.256634698148147"/>
    <n v="0.72872621851851838"/>
    <n v="1.4965455963459946"/>
    <n v="0.66666666666666663"/>
    <n v="0"/>
    <n v="16.323889649999998"/>
    <n v="6.9148806222222223"/>
    <n v="270"/>
    <n v="65"/>
    <n v="1"/>
    <n v="1"/>
    <n v="0"/>
    <n v="0"/>
    <n v="1"/>
    <n v="0"/>
    <n v="323.58999999999997"/>
    <s v="Rider Supply / Availability"/>
    <n v="9"/>
    <n v="14.6556354"/>
    <n v="1711.5480107666667"/>
    <n v="65"/>
    <n v="1"/>
    <n v="0.1111111111111111"/>
    <n v="30"/>
    <n v="0.48852118"/>
    <n v="0.87771692859829065"/>
    <n v="82"/>
    <n v="-17"/>
    <n v="1"/>
    <n v="0"/>
    <s v="Add or rebalance riders in this interval"/>
    <x v="2"/>
    <s v="Hyderabad"/>
    <s v="Medium"/>
    <n v="1900"/>
    <n v="2.8"/>
    <d v="1899-12-30T00:00:00"/>
    <d v="1899-12-30T00:30:00"/>
    <x v="0"/>
    <b v="0"/>
  </r>
  <r>
    <s v="DS003_20260705_I02"/>
    <s v="DS003"/>
    <d v="2026-07-05T00:00:00"/>
    <n v="2"/>
    <s v="Night"/>
    <n v="6"/>
    <n v="15"/>
    <n v="12"/>
    <n v="2"/>
    <n v="1"/>
    <n v="900"/>
    <n v="1"/>
    <s v="P_DS003_015|P_DS003_018|P_DS003_021|P_DS003_024|P_DS003_030|P_DS003_001|P_DS003_004|P_DS003_010|P_DS003_016|P_DS003_019|P_DS003_022|P_DS003_025"/>
    <s v="P_DS003_031|P_DS003_003"/>
    <s v="P_DS003_012"/>
    <n v="6"/>
    <n v="900"/>
    <n v="8200"/>
    <n v="1"/>
    <n v="48.5"/>
    <n v="6"/>
    <n v="29"/>
    <n v="6453.13"/>
    <n v="4.833333333333333"/>
    <n v="1075.5216666666668"/>
    <n v="9.8333333333333339"/>
    <n v="9.3796414444444434"/>
    <n v="1"/>
    <n v="7.1784538888888832E-2"/>
    <n v="4.1003177777777768E-2"/>
    <n v="1.3690267684721629"/>
    <n v="0.56111111111111112"/>
    <n v="1.9711410527777777"/>
    <n v="0"/>
    <n v="6.5640559444444442"/>
    <n v="180"/>
    <n v="63"/>
    <n v="0"/>
    <n v="0"/>
    <n v="0"/>
    <n v="0"/>
    <n v="0"/>
    <n v="0"/>
    <n v="0"/>
    <s v="Store Not Ready for Rider"/>
    <n v="1"/>
    <n v="7.9660386999999995"/>
    <n v="496.55469003333332"/>
    <n v="63"/>
    <n v="0.16666666666666666"/>
    <n v="0"/>
    <n v="30"/>
    <n v="0.26553462333333333"/>
    <n v="0.26272734922398588"/>
    <n v="24"/>
    <n v="39"/>
    <n v="1"/>
    <n v="0"/>
    <s v="Protect or increase picker capacity"/>
    <x v="2"/>
    <s v="Hyderabad"/>
    <s v="Medium"/>
    <n v="1900"/>
    <n v="2.8"/>
    <d v="1899-12-30T00:30:00"/>
    <d v="1899-12-30T01:00:00"/>
    <x v="0"/>
    <b v="0"/>
  </r>
  <r>
    <s v="DS003_20260705_I03"/>
    <s v="DS003"/>
    <d v="2026-07-05T00:00:00"/>
    <n v="3"/>
    <s v="Night"/>
    <n v="7"/>
    <n v="8"/>
    <n v="7"/>
    <n v="0"/>
    <n v="1"/>
    <n v="525"/>
    <n v="0"/>
    <s v="P_DS003_016|P_DS003_019|P_DS003_022|P_DS003_025|P_DS003_031|P_DS003_001|P_DS003_004"/>
    <s v=""/>
    <s v="P_DS003_010"/>
    <n v="7"/>
    <n v="525"/>
    <n v="7675"/>
    <n v="0"/>
    <n v="48.5"/>
    <n v="7"/>
    <n v="27"/>
    <n v="6930.53"/>
    <n v="3.8571428571428572"/>
    <n v="990.0757142857143"/>
    <n v="10.285714285714286"/>
    <n v="10.104754283333333"/>
    <n v="3"/>
    <n v="0.40984881428571435"/>
    <n v="0.14257079761904759"/>
    <n v="1.0110615372310134"/>
    <n v="0.63095238095238104"/>
    <n v="1.7845847071428571"/>
    <n v="0"/>
    <n v="7.4725505214285715"/>
    <n v="210"/>
    <n v="37"/>
    <n v="1"/>
    <n v="1"/>
    <n v="0"/>
    <n v="0"/>
    <n v="1"/>
    <n v="0"/>
    <n v="277.44"/>
    <s v="Store Not Ready for Rider"/>
    <n v="2"/>
    <n v="7.3255525500000003"/>
    <n v="74.888504316666669"/>
    <n v="7"/>
    <n v="0.42857142857142855"/>
    <n v="0.14285714285714285"/>
    <n v="30"/>
    <n v="0.244185085"/>
    <n v="6.7467121006006006E-2"/>
    <n v="4"/>
    <n v="33"/>
    <n v="1"/>
    <n v="0"/>
    <s v="Protect or increase picker capacity"/>
    <x v="2"/>
    <s v="Hyderabad"/>
    <s v="Medium"/>
    <n v="1900"/>
    <n v="2.8"/>
    <d v="1899-12-30T01:00:00"/>
    <d v="1899-12-30T01:30:00"/>
    <x v="1"/>
    <b v="0"/>
  </r>
  <r>
    <s v="DS003_20260705_I04"/>
    <s v="DS003"/>
    <d v="2026-07-05T00:00:00"/>
    <n v="4"/>
    <s v="Night"/>
    <n v="7"/>
    <n v="8"/>
    <n v="7"/>
    <n v="0"/>
    <n v="1"/>
    <n v="525"/>
    <n v="0"/>
    <s v="P_DS003_019|P_DS003_022|P_DS003_025|P_DS003_031|P_DS003_001|P_DS003_004|P_DS003_010"/>
    <s v=""/>
    <s v="P_DS003_016"/>
    <n v="7"/>
    <n v="525"/>
    <n v="7150"/>
    <n v="0"/>
    <n v="48.5"/>
    <n v="7"/>
    <n v="38"/>
    <n v="8794.27"/>
    <n v="5.4285714285714288"/>
    <n v="1256.3242857142857"/>
    <n v="9.7142857142857135"/>
    <n v="8.6239293928571428"/>
    <n v="2"/>
    <n v="3.0956990476190469E-2"/>
    <n v="0.23818462619047617"/>
    <n v="1.359977836348977"/>
    <n v="0.66666666666666674"/>
    <n v="2.2648291214285714"/>
    <n v="0"/>
    <n v="5.5281478785714295"/>
    <n v="210"/>
    <n v="37"/>
    <n v="0"/>
    <n v="0"/>
    <n v="0"/>
    <n v="0"/>
    <n v="0"/>
    <n v="0"/>
    <n v="0"/>
    <s v="Store Not Ready for Rider"/>
    <n v="2"/>
    <n v="9.5198447833333333"/>
    <n v="64.404222216666668"/>
    <n v="5"/>
    <n v="0.2857142857142857"/>
    <n v="0"/>
    <n v="30"/>
    <n v="0.31732815944444442"/>
    <n v="5.8021821816816817E-2"/>
    <n v="4"/>
    <n v="33"/>
    <n v="1"/>
    <n v="0"/>
    <s v="Protect or increase picker capacity"/>
    <x v="2"/>
    <s v="Hyderabad"/>
    <s v="Medium"/>
    <n v="1900"/>
    <n v="2.8"/>
    <d v="1899-12-30T01:30:00"/>
    <d v="1899-12-30T02:00:00"/>
    <x v="1"/>
    <b v="0"/>
  </r>
  <r>
    <s v="DS003_20260705_I05"/>
    <s v="DS003"/>
    <d v="2026-07-05T00:00:00"/>
    <n v="5"/>
    <s v="Night"/>
    <n v="6"/>
    <n v="8"/>
    <n v="7"/>
    <n v="0"/>
    <n v="1"/>
    <n v="525"/>
    <n v="0"/>
    <s v="P_DS003_022|P_DS003_025|P_DS003_031|P_DS003_001|P_DS003_004|P_DS003_010|P_DS003_016"/>
    <s v=""/>
    <s v="P_DS003_019"/>
    <n v="6"/>
    <n v="525"/>
    <n v="6625"/>
    <n v="0"/>
    <n v="48.5"/>
    <n v="6"/>
    <n v="35"/>
    <n v="7211.51"/>
    <n v="5.833333333333333"/>
    <n v="1201.9183333333333"/>
    <n v="9.5"/>
    <n v="9.7088329388888877"/>
    <n v="3"/>
    <n v="0.55748617222222219"/>
    <n v="0.78878685555555561"/>
    <n v="1.4993598082673325"/>
    <n v="0.62777777777777777"/>
    <n v="2.9159244388888887"/>
    <n v="0"/>
    <n v="5.7512418277777781"/>
    <n v="180"/>
    <n v="37"/>
    <n v="0"/>
    <n v="0"/>
    <n v="0"/>
    <n v="0"/>
    <n v="0"/>
    <n v="0"/>
    <n v="0"/>
    <s v="Store Not Ready for Rider"/>
    <n v="3"/>
    <n v="8.9961587999999999"/>
    <n v="57.259287033333329"/>
    <n v="5"/>
    <n v="0.5"/>
    <n v="0"/>
    <n v="30"/>
    <n v="0.29987195999999999"/>
    <n v="5.1584943273273273E-2"/>
    <n v="3"/>
    <n v="34"/>
    <n v="1"/>
    <n v="0"/>
    <s v="Protect or increase picker capacity"/>
    <x v="2"/>
    <s v="Hyderabad"/>
    <s v="Medium"/>
    <n v="1900"/>
    <n v="2.8"/>
    <d v="1899-12-30T02:00:00"/>
    <d v="1899-12-30T02:30:00"/>
    <x v="2"/>
    <b v="0"/>
  </r>
  <r>
    <s v="DS003_20260705_I06"/>
    <s v="DS003"/>
    <d v="2026-07-05T00:00:00"/>
    <n v="6"/>
    <s v="Night"/>
    <n v="6"/>
    <n v="8"/>
    <n v="7"/>
    <n v="0"/>
    <n v="1"/>
    <n v="525"/>
    <n v="0"/>
    <s v="P_DS003_025|P_DS003_031|P_DS003_001|P_DS003_004|P_DS003_010|P_DS003_016|P_DS003_019"/>
    <s v=""/>
    <s v="P_DS003_022"/>
    <n v="6"/>
    <n v="525"/>
    <n v="6100"/>
    <n v="0"/>
    <n v="48.5"/>
    <n v="6"/>
    <n v="37"/>
    <n v="9514.0300000000007"/>
    <n v="6.166666666666667"/>
    <n v="1585.6716666666669"/>
    <n v="9.3333333333333339"/>
    <n v="9.2928830555555546"/>
    <n v="3"/>
    <n v="0.26514908888888861"/>
    <n v="0.63601573611111117"/>
    <n v="1.5298907837674971"/>
    <n v="0.66388888888888886"/>
    <n v="2.8297954027777776"/>
    <n v="0"/>
    <n v="5.5491987583333335"/>
    <n v="180"/>
    <n v="37"/>
    <n v="0"/>
    <n v="0"/>
    <n v="0"/>
    <n v="0"/>
    <n v="0"/>
    <n v="0"/>
    <n v="0"/>
    <s v="Store Not Ready for Rider"/>
    <n v="2"/>
    <n v="9.1793446499999991"/>
    <n v="41.871427699999998"/>
    <n v="3"/>
    <n v="0.5"/>
    <n v="0"/>
    <n v="30"/>
    <n v="0.30597815499999997"/>
    <n v="3.7722006936936933E-2"/>
    <n v="2"/>
    <n v="35"/>
    <n v="1"/>
    <n v="0"/>
    <s v="Protect or increase picker capacity"/>
    <x v="2"/>
    <s v="Hyderabad"/>
    <s v="Medium"/>
    <n v="1900"/>
    <n v="2.8"/>
    <d v="1899-12-30T02:30:00"/>
    <d v="1899-12-30T03:00:00"/>
    <x v="2"/>
    <b v="0"/>
  </r>
  <r>
    <s v="DS003_20260705_I07"/>
    <s v="DS003"/>
    <d v="2026-07-05T00:00:00"/>
    <n v="7"/>
    <s v="Night"/>
    <n v="3"/>
    <n v="8"/>
    <n v="7"/>
    <n v="0"/>
    <n v="1"/>
    <n v="525"/>
    <n v="0"/>
    <s v="P_DS003_031|P_DS003_001|P_DS003_004|P_DS003_010|P_DS003_016|P_DS003_019|P_DS003_022"/>
    <s v=""/>
    <s v="P_DS003_025"/>
    <n v="3"/>
    <n v="525"/>
    <n v="5575"/>
    <n v="0"/>
    <n v="48.5"/>
    <n v="3"/>
    <n v="19"/>
    <n v="4213.6900000000005"/>
    <n v="6.333333333333333"/>
    <n v="1404.5633333333335"/>
    <n v="9.3333333333333339"/>
    <n v="7.3182401000000006"/>
    <n v="0"/>
    <n v="0"/>
    <n v="0"/>
    <n v="1.5027441344306831"/>
    <n v="0.73888888888888893"/>
    <n v="2.2416330111111109"/>
    <n v="0"/>
    <n v="4.2821626277777778"/>
    <n v="90"/>
    <n v="37"/>
    <n v="0"/>
    <n v="0"/>
    <n v="0"/>
    <n v="0"/>
    <n v="0"/>
    <n v="0"/>
    <n v="0"/>
    <s v="No SLA Breach"/>
    <n v="0"/>
    <n v="4.5082323666666664"/>
    <n v="37.441794950000002"/>
    <n v="5"/>
    <n v="0"/>
    <n v="0"/>
    <n v="30"/>
    <n v="0.15027441222222221"/>
    <n v="3.3731346801801801E-2"/>
    <n v="2"/>
    <n v="35"/>
    <n v="1"/>
    <n v="0"/>
    <s v="Monitor - no immediate intervention"/>
    <x v="2"/>
    <s v="Hyderabad"/>
    <s v="Medium"/>
    <n v="1900"/>
    <n v="2.8"/>
    <d v="1899-12-30T03:00:00"/>
    <d v="1899-12-30T03:30:00"/>
    <x v="3"/>
    <b v="0"/>
  </r>
  <r>
    <s v="DS003_20260705_I08"/>
    <s v="DS003"/>
    <d v="2026-07-05T00:00:00"/>
    <n v="8"/>
    <s v="Night"/>
    <n v="7"/>
    <n v="8"/>
    <n v="7"/>
    <n v="0"/>
    <n v="1"/>
    <n v="525"/>
    <n v="0"/>
    <s v="P_DS003_001|P_DS003_004|P_DS003_010|P_DS003_016|P_DS003_019|P_DS003_022|P_DS003_025"/>
    <s v=""/>
    <s v="P_DS003_031"/>
    <n v="7"/>
    <n v="525"/>
    <n v="5050"/>
    <n v="0"/>
    <n v="48.5"/>
    <n v="7"/>
    <n v="35"/>
    <n v="9805.8700000000008"/>
    <n v="5"/>
    <n v="1400.8385714285716"/>
    <n v="9.5714285714285712"/>
    <n v="8.4555425809523808"/>
    <n v="2"/>
    <n v="0.1310385071428572"/>
    <n v="9.9143273809523813E-2"/>
    <n v="1.2855113849962099"/>
    <n v="0.49523809523809526"/>
    <n v="1.8798927476190475"/>
    <n v="0"/>
    <n v="5.5089831571428576"/>
    <n v="210"/>
    <n v="37"/>
    <n v="0"/>
    <n v="0"/>
    <n v="0"/>
    <n v="0"/>
    <n v="0"/>
    <n v="0"/>
    <n v="0"/>
    <s v="Store Not Ready for Rider"/>
    <n v="2"/>
    <n v="8.9985796333333337"/>
    <n v="59.486534066666664"/>
    <n v="5"/>
    <n v="0.2857142857142857"/>
    <n v="0"/>
    <n v="30"/>
    <n v="0.29995265444444447"/>
    <n v="5.3591472132132133E-2"/>
    <n v="3"/>
    <n v="34"/>
    <n v="1"/>
    <n v="0"/>
    <s v="Protect or increase picker capacity"/>
    <x v="2"/>
    <s v="Hyderabad"/>
    <s v="Medium"/>
    <n v="1900"/>
    <n v="2.8"/>
    <d v="1899-12-30T03:30:00"/>
    <d v="1899-12-30T04:00:00"/>
    <x v="3"/>
    <b v="0"/>
  </r>
  <r>
    <s v="DS003_20260705_I09"/>
    <s v="DS003"/>
    <d v="2026-07-05T00:00:00"/>
    <n v="9"/>
    <s v="Night"/>
    <n v="6"/>
    <n v="8"/>
    <n v="7"/>
    <n v="0"/>
    <n v="1"/>
    <n v="525"/>
    <n v="0"/>
    <s v="P_DS003_004|P_DS003_010|P_DS003_016|P_DS003_019|P_DS003_022|P_DS003_025|P_DS003_031"/>
    <s v=""/>
    <s v="P_DS003_001"/>
    <n v="6"/>
    <n v="525"/>
    <n v="4525"/>
    <n v="0"/>
    <n v="48.5"/>
    <n v="6"/>
    <n v="20"/>
    <n v="4047.13"/>
    <n v="3.3333333333333335"/>
    <n v="674.52166666666665"/>
    <n v="9.6666666666666661"/>
    <n v="7.8754017583333322"/>
    <n v="0"/>
    <n v="0"/>
    <n v="0.11950483055555555"/>
    <n v="0.98075705813857639"/>
    <n v="0.54166666666666663"/>
    <n v="1.6419285472222223"/>
    <n v="0"/>
    <n v="5.5195843111111111"/>
    <n v="180"/>
    <n v="37"/>
    <n v="0"/>
    <n v="0"/>
    <n v="0"/>
    <n v="0"/>
    <n v="0"/>
    <n v="0"/>
    <n v="0"/>
    <s v="No SLA Breach"/>
    <n v="0"/>
    <n v="5.8845422833333334"/>
    <n v="37.440632716666663"/>
    <n v="3"/>
    <n v="0"/>
    <n v="0"/>
    <n v="30"/>
    <n v="0.19615140944444445"/>
    <n v="3.3730299744744743E-2"/>
    <n v="2"/>
    <n v="35"/>
    <n v="1"/>
    <n v="0"/>
    <s v="Monitor - no immediate intervention"/>
    <x v="2"/>
    <s v="Hyderabad"/>
    <s v="Medium"/>
    <n v="1900"/>
    <n v="2.8"/>
    <d v="1899-12-30T04:00:00"/>
    <d v="1899-12-30T04:30:00"/>
    <x v="4"/>
    <b v="0"/>
  </r>
  <r>
    <s v="DS003_20260705_I10"/>
    <s v="DS003"/>
    <d v="2026-07-05T00:00:00"/>
    <n v="10"/>
    <s v="Night"/>
    <n v="3"/>
    <n v="8"/>
    <n v="7"/>
    <n v="0"/>
    <n v="1"/>
    <n v="525"/>
    <n v="0"/>
    <s v="P_DS003_010|P_DS003_016|P_DS003_019|P_DS003_022|P_DS003_025|P_DS003_031|P_DS003_001"/>
    <s v=""/>
    <s v="P_DS003_004"/>
    <n v="3"/>
    <n v="525"/>
    <n v="4000"/>
    <n v="0"/>
    <n v="48.5"/>
    <n v="3"/>
    <n v="14"/>
    <n v="4183.79"/>
    <n v="4.666666666666667"/>
    <n v="1394.5966666666666"/>
    <n v="10.333333333333334"/>
    <n v="10.246234727777777"/>
    <n v="2"/>
    <n v="0.18810745555555639"/>
    <n v="0"/>
    <n v="1.2469591227167145"/>
    <n v="0.73888888888888893"/>
    <n v="1.9858479999999998"/>
    <n v="0"/>
    <n v="7.1659422666666659"/>
    <n v="90"/>
    <n v="37"/>
    <n v="0"/>
    <n v="0"/>
    <n v="0"/>
    <n v="0"/>
    <n v="0"/>
    <n v="0"/>
    <n v="0"/>
    <s v="Last-Mile Travel"/>
    <n v="1"/>
    <n v="3.7408773333333336"/>
    <n v="42.248572799999998"/>
    <n v="4"/>
    <n v="0.66666666666666663"/>
    <n v="0"/>
    <n v="30"/>
    <n v="0.12469591111111113"/>
    <n v="3.8061777297297296E-2"/>
    <n v="3"/>
    <n v="34"/>
    <n v="1"/>
    <n v="0"/>
    <s v="Monitor - no immediate intervention"/>
    <x v="2"/>
    <s v="Hyderabad"/>
    <s v="Medium"/>
    <n v="1900"/>
    <n v="2.8"/>
    <d v="1899-12-30T04:30:00"/>
    <d v="1899-12-30T05:00:00"/>
    <x v="4"/>
    <b v="0"/>
  </r>
  <r>
    <s v="DS003_20260705_I11"/>
    <s v="DS003"/>
    <d v="2026-07-05T00:00:00"/>
    <n v="11"/>
    <s v="Night"/>
    <n v="14"/>
    <n v="8"/>
    <n v="7"/>
    <n v="0"/>
    <n v="1"/>
    <n v="525"/>
    <n v="0"/>
    <s v="P_DS003_016|P_DS003_019|P_DS003_022|P_DS003_025|P_DS003_031|P_DS003_001|P_DS003_004"/>
    <s v=""/>
    <s v="P_DS003_010"/>
    <n v="14"/>
    <n v="525"/>
    <n v="3475"/>
    <n v="0"/>
    <n v="48.5"/>
    <n v="14"/>
    <n v="66"/>
    <n v="14165.28"/>
    <n v="4.7142857142857144"/>
    <n v="1011.8057142857143"/>
    <n v="10.428571428571429"/>
    <n v="9.1533717583333338"/>
    <n v="1"/>
    <n v="4.7275880952380783E-3"/>
    <n v="0.24491831785714283"/>
    <n v="1.1917843594401305"/>
    <n v="0.59642857142857142"/>
    <n v="2.0331312452380952"/>
    <n v="0"/>
    <n v="6.1845262190476191"/>
    <n v="420"/>
    <n v="37"/>
    <n v="1"/>
    <n v="1"/>
    <n v="1"/>
    <n v="0"/>
    <n v="0"/>
    <n v="0"/>
    <n v="458.54"/>
    <s v="Store Not Ready for Rider"/>
    <n v="1"/>
    <n v="16.142067950000001"/>
    <n v="89.901426749999999"/>
    <n v="7"/>
    <n v="7.1428571428571425E-2"/>
    <n v="7.1428571428571425E-2"/>
    <n v="30"/>
    <n v="0.53806893166666669"/>
    <n v="8.0992276351351353E-2"/>
    <n v="5"/>
    <n v="32"/>
    <n v="1"/>
    <n v="0"/>
    <s v="Investigate inventory and order-quality process"/>
    <x v="2"/>
    <s v="Hyderabad"/>
    <s v="Medium"/>
    <n v="1900"/>
    <n v="2.8"/>
    <d v="1899-12-30T05:00:00"/>
    <d v="1899-12-30T05:30:00"/>
    <x v="5"/>
    <b v="0"/>
  </r>
  <r>
    <s v="DS003_20260705_I12"/>
    <s v="DS003"/>
    <d v="2026-07-05T00:00:00"/>
    <n v="12"/>
    <s v="Night"/>
    <n v="4"/>
    <n v="8"/>
    <n v="7"/>
    <n v="0"/>
    <n v="1"/>
    <n v="525"/>
    <n v="0"/>
    <s v="P_DS003_019|P_DS003_022|P_DS003_025|P_DS003_031|P_DS003_001|P_DS003_004|P_DS003_010"/>
    <s v=""/>
    <s v="P_DS003_016"/>
    <n v="4"/>
    <n v="525"/>
    <n v="2950"/>
    <n v="0"/>
    <n v="48.5"/>
    <n v="4"/>
    <n v="22"/>
    <n v="3943.9300000000003"/>
    <n v="5.5"/>
    <n v="985.98250000000007"/>
    <n v="9"/>
    <n v="8.458731508333333"/>
    <n v="2"/>
    <n v="0.1890301875000002"/>
    <n v="0"/>
    <n v="1.4302274228952212"/>
    <n v="0.6875"/>
    <n v="2.1177274124999999"/>
    <n v="0"/>
    <n v="5.3076707499999998"/>
    <n v="120"/>
    <n v="37"/>
    <n v="0"/>
    <n v="0"/>
    <n v="0"/>
    <n v="0"/>
    <n v="0"/>
    <n v="0"/>
    <n v="0"/>
    <s v="Store Not Ready for Rider"/>
    <n v="2"/>
    <n v="6.2638226499999998"/>
    <n v="81.147970849999993"/>
    <n v="7"/>
    <n v="0.5"/>
    <n v="0"/>
    <n v="30"/>
    <n v="0.20879408833333332"/>
    <n v="7.3106280045045033E-2"/>
    <n v="4"/>
    <n v="33"/>
    <n v="1"/>
    <n v="0"/>
    <s v="Protect or increase picker capacity"/>
    <x v="2"/>
    <s v="Hyderabad"/>
    <s v="Medium"/>
    <n v="1900"/>
    <n v="2.8"/>
    <d v="1899-12-30T05:30:00"/>
    <d v="1899-12-30T06:00:00"/>
    <x v="5"/>
    <b v="0"/>
  </r>
  <r>
    <s v="DS003_20260705_I13"/>
    <s v="DS003"/>
    <d v="2026-07-05T00:00:00"/>
    <n v="13"/>
    <s v="Morning"/>
    <n v="5"/>
    <n v="8"/>
    <n v="3"/>
    <n v="2"/>
    <n v="3"/>
    <n v="225"/>
    <n v="1"/>
    <s v="P_DS003_022|P_DS003_025|P_DS003_031"/>
    <s v="P_DS003_001|P_DS003_004"/>
    <s v="P_DS003_010|P_DS003_016|P_DS003_019"/>
    <n v="1.6666666666666667"/>
    <n v="225"/>
    <n v="2725"/>
    <n v="1"/>
    <n v="47.5"/>
    <n v="5"/>
    <n v="32"/>
    <n v="9442.61"/>
    <n v="6.4"/>
    <n v="1888.5220000000002"/>
    <n v="10.199999999999999"/>
    <n v="9.3280481466666654"/>
    <n v="0"/>
    <n v="0"/>
    <n v="0"/>
    <n v="1.6379218882903666"/>
    <n v="0.80999999999999994"/>
    <n v="2.44792188"/>
    <n v="0"/>
    <n v="6.1101262566666659"/>
    <n v="150"/>
    <n v="37"/>
    <n v="0"/>
    <n v="0"/>
    <n v="0"/>
    <n v="0"/>
    <n v="0"/>
    <n v="0"/>
    <n v="0"/>
    <s v="No SLA Breach"/>
    <n v="0"/>
    <n v="8.1896094000000002"/>
    <n v="18.709657733333334"/>
    <n v="3"/>
    <n v="0"/>
    <n v="0"/>
    <n v="30"/>
    <n v="9.0995660000000006E-2"/>
    <n v="1.6855547507507507E-2"/>
    <n v="1"/>
    <n v="36"/>
    <n v="1"/>
    <n v="2"/>
    <s v="Recover overdue put-away workload"/>
    <x v="2"/>
    <s v="Hyderabad"/>
    <s v="Medium"/>
    <n v="1900"/>
    <n v="2.8"/>
    <d v="1899-12-30T06:00:00"/>
    <d v="1899-12-30T06:30:00"/>
    <x v="6"/>
    <b v="0"/>
  </r>
  <r>
    <s v="DS003_20260705_I14"/>
    <s v="DS003"/>
    <d v="2026-07-05T00:00:00"/>
    <n v="14"/>
    <s v="Morning"/>
    <n v="11"/>
    <n v="8"/>
    <n v="3"/>
    <n v="2"/>
    <n v="3"/>
    <n v="225"/>
    <n v="1"/>
    <s v="P_DS003_025|P_DS003_031|P_DS003_001"/>
    <s v="P_DS003_004|P_DS003_010"/>
    <s v="P_DS003_016|P_DS003_019|P_DS003_022"/>
    <n v="3.6666666666666665"/>
    <n v="225"/>
    <n v="2500"/>
    <n v="1"/>
    <n v="46.5"/>
    <n v="11"/>
    <n v="39"/>
    <n v="9025.7199999999993"/>
    <n v="3.5454545454545454"/>
    <n v="820.52"/>
    <n v="10.454545454545455"/>
    <n v="8.9163052212121219"/>
    <n v="1"/>
    <n v="1.56502363636364E-2"/>
    <n v="0"/>
    <n v="0.9284268003066426"/>
    <n v="0.60454545454545461"/>
    <n v="1.5329722454545454"/>
    <n v="0"/>
    <n v="6.628787509090909"/>
    <n v="330"/>
    <n v="37"/>
    <n v="0"/>
    <n v="0"/>
    <n v="0"/>
    <n v="0"/>
    <n v="0"/>
    <n v="0"/>
    <n v="0"/>
    <s v="Store Not Ready for Rider"/>
    <n v="1"/>
    <n v="8.810104316666667"/>
    <n v="109.14838618333333"/>
    <n v="9"/>
    <n v="9.0909090909090912E-2"/>
    <n v="0"/>
    <n v="30"/>
    <n v="9.7890047962962967E-2"/>
    <n v="9.8331879444444437E-2"/>
    <n v="6"/>
    <n v="31"/>
    <n v="1"/>
    <n v="2"/>
    <s v="Recover overdue put-away workload"/>
    <x v="2"/>
    <s v="Hyderabad"/>
    <s v="Medium"/>
    <n v="1900"/>
    <n v="2.8"/>
    <d v="1899-12-30T06:30:00"/>
    <d v="1899-12-30T07:00:00"/>
    <x v="6"/>
    <b v="0"/>
  </r>
  <r>
    <s v="DS003_20260705_I15"/>
    <s v="DS003"/>
    <d v="2026-07-05T00:00:00"/>
    <n v="15"/>
    <s v="Morning"/>
    <n v="10"/>
    <n v="8"/>
    <n v="3"/>
    <n v="2"/>
    <n v="3"/>
    <n v="225"/>
    <n v="1"/>
    <s v="P_DS003_031|P_DS003_001|P_DS003_004"/>
    <s v="P_DS003_010|P_DS003_016"/>
    <s v="P_DS003_019|P_DS003_022|P_DS003_025"/>
    <n v="3.3333333333333335"/>
    <n v="225"/>
    <n v="2275"/>
    <n v="1"/>
    <n v="45.5"/>
    <n v="10"/>
    <n v="45"/>
    <n v="7905.85"/>
    <n v="4.5"/>
    <n v="790.58500000000004"/>
    <n v="9.6999999999999993"/>
    <n v="8.5786892300000002"/>
    <n v="2"/>
    <n v="4.7061935000000145E-2"/>
    <n v="0"/>
    <n v="1.1964955713111456"/>
    <n v="0.61333333333333329"/>
    <n v="1.8098288966666665"/>
    <n v="0"/>
    <n v="5.9705269916666666"/>
    <n v="300"/>
    <n v="37"/>
    <n v="2"/>
    <n v="1"/>
    <n v="0"/>
    <n v="2"/>
    <n v="0"/>
    <n v="0"/>
    <n v="451.53"/>
    <s v="Last-Mile Travel"/>
    <n v="1"/>
    <n v="13.288165283333333"/>
    <n v="106.27965788333333"/>
    <n v="7"/>
    <n v="0.2"/>
    <n v="0.1"/>
    <n v="30"/>
    <n v="0.14764628092592591"/>
    <n v="9.5747439534534531E-2"/>
    <n v="6"/>
    <n v="31"/>
    <n v="1"/>
    <n v="2"/>
    <s v="Recover overdue put-away workload"/>
    <x v="2"/>
    <s v="Hyderabad"/>
    <s v="Medium"/>
    <n v="1900"/>
    <n v="2.8"/>
    <d v="1899-12-30T07:00:00"/>
    <d v="1899-12-30T07:30:00"/>
    <x v="7"/>
    <b v="0"/>
  </r>
  <r>
    <s v="DS003_20260705_I16"/>
    <s v="DS003"/>
    <d v="2026-07-05T00:00:00"/>
    <n v="16"/>
    <s v="Morning"/>
    <n v="19"/>
    <n v="8"/>
    <n v="3"/>
    <n v="2"/>
    <n v="3"/>
    <n v="225"/>
    <n v="1"/>
    <s v="P_DS003_001|P_DS003_004|P_DS003_010"/>
    <s v="P_DS003_016|P_DS003_019"/>
    <s v="P_DS003_022|P_DS003_025|P_DS003_031"/>
    <n v="6.333333333333333"/>
    <n v="225"/>
    <n v="2050"/>
    <n v="1"/>
    <n v="44.5"/>
    <n v="19"/>
    <n v="108"/>
    <n v="25562.12"/>
    <n v="5.6842105263157894"/>
    <n v="1345.3747368421052"/>
    <n v="10.210526315789474"/>
    <n v="9.160920616666667"/>
    <n v="4"/>
    <n v="7.0086426315789457E-2"/>
    <n v="2.5479637719298242E-2"/>
    <n v="1.4746157824364978"/>
    <n v="0.64473684210526316"/>
    <n v="2.1448322552631578"/>
    <n v="0"/>
    <n v="6.2038076552631578"/>
    <n v="570"/>
    <n v="37"/>
    <n v="1"/>
    <n v="1"/>
    <n v="0"/>
    <n v="0"/>
    <n v="1"/>
    <n v="0"/>
    <n v="152.37"/>
    <s v="Store Not Ready for Rider"/>
    <n v="4"/>
    <n v="28.097080466666668"/>
    <n v="161.63078386666666"/>
    <n v="12"/>
    <n v="0.21052631578947367"/>
    <n v="5.2631578947368418E-2"/>
    <n v="30"/>
    <n v="0.31218978296296296"/>
    <n v="0.1456133187987988"/>
    <n v="8"/>
    <n v="29"/>
    <n v="2"/>
    <n v="1"/>
    <s v="Protect or increase picker capacity"/>
    <x v="2"/>
    <s v="Hyderabad"/>
    <s v="Medium"/>
    <n v="1900"/>
    <n v="2.8"/>
    <d v="1899-12-30T07:30:00"/>
    <d v="1899-12-30T08:00:00"/>
    <x v="7"/>
    <b v="0"/>
  </r>
  <r>
    <s v="DS003_20260705_I17"/>
    <s v="DS003"/>
    <d v="2026-07-05T00:00:00"/>
    <n v="17"/>
    <s v="Morning"/>
    <n v="27"/>
    <n v="18"/>
    <n v="3"/>
    <n v="2"/>
    <n v="13"/>
    <n v="225"/>
    <n v="1"/>
    <s v="P_DS003_032|P_DS003_001|P_DS003_002"/>
    <s v="P_DS003_004|P_DS003_005"/>
    <s v="P_DS003_008|P_DS003_010|P_DS003_011|P_DS003_016|P_DS003_017|P_DS003_019|P_DS003_020|P_DS003_022|P_DS003_023|P_DS003_025|P_DS003_026|P_DS003_029|P_DS003_031"/>
    <n v="2.0769230769230771"/>
    <n v="225"/>
    <n v="1825"/>
    <n v="1"/>
    <n v="43.5"/>
    <n v="27"/>
    <n v="167"/>
    <n v="37710.090000000004"/>
    <n v="6.1851851851851851"/>
    <n v="1396.67"/>
    <n v="9.6666666666666661"/>
    <n v="8.9371974123456788"/>
    <n v="7"/>
    <n v="0.16570934074074076"/>
    <n v="0"/>
    <n v="1.5903905508186256"/>
    <n v="0.65246913580246912"/>
    <n v="2.2428596783950616"/>
    <n v="0"/>
    <n v="5.722732788888889"/>
    <n v="810"/>
    <n v="64"/>
    <n v="0"/>
    <n v="0"/>
    <n v="0"/>
    <n v="0"/>
    <n v="0"/>
    <n v="0"/>
    <n v="0"/>
    <s v="Store Not Ready for Rider"/>
    <n v="5"/>
    <n v="42.546177816666663"/>
    <n v="200.98955558333333"/>
    <n v="16"/>
    <n v="0.25925925925925924"/>
    <n v="0"/>
    <n v="30"/>
    <n v="0.10909276363247862"/>
    <n v="0.10468206019965277"/>
    <n v="10"/>
    <n v="54"/>
    <n v="3"/>
    <n v="10"/>
    <s v="Protect or increase picker capacity"/>
    <x v="2"/>
    <s v="Hyderabad"/>
    <s v="Medium"/>
    <n v="1900"/>
    <n v="2.8"/>
    <d v="1899-12-30T08:00:00"/>
    <d v="1899-12-30T08:30:00"/>
    <x v="8"/>
    <b v="0"/>
  </r>
  <r>
    <s v="DS003_20260705_I18"/>
    <s v="DS003"/>
    <d v="2026-07-05T00:00:00"/>
    <n v="18"/>
    <s v="Morning"/>
    <n v="26"/>
    <n v="17"/>
    <n v="3"/>
    <n v="2"/>
    <n v="12"/>
    <n v="225"/>
    <n v="1"/>
    <s v="P_DS003_002|P_DS003_004|P_DS003_005"/>
    <s v="P_DS003_008|P_DS003_010"/>
    <s v="P_DS003_011|P_DS003_016|P_DS003_017|P_DS003_020|P_DS003_022|P_DS003_023|P_DS003_025|P_DS003_026|P_DS003_029|P_DS003_031|P_DS003_032|P_DS003_001"/>
    <n v="2.1666666666666665"/>
    <n v="225"/>
    <n v="1600"/>
    <n v="1"/>
    <n v="42.5"/>
    <n v="26"/>
    <n v="123"/>
    <n v="23283.14"/>
    <n v="4.7307692307692308"/>
    <n v="895.50538461538463"/>
    <n v="10.307692307692308"/>
    <n v="9.3548208621794871"/>
    <n v="7"/>
    <n v="0.10881045192307695"/>
    <n v="0"/>
    <n v="1.2523318396055219"/>
    <n v="0.6314102564102565"/>
    <n v="1.8837420884615386"/>
    <n v="0"/>
    <n v="6.6967197916666663"/>
    <n v="780"/>
    <n v="66"/>
    <n v="1"/>
    <n v="1"/>
    <n v="0"/>
    <n v="0"/>
    <n v="1"/>
    <n v="0"/>
    <n v="85.7"/>
    <s v="Store Not Ready for Rider"/>
    <n v="6"/>
    <n v="32.253724833333337"/>
    <n v="251.74587458333335"/>
    <n v="17"/>
    <n v="0.26923076923076922"/>
    <n v="3.8461538461538464E-2"/>
    <n v="30"/>
    <n v="8.9593680092592595E-2"/>
    <n v="0.1271443811026936"/>
    <n v="12"/>
    <n v="54"/>
    <n v="2"/>
    <n v="10"/>
    <s v="Protect or increase picker capacity"/>
    <x v="2"/>
    <s v="Hyderabad"/>
    <s v="Medium"/>
    <n v="1900"/>
    <n v="2.8"/>
    <d v="1899-12-30T08:30:00"/>
    <d v="1899-12-30T09:00:00"/>
    <x v="8"/>
    <b v="0"/>
  </r>
  <r>
    <s v="DS003_20260705_I19"/>
    <s v="DS003"/>
    <d v="2026-07-05T00:00:00"/>
    <n v="19"/>
    <s v="Morning"/>
    <n v="52"/>
    <n v="10"/>
    <n v="0"/>
    <n v="2"/>
    <n v="8"/>
    <n v="0"/>
    <n v="1"/>
    <s v=""/>
    <s v="P_DS003_032|P_DS003_002"/>
    <s v="P_DS003_005|P_DS003_008|P_DS003_011|P_DS003_017|P_DS003_020|P_DS003_023|P_DS003_026|P_DS003_029"/>
    <n v="6.5"/>
    <n v="0"/>
    <n v="1600"/>
    <n v="1"/>
    <n v="41.5"/>
    <n v="52"/>
    <n v="244"/>
    <n v="57910.27"/>
    <n v="4.6923076923076925"/>
    <n v="1113.6590384615383"/>
    <n v="11.423076923076923"/>
    <n v="8.5347050416666672"/>
    <n v="1"/>
    <n v="7.706130769230767E-3"/>
    <n v="0"/>
    <n v="1.2595057607294096"/>
    <n v="0.66217948717948716"/>
    <n v="1.921685239423077"/>
    <n v="0"/>
    <n v="5.6928274852564105"/>
    <n v="1560"/>
    <n v="30"/>
    <n v="2"/>
    <n v="2"/>
    <n v="1"/>
    <n v="1"/>
    <n v="0"/>
    <n v="0"/>
    <n v="498.75"/>
    <s v="Store Not Ready for Rider"/>
    <n v="1"/>
    <n v="66.12158376666666"/>
    <n v="386.26186218333333"/>
    <n v="30"/>
    <n v="1.9230769230769232E-2"/>
    <n v="3.8461538461538464E-2"/>
    <n v="30"/>
    <n v="0.27550659902777774"/>
    <n v="0.42917984687037036"/>
    <n v="19"/>
    <n v="11"/>
    <n v="4"/>
    <n v="4"/>
    <s v="Recover overdue put-away workload"/>
    <x v="2"/>
    <s v="Hyderabad"/>
    <s v="Medium"/>
    <n v="1900"/>
    <n v="2.8"/>
    <d v="1899-12-30T09:00:00"/>
    <d v="1899-12-30T09:30:00"/>
    <x v="9"/>
    <b v="0"/>
  </r>
  <r>
    <s v="DS003_20260705_I20"/>
    <s v="DS003"/>
    <d v="2026-07-05T00:00:00"/>
    <n v="20"/>
    <s v="Morning"/>
    <n v="54"/>
    <n v="10"/>
    <n v="0"/>
    <n v="2"/>
    <n v="8"/>
    <n v="0"/>
    <n v="1"/>
    <s v=""/>
    <s v="P_DS003_002|P_DS003_005"/>
    <s v="P_DS003_008|P_DS003_011|P_DS003_017|P_DS003_020|P_DS003_023|P_DS003_026|P_DS003_029|P_DS003_032"/>
    <n v="6.75"/>
    <n v="0"/>
    <n v="1600"/>
    <n v="1"/>
    <n v="40.5"/>
    <n v="54"/>
    <n v="284"/>
    <n v="64201.84"/>
    <n v="5.2592592592592595"/>
    <n v="1188.9229629629629"/>
    <n v="11.481481481481481"/>
    <n v="8.8441722157407412"/>
    <n v="2"/>
    <n v="4.5853461728395085E-2"/>
    <n v="0"/>
    <n v="1.3258994592342646"/>
    <n v="0.57993827160493827"/>
    <n v="1.90583772345679"/>
    <n v="0"/>
    <n v="5.9580875697530864"/>
    <n v="1620"/>
    <n v="30"/>
    <n v="2"/>
    <n v="2"/>
    <n v="1"/>
    <n v="1"/>
    <n v="0"/>
    <n v="0"/>
    <n v="683.91"/>
    <s v="Last-Mile Travel"/>
    <n v="1"/>
    <n v="71.672555383333332"/>
    <n v="559.80949448333331"/>
    <n v="29"/>
    <n v="3.7037037037037035E-2"/>
    <n v="3.7037037037037035E-2"/>
    <n v="30"/>
    <n v="0.29863564743055554"/>
    <n v="0.62201054942592593"/>
    <n v="27"/>
    <n v="3"/>
    <n v="4"/>
    <n v="4"/>
    <s v="Recover overdue put-away workload"/>
    <x v="2"/>
    <s v="Hyderabad"/>
    <s v="Medium"/>
    <n v="1900"/>
    <n v="2.8"/>
    <d v="1899-12-30T09:30:00"/>
    <d v="1899-12-30T10:00:00"/>
    <x v="9"/>
    <b v="0"/>
  </r>
  <r>
    <s v="DS003_20260705_I21"/>
    <s v="DS003"/>
    <d v="2026-07-05T00:00:00"/>
    <n v="21"/>
    <s v="Morning"/>
    <n v="63"/>
    <n v="10"/>
    <n v="0"/>
    <n v="2"/>
    <n v="8"/>
    <n v="0"/>
    <n v="1"/>
    <s v=""/>
    <s v="P_DS003_005|P_DS003_008"/>
    <s v="P_DS003_011|P_DS003_017|P_DS003_020|P_DS003_023|P_DS003_026|P_DS003_029|P_DS003_032|P_DS003_002"/>
    <n v="7.875"/>
    <n v="0"/>
    <n v="1600"/>
    <n v="1"/>
    <n v="39.5"/>
    <n v="63"/>
    <n v="328"/>
    <n v="78060.39"/>
    <n v="5.2063492063492065"/>
    <n v="1239.0538095238096"/>
    <n v="12.174603174603174"/>
    <n v="9.3397029243386243"/>
    <n v="0"/>
    <n v="0"/>
    <n v="0"/>
    <n v="1.353683138891727"/>
    <n v="0.64867724867724863"/>
    <n v="2.0023603793650793"/>
    <n v="0"/>
    <n v="6.3685594679894182"/>
    <n v="1890"/>
    <n v="30"/>
    <n v="1"/>
    <n v="1"/>
    <n v="0"/>
    <n v="1"/>
    <n v="0"/>
    <n v="0"/>
    <n v="707.66"/>
    <s v="No SLA Breach"/>
    <n v="0"/>
    <n v="80.062196"/>
    <n v="477.73633208333331"/>
    <n v="30"/>
    <n v="0"/>
    <n v="1.5873015873015872E-2"/>
    <n v="30"/>
    <n v="0.33359248333333336"/>
    <n v="0.5308181467592592"/>
    <n v="23"/>
    <n v="7"/>
    <n v="4"/>
    <n v="4"/>
    <s v="Recover overdue put-away workload"/>
    <x v="2"/>
    <s v="Hyderabad"/>
    <s v="Medium"/>
    <n v="1900"/>
    <n v="2.8"/>
    <d v="1899-12-30T10:00:00"/>
    <d v="1899-12-30T10:30:00"/>
    <x v="10"/>
    <b v="0"/>
  </r>
  <r>
    <s v="DS003_20260705_I22"/>
    <s v="DS003"/>
    <d v="2026-07-05T00:00:00"/>
    <n v="22"/>
    <s v="Morning"/>
    <n v="77"/>
    <n v="10"/>
    <n v="0"/>
    <n v="2"/>
    <n v="8"/>
    <n v="0"/>
    <n v="1"/>
    <s v=""/>
    <s v="P_DS003_008|P_DS003_011"/>
    <s v="P_DS003_017|P_DS003_020|P_DS003_023|P_DS003_026|P_DS003_029|P_DS003_032|P_DS003_002|P_DS003_005"/>
    <n v="9.625"/>
    <n v="0"/>
    <n v="1600"/>
    <n v="1"/>
    <n v="38.5"/>
    <n v="77"/>
    <n v="389"/>
    <n v="85426.93"/>
    <n v="5.0519480519480515"/>
    <n v="1109.4406493506492"/>
    <n v="13.103896103896103"/>
    <n v="8.9632280158008673"/>
    <n v="1"/>
    <n v="4.1825541125541116E-3"/>
    <n v="4.6978666666666665E-3"/>
    <n v="1.3717076962416372"/>
    <n v="0.60129870129870122"/>
    <n v="1.3866278612554113"/>
    <n v="0.26959081103896104"/>
    <n v="5.7776212504329001"/>
    <n v="2310"/>
    <n v="30"/>
    <n v="4"/>
    <n v="4"/>
    <n v="2"/>
    <n v="1"/>
    <n v="1"/>
    <n v="0"/>
    <n v="962.62"/>
    <s v="Rider Supply / Availability"/>
    <n v="1"/>
    <n v="107.03320921666666"/>
    <n v="671.73292216666664"/>
    <n v="30"/>
    <n v="1.2987012987012988E-2"/>
    <n v="5.1948051948051951E-2"/>
    <n v="30"/>
    <n v="0.44597170506944445"/>
    <n v="0.74636991351851845"/>
    <n v="32"/>
    <n v="-2"/>
    <n v="6"/>
    <n v="2"/>
    <s v="Recover overdue put-away workload"/>
    <x v="2"/>
    <s v="Hyderabad"/>
    <s v="Medium"/>
    <n v="1900"/>
    <n v="2.8"/>
    <d v="1899-12-30T10:30:00"/>
    <d v="1899-12-30T11:00:00"/>
    <x v="10"/>
    <b v="0"/>
  </r>
  <r>
    <s v="DS003_20260705_I23"/>
    <s v="DS003"/>
    <d v="2026-07-05T00:00:00"/>
    <n v="23"/>
    <s v="Lunch"/>
    <n v="75"/>
    <n v="10"/>
    <n v="0"/>
    <n v="0"/>
    <n v="10"/>
    <n v="0"/>
    <n v="0"/>
    <s v=""/>
    <s v=""/>
    <s v="P_DS003_011|P_DS003_017|P_DS003_020|P_DS003_023|P_DS003_026|P_DS003_029|P_DS003_032|P_DS003_002|P_DS003_005|P_DS003_008"/>
    <n v="7.5"/>
    <n v="0"/>
    <n v="1600"/>
    <n v="0"/>
    <n v="38.5"/>
    <n v="75"/>
    <n v="369"/>
    <n v="84433.06"/>
    <n v="4.92"/>
    <n v="1125.7741333333333"/>
    <n v="13.093333333333334"/>
    <n v="9.3653916684444454"/>
    <n v="1"/>
    <n v="3.5852986666666453E-3"/>
    <n v="0"/>
    <n v="1.2974034919604482"/>
    <n v="0.73199999999999998"/>
    <n v="1.1345360493333334"/>
    <n v="0.13825915488888887"/>
    <n v="6.2566179102222224"/>
    <n v="2250"/>
    <n v="30"/>
    <n v="3"/>
    <n v="3"/>
    <n v="3"/>
    <n v="0"/>
    <n v="0"/>
    <n v="0"/>
    <n v="1139.3399999999999"/>
    <s v="Store Not Ready for Rider"/>
    <n v="1"/>
    <n v="93.903051083333338"/>
    <n v="668.60461753333334"/>
    <n v="30"/>
    <n v="1.3333333333333334E-2"/>
    <n v="0.04"/>
    <n v="30"/>
    <n v="0.31301017027777778"/>
    <n v="0.74289401948148148"/>
    <n v="32"/>
    <n v="-2"/>
    <n v="5"/>
    <n v="5"/>
    <s v="Recover overdue put-away workload"/>
    <x v="2"/>
    <s v="Hyderabad"/>
    <s v="Medium"/>
    <n v="1900"/>
    <n v="2.8"/>
    <d v="1899-12-30T11:00:00"/>
    <d v="1899-12-30T11:30:00"/>
    <x v="11"/>
    <b v="0"/>
  </r>
  <r>
    <s v="DS003_20260705_I24"/>
    <s v="DS003"/>
    <d v="2026-07-05T00:00:00"/>
    <n v="24"/>
    <s v="Lunch"/>
    <n v="98"/>
    <n v="10"/>
    <n v="0"/>
    <n v="0"/>
    <n v="10"/>
    <n v="0"/>
    <n v="0"/>
    <s v=""/>
    <s v=""/>
    <s v="P_DS003_017|P_DS003_020|P_DS003_023|P_DS003_026|P_DS003_029|P_DS003_032|P_DS003_002|P_DS003_005|P_DS003_008|P_DS003_011"/>
    <n v="9.8000000000000007"/>
    <n v="0"/>
    <n v="1600"/>
    <n v="0"/>
    <n v="38.5"/>
    <n v="98"/>
    <n v="491"/>
    <n v="107225.28"/>
    <n v="5.0102040816326534"/>
    <n v="1094.1355102040816"/>
    <n v="14.581632653061224"/>
    <n v="10.28086131122449"/>
    <n v="1"/>
    <n v="3.408608503401345E-3"/>
    <n v="5.098716666666666E-3"/>
    <n v="1.3130819797538082"/>
    <n v="0.66394557823129252"/>
    <n v="0.16201672091836736"/>
    <n v="1.4953270952380953"/>
    <n v="5.9384419484693876"/>
    <n v="2940"/>
    <n v="30"/>
    <n v="1"/>
    <n v="1"/>
    <n v="0"/>
    <n v="0"/>
    <n v="1"/>
    <n v="0"/>
    <n v="413.32"/>
    <s v="Rider Supply / Availability"/>
    <n v="1"/>
    <n v="131.26818721666666"/>
    <n v="802.05342670000005"/>
    <n v="30"/>
    <n v="1.020408163265306E-2"/>
    <n v="1.020408163265306E-2"/>
    <n v="30"/>
    <n v="0.43756062405555551"/>
    <n v="0.89117047411111117"/>
    <n v="39"/>
    <n v="-9"/>
    <n v="7"/>
    <n v="3"/>
    <s v="Recover overdue put-away workload"/>
    <x v="2"/>
    <s v="Hyderabad"/>
    <s v="Medium"/>
    <n v="1900"/>
    <n v="2.8"/>
    <d v="1899-12-30T11:30:00"/>
    <d v="1899-12-30T12:00:00"/>
    <x v="11"/>
    <b v="0"/>
  </r>
  <r>
    <s v="DS003_20260705_I25"/>
    <s v="DS003"/>
    <d v="2026-07-05T00:00:00"/>
    <n v="25"/>
    <s v="Lunch"/>
    <n v="76"/>
    <n v="10"/>
    <n v="0"/>
    <n v="0"/>
    <n v="10"/>
    <n v="0"/>
    <n v="0"/>
    <s v=""/>
    <s v=""/>
    <s v="P_DS003_020|P_DS003_023|P_DS003_026|P_DS003_029|P_DS003_032|P_DS003_002|P_DS003_005|P_DS003_008|P_DS003_011|P_DS003_017"/>
    <n v="7.6"/>
    <n v="0"/>
    <n v="1600"/>
    <n v="0"/>
    <n v="38.5"/>
    <n v="76"/>
    <n v="383"/>
    <n v="83997.430000000008"/>
    <n v="5.0394736842105265"/>
    <n v="1105.2293421052632"/>
    <n v="14.5"/>
    <n v="9.8164597874999995"/>
    <n v="0"/>
    <n v="0"/>
    <n v="0"/>
    <n v="1.334944390361646"/>
    <n v="0.64254385964912286"/>
    <n v="0.39034657894736846"/>
    <n v="1.0895060390350877"/>
    <n v="5.8468339138157894"/>
    <n v="2660"/>
    <n v="30"/>
    <n v="2"/>
    <n v="2"/>
    <n v="1"/>
    <n v="1"/>
    <n v="0"/>
    <n v="0"/>
    <n v="713.66000000000008"/>
    <s v="No SLA Breach"/>
    <n v="0"/>
    <n v="104.79247666666667"/>
    <n v="789.79834825"/>
    <n v="30"/>
    <n v="0"/>
    <n v="2.6315789473684209E-2"/>
    <n v="35"/>
    <n v="0.34930825555555556"/>
    <n v="0.87755372027777778"/>
    <n v="38"/>
    <n v="-8"/>
    <n v="5"/>
    <n v="5"/>
    <s v="Recover overdue put-away workload"/>
    <x v="2"/>
    <s v="Hyderabad"/>
    <s v="Medium"/>
    <n v="1900"/>
    <n v="2.8"/>
    <d v="1899-12-30T12:00:00"/>
    <d v="1899-12-30T12:30:00"/>
    <x v="12"/>
    <b v="1"/>
  </r>
  <r>
    <s v="DS003_20260705_I26"/>
    <s v="DS003"/>
    <d v="2026-07-05T00:00:00"/>
    <n v="26"/>
    <s v="Lunch"/>
    <n v="79"/>
    <n v="10"/>
    <n v="0"/>
    <n v="0"/>
    <n v="10"/>
    <n v="0"/>
    <n v="0"/>
    <s v=""/>
    <s v=""/>
    <s v="P_DS003_023|P_DS003_026|P_DS003_029|P_DS003_032|P_DS003_002|P_DS003_005|P_DS003_008|P_DS003_011|P_DS003_017|P_DS003_020"/>
    <n v="7.9"/>
    <n v="0"/>
    <n v="1600"/>
    <n v="0"/>
    <n v="38.5"/>
    <n v="79"/>
    <n v="405"/>
    <n v="96146.23"/>
    <n v="5.1265822784810124"/>
    <n v="1217.0408860759494"/>
    <n v="14.860759493670885"/>
    <n v="9.8089302181434608"/>
    <n v="0"/>
    <n v="0"/>
    <n v="0"/>
    <n v="1.3506438485133114"/>
    <n v="0.58227848101265822"/>
    <n v="0.63874963312236288"/>
    <n v="0.69743554113924056"/>
    <n v="6.2709774067510553"/>
    <n v="2765"/>
    <n v="30"/>
    <n v="5"/>
    <n v="5"/>
    <n v="2"/>
    <n v="2"/>
    <n v="1"/>
    <n v="0"/>
    <n v="2095.41"/>
    <s v="No SLA Breach"/>
    <n v="0"/>
    <n v="107.37329481666667"/>
    <n v="776.93477259999997"/>
    <n v="30"/>
    <n v="0"/>
    <n v="6.3291139240506333E-2"/>
    <n v="35"/>
    <n v="0.35791098272222222"/>
    <n v="0.86326085844444445"/>
    <n v="37"/>
    <n v="-7"/>
    <n v="6"/>
    <n v="4"/>
    <s v="Recover overdue put-away workload"/>
    <x v="2"/>
    <s v="Hyderabad"/>
    <s v="Medium"/>
    <n v="1900"/>
    <n v="2.8"/>
    <d v="1899-12-30T12:30:00"/>
    <d v="1899-12-30T13:00:00"/>
    <x v="12"/>
    <b v="1"/>
  </r>
  <r>
    <s v="DS003_20260705_I27"/>
    <s v="DS003"/>
    <d v="2026-07-05T00:00:00"/>
    <n v="27"/>
    <s v="Lunch"/>
    <n v="84"/>
    <n v="10"/>
    <n v="0"/>
    <n v="0"/>
    <n v="10"/>
    <n v="0"/>
    <n v="0"/>
    <s v=""/>
    <s v=""/>
    <s v="P_DS003_026|P_DS003_029|P_DS003_032|P_DS003_002|P_DS003_005|P_DS003_008|P_DS003_011|P_DS003_017|P_DS003_020|P_DS003_023"/>
    <n v="8.4"/>
    <n v="0"/>
    <n v="1600"/>
    <n v="0"/>
    <n v="38.5"/>
    <n v="84"/>
    <n v="429"/>
    <n v="94134.83"/>
    <n v="5.1071428571428568"/>
    <n v="1120.6527380952382"/>
    <n v="15.154761904761905"/>
    <n v="9.300948316666668"/>
    <n v="0"/>
    <n v="0"/>
    <n v="0"/>
    <n v="1.3479520038220518"/>
    <n v="0.63789682539682546"/>
    <n v="0.68345535079365072"/>
    <n v="0.27123210396825398"/>
    <n v="6.1087483311507942"/>
    <n v="2940"/>
    <n v="30"/>
    <n v="3"/>
    <n v="3"/>
    <n v="3"/>
    <n v="0"/>
    <n v="0"/>
    <n v="0"/>
    <n v="843.95"/>
    <s v="No SLA Breach"/>
    <n v="0"/>
    <n v="110.34979741666666"/>
    <n v="767.83348366666667"/>
    <n v="30"/>
    <n v="0"/>
    <n v="3.5714285714285712E-2"/>
    <n v="35"/>
    <n v="0.36783265805555554"/>
    <n v="0.85314831518518519"/>
    <n v="37"/>
    <n v="-7"/>
    <n v="6"/>
    <n v="4"/>
    <s v="Recover overdue put-away workload"/>
    <x v="2"/>
    <s v="Hyderabad"/>
    <s v="Medium"/>
    <n v="1900"/>
    <n v="2.8"/>
    <d v="1899-12-30T13:00:00"/>
    <d v="1899-12-30T13:30:00"/>
    <x v="13"/>
    <b v="1"/>
  </r>
  <r>
    <s v="DS003_20260705_I28"/>
    <s v="DS003"/>
    <d v="2026-07-05T00:00:00"/>
    <n v="28"/>
    <s v="Lunch"/>
    <n v="92"/>
    <n v="10"/>
    <n v="0"/>
    <n v="0"/>
    <n v="10"/>
    <n v="0"/>
    <n v="0"/>
    <s v=""/>
    <s v=""/>
    <s v="P_DS003_029|P_DS003_032|P_DS003_002|P_DS003_005|P_DS003_008|P_DS003_011|P_DS003_017|P_DS003_020|P_DS003_023|P_DS003_026"/>
    <n v="9.1999999999999993"/>
    <n v="0"/>
    <n v="1600"/>
    <n v="0"/>
    <n v="38.5"/>
    <n v="92"/>
    <n v="460"/>
    <n v="111863.58"/>
    <n v="5"/>
    <n v="1215.9084782608695"/>
    <n v="15.652173913043478"/>
    <n v="11.037332323550725"/>
    <n v="1"/>
    <n v="9.6433873188405857E-3"/>
    <n v="0"/>
    <n v="1.3457521415477871"/>
    <n v="0.61793478260869572"/>
    <n v="0.56073111920289853"/>
    <n v="2.0084681972826091"/>
    <n v="6.1577496605072461"/>
    <n v="3220"/>
    <n v="30"/>
    <n v="2"/>
    <n v="2"/>
    <n v="2"/>
    <n v="0"/>
    <n v="0"/>
    <n v="0"/>
    <n v="870.61"/>
    <s v="Rider Supply / Availability"/>
    <n v="1"/>
    <n v="124.45837488333333"/>
    <n v="755.22216853333339"/>
    <n v="30"/>
    <n v="1.0869565217391304E-2"/>
    <n v="2.1739130434782608E-2"/>
    <n v="35"/>
    <n v="0.41486124961111109"/>
    <n v="0.83913574281481484"/>
    <n v="36"/>
    <n v="-6"/>
    <n v="6"/>
    <n v="4"/>
    <s v="Recover overdue put-away workload"/>
    <x v="2"/>
    <s v="Hyderabad"/>
    <s v="Medium"/>
    <n v="1900"/>
    <n v="2.8"/>
    <d v="1899-12-30T13:30:00"/>
    <d v="1899-12-30T14:00:00"/>
    <x v="13"/>
    <b v="1"/>
  </r>
  <r>
    <s v="DS003_20260705_I29"/>
    <s v="DS003"/>
    <d v="2026-07-05T00:00:00"/>
    <n v="29"/>
    <s v="Lunch"/>
    <n v="85"/>
    <n v="10"/>
    <n v="0"/>
    <n v="0"/>
    <n v="10"/>
    <n v="0"/>
    <n v="0"/>
    <s v=""/>
    <s v=""/>
    <s v="P_DS003_032|P_DS003_002|P_DS003_005|P_DS003_008|P_DS003_011|P_DS003_017|P_DS003_020|P_DS003_023|P_DS003_026|P_DS003_029"/>
    <n v="8.5"/>
    <n v="0"/>
    <n v="1600"/>
    <n v="0"/>
    <n v="38.5"/>
    <n v="85"/>
    <n v="424"/>
    <n v="102585.38"/>
    <n v="4.9882352941176471"/>
    <n v="1206.8868235294119"/>
    <n v="13.764705882352942"/>
    <n v="11.106478308431372"/>
    <n v="3"/>
    <n v="3.4469216666666656E-2"/>
    <n v="0"/>
    <n v="1.3259879118185605"/>
    <n v="0.64215686274509809"/>
    <n v="2.0609257254901963E-2"/>
    <n v="1.9241607660784315"/>
    <n v="6.3418198182352947"/>
    <n v="2550"/>
    <n v="30"/>
    <n v="5"/>
    <n v="5"/>
    <n v="4"/>
    <n v="1"/>
    <n v="0"/>
    <n v="0"/>
    <n v="1584.27"/>
    <s v="Rider Supply / Availability"/>
    <n v="2"/>
    <n v="113.60037498333334"/>
    <n v="823.89137143333335"/>
    <n v="30"/>
    <n v="3.5294117647058823E-2"/>
    <n v="5.8823529411764705E-2"/>
    <n v="30"/>
    <n v="0.37866791661111115"/>
    <n v="0.91543485714814821"/>
    <n v="40"/>
    <n v="-10"/>
    <n v="6"/>
    <n v="4"/>
    <s v="Recover overdue put-away workload"/>
    <x v="2"/>
    <s v="Hyderabad"/>
    <s v="Medium"/>
    <n v="1900"/>
    <n v="2.8"/>
    <d v="1899-12-30T14:00:00"/>
    <d v="1899-12-30T14:30:00"/>
    <x v="14"/>
    <b v="0"/>
  </r>
  <r>
    <s v="DS003_20260705_I30"/>
    <s v="DS003"/>
    <d v="2026-07-05T00:00:00"/>
    <n v="30"/>
    <s v="Lunch"/>
    <n v="63"/>
    <n v="10"/>
    <n v="0"/>
    <n v="0"/>
    <n v="10"/>
    <n v="0"/>
    <n v="0"/>
    <s v=""/>
    <s v=""/>
    <s v="P_DS003_002|P_DS003_005|P_DS003_008|P_DS003_011|P_DS003_017|P_DS003_020|P_DS003_023|P_DS003_026|P_DS003_029|P_DS003_032"/>
    <n v="6.3"/>
    <n v="0"/>
    <n v="1600"/>
    <n v="0"/>
    <n v="38.5"/>
    <n v="63"/>
    <n v="314"/>
    <n v="76340.25"/>
    <n v="4.9841269841269842"/>
    <n v="1211.75"/>
    <n v="11.984126984126984"/>
    <n v="8.8368160108465599"/>
    <n v="1"/>
    <n v="9.9390211640209853E-4"/>
    <n v="0"/>
    <n v="1.3367255619692135"/>
    <n v="0.65158730158730149"/>
    <n v="1.3733624417989418"/>
    <n v="0.17732706296296297"/>
    <n v="5.7137686746031742"/>
    <n v="1890"/>
    <n v="30"/>
    <n v="1"/>
    <n v="1"/>
    <n v="0"/>
    <n v="1"/>
    <n v="0"/>
    <n v="0"/>
    <n v="446.03"/>
    <s v="Store Not Ready for Rider"/>
    <n v="1"/>
    <n v="85.058171333333334"/>
    <n v="684.99322346666668"/>
    <n v="30"/>
    <n v="1.5873015873015872E-2"/>
    <n v="1.5873015873015872E-2"/>
    <n v="30"/>
    <n v="0.28352723777777777"/>
    <n v="0.76110358162962966"/>
    <n v="33"/>
    <n v="-3"/>
    <n v="5"/>
    <n v="5"/>
    <s v="Recover overdue put-away workload"/>
    <x v="2"/>
    <s v="Hyderabad"/>
    <s v="Medium"/>
    <n v="1900"/>
    <n v="2.8"/>
    <d v="1899-12-30T14:30:00"/>
    <d v="1899-12-30T15:00:00"/>
    <x v="14"/>
    <b v="0"/>
  </r>
  <r>
    <s v="DS003_20260705_I31"/>
    <s v="DS003"/>
    <d v="2026-07-05T00:00:00"/>
    <n v="31"/>
    <s v="Afternoon"/>
    <n v="51"/>
    <n v="10"/>
    <n v="0"/>
    <n v="2"/>
    <n v="8"/>
    <n v="0"/>
    <n v="1"/>
    <s v=""/>
    <s v="P_DS003_005|P_DS003_008"/>
    <s v="P_DS003_011|P_DS003_017|P_DS003_020|P_DS003_023|P_DS003_026|P_DS003_029|P_DS003_032|P_DS003_002"/>
    <n v="6.375"/>
    <n v="0"/>
    <n v="1600"/>
    <n v="1"/>
    <n v="37.5"/>
    <n v="51"/>
    <n v="255"/>
    <n v="59472.75"/>
    <n v="5"/>
    <n v="1166.1323529411766"/>
    <n v="11.529411764705882"/>
    <n v="9.1496783669934647"/>
    <n v="3"/>
    <n v="3.6780308823529444E-2"/>
    <n v="0"/>
    <n v="1.3219771671285414"/>
    <n v="0.63071895424836599"/>
    <n v="1.9526961130718954"/>
    <n v="0"/>
    <n v="6.2783547944444447"/>
    <n v="1530"/>
    <n v="30"/>
    <n v="1"/>
    <n v="1"/>
    <n v="0"/>
    <n v="0"/>
    <n v="1"/>
    <n v="0"/>
    <n v="510.64"/>
    <s v="Last-Mile Travel"/>
    <n v="3"/>
    <n v="66.838436616666669"/>
    <n v="472.31445351666667"/>
    <n v="29"/>
    <n v="5.8823529411764705E-2"/>
    <n v="1.9607843137254902E-2"/>
    <n v="30"/>
    <n v="0.27849348590277778"/>
    <n v="0.5247938372407408"/>
    <n v="23"/>
    <n v="7"/>
    <n v="4"/>
    <n v="4"/>
    <s v="Recover overdue put-away workload"/>
    <x v="2"/>
    <s v="Hyderabad"/>
    <s v="Medium"/>
    <n v="1900"/>
    <n v="2.8"/>
    <d v="1899-12-30T15:00:00"/>
    <d v="1899-12-30T15:30:00"/>
    <x v="15"/>
    <b v="0"/>
  </r>
  <r>
    <s v="DS003_20260705_I32"/>
    <s v="DS003"/>
    <d v="2026-07-05T00:00:00"/>
    <n v="32"/>
    <s v="Afternoon"/>
    <n v="55"/>
    <n v="10"/>
    <n v="0"/>
    <n v="2"/>
    <n v="8"/>
    <n v="0"/>
    <n v="1"/>
    <s v=""/>
    <s v="P_DS003_008|P_DS003_011"/>
    <s v="P_DS003_017|P_DS003_020|P_DS003_023|P_DS003_026|P_DS003_029|P_DS003_032|P_DS003_002|P_DS003_005"/>
    <n v="6.875"/>
    <n v="0"/>
    <n v="1600"/>
    <n v="1"/>
    <n v="36.5"/>
    <n v="55"/>
    <n v="266"/>
    <n v="65493.2"/>
    <n v="4.836363636363636"/>
    <n v="1190.7854545454545"/>
    <n v="11.563636363636364"/>
    <n v="8.7982652800000007"/>
    <n v="2"/>
    <n v="3.5250867575757572E-2"/>
    <n v="0"/>
    <n v="1.3085524832286006"/>
    <n v="0.6078787878787878"/>
    <n v="1.9164312627272726"/>
    <n v="0"/>
    <n v="5.9800158275757571"/>
    <n v="1650"/>
    <n v="30"/>
    <n v="3"/>
    <n v="3"/>
    <n v="2"/>
    <n v="0"/>
    <n v="1"/>
    <n v="0"/>
    <n v="1117.17"/>
    <s v="Store Not Ready for Rider"/>
    <n v="2"/>
    <n v="72.01428696666666"/>
    <n v="538.03038628333331"/>
    <n v="28"/>
    <n v="3.6363636363636362E-2"/>
    <n v="5.4545454545454543E-2"/>
    <n v="30"/>
    <n v="0.30005952902777777"/>
    <n v="0.59781154031481476"/>
    <n v="26"/>
    <n v="4"/>
    <n v="4"/>
    <n v="4"/>
    <s v="Recover overdue put-away workload"/>
    <x v="2"/>
    <s v="Hyderabad"/>
    <s v="Medium"/>
    <n v="1900"/>
    <n v="2.8"/>
    <d v="1899-12-30T15:30:00"/>
    <d v="1899-12-30T16:00:00"/>
    <x v="15"/>
    <b v="0"/>
  </r>
  <r>
    <s v="DS003_20260705_I33"/>
    <s v="DS003"/>
    <d v="2026-07-05T00:00:00"/>
    <n v="33"/>
    <s v="Afternoon"/>
    <n v="38"/>
    <n v="18"/>
    <n v="0"/>
    <n v="2"/>
    <n v="16"/>
    <n v="0"/>
    <n v="1"/>
    <s v=""/>
    <s v="P_DS003_027|P_DS003_029"/>
    <s v="P_DS003_032|P_DS003_002|P_DS003_003|P_DS003_005|P_DS003_006|P_DS003_008|P_DS003_009|P_DS003_011|P_DS003_012|P_DS003_015|P_DS003_017|P_DS003_018|P_DS003_020|P_DS003_023|P_DS003_024|P_DS003_026"/>
    <n v="2.375"/>
    <n v="0"/>
    <n v="1600"/>
    <n v="1"/>
    <n v="35.5"/>
    <n v="38"/>
    <n v="165"/>
    <n v="39522.839999999997"/>
    <n v="4.3421052631578947"/>
    <n v="1040.0747368421053"/>
    <n v="9.8157894736842106"/>
    <n v="8.4500227824561396"/>
    <n v="5"/>
    <n v="0.20115083903508771"/>
    <n v="0"/>
    <n v="1.1144983333683784"/>
    <n v="0.66096491228070176"/>
    <n v="1.775463237280702"/>
    <n v="0"/>
    <n v="5.742980591666667"/>
    <n v="1140"/>
    <n v="63"/>
    <n v="2"/>
    <n v="2"/>
    <n v="1"/>
    <n v="0"/>
    <n v="1"/>
    <n v="0"/>
    <n v="593.04"/>
    <s v="Store Not Ready for Rider"/>
    <n v="4"/>
    <n v="42.697695299999999"/>
    <n v="360.37518203333332"/>
    <n v="31"/>
    <n v="0.13157894736842105"/>
    <n v="5.2631578947368418E-2"/>
    <n v="30"/>
    <n v="8.8953531875000005E-2"/>
    <n v="0.19067469948853616"/>
    <n v="18"/>
    <n v="45"/>
    <n v="3"/>
    <n v="13"/>
    <s v="Recover overdue put-away workload"/>
    <x v="2"/>
    <s v="Hyderabad"/>
    <s v="Medium"/>
    <n v="1900"/>
    <n v="2.8"/>
    <d v="1899-12-30T16:00:00"/>
    <d v="1899-12-30T16:30:00"/>
    <x v="16"/>
    <b v="0"/>
  </r>
  <r>
    <s v="DS003_20260705_I34"/>
    <s v="DS003"/>
    <d v="2026-07-05T00:00:00"/>
    <n v="34"/>
    <s v="Afternoon"/>
    <n v="58"/>
    <n v="18"/>
    <n v="0"/>
    <n v="2"/>
    <n v="16"/>
    <n v="0"/>
    <n v="1"/>
    <s v=""/>
    <s v="P_DS003_029|P_DS003_032"/>
    <s v="P_DS003_002|P_DS003_003|P_DS003_005|P_DS003_006|P_DS003_008|P_DS003_009|P_DS003_011|P_DS003_012|P_DS003_015|P_DS003_017|P_DS003_018|P_DS003_020|P_DS003_023|P_DS003_024|P_DS003_026|P_DS003_027"/>
    <n v="3.625"/>
    <n v="0"/>
    <n v="1600"/>
    <n v="1"/>
    <n v="34.5"/>
    <n v="58"/>
    <n v="315"/>
    <n v="75586.36"/>
    <n v="5.431034482758621"/>
    <n v="1303.2131034482759"/>
    <n v="9.9482758620689662"/>
    <n v="8.8379049017241371"/>
    <n v="10"/>
    <n v="0.10783578735632184"/>
    <n v="0"/>
    <n v="1.409476917043647"/>
    <n v="0.65862068965517229"/>
    <n v="2.068097597126437"/>
    <n v="0"/>
    <n v="5.8623360307471266"/>
    <n v="1740"/>
    <n v="64"/>
    <n v="1"/>
    <n v="1"/>
    <n v="1"/>
    <n v="0"/>
    <n v="0"/>
    <n v="0"/>
    <n v="158.44"/>
    <s v="Store Not Ready for Rider"/>
    <n v="8"/>
    <n v="83.049571366666669"/>
    <n v="457.21469756666664"/>
    <n v="29"/>
    <n v="0.17241379310344829"/>
    <n v="1.7241379310344827E-2"/>
    <n v="30"/>
    <n v="0.17301994034722223"/>
    <n v="0.23813265498263889"/>
    <n v="22"/>
    <n v="42"/>
    <n v="4"/>
    <n v="12"/>
    <s v="Protect or increase picker capacity"/>
    <x v="2"/>
    <s v="Hyderabad"/>
    <s v="Medium"/>
    <n v="1900"/>
    <n v="2.8"/>
    <d v="1899-12-30T16:30:00"/>
    <d v="1899-12-30T17:00:00"/>
    <x v="16"/>
    <b v="0"/>
  </r>
  <r>
    <s v="DS003_20260705_I35"/>
    <s v="DS003"/>
    <d v="2026-07-05T00:00:00"/>
    <n v="35"/>
    <s v="Afternoon"/>
    <n v="51"/>
    <n v="8"/>
    <n v="0"/>
    <n v="2"/>
    <n v="6"/>
    <n v="0"/>
    <n v="1"/>
    <s v=""/>
    <s v="P_DS003_012|P_DS003_015"/>
    <s v="P_DS003_018|P_DS003_024|P_DS003_027|P_DS003_003|P_DS003_006|P_DS003_009"/>
    <n v="8.5"/>
    <n v="0"/>
    <n v="1600"/>
    <n v="1"/>
    <n v="33.5"/>
    <n v="51"/>
    <n v="257"/>
    <n v="61769.63"/>
    <n v="5.0392156862745097"/>
    <n v="1211.1692156862744"/>
    <n v="10.901960784313726"/>
    <n v="8.8278924179738567"/>
    <n v="3"/>
    <n v="3.9247192810457521E-2"/>
    <n v="0"/>
    <n v="1.3160011690771041"/>
    <n v="0.6147058823529411"/>
    <n v="1.9307070431372551"/>
    <n v="0"/>
    <n v="6.0082964771241825"/>
    <n v="1530"/>
    <n v="34"/>
    <n v="0"/>
    <n v="0"/>
    <n v="0"/>
    <n v="0"/>
    <n v="0"/>
    <n v="0"/>
    <n v="0"/>
    <s v="Store Not Ready for Rider"/>
    <n v="2"/>
    <n v="66.994517983333338"/>
    <n v="487.52142950000001"/>
    <n v="37"/>
    <n v="5.8823529411764705E-2"/>
    <n v="0"/>
    <n v="30"/>
    <n v="0.3721917665740741"/>
    <n v="0.47796218578431371"/>
    <n v="24"/>
    <n v="10"/>
    <n v="4"/>
    <n v="2"/>
    <s v="Recover overdue put-away workload"/>
    <x v="2"/>
    <s v="Hyderabad"/>
    <s v="Medium"/>
    <n v="1900"/>
    <n v="2.8"/>
    <d v="1899-12-30T17:00:00"/>
    <d v="1899-12-30T17:30:00"/>
    <x v="17"/>
    <b v="0"/>
  </r>
  <r>
    <s v="DS003_20260705_I36"/>
    <s v="DS003"/>
    <d v="2026-07-05T00:00:00"/>
    <n v="36"/>
    <s v="Afternoon"/>
    <n v="63"/>
    <n v="8"/>
    <n v="0"/>
    <n v="2"/>
    <n v="6"/>
    <n v="0"/>
    <n v="1"/>
    <s v=""/>
    <s v="P_DS003_015|P_DS003_018"/>
    <s v="P_DS003_024|P_DS003_027|P_DS003_003|P_DS003_006|P_DS003_009|P_DS003_012"/>
    <n v="10.5"/>
    <n v="0"/>
    <n v="1600"/>
    <n v="1"/>
    <n v="32.5"/>
    <n v="63"/>
    <n v="306"/>
    <n v="72523.41"/>
    <n v="4.8571428571428568"/>
    <n v="1151.1652380952382"/>
    <n v="11.952380952380953"/>
    <n v="9.1808907804232813"/>
    <n v="2"/>
    <n v="1.153598121693121E-2"/>
    <n v="1.0305037301587298E-2"/>
    <n v="1.3151332976310501"/>
    <n v="0.58439153439153435"/>
    <n v="1.9098298616402114"/>
    <n v="0"/>
    <n v="6.2914312804232804"/>
    <n v="1890"/>
    <n v="34"/>
    <n v="2"/>
    <n v="2"/>
    <n v="2"/>
    <n v="0"/>
    <n v="0"/>
    <n v="0"/>
    <n v="491.16999999999996"/>
    <s v="Last-Mile Travel"/>
    <n v="1"/>
    <n v="80.767220166666661"/>
    <n v="529.89042713333333"/>
    <n v="30"/>
    <n v="3.1746031746031744E-2"/>
    <n v="3.1746031746031744E-2"/>
    <n v="30"/>
    <n v="0.44870677870370368"/>
    <n v="0.51950041875816988"/>
    <n v="26"/>
    <n v="8"/>
    <n v="4"/>
    <n v="2"/>
    <s v="Recover overdue put-away workload"/>
    <x v="2"/>
    <s v="Hyderabad"/>
    <s v="Medium"/>
    <n v="1900"/>
    <n v="2.8"/>
    <d v="1899-12-30T17:30:00"/>
    <d v="1899-12-30T18:00:00"/>
    <x v="17"/>
    <b v="0"/>
  </r>
  <r>
    <s v="DS003_20260705_I37"/>
    <s v="DS003"/>
    <d v="2026-07-05T00:00:00"/>
    <n v="37"/>
    <s v="Evening"/>
    <n v="65"/>
    <n v="10"/>
    <n v="0"/>
    <n v="0"/>
    <n v="10"/>
    <n v="0"/>
    <n v="0"/>
    <s v=""/>
    <s v=""/>
    <s v="P_DS003_027|P_DS003_028|P_DS003_021|P_DS003_003|P_DS003_006|P_DS003_009|P_DS003_012|P_DS003_015|P_DS003_018|P_DS003_024"/>
    <n v="6.5"/>
    <n v="0"/>
    <n v="1600"/>
    <n v="0"/>
    <n v="32.5"/>
    <n v="65"/>
    <n v="316"/>
    <n v="70810.02"/>
    <n v="4.8615384615384611"/>
    <n v="1089.3849230769231"/>
    <n v="13.23076923076923"/>
    <n v="8.8630765428205134"/>
    <n v="0"/>
    <n v="0"/>
    <n v="0"/>
    <n v="1.3117882882729848"/>
    <n v="0.66641025641025642"/>
    <n v="1.9781985358974361"/>
    <n v="0"/>
    <n v="5.9964164592307689"/>
    <n v="2275"/>
    <n v="34"/>
    <n v="0"/>
    <n v="0"/>
    <n v="0"/>
    <n v="0"/>
    <n v="0"/>
    <n v="0"/>
    <n v="0"/>
    <s v="No SLA Breach"/>
    <n v="0"/>
    <n v="83.25289755"/>
    <n v="602.88866255000005"/>
    <n v="31"/>
    <n v="0"/>
    <n v="0"/>
    <n v="35"/>
    <n v="0.27750965849999998"/>
    <n v="0.59106731622549025"/>
    <n v="29"/>
    <n v="5"/>
    <n v="4"/>
    <n v="6"/>
    <s v="Recover overdue put-away workload"/>
    <x v="2"/>
    <s v="Hyderabad"/>
    <s v="Medium"/>
    <n v="1900"/>
    <n v="2.8"/>
    <d v="1899-12-30T18:00:00"/>
    <d v="1899-12-30T18:30:00"/>
    <x v="18"/>
    <b v="1"/>
  </r>
  <r>
    <s v="DS003_20260705_I38"/>
    <s v="DS003"/>
    <d v="2026-07-05T00:00:00"/>
    <n v="38"/>
    <s v="Evening"/>
    <n v="92"/>
    <n v="11"/>
    <n v="0"/>
    <n v="0"/>
    <n v="11"/>
    <n v="0"/>
    <n v="0"/>
    <s v=""/>
    <s v=""/>
    <s v="P_DS003_018|P_DS003_024|P_DS003_027|P_DS003_028|P_DS003_007|P_DS003_021|P_DS003_003|P_DS003_006|P_DS003_009|P_DS003_012|P_DS003_015"/>
    <n v="8.3636363636363633"/>
    <n v="0"/>
    <n v="1600"/>
    <n v="0"/>
    <n v="32.5"/>
    <n v="92"/>
    <n v="490"/>
    <n v="116271.4"/>
    <n v="5.3260869565217392"/>
    <n v="1263.8195652173913"/>
    <n v="14.858695652173912"/>
    <n v="9.0475117550724651"/>
    <n v="0"/>
    <n v="0"/>
    <n v="0"/>
    <n v="1.3988303934829469"/>
    <n v="0.61141304347826086"/>
    <n v="1.122227599094203"/>
    <n v="0.10469402735507247"/>
    <n v="5.9887337099637685"/>
    <n v="3220"/>
    <n v="34"/>
    <n v="1"/>
    <n v="1"/>
    <n v="0"/>
    <n v="1"/>
    <n v="0"/>
    <n v="0"/>
    <n v="78.06"/>
    <s v="No SLA Breach"/>
    <n v="0"/>
    <n v="130.63604093333333"/>
    <n v="781.21500709999998"/>
    <n v="34"/>
    <n v="0"/>
    <n v="1.0869565217391304E-2"/>
    <n v="35"/>
    <n v="0.3958667907070707"/>
    <n v="0.76589706578431371"/>
    <n v="38"/>
    <n v="-4"/>
    <n v="7"/>
    <n v="4"/>
    <s v="Recover overdue put-away workload"/>
    <x v="2"/>
    <s v="Hyderabad"/>
    <s v="Medium"/>
    <n v="1900"/>
    <n v="2.8"/>
    <d v="1899-12-30T18:30:00"/>
    <d v="1899-12-30T19:00:00"/>
    <x v="18"/>
    <b v="1"/>
  </r>
  <r>
    <s v="DS003_20260705_I39"/>
    <s v="DS003"/>
    <d v="2026-07-05T00:00:00"/>
    <n v="39"/>
    <s v="Evening"/>
    <n v="97"/>
    <n v="11"/>
    <n v="0"/>
    <n v="0"/>
    <n v="11"/>
    <n v="0"/>
    <n v="0"/>
    <s v=""/>
    <s v=""/>
    <s v="P_DS003_024|P_DS003_027|P_DS003_028|P_DS003_007|P_DS003_021|P_DS003_003|P_DS003_006|P_DS003_009|P_DS003_012|P_DS003_015|P_DS003_018"/>
    <n v="8.8181818181818183"/>
    <n v="0"/>
    <n v="1600"/>
    <n v="0"/>
    <n v="32.5"/>
    <n v="97"/>
    <n v="493"/>
    <n v="121326.75"/>
    <n v="5.0824742268041234"/>
    <n v="1250.7912371134021"/>
    <n v="15.402061855670103"/>
    <n v="9.4094478876288665"/>
    <n v="0"/>
    <n v="0"/>
    <n v="0"/>
    <n v="1.3799707370217356"/>
    <n v="0.61134020618556695"/>
    <n v="0.43729328539518902"/>
    <n v="0.36082221391752578"/>
    <n v="6.1832597441580761"/>
    <n v="3395"/>
    <n v="34"/>
    <n v="4"/>
    <n v="4"/>
    <n v="3"/>
    <n v="1"/>
    <n v="0"/>
    <n v="0"/>
    <n v="1231.26"/>
    <s v="No SLA Breach"/>
    <n v="0"/>
    <n v="131.81542076666668"/>
    <n v="893.93174323333335"/>
    <n v="34"/>
    <n v="0"/>
    <n v="4.1237113402061855E-2"/>
    <n v="35"/>
    <n v="0.39944066898989899"/>
    <n v="0.87640366983660134"/>
    <n v="43"/>
    <n v="-9"/>
    <n v="7"/>
    <n v="4"/>
    <s v="Recover overdue put-away workload"/>
    <x v="2"/>
    <s v="Hyderabad"/>
    <s v="Medium"/>
    <n v="1900"/>
    <n v="2.8"/>
    <d v="1899-12-30T19:00:00"/>
    <d v="1899-12-30T19:30:00"/>
    <x v="19"/>
    <b v="1"/>
  </r>
  <r>
    <s v="DS003_20260705_I40"/>
    <s v="DS003"/>
    <d v="2026-07-05T00:00:00"/>
    <n v="40"/>
    <s v="Evening"/>
    <n v="103"/>
    <n v="11"/>
    <n v="0"/>
    <n v="0"/>
    <n v="11"/>
    <n v="0"/>
    <n v="0"/>
    <s v=""/>
    <s v=""/>
    <s v="P_DS003_027|P_DS003_028|P_DS003_007|P_DS003_021|P_DS003_003|P_DS003_006|P_DS003_009|P_DS003_012|P_DS003_015|P_DS003_018|P_DS003_024"/>
    <n v="9.3636363636363633"/>
    <n v="0"/>
    <n v="1600"/>
    <n v="0"/>
    <n v="32.5"/>
    <n v="103"/>
    <n v="526"/>
    <n v="116303.34"/>
    <n v="5.1067961165048548"/>
    <n v="1129.158640776699"/>
    <n v="15.475728155339805"/>
    <n v="9.8021119457928805"/>
    <n v="0"/>
    <n v="0"/>
    <n v="0"/>
    <n v="1.3727979007341036"/>
    <n v="0.66472491909385112"/>
    <n v="0.34253787993527507"/>
    <n v="0.82438709385113274"/>
    <n v="6.0068686940129457"/>
    <n v="3605"/>
    <n v="34"/>
    <n v="4"/>
    <n v="4"/>
    <n v="3"/>
    <n v="0"/>
    <n v="1"/>
    <n v="0"/>
    <n v="1107.55"/>
    <s v="No SLA Breach"/>
    <n v="0"/>
    <n v="141.13799825000001"/>
    <n v="887.20348538333337"/>
    <n v="34"/>
    <n v="0"/>
    <n v="3.8834951456310676E-2"/>
    <n v="35"/>
    <n v="0.42769090378787883"/>
    <n v="0.86980733861111115"/>
    <n v="43"/>
    <n v="-9"/>
    <n v="7"/>
    <n v="4"/>
    <s v="Recover overdue put-away workload"/>
    <x v="2"/>
    <s v="Hyderabad"/>
    <s v="Medium"/>
    <n v="1900"/>
    <n v="2.8"/>
    <d v="1899-12-30T19:30:00"/>
    <d v="1899-12-30T20:00:00"/>
    <x v="19"/>
    <b v="1"/>
  </r>
  <r>
    <s v="DS003_20260705_I41"/>
    <s v="DS003"/>
    <d v="2026-07-05T00:00:00"/>
    <n v="41"/>
    <s v="Evening"/>
    <n v="104"/>
    <n v="11"/>
    <n v="0"/>
    <n v="0"/>
    <n v="11"/>
    <n v="0"/>
    <n v="0"/>
    <s v=""/>
    <s v=""/>
    <s v="P_DS003_028|P_DS003_007|P_DS003_021|P_DS003_003|P_DS003_006|P_DS003_009|P_DS003_012|P_DS003_015|P_DS003_018|P_DS003_024|P_DS003_027"/>
    <n v="9.4545454545454568"/>
    <n v="0"/>
    <n v="1600"/>
    <n v="0"/>
    <n v="32.5"/>
    <n v="104"/>
    <n v="495"/>
    <n v="104397.79"/>
    <n v="4.759615384615385"/>
    <n v="1003.8249038461538"/>
    <n v="15.5"/>
    <n v="9.5983808849358976"/>
    <n v="0"/>
    <n v="0"/>
    <n v="0"/>
    <n v="1.2829864932745101"/>
    <n v="0.61442307692307696"/>
    <n v="0.12975377147435896"/>
    <n v="1.0990081173076922"/>
    <n v="5.7324119091346155"/>
    <n v="3640"/>
    <n v="34"/>
    <n v="6"/>
    <n v="6"/>
    <n v="3"/>
    <n v="1"/>
    <n v="1"/>
    <n v="1"/>
    <n v="1836.72"/>
    <s v="No SLA Breach"/>
    <n v="0"/>
    <n v="131.87987483333333"/>
    <n v="919.31305109999994"/>
    <n v="34"/>
    <n v="0"/>
    <n v="5.7692307692307696E-2"/>
    <n v="35"/>
    <n v="0.39963598434343434"/>
    <n v="0.90128730499999998"/>
    <n v="44"/>
    <n v="-10"/>
    <n v="7"/>
    <n v="4"/>
    <s v="Recover overdue put-away workload"/>
    <x v="2"/>
    <s v="Hyderabad"/>
    <s v="Medium"/>
    <n v="1900"/>
    <n v="2.8"/>
    <d v="1899-12-30T20:00:00"/>
    <d v="1899-12-30T20:30:00"/>
    <x v="20"/>
    <b v="1"/>
  </r>
  <r>
    <s v="DS003_20260705_I42"/>
    <s v="DS003"/>
    <d v="2026-07-05T00:00:00"/>
    <n v="42"/>
    <s v="Evening"/>
    <n v="108"/>
    <n v="11"/>
    <n v="0"/>
    <n v="0"/>
    <n v="11"/>
    <n v="0"/>
    <n v="0"/>
    <s v=""/>
    <s v=""/>
    <s v="P_DS003_007|P_DS003_021|P_DS003_003|P_DS003_006|P_DS003_009|P_DS003_012|P_DS003_015|P_DS003_018|P_DS003_024|P_DS003_027|P_DS003_028"/>
    <n v="9.8181818181818183"/>
    <n v="0"/>
    <n v="1600"/>
    <n v="0"/>
    <n v="32.5"/>
    <n v="108"/>
    <n v="504"/>
    <n v="108621.05"/>
    <n v="4.666666666666667"/>
    <n v="1005.750462962963"/>
    <n v="15.824074074074074"/>
    <n v="10.742076856481482"/>
    <n v="0"/>
    <n v="0"/>
    <n v="0"/>
    <n v="1.2517146031539279"/>
    <n v="0.6631172839506172"/>
    <n v="0.17859209922839506"/>
    <n v="1.8960081804012345"/>
    <n v="5.9779960398148146"/>
    <n v="3780"/>
    <n v="34"/>
    <n v="2"/>
    <n v="2"/>
    <n v="1"/>
    <n v="0"/>
    <n v="1"/>
    <n v="0"/>
    <n v="690.8"/>
    <s v="No SLA Breach"/>
    <n v="0"/>
    <n v="134.94328513333335"/>
    <n v="900.80398639999999"/>
    <n v="34"/>
    <n v="0"/>
    <n v="1.8518518518518517E-2"/>
    <n v="35"/>
    <n v="0.40891904585858591"/>
    <n v="0.88314116313725488"/>
    <n v="43"/>
    <n v="-9"/>
    <n v="7"/>
    <n v="4"/>
    <s v="Recover overdue put-away workload"/>
    <x v="2"/>
    <s v="Hyderabad"/>
    <s v="Medium"/>
    <n v="1900"/>
    <n v="2.8"/>
    <d v="1899-12-30T20:30:00"/>
    <d v="1899-12-30T21:00:00"/>
    <x v="20"/>
    <b v="1"/>
  </r>
  <r>
    <s v="DS003_20260705_I43"/>
    <s v="DS003"/>
    <d v="2026-07-05T00:00:00"/>
    <n v="43"/>
    <s v="Evening"/>
    <n v="91"/>
    <n v="11"/>
    <n v="0"/>
    <n v="0"/>
    <n v="11"/>
    <n v="0"/>
    <n v="0"/>
    <s v=""/>
    <s v=""/>
    <s v="P_DS003_021|P_DS003_003|P_DS003_006|P_DS003_009|P_DS003_012|P_DS003_015|P_DS003_018|P_DS003_024|P_DS003_027|P_DS003_028|P_DS003_007"/>
    <n v="8.2727272727272734"/>
    <n v="0"/>
    <n v="1600"/>
    <n v="0"/>
    <n v="32.5"/>
    <n v="91"/>
    <n v="420"/>
    <n v="99135.79"/>
    <n v="4.615384615384615"/>
    <n v="1089.4042857142856"/>
    <n v="14.87912087912088"/>
    <n v="11.791358425457874"/>
    <n v="1"/>
    <n v="6.4875531135531296E-3"/>
    <n v="0"/>
    <n v="1.217058446826611"/>
    <n v="0.59432234432234432"/>
    <n v="7.84239249084249E-3"/>
    <n v="2.9683527657509159"/>
    <n v="6.1326871296703303"/>
    <n v="3185"/>
    <n v="34"/>
    <n v="6"/>
    <n v="5"/>
    <n v="5"/>
    <n v="1"/>
    <n v="0"/>
    <n v="0"/>
    <n v="1150.04"/>
    <s v="Rider Supply / Availability"/>
    <n v="1"/>
    <n v="115.55196333333333"/>
    <n v="930.47317559999999"/>
    <n v="34"/>
    <n v="1.098901098901099E-2"/>
    <n v="5.4945054945054944E-2"/>
    <n v="35"/>
    <n v="0.35015746464646463"/>
    <n v="0.91222860352941171"/>
    <n v="45"/>
    <n v="-11"/>
    <n v="6"/>
    <n v="5"/>
    <s v="Recover overdue put-away workload"/>
    <x v="2"/>
    <s v="Hyderabad"/>
    <s v="Medium"/>
    <n v="1900"/>
    <n v="2.8"/>
    <d v="1899-12-30T21:00:00"/>
    <d v="1899-12-30T21:30:00"/>
    <x v="21"/>
    <b v="1"/>
  </r>
  <r>
    <s v="DS003_20260705_I44"/>
    <s v="DS003"/>
    <d v="2026-07-05T00:00:00"/>
    <n v="44"/>
    <s v="Evening"/>
    <n v="106"/>
    <n v="11"/>
    <n v="0"/>
    <n v="0"/>
    <n v="11"/>
    <n v="0"/>
    <n v="0"/>
    <s v=""/>
    <s v=""/>
    <s v="P_DS003_003|P_DS003_006|P_DS003_009|P_DS003_012|P_DS003_015|P_DS003_018|P_DS003_024|P_DS003_027|P_DS003_028|P_DS003_007|P_DS003_021"/>
    <n v="9.6363636363636367"/>
    <n v="0"/>
    <n v="1600"/>
    <n v="0"/>
    <n v="32.5"/>
    <n v="106"/>
    <n v="575"/>
    <n v="130037.09"/>
    <n v="5.4245283018867925"/>
    <n v="1226.7649999999999"/>
    <n v="15.726415094339623"/>
    <n v="11.123449259433961"/>
    <n v="0"/>
    <n v="0"/>
    <n v="0"/>
    <n v="1.4420909350824529"/>
    <n v="0.64858490566037741"/>
    <n v="1.6073974528301886E-2"/>
    <n v="2.0636320614779873"/>
    <n v="6.0409966946540878"/>
    <n v="3710"/>
    <n v="34"/>
    <n v="4"/>
    <n v="4"/>
    <n v="4"/>
    <n v="0"/>
    <n v="0"/>
    <n v="0"/>
    <n v="1077.3699999999999"/>
    <s v="No SLA Breach"/>
    <n v="0"/>
    <n v="150.82975049999999"/>
    <n v="927.22345266666662"/>
    <n v="34"/>
    <n v="0"/>
    <n v="3.7735849056603772E-2"/>
    <n v="35"/>
    <n v="0.45705984999999999"/>
    <n v="0.90904260065359477"/>
    <n v="45"/>
    <n v="-11"/>
    <n v="8"/>
    <n v="3"/>
    <s v="Recover overdue put-away workload"/>
    <x v="2"/>
    <s v="Hyderabad"/>
    <s v="Medium"/>
    <n v="1900"/>
    <n v="2.8"/>
    <d v="1899-12-30T21:30:00"/>
    <d v="1899-12-30T22:00:00"/>
    <x v="21"/>
    <b v="1"/>
  </r>
  <r>
    <s v="DS003_20260705_I45"/>
    <s v="DS003"/>
    <d v="2026-07-05T00:00:00"/>
    <n v="45"/>
    <s v="Evening"/>
    <n v="57"/>
    <n v="8"/>
    <n v="0"/>
    <n v="0"/>
    <n v="8"/>
    <n v="0"/>
    <n v="0"/>
    <s v=""/>
    <s v=""/>
    <s v="P_DS003_018|P_DS003_024|P_DS003_027|P_DS003_003|P_DS003_006|P_DS003_009|P_DS003_012|P_DS003_015"/>
    <n v="7.125"/>
    <n v="0"/>
    <n v="1600"/>
    <n v="0"/>
    <n v="32.5"/>
    <n v="57"/>
    <n v="288"/>
    <n v="65455.17"/>
    <n v="5.0526315789473681"/>
    <n v="1148.3363157894737"/>
    <n v="11.578947368421053"/>
    <n v="9.6112600453216359"/>
    <n v="8"/>
    <n v="5.9469512865497093E-2"/>
    <n v="0"/>
    <n v="1.3497892874642914"/>
    <n v="0.64853801169590641"/>
    <n v="1.1299236266081871"/>
    <n v="0.3520012590643275"/>
    <n v="6.3816917181286552"/>
    <n v="1710"/>
    <n v="34"/>
    <n v="5"/>
    <n v="5"/>
    <n v="3"/>
    <n v="1"/>
    <n v="1"/>
    <n v="0"/>
    <n v="2198.6999999999998"/>
    <s v="Last-Mile Travel"/>
    <n v="4"/>
    <n v="79.989179783333327"/>
    <n v="752.2589102666667"/>
    <n v="34"/>
    <n v="0.14035087719298245"/>
    <n v="8.771929824561403E-2"/>
    <n v="30"/>
    <n v="0.33328824909722221"/>
    <n v="0.73750873555555563"/>
    <n v="36"/>
    <n v="-2"/>
    <n v="4"/>
    <n v="4"/>
    <s v="Recover overdue put-away workload"/>
    <x v="2"/>
    <s v="Hyderabad"/>
    <s v="Medium"/>
    <n v="1900"/>
    <n v="2.8"/>
    <d v="1899-12-30T22:00:00"/>
    <d v="1899-12-30T22:30:00"/>
    <x v="22"/>
    <b v="0"/>
  </r>
  <r>
    <s v="DS003_20260705_I46"/>
    <s v="DS003"/>
    <d v="2026-07-05T00:00:00"/>
    <n v="46"/>
    <s v="Evening"/>
    <n v="41"/>
    <n v="8"/>
    <n v="0"/>
    <n v="0"/>
    <n v="8"/>
    <n v="0"/>
    <n v="0"/>
    <s v=""/>
    <s v=""/>
    <s v="P_DS003_024|P_DS003_027|P_DS003_003|P_DS003_006|P_DS003_009|P_DS003_012|P_DS003_015|P_DS003_018"/>
    <n v="5.125"/>
    <n v="0"/>
    <n v="1600"/>
    <n v="0"/>
    <n v="32.5"/>
    <n v="41"/>
    <n v="175"/>
    <n v="41107.199999999997"/>
    <n v="4.2682926829268295"/>
    <n v="1002.6146341463414"/>
    <n v="10.073170731707316"/>
    <n v="8.5873456158536587"/>
    <n v="7"/>
    <n v="0.12166257398373984"/>
    <n v="0"/>
    <n v="1.1449498439356027"/>
    <n v="0.70487804878048788"/>
    <n v="1.8498278845528455"/>
    <n v="0"/>
    <n v="5.8123144719512192"/>
    <n v="1230"/>
    <n v="34"/>
    <n v="0"/>
    <n v="0"/>
    <n v="0"/>
    <n v="0"/>
    <n v="0"/>
    <n v="0"/>
    <n v="0"/>
    <s v="Store Not Ready for Rider"/>
    <n v="6"/>
    <n v="46.941935633333337"/>
    <n v="397.21078613333333"/>
    <n v="24"/>
    <n v="0.17073170731707318"/>
    <n v="0"/>
    <n v="30"/>
    <n v="0.19559139847222223"/>
    <n v="0.38942233934640524"/>
    <n v="19"/>
    <n v="15"/>
    <n v="3"/>
    <n v="5"/>
    <s v="Protect or increase picker capacity"/>
    <x v="2"/>
    <s v="Hyderabad"/>
    <s v="Medium"/>
    <n v="1900"/>
    <n v="2.8"/>
    <d v="1899-12-30T22:30:00"/>
    <d v="1899-12-30T23:00:00"/>
    <x v="22"/>
    <b v="0"/>
  </r>
  <r>
    <s v="DS003_20260705_I47"/>
    <s v="DS003"/>
    <d v="2026-07-05T00:00:00"/>
    <n v="47"/>
    <s v="Late Night"/>
    <n v="35"/>
    <n v="8"/>
    <n v="0"/>
    <n v="2"/>
    <n v="6"/>
    <n v="0"/>
    <n v="1"/>
    <s v=""/>
    <s v="P_DS003_027|P_DS003_003"/>
    <s v="P_DS003_006|P_DS003_009|P_DS003_012|P_DS003_015|P_DS003_018|P_DS003_024"/>
    <n v="5.833333333333333"/>
    <n v="0"/>
    <n v="1600"/>
    <n v="1"/>
    <n v="31.5"/>
    <n v="35"/>
    <n v="187"/>
    <n v="45168.49"/>
    <n v="5.3428571428571425"/>
    <n v="1290.5282857142856"/>
    <n v="10.228571428571428"/>
    <n v="9.2902038638095235"/>
    <n v="8"/>
    <n v="0.20768689047619041"/>
    <n v="0"/>
    <n v="1.4081928670283486"/>
    <n v="0.65809523809523818"/>
    <n v="2.066288097142857"/>
    <n v="0"/>
    <n v="6.3562967099999996"/>
    <n v="1050"/>
    <n v="34"/>
    <n v="0"/>
    <n v="0"/>
    <n v="0"/>
    <n v="0"/>
    <n v="0"/>
    <n v="0"/>
    <n v="0"/>
    <s v="Store Not Ready for Rider"/>
    <n v="7"/>
    <n v="46.928554016666666"/>
    <n v="286.36611748333331"/>
    <n v="20"/>
    <n v="0.22857142857142856"/>
    <n v="0"/>
    <n v="30"/>
    <n v="0.26071418898148147"/>
    <n v="0.28075109557189543"/>
    <n v="14"/>
    <n v="20"/>
    <n v="3"/>
    <n v="3"/>
    <s v="Protect or increase picker capacity"/>
    <x v="2"/>
    <s v="Hyderabad"/>
    <s v="Medium"/>
    <n v="1900"/>
    <n v="2.8"/>
    <d v="1899-12-30T23:00:00"/>
    <d v="1899-12-30T23:30:00"/>
    <x v="23"/>
    <b v="0"/>
  </r>
  <r>
    <s v="DS003_20260705_I48"/>
    <s v="DS003"/>
    <d v="2026-07-05T00:00:00"/>
    <n v="48"/>
    <s v="Late Night"/>
    <n v="29"/>
    <n v="8"/>
    <n v="0"/>
    <n v="2"/>
    <n v="6"/>
    <n v="0"/>
    <n v="1"/>
    <s v=""/>
    <s v="P_DS003_003|P_DS003_006"/>
    <s v="P_DS003_009|P_DS003_012|P_DS003_015|P_DS003_018|P_DS003_024|P_DS003_027"/>
    <n v="4.833333333333333"/>
    <n v="0"/>
    <n v="1600"/>
    <n v="1"/>
    <n v="30.5"/>
    <n v="29"/>
    <n v="126"/>
    <n v="29099.45"/>
    <n v="4.3448275862068968"/>
    <n v="1003.4293103448276"/>
    <n v="9.9655172413793096"/>
    <n v="8.7508750649425284"/>
    <n v="5"/>
    <n v="0.17598205229885053"/>
    <n v="0"/>
    <n v="1.1760850402090459"/>
    <n v="0.69712643678160913"/>
    <n v="1.8732114701149425"/>
    <n v="0"/>
    <n v="5.9839854258620697"/>
    <n v="870"/>
    <n v="34"/>
    <n v="0"/>
    <n v="0"/>
    <n v="0"/>
    <n v="0"/>
    <n v="0"/>
    <n v="0"/>
    <n v="0"/>
    <s v="Store Not Ready for Rider"/>
    <n v="4"/>
    <n v="37.018669766666669"/>
    <n v="308.24059445"/>
    <n v="18"/>
    <n v="0.17241379310344829"/>
    <n v="0"/>
    <n v="30"/>
    <n v="0.2056592764814815"/>
    <n v="0.30219666122549022"/>
    <n v="15"/>
    <n v="19"/>
    <n v="2"/>
    <n v="4"/>
    <s v="Protect or increase picker capacity"/>
    <x v="2"/>
    <s v="Hyderabad"/>
    <s v="Medium"/>
    <n v="1900"/>
    <n v="2.8"/>
    <d v="1899-12-30T23:30:00"/>
    <d v="1899-12-30T00:00:00"/>
    <x v="23"/>
    <b v="0"/>
  </r>
  <r>
    <s v="DS003_20260706_I01"/>
    <s v="DS003"/>
    <d v="2026-07-06T00:00:00"/>
    <n v="1"/>
    <s v="Night"/>
    <n v="9"/>
    <n v="17"/>
    <n v="12"/>
    <n v="2"/>
    <n v="3"/>
    <n v="900"/>
    <n v="1"/>
    <s v="P_DS003_006|P_DS003_009|P_DS003_012|P_DS003_015|P_DS003_018|P_DS003_024|P_DS003_027|P_DS003_004|P_DS003_007|P_DS003_010|P_DS003_013|P_DS003_016"/>
    <s v="P_DS003_019|P_DS003_025"/>
    <s v="P_DS003_028|P_DS003_031|P_DS003_003"/>
    <n v="3"/>
    <n v="900"/>
    <n v="9100"/>
    <n v="1"/>
    <n v="49"/>
    <n v="9"/>
    <n v="45"/>
    <n v="11821.6"/>
    <n v="5"/>
    <n v="1313.5111111111112"/>
    <n v="14.222222222222221"/>
    <n v="12.480372503703704"/>
    <n v="2"/>
    <n v="0.33188211481481467"/>
    <n v="0"/>
    <n v="1.2858894897003177"/>
    <n v="0.90925925925925932"/>
    <n v="2.1951487407407408"/>
    <n v="0"/>
    <n v="9.4963348648148145"/>
    <n v="360"/>
    <n v="66"/>
    <n v="1"/>
    <n v="1"/>
    <n v="1"/>
    <n v="0"/>
    <n v="0"/>
    <n v="0"/>
    <n v="1319.26"/>
    <s v="Store Not Ready for Rider"/>
    <n v="2"/>
    <n v="11.573005333333333"/>
    <n v="141.77484623333334"/>
    <n v="15"/>
    <n v="0.22222222222222221"/>
    <n v="0.1111111111111111"/>
    <n v="40"/>
    <n v="0.12858894814814814"/>
    <n v="7.1603457693602698E-2"/>
    <n v="7"/>
    <n v="59"/>
    <n v="1"/>
    <n v="2"/>
    <s v="Protect or increase picker capacity"/>
    <x v="2"/>
    <s v="Hyderabad"/>
    <s v="Medium"/>
    <n v="1900"/>
    <n v="2.8"/>
    <d v="1899-12-30T00:00:00"/>
    <d v="1899-12-30T00:30:00"/>
    <x v="0"/>
    <b v="0"/>
  </r>
  <r>
    <s v="DS003_20260706_I02"/>
    <s v="DS003"/>
    <d v="2026-07-06T00:00:00"/>
    <n v="2"/>
    <s v="Night"/>
    <n v="6"/>
    <n v="17"/>
    <n v="12"/>
    <n v="2"/>
    <n v="3"/>
    <n v="900"/>
    <n v="1"/>
    <s v="P_DS003_009|P_DS003_012|P_DS003_015|P_DS003_018|P_DS003_024|P_DS003_027|P_DS003_004|P_DS003_007|P_DS003_010|P_DS003_013|P_DS003_016|P_DS003_019"/>
    <s v="P_DS003_025|P_DS003_028"/>
    <s v="P_DS003_031|P_DS003_003|P_DS003_006"/>
    <n v="2"/>
    <n v="900"/>
    <n v="8200"/>
    <n v="1"/>
    <n v="48"/>
    <n v="6"/>
    <n v="24"/>
    <n v="6196.39"/>
    <n v="4"/>
    <n v="1032.7316666666668"/>
    <n v="13.666666666666666"/>
    <n v="9.9059096472222219"/>
    <n v="0"/>
    <n v="0"/>
    <n v="0"/>
    <n v="1.077700809978335"/>
    <n v="0.64166666666666672"/>
    <n v="1.7193674694444443"/>
    <n v="0"/>
    <n v="7.4337643944444443"/>
    <n v="240"/>
    <n v="66"/>
    <n v="0"/>
    <n v="0"/>
    <n v="0"/>
    <n v="0"/>
    <n v="0"/>
    <n v="0"/>
    <n v="0"/>
    <s v="No SLA Breach"/>
    <n v="0"/>
    <n v="6.4662048166666661"/>
    <n v="132.89606761666667"/>
    <n v="8"/>
    <n v="0"/>
    <n v="0"/>
    <n v="40"/>
    <n v="7.1846720185185176E-2"/>
    <n v="6.7119226069023569E-2"/>
    <n v="7"/>
    <n v="59"/>
    <n v="1"/>
    <n v="2"/>
    <s v="Monitor - no immediate intervention"/>
    <x v="2"/>
    <s v="Hyderabad"/>
    <s v="Medium"/>
    <n v="1900"/>
    <n v="2.8"/>
    <d v="1899-12-30T00:30:00"/>
    <d v="1899-12-30T01:00:00"/>
    <x v="0"/>
    <b v="0"/>
  </r>
  <r>
    <s v="DS003_20260706_I03"/>
    <s v="DS003"/>
    <d v="2026-07-06T00:00:00"/>
    <n v="3"/>
    <s v="Night"/>
    <n v="1"/>
    <n v="9"/>
    <n v="8"/>
    <n v="0"/>
    <n v="1"/>
    <n v="600"/>
    <n v="0"/>
    <s v="P_DS003_013|P_DS003_016|P_DS003_019|P_DS003_025|P_DS003_028|P_DS003_031|P_DS003_004|P_DS003_007"/>
    <s v=""/>
    <s v="P_DS003_010"/>
    <n v="1"/>
    <n v="600"/>
    <n v="7600"/>
    <n v="0"/>
    <n v="48"/>
    <n v="1"/>
    <n v="6"/>
    <n v="841.67"/>
    <n v="6"/>
    <n v="841.67"/>
    <n v="13"/>
    <n v="10.437615849999998"/>
    <n v="0"/>
    <n v="0"/>
    <n v="0"/>
    <n v="1.4415673150607404"/>
    <n v="0.8833333333333333"/>
    <n v="2.3249006333333333"/>
    <n v="0"/>
    <n v="7.0460485333333338"/>
    <n v="40"/>
    <n v="33"/>
    <n v="0"/>
    <n v="0"/>
    <n v="0"/>
    <n v="0"/>
    <n v="0"/>
    <n v="0"/>
    <n v="0"/>
    <s v="No SLA Breach"/>
    <n v="0"/>
    <n v="1.4415673"/>
    <n v="12.473214516666667"/>
    <n v="2"/>
    <n v="0"/>
    <n v="0"/>
    <n v="40"/>
    <n v="4.8052243333333335E-2"/>
    <n v="1.2599206582491583E-2"/>
    <n v="1"/>
    <n v="32"/>
    <n v="1"/>
    <n v="0"/>
    <s v="Monitor - no immediate intervention"/>
    <x v="2"/>
    <s v="Hyderabad"/>
    <s v="Medium"/>
    <n v="1900"/>
    <n v="2.8"/>
    <d v="1899-12-30T01:00:00"/>
    <d v="1899-12-30T01:30:00"/>
    <x v="1"/>
    <b v="0"/>
  </r>
  <r>
    <s v="DS003_20260706_I04"/>
    <s v="DS003"/>
    <d v="2026-07-06T00:00:00"/>
    <n v="4"/>
    <s v="Night"/>
    <n v="6"/>
    <n v="9"/>
    <n v="8"/>
    <n v="0"/>
    <n v="1"/>
    <n v="600"/>
    <n v="0"/>
    <s v="P_DS003_016|P_DS003_019|P_DS003_025|P_DS003_028|P_DS003_031|P_DS003_004|P_DS003_007|P_DS003_010"/>
    <s v=""/>
    <s v="P_DS003_013"/>
    <n v="6"/>
    <n v="600"/>
    <n v="7000"/>
    <n v="0"/>
    <n v="48"/>
    <n v="6"/>
    <n v="28"/>
    <n v="5882.03"/>
    <n v="4.666666666666667"/>
    <n v="980.33833333333325"/>
    <n v="13.666666666666666"/>
    <n v="10.801141630555557"/>
    <n v="1"/>
    <n v="4.6085386111111078E-2"/>
    <n v="4.5242647222222217E-2"/>
    <n v="1.2589005415648769"/>
    <n v="0.82499999999999984"/>
    <n v="2.1291431833333334"/>
    <n v="0"/>
    <n v="7.6747762166666655"/>
    <n v="240"/>
    <n v="33"/>
    <n v="0"/>
    <n v="0"/>
    <n v="0"/>
    <n v="0"/>
    <n v="0"/>
    <n v="0"/>
    <n v="0"/>
    <s v="Store Not Ready for Rider"/>
    <n v="1"/>
    <n v="7.5534032166666671"/>
    <n v="38.726344616666665"/>
    <n v="3"/>
    <n v="0.16666666666666666"/>
    <n v="0"/>
    <n v="40"/>
    <n v="0.25178010722222222"/>
    <n v="3.9117519814814816E-2"/>
    <n v="2"/>
    <n v="31"/>
    <n v="1"/>
    <n v="0"/>
    <s v="Protect or increase picker capacity"/>
    <x v="2"/>
    <s v="Hyderabad"/>
    <s v="Medium"/>
    <n v="1900"/>
    <n v="2.8"/>
    <d v="1899-12-30T01:30:00"/>
    <d v="1899-12-30T02:00:00"/>
    <x v="1"/>
    <b v="0"/>
  </r>
  <r>
    <s v="DS003_20260706_I05"/>
    <s v="DS003"/>
    <d v="2026-07-06T00:00:00"/>
    <n v="5"/>
    <s v="Night"/>
    <n v="3"/>
    <n v="9"/>
    <n v="8"/>
    <n v="0"/>
    <n v="1"/>
    <n v="600"/>
    <n v="0"/>
    <s v="P_DS003_019|P_DS003_025|P_DS003_028|P_DS003_031|P_DS003_004|P_DS003_007|P_DS003_010|P_DS003_013"/>
    <s v=""/>
    <s v="P_DS003_016"/>
    <n v="3"/>
    <n v="600"/>
    <n v="6400"/>
    <n v="0"/>
    <n v="48"/>
    <n v="3"/>
    <n v="16"/>
    <n v="3756.56"/>
    <n v="5.333333333333333"/>
    <n v="1252.1866666666667"/>
    <n v="13.333333333333334"/>
    <n v="9.7496622777777784"/>
    <n v="0"/>
    <n v="0"/>
    <n v="0"/>
    <n v="1.2588724387826815"/>
    <n v="0.61111111111111105"/>
    <n v="1.8699835444444446"/>
    <n v="0"/>
    <n v="6.7685676166666662"/>
    <n v="120"/>
    <n v="33"/>
    <n v="0"/>
    <n v="0"/>
    <n v="0"/>
    <n v="0"/>
    <n v="0"/>
    <n v="0"/>
    <n v="0"/>
    <s v="No SLA Breach"/>
    <n v="0"/>
    <n v="2.9860129666666668"/>
    <n v="56.775399950000001"/>
    <n v="4"/>
    <n v="0"/>
    <n v="0"/>
    <n v="40"/>
    <n v="9.9533765555555556E-2"/>
    <n v="5.7348888838383842E-2"/>
    <n v="3"/>
    <n v="30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06_I06"/>
    <s v="DS003"/>
    <d v="2026-07-06T00:00:00"/>
    <n v="6"/>
    <s v="Night"/>
    <n v="6"/>
    <n v="9"/>
    <n v="8"/>
    <n v="0"/>
    <n v="1"/>
    <n v="600"/>
    <n v="0"/>
    <s v="P_DS003_025|P_DS003_028|P_DS003_031|P_DS003_004|P_DS003_007|P_DS003_010|P_DS003_013|P_DS003_016"/>
    <s v=""/>
    <s v="P_DS003_019"/>
    <n v="6"/>
    <n v="600"/>
    <n v="5800"/>
    <n v="0"/>
    <n v="48"/>
    <n v="6"/>
    <n v="24"/>
    <n v="4506.18"/>
    <n v="4"/>
    <n v="751.03000000000009"/>
    <n v="13.666666666666666"/>
    <n v="11.314014766666666"/>
    <n v="0"/>
    <n v="0"/>
    <n v="0"/>
    <n v="1.0121523419593752"/>
    <n v="0.71666666666666667"/>
    <n v="1.7288189999999999"/>
    <n v="0"/>
    <n v="8.4629735361111091"/>
    <n v="240"/>
    <n v="33"/>
    <n v="1"/>
    <n v="1"/>
    <n v="0"/>
    <n v="0"/>
    <n v="1"/>
    <n v="0"/>
    <n v="49.37"/>
    <s v="No SLA Breach"/>
    <n v="0"/>
    <n v="6.8635183333333334"/>
    <n v="59.446682383333332"/>
    <n v="5"/>
    <n v="0"/>
    <n v="0.16666666666666666"/>
    <n v="40"/>
    <n v="0.22878394444444444"/>
    <n v="6.0047153922558924E-2"/>
    <n v="3"/>
    <n v="30"/>
    <n v="1"/>
    <n v="0"/>
    <s v="Investigate inventory and order-quality process"/>
    <x v="2"/>
    <s v="Hyderabad"/>
    <s v="Medium"/>
    <n v="1900"/>
    <n v="2.8"/>
    <d v="1899-12-30T02:30:00"/>
    <d v="1899-12-30T03:00:00"/>
    <x v="2"/>
    <b v="0"/>
  </r>
  <r>
    <s v="DS003_20260706_I07"/>
    <s v="DS003"/>
    <d v="2026-07-06T00:00:00"/>
    <n v="7"/>
    <s v="Night"/>
    <n v="3"/>
    <n v="9"/>
    <n v="8"/>
    <n v="0"/>
    <n v="1"/>
    <n v="600"/>
    <n v="0"/>
    <s v="P_DS003_028|P_DS003_031|P_DS003_004|P_DS003_007|P_DS003_010|P_DS003_013|P_DS003_016|P_DS003_019"/>
    <s v=""/>
    <s v="P_DS003_025"/>
    <n v="3"/>
    <n v="600"/>
    <n v="5200"/>
    <n v="0"/>
    <n v="48"/>
    <n v="3"/>
    <n v="14"/>
    <n v="4212.7800000000007"/>
    <n v="4.666666666666667"/>
    <n v="1404.2600000000002"/>
    <n v="12.666666666666666"/>
    <n v="8.7959388833333332"/>
    <n v="0"/>
    <n v="0"/>
    <n v="0"/>
    <n v="1.2125413715428739"/>
    <n v="0.90555555555555556"/>
    <n v="2.1180969166666666"/>
    <n v="0"/>
    <n v="5.5833975111111114"/>
    <n v="120"/>
    <n v="33"/>
    <n v="0"/>
    <n v="0"/>
    <n v="0"/>
    <n v="0"/>
    <n v="0"/>
    <n v="0"/>
    <n v="0"/>
    <s v="No SLA Breach"/>
    <n v="0"/>
    <n v="3.6376240833333338"/>
    <n v="48.469248266666668"/>
    <n v="5"/>
    <n v="0"/>
    <n v="0"/>
    <n v="40"/>
    <n v="0.12125413611111112"/>
    <n v="4.8958836632996633E-2"/>
    <n v="3"/>
    <n v="30"/>
    <n v="1"/>
    <n v="0"/>
    <s v="Monitor - no immediate intervention"/>
    <x v="2"/>
    <s v="Hyderabad"/>
    <s v="Medium"/>
    <n v="1900"/>
    <n v="2.8"/>
    <d v="1899-12-30T03:00:00"/>
    <d v="1899-12-30T03:30:00"/>
    <x v="3"/>
    <b v="0"/>
  </r>
  <r>
    <s v="DS003_20260706_I08"/>
    <s v="DS003"/>
    <d v="2026-07-06T00:00:00"/>
    <n v="8"/>
    <s v="Night"/>
    <n v="6"/>
    <n v="9"/>
    <n v="8"/>
    <n v="0"/>
    <n v="1"/>
    <n v="600"/>
    <n v="0"/>
    <s v="P_DS003_031|P_DS003_004|P_DS003_007|P_DS003_010|P_DS003_013|P_DS003_016|P_DS003_019|P_DS003_025"/>
    <s v=""/>
    <s v="P_DS003_028"/>
    <n v="6"/>
    <n v="600"/>
    <n v="4600"/>
    <n v="0"/>
    <n v="48"/>
    <n v="6"/>
    <n v="29"/>
    <n v="7200.0499999999993"/>
    <n v="4.833333333333333"/>
    <n v="1200.0083333333332"/>
    <n v="13.666666666666666"/>
    <n v="10.422194933333333"/>
    <n v="1"/>
    <n v="0.15008705833333322"/>
    <n v="0.39581445000000004"/>
    <n v="1.3067591633660356"/>
    <n v="0.53333333333333333"/>
    <n v="2.2359069416666668"/>
    <n v="0"/>
    <n v="7.4585102055555552"/>
    <n v="240"/>
    <n v="33"/>
    <n v="0"/>
    <n v="0"/>
    <n v="0"/>
    <n v="0"/>
    <n v="0"/>
    <n v="0"/>
    <n v="0"/>
    <s v="Store Not Ready for Rider"/>
    <n v="1"/>
    <n v="7.840554916666667"/>
    <n v="47.285885016666668"/>
    <n v="6"/>
    <n v="0.16666666666666666"/>
    <n v="0"/>
    <n v="40"/>
    <n v="0.26135183055555555"/>
    <n v="4.7763520218855222E-2"/>
    <n v="3"/>
    <n v="30"/>
    <n v="1"/>
    <n v="0"/>
    <s v="Protect or increase picker capacity"/>
    <x v="2"/>
    <s v="Hyderabad"/>
    <s v="Medium"/>
    <n v="1900"/>
    <n v="2.8"/>
    <d v="1899-12-30T03:30:00"/>
    <d v="1899-12-30T04:00:00"/>
    <x v="3"/>
    <b v="0"/>
  </r>
  <r>
    <s v="DS003_20260706_I09"/>
    <s v="DS003"/>
    <d v="2026-07-06T00:00:00"/>
    <n v="9"/>
    <s v="Night"/>
    <n v="8"/>
    <n v="9"/>
    <n v="8"/>
    <n v="0"/>
    <n v="1"/>
    <n v="600"/>
    <n v="0"/>
    <s v="P_DS003_004|P_DS003_007|P_DS003_010|P_DS003_013|P_DS003_016|P_DS003_019|P_DS003_025|P_DS003_028"/>
    <s v=""/>
    <s v="P_DS003_031"/>
    <n v="8"/>
    <n v="600"/>
    <n v="4000"/>
    <n v="0"/>
    <n v="48"/>
    <n v="8"/>
    <n v="36"/>
    <n v="9592.06"/>
    <n v="4.5"/>
    <n v="1199.0074999999999"/>
    <n v="14.375"/>
    <n v="12.639001864583333"/>
    <n v="1"/>
    <n v="0.16922942499999971"/>
    <n v="0.42091077500000001"/>
    <n v="1.1477429510962145"/>
    <n v="0.46875"/>
    <n v="2.0374037229166668"/>
    <n v="0"/>
    <n v="9.4453481354166655"/>
    <n v="320"/>
    <n v="33"/>
    <n v="1"/>
    <n v="1"/>
    <n v="1"/>
    <n v="0"/>
    <n v="0"/>
    <n v="0"/>
    <n v="159.47999999999999"/>
    <s v="Multi-Stage / Further Investigation"/>
    <n v="1"/>
    <n v="9.181943566666666"/>
    <n v="119.22060333333334"/>
    <n v="8"/>
    <n v="0.125"/>
    <n v="0.125"/>
    <n v="40"/>
    <n v="0.30606478555555555"/>
    <n v="0.12042485185185187"/>
    <n v="6"/>
    <n v="27"/>
    <n v="1"/>
    <n v="0"/>
    <s v="Investigate inventory and order-quality process"/>
    <x v="2"/>
    <s v="Hyderabad"/>
    <s v="Medium"/>
    <n v="1900"/>
    <n v="2.8"/>
    <d v="1899-12-30T04:00:00"/>
    <d v="1899-12-30T04:30:00"/>
    <x v="4"/>
    <b v="0"/>
  </r>
  <r>
    <s v="DS003_20260706_I10"/>
    <s v="DS003"/>
    <d v="2026-07-06T00:00:00"/>
    <n v="10"/>
    <s v="Night"/>
    <n v="8"/>
    <n v="9"/>
    <n v="8"/>
    <n v="0"/>
    <n v="1"/>
    <n v="600"/>
    <n v="0"/>
    <s v="P_DS003_007|P_DS003_010|P_DS003_013|P_DS003_016|P_DS003_019|P_DS003_025|P_DS003_028|P_DS003_031"/>
    <s v=""/>
    <s v="P_DS003_004"/>
    <n v="8"/>
    <n v="600"/>
    <n v="3400"/>
    <n v="0"/>
    <n v="48"/>
    <n v="8"/>
    <n v="36"/>
    <n v="9239.86"/>
    <n v="4.5"/>
    <n v="1154.9825000000001"/>
    <n v="14.375"/>
    <n v="12.676132547916668"/>
    <n v="2"/>
    <n v="0.33059691875000019"/>
    <n v="0.4940118020833334"/>
    <n v="1.1462763576879198"/>
    <n v="0.71250000000000002"/>
    <n v="2.3527881562499999"/>
    <n v="0"/>
    <n v="9.5254277229166657"/>
    <n v="320"/>
    <n v="33"/>
    <n v="0"/>
    <n v="0"/>
    <n v="0"/>
    <n v="0"/>
    <n v="0"/>
    <n v="0"/>
    <n v="0"/>
    <s v="Last-Mile Travel"/>
    <n v="1"/>
    <n v="9.1702107999999996"/>
    <n v="93.900473500000004"/>
    <n v="6"/>
    <n v="0.25"/>
    <n v="0"/>
    <n v="40"/>
    <n v="0.30567369333333333"/>
    <n v="9.4848963131313135E-2"/>
    <n v="5"/>
    <n v="28"/>
    <n v="1"/>
    <n v="0"/>
    <s v="Monitor - no immediate intervention"/>
    <x v="2"/>
    <s v="Hyderabad"/>
    <s v="Medium"/>
    <n v="1900"/>
    <n v="2.8"/>
    <d v="1899-12-30T04:30:00"/>
    <d v="1899-12-30T05:00:00"/>
    <x v="4"/>
    <b v="0"/>
  </r>
  <r>
    <s v="DS003_20260706_I11"/>
    <s v="DS003"/>
    <d v="2026-07-06T00:00:00"/>
    <n v="11"/>
    <s v="Night"/>
    <n v="8"/>
    <n v="9"/>
    <n v="8"/>
    <n v="0"/>
    <n v="1"/>
    <n v="600"/>
    <n v="0"/>
    <s v="P_DS003_010|P_DS003_013|P_DS003_016|P_DS003_019|P_DS003_025|P_DS003_028|P_DS003_031|P_DS003_004"/>
    <s v=""/>
    <s v="P_DS003_007"/>
    <n v="8"/>
    <n v="600"/>
    <n v="2800"/>
    <n v="0"/>
    <n v="48"/>
    <n v="8"/>
    <n v="39"/>
    <n v="10254.33"/>
    <n v="4.875"/>
    <n v="1281.79125"/>
    <n v="13.25"/>
    <n v="9.6250069541666665"/>
    <n v="0"/>
    <n v="0"/>
    <n v="0.85474761458333326"/>
    <n v="1.281288347214486"/>
    <n v="0.45"/>
    <n v="2.5860359562499999"/>
    <n v="0"/>
    <n v="5.9952209854166671"/>
    <n v="320"/>
    <n v="33"/>
    <n v="0"/>
    <n v="0"/>
    <n v="0"/>
    <n v="0"/>
    <n v="0"/>
    <n v="0"/>
    <n v="0"/>
    <s v="No SLA Breach"/>
    <n v="0"/>
    <n v="10.250306699999999"/>
    <n v="107.55643345"/>
    <n v="6"/>
    <n v="0"/>
    <n v="0"/>
    <n v="40"/>
    <n v="0.34167688999999996"/>
    <n v="0.10864286207070707"/>
    <n v="6"/>
    <n v="27"/>
    <n v="1"/>
    <n v="0"/>
    <s v="Monitor - no immediate intervention"/>
    <x v="2"/>
    <s v="Hyderabad"/>
    <s v="Medium"/>
    <n v="1900"/>
    <n v="2.8"/>
    <d v="1899-12-30T05:00:00"/>
    <d v="1899-12-30T05:30:00"/>
    <x v="5"/>
    <b v="0"/>
  </r>
  <r>
    <s v="DS003_20260706_I12"/>
    <s v="DS003"/>
    <d v="2026-07-06T00:00:00"/>
    <n v="12"/>
    <s v="Night"/>
    <n v="11"/>
    <n v="9"/>
    <n v="8"/>
    <n v="0"/>
    <n v="1"/>
    <n v="600"/>
    <n v="0"/>
    <s v="P_DS003_013|P_DS003_016|P_DS003_019|P_DS003_025|P_DS003_028|P_DS003_031|P_DS003_004|P_DS003_007"/>
    <s v=""/>
    <s v="P_DS003_010"/>
    <n v="11"/>
    <n v="600"/>
    <n v="2200"/>
    <n v="0"/>
    <n v="48"/>
    <n v="11"/>
    <n v="52"/>
    <n v="11790.970000000001"/>
    <n v="4.7272727272727275"/>
    <n v="1071.9063636363637"/>
    <n v="14"/>
    <n v="11.189858996969697"/>
    <n v="0"/>
    <n v="0"/>
    <n v="0.37308359696969701"/>
    <n v="1.2087618529643172"/>
    <n v="0.71818181818181814"/>
    <n v="2.300027265151515"/>
    <n v="0"/>
    <n v="8.0443771818181808"/>
    <n v="440"/>
    <n v="33"/>
    <n v="1"/>
    <n v="1"/>
    <n v="1"/>
    <n v="0"/>
    <n v="0"/>
    <n v="0"/>
    <n v="106.65"/>
    <s v="No SLA Breach"/>
    <n v="0"/>
    <n v="13.296380283333333"/>
    <n v="125.37232918333333"/>
    <n v="7"/>
    <n v="0"/>
    <n v="9.0909090909090912E-2"/>
    <n v="40"/>
    <n v="0.44321267611111109"/>
    <n v="0.12663871634680135"/>
    <n v="6"/>
    <n v="27"/>
    <n v="1"/>
    <n v="0"/>
    <s v="Investigate inventory and order-quality process"/>
    <x v="2"/>
    <s v="Hyderabad"/>
    <s v="Medium"/>
    <n v="1900"/>
    <n v="2.8"/>
    <d v="1899-12-30T05:30:00"/>
    <d v="1899-12-30T06:00:00"/>
    <x v="5"/>
    <b v="0"/>
  </r>
  <r>
    <s v="DS003_20260706_I13"/>
    <s v="DS003"/>
    <d v="2026-07-06T00:00:00"/>
    <n v="13"/>
    <s v="Morning"/>
    <n v="11"/>
    <n v="9"/>
    <n v="3"/>
    <n v="2"/>
    <n v="4"/>
    <n v="225"/>
    <n v="1"/>
    <s v="P_DS003_016|P_DS003_019|P_DS003_025"/>
    <s v="P_DS003_028|P_DS003_031"/>
    <s v="P_DS003_004|P_DS003_007|P_DS003_010|P_DS003_013"/>
    <n v="2.75"/>
    <n v="225"/>
    <n v="1975"/>
    <n v="1"/>
    <n v="47"/>
    <n v="11"/>
    <n v="49"/>
    <n v="11685.86"/>
    <n v="4.4545454545454541"/>
    <n v="1062.3509090909092"/>
    <n v="14"/>
    <n v="10.418249227272728"/>
    <n v="0"/>
    <n v="0"/>
    <n v="0"/>
    <n v="1.1520334372875143"/>
    <n v="0.49545454545454548"/>
    <n v="1.6474879757575758"/>
    <n v="0"/>
    <n v="7.9692460924242425"/>
    <n v="440"/>
    <n v="33"/>
    <n v="0"/>
    <n v="0"/>
    <n v="0"/>
    <n v="0"/>
    <n v="0"/>
    <n v="0"/>
    <n v="0"/>
    <s v="No SLA Breach"/>
    <n v="0"/>
    <n v="12.672367733333333"/>
    <n v="161.20796254999999"/>
    <n v="8"/>
    <n v="0"/>
    <n v="0"/>
    <n v="40"/>
    <n v="0.10560306444444444"/>
    <n v="0.1628363258080808"/>
    <n v="8"/>
    <n v="25"/>
    <n v="1"/>
    <n v="3"/>
    <s v="Recover overdue put-away workload"/>
    <x v="2"/>
    <s v="Hyderabad"/>
    <s v="Medium"/>
    <n v="1900"/>
    <n v="2.8"/>
    <d v="1899-12-30T06:00:00"/>
    <d v="1899-12-30T06:30:00"/>
    <x v="6"/>
    <b v="0"/>
  </r>
  <r>
    <s v="DS003_20260706_I14"/>
    <s v="DS003"/>
    <d v="2026-07-06T00:00:00"/>
    <n v="14"/>
    <s v="Morning"/>
    <n v="21"/>
    <n v="9"/>
    <n v="3"/>
    <n v="2"/>
    <n v="4"/>
    <n v="225"/>
    <n v="1"/>
    <s v="P_DS003_019|P_DS003_025|P_DS003_028"/>
    <s v="P_DS003_031|P_DS003_004"/>
    <s v="P_DS003_007|P_DS003_010|P_DS003_013|P_DS003_016"/>
    <n v="5.25"/>
    <n v="225"/>
    <n v="1750"/>
    <n v="1"/>
    <n v="46"/>
    <n v="21"/>
    <n v="107"/>
    <n v="21498.57"/>
    <n v="5.0952380952380949"/>
    <n v="1023.7414285714285"/>
    <n v="14.047619047619047"/>
    <n v="11.064600598412698"/>
    <n v="2"/>
    <n v="7.3479520634920553E-2"/>
    <n v="0"/>
    <n v="1.2703552699494647"/>
    <n v="0.57539682539682546"/>
    <n v="1.8457520865079367"/>
    <n v="0"/>
    <n v="8.1982135825396831"/>
    <n v="840"/>
    <n v="33"/>
    <n v="0"/>
    <n v="0"/>
    <n v="0"/>
    <n v="0"/>
    <n v="0"/>
    <n v="0"/>
    <n v="0"/>
    <s v="Store Not Ready for Rider"/>
    <n v="2"/>
    <n v="23.095918183333332"/>
    <n v="217.41808358333333"/>
    <n v="13"/>
    <n v="9.5238095238095233E-2"/>
    <n v="0"/>
    <n v="40"/>
    <n v="0.19246598486111111"/>
    <n v="0.21961422584175083"/>
    <n v="11"/>
    <n v="22"/>
    <n v="2"/>
    <n v="2"/>
    <s v="Recover overdue put-away workload"/>
    <x v="2"/>
    <s v="Hyderabad"/>
    <s v="Medium"/>
    <n v="1900"/>
    <n v="2.8"/>
    <d v="1899-12-30T06:30:00"/>
    <d v="1899-12-30T07:00:00"/>
    <x v="6"/>
    <b v="0"/>
  </r>
  <r>
    <s v="DS003_20260706_I15"/>
    <s v="DS003"/>
    <d v="2026-07-06T00:00:00"/>
    <n v="15"/>
    <s v="Morning"/>
    <n v="20"/>
    <n v="9"/>
    <n v="3"/>
    <n v="2"/>
    <n v="4"/>
    <n v="225"/>
    <n v="1"/>
    <s v="P_DS003_025|P_DS003_028|P_DS003_031"/>
    <s v="P_DS003_004|P_DS003_007"/>
    <s v="P_DS003_010|P_DS003_013|P_DS003_016|P_DS003_019"/>
    <n v="5"/>
    <n v="225"/>
    <n v="1525"/>
    <n v="1"/>
    <n v="45"/>
    <n v="20"/>
    <n v="105"/>
    <n v="22814.62"/>
    <n v="5.25"/>
    <n v="1140.731"/>
    <n v="13.75"/>
    <n v="11.024801554166666"/>
    <n v="0"/>
    <n v="0"/>
    <n v="0"/>
    <n v="1.3755905102460784"/>
    <n v="0.72416666666666663"/>
    <n v="2.0997571700000002"/>
    <n v="0"/>
    <n v="7.9783777091666668"/>
    <n v="800"/>
    <n v="33"/>
    <n v="2"/>
    <n v="2"/>
    <n v="2"/>
    <n v="0"/>
    <n v="0"/>
    <n v="0"/>
    <n v="187.14"/>
    <s v="No SLA Breach"/>
    <n v="0"/>
    <n v="31.093352366666664"/>
    <n v="251.19731544999999"/>
    <n v="14"/>
    <n v="0"/>
    <n v="0.1"/>
    <n v="40"/>
    <n v="0.2591112697222222"/>
    <n v="0.25373466207070705"/>
    <n v="12"/>
    <n v="21"/>
    <n v="2"/>
    <n v="2"/>
    <s v="Recover overdue put-away workload"/>
    <x v="2"/>
    <s v="Hyderabad"/>
    <s v="Medium"/>
    <n v="1900"/>
    <n v="2.8"/>
    <d v="1899-12-30T07:00:00"/>
    <d v="1899-12-30T07:30:00"/>
    <x v="7"/>
    <b v="0"/>
  </r>
  <r>
    <s v="DS003_20260706_I16"/>
    <s v="DS003"/>
    <d v="2026-07-06T00:00:00"/>
    <n v="16"/>
    <s v="Morning"/>
    <n v="35"/>
    <n v="9"/>
    <n v="3"/>
    <n v="2"/>
    <n v="4"/>
    <n v="225"/>
    <n v="1"/>
    <s v="P_DS003_028|P_DS003_031|P_DS003_004"/>
    <s v="P_DS003_007|P_DS003_010"/>
    <s v="P_DS003_013|P_DS003_016|P_DS003_019|P_DS003_025"/>
    <n v="8.75"/>
    <n v="225"/>
    <n v="1300"/>
    <n v="1"/>
    <n v="44"/>
    <n v="35"/>
    <n v="172"/>
    <n v="38335.11"/>
    <n v="4.9142857142857146"/>
    <n v="1095.2888571428571"/>
    <n v="14"/>
    <n v="11.02341831"/>
    <n v="2"/>
    <n v="5.5175083809523781E-2"/>
    <n v="0"/>
    <n v="1.2723183003015057"/>
    <n v="0.56476190476190469"/>
    <n v="1.8370801961904761"/>
    <n v="0"/>
    <n v="8.2496714380952376"/>
    <n v="1400"/>
    <n v="33"/>
    <n v="2"/>
    <n v="2"/>
    <n v="1"/>
    <n v="0"/>
    <n v="1"/>
    <n v="0"/>
    <n v="619.55999999999995"/>
    <s v="Last-Mile Travel"/>
    <n v="1"/>
    <n v="44.531140200000003"/>
    <n v="425.00225398333333"/>
    <n v="22"/>
    <n v="5.7142857142857141E-2"/>
    <n v="5.7142857142857141E-2"/>
    <n v="40"/>
    <n v="0.37109283500000001"/>
    <n v="0.42929520604377103"/>
    <n v="21"/>
    <n v="12"/>
    <n v="3"/>
    <n v="1"/>
    <s v="Recover overdue put-away workload"/>
    <x v="2"/>
    <s v="Hyderabad"/>
    <s v="Medium"/>
    <n v="1900"/>
    <n v="2.8"/>
    <d v="1899-12-30T07:30:00"/>
    <d v="1899-12-30T08:00:00"/>
    <x v="7"/>
    <b v="0"/>
  </r>
  <r>
    <s v="DS003_20260706_I17"/>
    <s v="DS003"/>
    <d v="2026-07-06T00:00:00"/>
    <n v="17"/>
    <s v="Morning"/>
    <n v="48"/>
    <n v="17"/>
    <n v="3"/>
    <n v="2"/>
    <n v="12"/>
    <n v="225"/>
    <n v="1"/>
    <s v="P_DS003_002|P_DS003_004|P_DS003_005"/>
    <s v="P_DS003_007|P_DS003_010"/>
    <s v="P_DS003_011|P_DS003_013|P_DS003_014|P_DS003_016|P_DS003_017|P_DS003_019|P_DS003_020|P_DS003_023|P_DS003_025|P_DS003_026|P_DS003_028|P_DS003_031"/>
    <n v="4"/>
    <n v="225"/>
    <n v="1075"/>
    <n v="1"/>
    <n v="43"/>
    <n v="48"/>
    <n v="227"/>
    <n v="51310.979999999996"/>
    <n v="4.729166666666667"/>
    <n v="1068.97875"/>
    <n v="13.916666666666666"/>
    <n v="11.593199109027779"/>
    <n v="7"/>
    <n v="0.17721718506944448"/>
    <n v="0"/>
    <n v="1.2600689409425052"/>
    <n v="0.65625"/>
    <n v="1.916318932638889"/>
    <n v="0"/>
    <n v="8.6438940569444451"/>
    <n v="1920"/>
    <n v="67"/>
    <n v="0"/>
    <n v="0"/>
    <n v="0"/>
    <n v="0"/>
    <n v="0"/>
    <n v="0"/>
    <n v="0"/>
    <s v="Store Not Ready for Rider"/>
    <n v="6"/>
    <n v="58.086237083333337"/>
    <n v="519.43801628333335"/>
    <n v="32"/>
    <n v="0.14583333333333334"/>
    <n v="0"/>
    <n v="40"/>
    <n v="0.16135065856481481"/>
    <n v="0.25842687377280266"/>
    <n v="25"/>
    <n v="42"/>
    <n v="3"/>
    <n v="9"/>
    <s v="Recover overdue put-away workload"/>
    <x v="2"/>
    <s v="Hyderabad"/>
    <s v="Medium"/>
    <n v="1900"/>
    <n v="2.8"/>
    <d v="1899-12-30T08:00:00"/>
    <d v="1899-12-30T08:30:00"/>
    <x v="8"/>
    <b v="0"/>
  </r>
  <r>
    <s v="DS003_20260706_I18"/>
    <s v="DS003"/>
    <d v="2026-07-06T00:00:00"/>
    <n v="18"/>
    <s v="Morning"/>
    <n v="54"/>
    <n v="17"/>
    <n v="3"/>
    <n v="2"/>
    <n v="12"/>
    <n v="225"/>
    <n v="1"/>
    <s v="P_DS003_004|P_DS003_005|P_DS003_007"/>
    <s v="P_DS003_010|P_DS003_011"/>
    <s v="P_DS003_013|P_DS003_014|P_DS003_016|P_DS003_017|P_DS003_019|P_DS003_020|P_DS003_023|P_DS003_025|P_DS003_026|P_DS003_028|P_DS003_031|P_DS003_002"/>
    <n v="4.5"/>
    <n v="225"/>
    <n v="850"/>
    <n v="1"/>
    <n v="42"/>
    <n v="54"/>
    <n v="254"/>
    <n v="53699.86"/>
    <n v="4.7037037037037033"/>
    <n v="994.44185185185188"/>
    <n v="13.518518518518519"/>
    <n v="10.546935938888888"/>
    <n v="5"/>
    <n v="9.1903365740740761E-2"/>
    <n v="0"/>
    <n v="1.2283693518274548"/>
    <n v="0.71080246913580247"/>
    <n v="1.9391718120370371"/>
    <n v="0"/>
    <n v="7.7407888089506169"/>
    <n v="2160"/>
    <n v="68"/>
    <n v="1"/>
    <n v="1"/>
    <n v="1"/>
    <n v="0"/>
    <n v="0"/>
    <n v="0"/>
    <n v="58.51"/>
    <s v="Store Not Ready for Rider"/>
    <n v="3"/>
    <n v="68.729016200000004"/>
    <n v="687.63383776666672"/>
    <n v="33"/>
    <n v="9.2592592592592587E-2"/>
    <n v="1.8518518518518517E-2"/>
    <n v="40"/>
    <n v="0.19091393388888889"/>
    <n v="0.33707541066993468"/>
    <n v="33"/>
    <n v="35"/>
    <n v="4"/>
    <n v="8"/>
    <s v="Recover overdue put-away workload"/>
    <x v="2"/>
    <s v="Hyderabad"/>
    <s v="Medium"/>
    <n v="1900"/>
    <n v="2.8"/>
    <d v="1899-12-30T08:30:00"/>
    <d v="1899-12-30T09:00:00"/>
    <x v="8"/>
    <b v="0"/>
  </r>
  <r>
    <s v="DS003_20260706_I19"/>
    <s v="DS003"/>
    <d v="2026-07-06T00:00:00"/>
    <n v="19"/>
    <s v="Morning"/>
    <n v="42"/>
    <n v="8"/>
    <n v="0"/>
    <n v="2"/>
    <n v="6"/>
    <n v="0"/>
    <n v="1"/>
    <s v=""/>
    <s v="P_DS003_014|P_DS003_017"/>
    <s v="P_DS003_020|P_DS003_023|P_DS003_026|P_DS003_002|P_DS003_005|P_DS003_011"/>
    <n v="7"/>
    <n v="0"/>
    <n v="850"/>
    <n v="1"/>
    <n v="41"/>
    <n v="42"/>
    <n v="204"/>
    <n v="43178.89"/>
    <n v="4.8571428571428568"/>
    <n v="1028.0688095238095"/>
    <n v="14.19047619047619"/>
    <n v="10.736058376984127"/>
    <n v="1"/>
    <n v="2.002813769841269E-2"/>
    <n v="0"/>
    <n v="1.2780201780899896"/>
    <n v="0.60793650793650789"/>
    <n v="1.8859566777777779"/>
    <n v="0"/>
    <n v="7.961609628571428"/>
    <n v="1680"/>
    <n v="35"/>
    <n v="1"/>
    <n v="1"/>
    <n v="0"/>
    <n v="0"/>
    <n v="1"/>
    <n v="0"/>
    <n v="488.27"/>
    <s v="Last-Mile Travel"/>
    <n v="1"/>
    <n v="52.410700133333336"/>
    <n v="599.1416005166667"/>
    <n v="41"/>
    <n v="2.3809523809523808E-2"/>
    <n v="2.3809523809523808E-2"/>
    <n v="40"/>
    <n v="0.29117055629629629"/>
    <n v="0.57061104811111119"/>
    <n v="29"/>
    <n v="6"/>
    <n v="3"/>
    <n v="3"/>
    <s v="Recover overdue put-away workload"/>
    <x v="2"/>
    <s v="Hyderabad"/>
    <s v="Medium"/>
    <n v="1900"/>
    <n v="2.8"/>
    <d v="1899-12-30T09:00:00"/>
    <d v="1899-12-30T09:30:00"/>
    <x v="9"/>
    <b v="0"/>
  </r>
  <r>
    <s v="DS003_20260706_I20"/>
    <s v="DS003"/>
    <d v="2026-07-06T00:00:00"/>
    <n v="20"/>
    <s v="Morning"/>
    <n v="41"/>
    <n v="8"/>
    <n v="0"/>
    <n v="2"/>
    <n v="6"/>
    <n v="0"/>
    <n v="1"/>
    <s v=""/>
    <s v="P_DS003_017|P_DS003_020"/>
    <s v="P_DS003_023|P_DS003_026|P_DS003_002|P_DS003_005|P_DS003_011|P_DS003_014"/>
    <n v="6.833333333333333"/>
    <n v="0"/>
    <n v="850"/>
    <n v="1"/>
    <n v="40"/>
    <n v="41"/>
    <n v="204"/>
    <n v="43846.21"/>
    <n v="4.975609756097561"/>
    <n v="1069.419756097561"/>
    <n v="14.292682926829269"/>
    <n v="11.381397693495934"/>
    <n v="3"/>
    <n v="0.12579039065040645"/>
    <n v="0"/>
    <n v="1.3514852896442675"/>
    <n v="0.63373983739837403"/>
    <n v="1.985225118292683"/>
    <n v="0"/>
    <n v="8.5209693158536588"/>
    <n v="1640"/>
    <n v="35"/>
    <n v="1"/>
    <n v="1"/>
    <n v="1"/>
    <n v="0"/>
    <n v="0"/>
    <n v="0"/>
    <n v="347.32"/>
    <s v="Store Not Ready for Rider"/>
    <n v="2"/>
    <n v="54.659928283333336"/>
    <n v="504.04843161666668"/>
    <n v="28"/>
    <n v="7.3170731707317069E-2"/>
    <n v="2.4390243902439025E-2"/>
    <n v="40"/>
    <n v="0.30366626824074078"/>
    <n v="0.48004612534920638"/>
    <n v="25"/>
    <n v="10"/>
    <n v="3"/>
    <n v="3"/>
    <s v="Recover overdue put-away workload"/>
    <x v="2"/>
    <s v="Hyderabad"/>
    <s v="Medium"/>
    <n v="1900"/>
    <n v="2.8"/>
    <d v="1899-12-30T09:30:00"/>
    <d v="1899-12-30T10:00:00"/>
    <x v="9"/>
    <b v="0"/>
  </r>
  <r>
    <s v="DS003_20260706_I21"/>
    <s v="DS003"/>
    <d v="2026-07-06T00:00:00"/>
    <n v="21"/>
    <s v="Morning"/>
    <n v="46"/>
    <n v="8"/>
    <n v="0"/>
    <n v="2"/>
    <n v="6"/>
    <n v="0"/>
    <n v="1"/>
    <s v=""/>
    <s v="P_DS003_020|P_DS003_023"/>
    <s v="P_DS003_026|P_DS003_002|P_DS003_005|P_DS003_011|P_DS003_014|P_DS003_017"/>
    <n v="7.666666666666667"/>
    <n v="0"/>
    <n v="850"/>
    <n v="1"/>
    <n v="39"/>
    <n v="46"/>
    <n v="233"/>
    <n v="50320.08"/>
    <n v="5.0652173913043477"/>
    <n v="1093.9147826086958"/>
    <n v="14.478260869565217"/>
    <n v="11.111079979710144"/>
    <n v="3"/>
    <n v="3.847448333333333E-2"/>
    <n v="3.7180365942028975E-3"/>
    <n v="1.3036033908790881"/>
    <n v="0.62355072463768113"/>
    <n v="1.930872143478261"/>
    <n v="0"/>
    <n v="8.2816571039855074"/>
    <n v="1840"/>
    <n v="35"/>
    <n v="2"/>
    <n v="2"/>
    <n v="2"/>
    <n v="0"/>
    <n v="0"/>
    <n v="0"/>
    <n v="165.1"/>
    <s v="Store Not Ready for Rider"/>
    <n v="3"/>
    <n v="59.788036849999997"/>
    <n v="500.75112198333335"/>
    <n v="25"/>
    <n v="6.5217391304347824E-2"/>
    <n v="4.3478260869565216E-2"/>
    <n v="40"/>
    <n v="0.33215576027777777"/>
    <n v="0.47690583046031748"/>
    <n v="24"/>
    <n v="11"/>
    <n v="3"/>
    <n v="3"/>
    <s v="Recover overdue put-away workload"/>
    <x v="2"/>
    <s v="Hyderabad"/>
    <s v="Medium"/>
    <n v="1900"/>
    <n v="2.8"/>
    <d v="1899-12-30T10:00:00"/>
    <d v="1899-12-30T10:30:00"/>
    <x v="10"/>
    <b v="0"/>
  </r>
  <r>
    <s v="DS003_20260706_I22"/>
    <s v="DS003"/>
    <d v="2026-07-06T00:00:00"/>
    <n v="22"/>
    <s v="Morning"/>
    <n v="30"/>
    <n v="8"/>
    <n v="0"/>
    <n v="2"/>
    <n v="6"/>
    <n v="0"/>
    <n v="1"/>
    <s v=""/>
    <s v="P_DS003_023|P_DS003_026"/>
    <s v="P_DS003_002|P_DS003_005|P_DS003_011|P_DS003_014|P_DS003_017|P_DS003_020"/>
    <n v="5"/>
    <n v="0"/>
    <n v="850"/>
    <n v="1"/>
    <n v="38"/>
    <n v="30"/>
    <n v="150"/>
    <n v="36242.43"/>
    <n v="5"/>
    <n v="1208.0809999999999"/>
    <n v="13.8"/>
    <n v="10.569709727222223"/>
    <n v="0"/>
    <n v="0"/>
    <n v="0"/>
    <n v="1.2969290414244057"/>
    <n v="0.69"/>
    <n v="1.9869290316666666"/>
    <n v="0"/>
    <n v="7.6722251311111105"/>
    <n v="1200"/>
    <n v="35"/>
    <n v="2"/>
    <n v="2"/>
    <n v="2"/>
    <n v="0"/>
    <n v="0"/>
    <n v="0"/>
    <n v="429.95000000000005"/>
    <s v="No SLA Breach"/>
    <n v="0"/>
    <n v="41.102704916666667"/>
    <n v="478.49482234999999"/>
    <n v="27"/>
    <n v="0"/>
    <n v="6.6666666666666666E-2"/>
    <n v="40"/>
    <n v="0.22834836064814815"/>
    <n v="0.4557093546190476"/>
    <n v="23"/>
    <n v="12"/>
    <n v="2"/>
    <n v="4"/>
    <s v="Recover overdue put-away workload"/>
    <x v="2"/>
    <s v="Hyderabad"/>
    <s v="Medium"/>
    <n v="1900"/>
    <n v="2.8"/>
    <d v="1899-12-30T10:30:00"/>
    <d v="1899-12-30T11:00:00"/>
    <x v="10"/>
    <b v="0"/>
  </r>
  <r>
    <s v="DS003_20260706_I23"/>
    <s v="DS003"/>
    <d v="2026-07-06T00:00:00"/>
    <n v="23"/>
    <s v="Lunch"/>
    <n v="43"/>
    <n v="8"/>
    <n v="0"/>
    <n v="0"/>
    <n v="8"/>
    <n v="0"/>
    <n v="0"/>
    <s v=""/>
    <s v=""/>
    <s v="P_DS003_026|P_DS003_002|P_DS003_005|P_DS003_011|P_DS003_014|P_DS003_017|P_DS003_020|P_DS003_023"/>
    <n v="5.375"/>
    <n v="0"/>
    <n v="850"/>
    <n v="0"/>
    <n v="38"/>
    <n v="43"/>
    <n v="214"/>
    <n v="43114.11"/>
    <n v="4.9767441860465116"/>
    <n v="1002.6537209302326"/>
    <n v="14.395348837209303"/>
    <n v="11.222815192248062"/>
    <n v="3"/>
    <n v="0.18598323062015498"/>
    <n v="0"/>
    <n v="1.2929331835012798"/>
    <n v="0.71317829457364346"/>
    <n v="2.0061114705426353"/>
    <n v="0"/>
    <n v="8.3554634034883719"/>
    <n v="1720"/>
    <n v="35"/>
    <n v="0"/>
    <n v="0"/>
    <n v="0"/>
    <n v="0"/>
    <n v="0"/>
    <n v="0"/>
    <n v="0"/>
    <s v="Last-Mile Travel"/>
    <n v="2"/>
    <n v="55.356382449999998"/>
    <n v="537.41797193333332"/>
    <n v="28"/>
    <n v="6.9767441860465115E-2"/>
    <n v="0"/>
    <n v="40"/>
    <n v="0.23065159354166667"/>
    <n v="0.5118266399365079"/>
    <n v="26"/>
    <n v="9"/>
    <n v="3"/>
    <n v="5"/>
    <s v="Recover overdue put-away workload"/>
    <x v="2"/>
    <s v="Hyderabad"/>
    <s v="Medium"/>
    <n v="1900"/>
    <n v="2.8"/>
    <d v="1899-12-30T11:00:00"/>
    <d v="1899-12-30T11:30:00"/>
    <x v="11"/>
    <b v="0"/>
  </r>
  <r>
    <s v="DS003_20260706_I24"/>
    <s v="DS003"/>
    <d v="2026-07-06T00:00:00"/>
    <n v="24"/>
    <s v="Lunch"/>
    <n v="36"/>
    <n v="8"/>
    <n v="0"/>
    <n v="0"/>
    <n v="8"/>
    <n v="0"/>
    <n v="0"/>
    <s v=""/>
    <s v=""/>
    <s v="P_DS003_002|P_DS003_005|P_DS003_011|P_DS003_014|P_DS003_017|P_DS003_020|P_DS003_023|P_DS003_026"/>
    <n v="4.5"/>
    <n v="0"/>
    <n v="850"/>
    <n v="0"/>
    <n v="38"/>
    <n v="36"/>
    <n v="177"/>
    <n v="42181.120000000003"/>
    <n v="4.916666666666667"/>
    <n v="1171.6977777777779"/>
    <n v="14.055555555555555"/>
    <n v="11.280412041666667"/>
    <n v="2"/>
    <n v="3.6821771296296331E-2"/>
    <n v="0"/>
    <n v="1.2446150696655824"/>
    <n v="0.57592592592592595"/>
    <n v="1.820540988888889"/>
    <n v="0"/>
    <n v="8.4723710472222216"/>
    <n v="1440"/>
    <n v="35"/>
    <n v="0"/>
    <n v="0"/>
    <n v="0"/>
    <n v="0"/>
    <n v="0"/>
    <n v="0"/>
    <n v="0"/>
    <s v="Last-Mile Travel"/>
    <n v="1"/>
    <n v="43.542031049999999"/>
    <n v="482.82343900000001"/>
    <n v="28"/>
    <n v="5.5555555555555552E-2"/>
    <n v="0"/>
    <n v="40"/>
    <n v="0.18142512937499999"/>
    <n v="0.45983184666666665"/>
    <n v="23"/>
    <n v="12"/>
    <n v="3"/>
    <n v="5"/>
    <s v="Recover overdue put-away workload"/>
    <x v="2"/>
    <s v="Hyderabad"/>
    <s v="Medium"/>
    <n v="1900"/>
    <n v="2.8"/>
    <d v="1899-12-30T11:30:00"/>
    <d v="1899-12-30T12:00:00"/>
    <x v="11"/>
    <b v="0"/>
  </r>
  <r>
    <s v="DS003_20260706_I25"/>
    <s v="DS003"/>
    <d v="2026-07-06T00:00:00"/>
    <n v="25"/>
    <s v="Lunch"/>
    <n v="82"/>
    <n v="8"/>
    <n v="0"/>
    <n v="0"/>
    <n v="8"/>
    <n v="0"/>
    <n v="0"/>
    <s v=""/>
    <s v=""/>
    <s v="P_DS003_005|P_DS003_011|P_DS003_014|P_DS003_017|P_DS003_020|P_DS003_023|P_DS003_026|P_DS003_002"/>
    <n v="10.25"/>
    <n v="0"/>
    <n v="850"/>
    <n v="0"/>
    <n v="38"/>
    <n v="82"/>
    <n v="396"/>
    <n v="90663.91"/>
    <n v="4.8292682926829267"/>
    <n v="1105.6574390243902"/>
    <n v="18.012195121951219"/>
    <n v="12.504217152235771"/>
    <n v="2"/>
    <n v="3.3218304471544655E-2"/>
    <n v="7.0303020325203245E-3"/>
    <n v="1.2873693192297828"/>
    <n v="0.64105691056910574"/>
    <n v="0.67140669878048775"/>
    <n v="1.423973187804878"/>
    <n v="8.3112508414634139"/>
    <n v="3690"/>
    <n v="35"/>
    <n v="4"/>
    <n v="4"/>
    <n v="1"/>
    <n v="2"/>
    <n v="1"/>
    <n v="0"/>
    <n v="1242.8799999999999"/>
    <s v="Rider Supply / Availability"/>
    <n v="2"/>
    <n v="105.40243268333333"/>
    <n v="886.23268036666673"/>
    <n v="35"/>
    <n v="2.4390243902439025E-2"/>
    <n v="4.878048780487805E-2"/>
    <n v="45"/>
    <n v="0.43917680284722221"/>
    <n v="0.84403112415873016"/>
    <n v="43"/>
    <n v="-8"/>
    <n v="6"/>
    <n v="2"/>
    <s v="Recover overdue put-away workload"/>
    <x v="2"/>
    <s v="Hyderabad"/>
    <s v="Medium"/>
    <n v="1900"/>
    <n v="2.8"/>
    <d v="1899-12-30T12:00:00"/>
    <d v="1899-12-30T12:30:00"/>
    <x v="12"/>
    <b v="1"/>
  </r>
  <r>
    <s v="DS003_20260706_I26"/>
    <s v="DS003"/>
    <d v="2026-07-06T00:00:00"/>
    <n v="26"/>
    <s v="Lunch"/>
    <n v="90"/>
    <n v="8"/>
    <n v="0"/>
    <n v="0"/>
    <n v="8"/>
    <n v="0"/>
    <n v="0"/>
    <s v=""/>
    <s v=""/>
    <s v="P_DS003_011|P_DS003_014|P_DS003_017|P_DS003_020|P_DS003_023|P_DS003_026|P_DS003_002|P_DS003_005"/>
    <n v="11.25"/>
    <n v="0"/>
    <n v="850"/>
    <n v="0"/>
    <n v="38"/>
    <n v="90"/>
    <n v="441"/>
    <n v="96608.17"/>
    <n v="4.9000000000000004"/>
    <n v="1073.4241111111112"/>
    <n v="18.633333333333333"/>
    <n v="15.750944398333333"/>
    <n v="14"/>
    <n v="0.27726315444444438"/>
    <n v="1.4191501851851843E-3"/>
    <n v="1.2878173483553497"/>
    <n v="0.68"/>
    <n v="1.487518574074074E-2"/>
    <n v="4.4140313214814819"/>
    <n v="8.4189728657407414"/>
    <n v="4050"/>
    <n v="35"/>
    <n v="6"/>
    <n v="6"/>
    <n v="5"/>
    <n v="0"/>
    <n v="1"/>
    <n v="0"/>
    <n v="1488.02"/>
    <s v="Rider Supply / Availability"/>
    <n v="13"/>
    <n v="117.13489819999999"/>
    <n v="980.74412173333337"/>
    <n v="35"/>
    <n v="0.15555555555555556"/>
    <n v="6.6666666666666666E-2"/>
    <n v="45"/>
    <n v="0.48806207583333333"/>
    <n v="0.93404202069841269"/>
    <n v="47"/>
    <n v="-12"/>
    <n v="6"/>
    <n v="2"/>
    <s v="Add or rebalance riders in this interval"/>
    <x v="2"/>
    <s v="Hyderabad"/>
    <s v="Medium"/>
    <n v="1900"/>
    <n v="2.8"/>
    <d v="1899-12-30T12:30:00"/>
    <d v="1899-12-30T13:00:00"/>
    <x v="12"/>
    <b v="1"/>
  </r>
  <r>
    <s v="DS003_20260706_I27"/>
    <s v="DS003"/>
    <d v="2026-07-06T00:00:00"/>
    <n v="27"/>
    <s v="Lunch"/>
    <n v="78"/>
    <n v="8"/>
    <n v="0"/>
    <n v="0"/>
    <n v="8"/>
    <n v="0"/>
    <n v="0"/>
    <s v=""/>
    <s v=""/>
    <s v="P_DS003_014|P_DS003_017|P_DS003_020|P_DS003_023|P_DS003_026|P_DS003_002|P_DS003_005|P_DS003_011"/>
    <n v="9.75"/>
    <n v="0"/>
    <n v="850"/>
    <n v="0"/>
    <n v="38"/>
    <n v="78"/>
    <n v="396"/>
    <n v="93151.74"/>
    <n v="5.0769230769230766"/>
    <n v="1194.2530769230771"/>
    <n v="17.974358974358974"/>
    <n v="19.02618692094017"/>
    <n v="51"/>
    <n v="1.5611672536324785"/>
    <n v="0"/>
    <n v="1.3529695599939733"/>
    <n v="0.62200854700854702"/>
    <n v="0"/>
    <n v="7.6542146914529914"/>
    <n v="8.5328915508546999"/>
    <n v="3510"/>
    <n v="35"/>
    <n v="2"/>
    <n v="2"/>
    <n v="1"/>
    <n v="0"/>
    <n v="1"/>
    <n v="0"/>
    <n v="343.70000000000005"/>
    <s v="Rider Supply / Availability"/>
    <n v="51"/>
    <n v="102.11465088333334"/>
    <n v="983.67959274999998"/>
    <n v="35"/>
    <n v="0.65384615384615385"/>
    <n v="2.564102564102564E-2"/>
    <n v="45"/>
    <n v="0.4254777120138889"/>
    <n v="0.9368377073809524"/>
    <n v="47"/>
    <n v="-12"/>
    <n v="5"/>
    <n v="3"/>
    <s v="Add or rebalance riders in this interval"/>
    <x v="2"/>
    <s v="Hyderabad"/>
    <s v="Medium"/>
    <n v="1900"/>
    <n v="2.8"/>
    <d v="1899-12-30T13:00:00"/>
    <d v="1899-12-30T13:30:00"/>
    <x v="13"/>
    <b v="1"/>
  </r>
  <r>
    <s v="DS003_20260706_I28"/>
    <s v="DS003"/>
    <d v="2026-07-06T00:00:00"/>
    <n v="28"/>
    <s v="Lunch"/>
    <n v="82"/>
    <n v="8"/>
    <n v="0"/>
    <n v="0"/>
    <n v="8"/>
    <n v="0"/>
    <n v="0"/>
    <s v=""/>
    <s v=""/>
    <s v="P_DS003_017|P_DS003_020|P_DS003_023|P_DS003_026|P_DS003_002|P_DS003_005|P_DS003_011|P_DS003_014"/>
    <n v="10.25"/>
    <n v="0"/>
    <n v="850"/>
    <n v="0"/>
    <n v="38"/>
    <n v="82"/>
    <n v="421"/>
    <n v="92699.819999999992"/>
    <n v="5.1341463414634143"/>
    <n v="1130.4856097560976"/>
    <n v="18.134146341463413"/>
    <n v="23.658161797357725"/>
    <n v="81"/>
    <n v="5.5472058113821134"/>
    <n v="5.3120664634146338E-3"/>
    <n v="1.3407671979458062"/>
    <n v="0.68617886178861787"/>
    <n v="0"/>
    <n v="12.371888404878048"/>
    <n v="8.2944624121951218"/>
    <n v="3690"/>
    <n v="35"/>
    <n v="7"/>
    <n v="7"/>
    <n v="4"/>
    <n v="0"/>
    <n v="3"/>
    <n v="0"/>
    <n v="2210.6799999999998"/>
    <s v="Rider Supply / Availability"/>
    <n v="81"/>
    <n v="111.6444236"/>
    <n v="983.86078554999995"/>
    <n v="35"/>
    <n v="0.98780487804878048"/>
    <n v="8.5365853658536592E-2"/>
    <n v="45"/>
    <n v="0.46518509833333332"/>
    <n v="0.93701027195238085"/>
    <n v="47"/>
    <n v="-12"/>
    <n v="6"/>
    <n v="2"/>
    <s v="Add or rebalance riders in this interval"/>
    <x v="2"/>
    <s v="Hyderabad"/>
    <s v="Medium"/>
    <n v="1900"/>
    <n v="2.8"/>
    <d v="1899-12-30T13:30:00"/>
    <d v="1899-12-30T14:00:00"/>
    <x v="13"/>
    <b v="1"/>
  </r>
  <r>
    <s v="DS003_20260706_I29"/>
    <s v="DS003"/>
    <d v="2026-07-06T00:00:00"/>
    <n v="29"/>
    <s v="Lunch"/>
    <n v="58"/>
    <n v="8"/>
    <n v="0"/>
    <n v="0"/>
    <n v="8"/>
    <n v="0"/>
    <n v="0"/>
    <s v=""/>
    <s v=""/>
    <s v="P_DS003_020|P_DS003_023|P_DS003_026|P_DS003_002|P_DS003_005|P_DS003_011|P_DS003_014|P_DS003_017"/>
    <n v="7.25"/>
    <n v="0"/>
    <n v="850"/>
    <n v="0"/>
    <n v="38"/>
    <n v="58"/>
    <n v="322"/>
    <n v="73100.78"/>
    <n v="5.5517241379310347"/>
    <n v="1260.3582758620689"/>
    <n v="15.327586206896552"/>
    <n v="19.550218350287356"/>
    <n v="58"/>
    <n v="4.2226321433908041"/>
    <n v="0"/>
    <n v="1.4466014387262094"/>
    <n v="0.62528735632183907"/>
    <n v="0"/>
    <n v="7.9536076264367814"/>
    <n v="8.62184835545977"/>
    <n v="2320"/>
    <n v="35"/>
    <n v="5"/>
    <n v="5"/>
    <n v="3"/>
    <n v="0"/>
    <n v="2"/>
    <n v="0"/>
    <n v="2317.08"/>
    <s v="Rider Supply / Availability"/>
    <n v="58"/>
    <n v="85.127772483333331"/>
    <n v="977.95902345000002"/>
    <n v="35"/>
    <n v="1"/>
    <n v="8.6206896551724144E-2"/>
    <n v="40"/>
    <n v="0.3546990520138889"/>
    <n v="0.93138954614285718"/>
    <n v="47"/>
    <n v="-12"/>
    <n v="5"/>
    <n v="3"/>
    <s v="Add or rebalance riders in this interval"/>
    <x v="2"/>
    <s v="Hyderabad"/>
    <s v="Medium"/>
    <n v="1900"/>
    <n v="2.8"/>
    <d v="1899-12-30T14:00:00"/>
    <d v="1899-12-30T14:30:00"/>
    <x v="14"/>
    <b v="0"/>
  </r>
  <r>
    <s v="DS003_20260706_I30"/>
    <s v="DS003"/>
    <d v="2026-07-06T00:00:00"/>
    <n v="30"/>
    <s v="Lunch"/>
    <n v="40"/>
    <n v="8"/>
    <n v="0"/>
    <n v="0"/>
    <n v="8"/>
    <n v="0"/>
    <n v="0"/>
    <s v=""/>
    <s v=""/>
    <s v="P_DS003_023|P_DS003_026|P_DS003_002|P_DS003_005|P_DS003_011|P_DS003_014|P_DS003_017|P_DS003_020"/>
    <n v="5"/>
    <n v="0"/>
    <n v="850"/>
    <n v="0"/>
    <n v="38"/>
    <n v="40"/>
    <n v="205"/>
    <n v="51292.68"/>
    <n v="5.125"/>
    <n v="1282.317"/>
    <n v="14.425000000000001"/>
    <n v="12.447262727083332"/>
    <n v="7"/>
    <n v="0.23644545791666652"/>
    <n v="0"/>
    <n v="1.3829047637358767"/>
    <n v="0.56125000000000003"/>
    <n v="1.2043986679166667"/>
    <n v="0.7335214895833333"/>
    <n v="8.8783364699999989"/>
    <n v="1600"/>
    <n v="35"/>
    <n v="3"/>
    <n v="3"/>
    <n v="2"/>
    <n v="1"/>
    <n v="0"/>
    <n v="0"/>
    <n v="1515.18"/>
    <s v="Rider Supply / Availability"/>
    <n v="6"/>
    <n v="53.001324366666665"/>
    <n v="859.9037433333333"/>
    <n v="35"/>
    <n v="0.17499999999999999"/>
    <n v="7.4999999999999997E-2"/>
    <n v="40"/>
    <n v="0.22083885152777777"/>
    <n v="0.81895594603174604"/>
    <n v="41"/>
    <n v="-6"/>
    <n v="3"/>
    <n v="5"/>
    <s v="Add or rebalance riders in this interval"/>
    <x v="2"/>
    <s v="Hyderabad"/>
    <s v="Medium"/>
    <n v="1900"/>
    <n v="2.8"/>
    <d v="1899-12-30T14:30:00"/>
    <d v="1899-12-30T15:00:00"/>
    <x v="14"/>
    <b v="0"/>
  </r>
  <r>
    <s v="DS003_20260706_I31"/>
    <s v="DS003"/>
    <d v="2026-07-06T00:00:00"/>
    <n v="31"/>
    <s v="Afternoon"/>
    <n v="36"/>
    <n v="8"/>
    <n v="0"/>
    <n v="2"/>
    <n v="6"/>
    <n v="0"/>
    <n v="1"/>
    <s v=""/>
    <s v="P_DS003_026|P_DS003_002"/>
    <s v="P_DS003_005|P_DS003_011|P_DS003_014|P_DS003_017|P_DS003_020|P_DS003_023"/>
    <n v="6"/>
    <n v="0"/>
    <n v="850"/>
    <n v="1"/>
    <n v="37"/>
    <n v="36"/>
    <n v="196"/>
    <n v="46418.35"/>
    <n v="5.4444444444444446"/>
    <n v="1289.398611111111"/>
    <n v="14"/>
    <n v="11.999658628240741"/>
    <n v="6"/>
    <n v="0.13158411574074064"/>
    <n v="0"/>
    <n v="1.4419809733619102"/>
    <n v="0.68518518518518523"/>
    <n v="2.1271661499999999"/>
    <n v="0"/>
    <n v="8.9498072842592578"/>
    <n v="1440"/>
    <n v="35"/>
    <n v="3"/>
    <n v="3"/>
    <n v="1"/>
    <n v="2"/>
    <n v="0"/>
    <n v="0"/>
    <n v="641.08000000000004"/>
    <s v="Store Not Ready for Rider"/>
    <n v="6"/>
    <n v="55.088309099999996"/>
    <n v="545.98829166666667"/>
    <n v="30"/>
    <n v="0.16666666666666666"/>
    <n v="8.3333333333333329E-2"/>
    <n v="40"/>
    <n v="0.30604616166666665"/>
    <n v="0.51998884920634925"/>
    <n v="26"/>
    <n v="9"/>
    <n v="3"/>
    <n v="3"/>
    <s v="Protect or increase picker capacity"/>
    <x v="2"/>
    <s v="Hyderabad"/>
    <s v="Medium"/>
    <n v="1900"/>
    <n v="2.8"/>
    <d v="1899-12-30T15:00:00"/>
    <d v="1899-12-30T15:30:00"/>
    <x v="15"/>
    <b v="0"/>
  </r>
  <r>
    <s v="DS003_20260706_I32"/>
    <s v="DS003"/>
    <d v="2026-07-06T00:00:00"/>
    <n v="32"/>
    <s v="Afternoon"/>
    <n v="25"/>
    <n v="8"/>
    <n v="0"/>
    <n v="2"/>
    <n v="6"/>
    <n v="0"/>
    <n v="1"/>
    <s v=""/>
    <s v="P_DS003_002|P_DS003_005"/>
    <s v="P_DS003_011|P_DS003_014|P_DS003_017|P_DS003_020|P_DS003_023|P_DS003_026"/>
    <n v="4.166666666666667"/>
    <n v="0"/>
    <n v="850"/>
    <n v="1"/>
    <n v="36"/>
    <n v="25"/>
    <n v="125"/>
    <n v="31583.309999999998"/>
    <n v="5"/>
    <n v="1263.3324"/>
    <n v="13.96"/>
    <n v="11.27484389"/>
    <n v="2"/>
    <n v="8.559939466666662E-2"/>
    <n v="0"/>
    <n v="1.317792865294384"/>
    <n v="0.74333333333333329"/>
    <n v="2.0611261893333332"/>
    <n v="0"/>
    <n v="8.2390510246666668"/>
    <n v="1000"/>
    <n v="35"/>
    <n v="0"/>
    <n v="0"/>
    <n v="0"/>
    <n v="0"/>
    <n v="0"/>
    <n v="0"/>
    <n v="0"/>
    <s v="Store Not Ready for Rider"/>
    <n v="2"/>
    <n v="32.674286666666667"/>
    <n v="438.1603768666667"/>
    <n v="24"/>
    <n v="0.08"/>
    <n v="0"/>
    <n v="40"/>
    <n v="0.1815238148148148"/>
    <n v="0.41729559701587304"/>
    <n v="21"/>
    <n v="14"/>
    <n v="2"/>
    <n v="4"/>
    <s v="Recover overdue put-away workload"/>
    <x v="2"/>
    <s v="Hyderabad"/>
    <s v="Medium"/>
    <n v="1900"/>
    <n v="2.8"/>
    <d v="1899-12-30T15:30:00"/>
    <d v="1899-12-30T16:00:00"/>
    <x v="15"/>
    <b v="0"/>
  </r>
  <r>
    <s v="DS003_20260706_I33"/>
    <s v="DS003"/>
    <d v="2026-07-06T00:00:00"/>
    <n v="33"/>
    <s v="Afternoon"/>
    <n v="16"/>
    <n v="17"/>
    <n v="0"/>
    <n v="2"/>
    <n v="15"/>
    <n v="0"/>
    <n v="1"/>
    <s v=""/>
    <s v="P_DS003_030|P_DS003_002"/>
    <s v="P_DS003_003|P_DS003_005|P_DS003_006|P_DS003_009|P_DS003_011|P_DS003_012|P_DS003_014|P_DS003_017|P_DS003_018|P_DS003_020|P_DS003_021|P_DS003_023|P_DS003_024|P_DS003_026|P_DS003_027"/>
    <n v="1.0666666666666669"/>
    <n v="0"/>
    <n v="850"/>
    <n v="1"/>
    <n v="35"/>
    <n v="16"/>
    <n v="89"/>
    <n v="20277.25"/>
    <n v="5.5625"/>
    <n v="1267.328125"/>
    <n v="14"/>
    <n v="11.386321271875001"/>
    <n v="2"/>
    <n v="7.9159685416666736E-2"/>
    <n v="0"/>
    <n v="1.4421778416745457"/>
    <n v="0.72916666666666663"/>
    <n v="2.1713445"/>
    <n v="0"/>
    <n v="8.4524767635416662"/>
    <n v="640"/>
    <n v="66"/>
    <n v="0"/>
    <n v="0"/>
    <n v="0"/>
    <n v="0"/>
    <n v="0"/>
    <n v="0"/>
    <n v="0"/>
    <s v="Store Not Ready for Rider"/>
    <n v="2"/>
    <n v="23.408190699999999"/>
    <n v="207.47255670000001"/>
    <n v="18"/>
    <n v="0.125"/>
    <n v="0"/>
    <n v="40"/>
    <n v="5.2018201555555553E-2"/>
    <n v="0.10478411954545455"/>
    <n v="10"/>
    <n v="56"/>
    <n v="2"/>
    <n v="13"/>
    <s v="Recover overdue put-away workload"/>
    <x v="2"/>
    <s v="Hyderabad"/>
    <s v="Medium"/>
    <n v="1900"/>
    <n v="2.8"/>
    <d v="1899-12-30T16:00:00"/>
    <d v="1899-12-30T16:30:00"/>
    <x v="16"/>
    <b v="0"/>
  </r>
  <r>
    <s v="DS003_20260706_I34"/>
    <s v="DS003"/>
    <d v="2026-07-06T00:00:00"/>
    <n v="34"/>
    <s v="Afternoon"/>
    <n v="30"/>
    <n v="17"/>
    <n v="0"/>
    <n v="2"/>
    <n v="15"/>
    <n v="0"/>
    <n v="1"/>
    <s v=""/>
    <s v="P_DS003_002|P_DS003_003"/>
    <s v="P_DS003_005|P_DS003_006|P_DS003_009|P_DS003_011|P_DS003_012|P_DS003_014|P_DS003_017|P_DS003_018|P_DS003_020|P_DS003_021|P_DS003_023|P_DS003_024|P_DS003_026|P_DS003_027|P_DS003_030"/>
    <n v="2"/>
    <n v="0"/>
    <n v="850"/>
    <n v="1"/>
    <n v="34"/>
    <n v="30"/>
    <n v="160"/>
    <n v="35197.32"/>
    <n v="5.333333333333333"/>
    <n v="1173.2439999999999"/>
    <n v="14.066666666666666"/>
    <n v="11.459519048333334"/>
    <n v="2"/>
    <n v="5.2543593333333284E-2"/>
    <n v="0"/>
    <n v="1.4692107090092252"/>
    <n v="0.68666666666666676"/>
    <n v="2.1558773672222222"/>
    <n v="0"/>
    <n v="8.2886416727777785"/>
    <n v="1200"/>
    <n v="68"/>
    <n v="1"/>
    <n v="1"/>
    <n v="0"/>
    <n v="0"/>
    <n v="1"/>
    <n v="0"/>
    <n v="413.3"/>
    <s v="Store Not Ready for Rider"/>
    <n v="2"/>
    <n v="42.970847399999997"/>
    <n v="275.60374610000002"/>
    <n v="17"/>
    <n v="6.6666666666666666E-2"/>
    <n v="3.3333333333333333E-2"/>
    <n v="40"/>
    <n v="9.5490771999999988E-2"/>
    <n v="0.13509987553921571"/>
    <n v="14"/>
    <n v="54"/>
    <n v="3"/>
    <n v="12"/>
    <s v="Recover overdue put-away workload"/>
    <x v="2"/>
    <s v="Hyderabad"/>
    <s v="Medium"/>
    <n v="1900"/>
    <n v="2.8"/>
    <d v="1899-12-30T16:30:00"/>
    <d v="1899-12-30T17:00:00"/>
    <x v="16"/>
    <b v="0"/>
  </r>
  <r>
    <s v="DS003_20260706_I35"/>
    <s v="DS003"/>
    <d v="2026-07-06T00:00:00"/>
    <n v="35"/>
    <s v="Afternoon"/>
    <n v="34"/>
    <n v="9"/>
    <n v="0"/>
    <n v="2"/>
    <n v="7"/>
    <n v="0"/>
    <n v="1"/>
    <s v=""/>
    <s v="P_DS003_030|P_DS003_003"/>
    <s v="P_DS003_006|P_DS003_009|P_DS003_012|P_DS003_018|P_DS003_021|P_DS003_024|P_DS003_027"/>
    <n v="4.8571428571428568"/>
    <n v="0"/>
    <n v="850"/>
    <n v="1"/>
    <n v="33"/>
    <n v="34"/>
    <n v="169"/>
    <n v="37911.78"/>
    <n v="4.9705882352941178"/>
    <n v="1115.0523529411764"/>
    <n v="13.852941176470589"/>
    <n v="10.877098244117647"/>
    <n v="2"/>
    <n v="4.3132899509803896E-2"/>
    <n v="0"/>
    <n v="1.3035361279935029"/>
    <n v="0.71421568627450982"/>
    <n v="2.0177518068627451"/>
    <n v="0"/>
    <n v="7.9304248617647053"/>
    <n v="1360"/>
    <n v="34"/>
    <n v="0"/>
    <n v="0"/>
    <n v="0"/>
    <n v="0"/>
    <n v="0"/>
    <n v="0"/>
    <n v="0"/>
    <s v="Store Not Ready for Rider"/>
    <n v="2"/>
    <n v="45.425701716666666"/>
    <n v="486.78116986666669"/>
    <n v="31"/>
    <n v="5.8823529411764705E-2"/>
    <n v="0"/>
    <n v="40"/>
    <n v="0.2163128653174603"/>
    <n v="0.47723644104575164"/>
    <n v="24"/>
    <n v="10"/>
    <n v="3"/>
    <n v="4"/>
    <s v="Recover overdue put-away workload"/>
    <x v="2"/>
    <s v="Hyderabad"/>
    <s v="Medium"/>
    <n v="1900"/>
    <n v="2.8"/>
    <d v="1899-12-30T17:00:00"/>
    <d v="1899-12-30T17:30:00"/>
    <x v="17"/>
    <b v="0"/>
  </r>
  <r>
    <s v="DS003_20260706_I36"/>
    <s v="DS003"/>
    <d v="2026-07-06T00:00:00"/>
    <n v="36"/>
    <s v="Afternoon"/>
    <n v="46"/>
    <n v="9"/>
    <n v="0"/>
    <n v="2"/>
    <n v="7"/>
    <n v="0"/>
    <n v="1"/>
    <s v=""/>
    <s v="P_DS003_003|P_DS003_006"/>
    <s v="P_DS003_009|P_DS003_012|P_DS003_018|P_DS003_021|P_DS003_024|P_DS003_027|P_DS003_030"/>
    <n v="6.5714285714285712"/>
    <n v="0"/>
    <n v="850"/>
    <n v="1"/>
    <n v="32"/>
    <n v="46"/>
    <n v="245"/>
    <n v="53404.07"/>
    <n v="5.3260869565217392"/>
    <n v="1160.9580434782608"/>
    <n v="14.652173913043478"/>
    <n v="11.342549137318841"/>
    <n v="4"/>
    <n v="3.3752724999999983E-2"/>
    <n v="0"/>
    <n v="1.4642250483620907"/>
    <n v="0.59384057971014492"/>
    <n v="2.0580656202898551"/>
    <n v="0"/>
    <n v="8.45912119021739"/>
    <n v="1840"/>
    <n v="34"/>
    <n v="2"/>
    <n v="2"/>
    <n v="0"/>
    <n v="0"/>
    <n v="2"/>
    <n v="0"/>
    <n v="513.18000000000006"/>
    <s v="Store Not Ready for Rider"/>
    <n v="3"/>
    <n v="63.539465983333336"/>
    <n v="561.13113680000004"/>
    <n v="30"/>
    <n v="8.6956521739130432E-2"/>
    <n v="4.3478260869565216E-2"/>
    <n v="40"/>
    <n v="0.30256888563492063"/>
    <n v="0.55012856549019606"/>
    <n v="27"/>
    <n v="7"/>
    <n v="4"/>
    <n v="3"/>
    <s v="Recover overdue put-away workload"/>
    <x v="2"/>
    <s v="Hyderabad"/>
    <s v="Medium"/>
    <n v="1900"/>
    <n v="2.8"/>
    <d v="1899-12-30T17:30:00"/>
    <d v="1899-12-30T18:00:00"/>
    <x v="17"/>
    <b v="0"/>
  </r>
  <r>
    <s v="DS003_20260706_I37"/>
    <s v="DS003"/>
    <d v="2026-07-06T00:00:00"/>
    <n v="37"/>
    <s v="Evening"/>
    <n v="58"/>
    <n v="9"/>
    <n v="0"/>
    <n v="0"/>
    <n v="9"/>
    <n v="0"/>
    <n v="0"/>
    <s v=""/>
    <s v=""/>
    <s v="P_DS003_006|P_DS003_009|P_DS003_012|P_DS003_018|P_DS003_021|P_DS003_024|P_DS003_027|P_DS003_030|P_DS003_003"/>
    <n v="6.4444444444444446"/>
    <n v="0"/>
    <n v="850"/>
    <n v="0"/>
    <n v="32"/>
    <n v="58"/>
    <n v="309"/>
    <n v="70352.759999999995"/>
    <n v="5.3275862068965516"/>
    <n v="1212.9786206896551"/>
    <n v="16.982758620689655"/>
    <n v="11.458263898275861"/>
    <n v="1"/>
    <n v="1.0106496264367801E-2"/>
    <n v="0"/>
    <n v="1.3993772540853102"/>
    <n v="0.56235632183908046"/>
    <n v="1.7412982537356323"/>
    <n v="5.6311974137931006E-3"/>
    <n v="8.5377382051724133"/>
    <n v="2610"/>
    <n v="34"/>
    <n v="1"/>
    <n v="1"/>
    <n v="0"/>
    <n v="1"/>
    <n v="0"/>
    <n v="0"/>
    <n v="43.96"/>
    <s v="Last-Mile Travel"/>
    <n v="1"/>
    <n v="82.407951516666671"/>
    <n v="684.98749916666668"/>
    <n v="34"/>
    <n v="1.7241379310344827E-2"/>
    <n v="1.7241379310344827E-2"/>
    <n v="45"/>
    <n v="0.30521463524691361"/>
    <n v="0.6715563717320262"/>
    <n v="33"/>
    <n v="1"/>
    <n v="4"/>
    <n v="5"/>
    <s v="Recover overdue put-away workload"/>
    <x v="2"/>
    <s v="Hyderabad"/>
    <s v="Medium"/>
    <n v="1900"/>
    <n v="2.8"/>
    <d v="1899-12-30T18:00:00"/>
    <d v="1899-12-30T18:30:00"/>
    <x v="18"/>
    <b v="1"/>
  </r>
  <r>
    <s v="DS003_20260706_I38"/>
    <s v="DS003"/>
    <d v="2026-07-06T00:00:00"/>
    <n v="38"/>
    <s v="Evening"/>
    <n v="85"/>
    <n v="9"/>
    <n v="0"/>
    <n v="0"/>
    <n v="9"/>
    <n v="0"/>
    <n v="0"/>
    <s v=""/>
    <s v=""/>
    <s v="P_DS003_009|P_DS003_012|P_DS003_018|P_DS003_021|P_DS003_024|P_DS003_027|P_DS003_030|P_DS003_003|P_DS003_006"/>
    <n v="9.4444444444444446"/>
    <n v="0"/>
    <n v="850"/>
    <n v="0"/>
    <n v="32"/>
    <n v="85"/>
    <n v="428"/>
    <n v="94522.68"/>
    <n v="5.0352941176470587"/>
    <n v="1112.0315294117647"/>
    <n v="18.623529411764707"/>
    <n v="14.679149374509803"/>
    <n v="9"/>
    <n v="0.16265974235294123"/>
    <n v="8.1796080392156842E-3"/>
    <n v="1.3840447044113615"/>
    <n v="0.63274509803921564"/>
    <n v="0.11374496529411765"/>
    <n v="2.7625896480392158"/>
    <n v="8.9217863876470584"/>
    <n v="3825"/>
    <n v="34"/>
    <n v="4"/>
    <n v="4"/>
    <n v="0"/>
    <n v="0"/>
    <n v="4"/>
    <n v="0"/>
    <n v="1523.78"/>
    <s v="Rider Supply / Availability"/>
    <n v="8"/>
    <n v="116.70881338333334"/>
    <n v="941.72279743333331"/>
    <n v="34"/>
    <n v="0.10588235294117647"/>
    <n v="4.7058823529411764E-2"/>
    <n v="45"/>
    <n v="0.43225486438271604"/>
    <n v="0.9232576445424836"/>
    <n v="45"/>
    <n v="-11"/>
    <n v="6"/>
    <n v="3"/>
    <s v="Recover overdue put-away workload"/>
    <x v="2"/>
    <s v="Hyderabad"/>
    <s v="Medium"/>
    <n v="1900"/>
    <n v="2.8"/>
    <d v="1899-12-30T18:30:00"/>
    <d v="1899-12-30T19:00:00"/>
    <x v="18"/>
    <b v="1"/>
  </r>
  <r>
    <s v="DS003_20260706_I39"/>
    <s v="DS003"/>
    <d v="2026-07-06T00:00:00"/>
    <n v="39"/>
    <s v="Evening"/>
    <n v="107"/>
    <n v="9"/>
    <n v="0"/>
    <n v="0"/>
    <n v="9"/>
    <n v="0"/>
    <n v="0"/>
    <s v=""/>
    <s v=""/>
    <s v="P_DS003_012|P_DS003_018|P_DS003_021|P_DS003_024|P_DS003_027|P_DS003_030|P_DS003_003|P_DS003_006|P_DS003_009"/>
    <n v="11.888888888888889"/>
    <n v="0"/>
    <n v="850"/>
    <n v="0"/>
    <n v="32"/>
    <n v="107"/>
    <n v="525"/>
    <n v="119543.88"/>
    <n v="4.9065420560747661"/>
    <n v="1117.232523364486"/>
    <n v="19.682242990654206"/>
    <n v="25.992713964953271"/>
    <n v="92"/>
    <n v="6.623053446884736"/>
    <n v="4.3230415887850464E-3"/>
    <n v="1.3055286889484841"/>
    <n v="0.59672897196261687"/>
    <n v="0"/>
    <n v="14.828674911838007"/>
    <n v="8.3367418322429909"/>
    <n v="4815"/>
    <n v="34"/>
    <n v="6"/>
    <n v="6"/>
    <n v="2"/>
    <n v="2"/>
    <n v="2"/>
    <n v="0"/>
    <n v="2761.22"/>
    <s v="Rider Supply / Availability"/>
    <n v="92"/>
    <n v="137.6491819"/>
    <n v="953.49986203333333"/>
    <n v="34"/>
    <n v="0.85981308411214952"/>
    <n v="5.6074766355140186E-2"/>
    <n v="45"/>
    <n v="0.50981178481481482"/>
    <n v="0.93480378630718952"/>
    <n v="46"/>
    <n v="-12"/>
    <n v="7"/>
    <n v="2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06_I40"/>
    <s v="DS003"/>
    <d v="2026-07-06T00:00:00"/>
    <n v="40"/>
    <s v="Evening"/>
    <n v="122"/>
    <n v="9"/>
    <n v="0"/>
    <n v="0"/>
    <n v="9"/>
    <n v="0"/>
    <n v="0"/>
    <s v=""/>
    <s v=""/>
    <s v="P_DS003_018|P_DS003_021|P_DS003_024|P_DS003_027|P_DS003_030|P_DS003_003|P_DS003_006|P_DS003_009|P_DS003_012"/>
    <n v="13.555555555555555"/>
    <n v="0"/>
    <n v="850"/>
    <n v="0"/>
    <n v="32"/>
    <n v="122"/>
    <n v="633"/>
    <n v="139306.59"/>
    <n v="5.1885245901639347"/>
    <n v="1141.8572950819671"/>
    <n v="20.721311475409838"/>
    <n v="45.193976565710386"/>
    <n v="122"/>
    <n v="24.472665090300545"/>
    <n v="6.8350880054644805E-2"/>
    <n v="1.416849275521354"/>
    <n v="0.59098360655737703"/>
    <n v="0"/>
    <n v="33.616880035928965"/>
    <n v="8.6058307909836067"/>
    <n v="5490"/>
    <n v="34"/>
    <n v="8"/>
    <n v="8"/>
    <n v="2"/>
    <n v="4"/>
    <n v="2"/>
    <n v="0"/>
    <n v="2400.3000000000002"/>
    <s v="Rider Supply / Availability"/>
    <n v="122"/>
    <n v="176.30537054999999"/>
    <n v="951.5596109833333"/>
    <n v="34"/>
    <n v="1"/>
    <n v="6.5573770491803282E-2"/>
    <n v="45"/>
    <n v="0.65298285388888888"/>
    <n v="0.93290157939542484"/>
    <n v="46"/>
    <n v="-12"/>
    <n v="9"/>
    <n v="0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06_I41"/>
    <s v="DS003"/>
    <d v="2026-07-06T00:00:00"/>
    <n v="41"/>
    <s v="Evening"/>
    <n v="136"/>
    <n v="9"/>
    <n v="0"/>
    <n v="0"/>
    <n v="9"/>
    <n v="0"/>
    <n v="0"/>
    <s v=""/>
    <s v=""/>
    <s v="P_DS003_021|P_DS003_024|P_DS003_027|P_DS003_030|P_DS003_003|P_DS003_006|P_DS003_009|P_DS003_012|P_DS003_018"/>
    <n v="15.111111111111111"/>
    <n v="0"/>
    <n v="850"/>
    <n v="0"/>
    <n v="32"/>
    <n v="136"/>
    <n v="661"/>
    <n v="147411.66"/>
    <n v="4.8602941176470589"/>
    <n v="1083.9092647058824"/>
    <n v="21.330882352941178"/>
    <n v="66.024181314093141"/>
    <n v="136"/>
    <n v="44.69329896115196"/>
    <n v="5.7288107843137251E-3"/>
    <n v="1.3447940738524902"/>
    <n v="0.66813725490196074"/>
    <n v="0"/>
    <n v="55.073958034068632"/>
    <n v="8.0162445037990206"/>
    <n v="6120"/>
    <n v="34"/>
    <n v="4"/>
    <n v="4"/>
    <n v="1"/>
    <n v="2"/>
    <n v="1"/>
    <n v="0"/>
    <n v="937.94"/>
    <s v="Rider Supply / Availability"/>
    <n v="136"/>
    <n v="175.50569451666667"/>
    <n v="959.66766658333336"/>
    <n v="34"/>
    <n v="1"/>
    <n v="2.9411764705882353E-2"/>
    <n v="45"/>
    <n v="0.65002109080246917"/>
    <n v="0.94085065351307196"/>
    <n v="46"/>
    <n v="-12"/>
    <n v="9"/>
    <n v="0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06_I42"/>
    <s v="DS003"/>
    <d v="2026-07-06T00:00:00"/>
    <n v="42"/>
    <s v="Evening"/>
    <n v="109"/>
    <n v="9"/>
    <n v="0"/>
    <n v="0"/>
    <n v="9"/>
    <n v="0"/>
    <n v="0"/>
    <s v=""/>
    <s v=""/>
    <s v="P_DS003_024|P_DS003_027|P_DS003_030|P_DS003_003|P_DS003_006|P_DS003_009|P_DS003_012|P_DS003_018|P_DS003_021"/>
    <n v="12.111111111111111"/>
    <n v="0"/>
    <n v="850"/>
    <n v="0"/>
    <n v="32"/>
    <n v="109"/>
    <n v="524"/>
    <n v="116023.8"/>
    <n v="4.807339449541284"/>
    <n v="1064.4385321100917"/>
    <n v="19.935779816513762"/>
    <n v="87.383190164678908"/>
    <n v="109"/>
    <n v="67.447410348165135"/>
    <n v="0"/>
    <n v="1.2838165345995991"/>
    <n v="0.62935779816513759"/>
    <n v="0"/>
    <n v="75.901579771253836"/>
    <n v="8.6467235129969424"/>
    <n v="4905"/>
    <n v="34"/>
    <n v="6"/>
    <n v="6"/>
    <n v="3"/>
    <n v="2"/>
    <n v="1"/>
    <n v="0"/>
    <n v="1435.58"/>
    <s v="Rider Supply / Availability"/>
    <n v="109"/>
    <n v="145.12840218333332"/>
    <n v="955.11417280000001"/>
    <n v="34"/>
    <n v="1"/>
    <n v="5.5045871559633031E-2"/>
    <n v="45"/>
    <n v="0.5375126006790123"/>
    <n v="0.93638644392156867"/>
    <n v="46"/>
    <n v="-12"/>
    <n v="7"/>
    <n v="2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06_I43"/>
    <s v="DS003"/>
    <d v="2026-07-06T00:00:00"/>
    <n v="43"/>
    <s v="Evening"/>
    <n v="115"/>
    <n v="9"/>
    <n v="0"/>
    <n v="0"/>
    <n v="9"/>
    <n v="0"/>
    <n v="0"/>
    <s v=""/>
    <s v=""/>
    <s v="P_DS003_027|P_DS003_030|P_DS003_003|P_DS003_006|P_DS003_009|P_DS003_012|P_DS003_018|P_DS003_021|P_DS003_024"/>
    <n v="12.77777777777778"/>
    <n v="0"/>
    <n v="850"/>
    <n v="0"/>
    <n v="32"/>
    <n v="115"/>
    <n v="591"/>
    <n v="133739.43"/>
    <n v="5.1391304347826088"/>
    <n v="1162.9515652173911"/>
    <n v="20.234782608695653"/>
    <n v="104.0972855557971"/>
    <n v="115"/>
    <n v="83.862502947101447"/>
    <n v="2.0547479565217387E-2"/>
    <n v="1.4117553013740589"/>
    <n v="0.69724637681159418"/>
    <n v="0"/>
    <n v="92.397330212173927"/>
    <n v="8.6262032792753622"/>
    <n v="5175"/>
    <n v="34"/>
    <n v="2"/>
    <n v="2"/>
    <n v="0"/>
    <n v="0"/>
    <n v="2"/>
    <n v="0"/>
    <n v="290.37"/>
    <s v="Rider Supply / Availability"/>
    <n v="115"/>
    <n v="159.92953491666665"/>
    <n v="947.47811961666673"/>
    <n v="34"/>
    <n v="1"/>
    <n v="1.7391304347826087E-2"/>
    <n v="45"/>
    <n v="0.5923316108024691"/>
    <n v="0.92890011727124189"/>
    <n v="46"/>
    <n v="-12"/>
    <n v="8"/>
    <n v="1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06_I44"/>
    <s v="DS003"/>
    <d v="2026-07-06T00:00:00"/>
    <n v="44"/>
    <s v="Evening"/>
    <n v="90"/>
    <n v="9"/>
    <n v="0"/>
    <n v="0"/>
    <n v="9"/>
    <n v="0"/>
    <n v="0"/>
    <s v=""/>
    <s v=""/>
    <s v="P_DS003_030|P_DS003_003|P_DS003_006|P_DS003_009|P_DS003_012|P_DS003_018|P_DS003_021|P_DS003_024|P_DS003_027"/>
    <n v="10"/>
    <n v="0"/>
    <n v="850"/>
    <n v="0"/>
    <n v="32"/>
    <n v="90"/>
    <n v="459"/>
    <n v="99187.7"/>
    <n v="5.0999999999999996"/>
    <n v="1102.0855555555556"/>
    <n v="18.8"/>
    <n v="119.41352114814815"/>
    <n v="90"/>
    <n v="100.61352114814815"/>
    <n v="3.4591442592592577E-3"/>
    <n v="1.3885325892328604"/>
    <n v="0.64055555555555554"/>
    <n v="0"/>
    <n v="108.03794599166667"/>
    <n v="8.3982130418518519"/>
    <n v="4050"/>
    <n v="34"/>
    <n v="6"/>
    <n v="5"/>
    <n v="2"/>
    <n v="0"/>
    <n v="4"/>
    <n v="0"/>
    <n v="1903.04"/>
    <s v="Rider Supply / Availability"/>
    <n v="90"/>
    <n v="129.33839991666667"/>
    <n v="961.92664041666671"/>
    <n v="34"/>
    <n v="1"/>
    <n v="5.5555555555555552E-2"/>
    <n v="45"/>
    <n v="0.47903111080246918"/>
    <n v="0.9430653337418301"/>
    <n v="46"/>
    <n v="-12"/>
    <n v="7"/>
    <n v="2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06_I45"/>
    <s v="DS003"/>
    <d v="2026-07-06T00:00:00"/>
    <n v="45"/>
    <s v="Evening"/>
    <n v="68"/>
    <n v="9"/>
    <n v="0"/>
    <n v="0"/>
    <n v="9"/>
    <n v="0"/>
    <n v="0"/>
    <s v=""/>
    <s v=""/>
    <s v="P_DS003_003|P_DS003_006|P_DS003_009|P_DS003_012|P_DS003_018|P_DS003_021|P_DS003_024|P_DS003_027|P_DS003_030"/>
    <n v="7.5555555555555554"/>
    <n v="0"/>
    <n v="850"/>
    <n v="0"/>
    <n v="32"/>
    <n v="68"/>
    <n v="316"/>
    <n v="71401.58"/>
    <n v="4.6470588235294121"/>
    <n v="1050.0232352941177"/>
    <n v="15.867647058823529"/>
    <n v="114.25530446544117"/>
    <n v="68"/>
    <n v="98.387657406617649"/>
    <n v="0"/>
    <n v="1.2416307525774188"/>
    <n v="0.69289215686274508"/>
    <n v="0"/>
    <n v="103.42287560686275"/>
    <n v="7.9890824110294112"/>
    <n v="2720"/>
    <n v="34"/>
    <n v="2"/>
    <n v="2"/>
    <n v="1"/>
    <n v="0"/>
    <n v="1"/>
    <n v="0"/>
    <n v="703.36"/>
    <s v="Rider Supply / Availability"/>
    <n v="68"/>
    <n v="86.329164199999994"/>
    <n v="953.10135136666668"/>
    <n v="34"/>
    <n v="1"/>
    <n v="2.9411764705882353E-2"/>
    <n v="40"/>
    <n v="0.31973764518518516"/>
    <n v="0.93441308957516345"/>
    <n v="46"/>
    <n v="-12"/>
    <n v="5"/>
    <n v="4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06_I46"/>
    <s v="DS003"/>
    <d v="2026-07-06T00:00:00"/>
    <n v="46"/>
    <s v="Evening"/>
    <n v="34"/>
    <n v="9"/>
    <n v="0"/>
    <n v="0"/>
    <n v="9"/>
    <n v="0"/>
    <n v="0"/>
    <s v=""/>
    <s v=""/>
    <s v="P_DS003_006|P_DS003_009|P_DS003_012|P_DS003_018|P_DS003_021|P_DS003_024|P_DS003_027|P_DS003_030|P_DS003_003"/>
    <n v="3.7777777777777777"/>
    <n v="0"/>
    <n v="850"/>
    <n v="0"/>
    <n v="32"/>
    <n v="34"/>
    <n v="164"/>
    <n v="33489.65"/>
    <n v="4.8235294117647056"/>
    <n v="984.98970588235295"/>
    <n v="14.117647058823529"/>
    <n v="97.800886754411763"/>
    <n v="34"/>
    <n v="83.683239695588227"/>
    <n v="0"/>
    <n v="1.2847955344720725"/>
    <n v="0.67009803921568623"/>
    <n v="0"/>
    <n v="86.082979340686279"/>
    <n v="8.74340598872549"/>
    <n v="1360"/>
    <n v="34"/>
    <n v="1"/>
    <n v="1"/>
    <n v="0"/>
    <n v="0"/>
    <n v="1"/>
    <n v="0"/>
    <n v="37.700000000000003"/>
    <s v="Rider Supply / Availability"/>
    <n v="34"/>
    <n v="43.300105433333336"/>
    <n v="949.22001369999998"/>
    <n v="34"/>
    <n v="1"/>
    <n v="2.9411764705882353E-2"/>
    <n v="40"/>
    <n v="0.16037076086419755"/>
    <n v="0.93060785656862743"/>
    <n v="46"/>
    <n v="-12"/>
    <n v="3"/>
    <n v="6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06_I47"/>
    <s v="DS003"/>
    <d v="2026-07-06T00:00:00"/>
    <n v="47"/>
    <s v="Late Night"/>
    <n v="39"/>
    <n v="9"/>
    <n v="0"/>
    <n v="2"/>
    <n v="7"/>
    <n v="0"/>
    <n v="1"/>
    <s v=""/>
    <s v="P_DS003_009|P_DS003_012"/>
    <s v="P_DS003_018|P_DS003_021|P_DS003_024|P_DS003_027|P_DS003_030|P_DS003_003|P_DS003_006"/>
    <n v="5.5714285714285712"/>
    <n v="0"/>
    <n v="850"/>
    <n v="1"/>
    <n v="31"/>
    <n v="39"/>
    <n v="193"/>
    <n v="43034.58"/>
    <n v="4.9487179487179489"/>
    <n v="1103.4507692307693"/>
    <n v="14.282051282051283"/>
    <n v="76.129652657264955"/>
    <n v="39"/>
    <n v="61.847601375213671"/>
    <n v="0"/>
    <n v="1.3415210691144728"/>
    <n v="0.68205128205128207"/>
    <n v="0"/>
    <n v="64.622082203418799"/>
    <n v="8.5237416863247866"/>
    <n v="1560"/>
    <n v="34"/>
    <n v="5"/>
    <n v="5"/>
    <n v="3"/>
    <n v="0"/>
    <n v="2"/>
    <n v="0"/>
    <n v="2209.12"/>
    <s v="Rider Supply / Availability"/>
    <n v="39"/>
    <n v="52.504219283333335"/>
    <n v="954.48867295000002"/>
    <n v="34"/>
    <n v="1"/>
    <n v="0.12820512820512819"/>
    <n v="40"/>
    <n v="0.25002009182539681"/>
    <n v="0.93577320877450987"/>
    <n v="46"/>
    <n v="-12"/>
    <n v="3"/>
    <n v="4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06_I48"/>
    <s v="DS003"/>
    <d v="2026-07-06T00:00:00"/>
    <n v="48"/>
    <s v="Late Night"/>
    <n v="18"/>
    <n v="9"/>
    <n v="0"/>
    <n v="2"/>
    <n v="7"/>
    <n v="0"/>
    <n v="1"/>
    <s v=""/>
    <s v="P_DS003_012|P_DS003_018"/>
    <s v="P_DS003_021|P_DS003_024|P_DS003_027|P_DS003_030|P_DS003_003|P_DS003_006|P_DS003_009"/>
    <n v="2.5714285714285716"/>
    <n v="0"/>
    <n v="850"/>
    <n v="1"/>
    <n v="30"/>
    <n v="18"/>
    <n v="90"/>
    <n v="25189.07"/>
    <n v="5"/>
    <n v="1399.3927777777778"/>
    <n v="13.777777777777779"/>
    <n v="49.222116552777777"/>
    <n v="18"/>
    <n v="35.444338774999999"/>
    <n v="0"/>
    <n v="1.2947115152812101"/>
    <n v="0.63425925925925919"/>
    <n v="0"/>
    <n v="38.396038839814814"/>
    <n v="7.9452550833333326"/>
    <n v="720"/>
    <n v="34"/>
    <n v="0"/>
    <n v="0"/>
    <n v="0"/>
    <n v="0"/>
    <n v="0"/>
    <n v="0"/>
    <n v="0"/>
    <s v="Rider Supply / Availability"/>
    <n v="18"/>
    <n v="23.709550383333333"/>
    <n v="956.96738901666663"/>
    <n v="34"/>
    <n v="1"/>
    <n v="0"/>
    <n v="40"/>
    <n v="0.11290262087301588"/>
    <n v="0.93820332256535943"/>
    <n v="46"/>
    <n v="-12"/>
    <n v="2"/>
    <n v="5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07_I01"/>
    <s v="DS003"/>
    <d v="2026-07-07T00:00:00"/>
    <n v="1"/>
    <s v="Night"/>
    <n v="12"/>
    <n v="18"/>
    <n v="12"/>
    <n v="2"/>
    <n v="4"/>
    <n v="900"/>
    <n v="1"/>
    <s v="P_DS003_006|P_DS003_009|P_DS003_012|P_DS003_018|P_DS003_021|P_DS003_024|P_DS003_027|P_DS003_030|P_DS003_001|P_DS003_004|P_DS003_007|P_DS003_010"/>
    <s v="P_DS003_013|P_DS003_019"/>
    <s v="P_DS003_022|P_DS003_028|P_DS003_031|P_DS003_003"/>
    <n v="3"/>
    <n v="900"/>
    <n v="9100"/>
    <n v="1"/>
    <n v="49"/>
    <n v="12"/>
    <n v="53"/>
    <n v="11536.189999999999"/>
    <n v="4.416666666666667"/>
    <n v="961.34916666666652"/>
    <n v="12.25"/>
    <n v="21.377958894444447"/>
    <n v="9"/>
    <n v="9.7183111138888894"/>
    <n v="0"/>
    <n v="1.1547457617889643"/>
    <n v="0.58611111111111114"/>
    <n v="7.0587274999999991E-2"/>
    <n v="11.65037501388889"/>
    <n v="7.1825603333333339"/>
    <n v="420"/>
    <n v="64"/>
    <n v="0"/>
    <n v="0"/>
    <n v="0"/>
    <n v="0"/>
    <n v="0"/>
    <n v="0"/>
    <n v="0"/>
    <s v="Rider Supply / Availability"/>
    <n v="8"/>
    <n v="13.533617983333334"/>
    <n v="1742.5041012833333"/>
    <n v="64"/>
    <n v="0.75"/>
    <n v="0"/>
    <n v="35"/>
    <n v="0.11278014986111112"/>
    <n v="0.90755421941840275"/>
    <n v="83"/>
    <n v="-19"/>
    <n v="1"/>
    <n v="3"/>
    <s v="Add or rebalance riders in this interval"/>
    <x v="2"/>
    <s v="Hyderabad"/>
    <s v="Medium"/>
    <n v="1900"/>
    <n v="2.8"/>
    <d v="1899-12-30T00:00:00"/>
    <d v="1899-12-30T00:30:00"/>
    <x v="0"/>
    <b v="0"/>
  </r>
  <r>
    <s v="DS003_20260707_I02"/>
    <s v="DS003"/>
    <d v="2026-07-07T00:00:00"/>
    <n v="2"/>
    <s v="Night"/>
    <n v="8"/>
    <n v="19"/>
    <n v="12"/>
    <n v="2"/>
    <n v="5"/>
    <n v="900"/>
    <n v="1"/>
    <s v="P_DS003_009|P_DS003_012|P_DS003_018|P_DS003_021|P_DS003_024|P_DS003_027|P_DS003_030|P_DS003_001|P_DS003_004|P_DS003_007|P_DS003_010|P_DS003_013"/>
    <s v="P_DS003_019|P_DS003_022"/>
    <s v="P_DS003_025|P_DS003_028|P_DS003_031|P_DS003_003|P_DS003_006"/>
    <n v="1.6"/>
    <n v="900"/>
    <n v="8200"/>
    <n v="1"/>
    <n v="48"/>
    <n v="8"/>
    <n v="43"/>
    <n v="10726.039999999999"/>
    <n v="5.375"/>
    <n v="1340.7549999999999"/>
    <n v="12.75"/>
    <n v="10.77944145"/>
    <n v="1"/>
    <n v="6.8202881249999958E-2"/>
    <n v="0"/>
    <n v="1.3865409209624096"/>
    <n v="0.81666666666666665"/>
    <n v="2.20320758125"/>
    <n v="0"/>
    <n v="7.8491505312499994"/>
    <n v="280"/>
    <n v="65"/>
    <n v="1"/>
    <n v="1"/>
    <n v="0"/>
    <n v="1"/>
    <n v="0"/>
    <n v="0"/>
    <n v="625.13"/>
    <s v="Store Not Ready for Rider"/>
    <n v="1"/>
    <n v="11.050796099999999"/>
    <n v="579.1972297166667"/>
    <n v="64"/>
    <n v="0.125"/>
    <n v="0.125"/>
    <n v="35"/>
    <n v="7.3671974000000001E-2"/>
    <n v="0.29702422036752141"/>
    <n v="28"/>
    <n v="37"/>
    <n v="1"/>
    <n v="4"/>
    <s v="Investigate inventory and order-quality process"/>
    <x v="2"/>
    <s v="Hyderabad"/>
    <s v="Medium"/>
    <n v="1900"/>
    <n v="2.8"/>
    <d v="1899-12-30T00:30:00"/>
    <d v="1899-12-30T01:00:00"/>
    <x v="0"/>
    <b v="0"/>
  </r>
  <r>
    <s v="DS003_20260707_I03"/>
    <s v="DS003"/>
    <d v="2026-07-07T00:00:00"/>
    <n v="3"/>
    <s v="Night"/>
    <n v="14"/>
    <n v="10"/>
    <n v="9"/>
    <n v="0"/>
    <n v="1"/>
    <n v="675"/>
    <n v="0"/>
    <s v="P_DS003_010|P_DS003_013|P_DS003_019|P_DS003_022|P_DS003_025|P_DS003_028|P_DS003_031|P_DS003_001|P_DS003_004"/>
    <s v=""/>
    <s v="P_DS003_007"/>
    <n v="14"/>
    <n v="675"/>
    <n v="7525"/>
    <n v="0"/>
    <n v="48"/>
    <n v="14"/>
    <n v="73"/>
    <n v="18392.810000000001"/>
    <n v="5.2142857142857144"/>
    <n v="1313.7721428571429"/>
    <n v="11.857142857142858"/>
    <n v="9.520848773809524"/>
    <n v="1"/>
    <n v="1.7742478571428601E-2"/>
    <n v="0.46230262857142856"/>
    <n v="1.3458122276637152"/>
    <n v="0.52500000000000002"/>
    <n v="2.3331148523809522"/>
    <n v="0"/>
    <n v="6.2901148678571426"/>
    <n v="490"/>
    <n v="31"/>
    <n v="0"/>
    <n v="0"/>
    <n v="0"/>
    <n v="0"/>
    <n v="0"/>
    <n v="0"/>
    <n v="0"/>
    <s v="Store Not Ready for Rider"/>
    <n v="1"/>
    <n v="16.694410816666668"/>
    <n v="104.71455341666667"/>
    <n v="9"/>
    <n v="7.1428571428571425E-2"/>
    <n v="0"/>
    <n v="35"/>
    <n v="0.55648036055555561"/>
    <n v="0.11259629399641578"/>
    <n v="5"/>
    <n v="26"/>
    <n v="1"/>
    <n v="0"/>
    <s v="Monitor - no immediate intervention"/>
    <x v="2"/>
    <s v="Hyderabad"/>
    <s v="Medium"/>
    <n v="1900"/>
    <n v="2.8"/>
    <d v="1899-12-30T01:00:00"/>
    <d v="1899-12-30T01:30:00"/>
    <x v="1"/>
    <b v="0"/>
  </r>
  <r>
    <s v="DS003_20260707_I04"/>
    <s v="DS003"/>
    <d v="2026-07-07T00:00:00"/>
    <n v="4"/>
    <s v="Night"/>
    <n v="7"/>
    <n v="10"/>
    <n v="9"/>
    <n v="0"/>
    <n v="1"/>
    <n v="675"/>
    <n v="0"/>
    <s v="P_DS003_013|P_DS003_019|P_DS003_022|P_DS003_025|P_DS003_028|P_DS003_031|P_DS003_001|P_DS003_004|P_DS003_007"/>
    <s v=""/>
    <s v="P_DS003_010"/>
    <n v="7"/>
    <n v="675"/>
    <n v="6850"/>
    <n v="0"/>
    <n v="48"/>
    <n v="7"/>
    <n v="32"/>
    <n v="8198.0299999999988"/>
    <n v="4.5714285714285712"/>
    <n v="1171.1471428571426"/>
    <n v="11.428571428571429"/>
    <n v="9.5036733333333334"/>
    <n v="0"/>
    <n v="0"/>
    <n v="0.27395404285714292"/>
    <n v="1.1745496556197157"/>
    <n v="0.66190476190476188"/>
    <n v="2.1104084547619046"/>
    <n v="0"/>
    <n v="6.2456458238095234"/>
    <n v="245"/>
    <n v="31"/>
    <n v="2"/>
    <n v="2"/>
    <n v="2"/>
    <n v="0"/>
    <n v="0"/>
    <n v="0"/>
    <n v="545.59"/>
    <s v="No SLA Breach"/>
    <n v="0"/>
    <n v="10.97287895"/>
    <n v="120.69828016666666"/>
    <n v="9"/>
    <n v="0"/>
    <n v="0.2857142857142857"/>
    <n v="35"/>
    <n v="0.36576263166666667"/>
    <n v="0.12978309695340501"/>
    <n v="6"/>
    <n v="25"/>
    <n v="1"/>
    <n v="0"/>
    <s v="Investigate inventory and order-quality process"/>
    <x v="2"/>
    <s v="Hyderabad"/>
    <s v="Medium"/>
    <n v="1900"/>
    <n v="2.8"/>
    <d v="1899-12-30T01:30:00"/>
    <d v="1899-12-30T02:00:00"/>
    <x v="1"/>
    <b v="0"/>
  </r>
  <r>
    <s v="DS003_20260707_I05"/>
    <s v="DS003"/>
    <d v="2026-07-07T00:00:00"/>
    <n v="5"/>
    <s v="Night"/>
    <n v="15"/>
    <n v="10"/>
    <n v="9"/>
    <n v="0"/>
    <n v="1"/>
    <n v="675"/>
    <n v="0"/>
    <s v="P_DS003_019|P_DS003_022|P_DS003_025|P_DS003_028|P_DS003_031|P_DS003_001|P_DS003_004|P_DS003_007|P_DS003_010"/>
    <s v=""/>
    <s v="P_DS003_013"/>
    <n v="15"/>
    <n v="675"/>
    <n v="6175"/>
    <n v="0"/>
    <n v="48"/>
    <n v="15"/>
    <n v="71"/>
    <n v="14715.48"/>
    <n v="4.7333333333333334"/>
    <n v="981.03199999999993"/>
    <n v="11.933333333333334"/>
    <n v="10.56061554111111"/>
    <n v="1"/>
    <n v="6.1830612222222213E-2"/>
    <n v="0.86818642444444438"/>
    <n v="1.2861890957191304"/>
    <n v="0.55777777777777771"/>
    <n v="2.7121532944444442"/>
    <n v="0"/>
    <n v="6.9540177988888887"/>
    <n v="525"/>
    <n v="31"/>
    <n v="0"/>
    <n v="0"/>
    <n v="0"/>
    <n v="0"/>
    <n v="0"/>
    <n v="0"/>
    <n v="0"/>
    <s v="Store Not Ready for Rider"/>
    <n v="1"/>
    <n v="19.292836283333333"/>
    <n v="135.29683358333332"/>
    <n v="10"/>
    <n v="6.6666666666666666E-2"/>
    <n v="0"/>
    <n v="35"/>
    <n v="0.64309454277777778"/>
    <n v="0.14548046621863797"/>
    <n v="7"/>
    <n v="24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07_I06"/>
    <s v="DS003"/>
    <d v="2026-07-07T00:00:00"/>
    <n v="6"/>
    <s v="Night"/>
    <n v="8"/>
    <n v="10"/>
    <n v="9"/>
    <n v="0"/>
    <n v="1"/>
    <n v="675"/>
    <n v="0"/>
    <s v="P_DS003_022|P_DS003_025|P_DS003_028|P_DS003_031|P_DS003_001|P_DS003_004|P_DS003_007|P_DS003_010|P_DS003_013"/>
    <s v=""/>
    <s v="P_DS003_019"/>
    <n v="8"/>
    <n v="675"/>
    <n v="5500"/>
    <n v="0"/>
    <n v="48"/>
    <n v="8"/>
    <n v="50"/>
    <n v="11383.380000000001"/>
    <n v="6.25"/>
    <n v="1422.9225000000001"/>
    <n v="11.75"/>
    <n v="10.457095720833333"/>
    <n v="2"/>
    <n v="0.42985582708333325"/>
    <n v="0.30687562291666665"/>
    <n v="1.790348711658877"/>
    <n v="0.58333333333333337"/>
    <n v="2.6805576604166665"/>
    <n v="0"/>
    <n v="6.81195471875"/>
    <n v="280"/>
    <n v="31"/>
    <n v="0"/>
    <n v="0"/>
    <n v="0"/>
    <n v="0"/>
    <n v="0"/>
    <n v="0"/>
    <n v="0"/>
    <s v="Store Not Ready for Rider"/>
    <n v="2"/>
    <n v="13.33228085"/>
    <n v="70.661861966666663"/>
    <n v="6"/>
    <n v="0.25"/>
    <n v="0"/>
    <n v="35"/>
    <n v="0.44440936166666667"/>
    <n v="7.598049673835125E-2"/>
    <n v="4"/>
    <n v="27"/>
    <n v="1"/>
    <n v="0"/>
    <s v="Protect or increase picker capacity"/>
    <x v="2"/>
    <s v="Hyderabad"/>
    <s v="Medium"/>
    <n v="1900"/>
    <n v="2.8"/>
    <d v="1899-12-30T02:30:00"/>
    <d v="1899-12-30T03:00:00"/>
    <x v="2"/>
    <b v="0"/>
  </r>
  <r>
    <s v="DS003_20260707_I07"/>
    <s v="DS003"/>
    <d v="2026-07-07T00:00:00"/>
    <n v="7"/>
    <s v="Night"/>
    <n v="6"/>
    <n v="10"/>
    <n v="9"/>
    <n v="0"/>
    <n v="1"/>
    <n v="675"/>
    <n v="0"/>
    <s v="P_DS003_025|P_DS003_028|P_DS003_031|P_DS003_001|P_DS003_004|P_DS003_007|P_DS003_010|P_DS003_013|P_DS003_019"/>
    <s v=""/>
    <s v="P_DS003_022"/>
    <n v="6"/>
    <n v="675"/>
    <n v="4825"/>
    <n v="0"/>
    <n v="48"/>
    <n v="6"/>
    <n v="35"/>
    <n v="7829.74"/>
    <n v="5.833333333333333"/>
    <n v="1304.9566666666667"/>
    <n v="11.333333333333334"/>
    <n v="9.1400488472222232"/>
    <n v="0"/>
    <n v="0"/>
    <n v="7.2982952777777763E-2"/>
    <n v="1.4689182350375509"/>
    <n v="0.62222222222222223"/>
    <n v="2.1641234055555558"/>
    <n v="0"/>
    <n v="6.0203698833333332"/>
    <n v="210"/>
    <n v="31"/>
    <n v="0"/>
    <n v="0"/>
    <n v="0"/>
    <n v="0"/>
    <n v="0"/>
    <n v="0"/>
    <n v="0"/>
    <s v="No SLA Breach"/>
    <n v="0"/>
    <n v="9.8040181333333329"/>
    <n v="77.124367449999994"/>
    <n v="6"/>
    <n v="0"/>
    <n v="0"/>
    <n v="35"/>
    <n v="0.32680060444444442"/>
    <n v="8.292942736559139E-2"/>
    <n v="4"/>
    <n v="27"/>
    <n v="1"/>
    <n v="0"/>
    <s v="Monitor - no immediate intervention"/>
    <x v="2"/>
    <s v="Hyderabad"/>
    <s v="Medium"/>
    <n v="1900"/>
    <n v="2.8"/>
    <d v="1899-12-30T03:00:00"/>
    <d v="1899-12-30T03:30:00"/>
    <x v="3"/>
    <b v="0"/>
  </r>
  <r>
    <s v="DS003_20260707_I08"/>
    <s v="DS003"/>
    <d v="2026-07-07T00:00:00"/>
    <n v="8"/>
    <s v="Night"/>
    <n v="5"/>
    <n v="10"/>
    <n v="9"/>
    <n v="0"/>
    <n v="1"/>
    <n v="675"/>
    <n v="0"/>
    <s v="P_DS003_028|P_DS003_031|P_DS003_001|P_DS003_004|P_DS003_007|P_DS003_010|P_DS003_013|P_DS003_019|P_DS003_022"/>
    <s v=""/>
    <s v="P_DS003_025"/>
    <n v="5"/>
    <n v="675"/>
    <n v="4150"/>
    <n v="0"/>
    <n v="48"/>
    <n v="5"/>
    <n v="29"/>
    <n v="6270.8"/>
    <n v="5.8"/>
    <n v="1254.1600000000001"/>
    <n v="13.4"/>
    <n v="12.00117277"/>
    <n v="0"/>
    <n v="0"/>
    <n v="0"/>
    <n v="1.5654945518214844"/>
    <n v="0.62"/>
    <n v="2.1854945399999997"/>
    <n v="0"/>
    <n v="9.1056782199999997"/>
    <n v="175"/>
    <n v="31"/>
    <n v="0"/>
    <n v="0"/>
    <n v="0"/>
    <n v="0"/>
    <n v="0"/>
    <n v="0"/>
    <n v="0"/>
    <s v="No SLA Breach"/>
    <n v="0"/>
    <n v="7.8274726999999995"/>
    <n v="80.020882216666664"/>
    <n v="4"/>
    <n v="0"/>
    <n v="0"/>
    <n v="35"/>
    <n v="0.26091575666666666"/>
    <n v="8.6043959372759854E-2"/>
    <n v="4"/>
    <n v="27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07_I09"/>
    <s v="DS003"/>
    <d v="2026-07-07T00:00:00"/>
    <n v="9"/>
    <s v="Night"/>
    <n v="14"/>
    <n v="10"/>
    <n v="9"/>
    <n v="0"/>
    <n v="1"/>
    <n v="675"/>
    <n v="0"/>
    <s v="P_DS003_031|P_DS003_001|P_DS003_004|P_DS003_007|P_DS003_010|P_DS003_013|P_DS003_019|P_DS003_022|P_DS003_025"/>
    <s v=""/>
    <s v="P_DS003_028"/>
    <n v="14"/>
    <n v="675"/>
    <n v="3475"/>
    <n v="0"/>
    <n v="48"/>
    <n v="14"/>
    <n v="62"/>
    <n v="12358.28"/>
    <n v="4.4285714285714288"/>
    <n v="882.73428571428576"/>
    <n v="11.214285714285714"/>
    <n v="9.879801746428571"/>
    <n v="3"/>
    <n v="0.23131078095238092"/>
    <n v="1.166100988095238"/>
    <n v="1.1894362668818543"/>
    <n v="0.72619047619047616"/>
    <n v="3.081727729761905"/>
    <n v="0"/>
    <n v="5.9337882964285722"/>
    <n v="490"/>
    <n v="31"/>
    <n v="1"/>
    <n v="1"/>
    <n v="1"/>
    <n v="0"/>
    <n v="0"/>
    <n v="0"/>
    <n v="482.72"/>
    <s v="Store Not Ready for Rider"/>
    <n v="3"/>
    <n v="16.652107633333333"/>
    <n v="127.2047989"/>
    <n v="10"/>
    <n v="0.21428571428571427"/>
    <n v="7.1428571428571425E-2"/>
    <n v="35"/>
    <n v="0.55507025444444447"/>
    <n v="0.13677935365591398"/>
    <n v="7"/>
    <n v="24"/>
    <n v="1"/>
    <n v="0"/>
    <s v="Protect or increase picker capacity"/>
    <x v="2"/>
    <s v="Hyderabad"/>
    <s v="Medium"/>
    <n v="1900"/>
    <n v="2.8"/>
    <d v="1899-12-30T04:00:00"/>
    <d v="1899-12-30T04:30:00"/>
    <x v="4"/>
    <b v="0"/>
  </r>
  <r>
    <s v="DS003_20260707_I10"/>
    <s v="DS003"/>
    <d v="2026-07-07T00:00:00"/>
    <n v="10"/>
    <s v="Night"/>
    <n v="7"/>
    <n v="10"/>
    <n v="9"/>
    <n v="0"/>
    <n v="1"/>
    <n v="675"/>
    <n v="0"/>
    <s v="P_DS003_001|P_DS003_004|P_DS003_007|P_DS003_010|P_DS003_013|P_DS003_019|P_DS003_022|P_DS003_025|P_DS003_028"/>
    <s v=""/>
    <s v="P_DS003_031"/>
    <n v="7"/>
    <n v="675"/>
    <n v="2800"/>
    <n v="0"/>
    <n v="48"/>
    <n v="7"/>
    <n v="30"/>
    <n v="5667.92"/>
    <n v="4.2857142857142856"/>
    <n v="809.70285714285717"/>
    <n v="12.428571428571429"/>
    <n v="10.100739142857142"/>
    <n v="0"/>
    <n v="0"/>
    <n v="4.4776516666666655E-2"/>
    <n v="0.98978418728248119"/>
    <n v="0.63333333333333341"/>
    <n v="1.6678940309523809"/>
    <n v="0"/>
    <n v="7.466178433333333"/>
    <n v="245"/>
    <n v="31"/>
    <n v="0"/>
    <n v="0"/>
    <n v="0"/>
    <n v="0"/>
    <n v="0"/>
    <n v="0"/>
    <n v="0"/>
    <s v="No SLA Breach"/>
    <n v="0"/>
    <n v="6.9284892500000002"/>
    <n v="52.550886366666667"/>
    <n v="5"/>
    <n v="0"/>
    <n v="0"/>
    <n v="35"/>
    <n v="0.23094964166666668"/>
    <n v="5.6506329426523297E-2"/>
    <n v="3"/>
    <n v="28"/>
    <n v="1"/>
    <n v="0"/>
    <s v="Monitor - no immediate intervention"/>
    <x v="2"/>
    <s v="Hyderabad"/>
    <s v="Medium"/>
    <n v="1900"/>
    <n v="2.8"/>
    <d v="1899-12-30T04:30:00"/>
    <d v="1899-12-30T05:00:00"/>
    <x v="4"/>
    <b v="0"/>
  </r>
  <r>
    <s v="DS003_20260707_I11"/>
    <s v="DS003"/>
    <d v="2026-07-07T00:00:00"/>
    <n v="11"/>
    <s v="Night"/>
    <n v="6"/>
    <n v="10"/>
    <n v="9"/>
    <n v="0"/>
    <n v="1"/>
    <n v="675"/>
    <n v="0"/>
    <s v="P_DS003_004|P_DS003_007|P_DS003_010|P_DS003_013|P_DS003_019|P_DS003_022|P_DS003_025|P_DS003_028|P_DS003_031"/>
    <s v=""/>
    <s v="P_DS003_001"/>
    <n v="6"/>
    <n v="675"/>
    <n v="2125"/>
    <n v="0"/>
    <n v="48"/>
    <n v="6"/>
    <n v="25"/>
    <n v="5759.34"/>
    <n v="4.166666666666667"/>
    <n v="959.89"/>
    <n v="11.333333333333334"/>
    <n v="8.5068213972222217"/>
    <n v="0"/>
    <n v="0"/>
    <n v="5.0594338888888889E-2"/>
    <n v="1.1406881215566573"/>
    <n v="0.65555555555555556"/>
    <n v="1.8468380083333333"/>
    <n v="0"/>
    <n v="5.5627611555555561"/>
    <n v="210"/>
    <n v="31"/>
    <n v="0"/>
    <n v="0"/>
    <n v="0"/>
    <n v="0"/>
    <n v="0"/>
    <n v="0"/>
    <n v="0"/>
    <s v="No SLA Breach"/>
    <n v="0"/>
    <n v="6.8441286833333335"/>
    <n v="72.283818333333329"/>
    <n v="7"/>
    <n v="0"/>
    <n v="0"/>
    <n v="35"/>
    <n v="0.22813762277777777"/>
    <n v="7.7724535842293899E-2"/>
    <n v="4"/>
    <n v="27"/>
    <n v="1"/>
    <n v="0"/>
    <s v="Monitor - no immediate intervention"/>
    <x v="2"/>
    <s v="Hyderabad"/>
    <s v="Medium"/>
    <n v="1900"/>
    <n v="2.8"/>
    <d v="1899-12-30T05:00:00"/>
    <d v="1899-12-30T05:30:00"/>
    <x v="5"/>
    <b v="0"/>
  </r>
  <r>
    <s v="DS003_20260707_I12"/>
    <s v="DS003"/>
    <d v="2026-07-07T00:00:00"/>
    <n v="12"/>
    <s v="Night"/>
    <n v="10"/>
    <n v="10"/>
    <n v="9"/>
    <n v="0"/>
    <n v="1"/>
    <n v="675"/>
    <n v="0"/>
    <s v="P_DS003_007|P_DS003_010|P_DS003_013|P_DS003_019|P_DS003_022|P_DS003_025|P_DS003_028|P_DS003_031|P_DS003_001"/>
    <s v=""/>
    <s v="P_DS003_004"/>
    <n v="10"/>
    <n v="675"/>
    <n v="1450"/>
    <n v="0"/>
    <n v="48"/>
    <n v="10"/>
    <n v="47"/>
    <n v="9276.5400000000009"/>
    <n v="4.7"/>
    <n v="927.65400000000011"/>
    <n v="12.3"/>
    <n v="10.589407328333333"/>
    <n v="1"/>
    <n v="4.6565159999999925E-2"/>
    <n v="0.5146089433333334"/>
    <n v="1.1819769118466223"/>
    <n v="0.65500000000000003"/>
    <n v="2.351585851666667"/>
    <n v="0"/>
    <n v="7.3228214683333333"/>
    <n v="350"/>
    <n v="31"/>
    <n v="0"/>
    <n v="0"/>
    <n v="0"/>
    <n v="0"/>
    <n v="0"/>
    <n v="0"/>
    <n v="0"/>
    <s v="Store Not Ready for Rider"/>
    <n v="1"/>
    <n v="11.819769016666667"/>
    <n v="110.14921216666666"/>
    <n v="8"/>
    <n v="0.1"/>
    <n v="0"/>
    <n v="35"/>
    <n v="0.39399230055555556"/>
    <n v="0.11844001308243726"/>
    <n v="6"/>
    <n v="25"/>
    <n v="1"/>
    <n v="0"/>
    <s v="Monitor - no immediate intervention"/>
    <x v="2"/>
    <s v="Hyderabad"/>
    <s v="Medium"/>
    <n v="1900"/>
    <n v="2.8"/>
    <d v="1899-12-30T05:30:00"/>
    <d v="1899-12-30T06:00:00"/>
    <x v="5"/>
    <b v="0"/>
  </r>
  <r>
    <s v="DS003_20260707_I13"/>
    <s v="DS003"/>
    <d v="2026-07-07T00:00:00"/>
    <n v="13"/>
    <s v="Morning"/>
    <n v="10"/>
    <n v="10"/>
    <n v="3"/>
    <n v="2"/>
    <n v="5"/>
    <n v="225"/>
    <n v="1"/>
    <s v="P_DS003_010|P_DS003_013|P_DS003_019"/>
    <s v="P_DS003_022|P_DS003_025"/>
    <s v="P_DS003_028|P_DS003_031|P_DS003_001|P_DS003_004|P_DS003_007"/>
    <n v="2"/>
    <n v="225"/>
    <n v="1225"/>
    <n v="1"/>
    <n v="47"/>
    <n v="10"/>
    <n v="47"/>
    <n v="9608.41"/>
    <n v="4.7"/>
    <n v="960.84100000000001"/>
    <n v="11.6"/>
    <n v="9.5825564183333345"/>
    <n v="1"/>
    <n v="7.1891326666666797E-2"/>
    <n v="0"/>
    <n v="1.2135069176315123"/>
    <n v="0.59000000000000008"/>
    <n v="1.8035069116666667"/>
    <n v="0"/>
    <n v="6.7490495016666667"/>
    <n v="350"/>
    <n v="31"/>
    <n v="1"/>
    <n v="1"/>
    <n v="1"/>
    <n v="0"/>
    <n v="0"/>
    <n v="0"/>
    <n v="267.05"/>
    <s v="Store Not Ready for Rider"/>
    <n v="1"/>
    <n v="12.135069116666667"/>
    <n v="98.677085599999998"/>
    <n v="8"/>
    <n v="0.1"/>
    <n v="0.1"/>
    <n v="35"/>
    <n v="8.090046077777778E-2"/>
    <n v="0.10610439311827957"/>
    <n v="5"/>
    <n v="26"/>
    <n v="1"/>
    <n v="4"/>
    <s v="Recover overdue put-away workload"/>
    <x v="2"/>
    <s v="Hyderabad"/>
    <s v="Medium"/>
    <n v="1900"/>
    <n v="2.8"/>
    <d v="1899-12-30T06:00:00"/>
    <d v="1899-12-30T06:30:00"/>
    <x v="6"/>
    <b v="0"/>
  </r>
  <r>
    <s v="DS003_20260707_I14"/>
    <s v="DS003"/>
    <d v="2026-07-07T00:00:00"/>
    <n v="14"/>
    <s v="Morning"/>
    <n v="18"/>
    <n v="10"/>
    <n v="3"/>
    <n v="2"/>
    <n v="5"/>
    <n v="225"/>
    <n v="1"/>
    <s v="P_DS003_013|P_DS003_019|P_DS003_022"/>
    <s v="P_DS003_025|P_DS003_028"/>
    <s v="P_DS003_031|P_DS003_001|P_DS003_004|P_DS003_007|P_DS003_010"/>
    <n v="3.6"/>
    <n v="225"/>
    <n v="1000"/>
    <n v="1"/>
    <n v="46"/>
    <n v="18"/>
    <n v="78"/>
    <n v="21211.89"/>
    <n v="4.333333333333333"/>
    <n v="1178.4383333333333"/>
    <n v="12.055555555555555"/>
    <n v="9.6032616814814808"/>
    <n v="1"/>
    <n v="2.738961388888889E-2"/>
    <n v="0"/>
    <n v="1.1562520001956327"/>
    <n v="0.65925925925925932"/>
    <n v="1.8155112518518517"/>
    <n v="0"/>
    <n v="6.8433059787037038"/>
    <n v="630"/>
    <n v="31"/>
    <n v="0"/>
    <n v="0"/>
    <n v="0"/>
    <n v="0"/>
    <n v="0"/>
    <n v="0"/>
    <n v="0"/>
    <s v="Store Not Ready for Rider"/>
    <n v="1"/>
    <n v="20.586536383333332"/>
    <n v="166.36484418333333"/>
    <n v="12"/>
    <n v="5.5555555555555552E-2"/>
    <n v="0"/>
    <n v="35"/>
    <n v="0.13724357588888889"/>
    <n v="0.17888692922939067"/>
    <n v="8"/>
    <n v="23"/>
    <n v="1"/>
    <n v="4"/>
    <s v="Recover overdue put-away workload"/>
    <x v="2"/>
    <s v="Hyderabad"/>
    <s v="Medium"/>
    <n v="1900"/>
    <n v="2.8"/>
    <d v="1899-12-30T06:30:00"/>
    <d v="1899-12-30T07:00:00"/>
    <x v="6"/>
    <b v="0"/>
  </r>
  <r>
    <s v="DS003_20260707_I15"/>
    <s v="DS003"/>
    <d v="2026-07-07T00:00:00"/>
    <n v="15"/>
    <s v="Morning"/>
    <n v="16"/>
    <n v="10"/>
    <n v="3"/>
    <n v="2"/>
    <n v="5"/>
    <n v="225"/>
    <n v="1"/>
    <s v="P_DS003_019|P_DS003_022|P_DS003_025"/>
    <s v="P_DS003_028|P_DS003_031"/>
    <s v="P_DS003_001|P_DS003_004|P_DS003_007|P_DS003_010|P_DS003_013"/>
    <n v="3.2"/>
    <n v="225"/>
    <n v="775"/>
    <n v="1"/>
    <n v="45"/>
    <n v="16"/>
    <n v="77"/>
    <n v="15195.68"/>
    <n v="4.8125"/>
    <n v="949.73"/>
    <n v="12.0625"/>
    <n v="10.312032634374999"/>
    <n v="2"/>
    <n v="7.2159623958333308E-2"/>
    <n v="0"/>
    <n v="1.327375402020923"/>
    <n v="0.66770833333333335"/>
    <n v="1.9950837302083333"/>
    <n v="0"/>
    <n v="7.3221572322916666"/>
    <n v="560"/>
    <n v="31"/>
    <n v="0"/>
    <n v="0"/>
    <n v="0"/>
    <n v="0"/>
    <n v="0"/>
    <n v="0"/>
    <n v="0"/>
    <s v="Store Not Ready for Rider"/>
    <n v="2"/>
    <n v="20.186109600000002"/>
    <n v="155.39056708333334"/>
    <n v="12"/>
    <n v="0.125"/>
    <n v="0"/>
    <n v="35"/>
    <n v="0.13457406400000002"/>
    <n v="0.16708663127240145"/>
    <n v="8"/>
    <n v="23"/>
    <n v="1"/>
    <n v="4"/>
    <s v="Recover overdue put-away workload"/>
    <x v="2"/>
    <s v="Hyderabad"/>
    <s v="Medium"/>
    <n v="1900"/>
    <n v="2.8"/>
    <d v="1899-12-30T07:00:00"/>
    <d v="1899-12-30T07:30:00"/>
    <x v="7"/>
    <b v="0"/>
  </r>
  <r>
    <s v="DS003_20260707_I16"/>
    <s v="DS003"/>
    <d v="2026-07-07T00:00:00"/>
    <n v="16"/>
    <s v="Morning"/>
    <n v="34"/>
    <n v="10"/>
    <n v="3"/>
    <n v="2"/>
    <n v="5"/>
    <n v="225"/>
    <n v="1"/>
    <s v="P_DS003_022|P_DS003_025|P_DS003_028"/>
    <s v="P_DS003_031|P_DS003_001"/>
    <s v="P_DS003_004|P_DS003_007|P_DS003_010|P_DS003_013|P_DS003_019"/>
    <n v="6.8"/>
    <n v="225"/>
    <n v="550"/>
    <n v="1"/>
    <n v="44"/>
    <n v="34"/>
    <n v="165"/>
    <n v="36961.449999999997"/>
    <n v="4.8529411764705879"/>
    <n v="1087.1014705882353"/>
    <n v="12.235294117647058"/>
    <n v="9.4576090794117658"/>
    <n v="2"/>
    <n v="1.4172803431372496E-2"/>
    <n v="0"/>
    <n v="1.2275763973362273"/>
    <n v="0.58725490196078423"/>
    <n v="1.8148312906862745"/>
    <n v="0"/>
    <n v="6.7011111122549014"/>
    <n v="1190"/>
    <n v="31"/>
    <n v="1"/>
    <n v="1"/>
    <n v="1"/>
    <n v="0"/>
    <n v="0"/>
    <n v="0"/>
    <n v="219.06"/>
    <s v="Last-Mile Travel"/>
    <n v="1"/>
    <n v="42.358155866666664"/>
    <n v="373.92916141666666"/>
    <n v="21"/>
    <n v="5.8823529411764705E-2"/>
    <n v="2.9411764705882353E-2"/>
    <n v="35"/>
    <n v="0.28238770577777778"/>
    <n v="0.40207436711469535"/>
    <n v="18"/>
    <n v="13"/>
    <n v="3"/>
    <n v="2"/>
    <s v="Recover overdue put-away workload"/>
    <x v="2"/>
    <s v="Hyderabad"/>
    <s v="Medium"/>
    <n v="1900"/>
    <n v="2.8"/>
    <d v="1899-12-30T07:30:00"/>
    <d v="1899-12-30T08:00:00"/>
    <x v="7"/>
    <b v="0"/>
  </r>
  <r>
    <s v="DS003_20260707_I17"/>
    <s v="DS003"/>
    <d v="2026-07-07T00:00:00"/>
    <n v="17"/>
    <s v="Morning"/>
    <n v="40"/>
    <n v="18"/>
    <n v="3"/>
    <n v="2"/>
    <n v="13"/>
    <n v="225"/>
    <n v="1"/>
    <s v="P_DS003_032|P_DS003_001|P_DS003_004"/>
    <s v="P_DS003_005|P_DS003_007"/>
    <s v="P_DS003_008|P_DS003_010|P_DS003_011|P_DS003_013|P_DS003_014|P_DS003_019|P_DS003_020|P_DS003_022|P_DS003_025|P_DS003_026|P_DS003_028|P_DS003_029|P_DS003_031"/>
    <n v="3.0769230769230771"/>
    <n v="225"/>
    <n v="325"/>
    <n v="1"/>
    <n v="43"/>
    <n v="40"/>
    <n v="194"/>
    <n v="41376.92"/>
    <n v="4.8499999999999996"/>
    <n v="1034.423"/>
    <n v="12.35"/>
    <n v="10.4137575725"/>
    <n v="5"/>
    <n v="6.619260833333343E-2"/>
    <n v="0"/>
    <n v="1.2616053226950694"/>
    <n v="0.73458333333333337"/>
    <n v="1.9961886474999999"/>
    <n v="0"/>
    <n v="7.4638189145833334"/>
    <n v="1400"/>
    <n v="56"/>
    <n v="1"/>
    <n v="1"/>
    <n v="1"/>
    <n v="0"/>
    <n v="0"/>
    <n v="0"/>
    <n v="37.340000000000003"/>
    <s v="Store Not Ready for Rider"/>
    <n v="4"/>
    <n v="50.4575301"/>
    <n v="417.99166064999997"/>
    <n v="26"/>
    <n v="0.125"/>
    <n v="2.5000000000000001E-2"/>
    <n v="35"/>
    <n v="0.1293782823076923"/>
    <n v="0.24880455991071426"/>
    <n v="20"/>
    <n v="36"/>
    <n v="3"/>
    <n v="10"/>
    <s v="Recover overdue put-away workload"/>
    <x v="2"/>
    <s v="Hyderabad"/>
    <s v="Medium"/>
    <n v="1900"/>
    <n v="2.8"/>
    <d v="1899-12-30T08:00:00"/>
    <d v="1899-12-30T08:30:00"/>
    <x v="8"/>
    <b v="0"/>
  </r>
  <r>
    <s v="DS003_20260707_I18"/>
    <s v="DS003"/>
    <d v="2026-07-07T00:00:00"/>
    <n v="18"/>
    <s v="Morning"/>
    <n v="55"/>
    <n v="17"/>
    <n v="3"/>
    <n v="2"/>
    <n v="12"/>
    <n v="225"/>
    <n v="1"/>
    <s v="P_DS003_005|P_DS003_007|P_DS003_008"/>
    <s v="P_DS003_010|P_DS003_011"/>
    <s v="P_DS003_013|P_DS003_014|P_DS003_019|P_DS003_020|P_DS003_022|P_DS003_025|P_DS003_026|P_DS003_028|P_DS003_029|P_DS003_031|P_DS003_032|P_DS003_004"/>
    <n v="4.583333333333333"/>
    <n v="225"/>
    <n v="100"/>
    <n v="1"/>
    <n v="42"/>
    <n v="55"/>
    <n v="290"/>
    <n v="66097.8"/>
    <n v="5.2727272727272725"/>
    <n v="1201.7781818181818"/>
    <n v="12.127272727272727"/>
    <n v="9.8849138248484838"/>
    <n v="2"/>
    <n v="3.5722806060606065E-2"/>
    <n v="0"/>
    <n v="1.3954740356715432"/>
    <n v="0.6133333333333334"/>
    <n v="2.0088073603030305"/>
    <n v="0"/>
    <n v="6.993076153333333"/>
    <n v="1925"/>
    <n v="59"/>
    <n v="2"/>
    <n v="2"/>
    <n v="1"/>
    <n v="0"/>
    <n v="1"/>
    <n v="0"/>
    <n v="849"/>
    <s v="Last-Mile Travel"/>
    <n v="1"/>
    <n v="74.316702716666668"/>
    <n v="543.2428812666667"/>
    <n v="31"/>
    <n v="3.6363636363636362E-2"/>
    <n v="3.6363636363636362E-2"/>
    <n v="35"/>
    <n v="0.20643528532407407"/>
    <n v="0.30691688207156309"/>
    <n v="26"/>
    <n v="33"/>
    <n v="4"/>
    <n v="8"/>
    <s v="Recover overdue put-away workload"/>
    <x v="2"/>
    <s v="Hyderabad"/>
    <s v="Medium"/>
    <n v="1900"/>
    <n v="2.8"/>
    <d v="1899-12-30T08:30:00"/>
    <d v="1899-12-30T09:00:00"/>
    <x v="8"/>
    <b v="0"/>
  </r>
  <r>
    <s v="DS003_20260707_I19"/>
    <s v="DS003"/>
    <d v="2026-07-07T00:00:00"/>
    <n v="19"/>
    <s v="Morning"/>
    <n v="35"/>
    <n v="8"/>
    <n v="0"/>
    <n v="2"/>
    <n v="6"/>
    <n v="0"/>
    <n v="1"/>
    <s v=""/>
    <s v="P_DS003_014|P_DS003_020"/>
    <s v="P_DS003_026|P_DS003_029|P_DS003_032|P_DS003_005|P_DS003_008|P_DS003_011"/>
    <n v="5.833333333333333"/>
    <n v="0"/>
    <n v="100"/>
    <n v="1"/>
    <n v="41"/>
    <n v="35"/>
    <n v="199"/>
    <n v="47027.18"/>
    <n v="5.6857142857142859"/>
    <n v="1343.6337142857144"/>
    <n v="12.571428571428571"/>
    <n v="10.258479210000001"/>
    <n v="1"/>
    <n v="3.5013028571428684E-3"/>
    <n v="2.2928957142857144E-3"/>
    <n v="1.4906122695575668"/>
    <n v="0.63095238095238093"/>
    <n v="2.1238575380952383"/>
    <n v="0"/>
    <n v="7.214145472857143"/>
    <n v="1225"/>
    <n v="28"/>
    <n v="0"/>
    <n v="0"/>
    <n v="0"/>
    <n v="0"/>
    <n v="0"/>
    <n v="0"/>
    <n v="0"/>
    <s v="Store Not Ready for Rider"/>
    <n v="1"/>
    <n v="51.596584849999999"/>
    <n v="418.18921660000001"/>
    <n v="32"/>
    <n v="2.8571428571428571E-2"/>
    <n v="0"/>
    <n v="35"/>
    <n v="0.28664769361111109"/>
    <n v="0.49784430547619046"/>
    <n v="20"/>
    <n v="8"/>
    <n v="3"/>
    <n v="3"/>
    <s v="Recover overdue put-away workload"/>
    <x v="2"/>
    <s v="Hyderabad"/>
    <s v="Medium"/>
    <n v="1900"/>
    <n v="2.8"/>
    <d v="1899-12-30T09:00:00"/>
    <d v="1899-12-30T09:30:00"/>
    <x v="9"/>
    <b v="0"/>
  </r>
  <r>
    <s v="DS003_20260707_I20"/>
    <s v="DS003"/>
    <d v="2026-07-07T00:00:00"/>
    <n v="20"/>
    <s v="Morning"/>
    <n v="52"/>
    <n v="8"/>
    <n v="0"/>
    <n v="2"/>
    <n v="6"/>
    <n v="0"/>
    <n v="1"/>
    <s v=""/>
    <s v="P_DS003_020|P_DS003_026"/>
    <s v="P_DS003_029|P_DS003_032|P_DS003_005|P_DS003_008|P_DS003_011|P_DS003_014"/>
    <n v="8.6666666666666661"/>
    <n v="0"/>
    <n v="100"/>
    <n v="1"/>
    <n v="40"/>
    <n v="52"/>
    <n v="261"/>
    <n v="60478.65"/>
    <n v="5.0192307692307692"/>
    <n v="1163.0509615384615"/>
    <n v="13.461538461538462"/>
    <n v="9.3782132980769219"/>
    <n v="0"/>
    <n v="0"/>
    <n v="0"/>
    <n v="1.3105369183105549"/>
    <n v="0.70032051282051277"/>
    <n v="1.9562870939102563"/>
    <n v="0"/>
    <n v="6.459984069871795"/>
    <n v="1820"/>
    <n v="28"/>
    <n v="3"/>
    <n v="3"/>
    <n v="2"/>
    <n v="0"/>
    <n v="0"/>
    <n v="1"/>
    <n v="331.46"/>
    <s v="No SLA Breach"/>
    <n v="0"/>
    <n v="67.00847648333334"/>
    <n v="527.47504946666663"/>
    <n v="28"/>
    <n v="0"/>
    <n v="5.7692307692307696E-2"/>
    <n v="35"/>
    <n v="0.37226931379629635"/>
    <n v="0.62794648746031745"/>
    <n v="26"/>
    <n v="2"/>
    <n v="4"/>
    <n v="2"/>
    <s v="Recover overdue put-away workload"/>
    <x v="2"/>
    <s v="Hyderabad"/>
    <s v="Medium"/>
    <n v="1900"/>
    <n v="2.8"/>
    <d v="1899-12-30T09:30:00"/>
    <d v="1899-12-30T10:00:00"/>
    <x v="9"/>
    <b v="0"/>
  </r>
  <r>
    <s v="DS003_20260707_I21"/>
    <s v="DS003"/>
    <d v="2026-07-07T00:00:00"/>
    <n v="21"/>
    <s v="Morning"/>
    <n v="44"/>
    <n v="8"/>
    <n v="0"/>
    <n v="2"/>
    <n v="6"/>
    <n v="0"/>
    <n v="1"/>
    <s v=""/>
    <s v="P_DS003_026|P_DS003_029"/>
    <s v="P_DS003_032|P_DS003_005|P_DS003_008|P_DS003_011|P_DS003_014|P_DS003_020"/>
    <n v="7.333333333333333"/>
    <n v="0"/>
    <n v="100"/>
    <n v="1"/>
    <n v="39"/>
    <n v="44"/>
    <n v="230"/>
    <n v="54498.06"/>
    <n v="5.2272727272727275"/>
    <n v="1238.5922727272728"/>
    <n v="13.25"/>
    <n v="10.285419345075757"/>
    <n v="3"/>
    <n v="2.3507377651515136E-2"/>
    <n v="2.4780238636363636E-3"/>
    <n v="1.368570033703129"/>
    <n v="0.66856060606060608"/>
    <n v="2.0302289909090909"/>
    <n v="0"/>
    <n v="7.3829318931818184"/>
    <n v="1540"/>
    <n v="28"/>
    <n v="1"/>
    <n v="1"/>
    <n v="0"/>
    <n v="1"/>
    <n v="0"/>
    <n v="0"/>
    <n v="431.6"/>
    <s v="Last-Mile Travel"/>
    <n v="2"/>
    <n v="63.308452183333337"/>
    <n v="422.32318818333334"/>
    <n v="28"/>
    <n v="6.8181818181818177E-2"/>
    <n v="2.2727272727272728E-2"/>
    <n v="35"/>
    <n v="0.35171362324074074"/>
    <n v="0.50276570021825395"/>
    <n v="21"/>
    <n v="7"/>
    <n v="4"/>
    <n v="2"/>
    <s v="Recover overdue put-away workload"/>
    <x v="2"/>
    <s v="Hyderabad"/>
    <s v="Medium"/>
    <n v="1900"/>
    <n v="2.8"/>
    <d v="1899-12-30T10:00:00"/>
    <d v="1899-12-30T10:30:00"/>
    <x v="10"/>
    <b v="0"/>
  </r>
  <r>
    <s v="DS003_20260707_I22"/>
    <s v="DS003"/>
    <d v="2026-07-07T00:00:00"/>
    <n v="22"/>
    <s v="Morning"/>
    <n v="50"/>
    <n v="8"/>
    <n v="0"/>
    <n v="2"/>
    <n v="6"/>
    <n v="0"/>
    <n v="1"/>
    <s v=""/>
    <s v="P_DS003_029|P_DS003_032"/>
    <s v="P_DS003_005|P_DS003_008|P_DS003_011|P_DS003_014|P_DS003_020|P_DS003_026"/>
    <n v="8.3333333333333339"/>
    <n v="0"/>
    <n v="100"/>
    <n v="1"/>
    <n v="38"/>
    <n v="50"/>
    <n v="258"/>
    <n v="64290.91"/>
    <n v="5.16"/>
    <n v="1285.8182000000002"/>
    <n v="13.26"/>
    <n v="9.7360448680000005"/>
    <n v="1"/>
    <n v="4.6906807666666668E-2"/>
    <n v="0"/>
    <n v="1.3621800110477909"/>
    <n v="0.65400000000000003"/>
    <n v="1.4183018859999998"/>
    <n v="0.20257211466666669"/>
    <n v="6.5952927416666673"/>
    <n v="1750"/>
    <n v="28"/>
    <n v="0"/>
    <n v="0"/>
    <n v="0"/>
    <n v="0"/>
    <n v="0"/>
    <n v="0"/>
    <n v="0"/>
    <s v="Store Not Ready for Rider"/>
    <n v="1"/>
    <n v="68.731179650000001"/>
    <n v="565.13800328333332"/>
    <n v="28"/>
    <n v="0.02"/>
    <n v="0"/>
    <n v="35"/>
    <n v="0.38183988694444443"/>
    <n v="0.67278333724206352"/>
    <n v="27"/>
    <n v="1"/>
    <n v="4"/>
    <n v="2"/>
    <s v="Recover overdue put-away workload"/>
    <x v="2"/>
    <s v="Hyderabad"/>
    <s v="Medium"/>
    <n v="1900"/>
    <n v="2.8"/>
    <d v="1899-12-30T10:30:00"/>
    <d v="1899-12-30T11:00:00"/>
    <x v="10"/>
    <b v="0"/>
  </r>
  <r>
    <s v="DS003_20260707_I23"/>
    <s v="DS003"/>
    <d v="2026-07-07T00:00:00"/>
    <n v="23"/>
    <s v="Lunch"/>
    <n v="33"/>
    <n v="8"/>
    <n v="0"/>
    <n v="0"/>
    <n v="8"/>
    <n v="0"/>
    <n v="0"/>
    <s v=""/>
    <s v=""/>
    <s v="P_DS003_032|P_DS003_005|P_DS003_008|P_DS003_011|P_DS003_014|P_DS003_020|P_DS003_026|P_DS003_029"/>
    <n v="4.125"/>
    <n v="0"/>
    <n v="100"/>
    <n v="0"/>
    <n v="38"/>
    <n v="33"/>
    <n v="176"/>
    <n v="42373.26"/>
    <n v="5.333333333333333"/>
    <n v="1284.0381818181818"/>
    <n v="12"/>
    <n v="9.2634015560606056"/>
    <n v="1"/>
    <n v="1.7679902020202028E-2"/>
    <n v="0"/>
    <n v="1.4795726804831444"/>
    <n v="0.50707070707070712"/>
    <n v="1.970509642929293"/>
    <n v="0"/>
    <n v="6.2752430181818184"/>
    <n v="1155"/>
    <n v="28"/>
    <n v="3"/>
    <n v="3"/>
    <n v="0"/>
    <n v="1"/>
    <n v="2"/>
    <n v="0"/>
    <n v="519.37"/>
    <s v="Store Not Ready for Rider"/>
    <n v="1"/>
    <n v="44.741819849999999"/>
    <n v="328.00328606666665"/>
    <n v="28"/>
    <n v="3.0303030303030304E-2"/>
    <n v="9.0909090909090912E-2"/>
    <n v="35"/>
    <n v="0.18642424937499999"/>
    <n v="0.39048010246031745"/>
    <n v="16"/>
    <n v="12"/>
    <n v="3"/>
    <n v="5"/>
    <s v="Recover overdue put-away workload"/>
    <x v="2"/>
    <s v="Hyderabad"/>
    <s v="Medium"/>
    <n v="1900"/>
    <n v="2.8"/>
    <d v="1899-12-30T11:00:00"/>
    <d v="1899-12-30T11:30:00"/>
    <x v="11"/>
    <b v="0"/>
  </r>
  <r>
    <s v="DS003_20260707_I24"/>
    <s v="DS003"/>
    <d v="2026-07-07T00:00:00"/>
    <n v="24"/>
    <s v="Lunch"/>
    <n v="54"/>
    <n v="8"/>
    <n v="0"/>
    <n v="0"/>
    <n v="8"/>
    <n v="0"/>
    <n v="0"/>
    <s v=""/>
    <s v=""/>
    <s v="P_DS003_005|P_DS003_008|P_DS003_011|P_DS003_014|P_DS003_020|P_DS003_026|P_DS003_029|P_DS003_032"/>
    <n v="6.75"/>
    <n v="0"/>
    <n v="100"/>
    <n v="0"/>
    <n v="38"/>
    <n v="54"/>
    <n v="285"/>
    <n v="65337.340000000004"/>
    <n v="5.2777777777777777"/>
    <n v="1209.9507407407409"/>
    <n v="13.481481481481481"/>
    <n v="9.5105262268518533"/>
    <n v="0"/>
    <n v="0"/>
    <n v="3.8818395061728336E-4"/>
    <n v="1.4110144556330966"/>
    <n v="0.69444444444444442"/>
    <n v="2.0727613555555555"/>
    <n v="0"/>
    <n v="6.5009754388888892"/>
    <n v="1890"/>
    <n v="28"/>
    <n v="0"/>
    <n v="0"/>
    <n v="0"/>
    <n v="0"/>
    <n v="0"/>
    <n v="0"/>
    <n v="0"/>
    <s v="No SLA Breach"/>
    <n v="0"/>
    <n v="79.637430916666659"/>
    <n v="520.08656333333329"/>
    <n v="28"/>
    <n v="0"/>
    <n v="0"/>
    <n v="35"/>
    <n v="0.33182262881944441"/>
    <n v="0.61915067063492057"/>
    <n v="25"/>
    <n v="3"/>
    <n v="4"/>
    <n v="4"/>
    <s v="Recover overdue put-away workload"/>
    <x v="2"/>
    <s v="Hyderabad"/>
    <s v="Medium"/>
    <n v="1900"/>
    <n v="2.8"/>
    <d v="1899-12-30T11:30:00"/>
    <d v="1899-12-30T12:00:00"/>
    <x v="11"/>
    <b v="0"/>
  </r>
  <r>
    <s v="DS003_20260707_I25"/>
    <s v="DS003"/>
    <d v="2026-07-07T00:00:00"/>
    <n v="25"/>
    <s v="Lunch"/>
    <n v="56"/>
    <n v="8"/>
    <n v="0"/>
    <n v="0"/>
    <n v="8"/>
    <n v="0"/>
    <n v="0"/>
    <s v=""/>
    <s v=""/>
    <s v="P_DS003_008|P_DS003_011|P_DS003_014|P_DS003_020|P_DS003_026|P_DS003_029|P_DS003_032|P_DS003_005"/>
    <n v="7"/>
    <n v="0"/>
    <n v="100"/>
    <n v="0"/>
    <n v="38"/>
    <n v="56"/>
    <n v="275"/>
    <n v="63422.979999999996"/>
    <n v="4.9107142857142856"/>
    <n v="1132.5532142857141"/>
    <n v="15.517857142857142"/>
    <n v="9.9589081113095244"/>
    <n v="0"/>
    <n v="0"/>
    <n v="0"/>
    <n v="1.2948384207250843"/>
    <n v="0.61785714285714288"/>
    <n v="1.8416772053571429"/>
    <n v="0"/>
    <n v="7.141748262797619"/>
    <n v="2240"/>
    <n v="28"/>
    <n v="1"/>
    <n v="1"/>
    <n v="1"/>
    <n v="0"/>
    <n v="0"/>
    <n v="0"/>
    <n v="131.88"/>
    <s v="No SLA Breach"/>
    <n v="0"/>
    <n v="73.639381016666661"/>
    <n v="607.30736808333336"/>
    <n v="28"/>
    <n v="0"/>
    <n v="1.7857142857142856E-2"/>
    <n v="40"/>
    <n v="0.30683075423611111"/>
    <n v="0.72298496200396833"/>
    <n v="29"/>
    <n v="-1"/>
    <n v="4"/>
    <n v="4"/>
    <s v="Recover overdue put-away workload"/>
    <x v="2"/>
    <s v="Hyderabad"/>
    <s v="Medium"/>
    <n v="1900"/>
    <n v="2.8"/>
    <d v="1899-12-30T12:00:00"/>
    <d v="1899-12-30T12:30:00"/>
    <x v="12"/>
    <b v="1"/>
  </r>
  <r>
    <s v="DS003_20260707_I26"/>
    <s v="DS003"/>
    <d v="2026-07-07T00:00:00"/>
    <n v="26"/>
    <s v="Lunch"/>
    <n v="76"/>
    <n v="8"/>
    <n v="0"/>
    <n v="0"/>
    <n v="8"/>
    <n v="0"/>
    <n v="0"/>
    <s v=""/>
    <s v=""/>
    <s v="P_DS003_011|P_DS003_014|P_DS003_020|P_DS003_026|P_DS003_029|P_DS003_032|P_DS003_005|P_DS003_008"/>
    <n v="9.5"/>
    <n v="0"/>
    <n v="100"/>
    <n v="0"/>
    <n v="38"/>
    <n v="76"/>
    <n v="418"/>
    <n v="98288.22"/>
    <n v="5.5"/>
    <n v="1293.266052631579"/>
    <n v="17.105263157894736"/>
    <n v="11.688153813596491"/>
    <n v="0"/>
    <n v="0"/>
    <n v="1.7599918201754383E-2"/>
    <n v="1.4811112737450753"/>
    <n v="0.59912280701754383"/>
    <n v="0.60989977127192985"/>
    <n v="1.5005173668859648"/>
    <n v="7.1691884059210533"/>
    <n v="3040"/>
    <n v="28"/>
    <n v="3"/>
    <n v="3"/>
    <n v="2"/>
    <n v="1"/>
    <n v="0"/>
    <n v="0"/>
    <n v="969.96"/>
    <s v="No SLA Breach"/>
    <n v="0"/>
    <n v="112.29673243333333"/>
    <n v="716.90914169999996"/>
    <n v="28"/>
    <n v="0"/>
    <n v="3.9473684210526314E-2"/>
    <n v="40"/>
    <n v="0.46790305180555553"/>
    <n v="0.85346326392857141"/>
    <n v="35"/>
    <n v="-7"/>
    <n v="6"/>
    <n v="2"/>
    <s v="Recover overdue put-away workload"/>
    <x v="2"/>
    <s v="Hyderabad"/>
    <s v="Medium"/>
    <n v="1900"/>
    <n v="2.8"/>
    <d v="1899-12-30T12:30:00"/>
    <d v="1899-12-30T13:00:00"/>
    <x v="12"/>
    <b v="1"/>
  </r>
  <r>
    <s v="DS003_20260707_I27"/>
    <s v="DS003"/>
    <d v="2026-07-07T00:00:00"/>
    <n v="27"/>
    <s v="Lunch"/>
    <n v="73"/>
    <n v="8"/>
    <n v="0"/>
    <n v="0"/>
    <n v="8"/>
    <n v="0"/>
    <n v="0"/>
    <s v=""/>
    <s v=""/>
    <s v="P_DS003_014|P_DS003_020|P_DS003_026|P_DS003_029|P_DS003_032|P_DS003_005|P_DS003_008|P_DS003_011"/>
    <n v="9.125"/>
    <n v="0"/>
    <n v="100"/>
    <n v="0"/>
    <n v="38"/>
    <n v="73"/>
    <n v="341"/>
    <n v="78265.53"/>
    <n v="4.6712328767123283"/>
    <n v="1072.1305479452055"/>
    <n v="16.534246575342465"/>
    <n v="11.374228960502283"/>
    <n v="1"/>
    <n v="1.1813310502283077E-2"/>
    <n v="0"/>
    <n v="1.2916271662339631"/>
    <n v="0.60844748858447484"/>
    <n v="1.1767675342465754E-2"/>
    <n v="1.8325301255707762"/>
    <n v="6.7429940337899543"/>
    <n v="2920"/>
    <n v="28"/>
    <n v="0"/>
    <n v="0"/>
    <n v="0"/>
    <n v="0"/>
    <n v="0"/>
    <n v="0"/>
    <n v="0"/>
    <s v="Rider Supply / Availability"/>
    <n v="1"/>
    <n v="91.485375083333338"/>
    <n v="774.50424763333331"/>
    <n v="28"/>
    <n v="1.3698630136986301E-2"/>
    <n v="0"/>
    <n v="40"/>
    <n v="0.38118906284722226"/>
    <n v="0.92202886623015867"/>
    <n v="37"/>
    <n v="-9"/>
    <n v="5"/>
    <n v="3"/>
    <s v="Recover overdue put-away workload"/>
    <x v="2"/>
    <s v="Hyderabad"/>
    <s v="Medium"/>
    <n v="1900"/>
    <n v="2.8"/>
    <d v="1899-12-30T13:00:00"/>
    <d v="1899-12-30T13:30:00"/>
    <x v="13"/>
    <b v="1"/>
  </r>
  <r>
    <s v="DS003_20260707_I28"/>
    <s v="DS003"/>
    <d v="2026-07-07T00:00:00"/>
    <n v="28"/>
    <s v="Lunch"/>
    <n v="62"/>
    <n v="8"/>
    <n v="0"/>
    <n v="0"/>
    <n v="8"/>
    <n v="0"/>
    <n v="0"/>
    <s v=""/>
    <s v=""/>
    <s v="P_DS003_020|P_DS003_026|P_DS003_029|P_DS003_032|P_DS003_005|P_DS003_008|P_DS003_011|P_DS003_014"/>
    <n v="7.75"/>
    <n v="0"/>
    <n v="100"/>
    <n v="0"/>
    <n v="38"/>
    <n v="62"/>
    <n v="322"/>
    <n v="72064.66"/>
    <n v="5.193548387096774"/>
    <n v="1162.3332258064518"/>
    <n v="15.725806451612904"/>
    <n v="10.636505805376343"/>
    <n v="0"/>
    <n v="0"/>
    <n v="0"/>
    <n v="1.3658222302979324"/>
    <n v="0.62284946236559136"/>
    <n v="0.33284028333333332"/>
    <n v="1.0693403494623657"/>
    <n v="6.5935475217741937"/>
    <n v="2480"/>
    <n v="28"/>
    <n v="2"/>
    <n v="2"/>
    <n v="2"/>
    <n v="0"/>
    <n v="0"/>
    <n v="0"/>
    <n v="671.8"/>
    <s v="No SLA Breach"/>
    <n v="0"/>
    <n v="86.285825200000005"/>
    <n v="742.66842316666668"/>
    <n v="28"/>
    <n v="0"/>
    <n v="3.2258064516129031E-2"/>
    <n v="40"/>
    <n v="0.35952427166666667"/>
    <n v="0.88412907519841277"/>
    <n v="36"/>
    <n v="-8"/>
    <n v="5"/>
    <n v="3"/>
    <s v="Recover overdue put-away workload"/>
    <x v="2"/>
    <s v="Hyderabad"/>
    <s v="Medium"/>
    <n v="1900"/>
    <n v="2.8"/>
    <d v="1899-12-30T13:30:00"/>
    <d v="1899-12-30T14:00:00"/>
    <x v="13"/>
    <b v="1"/>
  </r>
  <r>
    <s v="DS003_20260707_I29"/>
    <s v="DS003"/>
    <d v="2026-07-07T00:00:00"/>
    <n v="29"/>
    <s v="Lunch"/>
    <n v="53"/>
    <n v="8"/>
    <n v="0"/>
    <n v="0"/>
    <n v="8"/>
    <n v="0"/>
    <n v="0"/>
    <s v=""/>
    <s v=""/>
    <s v="P_DS003_026|P_DS003_029|P_DS003_032|P_DS003_005|P_DS003_008|P_DS003_011|P_DS003_014|P_DS003_020"/>
    <n v="6.625"/>
    <n v="0"/>
    <n v="100"/>
    <n v="0"/>
    <n v="38"/>
    <n v="53"/>
    <n v="295"/>
    <n v="63223.9"/>
    <n v="5.5660377358490569"/>
    <n v="1192.9037735849056"/>
    <n v="13.471698113207546"/>
    <n v="9.7450531915094327"/>
    <n v="0"/>
    <n v="0"/>
    <n v="0"/>
    <n v="1.4916237142594493"/>
    <n v="0.65786163522012575"/>
    <n v="2.0955180185534594"/>
    <n v="0"/>
    <n v="6.6119200443396222"/>
    <n v="1855"/>
    <n v="28"/>
    <n v="4"/>
    <n v="4"/>
    <n v="3"/>
    <n v="1"/>
    <n v="0"/>
    <n v="0"/>
    <n v="1851.95"/>
    <s v="No SLA Breach"/>
    <n v="0"/>
    <n v="79.338741450000001"/>
    <n v="559.91620101666672"/>
    <n v="28"/>
    <n v="0"/>
    <n v="7.5471698113207544E-2"/>
    <n v="35"/>
    <n v="0.33057808937499999"/>
    <n v="0.66656690597222223"/>
    <n v="27"/>
    <n v="1"/>
    <n v="4"/>
    <n v="4"/>
    <s v="Recover overdue put-away workload"/>
    <x v="2"/>
    <s v="Hyderabad"/>
    <s v="Medium"/>
    <n v="1900"/>
    <n v="2.8"/>
    <d v="1899-12-30T14:00:00"/>
    <d v="1899-12-30T14:30:00"/>
    <x v="14"/>
    <b v="0"/>
  </r>
  <r>
    <s v="DS003_20260707_I30"/>
    <s v="DS003"/>
    <d v="2026-07-07T00:00:00"/>
    <n v="30"/>
    <s v="Lunch"/>
    <n v="51"/>
    <n v="8"/>
    <n v="0"/>
    <n v="0"/>
    <n v="8"/>
    <n v="0"/>
    <n v="0"/>
    <s v=""/>
    <s v=""/>
    <s v="P_DS003_029|P_DS003_032|P_DS003_005|P_DS003_008|P_DS003_011|P_DS003_014|P_DS003_020|P_DS003_026"/>
    <n v="6.375"/>
    <n v="0"/>
    <n v="100"/>
    <n v="0"/>
    <n v="38"/>
    <n v="51"/>
    <n v="244"/>
    <n v="59776.46"/>
    <n v="4.784313725490196"/>
    <n v="1172.0874509803921"/>
    <n v="13.529411764705882"/>
    <n v="9.4898439973856217"/>
    <n v="1"/>
    <n v="4.3734104575163663E-3"/>
    <n v="0"/>
    <n v="1.2905453941954557"/>
    <n v="0.66143790849673201"/>
    <n v="1.9400162640522876"/>
    <n v="0"/>
    <n v="6.6336123297385621"/>
    <n v="1785"/>
    <n v="28"/>
    <n v="2"/>
    <n v="2"/>
    <n v="1"/>
    <n v="0"/>
    <n v="1"/>
    <n v="0"/>
    <n v="1045.74"/>
    <s v="Last-Mile Travel"/>
    <n v="1"/>
    <n v="63.951453299999997"/>
    <n v="524.92426654999997"/>
    <n v="28"/>
    <n v="1.9607843137254902E-2"/>
    <n v="3.9215686274509803E-2"/>
    <n v="35"/>
    <n v="0.26646438875"/>
    <n v="0.62490984113095238"/>
    <n v="25"/>
    <n v="3"/>
    <n v="4"/>
    <n v="4"/>
    <s v="Recover overdue put-away workload"/>
    <x v="2"/>
    <s v="Hyderabad"/>
    <s v="Medium"/>
    <n v="1900"/>
    <n v="2.8"/>
    <d v="1899-12-30T14:30:00"/>
    <d v="1899-12-30T15:00:00"/>
    <x v="14"/>
    <b v="0"/>
  </r>
  <r>
    <s v="DS003_20260707_I31"/>
    <s v="DS003"/>
    <d v="2026-07-07T00:00:00"/>
    <n v="31"/>
    <s v="Afternoon"/>
    <n v="39"/>
    <n v="8"/>
    <n v="0"/>
    <n v="2"/>
    <n v="6"/>
    <n v="0"/>
    <n v="1"/>
    <s v=""/>
    <s v="P_DS003_032|P_DS003_005"/>
    <s v="P_DS003_008|P_DS003_011|P_DS003_014|P_DS003_020|P_DS003_026|P_DS003_029"/>
    <n v="6.5"/>
    <n v="0"/>
    <n v="100"/>
    <n v="1"/>
    <n v="37"/>
    <n v="39"/>
    <n v="197"/>
    <n v="41788.480000000003"/>
    <n v="5.0512820512820511"/>
    <n v="1071.4994871794872"/>
    <n v="12.820512820512821"/>
    <n v="9.9597642482905986"/>
    <n v="0"/>
    <n v="0"/>
    <n v="4.4647065384615381E-2"/>
    <n v="1.3605300197234116"/>
    <n v="0.62863247863247862"/>
    <n v="2.0338095568376069"/>
    <n v="0"/>
    <n v="7.0494589551282045"/>
    <n v="1365"/>
    <n v="28"/>
    <n v="1"/>
    <n v="1"/>
    <n v="0"/>
    <n v="1"/>
    <n v="0"/>
    <n v="0"/>
    <n v="613.67999999999995"/>
    <s v="No SLA Breach"/>
    <n v="0"/>
    <n v="54.352697183333333"/>
    <n v="404.76274646666667"/>
    <n v="21"/>
    <n v="0"/>
    <n v="2.564102564102564E-2"/>
    <n v="35"/>
    <n v="0.30195942879629628"/>
    <n v="0.48186041246031747"/>
    <n v="20"/>
    <n v="8"/>
    <n v="3"/>
    <n v="3"/>
    <s v="Recover overdue put-away workload"/>
    <x v="2"/>
    <s v="Hyderabad"/>
    <s v="Medium"/>
    <n v="1900"/>
    <n v="2.8"/>
    <d v="1899-12-30T15:00:00"/>
    <d v="1899-12-30T15:30:00"/>
    <x v="15"/>
    <b v="0"/>
  </r>
  <r>
    <s v="DS003_20260707_I32"/>
    <s v="DS003"/>
    <d v="2026-07-07T00:00:00"/>
    <n v="32"/>
    <s v="Afternoon"/>
    <n v="43"/>
    <n v="8"/>
    <n v="0"/>
    <n v="2"/>
    <n v="6"/>
    <n v="0"/>
    <n v="1"/>
    <s v=""/>
    <s v="P_DS003_005|P_DS003_008"/>
    <s v="P_DS003_011|P_DS003_014|P_DS003_020|P_DS003_026|P_DS003_029|P_DS003_032"/>
    <n v="7.166666666666667"/>
    <n v="0"/>
    <n v="100"/>
    <n v="1"/>
    <n v="36"/>
    <n v="43"/>
    <n v="230"/>
    <n v="53639.63"/>
    <n v="5.3488372093023253"/>
    <n v="1247.4332558139533"/>
    <n v="13.255813953488373"/>
    <n v="9.9116612155038748"/>
    <n v="0"/>
    <n v="0"/>
    <n v="0"/>
    <n v="1.4747451921601802"/>
    <n v="0.62984496124031009"/>
    <n v="2.1045901445736432"/>
    <n v="0"/>
    <n v="7.0128850155038762"/>
    <n v="1505"/>
    <n v="28"/>
    <n v="2"/>
    <n v="2"/>
    <n v="1"/>
    <n v="1"/>
    <n v="0"/>
    <n v="0"/>
    <n v="885.22"/>
    <s v="No SLA Breach"/>
    <n v="0"/>
    <n v="62.640106750000001"/>
    <n v="426.46741823333332"/>
    <n v="25"/>
    <n v="0"/>
    <n v="4.6511627906976744E-2"/>
    <n v="35"/>
    <n v="0.34800059305555558"/>
    <n v="0.50769930742063485"/>
    <n v="21"/>
    <n v="7"/>
    <n v="3"/>
    <n v="3"/>
    <s v="Recover overdue put-away workload"/>
    <x v="2"/>
    <s v="Hyderabad"/>
    <s v="Medium"/>
    <n v="1900"/>
    <n v="2.8"/>
    <d v="1899-12-30T15:30:00"/>
    <d v="1899-12-30T16:00:00"/>
    <x v="15"/>
    <b v="0"/>
  </r>
  <r>
    <s v="DS003_20260707_I33"/>
    <s v="DS003"/>
    <d v="2026-07-07T00:00:00"/>
    <n v="33"/>
    <s v="Afternoon"/>
    <n v="22"/>
    <n v="16"/>
    <n v="0"/>
    <n v="2"/>
    <n v="14"/>
    <n v="0"/>
    <n v="1"/>
    <s v=""/>
    <s v="P_DS003_005|P_DS003_006"/>
    <s v="P_DS003_008|P_DS003_011|P_DS003_012|P_DS003_014|P_DS003_015|P_DS003_018|P_DS003_020|P_DS003_021|P_DS003_024|P_DS003_026|P_DS003_027|P_DS003_029|P_DS003_032|P_DS003_003"/>
    <n v="1.5714285714285714"/>
    <n v="0"/>
    <n v="100"/>
    <n v="1"/>
    <n v="35"/>
    <n v="22"/>
    <n v="106"/>
    <n v="25726.959999999999"/>
    <n v="4.8181818181818183"/>
    <n v="1169.4072727272726"/>
    <n v="12.136363636363637"/>
    <n v="10.185474031060606"/>
    <n v="2"/>
    <n v="0.14938194242424246"/>
    <n v="0"/>
    <n v="1.3009447283875781"/>
    <n v="0.6946969696969697"/>
    <n v="1.9956416893939393"/>
    <n v="0"/>
    <n v="7.2140747590909093"/>
    <n v="770"/>
    <n v="60"/>
    <n v="0"/>
    <n v="0"/>
    <n v="0"/>
    <n v="0"/>
    <n v="0"/>
    <n v="0"/>
    <n v="0"/>
    <s v="Last-Mile Travel"/>
    <n v="1"/>
    <n v="31.308937216666667"/>
    <n v="394.45257079999999"/>
    <n v="30"/>
    <n v="9.0909090909090912E-2"/>
    <n v="0"/>
    <n v="35"/>
    <n v="7.4545088611111116E-2"/>
    <n v="0.21914031711111109"/>
    <n v="19"/>
    <n v="41"/>
    <n v="2"/>
    <n v="12"/>
    <s v="Recover overdue put-away workload"/>
    <x v="2"/>
    <s v="Hyderabad"/>
    <s v="Medium"/>
    <n v="1900"/>
    <n v="2.8"/>
    <d v="1899-12-30T16:00:00"/>
    <d v="1899-12-30T16:30:00"/>
    <x v="16"/>
    <b v="0"/>
  </r>
  <r>
    <s v="DS003_20260707_I34"/>
    <s v="DS003"/>
    <d v="2026-07-07T00:00:00"/>
    <n v="34"/>
    <s v="Afternoon"/>
    <n v="33"/>
    <n v="16"/>
    <n v="0"/>
    <n v="2"/>
    <n v="14"/>
    <n v="0"/>
    <n v="1"/>
    <s v=""/>
    <s v="P_DS003_006|P_DS003_008"/>
    <s v="P_DS003_011|P_DS003_012|P_DS003_014|P_DS003_015|P_DS003_018|P_DS003_020|P_DS003_021|P_DS003_024|P_DS003_026|P_DS003_027|P_DS003_029|P_DS003_032|P_DS003_003|P_DS003_005"/>
    <n v="2.3571428571428572"/>
    <n v="0"/>
    <n v="100"/>
    <n v="1"/>
    <n v="34"/>
    <n v="33"/>
    <n v="144"/>
    <n v="32847.620000000003"/>
    <n v="4.3636363636363633"/>
    <n v="995.38242424242435"/>
    <n v="11.909090909090908"/>
    <n v="9.7975972969696983"/>
    <n v="2"/>
    <n v="6.3192828282828281E-2"/>
    <n v="0"/>
    <n v="1.1893767427350326"/>
    <n v="0.62222222222222212"/>
    <n v="1.8115989555555556"/>
    <n v="0"/>
    <n v="7.0602407560606055"/>
    <n v="1155"/>
    <n v="59"/>
    <n v="1"/>
    <n v="1"/>
    <n v="0"/>
    <n v="0"/>
    <n v="1"/>
    <n v="0"/>
    <n v="64.72"/>
    <s v="Last-Mile Travel"/>
    <n v="1"/>
    <n v="39.026316783333336"/>
    <n v="304.36050219999998"/>
    <n v="20"/>
    <n v="6.0606060606060608E-2"/>
    <n v="3.0303030303030304E-2"/>
    <n v="35"/>
    <n v="9.2919801865079366E-2"/>
    <n v="0.17195508598870055"/>
    <n v="15"/>
    <n v="44"/>
    <n v="2"/>
    <n v="12"/>
    <s v="Recover overdue put-away workload"/>
    <x v="2"/>
    <s v="Hyderabad"/>
    <s v="Medium"/>
    <n v="1900"/>
    <n v="2.8"/>
    <d v="1899-12-30T16:30:00"/>
    <d v="1899-12-30T17:00:00"/>
    <x v="16"/>
    <b v="0"/>
  </r>
  <r>
    <s v="DS003_20260707_I35"/>
    <s v="DS003"/>
    <d v="2026-07-07T00:00:00"/>
    <n v="35"/>
    <s v="Afternoon"/>
    <n v="42"/>
    <n v="8"/>
    <n v="0"/>
    <n v="2"/>
    <n v="6"/>
    <n v="0"/>
    <n v="1"/>
    <s v=""/>
    <s v="P_DS003_015|P_DS003_018"/>
    <s v="P_DS003_021|P_DS003_024|P_DS003_027|P_DS003_003|P_DS003_006|P_DS003_012"/>
    <n v="7"/>
    <n v="0"/>
    <n v="100"/>
    <n v="1"/>
    <n v="33"/>
    <n v="42"/>
    <n v="224"/>
    <n v="55751.1"/>
    <n v="5.333333333333333"/>
    <n v="1327.4071428571428"/>
    <n v="12.333333333333334"/>
    <n v="9.7178097436507933"/>
    <n v="4"/>
    <n v="7.8186558333333364E-2"/>
    <n v="0"/>
    <n v="1.4467753130442942"/>
    <n v="0.62777777777777777"/>
    <n v="2.0745530817460316"/>
    <n v="0"/>
    <n v="6.6579391916666664"/>
    <n v="1470"/>
    <n v="33"/>
    <n v="1"/>
    <n v="1"/>
    <n v="0"/>
    <n v="1"/>
    <n v="0"/>
    <n v="0"/>
    <n v="489.26"/>
    <s v="Store Not Ready for Rider"/>
    <n v="3"/>
    <n v="61.443517149999998"/>
    <n v="417.43548729999998"/>
    <n v="28"/>
    <n v="9.5238095238095233E-2"/>
    <n v="2.3809523809523808E-2"/>
    <n v="35"/>
    <n v="0.34135287305555556"/>
    <n v="0.42165200737373737"/>
    <n v="20"/>
    <n v="13"/>
    <n v="3"/>
    <n v="3"/>
    <s v="Recover overdue put-away workload"/>
    <x v="2"/>
    <s v="Hyderabad"/>
    <s v="Medium"/>
    <n v="1900"/>
    <n v="2.8"/>
    <d v="1899-12-30T17:00:00"/>
    <d v="1899-12-30T17:30:00"/>
    <x v="17"/>
    <b v="0"/>
  </r>
  <r>
    <s v="DS003_20260707_I36"/>
    <s v="DS003"/>
    <d v="2026-07-07T00:00:00"/>
    <n v="36"/>
    <s v="Afternoon"/>
    <n v="47"/>
    <n v="8"/>
    <n v="0"/>
    <n v="2"/>
    <n v="6"/>
    <n v="0"/>
    <n v="1"/>
    <s v=""/>
    <s v="P_DS003_018|P_DS003_021"/>
    <s v="P_DS003_024|P_DS003_027|P_DS003_003|P_DS003_006|P_DS003_012|P_DS003_015"/>
    <n v="7.833333333333333"/>
    <n v="0"/>
    <n v="100"/>
    <n v="1"/>
    <n v="32"/>
    <n v="47"/>
    <n v="263"/>
    <n v="62657.4"/>
    <n v="5.5957446808510642"/>
    <n v="1333.136170212766"/>
    <n v="12.787234042553191"/>
    <n v="10.233227808865248"/>
    <n v="2"/>
    <n v="3.7074604609929104E-2"/>
    <n v="1.0998154255319144E-2"/>
    <n v="1.5399059667852162"/>
    <n v="0.57304964539007097"/>
    <n v="2.1239537574468086"/>
    <n v="0"/>
    <n v="7.1213307804964536"/>
    <n v="1645"/>
    <n v="33"/>
    <n v="0"/>
    <n v="0"/>
    <n v="0"/>
    <n v="0"/>
    <n v="0"/>
    <n v="0"/>
    <n v="0"/>
    <s v="Store Not Ready for Rider"/>
    <n v="2"/>
    <n v="69.418973066666666"/>
    <n v="485.28036148333331"/>
    <n v="28"/>
    <n v="4.2553191489361701E-2"/>
    <n v="0"/>
    <n v="35"/>
    <n v="0.38566096148148149"/>
    <n v="0.49018218331649827"/>
    <n v="24"/>
    <n v="9"/>
    <n v="4"/>
    <n v="2"/>
    <s v="Recover overdue put-away workload"/>
    <x v="2"/>
    <s v="Hyderabad"/>
    <s v="Medium"/>
    <n v="1900"/>
    <n v="2.8"/>
    <d v="1899-12-30T17:30:00"/>
    <d v="1899-12-30T18:00:00"/>
    <x v="17"/>
    <b v="0"/>
  </r>
  <r>
    <s v="DS003_20260707_I37"/>
    <s v="DS003"/>
    <d v="2026-07-07T00:00:00"/>
    <n v="37"/>
    <s v="Evening"/>
    <n v="63"/>
    <n v="8"/>
    <n v="0"/>
    <n v="0"/>
    <n v="8"/>
    <n v="0"/>
    <n v="0"/>
    <s v=""/>
    <s v=""/>
    <s v="P_DS003_021|P_DS003_024|P_DS003_027|P_DS003_003|P_DS003_006|P_DS003_012|P_DS003_015|P_DS003_018"/>
    <n v="7.875"/>
    <n v="0"/>
    <n v="100"/>
    <n v="0"/>
    <n v="32"/>
    <n v="63"/>
    <n v="317"/>
    <n v="80439.5"/>
    <n v="5.0317460317460316"/>
    <n v="1276.8174603174602"/>
    <n v="14.968253968253968"/>
    <n v="9.1602307732804231"/>
    <n v="0"/>
    <n v="0"/>
    <n v="0"/>
    <n v="1.3526616115508541"/>
    <n v="0.62275132275132272"/>
    <n v="1.9754129259259259"/>
    <n v="0"/>
    <n v="6.2816432349206348"/>
    <n v="2520"/>
    <n v="33"/>
    <n v="3"/>
    <n v="3"/>
    <n v="1"/>
    <n v="2"/>
    <n v="0"/>
    <n v="0"/>
    <n v="1117.5999999999999"/>
    <s v="No SLA Breach"/>
    <n v="0"/>
    <n v="85.230764100000002"/>
    <n v="594.14066758333331"/>
    <n v="33"/>
    <n v="0"/>
    <n v="4.7619047619047616E-2"/>
    <n v="40"/>
    <n v="0.35512818374999999"/>
    <n v="0.60014208846801342"/>
    <n v="29"/>
    <n v="4"/>
    <n v="5"/>
    <n v="3"/>
    <s v="Recover overdue put-away workload"/>
    <x v="2"/>
    <s v="Hyderabad"/>
    <s v="Medium"/>
    <n v="1900"/>
    <n v="2.8"/>
    <d v="1899-12-30T18:00:00"/>
    <d v="1899-12-30T18:30:00"/>
    <x v="18"/>
    <b v="1"/>
  </r>
  <r>
    <s v="DS003_20260707_I38"/>
    <s v="DS003"/>
    <d v="2026-07-07T00:00:00"/>
    <n v="38"/>
    <s v="Evening"/>
    <n v="87"/>
    <n v="8"/>
    <n v="0"/>
    <n v="0"/>
    <n v="8"/>
    <n v="0"/>
    <n v="0"/>
    <s v=""/>
    <s v=""/>
    <s v="P_DS003_024|P_DS003_027|P_DS003_003|P_DS003_006|P_DS003_012|P_DS003_015|P_DS003_018|P_DS003_021"/>
    <n v="10.875"/>
    <n v="0"/>
    <n v="100"/>
    <n v="0"/>
    <n v="32"/>
    <n v="87"/>
    <n v="424"/>
    <n v="97586.85"/>
    <n v="4.8735632183908049"/>
    <n v="1121.6879310344827"/>
    <n v="16.712643678160919"/>
    <n v="10.252532022988506"/>
    <n v="0"/>
    <n v="0"/>
    <n v="3.9680285440613014E-3"/>
    <n v="1.2922471822339543"/>
    <n v="0.65555555555555556"/>
    <n v="0.9781106170498084"/>
    <n v="0.45476814118773945"/>
    <n v="6.9546138017241379"/>
    <n v="3480"/>
    <n v="33"/>
    <n v="2"/>
    <n v="2"/>
    <n v="2"/>
    <n v="0"/>
    <n v="0"/>
    <n v="0"/>
    <n v="517.29999999999995"/>
    <s v="No SLA Breach"/>
    <n v="0"/>
    <n v="111.34220929999999"/>
    <n v="816.58036876666665"/>
    <n v="33"/>
    <n v="0"/>
    <n v="2.2988505747126436E-2"/>
    <n v="40"/>
    <n v="0.4639258720833333"/>
    <n v="0.82482865531986527"/>
    <n v="39"/>
    <n v="-6"/>
    <n v="6"/>
    <n v="2"/>
    <s v="Recover overdue put-away workload"/>
    <x v="2"/>
    <s v="Hyderabad"/>
    <s v="Medium"/>
    <n v="1900"/>
    <n v="2.8"/>
    <d v="1899-12-30T18:30:00"/>
    <d v="1899-12-30T19:00:00"/>
    <x v="18"/>
    <b v="1"/>
  </r>
  <r>
    <s v="DS003_20260707_I39"/>
    <s v="DS003"/>
    <d v="2026-07-07T00:00:00"/>
    <n v="39"/>
    <s v="Evening"/>
    <n v="98"/>
    <n v="8"/>
    <n v="0"/>
    <n v="0"/>
    <n v="8"/>
    <n v="0"/>
    <n v="0"/>
    <s v=""/>
    <s v=""/>
    <s v="P_DS003_027|P_DS003_003|P_DS003_006|P_DS003_012|P_DS003_015|P_DS003_018|P_DS003_021|P_DS003_024"/>
    <n v="12.25"/>
    <n v="0"/>
    <n v="100"/>
    <n v="0"/>
    <n v="32"/>
    <n v="98"/>
    <n v="475"/>
    <n v="101528.44"/>
    <n v="4.8469387755102042"/>
    <n v="1036.0044897959183"/>
    <n v="17.479591836734695"/>
    <n v="13.24991429132653"/>
    <n v="2"/>
    <n v="1.2501642517006775E-2"/>
    <n v="6.1794430272108835E-3"/>
    <n v="1.3052400244867617"/>
    <n v="0.66105442176870743"/>
    <n v="9.2702773809523794E-3"/>
    <n v="3.2896703375850338"/>
    <n v="7.0847088306122448"/>
    <n v="3920"/>
    <n v="33"/>
    <n v="3"/>
    <n v="3"/>
    <n v="1"/>
    <n v="1"/>
    <n v="1"/>
    <n v="0"/>
    <n v="417.36"/>
    <s v="Rider Supply / Availability"/>
    <n v="2"/>
    <n v="130.70078465"/>
    <n v="912.2373957166667"/>
    <n v="33"/>
    <n v="2.0408163265306121E-2"/>
    <n v="3.0612244897959183E-2"/>
    <n v="40"/>
    <n v="0.54458660270833337"/>
    <n v="0.92145191486531985"/>
    <n v="44"/>
    <n v="-11"/>
    <n v="7"/>
    <n v="1"/>
    <s v="Recover overdue put-away workload"/>
    <x v="2"/>
    <s v="Hyderabad"/>
    <s v="Medium"/>
    <n v="1900"/>
    <n v="2.8"/>
    <d v="1899-12-30T19:00:00"/>
    <d v="1899-12-30T19:30:00"/>
    <x v="19"/>
    <b v="1"/>
  </r>
  <r>
    <s v="DS003_20260707_I40"/>
    <s v="DS003"/>
    <d v="2026-07-07T00:00:00"/>
    <n v="40"/>
    <s v="Evening"/>
    <n v="117"/>
    <n v="8"/>
    <n v="0"/>
    <n v="0"/>
    <n v="8"/>
    <n v="0"/>
    <n v="0"/>
    <s v=""/>
    <s v=""/>
    <s v="P_DS003_003|P_DS003_006|P_DS003_012|P_DS003_015|P_DS003_018|P_DS003_021|P_DS003_024|P_DS003_027"/>
    <n v="14.625"/>
    <n v="0"/>
    <n v="100"/>
    <n v="0"/>
    <n v="32"/>
    <n v="117"/>
    <n v="561"/>
    <n v="134405.71"/>
    <n v="4.7948717948717947"/>
    <n v="1148.7667521367521"/>
    <n v="18.46153846153846"/>
    <n v="21.399135096438748"/>
    <n v="92"/>
    <n v="3.3314294844729346"/>
    <n v="4.5358285470085462E-2"/>
    <n v="1.3318684798858991"/>
    <n v="0.63304843304843306"/>
    <n v="0"/>
    <n v="11.587897692735043"/>
    <n v="6.9348653300569802"/>
    <n v="4680"/>
    <n v="33"/>
    <n v="5"/>
    <n v="5"/>
    <n v="1"/>
    <n v="3"/>
    <n v="1"/>
    <n v="0"/>
    <n v="1912.23"/>
    <s v="Rider Supply / Availability"/>
    <n v="92"/>
    <n v="152.95247068333333"/>
    <n v="913.96419779999997"/>
    <n v="33"/>
    <n v="0.78632478632478631"/>
    <n v="4.2735042735042736E-2"/>
    <n v="40"/>
    <n v="0.6373019611805556"/>
    <n v="0.9231961593939394"/>
    <n v="44"/>
    <n v="-11"/>
    <n v="8"/>
    <n v="0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07_I41"/>
    <s v="DS003"/>
    <d v="2026-07-07T00:00:00"/>
    <n v="41"/>
    <s v="Evening"/>
    <n v="141"/>
    <n v="8"/>
    <n v="0"/>
    <n v="0"/>
    <n v="8"/>
    <n v="0"/>
    <n v="0"/>
    <s v=""/>
    <s v=""/>
    <s v="P_DS003_006|P_DS003_012|P_DS003_015|P_DS003_018|P_DS003_021|P_DS003_024|P_DS003_027|P_DS003_003"/>
    <n v="17.625"/>
    <n v="0"/>
    <n v="100"/>
    <n v="0"/>
    <n v="32"/>
    <n v="141"/>
    <n v="703"/>
    <n v="160632.07"/>
    <n v="4.9858156028368796"/>
    <n v="1139.2345390070923"/>
    <n v="20.226950354609929"/>
    <n v="38.066080064184398"/>
    <n v="141"/>
    <n v="17.839129709574468"/>
    <n v="0.12105297813238769"/>
    <n v="1.4413964080078185"/>
    <n v="0.65673758865248222"/>
    <n v="0"/>
    <n v="27.703608103191488"/>
    <n v="7.1826466765957449"/>
    <n v="5640"/>
    <n v="33"/>
    <n v="7"/>
    <n v="7"/>
    <n v="5"/>
    <n v="2"/>
    <n v="0"/>
    <n v="0"/>
    <n v="1748.3"/>
    <s v="Rider Supply / Availability"/>
    <n v="141"/>
    <n v="202.46017430000001"/>
    <n v="916.09918004999997"/>
    <n v="33"/>
    <n v="1"/>
    <n v="4.9645390070921988E-2"/>
    <n v="40"/>
    <n v="0.84358405958333338"/>
    <n v="0.92535270712121209"/>
    <n v="44"/>
    <n v="-11"/>
    <n v="10"/>
    <n v="-2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07_I42"/>
    <s v="DS003"/>
    <d v="2026-07-07T00:00:00"/>
    <n v="42"/>
    <s v="Evening"/>
    <n v="127"/>
    <n v="8"/>
    <n v="0"/>
    <n v="0"/>
    <n v="8"/>
    <n v="0"/>
    <n v="0"/>
    <s v=""/>
    <s v=""/>
    <s v="P_DS003_012|P_DS003_015|P_DS003_018|P_DS003_021|P_DS003_024|P_DS003_027|P_DS003_003|P_DS003_006"/>
    <n v="15.875"/>
    <n v="0"/>
    <n v="100"/>
    <n v="0"/>
    <n v="32"/>
    <n v="127"/>
    <n v="596"/>
    <n v="136037.66999999998"/>
    <n v="4.6929133858267713"/>
    <n v="1071.1627559055116"/>
    <n v="19.15748031496063"/>
    <n v="55.846826196062992"/>
    <n v="127"/>
    <n v="36.689345881102362"/>
    <n v="3.4648584120734904E-2"/>
    <n v="1.3552490733621354"/>
    <n v="0.63530183727034129"/>
    <n v="0"/>
    <n v="45.924080831627293"/>
    <n v="6.9661810304461946"/>
    <n v="5080"/>
    <n v="33"/>
    <n v="8"/>
    <n v="8"/>
    <n v="4"/>
    <n v="3"/>
    <n v="1"/>
    <n v="0"/>
    <n v="2467.62"/>
    <s v="Rider Supply / Availability"/>
    <n v="127"/>
    <n v="170.03016681666668"/>
    <n v="915.96735460000002"/>
    <n v="33"/>
    <n v="1"/>
    <n v="6.2992125984251968E-2"/>
    <n v="40"/>
    <n v="0.70845902840277786"/>
    <n v="0.92521955010101009"/>
    <n v="44"/>
    <n v="-11"/>
    <n v="9"/>
    <n v="-1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07_I43"/>
    <s v="DS003"/>
    <d v="2026-07-07T00:00:00"/>
    <n v="43"/>
    <s v="Evening"/>
    <n v="104"/>
    <n v="8"/>
    <n v="0"/>
    <n v="0"/>
    <n v="8"/>
    <n v="0"/>
    <n v="0"/>
    <s v=""/>
    <s v=""/>
    <s v="P_DS003_015|P_DS003_018|P_DS003_021|P_DS003_024|P_DS003_027|P_DS003_003|P_DS003_006|P_DS003_012"/>
    <n v="13"/>
    <n v="0"/>
    <n v="100"/>
    <n v="0"/>
    <n v="32"/>
    <n v="104"/>
    <n v="520"/>
    <n v="125276.16"/>
    <n v="5"/>
    <n v="1204.5784615384616"/>
    <n v="17.759615384615383"/>
    <n v="64.721645219551277"/>
    <n v="104"/>
    <n v="46.962029834935898"/>
    <n v="1.6871705128205128E-2"/>
    <n v="1.3422296639269067"/>
    <n v="0.64919871794871797"/>
    <n v="0"/>
    <n v="55.008048817467952"/>
    <n v="6.7961616911858975"/>
    <n v="4160"/>
    <n v="33"/>
    <n v="3"/>
    <n v="3"/>
    <n v="2"/>
    <n v="1"/>
    <n v="0"/>
    <n v="0"/>
    <n v="921.09"/>
    <s v="Rider Supply / Availability"/>
    <n v="104"/>
    <n v="144.78592038333335"/>
    <n v="905.74587058333327"/>
    <n v="33"/>
    <n v="1"/>
    <n v="2.8846153846153848E-2"/>
    <n v="40"/>
    <n v="0.60327466826388898"/>
    <n v="0.91489481877104373"/>
    <n v="44"/>
    <n v="-11"/>
    <n v="7"/>
    <n v="1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07_I44"/>
    <s v="DS003"/>
    <d v="2026-07-07T00:00:00"/>
    <n v="44"/>
    <s v="Evening"/>
    <n v="68"/>
    <n v="8"/>
    <n v="0"/>
    <n v="0"/>
    <n v="8"/>
    <n v="0"/>
    <n v="0"/>
    <s v=""/>
    <s v=""/>
    <s v="P_DS003_018|P_DS003_021|P_DS003_024|P_DS003_027|P_DS003_003|P_DS003_006|P_DS003_012|P_DS003_015"/>
    <n v="8.5"/>
    <n v="0"/>
    <n v="100"/>
    <n v="0"/>
    <n v="32"/>
    <n v="68"/>
    <n v="360"/>
    <n v="82425.88"/>
    <n v="5.2941176470588234"/>
    <n v="1212.1452941176472"/>
    <n v="15.720588235294118"/>
    <n v="65.291422545098044"/>
    <n v="68"/>
    <n v="49.570834309803921"/>
    <n v="0"/>
    <n v="1.4595446982001228"/>
    <n v="0.5963235294117647"/>
    <n v="0"/>
    <n v="54.972583252205879"/>
    <n v="7.2887063497549018"/>
    <n v="2720"/>
    <n v="33"/>
    <n v="2"/>
    <n v="2"/>
    <n v="0"/>
    <n v="0"/>
    <n v="2"/>
    <n v="0"/>
    <n v="757.1"/>
    <s v="Rider Supply / Availability"/>
    <n v="68"/>
    <n v="95.048153766666672"/>
    <n v="909.09350233333328"/>
    <n v="33"/>
    <n v="1"/>
    <n v="2.9411764705882353E-2"/>
    <n v="40"/>
    <n v="0.39603397402777779"/>
    <n v="0.91827626498316495"/>
    <n v="44"/>
    <n v="-11"/>
    <n v="5"/>
    <n v="3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07_I45"/>
    <s v="DS003"/>
    <d v="2026-07-07T00:00:00"/>
    <n v="45"/>
    <s v="Evening"/>
    <n v="57"/>
    <n v="8"/>
    <n v="0"/>
    <n v="0"/>
    <n v="8"/>
    <n v="0"/>
    <n v="0"/>
    <s v=""/>
    <s v=""/>
    <s v="P_DS003_021|P_DS003_024|P_DS003_027|P_DS003_003|P_DS003_006|P_DS003_012|P_DS003_015|P_DS003_018"/>
    <n v="7.125"/>
    <n v="0"/>
    <n v="100"/>
    <n v="0"/>
    <n v="32"/>
    <n v="57"/>
    <n v="292"/>
    <n v="67678.98"/>
    <n v="5.1228070175438596"/>
    <n v="1187.3505263157895"/>
    <n v="13.368421052631579"/>
    <n v="59.617994278947364"/>
    <n v="57"/>
    <n v="46.249573226315789"/>
    <n v="0"/>
    <n v="1.3695981468456069"/>
    <n v="0.61461988304093562"/>
    <n v="0"/>
    <n v="49.752805000292398"/>
    <n v="6.9707373216374267"/>
    <n v="1995"/>
    <n v="33"/>
    <n v="2"/>
    <n v="2"/>
    <n v="0"/>
    <n v="1"/>
    <n v="1"/>
    <n v="0"/>
    <n v="906.18000000000006"/>
    <s v="Rider Supply / Availability"/>
    <n v="57"/>
    <n v="81.120355966666665"/>
    <n v="913.62385216666667"/>
    <n v="33"/>
    <n v="1"/>
    <n v="3.5087719298245612E-2"/>
    <n v="35"/>
    <n v="0.33800148319444445"/>
    <n v="0.92285237592592595"/>
    <n v="44"/>
    <n v="-11"/>
    <n v="4"/>
    <n v="4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07_I46"/>
    <s v="DS003"/>
    <d v="2026-07-07T00:00:00"/>
    <n v="46"/>
    <s v="Evening"/>
    <n v="46"/>
    <n v="8"/>
    <n v="0"/>
    <n v="0"/>
    <n v="8"/>
    <n v="0"/>
    <n v="0"/>
    <s v=""/>
    <s v=""/>
    <s v="P_DS003_024|P_DS003_027|P_DS003_003|P_DS003_006|P_DS003_012|P_DS003_015|P_DS003_018|P_DS003_021"/>
    <n v="5.75"/>
    <n v="0"/>
    <n v="100"/>
    <n v="0"/>
    <n v="32"/>
    <n v="46"/>
    <n v="244"/>
    <n v="54374.239999999998"/>
    <n v="5.3043478260869561"/>
    <n v="1182.0486956521738"/>
    <n v="12.869565217391305"/>
    <n v="47.611300948188408"/>
    <n v="46"/>
    <n v="34.741735730797103"/>
    <n v="0"/>
    <n v="1.4502983654517683"/>
    <n v="0.60181159420289854"/>
    <n v="0"/>
    <n v="37.221198507246378"/>
    <n v="7.3984997188405792"/>
    <n v="1610"/>
    <n v="33"/>
    <n v="1"/>
    <n v="1"/>
    <n v="0"/>
    <n v="0"/>
    <n v="1"/>
    <n v="0"/>
    <n v="334.2"/>
    <s v="Rider Supply / Availability"/>
    <n v="46"/>
    <n v="68.765891466666673"/>
    <n v="911.97498955000003"/>
    <n v="33"/>
    <n v="1"/>
    <n v="2.1739130434782608E-2"/>
    <n v="35"/>
    <n v="0.2865245477777778"/>
    <n v="0.92118685813131318"/>
    <n v="44"/>
    <n v="-11"/>
    <n v="4"/>
    <n v="4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07_I47"/>
    <s v="DS003"/>
    <d v="2026-07-07T00:00:00"/>
    <n v="47"/>
    <s v="Late Night"/>
    <n v="36"/>
    <n v="8"/>
    <n v="0"/>
    <n v="2"/>
    <n v="6"/>
    <n v="0"/>
    <n v="1"/>
    <s v=""/>
    <s v="P_DS003_027|P_DS003_003"/>
    <s v="P_DS003_006|P_DS003_012|P_DS003_015|P_DS003_018|P_DS003_021|P_DS003_024"/>
    <n v="6"/>
    <n v="0"/>
    <n v="100"/>
    <n v="1"/>
    <n v="31"/>
    <n v="36"/>
    <n v="180"/>
    <n v="37111.82"/>
    <n v="5"/>
    <n v="1030.8838888888888"/>
    <n v="11.972222222222221"/>
    <n v="31.896167333796296"/>
    <n v="36"/>
    <n v="19.923945111574074"/>
    <n v="1.2035548611111108E-2"/>
    <n v="1.3390553314632883"/>
    <n v="0.59768518518518521"/>
    <n v="0"/>
    <n v="22.396637536111111"/>
    <n v="6.6058463175925928"/>
    <n v="1260"/>
    <n v="33"/>
    <n v="2"/>
    <n v="2"/>
    <n v="0"/>
    <n v="2"/>
    <n v="0"/>
    <n v="0"/>
    <n v="428.33000000000004"/>
    <s v="Rider Supply / Availability"/>
    <n v="36"/>
    <n v="48.524537766666668"/>
    <n v="912.06832858333337"/>
    <n v="33"/>
    <n v="1"/>
    <n v="5.5555555555555552E-2"/>
    <n v="35"/>
    <n v="0.2695807653703704"/>
    <n v="0.92128113998316497"/>
    <n v="44"/>
    <n v="-11"/>
    <n v="3"/>
    <n v="3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07_I48"/>
    <s v="DS003"/>
    <d v="2026-07-07T00:00:00"/>
    <n v="48"/>
    <s v="Late Night"/>
    <n v="19"/>
    <n v="8"/>
    <n v="0"/>
    <n v="2"/>
    <n v="6"/>
    <n v="0"/>
    <n v="1"/>
    <s v=""/>
    <s v="P_DS003_003|P_DS003_006"/>
    <s v="P_DS003_012|P_DS003_015|P_DS003_018|P_DS003_021|P_DS003_024|P_DS003_027"/>
    <n v="3.1666666666666665"/>
    <n v="0"/>
    <n v="100"/>
    <n v="1"/>
    <n v="30"/>
    <n v="19"/>
    <n v="87"/>
    <n v="18009.579999999998"/>
    <n v="4.5789473684210522"/>
    <n v="947.87263157894722"/>
    <n v="12.631578947368421"/>
    <n v="15.117967177192982"/>
    <n v="13"/>
    <n v="3.0371855438596489"/>
    <n v="0"/>
    <n v="1.357569887303141"/>
    <n v="0.69561403508771935"/>
    <n v="0.72350163333333339"/>
    <n v="4.344187427192983"/>
    <n v="7.8091923149122806"/>
    <n v="665"/>
    <n v="33"/>
    <n v="0"/>
    <n v="0"/>
    <n v="0"/>
    <n v="0"/>
    <n v="0"/>
    <n v="0"/>
    <n v="0"/>
    <s v="Rider Supply / Availability"/>
    <n v="12"/>
    <n v="25.799741183333335"/>
    <n v="814.69790501666671"/>
    <n v="33"/>
    <n v="0.68421052631578949"/>
    <n v="0"/>
    <n v="35"/>
    <n v="0.14333189546296296"/>
    <n v="0.82292717678451188"/>
    <n v="39"/>
    <n v="-6"/>
    <n v="2"/>
    <n v="4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08_I01"/>
    <s v="DS003"/>
    <d v="2026-07-08T00:00:00"/>
    <n v="1"/>
    <s v="Night"/>
    <n v="9"/>
    <n v="16"/>
    <n v="12"/>
    <n v="2"/>
    <n v="2"/>
    <n v="900"/>
    <n v="1"/>
    <s v="P_DS003_006|P_DS003_012|P_DS003_015|P_DS003_018|P_DS003_021|P_DS003_024|P_DS003_027|P_DS003_001|P_DS003_004|P_DS003_007|P_DS003_013|P_DS003_016"/>
    <s v="P_DS003_022|P_DS003_025"/>
    <s v="P_DS003_028|P_DS003_003"/>
    <n v="4.5"/>
    <n v="900"/>
    <n v="9100"/>
    <n v="1"/>
    <n v="49"/>
    <n v="9"/>
    <n v="41"/>
    <n v="9639.9599999999991"/>
    <n v="4.5555555555555554"/>
    <n v="1071.1066666666666"/>
    <n v="12"/>
    <n v="9.9709183203703695"/>
    <n v="2"/>
    <n v="0.16339194814814817"/>
    <n v="0"/>
    <n v="1.1996276191289563"/>
    <n v="0.64074074074074072"/>
    <n v="1.8403683500000001"/>
    <n v="0"/>
    <n v="7.0786981055555565"/>
    <n v="315"/>
    <n v="64"/>
    <n v="0"/>
    <n v="0"/>
    <n v="0"/>
    <n v="0"/>
    <n v="0"/>
    <n v="0"/>
    <n v="0"/>
    <s v="Last-Mile Travel"/>
    <n v="2"/>
    <n v="11.221938383333333"/>
    <n v="150.19960169999999"/>
    <n v="14"/>
    <n v="0.22222222222222221"/>
    <n v="0"/>
    <n v="35"/>
    <n v="0.18703230638888887"/>
    <n v="7.8228959218749991E-2"/>
    <n v="8"/>
    <n v="56"/>
    <n v="1"/>
    <n v="1"/>
    <s v="Monitor - no immediate intervention"/>
    <x v="2"/>
    <s v="Hyderabad"/>
    <s v="Medium"/>
    <n v="1900"/>
    <n v="2.8"/>
    <d v="1899-12-30T00:00:00"/>
    <d v="1899-12-30T00:30:00"/>
    <x v="0"/>
    <b v="0"/>
  </r>
  <r>
    <s v="DS003_20260708_I02"/>
    <s v="DS003"/>
    <d v="2026-07-08T00:00:00"/>
    <n v="2"/>
    <s v="Night"/>
    <n v="5"/>
    <n v="16"/>
    <n v="12"/>
    <n v="2"/>
    <n v="2"/>
    <n v="900"/>
    <n v="1"/>
    <s v="P_DS003_012|P_DS003_015|P_DS003_018|P_DS003_021|P_DS003_024|P_DS003_027|P_DS003_001|P_DS003_004|P_DS003_007|P_DS003_013|P_DS003_016|P_DS003_022"/>
    <s v="P_DS003_025|P_DS003_028"/>
    <s v="P_DS003_003|P_DS003_006"/>
    <n v="2.5"/>
    <n v="900"/>
    <n v="8200"/>
    <n v="1"/>
    <n v="48"/>
    <n v="5"/>
    <n v="27"/>
    <n v="6361.75"/>
    <n v="5.4"/>
    <n v="1272.3499999999999"/>
    <n v="12.4"/>
    <n v="9.7637815000000003"/>
    <n v="0"/>
    <n v="0"/>
    <n v="0"/>
    <n v="1.3291837413769165"/>
    <n v="0.60666666666666669"/>
    <n v="1.9358504000000003"/>
    <n v="0"/>
    <n v="6.7879310933333326"/>
    <n v="175"/>
    <n v="62"/>
    <n v="0"/>
    <n v="0"/>
    <n v="0"/>
    <n v="0"/>
    <n v="0"/>
    <n v="0"/>
    <n v="0"/>
    <s v="No SLA Breach"/>
    <n v="0"/>
    <n v="5.4338106833333333"/>
    <n v="61.715683633333335"/>
    <n v="5"/>
    <n v="0"/>
    <n v="0"/>
    <n v="35"/>
    <n v="9.0563511388888893E-2"/>
    <n v="3.318047507168459E-2"/>
    <n v="3"/>
    <n v="59"/>
    <n v="1"/>
    <n v="1"/>
    <s v="Monitor - no immediate intervention"/>
    <x v="2"/>
    <s v="Hyderabad"/>
    <s v="Medium"/>
    <n v="1900"/>
    <n v="2.8"/>
    <d v="1899-12-30T00:30:00"/>
    <d v="1899-12-30T01:00:00"/>
    <x v="0"/>
    <b v="0"/>
  </r>
  <r>
    <s v="DS003_20260708_I03"/>
    <s v="DS003"/>
    <d v="2026-07-08T00:00:00"/>
    <n v="3"/>
    <s v="Night"/>
    <n v="5"/>
    <n v="8"/>
    <n v="7"/>
    <n v="0"/>
    <n v="1"/>
    <n v="525"/>
    <n v="0"/>
    <s v="P_DS003_013|P_DS003_016|P_DS003_022|P_DS003_025|P_DS003_028|P_DS003_001|P_DS003_004"/>
    <s v=""/>
    <s v="P_DS003_007"/>
    <n v="5"/>
    <n v="525"/>
    <n v="7675"/>
    <n v="0"/>
    <n v="48"/>
    <n v="5"/>
    <n v="17"/>
    <n v="4386.3900000000003"/>
    <n v="3.4"/>
    <n v="877.27800000000002"/>
    <n v="11"/>
    <n v="7.8885385033333337"/>
    <n v="0"/>
    <n v="0"/>
    <n v="0"/>
    <n v="0.83233092868914516"/>
    <n v="1.0333333333333332"/>
    <n v="1.8656642533333332"/>
    <n v="0"/>
    <n v="5.3262075766666666"/>
    <n v="175"/>
    <n v="31"/>
    <n v="0"/>
    <n v="0"/>
    <n v="0"/>
    <n v="0"/>
    <n v="0"/>
    <n v="0"/>
    <n v="0"/>
    <s v="No SLA Breach"/>
    <n v="0"/>
    <n v="5.50431135"/>
    <n v="57.037678116666662"/>
    <n v="6"/>
    <n v="0"/>
    <n v="0"/>
    <n v="35"/>
    <n v="0.18347704500000001"/>
    <n v="6.133083668458781E-2"/>
    <n v="3"/>
    <n v="28"/>
    <n v="1"/>
    <n v="0"/>
    <s v="Monitor - no immediate intervention"/>
    <x v="2"/>
    <s v="Hyderabad"/>
    <s v="Medium"/>
    <n v="1900"/>
    <n v="2.8"/>
    <d v="1899-12-30T01:00:00"/>
    <d v="1899-12-30T01:30:00"/>
    <x v="1"/>
    <b v="0"/>
  </r>
  <r>
    <s v="DS003_20260708_I04"/>
    <s v="DS003"/>
    <d v="2026-07-08T00:00:00"/>
    <n v="4"/>
    <s v="Night"/>
    <n v="9"/>
    <n v="8"/>
    <n v="7"/>
    <n v="0"/>
    <n v="1"/>
    <n v="525"/>
    <n v="0"/>
    <s v="P_DS003_016|P_DS003_022|P_DS003_025|P_DS003_028|P_DS003_001|P_DS003_004|P_DS003_007"/>
    <s v=""/>
    <s v="P_DS003_013"/>
    <n v="9"/>
    <n v="525"/>
    <n v="7150"/>
    <n v="0"/>
    <n v="48"/>
    <n v="9"/>
    <n v="37"/>
    <n v="7829.68"/>
    <n v="4.1111111111111107"/>
    <n v="869.96444444444444"/>
    <n v="12"/>
    <n v="9.9218657777777768"/>
    <n v="0"/>
    <n v="0"/>
    <n v="2.1019787037037035E-2"/>
    <n v="1.0520282453816363"/>
    <n v="0.51666666666666661"/>
    <n v="1.5897146907407407"/>
    <n v="0"/>
    <n v="7.4710399685185171"/>
    <n v="315"/>
    <n v="31"/>
    <n v="0"/>
    <n v="0"/>
    <n v="0"/>
    <n v="0"/>
    <n v="0"/>
    <n v="0"/>
    <n v="0"/>
    <s v="No SLA Breach"/>
    <n v="0"/>
    <n v="9.4682541333333337"/>
    <n v="99.598267399999997"/>
    <n v="5"/>
    <n v="0"/>
    <n v="0"/>
    <n v="35"/>
    <n v="0.31560847111111112"/>
    <n v="0.1070949111827957"/>
    <n v="5"/>
    <n v="26"/>
    <n v="1"/>
    <n v="0"/>
    <s v="Monitor - no immediate intervention"/>
    <x v="2"/>
    <s v="Hyderabad"/>
    <s v="Medium"/>
    <n v="1900"/>
    <n v="2.8"/>
    <d v="1899-12-30T01:30:00"/>
    <d v="1899-12-30T02:00:00"/>
    <x v="1"/>
    <b v="0"/>
  </r>
  <r>
    <s v="DS003_20260708_I05"/>
    <s v="DS003"/>
    <d v="2026-07-08T00:00:00"/>
    <n v="5"/>
    <s v="Night"/>
    <n v="7"/>
    <n v="8"/>
    <n v="7"/>
    <n v="0"/>
    <n v="1"/>
    <n v="525"/>
    <n v="0"/>
    <s v="P_DS003_022|P_DS003_025|P_DS003_028|P_DS003_001|P_DS003_004|P_DS003_007|P_DS003_013"/>
    <s v=""/>
    <s v="P_DS003_016"/>
    <n v="7"/>
    <n v="525"/>
    <n v="6625"/>
    <n v="0"/>
    <n v="48"/>
    <n v="7"/>
    <n v="32"/>
    <n v="7939.76"/>
    <n v="4.5714285714285712"/>
    <n v="1134.2514285714285"/>
    <n v="12"/>
    <n v="9.8781019809523816"/>
    <n v="1"/>
    <n v="4.9707071428571468E-2"/>
    <n v="0.44766314047619049"/>
    <n v="1.2491273619008669"/>
    <n v="0.68095238095238086"/>
    <n v="2.3777428761904758"/>
    <n v="0"/>
    <n v="6.5741686214285711"/>
    <n v="245"/>
    <n v="31"/>
    <n v="0"/>
    <n v="0"/>
    <n v="0"/>
    <n v="0"/>
    <n v="0"/>
    <n v="0"/>
    <n v="0"/>
    <s v="Store Not Ready for Rider"/>
    <n v="1"/>
    <n v="8.7438914666666658"/>
    <n v="67.285847033333326"/>
    <n v="5"/>
    <n v="0.14285714285714285"/>
    <n v="0"/>
    <n v="35"/>
    <n v="0.29146304888888885"/>
    <n v="7.235037315412185E-2"/>
    <n v="4"/>
    <n v="27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08_I06"/>
    <s v="DS003"/>
    <d v="2026-07-08T00:00:00"/>
    <n v="6"/>
    <s v="Night"/>
    <n v="9"/>
    <n v="8"/>
    <n v="7"/>
    <n v="0"/>
    <n v="1"/>
    <n v="525"/>
    <n v="0"/>
    <s v="P_DS003_025|P_DS003_028|P_DS003_001|P_DS003_004|P_DS003_007|P_DS003_013|P_DS003_016"/>
    <s v=""/>
    <s v="P_DS003_022"/>
    <n v="9"/>
    <n v="525"/>
    <n v="6100"/>
    <n v="0"/>
    <n v="48"/>
    <n v="9"/>
    <n v="50"/>
    <n v="9861.2000000000007"/>
    <n v="5.5555555555555554"/>
    <n v="1095.6888888888889"/>
    <n v="11.888888888888889"/>
    <n v="10.321329937037037"/>
    <n v="1"/>
    <n v="7.234796296296267E-3"/>
    <n v="0.48619139074074069"/>
    <n v="1.3966885160638893"/>
    <n v="0.65740740740740744"/>
    <n v="2.5402873074074073"/>
    <n v="0"/>
    <n v="6.8403018777777778"/>
    <n v="315"/>
    <n v="31"/>
    <n v="1"/>
    <n v="1"/>
    <n v="1"/>
    <n v="0"/>
    <n v="0"/>
    <n v="0"/>
    <n v="186.54"/>
    <s v="Store Not Ready for Rider"/>
    <n v="1"/>
    <n v="12.570196533333332"/>
    <n v="88.950894033333327"/>
    <n v="6"/>
    <n v="0.1111111111111111"/>
    <n v="0.1111111111111111"/>
    <n v="35"/>
    <n v="0.41900655111111107"/>
    <n v="9.5646122616487445E-2"/>
    <n v="5"/>
    <n v="26"/>
    <n v="1"/>
    <n v="0"/>
    <s v="Investigate inventory and order-quality process"/>
    <x v="2"/>
    <s v="Hyderabad"/>
    <s v="Medium"/>
    <n v="1900"/>
    <n v="2.8"/>
    <d v="1899-12-30T02:30:00"/>
    <d v="1899-12-30T03:00:00"/>
    <x v="2"/>
    <b v="0"/>
  </r>
  <r>
    <s v="DS003_20260708_I07"/>
    <s v="DS003"/>
    <d v="2026-07-08T00:00:00"/>
    <n v="7"/>
    <s v="Night"/>
    <n v="9"/>
    <n v="8"/>
    <n v="7"/>
    <n v="0"/>
    <n v="1"/>
    <n v="525"/>
    <n v="0"/>
    <s v="P_DS003_028|P_DS003_001|P_DS003_004|P_DS003_007|P_DS003_013|P_DS003_016|P_DS003_022"/>
    <s v=""/>
    <s v="P_DS003_025"/>
    <n v="9"/>
    <n v="525"/>
    <n v="5575"/>
    <n v="0"/>
    <n v="48"/>
    <n v="9"/>
    <n v="55"/>
    <n v="13667.54"/>
    <n v="6.1111111111111107"/>
    <n v="1518.6155555555556"/>
    <n v="11.777777777777779"/>
    <n v="11.808863011111111"/>
    <n v="6"/>
    <n v="0.98723499444444451"/>
    <n v="1.4334569518518521"/>
    <n v="1.521178798319176"/>
    <n v="0.77592592592592591"/>
    <n v="3.7305616722222226"/>
    <n v="0"/>
    <n v="7.0764494777777776"/>
    <n v="315"/>
    <n v="31"/>
    <n v="0"/>
    <n v="0"/>
    <n v="0"/>
    <n v="0"/>
    <n v="0"/>
    <n v="0"/>
    <n v="0"/>
    <s v="Store Not Ready for Rider"/>
    <n v="6"/>
    <n v="13.6906091"/>
    <n v="73.17226311666667"/>
    <n v="6"/>
    <n v="0.66666666666666663"/>
    <n v="0"/>
    <n v="35"/>
    <n v="0.45635363666666667"/>
    <n v="7.8679852813620069E-2"/>
    <n v="4"/>
    <n v="27"/>
    <n v="1"/>
    <n v="0"/>
    <s v="Protect or increase picker capacity"/>
    <x v="2"/>
    <s v="Hyderabad"/>
    <s v="Medium"/>
    <n v="1900"/>
    <n v="2.8"/>
    <d v="1899-12-30T03:00:00"/>
    <d v="1899-12-30T03:30:00"/>
    <x v="3"/>
    <b v="0"/>
  </r>
  <r>
    <s v="DS003_20260708_I08"/>
    <s v="DS003"/>
    <d v="2026-07-08T00:00:00"/>
    <n v="8"/>
    <s v="Night"/>
    <n v="4"/>
    <n v="8"/>
    <n v="7"/>
    <n v="0"/>
    <n v="1"/>
    <n v="525"/>
    <n v="0"/>
    <s v="P_DS003_001|P_DS003_004|P_DS003_007|P_DS003_013|P_DS003_016|P_DS003_022|P_DS003_025"/>
    <s v=""/>
    <s v="P_DS003_028"/>
    <n v="4"/>
    <n v="525"/>
    <n v="5050"/>
    <n v="0"/>
    <n v="48"/>
    <n v="4"/>
    <n v="18"/>
    <n v="4690.8599999999997"/>
    <n v="4.5"/>
    <n v="1172.7149999999999"/>
    <n v="11.75"/>
    <n v="8.6378955249999994"/>
    <n v="0"/>
    <n v="0"/>
    <n v="0"/>
    <n v="1.1504214437459426"/>
    <n v="0.50416666666666665"/>
    <n v="1.6545881000000002"/>
    <n v="0"/>
    <n v="5.8624740791666667"/>
    <n v="140"/>
    <n v="31"/>
    <n v="0"/>
    <n v="0"/>
    <n v="0"/>
    <n v="0"/>
    <n v="0"/>
    <n v="0"/>
    <n v="0"/>
    <s v="No SLA Breach"/>
    <n v="0"/>
    <n v="4.6016857333333334"/>
    <n v="69.187875500000004"/>
    <n v="6"/>
    <n v="0"/>
    <n v="0"/>
    <n v="35"/>
    <n v="0.15338952444444445"/>
    <n v="7.4395565053763449E-2"/>
    <n v="4"/>
    <n v="27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08_I09"/>
    <s v="DS003"/>
    <d v="2026-07-08T00:00:00"/>
    <n v="9"/>
    <s v="Night"/>
    <n v="7"/>
    <n v="8"/>
    <n v="7"/>
    <n v="0"/>
    <n v="1"/>
    <n v="525"/>
    <n v="0"/>
    <s v="P_DS003_004|P_DS003_007|P_DS003_013|P_DS003_016|P_DS003_022|P_DS003_025|P_DS003_028"/>
    <s v=""/>
    <s v="P_DS003_001"/>
    <n v="7"/>
    <n v="525"/>
    <n v="4525"/>
    <n v="0"/>
    <n v="48"/>
    <n v="7"/>
    <n v="32"/>
    <n v="7108.7699999999995"/>
    <n v="4.5714285714285712"/>
    <n v="1015.5385714285713"/>
    <n v="12.714285714285714"/>
    <n v="10.844092716666667"/>
    <n v="2"/>
    <n v="0.14343987142857123"/>
    <n v="0.2234339642857143"/>
    <n v="1.3991689258969215"/>
    <n v="0.76904761904761898"/>
    <n v="2.391650504761905"/>
    <n v="0"/>
    <n v="7.6619660119047621"/>
    <n v="245"/>
    <n v="31"/>
    <n v="0"/>
    <n v="0"/>
    <n v="0"/>
    <n v="0"/>
    <n v="0"/>
    <n v="0"/>
    <n v="0"/>
    <s v="Last-Mile Travel"/>
    <n v="1"/>
    <n v="9.2089264333333336"/>
    <n v="65.501169766666663"/>
    <n v="5"/>
    <n v="0.2857142857142857"/>
    <n v="0"/>
    <n v="35"/>
    <n v="0.30696421444444444"/>
    <n v="7.0431365340501789E-2"/>
    <n v="4"/>
    <n v="27"/>
    <n v="1"/>
    <n v="0"/>
    <s v="Monitor - no immediate intervention"/>
    <x v="2"/>
    <s v="Hyderabad"/>
    <s v="Medium"/>
    <n v="1900"/>
    <n v="2.8"/>
    <d v="1899-12-30T04:00:00"/>
    <d v="1899-12-30T04:30:00"/>
    <x v="4"/>
    <b v="0"/>
  </r>
  <r>
    <s v="DS003_20260708_I10"/>
    <s v="DS003"/>
    <d v="2026-07-08T00:00:00"/>
    <n v="10"/>
    <s v="Night"/>
    <n v="7"/>
    <n v="8"/>
    <n v="7"/>
    <n v="0"/>
    <n v="1"/>
    <n v="525"/>
    <n v="0"/>
    <s v="P_DS003_007|P_DS003_013|P_DS003_016|P_DS003_022|P_DS003_025|P_DS003_028|P_DS003_001"/>
    <s v=""/>
    <s v="P_DS003_004"/>
    <n v="7"/>
    <n v="525"/>
    <n v="4000"/>
    <n v="0"/>
    <n v="48"/>
    <n v="7"/>
    <n v="30"/>
    <n v="6021.64"/>
    <n v="4.2857142857142856"/>
    <n v="860.23428571428576"/>
    <n v="11.571428571428571"/>
    <n v="8.9197695023809533"/>
    <n v="0"/>
    <n v="0"/>
    <n v="7.7702033333333337E-2"/>
    <n v="1.0484633300879553"/>
    <n v="0.71904761904761905"/>
    <n v="1.8452129761904761"/>
    <n v="0"/>
    <n v="6.4078898523809524"/>
    <n v="245"/>
    <n v="31"/>
    <n v="0"/>
    <n v="0"/>
    <n v="0"/>
    <n v="0"/>
    <n v="0"/>
    <n v="0"/>
    <n v="0"/>
    <s v="No SLA Breach"/>
    <n v="0"/>
    <n v="7.9244992500000002"/>
    <n v="81.344667483333339"/>
    <n v="5"/>
    <n v="0"/>
    <n v="0"/>
    <n v="35"/>
    <n v="0.26414997499999998"/>
    <n v="8.7467384390681011E-2"/>
    <n v="4"/>
    <n v="27"/>
    <n v="1"/>
    <n v="0"/>
    <s v="Monitor - no immediate intervention"/>
    <x v="2"/>
    <s v="Hyderabad"/>
    <s v="Medium"/>
    <n v="1900"/>
    <n v="2.8"/>
    <d v="1899-12-30T04:30:00"/>
    <d v="1899-12-30T05:00:00"/>
    <x v="4"/>
    <b v="0"/>
  </r>
  <r>
    <s v="DS003_20260708_I11"/>
    <s v="DS003"/>
    <d v="2026-07-08T00:00:00"/>
    <n v="11"/>
    <s v="Night"/>
    <n v="11"/>
    <n v="8"/>
    <n v="7"/>
    <n v="0"/>
    <n v="1"/>
    <n v="525"/>
    <n v="0"/>
    <s v="P_DS003_013|P_DS003_016|P_DS003_022|P_DS003_025|P_DS003_028|P_DS003_001|P_DS003_004"/>
    <s v=""/>
    <s v="P_DS003_007"/>
    <n v="11"/>
    <n v="525"/>
    <n v="3475"/>
    <n v="0"/>
    <n v="48"/>
    <n v="11"/>
    <n v="67"/>
    <n v="19232.28"/>
    <n v="6.0909090909090908"/>
    <n v="1748.3890909090908"/>
    <n v="11.818181818181818"/>
    <n v="11.300316272727272"/>
    <n v="4"/>
    <n v="0.41099916060606034"/>
    <n v="1.3306208075757575"/>
    <n v="1.5649947579092354"/>
    <n v="0.73787878787878791"/>
    <n v="3.6334943515151519"/>
    <n v="0"/>
    <n v="6.5971249409090911"/>
    <n v="385"/>
    <n v="31"/>
    <n v="0"/>
    <n v="0"/>
    <n v="0"/>
    <n v="0"/>
    <n v="0"/>
    <n v="0"/>
    <n v="0"/>
    <s v="Store Not Ready for Rider"/>
    <n v="4"/>
    <n v="17.097011983333335"/>
    <n v="99.049154733333324"/>
    <n v="7"/>
    <n v="0.36363636363636365"/>
    <n v="0"/>
    <n v="35"/>
    <n v="0.56990039944444448"/>
    <n v="0.10650446745519712"/>
    <n v="5"/>
    <n v="26"/>
    <n v="1"/>
    <n v="0"/>
    <s v="Protect or increase picker capacity"/>
    <x v="2"/>
    <s v="Hyderabad"/>
    <s v="Medium"/>
    <n v="1900"/>
    <n v="2.8"/>
    <d v="1899-12-30T05:00:00"/>
    <d v="1899-12-30T05:30:00"/>
    <x v="5"/>
    <b v="0"/>
  </r>
  <r>
    <s v="DS003_20260708_I12"/>
    <s v="DS003"/>
    <d v="2026-07-08T00:00:00"/>
    <n v="12"/>
    <s v="Night"/>
    <n v="9"/>
    <n v="8"/>
    <n v="7"/>
    <n v="0"/>
    <n v="1"/>
    <n v="525"/>
    <n v="0"/>
    <s v="P_DS003_016|P_DS003_022|P_DS003_025|P_DS003_028|P_DS003_001|P_DS003_004|P_DS003_007"/>
    <s v=""/>
    <s v="P_DS003_013"/>
    <n v="9"/>
    <n v="525"/>
    <n v="2950"/>
    <n v="0"/>
    <n v="48"/>
    <n v="9"/>
    <n v="51"/>
    <n v="10993.45"/>
    <n v="5.666666666666667"/>
    <n v="1221.4944444444445"/>
    <n v="11.444444444444445"/>
    <n v="9.3684840222222228"/>
    <n v="0"/>
    <n v="0"/>
    <n v="0.30911725555555564"/>
    <n v="1.4280011292520305"/>
    <n v="0.6166666666666667"/>
    <n v="2.3537850444444448"/>
    <n v="0"/>
    <n v="6.210995262962963"/>
    <n v="315"/>
    <n v="31"/>
    <n v="0"/>
    <n v="0"/>
    <n v="0"/>
    <n v="0"/>
    <n v="0"/>
    <n v="0"/>
    <n v="0"/>
    <s v="No SLA Breach"/>
    <n v="0"/>
    <n v="12.969940333333334"/>
    <n v="105.72489278333333"/>
    <n v="9"/>
    <n v="0"/>
    <n v="0"/>
    <n v="35"/>
    <n v="0.43233134444444443"/>
    <n v="0.11368268041218638"/>
    <n v="6"/>
    <n v="25"/>
    <n v="1"/>
    <n v="0"/>
    <s v="Monitor - no immediate intervention"/>
    <x v="2"/>
    <s v="Hyderabad"/>
    <s v="Medium"/>
    <n v="1900"/>
    <n v="2.8"/>
    <d v="1899-12-30T05:30:00"/>
    <d v="1899-12-30T06:00:00"/>
    <x v="5"/>
    <b v="0"/>
  </r>
  <r>
    <s v="DS003_20260708_I13"/>
    <s v="DS003"/>
    <d v="2026-07-08T00:00:00"/>
    <n v="13"/>
    <s v="Morning"/>
    <n v="15"/>
    <n v="8"/>
    <n v="3"/>
    <n v="2"/>
    <n v="3"/>
    <n v="225"/>
    <n v="1"/>
    <s v="P_DS003_022|P_DS003_025|P_DS003_028"/>
    <s v="P_DS003_001|P_DS003_004"/>
    <s v="P_DS003_007|P_DS003_013|P_DS003_016"/>
    <n v="5"/>
    <n v="225"/>
    <n v="2725"/>
    <n v="1"/>
    <n v="47"/>
    <n v="15"/>
    <n v="70"/>
    <n v="13829.39"/>
    <n v="4.666666666666667"/>
    <n v="921.95933333333335"/>
    <n v="12.133333333333333"/>
    <n v="10.225160799999999"/>
    <n v="2"/>
    <n v="9.4544433333333205E-2"/>
    <n v="0"/>
    <n v="1.2327351957071597"/>
    <n v="0.66777777777777769"/>
    <n v="1.9005129655555557"/>
    <n v="0"/>
    <n v="7.530203382222223"/>
    <n v="525"/>
    <n v="31"/>
    <n v="1"/>
    <n v="1"/>
    <n v="1"/>
    <n v="0"/>
    <n v="0"/>
    <n v="0"/>
    <n v="129.44"/>
    <s v="Last-Mile Travel"/>
    <n v="1"/>
    <n v="17.635281883333334"/>
    <n v="104.7202071"/>
    <n v="6"/>
    <n v="0.13333333333333333"/>
    <n v="6.6666666666666666E-2"/>
    <n v="35"/>
    <n v="0.19594757648148151"/>
    <n v="0.11260237322580645"/>
    <n v="5"/>
    <n v="26"/>
    <n v="1"/>
    <n v="2"/>
    <s v="Recover overdue put-away workload"/>
    <x v="2"/>
    <s v="Hyderabad"/>
    <s v="Medium"/>
    <n v="1900"/>
    <n v="2.8"/>
    <d v="1899-12-30T06:00:00"/>
    <d v="1899-12-30T06:30:00"/>
    <x v="6"/>
    <b v="0"/>
  </r>
  <r>
    <s v="DS003_20260708_I14"/>
    <s v="DS003"/>
    <d v="2026-07-08T00:00:00"/>
    <n v="14"/>
    <s v="Morning"/>
    <n v="22"/>
    <n v="8"/>
    <n v="3"/>
    <n v="2"/>
    <n v="3"/>
    <n v="225"/>
    <n v="1"/>
    <s v="P_DS003_025|P_DS003_028|P_DS003_001"/>
    <s v="P_DS003_004|P_DS003_007"/>
    <s v="P_DS003_013|P_DS003_016|P_DS003_022"/>
    <n v="7.333333333333333"/>
    <n v="225"/>
    <n v="2500"/>
    <n v="1"/>
    <n v="46"/>
    <n v="22"/>
    <n v="97"/>
    <n v="23077.649999999998"/>
    <n v="4.4090909090909092"/>
    <n v="1048.9840909090908"/>
    <n v="12.090909090909092"/>
    <n v="9.9747896007575765"/>
    <n v="0"/>
    <n v="0"/>
    <n v="4.3627190151515151E-2"/>
    <n v="1.1124761767465685"/>
    <n v="0.62272727272727268"/>
    <n v="1.7788306318181817"/>
    <n v="0"/>
    <n v="7.237625628030302"/>
    <n v="770"/>
    <n v="31"/>
    <n v="0"/>
    <n v="0"/>
    <n v="0"/>
    <n v="0"/>
    <n v="0"/>
    <n v="0"/>
    <n v="0"/>
    <s v="No SLA Breach"/>
    <n v="0"/>
    <n v="25.330221599999998"/>
    <n v="267.62651348333333"/>
    <n v="17"/>
    <n v="0"/>
    <n v="0"/>
    <n v="35"/>
    <n v="0.28144690666666666"/>
    <n v="0.28777044460573475"/>
    <n v="13"/>
    <n v="18"/>
    <n v="2"/>
    <n v="1"/>
    <s v="Recover overdue put-away workload"/>
    <x v="2"/>
    <s v="Hyderabad"/>
    <s v="Medium"/>
    <n v="1900"/>
    <n v="2.8"/>
    <d v="1899-12-30T06:30:00"/>
    <d v="1899-12-30T07:00:00"/>
    <x v="6"/>
    <b v="0"/>
  </r>
  <r>
    <s v="DS003_20260708_I15"/>
    <s v="DS003"/>
    <d v="2026-07-08T00:00:00"/>
    <n v="15"/>
    <s v="Morning"/>
    <n v="23"/>
    <n v="8"/>
    <n v="3"/>
    <n v="2"/>
    <n v="3"/>
    <n v="225"/>
    <n v="1"/>
    <s v="P_DS003_028|P_DS003_001|P_DS003_004"/>
    <s v="P_DS003_007|P_DS003_013"/>
    <s v="P_DS003_016|P_DS003_022|P_DS003_025"/>
    <n v="7.666666666666667"/>
    <n v="225"/>
    <n v="2275"/>
    <n v="1"/>
    <n v="45"/>
    <n v="23"/>
    <n v="120"/>
    <n v="29142.19"/>
    <n v="5.2173913043478262"/>
    <n v="1267.0517391304347"/>
    <n v="12.217391304347826"/>
    <n v="10.310814278260869"/>
    <n v="2"/>
    <n v="2.6354330434782611E-2"/>
    <n v="3.3265623188405799E-2"/>
    <n v="1.3063498381253742"/>
    <n v="0.66376811594202889"/>
    <n v="2.0033835688405794"/>
    <n v="0"/>
    <n v="7.3907640333333333"/>
    <n v="805"/>
    <n v="31"/>
    <n v="2"/>
    <n v="2"/>
    <n v="2"/>
    <n v="0"/>
    <n v="0"/>
    <n v="0"/>
    <n v="534.69000000000005"/>
    <s v="Store Not Ready for Rider"/>
    <n v="2"/>
    <n v="28.105165"/>
    <n v="201.13057931666665"/>
    <n v="16"/>
    <n v="8.6956521739130432E-2"/>
    <n v="8.6956521739130432E-2"/>
    <n v="35"/>
    <n v="0.31227961111111113"/>
    <n v="0.21626944012544802"/>
    <n v="10"/>
    <n v="21"/>
    <n v="2"/>
    <n v="1"/>
    <s v="Recover overdue put-away workload"/>
    <x v="2"/>
    <s v="Hyderabad"/>
    <s v="Medium"/>
    <n v="1900"/>
    <n v="2.8"/>
    <d v="1899-12-30T07:00:00"/>
    <d v="1899-12-30T07:30:00"/>
    <x v="7"/>
    <b v="0"/>
  </r>
  <r>
    <s v="DS003_20260708_I16"/>
    <s v="DS003"/>
    <d v="2026-07-08T00:00:00"/>
    <n v="16"/>
    <s v="Morning"/>
    <n v="42"/>
    <n v="8"/>
    <n v="3"/>
    <n v="2"/>
    <n v="3"/>
    <n v="225"/>
    <n v="1"/>
    <s v="P_DS003_001|P_DS003_004|P_DS003_007"/>
    <s v="P_DS003_013|P_DS003_016"/>
    <s v="P_DS003_022|P_DS003_025|P_DS003_028"/>
    <n v="14"/>
    <n v="225"/>
    <n v="2050"/>
    <n v="1"/>
    <n v="44"/>
    <n v="42"/>
    <n v="216"/>
    <n v="47983.29"/>
    <n v="5.1428571428571432"/>
    <n v="1142.4592857142857"/>
    <n v="12.738095238095237"/>
    <n v="10.174511505555556"/>
    <n v="2"/>
    <n v="1.0053134523809491E-2"/>
    <n v="0.10852089285714286"/>
    <n v="1.3788034553102295"/>
    <n v="0.60992063492063497"/>
    <n v="2.0972449750000002"/>
    <n v="0"/>
    <n v="7.1181395392857141"/>
    <n v="1470"/>
    <n v="31"/>
    <n v="0"/>
    <n v="0"/>
    <n v="0"/>
    <n v="0"/>
    <n v="0"/>
    <n v="0"/>
    <n v="0"/>
    <s v="Store Not Ready for Rider"/>
    <n v="2"/>
    <n v="56.630177916666668"/>
    <n v="432.88558411666668"/>
    <n v="24"/>
    <n v="4.7619047619047616E-2"/>
    <n v="0"/>
    <n v="35"/>
    <n v="0.62922419907407412"/>
    <n v="0.46546837001792118"/>
    <n v="21"/>
    <n v="10"/>
    <n v="3"/>
    <n v="0"/>
    <s v="Recover overdue put-away workload"/>
    <x v="2"/>
    <s v="Hyderabad"/>
    <s v="Medium"/>
    <n v="1900"/>
    <n v="2.8"/>
    <d v="1899-12-30T07:30:00"/>
    <d v="1899-12-30T08:00:00"/>
    <x v="7"/>
    <b v="0"/>
  </r>
  <r>
    <s v="DS003_20260708_I17"/>
    <s v="DS003"/>
    <d v="2026-07-08T00:00:00"/>
    <n v="17"/>
    <s v="Morning"/>
    <n v="51"/>
    <n v="17"/>
    <n v="3"/>
    <n v="2"/>
    <n v="12"/>
    <n v="225"/>
    <n v="1"/>
    <s v="P_DS003_001|P_DS003_002|P_DS003_004"/>
    <s v="P_DS003_005|P_DS003_007"/>
    <s v="P_DS003_008|P_DS003_011|P_DS003_013|P_DS003_014|P_DS003_016|P_DS003_022|P_DS003_023|P_DS003_025|P_DS003_026|P_DS003_028|P_DS003_029|P_DS003_032"/>
    <n v="4.25"/>
    <n v="225"/>
    <n v="1825"/>
    <n v="1"/>
    <n v="43"/>
    <n v="51"/>
    <n v="263"/>
    <n v="60932.38"/>
    <n v="5.1568627450980395"/>
    <n v="1194.7525490196078"/>
    <n v="12.137254901960784"/>
    <n v="9.9992987496732031"/>
    <n v="3"/>
    <n v="7.5057511764705834E-2"/>
    <n v="0"/>
    <n v="1.369677244501682"/>
    <n v="0.63823529411764701"/>
    <n v="2.0079125313725492"/>
    <n v="0"/>
    <n v="7.1240659493464058"/>
    <n v="1785"/>
    <n v="64"/>
    <n v="2"/>
    <n v="2"/>
    <n v="2"/>
    <n v="0"/>
    <n v="0"/>
    <n v="0"/>
    <n v="341.4"/>
    <s v="Last-Mile Travel"/>
    <n v="2"/>
    <n v="72.426299216666663"/>
    <n v="538.61145956666667"/>
    <n v="36"/>
    <n v="5.8823529411764705E-2"/>
    <n v="3.9215686274509803E-2"/>
    <n v="35"/>
    <n v="0.20118416449074072"/>
    <n v="0.2805268018576389"/>
    <n v="26"/>
    <n v="38"/>
    <n v="4"/>
    <n v="8"/>
    <s v="Recover overdue put-away workload"/>
    <x v="2"/>
    <s v="Hyderabad"/>
    <s v="Medium"/>
    <n v="1900"/>
    <n v="2.8"/>
    <d v="1899-12-30T08:00:00"/>
    <d v="1899-12-30T08:30:00"/>
    <x v="8"/>
    <b v="0"/>
  </r>
  <r>
    <s v="DS003_20260708_I18"/>
    <s v="DS003"/>
    <d v="2026-07-08T00:00:00"/>
    <n v="18"/>
    <s v="Morning"/>
    <n v="63"/>
    <n v="18"/>
    <n v="3"/>
    <n v="2"/>
    <n v="13"/>
    <n v="225"/>
    <n v="1"/>
    <s v="P_DS003_001|P_DS003_002|P_DS003_004"/>
    <s v="P_DS003_005|P_DS003_007"/>
    <s v="P_DS003_008|P_DS003_011|P_DS003_013|P_DS003_014|P_DS003_016|P_DS003_020|P_DS003_022|P_DS003_023|P_DS003_025|P_DS003_026|P_DS003_028|P_DS003_029|P_DS003_032"/>
    <n v="4.8461538461538458"/>
    <n v="225"/>
    <n v="1600"/>
    <n v="1"/>
    <n v="42"/>
    <n v="63"/>
    <n v="317"/>
    <n v="68130.5"/>
    <n v="5.0317460317460316"/>
    <n v="1081.436507936508"/>
    <n v="12.015873015873016"/>
    <n v="9.9905312296296298"/>
    <n v="7"/>
    <n v="8.6828208201058174E-2"/>
    <n v="0"/>
    <n v="1.33393369614594"/>
    <n v="0.7047619047619047"/>
    <n v="2.0386955923280423"/>
    <n v="0"/>
    <n v="7.0134758399470902"/>
    <n v="2205"/>
    <n v="63"/>
    <n v="2"/>
    <n v="2"/>
    <n v="2"/>
    <n v="0"/>
    <n v="0"/>
    <n v="0"/>
    <n v="324.51"/>
    <s v="Store Not Ready for Rider"/>
    <n v="5"/>
    <n v="83.441080383333329"/>
    <n v="664.51920610000002"/>
    <n v="34"/>
    <n v="0.1111111111111111"/>
    <n v="3.1746031746031744E-2"/>
    <n v="35"/>
    <n v="0.21395148816239315"/>
    <n v="0.35159746354497357"/>
    <n v="32"/>
    <n v="31"/>
    <n v="4"/>
    <n v="9"/>
    <s v="Recover overdue put-away workload"/>
    <x v="2"/>
    <s v="Hyderabad"/>
    <s v="Medium"/>
    <n v="1900"/>
    <n v="2.8"/>
    <d v="1899-12-30T08:30:00"/>
    <d v="1899-12-30T09:00:00"/>
    <x v="8"/>
    <b v="0"/>
  </r>
  <r>
    <s v="DS003_20260708_I19"/>
    <s v="DS003"/>
    <d v="2026-07-08T00:00:00"/>
    <n v="19"/>
    <s v="Morning"/>
    <n v="60"/>
    <n v="10"/>
    <n v="0"/>
    <n v="2"/>
    <n v="8"/>
    <n v="0"/>
    <n v="1"/>
    <s v=""/>
    <s v="P_DS003_032|P_DS003_002"/>
    <s v="P_DS003_005|P_DS003_008|P_DS003_011|P_DS003_014|P_DS003_020|P_DS003_023|P_DS003_026|P_DS003_029"/>
    <n v="7.5"/>
    <n v="0"/>
    <n v="1600"/>
    <n v="1"/>
    <n v="41"/>
    <n v="60"/>
    <n v="303"/>
    <n v="75689.08"/>
    <n v="5.05"/>
    <n v="1261.4846666666667"/>
    <n v="13.633333333333333"/>
    <n v="10.2518758175"/>
    <n v="1"/>
    <n v="2.3836989722222236E-2"/>
    <n v="0"/>
    <n v="1.330169200643134"/>
    <n v="0.59611111111111115"/>
    <n v="1.9262803041666667"/>
    <n v="0"/>
    <n v="7.3653177272222221"/>
    <n v="2100"/>
    <n v="34"/>
    <n v="3"/>
    <n v="3"/>
    <n v="1"/>
    <n v="1"/>
    <n v="1"/>
    <n v="0"/>
    <n v="1145.99"/>
    <s v="Store Not Ready for Rider"/>
    <n v="1"/>
    <n v="79.552501816666663"/>
    <n v="621.28818693333335"/>
    <n v="42"/>
    <n v="1.6666666666666666E-2"/>
    <n v="0.05"/>
    <n v="35"/>
    <n v="0.33146875756944444"/>
    <n v="0.60910606562091507"/>
    <n v="30"/>
    <n v="4"/>
    <n v="4"/>
    <n v="4"/>
    <s v="Recover overdue put-away workload"/>
    <x v="2"/>
    <s v="Hyderabad"/>
    <s v="Medium"/>
    <n v="1900"/>
    <n v="2.8"/>
    <d v="1899-12-30T09:00:00"/>
    <d v="1899-12-30T09:30:00"/>
    <x v="9"/>
    <b v="0"/>
  </r>
  <r>
    <s v="DS003_20260708_I20"/>
    <s v="DS003"/>
    <d v="2026-07-08T00:00:00"/>
    <n v="20"/>
    <s v="Morning"/>
    <n v="45"/>
    <n v="10"/>
    <n v="0"/>
    <n v="2"/>
    <n v="8"/>
    <n v="0"/>
    <n v="1"/>
    <s v=""/>
    <s v="P_DS003_002|P_DS003_005"/>
    <s v="P_DS003_008|P_DS003_011|P_DS003_014|P_DS003_020|P_DS003_023|P_DS003_026|P_DS003_029|P_DS003_032"/>
    <n v="5.625"/>
    <n v="0"/>
    <n v="1600"/>
    <n v="1"/>
    <n v="40"/>
    <n v="45"/>
    <n v="213"/>
    <n v="48921.440000000002"/>
    <n v="4.7333333333333334"/>
    <n v="1087.1431111111112"/>
    <n v="12.8"/>
    <n v="10.169004852592593"/>
    <n v="2"/>
    <n v="2.2399461111111071E-2"/>
    <n v="0"/>
    <n v="1.2664201954052348"/>
    <n v="0.57259259259259254"/>
    <n v="1.83901278"/>
    <n v="0"/>
    <n v="7.3788809537037032"/>
    <n v="1575"/>
    <n v="34"/>
    <n v="1"/>
    <n v="1"/>
    <n v="1"/>
    <n v="0"/>
    <n v="0"/>
    <n v="0"/>
    <n v="171.4"/>
    <s v="Store Not Ready for Rider"/>
    <n v="2"/>
    <n v="57.207786883333334"/>
    <n v="613.47661625000001"/>
    <n v="34"/>
    <n v="4.4444444444444446E-2"/>
    <n v="2.2222222222222223E-2"/>
    <n v="35"/>
    <n v="0.23836577868055556"/>
    <n v="0.60144766299019603"/>
    <n v="30"/>
    <n v="4"/>
    <n v="3"/>
    <n v="5"/>
    <s v="Recover overdue put-away workload"/>
    <x v="2"/>
    <s v="Hyderabad"/>
    <s v="Medium"/>
    <n v="1900"/>
    <n v="2.8"/>
    <d v="1899-12-30T09:30:00"/>
    <d v="1899-12-30T10:00:00"/>
    <x v="9"/>
    <b v="0"/>
  </r>
  <r>
    <s v="DS003_20260708_I21"/>
    <s v="DS003"/>
    <d v="2026-07-08T00:00:00"/>
    <n v="21"/>
    <s v="Morning"/>
    <n v="46"/>
    <n v="10"/>
    <n v="0"/>
    <n v="2"/>
    <n v="8"/>
    <n v="0"/>
    <n v="1"/>
    <s v=""/>
    <s v="P_DS003_005|P_DS003_008"/>
    <s v="P_DS003_011|P_DS003_014|P_DS003_020|P_DS003_023|P_DS003_026|P_DS003_029|P_DS003_032|P_DS003_002"/>
    <n v="5.75"/>
    <n v="0"/>
    <n v="1600"/>
    <n v="1"/>
    <n v="39"/>
    <n v="46"/>
    <n v="220"/>
    <n v="49003.64"/>
    <n v="4.7826086956521738"/>
    <n v="1065.2965217391304"/>
    <n v="12.847826086956522"/>
    <n v="10.092686153623189"/>
    <n v="4"/>
    <n v="3.2327925724637711E-2"/>
    <n v="0"/>
    <n v="1.2737946130946172"/>
    <n v="0.72681159420289843"/>
    <n v="2.0006061992753623"/>
    <n v="0"/>
    <n v="7.1993263228260869"/>
    <n v="1610"/>
    <n v="34"/>
    <n v="3"/>
    <n v="3"/>
    <n v="2"/>
    <n v="1"/>
    <n v="0"/>
    <n v="0"/>
    <n v="1048.25"/>
    <s v="Last-Mile Travel"/>
    <n v="2"/>
    <n v="53.313584033333335"/>
    <n v="511.54927138333335"/>
    <n v="29"/>
    <n v="8.6956521739130432E-2"/>
    <n v="6.5217391304347824E-2"/>
    <n v="35"/>
    <n v="0.22213993347222222"/>
    <n v="0.50151889351307188"/>
    <n v="25"/>
    <n v="9"/>
    <n v="3"/>
    <n v="5"/>
    <s v="Recover overdue put-away workload"/>
    <x v="2"/>
    <s v="Hyderabad"/>
    <s v="Medium"/>
    <n v="1900"/>
    <n v="2.8"/>
    <d v="1899-12-30T10:00:00"/>
    <d v="1899-12-30T10:30:00"/>
    <x v="10"/>
    <b v="0"/>
  </r>
  <r>
    <s v="DS003_20260708_I22"/>
    <s v="DS003"/>
    <d v="2026-07-08T00:00:00"/>
    <n v="22"/>
    <s v="Morning"/>
    <n v="31"/>
    <n v="10"/>
    <n v="0"/>
    <n v="2"/>
    <n v="8"/>
    <n v="0"/>
    <n v="1"/>
    <s v=""/>
    <s v="P_DS003_008|P_DS003_011"/>
    <s v="P_DS003_014|P_DS003_020|P_DS003_023|P_DS003_026|P_DS003_029|P_DS003_032|P_DS003_002|P_DS003_005"/>
    <n v="3.875"/>
    <n v="0"/>
    <n v="1600"/>
    <n v="1"/>
    <n v="38"/>
    <n v="31"/>
    <n v="151"/>
    <n v="35861.269999999997"/>
    <n v="4.870967741935484"/>
    <n v="1156.8151612903225"/>
    <n v="11.838709677419354"/>
    <n v="9.510480878494624"/>
    <n v="1"/>
    <n v="4.2098935483871449E-3"/>
    <n v="0"/>
    <n v="1.3262859496422621"/>
    <n v="0.64838709677419359"/>
    <n v="1.9746730387096774"/>
    <n v="0"/>
    <n v="6.5718293365591398"/>
    <n v="1085"/>
    <n v="34"/>
    <n v="1"/>
    <n v="1"/>
    <n v="0"/>
    <n v="1"/>
    <n v="0"/>
    <n v="0"/>
    <n v="414.17"/>
    <s v="Store Not Ready for Rider"/>
    <n v="1"/>
    <n v="46.1232811"/>
    <n v="386.45037696666668"/>
    <n v="23"/>
    <n v="3.2258064516129031E-2"/>
    <n v="3.2258064516129031E-2"/>
    <n v="35"/>
    <n v="0.19218033791666667"/>
    <n v="0.37887291859477124"/>
    <n v="19"/>
    <n v="15"/>
    <n v="3"/>
    <n v="5"/>
    <s v="Recover overdue put-away workload"/>
    <x v="2"/>
    <s v="Hyderabad"/>
    <s v="Medium"/>
    <n v="1900"/>
    <n v="2.8"/>
    <d v="1899-12-30T10:30:00"/>
    <d v="1899-12-30T11:00:00"/>
    <x v="10"/>
    <b v="0"/>
  </r>
  <r>
    <s v="DS003_20260708_I23"/>
    <s v="DS003"/>
    <d v="2026-07-08T00:00:00"/>
    <n v="23"/>
    <s v="Lunch"/>
    <n v="57"/>
    <n v="10"/>
    <n v="0"/>
    <n v="0"/>
    <n v="10"/>
    <n v="0"/>
    <n v="0"/>
    <s v=""/>
    <s v=""/>
    <s v="P_DS003_011|P_DS003_014|P_DS003_020|P_DS003_023|P_DS003_026|P_DS003_029|P_DS003_032|P_DS003_002|P_DS003_005|P_DS003_008"/>
    <n v="5.7"/>
    <n v="0"/>
    <n v="1600"/>
    <n v="0"/>
    <n v="38"/>
    <n v="57"/>
    <n v="282"/>
    <n v="65940.89"/>
    <n v="4.9473684210526319"/>
    <n v="1156.8577192982457"/>
    <n v="13.035087719298245"/>
    <n v="9.4778729584795318"/>
    <n v="3"/>
    <n v="3.0616140058479541E-2"/>
    <n v="0"/>
    <n v="1.3166141886140681"/>
    <n v="0.6733918128654971"/>
    <n v="1.990005992397661"/>
    <n v="0"/>
    <n v="6.5665219274853799"/>
    <n v="1995"/>
    <n v="34"/>
    <n v="3"/>
    <n v="3"/>
    <n v="3"/>
    <n v="0"/>
    <n v="0"/>
    <n v="0"/>
    <n v="1711.72"/>
    <s v="Store Not Ready for Rider"/>
    <n v="3"/>
    <n v="75.315012483333334"/>
    <n v="481.89922501666666"/>
    <n v="30"/>
    <n v="5.2631578947368418E-2"/>
    <n v="5.2631578947368418E-2"/>
    <n v="35"/>
    <n v="0.25105004161111111"/>
    <n v="0.47245022060457514"/>
    <n v="23"/>
    <n v="11"/>
    <n v="4"/>
    <n v="6"/>
    <s v="Recover overdue put-away workload"/>
    <x v="2"/>
    <s v="Hyderabad"/>
    <s v="Medium"/>
    <n v="1900"/>
    <n v="2.8"/>
    <d v="1899-12-30T11:00:00"/>
    <d v="1899-12-30T11:30:00"/>
    <x v="11"/>
    <b v="0"/>
  </r>
  <r>
    <s v="DS003_20260708_I24"/>
    <s v="DS003"/>
    <d v="2026-07-08T00:00:00"/>
    <n v="24"/>
    <s v="Lunch"/>
    <n v="52"/>
    <n v="10"/>
    <n v="0"/>
    <n v="0"/>
    <n v="10"/>
    <n v="0"/>
    <n v="0"/>
    <s v=""/>
    <s v=""/>
    <s v="P_DS003_014|P_DS003_020|P_DS003_023|P_DS003_026|P_DS003_029|P_DS003_032|P_DS003_002|P_DS003_005|P_DS003_008|P_DS003_011"/>
    <n v="5.2"/>
    <n v="0"/>
    <n v="1600"/>
    <n v="0"/>
    <n v="38"/>
    <n v="52"/>
    <n v="272"/>
    <n v="62280.88"/>
    <n v="5.2307692307692308"/>
    <n v="1197.7092307692308"/>
    <n v="12.884615384615385"/>
    <n v="9.7767216362179497"/>
    <n v="1"/>
    <n v="1.9780306730769241E-2"/>
    <n v="0"/>
    <n v="1.376212535143313"/>
    <n v="0.61698717948717952"/>
    <n v="1.9931997064102565"/>
    <n v="0"/>
    <n v="6.8184578198717949"/>
    <n v="1820"/>
    <n v="34"/>
    <n v="1"/>
    <n v="1"/>
    <n v="0"/>
    <n v="1"/>
    <n v="0"/>
    <n v="0"/>
    <n v="503.57"/>
    <s v="Store Not Ready for Rider"/>
    <n v="1"/>
    <n v="69.705495799999994"/>
    <n v="593.48397721666663"/>
    <n v="31"/>
    <n v="1.9230769230769232E-2"/>
    <n v="1.9230769230769232E-2"/>
    <n v="35"/>
    <n v="0.23235165266666666"/>
    <n v="0.58184703648692804"/>
    <n v="29"/>
    <n v="5"/>
    <n v="4"/>
    <n v="6"/>
    <s v="Recover overdue put-away workload"/>
    <x v="2"/>
    <s v="Hyderabad"/>
    <s v="Medium"/>
    <n v="1900"/>
    <n v="2.8"/>
    <d v="1899-12-30T11:30:00"/>
    <d v="1899-12-30T12:00:00"/>
    <x v="11"/>
    <b v="0"/>
  </r>
  <r>
    <s v="DS003_20260708_I25"/>
    <s v="DS003"/>
    <d v="2026-07-08T00:00:00"/>
    <n v="25"/>
    <s v="Lunch"/>
    <n v="66"/>
    <n v="10"/>
    <n v="0"/>
    <n v="0"/>
    <n v="10"/>
    <n v="0"/>
    <n v="0"/>
    <s v=""/>
    <s v=""/>
    <s v="P_DS003_020|P_DS003_023|P_DS003_026|P_DS003_029|P_DS003_032|P_DS003_002|P_DS003_005|P_DS003_008|P_DS003_011|P_DS003_014"/>
    <n v="6.6"/>
    <n v="0"/>
    <n v="1600"/>
    <n v="0"/>
    <n v="38"/>
    <n v="66"/>
    <n v="342"/>
    <n v="77286.600000000006"/>
    <n v="5.1818181818181817"/>
    <n v="1171.0090909090909"/>
    <n v="15.227272727272727"/>
    <n v="9.8681452398989897"/>
    <n v="0"/>
    <n v="0"/>
    <n v="0"/>
    <n v="1.350503509503747"/>
    <n v="0.64974747474747474"/>
    <n v="2.0002509757575755"/>
    <n v="0"/>
    <n v="6.9325407199494951"/>
    <n v="2640"/>
    <n v="34"/>
    <n v="0"/>
    <n v="0"/>
    <n v="0"/>
    <n v="0"/>
    <n v="0"/>
    <n v="0"/>
    <n v="0"/>
    <s v="No SLA Breach"/>
    <n v="0"/>
    <n v="88.694986983333337"/>
    <n v="574.48847191666664"/>
    <n v="31"/>
    <n v="0"/>
    <n v="0"/>
    <n v="40"/>
    <n v="0.2956499566111111"/>
    <n v="0.56322399207516338"/>
    <n v="28"/>
    <n v="6"/>
    <n v="5"/>
    <n v="5"/>
    <s v="Recover overdue put-away workload"/>
    <x v="2"/>
    <s v="Hyderabad"/>
    <s v="Medium"/>
    <n v="1900"/>
    <n v="2.8"/>
    <d v="1899-12-30T12:00:00"/>
    <d v="1899-12-30T12:30:00"/>
    <x v="12"/>
    <b v="1"/>
  </r>
  <r>
    <s v="DS003_20260708_I26"/>
    <s v="DS003"/>
    <d v="2026-07-08T00:00:00"/>
    <n v="26"/>
    <s v="Lunch"/>
    <n v="78"/>
    <n v="10"/>
    <n v="0"/>
    <n v="0"/>
    <n v="10"/>
    <n v="0"/>
    <n v="0"/>
    <s v=""/>
    <s v=""/>
    <s v="P_DS003_023|P_DS003_026|P_DS003_029|P_DS003_032|P_DS003_002|P_DS003_005|P_DS003_008|P_DS003_011|P_DS003_014|P_DS003_020"/>
    <n v="7.8"/>
    <n v="0"/>
    <n v="1600"/>
    <n v="0"/>
    <n v="38"/>
    <n v="78"/>
    <n v="393"/>
    <n v="89777.069999999992"/>
    <n v="5.0384615384615383"/>
    <n v="1150.9880769230767"/>
    <n v="15.974358974358974"/>
    <n v="9.8158995910256408"/>
    <n v="0"/>
    <n v="0"/>
    <n v="0"/>
    <n v="1.3780726005651565"/>
    <n v="0.66901709401709397"/>
    <n v="1.3200377523504274"/>
    <n v="0.11242500405982905"/>
    <n v="6.7538207891025648"/>
    <n v="3120"/>
    <n v="34"/>
    <n v="2"/>
    <n v="2"/>
    <n v="0"/>
    <n v="1"/>
    <n v="1"/>
    <n v="0"/>
    <n v="141.47999999999999"/>
    <s v="No SLA Breach"/>
    <n v="0"/>
    <n v="105.87160871666667"/>
    <n v="747.40437196666664"/>
    <n v="34"/>
    <n v="0"/>
    <n v="2.564102564102564E-2"/>
    <n v="40"/>
    <n v="0.35290536238888892"/>
    <n v="0.73274938428104575"/>
    <n v="36"/>
    <n v="-2"/>
    <n v="6"/>
    <n v="4"/>
    <s v="Recover overdue put-away workload"/>
    <x v="2"/>
    <s v="Hyderabad"/>
    <s v="Medium"/>
    <n v="1900"/>
    <n v="2.8"/>
    <d v="1899-12-30T12:30:00"/>
    <d v="1899-12-30T13:00:00"/>
    <x v="12"/>
    <b v="1"/>
  </r>
  <r>
    <s v="DS003_20260708_I27"/>
    <s v="DS003"/>
    <d v="2026-07-08T00:00:00"/>
    <n v="27"/>
    <s v="Lunch"/>
    <n v="82"/>
    <n v="10"/>
    <n v="0"/>
    <n v="0"/>
    <n v="10"/>
    <n v="0"/>
    <n v="0"/>
    <s v=""/>
    <s v=""/>
    <s v="P_DS003_026|P_DS003_029|P_DS003_032|P_DS003_002|P_DS003_005|P_DS003_008|P_DS003_011|P_DS003_014|P_DS003_020|P_DS003_023"/>
    <n v="8.1999999999999993"/>
    <n v="0"/>
    <n v="1600"/>
    <n v="0"/>
    <n v="38"/>
    <n v="82"/>
    <n v="433"/>
    <n v="90933.68"/>
    <n v="5.2804878048780486"/>
    <n v="1108.9473170731706"/>
    <n v="16.475609756097562"/>
    <n v="10.687206035772359"/>
    <n v="0"/>
    <n v="0"/>
    <n v="0"/>
    <n v="1.3956365382051117"/>
    <n v="0.59268292682926826"/>
    <n v="0.60448570853658534"/>
    <n v="0.56415631463414628"/>
    <n v="7.2158278126016251"/>
    <n v="3280"/>
    <n v="34"/>
    <n v="1"/>
    <n v="1"/>
    <n v="0"/>
    <n v="1"/>
    <n v="0"/>
    <n v="0"/>
    <n v="707.66"/>
    <s v="No SLA Breach"/>
    <n v="0"/>
    <n v="116.98663141666667"/>
    <n v="888.72759625000003"/>
    <n v="34"/>
    <n v="0"/>
    <n v="1.2195121951219513E-2"/>
    <n v="40"/>
    <n v="0.38995543805555555"/>
    <n v="0.87130156495098043"/>
    <n v="43"/>
    <n v="-9"/>
    <n v="6"/>
    <n v="4"/>
    <s v="Recover overdue put-away workload"/>
    <x v="2"/>
    <s v="Hyderabad"/>
    <s v="Medium"/>
    <n v="1900"/>
    <n v="2.8"/>
    <d v="1899-12-30T13:00:00"/>
    <d v="1899-12-30T13:30:00"/>
    <x v="13"/>
    <b v="1"/>
  </r>
  <r>
    <s v="DS003_20260708_I28"/>
    <s v="DS003"/>
    <d v="2026-07-08T00:00:00"/>
    <n v="28"/>
    <s v="Lunch"/>
    <n v="60"/>
    <n v="10"/>
    <n v="0"/>
    <n v="0"/>
    <n v="10"/>
    <n v="0"/>
    <n v="0"/>
    <s v=""/>
    <s v=""/>
    <s v="P_DS003_029|P_DS003_032|P_DS003_002|P_DS003_005|P_DS003_008|P_DS003_011|P_DS003_014|P_DS003_020|P_DS003_023|P_DS003_026"/>
    <n v="6"/>
    <n v="0"/>
    <n v="1600"/>
    <n v="0"/>
    <n v="38"/>
    <n v="60"/>
    <n v="282"/>
    <n v="59604.02"/>
    <n v="4.7"/>
    <n v="993.40033333333326"/>
    <n v="15.216666666666667"/>
    <n v="10.144563209722223"/>
    <n v="0"/>
    <n v="0"/>
    <n v="0"/>
    <n v="1.2797930087903966"/>
    <n v="0.6069444444444444"/>
    <n v="1.3093020583333332"/>
    <n v="0.22944874472222221"/>
    <n v="7.0478214547222224"/>
    <n v="2400"/>
    <n v="34"/>
    <n v="2"/>
    <n v="2"/>
    <n v="1"/>
    <n v="0"/>
    <n v="1"/>
    <n v="0"/>
    <n v="525.78"/>
    <s v="No SLA Breach"/>
    <n v="0"/>
    <n v="78.275129316666664"/>
    <n v="818.96919643333331"/>
    <n v="34"/>
    <n v="0"/>
    <n v="3.3333333333333333E-2"/>
    <n v="40"/>
    <n v="0.26091709772222221"/>
    <n v="0.80291097689542479"/>
    <n v="39"/>
    <n v="-5"/>
    <n v="4"/>
    <n v="6"/>
    <s v="Recover overdue put-away workload"/>
    <x v="2"/>
    <s v="Hyderabad"/>
    <s v="Medium"/>
    <n v="1900"/>
    <n v="2.8"/>
    <d v="1899-12-30T13:30:00"/>
    <d v="1899-12-30T14:00:00"/>
    <x v="13"/>
    <b v="1"/>
  </r>
  <r>
    <s v="DS003_20260708_I29"/>
    <s v="DS003"/>
    <d v="2026-07-08T00:00:00"/>
    <n v="29"/>
    <s v="Lunch"/>
    <n v="68"/>
    <n v="10"/>
    <n v="0"/>
    <n v="0"/>
    <n v="10"/>
    <n v="0"/>
    <n v="0"/>
    <s v=""/>
    <s v=""/>
    <s v="P_DS003_032|P_DS003_002|P_DS003_005|P_DS003_008|P_DS003_011|P_DS003_014|P_DS003_020|P_DS003_023|P_DS003_026|P_DS003_029"/>
    <n v="6.8"/>
    <n v="0"/>
    <n v="1600"/>
    <n v="0"/>
    <n v="38"/>
    <n v="68"/>
    <n v="351"/>
    <n v="84112.08"/>
    <n v="5.1617647058823533"/>
    <n v="1236.9423529411765"/>
    <n v="13.823529411764707"/>
    <n v="9.7092834740196086"/>
    <n v="0"/>
    <n v="0"/>
    <n v="0"/>
    <n v="1.3714915256582692"/>
    <n v="0.64730392156862748"/>
    <n v="1.9446689517156861"/>
    <n v="0"/>
    <n v="6.7723507723039216"/>
    <n v="2380"/>
    <n v="34"/>
    <n v="0"/>
    <n v="0"/>
    <n v="0"/>
    <n v="0"/>
    <n v="0"/>
    <n v="0"/>
    <n v="0"/>
    <s v="No SLA Breach"/>
    <n v="0"/>
    <n v="92.389538216666665"/>
    <n v="664.18848130000003"/>
    <n v="34"/>
    <n v="0"/>
    <n v="0"/>
    <n v="35"/>
    <n v="0.30796512738888887"/>
    <n v="0.65116517774509808"/>
    <n v="32"/>
    <n v="2"/>
    <n v="5"/>
    <n v="5"/>
    <s v="Recover overdue put-away workload"/>
    <x v="2"/>
    <s v="Hyderabad"/>
    <s v="Medium"/>
    <n v="1900"/>
    <n v="2.8"/>
    <d v="1899-12-30T14:00:00"/>
    <d v="1899-12-30T14:30:00"/>
    <x v="14"/>
    <b v="0"/>
  </r>
  <r>
    <s v="DS003_20260708_I30"/>
    <s v="DS003"/>
    <d v="2026-07-08T00:00:00"/>
    <n v="30"/>
    <s v="Lunch"/>
    <n v="48"/>
    <n v="10"/>
    <n v="0"/>
    <n v="0"/>
    <n v="10"/>
    <n v="0"/>
    <n v="0"/>
    <s v=""/>
    <s v=""/>
    <s v="P_DS003_002|P_DS003_005|P_DS003_008|P_DS003_011|P_DS003_014|P_DS003_020|P_DS003_023|P_DS003_026|P_DS003_029|P_DS003_032"/>
    <n v="4.8"/>
    <n v="0"/>
    <n v="1600"/>
    <n v="0"/>
    <n v="38"/>
    <n v="48"/>
    <n v="251"/>
    <n v="58526.080000000002"/>
    <n v="5.229166666666667"/>
    <n v="1219.2933333333333"/>
    <n v="12.708333333333334"/>
    <n v="9.753731748611111"/>
    <n v="1"/>
    <n v="4.1027956944444464E-2"/>
    <n v="0"/>
    <n v="1.4280703537852188"/>
    <n v="0.65486111111111112"/>
    <n v="2.0829314562500003"/>
    <n v="0"/>
    <n v="6.7912863947916664"/>
    <n v="1680"/>
    <n v="34"/>
    <n v="3"/>
    <n v="3"/>
    <n v="2"/>
    <n v="0"/>
    <n v="1"/>
    <n v="0"/>
    <n v="890.67"/>
    <s v="Store Not Ready for Rider"/>
    <n v="1"/>
    <n v="68.484494400000003"/>
    <n v="634.5543515833333"/>
    <n v="34"/>
    <n v="2.0833333333333332E-2"/>
    <n v="6.25E-2"/>
    <n v="35"/>
    <n v="0.228281648"/>
    <n v="0.62211210939542483"/>
    <n v="31"/>
    <n v="3"/>
    <n v="4"/>
    <n v="6"/>
    <s v="Recover overdue put-away workload"/>
    <x v="2"/>
    <s v="Hyderabad"/>
    <s v="Medium"/>
    <n v="1900"/>
    <n v="2.8"/>
    <d v="1899-12-30T14:30:00"/>
    <d v="1899-12-30T15:00:00"/>
    <x v="14"/>
    <b v="0"/>
  </r>
  <r>
    <s v="DS003_20260708_I31"/>
    <s v="DS003"/>
    <d v="2026-07-08T00:00:00"/>
    <n v="31"/>
    <s v="Afternoon"/>
    <n v="37"/>
    <n v="10"/>
    <n v="0"/>
    <n v="2"/>
    <n v="8"/>
    <n v="0"/>
    <n v="1"/>
    <s v=""/>
    <s v="P_DS003_005|P_DS003_008"/>
    <s v="P_DS003_011|P_DS003_014|P_DS003_020|P_DS003_023|P_DS003_026|P_DS003_029|P_DS003_032|P_DS003_002"/>
    <n v="4.625"/>
    <n v="0"/>
    <n v="1600"/>
    <n v="1"/>
    <n v="37"/>
    <n v="37"/>
    <n v="195"/>
    <n v="45017.79"/>
    <n v="5.2702702702702702"/>
    <n v="1216.6970270270272"/>
    <n v="12.351351351351351"/>
    <n v="10.051814597297296"/>
    <n v="0"/>
    <n v="0"/>
    <n v="0"/>
    <n v="1.454820158559393"/>
    <n v="0.61846846846846848"/>
    <n v="2.0732886193693694"/>
    <n v="0"/>
    <n v="7.0528502959459454"/>
    <n v="1295"/>
    <n v="34"/>
    <n v="1"/>
    <n v="1"/>
    <n v="1"/>
    <n v="0"/>
    <n v="0"/>
    <n v="0"/>
    <n v="819.58"/>
    <s v="No SLA Breach"/>
    <n v="0"/>
    <n v="55.255035583333331"/>
    <n v="371.74953859999999"/>
    <n v="21"/>
    <n v="0"/>
    <n v="2.7027027027027029E-2"/>
    <n v="35"/>
    <n v="0.23022931493055554"/>
    <n v="0.36446033196078431"/>
    <n v="18"/>
    <n v="16"/>
    <n v="3"/>
    <n v="5"/>
    <s v="Recover overdue put-away workload"/>
    <x v="2"/>
    <s v="Hyderabad"/>
    <s v="Medium"/>
    <n v="1900"/>
    <n v="2.8"/>
    <d v="1899-12-30T15:00:00"/>
    <d v="1899-12-30T15:30:00"/>
    <x v="15"/>
    <b v="0"/>
  </r>
  <r>
    <s v="DS003_20260708_I32"/>
    <s v="DS003"/>
    <d v="2026-07-08T00:00:00"/>
    <n v="32"/>
    <s v="Afternoon"/>
    <n v="30"/>
    <n v="10"/>
    <n v="0"/>
    <n v="2"/>
    <n v="8"/>
    <n v="0"/>
    <n v="1"/>
    <s v=""/>
    <s v="P_DS003_008|P_DS003_011"/>
    <s v="P_DS003_014|P_DS003_020|P_DS003_023|P_DS003_026|P_DS003_029|P_DS003_032|P_DS003_002|P_DS003_005"/>
    <n v="3.75"/>
    <n v="0"/>
    <n v="1600"/>
    <n v="1"/>
    <n v="36"/>
    <n v="30"/>
    <n v="133"/>
    <n v="30919.96"/>
    <n v="4.4333333333333336"/>
    <n v="1030.6653333333334"/>
    <n v="11.866666666666667"/>
    <n v="9.1332519394444436"/>
    <n v="1"/>
    <n v="4.1025372222221633E-3"/>
    <n v="0"/>
    <n v="1.1607283335985876"/>
    <n v="0.57444444444444442"/>
    <n v="1.7351727699999999"/>
    <n v="0"/>
    <n v="6.5469680500000003"/>
    <n v="1050"/>
    <n v="34"/>
    <n v="0"/>
    <n v="0"/>
    <n v="0"/>
    <n v="0"/>
    <n v="0"/>
    <n v="0"/>
    <n v="0"/>
    <s v="Store Not Ready for Rider"/>
    <n v="1"/>
    <n v="34.451874183333331"/>
    <n v="370.50696575000001"/>
    <n v="22"/>
    <n v="3.3333333333333333E-2"/>
    <n v="0"/>
    <n v="35"/>
    <n v="0.14354947576388888"/>
    <n v="0.36324212328431371"/>
    <n v="18"/>
    <n v="16"/>
    <n v="2"/>
    <n v="6"/>
    <s v="Recover overdue put-away workload"/>
    <x v="2"/>
    <s v="Hyderabad"/>
    <s v="Medium"/>
    <n v="1900"/>
    <n v="2.8"/>
    <d v="1899-12-30T15:30:00"/>
    <d v="1899-12-30T16:00:00"/>
    <x v="15"/>
    <b v="0"/>
  </r>
  <r>
    <s v="DS003_20260708_I33"/>
    <s v="DS003"/>
    <d v="2026-07-08T00:00:00"/>
    <n v="33"/>
    <s v="Afternoon"/>
    <n v="20"/>
    <n v="17"/>
    <n v="0"/>
    <n v="2"/>
    <n v="15"/>
    <n v="0"/>
    <n v="1"/>
    <s v=""/>
    <s v="P_DS003_032|P_DS003_002"/>
    <s v="P_DS003_005|P_DS003_006|P_DS003_008|P_DS003_009|P_DS003_011|P_DS003_012|P_DS003_014|P_DS003_015|P_DS003_020|P_DS003_021|P_DS003_023|P_DS003_026|P_DS003_027|P_DS003_029|P_DS003_030"/>
    <n v="1.3333333333333333"/>
    <n v="0"/>
    <n v="1600"/>
    <n v="1"/>
    <n v="35"/>
    <n v="20"/>
    <n v="116"/>
    <n v="25881.95"/>
    <n v="5.8"/>
    <n v="1294.0975000000001"/>
    <n v="11.95"/>
    <n v="9.7175935208333328"/>
    <n v="2"/>
    <n v="9.7844498333333266E-2"/>
    <n v="0"/>
    <n v="1.5585049041017993"/>
    <n v="0.60333333333333328"/>
    <n v="2.1618382291666665"/>
    <n v="0"/>
    <n v="6.6215886174999996"/>
    <n v="700"/>
    <n v="65"/>
    <n v="1"/>
    <n v="1"/>
    <n v="0"/>
    <n v="1"/>
    <n v="0"/>
    <n v="0"/>
    <n v="98.45"/>
    <s v="Store Not Ready for Rider"/>
    <n v="2"/>
    <n v="32.217766266666665"/>
    <n v="204.25460971666666"/>
    <n v="16"/>
    <n v="0.1"/>
    <n v="0.05"/>
    <n v="35"/>
    <n v="7.1595036148148147E-2"/>
    <n v="0.1047459537008547"/>
    <n v="10"/>
    <n v="55"/>
    <n v="2"/>
    <n v="13"/>
    <s v="Recover overdue put-away workload"/>
    <x v="2"/>
    <s v="Hyderabad"/>
    <s v="Medium"/>
    <n v="1900"/>
    <n v="2.8"/>
    <d v="1899-12-30T16:00:00"/>
    <d v="1899-12-30T16:30:00"/>
    <x v="16"/>
    <b v="0"/>
  </r>
  <r>
    <s v="DS003_20260708_I34"/>
    <s v="DS003"/>
    <d v="2026-07-08T00:00:00"/>
    <n v="34"/>
    <s v="Afternoon"/>
    <n v="30"/>
    <n v="17"/>
    <n v="0"/>
    <n v="2"/>
    <n v="15"/>
    <n v="0"/>
    <n v="1"/>
    <s v=""/>
    <s v="P_DS003_002|P_DS003_005"/>
    <s v="P_DS003_006|P_DS003_008|P_DS003_009|P_DS003_011|P_DS003_012|P_DS003_014|P_DS003_015|P_DS003_020|P_DS003_021|P_DS003_023|P_DS003_026|P_DS003_027|P_DS003_029|P_DS003_030|P_DS003_032"/>
    <n v="2"/>
    <n v="0"/>
    <n v="1600"/>
    <n v="1"/>
    <n v="34"/>
    <n v="30"/>
    <n v="150"/>
    <n v="31337.64"/>
    <n v="5"/>
    <n v="1044.588"/>
    <n v="11.733333333333333"/>
    <n v="9.6979201066666665"/>
    <n v="5"/>
    <n v="9.3663145555555563E-2"/>
    <n v="0"/>
    <n v="1.3155676918014869"/>
    <n v="0.72611111111111104"/>
    <n v="2.0416787944444446"/>
    <n v="0"/>
    <n v="6.7045746344444446"/>
    <n v="1050"/>
    <n v="65"/>
    <n v="0"/>
    <n v="0"/>
    <n v="0"/>
    <n v="0"/>
    <n v="0"/>
    <n v="0"/>
    <n v="0"/>
    <s v="Store Not Ready for Rider"/>
    <n v="4"/>
    <n v="37.729456183333333"/>
    <n v="258.98785774999999"/>
    <n v="15"/>
    <n v="0.16666666666666666"/>
    <n v="0"/>
    <n v="35"/>
    <n v="8.3843235962962961E-2"/>
    <n v="0.13281428602564102"/>
    <n v="13"/>
    <n v="52"/>
    <n v="2"/>
    <n v="13"/>
    <s v="Protect or increase picker capacity"/>
    <x v="2"/>
    <s v="Hyderabad"/>
    <s v="Medium"/>
    <n v="1900"/>
    <n v="2.8"/>
    <d v="1899-12-30T16:30:00"/>
    <d v="1899-12-30T17:00:00"/>
    <x v="16"/>
    <b v="0"/>
  </r>
  <r>
    <s v="DS003_20260708_I35"/>
    <s v="DS003"/>
    <d v="2026-07-08T00:00:00"/>
    <n v="35"/>
    <s v="Afternoon"/>
    <n v="42"/>
    <n v="7"/>
    <n v="0"/>
    <n v="2"/>
    <n v="5"/>
    <n v="0"/>
    <n v="1"/>
    <s v=""/>
    <s v="P_DS003_006|P_DS003_009"/>
    <s v="P_DS003_012|P_DS003_015|P_DS003_021|P_DS003_027|P_DS003_030"/>
    <n v="8.4"/>
    <n v="0"/>
    <n v="1600"/>
    <n v="1"/>
    <n v="33"/>
    <n v="42"/>
    <n v="238"/>
    <n v="56241.18"/>
    <n v="5.666666666666667"/>
    <n v="1339.0757142857142"/>
    <n v="12.619047619047619"/>
    <n v="10.254882341269841"/>
    <n v="2"/>
    <n v="1.7510330555555571E-2"/>
    <n v="9.4377431746031734E-2"/>
    <n v="1.6610241958779273"/>
    <n v="0.6511904761904761"/>
    <n v="2.4065920964285716"/>
    <n v="0"/>
    <n v="6.9185283317460309"/>
    <n v="1470"/>
    <n v="32"/>
    <n v="3"/>
    <n v="3"/>
    <n v="1"/>
    <n v="1"/>
    <n v="1"/>
    <n v="0"/>
    <n v="672.28"/>
    <s v="Last-Mile Travel"/>
    <n v="1"/>
    <n v="61.668863516666669"/>
    <n v="383.87925106666665"/>
    <n v="30"/>
    <n v="4.7619047619047616E-2"/>
    <n v="7.1428571428571425E-2"/>
    <n v="35"/>
    <n v="0.4111257567777778"/>
    <n v="0.3998742198611111"/>
    <n v="19"/>
    <n v="13"/>
    <n v="3"/>
    <n v="2"/>
    <s v="Recover overdue put-away workload"/>
    <x v="2"/>
    <s v="Hyderabad"/>
    <s v="Medium"/>
    <n v="1900"/>
    <n v="2.8"/>
    <d v="1899-12-30T17:00:00"/>
    <d v="1899-12-30T17:30:00"/>
    <x v="17"/>
    <b v="0"/>
  </r>
  <r>
    <s v="DS003_20260708_I36"/>
    <s v="DS003"/>
    <d v="2026-07-08T00:00:00"/>
    <n v="36"/>
    <s v="Afternoon"/>
    <n v="66"/>
    <n v="7"/>
    <n v="0"/>
    <n v="2"/>
    <n v="5"/>
    <n v="0"/>
    <n v="1"/>
    <s v=""/>
    <s v="P_DS003_009|P_DS003_012"/>
    <s v="P_DS003_015|P_DS003_021|P_DS003_027|P_DS003_030|P_DS003_006"/>
    <n v="13.2"/>
    <n v="0"/>
    <n v="1600"/>
    <n v="1"/>
    <n v="32"/>
    <n v="66"/>
    <n v="352"/>
    <n v="77049.06"/>
    <n v="5.333333333333333"/>
    <n v="1167.4099999999999"/>
    <n v="14.015151515151516"/>
    <n v="10.10562458939394"/>
    <n v="0"/>
    <n v="0"/>
    <n v="5.0199169444444441E-2"/>
    <n v="1.5390625732508554"/>
    <n v="0.67398989898989903"/>
    <n v="1.6031067732323232"/>
    <n v="5.146844823232323E-2"/>
    <n v="6.8903994457070707"/>
    <n v="2310"/>
    <n v="32"/>
    <n v="4"/>
    <n v="4"/>
    <n v="4"/>
    <n v="0"/>
    <n v="0"/>
    <n v="0"/>
    <n v="1763.4899999999998"/>
    <s v="No SLA Breach"/>
    <n v="0"/>
    <n v="104.64261143333333"/>
    <n v="697.7710380333333"/>
    <n v="32"/>
    <n v="0"/>
    <n v="6.0606060606060608E-2"/>
    <n v="35"/>
    <n v="0.69761740955555551"/>
    <n v="0.72684483128472221"/>
    <n v="34"/>
    <n v="-2"/>
    <n v="5"/>
    <n v="0"/>
    <s v="Recover overdue put-away workload"/>
    <x v="2"/>
    <s v="Hyderabad"/>
    <s v="Medium"/>
    <n v="1900"/>
    <n v="2.8"/>
    <d v="1899-12-30T17:30:00"/>
    <d v="1899-12-30T18:00:00"/>
    <x v="17"/>
    <b v="0"/>
  </r>
  <r>
    <s v="DS003_20260708_I37"/>
    <s v="DS003"/>
    <d v="2026-07-08T00:00:00"/>
    <n v="37"/>
    <s v="Evening"/>
    <n v="72"/>
    <n v="10"/>
    <n v="0"/>
    <n v="0"/>
    <n v="10"/>
    <n v="0"/>
    <n v="0"/>
    <s v=""/>
    <s v=""/>
    <s v="P_DS003_003|P_DS003_017|P_DS003_010|P_DS003_006|P_DS003_009|P_DS003_012|P_DS003_015|P_DS003_021|P_DS003_027|P_DS003_030"/>
    <n v="7.2"/>
    <n v="0"/>
    <n v="1600"/>
    <n v="0"/>
    <n v="32"/>
    <n v="72"/>
    <n v="370"/>
    <n v="80712.479999999996"/>
    <n v="5.1388888888888893"/>
    <n v="1121.0066666666667"/>
    <n v="15.736111111111111"/>
    <n v="9.5611946787037034"/>
    <n v="0"/>
    <n v="0"/>
    <n v="0"/>
    <n v="1.4255135366654261"/>
    <n v="0.58171296296296293"/>
    <n v="1.7694685053240742"/>
    <n v="1.838249837962963E-2"/>
    <n v="6.5994745685185183"/>
    <n v="2880"/>
    <n v="32"/>
    <n v="2"/>
    <n v="2"/>
    <n v="0"/>
    <n v="2"/>
    <n v="0"/>
    <n v="0"/>
    <n v="323.59000000000003"/>
    <s v="No SLA Breach"/>
    <n v="0"/>
    <n v="107.45039885"/>
    <n v="659.78734910000003"/>
    <n v="32"/>
    <n v="0"/>
    <n v="2.7777777777777776E-2"/>
    <n v="40"/>
    <n v="0.35816799616666667"/>
    <n v="0.68727848864583341"/>
    <n v="32"/>
    <n v="0"/>
    <n v="6"/>
    <n v="4"/>
    <s v="Recover overdue put-away workload"/>
    <x v="2"/>
    <s v="Hyderabad"/>
    <s v="Medium"/>
    <n v="1900"/>
    <n v="2.8"/>
    <d v="1899-12-30T18:00:00"/>
    <d v="1899-12-30T18:30:00"/>
    <x v="18"/>
    <b v="1"/>
  </r>
  <r>
    <s v="DS003_20260708_I38"/>
    <s v="DS003"/>
    <d v="2026-07-08T00:00:00"/>
    <n v="38"/>
    <s v="Evening"/>
    <n v="93"/>
    <n v="10"/>
    <n v="0"/>
    <n v="0"/>
    <n v="10"/>
    <n v="0"/>
    <n v="0"/>
    <s v=""/>
    <s v=""/>
    <s v="P_DS003_017|P_DS003_010|P_DS003_006|P_DS003_009|P_DS003_012|P_DS003_015|P_DS003_021|P_DS003_027|P_DS003_030|P_DS003_003"/>
    <n v="9.3000000000000007"/>
    <n v="0"/>
    <n v="1600"/>
    <n v="0"/>
    <n v="32"/>
    <n v="93"/>
    <n v="492"/>
    <n v="111567.49"/>
    <n v="5.290322580645161"/>
    <n v="1199.650430107527"/>
    <n v="17.451612903225808"/>
    <n v="13.119778458243729"/>
    <n v="3"/>
    <n v="1.1238131003584227E-2"/>
    <n v="9.1383924731182787E-4"/>
    <n v="1.4798356151077052"/>
    <n v="0.63978494623655913"/>
    <n v="0.10833314802867383"/>
    <n v="2.8641672100358422"/>
    <n v="7.1997721820788527"/>
    <n v="3720"/>
    <n v="32"/>
    <n v="2"/>
    <n v="2"/>
    <n v="2"/>
    <n v="0"/>
    <n v="0"/>
    <n v="0"/>
    <n v="1390.5700000000002"/>
    <s v="Rider Supply / Availability"/>
    <n v="3"/>
    <n v="136.08167689999999"/>
    <n v="864.59801053333331"/>
    <n v="32"/>
    <n v="3.2258064516129031E-2"/>
    <n v="2.1505376344086023E-2"/>
    <n v="40"/>
    <n v="0.45360558966666664"/>
    <n v="0.90062292763888885"/>
    <n v="42"/>
    <n v="-10"/>
    <n v="7"/>
    <n v="3"/>
    <s v="Recover overdue put-away workload"/>
    <x v="2"/>
    <s v="Hyderabad"/>
    <s v="Medium"/>
    <n v="1900"/>
    <n v="2.8"/>
    <d v="1899-12-30T18:30:00"/>
    <d v="1899-12-30T19:00:00"/>
    <x v="18"/>
    <b v="1"/>
  </r>
  <r>
    <s v="DS003_20260708_I39"/>
    <s v="DS003"/>
    <d v="2026-07-08T00:00:00"/>
    <n v="39"/>
    <s v="Evening"/>
    <n v="101"/>
    <n v="10"/>
    <n v="0"/>
    <n v="0"/>
    <n v="10"/>
    <n v="0"/>
    <n v="0"/>
    <s v=""/>
    <s v=""/>
    <s v="P_DS003_010|P_DS003_006|P_DS003_009|P_DS003_012|P_DS003_015|P_DS003_021|P_DS003_027|P_DS003_030|P_DS003_003|P_DS003_017"/>
    <n v="10.1"/>
    <n v="0"/>
    <n v="1600"/>
    <n v="0"/>
    <n v="32"/>
    <n v="101"/>
    <n v="548"/>
    <n v="126628.36"/>
    <n v="5.4257425742574261"/>
    <n v="1253.7461386138614"/>
    <n v="17.623762376237625"/>
    <n v="15.67217188168317"/>
    <n v="24"/>
    <n v="0.41285905066006595"/>
    <n v="1.1656577887788778E-2"/>
    <n v="1.4974084225909379"/>
    <n v="0.67359735973597357"/>
    <n v="0"/>
    <n v="5.9091467069306933"/>
    <n v="6.7308578542904289"/>
    <n v="4040"/>
    <n v="32"/>
    <n v="3"/>
    <n v="3"/>
    <n v="1"/>
    <n v="1"/>
    <n v="1"/>
    <n v="0"/>
    <n v="1572.45"/>
    <s v="Rider Supply / Availability"/>
    <n v="24"/>
    <n v="153.21827176666667"/>
    <n v="889.4184219166666"/>
    <n v="32"/>
    <n v="0.23762376237623761"/>
    <n v="2.9702970297029702E-2"/>
    <n v="40"/>
    <n v="0.51072757255555556"/>
    <n v="0.92647752282986107"/>
    <n v="43"/>
    <n v="-11"/>
    <n v="8"/>
    <n v="2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08_I40"/>
    <s v="DS003"/>
    <d v="2026-07-08T00:00:00"/>
    <n v="40"/>
    <s v="Evening"/>
    <n v="137"/>
    <n v="10"/>
    <n v="0"/>
    <n v="0"/>
    <n v="10"/>
    <n v="0"/>
    <n v="0"/>
    <s v=""/>
    <s v=""/>
    <s v="P_DS003_006|P_DS003_009|P_DS003_012|P_DS003_015|P_DS003_021|P_DS003_027|P_DS003_030|P_DS003_003|P_DS003_017|P_DS003_010"/>
    <n v="13.7"/>
    <n v="0"/>
    <n v="1600"/>
    <n v="0"/>
    <n v="32"/>
    <n v="137"/>
    <n v="649"/>
    <n v="148731.54999999999"/>
    <n v="4.7372262773722627"/>
    <n v="1085.6317518248175"/>
    <n v="19.956204379562045"/>
    <n v="29.956600263990268"/>
    <n v="136"/>
    <n v="10.007369942092456"/>
    <n v="1.7350752433090019E-2"/>
    <n v="1.3251322388980391"/>
    <n v="0.64111922141119215"/>
    <n v="0"/>
    <n v="20.139330812043799"/>
    <n v="6.9021587163017033"/>
    <n v="5480"/>
    <n v="32"/>
    <n v="4"/>
    <n v="4"/>
    <n v="1"/>
    <n v="2"/>
    <n v="1"/>
    <n v="0"/>
    <n v="712.64"/>
    <s v="Rider Supply / Availability"/>
    <n v="136"/>
    <n v="180.02176505"/>
    <n v="885.14837776666661"/>
    <n v="32"/>
    <n v="0.99270072992700731"/>
    <n v="2.9197080291970802E-2"/>
    <n v="40"/>
    <n v="0.60007255016666672"/>
    <n v="0.92202956017361104"/>
    <n v="43"/>
    <n v="-11"/>
    <n v="9"/>
    <n v="1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08_I41"/>
    <s v="DS003"/>
    <d v="2026-07-08T00:00:00"/>
    <n v="41"/>
    <s v="Evening"/>
    <n v="123"/>
    <n v="10"/>
    <n v="0"/>
    <n v="0"/>
    <n v="10"/>
    <n v="0"/>
    <n v="0"/>
    <s v=""/>
    <s v=""/>
    <s v="P_DS003_009|P_DS003_012|P_DS003_015|P_DS003_021|P_DS003_027|P_DS003_030|P_DS003_003|P_DS003_017|P_DS003_010|P_DS003_006"/>
    <n v="12.3"/>
    <n v="0"/>
    <n v="1600"/>
    <n v="0"/>
    <n v="32"/>
    <n v="123"/>
    <n v="629"/>
    <n v="140072.82"/>
    <n v="5.1138211382113825"/>
    <n v="1138.8034146341463"/>
    <n v="19.097560975609756"/>
    <n v="46.992666735501359"/>
    <n v="123"/>
    <n v="27.895105759891599"/>
    <n v="5.4540661246612436E-3"/>
    <n v="1.4003074638893647"/>
    <n v="0.63116531165311651"/>
    <n v="0"/>
    <n v="37.288198950677511"/>
    <n v="6.7319040772357726"/>
    <n v="4920"/>
    <n v="32"/>
    <n v="1"/>
    <n v="1"/>
    <n v="1"/>
    <n v="0"/>
    <n v="0"/>
    <n v="0"/>
    <n v="840.82"/>
    <s v="Rider Supply / Availability"/>
    <n v="123"/>
    <n v="169.57356533333333"/>
    <n v="882.63682359999996"/>
    <n v="32"/>
    <n v="1"/>
    <n v="8.130081300813009E-3"/>
    <n v="40"/>
    <n v="0.56524521777777781"/>
    <n v="0.91941335791666667"/>
    <n v="43"/>
    <n v="-11"/>
    <n v="9"/>
    <n v="1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08_I42"/>
    <s v="DS003"/>
    <d v="2026-07-08T00:00:00"/>
    <n v="42"/>
    <s v="Evening"/>
    <n v="126"/>
    <n v="10"/>
    <n v="0"/>
    <n v="0"/>
    <n v="10"/>
    <n v="0"/>
    <n v="0"/>
    <s v=""/>
    <s v=""/>
    <s v="P_DS003_012|P_DS003_015|P_DS003_021|P_DS003_027|P_DS003_030|P_DS003_003|P_DS003_017|P_DS003_010|P_DS003_006|P_DS003_009"/>
    <n v="12.6"/>
    <n v="0"/>
    <n v="1600"/>
    <n v="0"/>
    <n v="32"/>
    <n v="126"/>
    <n v="633"/>
    <n v="146026.97"/>
    <n v="5.0238095238095237"/>
    <n v="1158.9442063492063"/>
    <n v="19.365079365079364"/>
    <n v="60.404616041931213"/>
    <n v="126"/>
    <n v="41.039536676851846"/>
    <n v="0"/>
    <n v="1.4089330380313521"/>
    <n v="0.68425925925925923"/>
    <n v="0"/>
    <n v="50.618831530952377"/>
    <n v="6.8718250100529108"/>
    <n v="5040"/>
    <n v="32"/>
    <n v="2"/>
    <n v="2"/>
    <n v="1"/>
    <n v="1"/>
    <n v="0"/>
    <n v="0"/>
    <n v="508.86"/>
    <s v="Rider Supply / Availability"/>
    <n v="126"/>
    <n v="175.41642553333332"/>
    <n v="886.03539364999995"/>
    <n v="32"/>
    <n v="1"/>
    <n v="1.5873015873015872E-2"/>
    <n v="40"/>
    <n v="0.58472141844444436"/>
    <n v="0.92295353505208333"/>
    <n v="43"/>
    <n v="-11"/>
    <n v="9"/>
    <n v="1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08_I43"/>
    <s v="DS003"/>
    <d v="2026-07-08T00:00:00"/>
    <n v="43"/>
    <s v="Evening"/>
    <n v="140"/>
    <n v="10"/>
    <n v="0"/>
    <n v="0"/>
    <n v="10"/>
    <n v="0"/>
    <n v="0"/>
    <s v=""/>
    <s v=""/>
    <s v="P_DS003_015|P_DS003_021|P_DS003_027|P_DS003_030|P_DS003_003|P_DS003_017|P_DS003_010|P_DS003_006|P_DS003_009|P_DS003_012"/>
    <n v="14"/>
    <n v="0"/>
    <n v="1600"/>
    <n v="0"/>
    <n v="32"/>
    <n v="140"/>
    <n v="676"/>
    <n v="153649.29999999999"/>
    <n v="4.8285714285714283"/>
    <n v="1097.4949999999999"/>
    <n v="20.142857142857142"/>
    <n v="78.531082598333327"/>
    <n v="140"/>
    <n v="58.388225455476196"/>
    <n v="2.3236914404761902E-2"/>
    <n v="1.3636830236103927"/>
    <n v="0.65321428571428575"/>
    <n v="0"/>
    <n v="68.569639700238085"/>
    <n v="7.0076181891666671"/>
    <n v="5600"/>
    <n v="32"/>
    <n v="8"/>
    <n v="7"/>
    <n v="1"/>
    <n v="2"/>
    <n v="5"/>
    <n v="0"/>
    <n v="1807.8999999999999"/>
    <s v="Rider Supply / Availability"/>
    <n v="140"/>
    <n v="196.05027298333334"/>
    <n v="878.19169738333335"/>
    <n v="32"/>
    <n v="1"/>
    <n v="0.05"/>
    <n v="40"/>
    <n v="0.65350090994444443"/>
    <n v="0.91478301810763896"/>
    <n v="42"/>
    <n v="-10"/>
    <n v="10"/>
    <n v="0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08_I44"/>
    <s v="DS003"/>
    <d v="2026-07-08T00:00:00"/>
    <n v="44"/>
    <s v="Evening"/>
    <n v="102"/>
    <n v="10"/>
    <n v="0"/>
    <n v="0"/>
    <n v="10"/>
    <n v="0"/>
    <n v="0"/>
    <s v=""/>
    <s v=""/>
    <s v="P_DS003_021|P_DS003_027|P_DS003_030|P_DS003_003|P_DS003_017|P_DS003_010|P_DS003_006|P_DS003_009|P_DS003_012|P_DS003_015"/>
    <n v="10.199999999999999"/>
    <n v="0"/>
    <n v="1600"/>
    <n v="0"/>
    <n v="32"/>
    <n v="102"/>
    <n v="520"/>
    <n v="120911.38"/>
    <n v="5.0980392156862742"/>
    <n v="1185.4056862745099"/>
    <n v="17.833333333333332"/>
    <n v="93.787781596241828"/>
    <n v="102"/>
    <n v="75.9544482629085"/>
    <n v="1.3948949346405226E-3"/>
    <n v="1.3973698778542019"/>
    <n v="0.65065359477124174"/>
    <n v="0"/>
    <n v="83.984264277124197"/>
    <n v="6.8469094014705885"/>
    <n v="4080"/>
    <n v="32"/>
    <n v="2"/>
    <n v="2"/>
    <n v="2"/>
    <n v="0"/>
    <n v="0"/>
    <n v="0"/>
    <n v="458.47"/>
    <s v="Rider Supply / Availability"/>
    <n v="102"/>
    <n v="140.38747169999999"/>
    <n v="893.99315294999997"/>
    <n v="32"/>
    <n v="1"/>
    <n v="1.9607843137254902E-2"/>
    <n v="40"/>
    <n v="0.467958239"/>
    <n v="0.93124286765624997"/>
    <n v="43"/>
    <n v="-11"/>
    <n v="7"/>
    <n v="3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08_I45"/>
    <s v="DS003"/>
    <d v="2026-07-08T00:00:00"/>
    <n v="45"/>
    <s v="Evening"/>
    <n v="76"/>
    <n v="7"/>
    <n v="0"/>
    <n v="0"/>
    <n v="7"/>
    <n v="0"/>
    <n v="0"/>
    <s v=""/>
    <s v=""/>
    <s v="P_DS003_015|P_DS003_021|P_DS003_027|P_DS003_030|P_DS003_006|P_DS003_009|P_DS003_012"/>
    <n v="10.857142857142858"/>
    <n v="0"/>
    <n v="1600"/>
    <n v="0"/>
    <n v="32"/>
    <n v="76"/>
    <n v="383"/>
    <n v="91604.25"/>
    <n v="5.0394736842105265"/>
    <n v="1205.3190789473683"/>
    <n v="14.578947368421053"/>
    <n v="94.366902635307014"/>
    <n v="76"/>
    <n v="79.787955266885959"/>
    <n v="3.5510262719298247E-2"/>
    <n v="1.4453485777950372"/>
    <n v="0.66140350877192977"/>
    <n v="0"/>
    <n v="84.575725187938602"/>
    <n v="6.7802747370614043"/>
    <n v="2660"/>
    <n v="32"/>
    <n v="5"/>
    <n v="5"/>
    <n v="3"/>
    <n v="1"/>
    <n v="1"/>
    <n v="0"/>
    <n v="1693.06"/>
    <s v="Rider Supply / Availability"/>
    <n v="76"/>
    <n v="112.05740083333333"/>
    <n v="886.94050770000001"/>
    <n v="32"/>
    <n v="1"/>
    <n v="6.5789473684210523E-2"/>
    <n v="35"/>
    <n v="0.53360667063492062"/>
    <n v="0.92389636218750004"/>
    <n v="43"/>
    <n v="-11"/>
    <n v="6"/>
    <n v="1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08_I46"/>
    <s v="DS003"/>
    <d v="2026-07-08T00:00:00"/>
    <n v="46"/>
    <s v="Evening"/>
    <n v="57"/>
    <n v="7"/>
    <n v="0"/>
    <n v="0"/>
    <n v="7"/>
    <n v="0"/>
    <n v="0"/>
    <s v=""/>
    <s v=""/>
    <s v="P_DS003_021|P_DS003_027|P_DS003_030|P_DS003_006|P_DS003_009|P_DS003_012|P_DS003_015"/>
    <n v="8.1428571428571423"/>
    <n v="0"/>
    <n v="1600"/>
    <n v="0"/>
    <n v="32"/>
    <n v="57"/>
    <n v="291"/>
    <n v="67037.95"/>
    <n v="5.1052631578947372"/>
    <n v="1176.1043859649121"/>
    <n v="13.56140350877193"/>
    <n v="82.595578705847956"/>
    <n v="57"/>
    <n v="69.034175197076024"/>
    <n v="0"/>
    <n v="1.4356615863252042"/>
    <n v="0.65672514619883049"/>
    <n v="0"/>
    <n v="72.733620593859641"/>
    <n v="6.9622614295321643"/>
    <n v="1995"/>
    <n v="32"/>
    <n v="6"/>
    <n v="6"/>
    <n v="2"/>
    <n v="4"/>
    <n v="0"/>
    <n v="0"/>
    <n v="1682.23"/>
    <s v="Rider Supply / Availability"/>
    <n v="57"/>
    <n v="83.317714600000002"/>
    <n v="883.54837823333332"/>
    <n v="32"/>
    <n v="1"/>
    <n v="0.10526315789473684"/>
    <n v="35"/>
    <n v="0.39675102190476191"/>
    <n v="0.9203628939930556"/>
    <n v="43"/>
    <n v="-11"/>
    <n v="4"/>
    <n v="3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08_I47"/>
    <s v="DS003"/>
    <d v="2026-07-08T00:00:00"/>
    <n v="47"/>
    <s v="Late Night"/>
    <n v="37"/>
    <n v="7"/>
    <n v="0"/>
    <n v="2"/>
    <n v="5"/>
    <n v="0"/>
    <n v="1"/>
    <s v=""/>
    <s v="P_DS003_027|P_DS003_030"/>
    <s v="P_DS003_006|P_DS003_009|P_DS003_012|P_DS003_015|P_DS003_021"/>
    <n v="7.4"/>
    <n v="0"/>
    <n v="1600"/>
    <n v="1"/>
    <n v="31"/>
    <n v="37"/>
    <n v="176"/>
    <n v="45094.42"/>
    <n v="4.756756756756757"/>
    <n v="1218.768108108108"/>
    <n v="12.162162162162161"/>
    <n v="60.238378409009009"/>
    <n v="37"/>
    <n v="48.076216246846847"/>
    <n v="0"/>
    <n v="1.3413909102646264"/>
    <n v="0.62927927927927918"/>
    <n v="0"/>
    <n v="50.536637418018017"/>
    <n v="6.7860257472972974"/>
    <n v="1295"/>
    <n v="32"/>
    <n v="1"/>
    <n v="1"/>
    <n v="1"/>
    <n v="0"/>
    <n v="0"/>
    <n v="0"/>
    <n v="862.32"/>
    <s v="Rider Supply / Availability"/>
    <n v="37"/>
    <n v="46.209931699999999"/>
    <n v="885.43977810000001"/>
    <n v="32"/>
    <n v="1"/>
    <n v="2.7027027027027029E-2"/>
    <n v="35"/>
    <n v="0.30806621133333334"/>
    <n v="0.92233310218749998"/>
    <n v="43"/>
    <n v="-11"/>
    <n v="3"/>
    <n v="2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08_I48"/>
    <s v="DS003"/>
    <d v="2026-07-08T00:00:00"/>
    <n v="48"/>
    <s v="Late Night"/>
    <n v="30"/>
    <n v="7"/>
    <n v="0"/>
    <n v="2"/>
    <n v="5"/>
    <n v="0"/>
    <n v="1"/>
    <s v=""/>
    <s v="P_DS003_030|P_DS003_006"/>
    <s v="P_DS003_009|P_DS003_012|P_DS003_015|P_DS003_021|P_DS003_027"/>
    <n v="6"/>
    <n v="0"/>
    <n v="1600"/>
    <n v="1"/>
    <n v="30"/>
    <n v="30"/>
    <n v="161"/>
    <n v="35624.69"/>
    <n v="5.3666666666666663"/>
    <n v="1187.4896666666668"/>
    <n v="12.266666666666667"/>
    <n v="35.990479176666668"/>
    <n v="30"/>
    <n v="23.723812510000002"/>
    <n v="1.16375E-2"/>
    <n v="1.5409552045079205"/>
    <n v="0.6777777777777777"/>
    <n v="0"/>
    <n v="25.654514037222221"/>
    <n v="7.2500390927777785"/>
    <n v="1050"/>
    <n v="32"/>
    <n v="4"/>
    <n v="4"/>
    <n v="2"/>
    <n v="2"/>
    <n v="0"/>
    <n v="0"/>
    <n v="1105.21"/>
    <s v="Rider Supply / Availability"/>
    <n v="30"/>
    <n v="50.775448266666665"/>
    <n v="883.80816278333339"/>
    <n v="32"/>
    <n v="1"/>
    <n v="0.13333333333333333"/>
    <n v="35"/>
    <n v="0.33850298844444443"/>
    <n v="0.92063350289930557"/>
    <n v="43"/>
    <n v="-11"/>
    <n v="3"/>
    <n v="2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09_I01"/>
    <s v="DS003"/>
    <d v="2026-07-09T00:00:00"/>
    <n v="1"/>
    <s v="Night"/>
    <n v="6"/>
    <n v="15"/>
    <n v="12"/>
    <n v="2"/>
    <n v="1"/>
    <n v="900"/>
    <n v="1"/>
    <s v="P_DS003_009|P_DS003_012|P_DS003_015|P_DS003_021|P_DS003_027|P_DS003_030|P_DS003_001|P_DS003_007|P_DS003_010|P_DS003_013|P_DS003_016|P_DS003_019"/>
    <s v="P_DS003_028|P_DS003_031"/>
    <s v="P_DS003_006"/>
    <n v="6"/>
    <n v="900"/>
    <n v="9100"/>
    <n v="1"/>
    <n v="49"/>
    <n v="6"/>
    <n v="24"/>
    <n v="4595.1000000000004"/>
    <n v="4"/>
    <n v="765.85"/>
    <n v="10.333333333333334"/>
    <n v="9.5610680194444431"/>
    <n v="1"/>
    <n v="0.41996954999999997"/>
    <n v="0.13412515277777778"/>
    <n v="1.0031631150397742"/>
    <n v="0.84166666666666667"/>
    <n v="1.6220678055555557"/>
    <n v="0.55712562499999996"/>
    <n v="5.9499874611111112"/>
    <n v="180"/>
    <n v="64"/>
    <n v="0"/>
    <n v="0"/>
    <n v="0"/>
    <n v="0"/>
    <n v="0"/>
    <n v="0"/>
    <n v="0"/>
    <s v="Rider Supply / Availability"/>
    <n v="1"/>
    <n v="6.0189786333333331"/>
    <n v="1431.5400228000001"/>
    <n v="63"/>
    <n v="0.16666666666666666"/>
    <n v="0"/>
    <n v="30"/>
    <n v="0.2006326211111111"/>
    <n v="0.74559376187500004"/>
    <n v="69"/>
    <n v="-5"/>
    <n v="1"/>
    <n v="0"/>
    <s v="Add or rebalance riders in this interval"/>
    <x v="2"/>
    <s v="Hyderabad"/>
    <s v="Medium"/>
    <n v="1900"/>
    <n v="2.8"/>
    <d v="1899-12-30T00:00:00"/>
    <d v="1899-12-30T00:30:00"/>
    <x v="0"/>
    <b v="0"/>
  </r>
  <r>
    <s v="DS003_20260709_I02"/>
    <s v="DS003"/>
    <d v="2026-07-09T00:00:00"/>
    <n v="2"/>
    <s v="Night"/>
    <n v="5"/>
    <n v="14"/>
    <n v="12"/>
    <n v="1"/>
    <n v="1"/>
    <n v="900"/>
    <n v="0.5"/>
    <s v="P_DS003_012|P_DS003_015|P_DS003_021|P_DS003_027|P_DS003_001|P_DS003_007|P_DS003_010|P_DS003_013|P_DS003_016|P_DS003_019|P_DS003_028|P_DS003_031"/>
    <s v="P_DS003_006"/>
    <s v="P_DS003_009"/>
    <n v="5"/>
    <n v="900"/>
    <n v="8200"/>
    <n v="0.5"/>
    <n v="48.5"/>
    <n v="5"/>
    <n v="25"/>
    <n v="5062.84"/>
    <n v="5"/>
    <n v="1012.568"/>
    <n v="10.8"/>
    <n v="10.11551781"/>
    <n v="1"/>
    <n v="0.10267051000000009"/>
    <n v="1.5534139999999979E-2"/>
    <n v="1.285880955384338"/>
    <n v="0.67999999999999994"/>
    <n v="1.9814150866666664"/>
    <n v="0"/>
    <n v="7.4241027099999997"/>
    <n v="150"/>
    <n v="63"/>
    <n v="0"/>
    <n v="0"/>
    <n v="0"/>
    <n v="0"/>
    <n v="0"/>
    <n v="0"/>
    <n v="0"/>
    <s v="Store Not Ready for Rider"/>
    <n v="1"/>
    <n v="6.4294047166666664"/>
    <n v="50.136799316666668"/>
    <n v="10"/>
    <n v="0.2"/>
    <n v="0"/>
    <n v="30"/>
    <n v="0.21431349055555554"/>
    <n v="2.6527407045855381E-2"/>
    <n v="3"/>
    <n v="60"/>
    <n v="1"/>
    <n v="0"/>
    <s v="Protect or increase picker capacity"/>
    <x v="2"/>
    <s v="Hyderabad"/>
    <s v="Medium"/>
    <n v="1900"/>
    <n v="2.8"/>
    <d v="1899-12-30T00:30:00"/>
    <d v="1899-12-30T01:00:00"/>
    <x v="0"/>
    <b v="0"/>
  </r>
  <r>
    <s v="DS003_20260709_I03"/>
    <s v="DS003"/>
    <d v="2026-07-09T00:00:00"/>
    <n v="3"/>
    <s v="Night"/>
    <n v="9"/>
    <n v="8"/>
    <n v="7"/>
    <n v="0"/>
    <n v="1"/>
    <n v="525"/>
    <n v="0"/>
    <s v="P_DS003_013|P_DS003_016|P_DS003_019|P_DS003_028|P_DS003_031|P_DS003_001|P_DS003_007"/>
    <s v=""/>
    <s v="P_DS003_010"/>
    <n v="9"/>
    <n v="525"/>
    <n v="7675"/>
    <n v="0"/>
    <n v="48.5"/>
    <n v="9"/>
    <n v="38"/>
    <n v="8347.9599999999991"/>
    <n v="4.2222222222222223"/>
    <n v="927.55111111111103"/>
    <n v="10"/>
    <n v="8.5654341981481483"/>
    <n v="1"/>
    <n v="5.0206050000000085E-2"/>
    <n v="3.3815555555555556E-3"/>
    <n v="1.1086978751066561"/>
    <n v="0.55370370370370359"/>
    <n v="1.6657831259259259"/>
    <n v="0"/>
    <n v="6.0311325462962966"/>
    <n v="270"/>
    <n v="32"/>
    <n v="1"/>
    <n v="1"/>
    <n v="1"/>
    <n v="0"/>
    <n v="0"/>
    <n v="0"/>
    <n v="93.98"/>
    <s v="Last-Mile Travel"/>
    <n v="1"/>
    <n v="9.2295611833333329"/>
    <n v="82.03706141666666"/>
    <n v="8"/>
    <n v="0.1111111111111111"/>
    <n v="0.1111111111111111"/>
    <n v="30"/>
    <n v="0.30765203944444441"/>
    <n v="8.5455272309027774E-2"/>
    <n v="4"/>
    <n v="28"/>
    <n v="1"/>
    <n v="0"/>
    <s v="Investigate inventory and order-quality process"/>
    <x v="2"/>
    <s v="Hyderabad"/>
    <s v="Medium"/>
    <n v="1900"/>
    <n v="2.8"/>
    <d v="1899-12-30T01:00:00"/>
    <d v="1899-12-30T01:30:00"/>
    <x v="1"/>
    <b v="0"/>
  </r>
  <r>
    <s v="DS003_20260709_I04"/>
    <s v="DS003"/>
    <d v="2026-07-09T00:00:00"/>
    <n v="4"/>
    <s v="Night"/>
    <n v="4"/>
    <n v="8"/>
    <n v="7"/>
    <n v="0"/>
    <n v="1"/>
    <n v="525"/>
    <n v="0"/>
    <s v="P_DS003_016|P_DS003_019|P_DS003_028|P_DS003_031|P_DS003_001|P_DS003_007|P_DS003_010"/>
    <s v=""/>
    <s v="P_DS003_013"/>
    <n v="4"/>
    <n v="525"/>
    <n v="7150"/>
    <n v="0"/>
    <n v="48.5"/>
    <n v="4"/>
    <n v="24"/>
    <n v="4478.2"/>
    <n v="6"/>
    <n v="1119.55"/>
    <n v="11"/>
    <n v="10.261576487499999"/>
    <n v="1"/>
    <n v="0.38386028333333355"/>
    <n v="0.12123517083333332"/>
    <n v="1.6771787894775305"/>
    <n v="0.37083333333333329"/>
    <n v="2.1692472874999997"/>
    <n v="0"/>
    <n v="7.3006625208333329"/>
    <n v="120"/>
    <n v="32"/>
    <n v="0"/>
    <n v="0"/>
    <n v="0"/>
    <n v="0"/>
    <n v="0"/>
    <n v="0"/>
    <n v="0"/>
    <s v="Last-Mile Travel"/>
    <n v="1"/>
    <n v="6.3738063166666663"/>
    <n v="59.61697435"/>
    <n v="6"/>
    <n v="0.25"/>
    <n v="0"/>
    <n v="30"/>
    <n v="0.21246021055555556"/>
    <n v="6.2101014947916665E-2"/>
    <n v="3"/>
    <n v="29"/>
    <n v="1"/>
    <n v="0"/>
    <s v="Monitor - no immediate intervention"/>
    <x v="2"/>
    <s v="Hyderabad"/>
    <s v="Medium"/>
    <n v="1900"/>
    <n v="2.8"/>
    <d v="1899-12-30T01:30:00"/>
    <d v="1899-12-30T02:00:00"/>
    <x v="1"/>
    <b v="0"/>
  </r>
  <r>
    <s v="DS003_20260709_I05"/>
    <s v="DS003"/>
    <d v="2026-07-09T00:00:00"/>
    <n v="5"/>
    <s v="Night"/>
    <n v="8"/>
    <n v="8"/>
    <n v="7"/>
    <n v="0"/>
    <n v="1"/>
    <n v="525"/>
    <n v="0"/>
    <s v="P_DS003_019|P_DS003_028|P_DS003_031|P_DS003_001|P_DS003_007|P_DS003_010|P_DS003_013"/>
    <s v=""/>
    <s v="P_DS003_016"/>
    <n v="8"/>
    <n v="525"/>
    <n v="6625"/>
    <n v="0"/>
    <n v="48.5"/>
    <n v="8"/>
    <n v="42"/>
    <n v="8818.4"/>
    <n v="5.25"/>
    <n v="1102.3"/>
    <n v="10.25"/>
    <n v="9.4726820604166662"/>
    <n v="2"/>
    <n v="0.20022504583333323"/>
    <n v="0.33167573749999996"/>
    <n v="1.2966808999203963"/>
    <n v="0.55833333333333335"/>
    <n v="2.1866899645833335"/>
    <n v="0"/>
    <n v="6.1755754208333338"/>
    <n v="240"/>
    <n v="32"/>
    <n v="1"/>
    <n v="1"/>
    <n v="0"/>
    <n v="1"/>
    <n v="0"/>
    <n v="0"/>
    <n v="233.94"/>
    <s v="Store Not Ready for Rider"/>
    <n v="2"/>
    <n v="11.457075566666667"/>
    <n v="86.889706316666675"/>
    <n v="6"/>
    <n v="0.25"/>
    <n v="0.125"/>
    <n v="30"/>
    <n v="0.38190251888888888"/>
    <n v="9.0510110746527789E-2"/>
    <n v="5"/>
    <n v="27"/>
    <n v="1"/>
    <n v="0"/>
    <s v="Protect or increase picker capacity"/>
    <x v="2"/>
    <s v="Hyderabad"/>
    <s v="Medium"/>
    <n v="1900"/>
    <n v="2.8"/>
    <d v="1899-12-30T02:00:00"/>
    <d v="1899-12-30T02:30:00"/>
    <x v="2"/>
    <b v="0"/>
  </r>
  <r>
    <s v="DS003_20260709_I06"/>
    <s v="DS003"/>
    <d v="2026-07-09T00:00:00"/>
    <n v="6"/>
    <s v="Night"/>
    <n v="3"/>
    <n v="8"/>
    <n v="7"/>
    <n v="0"/>
    <n v="1"/>
    <n v="525"/>
    <n v="0"/>
    <s v="P_DS003_028|P_DS003_031|P_DS003_001|P_DS003_007|P_DS003_010|P_DS003_013|P_DS003_016"/>
    <s v=""/>
    <s v="P_DS003_019"/>
    <n v="3"/>
    <n v="525"/>
    <n v="6100"/>
    <n v="0"/>
    <n v="48.5"/>
    <n v="3"/>
    <n v="17"/>
    <n v="4294.84"/>
    <n v="5.666666666666667"/>
    <n v="1431.6133333333335"/>
    <n v="10"/>
    <n v="9.7910661333333326"/>
    <n v="2"/>
    <n v="0.5145819222222231"/>
    <n v="0"/>
    <n v="1.5645538194066637"/>
    <n v="0.96111111111111114"/>
    <n v="2.5256649166666669"/>
    <n v="0"/>
    <n v="6.3931789833333328"/>
    <n v="90"/>
    <n v="32"/>
    <n v="0"/>
    <n v="0"/>
    <n v="0"/>
    <n v="0"/>
    <n v="0"/>
    <n v="0"/>
    <n v="0"/>
    <s v="Store Not Ready for Rider"/>
    <n v="2"/>
    <n v="4.6936614166666661"/>
    <n v="32.879652616666668"/>
    <n v="4"/>
    <n v="0.66666666666666663"/>
    <n v="0"/>
    <n v="30"/>
    <n v="0.15645538055555555"/>
    <n v="3.4249638142361115E-2"/>
    <n v="2"/>
    <n v="30"/>
    <n v="1"/>
    <n v="0"/>
    <s v="Protect or increase picker capacity"/>
    <x v="2"/>
    <s v="Hyderabad"/>
    <s v="Medium"/>
    <n v="1900"/>
    <n v="2.8"/>
    <d v="1899-12-30T02:30:00"/>
    <d v="1899-12-30T03:00:00"/>
    <x v="2"/>
    <b v="0"/>
  </r>
  <r>
    <s v="DS003_20260709_I07"/>
    <s v="DS003"/>
    <d v="2026-07-09T00:00:00"/>
    <n v="7"/>
    <s v="Night"/>
    <n v="9"/>
    <n v="8"/>
    <n v="7"/>
    <n v="0"/>
    <n v="1"/>
    <n v="525"/>
    <n v="0"/>
    <s v="P_DS003_031|P_DS003_001|P_DS003_007|P_DS003_010|P_DS003_013|P_DS003_016|P_DS003_019"/>
    <s v=""/>
    <s v="P_DS003_028"/>
    <n v="9"/>
    <n v="525"/>
    <n v="5575"/>
    <n v="0"/>
    <n v="48.5"/>
    <n v="9"/>
    <n v="38"/>
    <n v="7208.82"/>
    <n v="4.2222222222222223"/>
    <n v="800.98"/>
    <n v="9.7777777777777786"/>
    <n v="10.105464138888888"/>
    <n v="4"/>
    <n v="0.83613983888888854"/>
    <n v="0.64769990740740746"/>
    <n v="1.1769285543621899"/>
    <n v="0.78148148148148144"/>
    <n v="2.6061099388888889"/>
    <n v="0"/>
    <n v="6.2382430814814818"/>
    <n v="270"/>
    <n v="32"/>
    <n v="1"/>
    <n v="1"/>
    <n v="1"/>
    <n v="0"/>
    <n v="0"/>
    <n v="0"/>
    <n v="128.02000000000001"/>
    <s v="Store Not Ready for Rider"/>
    <n v="4"/>
    <n v="10.344467250000001"/>
    <n v="71.722506300000006"/>
    <n v="6"/>
    <n v="0.44444444444444442"/>
    <n v="0.1111111111111111"/>
    <n v="30"/>
    <n v="0.34481557500000004"/>
    <n v="7.4710944062500007E-2"/>
    <n v="4"/>
    <n v="28"/>
    <n v="1"/>
    <n v="0"/>
    <s v="Protect or increase picker capacity"/>
    <x v="2"/>
    <s v="Hyderabad"/>
    <s v="Medium"/>
    <n v="1900"/>
    <n v="2.8"/>
    <d v="1899-12-30T03:00:00"/>
    <d v="1899-12-30T03:30:00"/>
    <x v="3"/>
    <b v="0"/>
  </r>
  <r>
    <s v="DS003_20260709_I08"/>
    <s v="DS003"/>
    <d v="2026-07-09T00:00:00"/>
    <n v="8"/>
    <s v="Night"/>
    <n v="6"/>
    <n v="8"/>
    <n v="7"/>
    <n v="0"/>
    <n v="1"/>
    <n v="525"/>
    <n v="0"/>
    <s v="P_DS003_001|P_DS003_007|P_DS003_010|P_DS003_013|P_DS003_016|P_DS003_019|P_DS003_028"/>
    <s v=""/>
    <s v="P_DS003_031"/>
    <n v="6"/>
    <n v="525"/>
    <n v="5050"/>
    <n v="0"/>
    <n v="48.5"/>
    <n v="6"/>
    <n v="23"/>
    <n v="4598.5200000000004"/>
    <n v="3.8333333333333335"/>
    <n v="766.42000000000007"/>
    <n v="9.3333333333333339"/>
    <n v="8.0072396777777772"/>
    <n v="1"/>
    <n v="0.10781336111111124"/>
    <n v="0"/>
    <n v="0.96207327162584477"/>
    <n v="0.67499999999999993"/>
    <n v="1.6370732611111112"/>
    <n v="0"/>
    <n v="5.4034997361111117"/>
    <n v="180"/>
    <n v="32"/>
    <n v="1"/>
    <n v="1"/>
    <n v="1"/>
    <n v="0"/>
    <n v="0"/>
    <n v="0"/>
    <n v="417.96"/>
    <s v="Last-Mile Travel"/>
    <n v="1"/>
    <n v="6.0203292333333334"/>
    <n v="62.457853066666665"/>
    <n v="5"/>
    <n v="0.16666666666666666"/>
    <n v="0.16666666666666666"/>
    <n v="30"/>
    <n v="0.20067764111111111"/>
    <n v="6.5060263611111113E-2"/>
    <n v="3"/>
    <n v="29"/>
    <n v="1"/>
    <n v="0"/>
    <s v="Investigate inventory and order-quality process"/>
    <x v="2"/>
    <s v="Hyderabad"/>
    <s v="Medium"/>
    <n v="1900"/>
    <n v="2.8"/>
    <d v="1899-12-30T03:30:00"/>
    <d v="1899-12-30T04:00:00"/>
    <x v="3"/>
    <b v="0"/>
  </r>
  <r>
    <s v="DS003_20260709_I09"/>
    <s v="DS003"/>
    <d v="2026-07-09T00:00:00"/>
    <n v="9"/>
    <s v="Night"/>
    <n v="5"/>
    <n v="8"/>
    <n v="7"/>
    <n v="0"/>
    <n v="1"/>
    <n v="525"/>
    <n v="0"/>
    <s v="P_DS003_007|P_DS003_010|P_DS003_013|P_DS003_016|P_DS003_019|P_DS003_028|P_DS003_031"/>
    <s v=""/>
    <s v="P_DS003_001"/>
    <n v="5"/>
    <n v="525"/>
    <n v="4525"/>
    <n v="0"/>
    <n v="48.5"/>
    <n v="5"/>
    <n v="24"/>
    <n v="4965.25"/>
    <n v="4.8"/>
    <n v="993.05"/>
    <n v="10"/>
    <n v="8.7596826866666664"/>
    <n v="0"/>
    <n v="0"/>
    <n v="0"/>
    <n v="1.5119808012301488"/>
    <n v="0.66333333333333333"/>
    <n v="2.1753141266666667"/>
    <n v="0"/>
    <n v="5.7777018866666667"/>
    <n v="150"/>
    <n v="32"/>
    <n v="0"/>
    <n v="0"/>
    <n v="0"/>
    <n v="0"/>
    <n v="0"/>
    <n v="0"/>
    <n v="0"/>
    <s v="No SLA Breach"/>
    <n v="0"/>
    <n v="6.3578566666666667"/>
    <n v="38.096011400000002"/>
    <n v="2"/>
    <n v="0"/>
    <n v="0"/>
    <n v="30"/>
    <n v="0.21192855555555556"/>
    <n v="3.9683345208333339E-2"/>
    <n v="2"/>
    <n v="30"/>
    <n v="1"/>
    <n v="0"/>
    <s v="Monitor - no immediate intervention"/>
    <x v="2"/>
    <s v="Hyderabad"/>
    <s v="Medium"/>
    <n v="1900"/>
    <n v="2.8"/>
    <d v="1899-12-30T04:00:00"/>
    <d v="1899-12-30T04:30:00"/>
    <x v="4"/>
    <b v="0"/>
  </r>
  <r>
    <s v="DS003_20260709_I10"/>
    <s v="DS003"/>
    <d v="2026-07-09T00:00:00"/>
    <n v="10"/>
    <s v="Night"/>
    <n v="7"/>
    <n v="8"/>
    <n v="7"/>
    <n v="0"/>
    <n v="1"/>
    <n v="525"/>
    <n v="0"/>
    <s v="P_DS003_010|P_DS003_013|P_DS003_016|P_DS003_019|P_DS003_028|P_DS003_031|P_DS003_001"/>
    <s v=""/>
    <s v="P_DS003_007"/>
    <n v="7"/>
    <n v="525"/>
    <n v="4000"/>
    <n v="0"/>
    <n v="48.5"/>
    <n v="7"/>
    <n v="43"/>
    <n v="12053.029999999999"/>
    <n v="6.1428571428571432"/>
    <n v="1721.8614285714284"/>
    <n v="9.7142857142857135"/>
    <n v="9.6713615214285706"/>
    <n v="3"/>
    <n v="0.58942117619047607"/>
    <n v="0.73960217619047619"/>
    <n v="1.7255168419681479"/>
    <n v="0.58571428571428563"/>
    <n v="3.0508332999999999"/>
    <n v="0"/>
    <n v="5.7062425023809524"/>
    <n v="210"/>
    <n v="32"/>
    <n v="1"/>
    <n v="1"/>
    <n v="1"/>
    <n v="0"/>
    <n v="0"/>
    <n v="0"/>
    <n v="364.04"/>
    <s v="Store Not Ready for Rider"/>
    <n v="3"/>
    <n v="13.117896166666666"/>
    <n v="52.6690398"/>
    <n v="4"/>
    <n v="0.42857142857142855"/>
    <n v="0.14285714285714285"/>
    <n v="30"/>
    <n v="0.43726320555555553"/>
    <n v="5.4863583124999997E-2"/>
    <n v="3"/>
    <n v="29"/>
    <n v="1"/>
    <n v="0"/>
    <s v="Protect or increase picker capacity"/>
    <x v="2"/>
    <s v="Hyderabad"/>
    <s v="Medium"/>
    <n v="1900"/>
    <n v="2.8"/>
    <d v="1899-12-30T04:30:00"/>
    <d v="1899-12-30T05:00:00"/>
    <x v="4"/>
    <b v="0"/>
  </r>
  <r>
    <s v="DS003_20260709_I11"/>
    <s v="DS003"/>
    <d v="2026-07-09T00:00:00"/>
    <n v="11"/>
    <s v="Night"/>
    <n v="3"/>
    <n v="8"/>
    <n v="7"/>
    <n v="0"/>
    <n v="1"/>
    <n v="525"/>
    <n v="0"/>
    <s v="P_DS003_013|P_DS003_016|P_DS003_019|P_DS003_028|P_DS003_031|P_DS003_001|P_DS003_007"/>
    <s v=""/>
    <s v="P_DS003_010"/>
    <n v="3"/>
    <n v="525"/>
    <n v="3475"/>
    <n v="0"/>
    <n v="48.5"/>
    <n v="3"/>
    <n v="13"/>
    <n v="2770.77"/>
    <n v="4.333333333333333"/>
    <n v="923.59"/>
    <n v="10"/>
    <n v="8.6643223388888888"/>
    <n v="0"/>
    <n v="0"/>
    <n v="0"/>
    <n v="1.1591817300684961"/>
    <n v="0.62222222222222223"/>
    <n v="1.7814039444444443"/>
    <n v="0"/>
    <n v="6.3662517222222226"/>
    <n v="90"/>
    <n v="32"/>
    <n v="1"/>
    <n v="1"/>
    <n v="1"/>
    <n v="0"/>
    <n v="0"/>
    <n v="0"/>
    <n v="290.48"/>
    <s v="No SLA Breach"/>
    <n v="0"/>
    <n v="3.6403141499999996"/>
    <n v="34.950654233333339"/>
    <n v="4"/>
    <n v="0"/>
    <n v="0.33333333333333331"/>
    <n v="30"/>
    <n v="0.12134380499999999"/>
    <n v="3.6406931493055558E-2"/>
    <n v="2"/>
    <n v="30"/>
    <n v="1"/>
    <n v="0"/>
    <s v="Investigate inventory and order-quality process"/>
    <x v="2"/>
    <s v="Hyderabad"/>
    <s v="Medium"/>
    <n v="1900"/>
    <n v="2.8"/>
    <d v="1899-12-30T05:00:00"/>
    <d v="1899-12-30T05:30:00"/>
    <x v="5"/>
    <b v="0"/>
  </r>
  <r>
    <s v="DS003_20260709_I12"/>
    <s v="DS003"/>
    <d v="2026-07-09T00:00:00"/>
    <n v="12"/>
    <s v="Night"/>
    <n v="8"/>
    <n v="8"/>
    <n v="7"/>
    <n v="0"/>
    <n v="1"/>
    <n v="525"/>
    <n v="0"/>
    <s v="P_DS003_016|P_DS003_019|P_DS003_028|P_DS003_031|P_DS003_001|P_DS003_007|P_DS003_010"/>
    <s v=""/>
    <s v="P_DS003_013"/>
    <n v="8"/>
    <n v="525"/>
    <n v="2950"/>
    <n v="0"/>
    <n v="48.5"/>
    <n v="8"/>
    <n v="32"/>
    <n v="8588.4700000000012"/>
    <n v="4"/>
    <n v="1073.5587500000001"/>
    <n v="10.5"/>
    <n v="9.6513439479166667"/>
    <n v="2"/>
    <n v="0.10262527708333335"/>
    <n v="0.23223272916666665"/>
    <n v="1.0370046208842887"/>
    <n v="0.5541666666666667"/>
    <n v="1.8234040104166667"/>
    <n v="0"/>
    <n v="7.00085659375"/>
    <n v="240"/>
    <n v="32"/>
    <n v="0"/>
    <n v="0"/>
    <n v="0"/>
    <n v="0"/>
    <n v="0"/>
    <n v="0"/>
    <n v="0"/>
    <s v="Last-Mile Travel"/>
    <n v="1"/>
    <n v="8.296036916666667"/>
    <n v="91.221125066666659"/>
    <n v="5"/>
    <n v="0.25"/>
    <n v="0"/>
    <n v="30"/>
    <n v="0.27653456388888892"/>
    <n v="9.5022005277777766E-2"/>
    <n v="5"/>
    <n v="27"/>
    <n v="1"/>
    <n v="0"/>
    <s v="Monitor - no immediate intervention"/>
    <x v="2"/>
    <s v="Hyderabad"/>
    <s v="Medium"/>
    <n v="1900"/>
    <n v="2.8"/>
    <d v="1899-12-30T05:30:00"/>
    <d v="1899-12-30T06:00:00"/>
    <x v="5"/>
    <b v="0"/>
  </r>
  <r>
    <s v="DS003_20260709_I13"/>
    <s v="DS003"/>
    <d v="2026-07-09T00:00:00"/>
    <n v="13"/>
    <s v="Morning"/>
    <n v="12"/>
    <n v="8"/>
    <n v="3"/>
    <n v="2"/>
    <n v="3"/>
    <n v="225"/>
    <n v="1"/>
    <s v="P_DS003_019|P_DS003_028|P_DS003_031"/>
    <s v="P_DS003_001|P_DS003_007"/>
    <s v="P_DS003_010|P_DS003_013|P_DS003_016"/>
    <n v="4"/>
    <n v="225"/>
    <n v="2725"/>
    <n v="1"/>
    <n v="47.5"/>
    <n v="12"/>
    <n v="62"/>
    <n v="14781.939999999999"/>
    <n v="5.166666666666667"/>
    <n v="1231.8283333333331"/>
    <n v="10.333333333333334"/>
    <n v="10.074458823611112"/>
    <n v="4"/>
    <n v="0.45595094722222235"/>
    <n v="0"/>
    <n v="1.4050419542305024"/>
    <n v="0.89583333333333337"/>
    <n v="2.3008752777777777"/>
    <n v="0"/>
    <n v="6.7388613125000001"/>
    <n v="360"/>
    <n v="32"/>
    <n v="1"/>
    <n v="1"/>
    <n v="0"/>
    <n v="0"/>
    <n v="1"/>
    <n v="0"/>
    <n v="116.74"/>
    <s v="Store Not Ready for Rider"/>
    <n v="3"/>
    <n v="16.585382633333332"/>
    <n v="94.152308383333335"/>
    <n v="8"/>
    <n v="0.33333333333333331"/>
    <n v="8.3333333333333329E-2"/>
    <n v="30"/>
    <n v="0.18428202925925924"/>
    <n v="9.8075321232638887E-2"/>
    <n v="5"/>
    <n v="27"/>
    <n v="1"/>
    <n v="2"/>
    <s v="Protect or increase picker capacity"/>
    <x v="2"/>
    <s v="Hyderabad"/>
    <s v="Medium"/>
    <n v="1900"/>
    <n v="2.8"/>
    <d v="1899-12-30T06:00:00"/>
    <d v="1899-12-30T06:30:00"/>
    <x v="6"/>
    <b v="0"/>
  </r>
  <r>
    <s v="DS003_20260709_I14"/>
    <s v="DS003"/>
    <d v="2026-07-09T00:00:00"/>
    <n v="14"/>
    <s v="Morning"/>
    <n v="18"/>
    <n v="8"/>
    <n v="3"/>
    <n v="2"/>
    <n v="3"/>
    <n v="225"/>
    <n v="1"/>
    <s v="P_DS003_028|P_DS003_031|P_DS003_001"/>
    <s v="P_DS003_007|P_DS003_010"/>
    <s v="P_DS003_013|P_DS003_016|P_DS003_019"/>
    <n v="6"/>
    <n v="225"/>
    <n v="2500"/>
    <n v="1"/>
    <n v="46.5"/>
    <n v="18"/>
    <n v="93"/>
    <n v="19389.28"/>
    <n v="5.166666666666667"/>
    <n v="1077.1822222222222"/>
    <n v="10.111111111111111"/>
    <n v="9.4923015999999993"/>
    <n v="6"/>
    <n v="0.15664573611111107"/>
    <n v="0"/>
    <n v="1.3057626381359191"/>
    <n v="0.89907407407407414"/>
    <n v="2.2048367018518515"/>
    <n v="0"/>
    <n v="6.4328352546296292"/>
    <n v="540"/>
    <n v="32"/>
    <n v="0"/>
    <n v="0"/>
    <n v="0"/>
    <n v="0"/>
    <n v="0"/>
    <n v="0"/>
    <n v="0"/>
    <s v="Store Not Ready for Rider"/>
    <n v="6"/>
    <n v="22.998185100000001"/>
    <n v="142.37180499999999"/>
    <n v="8"/>
    <n v="0.33333333333333331"/>
    <n v="0"/>
    <n v="30"/>
    <n v="0.25553539000000003"/>
    <n v="0.14830396354166667"/>
    <n v="7"/>
    <n v="25"/>
    <n v="2"/>
    <n v="1"/>
    <s v="Protect or increase picker capacity"/>
    <x v="2"/>
    <s v="Hyderabad"/>
    <s v="Medium"/>
    <n v="1900"/>
    <n v="2.8"/>
    <d v="1899-12-30T06:30:00"/>
    <d v="1899-12-30T07:00:00"/>
    <x v="6"/>
    <b v="0"/>
  </r>
  <r>
    <s v="DS003_20260709_I15"/>
    <s v="DS003"/>
    <d v="2026-07-09T00:00:00"/>
    <n v="15"/>
    <s v="Morning"/>
    <n v="22"/>
    <n v="8"/>
    <n v="3"/>
    <n v="2"/>
    <n v="3"/>
    <n v="225"/>
    <n v="1"/>
    <s v="P_DS003_031|P_DS003_001|P_DS003_007"/>
    <s v="P_DS003_010|P_DS003_013"/>
    <s v="P_DS003_016|P_DS003_019|P_DS003_028"/>
    <n v="7.333333333333333"/>
    <n v="225"/>
    <n v="2275"/>
    <n v="1"/>
    <n v="45.5"/>
    <n v="22"/>
    <n v="90"/>
    <n v="20161.14"/>
    <n v="4.0909090909090908"/>
    <n v="916.41545454545451"/>
    <n v="10.363636363636363"/>
    <n v="9.488471705303029"/>
    <n v="5"/>
    <n v="0.14483743712121214"/>
    <n v="4.6129428787878797E-2"/>
    <n v="1.041628538266387"/>
    <n v="0.63560606060606062"/>
    <n v="1.7233640189393939"/>
    <n v="0"/>
    <n v="6.8628349492424237"/>
    <n v="660"/>
    <n v="32"/>
    <n v="0"/>
    <n v="0"/>
    <n v="0"/>
    <n v="0"/>
    <n v="0"/>
    <n v="0"/>
    <n v="0"/>
    <s v="Store Not Ready for Rider"/>
    <n v="3"/>
    <n v="23.696490533333332"/>
    <n v="246.59345858333333"/>
    <n v="15"/>
    <n v="0.22727272727272727"/>
    <n v="0"/>
    <n v="30"/>
    <n v="0.26329433925925927"/>
    <n v="0.25686818602430556"/>
    <n v="12"/>
    <n v="20"/>
    <n v="2"/>
    <n v="1"/>
    <s v="Protect or increase picker capacity"/>
    <x v="2"/>
    <s v="Hyderabad"/>
    <s v="Medium"/>
    <n v="1900"/>
    <n v="2.8"/>
    <d v="1899-12-30T07:00:00"/>
    <d v="1899-12-30T07:30:00"/>
    <x v="7"/>
    <b v="0"/>
  </r>
  <r>
    <s v="DS003_20260709_I16"/>
    <s v="DS003"/>
    <d v="2026-07-09T00:00:00"/>
    <n v="16"/>
    <s v="Morning"/>
    <n v="36"/>
    <n v="8"/>
    <n v="3"/>
    <n v="2"/>
    <n v="3"/>
    <n v="225"/>
    <n v="1"/>
    <s v="P_DS003_001|P_DS003_007|P_DS003_010"/>
    <s v="P_DS003_013|P_DS003_016"/>
    <s v="P_DS003_019|P_DS003_028|P_DS003_031"/>
    <n v="12"/>
    <n v="225"/>
    <n v="2050"/>
    <n v="1"/>
    <n v="44.5"/>
    <n v="36"/>
    <n v="175"/>
    <n v="37044.480000000003"/>
    <n v="4.8611111111111107"/>
    <n v="1029.0133333333333"/>
    <n v="10.194444444444445"/>
    <n v="8.8978878046296295"/>
    <n v="5"/>
    <n v="6.1611131481481486E-2"/>
    <n v="5.7143971296296288E-2"/>
    <n v="1.3054531851857849"/>
    <n v="0.57824074074074072"/>
    <n v="1.9408378898148149"/>
    <n v="0"/>
    <n v="6.1135313898148143"/>
    <n v="1080"/>
    <n v="32"/>
    <n v="2"/>
    <n v="2"/>
    <n v="1"/>
    <n v="0"/>
    <n v="1"/>
    <n v="0"/>
    <n v="494.12"/>
    <s v="Store Not Ready for Rider"/>
    <n v="3"/>
    <n v="46.643737899999998"/>
    <n v="291.72508928333332"/>
    <n v="20"/>
    <n v="0.1388888888888889"/>
    <n v="5.5555555555555552E-2"/>
    <n v="30"/>
    <n v="0.51826375444444439"/>
    <n v="0.30388030133680555"/>
    <n v="14"/>
    <n v="18"/>
    <n v="3"/>
    <n v="0"/>
    <s v="Recover overdue put-away workload"/>
    <x v="2"/>
    <s v="Hyderabad"/>
    <s v="Medium"/>
    <n v="1900"/>
    <n v="2.8"/>
    <d v="1899-12-30T07:30:00"/>
    <d v="1899-12-30T08:00:00"/>
    <x v="7"/>
    <b v="0"/>
  </r>
  <r>
    <s v="DS003_20260709_I17"/>
    <s v="DS003"/>
    <d v="2026-07-09T00:00:00"/>
    <n v="17"/>
    <s v="Morning"/>
    <n v="36"/>
    <n v="17"/>
    <n v="3"/>
    <n v="2"/>
    <n v="12"/>
    <n v="225"/>
    <n v="1"/>
    <s v="P_DS003_001|P_DS003_002|P_DS003_005"/>
    <s v="P_DS003_007|P_DS003_008"/>
    <s v="P_DS003_010|P_DS003_013|P_DS003_014|P_DS003_016|P_DS003_017|P_DS003_019|P_DS003_020|P_DS003_023|P_DS003_026|P_DS003_028|P_DS003_029|P_DS003_031"/>
    <n v="3"/>
    <n v="225"/>
    <n v="1825"/>
    <n v="1"/>
    <n v="43.5"/>
    <n v="36"/>
    <n v="182"/>
    <n v="40963.22"/>
    <n v="5.0555555555555554"/>
    <n v="1137.8672222222222"/>
    <n v="9.6111111111111107"/>
    <n v="8.5234411782407395"/>
    <n v="7"/>
    <n v="8.2848511111111078E-2"/>
    <n v="0"/>
    <n v="1.3553403589671851"/>
    <n v="0.65416666666666667"/>
    <n v="2.0095070194444444"/>
    <n v="0"/>
    <n v="5.6125452648148153"/>
    <n v="1080"/>
    <n v="62"/>
    <n v="1"/>
    <n v="1"/>
    <n v="1"/>
    <n v="0"/>
    <n v="0"/>
    <n v="0"/>
    <n v="192.92"/>
    <s v="Store Not Ready for Rider"/>
    <n v="5"/>
    <n v="48.060666150000003"/>
    <n v="311.8664698"/>
    <n v="23"/>
    <n v="0.19444444444444445"/>
    <n v="2.7777777777777776E-2"/>
    <n v="30"/>
    <n v="0.13350185041666668"/>
    <n v="0.16767014505376343"/>
    <n v="15"/>
    <n v="47"/>
    <n v="3"/>
    <n v="9"/>
    <s v="Protect or increase picker capacity"/>
    <x v="2"/>
    <s v="Hyderabad"/>
    <s v="Medium"/>
    <n v="1900"/>
    <n v="2.8"/>
    <d v="1899-12-30T08:00:00"/>
    <d v="1899-12-30T08:30:00"/>
    <x v="8"/>
    <b v="0"/>
  </r>
  <r>
    <s v="DS003_20260709_I18"/>
    <s v="DS003"/>
    <d v="2026-07-09T00:00:00"/>
    <n v="18"/>
    <s v="Morning"/>
    <n v="40"/>
    <n v="17"/>
    <n v="3"/>
    <n v="2"/>
    <n v="12"/>
    <n v="225"/>
    <n v="1"/>
    <s v="P_DS003_002|P_DS003_005|P_DS003_007"/>
    <s v="P_DS003_008|P_DS003_010"/>
    <s v="P_DS003_013|P_DS003_014|P_DS003_016|P_DS003_017|P_DS003_019|P_DS003_020|P_DS003_023|P_DS003_026|P_DS003_028|P_DS003_029|P_DS003_031|P_DS003_001"/>
    <n v="3.3333333333333335"/>
    <n v="225"/>
    <n v="1600"/>
    <n v="1"/>
    <n v="42.5"/>
    <n v="40"/>
    <n v="208"/>
    <n v="48982.47"/>
    <n v="5.2"/>
    <n v="1224.5617500000001"/>
    <n v="9.9"/>
    <n v="8.7676552104166667"/>
    <n v="7"/>
    <n v="0.17084286833333326"/>
    <n v="0"/>
    <n v="1.4356756218265037"/>
    <n v="0.67749999999999999"/>
    <n v="2.1131756133333335"/>
    <n v="0"/>
    <n v="5.7565629212499996"/>
    <n v="1200"/>
    <n v="63"/>
    <n v="2"/>
    <n v="2"/>
    <n v="0"/>
    <n v="1"/>
    <n v="1"/>
    <n v="0"/>
    <n v="753.90000000000009"/>
    <s v="Store Not Ready for Rider"/>
    <n v="4"/>
    <n v="58.511187533333334"/>
    <n v="330.40606401666668"/>
    <n v="23"/>
    <n v="0.17499999999999999"/>
    <n v="0.05"/>
    <n v="30"/>
    <n v="0.16253107648148149"/>
    <n v="0.17481802328924162"/>
    <n v="16"/>
    <n v="47"/>
    <n v="3"/>
    <n v="9"/>
    <s v="Protect or increase picker capacity"/>
    <x v="2"/>
    <s v="Hyderabad"/>
    <s v="Medium"/>
    <n v="1900"/>
    <n v="2.8"/>
    <d v="1899-12-30T08:30:00"/>
    <d v="1899-12-30T09:00:00"/>
    <x v="8"/>
    <b v="0"/>
  </r>
  <r>
    <s v="DS003_20260709_I19"/>
    <s v="DS003"/>
    <d v="2026-07-09T00:00:00"/>
    <n v="19"/>
    <s v="Morning"/>
    <n v="45"/>
    <n v="9"/>
    <n v="0"/>
    <n v="2"/>
    <n v="7"/>
    <n v="0"/>
    <n v="1"/>
    <s v=""/>
    <s v="P_DS003_005|P_DS003_008"/>
    <s v="P_DS003_014|P_DS003_017|P_DS003_020|P_DS003_023|P_DS003_026|P_DS003_029|P_DS003_002"/>
    <n v="6.4285714285714288"/>
    <n v="0"/>
    <n v="1600"/>
    <n v="1"/>
    <n v="41.5"/>
    <n v="45"/>
    <n v="210"/>
    <n v="44580.66"/>
    <n v="4.666666666666667"/>
    <n v="990.68133333333344"/>
    <n v="10.955555555555556"/>
    <n v="9.1380571170370377"/>
    <n v="4"/>
    <n v="5.1507558148148176E-2"/>
    <n v="0"/>
    <n v="1.3078279923549123"/>
    <n v="0.61037037037037034"/>
    <n v="1.9181983555555557"/>
    <n v="0"/>
    <n v="6.4317106070370373"/>
    <n v="1350"/>
    <n v="32"/>
    <n v="2"/>
    <n v="2"/>
    <n v="1"/>
    <n v="0"/>
    <n v="1"/>
    <n v="0"/>
    <n v="665.34"/>
    <s v="Store Not Ready for Rider"/>
    <n v="3"/>
    <n v="56.394178250000003"/>
    <n v="441.04159814999997"/>
    <n v="27"/>
    <n v="8.8888888888888892E-2"/>
    <n v="4.4444444444444446E-2"/>
    <n v="30"/>
    <n v="0.26854370595238097"/>
    <n v="0.45941833140624999"/>
    <n v="22"/>
    <n v="10"/>
    <n v="3"/>
    <n v="4"/>
    <s v="Recover overdue put-away workload"/>
    <x v="2"/>
    <s v="Hyderabad"/>
    <s v="Medium"/>
    <n v="1900"/>
    <n v="2.8"/>
    <d v="1899-12-30T09:00:00"/>
    <d v="1899-12-30T09:30:00"/>
    <x v="9"/>
    <b v="0"/>
  </r>
  <r>
    <s v="DS003_20260709_I20"/>
    <s v="DS003"/>
    <d v="2026-07-09T00:00:00"/>
    <n v="20"/>
    <s v="Morning"/>
    <n v="41"/>
    <n v="9"/>
    <n v="0"/>
    <n v="2"/>
    <n v="7"/>
    <n v="0"/>
    <n v="1"/>
    <s v=""/>
    <s v="P_DS003_008|P_DS003_014"/>
    <s v="P_DS003_017|P_DS003_020|P_DS003_023|P_DS003_026|P_DS003_029|P_DS003_002|P_DS003_005"/>
    <n v="5.8571428571428568"/>
    <n v="0"/>
    <n v="1600"/>
    <n v="1"/>
    <n v="40.5"/>
    <n v="41"/>
    <n v="218"/>
    <n v="50876.78"/>
    <n v="5.3170731707317076"/>
    <n v="1240.8970731707316"/>
    <n v="10.634146341463415"/>
    <n v="9.3062850613821126"/>
    <n v="8"/>
    <n v="0.18963625853658531"/>
    <n v="0"/>
    <n v="1.4159525343609194"/>
    <n v="0.63495934959349598"/>
    <n v="2.0509118764227643"/>
    <n v="0"/>
    <n v="6.387486997560976"/>
    <n v="1230"/>
    <n v="32"/>
    <n v="4"/>
    <n v="4"/>
    <n v="4"/>
    <n v="0"/>
    <n v="0"/>
    <n v="0"/>
    <n v="1693.82"/>
    <s v="Last-Mile Travel"/>
    <n v="4"/>
    <n v="58.181849649999997"/>
    <n v="316.72422760000001"/>
    <n v="21"/>
    <n v="0.1951219512195122"/>
    <n v="9.7560975609756101E-2"/>
    <n v="30"/>
    <n v="0.2770564269047619"/>
    <n v="0.32992107041666668"/>
    <n v="16"/>
    <n v="16"/>
    <n v="3"/>
    <n v="4"/>
    <s v="Recover overdue put-away workload"/>
    <x v="2"/>
    <s v="Hyderabad"/>
    <s v="Medium"/>
    <n v="1900"/>
    <n v="2.8"/>
    <d v="1899-12-30T09:30:00"/>
    <d v="1899-12-30T10:00:00"/>
    <x v="9"/>
    <b v="0"/>
  </r>
  <r>
    <s v="DS003_20260709_I21"/>
    <s v="DS003"/>
    <d v="2026-07-09T00:00:00"/>
    <n v="21"/>
    <s v="Morning"/>
    <n v="38"/>
    <n v="9"/>
    <n v="0"/>
    <n v="2"/>
    <n v="7"/>
    <n v="0"/>
    <n v="1"/>
    <s v=""/>
    <s v="P_DS003_014|P_DS003_017"/>
    <s v="P_DS003_020|P_DS003_023|P_DS003_026|P_DS003_029|P_DS003_002|P_DS003_005|P_DS003_008"/>
    <n v="5.4285714285714288"/>
    <n v="0"/>
    <n v="1600"/>
    <n v="1"/>
    <n v="39.5"/>
    <n v="38"/>
    <n v="177"/>
    <n v="41300.160000000003"/>
    <n v="4.6578947368421053"/>
    <n v="1086.8463157894737"/>
    <n v="10.421052631578947"/>
    <n v="8.934683909649122"/>
    <n v="5"/>
    <n v="7.1847913157894697E-2"/>
    <n v="0"/>
    <n v="1.2413804210284658"/>
    <n v="0.69078947368421051"/>
    <n v="1.9321698859649121"/>
    <n v="0"/>
    <n v="6.103391208333333"/>
    <n v="1140"/>
    <n v="32"/>
    <n v="3"/>
    <n v="3"/>
    <n v="2"/>
    <n v="1"/>
    <n v="0"/>
    <n v="0"/>
    <n v="1273.74"/>
    <s v="Store Not Ready for Rider"/>
    <n v="5"/>
    <n v="47.041775266666669"/>
    <n v="430.68856586666669"/>
    <n v="23"/>
    <n v="0.13157894736842105"/>
    <n v="7.8947368421052627E-2"/>
    <n v="30"/>
    <n v="0.22400845365079367"/>
    <n v="0.4486339227777778"/>
    <n v="21"/>
    <n v="11"/>
    <n v="3"/>
    <n v="4"/>
    <s v="Recover overdue put-away workload"/>
    <x v="2"/>
    <s v="Hyderabad"/>
    <s v="Medium"/>
    <n v="1900"/>
    <n v="2.8"/>
    <d v="1899-12-30T10:00:00"/>
    <d v="1899-12-30T10:30:00"/>
    <x v="10"/>
    <b v="0"/>
  </r>
  <r>
    <s v="DS003_20260709_I22"/>
    <s v="DS003"/>
    <d v="2026-07-09T00:00:00"/>
    <n v="22"/>
    <s v="Morning"/>
    <n v="38"/>
    <n v="9"/>
    <n v="0"/>
    <n v="2"/>
    <n v="7"/>
    <n v="0"/>
    <n v="1"/>
    <s v=""/>
    <s v="P_DS003_017|P_DS003_020"/>
    <s v="P_DS003_023|P_DS003_026|P_DS003_029|P_DS003_002|P_DS003_005|P_DS003_008|P_DS003_014"/>
    <n v="5.4285714285714288"/>
    <n v="0"/>
    <n v="1600"/>
    <n v="1"/>
    <n v="38.5"/>
    <n v="38"/>
    <n v="190"/>
    <n v="43637.45"/>
    <n v="5"/>
    <n v="1148.3539473684209"/>
    <n v="10.368421052631579"/>
    <n v="8.9575272517543851"/>
    <n v="5"/>
    <n v="0.12836261447368424"/>
    <n v="0"/>
    <n v="1.4072818955886033"/>
    <n v="0.65131578947368418"/>
    <n v="2.0585976767543861"/>
    <n v="0"/>
    <n v="6.0006839539473686"/>
    <n v="1140"/>
    <n v="32"/>
    <n v="4"/>
    <n v="4"/>
    <n v="2"/>
    <n v="0"/>
    <n v="2"/>
    <n v="0"/>
    <n v="972.67"/>
    <s v="Store Not Ready for Rider"/>
    <n v="4"/>
    <n v="53.065455149999998"/>
    <n v="327.96355549999998"/>
    <n v="20"/>
    <n v="0.13157894736842105"/>
    <n v="0.10526315789473684"/>
    <n v="30"/>
    <n v="0.25269264357142857"/>
    <n v="0.34162870364583331"/>
    <n v="16"/>
    <n v="16"/>
    <n v="3"/>
    <n v="4"/>
    <s v="Recover overdue put-away workload"/>
    <x v="2"/>
    <s v="Hyderabad"/>
    <s v="Medium"/>
    <n v="1900"/>
    <n v="2.8"/>
    <d v="1899-12-30T10:30:00"/>
    <d v="1899-12-30T11:00:00"/>
    <x v="10"/>
    <b v="0"/>
  </r>
  <r>
    <s v="DS003_20260709_I23"/>
    <s v="DS003"/>
    <d v="2026-07-09T00:00:00"/>
    <n v="23"/>
    <s v="Lunch"/>
    <n v="29"/>
    <n v="9"/>
    <n v="0"/>
    <n v="0"/>
    <n v="9"/>
    <n v="0"/>
    <n v="0"/>
    <s v=""/>
    <s v=""/>
    <s v="P_DS003_020|P_DS003_023|P_DS003_026|P_DS003_029|P_DS003_002|P_DS003_005|P_DS003_008|P_DS003_014|P_DS003_017"/>
    <n v="3.2222222222222223"/>
    <n v="0"/>
    <n v="1600"/>
    <n v="0"/>
    <n v="38.5"/>
    <n v="29"/>
    <n v="146"/>
    <n v="35202.21"/>
    <n v="5.0344827586206895"/>
    <n v="1213.8693103448275"/>
    <n v="10.275862068965518"/>
    <n v="9.3918083827586205"/>
    <n v="8"/>
    <n v="0.25847867873563218"/>
    <n v="0"/>
    <n v="1.3846438360561946"/>
    <n v="0.66954022988505746"/>
    <n v="2.054184056321839"/>
    <n v="0"/>
    <n v="6.3571645488505739"/>
    <n v="870"/>
    <n v="32"/>
    <n v="0"/>
    <n v="0"/>
    <n v="0"/>
    <n v="0"/>
    <n v="0"/>
    <n v="0"/>
    <n v="0"/>
    <s v="Store Not Ready for Rider"/>
    <n v="4"/>
    <n v="41.6893855"/>
    <n v="275.57507858333332"/>
    <n v="17"/>
    <n v="0.27586206896551724"/>
    <n v="0"/>
    <n v="30"/>
    <n v="0.15440513148148149"/>
    <n v="0.28705737352430555"/>
    <n v="14"/>
    <n v="18"/>
    <n v="2"/>
    <n v="7"/>
    <s v="Protect or increase picker capacity"/>
    <x v="2"/>
    <s v="Hyderabad"/>
    <s v="Medium"/>
    <n v="1900"/>
    <n v="2.8"/>
    <d v="1899-12-30T11:00:00"/>
    <d v="1899-12-30T11:30:00"/>
    <x v="11"/>
    <b v="0"/>
  </r>
  <r>
    <s v="DS003_20260709_I24"/>
    <s v="DS003"/>
    <d v="2026-07-09T00:00:00"/>
    <n v="24"/>
    <s v="Lunch"/>
    <n v="59"/>
    <n v="9"/>
    <n v="0"/>
    <n v="0"/>
    <n v="9"/>
    <n v="0"/>
    <n v="0"/>
    <s v=""/>
    <s v=""/>
    <s v="P_DS003_023|P_DS003_026|P_DS003_029|P_DS003_002|P_DS003_005|P_DS003_008|P_DS003_014|P_DS003_017|P_DS003_020"/>
    <n v="6.5555555555555554"/>
    <n v="0"/>
    <n v="1600"/>
    <n v="0"/>
    <n v="38.5"/>
    <n v="59"/>
    <n v="279"/>
    <n v="65214.58"/>
    <n v="4.7288135593220337"/>
    <n v="1105.3318644067797"/>
    <n v="11.779661016949152"/>
    <n v="9.0463193579096046"/>
    <n v="0"/>
    <n v="0"/>
    <n v="0"/>
    <n v="1.3226754857491962"/>
    <n v="0.68163841807909609"/>
    <n v="2.0043138960451978"/>
    <n v="0"/>
    <n v="6.164039353389831"/>
    <n v="1770"/>
    <n v="32"/>
    <n v="4"/>
    <n v="4"/>
    <n v="1"/>
    <n v="2"/>
    <n v="1"/>
    <n v="0"/>
    <n v="1010.54"/>
    <s v="No SLA Breach"/>
    <n v="0"/>
    <n v="75.708128666666667"/>
    <n v="473.02852796666667"/>
    <n v="29"/>
    <n v="0"/>
    <n v="6.7796610169491525E-2"/>
    <n v="30"/>
    <n v="0.28040047654320988"/>
    <n v="0.49273804996527776"/>
    <n v="23"/>
    <n v="9"/>
    <n v="4"/>
    <n v="5"/>
    <s v="Recover overdue put-away workload"/>
    <x v="2"/>
    <s v="Hyderabad"/>
    <s v="Medium"/>
    <n v="1900"/>
    <n v="2.8"/>
    <d v="1899-12-30T11:30:00"/>
    <d v="1899-12-30T12:00:00"/>
    <x v="11"/>
    <b v="0"/>
  </r>
  <r>
    <s v="DS003_20260709_I25"/>
    <s v="DS003"/>
    <d v="2026-07-09T00:00:00"/>
    <n v="25"/>
    <s v="Lunch"/>
    <n v="67"/>
    <n v="9"/>
    <n v="0"/>
    <n v="0"/>
    <n v="9"/>
    <n v="0"/>
    <n v="0"/>
    <s v=""/>
    <s v=""/>
    <s v="P_DS003_026|P_DS003_029|P_DS003_002|P_DS003_005|P_DS003_008|P_DS003_014|P_DS003_017|P_DS003_020|P_DS003_023"/>
    <n v="7.4444444444444446"/>
    <n v="0"/>
    <n v="1600"/>
    <n v="0"/>
    <n v="38.5"/>
    <n v="67"/>
    <n v="338"/>
    <n v="79821.45"/>
    <n v="5.044776119402985"/>
    <n v="1191.3649253731344"/>
    <n v="13.477611940298507"/>
    <n v="8.7687508358208959"/>
    <n v="0"/>
    <n v="0"/>
    <n v="0"/>
    <n v="1.3588405668284895"/>
    <n v="0.68606965174129353"/>
    <n v="1.8116256890547264"/>
    <n v="6.537572636815917E-3"/>
    <n v="5.8702881181592037"/>
    <n v="2345"/>
    <n v="32"/>
    <n v="4"/>
    <n v="4"/>
    <n v="0"/>
    <n v="2"/>
    <n v="1"/>
    <n v="1"/>
    <n v="1406.9699999999998"/>
    <s v="No SLA Breach"/>
    <n v="0"/>
    <n v="89.771449500000003"/>
    <n v="652.52702496666666"/>
    <n v="32"/>
    <n v="0"/>
    <n v="5.9701492537313432E-2"/>
    <n v="35"/>
    <n v="0.33248685"/>
    <n v="0.67971565100694442"/>
    <n v="32"/>
    <n v="0"/>
    <n v="5"/>
    <n v="4"/>
    <s v="Recover overdue put-away workload"/>
    <x v="2"/>
    <s v="Hyderabad"/>
    <s v="Medium"/>
    <n v="1900"/>
    <n v="2.8"/>
    <d v="1899-12-30T12:00:00"/>
    <d v="1899-12-30T12:30:00"/>
    <x v="12"/>
    <b v="1"/>
  </r>
  <r>
    <s v="DS003_20260709_I26"/>
    <s v="DS003"/>
    <d v="2026-07-09T00:00:00"/>
    <n v="26"/>
    <s v="Lunch"/>
    <n v="71"/>
    <n v="9"/>
    <n v="0"/>
    <n v="0"/>
    <n v="9"/>
    <n v="0"/>
    <n v="0"/>
    <s v=""/>
    <s v=""/>
    <s v="P_DS003_029|P_DS003_002|P_DS003_005|P_DS003_008|P_DS003_014|P_DS003_017|P_DS003_020|P_DS003_023|P_DS003_026"/>
    <n v="7.8888888888888893"/>
    <n v="0"/>
    <n v="1600"/>
    <n v="0"/>
    <n v="38.5"/>
    <n v="71"/>
    <n v="341"/>
    <n v="76596.27"/>
    <n v="4.802816901408451"/>
    <n v="1078.8207042253521"/>
    <n v="13.971830985915492"/>
    <n v="9.0903553983568077"/>
    <n v="0"/>
    <n v="0"/>
    <n v="0"/>
    <n v="1.2935624926614642"/>
    <n v="0.68849765258215967"/>
    <n v="1.7251523220657279"/>
    <n v="6.2121540845070412E-2"/>
    <n v="6.0518075150234738"/>
    <n v="2485"/>
    <n v="32"/>
    <n v="1"/>
    <n v="1"/>
    <n v="0"/>
    <n v="1"/>
    <n v="0"/>
    <n v="0"/>
    <n v="382.26"/>
    <s v="No SLA Breach"/>
    <n v="0"/>
    <n v="94.025835049999998"/>
    <n v="554.48690328333328"/>
    <n v="32"/>
    <n v="0"/>
    <n v="1.4084507042253521E-2"/>
    <n v="35"/>
    <n v="0.34824383351851851"/>
    <n v="0.57759052425347213"/>
    <n v="27"/>
    <n v="5"/>
    <n v="5"/>
    <n v="4"/>
    <s v="Recover overdue put-away workload"/>
    <x v="2"/>
    <s v="Hyderabad"/>
    <s v="Medium"/>
    <n v="1900"/>
    <n v="2.8"/>
    <d v="1899-12-30T12:30:00"/>
    <d v="1899-12-30T13:00:00"/>
    <x v="12"/>
    <b v="1"/>
  </r>
  <r>
    <s v="DS003_20260709_I27"/>
    <s v="DS003"/>
    <d v="2026-07-09T00:00:00"/>
    <n v="27"/>
    <s v="Lunch"/>
    <n v="55"/>
    <n v="9"/>
    <n v="0"/>
    <n v="0"/>
    <n v="9"/>
    <n v="0"/>
    <n v="0"/>
    <s v=""/>
    <s v=""/>
    <s v="P_DS003_002|P_DS003_005|P_DS003_008|P_DS003_014|P_DS003_017|P_DS003_020|P_DS003_023|P_DS003_026|P_DS003_029"/>
    <n v="6.1111111111111107"/>
    <n v="0"/>
    <n v="1600"/>
    <n v="0"/>
    <n v="38.5"/>
    <n v="55"/>
    <n v="287"/>
    <n v="62541.62"/>
    <n v="5.2181818181818178"/>
    <n v="1137.1203636363637"/>
    <n v="12.6"/>
    <n v="8.59672801969697"/>
    <n v="0"/>
    <n v="0"/>
    <n v="0"/>
    <n v="1.3857835362836592"/>
    <n v="0.65606060606060612"/>
    <n v="1.5692523078787879"/>
    <n v="9.4288093939393931E-3"/>
    <n v="5.6415156727272731"/>
    <n v="1925"/>
    <n v="32"/>
    <n v="1"/>
    <n v="1"/>
    <n v="0"/>
    <n v="0"/>
    <n v="1"/>
    <n v="0"/>
    <n v="260.5"/>
    <s v="No SLA Breach"/>
    <n v="0"/>
    <n v="78.552515700000001"/>
    <n v="593.67581235"/>
    <n v="32"/>
    <n v="0"/>
    <n v="1.8181818181818181E-2"/>
    <n v="35"/>
    <n v="0.29093524333333332"/>
    <n v="0.61841230453124996"/>
    <n v="29"/>
    <n v="3"/>
    <n v="4"/>
    <n v="5"/>
    <s v="Recover overdue put-away workload"/>
    <x v="2"/>
    <s v="Hyderabad"/>
    <s v="Medium"/>
    <n v="1900"/>
    <n v="2.8"/>
    <d v="1899-12-30T13:00:00"/>
    <d v="1899-12-30T13:30:00"/>
    <x v="13"/>
    <b v="1"/>
  </r>
  <r>
    <s v="DS003_20260709_I28"/>
    <s v="DS003"/>
    <d v="2026-07-09T00:00:00"/>
    <n v="28"/>
    <s v="Lunch"/>
    <n v="62"/>
    <n v="9"/>
    <n v="0"/>
    <n v="0"/>
    <n v="9"/>
    <n v="0"/>
    <n v="0"/>
    <s v=""/>
    <s v=""/>
    <s v="P_DS003_005|P_DS003_008|P_DS003_014|P_DS003_017|P_DS003_020|P_DS003_023|P_DS003_026|P_DS003_029|P_DS003_002"/>
    <n v="6.8888888888888893"/>
    <n v="0"/>
    <n v="1600"/>
    <n v="0"/>
    <n v="38.5"/>
    <n v="62"/>
    <n v="302"/>
    <n v="64317.24"/>
    <n v="4.870967741935484"/>
    <n v="1037.3748387096773"/>
    <n v="13.193548387096774"/>
    <n v="8.5952852825268824"/>
    <n v="0"/>
    <n v="0"/>
    <n v="0"/>
    <n v="1.3405790682302685"/>
    <n v="0.66021505376344081"/>
    <n v="2.0007941134408602"/>
    <n v="0"/>
    <n v="5.6697599774193543"/>
    <n v="2170"/>
    <n v="32"/>
    <n v="3"/>
    <n v="3"/>
    <n v="1"/>
    <n v="0"/>
    <n v="2"/>
    <n v="0"/>
    <n v="1135.43"/>
    <s v="No SLA Breach"/>
    <n v="0"/>
    <n v="81.785603899999998"/>
    <n v="473.48191839999998"/>
    <n v="28"/>
    <n v="0"/>
    <n v="4.8387096774193547E-2"/>
    <n v="35"/>
    <n v="0.30290964407407406"/>
    <n v="0.49321033166666667"/>
    <n v="23"/>
    <n v="9"/>
    <n v="4"/>
    <n v="5"/>
    <s v="Recover overdue put-away workload"/>
    <x v="2"/>
    <s v="Hyderabad"/>
    <s v="Medium"/>
    <n v="1900"/>
    <n v="2.8"/>
    <d v="1899-12-30T13:30:00"/>
    <d v="1899-12-30T14:00:00"/>
    <x v="13"/>
    <b v="1"/>
  </r>
  <r>
    <s v="DS003_20260709_I29"/>
    <s v="DS003"/>
    <d v="2026-07-09T00:00:00"/>
    <n v="29"/>
    <s v="Lunch"/>
    <n v="55"/>
    <n v="9"/>
    <n v="0"/>
    <n v="0"/>
    <n v="9"/>
    <n v="0"/>
    <n v="0"/>
    <s v=""/>
    <s v=""/>
    <s v="P_DS003_008|P_DS003_014|P_DS003_017|P_DS003_020|P_DS003_023|P_DS003_026|P_DS003_029|P_DS003_002|P_DS003_005"/>
    <n v="6.1111111111111107"/>
    <n v="0"/>
    <n v="1600"/>
    <n v="0"/>
    <n v="38.5"/>
    <n v="55"/>
    <n v="256"/>
    <n v="58568.88"/>
    <n v="4.6545454545454543"/>
    <n v="1064.8887272727272"/>
    <n v="11.109090909090909"/>
    <n v="8.3316057706060604"/>
    <n v="2"/>
    <n v="3.5009043939393955E-2"/>
    <n v="0"/>
    <n v="1.2490401781696554"/>
    <n v="0.58303030303030301"/>
    <n v="1.832070473030303"/>
    <n v="0"/>
    <n v="5.5471110466666662"/>
    <n v="1650"/>
    <n v="32"/>
    <n v="1"/>
    <n v="1"/>
    <n v="1"/>
    <n v="0"/>
    <n v="0"/>
    <n v="0"/>
    <n v="90.56"/>
    <s v="Last-Mile Travel"/>
    <n v="2"/>
    <n v="69.894836933333337"/>
    <n v="462.41964634999999"/>
    <n v="27"/>
    <n v="3.6363636363636362E-2"/>
    <n v="1.8181818181818181E-2"/>
    <n v="30"/>
    <n v="0.25886976641975312"/>
    <n v="0.48168713161458332"/>
    <n v="23"/>
    <n v="9"/>
    <n v="4"/>
    <n v="5"/>
    <s v="Recover overdue put-away workload"/>
    <x v="2"/>
    <s v="Hyderabad"/>
    <s v="Medium"/>
    <n v="1900"/>
    <n v="2.8"/>
    <d v="1899-12-30T14:00:00"/>
    <d v="1899-12-30T14:30:00"/>
    <x v="14"/>
    <b v="0"/>
  </r>
  <r>
    <s v="DS003_20260709_I30"/>
    <s v="DS003"/>
    <d v="2026-07-09T00:00:00"/>
    <n v="30"/>
    <s v="Lunch"/>
    <n v="40"/>
    <n v="9"/>
    <n v="0"/>
    <n v="0"/>
    <n v="9"/>
    <n v="0"/>
    <n v="0"/>
    <s v=""/>
    <s v=""/>
    <s v="P_DS003_014|P_DS003_017|P_DS003_020|P_DS003_023|P_DS003_026|P_DS003_029|P_DS003_002|P_DS003_005|P_DS003_008"/>
    <n v="4.4444444444444446"/>
    <n v="0"/>
    <n v="1600"/>
    <n v="0"/>
    <n v="38.5"/>
    <n v="40"/>
    <n v="201"/>
    <n v="44011.770000000004"/>
    <n v="5.0250000000000004"/>
    <n v="1100.2942500000001"/>
    <n v="10.25"/>
    <n v="8.464437932500001"/>
    <n v="4"/>
    <n v="0.11683084541666666"/>
    <n v="0"/>
    <n v="1.3372050915056295"/>
    <n v="0.67458333333333331"/>
    <n v="2.0117884154166665"/>
    <n v="0"/>
    <n v="5.5455661737500002"/>
    <n v="1200"/>
    <n v="32"/>
    <n v="2"/>
    <n v="2"/>
    <n v="1"/>
    <n v="1"/>
    <n v="0"/>
    <n v="0"/>
    <n v="649.87"/>
    <s v="Store Not Ready for Rider"/>
    <n v="3"/>
    <n v="52.348891866666669"/>
    <n v="379.56774833333333"/>
    <n v="28"/>
    <n v="0.1"/>
    <n v="0.05"/>
    <n v="30"/>
    <n v="0.19388478469135803"/>
    <n v="0.39538307118055555"/>
    <n v="19"/>
    <n v="13"/>
    <n v="3"/>
    <n v="6"/>
    <s v="Recover overdue put-away workload"/>
    <x v="2"/>
    <s v="Hyderabad"/>
    <s v="Medium"/>
    <n v="1900"/>
    <n v="2.8"/>
    <d v="1899-12-30T14:30:00"/>
    <d v="1899-12-30T15:00:00"/>
    <x v="14"/>
    <b v="0"/>
  </r>
  <r>
    <s v="DS003_20260709_I31"/>
    <s v="DS003"/>
    <d v="2026-07-09T00:00:00"/>
    <n v="31"/>
    <s v="Afternoon"/>
    <n v="26"/>
    <n v="9"/>
    <n v="0"/>
    <n v="2"/>
    <n v="7"/>
    <n v="0"/>
    <n v="1"/>
    <s v=""/>
    <s v="P_DS003_017|P_DS003_020"/>
    <s v="P_DS003_023|P_DS003_026|P_DS003_029|P_DS003_002|P_DS003_005|P_DS003_008|P_DS003_014"/>
    <n v="3.7142857142857144"/>
    <n v="0"/>
    <n v="1600"/>
    <n v="1"/>
    <n v="37.5"/>
    <n v="26"/>
    <n v="119"/>
    <n v="25363.57"/>
    <n v="4.5769230769230766"/>
    <n v="975.52192307692303"/>
    <n v="9.9230769230769234"/>
    <n v="8.9205592576923074"/>
    <n v="7"/>
    <n v="0.14159615064102571"/>
    <n v="0"/>
    <n v="1.3126097278880757"/>
    <n v="0.62884615384615394"/>
    <n v="1.9414558743589745"/>
    <n v="0"/>
    <n v="6.0675649147435893"/>
    <n v="780"/>
    <n v="32"/>
    <n v="0"/>
    <n v="0"/>
    <n v="0"/>
    <n v="0"/>
    <n v="0"/>
    <n v="0"/>
    <n v="0"/>
    <s v="Store Not Ready for Rider"/>
    <n v="6"/>
    <n v="35.820614050000003"/>
    <n v="259.72473028333332"/>
    <n v="18"/>
    <n v="0.26923076923076922"/>
    <n v="0"/>
    <n v="30"/>
    <n v="0.17057435261904763"/>
    <n v="0.27054659404513887"/>
    <n v="13"/>
    <n v="19"/>
    <n v="2"/>
    <n v="5"/>
    <s v="Protect or increase picker capacity"/>
    <x v="2"/>
    <s v="Hyderabad"/>
    <s v="Medium"/>
    <n v="1900"/>
    <n v="2.8"/>
    <d v="1899-12-30T15:00:00"/>
    <d v="1899-12-30T15:30:00"/>
    <x v="15"/>
    <b v="0"/>
  </r>
  <r>
    <s v="DS003_20260709_I32"/>
    <s v="DS003"/>
    <d v="2026-07-09T00:00:00"/>
    <n v="32"/>
    <s v="Afternoon"/>
    <n v="26"/>
    <n v="9"/>
    <n v="0"/>
    <n v="2"/>
    <n v="7"/>
    <n v="0"/>
    <n v="1"/>
    <s v=""/>
    <s v="P_DS003_020|P_DS003_023"/>
    <s v="P_DS003_026|P_DS003_029|P_DS003_002|P_DS003_005|P_DS003_008|P_DS003_014|P_DS003_017"/>
    <n v="3.7142857142857144"/>
    <n v="0"/>
    <n v="1600"/>
    <n v="1"/>
    <n v="36.5"/>
    <n v="26"/>
    <n v="156"/>
    <n v="35368.44"/>
    <n v="6"/>
    <n v="1360.3246153846155"/>
    <n v="10"/>
    <n v="9.4101034884615391"/>
    <n v="9"/>
    <n v="0.25626577051282057"/>
    <n v="0"/>
    <n v="1.6491423722897527"/>
    <n v="0.57179487179487176"/>
    <n v="2.2209372352564105"/>
    <n v="0"/>
    <n v="6.1962175269230775"/>
    <n v="780"/>
    <n v="32"/>
    <n v="0"/>
    <n v="0"/>
    <n v="0"/>
    <n v="0"/>
    <n v="0"/>
    <n v="0"/>
    <n v="0"/>
    <s v="Store Not Ready for Rider"/>
    <n v="5"/>
    <n v="42.877701450000004"/>
    <n v="264.36776876666664"/>
    <n v="16"/>
    <n v="0.34615384615384615"/>
    <n v="0"/>
    <n v="30"/>
    <n v="0.20417953071428574"/>
    <n v="0.27538309246527776"/>
    <n v="13"/>
    <n v="19"/>
    <n v="3"/>
    <n v="4"/>
    <s v="Protect or increase picker capacity"/>
    <x v="2"/>
    <s v="Hyderabad"/>
    <s v="Medium"/>
    <n v="1900"/>
    <n v="2.8"/>
    <d v="1899-12-30T15:30:00"/>
    <d v="1899-12-30T16:00:00"/>
    <x v="15"/>
    <b v="0"/>
  </r>
  <r>
    <s v="DS003_20260709_I33"/>
    <s v="DS003"/>
    <d v="2026-07-09T00:00:00"/>
    <n v="33"/>
    <s v="Afternoon"/>
    <n v="26"/>
    <n v="17"/>
    <n v="0"/>
    <n v="2"/>
    <n v="15"/>
    <n v="0"/>
    <n v="1"/>
    <s v=""/>
    <s v="P_DS003_030|P_DS003_002"/>
    <s v="P_DS003_003|P_DS003_005|P_DS003_006|P_DS003_008|P_DS003_009|P_DS003_012|P_DS003_014|P_DS003_015|P_DS003_017|P_DS003_020|P_DS003_021|P_DS003_023|P_DS003_026|P_DS003_027|P_DS003_029"/>
    <n v="1.7333333333333334"/>
    <n v="0"/>
    <n v="1600"/>
    <n v="1"/>
    <n v="35.5"/>
    <n v="26"/>
    <n v="115"/>
    <n v="22151.47"/>
    <n v="4.4230769230769234"/>
    <n v="851.97961538461539"/>
    <n v="9.615384615384615"/>
    <n v="8.1061691320512814"/>
    <n v="4"/>
    <n v="0.22632775897435903"/>
    <n v="0"/>
    <n v="1.2231621650436098"/>
    <n v="0.57756410256410251"/>
    <n v="1.8007262589743589"/>
    <n v="0"/>
    <n v="5.4849300448717946"/>
    <n v="780"/>
    <n v="61"/>
    <n v="0"/>
    <n v="0"/>
    <n v="0"/>
    <n v="0"/>
    <n v="0"/>
    <n v="0"/>
    <n v="0"/>
    <s v="Last-Mile Travel"/>
    <n v="3"/>
    <n v="31.802216066666666"/>
    <n v="243.00850553333333"/>
    <n v="22"/>
    <n v="0.15384615384615385"/>
    <n v="0"/>
    <n v="30"/>
    <n v="7.0671591259259259E-2"/>
    <n v="0.13279153307832423"/>
    <n v="12"/>
    <n v="49"/>
    <n v="2"/>
    <n v="13"/>
    <s v="Recover overdue put-away workload"/>
    <x v="2"/>
    <s v="Hyderabad"/>
    <s v="Medium"/>
    <n v="1900"/>
    <n v="2.8"/>
    <d v="1899-12-30T16:00:00"/>
    <d v="1899-12-30T16:30:00"/>
    <x v="16"/>
    <b v="0"/>
  </r>
  <r>
    <s v="DS003_20260709_I34"/>
    <s v="DS003"/>
    <d v="2026-07-09T00:00:00"/>
    <n v="34"/>
    <s v="Afternoon"/>
    <n v="23"/>
    <n v="16"/>
    <n v="0"/>
    <n v="2"/>
    <n v="14"/>
    <n v="0"/>
    <n v="1"/>
    <s v=""/>
    <s v="P_DS003_005|P_DS003_006"/>
    <s v="P_DS003_008|P_DS003_009|P_DS003_012|P_DS003_014|P_DS003_015|P_DS003_017|P_DS003_020|P_DS003_021|P_DS003_026|P_DS003_027|P_DS003_029|P_DS003_030|P_DS003_002|P_DS003_003"/>
    <n v="1.6428571428571428"/>
    <n v="0"/>
    <n v="1600"/>
    <n v="1"/>
    <n v="34.5"/>
    <n v="23"/>
    <n v="114"/>
    <n v="25741.71"/>
    <n v="4.9565217391304346"/>
    <n v="1119.2047826086957"/>
    <n v="9.7826086956521738"/>
    <n v="8.4444464289855077"/>
    <n v="3"/>
    <n v="8.984165434782608E-2"/>
    <n v="0"/>
    <n v="1.3410826466758698"/>
    <n v="0.53913043478260869"/>
    <n v="1.8802130746376813"/>
    <n v="0"/>
    <n v="5.7345232021739134"/>
    <n v="690"/>
    <n v="60"/>
    <n v="0"/>
    <n v="0"/>
    <n v="0"/>
    <n v="0"/>
    <n v="0"/>
    <n v="0"/>
    <n v="0"/>
    <s v="Store Not Ready for Rider"/>
    <n v="3"/>
    <n v="30.4547256"/>
    <n v="189.62694356666668"/>
    <n v="13"/>
    <n v="0.13043478260869565"/>
    <n v="0"/>
    <n v="30"/>
    <n v="7.2511251428571427E-2"/>
    <n v="0.10534830198148148"/>
    <n v="10"/>
    <n v="50"/>
    <n v="2"/>
    <n v="12"/>
    <s v="Recover overdue put-away workload"/>
    <x v="2"/>
    <s v="Hyderabad"/>
    <s v="Medium"/>
    <n v="1900"/>
    <n v="2.8"/>
    <d v="1899-12-30T16:30:00"/>
    <d v="1899-12-30T17:00:00"/>
    <x v="16"/>
    <b v="0"/>
  </r>
  <r>
    <s v="DS003_20260709_I35"/>
    <s v="DS003"/>
    <d v="2026-07-09T00:00:00"/>
    <n v="35"/>
    <s v="Afternoon"/>
    <n v="30"/>
    <n v="8"/>
    <n v="0"/>
    <n v="2"/>
    <n v="6"/>
    <n v="0"/>
    <n v="1"/>
    <s v=""/>
    <s v="P_DS003_012|P_DS003_015"/>
    <s v="P_DS003_021|P_DS003_027|P_DS003_030|P_DS003_003|P_DS003_006|P_DS003_009"/>
    <n v="5"/>
    <n v="0"/>
    <n v="1600"/>
    <n v="1"/>
    <n v="33.5"/>
    <n v="30"/>
    <n v="150"/>
    <n v="33746.519999999997"/>
    <n v="5"/>
    <n v="1124.8839999999998"/>
    <n v="10.266666666666667"/>
    <n v="9.1862964488888892"/>
    <n v="6"/>
    <n v="7.4817113888888773E-2"/>
    <n v="0"/>
    <n v="1.3426239827488951"/>
    <n v="0.69277777777777771"/>
    <n v="2.0354017527777777"/>
    <n v="0"/>
    <n v="6.2820057999999994"/>
    <n v="900"/>
    <n v="29"/>
    <n v="1"/>
    <n v="1"/>
    <n v="1"/>
    <n v="0"/>
    <n v="0"/>
    <n v="0"/>
    <n v="224.88"/>
    <s v="Store Not Ready for Rider"/>
    <n v="4"/>
    <n v="39.990726833333333"/>
    <n v="247.04724141666668"/>
    <n v="22"/>
    <n v="0.2"/>
    <n v="3.3333333333333333E-2"/>
    <n v="30"/>
    <n v="0.22217070462962962"/>
    <n v="0.28396234645593871"/>
    <n v="12"/>
    <n v="17"/>
    <n v="2"/>
    <n v="4"/>
    <s v="Protect or increase picker capacity"/>
    <x v="2"/>
    <s v="Hyderabad"/>
    <s v="Medium"/>
    <n v="1900"/>
    <n v="2.8"/>
    <d v="1899-12-30T17:00:00"/>
    <d v="1899-12-30T17:30:00"/>
    <x v="17"/>
    <b v="0"/>
  </r>
  <r>
    <s v="DS003_20260709_I36"/>
    <s v="DS003"/>
    <d v="2026-07-09T00:00:00"/>
    <n v="36"/>
    <s v="Afternoon"/>
    <n v="53"/>
    <n v="8"/>
    <n v="0"/>
    <n v="2"/>
    <n v="6"/>
    <n v="0"/>
    <n v="1"/>
    <s v=""/>
    <s v="P_DS003_015|P_DS003_021"/>
    <s v="P_DS003_027|P_DS003_030|P_DS003_003|P_DS003_006|P_DS003_009|P_DS003_012"/>
    <n v="8.8333333333333339"/>
    <n v="0"/>
    <n v="1600"/>
    <n v="1"/>
    <n v="32.5"/>
    <n v="53"/>
    <n v="276"/>
    <n v="64072.49"/>
    <n v="5.2075471698113205"/>
    <n v="1208.9149056603774"/>
    <n v="11.735849056603774"/>
    <n v="9.1311864949685546"/>
    <n v="1"/>
    <n v="3.4653871069182641E-3"/>
    <n v="1.1392002515723271E-2"/>
    <n v="1.4128535932538719"/>
    <n v="0.59245283018867922"/>
    <n v="2.0166984179245282"/>
    <n v="0"/>
    <n v="6.2041107106918236"/>
    <n v="1590"/>
    <n v="29"/>
    <n v="2"/>
    <n v="2"/>
    <n v="2"/>
    <n v="0"/>
    <n v="0"/>
    <n v="0"/>
    <n v="1194.6500000000001"/>
    <s v="Store Not Ready for Rider"/>
    <n v="1"/>
    <n v="73.405899683333331"/>
    <n v="405.38442436666668"/>
    <n v="25"/>
    <n v="1.8867924528301886E-2"/>
    <n v="3.7735849056603772E-2"/>
    <n v="30"/>
    <n v="0.40781055379629627"/>
    <n v="0.46595910846743294"/>
    <n v="20"/>
    <n v="9"/>
    <n v="4"/>
    <n v="2"/>
    <s v="Recover overdue put-away workload"/>
    <x v="2"/>
    <s v="Hyderabad"/>
    <s v="Medium"/>
    <n v="1900"/>
    <n v="2.8"/>
    <d v="1899-12-30T17:30:00"/>
    <d v="1899-12-30T18:00:00"/>
    <x v="17"/>
    <b v="0"/>
  </r>
  <r>
    <s v="DS003_20260709_I37"/>
    <s v="DS003"/>
    <d v="2026-07-09T00:00:00"/>
    <n v="37"/>
    <s v="Evening"/>
    <n v="68"/>
    <n v="8"/>
    <n v="0"/>
    <n v="0"/>
    <n v="8"/>
    <n v="0"/>
    <n v="0"/>
    <s v=""/>
    <s v=""/>
    <s v="P_DS003_021|P_DS003_027|P_DS003_030|P_DS003_003|P_DS003_006|P_DS003_009|P_DS003_012|P_DS003_015"/>
    <n v="8.5"/>
    <n v="0"/>
    <n v="1600"/>
    <n v="0"/>
    <n v="32.5"/>
    <n v="68"/>
    <n v="338"/>
    <n v="76894.490000000005"/>
    <n v="4.9705882352941178"/>
    <n v="1130.8013235294118"/>
    <n v="14.352941176470589"/>
    <n v="9.2571091333333335"/>
    <n v="0"/>
    <n v="0"/>
    <n v="0"/>
    <n v="1.4064689433134689"/>
    <n v="0.63088235294117645"/>
    <n v="1.784985475"/>
    <n v="1.9412294852941176E-2"/>
    <n v="6.3721592664215692"/>
    <n v="2380"/>
    <n v="29"/>
    <n v="3"/>
    <n v="3"/>
    <n v="3"/>
    <n v="0"/>
    <n v="0"/>
    <n v="0"/>
    <n v="501.83000000000004"/>
    <s v="No SLA Breach"/>
    <n v="0"/>
    <n v="96.698744066666663"/>
    <n v="631.47335683333336"/>
    <n v="29"/>
    <n v="0"/>
    <n v="4.4117647058823532E-2"/>
    <n v="35"/>
    <n v="0.40291143361111109"/>
    <n v="0.72583144463601534"/>
    <n v="31"/>
    <n v="-2"/>
    <n v="5"/>
    <n v="3"/>
    <s v="Recover overdue put-away workload"/>
    <x v="2"/>
    <s v="Hyderabad"/>
    <s v="Medium"/>
    <n v="1900"/>
    <n v="2.8"/>
    <d v="1899-12-30T18:00:00"/>
    <d v="1899-12-30T18:30:00"/>
    <x v="18"/>
    <b v="1"/>
  </r>
  <r>
    <s v="DS003_20260709_I38"/>
    <s v="DS003"/>
    <d v="2026-07-09T00:00:00"/>
    <n v="38"/>
    <s v="Evening"/>
    <n v="88"/>
    <n v="8"/>
    <n v="0"/>
    <n v="0"/>
    <n v="8"/>
    <n v="0"/>
    <n v="0"/>
    <s v=""/>
    <s v=""/>
    <s v="P_DS003_027|P_DS003_030|P_DS003_003|P_DS003_006|P_DS003_009|P_DS003_012|P_DS003_015|P_DS003_021"/>
    <n v="11"/>
    <n v="0"/>
    <n v="1600"/>
    <n v="0"/>
    <n v="32.5"/>
    <n v="88"/>
    <n v="437"/>
    <n v="99200.94"/>
    <n v="4.9659090909090908"/>
    <n v="1127.2834090909091"/>
    <n v="15.647727272727273"/>
    <n v="9.7884253971590915"/>
    <n v="0"/>
    <n v="0"/>
    <n v="8.5114098484848476E-3"/>
    <n v="1.4158771592741131"/>
    <n v="0.58901515151515149"/>
    <n v="0.5677202174242425"/>
    <n v="0.64607015359848485"/>
    <n v="6.2064136386363637"/>
    <n v="3080"/>
    <n v="29"/>
    <n v="1"/>
    <n v="1"/>
    <n v="1"/>
    <n v="0"/>
    <n v="0"/>
    <n v="0"/>
    <n v="37.340000000000003"/>
    <s v="No SLA Breach"/>
    <n v="0"/>
    <n v="118.63828323333334"/>
    <n v="742.90400239999997"/>
    <n v="29"/>
    <n v="0"/>
    <n v="1.1363636363636364E-2"/>
    <n v="35"/>
    <n v="0.4943261801388889"/>
    <n v="0.85391264643678155"/>
    <n v="36"/>
    <n v="-7"/>
    <n v="6"/>
    <n v="2"/>
    <s v="Recover overdue put-away workload"/>
    <x v="2"/>
    <s v="Hyderabad"/>
    <s v="Medium"/>
    <n v="1900"/>
    <n v="2.8"/>
    <d v="1899-12-30T18:30:00"/>
    <d v="1899-12-30T19:00:00"/>
    <x v="18"/>
    <b v="1"/>
  </r>
  <r>
    <s v="DS003_20260709_I39"/>
    <s v="DS003"/>
    <d v="2026-07-09T00:00:00"/>
    <n v="39"/>
    <s v="Evening"/>
    <n v="90"/>
    <n v="8"/>
    <n v="0"/>
    <n v="0"/>
    <n v="8"/>
    <n v="0"/>
    <n v="0"/>
    <s v=""/>
    <s v=""/>
    <s v="P_DS003_030|P_DS003_003|P_DS003_006|P_DS003_009|P_DS003_012|P_DS003_015|P_DS003_021|P_DS003_027"/>
    <n v="11.25"/>
    <n v="0"/>
    <n v="1600"/>
    <n v="0"/>
    <n v="32.5"/>
    <n v="90"/>
    <n v="473"/>
    <n v="107985.37"/>
    <n v="5.2555555555555555"/>
    <n v="1199.8374444444444"/>
    <n v="15.588888888888889"/>
    <n v="11.42191811962963"/>
    <n v="1"/>
    <n v="2.1434149999999858E-3"/>
    <n v="1.175530925925926E-2"/>
    <n v="1.4955020140292508"/>
    <n v="0.63166666666666671"/>
    <n v="4.0827240740740669E-4"/>
    <n v="2.6163682805555553"/>
    <n v="5.7940332488888888"/>
    <n v="3150"/>
    <n v="29"/>
    <n v="8"/>
    <n v="8"/>
    <n v="4"/>
    <n v="2"/>
    <n v="2"/>
    <n v="0"/>
    <n v="2295.41"/>
    <s v="Rider Supply / Availability"/>
    <n v="1"/>
    <n v="137.98441048333333"/>
    <n v="795.09417595000002"/>
    <n v="29"/>
    <n v="1.1111111111111112E-2"/>
    <n v="8.8888888888888892E-2"/>
    <n v="35"/>
    <n v="0.57493504368055559"/>
    <n v="0.91390135166666664"/>
    <n v="38"/>
    <n v="-9"/>
    <n v="7"/>
    <n v="1"/>
    <s v="Recover overdue put-away workload"/>
    <x v="2"/>
    <s v="Hyderabad"/>
    <s v="Medium"/>
    <n v="1900"/>
    <n v="2.8"/>
    <d v="1899-12-30T19:00:00"/>
    <d v="1899-12-30T19:30:00"/>
    <x v="19"/>
    <b v="1"/>
  </r>
  <r>
    <s v="DS003_20260709_I40"/>
    <s v="DS003"/>
    <d v="2026-07-09T00:00:00"/>
    <n v="40"/>
    <s v="Evening"/>
    <n v="103"/>
    <n v="8"/>
    <n v="0"/>
    <n v="0"/>
    <n v="8"/>
    <n v="0"/>
    <n v="0"/>
    <s v=""/>
    <s v=""/>
    <s v="P_DS003_003|P_DS003_006|P_DS003_009|P_DS003_012|P_DS003_015|P_DS003_021|P_DS003_027|P_DS003_030"/>
    <n v="12.875"/>
    <n v="0"/>
    <n v="1600"/>
    <n v="0"/>
    <n v="32.5"/>
    <n v="103"/>
    <n v="509"/>
    <n v="120629.25"/>
    <n v="4.941747572815534"/>
    <n v="1171.1577669902913"/>
    <n v="16.864077669902912"/>
    <n v="16.138052056310681"/>
    <n v="47"/>
    <n v="0.81829333608414268"/>
    <n v="1.240093899676375E-2"/>
    <n v="1.3880711634282712"/>
    <n v="0.5889967637540453"/>
    <n v="0"/>
    <n v="7.0288029139158574"/>
    <n v="6.1822398126213596"/>
    <n v="3605"/>
    <n v="29"/>
    <n v="4"/>
    <n v="4"/>
    <n v="3"/>
    <n v="1"/>
    <n v="0"/>
    <n v="0"/>
    <n v="1133.32"/>
    <s v="Rider Supply / Availability"/>
    <n v="47"/>
    <n v="142.48432836666666"/>
    <n v="793.54665676666662"/>
    <n v="29"/>
    <n v="0.4563106796116505"/>
    <n v="3.8834951456310676E-2"/>
    <n v="35"/>
    <n v="0.59368470152777775"/>
    <n v="0.91212259398467432"/>
    <n v="38"/>
    <n v="-9"/>
    <n v="7"/>
    <n v="1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09_I41"/>
    <s v="DS003"/>
    <d v="2026-07-09T00:00:00"/>
    <n v="41"/>
    <s v="Evening"/>
    <n v="116"/>
    <n v="8"/>
    <n v="0"/>
    <n v="0"/>
    <n v="8"/>
    <n v="0"/>
    <n v="0"/>
    <s v=""/>
    <s v=""/>
    <s v="P_DS003_006|P_DS003_009|P_DS003_012|P_DS003_015|P_DS003_021|P_DS003_027|P_DS003_030|P_DS003_003"/>
    <n v="14.5"/>
    <n v="0"/>
    <n v="1600"/>
    <n v="0"/>
    <n v="32.5"/>
    <n v="116"/>
    <n v="575"/>
    <n v="136528.16"/>
    <n v="4.9568965517241379"/>
    <n v="1176.9668965517242"/>
    <n v="17.482758620689655"/>
    <n v="22.159812707040228"/>
    <n v="109"/>
    <n v="4.7121688764367811"/>
    <n v="7.1591889655172408E-2"/>
    <n v="1.4546088411225804"/>
    <n v="0.70272988505747125"/>
    <n v="0"/>
    <n v="13.04931831091954"/>
    <n v="6.0048396321839075"/>
    <n v="4060"/>
    <n v="29"/>
    <n v="5"/>
    <n v="5"/>
    <n v="1"/>
    <n v="1"/>
    <n v="3"/>
    <n v="0"/>
    <n v="1174.4000000000001"/>
    <s v="Rider Supply / Availability"/>
    <n v="109"/>
    <n v="165.84624593333334"/>
    <n v="788.40284273333327"/>
    <n v="29"/>
    <n v="0.93965517241379315"/>
    <n v="4.3103448275862072E-2"/>
    <n v="35"/>
    <n v="0.69102602472222219"/>
    <n v="0.90621016406130261"/>
    <n v="38"/>
    <n v="-9"/>
    <n v="8"/>
    <n v="0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09_I42"/>
    <s v="DS003"/>
    <d v="2026-07-09T00:00:00"/>
    <n v="42"/>
    <s v="Evening"/>
    <n v="128"/>
    <n v="8"/>
    <n v="0"/>
    <n v="0"/>
    <n v="8"/>
    <n v="0"/>
    <n v="0"/>
    <s v=""/>
    <s v=""/>
    <s v="P_DS003_009|P_DS003_012|P_DS003_015|P_DS003_021|P_DS003_027|P_DS003_030|P_DS003_003|P_DS003_006"/>
    <n v="16"/>
    <n v="0"/>
    <n v="1600"/>
    <n v="0"/>
    <n v="32.5"/>
    <n v="128"/>
    <n v="677"/>
    <n v="148483.04999999999"/>
    <n v="5.2890625"/>
    <n v="1160.0238281249999"/>
    <n v="18.25"/>
    <n v="35.008858975781251"/>
    <n v="128"/>
    <n v="16.758858975781251"/>
    <n v="8.9346917838541651E-2"/>
    <n v="1.5306982073020059"/>
    <n v="0.66705729166666672"/>
    <n v="0"/>
    <n v="25.844958954687499"/>
    <n v="5.9309642596354166"/>
    <n v="4480"/>
    <n v="29"/>
    <n v="4"/>
    <n v="4"/>
    <n v="2"/>
    <n v="2"/>
    <n v="0"/>
    <n v="0"/>
    <n v="1309.6199999999999"/>
    <s v="Rider Supply / Availability"/>
    <n v="128"/>
    <n v="188.70285951666668"/>
    <n v="794.43483518333335"/>
    <n v="29"/>
    <n v="1"/>
    <n v="3.125E-2"/>
    <n v="35"/>
    <n v="0.78626191465277784"/>
    <n v="0.9131434887164751"/>
    <n v="38"/>
    <n v="-9"/>
    <n v="9"/>
    <n v="-1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09_I43"/>
    <s v="DS003"/>
    <d v="2026-07-09T00:00:00"/>
    <n v="43"/>
    <s v="Evening"/>
    <n v="77"/>
    <n v="8"/>
    <n v="0"/>
    <n v="0"/>
    <n v="8"/>
    <n v="0"/>
    <n v="0"/>
    <s v=""/>
    <s v=""/>
    <s v="P_DS003_012|P_DS003_015|P_DS003_021|P_DS003_027|P_DS003_030|P_DS003_003|P_DS003_006|P_DS003_009"/>
    <n v="9.625"/>
    <n v="0"/>
    <n v="1600"/>
    <n v="0"/>
    <n v="32.5"/>
    <n v="77"/>
    <n v="401"/>
    <n v="89416.51"/>
    <n v="5.2077922077922079"/>
    <n v="1161.2533766233767"/>
    <n v="14.948051948051948"/>
    <n v="40.578355277056275"/>
    <n v="77"/>
    <n v="25.630303329004331"/>
    <n v="0"/>
    <n v="1.4232428956046925"/>
    <n v="0.62186147186147189"/>
    <n v="0"/>
    <n v="31.37724177186147"/>
    <n v="6.26726454004329"/>
    <n v="2695"/>
    <n v="29"/>
    <n v="3"/>
    <n v="3"/>
    <n v="1"/>
    <n v="1"/>
    <n v="1"/>
    <n v="0"/>
    <n v="637.98"/>
    <s v="Rider Supply / Availability"/>
    <n v="77"/>
    <n v="121.12426736666667"/>
    <n v="786.64564381666662"/>
    <n v="29"/>
    <n v="1"/>
    <n v="3.896103896103896E-2"/>
    <n v="35"/>
    <n v="0.50468444736111118"/>
    <n v="0.90419039519157085"/>
    <n v="38"/>
    <n v="-9"/>
    <n v="6"/>
    <n v="2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09_I44"/>
    <s v="DS003"/>
    <d v="2026-07-09T00:00:00"/>
    <n v="44"/>
    <s v="Evening"/>
    <n v="62"/>
    <n v="8"/>
    <n v="0"/>
    <n v="0"/>
    <n v="8"/>
    <n v="0"/>
    <n v="0"/>
    <s v=""/>
    <s v=""/>
    <s v="P_DS003_015|P_DS003_021|P_DS003_027|P_DS003_030|P_DS003_003|P_DS003_006|P_DS003_009|P_DS003_012"/>
    <n v="7.75"/>
    <n v="0"/>
    <n v="1600"/>
    <n v="0"/>
    <n v="32.5"/>
    <n v="62"/>
    <n v="316"/>
    <n v="75314.399999999994"/>
    <n v="5.096774193548387"/>
    <n v="1214.7483870967742"/>
    <n v="14"/>
    <n v="37.885947526881722"/>
    <n v="62"/>
    <n v="23.885947526881722"/>
    <n v="0"/>
    <n v="1.3877570844914606"/>
    <n v="0.60672043010752685"/>
    <n v="0"/>
    <n v="28.846545437365588"/>
    <n v="6.1244944580645155"/>
    <n v="2170"/>
    <n v="29"/>
    <n v="2"/>
    <n v="2"/>
    <n v="2"/>
    <n v="0"/>
    <n v="0"/>
    <n v="0"/>
    <n v="500.58000000000004"/>
    <s v="Rider Supply / Availability"/>
    <n v="62"/>
    <n v="86.273217233333327"/>
    <n v="793.7449640166667"/>
    <n v="29"/>
    <n v="1"/>
    <n v="3.2258064516129031E-2"/>
    <n v="35"/>
    <n v="0.35947173847222219"/>
    <n v="0.9123505333524905"/>
    <n v="38"/>
    <n v="-9"/>
    <n v="5"/>
    <n v="3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09_I45"/>
    <s v="DS003"/>
    <d v="2026-07-09T00:00:00"/>
    <n v="45"/>
    <s v="Evening"/>
    <n v="68"/>
    <n v="8"/>
    <n v="0"/>
    <n v="0"/>
    <n v="8"/>
    <n v="0"/>
    <n v="0"/>
    <s v=""/>
    <s v=""/>
    <s v="P_DS003_021|P_DS003_027|P_DS003_030|P_DS003_003|P_DS003_006|P_DS003_009|P_DS003_012|P_DS003_015"/>
    <n v="8.5"/>
    <n v="0"/>
    <n v="1600"/>
    <n v="0"/>
    <n v="32.5"/>
    <n v="68"/>
    <n v="355"/>
    <n v="81175.850000000006"/>
    <n v="5.2205882352941178"/>
    <n v="1193.7625"/>
    <n v="12.573529411764707"/>
    <n v="27.613188228921569"/>
    <n v="68"/>
    <n v="15.039658817156862"/>
    <n v="0"/>
    <n v="1.4869882021132053"/>
    <n v="0.57328431372549016"/>
    <n v="0"/>
    <n v="18.788569222794116"/>
    <n v="5.8202288352941176"/>
    <n v="2040"/>
    <n v="29"/>
    <n v="7"/>
    <n v="7"/>
    <n v="6"/>
    <n v="0"/>
    <n v="1"/>
    <n v="0"/>
    <n v="2237.3200000000002"/>
    <s v="Rider Supply / Availability"/>
    <n v="68"/>
    <n v="100.990111"/>
    <n v="791.14992670000004"/>
    <n v="29"/>
    <n v="1"/>
    <n v="0.10294117647058823"/>
    <n v="30"/>
    <n v="0.42079212916666664"/>
    <n v="0.90936773183908048"/>
    <n v="38"/>
    <n v="-9"/>
    <n v="5"/>
    <n v="3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09_I46"/>
    <s v="DS003"/>
    <d v="2026-07-09T00:00:00"/>
    <n v="46"/>
    <s v="Evening"/>
    <n v="37"/>
    <n v="8"/>
    <n v="0"/>
    <n v="0"/>
    <n v="8"/>
    <n v="0"/>
    <n v="0"/>
    <s v=""/>
    <s v=""/>
    <s v="P_DS003_027|P_DS003_030|P_DS003_003|P_DS003_006|P_DS003_009|P_DS003_012|P_DS003_015|P_DS003_021"/>
    <n v="4.625"/>
    <n v="0"/>
    <n v="1600"/>
    <n v="0"/>
    <n v="32.5"/>
    <n v="37"/>
    <n v="176"/>
    <n v="38518.04"/>
    <n v="4.756756756756757"/>
    <n v="1041.0281081081082"/>
    <n v="10.486486486486486"/>
    <n v="15.878119225675677"/>
    <n v="32"/>
    <n v="5.6015822153153154"/>
    <n v="0"/>
    <n v="1.3463305522854678"/>
    <n v="0.68828828828828825"/>
    <n v="8.4886845945945949E-2"/>
    <n v="7.1195865126126119"/>
    <n v="5.7558958463963963"/>
    <n v="1110"/>
    <n v="29"/>
    <n v="2"/>
    <n v="2"/>
    <n v="2"/>
    <n v="0"/>
    <n v="0"/>
    <n v="0"/>
    <n v="681.47"/>
    <s v="Rider Supply / Availability"/>
    <n v="31"/>
    <n v="51.373237266666663"/>
    <n v="783.11685593333334"/>
    <n v="29"/>
    <n v="0.86486486486486491"/>
    <n v="5.4054054054054057E-2"/>
    <n v="30"/>
    <n v="0.21405515527777777"/>
    <n v="0.90013431716475101"/>
    <n v="38"/>
    <n v="-9"/>
    <n v="3"/>
    <n v="5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09_I47"/>
    <s v="DS003"/>
    <d v="2026-07-09T00:00:00"/>
    <n v="47"/>
    <s v="Late Night"/>
    <n v="31"/>
    <n v="8"/>
    <n v="0"/>
    <n v="2"/>
    <n v="6"/>
    <n v="0"/>
    <n v="1"/>
    <s v=""/>
    <s v="P_DS003_030|P_DS003_003"/>
    <s v="P_DS003_006|P_DS003_009|P_DS003_012|P_DS003_015|P_DS003_021|P_DS003_027"/>
    <n v="5.166666666666667"/>
    <n v="0"/>
    <n v="1600"/>
    <n v="1"/>
    <n v="31.5"/>
    <n v="31"/>
    <n v="139"/>
    <n v="31228.66"/>
    <n v="4.4838709677419351"/>
    <n v="1007.3761290322581"/>
    <n v="10.193548387096774"/>
    <n v="8.6743798741935478"/>
    <n v="1"/>
    <n v="4.5407209677419347E-2"/>
    <n v="0"/>
    <n v="1.3111494773638042"/>
    <n v="0.64193548387096766"/>
    <n v="1.9530849532258063"/>
    <n v="0"/>
    <n v="5.7723701817204294"/>
    <n v="930"/>
    <n v="29"/>
    <n v="1"/>
    <n v="1"/>
    <n v="1"/>
    <n v="0"/>
    <n v="0"/>
    <n v="0"/>
    <n v="292.68"/>
    <s v="Store Not Ready for Rider"/>
    <n v="1"/>
    <n v="37.977542"/>
    <n v="306.51146208333336"/>
    <n v="29"/>
    <n v="3.2258064516129031E-2"/>
    <n v="3.2258064516129031E-2"/>
    <n v="30"/>
    <n v="0.21098634444444445"/>
    <n v="0.35231202538314177"/>
    <n v="15"/>
    <n v="14"/>
    <n v="2"/>
    <n v="4"/>
    <s v="Recover overdue put-away workload"/>
    <x v="2"/>
    <s v="Hyderabad"/>
    <s v="Medium"/>
    <n v="1900"/>
    <n v="2.8"/>
    <d v="1899-12-30T23:00:00"/>
    <d v="1899-12-30T23:30:00"/>
    <x v="23"/>
    <b v="0"/>
  </r>
  <r>
    <s v="DS003_20260709_I48"/>
    <s v="DS003"/>
    <d v="2026-07-09T00:00:00"/>
    <n v="48"/>
    <s v="Late Night"/>
    <n v="24"/>
    <n v="8"/>
    <n v="0"/>
    <n v="2"/>
    <n v="6"/>
    <n v="0"/>
    <n v="1"/>
    <s v=""/>
    <s v="P_DS003_003|P_DS003_006"/>
    <s v="P_DS003_009|P_DS003_012|P_DS003_015|P_DS003_021|P_DS003_027|P_DS003_030"/>
    <n v="4"/>
    <n v="0"/>
    <n v="1600"/>
    <n v="1"/>
    <n v="30.5"/>
    <n v="24"/>
    <n v="108"/>
    <n v="23553.439999999999"/>
    <n v="4.5"/>
    <n v="981.39333333333332"/>
    <n v="10.541666666666666"/>
    <n v="9.492668327083333"/>
    <n v="5"/>
    <n v="0.19492642916666666"/>
    <n v="0"/>
    <n v="1.3238752478178051"/>
    <n v="0.6152777777777777"/>
    <n v="1.9391530152777776"/>
    <n v="0"/>
    <n v="6.617404190277778"/>
    <n v="720"/>
    <n v="29"/>
    <n v="1"/>
    <n v="1"/>
    <n v="1"/>
    <n v="0"/>
    <n v="0"/>
    <n v="0"/>
    <n v="283.76"/>
    <s v="Store Not Ready for Rider"/>
    <n v="3"/>
    <n v="35.50654921666667"/>
    <n v="331.68903378333334"/>
    <n v="19"/>
    <n v="0.20833333333333334"/>
    <n v="4.1666666666666664E-2"/>
    <n v="30"/>
    <n v="0.19725860675925927"/>
    <n v="0.38125176296934865"/>
    <n v="16"/>
    <n v="13"/>
    <n v="2"/>
    <n v="4"/>
    <s v="Protect or increase picker capacity"/>
    <x v="2"/>
    <s v="Hyderabad"/>
    <s v="Medium"/>
    <n v="1900"/>
    <n v="2.8"/>
    <d v="1899-12-30T23:30:00"/>
    <d v="1899-12-30T00:00:00"/>
    <x v="23"/>
    <b v="0"/>
  </r>
  <r>
    <s v="DS003_20260710_I01"/>
    <s v="DS003"/>
    <d v="2026-07-10T00:00:00"/>
    <n v="1"/>
    <s v="Night"/>
    <n v="12"/>
    <n v="17"/>
    <n v="12"/>
    <n v="2"/>
    <n v="3"/>
    <n v="900"/>
    <n v="1"/>
    <s v="P_DS003_006|P_DS003_009|P_DS003_012|P_DS003_015|P_DS003_021|P_DS003_027|P_DS003_030|P_DS003_001|P_DS003_004|P_DS003_007|P_DS003_010|P_DS003_013"/>
    <s v="P_DS003_016|P_DS003_022"/>
    <s v="P_DS003_028|P_DS003_031|P_DS003_003"/>
    <n v="4"/>
    <n v="900"/>
    <n v="9100"/>
    <n v="1"/>
    <n v="49"/>
    <n v="12"/>
    <n v="55"/>
    <n v="14014.029999999999"/>
    <n v="4.583333333333333"/>
    <n v="1167.8358333333333"/>
    <n v="10.5"/>
    <n v="8.5809944874999999"/>
    <n v="2"/>
    <n v="0.11183697361111127"/>
    <n v="0"/>
    <n v="1.196591995711356"/>
    <n v="0.49027777777777776"/>
    <n v="1.686869763888889"/>
    <n v="0"/>
    <n v="6.1274580472222224"/>
    <n v="360"/>
    <n v="58"/>
    <n v="0"/>
    <n v="0"/>
    <n v="0"/>
    <n v="0"/>
    <n v="0"/>
    <n v="0"/>
    <n v="0"/>
    <s v="Last-Mile Travel"/>
    <n v="1"/>
    <n v="14.359103833333332"/>
    <n v="154.03191961666667"/>
    <n v="12"/>
    <n v="0.16666666666666666"/>
    <n v="0"/>
    <n v="30"/>
    <n v="0.15954559814814814"/>
    <n v="8.8524091733716476E-2"/>
    <n v="8"/>
    <n v="50"/>
    <n v="1"/>
    <n v="2"/>
    <s v="Monitor - no immediate intervention"/>
    <x v="2"/>
    <s v="Hyderabad"/>
    <s v="Medium"/>
    <n v="1900"/>
    <n v="2.8"/>
    <d v="1899-12-30T00:00:00"/>
    <d v="1899-12-30T00:30:00"/>
    <x v="0"/>
    <b v="0"/>
  </r>
  <r>
    <s v="DS003_20260710_I02"/>
    <s v="DS003"/>
    <d v="2026-07-10T00:00:00"/>
    <n v="2"/>
    <s v="Night"/>
    <n v="8"/>
    <n v="17"/>
    <n v="12"/>
    <n v="2"/>
    <n v="3"/>
    <n v="900"/>
    <n v="1"/>
    <s v="P_DS003_009|P_DS003_012|P_DS003_015|P_DS003_021|P_DS003_027|P_DS003_030|P_DS003_001|P_DS003_004|P_DS003_007|P_DS003_010|P_DS003_013|P_DS003_016"/>
    <s v="P_DS003_022|P_DS003_028"/>
    <s v="P_DS003_031|P_DS003_003|P_DS003_006"/>
    <n v="2.6666666666666665"/>
    <n v="900"/>
    <n v="8200"/>
    <n v="1"/>
    <n v="48"/>
    <n v="8"/>
    <n v="37"/>
    <n v="8626.91"/>
    <n v="4.625"/>
    <n v="1078.36375"/>
    <n v="10.125"/>
    <n v="8.5146722479166677"/>
    <n v="1"/>
    <n v="4.6127695833333426E-2"/>
    <n v="0"/>
    <n v="1.1259998595557306"/>
    <n v="0.62916666666666665"/>
    <n v="1.7551665187500001"/>
    <n v="0"/>
    <n v="5.8261723895833333"/>
    <n v="240"/>
    <n v="59"/>
    <n v="1"/>
    <n v="1"/>
    <n v="1"/>
    <n v="0"/>
    <n v="0"/>
    <n v="0"/>
    <n v="353.83"/>
    <s v="Store Not Ready for Rider"/>
    <n v="1"/>
    <n v="9.0079988166666674"/>
    <n v="56.75885061666667"/>
    <n v="5"/>
    <n v="0.125"/>
    <n v="0.125"/>
    <n v="30"/>
    <n v="0.10008887574074075"/>
    <n v="3.2067147241054618E-2"/>
    <n v="3"/>
    <n v="56"/>
    <n v="1"/>
    <n v="2"/>
    <s v="Investigate inventory and order-quality process"/>
    <x v="2"/>
    <s v="Hyderabad"/>
    <s v="Medium"/>
    <n v="1900"/>
    <n v="2.8"/>
    <d v="1899-12-30T00:30:00"/>
    <d v="1899-12-30T01:00:00"/>
    <x v="0"/>
    <b v="0"/>
  </r>
  <r>
    <s v="DS003_20260710_I03"/>
    <s v="DS003"/>
    <d v="2026-07-10T00:00:00"/>
    <n v="3"/>
    <s v="Night"/>
    <n v="5"/>
    <n v="9"/>
    <n v="8"/>
    <n v="0"/>
    <n v="1"/>
    <n v="600"/>
    <n v="0"/>
    <s v="P_DS003_010|P_DS003_013|P_DS003_016|P_DS003_022|P_DS003_028|P_DS003_031|P_DS003_001|P_DS003_004"/>
    <s v=""/>
    <s v="P_DS003_007"/>
    <n v="5"/>
    <n v="600"/>
    <n v="7600"/>
    <n v="0"/>
    <n v="48"/>
    <n v="5"/>
    <n v="20"/>
    <n v="4250.28"/>
    <n v="4"/>
    <n v="850.05599999999993"/>
    <n v="10.199999999999999"/>
    <n v="9.0234115733333322"/>
    <n v="0"/>
    <n v="0"/>
    <n v="0.33973743000000001"/>
    <n v="0.93839242678921875"/>
    <n v="0.49000000000000005"/>
    <n v="1.76812985"/>
    <n v="0"/>
    <n v="6.2152817099999993"/>
    <n v="150"/>
    <n v="30"/>
    <n v="0"/>
    <n v="0"/>
    <n v="0"/>
    <n v="0"/>
    <n v="0"/>
    <n v="0"/>
    <n v="0"/>
    <s v="No SLA Breach"/>
    <n v="0"/>
    <n v="4.6919620833333333"/>
    <n v="50.728398783333333"/>
    <n v="5"/>
    <n v="0"/>
    <n v="0"/>
    <n v="30"/>
    <n v="0.1563987361111111"/>
    <n v="5.6364887537037035E-2"/>
    <n v="3"/>
    <n v="27"/>
    <n v="1"/>
    <n v="0"/>
    <s v="Monitor - no immediate intervention"/>
    <x v="2"/>
    <s v="Hyderabad"/>
    <s v="Medium"/>
    <n v="1900"/>
    <n v="2.8"/>
    <d v="1899-12-30T01:00:00"/>
    <d v="1899-12-30T01:30:00"/>
    <x v="1"/>
    <b v="0"/>
  </r>
  <r>
    <s v="DS003_20260710_I04"/>
    <s v="DS003"/>
    <d v="2026-07-10T00:00:00"/>
    <n v="4"/>
    <s v="Night"/>
    <n v="4"/>
    <n v="9"/>
    <n v="8"/>
    <n v="0"/>
    <n v="1"/>
    <n v="600"/>
    <n v="0"/>
    <s v="P_DS003_013|P_DS003_016|P_DS003_022|P_DS003_028|P_DS003_031|P_DS003_001|P_DS003_004|P_DS003_007"/>
    <s v=""/>
    <s v="P_DS003_010"/>
    <n v="4"/>
    <n v="600"/>
    <n v="7000"/>
    <n v="0"/>
    <n v="48"/>
    <n v="4"/>
    <n v="14"/>
    <n v="4530.24"/>
    <n v="3.5"/>
    <n v="1132.56"/>
    <n v="10.75"/>
    <n v="8.8771781333333326"/>
    <n v="0"/>
    <n v="0"/>
    <n v="0"/>
    <n v="0.85138706589316304"/>
    <n v="0.49583333333333335"/>
    <n v="1.3472203916666667"/>
    <n v="0"/>
    <n v="6.4716244041666666"/>
    <n v="120"/>
    <n v="30"/>
    <n v="1"/>
    <n v="1"/>
    <n v="1"/>
    <n v="0"/>
    <n v="0"/>
    <n v="0"/>
    <n v="446.03"/>
    <s v="No SLA Breach"/>
    <n v="0"/>
    <n v="3.4055482333333331"/>
    <n v="44.012118149999999"/>
    <n v="4"/>
    <n v="0"/>
    <n v="0.25"/>
    <n v="30"/>
    <n v="0.11351827444444444"/>
    <n v="4.8902353500000002E-2"/>
    <n v="3"/>
    <n v="27"/>
    <n v="1"/>
    <n v="0"/>
    <s v="Investigate inventory and order-quality process"/>
    <x v="2"/>
    <s v="Hyderabad"/>
    <s v="Medium"/>
    <n v="1900"/>
    <n v="2.8"/>
    <d v="1899-12-30T01:30:00"/>
    <d v="1899-12-30T02:00:00"/>
    <x v="1"/>
    <b v="0"/>
  </r>
  <r>
    <s v="DS003_20260710_I05"/>
    <s v="DS003"/>
    <d v="2026-07-10T00:00:00"/>
    <n v="5"/>
    <s v="Night"/>
    <n v="6"/>
    <n v="9"/>
    <n v="8"/>
    <n v="0"/>
    <n v="1"/>
    <n v="600"/>
    <n v="0"/>
    <s v="P_DS003_016|P_DS003_022|P_DS003_028|P_DS003_031|P_DS003_001|P_DS003_004|P_DS003_007|P_DS003_010"/>
    <s v=""/>
    <s v="P_DS003_013"/>
    <n v="6"/>
    <n v="600"/>
    <n v="6400"/>
    <n v="0"/>
    <n v="48"/>
    <n v="6"/>
    <n v="35"/>
    <n v="9073.36"/>
    <n v="5.833333333333333"/>
    <n v="1512.2266666666667"/>
    <n v="11"/>
    <n v="10.126554261111112"/>
    <n v="2"/>
    <n v="0.22477412222222229"/>
    <n v="0.4259159833333333"/>
    <n v="1.4811589991204421"/>
    <n v="0.45277777777777778"/>
    <n v="2.3598527499999999"/>
    <n v="0"/>
    <n v="6.6611459388888887"/>
    <n v="180"/>
    <n v="30"/>
    <n v="0"/>
    <n v="0"/>
    <n v="0"/>
    <n v="0"/>
    <n v="0"/>
    <n v="0"/>
    <n v="0"/>
    <s v="Store Not Ready for Rider"/>
    <n v="2"/>
    <n v="8.8869539166666662"/>
    <n v="53.125840983333333"/>
    <n v="4"/>
    <n v="0.33333333333333331"/>
    <n v="0"/>
    <n v="30"/>
    <n v="0.2962317972222222"/>
    <n v="5.9028712203703704E-2"/>
    <n v="3"/>
    <n v="27"/>
    <n v="1"/>
    <n v="0"/>
    <s v="Protect or increase picker capacity"/>
    <x v="2"/>
    <s v="Hyderabad"/>
    <s v="Medium"/>
    <n v="1900"/>
    <n v="2.8"/>
    <d v="1899-12-30T02:00:00"/>
    <d v="1899-12-30T02:30:00"/>
    <x v="2"/>
    <b v="0"/>
  </r>
  <r>
    <s v="DS003_20260710_I06"/>
    <s v="DS003"/>
    <d v="2026-07-10T00:00:00"/>
    <n v="6"/>
    <s v="Night"/>
    <n v="6"/>
    <n v="9"/>
    <n v="8"/>
    <n v="0"/>
    <n v="1"/>
    <n v="600"/>
    <n v="0"/>
    <s v="P_DS003_022|P_DS003_028|P_DS003_031|P_DS003_001|P_DS003_004|P_DS003_007|P_DS003_010|P_DS003_013"/>
    <s v=""/>
    <s v="P_DS003_016"/>
    <n v="6"/>
    <n v="600"/>
    <n v="5800"/>
    <n v="0"/>
    <n v="48"/>
    <n v="6"/>
    <n v="20"/>
    <n v="4047.58"/>
    <n v="3.3333333333333335"/>
    <n v="674.59666666666669"/>
    <n v="11.166666666666666"/>
    <n v="10.109168258333334"/>
    <n v="1"/>
    <n v="1.6797397222222017E-2"/>
    <n v="1.7887377777777765E-2"/>
    <n v="0.80020299291377883"/>
    <n v="0.61944444444444446"/>
    <n v="1.4375348083333332"/>
    <n v="0"/>
    <n v="7.9077445527777783"/>
    <n v="180"/>
    <n v="30"/>
    <n v="0"/>
    <n v="0"/>
    <n v="0"/>
    <n v="0"/>
    <n v="0"/>
    <n v="0"/>
    <n v="0"/>
    <s v="Last-Mile Travel"/>
    <n v="1"/>
    <n v="4.8012179000000001"/>
    <n v="70.883081199999992"/>
    <n v="4"/>
    <n v="0.16666666666666666"/>
    <n v="0"/>
    <n v="30"/>
    <n v="0.16004059666666667"/>
    <n v="7.8758979111111099E-2"/>
    <n v="4"/>
    <n v="26"/>
    <n v="1"/>
    <n v="0"/>
    <s v="Monitor - no immediate intervention"/>
    <x v="2"/>
    <s v="Hyderabad"/>
    <s v="Medium"/>
    <n v="1900"/>
    <n v="2.8"/>
    <d v="1899-12-30T02:30:00"/>
    <d v="1899-12-30T03:00:00"/>
    <x v="2"/>
    <b v="0"/>
  </r>
  <r>
    <s v="DS003_20260710_I07"/>
    <s v="DS003"/>
    <d v="2026-07-10T00:00:00"/>
    <n v="7"/>
    <s v="Night"/>
    <n v="8"/>
    <n v="9"/>
    <n v="8"/>
    <n v="0"/>
    <n v="1"/>
    <n v="600"/>
    <n v="0"/>
    <s v="P_DS003_028|P_DS003_031|P_DS003_001|P_DS003_004|P_DS003_007|P_DS003_010|P_DS003_013|P_DS003_016"/>
    <s v=""/>
    <s v="P_DS003_022"/>
    <n v="8"/>
    <n v="600"/>
    <n v="5200"/>
    <n v="0"/>
    <n v="48"/>
    <n v="8"/>
    <n v="51"/>
    <n v="10186.91"/>
    <n v="6.375"/>
    <n v="1273.36375"/>
    <n v="10.5"/>
    <n v="9.3106361708333338"/>
    <n v="2"/>
    <n v="0.13309928750000011"/>
    <n v="7.294879583333333E-2"/>
    <n v="1.5704388088049308"/>
    <n v="0.45208333333333328"/>
    <n v="2.0954709312499999"/>
    <n v="0"/>
    <n v="6.2234985645833332"/>
    <n v="240"/>
    <n v="30"/>
    <n v="1"/>
    <n v="1"/>
    <n v="0"/>
    <n v="1"/>
    <n v="0"/>
    <n v="0"/>
    <n v="63.51"/>
    <s v="Store Not Ready for Rider"/>
    <n v="2"/>
    <n v="12.563510383333332"/>
    <n v="90.528829183333329"/>
    <n v="6"/>
    <n v="0.25"/>
    <n v="0.125"/>
    <n v="30"/>
    <n v="0.41878367944444439"/>
    <n v="0.10058758798148147"/>
    <n v="5"/>
    <n v="25"/>
    <n v="1"/>
    <n v="0"/>
    <s v="Protect or increase picker capacity"/>
    <x v="2"/>
    <s v="Hyderabad"/>
    <s v="Medium"/>
    <n v="1900"/>
    <n v="2.8"/>
    <d v="1899-12-30T03:00:00"/>
    <d v="1899-12-30T03:30:00"/>
    <x v="3"/>
    <b v="0"/>
  </r>
  <r>
    <s v="DS003_20260710_I08"/>
    <s v="DS003"/>
    <d v="2026-07-10T00:00:00"/>
    <n v="8"/>
    <s v="Night"/>
    <n v="4"/>
    <n v="9"/>
    <n v="8"/>
    <n v="0"/>
    <n v="1"/>
    <n v="600"/>
    <n v="0"/>
    <s v="P_DS003_031|P_DS003_001|P_DS003_004|P_DS003_007|P_DS003_010|P_DS003_013|P_DS003_016|P_DS003_022"/>
    <s v=""/>
    <s v="P_DS003_028"/>
    <n v="4"/>
    <n v="600"/>
    <n v="4600"/>
    <n v="0"/>
    <n v="48"/>
    <n v="4"/>
    <n v="19"/>
    <n v="4305.26"/>
    <n v="4.75"/>
    <n v="1076.3150000000001"/>
    <n v="10.75"/>
    <n v="8.6829435625000002"/>
    <n v="0"/>
    <n v="0"/>
    <n v="0"/>
    <n v="1.2684482939931059"/>
    <n v="0.67500000000000004"/>
    <n v="1.9434482833333333"/>
    <n v="0"/>
    <n v="5.7519952708333335"/>
    <n v="120"/>
    <n v="30"/>
    <n v="0"/>
    <n v="0"/>
    <n v="0"/>
    <n v="0"/>
    <n v="0"/>
    <n v="0"/>
    <n v="0"/>
    <s v="No SLA Breach"/>
    <n v="0"/>
    <n v="5.073793133333333"/>
    <n v="28.949697883333336"/>
    <n v="3"/>
    <n v="0"/>
    <n v="0"/>
    <n v="30"/>
    <n v="0.16912643777777778"/>
    <n v="3.2166330981481486E-2"/>
    <n v="2"/>
    <n v="28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10_I09"/>
    <s v="DS003"/>
    <d v="2026-07-10T00:00:00"/>
    <n v="9"/>
    <s v="Night"/>
    <n v="5"/>
    <n v="9"/>
    <n v="8"/>
    <n v="0"/>
    <n v="1"/>
    <n v="600"/>
    <n v="0"/>
    <s v="P_DS003_001|P_DS003_004|P_DS003_007|P_DS003_010|P_DS003_013|P_DS003_016|P_DS003_022|P_DS003_028"/>
    <s v=""/>
    <s v="P_DS003_031"/>
    <n v="5"/>
    <n v="600"/>
    <n v="4000"/>
    <n v="0"/>
    <n v="48"/>
    <n v="5"/>
    <n v="22"/>
    <n v="4213.0200000000004"/>
    <n v="4.4000000000000004"/>
    <n v="842.60400000000004"/>
    <n v="11"/>
    <n v="9.7096024733333337"/>
    <n v="2"/>
    <n v="2.8148870000000038E-2"/>
    <n v="0"/>
    <n v="1.2007772159485759"/>
    <n v="0.58333333333333326"/>
    <n v="1.7841105399999999"/>
    <n v="0"/>
    <n v="6.9621585933333332"/>
    <n v="150"/>
    <n v="30"/>
    <n v="0"/>
    <n v="0"/>
    <n v="0"/>
    <n v="0"/>
    <n v="0"/>
    <n v="0"/>
    <n v="0"/>
    <s v="Last-Mile Travel"/>
    <n v="1"/>
    <n v="6.0038860333333339"/>
    <n v="58.578502766666666"/>
    <n v="3"/>
    <n v="0.4"/>
    <n v="0"/>
    <n v="30"/>
    <n v="0.20012953444444445"/>
    <n v="6.5087225296296292E-2"/>
    <n v="3"/>
    <n v="27"/>
    <n v="1"/>
    <n v="0"/>
    <s v="Monitor - no immediate intervention"/>
    <x v="2"/>
    <s v="Hyderabad"/>
    <s v="Medium"/>
    <n v="1900"/>
    <n v="2.8"/>
    <d v="1899-12-30T04:00:00"/>
    <d v="1899-12-30T04:30:00"/>
    <x v="4"/>
    <b v="0"/>
  </r>
  <r>
    <s v="DS003_20260710_I10"/>
    <s v="DS003"/>
    <d v="2026-07-10T00:00:00"/>
    <n v="10"/>
    <s v="Night"/>
    <n v="9"/>
    <n v="9"/>
    <n v="8"/>
    <n v="0"/>
    <n v="1"/>
    <n v="600"/>
    <n v="0"/>
    <s v="P_DS003_004|P_DS003_007|P_DS003_010|P_DS003_013|P_DS003_016|P_DS003_022|P_DS003_028|P_DS003_031"/>
    <s v=""/>
    <s v="P_DS003_001"/>
    <n v="9"/>
    <n v="600"/>
    <n v="3400"/>
    <n v="0"/>
    <n v="48"/>
    <n v="9"/>
    <n v="39"/>
    <n v="9351.98"/>
    <n v="4.333333333333333"/>
    <n v="1039.1088888888889"/>
    <n v="10.666666666666666"/>
    <n v="9.6246221796296307"/>
    <n v="2"/>
    <n v="4.3044479629629907E-2"/>
    <n v="0.10766408333333334"/>
    <n v="1.269259179831336"/>
    <n v="0.74444444444444435"/>
    <n v="2.1213677018518515"/>
    <n v="0"/>
    <n v="6.5606618777777781"/>
    <n v="270"/>
    <n v="30"/>
    <n v="0"/>
    <n v="0"/>
    <n v="0"/>
    <n v="0"/>
    <n v="0"/>
    <n v="0"/>
    <n v="0"/>
    <s v="Store Not Ready for Rider"/>
    <n v="2"/>
    <n v="11.423332566666666"/>
    <n v="89.104370966666664"/>
    <n v="5"/>
    <n v="0.22222222222222221"/>
    <n v="0"/>
    <n v="30"/>
    <n v="0.38077775222222221"/>
    <n v="9.9004856629629628E-2"/>
    <n v="5"/>
    <n v="25"/>
    <n v="1"/>
    <n v="0"/>
    <s v="Protect or increase picker capacity"/>
    <x v="2"/>
    <s v="Hyderabad"/>
    <s v="Medium"/>
    <n v="1900"/>
    <n v="2.8"/>
    <d v="1899-12-30T04:30:00"/>
    <d v="1899-12-30T05:00:00"/>
    <x v="4"/>
    <b v="0"/>
  </r>
  <r>
    <s v="DS003_20260710_I11"/>
    <s v="DS003"/>
    <d v="2026-07-10T00:00:00"/>
    <n v="11"/>
    <s v="Night"/>
    <n v="5"/>
    <n v="9"/>
    <n v="8"/>
    <n v="0"/>
    <n v="1"/>
    <n v="600"/>
    <n v="0"/>
    <s v="P_DS003_007|P_DS003_010|P_DS003_013|P_DS003_016|P_DS003_022|P_DS003_028|P_DS003_031|P_DS003_001"/>
    <s v=""/>
    <s v="P_DS003_004"/>
    <n v="5"/>
    <n v="600"/>
    <n v="2800"/>
    <n v="0"/>
    <n v="48"/>
    <n v="5"/>
    <n v="24"/>
    <n v="5774.66"/>
    <n v="4.8"/>
    <n v="1154.932"/>
    <n v="9.1999999999999993"/>
    <n v="7.6026116000000004"/>
    <n v="0"/>
    <n v="0"/>
    <n v="0.21834002666666669"/>
    <n v="1.2378287478571279"/>
    <n v="0.65"/>
    <n v="2.1061687666666669"/>
    <n v="0"/>
    <n v="4.6931094966666667"/>
    <n v="150"/>
    <n v="30"/>
    <n v="0"/>
    <n v="0"/>
    <n v="0"/>
    <n v="0"/>
    <n v="0"/>
    <n v="0"/>
    <n v="0"/>
    <s v="No SLA Breach"/>
    <n v="0"/>
    <n v="6.1891436999999998"/>
    <n v="41.678403733333333"/>
    <n v="4"/>
    <n v="0"/>
    <n v="0"/>
    <n v="30"/>
    <n v="0.20630478999999999"/>
    <n v="4.6309337481481479E-2"/>
    <n v="2"/>
    <n v="28"/>
    <n v="1"/>
    <n v="0"/>
    <s v="Monitor - no immediate intervention"/>
    <x v="2"/>
    <s v="Hyderabad"/>
    <s v="Medium"/>
    <n v="1900"/>
    <n v="2.8"/>
    <d v="1899-12-30T05:00:00"/>
    <d v="1899-12-30T05:30:00"/>
    <x v="5"/>
    <b v="0"/>
  </r>
  <r>
    <s v="DS003_20260710_I12"/>
    <s v="DS003"/>
    <d v="2026-07-10T00:00:00"/>
    <n v="12"/>
    <s v="Night"/>
    <n v="14"/>
    <n v="9"/>
    <n v="8"/>
    <n v="0"/>
    <n v="1"/>
    <n v="600"/>
    <n v="0"/>
    <s v="P_DS003_010|P_DS003_013|P_DS003_016|P_DS003_022|P_DS003_028|P_DS003_031|P_DS003_001|P_DS003_004"/>
    <s v=""/>
    <s v="P_DS003_007"/>
    <n v="14"/>
    <n v="600"/>
    <n v="2200"/>
    <n v="0"/>
    <n v="48"/>
    <n v="14"/>
    <n v="63"/>
    <n v="12299.41"/>
    <n v="4.5"/>
    <n v="878.52928571428572"/>
    <n v="10.428571428571429"/>
    <n v="9.3673633607142843"/>
    <n v="2"/>
    <n v="7.1161273809522852E-3"/>
    <n v="0.38694662261904761"/>
    <n v="1.2093473759295261"/>
    <n v="0.70714285714285718"/>
    <n v="2.303436848809524"/>
    <n v="0"/>
    <n v="6.0710693619047618"/>
    <n v="420"/>
    <n v="30"/>
    <n v="0"/>
    <n v="0"/>
    <n v="0"/>
    <n v="0"/>
    <n v="0"/>
    <n v="0"/>
    <n v="0"/>
    <s v="Last-Mile Travel"/>
    <n v="1"/>
    <n v="16.930863133333332"/>
    <n v="112.46375898333334"/>
    <n v="9"/>
    <n v="0.14285714285714285"/>
    <n v="0"/>
    <n v="30"/>
    <n v="0.56436210444444446"/>
    <n v="0.12495973220370371"/>
    <n v="6"/>
    <n v="24"/>
    <n v="1"/>
    <n v="0"/>
    <s v="Monitor - no immediate intervention"/>
    <x v="2"/>
    <s v="Hyderabad"/>
    <s v="Medium"/>
    <n v="1900"/>
    <n v="2.8"/>
    <d v="1899-12-30T05:30:00"/>
    <d v="1899-12-30T06:00:00"/>
    <x v="5"/>
    <b v="0"/>
  </r>
  <r>
    <s v="DS003_20260710_I13"/>
    <s v="DS003"/>
    <d v="2026-07-10T00:00:00"/>
    <n v="13"/>
    <s v="Morning"/>
    <n v="16"/>
    <n v="9"/>
    <n v="3"/>
    <n v="2"/>
    <n v="4"/>
    <n v="225"/>
    <n v="1"/>
    <s v="P_DS003_013|P_DS003_016|P_DS003_022"/>
    <s v="P_DS003_028|P_DS003_031"/>
    <s v="P_DS003_001|P_DS003_004|P_DS003_007|P_DS003_010"/>
    <n v="4"/>
    <n v="225"/>
    <n v="1975"/>
    <n v="1"/>
    <n v="47"/>
    <n v="16"/>
    <n v="78"/>
    <n v="18415.95"/>
    <n v="4.875"/>
    <n v="1150.996875"/>
    <n v="10.625"/>
    <n v="9.8405207406249993"/>
    <n v="5"/>
    <n v="0.22436511562500017"/>
    <n v="9.4191750000000001E-3"/>
    <n v="1.2791930699543421"/>
    <n v="0.73541666666666672"/>
    <n v="2.0240289041666668"/>
    <n v="0"/>
    <n v="6.7717001625000002"/>
    <n v="480"/>
    <n v="30"/>
    <n v="0"/>
    <n v="0"/>
    <n v="0"/>
    <n v="0"/>
    <n v="0"/>
    <n v="0"/>
    <n v="0"/>
    <s v="Store Not Ready for Rider"/>
    <n v="3"/>
    <n v="20.467089000000001"/>
    <n v="121.63860583333333"/>
    <n v="9"/>
    <n v="0.3125"/>
    <n v="0"/>
    <n v="30"/>
    <n v="0.170559075"/>
    <n v="0.13515400648148149"/>
    <n v="6"/>
    <n v="24"/>
    <n v="1"/>
    <n v="3"/>
    <s v="Protect or increase picker capacity"/>
    <x v="2"/>
    <s v="Hyderabad"/>
    <s v="Medium"/>
    <n v="1900"/>
    <n v="2.8"/>
    <d v="1899-12-30T06:00:00"/>
    <d v="1899-12-30T06:30:00"/>
    <x v="6"/>
    <b v="0"/>
  </r>
  <r>
    <s v="DS003_20260710_I14"/>
    <s v="DS003"/>
    <d v="2026-07-10T00:00:00"/>
    <n v="14"/>
    <s v="Morning"/>
    <n v="17"/>
    <n v="9"/>
    <n v="3"/>
    <n v="2"/>
    <n v="4"/>
    <n v="225"/>
    <n v="1"/>
    <s v="P_DS003_016|P_DS003_022|P_DS003_028"/>
    <s v="P_DS003_031|P_DS003_001"/>
    <s v="P_DS003_004|P_DS003_007|P_DS003_010|P_DS003_013"/>
    <n v="4.25"/>
    <n v="225"/>
    <n v="1750"/>
    <n v="1"/>
    <n v="46"/>
    <n v="17"/>
    <n v="79"/>
    <n v="17276.07"/>
    <n v="4.6470588235294121"/>
    <n v="1016.2394117647059"/>
    <n v="10.470588235294118"/>
    <n v="9.3287879107843139"/>
    <n v="2"/>
    <n v="6.6820452941176528E-2"/>
    <n v="0"/>
    <n v="1.2667141943977942"/>
    <n v="0.57352941176470584"/>
    <n v="1.8402435980392158"/>
    <n v="0"/>
    <n v="6.6542305764705887"/>
    <n v="510"/>
    <n v="30"/>
    <n v="0"/>
    <n v="0"/>
    <n v="0"/>
    <n v="0"/>
    <n v="0"/>
    <n v="0"/>
    <n v="0"/>
    <s v="Last-Mile Travel"/>
    <n v="1"/>
    <n v="21.534141166666668"/>
    <n v="184.91047158333333"/>
    <n v="12"/>
    <n v="0.11764705882352941"/>
    <n v="0"/>
    <n v="30"/>
    <n v="0.17945117638888891"/>
    <n v="0.20545607953703704"/>
    <n v="9"/>
    <n v="21"/>
    <n v="2"/>
    <n v="2"/>
    <s v="Recover overdue put-away workload"/>
    <x v="2"/>
    <s v="Hyderabad"/>
    <s v="Medium"/>
    <n v="1900"/>
    <n v="2.8"/>
    <d v="1899-12-30T06:30:00"/>
    <d v="1899-12-30T07:00:00"/>
    <x v="6"/>
    <b v="0"/>
  </r>
  <r>
    <s v="DS003_20260710_I15"/>
    <s v="DS003"/>
    <d v="2026-07-10T00:00:00"/>
    <n v="15"/>
    <s v="Morning"/>
    <n v="20"/>
    <n v="9"/>
    <n v="3"/>
    <n v="2"/>
    <n v="4"/>
    <n v="225"/>
    <n v="1"/>
    <s v="P_DS003_022|P_DS003_028|P_DS003_031"/>
    <s v="P_DS003_001|P_DS003_004"/>
    <s v="P_DS003_007|P_DS003_010|P_DS003_013|P_DS003_016"/>
    <n v="5"/>
    <n v="225"/>
    <n v="1525"/>
    <n v="1"/>
    <n v="45"/>
    <n v="20"/>
    <n v="104"/>
    <n v="22325.14"/>
    <n v="5.2"/>
    <n v="1116.2570000000001"/>
    <n v="10.45"/>
    <n v="9.3054205974999995"/>
    <n v="4"/>
    <n v="0.10615741250000008"/>
    <n v="0"/>
    <n v="1.334281165318993"/>
    <n v="0.52249999999999996"/>
    <n v="1.8567811566666665"/>
    <n v="0"/>
    <n v="6.5311394333333324"/>
    <n v="600"/>
    <n v="30"/>
    <n v="1"/>
    <n v="1"/>
    <n v="1"/>
    <n v="0"/>
    <n v="0"/>
    <n v="0"/>
    <n v="134.30000000000001"/>
    <s v="Store Not Ready for Rider"/>
    <n v="3"/>
    <n v="26.685623133333333"/>
    <n v="212.11569524999999"/>
    <n v="13"/>
    <n v="0.2"/>
    <n v="0.05"/>
    <n v="30"/>
    <n v="0.22238019277777779"/>
    <n v="0.23568410583333332"/>
    <n v="11"/>
    <n v="19"/>
    <n v="2"/>
    <n v="2"/>
    <s v="Protect or increase picker capacity"/>
    <x v="2"/>
    <s v="Hyderabad"/>
    <s v="Medium"/>
    <n v="1900"/>
    <n v="2.8"/>
    <d v="1899-12-30T07:00:00"/>
    <d v="1899-12-30T07:30:00"/>
    <x v="7"/>
    <b v="0"/>
  </r>
  <r>
    <s v="DS003_20260710_I16"/>
    <s v="DS003"/>
    <d v="2026-07-10T00:00:00"/>
    <n v="16"/>
    <s v="Morning"/>
    <n v="37"/>
    <n v="9"/>
    <n v="3"/>
    <n v="2"/>
    <n v="4"/>
    <n v="225"/>
    <n v="1"/>
    <s v="P_DS003_028|P_DS003_031|P_DS003_001"/>
    <s v="P_DS003_004|P_DS003_007"/>
    <s v="P_DS003_010|P_DS003_013|P_DS003_016|P_DS003_022"/>
    <n v="9.25"/>
    <n v="225"/>
    <n v="1300"/>
    <n v="1"/>
    <n v="44"/>
    <n v="37"/>
    <n v="162"/>
    <n v="36967.68"/>
    <n v="4.3783783783783781"/>
    <n v="999.12648648648644"/>
    <n v="11.162162162162161"/>
    <n v="8.9245556225225222"/>
    <n v="0"/>
    <n v="0"/>
    <n v="1.914263063063062E-3"/>
    <n v="1.1518111067232679"/>
    <n v="0.60855855855855856"/>
    <n v="1.76228392027027"/>
    <n v="0"/>
    <n v="6.2667761990990991"/>
    <n v="1110"/>
    <n v="30"/>
    <n v="1"/>
    <n v="1"/>
    <n v="1"/>
    <n v="0"/>
    <n v="0"/>
    <n v="0"/>
    <n v="264.39"/>
    <s v="No SLA Breach"/>
    <n v="0"/>
    <n v="42.617010633333337"/>
    <n v="314.94826926666667"/>
    <n v="20"/>
    <n v="0"/>
    <n v="2.7027027027027029E-2"/>
    <n v="30"/>
    <n v="0.3551417552777778"/>
    <n v="0.34994252140740739"/>
    <n v="15"/>
    <n v="15"/>
    <n v="3"/>
    <n v="1"/>
    <s v="Recover overdue put-away workload"/>
    <x v="2"/>
    <s v="Hyderabad"/>
    <s v="Medium"/>
    <n v="1900"/>
    <n v="2.8"/>
    <d v="1899-12-30T07:30:00"/>
    <d v="1899-12-30T08:00:00"/>
    <x v="7"/>
    <b v="0"/>
  </r>
  <r>
    <s v="DS003_20260710_I17"/>
    <s v="DS003"/>
    <d v="2026-07-10T00:00:00"/>
    <n v="17"/>
    <s v="Morning"/>
    <n v="36"/>
    <n v="18"/>
    <n v="3"/>
    <n v="2"/>
    <n v="13"/>
    <n v="225"/>
    <n v="1"/>
    <s v="P_DS003_032|P_DS003_001|P_DS003_002"/>
    <s v="P_DS003_004|P_DS003_007"/>
    <s v="P_DS003_008|P_DS003_010|P_DS003_011|P_DS003_013|P_DS003_014|P_DS003_016|P_DS003_017|P_DS003_020|P_DS003_022|P_DS003_023|P_DS003_028|P_DS003_029|P_DS003_031"/>
    <n v="2.7692307692307692"/>
    <n v="225"/>
    <n v="1075"/>
    <n v="1"/>
    <n v="43"/>
    <n v="36"/>
    <n v="188"/>
    <n v="45941.86"/>
    <n v="5.2222222222222223"/>
    <n v="1276.1627777777778"/>
    <n v="10.222222222222221"/>
    <n v="8.6493357837962961"/>
    <n v="4"/>
    <n v="5.251400740740738E-2"/>
    <n v="0"/>
    <n v="1.3864686311416157"/>
    <n v="0.53888888888888886"/>
    <n v="1.925357512037037"/>
    <n v="0"/>
    <n v="5.7091634481481481"/>
    <n v="1080"/>
    <n v="59"/>
    <n v="0"/>
    <n v="0"/>
    <n v="0"/>
    <n v="0"/>
    <n v="0"/>
    <n v="0"/>
    <n v="0"/>
    <s v="Store Not Ready for Rider"/>
    <n v="3"/>
    <n v="47.661856849999999"/>
    <n v="298.59129330000002"/>
    <n v="30"/>
    <n v="0.1111111111111111"/>
    <n v="0"/>
    <n v="30"/>
    <n v="0.12220988935897435"/>
    <n v="0.1686956459322034"/>
    <n v="15"/>
    <n v="44"/>
    <n v="3"/>
    <n v="10"/>
    <s v="Recover overdue put-away workload"/>
    <x v="2"/>
    <s v="Hyderabad"/>
    <s v="Medium"/>
    <n v="1900"/>
    <n v="2.8"/>
    <d v="1899-12-30T08:00:00"/>
    <d v="1899-12-30T08:30:00"/>
    <x v="8"/>
    <b v="0"/>
  </r>
  <r>
    <s v="DS003_20260710_I18"/>
    <s v="DS003"/>
    <d v="2026-07-10T00:00:00"/>
    <n v="18"/>
    <s v="Morning"/>
    <n v="47"/>
    <n v="18"/>
    <n v="3"/>
    <n v="2"/>
    <n v="13"/>
    <n v="225"/>
    <n v="1"/>
    <s v="P_DS003_001|P_DS003_002|P_DS003_004"/>
    <s v="P_DS003_007|P_DS003_008"/>
    <s v="P_DS003_010|P_DS003_011|P_DS003_013|P_DS003_014|P_DS003_016|P_DS003_017|P_DS003_020|P_DS003_022|P_DS003_023|P_DS003_028|P_DS003_029|P_DS003_031|P_DS003_032"/>
    <n v="3.6153846153846154"/>
    <n v="225"/>
    <n v="850"/>
    <n v="1"/>
    <n v="42"/>
    <n v="47"/>
    <n v="233"/>
    <n v="46160.979999999996"/>
    <n v="4.957446808510638"/>
    <n v="982.14851063829781"/>
    <n v="10.446808510638299"/>
    <n v="9.3528550319148938"/>
    <n v="10"/>
    <n v="0.18508822695035462"/>
    <n v="0"/>
    <n v="1.324010744806813"/>
    <n v="0.66524822695035457"/>
    <n v="1.9892589638297871"/>
    <n v="0"/>
    <n v="6.4572130833333325"/>
    <n v="1410"/>
    <n v="58"/>
    <n v="5"/>
    <n v="5"/>
    <n v="3"/>
    <n v="0"/>
    <n v="2"/>
    <n v="0"/>
    <n v="645.9"/>
    <s v="Store Not Ready for Rider"/>
    <n v="9"/>
    <n v="59.60808875"/>
    <n v="366.68496706666667"/>
    <n v="26"/>
    <n v="0.21276595744680851"/>
    <n v="0.10638297872340426"/>
    <n v="30"/>
    <n v="0.1528412532051282"/>
    <n v="0.21073848681992338"/>
    <n v="18"/>
    <n v="40"/>
    <n v="3"/>
    <n v="10"/>
    <s v="Protect or increase picker capacity"/>
    <x v="2"/>
    <s v="Hyderabad"/>
    <s v="Medium"/>
    <n v="1900"/>
    <n v="2.8"/>
    <d v="1899-12-30T08:30:00"/>
    <d v="1899-12-30T09:00:00"/>
    <x v="8"/>
    <b v="0"/>
  </r>
  <r>
    <s v="DS003_20260710_I19"/>
    <s v="DS003"/>
    <d v="2026-07-10T00:00:00"/>
    <n v="19"/>
    <s v="Morning"/>
    <n v="42"/>
    <n v="9"/>
    <n v="0"/>
    <n v="2"/>
    <n v="7"/>
    <n v="0"/>
    <n v="1"/>
    <s v=""/>
    <s v="P_DS003_008|P_DS003_011"/>
    <s v="P_DS003_014|P_DS003_017|P_DS003_020|P_DS003_023|P_DS003_029|P_DS003_032|P_DS003_002"/>
    <n v="6"/>
    <n v="0"/>
    <n v="850"/>
    <n v="1"/>
    <n v="41"/>
    <n v="42"/>
    <n v="197"/>
    <n v="39088.19"/>
    <n v="4.6904761904761907"/>
    <n v="930.67119047619053"/>
    <n v="11.404761904761905"/>
    <n v="9.2884430246031755"/>
    <n v="1"/>
    <n v="4.2390698412698427E-3"/>
    <n v="0"/>
    <n v="1.2867247513831346"/>
    <n v="0.69841269841269837"/>
    <n v="1.9851374412698413"/>
    <n v="0"/>
    <n v="6.3140198595238095"/>
    <n v="1260"/>
    <n v="29"/>
    <n v="4"/>
    <n v="4"/>
    <n v="2"/>
    <n v="2"/>
    <n v="0"/>
    <n v="0"/>
    <n v="994.54"/>
    <s v="Store Not Ready for Rider"/>
    <n v="1"/>
    <n v="58.769228099999999"/>
    <n v="514.09033260000001"/>
    <n v="39"/>
    <n v="2.3809523809523808E-2"/>
    <n v="9.5238095238095233E-2"/>
    <n v="30"/>
    <n v="0.27985346714285714"/>
    <n v="0.5909084282758621"/>
    <n v="25"/>
    <n v="4"/>
    <n v="3"/>
    <n v="4"/>
    <s v="Recover overdue put-away workload"/>
    <x v="2"/>
    <s v="Hyderabad"/>
    <s v="Medium"/>
    <n v="1900"/>
    <n v="2.8"/>
    <d v="1899-12-30T09:00:00"/>
    <d v="1899-12-30T09:30:00"/>
    <x v="9"/>
    <b v="0"/>
  </r>
  <r>
    <s v="DS003_20260710_I20"/>
    <s v="DS003"/>
    <d v="2026-07-10T00:00:00"/>
    <n v="20"/>
    <s v="Morning"/>
    <n v="47"/>
    <n v="9"/>
    <n v="0"/>
    <n v="2"/>
    <n v="7"/>
    <n v="0"/>
    <n v="1"/>
    <s v=""/>
    <s v="P_DS003_011|P_DS003_014"/>
    <s v="P_DS003_017|P_DS003_020|P_DS003_023|P_DS003_029|P_DS003_032|P_DS003_002|P_DS003_008"/>
    <n v="6.7142857142857144"/>
    <n v="0"/>
    <n v="850"/>
    <n v="1"/>
    <n v="40"/>
    <n v="47"/>
    <n v="243"/>
    <n v="54569.67"/>
    <n v="5.1702127659574471"/>
    <n v="1161.0568085106383"/>
    <n v="11.446808510638299"/>
    <n v="8.8238247539007091"/>
    <n v="2"/>
    <n v="2.1651694326241141E-2"/>
    <n v="0"/>
    <n v="1.3434566769550085"/>
    <n v="0.56595744680851068"/>
    <n v="1.9094141163120566"/>
    <n v="0"/>
    <n v="6.0250489297872338"/>
    <n v="1410"/>
    <n v="29"/>
    <n v="3"/>
    <n v="3"/>
    <n v="1"/>
    <n v="1"/>
    <n v="1"/>
    <n v="0"/>
    <n v="891.03"/>
    <s v="Store Not Ready for Rider"/>
    <n v="2"/>
    <n v="60.137037749999998"/>
    <n v="383.01938728333334"/>
    <n v="21"/>
    <n v="4.2553191489361701E-2"/>
    <n v="6.3829787234042548E-2"/>
    <n v="30"/>
    <n v="0.28636684642857141"/>
    <n v="0.44025216929118777"/>
    <n v="19"/>
    <n v="10"/>
    <n v="3"/>
    <n v="4"/>
    <s v="Recover overdue put-away workload"/>
    <x v="2"/>
    <s v="Hyderabad"/>
    <s v="Medium"/>
    <n v="1900"/>
    <n v="2.8"/>
    <d v="1899-12-30T09:30:00"/>
    <d v="1899-12-30T10:00:00"/>
    <x v="9"/>
    <b v="0"/>
  </r>
  <r>
    <s v="DS003_20260710_I21"/>
    <s v="DS003"/>
    <d v="2026-07-10T00:00:00"/>
    <n v="21"/>
    <s v="Morning"/>
    <n v="37"/>
    <n v="9"/>
    <n v="0"/>
    <n v="2"/>
    <n v="7"/>
    <n v="0"/>
    <n v="1"/>
    <s v=""/>
    <s v="P_DS003_014|P_DS003_017"/>
    <s v="P_DS003_020|P_DS003_023|P_DS003_029|P_DS003_032|P_DS003_002|P_DS003_008|P_DS003_011"/>
    <n v="5.2857142857142856"/>
    <n v="0"/>
    <n v="850"/>
    <n v="1"/>
    <n v="39"/>
    <n v="37"/>
    <n v="186"/>
    <n v="37808.81"/>
    <n v="5.0270270270270272"/>
    <n v="1021.8597297297297"/>
    <n v="10.972972972972974"/>
    <n v="8.5205008427927922"/>
    <n v="1"/>
    <n v="2.0925869369369026E-3"/>
    <n v="0"/>
    <n v="1.342562287585348"/>
    <n v="0.5972972972972973"/>
    <n v="1.9398595761261259"/>
    <n v="0"/>
    <n v="5.6815421594594593"/>
    <n v="1110"/>
    <n v="29"/>
    <n v="0"/>
    <n v="0"/>
    <n v="0"/>
    <n v="0"/>
    <n v="0"/>
    <n v="0"/>
    <n v="0"/>
    <s v="Store Not Ready for Rider"/>
    <n v="1"/>
    <n v="51.251640299999998"/>
    <n v="378.26664778333333"/>
    <n v="21"/>
    <n v="2.7027027027027029E-2"/>
    <n v="0"/>
    <n v="30"/>
    <n v="0.24405542999999999"/>
    <n v="0.43478925032567051"/>
    <n v="19"/>
    <n v="10"/>
    <n v="3"/>
    <n v="4"/>
    <s v="Recover overdue put-away workload"/>
    <x v="2"/>
    <s v="Hyderabad"/>
    <s v="Medium"/>
    <n v="1900"/>
    <n v="2.8"/>
    <d v="1899-12-30T10:00:00"/>
    <d v="1899-12-30T10:30:00"/>
    <x v="10"/>
    <b v="0"/>
  </r>
  <r>
    <s v="DS003_20260710_I22"/>
    <s v="DS003"/>
    <d v="2026-07-10T00:00:00"/>
    <n v="22"/>
    <s v="Morning"/>
    <n v="34"/>
    <n v="9"/>
    <n v="0"/>
    <n v="2"/>
    <n v="7"/>
    <n v="0"/>
    <n v="1"/>
    <s v=""/>
    <s v="P_DS003_017|P_DS003_020"/>
    <s v="P_DS003_023|P_DS003_029|P_DS003_032|P_DS003_002|P_DS003_008|P_DS003_011|P_DS003_014"/>
    <n v="4.8571428571428568"/>
    <n v="0"/>
    <n v="850"/>
    <n v="1"/>
    <n v="38"/>
    <n v="34"/>
    <n v="172"/>
    <n v="35707.26"/>
    <n v="5.0588235294117645"/>
    <n v="1050.2135294117647"/>
    <n v="10.705882352941176"/>
    <n v="9.1933560176470586"/>
    <n v="4"/>
    <n v="0.10803751323529412"/>
    <n v="0"/>
    <n v="1.3835974693913886"/>
    <n v="0.6284313725490196"/>
    <n v="2.0120288323529412"/>
    <n v="0"/>
    <n v="6.2798565877450976"/>
    <n v="1020"/>
    <n v="29"/>
    <n v="0"/>
    <n v="0"/>
    <n v="0"/>
    <n v="0"/>
    <n v="0"/>
    <n v="0"/>
    <n v="0"/>
    <s v="Store Not Ready for Rider"/>
    <n v="3"/>
    <n v="46.299527933333337"/>
    <n v="303.21750526666665"/>
    <n v="19"/>
    <n v="0.11764705882352941"/>
    <n v="0"/>
    <n v="30"/>
    <n v="0.22047394253968255"/>
    <n v="0.34852586812260533"/>
    <n v="15"/>
    <n v="14"/>
    <n v="3"/>
    <n v="4"/>
    <s v="Recover overdue put-away workload"/>
    <x v="2"/>
    <s v="Hyderabad"/>
    <s v="Medium"/>
    <n v="1900"/>
    <n v="2.8"/>
    <d v="1899-12-30T10:30:00"/>
    <d v="1899-12-30T11:00:00"/>
    <x v="10"/>
    <b v="0"/>
  </r>
  <r>
    <s v="DS003_20260710_I23"/>
    <s v="DS003"/>
    <d v="2026-07-10T00:00:00"/>
    <n v="23"/>
    <s v="Lunch"/>
    <n v="49"/>
    <n v="9"/>
    <n v="0"/>
    <n v="0"/>
    <n v="9"/>
    <n v="0"/>
    <n v="0"/>
    <s v=""/>
    <s v=""/>
    <s v="P_DS003_020|P_DS003_023|P_DS003_029|P_DS003_032|P_DS003_002|P_DS003_008|P_DS003_011|P_DS003_014|P_DS003_017"/>
    <n v="5.4444444444444446"/>
    <n v="0"/>
    <n v="850"/>
    <n v="0"/>
    <n v="38"/>
    <n v="49"/>
    <n v="253"/>
    <n v="54143.4"/>
    <n v="5.1632653061224492"/>
    <n v="1104.9673469387756"/>
    <n v="11.918367346938776"/>
    <n v="9.2556835772108847"/>
    <n v="1"/>
    <n v="1.3860443877550994E-2"/>
    <n v="0"/>
    <n v="1.3510944396977285"/>
    <n v="0.63435374149659862"/>
    <n v="1.9854481727891158"/>
    <n v="0"/>
    <n v="6.3678544438775511"/>
    <n v="1470"/>
    <n v="29"/>
    <n v="2"/>
    <n v="2"/>
    <n v="2"/>
    <n v="0"/>
    <n v="0"/>
    <n v="0"/>
    <n v="660.05000000000007"/>
    <s v="Last-Mile Travel"/>
    <n v="1"/>
    <n v="67.246869583333336"/>
    <n v="450.81468015000002"/>
    <n v="26"/>
    <n v="2.0408163265306121E-2"/>
    <n v="4.0816326530612242E-2"/>
    <n v="30"/>
    <n v="0.2490624799382716"/>
    <n v="0.51817779327586211"/>
    <n v="22"/>
    <n v="7"/>
    <n v="4"/>
    <n v="5"/>
    <s v="Recover overdue put-away workload"/>
    <x v="2"/>
    <s v="Hyderabad"/>
    <s v="Medium"/>
    <n v="1900"/>
    <n v="2.8"/>
    <d v="1899-12-30T11:00:00"/>
    <d v="1899-12-30T11:30:00"/>
    <x v="11"/>
    <b v="0"/>
  </r>
  <r>
    <s v="DS003_20260710_I24"/>
    <s v="DS003"/>
    <d v="2026-07-10T00:00:00"/>
    <n v="24"/>
    <s v="Lunch"/>
    <n v="59"/>
    <n v="9"/>
    <n v="0"/>
    <n v="0"/>
    <n v="9"/>
    <n v="0"/>
    <n v="0"/>
    <s v=""/>
    <s v=""/>
    <s v="P_DS003_023|P_DS003_029|P_DS003_032|P_DS003_002|P_DS003_008|P_DS003_011|P_DS003_014|P_DS003_017|P_DS003_020"/>
    <n v="6.5555555555555554"/>
    <n v="0"/>
    <n v="850"/>
    <n v="0"/>
    <n v="38"/>
    <n v="59"/>
    <n v="331"/>
    <n v="81264.19"/>
    <n v="5.6101694915254239"/>
    <n v="1377.3591525423728"/>
    <n v="12.661016949152541"/>
    <n v="9.2205230028248604"/>
    <n v="0"/>
    <n v="0"/>
    <n v="0"/>
    <n v="1.4983878392033472"/>
    <n v="0.66581920903954794"/>
    <n v="2.1113491522598871"/>
    <n v="0"/>
    <n v="6.1704402480225991"/>
    <n v="1770"/>
    <n v="29"/>
    <n v="0"/>
    <n v="0"/>
    <n v="0"/>
    <n v="0"/>
    <n v="0"/>
    <n v="0"/>
    <n v="0"/>
    <s v="No SLA Breach"/>
    <n v="0"/>
    <n v="83.874620383333337"/>
    <n v="464.53258053333332"/>
    <n v="29"/>
    <n v="0"/>
    <n v="0"/>
    <n v="30"/>
    <n v="0.31064674216049382"/>
    <n v="0.53394549486590037"/>
    <n v="23"/>
    <n v="6"/>
    <n v="4"/>
    <n v="5"/>
    <s v="Recover overdue put-away workload"/>
    <x v="2"/>
    <s v="Hyderabad"/>
    <s v="Medium"/>
    <n v="1900"/>
    <n v="2.8"/>
    <d v="1899-12-30T11:30:00"/>
    <d v="1899-12-30T12:00:00"/>
    <x v="11"/>
    <b v="0"/>
  </r>
  <r>
    <s v="DS003_20260710_I25"/>
    <s v="DS003"/>
    <d v="2026-07-10T00:00:00"/>
    <n v="25"/>
    <s v="Lunch"/>
    <n v="82"/>
    <n v="9"/>
    <n v="0"/>
    <n v="0"/>
    <n v="9"/>
    <n v="0"/>
    <n v="0"/>
    <s v=""/>
    <s v=""/>
    <s v="P_DS003_029|P_DS003_032|P_DS003_002|P_DS003_008|P_DS003_011|P_DS003_014|P_DS003_017|P_DS003_020|P_DS003_023"/>
    <n v="9.1111111111111107"/>
    <n v="0"/>
    <n v="850"/>
    <n v="0"/>
    <n v="38"/>
    <n v="82"/>
    <n v="444"/>
    <n v="104033.52"/>
    <n v="5.4146341463414638"/>
    <n v="1268.7014634146342"/>
    <n v="15.5"/>
    <n v="9.4828993174796743"/>
    <n v="0"/>
    <n v="0"/>
    <n v="1.4560899593495932E-2"/>
    <n v="1.4429320514527422"/>
    <n v="0.64451219512195124"/>
    <n v="0.82520409451219512"/>
    <n v="0.39167632967479676"/>
    <n v="6.1314942605691058"/>
    <n v="2870"/>
    <n v="29"/>
    <n v="4"/>
    <n v="4"/>
    <n v="2"/>
    <n v="0"/>
    <n v="2"/>
    <n v="0"/>
    <n v="1649.97"/>
    <s v="No SLA Breach"/>
    <n v="0"/>
    <n v="121.44875625"/>
    <n v="719.45240436666666"/>
    <n v="29"/>
    <n v="0"/>
    <n v="4.878048780487805E-2"/>
    <n v="35"/>
    <n v="0.44981020833333335"/>
    <n v="0.82695678662835248"/>
    <n v="35"/>
    <n v="-6"/>
    <n v="6"/>
    <n v="3"/>
    <s v="Recover overdue put-away workload"/>
    <x v="2"/>
    <s v="Hyderabad"/>
    <s v="Medium"/>
    <n v="1900"/>
    <n v="2.8"/>
    <d v="1899-12-30T12:00:00"/>
    <d v="1899-12-30T12:30:00"/>
    <x v="12"/>
    <b v="1"/>
  </r>
  <r>
    <s v="DS003_20260710_I26"/>
    <s v="DS003"/>
    <d v="2026-07-10T00:00:00"/>
    <n v="26"/>
    <s v="Lunch"/>
    <n v="58"/>
    <n v="9"/>
    <n v="0"/>
    <n v="0"/>
    <n v="9"/>
    <n v="0"/>
    <n v="0"/>
    <s v=""/>
    <s v=""/>
    <s v="P_DS003_032|P_DS003_002|P_DS003_008|P_DS003_011|P_DS003_014|P_DS003_017|P_DS003_020|P_DS003_023|P_DS003_029"/>
    <n v="6.4444444444444446"/>
    <n v="0"/>
    <n v="850"/>
    <n v="0"/>
    <n v="38"/>
    <n v="58"/>
    <n v="284"/>
    <n v="65331.43"/>
    <n v="4.8965517241379306"/>
    <n v="1126.4039655172414"/>
    <n v="13.862068965517242"/>
    <n v="9.0206680474137944"/>
    <n v="1"/>
    <n v="4.8987522988505868E-3"/>
    <n v="0"/>
    <n v="1.2655987939293873"/>
    <n v="0.63160919540229887"/>
    <n v="1.5567214862068965"/>
    <n v="0.12597475718390805"/>
    <n v="6.1055312767241379"/>
    <n v="2030"/>
    <n v="29"/>
    <n v="2"/>
    <n v="2"/>
    <n v="0"/>
    <n v="1"/>
    <n v="1"/>
    <n v="0"/>
    <n v="964.1"/>
    <s v="Last-Mile Travel"/>
    <n v="1"/>
    <n v="73.848477833333334"/>
    <n v="608.37243263333335"/>
    <n v="29"/>
    <n v="1.7241379310344827E-2"/>
    <n v="3.4482758620689655E-2"/>
    <n v="35"/>
    <n v="0.27351288086419751"/>
    <n v="0.69927865819923374"/>
    <n v="29"/>
    <n v="0"/>
    <n v="4"/>
    <n v="5"/>
    <s v="Recover overdue put-away workload"/>
    <x v="2"/>
    <s v="Hyderabad"/>
    <s v="Medium"/>
    <n v="1900"/>
    <n v="2.8"/>
    <d v="1899-12-30T12:30:00"/>
    <d v="1899-12-30T13:00:00"/>
    <x v="12"/>
    <b v="1"/>
  </r>
  <r>
    <s v="DS003_20260710_I27"/>
    <s v="DS003"/>
    <d v="2026-07-10T00:00:00"/>
    <n v="27"/>
    <s v="Lunch"/>
    <n v="74"/>
    <n v="9"/>
    <n v="0"/>
    <n v="0"/>
    <n v="9"/>
    <n v="0"/>
    <n v="0"/>
    <s v=""/>
    <s v=""/>
    <s v="P_DS003_002|P_DS003_008|P_DS003_011|P_DS003_014|P_DS003_017|P_DS003_020|P_DS003_023|P_DS003_029|P_DS003_032"/>
    <n v="8.2222222222222214"/>
    <n v="0"/>
    <n v="850"/>
    <n v="0"/>
    <n v="38"/>
    <n v="74"/>
    <n v="384"/>
    <n v="83722.720000000001"/>
    <n v="5.1891891891891895"/>
    <n v="1131.3881081081081"/>
    <n v="15.081081081081081"/>
    <n v="9.6322780502252243"/>
    <n v="0"/>
    <n v="0"/>
    <n v="3.6095045045044591E-5"/>
    <n v="1.3831278978475416"/>
    <n v="0.60855855855855856"/>
    <n v="1.0605516614864865"/>
    <n v="0.54185151441441437"/>
    <n v="6.1565868646396398"/>
    <n v="2590"/>
    <n v="29"/>
    <n v="1"/>
    <n v="1"/>
    <n v="1"/>
    <n v="0"/>
    <n v="0"/>
    <n v="0"/>
    <n v="97.56"/>
    <s v="No SLA Breach"/>
    <n v="0"/>
    <n v="103.64476036666666"/>
    <n v="670.29866701666663"/>
    <n v="29"/>
    <n v="0"/>
    <n v="1.3513513513513514E-2"/>
    <n v="35"/>
    <n v="0.38386948283950617"/>
    <n v="0.77045823795019153"/>
    <n v="32"/>
    <n v="-3"/>
    <n v="5"/>
    <n v="4"/>
    <s v="Recover overdue put-away workload"/>
    <x v="2"/>
    <s v="Hyderabad"/>
    <s v="Medium"/>
    <n v="1900"/>
    <n v="2.8"/>
    <d v="1899-12-30T13:00:00"/>
    <d v="1899-12-30T13:30:00"/>
    <x v="13"/>
    <b v="1"/>
  </r>
  <r>
    <s v="DS003_20260710_I28"/>
    <s v="DS003"/>
    <d v="2026-07-10T00:00:00"/>
    <n v="28"/>
    <s v="Lunch"/>
    <n v="60"/>
    <n v="9"/>
    <n v="0"/>
    <n v="0"/>
    <n v="9"/>
    <n v="0"/>
    <n v="0"/>
    <s v=""/>
    <s v=""/>
    <s v="P_DS003_008|P_DS003_011|P_DS003_014|P_DS003_017|P_DS003_020|P_DS003_023|P_DS003_029|P_DS003_032|P_DS003_002"/>
    <n v="6.666666666666667"/>
    <n v="0"/>
    <n v="850"/>
    <n v="0"/>
    <n v="38"/>
    <n v="60"/>
    <n v="317"/>
    <n v="74140.34"/>
    <n v="5.2833333333333332"/>
    <n v="1235.6723333333332"/>
    <n v="14.05"/>
    <n v="9.0581604961111104"/>
    <n v="0"/>
    <n v="0"/>
    <n v="0"/>
    <n v="1.3880252600779468"/>
    <n v="0.64916666666666667"/>
    <n v="1.8801614719444444"/>
    <n v="2.5876700833333332E-2"/>
    <n v="6.114258535555555"/>
    <n v="2100"/>
    <n v="29"/>
    <n v="1"/>
    <n v="1"/>
    <n v="1"/>
    <n v="0"/>
    <n v="0"/>
    <n v="0"/>
    <n v="106.65"/>
    <s v="No SLA Breach"/>
    <n v="0"/>
    <n v="81.89921653333333"/>
    <n v="593.99965783333334"/>
    <n v="29"/>
    <n v="0"/>
    <n v="1.6666666666666666E-2"/>
    <n v="35"/>
    <n v="0.30333043160493828"/>
    <n v="0.68275822739463599"/>
    <n v="29"/>
    <n v="0"/>
    <n v="4"/>
    <n v="5"/>
    <s v="Recover overdue put-away workload"/>
    <x v="2"/>
    <s v="Hyderabad"/>
    <s v="Medium"/>
    <n v="1900"/>
    <n v="2.8"/>
    <d v="1899-12-30T13:30:00"/>
    <d v="1899-12-30T14:00:00"/>
    <x v="13"/>
    <b v="1"/>
  </r>
  <r>
    <s v="DS003_20260710_I29"/>
    <s v="DS003"/>
    <d v="2026-07-10T00:00:00"/>
    <n v="29"/>
    <s v="Lunch"/>
    <n v="59"/>
    <n v="9"/>
    <n v="0"/>
    <n v="0"/>
    <n v="9"/>
    <n v="0"/>
    <n v="0"/>
    <s v=""/>
    <s v=""/>
    <s v="P_DS003_011|P_DS003_014|P_DS003_017|P_DS003_020|P_DS003_023|P_DS003_029|P_DS003_032|P_DS003_002|P_DS003_008"/>
    <n v="6.5555555555555554"/>
    <n v="0"/>
    <n v="850"/>
    <n v="0"/>
    <n v="38"/>
    <n v="59"/>
    <n v="308"/>
    <n v="67054.720000000001"/>
    <n v="5.2203389830508478"/>
    <n v="1136.5206779661016"/>
    <n v="12.338983050847459"/>
    <n v="8.74616951158192"/>
    <n v="0"/>
    <n v="0"/>
    <n v="0"/>
    <n v="1.3783129070201792"/>
    <n v="0.62570621468926546"/>
    <n v="1.9991417451977402"/>
    <n v="0"/>
    <n v="5.8681390895480225"/>
    <n v="1770"/>
    <n v="29"/>
    <n v="2"/>
    <n v="2"/>
    <n v="1"/>
    <n v="1"/>
    <n v="0"/>
    <n v="0"/>
    <n v="534.83000000000004"/>
    <s v="No SLA Breach"/>
    <n v="0"/>
    <n v="79.530340733333333"/>
    <n v="551.75046001666669"/>
    <n v="29"/>
    <n v="0"/>
    <n v="3.3898305084745763E-2"/>
    <n v="30"/>
    <n v="0.29455681753086421"/>
    <n v="0.63419593105363992"/>
    <n v="27"/>
    <n v="2"/>
    <n v="4"/>
    <n v="5"/>
    <s v="Recover overdue put-away workload"/>
    <x v="2"/>
    <s v="Hyderabad"/>
    <s v="Medium"/>
    <n v="1900"/>
    <n v="2.8"/>
    <d v="1899-12-30T14:00:00"/>
    <d v="1899-12-30T14:30:00"/>
    <x v="14"/>
    <b v="0"/>
  </r>
  <r>
    <s v="DS003_20260710_I30"/>
    <s v="DS003"/>
    <d v="2026-07-10T00:00:00"/>
    <n v="30"/>
    <s v="Lunch"/>
    <n v="37"/>
    <n v="9"/>
    <n v="0"/>
    <n v="0"/>
    <n v="9"/>
    <n v="0"/>
    <n v="0"/>
    <s v=""/>
    <s v=""/>
    <s v="P_DS003_014|P_DS003_017|P_DS003_020|P_DS003_023|P_DS003_029|P_DS003_032|P_DS003_002|P_DS003_008|P_DS003_011"/>
    <n v="4.1111111111111107"/>
    <n v="0"/>
    <n v="850"/>
    <n v="0"/>
    <n v="38"/>
    <n v="37"/>
    <n v="197"/>
    <n v="44103.9"/>
    <n v="5.3243243243243246"/>
    <n v="1191.9972972972973"/>
    <n v="11.351351351351351"/>
    <n v="9.2032841648648649"/>
    <n v="2"/>
    <n v="4.0297839639639614E-2"/>
    <n v="0"/>
    <n v="1.3986499319734551"/>
    <n v="0.5310810810810811"/>
    <n v="1.9297310054054055"/>
    <n v="0"/>
    <n v="6.3861657648648649"/>
    <n v="1110"/>
    <n v="29"/>
    <n v="0"/>
    <n v="0"/>
    <n v="0"/>
    <n v="0"/>
    <n v="0"/>
    <n v="0"/>
    <n v="0"/>
    <s v="Last-Mile Travel"/>
    <n v="1"/>
    <n v="52.2432509"/>
    <n v="337.71242130000002"/>
    <n v="24"/>
    <n v="5.4054054054054057E-2"/>
    <n v="0"/>
    <n v="30"/>
    <n v="0.19349352185185184"/>
    <n v="0.38817519689655172"/>
    <n v="17"/>
    <n v="12"/>
    <n v="3"/>
    <n v="6"/>
    <s v="Recover overdue put-away workload"/>
    <x v="2"/>
    <s v="Hyderabad"/>
    <s v="Medium"/>
    <n v="1900"/>
    <n v="2.8"/>
    <d v="1899-12-30T14:30:00"/>
    <d v="1899-12-30T15:00:00"/>
    <x v="14"/>
    <b v="0"/>
  </r>
  <r>
    <s v="DS003_20260710_I31"/>
    <s v="DS003"/>
    <d v="2026-07-10T00:00:00"/>
    <n v="31"/>
    <s v="Afternoon"/>
    <n v="33"/>
    <n v="9"/>
    <n v="0"/>
    <n v="2"/>
    <n v="7"/>
    <n v="0"/>
    <n v="1"/>
    <s v=""/>
    <s v="P_DS003_017|P_DS003_020"/>
    <s v="P_DS003_023|P_DS003_029|P_DS003_032|P_DS003_002|P_DS003_008|P_DS003_011|P_DS003_014"/>
    <n v="4.7142857142857144"/>
    <n v="0"/>
    <n v="850"/>
    <n v="1"/>
    <n v="37"/>
    <n v="33"/>
    <n v="178"/>
    <n v="39818.339999999997"/>
    <n v="5.3939393939393936"/>
    <n v="1206.6163636363635"/>
    <n v="11.121212121212121"/>
    <n v="9.5108005121212127"/>
    <n v="5"/>
    <n v="0.19740702525252518"/>
    <n v="0"/>
    <n v="1.4432785065088076"/>
    <n v="0.61111111111111105"/>
    <n v="2.0543896090909093"/>
    <n v="0"/>
    <n v="6.521562412121213"/>
    <n v="990"/>
    <n v="29"/>
    <n v="1"/>
    <n v="1"/>
    <n v="1"/>
    <n v="0"/>
    <n v="0"/>
    <n v="0"/>
    <n v="182.02"/>
    <s v="Store Not Ready for Rider"/>
    <n v="5"/>
    <n v="50.922981999999998"/>
    <n v="388.89756913333332"/>
    <n v="21"/>
    <n v="0.15151515151515152"/>
    <n v="3.0303030303030304E-2"/>
    <n v="30"/>
    <n v="0.24249039047619048"/>
    <n v="0.44700870015325667"/>
    <n v="19"/>
    <n v="10"/>
    <n v="3"/>
    <n v="4"/>
    <s v="Protect or increase picker capacity"/>
    <x v="2"/>
    <s v="Hyderabad"/>
    <s v="Medium"/>
    <n v="1900"/>
    <n v="2.8"/>
    <d v="1899-12-30T15:00:00"/>
    <d v="1899-12-30T15:30:00"/>
    <x v="15"/>
    <b v="0"/>
  </r>
  <r>
    <s v="DS003_20260710_I32"/>
    <s v="DS003"/>
    <d v="2026-07-10T00:00:00"/>
    <n v="32"/>
    <s v="Afternoon"/>
    <n v="30"/>
    <n v="9"/>
    <n v="0"/>
    <n v="2"/>
    <n v="7"/>
    <n v="0"/>
    <n v="1"/>
    <s v=""/>
    <s v="P_DS003_020|P_DS003_023"/>
    <s v="P_DS003_029|P_DS003_032|P_DS003_002|P_DS003_008|P_DS003_011|P_DS003_014|P_DS003_017"/>
    <n v="4.2857142857142856"/>
    <n v="0"/>
    <n v="850"/>
    <n v="1"/>
    <n v="36"/>
    <n v="30"/>
    <n v="163"/>
    <n v="36333.94"/>
    <n v="5.4333333333333336"/>
    <n v="1211.1313333333335"/>
    <n v="10.766666666666667"/>
    <n v="9.6620931533333323"/>
    <n v="4"/>
    <n v="0.10020024777777774"/>
    <n v="0"/>
    <n v="1.439840407464789"/>
    <n v="0.62388888888888883"/>
    <n v="2.0637292866666668"/>
    <n v="0"/>
    <n v="6.6505860794444436"/>
    <n v="900"/>
    <n v="29"/>
    <n v="0"/>
    <n v="0"/>
    <n v="0"/>
    <n v="0"/>
    <n v="0"/>
    <n v="0"/>
    <n v="0"/>
    <s v="Store Not Ready for Rider"/>
    <n v="3"/>
    <n v="43.127525800000001"/>
    <n v="344.96471394999998"/>
    <n v="20"/>
    <n v="0.13333333333333333"/>
    <n v="0"/>
    <n v="30"/>
    <n v="0.20536917047619049"/>
    <n v="0.39651116545977011"/>
    <n v="17"/>
    <n v="12"/>
    <n v="3"/>
    <n v="4"/>
    <s v="Recover overdue put-away workload"/>
    <x v="2"/>
    <s v="Hyderabad"/>
    <s v="Medium"/>
    <n v="1900"/>
    <n v="2.8"/>
    <d v="1899-12-30T15:30:00"/>
    <d v="1899-12-30T16:00:00"/>
    <x v="15"/>
    <b v="0"/>
  </r>
  <r>
    <s v="DS003_20260710_I33"/>
    <s v="DS003"/>
    <d v="2026-07-10T00:00:00"/>
    <n v="33"/>
    <s v="Afternoon"/>
    <n v="34"/>
    <n v="17"/>
    <n v="0"/>
    <n v="2"/>
    <n v="15"/>
    <n v="0"/>
    <n v="1"/>
    <s v=""/>
    <s v="P_DS003_032|P_DS003_002"/>
    <s v="P_DS003_003|P_DS003_006|P_DS003_008|P_DS003_009|P_DS003_011|P_DS003_014|P_DS003_015|P_DS003_017|P_DS003_020|P_DS003_021|P_DS003_023|P_DS003_024|P_DS003_027|P_DS003_029|P_DS003_030"/>
    <n v="2.2666666666666666"/>
    <n v="0"/>
    <n v="850"/>
    <n v="1"/>
    <n v="35"/>
    <n v="34"/>
    <n v="189"/>
    <n v="41434.449999999997"/>
    <n v="5.5588235294117645"/>
    <n v="1218.660294117647"/>
    <n v="10.264705882352942"/>
    <n v="8.9090745529411759"/>
    <n v="6"/>
    <n v="0.1534895696078431"/>
    <n v="0"/>
    <n v="1.4642697850548569"/>
    <n v="0.66519607843137252"/>
    <n v="2.1294658553921568"/>
    <n v="0"/>
    <n v="5.9207851598039216"/>
    <n v="1020"/>
    <n v="63"/>
    <n v="0"/>
    <n v="0"/>
    <n v="0"/>
    <n v="0"/>
    <n v="0"/>
    <n v="0"/>
    <n v="0"/>
    <s v="Store Not Ready for Rider"/>
    <n v="4"/>
    <n v="49.555155016666667"/>
    <n v="263.81792498333334"/>
    <n v="21"/>
    <n v="0.17647058823529413"/>
    <n v="0"/>
    <n v="30"/>
    <n v="0.11012256670370371"/>
    <n v="0.13958620369488536"/>
    <n v="13"/>
    <n v="50"/>
    <n v="3"/>
    <n v="12"/>
    <s v="Protect or increase picker capacity"/>
    <x v="2"/>
    <s v="Hyderabad"/>
    <s v="Medium"/>
    <n v="1900"/>
    <n v="2.8"/>
    <d v="1899-12-30T16:00:00"/>
    <d v="1899-12-30T16:30:00"/>
    <x v="16"/>
    <b v="0"/>
  </r>
  <r>
    <s v="DS003_20260710_I34"/>
    <s v="DS003"/>
    <d v="2026-07-10T00:00:00"/>
    <n v="34"/>
    <s v="Afternoon"/>
    <n v="29"/>
    <n v="17"/>
    <n v="0"/>
    <n v="2"/>
    <n v="15"/>
    <n v="0"/>
    <n v="1"/>
    <s v=""/>
    <s v="P_DS003_002|P_DS003_003"/>
    <s v="P_DS003_006|P_DS003_008|P_DS003_009|P_DS003_011|P_DS003_014|P_DS003_015|P_DS003_017|P_DS003_020|P_DS003_021|P_DS003_023|P_DS003_024|P_DS003_027|P_DS003_029|P_DS003_030|P_DS003_032"/>
    <n v="1.9333333333333331"/>
    <n v="0"/>
    <n v="850"/>
    <n v="1"/>
    <n v="34"/>
    <n v="29"/>
    <n v="142"/>
    <n v="33109.94"/>
    <n v="4.8965517241379306"/>
    <n v="1141.7220689655173"/>
    <n v="10.344827586206897"/>
    <n v="8.8931816143678155"/>
    <n v="4"/>
    <n v="8.154427643678154E-2"/>
    <n v="0"/>
    <n v="1.2885533275948027"/>
    <n v="0.59367816091954018"/>
    <n v="1.8822314810344829"/>
    <n v="0"/>
    <n v="6.120720243103448"/>
    <n v="870"/>
    <n v="63"/>
    <n v="0"/>
    <n v="0"/>
    <n v="0"/>
    <n v="0"/>
    <n v="0"/>
    <n v="0"/>
    <n v="0"/>
    <s v="Last-Mile Travel"/>
    <n v="2"/>
    <n v="37.349150850000001"/>
    <n v="299.94900371666665"/>
    <n v="17"/>
    <n v="0.13793103448275862"/>
    <n v="0"/>
    <n v="30"/>
    <n v="8.2998112999999998E-2"/>
    <n v="0.1587031765696649"/>
    <n v="15"/>
    <n v="48"/>
    <n v="2"/>
    <n v="13"/>
    <s v="Recover overdue put-away workload"/>
    <x v="2"/>
    <s v="Hyderabad"/>
    <s v="Medium"/>
    <n v="1900"/>
    <n v="2.8"/>
    <d v="1899-12-30T16:30:00"/>
    <d v="1899-12-30T17:00:00"/>
    <x v="16"/>
    <b v="0"/>
  </r>
  <r>
    <s v="DS003_20260710_I35"/>
    <s v="DS003"/>
    <d v="2026-07-10T00:00:00"/>
    <n v="35"/>
    <s v="Afternoon"/>
    <n v="28"/>
    <n v="8"/>
    <n v="0"/>
    <n v="2"/>
    <n v="6"/>
    <n v="0"/>
    <n v="1"/>
    <s v=""/>
    <s v="P_DS003_015|P_DS003_021"/>
    <s v="P_DS003_024|P_DS003_027|P_DS003_030|P_DS003_003|P_DS003_006|P_DS003_009"/>
    <n v="4.666666666666667"/>
    <n v="0"/>
    <n v="850"/>
    <n v="1"/>
    <n v="33"/>
    <n v="28"/>
    <n v="126"/>
    <n v="27140.1"/>
    <n v="4.5"/>
    <n v="969.28928571428571"/>
    <n v="10.571428571428571"/>
    <n v="8.934903789880952"/>
    <n v="4"/>
    <n v="6.755253988095225E-2"/>
    <n v="0"/>
    <n v="1.2144045427049064"/>
    <n v="0.68452380952380953"/>
    <n v="1.8989283446428573"/>
    <n v="0"/>
    <n v="6.0865706761904761"/>
    <n v="840"/>
    <n v="37"/>
    <n v="0"/>
    <n v="0"/>
    <n v="0"/>
    <n v="0"/>
    <n v="0"/>
    <n v="0"/>
    <n v="0"/>
    <s v="Store Not Ready for Rider"/>
    <n v="3"/>
    <n v="33.610505016666664"/>
    <n v="270.76579470000001"/>
    <n v="21"/>
    <n v="0.14285714285714285"/>
    <n v="0"/>
    <n v="30"/>
    <n v="0.18672502787037035"/>
    <n v="0.2439331483783784"/>
    <n v="13"/>
    <n v="24"/>
    <n v="2"/>
    <n v="4"/>
    <s v="Recover overdue put-away workload"/>
    <x v="2"/>
    <s v="Hyderabad"/>
    <s v="Medium"/>
    <n v="1900"/>
    <n v="2.8"/>
    <d v="1899-12-30T17:00:00"/>
    <d v="1899-12-30T17:30:00"/>
    <x v="17"/>
    <b v="0"/>
  </r>
  <r>
    <s v="DS003_20260710_I36"/>
    <s v="DS003"/>
    <d v="2026-07-10T00:00:00"/>
    <n v="36"/>
    <s v="Afternoon"/>
    <n v="34"/>
    <n v="8"/>
    <n v="0"/>
    <n v="2"/>
    <n v="6"/>
    <n v="0"/>
    <n v="1"/>
    <s v=""/>
    <s v="P_DS003_021|P_DS003_024"/>
    <s v="P_DS003_027|P_DS003_030|P_DS003_003|P_DS003_006|P_DS003_009|P_DS003_015"/>
    <n v="5.666666666666667"/>
    <n v="0"/>
    <n v="850"/>
    <n v="1"/>
    <n v="32"/>
    <n v="34"/>
    <n v="161"/>
    <n v="36403.08"/>
    <n v="4.7352941176470589"/>
    <n v="1070.6788235294118"/>
    <n v="10.264705882352942"/>
    <n v="8.8150147651960786"/>
    <n v="4"/>
    <n v="0.11286283382352934"/>
    <n v="0"/>
    <n v="1.27933124582743"/>
    <n v="0.70686274509803926"/>
    <n v="1.9861939828431374"/>
    <n v="0"/>
    <n v="6.0322521465686272"/>
    <n v="1020"/>
    <n v="37"/>
    <n v="1"/>
    <n v="1"/>
    <n v="0"/>
    <n v="1"/>
    <n v="0"/>
    <n v="0"/>
    <n v="386.58"/>
    <s v="Store Not Ready for Rider"/>
    <n v="4"/>
    <n v="44.528768366666668"/>
    <n v="280.23043983333332"/>
    <n v="16"/>
    <n v="0.11764705882352941"/>
    <n v="2.9411764705882353E-2"/>
    <n v="30"/>
    <n v="0.24738204648148149"/>
    <n v="0.25245985570570567"/>
    <n v="14"/>
    <n v="23"/>
    <n v="3"/>
    <n v="3"/>
    <s v="Recover overdue put-away workload"/>
    <x v="2"/>
    <s v="Hyderabad"/>
    <s v="Medium"/>
    <n v="1900"/>
    <n v="2.8"/>
    <d v="1899-12-30T17:30:00"/>
    <d v="1899-12-30T18:00:00"/>
    <x v="17"/>
    <b v="0"/>
  </r>
  <r>
    <s v="DS003_20260710_I37"/>
    <s v="DS003"/>
    <d v="2026-07-10T00:00:00"/>
    <n v="37"/>
    <s v="Evening"/>
    <n v="83"/>
    <n v="11"/>
    <n v="0"/>
    <n v="0"/>
    <n v="11"/>
    <n v="0"/>
    <n v="0"/>
    <s v=""/>
    <s v=""/>
    <s v="P_DS003_021|P_DS003_024|P_DS003_027|P_DS003_030|P_DS003_019|P_DS003_012|P_DS003_005|P_DS003_003|P_DS003_006|P_DS003_009|P_DS003_015"/>
    <n v="7.5454545454545459"/>
    <n v="0"/>
    <n v="850"/>
    <n v="0"/>
    <n v="32"/>
    <n v="83"/>
    <n v="391"/>
    <n v="92475.27"/>
    <n v="4.7108433734939759"/>
    <n v="1114.1598795180723"/>
    <n v="14.409638554216867"/>
    <n v="8.8259157714859438"/>
    <n v="0"/>
    <n v="0"/>
    <n v="0"/>
    <n v="1.2610542325282048"/>
    <n v="0.63032128514056218"/>
    <n v="1.8543581859437752"/>
    <n v="0"/>
    <n v="5.9963876435742973"/>
    <n v="2905"/>
    <n v="37"/>
    <n v="1"/>
    <n v="1"/>
    <n v="1"/>
    <n v="0"/>
    <n v="0"/>
    <n v="0"/>
    <n v="267.05"/>
    <s v="No SLA Breach"/>
    <n v="0"/>
    <n v="101.97084476666666"/>
    <n v="605.45721523333339"/>
    <n v="36"/>
    <n v="0"/>
    <n v="1.2048192771084338E-2"/>
    <n v="35"/>
    <n v="0.30900255989898989"/>
    <n v="0.54545695066066069"/>
    <n v="29"/>
    <n v="8"/>
    <n v="5"/>
    <n v="6"/>
    <s v="Recover overdue put-away workload"/>
    <x v="2"/>
    <s v="Hyderabad"/>
    <s v="Medium"/>
    <n v="1900"/>
    <n v="2.8"/>
    <d v="1899-12-30T18:00:00"/>
    <d v="1899-12-30T18:30:00"/>
    <x v="18"/>
    <b v="1"/>
  </r>
  <r>
    <s v="DS003_20260710_I38"/>
    <s v="DS003"/>
    <d v="2026-07-10T00:00:00"/>
    <n v="38"/>
    <s v="Evening"/>
    <n v="94"/>
    <n v="11"/>
    <n v="0"/>
    <n v="0"/>
    <n v="11"/>
    <n v="0"/>
    <n v="0"/>
    <s v=""/>
    <s v=""/>
    <s v="P_DS003_024|P_DS003_027|P_DS003_030|P_DS003_019|P_DS003_012|P_DS003_005|P_DS003_003|P_DS003_006|P_DS003_009|P_DS003_015|P_DS003_021"/>
    <n v="8.545454545454545"/>
    <n v="0"/>
    <n v="850"/>
    <n v="0"/>
    <n v="32"/>
    <n v="94"/>
    <n v="472"/>
    <n v="108487.06999999999"/>
    <n v="5.0212765957446805"/>
    <n v="1154.1177659574466"/>
    <n v="14.691489361702128"/>
    <n v="8.491025193262411"/>
    <n v="0"/>
    <n v="0"/>
    <n v="0"/>
    <n v="1.345288248773443"/>
    <n v="0.56595744680851057"/>
    <n v="1.3051894515957447"/>
    <n v="0.15927859202127659"/>
    <n v="5.5309618973404255"/>
    <n v="3290"/>
    <n v="37"/>
    <n v="1"/>
    <n v="1"/>
    <n v="1"/>
    <n v="0"/>
    <n v="0"/>
    <n v="0"/>
    <n v="77.19"/>
    <s v="No SLA Breach"/>
    <n v="0"/>
    <n v="127.435253"/>
    <n v="803.23684863333335"/>
    <n v="37"/>
    <n v="0"/>
    <n v="1.0638297872340425E-2"/>
    <n v="35"/>
    <n v="0.38616743333333337"/>
    <n v="0.72363680057057056"/>
    <n v="39"/>
    <n v="-2"/>
    <n v="7"/>
    <n v="4"/>
    <s v="Recover overdue put-away workload"/>
    <x v="2"/>
    <s v="Hyderabad"/>
    <s v="Medium"/>
    <n v="1900"/>
    <n v="2.8"/>
    <d v="1899-12-30T18:30:00"/>
    <d v="1899-12-30T19:00:00"/>
    <x v="18"/>
    <b v="1"/>
  </r>
  <r>
    <s v="DS003_20260710_I39"/>
    <s v="DS003"/>
    <d v="2026-07-10T00:00:00"/>
    <n v="39"/>
    <s v="Evening"/>
    <n v="105"/>
    <n v="11"/>
    <n v="0"/>
    <n v="0"/>
    <n v="11"/>
    <n v="0"/>
    <n v="0"/>
    <s v=""/>
    <s v=""/>
    <s v="P_DS003_027|P_DS003_030|P_DS003_019|P_DS003_012|P_DS003_005|P_DS003_003|P_DS003_006|P_DS003_009|P_DS003_015|P_DS003_021|P_DS003_024"/>
    <n v="9.5454545454545432"/>
    <n v="0"/>
    <n v="850"/>
    <n v="0"/>
    <n v="32"/>
    <n v="105"/>
    <n v="530"/>
    <n v="125858.52"/>
    <n v="5.0476190476190474"/>
    <n v="1198.6525714285715"/>
    <n v="15.638095238095238"/>
    <n v="10.567600910952381"/>
    <n v="0"/>
    <n v="0"/>
    <n v="0"/>
    <n v="1.3554206506026325"/>
    <n v="0.61349206349206353"/>
    <n v="0.62611855920634929"/>
    <n v="1.3226674541269843"/>
    <n v="6.3279254995238103"/>
    <n v="3675"/>
    <n v="37"/>
    <n v="6"/>
    <n v="6"/>
    <n v="5"/>
    <n v="0"/>
    <n v="1"/>
    <n v="0"/>
    <n v="1825"/>
    <s v="No SLA Breach"/>
    <n v="0"/>
    <n v="139.96963108333333"/>
    <n v="934.48491436666666"/>
    <n v="37"/>
    <n v="0"/>
    <n v="5.7142857142857141E-2"/>
    <n v="35"/>
    <n v="0.4241503972222222"/>
    <n v="0.8418783012312312"/>
    <n v="45"/>
    <n v="-8"/>
    <n v="7"/>
    <n v="4"/>
    <s v="Recover overdue put-away workload"/>
    <x v="2"/>
    <s v="Hyderabad"/>
    <s v="Medium"/>
    <n v="1900"/>
    <n v="2.8"/>
    <d v="1899-12-30T19:00:00"/>
    <d v="1899-12-30T19:30:00"/>
    <x v="19"/>
    <b v="1"/>
  </r>
  <r>
    <s v="DS003_20260710_I40"/>
    <s v="DS003"/>
    <d v="2026-07-10T00:00:00"/>
    <n v="40"/>
    <s v="Evening"/>
    <n v="107"/>
    <n v="11"/>
    <n v="0"/>
    <n v="0"/>
    <n v="11"/>
    <n v="0"/>
    <n v="0"/>
    <s v=""/>
    <s v=""/>
    <s v="P_DS003_030|P_DS003_019|P_DS003_012|P_DS003_005|P_DS003_003|P_DS003_006|P_DS003_009|P_DS003_015|P_DS003_021|P_DS003_024|P_DS003_027"/>
    <n v="9.7272727272727284"/>
    <n v="0"/>
    <n v="850"/>
    <n v="0"/>
    <n v="32"/>
    <n v="107"/>
    <n v="556"/>
    <n v="131214.10999999999"/>
    <n v="5.1962616822429908"/>
    <n v="1226.3000934579438"/>
    <n v="15.813084112149532"/>
    <n v="10.881136247663552"/>
    <n v="0"/>
    <n v="0"/>
    <n v="0"/>
    <n v="1.4041771512228429"/>
    <n v="0.62725856697819304"/>
    <n v="1.8859666666666663E-2"/>
    <n v="1.5294729060747663"/>
    <n v="6.3960843127725857"/>
    <n v="3745"/>
    <n v="37"/>
    <n v="3"/>
    <n v="3"/>
    <n v="1"/>
    <n v="0"/>
    <n v="2"/>
    <n v="0"/>
    <n v="514.20000000000005"/>
    <s v="No SLA Breach"/>
    <n v="0"/>
    <n v="149.59386288333334"/>
    <n v="1006.3950417666666"/>
    <n v="37"/>
    <n v="0"/>
    <n v="2.8037383177570093E-2"/>
    <n v="35"/>
    <n v="0.45331473601010103"/>
    <n v="0.90666219978978979"/>
    <n v="48"/>
    <n v="-11"/>
    <n v="8"/>
    <n v="3"/>
    <s v="Recover overdue put-away workload"/>
    <x v="2"/>
    <s v="Hyderabad"/>
    <s v="Medium"/>
    <n v="1900"/>
    <n v="2.8"/>
    <d v="1899-12-30T19:30:00"/>
    <d v="1899-12-30T20:00:00"/>
    <x v="19"/>
    <b v="1"/>
  </r>
  <r>
    <s v="DS003_20260710_I41"/>
    <s v="DS003"/>
    <d v="2026-07-10T00:00:00"/>
    <n v="41"/>
    <s v="Evening"/>
    <n v="141"/>
    <n v="11"/>
    <n v="0"/>
    <n v="0"/>
    <n v="11"/>
    <n v="0"/>
    <n v="0"/>
    <s v=""/>
    <s v=""/>
    <s v="P_DS003_019|P_DS003_012|P_DS003_005|P_DS003_003|P_DS003_006|P_DS003_009|P_DS003_015|P_DS003_021|P_DS003_024|P_DS003_027|P_DS003_030"/>
    <n v="12.818181818181818"/>
    <n v="0"/>
    <n v="850"/>
    <n v="0"/>
    <n v="32"/>
    <n v="141"/>
    <n v="692"/>
    <n v="157900.92000000001"/>
    <n v="4.9078014184397167"/>
    <n v="1119.8646808510639"/>
    <n v="17.652482269503547"/>
    <n v="15.813843881560285"/>
    <n v="53"/>
    <n v="0.67036308167848702"/>
    <n v="4.8016864775413705E-2"/>
    <n v="1.3622253137908005"/>
    <n v="0.63356973995271859"/>
    <n v="7.9879475177304961E-3"/>
    <n v="6.5826255328605203"/>
    <n v="6.2481629224586293"/>
    <n v="4935"/>
    <n v="37"/>
    <n v="3"/>
    <n v="3"/>
    <n v="0"/>
    <n v="3"/>
    <n v="0"/>
    <n v="0"/>
    <n v="1113.32"/>
    <s v="Rider Supply / Availability"/>
    <n v="53"/>
    <n v="193.76173735"/>
    <n v="1008.5877762166667"/>
    <n v="37"/>
    <n v="0.37588652482269502"/>
    <n v="2.1276595744680851E-2"/>
    <n v="35"/>
    <n v="0.58715677984848491"/>
    <n v="0.90863763623123128"/>
    <n v="49"/>
    <n v="-12"/>
    <n v="10"/>
    <n v="1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10_I42"/>
    <s v="DS003"/>
    <d v="2026-07-10T00:00:00"/>
    <n v="42"/>
    <s v="Evening"/>
    <n v="101"/>
    <n v="11"/>
    <n v="0"/>
    <n v="0"/>
    <n v="11"/>
    <n v="0"/>
    <n v="0"/>
    <s v=""/>
    <s v=""/>
    <s v="P_DS003_012|P_DS003_005|P_DS003_003|P_DS003_006|P_DS003_009|P_DS003_015|P_DS003_021|P_DS003_024|P_DS003_027|P_DS003_030|P_DS003_019"/>
    <n v="9.1818181818181817"/>
    <n v="0"/>
    <n v="850"/>
    <n v="0"/>
    <n v="32"/>
    <n v="101"/>
    <n v="500"/>
    <n v="121135.64"/>
    <n v="4.9504950495049505"/>
    <n v="1199.3627722772278"/>
    <n v="15.465346534653465"/>
    <n v="20.250393364356437"/>
    <n v="101"/>
    <n v="4.7850468297029707"/>
    <n v="0"/>
    <n v="1.3238538662684525"/>
    <n v="0.65511551155115522"/>
    <n v="0"/>
    <n v="11.258308771122113"/>
    <n v="6.1208709808580863"/>
    <n v="3535"/>
    <n v="37"/>
    <n v="5"/>
    <n v="5"/>
    <n v="5"/>
    <n v="0"/>
    <n v="0"/>
    <n v="0"/>
    <n v="1879.67"/>
    <s v="Rider Supply / Availability"/>
    <n v="101"/>
    <n v="135.05453013333334"/>
    <n v="1014.1612141666667"/>
    <n v="37"/>
    <n v="1"/>
    <n v="4.9504950495049507E-2"/>
    <n v="35"/>
    <n v="0.40925615191919196"/>
    <n v="0.91365875150150155"/>
    <n v="49"/>
    <n v="-12"/>
    <n v="7"/>
    <n v="4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10_I43"/>
    <s v="DS003"/>
    <d v="2026-07-10T00:00:00"/>
    <n v="43"/>
    <s v="Evening"/>
    <n v="117"/>
    <n v="11"/>
    <n v="0"/>
    <n v="0"/>
    <n v="11"/>
    <n v="0"/>
    <n v="0"/>
    <s v=""/>
    <s v=""/>
    <s v="P_DS003_005|P_DS003_003|P_DS003_006|P_DS003_009|P_DS003_015|P_DS003_021|P_DS003_024|P_DS003_027|P_DS003_030|P_DS003_019|P_DS003_012"/>
    <n v="10.636363636363637"/>
    <n v="0"/>
    <n v="850"/>
    <n v="0"/>
    <n v="32"/>
    <n v="117"/>
    <n v="607"/>
    <n v="133860.21"/>
    <n v="5.1880341880341883"/>
    <n v="1144.104358974359"/>
    <n v="16.273504273504273"/>
    <n v="20.338317345156696"/>
    <n v="116"/>
    <n v="4.0653597705128206"/>
    <n v="0"/>
    <n v="1.4212454654196394"/>
    <n v="0.67179487179487174"/>
    <n v="0"/>
    <n v="11.237616247150997"/>
    <n v="6.0823046267806271"/>
    <n v="4095"/>
    <n v="37"/>
    <n v="1"/>
    <n v="1"/>
    <n v="1"/>
    <n v="0"/>
    <n v="0"/>
    <n v="0"/>
    <n v="82.14"/>
    <s v="Rider Supply / Availability"/>
    <n v="116"/>
    <n v="167.05227273333333"/>
    <n v="1011.4692775333333"/>
    <n v="37"/>
    <n v="0.99145299145299148"/>
    <n v="8.5470085470085479E-3"/>
    <n v="35"/>
    <n v="0.50621900828282829"/>
    <n v="0.91123358336336335"/>
    <n v="49"/>
    <n v="-12"/>
    <n v="8"/>
    <n v="3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10_I44"/>
    <s v="DS003"/>
    <d v="2026-07-10T00:00:00"/>
    <n v="44"/>
    <s v="Evening"/>
    <n v="106"/>
    <n v="11"/>
    <n v="0"/>
    <n v="0"/>
    <n v="11"/>
    <n v="0"/>
    <n v="0"/>
    <s v=""/>
    <s v=""/>
    <s v="P_DS003_003|P_DS003_006|P_DS003_009|P_DS003_015|P_DS003_021|P_DS003_024|P_DS003_027|P_DS003_030|P_DS003_019|P_DS003_012|P_DS003_005"/>
    <n v="9.6363636363636367"/>
    <n v="0"/>
    <n v="850"/>
    <n v="0"/>
    <n v="32"/>
    <n v="106"/>
    <n v="536"/>
    <n v="122057.57"/>
    <n v="5.0566037735849054"/>
    <n v="1151.4865094339623"/>
    <n v="15.584905660377359"/>
    <n v="20.779457083018869"/>
    <n v="106"/>
    <n v="5.1945514226415099"/>
    <n v="5.815497169811318E-3"/>
    <n v="1.368196851240715"/>
    <n v="0.66257861635220128"/>
    <n v="0"/>
    <n v="11.573406390566037"/>
    <n v="6.16820185754717"/>
    <n v="3710"/>
    <n v="37"/>
    <n v="1"/>
    <n v="1"/>
    <n v="1"/>
    <n v="0"/>
    <n v="0"/>
    <n v="0"/>
    <n v="664.79"/>
    <s v="Rider Supply / Availability"/>
    <n v="106"/>
    <n v="144.52525528333334"/>
    <n v="1007.8436864166666"/>
    <n v="37"/>
    <n v="1"/>
    <n v="9.433962264150943E-3"/>
    <n v="35"/>
    <n v="0.43795531904040408"/>
    <n v="0.90796728506006008"/>
    <n v="48"/>
    <n v="-11"/>
    <n v="7"/>
    <n v="4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10_I45"/>
    <s v="DS003"/>
    <d v="2026-07-10T00:00:00"/>
    <n v="45"/>
    <s v="Evening"/>
    <n v="75"/>
    <n v="8"/>
    <n v="0"/>
    <n v="0"/>
    <n v="8"/>
    <n v="0"/>
    <n v="0"/>
    <s v=""/>
    <s v=""/>
    <s v="P_DS003_024|P_DS003_027|P_DS003_030|P_DS003_003|P_DS003_006|P_DS003_009|P_DS003_015|P_DS003_021"/>
    <n v="9.375"/>
    <n v="0"/>
    <n v="850"/>
    <n v="0"/>
    <n v="32"/>
    <n v="75"/>
    <n v="379"/>
    <n v="82298.880000000005"/>
    <n v="5.0533333333333337"/>
    <n v="1097.3184000000001"/>
    <n v="12.4"/>
    <n v="16.726893114000003"/>
    <n v="69"/>
    <n v="4.4344252868888896"/>
    <n v="1.8246755555555467E-4"/>
    <n v="1.3442719235292999"/>
    <n v="0.68977777777777782"/>
    <n v="0"/>
    <n v="7.6769803422222234"/>
    <n v="6.0605694851111105"/>
    <n v="2250"/>
    <n v="37"/>
    <n v="3"/>
    <n v="3"/>
    <n v="1"/>
    <n v="1"/>
    <n v="1"/>
    <n v="0"/>
    <n v="1221.9199999999998"/>
    <s v="Rider Supply / Availability"/>
    <n v="69"/>
    <n v="96.435712383333339"/>
    <n v="1000.8807889"/>
    <n v="37"/>
    <n v="0.92"/>
    <n v="0.04"/>
    <n v="30"/>
    <n v="0.40181546826388892"/>
    <n v="0.9016944044144144"/>
    <n v="48"/>
    <n v="-11"/>
    <n v="5"/>
    <n v="3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10_I46"/>
    <s v="DS003"/>
    <d v="2026-07-10T00:00:00"/>
    <n v="46"/>
    <s v="Evening"/>
    <n v="50"/>
    <n v="8"/>
    <n v="0"/>
    <n v="0"/>
    <n v="8"/>
    <n v="0"/>
    <n v="0"/>
    <s v=""/>
    <s v=""/>
    <s v="P_DS003_027|P_DS003_030|P_DS003_003|P_DS003_006|P_DS003_009|P_DS003_015|P_DS003_021|P_DS003_024"/>
    <n v="6.25"/>
    <n v="0"/>
    <n v="850"/>
    <n v="0"/>
    <n v="32"/>
    <n v="50"/>
    <n v="255"/>
    <n v="55903.02"/>
    <n v="5.0999999999999996"/>
    <n v="1118.0603999999998"/>
    <n v="11.26"/>
    <n v="9.4637493263333337"/>
    <n v="3"/>
    <n v="5.9573789666666668E-2"/>
    <n v="0"/>
    <n v="1.3951211005441515"/>
    <n v="0.61599999999999999"/>
    <n v="1.6661360840000001"/>
    <n v="1.9935672333333331E-2"/>
    <n v="6.5430258873333331"/>
    <n v="1500"/>
    <n v="37"/>
    <n v="2"/>
    <n v="2"/>
    <n v="1"/>
    <n v="0"/>
    <n v="1"/>
    <n v="0"/>
    <n v="308.22000000000003"/>
    <s v="Last-Mile Travel"/>
    <n v="2"/>
    <n v="73.876019900000003"/>
    <n v="701.23631943333328"/>
    <n v="37"/>
    <n v="0.06"/>
    <n v="0.04"/>
    <n v="30"/>
    <n v="0.30781674958333333"/>
    <n v="0.63174443192192187"/>
    <n v="34"/>
    <n v="3"/>
    <n v="4"/>
    <n v="4"/>
    <s v="Recover overdue put-away workload"/>
    <x v="2"/>
    <s v="Hyderabad"/>
    <s v="Medium"/>
    <n v="1900"/>
    <n v="2.8"/>
    <d v="1899-12-30T22:30:00"/>
    <d v="1899-12-30T23:00:00"/>
    <x v="22"/>
    <b v="0"/>
  </r>
  <r>
    <s v="DS003_20260710_I47"/>
    <s v="DS003"/>
    <d v="2026-07-10T00:00:00"/>
    <n v="47"/>
    <s v="Late Night"/>
    <n v="35"/>
    <n v="8"/>
    <n v="0"/>
    <n v="2"/>
    <n v="6"/>
    <n v="0"/>
    <n v="1"/>
    <s v=""/>
    <s v="P_DS003_030|P_DS003_003"/>
    <s v="P_DS003_006|P_DS003_009|P_DS003_015|P_DS003_021|P_DS003_024|P_DS003_027"/>
    <n v="5.833333333333333"/>
    <n v="0"/>
    <n v="850"/>
    <n v="1"/>
    <n v="31"/>
    <n v="35"/>
    <n v="175"/>
    <n v="40627.949999999997"/>
    <n v="5"/>
    <n v="1160.7985714285714"/>
    <n v="10.942857142857143"/>
    <n v="9.5453465466666678"/>
    <n v="6"/>
    <n v="0.15123558714285715"/>
    <n v="0"/>
    <n v="1.2842714947031832"/>
    <n v="0.63380952380952382"/>
    <n v="1.9180810090476192"/>
    <n v="0"/>
    <n v="6.6739321928571425"/>
    <n v="1050"/>
    <n v="37"/>
    <n v="1"/>
    <n v="1"/>
    <n v="0"/>
    <n v="0"/>
    <n v="1"/>
    <n v="0"/>
    <n v="372.81"/>
    <s v="Store Not Ready for Rider"/>
    <n v="5"/>
    <n v="45.817660783333338"/>
    <n v="421.15529066666664"/>
    <n v="22"/>
    <n v="0.17142857142857143"/>
    <n v="2.8571428571428571E-2"/>
    <n v="30"/>
    <n v="0.25454255990740743"/>
    <n v="0.37941918078078074"/>
    <n v="21"/>
    <n v="16"/>
    <n v="3"/>
    <n v="3"/>
    <s v="Protect or increase picker capacity"/>
    <x v="2"/>
    <s v="Hyderabad"/>
    <s v="Medium"/>
    <n v="1900"/>
    <n v="2.8"/>
    <d v="1899-12-30T23:00:00"/>
    <d v="1899-12-30T23:30:00"/>
    <x v="23"/>
    <b v="0"/>
  </r>
  <r>
    <s v="DS003_20260710_I48"/>
    <s v="DS003"/>
    <d v="2026-07-10T00:00:00"/>
    <n v="48"/>
    <s v="Late Night"/>
    <n v="30"/>
    <n v="8"/>
    <n v="0"/>
    <n v="2"/>
    <n v="6"/>
    <n v="0"/>
    <n v="1"/>
    <s v=""/>
    <s v="P_DS003_003|P_DS003_006"/>
    <s v="P_DS003_009|P_DS003_015|P_DS003_021|P_DS003_024|P_DS003_027|P_DS003_030"/>
    <n v="5"/>
    <n v="0"/>
    <n v="850"/>
    <n v="1"/>
    <n v="30"/>
    <n v="30"/>
    <n v="153"/>
    <n v="36930.86"/>
    <n v="5.0999999999999996"/>
    <n v="1231.0286666666666"/>
    <n v="10.666666666666666"/>
    <n v="9.866078749444446"/>
    <n v="8"/>
    <n v="0.22408518111111111"/>
    <n v="0"/>
    <n v="1.3655856220625515"/>
    <n v="0.66833333333333333"/>
    <n v="2.0339189477777775"/>
    <n v="0"/>
    <n v="6.8966042400000003"/>
    <n v="900"/>
    <n v="37"/>
    <n v="1"/>
    <n v="1"/>
    <n v="1"/>
    <n v="0"/>
    <n v="0"/>
    <n v="0"/>
    <n v="446.03"/>
    <s v="Store Not Ready for Rider"/>
    <n v="7"/>
    <n v="41.332462849999999"/>
    <n v="323.80215620000001"/>
    <n v="21"/>
    <n v="0.26666666666666666"/>
    <n v="3.3333333333333333E-2"/>
    <n v="30"/>
    <n v="0.2296247936111111"/>
    <n v="0.29171365423423423"/>
    <n v="16"/>
    <n v="21"/>
    <n v="2"/>
    <n v="4"/>
    <s v="Protect or increase picker capacity"/>
    <x v="2"/>
    <s v="Hyderabad"/>
    <s v="Medium"/>
    <n v="1900"/>
    <n v="2.8"/>
    <d v="1899-12-30T23:30:00"/>
    <d v="1899-12-30T00:00:00"/>
    <x v="23"/>
    <b v="0"/>
  </r>
  <r>
    <s v="DS003_20260711_I01"/>
    <s v="DS003"/>
    <d v="2026-07-11T00:00:00"/>
    <n v="1"/>
    <s v="Night"/>
    <n v="5"/>
    <n v="15"/>
    <n v="12"/>
    <n v="2"/>
    <n v="1"/>
    <n v="900"/>
    <n v="1"/>
    <s v="P_DS003_006|P_DS003_009|P_DS003_015|P_DS003_021|P_DS003_024|P_DS003_027|P_DS003_030|P_DS003_001|P_DS003_004|P_DS003_016|P_DS003_019|P_DS003_022"/>
    <s v="P_DS003_028|P_DS003_031"/>
    <s v="P_DS003_003"/>
    <n v="5"/>
    <n v="900"/>
    <n v="9100"/>
    <n v="1"/>
    <n v="49"/>
    <n v="5"/>
    <n v="22"/>
    <n v="4766.3599999999997"/>
    <n v="4.4000000000000004"/>
    <n v="953.27199999999993"/>
    <n v="10.8"/>
    <n v="8.9571826933333334"/>
    <n v="1"/>
    <n v="4.1364906666666798E-2"/>
    <n v="0"/>
    <n v="1.1106974205921412"/>
    <n v="0.39"/>
    <n v="1.5006974133333333"/>
    <n v="0"/>
    <n v="6.6764852733333324"/>
    <n v="150"/>
    <n v="62"/>
    <n v="1"/>
    <n v="1"/>
    <n v="1"/>
    <n v="0"/>
    <n v="0"/>
    <n v="0"/>
    <n v="145.24"/>
    <s v="Last-Mile Travel"/>
    <n v="1"/>
    <n v="6.0100712666666665"/>
    <n v="108.42050833333333"/>
    <n v="12"/>
    <n v="0.2"/>
    <n v="0.2"/>
    <n v="30"/>
    <n v="0.20033570888888888"/>
    <n v="5.8290595878136196E-2"/>
    <n v="6"/>
    <n v="56"/>
    <n v="1"/>
    <n v="0"/>
    <s v="Investigate inventory and order-quality process"/>
    <x v="2"/>
    <s v="Hyderabad"/>
    <s v="Medium"/>
    <n v="1900"/>
    <n v="2.8"/>
    <d v="1899-12-30T00:00:00"/>
    <d v="1899-12-30T00:30:00"/>
    <x v="0"/>
    <b v="0"/>
  </r>
  <r>
    <s v="DS003_20260711_I02"/>
    <s v="DS003"/>
    <d v="2026-07-11T00:00:00"/>
    <n v="2"/>
    <s v="Night"/>
    <n v="5"/>
    <n v="15"/>
    <n v="12"/>
    <n v="2"/>
    <n v="1"/>
    <n v="900"/>
    <n v="1"/>
    <s v="P_DS003_009|P_DS003_015|P_DS003_021|P_DS003_024|P_DS003_027|P_DS003_030|P_DS003_001|P_DS003_004|P_DS003_016|P_DS003_019|P_DS003_022|P_DS003_028"/>
    <s v="P_DS003_031|P_DS003_003"/>
    <s v="P_DS003_006"/>
    <n v="5"/>
    <n v="900"/>
    <n v="8200"/>
    <n v="1"/>
    <n v="48"/>
    <n v="5"/>
    <n v="34"/>
    <n v="7203.3"/>
    <n v="6.8"/>
    <n v="1440.66"/>
    <n v="9.6"/>
    <n v="8.2203738066666663"/>
    <n v="1"/>
    <n v="0.22277525333333337"/>
    <n v="0.2270056733333333"/>
    <n v="1.5973106559342871"/>
    <n v="0.82"/>
    <n v="2.6443163266666665"/>
    <n v="0"/>
    <n v="4.9160574700000002"/>
    <n v="150"/>
    <n v="60"/>
    <n v="1"/>
    <n v="1"/>
    <n v="1"/>
    <n v="0"/>
    <n v="0"/>
    <n v="0"/>
    <n v="580.30999999999995"/>
    <s v="Store Not Ready for Rider"/>
    <n v="1"/>
    <n v="7.9865532333333338"/>
    <n v="44.880602466666666"/>
    <n v="3"/>
    <n v="0.2"/>
    <n v="0.2"/>
    <n v="30"/>
    <n v="0.26621844111111115"/>
    <n v="2.4933668037037036E-2"/>
    <n v="3"/>
    <n v="57"/>
    <n v="1"/>
    <n v="0"/>
    <s v="Protect or increase picker capacity"/>
    <x v="2"/>
    <s v="Hyderabad"/>
    <s v="Medium"/>
    <n v="1900"/>
    <n v="2.8"/>
    <d v="1899-12-30T00:30:00"/>
    <d v="1899-12-30T01:00:00"/>
    <x v="0"/>
    <b v="0"/>
  </r>
  <r>
    <s v="DS003_20260711_I03"/>
    <s v="DS003"/>
    <d v="2026-07-11T00:00:00"/>
    <n v="3"/>
    <s v="Night"/>
    <n v="9"/>
    <n v="7"/>
    <n v="6"/>
    <n v="0"/>
    <n v="1"/>
    <n v="450"/>
    <n v="0"/>
    <s v="P_DS003_019|P_DS003_022|P_DS003_028|P_DS003_031|P_DS003_001|P_DS003_004"/>
    <s v=""/>
    <s v="P_DS003_016"/>
    <n v="9"/>
    <n v="450"/>
    <n v="7750"/>
    <n v="0"/>
    <n v="48"/>
    <n v="9"/>
    <n v="41"/>
    <n v="8225.26"/>
    <n v="4.5555555555555554"/>
    <n v="913.91777777777781"/>
    <n v="10.111111111111111"/>
    <n v="9.0992771148148162"/>
    <n v="2"/>
    <n v="0.14136006481481486"/>
    <n v="0.32746090740740741"/>
    <n v="1.127951784874007"/>
    <n v="0.54629629629629628"/>
    <n v="2.0017089833333332"/>
    <n v="0"/>
    <n v="6.1160866388888895"/>
    <n v="270"/>
    <n v="25"/>
    <n v="1"/>
    <n v="1"/>
    <n v="1"/>
    <n v="0"/>
    <n v="0"/>
    <n v="0"/>
    <n v="186.54"/>
    <s v="Store Not Ready for Rider"/>
    <n v="2"/>
    <n v="10.151566000000001"/>
    <n v="68.699890416666662"/>
    <n v="7"/>
    <n v="0.22222222222222221"/>
    <n v="0.1111111111111111"/>
    <n v="30"/>
    <n v="0.33838553333333338"/>
    <n v="9.1599853888888888E-2"/>
    <n v="4"/>
    <n v="21"/>
    <n v="1"/>
    <n v="0"/>
    <s v="Protect or increase picker capacity"/>
    <x v="2"/>
    <s v="Hyderabad"/>
    <s v="Medium"/>
    <n v="1900"/>
    <n v="2.8"/>
    <d v="1899-12-30T01:00:00"/>
    <d v="1899-12-30T01:30:00"/>
    <x v="1"/>
    <b v="0"/>
  </r>
  <r>
    <s v="DS003_20260711_I04"/>
    <s v="DS003"/>
    <d v="2026-07-11T00:00:00"/>
    <n v="4"/>
    <s v="Night"/>
    <n v="4"/>
    <n v="7"/>
    <n v="6"/>
    <n v="0"/>
    <n v="1"/>
    <n v="450"/>
    <n v="0"/>
    <s v="P_DS003_022|P_DS003_028|P_DS003_031|P_DS003_001|P_DS003_004|P_DS003_016"/>
    <s v=""/>
    <s v="P_DS003_019"/>
    <n v="4"/>
    <n v="450"/>
    <n v="7300"/>
    <n v="0"/>
    <n v="48"/>
    <n v="4"/>
    <n v="17"/>
    <n v="4700.72"/>
    <n v="4.25"/>
    <n v="1175.18"/>
    <n v="10.5"/>
    <n v="9.7576023875000004"/>
    <n v="1"/>
    <n v="0.25831535416666673"/>
    <n v="0.38025904999999993"/>
    <n v="0.9861906399182061"/>
    <n v="0.3833333333333333"/>
    <n v="1.7497830208333336"/>
    <n v="0"/>
    <n v="7.0161526916666661"/>
    <n v="120"/>
    <n v="25"/>
    <n v="0"/>
    <n v="0"/>
    <n v="0"/>
    <n v="0"/>
    <n v="0"/>
    <n v="0"/>
    <n v="0"/>
    <s v="Store Not Ready for Rider"/>
    <n v="1"/>
    <n v="3.9447625166666667"/>
    <n v="43.960804400000001"/>
    <n v="4"/>
    <n v="0.25"/>
    <n v="0"/>
    <n v="30"/>
    <n v="0.13149208388888889"/>
    <n v="5.861440586666667E-2"/>
    <n v="3"/>
    <n v="22"/>
    <n v="1"/>
    <n v="0"/>
    <s v="Protect or increase picker capacity"/>
    <x v="2"/>
    <s v="Hyderabad"/>
    <s v="Medium"/>
    <n v="1900"/>
    <n v="2.8"/>
    <d v="1899-12-30T01:30:00"/>
    <d v="1899-12-30T02:00:00"/>
    <x v="1"/>
    <b v="0"/>
  </r>
  <r>
    <s v="DS003_20260711_I05"/>
    <s v="DS003"/>
    <d v="2026-07-11T00:00:00"/>
    <n v="5"/>
    <s v="Night"/>
    <n v="8"/>
    <n v="7"/>
    <n v="6"/>
    <n v="0"/>
    <n v="1"/>
    <n v="450"/>
    <n v="0"/>
    <s v="P_DS003_028|P_DS003_031|P_DS003_001|P_DS003_004|P_DS003_016|P_DS003_019"/>
    <s v=""/>
    <s v="P_DS003_022"/>
    <n v="8"/>
    <n v="450"/>
    <n v="6850"/>
    <n v="0"/>
    <n v="48"/>
    <n v="8"/>
    <n v="36"/>
    <n v="7233.41"/>
    <n v="4.5"/>
    <n v="904.17624999999998"/>
    <n v="11"/>
    <n v="9.6261388270833343"/>
    <n v="2"/>
    <n v="0.44493326875000028"/>
    <n v="0"/>
    <n v="1.1414980416316209"/>
    <n v="0.6"/>
    <n v="1.7414980333333334"/>
    <n v="0"/>
    <n v="6.9596407854166671"/>
    <n v="240"/>
    <n v="25"/>
    <n v="0"/>
    <n v="0"/>
    <n v="0"/>
    <n v="0"/>
    <n v="0"/>
    <n v="0"/>
    <n v="0"/>
    <s v="Last-Mile Travel"/>
    <n v="1"/>
    <n v="9.1319842666666666"/>
    <n v="77.009150966666667"/>
    <n v="5"/>
    <n v="0.25"/>
    <n v="0"/>
    <n v="30"/>
    <n v="0.30439947555555558"/>
    <n v="0.10267886795555556"/>
    <n v="4"/>
    <n v="21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11_I06"/>
    <s v="DS003"/>
    <d v="2026-07-11T00:00:00"/>
    <n v="6"/>
    <s v="Night"/>
    <n v="4"/>
    <n v="7"/>
    <n v="6"/>
    <n v="0"/>
    <n v="1"/>
    <n v="450"/>
    <n v="0"/>
    <s v="P_DS003_031|P_DS003_001|P_DS003_004|P_DS003_016|P_DS003_019|P_DS003_022"/>
    <s v=""/>
    <s v="P_DS003_028"/>
    <n v="4"/>
    <n v="450"/>
    <n v="6400"/>
    <n v="0"/>
    <n v="48"/>
    <n v="4"/>
    <n v="13"/>
    <n v="3631.73"/>
    <n v="3.25"/>
    <n v="907.9325"/>
    <n v="10.75"/>
    <n v="9.744738245833334"/>
    <n v="0"/>
    <n v="0"/>
    <n v="0"/>
    <n v="0.8619547076323435"/>
    <n v="0.86250000000000004"/>
    <n v="1.7244546999999999"/>
    <n v="0"/>
    <n v="6.7869502041666667"/>
    <n v="120"/>
    <n v="25"/>
    <n v="0"/>
    <n v="0"/>
    <n v="0"/>
    <n v="0"/>
    <n v="0"/>
    <n v="0"/>
    <n v="0"/>
    <s v="No SLA Breach"/>
    <n v="0"/>
    <n v="3.4478187999999999"/>
    <n v="53.0150194"/>
    <n v="3"/>
    <n v="0"/>
    <n v="0"/>
    <n v="30"/>
    <n v="0.11492729333333333"/>
    <n v="7.0686692533333331E-2"/>
    <n v="3"/>
    <n v="22"/>
    <n v="1"/>
    <n v="0"/>
    <s v="Monitor - no immediate intervention"/>
    <x v="2"/>
    <s v="Hyderabad"/>
    <s v="Medium"/>
    <n v="1900"/>
    <n v="2.8"/>
    <d v="1899-12-30T02:30:00"/>
    <d v="1899-12-30T03:00:00"/>
    <x v="2"/>
    <b v="0"/>
  </r>
  <r>
    <s v="DS003_20260711_I07"/>
    <s v="DS003"/>
    <d v="2026-07-11T00:00:00"/>
    <n v="7"/>
    <s v="Night"/>
    <n v="9"/>
    <n v="7"/>
    <n v="6"/>
    <n v="0"/>
    <n v="1"/>
    <n v="450"/>
    <n v="0"/>
    <s v="P_DS003_001|P_DS003_004|P_DS003_016|P_DS003_019|P_DS003_022|P_DS003_028"/>
    <s v=""/>
    <s v="P_DS003_031"/>
    <n v="9"/>
    <n v="450"/>
    <n v="5950"/>
    <n v="0"/>
    <n v="48"/>
    <n v="9"/>
    <n v="32"/>
    <n v="9048.74"/>
    <n v="3.5555555555555554"/>
    <n v="1005.4155555555556"/>
    <n v="10.555555555555555"/>
    <n v="9.3416912166666677"/>
    <n v="2"/>
    <n v="0.12749171111111124"/>
    <n v="0.10325704814814814"/>
    <n v="0.95118102284071027"/>
    <n v="0.75185185185185188"/>
    <n v="1.8062899148148146"/>
    <n v="0"/>
    <n v="6.4354012888888885"/>
    <n v="270"/>
    <n v="25"/>
    <n v="0"/>
    <n v="0"/>
    <n v="0"/>
    <n v="0"/>
    <n v="0"/>
    <n v="0"/>
    <n v="0"/>
    <s v="Last-Mile Travel"/>
    <n v="1"/>
    <n v="8.5606291166666661"/>
    <n v="72.492154799999994"/>
    <n v="5"/>
    <n v="0.22222222222222221"/>
    <n v="0"/>
    <n v="30"/>
    <n v="0.28535430388888888"/>
    <n v="9.6656206399999986E-2"/>
    <n v="4"/>
    <n v="21"/>
    <n v="1"/>
    <n v="0"/>
    <s v="Monitor - no immediate intervention"/>
    <x v="2"/>
    <s v="Hyderabad"/>
    <s v="Medium"/>
    <n v="1900"/>
    <n v="2.8"/>
    <d v="1899-12-30T03:00:00"/>
    <d v="1899-12-30T03:30:00"/>
    <x v="3"/>
    <b v="0"/>
  </r>
  <r>
    <s v="DS003_20260711_I08"/>
    <s v="DS003"/>
    <d v="2026-07-11T00:00:00"/>
    <n v="8"/>
    <s v="Night"/>
    <n v="7"/>
    <n v="7"/>
    <n v="6"/>
    <n v="0"/>
    <n v="1"/>
    <n v="450"/>
    <n v="0"/>
    <s v="P_DS003_004|P_DS003_016|P_DS003_019|P_DS003_022|P_DS003_028|P_DS003_031"/>
    <s v=""/>
    <s v="P_DS003_001"/>
    <n v="7"/>
    <n v="450"/>
    <n v="5500"/>
    <n v="0"/>
    <n v="48"/>
    <n v="7"/>
    <n v="41"/>
    <n v="8858.69"/>
    <n v="5.8571428571428568"/>
    <n v="1265.527142857143"/>
    <n v="10.142857142857142"/>
    <n v="9.9832096380952375"/>
    <n v="4"/>
    <n v="0.22311859047619059"/>
    <n v="1.2048601714285714"/>
    <n v="1.7334525091822095"/>
    <n v="0.75476190476190474"/>
    <n v="3.6930745809523811"/>
    <n v="0"/>
    <n v="5.4401350476190471"/>
    <n v="210"/>
    <n v="25"/>
    <n v="0"/>
    <n v="0"/>
    <n v="0"/>
    <n v="0"/>
    <n v="0"/>
    <n v="0"/>
    <n v="0"/>
    <s v="Store Not Ready for Rider"/>
    <n v="4"/>
    <n v="10.652638316666666"/>
    <n v="69.603475500000002"/>
    <n v="6"/>
    <n v="0.5714285714285714"/>
    <n v="0"/>
    <n v="30"/>
    <n v="0.35508794388888887"/>
    <n v="9.2804633999999997E-2"/>
    <n v="4"/>
    <n v="21"/>
    <n v="1"/>
    <n v="0"/>
    <s v="Protect or increase picker capacity"/>
    <x v="2"/>
    <s v="Hyderabad"/>
    <s v="Medium"/>
    <n v="1900"/>
    <n v="2.8"/>
    <d v="1899-12-30T03:30:00"/>
    <d v="1899-12-30T04:00:00"/>
    <x v="3"/>
    <b v="0"/>
  </r>
  <r>
    <s v="DS003_20260711_I09"/>
    <s v="DS003"/>
    <d v="2026-07-11T00:00:00"/>
    <n v="9"/>
    <s v="Night"/>
    <n v="12"/>
    <n v="7"/>
    <n v="6"/>
    <n v="0"/>
    <n v="1"/>
    <n v="450"/>
    <n v="0"/>
    <s v="P_DS003_016|P_DS003_019|P_DS003_022|P_DS003_028|P_DS003_031|P_DS003_001"/>
    <s v=""/>
    <s v="P_DS003_004"/>
    <n v="12"/>
    <n v="450"/>
    <n v="5050"/>
    <n v="0"/>
    <n v="48"/>
    <n v="12"/>
    <n v="62"/>
    <n v="14120.630000000001"/>
    <n v="5.166666666666667"/>
    <n v="1176.7191666666668"/>
    <n v="10.166666666666666"/>
    <n v="9.2541000624999992"/>
    <n v="4"/>
    <n v="0.47252899861111103"/>
    <n v="0.60267556805555567"/>
    <n v="1.3083782459929842"/>
    <n v="0.67083333333333328"/>
    <n v="2.5818871430555554"/>
    <n v="0"/>
    <n v="5.7277684680555554"/>
    <n v="360"/>
    <n v="25"/>
    <n v="0"/>
    <n v="0"/>
    <n v="0"/>
    <n v="0"/>
    <n v="0"/>
    <n v="0"/>
    <n v="0"/>
    <s v="Store Not Ready for Rider"/>
    <n v="4"/>
    <n v="17.182068033333334"/>
    <n v="94.373850866666658"/>
    <n v="7"/>
    <n v="0.33333333333333331"/>
    <n v="0"/>
    <n v="30"/>
    <n v="0.5727356011111111"/>
    <n v="0.12583180115555553"/>
    <n v="5"/>
    <n v="20"/>
    <n v="1"/>
    <n v="0"/>
    <s v="Protect or increase picker capacity"/>
    <x v="2"/>
    <s v="Hyderabad"/>
    <s v="Medium"/>
    <n v="1900"/>
    <n v="2.8"/>
    <d v="1899-12-30T04:00:00"/>
    <d v="1899-12-30T04:30:00"/>
    <x v="4"/>
    <b v="0"/>
  </r>
  <r>
    <s v="DS003_20260711_I10"/>
    <s v="DS003"/>
    <d v="2026-07-11T00:00:00"/>
    <n v="10"/>
    <s v="Night"/>
    <n v="8"/>
    <n v="7"/>
    <n v="6"/>
    <n v="0"/>
    <n v="1"/>
    <n v="450"/>
    <n v="0"/>
    <s v="P_DS003_019|P_DS003_022|P_DS003_028|P_DS003_031|P_DS003_001|P_DS003_004"/>
    <s v=""/>
    <s v="P_DS003_016"/>
    <n v="8"/>
    <n v="450"/>
    <n v="4600"/>
    <n v="0"/>
    <n v="48"/>
    <n v="8"/>
    <n v="51"/>
    <n v="12128.25"/>
    <n v="6.375"/>
    <n v="1516.03125"/>
    <n v="11.25"/>
    <n v="11.09695690625"/>
    <n v="3"/>
    <n v="0.66983864375000013"/>
    <n v="0.22991833750000001"/>
    <n v="1.5986756623147986"/>
    <n v="0.82916666666666661"/>
    <n v="2.6577606604166668"/>
    <n v="0"/>
    <n v="7.5433629020833335"/>
    <n v="240"/>
    <n v="25"/>
    <n v="0"/>
    <n v="0"/>
    <n v="0"/>
    <n v="0"/>
    <n v="0"/>
    <n v="0"/>
    <n v="0"/>
    <s v="Store Not Ready for Rider"/>
    <n v="3"/>
    <n v="10.588211566666667"/>
    <n v="73.220785166666658"/>
    <n v="6"/>
    <n v="0.375"/>
    <n v="0"/>
    <n v="30"/>
    <n v="0.35294038555555557"/>
    <n v="9.7627713555555551E-2"/>
    <n v="4"/>
    <n v="21"/>
    <n v="1"/>
    <n v="0"/>
    <s v="Protect or increase picker capacity"/>
    <x v="2"/>
    <s v="Hyderabad"/>
    <s v="Medium"/>
    <n v="1900"/>
    <n v="2.8"/>
    <d v="1899-12-30T04:30:00"/>
    <d v="1899-12-30T05:00:00"/>
    <x v="4"/>
    <b v="0"/>
  </r>
  <r>
    <s v="DS003_20260711_I11"/>
    <s v="DS003"/>
    <d v="2026-07-11T00:00:00"/>
    <n v="11"/>
    <s v="Night"/>
    <n v="7"/>
    <n v="7"/>
    <n v="6"/>
    <n v="0"/>
    <n v="1"/>
    <n v="450"/>
    <n v="0"/>
    <s v="P_DS003_022|P_DS003_028|P_DS003_031|P_DS003_001|P_DS003_004|P_DS003_016"/>
    <s v=""/>
    <s v="P_DS003_019"/>
    <n v="7"/>
    <n v="450"/>
    <n v="4150"/>
    <n v="0"/>
    <n v="48"/>
    <n v="7"/>
    <n v="29"/>
    <n v="5698.14"/>
    <n v="4.1428571428571432"/>
    <n v="814.0200000000001"/>
    <n v="10.714285714285714"/>
    <n v="8.6246426309523816"/>
    <n v="0"/>
    <n v="0"/>
    <n v="0.20701294523809524"/>
    <n v="1.1358832117406676"/>
    <n v="0.588095238095238"/>
    <n v="1.9309913857142857"/>
    <n v="0"/>
    <n v="5.8793655214285723"/>
    <n v="210"/>
    <n v="25"/>
    <n v="1"/>
    <n v="1"/>
    <n v="1"/>
    <n v="0"/>
    <n v="0"/>
    <n v="0"/>
    <n v="323.58999999999997"/>
    <s v="No SLA Breach"/>
    <n v="0"/>
    <n v="10.152376050000001"/>
    <n v="83.8908074"/>
    <n v="5"/>
    <n v="0"/>
    <n v="0.14285714285714285"/>
    <n v="30"/>
    <n v="0.33841253500000001"/>
    <n v="0.11185440986666667"/>
    <n v="4"/>
    <n v="21"/>
    <n v="1"/>
    <n v="0"/>
    <s v="Investigate inventory and order-quality process"/>
    <x v="2"/>
    <s v="Hyderabad"/>
    <s v="Medium"/>
    <n v="1900"/>
    <n v="2.8"/>
    <d v="1899-12-30T05:00:00"/>
    <d v="1899-12-30T05:30:00"/>
    <x v="5"/>
    <b v="0"/>
  </r>
  <r>
    <s v="DS003_20260711_I12"/>
    <s v="DS003"/>
    <d v="2026-07-11T00:00:00"/>
    <n v="12"/>
    <s v="Night"/>
    <n v="5"/>
    <n v="7"/>
    <n v="6"/>
    <n v="0"/>
    <n v="1"/>
    <n v="450"/>
    <n v="0"/>
    <s v="P_DS003_028|P_DS003_031|P_DS003_001|P_DS003_004|P_DS003_016|P_DS003_019"/>
    <s v=""/>
    <s v="P_DS003_022"/>
    <n v="5"/>
    <n v="450"/>
    <n v="3700"/>
    <n v="0"/>
    <n v="48"/>
    <n v="5"/>
    <n v="24"/>
    <n v="4989.8099999999995"/>
    <n v="4.8"/>
    <n v="997.96199999999988"/>
    <n v="9.6"/>
    <n v="7.8926602966666666"/>
    <n v="1"/>
    <n v="5.8657696666666578E-2"/>
    <n v="8.2634203333333323E-2"/>
    <n v="1.2607033693458516"/>
    <n v="0.65"/>
    <n v="1.9933375666666666"/>
    <n v="0"/>
    <n v="4.9326560566666666"/>
    <n v="150"/>
    <n v="25"/>
    <n v="0"/>
    <n v="0"/>
    <n v="0"/>
    <n v="0"/>
    <n v="0"/>
    <n v="0"/>
    <n v="0"/>
    <s v="Last-Mile Travel"/>
    <n v="1"/>
    <n v="6.3035168000000006"/>
    <n v="46.050265283333331"/>
    <n v="3"/>
    <n v="0.2"/>
    <n v="0"/>
    <n v="30"/>
    <n v="0.21011722666666668"/>
    <n v="6.1400353711111105E-2"/>
    <n v="3"/>
    <n v="22"/>
    <n v="1"/>
    <n v="0"/>
    <s v="Monitor - no immediate intervention"/>
    <x v="2"/>
    <s v="Hyderabad"/>
    <s v="Medium"/>
    <n v="1900"/>
    <n v="2.8"/>
    <d v="1899-12-30T05:30:00"/>
    <d v="1899-12-30T06:00:00"/>
    <x v="5"/>
    <b v="0"/>
  </r>
  <r>
    <s v="DS003_20260711_I13"/>
    <s v="DS003"/>
    <d v="2026-07-11T00:00:00"/>
    <n v="13"/>
    <s v="Morning"/>
    <n v="4"/>
    <n v="7"/>
    <n v="3"/>
    <n v="2"/>
    <n v="2"/>
    <n v="225"/>
    <n v="1"/>
    <s v="P_DS003_031|P_DS003_001|P_DS003_004"/>
    <s v="P_DS003_016|P_DS003_019"/>
    <s v="P_DS003_022|P_DS003_028"/>
    <n v="2"/>
    <n v="225"/>
    <n v="3475"/>
    <n v="1"/>
    <n v="47"/>
    <n v="4"/>
    <n v="14"/>
    <n v="2909.87"/>
    <n v="3.5"/>
    <n v="727.46749999999997"/>
    <n v="10"/>
    <n v="8.5225960958333324"/>
    <n v="1"/>
    <n v="0.1421475541666668"/>
    <n v="0"/>
    <n v="0.93212263307201049"/>
    <n v="0.72083333333333333"/>
    <n v="1.6529559583333333"/>
    <n v="0"/>
    <n v="5.9321401291666671"/>
    <n v="120"/>
    <n v="25"/>
    <n v="0"/>
    <n v="0"/>
    <n v="0"/>
    <n v="0"/>
    <n v="0"/>
    <n v="0"/>
    <n v="0"/>
    <s v="Last-Mile Travel"/>
    <n v="1"/>
    <n v="3.7284905000000004"/>
    <n v="34.698032300000001"/>
    <n v="3"/>
    <n v="0.25"/>
    <n v="0"/>
    <n v="30"/>
    <n v="6.2141508333333338E-2"/>
    <n v="4.626404306666667E-2"/>
    <n v="2"/>
    <n v="23"/>
    <n v="1"/>
    <n v="1"/>
    <s v="Recover overdue put-away workload"/>
    <x v="2"/>
    <s v="Hyderabad"/>
    <s v="Medium"/>
    <n v="1900"/>
    <n v="2.8"/>
    <d v="1899-12-30T06:00:00"/>
    <d v="1899-12-30T06:30:00"/>
    <x v="6"/>
    <b v="0"/>
  </r>
  <r>
    <s v="DS003_20260711_I14"/>
    <s v="DS003"/>
    <d v="2026-07-11T00:00:00"/>
    <n v="14"/>
    <s v="Morning"/>
    <n v="10"/>
    <n v="7"/>
    <n v="3"/>
    <n v="2"/>
    <n v="2"/>
    <n v="225"/>
    <n v="1"/>
    <s v="P_DS003_001|P_DS003_004|P_DS003_016"/>
    <s v="P_DS003_019|P_DS003_022"/>
    <s v="P_DS003_028|P_DS003_031"/>
    <n v="5"/>
    <n v="225"/>
    <n v="3250"/>
    <n v="1"/>
    <n v="46"/>
    <n v="10"/>
    <n v="47"/>
    <n v="12238.87"/>
    <n v="4.7"/>
    <n v="1223.8870000000002"/>
    <n v="10.4"/>
    <n v="9.1670781300000002"/>
    <n v="1"/>
    <n v="0.21516808833333342"/>
    <n v="0"/>
    <n v="1.3024733237253916"/>
    <n v="0.48999999999999994"/>
    <n v="1.7924733166666666"/>
    <n v="0"/>
    <n v="6.561271473333333"/>
    <n v="300"/>
    <n v="25"/>
    <n v="1"/>
    <n v="1"/>
    <n v="1"/>
    <n v="0"/>
    <n v="0"/>
    <n v="0"/>
    <n v="323.58999999999997"/>
    <s v="Store Not Ready for Rider"/>
    <n v="1"/>
    <n v="13.012039666666666"/>
    <n v="61.94635246666666"/>
    <n v="4"/>
    <n v="0.1"/>
    <n v="0.1"/>
    <n v="30"/>
    <n v="0.21686732777777779"/>
    <n v="8.2595136622222218E-2"/>
    <n v="3"/>
    <n v="22"/>
    <n v="1"/>
    <n v="1"/>
    <s v="Recover overdue put-away workload"/>
    <x v="2"/>
    <s v="Hyderabad"/>
    <s v="Medium"/>
    <n v="1900"/>
    <n v="2.8"/>
    <d v="1899-12-30T06:30:00"/>
    <d v="1899-12-30T07:00:00"/>
    <x v="6"/>
    <b v="0"/>
  </r>
  <r>
    <s v="DS003_20260711_I15"/>
    <s v="DS003"/>
    <d v="2026-07-11T00:00:00"/>
    <n v="15"/>
    <s v="Morning"/>
    <n v="11"/>
    <n v="7"/>
    <n v="3"/>
    <n v="2"/>
    <n v="2"/>
    <n v="225"/>
    <n v="1"/>
    <s v="P_DS003_004|P_DS003_016|P_DS003_019"/>
    <s v="P_DS003_022|P_DS003_028"/>
    <s v="P_DS003_031|P_DS003_001"/>
    <n v="5.5"/>
    <n v="225"/>
    <n v="3025"/>
    <n v="1"/>
    <n v="45"/>
    <n v="11"/>
    <n v="60"/>
    <n v="12774.960000000001"/>
    <n v="5.4545454545454541"/>
    <n v="1161.3600000000001"/>
    <n v="10.363636363636363"/>
    <n v="9.3035052469696957"/>
    <n v="2"/>
    <n v="9.2568292424242374E-2"/>
    <n v="0"/>
    <n v="1.45367722751842"/>
    <n v="0.59393939393939388"/>
    <n v="2.047616612121212"/>
    <n v="0"/>
    <n v="6.4210401409090911"/>
    <n v="330"/>
    <n v="25"/>
    <n v="0"/>
    <n v="0"/>
    <n v="0"/>
    <n v="0"/>
    <n v="0"/>
    <n v="0"/>
    <n v="0"/>
    <s v="Last-Mile Travel"/>
    <n v="1"/>
    <n v="15.640903916666666"/>
    <n v="122.0464398"/>
    <n v="9"/>
    <n v="0.18181818181818182"/>
    <n v="0"/>
    <n v="30"/>
    <n v="0.26068173194444444"/>
    <n v="0.16272858640000001"/>
    <n v="6"/>
    <n v="19"/>
    <n v="1"/>
    <n v="1"/>
    <s v="Recover overdue put-away workload"/>
    <x v="2"/>
    <s v="Hyderabad"/>
    <s v="Medium"/>
    <n v="1900"/>
    <n v="2.8"/>
    <d v="1899-12-30T07:00:00"/>
    <d v="1899-12-30T07:30:00"/>
    <x v="7"/>
    <b v="0"/>
  </r>
  <r>
    <s v="DS003_20260711_I16"/>
    <s v="DS003"/>
    <d v="2026-07-11T00:00:00"/>
    <n v="16"/>
    <s v="Morning"/>
    <n v="14"/>
    <n v="7"/>
    <n v="3"/>
    <n v="2"/>
    <n v="2"/>
    <n v="225"/>
    <n v="1"/>
    <s v="P_DS003_016|P_DS003_019|P_DS003_022"/>
    <s v="P_DS003_028|P_DS003_031"/>
    <s v="P_DS003_001|P_DS003_004"/>
    <n v="7"/>
    <n v="225"/>
    <n v="2800"/>
    <n v="1"/>
    <n v="44"/>
    <n v="14"/>
    <n v="54"/>
    <n v="13228.97"/>
    <n v="3.8571428571428572"/>
    <n v="944.92642857142857"/>
    <n v="10.214285714285714"/>
    <n v="8.8176616488095227"/>
    <n v="2"/>
    <n v="2.8096244047618991E-2"/>
    <n v="0"/>
    <n v="1.1431576331822906"/>
    <n v="0.56428571428571428"/>
    <n v="1.7074433392857142"/>
    <n v="0"/>
    <n v="6.217361161904762"/>
    <n v="420"/>
    <n v="25"/>
    <n v="0"/>
    <n v="0"/>
    <n v="0"/>
    <n v="0"/>
    <n v="0"/>
    <n v="0"/>
    <n v="0"/>
    <s v="Last-Mile Travel"/>
    <n v="1"/>
    <n v="13.81814075"/>
    <n v="114.31579896666666"/>
    <n v="7"/>
    <n v="0.14285714285714285"/>
    <n v="0"/>
    <n v="30"/>
    <n v="0.23030234583333334"/>
    <n v="0.15242106528888888"/>
    <n v="6"/>
    <n v="19"/>
    <n v="1"/>
    <n v="1"/>
    <s v="Recover overdue put-away workload"/>
    <x v="2"/>
    <s v="Hyderabad"/>
    <s v="Medium"/>
    <n v="1900"/>
    <n v="2.8"/>
    <d v="1899-12-30T07:30:00"/>
    <d v="1899-12-30T08:00:00"/>
    <x v="7"/>
    <b v="0"/>
  </r>
  <r>
    <s v="DS003_20260711_I17"/>
    <s v="DS003"/>
    <d v="2026-07-11T00:00:00"/>
    <n v="17"/>
    <s v="Morning"/>
    <n v="33"/>
    <n v="17"/>
    <n v="3"/>
    <n v="2"/>
    <n v="12"/>
    <n v="225"/>
    <n v="1"/>
    <s v="P_DS003_001|P_DS003_002|P_DS003_004"/>
    <s v="P_DS003_005|P_DS003_008"/>
    <s v="P_DS003_011|P_DS003_014|P_DS003_016|P_DS003_017|P_DS003_019|P_DS003_022|P_DS003_023|P_DS003_026|P_DS003_028|P_DS003_029|P_DS003_031|P_DS003_032"/>
    <n v="2.75"/>
    <n v="225"/>
    <n v="2575"/>
    <n v="1"/>
    <n v="43"/>
    <n v="33"/>
    <n v="176"/>
    <n v="38414.78"/>
    <n v="5.333333333333333"/>
    <n v="1164.0842424242423"/>
    <n v="10.363636363636363"/>
    <n v="9.0288995606060602"/>
    <n v="4"/>
    <n v="7.0747491414141356E-2"/>
    <n v="0"/>
    <n v="1.3994849740178543"/>
    <n v="0.60353535353535359"/>
    <n v="2.0030203191919189"/>
    <n v="0"/>
    <n v="6.1051721616161618"/>
    <n v="990"/>
    <n v="57"/>
    <n v="0"/>
    <n v="0"/>
    <n v="0"/>
    <n v="0"/>
    <n v="0"/>
    <n v="0"/>
    <n v="0"/>
    <s v="Store Not Ready for Rider"/>
    <n v="4"/>
    <n v="47.432102066666666"/>
    <n v="274.35840495000002"/>
    <n v="19"/>
    <n v="0.12121212121212122"/>
    <n v="0"/>
    <n v="30"/>
    <n v="0.13175583907407407"/>
    <n v="0.16044351166666668"/>
    <n v="14"/>
    <n v="43"/>
    <n v="3"/>
    <n v="9"/>
    <s v="Recover overdue put-away workload"/>
    <x v="2"/>
    <s v="Hyderabad"/>
    <s v="Medium"/>
    <n v="1900"/>
    <n v="2.8"/>
    <d v="1899-12-30T08:00:00"/>
    <d v="1899-12-30T08:30:00"/>
    <x v="8"/>
    <b v="0"/>
  </r>
  <r>
    <s v="DS003_20260711_I18"/>
    <s v="DS003"/>
    <d v="2026-07-11T00:00:00"/>
    <n v="18"/>
    <s v="Morning"/>
    <n v="30"/>
    <n v="16"/>
    <n v="3"/>
    <n v="2"/>
    <n v="11"/>
    <n v="225"/>
    <n v="1"/>
    <s v="P_DS003_004|P_DS003_005|P_DS003_008"/>
    <s v="P_DS003_011|P_DS003_014"/>
    <s v="P_DS003_016|P_DS003_017|P_DS003_019|P_DS003_022|P_DS003_023|P_DS003_026|P_DS003_029|P_DS003_031|P_DS003_032|P_DS003_001|P_DS003_002"/>
    <n v="2.7272727272727271"/>
    <n v="225"/>
    <n v="2350"/>
    <n v="1"/>
    <n v="42"/>
    <n v="30"/>
    <n v="154"/>
    <n v="33545.800000000003"/>
    <n v="5.1333333333333337"/>
    <n v="1118.1933333333334"/>
    <n v="10.5"/>
    <n v="9.1776424711111115"/>
    <n v="5"/>
    <n v="0.20999978277777784"/>
    <n v="0"/>
    <n v="1.3870695605189296"/>
    <n v="0.60611111111111116"/>
    <n v="1.9931806633333333"/>
    <n v="0"/>
    <n v="6.2494618000000006"/>
    <n v="900"/>
    <n v="56"/>
    <n v="3"/>
    <n v="3"/>
    <n v="2"/>
    <n v="1"/>
    <n v="0"/>
    <n v="0"/>
    <n v="490.65999999999997"/>
    <s v="Store Not Ready for Rider"/>
    <n v="5"/>
    <n v="40.468933499999999"/>
    <n v="269.81182863333333"/>
    <n v="17"/>
    <n v="0.16666666666666666"/>
    <n v="0.1"/>
    <n v="30"/>
    <n v="0.12263313181818182"/>
    <n v="0.1606022789484127"/>
    <n v="13"/>
    <n v="43"/>
    <n v="2"/>
    <n v="9"/>
    <s v="Protect or increase picker capacity"/>
    <x v="2"/>
    <s v="Hyderabad"/>
    <s v="Medium"/>
    <n v="1900"/>
    <n v="2.8"/>
    <d v="1899-12-30T08:30:00"/>
    <d v="1899-12-30T09:00:00"/>
    <x v="8"/>
    <b v="0"/>
  </r>
  <r>
    <s v="DS003_20260711_I19"/>
    <s v="DS003"/>
    <d v="2026-07-11T00:00:00"/>
    <n v="19"/>
    <s v="Morning"/>
    <n v="49"/>
    <n v="10"/>
    <n v="0"/>
    <n v="2"/>
    <n v="8"/>
    <n v="0"/>
    <n v="1"/>
    <s v=""/>
    <s v="P_DS003_032|P_DS003_002"/>
    <s v="P_DS003_005|P_DS003_008|P_DS003_011|P_DS003_014|P_DS003_017|P_DS003_023|P_DS003_026|P_DS003_029"/>
    <n v="6.125"/>
    <n v="0"/>
    <n v="2350"/>
    <n v="1"/>
    <n v="41"/>
    <n v="49"/>
    <n v="268"/>
    <n v="64548.18"/>
    <n v="5.4693877551020407"/>
    <n v="1317.3097959183674"/>
    <n v="11.326530612244898"/>
    <n v="8.9598077112244887"/>
    <n v="1"/>
    <n v="1.0446979931972765E-2"/>
    <n v="1.8238061224489777E-3"/>
    <n v="1.4812715962656224"/>
    <n v="0.71224489795918366"/>
    <n v="2.1953402925170069"/>
    <n v="0"/>
    <n v="5.8253517656462579"/>
    <n v="1470"/>
    <n v="32"/>
    <n v="5"/>
    <n v="4"/>
    <n v="4"/>
    <n v="1"/>
    <n v="0"/>
    <n v="0"/>
    <n v="1460.26"/>
    <s v="Store Not Ready for Rider"/>
    <n v="1"/>
    <n v="75.024667683333334"/>
    <n v="409.49651583333332"/>
    <n v="32"/>
    <n v="2.0408163265306121E-2"/>
    <n v="8.1632653061224483E-2"/>
    <n v="30"/>
    <n v="0.31260278201388891"/>
    <n v="0.4265588706597222"/>
    <n v="20"/>
    <n v="12"/>
    <n v="4"/>
    <n v="4"/>
    <s v="Recover overdue put-away workload"/>
    <x v="2"/>
    <s v="Hyderabad"/>
    <s v="Medium"/>
    <n v="1900"/>
    <n v="2.8"/>
    <d v="1899-12-30T09:00:00"/>
    <d v="1899-12-30T09:30:00"/>
    <x v="9"/>
    <b v="0"/>
  </r>
  <r>
    <s v="DS003_20260711_I20"/>
    <s v="DS003"/>
    <d v="2026-07-11T00:00:00"/>
    <n v="20"/>
    <s v="Morning"/>
    <n v="62"/>
    <n v="10"/>
    <n v="0"/>
    <n v="2"/>
    <n v="8"/>
    <n v="0"/>
    <n v="1"/>
    <s v=""/>
    <s v="P_DS003_002|P_DS003_005"/>
    <s v="P_DS003_008|P_DS003_011|P_DS003_014|P_DS003_017|P_DS003_023|P_DS003_026|P_DS003_029|P_DS003_032"/>
    <n v="7.75"/>
    <n v="0"/>
    <n v="2350"/>
    <n v="1"/>
    <n v="40"/>
    <n v="62"/>
    <n v="316"/>
    <n v="72080.41"/>
    <n v="5.096774193548387"/>
    <n v="1162.5872580645162"/>
    <n v="12.516129032258064"/>
    <n v="9.5289158994623673"/>
    <n v="4"/>
    <n v="3.4428259139784999E-2"/>
    <n v="0"/>
    <n v="1.3929326298659539"/>
    <n v="0.64569892473118273"/>
    <n v="2.0127384959677421"/>
    <n v="0"/>
    <n v="6.5314133755376345"/>
    <n v="1860"/>
    <n v="32"/>
    <n v="3"/>
    <n v="3"/>
    <n v="0"/>
    <n v="1"/>
    <n v="2"/>
    <n v="0"/>
    <n v="782.06000000000006"/>
    <s v="Last-Mile Travel"/>
    <n v="3"/>
    <n v="85.3781848"/>
    <n v="547.59811085000001"/>
    <n v="32"/>
    <n v="6.4516129032258063E-2"/>
    <n v="4.8387096774193547E-2"/>
    <n v="30"/>
    <n v="0.35574243666666666"/>
    <n v="0.5704146988020834"/>
    <n v="27"/>
    <n v="5"/>
    <n v="5"/>
    <n v="3"/>
    <s v="Recover overdue put-away workload"/>
    <x v="2"/>
    <s v="Hyderabad"/>
    <s v="Medium"/>
    <n v="1900"/>
    <n v="2.8"/>
    <d v="1899-12-30T09:30:00"/>
    <d v="1899-12-30T10:00:00"/>
    <x v="9"/>
    <b v="0"/>
  </r>
  <r>
    <s v="DS003_20260711_I21"/>
    <s v="DS003"/>
    <d v="2026-07-11T00:00:00"/>
    <n v="21"/>
    <s v="Morning"/>
    <n v="61"/>
    <n v="10"/>
    <n v="0"/>
    <n v="2"/>
    <n v="8"/>
    <n v="0"/>
    <n v="1"/>
    <s v=""/>
    <s v="P_DS003_005|P_DS003_008"/>
    <s v="P_DS003_011|P_DS003_014|P_DS003_017|P_DS003_023|P_DS003_026|P_DS003_029|P_DS003_032|P_DS003_002"/>
    <n v="7.625"/>
    <n v="0"/>
    <n v="2350"/>
    <n v="1"/>
    <n v="39"/>
    <n v="61"/>
    <n v="293"/>
    <n v="70434.64"/>
    <n v="4.8032786885245899"/>
    <n v="1154.6662295081967"/>
    <n v="12.147540983606557"/>
    <n v="8.8866595546448082"/>
    <n v="0"/>
    <n v="0"/>
    <n v="0"/>
    <n v="1.2671355807099665"/>
    <n v="0.63169398907103824"/>
    <n v="1.8560346606557376"/>
    <n v="0"/>
    <n v="6.0738955601092899"/>
    <n v="1830"/>
    <n v="32"/>
    <n v="2"/>
    <n v="2"/>
    <n v="2"/>
    <n v="0"/>
    <n v="0"/>
    <n v="0"/>
    <n v="433.53"/>
    <s v="No SLA Breach"/>
    <n v="0"/>
    <n v="77.527241483333327"/>
    <n v="623.41889328333332"/>
    <n v="32"/>
    <n v="0"/>
    <n v="3.2786885245901641E-2"/>
    <n v="30"/>
    <n v="0.32303017284722219"/>
    <n v="0.64939468050347215"/>
    <n v="30"/>
    <n v="2"/>
    <n v="4"/>
    <n v="4"/>
    <s v="Recover overdue put-away workload"/>
    <x v="2"/>
    <s v="Hyderabad"/>
    <s v="Medium"/>
    <n v="1900"/>
    <n v="2.8"/>
    <d v="1899-12-30T10:00:00"/>
    <d v="1899-12-30T10:30:00"/>
    <x v="10"/>
    <b v="0"/>
  </r>
  <r>
    <s v="DS003_20260711_I22"/>
    <s v="DS003"/>
    <d v="2026-07-11T00:00:00"/>
    <n v="22"/>
    <s v="Morning"/>
    <n v="76"/>
    <n v="10"/>
    <n v="0"/>
    <n v="2"/>
    <n v="8"/>
    <n v="0"/>
    <n v="1"/>
    <s v=""/>
    <s v="P_DS003_008|P_DS003_011"/>
    <s v="P_DS003_014|P_DS003_017|P_DS003_023|P_DS003_026|P_DS003_029|P_DS003_032|P_DS003_002|P_DS003_005"/>
    <n v="9.5"/>
    <n v="0"/>
    <n v="2350"/>
    <n v="1"/>
    <n v="38"/>
    <n v="76"/>
    <n v="387"/>
    <n v="85208.57"/>
    <n v="5.0921052631578947"/>
    <n v="1121.1653947368422"/>
    <n v="13.342105263157896"/>
    <n v="9.242744715789474"/>
    <n v="0"/>
    <n v="0"/>
    <n v="0"/>
    <n v="1.3917957338728233"/>
    <n v="0.62785087719298249"/>
    <n v="1.9665716846491228"/>
    <n v="0"/>
    <n v="6.3255103864035087"/>
    <n v="2280"/>
    <n v="32"/>
    <n v="1"/>
    <n v="1"/>
    <n v="1"/>
    <n v="0"/>
    <n v="0"/>
    <n v="0"/>
    <n v="224.88"/>
    <s v="No SLA Breach"/>
    <n v="0"/>
    <n v="104.27239323333333"/>
    <n v="654.69395551666662"/>
    <n v="32"/>
    <n v="0"/>
    <n v="1.3157894736842105E-2"/>
    <n v="30"/>
    <n v="0.4344683051388889"/>
    <n v="0.68197287032986109"/>
    <n v="32"/>
    <n v="0"/>
    <n v="5"/>
    <n v="3"/>
    <s v="Recover overdue put-away workload"/>
    <x v="2"/>
    <s v="Hyderabad"/>
    <s v="Medium"/>
    <n v="1900"/>
    <n v="2.8"/>
    <d v="1899-12-30T10:30:00"/>
    <d v="1899-12-30T11:00:00"/>
    <x v="10"/>
    <b v="0"/>
  </r>
  <r>
    <s v="DS003_20260711_I23"/>
    <s v="DS003"/>
    <d v="2026-07-11T00:00:00"/>
    <n v="23"/>
    <s v="Lunch"/>
    <n v="72"/>
    <n v="10"/>
    <n v="0"/>
    <n v="0"/>
    <n v="10"/>
    <n v="0"/>
    <n v="0"/>
    <s v=""/>
    <s v=""/>
    <s v="P_DS003_011|P_DS003_014|P_DS003_017|P_DS003_023|P_DS003_026|P_DS003_029|P_DS003_032|P_DS003_002|P_DS003_005|P_DS003_008"/>
    <n v="7.2"/>
    <n v="0"/>
    <n v="2350"/>
    <n v="0"/>
    <n v="38"/>
    <n v="72"/>
    <n v="343"/>
    <n v="82799.91"/>
    <n v="4.7638888888888893"/>
    <n v="1149.99875"/>
    <n v="13.194444444444445"/>
    <n v="9.7724911520833331"/>
    <n v="1"/>
    <n v="9.9757745370370188E-3"/>
    <n v="0"/>
    <n v="1.2954313368939883"/>
    <n v="0.63472222222222219"/>
    <n v="1.6088485902777778"/>
    <n v="5.4805825925925929E-2"/>
    <n v="6.8065132469907406"/>
    <n v="2160"/>
    <n v="32"/>
    <n v="1"/>
    <n v="1"/>
    <n v="0"/>
    <n v="1"/>
    <n v="0"/>
    <n v="0"/>
    <n v="764.52"/>
    <s v="Last-Mile Travel"/>
    <n v="1"/>
    <n v="94.243856083333327"/>
    <n v="731.44546339999999"/>
    <n v="32"/>
    <n v="1.3888888888888888E-2"/>
    <n v="1.3888888888888888E-2"/>
    <n v="30"/>
    <n v="0.31414618694444441"/>
    <n v="0.76192235770833328"/>
    <n v="35"/>
    <n v="-3"/>
    <n v="5"/>
    <n v="5"/>
    <s v="Recover overdue put-away workload"/>
    <x v="2"/>
    <s v="Hyderabad"/>
    <s v="Medium"/>
    <n v="1900"/>
    <n v="2.8"/>
    <d v="1899-12-30T11:00:00"/>
    <d v="1899-12-30T11:30:00"/>
    <x v="11"/>
    <b v="0"/>
  </r>
  <r>
    <s v="DS003_20260711_I24"/>
    <s v="DS003"/>
    <d v="2026-07-11T00:00:00"/>
    <n v="24"/>
    <s v="Lunch"/>
    <n v="85"/>
    <n v="10"/>
    <n v="0"/>
    <n v="0"/>
    <n v="10"/>
    <n v="0"/>
    <n v="0"/>
    <s v=""/>
    <s v=""/>
    <s v="P_DS003_014|P_DS003_017|P_DS003_023|P_DS003_026|P_DS003_029|P_DS003_032|P_DS003_002|P_DS003_005|P_DS003_008|P_DS003_011"/>
    <n v="8.5"/>
    <n v="0"/>
    <n v="2350"/>
    <n v="0"/>
    <n v="38"/>
    <n v="85"/>
    <n v="438"/>
    <n v="99003.72"/>
    <n v="5.1529411764705886"/>
    <n v="1164.7496470588235"/>
    <n v="14"/>
    <n v="10.017461651764705"/>
    <n v="0"/>
    <n v="0"/>
    <n v="0"/>
    <n v="1.3865805319889717"/>
    <n v="0.7094117647058823"/>
    <n v="1.0561664758823528"/>
    <n v="0.51981604745098031"/>
    <n v="6.4887121278431374"/>
    <n v="2550"/>
    <n v="32"/>
    <n v="3"/>
    <n v="3"/>
    <n v="1"/>
    <n v="1"/>
    <n v="1"/>
    <n v="0"/>
    <n v="1023.9"/>
    <s v="No SLA Breach"/>
    <n v="0"/>
    <n v="115.76621686666667"/>
    <n v="776.43049910000002"/>
    <n v="32"/>
    <n v="0"/>
    <n v="3.5294117647058823E-2"/>
    <n v="30"/>
    <n v="0.38588738955555557"/>
    <n v="0.80878176989583339"/>
    <n v="37"/>
    <n v="-5"/>
    <n v="6"/>
    <n v="4"/>
    <s v="Recover overdue put-away workload"/>
    <x v="2"/>
    <s v="Hyderabad"/>
    <s v="Medium"/>
    <n v="1900"/>
    <n v="2.8"/>
    <d v="1899-12-30T11:30:00"/>
    <d v="1899-12-30T12:00:00"/>
    <x v="11"/>
    <b v="0"/>
  </r>
  <r>
    <s v="DS003_20260711_I25"/>
    <s v="DS003"/>
    <d v="2026-07-11T00:00:00"/>
    <n v="25"/>
    <s v="Lunch"/>
    <n v="88"/>
    <n v="10"/>
    <n v="0"/>
    <n v="0"/>
    <n v="10"/>
    <n v="0"/>
    <n v="0"/>
    <s v=""/>
    <s v=""/>
    <s v="P_DS003_017|P_DS003_023|P_DS003_026|P_DS003_029|P_DS003_032|P_DS003_002|P_DS003_005|P_DS003_008|P_DS003_011|P_DS003_014"/>
    <n v="8.8000000000000007"/>
    <n v="0"/>
    <n v="2350"/>
    <n v="0"/>
    <n v="38"/>
    <n v="88"/>
    <n v="451"/>
    <n v="104184.84"/>
    <n v="5.125"/>
    <n v="1183.9186363636363"/>
    <n v="15.5"/>
    <n v="9.8479702047348479"/>
    <n v="0"/>
    <n v="0"/>
    <n v="0"/>
    <n v="1.3424816511716642"/>
    <n v="0.67007575757575755"/>
    <n v="0.38045856912878784"/>
    <n v="0.68282143579545451"/>
    <n v="6.2823262030303031"/>
    <n v="3080"/>
    <n v="32"/>
    <n v="2"/>
    <n v="2"/>
    <n v="1"/>
    <n v="1"/>
    <n v="0"/>
    <n v="0"/>
    <n v="496.28999999999996"/>
    <s v="No SLA Breach"/>
    <n v="0"/>
    <n v="116.90841848333334"/>
    <n v="854.63745900000004"/>
    <n v="32"/>
    <n v="0"/>
    <n v="2.2727272727272728E-2"/>
    <n v="35"/>
    <n v="0.38969472827777779"/>
    <n v="0.89024735312500003"/>
    <n v="41"/>
    <n v="-9"/>
    <n v="6"/>
    <n v="4"/>
    <s v="Recover overdue put-away workload"/>
    <x v="2"/>
    <s v="Hyderabad"/>
    <s v="Medium"/>
    <n v="1900"/>
    <n v="2.8"/>
    <d v="1899-12-30T12:00:00"/>
    <d v="1899-12-30T12:30:00"/>
    <x v="12"/>
    <b v="1"/>
  </r>
  <r>
    <s v="DS003_20260711_I26"/>
    <s v="DS003"/>
    <d v="2026-07-11T00:00:00"/>
    <n v="26"/>
    <s v="Lunch"/>
    <n v="73"/>
    <n v="10"/>
    <n v="0"/>
    <n v="0"/>
    <n v="10"/>
    <n v="0"/>
    <n v="0"/>
    <s v=""/>
    <s v=""/>
    <s v="P_DS003_023|P_DS003_026|P_DS003_029|P_DS003_032|P_DS003_002|P_DS003_005|P_DS003_008|P_DS003_011|P_DS003_014|P_DS003_017"/>
    <n v="7.3"/>
    <n v="0"/>
    <n v="2350"/>
    <n v="0"/>
    <n v="38"/>
    <n v="73"/>
    <n v="368"/>
    <n v="85471.53"/>
    <n v="5.0410958904109586"/>
    <n v="1170.8428767123287"/>
    <n v="14.397260273972602"/>
    <n v="9.2420089484018266"/>
    <n v="0"/>
    <n v="0"/>
    <n v="0"/>
    <n v="1.3636900431972656"/>
    <n v="0.68264840182648401"/>
    <n v="1.2401464639269406"/>
    <n v="7.7132942237442922E-2"/>
    <n v="6.1162544543378994"/>
    <n v="2555"/>
    <n v="32"/>
    <n v="2"/>
    <n v="2"/>
    <n v="2"/>
    <n v="0"/>
    <n v="0"/>
    <n v="0"/>
    <n v="751.42000000000007"/>
    <s v="No SLA Breach"/>
    <n v="0"/>
    <n v="102.15312463333333"/>
    <n v="782.47218250000003"/>
    <n v="32"/>
    <n v="0"/>
    <n v="2.7397260273972601E-2"/>
    <n v="35"/>
    <n v="0.34051041544444444"/>
    <n v="0.81507519010416674"/>
    <n v="38"/>
    <n v="-6"/>
    <n v="5"/>
    <n v="5"/>
    <s v="Recover overdue put-away workload"/>
    <x v="2"/>
    <s v="Hyderabad"/>
    <s v="Medium"/>
    <n v="1900"/>
    <n v="2.8"/>
    <d v="1899-12-30T12:30:00"/>
    <d v="1899-12-30T13:00:00"/>
    <x v="12"/>
    <b v="1"/>
  </r>
  <r>
    <s v="DS003_20260711_I27"/>
    <s v="DS003"/>
    <d v="2026-07-11T00:00:00"/>
    <n v="27"/>
    <s v="Lunch"/>
    <n v="88"/>
    <n v="10"/>
    <n v="0"/>
    <n v="0"/>
    <n v="10"/>
    <n v="0"/>
    <n v="0"/>
    <s v=""/>
    <s v=""/>
    <s v="P_DS003_026|P_DS003_029|P_DS003_032|P_DS003_002|P_DS003_005|P_DS003_008|P_DS003_011|P_DS003_014|P_DS003_017|P_DS003_023"/>
    <n v="8.8000000000000007"/>
    <n v="0"/>
    <n v="2350"/>
    <n v="0"/>
    <n v="38"/>
    <n v="88"/>
    <n v="434"/>
    <n v="95345.34"/>
    <n v="4.9318181818181817"/>
    <n v="1083.4697727272726"/>
    <n v="15.681818181818182"/>
    <n v="9.4477738126893929"/>
    <n v="0"/>
    <n v="0"/>
    <n v="0"/>
    <n v="1.3345018006652625"/>
    <n v="0.60075757575757571"/>
    <n v="0.84079781761363637"/>
    <n v="0.34581143484848487"/>
    <n v="6.314430270075758"/>
    <n v="3080"/>
    <n v="32"/>
    <n v="2"/>
    <n v="2"/>
    <n v="1"/>
    <n v="1"/>
    <n v="0"/>
    <n v="0"/>
    <n v="576.53"/>
    <s v="No SLA Breach"/>
    <n v="0"/>
    <n v="112.43622968333334"/>
    <n v="790.61766791666662"/>
    <n v="32"/>
    <n v="0"/>
    <n v="2.2727272727272728E-2"/>
    <n v="35"/>
    <n v="0.37478743227777778"/>
    <n v="0.82356007074652771"/>
    <n v="38"/>
    <n v="-6"/>
    <n v="6"/>
    <n v="4"/>
    <s v="Recover overdue put-away workload"/>
    <x v="2"/>
    <s v="Hyderabad"/>
    <s v="Medium"/>
    <n v="1900"/>
    <n v="2.8"/>
    <d v="1899-12-30T13:00:00"/>
    <d v="1899-12-30T13:30:00"/>
    <x v="13"/>
    <b v="1"/>
  </r>
  <r>
    <s v="DS003_20260711_I28"/>
    <s v="DS003"/>
    <d v="2026-07-11T00:00:00"/>
    <n v="28"/>
    <s v="Lunch"/>
    <n v="65"/>
    <n v="10"/>
    <n v="0"/>
    <n v="0"/>
    <n v="10"/>
    <n v="0"/>
    <n v="0"/>
    <s v=""/>
    <s v=""/>
    <s v="P_DS003_029|P_DS003_032|P_DS003_002|P_DS003_005|P_DS003_008|P_DS003_011|P_DS003_014|P_DS003_017|P_DS003_023|P_DS003_026"/>
    <n v="6.5"/>
    <n v="0"/>
    <n v="2350"/>
    <n v="0"/>
    <n v="38"/>
    <n v="65"/>
    <n v="309"/>
    <n v="68951.95"/>
    <n v="4.7538461538461538"/>
    <n v="1060.7992307692307"/>
    <n v="14.015384615384615"/>
    <n v="9.260378012051282"/>
    <n v="0"/>
    <n v="0"/>
    <n v="0"/>
    <n v="1.269923687782966"/>
    <n v="0.65282051282051279"/>
    <n v="1.922744192051282"/>
    <n v="0"/>
    <n v="6.5048132997435895"/>
    <n v="2275"/>
    <n v="32"/>
    <n v="1"/>
    <n v="1"/>
    <n v="1"/>
    <n v="0"/>
    <n v="0"/>
    <n v="0"/>
    <n v="107.01"/>
    <s v="No SLA Breach"/>
    <n v="0"/>
    <n v="87.174787449999997"/>
    <n v="612.36222968333334"/>
    <n v="32"/>
    <n v="0"/>
    <n v="1.5384615384615385E-2"/>
    <n v="35"/>
    <n v="0.2905826248333333"/>
    <n v="0.63787732258680552"/>
    <n v="30"/>
    <n v="2"/>
    <n v="5"/>
    <n v="5"/>
    <s v="Recover overdue put-away workload"/>
    <x v="2"/>
    <s v="Hyderabad"/>
    <s v="Medium"/>
    <n v="1900"/>
    <n v="2.8"/>
    <d v="1899-12-30T13:30:00"/>
    <d v="1899-12-30T14:00:00"/>
    <x v="13"/>
    <b v="1"/>
  </r>
  <r>
    <s v="DS003_20260711_I29"/>
    <s v="DS003"/>
    <d v="2026-07-11T00:00:00"/>
    <n v="29"/>
    <s v="Lunch"/>
    <n v="78"/>
    <n v="10"/>
    <n v="0"/>
    <n v="0"/>
    <n v="10"/>
    <n v="0"/>
    <n v="0"/>
    <s v=""/>
    <s v=""/>
    <s v="P_DS003_032|P_DS003_002|P_DS003_005|P_DS003_008|P_DS003_011|P_DS003_014|P_DS003_017|P_DS003_023|P_DS003_026|P_DS003_029"/>
    <n v="7.8"/>
    <n v="0"/>
    <n v="2350"/>
    <n v="0"/>
    <n v="38"/>
    <n v="78"/>
    <n v="375"/>
    <n v="82996.820000000007"/>
    <n v="4.8076923076923075"/>
    <n v="1064.061794871795"/>
    <n v="13.410256410256411"/>
    <n v="9.2991426252136744"/>
    <n v="0"/>
    <n v="0"/>
    <n v="0"/>
    <n v="1.2786465790339827"/>
    <n v="0.60192307692307701"/>
    <n v="0.98504054252136763"/>
    <n v="0.23979953589743588"/>
    <n v="6.2655255673076926"/>
    <n v="2340"/>
    <n v="32"/>
    <n v="4"/>
    <n v="4"/>
    <n v="3"/>
    <n v="1"/>
    <n v="0"/>
    <n v="0"/>
    <n v="1319.3600000000001"/>
    <s v="No SLA Breach"/>
    <n v="0"/>
    <n v="98.066232916666664"/>
    <n v="776.05981050000003"/>
    <n v="32"/>
    <n v="0"/>
    <n v="5.128205128205128E-2"/>
    <n v="30"/>
    <n v="0.32688744305555556"/>
    <n v="0.80839563593750008"/>
    <n v="37"/>
    <n v="-5"/>
    <n v="5"/>
    <n v="5"/>
    <s v="Recover overdue put-away workload"/>
    <x v="2"/>
    <s v="Hyderabad"/>
    <s v="Medium"/>
    <n v="1900"/>
    <n v="2.8"/>
    <d v="1899-12-30T14:00:00"/>
    <d v="1899-12-30T14:30:00"/>
    <x v="14"/>
    <b v="0"/>
  </r>
  <r>
    <s v="DS003_20260711_I30"/>
    <s v="DS003"/>
    <d v="2026-07-11T00:00:00"/>
    <n v="30"/>
    <s v="Lunch"/>
    <n v="70"/>
    <n v="10"/>
    <n v="0"/>
    <n v="0"/>
    <n v="10"/>
    <n v="0"/>
    <n v="0"/>
    <s v=""/>
    <s v=""/>
    <s v="P_DS003_002|P_DS003_005|P_DS003_008|P_DS003_011|P_DS003_014|P_DS003_017|P_DS003_023|P_DS003_026|P_DS003_029|P_DS003_032"/>
    <n v="7"/>
    <n v="0"/>
    <n v="2350"/>
    <n v="0"/>
    <n v="38"/>
    <n v="70"/>
    <n v="332"/>
    <n v="73812.850000000006"/>
    <n v="4.7428571428571429"/>
    <n v="1054.4692857142859"/>
    <n v="12.871428571428572"/>
    <n v="9.1728813307142847"/>
    <n v="2"/>
    <n v="5.3742850000000021E-3"/>
    <n v="0"/>
    <n v="1.265494437515192"/>
    <n v="0.69619047619047625"/>
    <n v="1.8193350678571427"/>
    <n v="3.1097685714285713E-3"/>
    <n v="6.3357056959523801"/>
    <n v="2100"/>
    <n v="32"/>
    <n v="1"/>
    <n v="1"/>
    <n v="1"/>
    <n v="0"/>
    <n v="0"/>
    <n v="0"/>
    <n v="469.4"/>
    <s v="Last-Mile Travel"/>
    <n v="1"/>
    <n v="91.545863616666665"/>
    <n v="644.99119233333329"/>
    <n v="32"/>
    <n v="2.8571428571428571E-2"/>
    <n v="1.4285714285714285E-2"/>
    <n v="30"/>
    <n v="0.30515287872222224"/>
    <n v="0.67186582534722217"/>
    <n v="31"/>
    <n v="1"/>
    <n v="5"/>
    <n v="5"/>
    <s v="Recover overdue put-away workload"/>
    <x v="2"/>
    <s v="Hyderabad"/>
    <s v="Medium"/>
    <n v="1900"/>
    <n v="2.8"/>
    <d v="1899-12-30T14:30:00"/>
    <d v="1899-12-30T15:00:00"/>
    <x v="14"/>
    <b v="0"/>
  </r>
  <r>
    <s v="DS003_20260711_I31"/>
    <s v="DS003"/>
    <d v="2026-07-11T00:00:00"/>
    <n v="31"/>
    <s v="Afternoon"/>
    <n v="45"/>
    <n v="10"/>
    <n v="0"/>
    <n v="2"/>
    <n v="8"/>
    <n v="0"/>
    <n v="1"/>
    <s v=""/>
    <s v="P_DS003_005|P_DS003_008"/>
    <s v="P_DS003_011|P_DS003_014|P_DS003_017|P_DS003_023|P_DS003_026|P_DS003_029|P_DS003_032|P_DS003_002"/>
    <n v="5.625"/>
    <n v="0"/>
    <n v="2350"/>
    <n v="1"/>
    <n v="37"/>
    <n v="45"/>
    <n v="215"/>
    <n v="52360.18"/>
    <n v="4.7777777777777777"/>
    <n v="1163.5595555555556"/>
    <n v="11.111111111111111"/>
    <n v="8.9594876599999989"/>
    <n v="2"/>
    <n v="4.1623807037037053E-2"/>
    <n v="0"/>
    <n v="1.3025375698718054"/>
    <n v="0.7348148148148147"/>
    <n v="2.023206417037037"/>
    <n v="0"/>
    <n v="5.9439871285185193"/>
    <n v="1350"/>
    <n v="32"/>
    <n v="2"/>
    <n v="2"/>
    <n v="0"/>
    <n v="1"/>
    <n v="1"/>
    <n v="0"/>
    <n v="884.07"/>
    <s v="Store Not Ready for Rider"/>
    <n v="2"/>
    <n v="56.411247466666666"/>
    <n v="481.20939815000003"/>
    <n v="32"/>
    <n v="4.4444444444444446E-2"/>
    <n v="4.4444444444444446E-2"/>
    <n v="30"/>
    <n v="0.23504686444444445"/>
    <n v="0.50125978973958341"/>
    <n v="23"/>
    <n v="9"/>
    <n v="3"/>
    <n v="5"/>
    <s v="Recover overdue put-away workload"/>
    <x v="2"/>
    <s v="Hyderabad"/>
    <s v="Medium"/>
    <n v="1900"/>
    <n v="2.8"/>
    <d v="1899-12-30T15:00:00"/>
    <d v="1899-12-30T15:30:00"/>
    <x v="15"/>
    <b v="0"/>
  </r>
  <r>
    <s v="DS003_20260711_I32"/>
    <s v="DS003"/>
    <d v="2026-07-11T00:00:00"/>
    <n v="32"/>
    <s v="Afternoon"/>
    <n v="51"/>
    <n v="10"/>
    <n v="0"/>
    <n v="2"/>
    <n v="8"/>
    <n v="0"/>
    <n v="1"/>
    <s v=""/>
    <s v="P_DS003_008|P_DS003_011"/>
    <s v="P_DS003_014|P_DS003_017|P_DS003_023|P_DS003_026|P_DS003_029|P_DS003_032|P_DS003_002|P_DS003_005"/>
    <n v="6.375"/>
    <n v="0"/>
    <n v="2350"/>
    <n v="1"/>
    <n v="36"/>
    <n v="51"/>
    <n v="249"/>
    <n v="57588.52"/>
    <n v="4.882352941176471"/>
    <n v="1129.1866666666665"/>
    <n v="11.803921568627452"/>
    <n v="9.3128493189542478"/>
    <n v="2"/>
    <n v="1.2143152287581704E-2"/>
    <n v="0"/>
    <n v="1.3131675432159144"/>
    <n v="0.62810457516339868"/>
    <n v="1.9412721094771239"/>
    <n v="0"/>
    <n v="6.4238647830065361"/>
    <n v="1530"/>
    <n v="32"/>
    <n v="2"/>
    <n v="2"/>
    <n v="1"/>
    <n v="0"/>
    <n v="1"/>
    <n v="0"/>
    <n v="1476.26"/>
    <s v="Last-Mile Travel"/>
    <n v="1"/>
    <n v="67.458916866666669"/>
    <n v="484.04243989999998"/>
    <n v="28"/>
    <n v="3.9215686274509803E-2"/>
    <n v="3.9215686274509803E-2"/>
    <n v="30"/>
    <n v="0.28107882027777781"/>
    <n v="0.50421087489583327"/>
    <n v="24"/>
    <n v="8"/>
    <n v="4"/>
    <n v="4"/>
    <s v="Recover overdue put-away workload"/>
    <x v="2"/>
    <s v="Hyderabad"/>
    <s v="Medium"/>
    <n v="1900"/>
    <n v="2.8"/>
    <d v="1899-12-30T15:30:00"/>
    <d v="1899-12-30T16:00:00"/>
    <x v="15"/>
    <b v="0"/>
  </r>
  <r>
    <s v="DS003_20260711_I33"/>
    <s v="DS003"/>
    <d v="2026-07-11T00:00:00"/>
    <n v="33"/>
    <s v="Afternoon"/>
    <n v="44"/>
    <n v="17"/>
    <n v="0"/>
    <n v="2"/>
    <n v="15"/>
    <n v="0"/>
    <n v="1"/>
    <s v=""/>
    <s v="P_DS003_032|P_DS003_002"/>
    <s v="P_DS003_003|P_DS003_005|P_DS003_008|P_DS003_009|P_DS003_011|P_DS003_012|P_DS003_014|P_DS003_017|P_DS003_018|P_DS003_021|P_DS003_023|P_DS003_024|P_DS003_026|P_DS003_029|P_DS003_030"/>
    <n v="2.9333333333333331"/>
    <n v="0"/>
    <n v="2350"/>
    <n v="1"/>
    <n v="35"/>
    <n v="44"/>
    <n v="222"/>
    <n v="49992.03"/>
    <n v="5.0454545454545459"/>
    <n v="1136.1824999999999"/>
    <n v="10.840909090909092"/>
    <n v="9.5025959999999987"/>
    <n v="10"/>
    <n v="0.15589572537878793"/>
    <n v="0"/>
    <n v="1.3276276975378896"/>
    <n v="0.57462121212121209"/>
    <n v="1.9022489015151516"/>
    <n v="0"/>
    <n v="6.6295137568181817"/>
    <n v="1320"/>
    <n v="60"/>
    <n v="1"/>
    <n v="1"/>
    <n v="1"/>
    <n v="0"/>
    <n v="0"/>
    <n v="0"/>
    <n v="229"/>
    <s v="Store Not Ready for Rider"/>
    <n v="9"/>
    <n v="60.363466216666666"/>
    <n v="476.97459918333334"/>
    <n v="36"/>
    <n v="0.22727272727272727"/>
    <n v="2.2727272727272728E-2"/>
    <n v="30"/>
    <n v="0.13414103603703703"/>
    <n v="0.26498588843518517"/>
    <n v="23"/>
    <n v="37"/>
    <n v="3"/>
    <n v="12"/>
    <s v="Protect or increase picker capacity"/>
    <x v="2"/>
    <s v="Hyderabad"/>
    <s v="Medium"/>
    <n v="1900"/>
    <n v="2.8"/>
    <d v="1899-12-30T16:00:00"/>
    <d v="1899-12-30T16:30:00"/>
    <x v="16"/>
    <b v="0"/>
  </r>
  <r>
    <s v="DS003_20260711_I34"/>
    <s v="DS003"/>
    <d v="2026-07-11T00:00:00"/>
    <n v="34"/>
    <s v="Afternoon"/>
    <n v="58"/>
    <n v="17"/>
    <n v="0"/>
    <n v="2"/>
    <n v="15"/>
    <n v="0"/>
    <n v="1"/>
    <s v=""/>
    <s v="P_DS003_002|P_DS003_003"/>
    <s v="P_DS003_005|P_DS003_008|P_DS003_009|P_DS003_011|P_DS003_012|P_DS003_015|P_DS003_017|P_DS003_018|P_DS003_021|P_DS003_023|P_DS003_024|P_DS003_026|P_DS003_029|P_DS003_030|P_DS003_032"/>
    <n v="3.8666666666666663"/>
    <n v="0"/>
    <n v="2350"/>
    <n v="1"/>
    <n v="34"/>
    <n v="58"/>
    <n v="292"/>
    <n v="68612.62"/>
    <n v="5.0344827586206895"/>
    <n v="1182.9762068965517"/>
    <n v="10.482758620689655"/>
    <n v="9.317623253448275"/>
    <n v="7"/>
    <n v="8.9728424425287348E-2"/>
    <n v="0"/>
    <n v="1.3650072397087829"/>
    <n v="0.68678160919540232"/>
    <n v="2.0517888387931036"/>
    <n v="0"/>
    <n v="6.2767539431034489"/>
    <n v="1740"/>
    <n v="60"/>
    <n v="2"/>
    <n v="2"/>
    <n v="0"/>
    <n v="2"/>
    <n v="0"/>
    <n v="0"/>
    <n v="371.78999999999996"/>
    <s v="Store Not Ready for Rider"/>
    <n v="5"/>
    <n v="80.017556850000005"/>
    <n v="580.13385193333329"/>
    <n v="33"/>
    <n v="0.1206896551724138"/>
    <n v="3.4482758620689655E-2"/>
    <n v="30"/>
    <n v="0.177816793"/>
    <n v="0.32229658440740738"/>
    <n v="28"/>
    <n v="32"/>
    <n v="4"/>
    <n v="11"/>
    <s v="Recover overdue put-away workload"/>
    <x v="2"/>
    <s v="Hyderabad"/>
    <s v="Medium"/>
    <n v="1900"/>
    <n v="2.8"/>
    <d v="1899-12-30T16:30:00"/>
    <d v="1899-12-30T17:00:00"/>
    <x v="16"/>
    <b v="0"/>
  </r>
  <r>
    <s v="DS003_20260711_I35"/>
    <s v="DS003"/>
    <d v="2026-07-11T00:00:00"/>
    <n v="35"/>
    <s v="Afternoon"/>
    <n v="63"/>
    <n v="8"/>
    <n v="0"/>
    <n v="2"/>
    <n v="6"/>
    <n v="0"/>
    <n v="1"/>
    <s v=""/>
    <s v="P_DS003_015|P_DS003_018"/>
    <s v="P_DS003_021|P_DS003_024|P_DS003_030|P_DS003_003|P_DS003_009|P_DS003_012"/>
    <n v="10.5"/>
    <n v="0"/>
    <n v="2350"/>
    <n v="1"/>
    <n v="33"/>
    <n v="63"/>
    <n v="306"/>
    <n v="70787.91"/>
    <n v="4.8571428571428568"/>
    <n v="1123.6176190476192"/>
    <n v="12.761904761904763"/>
    <n v="8.8465665851851849"/>
    <n v="0"/>
    <n v="0"/>
    <n v="1.4281612698412693E-2"/>
    <n v="1.3379241952530108"/>
    <n v="0.57566137566137565"/>
    <n v="1.8210984584656085"/>
    <n v="0"/>
    <n v="5.9610274425925924"/>
    <n v="1890"/>
    <n v="29"/>
    <n v="2"/>
    <n v="2"/>
    <n v="0"/>
    <n v="2"/>
    <n v="0"/>
    <n v="0"/>
    <n v="579.45000000000005"/>
    <s v="No SLA Breach"/>
    <n v="0"/>
    <n v="82.798882199999994"/>
    <n v="459.99495538333332"/>
    <n v="38"/>
    <n v="0"/>
    <n v="3.1746031746031744E-2"/>
    <n v="30"/>
    <n v="0.45999378999999996"/>
    <n v="0.52872983377394633"/>
    <n v="22"/>
    <n v="7"/>
    <n v="4"/>
    <n v="2"/>
    <s v="Recover overdue put-away workload"/>
    <x v="2"/>
    <s v="Hyderabad"/>
    <s v="Medium"/>
    <n v="1900"/>
    <n v="2.8"/>
    <d v="1899-12-30T17:00:00"/>
    <d v="1899-12-30T17:30:00"/>
    <x v="17"/>
    <b v="0"/>
  </r>
  <r>
    <s v="DS003_20260711_I36"/>
    <s v="DS003"/>
    <d v="2026-07-11T00:00:00"/>
    <n v="36"/>
    <s v="Afternoon"/>
    <n v="68"/>
    <n v="8"/>
    <n v="0"/>
    <n v="2"/>
    <n v="6"/>
    <n v="0"/>
    <n v="1"/>
    <s v=""/>
    <s v="P_DS003_018|P_DS003_021"/>
    <s v="P_DS003_024|P_DS003_030|P_DS003_003|P_DS003_009|P_DS003_012|P_DS003_015"/>
    <n v="11.333333333333334"/>
    <n v="0"/>
    <n v="2350"/>
    <n v="1"/>
    <n v="32"/>
    <n v="68"/>
    <n v="317"/>
    <n v="71129.31"/>
    <n v="4.6617647058823533"/>
    <n v="1046.0192647058823"/>
    <n v="13.470588235294118"/>
    <n v="9.939711733823529"/>
    <n v="2"/>
    <n v="1.6928700490196073E-2"/>
    <n v="7.77442622549019E-3"/>
    <n v="1.2760860004546157"/>
    <n v="0.67279411764705888"/>
    <n v="0.93170829117647058"/>
    <n v="0.36050548235294116"/>
    <n v="6.674022292156863"/>
    <n v="2040"/>
    <n v="29"/>
    <n v="2"/>
    <n v="2"/>
    <n v="1"/>
    <n v="0"/>
    <n v="1"/>
    <n v="0"/>
    <n v="452.68"/>
    <s v="Last-Mile Travel"/>
    <n v="1"/>
    <n v="86.05398186666666"/>
    <n v="714.19101591666663"/>
    <n v="29"/>
    <n v="2.9411764705882353E-2"/>
    <n v="2.9411764705882353E-2"/>
    <n v="30"/>
    <n v="0.47807767703703702"/>
    <n v="0.82090921369731795"/>
    <n v="35"/>
    <n v="-6"/>
    <n v="5"/>
    <n v="1"/>
    <s v="Recover overdue put-away workload"/>
    <x v="2"/>
    <s v="Hyderabad"/>
    <s v="Medium"/>
    <n v="1900"/>
    <n v="2.8"/>
    <d v="1899-12-30T17:30:00"/>
    <d v="1899-12-30T18:00:00"/>
    <x v="17"/>
    <b v="0"/>
  </r>
  <r>
    <s v="DS003_20260711_I37"/>
    <s v="DS003"/>
    <d v="2026-07-11T00:00:00"/>
    <n v="37"/>
    <s v="Evening"/>
    <n v="77"/>
    <n v="11"/>
    <n v="0"/>
    <n v="0"/>
    <n v="11"/>
    <n v="0"/>
    <n v="0"/>
    <s v=""/>
    <s v=""/>
    <s v="P_DS003_018|P_DS003_021|P_DS003_024|P_DS003_030|P_DS003_020|P_DS003_013|P_DS003_027|P_DS003_003|P_DS003_009|P_DS003_012|P_DS003_015"/>
    <n v="7"/>
    <n v="0"/>
    <n v="2350"/>
    <n v="0"/>
    <n v="32"/>
    <n v="77"/>
    <n v="409"/>
    <n v="100104.96000000001"/>
    <n v="5.3116883116883118"/>
    <n v="1300.0644155844157"/>
    <n v="15.220779220779221"/>
    <n v="9.8436957015151521"/>
    <n v="0"/>
    <n v="0"/>
    <n v="0"/>
    <n v="1.4519736595831765"/>
    <n v="0.6837662337662338"/>
    <n v="1.1212935465367966"/>
    <n v="0.64539653961038956"/>
    <n v="6.1530354558441562"/>
    <n v="2695"/>
    <n v="29"/>
    <n v="2"/>
    <n v="2"/>
    <n v="1"/>
    <n v="1"/>
    <n v="0"/>
    <n v="0"/>
    <n v="747.42000000000007"/>
    <s v="No SLA Breach"/>
    <n v="0"/>
    <n v="113.03804889999999"/>
    <n v="689.32908269999996"/>
    <n v="29"/>
    <n v="0"/>
    <n v="2.5974025974025976E-2"/>
    <n v="35"/>
    <n v="0.34253954212121213"/>
    <n v="0.79233227896551717"/>
    <n v="33"/>
    <n v="-4"/>
    <n v="6"/>
    <n v="5"/>
    <s v="Recover overdue put-away workload"/>
    <x v="2"/>
    <s v="Hyderabad"/>
    <s v="Medium"/>
    <n v="1900"/>
    <n v="2.8"/>
    <d v="1899-12-30T18:00:00"/>
    <d v="1899-12-30T18:30:00"/>
    <x v="18"/>
    <b v="1"/>
  </r>
  <r>
    <s v="DS003_20260711_I38"/>
    <s v="DS003"/>
    <d v="2026-07-11T00:00:00"/>
    <n v="38"/>
    <s v="Evening"/>
    <n v="79"/>
    <n v="11"/>
    <n v="0"/>
    <n v="0"/>
    <n v="11"/>
    <n v="0"/>
    <n v="0"/>
    <s v=""/>
    <s v=""/>
    <s v="P_DS003_021|P_DS003_024|P_DS003_030|P_DS003_020|P_DS003_013|P_DS003_027|P_DS003_003|P_DS003_009|P_DS003_012|P_DS003_015|P_DS003_018"/>
    <n v="7.1818181818181817"/>
    <n v="0"/>
    <n v="2350"/>
    <n v="0"/>
    <n v="32"/>
    <n v="79"/>
    <n v="393"/>
    <n v="87189.59"/>
    <n v="4.9746835443037973"/>
    <n v="1103.6656962025315"/>
    <n v="15.544303797468354"/>
    <n v="10.03552577679325"/>
    <n v="0"/>
    <n v="0"/>
    <n v="0"/>
    <n v="1.3727910501853506"/>
    <n v="0.59978902953586499"/>
    <n v="0.47856650590717303"/>
    <n v="0.63240384324894516"/>
    <n v="6.5305418478902952"/>
    <n v="2765"/>
    <n v="29"/>
    <n v="1"/>
    <n v="1"/>
    <n v="0"/>
    <n v="0"/>
    <n v="1"/>
    <n v="0"/>
    <n v="87.92"/>
    <s v="No SLA Breach"/>
    <n v="0"/>
    <n v="103.5186795"/>
    <n v="760.50713701666666"/>
    <n v="29"/>
    <n v="0"/>
    <n v="1.2658227848101266E-2"/>
    <n v="35"/>
    <n v="0.31369296818181819"/>
    <n v="0.87414613450191569"/>
    <n v="37"/>
    <n v="-8"/>
    <n v="5"/>
    <n v="6"/>
    <s v="Recover overdue put-away workload"/>
    <x v="2"/>
    <s v="Hyderabad"/>
    <s v="Medium"/>
    <n v="1900"/>
    <n v="2.8"/>
    <d v="1899-12-30T18:30:00"/>
    <d v="1899-12-30T19:00:00"/>
    <x v="18"/>
    <b v="1"/>
  </r>
  <r>
    <s v="DS003_20260711_I39"/>
    <s v="DS003"/>
    <d v="2026-07-11T00:00:00"/>
    <n v="39"/>
    <s v="Evening"/>
    <n v="102"/>
    <n v="11"/>
    <n v="0"/>
    <n v="0"/>
    <n v="11"/>
    <n v="0"/>
    <n v="0"/>
    <s v=""/>
    <s v=""/>
    <s v="P_DS003_024|P_DS003_030|P_DS003_020|P_DS003_013|P_DS003_027|P_DS003_003|P_DS003_009|P_DS003_012|P_DS003_015|P_DS003_018|P_DS003_021"/>
    <n v="9.2727272727272716"/>
    <n v="0"/>
    <n v="2350"/>
    <n v="0"/>
    <n v="32"/>
    <n v="102"/>
    <n v="521"/>
    <n v="118859.95"/>
    <n v="5.1078431372549016"/>
    <n v="1165.2936274509805"/>
    <n v="17.068627450980394"/>
    <n v="14.638121112908498"/>
    <n v="28"/>
    <n v="0.25101844558823538"/>
    <n v="0"/>
    <n v="1.3776107264119213"/>
    <n v="0.65898692810457515"/>
    <n v="6.9917527777777783E-3"/>
    <n v="5.4829143166666663"/>
    <n v="6.1854391980392149"/>
    <n v="3570"/>
    <n v="29"/>
    <n v="2"/>
    <n v="2"/>
    <n v="2"/>
    <n v="0"/>
    <n v="0"/>
    <n v="0"/>
    <n v="226.25"/>
    <s v="Rider Supply / Availability"/>
    <n v="28"/>
    <n v="143.16394236666667"/>
    <n v="793.92428348333328"/>
    <n v="29"/>
    <n v="0.27450980392156865"/>
    <n v="1.9607843137254902E-2"/>
    <n v="35"/>
    <n v="0.43383012838383839"/>
    <n v="0.91255664768199229"/>
    <n v="38"/>
    <n v="-9"/>
    <n v="7"/>
    <n v="4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11_I40"/>
    <s v="DS003"/>
    <d v="2026-07-11T00:00:00"/>
    <n v="40"/>
    <s v="Evening"/>
    <n v="107"/>
    <n v="11"/>
    <n v="0"/>
    <n v="0"/>
    <n v="11"/>
    <n v="0"/>
    <n v="0"/>
    <s v=""/>
    <s v=""/>
    <s v="P_DS003_030|P_DS003_020|P_DS003_013|P_DS003_027|P_DS003_003|P_DS003_009|P_DS003_012|P_DS003_015|P_DS003_018|P_DS003_021|P_DS003_024"/>
    <n v="9.7272727272727284"/>
    <n v="0"/>
    <n v="2350"/>
    <n v="0"/>
    <n v="32"/>
    <n v="107"/>
    <n v="526"/>
    <n v="117130.09"/>
    <n v="4.91588785046729"/>
    <n v="1094.6737383177569"/>
    <n v="17.327102803738317"/>
    <n v="19.71705606292835"/>
    <n v="73"/>
    <n v="2.8290477436137071"/>
    <n v="0"/>
    <n v="1.3730187358152199"/>
    <n v="0.67943925233644864"/>
    <n v="0"/>
    <n v="10.606076690809969"/>
    <n v="6.1554061093457948"/>
    <n v="3745"/>
    <n v="29"/>
    <n v="1"/>
    <n v="1"/>
    <n v="1"/>
    <n v="0"/>
    <n v="0"/>
    <n v="0"/>
    <n v="938.8"/>
    <s v="Rider Supply / Availability"/>
    <n v="73"/>
    <n v="144.56851336666668"/>
    <n v="793.16386633333332"/>
    <n v="29"/>
    <n v="0.68224299065420557"/>
    <n v="9.3457943925233638E-3"/>
    <n v="35"/>
    <n v="0.4380864041414142"/>
    <n v="0.91168260498084286"/>
    <n v="38"/>
    <n v="-9"/>
    <n v="7"/>
    <n v="4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11_I41"/>
    <s v="DS003"/>
    <d v="2026-07-11T00:00:00"/>
    <n v="41"/>
    <s v="Evening"/>
    <n v="116"/>
    <n v="11"/>
    <n v="0"/>
    <n v="0"/>
    <n v="11"/>
    <n v="0"/>
    <n v="0"/>
    <s v=""/>
    <s v=""/>
    <s v="P_DS003_020|P_DS003_013|P_DS003_027|P_DS003_003|P_DS003_009|P_DS003_012|P_DS003_015|P_DS003_018|P_DS003_021|P_DS003_024|P_DS003_030"/>
    <n v="10.545454545454543"/>
    <n v="0"/>
    <n v="2350"/>
    <n v="0"/>
    <n v="32"/>
    <n v="116"/>
    <n v="607"/>
    <n v="142731.62"/>
    <n v="5.2327586206896548"/>
    <n v="1230.4449999999999"/>
    <n v="17.793103448275861"/>
    <n v="29.977980409482758"/>
    <n v="116"/>
    <n v="12.184876961206896"/>
    <n v="4.3514563218390789E-3"/>
    <n v="1.464481503167383"/>
    <n v="0.66436781609195394"/>
    <n v="0"/>
    <n v="20.853654934482758"/>
    <n v="6.081067220545977"/>
    <n v="4060"/>
    <n v="29"/>
    <n v="1"/>
    <n v="1"/>
    <n v="1"/>
    <n v="0"/>
    <n v="0"/>
    <n v="0"/>
    <n v="255.32"/>
    <s v="Rider Supply / Availability"/>
    <n v="116"/>
    <n v="168.42580353333332"/>
    <n v="789.64416288333337"/>
    <n v="29"/>
    <n v="1"/>
    <n v="8.6206896551724137E-3"/>
    <n v="35"/>
    <n v="0.5103812228282828"/>
    <n v="0.90763696883141765"/>
    <n v="38"/>
    <n v="-9"/>
    <n v="9"/>
    <n v="2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11_I42"/>
    <s v="DS003"/>
    <d v="2026-07-11T00:00:00"/>
    <n v="42"/>
    <s v="Evening"/>
    <n v="120"/>
    <n v="11"/>
    <n v="0"/>
    <n v="0"/>
    <n v="11"/>
    <n v="0"/>
    <n v="0"/>
    <s v=""/>
    <s v=""/>
    <s v="P_DS003_013|P_DS003_027|P_DS003_003|P_DS003_009|P_DS003_012|P_DS003_015|P_DS003_018|P_DS003_021|P_DS003_024|P_DS003_030|P_DS003_020"/>
    <n v="10.909090909090908"/>
    <n v="0"/>
    <n v="2350"/>
    <n v="0"/>
    <n v="32"/>
    <n v="120"/>
    <n v="598"/>
    <n v="131684.65"/>
    <n v="4.9833333333333334"/>
    <n v="1097.3720833333332"/>
    <n v="18.408333333333335"/>
    <n v="43.349987662638888"/>
    <n v="120"/>
    <n v="24.941654329305553"/>
    <n v="3.0622194444444432E-3"/>
    <n v="1.3559761871534737"/>
    <n v="0.63694444444444442"/>
    <n v="0"/>
    <n v="34.206955281111114"/>
    <n v="6.2691328540277773"/>
    <n v="4200"/>
    <n v="29"/>
    <n v="8"/>
    <n v="8"/>
    <n v="4"/>
    <n v="3"/>
    <n v="1"/>
    <n v="0"/>
    <n v="2008.8500000000001"/>
    <s v="Rider Supply / Availability"/>
    <n v="120"/>
    <n v="168.32905045000001"/>
    <n v="792.53498941666669"/>
    <n v="29"/>
    <n v="1"/>
    <n v="6.6666666666666666E-2"/>
    <n v="35"/>
    <n v="0.51008803166666672"/>
    <n v="0.91095975795019157"/>
    <n v="38"/>
    <n v="-9"/>
    <n v="9"/>
    <n v="2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11_I43"/>
    <s v="DS003"/>
    <d v="2026-07-11T00:00:00"/>
    <n v="43"/>
    <s v="Evening"/>
    <n v="82"/>
    <n v="11"/>
    <n v="0"/>
    <n v="0"/>
    <n v="11"/>
    <n v="0"/>
    <n v="0"/>
    <s v=""/>
    <s v=""/>
    <s v="P_DS003_027|P_DS003_003|P_DS003_009|P_DS003_012|P_DS003_015|P_DS003_018|P_DS003_021|P_DS003_024|P_DS003_030|P_DS003_020|P_DS003_013"/>
    <n v="7.4545454545454541"/>
    <n v="0"/>
    <n v="2350"/>
    <n v="0"/>
    <n v="32"/>
    <n v="82"/>
    <n v="395"/>
    <n v="92808.76"/>
    <n v="4.8170731707317076"/>
    <n v="1131.8141463414634"/>
    <n v="15.695121951219512"/>
    <n v="50.932524218699186"/>
    <n v="82"/>
    <n v="35.237402267479673"/>
    <n v="0"/>
    <n v="1.3301419409098818"/>
    <n v="0.65243902439024393"/>
    <n v="0"/>
    <n v="41.670237192073174"/>
    <n v="6.3429174353658535"/>
    <n v="2870"/>
    <n v="29"/>
    <n v="3"/>
    <n v="3"/>
    <n v="1"/>
    <n v="0"/>
    <n v="2"/>
    <n v="0"/>
    <n v="1364.69"/>
    <s v="Rider Supply / Availability"/>
    <n v="82"/>
    <n v="109.58791598333333"/>
    <n v="792.99019735000002"/>
    <n v="29"/>
    <n v="1"/>
    <n v="3.6585365853658534E-2"/>
    <n v="35"/>
    <n v="0.33208459388888889"/>
    <n v="0.91148298545977013"/>
    <n v="38"/>
    <n v="-9"/>
    <n v="6"/>
    <n v="5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11_I44"/>
    <s v="DS003"/>
    <d v="2026-07-11T00:00:00"/>
    <n v="44"/>
    <s v="Evening"/>
    <n v="78"/>
    <n v="11"/>
    <n v="0"/>
    <n v="0"/>
    <n v="11"/>
    <n v="0"/>
    <n v="0"/>
    <s v=""/>
    <s v=""/>
    <s v="P_DS003_003|P_DS003_009|P_DS003_012|P_DS003_015|P_DS003_018|P_DS003_021|P_DS003_024|P_DS003_030|P_DS003_020|P_DS003_013|P_DS003_027"/>
    <n v="7.0909090909090908"/>
    <n v="0"/>
    <n v="2350"/>
    <n v="0"/>
    <n v="32"/>
    <n v="78"/>
    <n v="402"/>
    <n v="97415.86"/>
    <n v="5.1538461538461542"/>
    <n v="1248.9212820512821"/>
    <n v="15.23076923076923"/>
    <n v="48.719981947649572"/>
    <n v="78"/>
    <n v="33.489212716880346"/>
    <n v="0"/>
    <n v="1.3803351356025617"/>
    <n v="0.59423076923076923"/>
    <n v="0"/>
    <n v="39.910101490598286"/>
    <n v="5.8859555685897433"/>
    <n v="2730"/>
    <n v="29"/>
    <n v="4"/>
    <n v="4"/>
    <n v="2"/>
    <n v="1"/>
    <n v="1"/>
    <n v="0"/>
    <n v="898.7"/>
    <s v="Rider Supply / Availability"/>
    <n v="78"/>
    <n v="105.05242423333334"/>
    <n v="796.5565436833333"/>
    <n v="29"/>
    <n v="1"/>
    <n v="5.128205128205128E-2"/>
    <n v="35"/>
    <n v="0.31834067949494954"/>
    <n v="0.91558223411877393"/>
    <n v="38"/>
    <n v="-9"/>
    <n v="6"/>
    <n v="5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11_I45"/>
    <s v="DS003"/>
    <d v="2026-07-11T00:00:00"/>
    <n v="45"/>
    <s v="Evening"/>
    <n v="66"/>
    <n v="8"/>
    <n v="0"/>
    <n v="0"/>
    <n v="8"/>
    <n v="0"/>
    <n v="0"/>
    <s v=""/>
    <s v=""/>
    <s v="P_DS003_021|P_DS003_024|P_DS003_030|P_DS003_003|P_DS003_009|P_DS003_012|P_DS003_015|P_DS003_018"/>
    <n v="8.25"/>
    <n v="0"/>
    <n v="2350"/>
    <n v="0"/>
    <n v="32"/>
    <n v="66"/>
    <n v="332"/>
    <n v="78818.86"/>
    <n v="5.0303030303030303"/>
    <n v="1194.2251515151515"/>
    <n v="13.106060606060606"/>
    <n v="42.453269218939397"/>
    <n v="66"/>
    <n v="29.347208612878788"/>
    <n v="0"/>
    <n v="1.3857771410726314"/>
    <n v="0.66136363636363638"/>
    <n v="0"/>
    <n v="33.078166221717176"/>
    <n v="6.4564975654040406"/>
    <n v="1980"/>
    <n v="29"/>
    <n v="2"/>
    <n v="2"/>
    <n v="2"/>
    <n v="0"/>
    <n v="0"/>
    <n v="0"/>
    <n v="956.24"/>
    <s v="Rider Supply / Availability"/>
    <n v="66"/>
    <n v="88.850971466666664"/>
    <n v="791.04174684999998"/>
    <n v="29"/>
    <n v="1"/>
    <n v="3.0303030303030304E-2"/>
    <n v="30"/>
    <n v="0.3702123811111111"/>
    <n v="0.90924338718390807"/>
    <n v="38"/>
    <n v="-9"/>
    <n v="5"/>
    <n v="3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11_I46"/>
    <s v="DS003"/>
    <d v="2026-07-11T00:00:00"/>
    <n v="46"/>
    <s v="Evening"/>
    <n v="50"/>
    <n v="8"/>
    <n v="0"/>
    <n v="0"/>
    <n v="8"/>
    <n v="0"/>
    <n v="0"/>
    <s v=""/>
    <s v=""/>
    <s v="P_DS003_024|P_DS003_030|P_DS003_003|P_DS003_009|P_DS003_012|P_DS003_015|P_DS003_018|P_DS003_021"/>
    <n v="6.25"/>
    <n v="0"/>
    <n v="2350"/>
    <n v="0"/>
    <n v="32"/>
    <n v="50"/>
    <n v="246"/>
    <n v="56389.630000000005"/>
    <n v="4.92"/>
    <n v="1127.7926"/>
    <n v="12.48"/>
    <n v="37.813763625999997"/>
    <n v="50"/>
    <n v="25.333763626"/>
    <n v="0"/>
    <n v="1.3209816943952868"/>
    <n v="0.67833333333333323"/>
    <n v="0"/>
    <n v="27.808651995333335"/>
    <n v="7.092796592"/>
    <n v="1500"/>
    <n v="29"/>
    <n v="2"/>
    <n v="2"/>
    <n v="1"/>
    <n v="1"/>
    <n v="0"/>
    <n v="0"/>
    <n v="444.06000000000006"/>
    <s v="Rider Supply / Availability"/>
    <n v="50"/>
    <n v="70.192295383333331"/>
    <n v="795.00595753333334"/>
    <n v="29"/>
    <n v="1"/>
    <n v="0.04"/>
    <n v="30"/>
    <n v="0.29246789743055557"/>
    <n v="0.91379995118773949"/>
    <n v="38"/>
    <n v="-9"/>
    <n v="4"/>
    <n v="4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11_I47"/>
    <s v="DS003"/>
    <d v="2026-07-11T00:00:00"/>
    <n v="47"/>
    <s v="Late Night"/>
    <n v="37"/>
    <n v="8"/>
    <n v="0"/>
    <n v="2"/>
    <n v="6"/>
    <n v="0"/>
    <n v="1"/>
    <s v=""/>
    <s v="P_DS003_030|P_DS003_003"/>
    <s v="P_DS003_009|P_DS003_012|P_DS003_015|P_DS003_018|P_DS003_021|P_DS003_024"/>
    <n v="6.166666666666667"/>
    <n v="0"/>
    <n v="2350"/>
    <n v="1"/>
    <n v="31"/>
    <n v="37"/>
    <n v="170"/>
    <n v="37594.86"/>
    <n v="4.5945945945945947"/>
    <n v="1016.0772972972973"/>
    <n v="10.891891891891891"/>
    <n v="22.012741378828828"/>
    <n v="37"/>
    <n v="11.120849486936937"/>
    <n v="0"/>
    <n v="1.2302063842702329"/>
    <n v="0.6333333333333333"/>
    <n v="0"/>
    <n v="13.119765168918919"/>
    <n v="6.1078148639639638"/>
    <n v="1110"/>
    <n v="29"/>
    <n v="0"/>
    <n v="0"/>
    <n v="0"/>
    <n v="0"/>
    <n v="0"/>
    <n v="0"/>
    <n v="0"/>
    <s v="Rider Supply / Availability"/>
    <n v="37"/>
    <n v="46.497578449999999"/>
    <n v="801.53553821666662"/>
    <n v="29"/>
    <n v="1"/>
    <n v="0"/>
    <n v="30"/>
    <n v="0.25831988027777775"/>
    <n v="0.92130521634099616"/>
    <n v="39"/>
    <n v="-10"/>
    <n v="3"/>
    <n v="3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11_I48"/>
    <s v="DS003"/>
    <d v="2026-07-11T00:00:00"/>
    <n v="48"/>
    <s v="Late Night"/>
    <n v="31"/>
    <n v="8"/>
    <n v="0"/>
    <n v="2"/>
    <n v="6"/>
    <n v="0"/>
    <n v="1"/>
    <s v=""/>
    <s v="P_DS003_003|P_DS003_009"/>
    <s v="P_DS003_012|P_DS003_015|P_DS003_018|P_DS003_021|P_DS003_024|P_DS003_030"/>
    <n v="5.166666666666667"/>
    <n v="0"/>
    <n v="2350"/>
    <n v="1"/>
    <n v="30"/>
    <n v="31"/>
    <n v="164"/>
    <n v="38800.800000000003"/>
    <n v="5.290322580645161"/>
    <n v="1251.6387096774195"/>
    <n v="10.516129032258064"/>
    <n v="9.8959983763440871"/>
    <n v="11"/>
    <n v="0.53075573064516135"/>
    <n v="0"/>
    <n v="1.4788833148788063"/>
    <n v="0.6279569892473118"/>
    <n v="1.5746469344086023"/>
    <n v="0.85908866505376347"/>
    <n v="6.0746930612903229"/>
    <n v="930"/>
    <n v="29"/>
    <n v="1"/>
    <n v="1"/>
    <n v="1"/>
    <n v="0"/>
    <n v="0"/>
    <n v="0"/>
    <n v="162.36000000000001"/>
    <s v="Rider Supply / Availability"/>
    <n v="6"/>
    <n v="41.945503966666671"/>
    <n v="494.6002052"/>
    <n v="29"/>
    <n v="0.35483870967741937"/>
    <n v="3.2258064516129031E-2"/>
    <n v="30"/>
    <n v="0.2330305775925926"/>
    <n v="0.56850598298850574"/>
    <n v="24"/>
    <n v="5"/>
    <n v="2"/>
    <n v="4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12_I01"/>
    <s v="DS003"/>
    <d v="2026-07-12T00:00:00"/>
    <n v="1"/>
    <s v="Night"/>
    <n v="7"/>
    <n v="15"/>
    <n v="12"/>
    <n v="2"/>
    <n v="1"/>
    <n v="900"/>
    <n v="1"/>
    <s v="P_DS003_009|P_DS003_012|P_DS003_015|P_DS003_018|P_DS003_021|P_DS003_024|P_DS003_030|P_DS003_001|P_DS003_004|P_DS003_010|P_DS003_016|P_DS003_019"/>
    <s v="P_DS003_022|P_DS003_031"/>
    <s v="P_DS003_003"/>
    <n v="7"/>
    <n v="900"/>
    <n v="9100"/>
    <n v="1"/>
    <n v="49"/>
    <n v="7"/>
    <n v="30"/>
    <n v="6983.59"/>
    <n v="4.2857142857142856"/>
    <n v="997.65571428571434"/>
    <n v="13.428571428571429"/>
    <n v="11.232742223809524"/>
    <n v="1"/>
    <n v="7.8488947619047719E-2"/>
    <n v="0.21458134285714284"/>
    <n v="1.1550467326326488"/>
    <n v="0.67142857142857149"/>
    <n v="2.0410566428571428"/>
    <n v="0"/>
    <n v="8.3059712880952379"/>
    <n v="280"/>
    <n v="58"/>
    <n v="1"/>
    <n v="1"/>
    <n v="1"/>
    <n v="0"/>
    <n v="0"/>
    <n v="0"/>
    <n v="283.76"/>
    <s v="Store Not Ready for Rider"/>
    <n v="1"/>
    <n v="13.014733816666666"/>
    <n v="200.59387113333332"/>
    <n v="15"/>
    <n v="0.14285714285714285"/>
    <n v="0.14285714285714285"/>
    <n v="40"/>
    <n v="0.43382446055555557"/>
    <n v="0.11528383398467433"/>
    <n v="10"/>
    <n v="48"/>
    <n v="1"/>
    <n v="0"/>
    <s v="Investigate inventory and order-quality process"/>
    <x v="2"/>
    <s v="Hyderabad"/>
    <s v="Medium"/>
    <n v="1900"/>
    <n v="2.8"/>
    <d v="1899-12-30T00:00:00"/>
    <d v="1899-12-30T00:30:00"/>
    <x v="0"/>
    <b v="0"/>
  </r>
  <r>
    <s v="DS003_20260712_I02"/>
    <s v="DS003"/>
    <d v="2026-07-12T00:00:00"/>
    <n v="2"/>
    <s v="Night"/>
    <n v="5"/>
    <n v="17"/>
    <n v="12"/>
    <n v="2"/>
    <n v="3"/>
    <n v="900"/>
    <n v="1"/>
    <s v="P_DS003_012|P_DS003_015|P_DS003_018|P_DS003_021|P_DS003_024|P_DS003_030|P_DS003_001|P_DS003_004|P_DS003_010|P_DS003_013|P_DS003_016|P_DS003_019"/>
    <s v="P_DS003_022|P_DS003_025"/>
    <s v="P_DS003_031|P_DS003_003|P_DS003_009"/>
    <n v="1.6666666666666667"/>
    <n v="900"/>
    <n v="8200"/>
    <n v="1"/>
    <n v="48"/>
    <n v="5"/>
    <n v="27"/>
    <n v="5586.3"/>
    <n v="5.4"/>
    <n v="1117.26"/>
    <n v="14.6"/>
    <n v="11.692290923333335"/>
    <n v="0"/>
    <n v="0"/>
    <n v="0"/>
    <n v="1.3360440831109845"/>
    <n v="0.73"/>
    <n v="2.066044073333333"/>
    <n v="0"/>
    <n v="8.662913503333332"/>
    <n v="200"/>
    <n v="59"/>
    <n v="0"/>
    <n v="0"/>
    <n v="0"/>
    <n v="0"/>
    <n v="0"/>
    <n v="0"/>
    <n v="0"/>
    <s v="No SLA Breach"/>
    <n v="0"/>
    <n v="6.6802203666666671"/>
    <n v="69.554351783333345"/>
    <n v="4"/>
    <n v="0"/>
    <n v="0"/>
    <n v="40"/>
    <n v="7.4224670740740739E-2"/>
    <n v="3.929624394538607E-2"/>
    <n v="4"/>
    <n v="55"/>
    <n v="1"/>
    <n v="2"/>
    <s v="Monitor - no immediate intervention"/>
    <x v="2"/>
    <s v="Hyderabad"/>
    <s v="Medium"/>
    <n v="1900"/>
    <n v="2.8"/>
    <d v="1899-12-30T00:30:00"/>
    <d v="1899-12-30T01:00:00"/>
    <x v="0"/>
    <b v="0"/>
  </r>
  <r>
    <s v="DS003_20260712_I03"/>
    <s v="DS003"/>
    <d v="2026-07-12T00:00:00"/>
    <n v="3"/>
    <s v="Night"/>
    <n v="9"/>
    <n v="9"/>
    <n v="8"/>
    <n v="0"/>
    <n v="1"/>
    <n v="600"/>
    <n v="0"/>
    <s v="P_DS003_013|P_DS003_016|P_DS003_019|P_DS003_022|P_DS003_025|P_DS003_031|P_DS003_001|P_DS003_004"/>
    <s v=""/>
    <s v="P_DS003_010"/>
    <n v="9"/>
    <n v="600"/>
    <n v="7600"/>
    <n v="0"/>
    <n v="48"/>
    <n v="9"/>
    <n v="43"/>
    <n v="10989.53"/>
    <n v="4.7777777777777777"/>
    <n v="1221.058888888889"/>
    <n v="13.666666666666666"/>
    <n v="11.067434714814816"/>
    <n v="0"/>
    <n v="0"/>
    <n v="2.3150161111111109E-2"/>
    <n v="1.166113720740821"/>
    <n v="0.8574074074074074"/>
    <n v="2.0466712833333336"/>
    <n v="0"/>
    <n v="8.222615277777777"/>
    <n v="360"/>
    <n v="31"/>
    <n v="0"/>
    <n v="0"/>
    <n v="0"/>
    <n v="0"/>
    <n v="0"/>
    <n v="0"/>
    <n v="0"/>
    <s v="No SLA Breach"/>
    <n v="0"/>
    <n v="9.6015067166666661"/>
    <n v="90.581693266666662"/>
    <n v="8"/>
    <n v="0"/>
    <n v="0"/>
    <n v="40"/>
    <n v="0.32005022388888887"/>
    <n v="9.7399670179211459E-2"/>
    <n v="5"/>
    <n v="26"/>
    <n v="1"/>
    <n v="0"/>
    <s v="Monitor - no immediate intervention"/>
    <x v="2"/>
    <s v="Hyderabad"/>
    <s v="Medium"/>
    <n v="1900"/>
    <n v="2.8"/>
    <d v="1899-12-30T01:00:00"/>
    <d v="1899-12-30T01:30:00"/>
    <x v="1"/>
    <b v="0"/>
  </r>
  <r>
    <s v="DS003_20260712_I04"/>
    <s v="DS003"/>
    <d v="2026-07-12T00:00:00"/>
    <n v="4"/>
    <s v="Night"/>
    <n v="7"/>
    <n v="9"/>
    <n v="8"/>
    <n v="0"/>
    <n v="1"/>
    <n v="600"/>
    <n v="0"/>
    <s v="P_DS003_016|P_DS003_019|P_DS003_022|P_DS003_025|P_DS003_031|P_DS003_001|P_DS003_004|P_DS003_010"/>
    <s v=""/>
    <s v="P_DS003_013"/>
    <n v="7"/>
    <n v="600"/>
    <n v="7000"/>
    <n v="0"/>
    <n v="48"/>
    <n v="7"/>
    <n v="37"/>
    <n v="8369.4"/>
    <n v="5.2857142857142856"/>
    <n v="1195.6285714285714"/>
    <n v="14"/>
    <n v="12.51419316190476"/>
    <n v="0"/>
    <n v="0"/>
    <n v="0.63049771428571422"/>
    <n v="1.3535346720613621"/>
    <n v="0.65952380952380951"/>
    <n v="2.6435561928571429"/>
    <n v="0"/>
    <n v="9.0277798190476197"/>
    <n v="280"/>
    <n v="31"/>
    <n v="0"/>
    <n v="0"/>
    <n v="0"/>
    <n v="0"/>
    <n v="0"/>
    <n v="0"/>
    <n v="0"/>
    <s v="No SLA Breach"/>
    <n v="0"/>
    <n v="10.368259366666667"/>
    <n v="110.70164775000001"/>
    <n v="6"/>
    <n v="0"/>
    <n v="0"/>
    <n v="40"/>
    <n v="0.34560864555555554"/>
    <n v="0.11903402983870968"/>
    <n v="6"/>
    <n v="25"/>
    <n v="1"/>
    <n v="0"/>
    <s v="Monitor - no immediate intervention"/>
    <x v="2"/>
    <s v="Hyderabad"/>
    <s v="Medium"/>
    <n v="1900"/>
    <n v="2.8"/>
    <d v="1899-12-30T01:30:00"/>
    <d v="1899-12-30T02:00:00"/>
    <x v="1"/>
    <b v="0"/>
  </r>
  <r>
    <s v="DS003_20260712_I05"/>
    <s v="DS003"/>
    <d v="2026-07-12T00:00:00"/>
    <n v="5"/>
    <s v="Night"/>
    <n v="4"/>
    <n v="9"/>
    <n v="8"/>
    <n v="0"/>
    <n v="1"/>
    <n v="600"/>
    <n v="0"/>
    <s v="P_DS003_019|P_DS003_022|P_DS003_025|P_DS003_031|P_DS003_001|P_DS003_004|P_DS003_010|P_DS003_013"/>
    <s v=""/>
    <s v="P_DS003_016"/>
    <n v="4"/>
    <n v="600"/>
    <n v="6400"/>
    <n v="0"/>
    <n v="48"/>
    <n v="4"/>
    <n v="21"/>
    <n v="3990.79"/>
    <n v="5.25"/>
    <n v="997.69749999999999"/>
    <n v="13.75"/>
    <n v="12.288096591666667"/>
    <n v="1"/>
    <n v="0.14404222083333362"/>
    <n v="5.3886795833333327E-2"/>
    <n v="1.3296768666241474"/>
    <n v="0.57499999999999996"/>
    <n v="1.9585636541666669"/>
    <n v="0"/>
    <n v="9.3628662583333337"/>
    <n v="160"/>
    <n v="31"/>
    <n v="0"/>
    <n v="0"/>
    <n v="0"/>
    <n v="0"/>
    <n v="0"/>
    <n v="0"/>
    <n v="0"/>
    <s v="Last-Mile Travel"/>
    <n v="1"/>
    <n v="5.3187074333333335"/>
    <n v="57.090308616666668"/>
    <n v="3"/>
    <n v="0.25"/>
    <n v="0"/>
    <n v="40"/>
    <n v="0.17729024777777777"/>
    <n v="6.1387428620071689E-2"/>
    <n v="3"/>
    <n v="28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12_I06"/>
    <s v="DS003"/>
    <d v="2026-07-12T00:00:00"/>
    <n v="6"/>
    <s v="Night"/>
    <n v="6"/>
    <n v="9"/>
    <n v="8"/>
    <n v="0"/>
    <n v="1"/>
    <n v="600"/>
    <n v="0"/>
    <s v="P_DS003_022|P_DS003_025|P_DS003_031|P_DS003_001|P_DS003_004|P_DS003_010|P_DS003_013|P_DS003_016"/>
    <s v=""/>
    <s v="P_DS003_019"/>
    <n v="6"/>
    <n v="600"/>
    <n v="5800"/>
    <n v="0"/>
    <n v="48"/>
    <n v="6"/>
    <n v="32"/>
    <n v="9316.49"/>
    <n v="5.333333333333333"/>
    <n v="1552.7483333333332"/>
    <n v="14.5"/>
    <n v="12.827326730555555"/>
    <n v="1"/>
    <n v="5.8708444444445498E-3"/>
    <n v="6.337671388888888E-2"/>
    <n v="1.3931775801891788"/>
    <n v="0.6"/>
    <n v="2.0565542861111115"/>
    <n v="0"/>
    <n v="9.6985502138888879"/>
    <n v="240"/>
    <n v="31"/>
    <n v="0"/>
    <n v="0"/>
    <n v="0"/>
    <n v="0"/>
    <n v="0"/>
    <n v="0"/>
    <n v="0"/>
    <s v="Last-Mile Travel"/>
    <n v="1"/>
    <n v="8.3590654166666667"/>
    <n v="83.4509647"/>
    <n v="5"/>
    <n v="0.16666666666666666"/>
    <n v="0"/>
    <n v="40"/>
    <n v="0.27863551388888891"/>
    <n v="8.9732220107526878E-2"/>
    <n v="4"/>
    <n v="27"/>
    <n v="1"/>
    <n v="0"/>
    <s v="Monitor - no immediate intervention"/>
    <x v="2"/>
    <s v="Hyderabad"/>
    <s v="Medium"/>
    <n v="1900"/>
    <n v="2.8"/>
    <d v="1899-12-30T02:30:00"/>
    <d v="1899-12-30T03:00:00"/>
    <x v="2"/>
    <b v="0"/>
  </r>
  <r>
    <s v="DS003_20260712_I07"/>
    <s v="DS003"/>
    <d v="2026-07-12T00:00:00"/>
    <n v="7"/>
    <s v="Night"/>
    <n v="3"/>
    <n v="9"/>
    <n v="8"/>
    <n v="0"/>
    <n v="1"/>
    <n v="600"/>
    <n v="0"/>
    <s v="P_DS003_025|P_DS003_031|P_DS003_001|P_DS003_004|P_DS003_010|P_DS003_013|P_DS003_016|P_DS003_019"/>
    <s v=""/>
    <s v="P_DS003_022"/>
    <n v="3"/>
    <n v="600"/>
    <n v="5200"/>
    <n v="0"/>
    <n v="48"/>
    <n v="3"/>
    <n v="17"/>
    <n v="4240.43"/>
    <n v="5.666666666666667"/>
    <n v="1413.4766666666667"/>
    <n v="13.333333333333334"/>
    <n v="9.906969761111112"/>
    <n v="0"/>
    <n v="0"/>
    <n v="0.13369706666666667"/>
    <n v="1.418094528030694"/>
    <n v="0.48888888888888887"/>
    <n v="2.0406804777777778"/>
    <n v="0"/>
    <n v="6.9662892722222223"/>
    <n v="120"/>
    <n v="31"/>
    <n v="0"/>
    <n v="0"/>
    <n v="0"/>
    <n v="0"/>
    <n v="0"/>
    <n v="0"/>
    <n v="0"/>
    <s v="No SLA Breach"/>
    <n v="0"/>
    <n v="4.2542835666666665"/>
    <n v="56.664714500000002"/>
    <n v="4"/>
    <n v="0"/>
    <n v="0"/>
    <n v="40"/>
    <n v="0.14180945222222222"/>
    <n v="6.0929800537634408E-2"/>
    <n v="3"/>
    <n v="28"/>
    <n v="1"/>
    <n v="0"/>
    <s v="Monitor - no immediate intervention"/>
    <x v="2"/>
    <s v="Hyderabad"/>
    <s v="Medium"/>
    <n v="1900"/>
    <n v="2.8"/>
    <d v="1899-12-30T03:00:00"/>
    <d v="1899-12-30T03:30:00"/>
    <x v="3"/>
    <b v="0"/>
  </r>
  <r>
    <s v="DS003_20260712_I08"/>
    <s v="DS003"/>
    <d v="2026-07-12T00:00:00"/>
    <n v="8"/>
    <s v="Night"/>
    <n v="5"/>
    <n v="9"/>
    <n v="8"/>
    <n v="0"/>
    <n v="1"/>
    <n v="600"/>
    <n v="0"/>
    <s v="P_DS003_031|P_DS003_001|P_DS003_004|P_DS003_010|P_DS003_013|P_DS003_016|P_DS003_019|P_DS003_022"/>
    <s v=""/>
    <s v="P_DS003_025"/>
    <n v="5"/>
    <n v="600"/>
    <n v="4600"/>
    <n v="0"/>
    <n v="48"/>
    <n v="5"/>
    <n v="23"/>
    <n v="6505.9"/>
    <n v="4.5999999999999996"/>
    <n v="1301.1799999999998"/>
    <n v="13.8"/>
    <n v="10.343419176666668"/>
    <n v="0"/>
    <n v="0"/>
    <n v="0.18622196333333332"/>
    <n v="1.0966710137013014"/>
    <n v="0.59666666666666668"/>
    <n v="1.8795596333333333"/>
    <n v="0"/>
    <n v="7.5905261933333339"/>
    <n v="200"/>
    <n v="31"/>
    <n v="0"/>
    <n v="0"/>
    <n v="0"/>
    <n v="0"/>
    <n v="0"/>
    <n v="0"/>
    <n v="0"/>
    <s v="No SLA Breach"/>
    <n v="0"/>
    <n v="5.4833550000000004"/>
    <n v="44.522914933333332"/>
    <n v="3"/>
    <n v="0"/>
    <n v="0"/>
    <n v="40"/>
    <n v="0.18277850000000001"/>
    <n v="4.7874102078853044E-2"/>
    <n v="3"/>
    <n v="28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12_I09"/>
    <s v="DS003"/>
    <d v="2026-07-12T00:00:00"/>
    <n v="9"/>
    <s v="Night"/>
    <n v="9"/>
    <n v="9"/>
    <n v="8"/>
    <n v="0"/>
    <n v="1"/>
    <n v="600"/>
    <n v="0"/>
    <s v="P_DS003_001|P_DS003_004|P_DS003_010|P_DS003_013|P_DS003_016|P_DS003_019|P_DS003_022|P_DS003_025"/>
    <s v=""/>
    <s v="P_DS003_031"/>
    <n v="9"/>
    <n v="600"/>
    <n v="4000"/>
    <n v="0"/>
    <n v="48"/>
    <n v="9"/>
    <n v="44"/>
    <n v="9402.5400000000009"/>
    <n v="4.8888888888888893"/>
    <n v="1044.7266666666667"/>
    <n v="14.444444444444445"/>
    <n v="13.414986527777778"/>
    <n v="3"/>
    <n v="0.2015190240740744"/>
    <n v="0.54792523518518521"/>
    <n v="1.2505082420569518"/>
    <n v="0.72037037037037033"/>
    <n v="2.5188038425925923"/>
    <n v="0"/>
    <n v="9.9350715685185182"/>
    <n v="360"/>
    <n v="31"/>
    <n v="0"/>
    <n v="0"/>
    <n v="0"/>
    <n v="0"/>
    <n v="0"/>
    <n v="0"/>
    <n v="0"/>
    <s v="Store Not Ready for Rider"/>
    <n v="2"/>
    <n v="11.254574099999999"/>
    <n v="124.65177785"/>
    <n v="7"/>
    <n v="0.33333333333333331"/>
    <n v="0"/>
    <n v="40"/>
    <n v="0.37515246999999996"/>
    <n v="0.13403416973118279"/>
    <n v="6"/>
    <n v="25"/>
    <n v="1"/>
    <n v="0"/>
    <s v="Protect or increase picker capacity"/>
    <x v="2"/>
    <s v="Hyderabad"/>
    <s v="Medium"/>
    <n v="1900"/>
    <n v="2.8"/>
    <d v="1899-12-30T04:00:00"/>
    <d v="1899-12-30T04:30:00"/>
    <x v="4"/>
    <b v="0"/>
  </r>
  <r>
    <s v="DS003_20260712_I10"/>
    <s v="DS003"/>
    <d v="2026-07-12T00:00:00"/>
    <n v="10"/>
    <s v="Night"/>
    <n v="4"/>
    <n v="9"/>
    <n v="8"/>
    <n v="0"/>
    <n v="1"/>
    <n v="600"/>
    <n v="0"/>
    <s v="P_DS003_004|P_DS003_010|P_DS003_013|P_DS003_016|P_DS003_019|P_DS003_022|P_DS003_025|P_DS003_031"/>
    <s v=""/>
    <s v="P_DS003_001"/>
    <n v="4"/>
    <n v="600"/>
    <n v="3400"/>
    <n v="0"/>
    <n v="48"/>
    <n v="4"/>
    <n v="22"/>
    <n v="4416.67"/>
    <n v="5.5"/>
    <n v="1104.1675"/>
    <n v="14.5"/>
    <n v="11.433086537499999"/>
    <n v="0"/>
    <n v="0"/>
    <n v="0"/>
    <n v="1.5705364692167529"/>
    <n v="0.625"/>
    <n v="2.1955364625000002"/>
    <n v="0"/>
    <n v="8.1542167375000005"/>
    <n v="160"/>
    <n v="31"/>
    <n v="0"/>
    <n v="0"/>
    <n v="0"/>
    <n v="0"/>
    <n v="0"/>
    <n v="0"/>
    <n v="0"/>
    <s v="No SLA Breach"/>
    <n v="0"/>
    <n v="6.28214585"/>
    <n v="78.467281983333336"/>
    <n v="6"/>
    <n v="0"/>
    <n v="0"/>
    <n v="40"/>
    <n v="0.20940486166666666"/>
    <n v="8.4373421487455205E-2"/>
    <n v="4"/>
    <n v="27"/>
    <n v="1"/>
    <n v="0"/>
    <s v="Monitor - no immediate intervention"/>
    <x v="2"/>
    <s v="Hyderabad"/>
    <s v="Medium"/>
    <n v="1900"/>
    <n v="2.8"/>
    <d v="1899-12-30T04:30:00"/>
    <d v="1899-12-30T05:00:00"/>
    <x v="4"/>
    <b v="0"/>
  </r>
  <r>
    <s v="DS003_20260712_I11"/>
    <s v="DS003"/>
    <d v="2026-07-12T00:00:00"/>
    <n v="11"/>
    <s v="Night"/>
    <n v="8"/>
    <n v="9"/>
    <n v="8"/>
    <n v="0"/>
    <n v="1"/>
    <n v="600"/>
    <n v="0"/>
    <s v="P_DS003_010|P_DS003_013|P_DS003_016|P_DS003_019|P_DS003_022|P_DS003_025|P_DS003_031|P_DS003_001"/>
    <s v=""/>
    <s v="P_DS003_004"/>
    <n v="8"/>
    <n v="600"/>
    <n v="2800"/>
    <n v="0"/>
    <n v="48"/>
    <n v="8"/>
    <n v="36"/>
    <n v="8484.0300000000007"/>
    <n v="4.5"/>
    <n v="1060.5037500000001"/>
    <n v="14.25"/>
    <n v="12.447477252083333"/>
    <n v="2"/>
    <n v="3.91166083333334E-2"/>
    <n v="0.1136428125"/>
    <n v="1.18676840691911"/>
    <n v="0.64583333333333337"/>
    <n v="1.9462445458333333"/>
    <n v="0"/>
    <n v="9.8345660312500005"/>
    <n v="320"/>
    <n v="31"/>
    <n v="1"/>
    <n v="1"/>
    <n v="1"/>
    <n v="0"/>
    <n v="0"/>
    <n v="0"/>
    <n v="1040.44"/>
    <s v="Last-Mile Travel"/>
    <n v="1"/>
    <n v="9.4941471833333324"/>
    <n v="93.125540700000002"/>
    <n v="6"/>
    <n v="0.25"/>
    <n v="0.125"/>
    <n v="40"/>
    <n v="0.31647157277777777"/>
    <n v="0.10013499000000001"/>
    <n v="5"/>
    <n v="26"/>
    <n v="1"/>
    <n v="0"/>
    <s v="Investigate inventory and order-quality process"/>
    <x v="2"/>
    <s v="Hyderabad"/>
    <s v="Medium"/>
    <n v="1900"/>
    <n v="2.8"/>
    <d v="1899-12-30T05:00:00"/>
    <d v="1899-12-30T05:30:00"/>
    <x v="5"/>
    <b v="0"/>
  </r>
  <r>
    <s v="DS003_20260712_I12"/>
    <s v="DS003"/>
    <d v="2026-07-12T00:00:00"/>
    <n v="12"/>
    <s v="Night"/>
    <n v="4"/>
    <n v="9"/>
    <n v="8"/>
    <n v="0"/>
    <n v="1"/>
    <n v="600"/>
    <n v="0"/>
    <s v="P_DS003_013|P_DS003_016|P_DS003_019|P_DS003_022|P_DS003_025|P_DS003_031|P_DS003_001|P_DS003_004"/>
    <s v=""/>
    <s v="P_DS003_010"/>
    <n v="4"/>
    <n v="600"/>
    <n v="2200"/>
    <n v="0"/>
    <n v="48"/>
    <n v="4"/>
    <n v="22"/>
    <n v="4695.18"/>
    <n v="5.5"/>
    <n v="1173.7950000000001"/>
    <n v="14.25"/>
    <n v="12.286954483333334"/>
    <n v="1"/>
    <n v="0.76290835000000001"/>
    <n v="1.6685575000000001E-2"/>
    <n v="1.511989956249989"/>
    <n v="0.52083333333333337"/>
    <n v="2.0495088541666666"/>
    <n v="0"/>
    <n v="9.2374456125000002"/>
    <n v="160"/>
    <n v="31"/>
    <n v="0"/>
    <n v="0"/>
    <n v="0"/>
    <n v="0"/>
    <n v="0"/>
    <n v="0"/>
    <n v="0"/>
    <s v="Store Not Ready for Rider"/>
    <n v="1"/>
    <n v="6.047959783333333"/>
    <n v="72.502149450000005"/>
    <n v="4"/>
    <n v="0.25"/>
    <n v="0"/>
    <n v="40"/>
    <n v="0.20159865944444444"/>
    <n v="7.7959300483870966E-2"/>
    <n v="4"/>
    <n v="27"/>
    <n v="1"/>
    <n v="0"/>
    <s v="Protect or increase picker capacity"/>
    <x v="2"/>
    <s v="Hyderabad"/>
    <s v="Medium"/>
    <n v="1900"/>
    <n v="2.8"/>
    <d v="1899-12-30T05:30:00"/>
    <d v="1899-12-30T06:00:00"/>
    <x v="5"/>
    <b v="0"/>
  </r>
  <r>
    <s v="DS003_20260712_I13"/>
    <s v="DS003"/>
    <d v="2026-07-12T00:00:00"/>
    <n v="13"/>
    <s v="Morning"/>
    <n v="7"/>
    <n v="9"/>
    <n v="3"/>
    <n v="2"/>
    <n v="4"/>
    <n v="225"/>
    <n v="1"/>
    <s v="P_DS003_016|P_DS003_019|P_DS003_022"/>
    <s v="P_DS003_025|P_DS003_031"/>
    <s v="P_DS003_001|P_DS003_004|P_DS003_010|P_DS003_013"/>
    <n v="1.75"/>
    <n v="225"/>
    <n v="1975"/>
    <n v="1"/>
    <n v="47"/>
    <n v="7"/>
    <n v="36"/>
    <n v="8371.64"/>
    <n v="5.1428571428571432"/>
    <n v="1195.9485714285713"/>
    <n v="14"/>
    <n v="11.703597209523808"/>
    <n v="2"/>
    <n v="0.51935943809523821"/>
    <n v="0"/>
    <n v="1.4089710458804443"/>
    <n v="0.56190476190476191"/>
    <n v="1.9708758"/>
    <n v="0"/>
    <n v="8.6779595"/>
    <n v="280"/>
    <n v="31"/>
    <n v="1"/>
    <n v="1"/>
    <n v="0"/>
    <n v="0"/>
    <n v="1"/>
    <n v="0"/>
    <n v="182.02"/>
    <s v="Last-Mile Travel"/>
    <n v="1"/>
    <n v="9.8627972666666679"/>
    <n v="62.026532649999993"/>
    <n v="5"/>
    <n v="0.2857142857142857"/>
    <n v="0.14285714285714285"/>
    <n v="40"/>
    <n v="8.2189977222222238E-2"/>
    <n v="6.669519639784946E-2"/>
    <n v="3"/>
    <n v="28"/>
    <n v="1"/>
    <n v="3"/>
    <s v="Recover overdue put-away workload"/>
    <x v="2"/>
    <s v="Hyderabad"/>
    <s v="Medium"/>
    <n v="1900"/>
    <n v="2.8"/>
    <d v="1899-12-30T06:00:00"/>
    <d v="1899-12-30T06:30:00"/>
    <x v="6"/>
    <b v="0"/>
  </r>
  <r>
    <s v="DS003_20260712_I14"/>
    <s v="DS003"/>
    <d v="2026-07-12T00:00:00"/>
    <n v="14"/>
    <s v="Morning"/>
    <n v="3"/>
    <n v="9"/>
    <n v="3"/>
    <n v="2"/>
    <n v="4"/>
    <n v="225"/>
    <n v="1"/>
    <s v="P_DS003_019|P_DS003_022|P_DS003_025"/>
    <s v="P_DS003_031|P_DS003_001"/>
    <s v="P_DS003_004|P_DS003_010|P_DS003_013|P_DS003_016"/>
    <n v="0.75"/>
    <n v="225"/>
    <n v="1750"/>
    <n v="1"/>
    <n v="46"/>
    <n v="3"/>
    <n v="17"/>
    <n v="4078.49"/>
    <n v="5.666666666666667"/>
    <n v="1359.4966666666667"/>
    <n v="13"/>
    <n v="9.5358642611111097"/>
    <n v="0"/>
    <n v="0"/>
    <n v="0"/>
    <n v="1.41575613772787"/>
    <n v="0.58333333333333337"/>
    <n v="1.9990894666666665"/>
    <n v="0"/>
    <n v="7.0256636777777777"/>
    <n v="120"/>
    <n v="31"/>
    <n v="1"/>
    <n v="1"/>
    <n v="0"/>
    <n v="0"/>
    <n v="1"/>
    <n v="0"/>
    <n v="292.04000000000002"/>
    <s v="No SLA Breach"/>
    <n v="0"/>
    <n v="4.2472684000000003"/>
    <n v="83.25581944999999"/>
    <n v="6"/>
    <n v="0"/>
    <n v="0.33333333333333331"/>
    <n v="40"/>
    <n v="3.5393903333333337E-2"/>
    <n v="8.9522386505376333E-2"/>
    <n v="4"/>
    <n v="27"/>
    <n v="1"/>
    <n v="3"/>
    <s v="Recover overdue put-away workload"/>
    <x v="2"/>
    <s v="Hyderabad"/>
    <s v="Medium"/>
    <n v="1900"/>
    <n v="2.8"/>
    <d v="1899-12-30T06:30:00"/>
    <d v="1899-12-30T07:00:00"/>
    <x v="6"/>
    <b v="0"/>
  </r>
  <r>
    <s v="DS003_20260712_I15"/>
    <s v="DS003"/>
    <d v="2026-07-12T00:00:00"/>
    <n v="15"/>
    <s v="Morning"/>
    <n v="7"/>
    <n v="9"/>
    <n v="3"/>
    <n v="2"/>
    <n v="4"/>
    <n v="225"/>
    <n v="1"/>
    <s v="P_DS003_022|P_DS003_025|P_DS003_031"/>
    <s v="P_DS003_001|P_DS003_004"/>
    <s v="P_DS003_010|P_DS003_013|P_DS003_016|P_DS003_019"/>
    <n v="1.75"/>
    <n v="225"/>
    <n v="1525"/>
    <n v="1"/>
    <n v="45"/>
    <n v="7"/>
    <n v="33"/>
    <n v="7819.23"/>
    <n v="4.7142857142857144"/>
    <n v="1117.032857142857"/>
    <n v="14.714285714285714"/>
    <n v="13.131588788095238"/>
    <n v="0"/>
    <n v="0"/>
    <n v="0"/>
    <n v="1.1785948943174531"/>
    <n v="0.661904761904762"/>
    <n v="1.8404996476190476"/>
    <n v="0"/>
    <n v="10.357755797619047"/>
    <n v="280"/>
    <n v="31"/>
    <n v="0"/>
    <n v="0"/>
    <n v="0"/>
    <n v="0"/>
    <n v="0"/>
    <n v="0"/>
    <n v="0"/>
    <s v="No SLA Breach"/>
    <n v="0"/>
    <n v="8.2501642000000004"/>
    <n v="82.924805366666675"/>
    <n v="6"/>
    <n v="0"/>
    <n v="0"/>
    <n v="40"/>
    <n v="6.875136833333334E-2"/>
    <n v="8.916645738351256E-2"/>
    <n v="4"/>
    <n v="27"/>
    <n v="1"/>
    <n v="3"/>
    <s v="Recover overdue put-away workload"/>
    <x v="2"/>
    <s v="Hyderabad"/>
    <s v="Medium"/>
    <n v="1900"/>
    <n v="2.8"/>
    <d v="1899-12-30T07:00:00"/>
    <d v="1899-12-30T07:30:00"/>
    <x v="7"/>
    <b v="0"/>
  </r>
  <r>
    <s v="DS003_20260712_I16"/>
    <s v="DS003"/>
    <d v="2026-07-12T00:00:00"/>
    <n v="16"/>
    <s v="Morning"/>
    <n v="20"/>
    <n v="9"/>
    <n v="3"/>
    <n v="2"/>
    <n v="4"/>
    <n v="225"/>
    <n v="1"/>
    <s v="P_DS003_025|P_DS003_031|P_DS003_001"/>
    <s v="P_DS003_004|P_DS003_010"/>
    <s v="P_DS003_013|P_DS003_016|P_DS003_019|P_DS003_022"/>
    <n v="5"/>
    <n v="225"/>
    <n v="1300"/>
    <n v="1"/>
    <n v="44"/>
    <n v="20"/>
    <n v="88"/>
    <n v="20899.98"/>
    <n v="4.4000000000000004"/>
    <n v="1044.999"/>
    <n v="13.65"/>
    <n v="10.72311457"/>
    <n v="2"/>
    <n v="5.9989857499999924E-2"/>
    <n v="0"/>
    <n v="1.0910487376380624"/>
    <n v="0.62333333333333329"/>
    <n v="1.7143820608333331"/>
    <n v="0"/>
    <n v="8.0428991641666663"/>
    <n v="800"/>
    <n v="31"/>
    <n v="0"/>
    <n v="0"/>
    <n v="0"/>
    <n v="0"/>
    <n v="0"/>
    <n v="0"/>
    <n v="0"/>
    <s v="Last-Mile Travel"/>
    <n v="1"/>
    <n v="21.5513881"/>
    <n v="222.34735861666667"/>
    <n v="14"/>
    <n v="0.1"/>
    <n v="0"/>
    <n v="40"/>
    <n v="0.17959490083333335"/>
    <n v="0.23908318130824374"/>
    <n v="11"/>
    <n v="20"/>
    <n v="2"/>
    <n v="2"/>
    <s v="Recover overdue put-away workload"/>
    <x v="2"/>
    <s v="Hyderabad"/>
    <s v="Medium"/>
    <n v="1900"/>
    <n v="2.8"/>
    <d v="1899-12-30T07:30:00"/>
    <d v="1899-12-30T08:00:00"/>
    <x v="7"/>
    <b v="0"/>
  </r>
  <r>
    <s v="DS003_20260712_I17"/>
    <s v="DS003"/>
    <d v="2026-07-12T00:00:00"/>
    <n v="17"/>
    <s v="Morning"/>
    <n v="22"/>
    <n v="16"/>
    <n v="3"/>
    <n v="2"/>
    <n v="11"/>
    <n v="225"/>
    <n v="1"/>
    <s v="P_DS003_002|P_DS003_004|P_DS003_005"/>
    <s v="P_DS003_010|P_DS003_011"/>
    <s v="P_DS003_013|P_DS003_016|P_DS003_019|P_DS003_020|P_DS003_022|P_DS003_023|P_DS003_025|P_DS003_026|P_DS003_031|P_DS003_032|P_DS003_001"/>
    <n v="2"/>
    <n v="225"/>
    <n v="1075"/>
    <n v="1"/>
    <n v="43"/>
    <n v="22"/>
    <n v="103"/>
    <n v="22869.53"/>
    <n v="4.6818181818181817"/>
    <n v="1039.5240909090908"/>
    <n v="13.681818181818182"/>
    <n v="10.549249323484849"/>
    <n v="2"/>
    <n v="2.869435151515163E-2"/>
    <n v="0"/>
    <n v="1.2069508492629366"/>
    <n v="0.74318181818181828"/>
    <n v="1.9501326583333332"/>
    <n v="0"/>
    <n v="7.7127530189393942"/>
    <n v="880"/>
    <n v="60"/>
    <n v="0"/>
    <n v="0"/>
    <n v="0"/>
    <n v="0"/>
    <n v="0"/>
    <n v="0"/>
    <n v="0"/>
    <s v="Store Not Ready for Rider"/>
    <n v="2"/>
    <n v="26.822504933333335"/>
    <n v="267.66571051666665"/>
    <n v="20"/>
    <n v="9.0909090909090912E-2"/>
    <n v="0"/>
    <n v="40"/>
    <n v="8.1280317979797984E-2"/>
    <n v="0.14870317250925924"/>
    <n v="13"/>
    <n v="47"/>
    <n v="2"/>
    <n v="9"/>
    <s v="Recover overdue put-away workload"/>
    <x v="2"/>
    <s v="Hyderabad"/>
    <s v="Medium"/>
    <n v="1900"/>
    <n v="2.8"/>
    <d v="1899-12-30T08:00:00"/>
    <d v="1899-12-30T08:30:00"/>
    <x v="8"/>
    <b v="0"/>
  </r>
  <r>
    <s v="DS003_20260712_I18"/>
    <s v="DS003"/>
    <d v="2026-07-12T00:00:00"/>
    <n v="18"/>
    <s v="Morning"/>
    <n v="30"/>
    <n v="17"/>
    <n v="3"/>
    <n v="2"/>
    <n v="12"/>
    <n v="225"/>
    <n v="1"/>
    <s v="P_DS003_002|P_DS003_004|P_DS003_005"/>
    <s v="P_DS003_008|P_DS003_010"/>
    <s v="P_DS003_011|P_DS003_013|P_DS003_016|P_DS003_019|P_DS003_020|P_DS003_022|P_DS003_023|P_DS003_025|P_DS003_026|P_DS003_029|P_DS003_032|P_DS003_001"/>
    <n v="2.5"/>
    <n v="225"/>
    <n v="850"/>
    <n v="1"/>
    <n v="42"/>
    <n v="30"/>
    <n v="149"/>
    <n v="37779.61"/>
    <n v="4.9666666666666668"/>
    <n v="1259.3203333333333"/>
    <n v="13.866666666666667"/>
    <n v="10.994336396666666"/>
    <n v="1"/>
    <n v="8.5481796111111077E-2"/>
    <n v="0"/>
    <n v="1.2786489475507659"/>
    <n v="0.68666666666666665"/>
    <n v="1.965315605"/>
    <n v="0"/>
    <n v="8.2067985605555567"/>
    <n v="1200"/>
    <n v="61"/>
    <n v="2"/>
    <n v="2"/>
    <n v="1"/>
    <n v="1"/>
    <n v="0"/>
    <n v="0"/>
    <n v="108.68"/>
    <s v="Store Not Ready for Rider"/>
    <n v="1"/>
    <n v="36.734572283333335"/>
    <n v="296.77600745000001"/>
    <n v="17"/>
    <n v="3.3333333333333333E-2"/>
    <n v="6.6666666666666666E-2"/>
    <n v="40"/>
    <n v="0.10204047856481482"/>
    <n v="0.16217268166666668"/>
    <n v="15"/>
    <n v="46"/>
    <n v="2"/>
    <n v="10"/>
    <s v="Recover overdue put-away workload"/>
    <x v="2"/>
    <s v="Hyderabad"/>
    <s v="Medium"/>
    <n v="1900"/>
    <n v="2.8"/>
    <d v="1899-12-30T08:30:00"/>
    <d v="1899-12-30T09:00:00"/>
    <x v="8"/>
    <b v="0"/>
  </r>
  <r>
    <s v="DS003_20260712_I19"/>
    <s v="DS003"/>
    <d v="2026-07-12T00:00:00"/>
    <n v="19"/>
    <s v="Morning"/>
    <n v="46"/>
    <n v="9"/>
    <n v="0"/>
    <n v="2"/>
    <n v="7"/>
    <n v="0"/>
    <n v="1"/>
    <s v=""/>
    <s v="P_DS003_005|P_DS003_008"/>
    <s v="P_DS003_011|P_DS003_020|P_DS003_023|P_DS003_026|P_DS003_029|P_DS003_032|P_DS003_002"/>
    <n v="6.5714285714285712"/>
    <n v="0"/>
    <n v="850"/>
    <n v="1"/>
    <n v="41"/>
    <n v="46"/>
    <n v="260"/>
    <n v="58496.840000000004"/>
    <n v="5.6521739130434785"/>
    <n v="1271.6704347826087"/>
    <n v="15.065217391304348"/>
    <n v="11.551477307246376"/>
    <n v="2"/>
    <n v="3.4875953623188349E-2"/>
    <n v="0"/>
    <n v="1.5561100337441545"/>
    <n v="0.66521739130434787"/>
    <n v="2.0277292213768119"/>
    <n v="3.4884593840579715E-2"/>
    <n v="8.3796855771739143"/>
    <n v="1840"/>
    <n v="30"/>
    <n v="3"/>
    <n v="3"/>
    <n v="2"/>
    <n v="1"/>
    <n v="0"/>
    <n v="0"/>
    <n v="259.49"/>
    <s v="Last-Mile Travel"/>
    <n v="1"/>
    <n v="71.653313983333334"/>
    <n v="562.76364578333335"/>
    <n v="39"/>
    <n v="4.3478260869565216E-2"/>
    <n v="6.5217391304347824E-2"/>
    <n v="40"/>
    <n v="0.34120625706349206"/>
    <n v="0.62529293975925926"/>
    <n v="27"/>
    <n v="3"/>
    <n v="4"/>
    <n v="3"/>
    <s v="Recover overdue put-away workload"/>
    <x v="2"/>
    <s v="Hyderabad"/>
    <s v="Medium"/>
    <n v="1900"/>
    <n v="2.8"/>
    <d v="1899-12-30T09:00:00"/>
    <d v="1899-12-30T09:30:00"/>
    <x v="9"/>
    <b v="0"/>
  </r>
  <r>
    <s v="DS003_20260712_I20"/>
    <s v="DS003"/>
    <d v="2026-07-12T00:00:00"/>
    <n v="20"/>
    <s v="Morning"/>
    <n v="53"/>
    <n v="9"/>
    <n v="0"/>
    <n v="2"/>
    <n v="7"/>
    <n v="0"/>
    <n v="1"/>
    <s v=""/>
    <s v="P_DS003_008|P_DS003_011"/>
    <s v="P_DS003_020|P_DS003_023|P_DS003_026|P_DS003_029|P_DS003_032|P_DS003_002|P_DS003_005"/>
    <n v="7.5714285714285712"/>
    <n v="0"/>
    <n v="850"/>
    <n v="1"/>
    <n v="40"/>
    <n v="53"/>
    <n v="259"/>
    <n v="60866.68"/>
    <n v="4.8867924528301883"/>
    <n v="1148.4279245283019"/>
    <n v="15.60377358490566"/>
    <n v="11.498892818238994"/>
    <n v="1"/>
    <n v="1.036392704402511E-2"/>
    <n v="0"/>
    <n v="1.3251463828341643"/>
    <n v="0.59402515723270444"/>
    <n v="1.8249671761006288"/>
    <n v="3.6162421383647793E-3"/>
    <n v="8.679564155660378"/>
    <n v="2120"/>
    <n v="30"/>
    <n v="2"/>
    <n v="2"/>
    <n v="1"/>
    <n v="0"/>
    <n v="1"/>
    <n v="0"/>
    <n v="578.91"/>
    <s v="Last-Mile Travel"/>
    <n v="1"/>
    <n v="68.095871599999995"/>
    <n v="710.88779314999999"/>
    <n v="30"/>
    <n v="1.8867924528301886E-2"/>
    <n v="3.7735849056603772E-2"/>
    <n v="40"/>
    <n v="0.32426605523809521"/>
    <n v="0.78987532572222219"/>
    <n v="34"/>
    <n v="-4"/>
    <n v="4"/>
    <n v="3"/>
    <s v="Recover overdue put-away workload"/>
    <x v="2"/>
    <s v="Hyderabad"/>
    <s v="Medium"/>
    <n v="1900"/>
    <n v="2.8"/>
    <d v="1899-12-30T09:30:00"/>
    <d v="1899-12-30T10:00:00"/>
    <x v="9"/>
    <b v="0"/>
  </r>
  <r>
    <s v="DS003_20260712_I21"/>
    <s v="DS003"/>
    <d v="2026-07-12T00:00:00"/>
    <n v="21"/>
    <s v="Morning"/>
    <n v="86"/>
    <n v="9"/>
    <n v="0"/>
    <n v="2"/>
    <n v="7"/>
    <n v="0"/>
    <n v="1"/>
    <s v=""/>
    <s v="P_DS003_011|P_DS003_020"/>
    <s v="P_DS003_023|P_DS003_026|P_DS003_029|P_DS003_032|P_DS003_002|P_DS003_005|P_DS003_008"/>
    <n v="12.285714285714286"/>
    <n v="0"/>
    <n v="850"/>
    <n v="1"/>
    <n v="39"/>
    <n v="86"/>
    <n v="438"/>
    <n v="104134.75"/>
    <n v="5.0930232558139537"/>
    <n v="1210.8691860465117"/>
    <n v="17.61627906976744"/>
    <n v="16.248461881782944"/>
    <n v="37"/>
    <n v="1.2888706507751939"/>
    <n v="3.1107247286821703E-2"/>
    <n v="1.3868867446123418"/>
    <n v="0.59050387596899223"/>
    <n v="0.30202239825581395"/>
    <n v="4.931583798449612"/>
    <n v="8.386674781976744"/>
    <n v="3440"/>
    <n v="30"/>
    <n v="3"/>
    <n v="3"/>
    <n v="0"/>
    <n v="0"/>
    <n v="3"/>
    <n v="0"/>
    <n v="691.15"/>
    <s v="Rider Supply / Availability"/>
    <n v="37"/>
    <n v="118.98021711666667"/>
    <n v="801.76811363333331"/>
    <n v="30"/>
    <n v="0.43023255813953487"/>
    <n v="3.4883720930232558E-2"/>
    <n v="40"/>
    <n v="0.56657246246031745"/>
    <n v="0.89085345959259254"/>
    <n v="39"/>
    <n v="-9"/>
    <n v="6"/>
    <n v="1"/>
    <s v="Add or rebalance riders in this interval"/>
    <x v="2"/>
    <s v="Hyderabad"/>
    <s v="Medium"/>
    <n v="1900"/>
    <n v="2.8"/>
    <d v="1899-12-30T10:00:00"/>
    <d v="1899-12-30T10:30:00"/>
    <x v="10"/>
    <b v="0"/>
  </r>
  <r>
    <s v="DS003_20260712_I22"/>
    <s v="DS003"/>
    <d v="2026-07-12T00:00:00"/>
    <n v="22"/>
    <s v="Morning"/>
    <n v="71"/>
    <n v="9"/>
    <n v="0"/>
    <n v="2"/>
    <n v="7"/>
    <n v="0"/>
    <n v="1"/>
    <s v=""/>
    <s v="P_DS003_020|P_DS003_023"/>
    <s v="P_DS003_026|P_DS003_029|P_DS003_032|P_DS003_002|P_DS003_005|P_DS003_008|P_DS003_011"/>
    <n v="10.142857142857142"/>
    <n v="0"/>
    <n v="850"/>
    <n v="1"/>
    <n v="38"/>
    <n v="71"/>
    <n v="369"/>
    <n v="86598.65"/>
    <n v="5.197183098591549"/>
    <n v="1219.6992957746479"/>
    <n v="16.577464788732396"/>
    <n v="23.742615538028168"/>
    <n v="71"/>
    <n v="7.1651507492957744"/>
    <n v="0"/>
    <n v="1.3933888940156913"/>
    <n v="0.57042253521126762"/>
    <n v="0"/>
    <n v="12.339350404694835"/>
    <n v="8.5042424281690128"/>
    <n v="2840"/>
    <n v="30"/>
    <n v="1"/>
    <n v="1"/>
    <n v="0"/>
    <n v="0"/>
    <n v="1"/>
    <n v="0"/>
    <n v="175.72"/>
    <s v="Rider Supply / Availability"/>
    <n v="71"/>
    <n v="101.63718249999999"/>
    <n v="836.37504436666666"/>
    <n v="30"/>
    <n v="1"/>
    <n v="1.4084507042253521E-2"/>
    <n v="40"/>
    <n v="0.48398658333333333"/>
    <n v="0.92930560485185187"/>
    <n v="40"/>
    <n v="-10"/>
    <n v="5"/>
    <n v="2"/>
    <s v="Add or rebalance riders in this interval"/>
    <x v="2"/>
    <s v="Hyderabad"/>
    <s v="Medium"/>
    <n v="1900"/>
    <n v="2.8"/>
    <d v="1899-12-30T10:30:00"/>
    <d v="1899-12-30T11:00:00"/>
    <x v="10"/>
    <b v="0"/>
  </r>
  <r>
    <s v="DS003_20260712_I23"/>
    <s v="DS003"/>
    <d v="2026-07-12T00:00:00"/>
    <n v="23"/>
    <s v="Lunch"/>
    <n v="78"/>
    <n v="9"/>
    <n v="0"/>
    <n v="0"/>
    <n v="9"/>
    <n v="0"/>
    <n v="0"/>
    <s v=""/>
    <s v=""/>
    <s v="P_DS003_023|P_DS003_026|P_DS003_029|P_DS003_032|P_DS003_002|P_DS003_005|P_DS003_008|P_DS003_011|P_DS003_020"/>
    <n v="8.6666666666666661"/>
    <n v="0"/>
    <n v="850"/>
    <n v="0"/>
    <n v="38"/>
    <n v="78"/>
    <n v="437"/>
    <n v="101370.24000000001"/>
    <n v="5.6025641025641022"/>
    <n v="1299.6184615384616"/>
    <n v="17.282051282051281"/>
    <n v="28.217634969230769"/>
    <n v="78"/>
    <n v="10.935583687179486"/>
    <n v="3.398229487179486E-3"/>
    <n v="1.4644304731738351"/>
    <n v="0.66132478632478631"/>
    <n v="0"/>
    <n v="16.787865957692308"/>
    <n v="8.50617107008547"/>
    <n v="3120"/>
    <n v="30"/>
    <n v="4"/>
    <n v="4"/>
    <n v="3"/>
    <n v="0"/>
    <n v="1"/>
    <n v="0"/>
    <n v="2570.09"/>
    <s v="Rider Supply / Availability"/>
    <n v="78"/>
    <n v="112.32287658333333"/>
    <n v="848.13917263333337"/>
    <n v="30"/>
    <n v="1"/>
    <n v="5.128205128205128E-2"/>
    <n v="40"/>
    <n v="0.41601065401234566"/>
    <n v="0.94237685848148156"/>
    <n v="41"/>
    <n v="-11"/>
    <n v="6"/>
    <n v="3"/>
    <s v="Add or rebalance riders in this interval"/>
    <x v="2"/>
    <s v="Hyderabad"/>
    <s v="Medium"/>
    <n v="1900"/>
    <n v="2.8"/>
    <d v="1899-12-30T11:00:00"/>
    <d v="1899-12-30T11:30:00"/>
    <x v="11"/>
    <b v="0"/>
  </r>
  <r>
    <s v="DS003_20260712_I24"/>
    <s v="DS003"/>
    <d v="2026-07-12T00:00:00"/>
    <n v="24"/>
    <s v="Lunch"/>
    <n v="68"/>
    <n v="9"/>
    <n v="0"/>
    <n v="0"/>
    <n v="9"/>
    <n v="0"/>
    <n v="0"/>
    <s v=""/>
    <s v=""/>
    <s v="P_DS003_026|P_DS003_029|P_DS003_032|P_DS003_002|P_DS003_005|P_DS003_008|P_DS003_011|P_DS003_020|P_DS003_023"/>
    <n v="7.5555555555555554"/>
    <n v="0"/>
    <n v="850"/>
    <n v="0"/>
    <n v="38"/>
    <n v="68"/>
    <n v="359"/>
    <n v="78283.77"/>
    <n v="5.2794117647058822"/>
    <n v="1151.231911764706"/>
    <n v="16.426470588235293"/>
    <n v="33.544477000980393"/>
    <n v="68"/>
    <n v="17.118006412745096"/>
    <n v="0"/>
    <n v="1.4011620013659369"/>
    <n v="0.56470588235294117"/>
    <n v="0"/>
    <n v="22.415576750980392"/>
    <n v="8.1412186330882346"/>
    <n v="2720"/>
    <n v="30"/>
    <n v="3"/>
    <n v="3"/>
    <n v="2"/>
    <n v="0"/>
    <n v="1"/>
    <n v="0"/>
    <n v="1567.5800000000002"/>
    <s v="Rider Supply / Availability"/>
    <n v="68"/>
    <n v="97.524515366666662"/>
    <n v="847.46582315000001"/>
    <n v="30"/>
    <n v="1"/>
    <n v="4.4117647058823532E-2"/>
    <n v="40"/>
    <n v="0.36120190876543207"/>
    <n v="0.94162869238888891"/>
    <n v="41"/>
    <n v="-11"/>
    <n v="5"/>
    <n v="4"/>
    <s v="Add or rebalance riders in this interval"/>
    <x v="2"/>
    <s v="Hyderabad"/>
    <s v="Medium"/>
    <n v="1900"/>
    <n v="2.8"/>
    <d v="1899-12-30T11:30:00"/>
    <d v="1899-12-30T12:00:00"/>
    <x v="11"/>
    <b v="0"/>
  </r>
  <r>
    <s v="DS003_20260712_I25"/>
    <s v="DS003"/>
    <d v="2026-07-12T00:00:00"/>
    <n v="25"/>
    <s v="Lunch"/>
    <n v="90"/>
    <n v="9"/>
    <n v="0"/>
    <n v="0"/>
    <n v="9"/>
    <n v="0"/>
    <n v="0"/>
    <s v=""/>
    <s v=""/>
    <s v="P_DS003_029|P_DS003_032|P_DS003_002|P_DS003_005|P_DS003_008|P_DS003_011|P_DS003_020|P_DS003_023|P_DS003_026"/>
    <n v="10"/>
    <n v="0"/>
    <n v="850"/>
    <n v="0"/>
    <n v="38"/>
    <n v="90"/>
    <n v="469"/>
    <n v="110105.11"/>
    <n v="5.2111111111111112"/>
    <n v="1223.3901111111111"/>
    <n v="19.533333333333335"/>
    <n v="40.605361851111113"/>
    <n v="90"/>
    <n v="21.072028517777778"/>
    <n v="2.201261111111111E-4"/>
    <n v="1.3746805430804785"/>
    <n v="0.61907407407407411"/>
    <n v="0"/>
    <n v="28.948453623703703"/>
    <n v="8.7234890307407404"/>
    <n v="4050"/>
    <n v="30"/>
    <n v="6"/>
    <n v="6"/>
    <n v="2"/>
    <n v="2"/>
    <n v="2"/>
    <n v="0"/>
    <n v="1465.4099999999999"/>
    <s v="Rider Supply / Availability"/>
    <n v="90"/>
    <n v="124.08268675000001"/>
    <n v="834.24998871666662"/>
    <n v="30"/>
    <n v="1"/>
    <n v="6.6666666666666666E-2"/>
    <n v="45"/>
    <n v="0.45956550648148153"/>
    <n v="0.92694443190740738"/>
    <n v="40"/>
    <n v="-10"/>
    <n v="6"/>
    <n v="3"/>
    <s v="Add or rebalance riders in this interval"/>
    <x v="2"/>
    <s v="Hyderabad"/>
    <s v="Medium"/>
    <n v="1900"/>
    <n v="2.8"/>
    <d v="1899-12-30T12:00:00"/>
    <d v="1899-12-30T12:30:00"/>
    <x v="12"/>
    <b v="1"/>
  </r>
  <r>
    <s v="DS003_20260712_I26"/>
    <s v="DS003"/>
    <d v="2026-07-12T00:00:00"/>
    <n v="26"/>
    <s v="Lunch"/>
    <n v="88"/>
    <n v="9"/>
    <n v="0"/>
    <n v="0"/>
    <n v="9"/>
    <n v="0"/>
    <n v="0"/>
    <s v=""/>
    <s v=""/>
    <s v="P_DS003_032|P_DS003_002|P_DS003_005|P_DS003_008|P_DS003_011|P_DS003_020|P_DS003_023|P_DS003_026|P_DS003_029"/>
    <n v="9.7777777777777803"/>
    <n v="0"/>
    <n v="850"/>
    <n v="0"/>
    <n v="38"/>
    <n v="88"/>
    <n v="439"/>
    <n v="98940.74"/>
    <n v="4.9886363636363633"/>
    <n v="1124.326590909091"/>
    <n v="19.431818181818183"/>
    <n v="52.603672941856068"/>
    <n v="88"/>
    <n v="33.171854760037881"/>
    <n v="2.8032200757575751E-3"/>
    <n v="1.3240057640130813"/>
    <n v="0.70909090909090911"/>
    <n v="0"/>
    <n v="41.064023367613636"/>
    <n v="8.5456057314393945"/>
    <n v="3960"/>
    <n v="30"/>
    <n v="2"/>
    <n v="2"/>
    <n v="2"/>
    <n v="0"/>
    <n v="0"/>
    <n v="0"/>
    <n v="1185.9000000000001"/>
    <s v="Rider Supply / Availability"/>
    <n v="88"/>
    <n v="116.55937735000001"/>
    <n v="838.25140974999999"/>
    <n v="30"/>
    <n v="1"/>
    <n v="2.2727272727272728E-2"/>
    <n v="45"/>
    <n v="0.43170139759259263"/>
    <n v="0.93139045527777775"/>
    <n v="40"/>
    <n v="-10"/>
    <n v="6"/>
    <n v="3"/>
    <s v="Add or rebalance riders in this interval"/>
    <x v="2"/>
    <s v="Hyderabad"/>
    <s v="Medium"/>
    <n v="1900"/>
    <n v="2.8"/>
    <d v="1899-12-30T12:30:00"/>
    <d v="1899-12-30T13:00:00"/>
    <x v="12"/>
    <b v="1"/>
  </r>
  <r>
    <s v="DS003_20260712_I27"/>
    <s v="DS003"/>
    <d v="2026-07-12T00:00:00"/>
    <n v="27"/>
    <s v="Lunch"/>
    <n v="71"/>
    <n v="9"/>
    <n v="0"/>
    <n v="0"/>
    <n v="9"/>
    <n v="0"/>
    <n v="0"/>
    <s v=""/>
    <s v=""/>
    <s v="P_DS003_002|P_DS003_005|P_DS003_008|P_DS003_011|P_DS003_020|P_DS003_023|P_DS003_026|P_DS003_029|P_DS003_032"/>
    <n v="7.8888888888888893"/>
    <n v="0"/>
    <n v="850"/>
    <n v="0"/>
    <n v="38"/>
    <n v="71"/>
    <n v="350"/>
    <n v="81471"/>
    <n v="4.929577464788732"/>
    <n v="1147.4788732394366"/>
    <n v="18.169014084507044"/>
    <n v="59.399343149295774"/>
    <n v="71"/>
    <n v="41.230329064788734"/>
    <n v="0"/>
    <n v="1.3050320596744296"/>
    <n v="0.56079812206572766"/>
    <n v="0"/>
    <n v="48.236006550938967"/>
    <n v="8.3646425596244125"/>
    <n v="3195"/>
    <n v="30"/>
    <n v="1"/>
    <n v="1"/>
    <n v="0"/>
    <n v="1"/>
    <n v="0"/>
    <n v="0"/>
    <n v="469.4"/>
    <s v="Rider Supply / Availability"/>
    <n v="71"/>
    <n v="86.739899600000001"/>
    <n v="846.21195660000001"/>
    <n v="30"/>
    <n v="1"/>
    <n v="1.4084507042253521E-2"/>
    <n v="45"/>
    <n v="0.32125888740740743"/>
    <n v="0.94023550733333339"/>
    <n v="41"/>
    <n v="-11"/>
    <n v="5"/>
    <n v="4"/>
    <s v="Add or rebalance riders in this interval"/>
    <x v="2"/>
    <s v="Hyderabad"/>
    <s v="Medium"/>
    <n v="1900"/>
    <n v="2.8"/>
    <d v="1899-12-30T13:00:00"/>
    <d v="1899-12-30T13:30:00"/>
    <x v="13"/>
    <b v="1"/>
  </r>
  <r>
    <s v="DS003_20260712_I28"/>
    <s v="DS003"/>
    <d v="2026-07-12T00:00:00"/>
    <n v="28"/>
    <s v="Lunch"/>
    <n v="80"/>
    <n v="9"/>
    <n v="0"/>
    <n v="0"/>
    <n v="9"/>
    <n v="0"/>
    <n v="0"/>
    <s v=""/>
    <s v=""/>
    <s v="P_DS003_005|P_DS003_008|P_DS003_011|P_DS003_020|P_DS003_023|P_DS003_026|P_DS003_029|P_DS003_032|P_DS003_002"/>
    <n v="8.8888888888888893"/>
    <n v="0"/>
    <n v="850"/>
    <n v="0"/>
    <n v="38"/>
    <n v="80"/>
    <n v="397"/>
    <n v="88102.7"/>
    <n v="4.9625000000000004"/>
    <n v="1101.2837500000001"/>
    <n v="18.850000000000001"/>
    <n v="68.219813761875002"/>
    <n v="80"/>
    <n v="49.369813761875001"/>
    <n v="0"/>
    <n v="1.3015266460890087"/>
    <n v="0.65270833333333333"/>
    <n v="0"/>
    <n v="56.763424593541664"/>
    <n v="8.5879875147916671"/>
    <n v="3600"/>
    <n v="30"/>
    <n v="2"/>
    <n v="2"/>
    <n v="1"/>
    <n v="1"/>
    <n v="0"/>
    <n v="0"/>
    <n v="414.28999999999996"/>
    <s v="Rider Supply / Availability"/>
    <n v="80"/>
    <n v="108.65177741666666"/>
    <n v="840.92310711666664"/>
    <n v="30"/>
    <n v="1"/>
    <n v="2.5000000000000001E-2"/>
    <n v="45"/>
    <n v="0.40241399043209874"/>
    <n v="0.93435900790740734"/>
    <n v="41"/>
    <n v="-11"/>
    <n v="6"/>
    <n v="3"/>
    <s v="Add or rebalance riders in this interval"/>
    <x v="2"/>
    <s v="Hyderabad"/>
    <s v="Medium"/>
    <n v="1900"/>
    <n v="2.8"/>
    <d v="1899-12-30T13:30:00"/>
    <d v="1899-12-30T14:00:00"/>
    <x v="13"/>
    <b v="1"/>
  </r>
  <r>
    <s v="DS003_20260712_I29"/>
    <s v="DS003"/>
    <d v="2026-07-12T00:00:00"/>
    <n v="29"/>
    <s v="Lunch"/>
    <n v="73"/>
    <n v="9"/>
    <n v="0"/>
    <n v="0"/>
    <n v="9"/>
    <n v="0"/>
    <n v="0"/>
    <s v=""/>
    <s v=""/>
    <s v="P_DS003_008|P_DS003_011|P_DS003_020|P_DS003_023|P_DS003_026|P_DS003_029|P_DS003_032|P_DS003_002|P_DS003_005"/>
    <n v="8.1111111111111107"/>
    <n v="0"/>
    <n v="850"/>
    <n v="0"/>
    <n v="38"/>
    <n v="73"/>
    <n v="361"/>
    <n v="86999.2"/>
    <n v="4.9452054794520546"/>
    <n v="1191.7698630136986"/>
    <n v="16.739726027397261"/>
    <n v="73.300669578995439"/>
    <n v="73"/>
    <n v="56.560943551598179"/>
    <n v="0"/>
    <n v="1.2995235010323043"/>
    <n v="0.6333333333333333"/>
    <n v="0"/>
    <n v="62.159269233561645"/>
    <n v="8.3117398500000004"/>
    <n v="2920"/>
    <n v="30"/>
    <n v="1"/>
    <n v="1"/>
    <n v="1"/>
    <n v="0"/>
    <n v="0"/>
    <n v="0"/>
    <n v="46.3"/>
    <s v="Rider Supply / Availability"/>
    <n v="73"/>
    <n v="94.885768133333329"/>
    <n v="839.77519989999996"/>
    <n v="30"/>
    <n v="1"/>
    <n v="1.3698630136986301E-2"/>
    <n v="40"/>
    <n v="0.35142877086419749"/>
    <n v="0.93308355544444443"/>
    <n v="40"/>
    <n v="-10"/>
    <n v="5"/>
    <n v="4"/>
    <s v="Add or rebalance riders in this interval"/>
    <x v="2"/>
    <s v="Hyderabad"/>
    <s v="Medium"/>
    <n v="1900"/>
    <n v="2.8"/>
    <d v="1899-12-30T14:00:00"/>
    <d v="1899-12-30T14:30:00"/>
    <x v="14"/>
    <b v="0"/>
  </r>
  <r>
    <s v="DS003_20260712_I30"/>
    <s v="DS003"/>
    <d v="2026-07-12T00:00:00"/>
    <n v="30"/>
    <s v="Lunch"/>
    <n v="59"/>
    <n v="9"/>
    <n v="0"/>
    <n v="0"/>
    <n v="9"/>
    <n v="0"/>
    <n v="0"/>
    <s v=""/>
    <s v=""/>
    <s v="P_DS003_011|P_DS003_020|P_DS003_023|P_DS003_026|P_DS003_029|P_DS003_032|P_DS003_002|P_DS003_005|P_DS003_008"/>
    <n v="6.5555555555555554"/>
    <n v="0"/>
    <n v="850"/>
    <n v="0"/>
    <n v="38"/>
    <n v="59"/>
    <n v="318"/>
    <n v="69617.84"/>
    <n v="5.3898305084745761"/>
    <n v="1179.9633898305085"/>
    <n v="15.779661016949152"/>
    <n v="71.314510972881351"/>
    <n v="59"/>
    <n v="55.534849955932202"/>
    <n v="0"/>
    <n v="1.4009982533251402"/>
    <n v="0.66242937853107353"/>
    <n v="0"/>
    <n v="60.227201573728813"/>
    <n v="8.0998704598870059"/>
    <n v="2360"/>
    <n v="30"/>
    <n v="0"/>
    <n v="0"/>
    <n v="0"/>
    <n v="0"/>
    <n v="0"/>
    <n v="0"/>
    <n v="0"/>
    <s v="Rider Supply / Availability"/>
    <n v="59"/>
    <n v="82.453232333333332"/>
    <n v="838.24755698333331"/>
    <n v="30"/>
    <n v="1"/>
    <n v="0"/>
    <n v="40"/>
    <n v="0.30538234197530861"/>
    <n v="0.93138617442592586"/>
    <n v="40"/>
    <n v="-10"/>
    <n v="4"/>
    <n v="5"/>
    <s v="Add or rebalance riders in this interval"/>
    <x v="2"/>
    <s v="Hyderabad"/>
    <s v="Medium"/>
    <n v="1900"/>
    <n v="2.8"/>
    <d v="1899-12-30T14:30:00"/>
    <d v="1899-12-30T15:00:00"/>
    <x v="14"/>
    <b v="0"/>
  </r>
  <r>
    <s v="DS003_20260712_I31"/>
    <s v="DS003"/>
    <d v="2026-07-12T00:00:00"/>
    <n v="31"/>
    <s v="Afternoon"/>
    <n v="47"/>
    <n v="9"/>
    <n v="0"/>
    <n v="2"/>
    <n v="7"/>
    <n v="0"/>
    <n v="1"/>
    <s v=""/>
    <s v="P_DS003_020|P_DS003_023"/>
    <s v="P_DS003_026|P_DS003_029|P_DS003_032|P_DS003_002|P_DS003_005|P_DS003_008|P_DS003_011"/>
    <n v="6.7142857142857144"/>
    <n v="0"/>
    <n v="850"/>
    <n v="1"/>
    <n v="37"/>
    <n v="47"/>
    <n v="227"/>
    <n v="52519.62"/>
    <n v="4.8297872340425529"/>
    <n v="1117.4387234042554"/>
    <n v="14.829787234042554"/>
    <n v="57.447330190425532"/>
    <n v="47"/>
    <n v="42.617542956382984"/>
    <n v="0"/>
    <n v="1.271887750639481"/>
    <n v="0.64184397163120566"/>
    <n v="0"/>
    <n v="46.437965716312057"/>
    <n v="8.1218738780141848"/>
    <n v="1880"/>
    <n v="30"/>
    <n v="1"/>
    <n v="1"/>
    <n v="0"/>
    <n v="0"/>
    <n v="1"/>
    <n v="0"/>
    <n v="334.2"/>
    <s v="Rider Supply / Availability"/>
    <n v="47"/>
    <n v="60.245952916666667"/>
    <n v="845.30244066666671"/>
    <n v="30"/>
    <n v="1"/>
    <n v="2.1276595744680851E-2"/>
    <n v="40"/>
    <n v="0.28688549007936509"/>
    <n v="0.93922493407407415"/>
    <n v="41"/>
    <n v="-11"/>
    <n v="3"/>
    <n v="4"/>
    <s v="Add or rebalance riders in this interval"/>
    <x v="2"/>
    <s v="Hyderabad"/>
    <s v="Medium"/>
    <n v="1900"/>
    <n v="2.8"/>
    <d v="1899-12-30T15:00:00"/>
    <d v="1899-12-30T15:30:00"/>
    <x v="15"/>
    <b v="0"/>
  </r>
  <r>
    <s v="DS003_20260712_I32"/>
    <s v="DS003"/>
    <d v="2026-07-12T00:00:00"/>
    <n v="32"/>
    <s v="Afternoon"/>
    <n v="68"/>
    <n v="9"/>
    <n v="0"/>
    <n v="2"/>
    <n v="7"/>
    <n v="0"/>
    <n v="1"/>
    <s v=""/>
    <s v="P_DS003_023|P_DS003_026"/>
    <s v="P_DS003_029|P_DS003_032|P_DS003_002|P_DS003_005|P_DS003_008|P_DS003_011|P_DS003_020"/>
    <n v="9.7142857142857135"/>
    <n v="0"/>
    <n v="850"/>
    <n v="1"/>
    <n v="36"/>
    <n v="68"/>
    <n v="335"/>
    <n v="75945.789999999994"/>
    <n v="4.9264705882352944"/>
    <n v="1116.8498529411763"/>
    <n v="16.588235294117649"/>
    <n v="40.838009566421569"/>
    <n v="68"/>
    <n v="24.249774272303924"/>
    <n v="0"/>
    <n v="1.2830398183417386"/>
    <n v="0.67867647058823533"/>
    <n v="0"/>
    <n v="29.096652522549022"/>
    <n v="8.8279250612745113"/>
    <n v="2720"/>
    <n v="30"/>
    <n v="5"/>
    <n v="5"/>
    <n v="0"/>
    <n v="2"/>
    <n v="3"/>
    <n v="0"/>
    <n v="1250.8799999999999"/>
    <s v="Rider Supply / Availability"/>
    <n v="68"/>
    <n v="85.154753749999998"/>
    <n v="842.50118550000002"/>
    <n v="30"/>
    <n v="1"/>
    <n v="7.3529411764705885E-2"/>
    <n v="40"/>
    <n v="0.40549882738095239"/>
    <n v="0.9361124283333333"/>
    <n v="41"/>
    <n v="-11"/>
    <n v="5"/>
    <n v="2"/>
    <s v="Add or rebalance riders in this interval"/>
    <x v="2"/>
    <s v="Hyderabad"/>
    <s v="Medium"/>
    <n v="1900"/>
    <n v="2.8"/>
    <d v="1899-12-30T15:30:00"/>
    <d v="1899-12-30T16:00:00"/>
    <x v="15"/>
    <b v="0"/>
  </r>
  <r>
    <s v="DS003_20260712_I33"/>
    <s v="DS003"/>
    <d v="2026-07-12T00:00:00"/>
    <n v="33"/>
    <s v="Afternoon"/>
    <n v="66"/>
    <n v="16"/>
    <n v="0"/>
    <n v="2"/>
    <n v="14"/>
    <n v="0"/>
    <n v="1"/>
    <s v=""/>
    <s v="P_DS003_003|P_DS003_005"/>
    <s v="P_DS003_006|P_DS003_008|P_DS003_009|P_DS003_011|P_DS003_012|P_DS003_015|P_DS003_020|P_DS003_023|P_DS003_024|P_DS003_026|P_DS003_027|P_DS003_029|P_DS003_032|P_DS003_002"/>
    <n v="4.7142857142857144"/>
    <n v="0"/>
    <n v="850"/>
    <n v="1"/>
    <n v="35"/>
    <n v="66"/>
    <n v="322"/>
    <n v="69877.66"/>
    <n v="4.8787878787878789"/>
    <n v="1058.7524242424242"/>
    <n v="13.984848484848484"/>
    <n v="25.909945677777781"/>
    <n v="66"/>
    <n v="11.925097192929293"/>
    <n v="0"/>
    <n v="1.292673940545874"/>
    <n v="0.55227272727272736"/>
    <n v="0"/>
    <n v="15.063947496717173"/>
    <n v="8.0098898878787885"/>
    <n v="2640"/>
    <n v="61"/>
    <n v="4"/>
    <n v="4"/>
    <n v="0"/>
    <n v="2"/>
    <n v="2"/>
    <n v="0"/>
    <n v="2662.05"/>
    <s v="Rider Supply / Availability"/>
    <n v="66"/>
    <n v="87.704495383333338"/>
    <n v="1642.2600407499999"/>
    <n v="61"/>
    <n v="1"/>
    <n v="6.0606060606060608E-2"/>
    <n v="40"/>
    <n v="0.2088202271031746"/>
    <n v="0.89740985833333331"/>
    <n v="79"/>
    <n v="-18"/>
    <n v="5"/>
    <n v="9"/>
    <s v="Add or rebalance riders in this interval"/>
    <x v="2"/>
    <s v="Hyderabad"/>
    <s v="Medium"/>
    <n v="1900"/>
    <n v="2.8"/>
    <d v="1899-12-30T16:00:00"/>
    <d v="1899-12-30T16:30:00"/>
    <x v="16"/>
    <b v="0"/>
  </r>
  <r>
    <s v="DS003_20260712_I34"/>
    <s v="DS003"/>
    <d v="2026-07-12T00:00:00"/>
    <n v="34"/>
    <s v="Afternoon"/>
    <n v="46"/>
    <n v="15"/>
    <n v="0"/>
    <n v="2"/>
    <n v="13"/>
    <n v="0"/>
    <n v="1"/>
    <s v=""/>
    <s v="P_DS003_008|P_DS003_009"/>
    <s v="P_DS003_011|P_DS003_012|P_DS003_015|P_DS003_020|P_DS003_024|P_DS003_026|P_DS003_027|P_DS003_029|P_DS003_032|P_DS003_002|P_DS003_003|P_DS003_005|P_DS003_006"/>
    <n v="3.5384615384615383"/>
    <n v="0"/>
    <n v="850"/>
    <n v="1"/>
    <n v="34"/>
    <n v="46"/>
    <n v="245"/>
    <n v="56482.36"/>
    <n v="5.3260869565217392"/>
    <n v="1227.8773913043478"/>
    <n v="14.021739130434783"/>
    <n v="11.724391548188406"/>
    <n v="5"/>
    <n v="0.25879802898550724"/>
    <n v="0"/>
    <n v="1.5051654633021097"/>
    <n v="0.62862318840579712"/>
    <n v="1.7926261876811596"/>
    <n v="0.35964855108695654"/>
    <n v="8.3418239101449281"/>
    <n v="1840"/>
    <n v="63"/>
    <n v="1"/>
    <n v="1"/>
    <n v="0"/>
    <n v="0"/>
    <n v="1"/>
    <n v="0"/>
    <n v="195.12"/>
    <s v="Rider Supply / Availability"/>
    <n v="3"/>
    <n v="69.184983833333334"/>
    <n v="1411.32740515"/>
    <n v="63"/>
    <n v="0.10869565217391304"/>
    <n v="2.1739130434782608E-2"/>
    <n v="40"/>
    <n v="0.17739739444444444"/>
    <n v="0.74673407679894177"/>
    <n v="68"/>
    <n v="-5"/>
    <n v="4"/>
    <n v="9"/>
    <s v="Recover overdue put-away workload"/>
    <x v="2"/>
    <s v="Hyderabad"/>
    <s v="Medium"/>
    <n v="1900"/>
    <n v="2.8"/>
    <d v="1899-12-30T16:30:00"/>
    <d v="1899-12-30T17:00:00"/>
    <x v="16"/>
    <b v="0"/>
  </r>
  <r>
    <s v="DS003_20260712_I35"/>
    <s v="DS003"/>
    <d v="2026-07-12T00:00:00"/>
    <n v="35"/>
    <s v="Afternoon"/>
    <n v="51"/>
    <n v="7"/>
    <n v="0"/>
    <n v="2"/>
    <n v="5"/>
    <n v="0"/>
    <n v="1"/>
    <s v=""/>
    <s v="P_DS003_003|P_DS003_006"/>
    <s v="P_DS003_009|P_DS003_012|P_DS003_015|P_DS003_024|P_DS003_027"/>
    <n v="10.199999999999999"/>
    <n v="0"/>
    <n v="850"/>
    <n v="1"/>
    <n v="33"/>
    <n v="51"/>
    <n v="250"/>
    <n v="58053.36"/>
    <n v="4.9019607843137258"/>
    <n v="1138.3011764705882"/>
    <n v="14.96078431372549"/>
    <n v="11.035729896732025"/>
    <n v="2"/>
    <n v="4.1048876143790797E-2"/>
    <n v="2.328693790849673E-2"/>
    <n v="1.339819120680277"/>
    <n v="0.68496732026143803"/>
    <n v="2.0480733722222224"/>
    <n v="0"/>
    <n v="8.0899440990196076"/>
    <n v="2040"/>
    <n v="33"/>
    <n v="5"/>
    <n v="5"/>
    <n v="2"/>
    <n v="3"/>
    <n v="0"/>
    <n v="0"/>
    <n v="1581.83"/>
    <s v="Last-Mile Travel"/>
    <n v="1"/>
    <n v="66.889713166666667"/>
    <n v="626.31798758333332"/>
    <n v="44"/>
    <n v="3.9215686274509803E-2"/>
    <n v="9.8039215686274508E-2"/>
    <n v="40"/>
    <n v="0.44593142111111111"/>
    <n v="0.63264443190235686"/>
    <n v="30"/>
    <n v="3"/>
    <n v="4"/>
    <n v="1"/>
    <s v="Recover overdue put-away workload"/>
    <x v="2"/>
    <s v="Hyderabad"/>
    <s v="Medium"/>
    <n v="1900"/>
    <n v="2.8"/>
    <d v="1899-12-30T17:00:00"/>
    <d v="1899-12-30T17:30:00"/>
    <x v="17"/>
    <b v="0"/>
  </r>
  <r>
    <s v="DS003_20260712_I36"/>
    <s v="DS003"/>
    <d v="2026-07-12T00:00:00"/>
    <n v="36"/>
    <s v="Afternoon"/>
    <n v="74"/>
    <n v="7"/>
    <n v="0"/>
    <n v="2"/>
    <n v="5"/>
    <n v="0"/>
    <n v="1"/>
    <s v=""/>
    <s v="P_DS003_006|P_DS003_009"/>
    <s v="P_DS003_012|P_DS003_015|P_DS003_024|P_DS003_027|P_DS003_003"/>
    <n v="14.8"/>
    <n v="0"/>
    <n v="850"/>
    <n v="1"/>
    <n v="32"/>
    <n v="74"/>
    <n v="370"/>
    <n v="86007.42"/>
    <n v="5"/>
    <n v="1162.2624324324324"/>
    <n v="16.608108108108109"/>
    <n v="13.173677810360362"/>
    <n v="5"/>
    <n v="0.11978956283783783"/>
    <n v="8.1283442342342346E-2"/>
    <n v="1.3905771132567115"/>
    <n v="0.59954954954954953"/>
    <n v="0.48408842590090095"/>
    <n v="1.272376125900901"/>
    <n v="8.9575942736486489"/>
    <n v="2960"/>
    <n v="33"/>
    <n v="0"/>
    <n v="0"/>
    <n v="0"/>
    <n v="0"/>
    <n v="0"/>
    <n v="0"/>
    <n v="0"/>
    <s v="Rider Supply / Availability"/>
    <n v="3"/>
    <n v="103.56239633333334"/>
    <n v="877.48595668333337"/>
    <n v="33"/>
    <n v="6.7567567567567571E-2"/>
    <n v="0"/>
    <n v="40"/>
    <n v="0.69041597555555556"/>
    <n v="0.88634945119528619"/>
    <n v="42"/>
    <n v="-9"/>
    <n v="5"/>
    <n v="0"/>
    <s v="Recover overdue put-away workload"/>
    <x v="2"/>
    <s v="Hyderabad"/>
    <s v="Medium"/>
    <n v="1900"/>
    <n v="2.8"/>
    <d v="1899-12-30T17:30:00"/>
    <d v="1899-12-30T18:00:00"/>
    <x v="17"/>
    <b v="0"/>
  </r>
  <r>
    <s v="DS003_20260712_I37"/>
    <s v="DS003"/>
    <d v="2026-07-12T00:00:00"/>
    <n v="37"/>
    <s v="Evening"/>
    <n v="82"/>
    <n v="10"/>
    <n v="0"/>
    <n v="0"/>
    <n v="10"/>
    <n v="0"/>
    <n v="0"/>
    <s v=""/>
    <s v=""/>
    <s v="P_DS003_028|P_DS003_014|P_DS003_021|P_DS003_003|P_DS003_006|P_DS003_009|P_DS003_012|P_DS003_015|P_DS003_024|P_DS003_027"/>
    <n v="8.1999999999999993"/>
    <n v="0"/>
    <n v="850"/>
    <n v="0"/>
    <n v="32"/>
    <n v="82"/>
    <n v="416"/>
    <n v="94780.62"/>
    <n v="5.0731707317073171"/>
    <n v="1155.861219512195"/>
    <n v="18.426829268292682"/>
    <n v="15.738027322967479"/>
    <n v="6"/>
    <n v="7.2916046341463397E-2"/>
    <n v="0"/>
    <n v="1.3415028908200766"/>
    <n v="0.65182926829268295"/>
    <n v="0"/>
    <n v="4.6080586164634143"/>
    <n v="8.2339942626016249"/>
    <n v="3690"/>
    <n v="33"/>
    <n v="3"/>
    <n v="3"/>
    <n v="2"/>
    <n v="1"/>
    <n v="0"/>
    <n v="0"/>
    <n v="354.18"/>
    <s v="Rider Supply / Availability"/>
    <n v="6"/>
    <n v="108.60279585000001"/>
    <n v="927.37760623333338"/>
    <n v="33"/>
    <n v="7.3170731707317069E-2"/>
    <n v="3.6585365853658534E-2"/>
    <n v="45"/>
    <n v="0.36200931950000004"/>
    <n v="0.9367450568013469"/>
    <n v="45"/>
    <n v="-12"/>
    <n v="6"/>
    <n v="4"/>
    <s v="Recover overdue put-away workload"/>
    <x v="2"/>
    <s v="Hyderabad"/>
    <s v="Medium"/>
    <n v="1900"/>
    <n v="2.8"/>
    <d v="1899-12-30T18:00:00"/>
    <d v="1899-12-30T18:30:00"/>
    <x v="18"/>
    <b v="1"/>
  </r>
  <r>
    <s v="DS003_20260712_I38"/>
    <s v="DS003"/>
    <d v="2026-07-12T00:00:00"/>
    <n v="38"/>
    <s v="Evening"/>
    <n v="99"/>
    <n v="10"/>
    <n v="0"/>
    <n v="0"/>
    <n v="10"/>
    <n v="0"/>
    <n v="0"/>
    <s v=""/>
    <s v=""/>
    <s v="P_DS003_014|P_DS003_021|P_DS003_003|P_DS003_006|P_DS003_009|P_DS003_012|P_DS003_015|P_DS003_024|P_DS003_027|P_DS003_028"/>
    <n v="9.9"/>
    <n v="0"/>
    <n v="850"/>
    <n v="0"/>
    <n v="32"/>
    <n v="99"/>
    <n v="515"/>
    <n v="113458.45999999999"/>
    <n v="5.2020202020202024"/>
    <n v="1146.0450505050503"/>
    <n v="19.545454545454547"/>
    <n v="25.679335357912457"/>
    <n v="89"/>
    <n v="6.2470794676767678"/>
    <n v="0"/>
    <n v="1.4100567331612615"/>
    <n v="0.61784511784511786"/>
    <n v="0"/>
    <n v="14.141529034511786"/>
    <n v="8.6585576627946121"/>
    <n v="4455"/>
    <n v="33"/>
    <n v="3"/>
    <n v="3"/>
    <n v="2"/>
    <n v="1"/>
    <n v="0"/>
    <n v="0"/>
    <n v="675.25"/>
    <s v="Rider Supply / Availability"/>
    <n v="89"/>
    <n v="140.22610471666667"/>
    <n v="928.31177015000003"/>
    <n v="33"/>
    <n v="0.89898989898989901"/>
    <n v="3.0303030303030304E-2"/>
    <n v="45"/>
    <n v="0.46742034905555557"/>
    <n v="0.93768865671717172"/>
    <n v="45"/>
    <n v="-12"/>
    <n v="7"/>
    <n v="3"/>
    <s v="Add or rebalance riders in this interval"/>
    <x v="2"/>
    <s v="Hyderabad"/>
    <s v="Medium"/>
    <n v="1900"/>
    <n v="2.8"/>
    <d v="1899-12-30T18:30:00"/>
    <d v="1899-12-30T19:00:00"/>
    <x v="18"/>
    <b v="1"/>
  </r>
  <r>
    <s v="DS003_20260712_I39"/>
    <s v="DS003"/>
    <d v="2026-07-12T00:00:00"/>
    <n v="39"/>
    <s v="Evening"/>
    <n v="101"/>
    <n v="10"/>
    <n v="0"/>
    <n v="0"/>
    <n v="10"/>
    <n v="0"/>
    <n v="0"/>
    <s v=""/>
    <s v=""/>
    <s v="P_DS003_021|P_DS003_003|P_DS003_006|P_DS003_009|P_DS003_012|P_DS003_015|P_DS003_024|P_DS003_027|P_DS003_028|P_DS003_014"/>
    <n v="10.1"/>
    <n v="0"/>
    <n v="850"/>
    <n v="0"/>
    <n v="32"/>
    <n v="101"/>
    <n v="513"/>
    <n v="127016.2"/>
    <n v="5.0792079207920793"/>
    <n v="1257.5861386138613"/>
    <n v="19.534653465346533"/>
    <n v="37.001002418811879"/>
    <n v="101"/>
    <n v="17.466348953465346"/>
    <n v="9.1396023102310203E-4"/>
    <n v="1.3915489934548466"/>
    <n v="0.65775577557755782"/>
    <n v="0"/>
    <n v="25.85525982689769"/>
    <n v="8.147504052145214"/>
    <n v="4545"/>
    <n v="33"/>
    <n v="3"/>
    <n v="3"/>
    <n v="0"/>
    <n v="2"/>
    <n v="1"/>
    <n v="0"/>
    <n v="1010.44"/>
    <s v="Rider Supply / Availability"/>
    <n v="101"/>
    <n v="140.92927696666666"/>
    <n v="928.48995126666671"/>
    <n v="33"/>
    <n v="1"/>
    <n v="2.9702970297029702E-2"/>
    <n v="45"/>
    <n v="0.46976425655555554"/>
    <n v="0.93786863764309769"/>
    <n v="45"/>
    <n v="-12"/>
    <n v="7"/>
    <n v="3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12_I40"/>
    <s v="DS003"/>
    <d v="2026-07-12T00:00:00"/>
    <n v="40"/>
    <s v="Evening"/>
    <n v="88"/>
    <n v="10"/>
    <n v="0"/>
    <n v="0"/>
    <n v="10"/>
    <n v="0"/>
    <n v="0"/>
    <s v=""/>
    <s v=""/>
    <s v="P_DS003_003|P_DS003_006|P_DS003_009|P_DS003_012|P_DS003_015|P_DS003_024|P_DS003_027|P_DS003_028|P_DS003_014|P_DS003_021"/>
    <n v="8.8000000000000007"/>
    <n v="0"/>
    <n v="850"/>
    <n v="0"/>
    <n v="32"/>
    <n v="88"/>
    <n v="463"/>
    <n v="107452.2"/>
    <n v="5.2613636363636367"/>
    <n v="1221.0477272727273"/>
    <n v="18.78409090909091"/>
    <n v="48.254576293749999"/>
    <n v="88"/>
    <n v="29.470485384659092"/>
    <n v="0"/>
    <n v="1.4364472146772995"/>
    <n v="0.63390151515151516"/>
    <n v="0"/>
    <n v="37.093319822537879"/>
    <n v="8.2009456123106066"/>
    <n v="3960"/>
    <n v="33"/>
    <n v="3"/>
    <n v="3"/>
    <n v="2"/>
    <n v="0"/>
    <n v="1"/>
    <n v="0"/>
    <n v="1380.84"/>
    <s v="Rider Supply / Availability"/>
    <n v="88"/>
    <n v="124.04859835000001"/>
    <n v="925.82073934999994"/>
    <n v="33"/>
    <n v="1"/>
    <n v="3.4090909090909088E-2"/>
    <n v="45"/>
    <n v="0.41349532783333337"/>
    <n v="0.93517246398989895"/>
    <n v="45"/>
    <n v="-12"/>
    <n v="6"/>
    <n v="4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12_I41"/>
    <s v="DS003"/>
    <d v="2026-07-12T00:00:00"/>
    <n v="41"/>
    <s v="Evening"/>
    <n v="88"/>
    <n v="10"/>
    <n v="0"/>
    <n v="0"/>
    <n v="10"/>
    <n v="0"/>
    <n v="0"/>
    <s v=""/>
    <s v=""/>
    <s v="P_DS003_006|P_DS003_009|P_DS003_012|P_DS003_015|P_DS003_024|P_DS003_027|P_DS003_028|P_DS003_014|P_DS003_021|P_DS003_003"/>
    <n v="8.8000000000000007"/>
    <n v="0"/>
    <n v="850"/>
    <n v="0"/>
    <n v="32"/>
    <n v="88"/>
    <n v="420"/>
    <n v="96593.46"/>
    <n v="4.7727272727272725"/>
    <n v="1097.6529545454546"/>
    <n v="18.738636363636363"/>
    <n v="55.823886834090906"/>
    <n v="88"/>
    <n v="37.085250470454547"/>
    <n v="0"/>
    <n v="1.2967006361621796"/>
    <n v="0.6"/>
    <n v="0"/>
    <n v="44.68482610189394"/>
    <n v="8.3703903914772724"/>
    <n v="3960"/>
    <n v="33"/>
    <n v="2"/>
    <n v="2"/>
    <n v="0"/>
    <n v="2"/>
    <n v="0"/>
    <n v="0"/>
    <n v="834.75"/>
    <s v="Rider Supply / Availability"/>
    <n v="88"/>
    <n v="117.33885515"/>
    <n v="925.20645090000005"/>
    <n v="33"/>
    <n v="1"/>
    <n v="2.2727272727272728E-2"/>
    <n v="45"/>
    <n v="0.39112951716666666"/>
    <n v="0.93455197060606066"/>
    <n v="45"/>
    <n v="-12"/>
    <n v="6"/>
    <n v="4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12_I42"/>
    <s v="DS003"/>
    <d v="2026-07-12T00:00:00"/>
    <n v="42"/>
    <s v="Evening"/>
    <n v="115"/>
    <n v="10"/>
    <n v="0"/>
    <n v="0"/>
    <n v="10"/>
    <n v="0"/>
    <n v="0"/>
    <s v=""/>
    <s v=""/>
    <s v="P_DS003_009|P_DS003_012|P_DS003_015|P_DS003_024|P_DS003_027|P_DS003_028|P_DS003_014|P_DS003_021|P_DS003_003|P_DS003_006"/>
    <n v="11.5"/>
    <n v="0"/>
    <n v="850"/>
    <n v="0"/>
    <n v="32"/>
    <n v="115"/>
    <n v="555"/>
    <n v="123243.62"/>
    <n v="4.8260869565217392"/>
    <n v="1071.6836521739131"/>
    <n v="20.373913043478261"/>
    <n v="69.525791755217398"/>
    <n v="115"/>
    <n v="49.151878711739137"/>
    <n v="0"/>
    <n v="1.3223428846497258"/>
    <n v="0.63811594202898558"/>
    <n v="0"/>
    <n v="58.286972538405792"/>
    <n v="8.4340125565217381"/>
    <n v="5175"/>
    <n v="33"/>
    <n v="7"/>
    <n v="6"/>
    <n v="6"/>
    <n v="0"/>
    <n v="1"/>
    <n v="0"/>
    <n v="2601.91"/>
    <s v="Rider Supply / Availability"/>
    <n v="115"/>
    <n v="150.82129708333332"/>
    <n v="927.08553081666662"/>
    <n v="33"/>
    <n v="1"/>
    <n v="5.2173913043478258E-2"/>
    <n v="45"/>
    <n v="0.50273765694444439"/>
    <n v="0.93645003112794611"/>
    <n v="45"/>
    <n v="-12"/>
    <n v="8"/>
    <n v="2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12_I43"/>
    <s v="DS003"/>
    <d v="2026-07-12T00:00:00"/>
    <n v="43"/>
    <s v="Evening"/>
    <n v="86"/>
    <n v="10"/>
    <n v="0"/>
    <n v="0"/>
    <n v="10"/>
    <n v="0"/>
    <n v="0"/>
    <s v=""/>
    <s v=""/>
    <s v="P_DS003_012|P_DS003_015|P_DS003_024|P_DS003_027|P_DS003_028|P_DS003_014|P_DS003_021|P_DS003_003|P_DS003_006|P_DS003_009"/>
    <n v="8.6"/>
    <n v="0"/>
    <n v="850"/>
    <n v="0"/>
    <n v="32"/>
    <n v="86"/>
    <n v="443"/>
    <n v="97848.94"/>
    <n v="5.1511627906976747"/>
    <n v="1137.7783720930233"/>
    <n v="18.662790697674417"/>
    <n v="79.743960352906981"/>
    <n v="86"/>
    <n v="61.081169655232557"/>
    <n v="1.2912154844961238E-2"/>
    <n v="1.3971514672160483"/>
    <n v="0.59496124031007747"/>
    <n v="0"/>
    <n v="68.434505109302322"/>
    <n v="8.3616009141472869"/>
    <n v="3870"/>
    <n v="33"/>
    <n v="2"/>
    <n v="2"/>
    <n v="2"/>
    <n v="0"/>
    <n v="0"/>
    <n v="0"/>
    <n v="606.13"/>
    <s v="Rider Supply / Availability"/>
    <n v="86"/>
    <n v="119.6037417"/>
    <n v="925.91687083333329"/>
    <n v="33"/>
    <n v="1"/>
    <n v="2.3255813953488372E-2"/>
    <n v="45"/>
    <n v="0.39867913900000002"/>
    <n v="0.9352695664983165"/>
    <n v="45"/>
    <n v="-12"/>
    <n v="6"/>
    <n v="4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12_I44"/>
    <s v="DS003"/>
    <d v="2026-07-12T00:00:00"/>
    <n v="44"/>
    <s v="Evening"/>
    <n v="95"/>
    <n v="10"/>
    <n v="0"/>
    <n v="0"/>
    <n v="10"/>
    <n v="0"/>
    <n v="0"/>
    <s v=""/>
    <s v=""/>
    <s v="P_DS003_015|P_DS003_024|P_DS003_027|P_DS003_028|P_DS003_014|P_DS003_021|P_DS003_003|P_DS003_006|P_DS003_009|P_DS003_012"/>
    <n v="9.5"/>
    <n v="0"/>
    <n v="850"/>
    <n v="0"/>
    <n v="32"/>
    <n v="95"/>
    <n v="472"/>
    <n v="107614.08"/>
    <n v="4.9684210526315793"/>
    <n v="1132.7797894736843"/>
    <n v="18.96842105263158"/>
    <n v="87.709519116315789"/>
    <n v="95"/>
    <n v="68.741098063684205"/>
    <n v="0"/>
    <n v="1.3815235794930922"/>
    <n v="0.63842105263157889"/>
    <n v="0"/>
    <n v="76.687994369473685"/>
    <n v="8.1049134398245606"/>
    <n v="4275"/>
    <n v="33"/>
    <n v="6"/>
    <n v="6"/>
    <n v="3"/>
    <n v="2"/>
    <n v="1"/>
    <n v="0"/>
    <n v="1347.3600000000001"/>
    <s v="Rider Supply / Availability"/>
    <n v="95"/>
    <n v="132.94884981666667"/>
    <n v="931.92094083333336"/>
    <n v="33"/>
    <n v="1"/>
    <n v="6.3157894736842107E-2"/>
    <n v="45"/>
    <n v="0.44316283272222223"/>
    <n v="0.94133428367003369"/>
    <n v="45"/>
    <n v="-12"/>
    <n v="7"/>
    <n v="3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12_I45"/>
    <s v="DS003"/>
    <d v="2026-07-12T00:00:00"/>
    <n v="45"/>
    <s v="Evening"/>
    <n v="88"/>
    <n v="7"/>
    <n v="0"/>
    <n v="0"/>
    <n v="7"/>
    <n v="0"/>
    <n v="0"/>
    <s v=""/>
    <s v=""/>
    <s v="P_DS003_012|P_DS003_015|P_DS003_024|P_DS003_027|P_DS003_003|P_DS003_006|P_DS003_009"/>
    <n v="12.571428571428571"/>
    <n v="0"/>
    <n v="850"/>
    <n v="0"/>
    <n v="32"/>
    <n v="88"/>
    <n v="440"/>
    <n v="100970.29"/>
    <n v="5"/>
    <n v="1147.3896590909089"/>
    <n v="17.272727272727273"/>
    <n v="98.256644116477275"/>
    <n v="88"/>
    <n v="80.983916843749995"/>
    <n v="1.2088378977272725E-2"/>
    <n v="1.3280205970472392"/>
    <n v="0.57178030303030303"/>
    <n v="0"/>
    <n v="86.647041563257574"/>
    <n v="8.7333193238636362"/>
    <n v="3520"/>
    <n v="33"/>
    <n v="2"/>
    <n v="2"/>
    <n v="0"/>
    <n v="1"/>
    <n v="1"/>
    <n v="0"/>
    <n v="543.88"/>
    <s v="Rider Supply / Availability"/>
    <n v="88"/>
    <n v="118.09187436666667"/>
    <n v="925.31481265000002"/>
    <n v="33"/>
    <n v="1"/>
    <n v="2.2727272727272728E-2"/>
    <n v="40"/>
    <n v="0.56234225888888889"/>
    <n v="0.93466142691919196"/>
    <n v="45"/>
    <n v="-12"/>
    <n v="6"/>
    <n v="1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12_I46"/>
    <s v="DS003"/>
    <d v="2026-07-12T00:00:00"/>
    <n v="46"/>
    <s v="Evening"/>
    <n v="54"/>
    <n v="7"/>
    <n v="0"/>
    <n v="0"/>
    <n v="7"/>
    <n v="0"/>
    <n v="0"/>
    <s v=""/>
    <s v=""/>
    <s v="P_DS003_015|P_DS003_024|P_DS003_027|P_DS003_003|P_DS003_006|P_DS003_009|P_DS003_012"/>
    <n v="7.7142857142857144"/>
    <n v="0"/>
    <n v="850"/>
    <n v="0"/>
    <n v="32"/>
    <n v="54"/>
    <n v="280"/>
    <n v="62883.22"/>
    <n v="5.1851851851851851"/>
    <n v="1164.5040740740742"/>
    <n v="15.444444444444445"/>
    <n v="89.124866430864202"/>
    <n v="54"/>
    <n v="73.680421986419759"/>
    <n v="0"/>
    <n v="1.3287588569233439"/>
    <n v="0.65802469135802466"/>
    <n v="0"/>
    <n v="77.629184337962954"/>
    <n v="8.6172318700617279"/>
    <n v="2160"/>
    <n v="33"/>
    <n v="2"/>
    <n v="2"/>
    <n v="0"/>
    <n v="1"/>
    <n v="1"/>
    <n v="0"/>
    <n v="303.72000000000003"/>
    <s v="Rider Supply / Availability"/>
    <n v="54"/>
    <n v="66.201861833333339"/>
    <n v="928.39060771666664"/>
    <n v="33"/>
    <n v="1"/>
    <n v="3.7037037037037035E-2"/>
    <n v="40"/>
    <n v="0.31524696111111111"/>
    <n v="0.93776829062289557"/>
    <n v="45"/>
    <n v="-12"/>
    <n v="4"/>
    <n v="3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12_I47"/>
    <s v="DS003"/>
    <d v="2026-07-12T00:00:00"/>
    <n v="47"/>
    <s v="Late Night"/>
    <n v="44"/>
    <n v="7"/>
    <n v="0"/>
    <n v="2"/>
    <n v="5"/>
    <n v="0"/>
    <n v="1"/>
    <s v=""/>
    <s v="P_DS003_024|P_DS003_027"/>
    <s v="P_DS003_003|P_DS003_006|P_DS003_009|P_DS003_012|P_DS003_015"/>
    <n v="8.8000000000000007"/>
    <n v="0"/>
    <n v="850"/>
    <n v="1"/>
    <n v="31"/>
    <n v="44"/>
    <n v="216"/>
    <n v="45995.17"/>
    <n v="4.9090909090909092"/>
    <n v="1045.3447727272726"/>
    <n v="14.522727272727273"/>
    <n v="71.655267076136369"/>
    <n v="44"/>
    <n v="57.132539803409095"/>
    <n v="0"/>
    <n v="1.2929732780977932"/>
    <n v="0.58750000000000002"/>
    <n v="0"/>
    <n v="60.573753832196978"/>
    <n v="8.2381611693181824"/>
    <n v="1760"/>
    <n v="33"/>
    <n v="1"/>
    <n v="1"/>
    <n v="1"/>
    <n v="0"/>
    <n v="0"/>
    <n v="0"/>
    <n v="78.06"/>
    <s v="Rider Supply / Availability"/>
    <n v="44"/>
    <n v="61.508940083333336"/>
    <n v="924.18061880000005"/>
    <n v="33"/>
    <n v="1"/>
    <n v="2.2727272727272728E-2"/>
    <n v="40"/>
    <n v="0.41005960055555557"/>
    <n v="0.93351577656565665"/>
    <n v="45"/>
    <n v="-12"/>
    <n v="3"/>
    <n v="2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12_I48"/>
    <s v="DS003"/>
    <d v="2026-07-12T00:00:00"/>
    <n v="48"/>
    <s v="Late Night"/>
    <n v="24"/>
    <n v="7"/>
    <n v="0"/>
    <n v="2"/>
    <n v="5"/>
    <n v="0"/>
    <n v="1"/>
    <s v=""/>
    <s v="P_DS003_027|P_DS003_003"/>
    <s v="P_DS003_006|P_DS003_009|P_DS003_012|P_DS003_015|P_DS003_024"/>
    <n v="4.8"/>
    <n v="0"/>
    <n v="850"/>
    <n v="1"/>
    <n v="30"/>
    <n v="24"/>
    <n v="106"/>
    <n v="20912.849999999999"/>
    <n v="4.416666666666667"/>
    <n v="871.36874999999998"/>
    <n v="14.166666666666666"/>
    <n v="54.512467842361112"/>
    <n v="24"/>
    <n v="40.345801175694447"/>
    <n v="0"/>
    <n v="1.177924997590438"/>
    <n v="0.64791666666666659"/>
    <n v="0"/>
    <n v="42.887812284027774"/>
    <n v="8.9675638868055554"/>
    <n v="960"/>
    <n v="33"/>
    <n v="2"/>
    <n v="2"/>
    <n v="2"/>
    <n v="0"/>
    <n v="0"/>
    <n v="0"/>
    <n v="405.55"/>
    <s v="Rider Supply / Availability"/>
    <n v="24"/>
    <n v="29.643251333333332"/>
    <n v="923.67288780000001"/>
    <n v="33"/>
    <n v="1"/>
    <n v="8.3333333333333329E-2"/>
    <n v="40"/>
    <n v="0.19762167555555554"/>
    <n v="0.93300291696969695"/>
    <n v="44"/>
    <n v="-11"/>
    <n v="2"/>
    <n v="3"/>
    <s v="Add or rebalance riders in this interval"/>
    <x v="2"/>
    <s v="Hyderabad"/>
    <s v="Medium"/>
    <n v="1900"/>
    <n v="2.8"/>
    <d v="1899-12-30T23:30:00"/>
    <d v="1899-12-30T00:00:00"/>
    <x v="23"/>
    <b v="0"/>
  </r>
  <r>
    <s v="DS003_20260713_I01"/>
    <s v="DS003"/>
    <d v="2026-07-13T00:00:00"/>
    <n v="1"/>
    <s v="Night"/>
    <n v="11"/>
    <n v="14"/>
    <n v="12"/>
    <n v="1"/>
    <n v="1"/>
    <n v="900"/>
    <n v="0.5"/>
    <s v="P_DS003_006|P_DS003_009|P_DS003_012|P_DS003_015|P_DS003_024|P_DS003_027|P_DS003_004|P_DS003_007|P_DS003_013|P_DS003_019|P_DS003_025|P_DS003_028"/>
    <s v="P_DS003_031"/>
    <s v="P_DS003_003"/>
    <n v="11"/>
    <n v="900"/>
    <n v="9100"/>
    <n v="0.5"/>
    <n v="49.5"/>
    <n v="11"/>
    <n v="54"/>
    <n v="10050.67"/>
    <n v="4.9090909090909092"/>
    <n v="913.69727272727278"/>
    <n v="11.909090909090908"/>
    <n v="17.784377465151518"/>
    <n v="7"/>
    <n v="6.141772834848485"/>
    <n v="0.4397392560606061"/>
    <n v="1.2850358450220996"/>
    <n v="0.5818181818181819"/>
    <n v="0.40049789393939395"/>
    <n v="8.0043500681818198"/>
    <n v="6.6476765287878781"/>
    <n v="385"/>
    <n v="59"/>
    <n v="0"/>
    <n v="0"/>
    <n v="0"/>
    <n v="0"/>
    <n v="0"/>
    <n v="0"/>
    <n v="0"/>
    <s v="Rider Supply / Availability"/>
    <n v="6"/>
    <n v="11.7553082"/>
    <n v="1643.4067689333333"/>
    <n v="59"/>
    <n v="0.63636363636363635"/>
    <n v="0"/>
    <n v="35"/>
    <n v="0.39184360666666668"/>
    <n v="0.9284784005273069"/>
    <n v="79"/>
    <n v="-20"/>
    <n v="1"/>
    <n v="0"/>
    <s v="Add or rebalance riders in this interval"/>
    <x v="2"/>
    <s v="Hyderabad"/>
    <s v="Medium"/>
    <n v="1900"/>
    <n v="2.8"/>
    <d v="1899-12-30T00:00:00"/>
    <d v="1899-12-30T00:30:00"/>
    <x v="0"/>
    <b v="0"/>
  </r>
  <r>
    <s v="DS003_20260713_I02"/>
    <s v="DS003"/>
    <d v="2026-07-13T00:00:00"/>
    <n v="2"/>
    <s v="Night"/>
    <n v="6"/>
    <n v="14"/>
    <n v="12"/>
    <n v="1"/>
    <n v="1"/>
    <n v="900"/>
    <n v="0.5"/>
    <s v="P_DS003_009|P_DS003_012|P_DS003_015|P_DS003_024|P_DS003_027|P_DS003_004|P_DS003_007|P_DS003_013|P_DS003_019|P_DS003_025|P_DS003_028|P_DS003_031"/>
    <s v="P_DS003_003"/>
    <s v="P_DS003_006"/>
    <n v="6"/>
    <n v="900"/>
    <n v="8200"/>
    <n v="0.5"/>
    <n v="49"/>
    <n v="6"/>
    <n v="23"/>
    <n v="4968.8"/>
    <n v="3.8333333333333335"/>
    <n v="828.13333333333333"/>
    <n v="12.666666666666666"/>
    <n v="10.199335408333333"/>
    <n v="0"/>
    <n v="0"/>
    <n v="0"/>
    <n v="0.93750936475282065"/>
    <n v="0.65555555555555556"/>
    <n v="1.593064911111111"/>
    <n v="0"/>
    <n v="7.6534927111111104"/>
    <n v="210"/>
    <n v="61"/>
    <n v="0"/>
    <n v="0"/>
    <n v="0"/>
    <n v="0"/>
    <n v="0"/>
    <n v="0"/>
    <n v="0"/>
    <s v="No SLA Breach"/>
    <n v="0"/>
    <n v="8.1184502500000004"/>
    <n v="527.63168753333332"/>
    <n v="60"/>
    <n v="0"/>
    <n v="0"/>
    <n v="35"/>
    <n v="0.27061500833333335"/>
    <n v="0.28832332652094717"/>
    <n v="26"/>
    <n v="35"/>
    <n v="1"/>
    <n v="0"/>
    <s v="Monitor - no immediate intervention"/>
    <x v="2"/>
    <s v="Hyderabad"/>
    <s v="Medium"/>
    <n v="1900"/>
    <n v="2.8"/>
    <d v="1899-12-30T00:30:00"/>
    <d v="1899-12-30T01:00:00"/>
    <x v="0"/>
    <b v="0"/>
  </r>
  <r>
    <s v="DS003_20260713_I03"/>
    <s v="DS003"/>
    <d v="2026-07-13T00:00:00"/>
    <n v="3"/>
    <s v="Night"/>
    <n v="6"/>
    <n v="7"/>
    <n v="6"/>
    <n v="0"/>
    <n v="1"/>
    <n v="450"/>
    <n v="0"/>
    <s v="P_DS003_019|P_DS003_025|P_DS003_028|P_DS003_031|P_DS003_004|P_DS003_007"/>
    <s v=""/>
    <s v="P_DS003_013"/>
    <n v="6"/>
    <n v="450"/>
    <n v="7750"/>
    <n v="0"/>
    <n v="49"/>
    <n v="6"/>
    <n v="39"/>
    <n v="10153.450000000001"/>
    <n v="6.5"/>
    <n v="1692.2416666666668"/>
    <n v="12"/>
    <n v="10.680648063888889"/>
    <n v="1"/>
    <n v="4.7470247222222213E-2"/>
    <n v="0.29725296666666662"/>
    <n v="1.7782186436847536"/>
    <n v="0.54722222222222217"/>
    <n v="2.6226938277777778"/>
    <n v="0"/>
    <n v="6.9301764472222223"/>
    <n v="210"/>
    <n v="28"/>
    <n v="0"/>
    <n v="0"/>
    <n v="0"/>
    <n v="0"/>
    <n v="0"/>
    <n v="0"/>
    <n v="0"/>
    <s v="Store Not Ready for Rider"/>
    <n v="1"/>
    <n v="10.36756815"/>
    <n v="69.700031716666672"/>
    <n v="8"/>
    <n v="0.16666666666666666"/>
    <n v="0"/>
    <n v="35"/>
    <n v="0.34558560500000002"/>
    <n v="8.2976228234126995E-2"/>
    <n v="4"/>
    <n v="24"/>
    <n v="1"/>
    <n v="0"/>
    <s v="Protect or increase picker capacity"/>
    <x v="2"/>
    <s v="Hyderabad"/>
    <s v="Medium"/>
    <n v="1900"/>
    <n v="2.8"/>
    <d v="1899-12-30T01:00:00"/>
    <d v="1899-12-30T01:30:00"/>
    <x v="1"/>
    <b v="0"/>
  </r>
  <r>
    <s v="DS003_20260713_I04"/>
    <s v="DS003"/>
    <d v="2026-07-13T00:00:00"/>
    <n v="4"/>
    <s v="Night"/>
    <n v="5"/>
    <n v="7"/>
    <n v="6"/>
    <n v="0"/>
    <n v="1"/>
    <n v="450"/>
    <n v="0"/>
    <s v="P_DS003_025|P_DS003_028|P_DS003_031|P_DS003_004|P_DS003_007|P_DS003_013"/>
    <s v=""/>
    <s v="P_DS003_019"/>
    <n v="5"/>
    <n v="450"/>
    <n v="7300"/>
    <n v="0"/>
    <n v="49"/>
    <n v="5"/>
    <n v="25"/>
    <n v="5961.8099999999995"/>
    <n v="5"/>
    <n v="1192.3619999999999"/>
    <n v="12.8"/>
    <n v="11.979540979999999"/>
    <n v="1"/>
    <n v="0.34412562666666668"/>
    <n v="0"/>
    <n v="1.3516695536153271"/>
    <n v="0.96333333333333326"/>
    <n v="2.3150028800000002"/>
    <n v="0"/>
    <n v="8.8812047599999993"/>
    <n v="175"/>
    <n v="28"/>
    <n v="0"/>
    <n v="0"/>
    <n v="0"/>
    <n v="0"/>
    <n v="0"/>
    <n v="0"/>
    <n v="0"/>
    <s v="Store Not Ready for Rider"/>
    <n v="1"/>
    <n v="7.060091383333333"/>
    <n v="55.166308433333334"/>
    <n v="4"/>
    <n v="0.2"/>
    <n v="0"/>
    <n v="35"/>
    <n v="0.23533637944444444"/>
    <n v="6.5674176706349202E-2"/>
    <n v="3"/>
    <n v="25"/>
    <n v="1"/>
    <n v="0"/>
    <s v="Protect or increase picker capacity"/>
    <x v="2"/>
    <s v="Hyderabad"/>
    <s v="Medium"/>
    <n v="1900"/>
    <n v="2.8"/>
    <d v="1899-12-30T01:30:00"/>
    <d v="1899-12-30T02:00:00"/>
    <x v="1"/>
    <b v="0"/>
  </r>
  <r>
    <s v="DS003_20260713_I05"/>
    <s v="DS003"/>
    <d v="2026-07-13T00:00:00"/>
    <n v="5"/>
    <s v="Night"/>
    <n v="2"/>
    <n v="7"/>
    <n v="6"/>
    <n v="0"/>
    <n v="1"/>
    <n v="450"/>
    <n v="0"/>
    <s v="P_DS003_028|P_DS003_031|P_DS003_004|P_DS003_007|P_DS003_013|P_DS003_019"/>
    <s v=""/>
    <s v="P_DS003_025"/>
    <n v="2"/>
    <n v="450"/>
    <n v="6850"/>
    <n v="0"/>
    <n v="49"/>
    <n v="2"/>
    <n v="14"/>
    <n v="3526.89"/>
    <n v="7"/>
    <n v="1763.4449999999999"/>
    <n v="12.5"/>
    <n v="10.181138166666667"/>
    <n v="0"/>
    <n v="0"/>
    <n v="0"/>
    <n v="1.8582834735792917"/>
    <n v="0.69166666666666665"/>
    <n v="2.5499501333333332"/>
    <n v="0"/>
    <n v="6.4478546916666666"/>
    <n v="70"/>
    <n v="28"/>
    <n v="0"/>
    <n v="0"/>
    <n v="0"/>
    <n v="0"/>
    <n v="0"/>
    <n v="0"/>
    <n v="0"/>
    <s v="No SLA Breach"/>
    <n v="0"/>
    <n v="3.7165669333333335"/>
    <n v="45.432247433333337"/>
    <n v="4"/>
    <n v="0"/>
    <n v="0"/>
    <n v="35"/>
    <n v="0.12388556444444446"/>
    <n v="5.4086008849206356E-2"/>
    <n v="3"/>
    <n v="25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13_I06"/>
    <s v="DS003"/>
    <d v="2026-07-13T00:00:00"/>
    <n v="6"/>
    <s v="Night"/>
    <n v="5"/>
    <n v="7"/>
    <n v="6"/>
    <n v="0"/>
    <n v="1"/>
    <n v="450"/>
    <n v="0"/>
    <s v="P_DS003_031|P_DS003_004|P_DS003_007|P_DS003_013|P_DS003_019|P_DS003_025"/>
    <s v=""/>
    <s v="P_DS003_028"/>
    <n v="5"/>
    <n v="450"/>
    <n v="6400"/>
    <n v="0"/>
    <n v="49"/>
    <n v="5"/>
    <n v="24"/>
    <n v="5363.3799999999992"/>
    <n v="4.8"/>
    <n v="1072.6759999999999"/>
    <n v="13"/>
    <n v="10.744631936666668"/>
    <n v="0"/>
    <n v="0"/>
    <n v="1.154704E-2"/>
    <n v="1.2098621889157859"/>
    <n v="0.79666666666666663"/>
    <n v="2.01807589"/>
    <n v="0"/>
    <n v="7.7065560333333334"/>
    <n v="175"/>
    <n v="28"/>
    <n v="0"/>
    <n v="0"/>
    <n v="0"/>
    <n v="0"/>
    <n v="0"/>
    <n v="0"/>
    <n v="0"/>
    <s v="No SLA Breach"/>
    <n v="0"/>
    <n v="6.0493109"/>
    <n v="44.538967466666669"/>
    <n v="4"/>
    <n v="0"/>
    <n v="0"/>
    <n v="35"/>
    <n v="0.20164369666666668"/>
    <n v="5.3022580317460322E-2"/>
    <n v="3"/>
    <n v="25"/>
    <n v="1"/>
    <n v="0"/>
    <s v="Monitor - no immediate intervention"/>
    <x v="2"/>
    <s v="Hyderabad"/>
    <s v="Medium"/>
    <n v="1900"/>
    <n v="2.8"/>
    <d v="1899-12-30T02:30:00"/>
    <d v="1899-12-30T03:00:00"/>
    <x v="2"/>
    <b v="0"/>
  </r>
  <r>
    <s v="DS003_20260713_I07"/>
    <s v="DS003"/>
    <d v="2026-07-13T00:00:00"/>
    <n v="7"/>
    <s v="Night"/>
    <n v="9"/>
    <n v="7"/>
    <n v="6"/>
    <n v="0"/>
    <n v="1"/>
    <n v="450"/>
    <n v="0"/>
    <s v="P_DS003_004|P_DS003_007|P_DS003_013|P_DS003_019|P_DS003_025|P_DS003_028"/>
    <s v=""/>
    <s v="P_DS003_031"/>
    <n v="9"/>
    <n v="450"/>
    <n v="5950"/>
    <n v="0"/>
    <n v="49"/>
    <n v="9"/>
    <n v="51"/>
    <n v="11187.369999999999"/>
    <n v="5.666666666666667"/>
    <n v="1243.0411111111109"/>
    <n v="12.666666666666666"/>
    <n v="11.589631470370371"/>
    <n v="2"/>
    <n v="0.27328427407407396"/>
    <n v="0.3147947611111111"/>
    <n v="1.4788783173901299"/>
    <n v="0.50185185185185188"/>
    <n v="2.2955249259259261"/>
    <n v="0"/>
    <n v="8.4941065351851854"/>
    <n v="315"/>
    <n v="28"/>
    <n v="0"/>
    <n v="0"/>
    <n v="0"/>
    <n v="0"/>
    <n v="0"/>
    <n v="0"/>
    <n v="0"/>
    <s v="Last-Mile Travel"/>
    <n v="1"/>
    <n v="12.059917883333332"/>
    <n v="74.986052933333326"/>
    <n v="6"/>
    <n v="0.22222222222222221"/>
    <n v="0"/>
    <n v="35"/>
    <n v="0.40199726277777775"/>
    <n v="8.9269110634920629E-2"/>
    <n v="4"/>
    <n v="24"/>
    <n v="1"/>
    <n v="0"/>
    <s v="Monitor - no immediate intervention"/>
    <x v="2"/>
    <s v="Hyderabad"/>
    <s v="Medium"/>
    <n v="1900"/>
    <n v="2.8"/>
    <d v="1899-12-30T03:00:00"/>
    <d v="1899-12-30T03:30:00"/>
    <x v="3"/>
    <b v="0"/>
  </r>
  <r>
    <s v="DS003_20260713_I08"/>
    <s v="DS003"/>
    <d v="2026-07-13T00:00:00"/>
    <n v="8"/>
    <s v="Night"/>
    <n v="3"/>
    <n v="7"/>
    <n v="6"/>
    <n v="0"/>
    <n v="1"/>
    <n v="450"/>
    <n v="0"/>
    <s v="P_DS003_007|P_DS003_013|P_DS003_019|P_DS003_025|P_DS003_028|P_DS003_031"/>
    <s v=""/>
    <s v="P_DS003_004"/>
    <n v="3"/>
    <n v="450"/>
    <n v="5500"/>
    <n v="0"/>
    <n v="49"/>
    <n v="3"/>
    <n v="10"/>
    <n v="2911.65"/>
    <n v="3.3333333333333335"/>
    <n v="970.55000000000007"/>
    <n v="12.333333333333334"/>
    <n v="10.415169261111112"/>
    <n v="0"/>
    <n v="0"/>
    <n v="0"/>
    <n v="0.79867815065414194"/>
    <n v="0.61111111111111116"/>
    <n v="1.40978925"/>
    <n v="0"/>
    <n v="8.3276022277777777"/>
    <n v="105"/>
    <n v="28"/>
    <n v="0"/>
    <n v="0"/>
    <n v="0"/>
    <n v="0"/>
    <n v="0"/>
    <n v="0"/>
    <n v="0"/>
    <s v="No SLA Breach"/>
    <n v="0"/>
    <n v="2.8805747333333334"/>
    <n v="85.470120766666668"/>
    <n v="8"/>
    <n v="0"/>
    <n v="0"/>
    <n v="35"/>
    <n v="9.601915777777778E-2"/>
    <n v="0.10175014376984128"/>
    <n v="5"/>
    <n v="23"/>
    <n v="1"/>
    <n v="0"/>
    <s v="Monitor - no immediate intervention"/>
    <x v="2"/>
    <s v="Hyderabad"/>
    <s v="Medium"/>
    <n v="1900"/>
    <n v="2.8"/>
    <d v="1899-12-30T03:30:00"/>
    <d v="1899-12-30T04:00:00"/>
    <x v="3"/>
    <b v="0"/>
  </r>
  <r>
    <s v="DS003_20260713_I09"/>
    <s v="DS003"/>
    <d v="2026-07-13T00:00:00"/>
    <n v="9"/>
    <s v="Night"/>
    <n v="3"/>
    <n v="7"/>
    <n v="6"/>
    <n v="0"/>
    <n v="1"/>
    <n v="450"/>
    <n v="0"/>
    <s v="P_DS003_013|P_DS003_019|P_DS003_025|P_DS003_028|P_DS003_031|P_DS003_004"/>
    <s v=""/>
    <s v="P_DS003_007"/>
    <n v="3"/>
    <n v="450"/>
    <n v="5050"/>
    <n v="0"/>
    <n v="49"/>
    <n v="3"/>
    <n v="12"/>
    <n v="2581.61"/>
    <n v="4"/>
    <n v="860.53666666666675"/>
    <n v="11.666666666666666"/>
    <n v="8.1268685833333336"/>
    <n v="0"/>
    <n v="0"/>
    <n v="0"/>
    <n v="1.098682166054475"/>
    <n v="0.51666666666666672"/>
    <n v="1.6153488222222221"/>
    <n v="0"/>
    <n v="5.483741972222222"/>
    <n v="105"/>
    <n v="28"/>
    <n v="0"/>
    <n v="0"/>
    <n v="0"/>
    <n v="0"/>
    <n v="0"/>
    <n v="0"/>
    <n v="0"/>
    <s v="No SLA Breach"/>
    <n v="0"/>
    <n v="4.061493033333333"/>
    <n v="38.693630233333337"/>
    <n v="2"/>
    <n v="0"/>
    <n v="0"/>
    <n v="35"/>
    <n v="0.1353831011111111"/>
    <n v="4.6063845515873024E-2"/>
    <n v="2"/>
    <n v="26"/>
    <n v="1"/>
    <n v="0"/>
    <s v="Monitor - no immediate intervention"/>
    <x v="2"/>
    <s v="Hyderabad"/>
    <s v="Medium"/>
    <n v="1900"/>
    <n v="2.8"/>
    <d v="1899-12-30T04:00:00"/>
    <d v="1899-12-30T04:30:00"/>
    <x v="4"/>
    <b v="0"/>
  </r>
  <r>
    <s v="DS003_20260713_I10"/>
    <s v="DS003"/>
    <d v="2026-07-13T00:00:00"/>
    <n v="10"/>
    <s v="Night"/>
    <n v="8"/>
    <n v="7"/>
    <n v="6"/>
    <n v="0"/>
    <n v="1"/>
    <n v="450"/>
    <n v="0"/>
    <s v="P_DS003_019|P_DS003_025|P_DS003_028|P_DS003_031|P_DS003_004|P_DS003_007"/>
    <s v=""/>
    <s v="P_DS003_013"/>
    <n v="8"/>
    <n v="450"/>
    <n v="4600"/>
    <n v="0"/>
    <n v="49"/>
    <n v="8"/>
    <n v="44"/>
    <n v="9552.7799999999988"/>
    <n v="5.5"/>
    <n v="1194.0974999999999"/>
    <n v="11.5"/>
    <n v="9.3158364812500007"/>
    <n v="0"/>
    <n v="0"/>
    <n v="0.47953861666666669"/>
    <n v="1.4420448447718557"/>
    <n v="0.58750000000000002"/>
    <n v="2.50908345625"/>
    <n v="0"/>
    <n v="5.8505030187500005"/>
    <n v="280"/>
    <n v="28"/>
    <n v="1"/>
    <n v="1"/>
    <n v="1"/>
    <n v="0"/>
    <n v="0"/>
    <n v="0"/>
    <n v="284"/>
    <s v="No SLA Breach"/>
    <n v="0"/>
    <n v="11.536358683333333"/>
    <n v="50.832671900000001"/>
    <n v="4"/>
    <n v="0"/>
    <n v="0.125"/>
    <n v="35"/>
    <n v="0.38454528944444444"/>
    <n v="6.0515085595238098E-2"/>
    <n v="3"/>
    <n v="25"/>
    <n v="1"/>
    <n v="0"/>
    <s v="Investigate inventory and order-quality process"/>
    <x v="2"/>
    <s v="Hyderabad"/>
    <s v="Medium"/>
    <n v="1900"/>
    <n v="2.8"/>
    <d v="1899-12-30T04:30:00"/>
    <d v="1899-12-30T05:00:00"/>
    <x v="4"/>
    <b v="0"/>
  </r>
  <r>
    <s v="DS003_20260713_I11"/>
    <s v="DS003"/>
    <d v="2026-07-13T00:00:00"/>
    <n v="11"/>
    <s v="Night"/>
    <n v="4"/>
    <n v="7"/>
    <n v="6"/>
    <n v="0"/>
    <n v="1"/>
    <n v="450"/>
    <n v="0"/>
    <s v="P_DS003_025|P_DS003_028|P_DS003_031|P_DS003_004|P_DS003_007|P_DS003_013"/>
    <s v=""/>
    <s v="P_DS003_019"/>
    <n v="4"/>
    <n v="450"/>
    <n v="4150"/>
    <n v="0"/>
    <n v="49"/>
    <n v="4"/>
    <n v="18"/>
    <n v="3934.03"/>
    <n v="4.5"/>
    <n v="983.50750000000005"/>
    <n v="11.25"/>
    <n v="8.1217338041666665"/>
    <n v="0"/>
    <n v="0"/>
    <n v="0"/>
    <n v="1.1197381969891893"/>
    <n v="0.78333333333333333"/>
    <n v="1.9030715250000001"/>
    <n v="0"/>
    <n v="5.6019956083333327"/>
    <n v="140"/>
    <n v="28"/>
    <n v="0"/>
    <n v="0"/>
    <n v="0"/>
    <n v="0"/>
    <n v="0"/>
    <n v="0"/>
    <n v="0"/>
    <s v="No SLA Breach"/>
    <n v="0"/>
    <n v="4.4789527666666658"/>
    <n v="53.089578033333332"/>
    <n v="4"/>
    <n v="0"/>
    <n v="0"/>
    <n v="35"/>
    <n v="0.14929842555555553"/>
    <n v="6.3201878611111109E-2"/>
    <n v="3"/>
    <n v="25"/>
    <n v="1"/>
    <n v="0"/>
    <s v="Monitor - no immediate intervention"/>
    <x v="2"/>
    <s v="Hyderabad"/>
    <s v="Medium"/>
    <n v="1900"/>
    <n v="2.8"/>
    <d v="1899-12-30T05:00:00"/>
    <d v="1899-12-30T05:30:00"/>
    <x v="5"/>
    <b v="0"/>
  </r>
  <r>
    <s v="DS003_20260713_I12"/>
    <s v="DS003"/>
    <d v="2026-07-13T00:00:00"/>
    <n v="12"/>
    <s v="Night"/>
    <n v="7"/>
    <n v="7"/>
    <n v="6"/>
    <n v="0"/>
    <n v="1"/>
    <n v="450"/>
    <n v="0"/>
    <s v="P_DS003_028|P_DS003_031|P_DS003_004|P_DS003_007|P_DS003_013|P_DS003_019"/>
    <s v=""/>
    <s v="P_DS003_025"/>
    <n v="7"/>
    <n v="450"/>
    <n v="3700"/>
    <n v="0"/>
    <n v="49"/>
    <n v="7"/>
    <n v="43"/>
    <n v="7978.17"/>
    <n v="6.1428571428571432"/>
    <n v="1139.7385714285715"/>
    <n v="12.428571428571429"/>
    <n v="11.852626838095237"/>
    <n v="2"/>
    <n v="0.26850677380952376"/>
    <n v="0.97171238571428575"/>
    <n v="1.6336673535861104"/>
    <n v="0.46904761904761905"/>
    <n v="3.0744273547619048"/>
    <n v="0"/>
    <n v="7.8210566142857152"/>
    <n v="245"/>
    <n v="28"/>
    <n v="1"/>
    <n v="1"/>
    <n v="0"/>
    <n v="1"/>
    <n v="0"/>
    <n v="0"/>
    <n v="34.56"/>
    <s v="Store Not Ready for Rider"/>
    <n v="2"/>
    <n v="11.435671416666667"/>
    <n v="67.925070166666671"/>
    <n v="5"/>
    <n v="0.2857142857142857"/>
    <n v="0.14285714285714285"/>
    <n v="35"/>
    <n v="0.38118904722222224"/>
    <n v="8.0863178769841282E-2"/>
    <n v="4"/>
    <n v="24"/>
    <n v="1"/>
    <n v="0"/>
    <s v="Protect or increase picker capacity"/>
    <x v="2"/>
    <s v="Hyderabad"/>
    <s v="Medium"/>
    <n v="1900"/>
    <n v="2.8"/>
    <d v="1899-12-30T05:30:00"/>
    <d v="1899-12-30T06:00:00"/>
    <x v="5"/>
    <b v="0"/>
  </r>
  <r>
    <s v="DS003_20260713_I13"/>
    <s v="DS003"/>
    <d v="2026-07-13T00:00:00"/>
    <n v="13"/>
    <s v="Morning"/>
    <n v="12"/>
    <n v="7"/>
    <n v="3"/>
    <n v="2"/>
    <n v="2"/>
    <n v="225"/>
    <n v="1"/>
    <s v="P_DS003_031|P_DS003_004|P_DS003_007"/>
    <s v="P_DS003_013|P_DS003_019"/>
    <s v="P_DS003_025|P_DS003_028"/>
    <n v="6"/>
    <n v="225"/>
    <n v="3475"/>
    <n v="1"/>
    <n v="48"/>
    <n v="12"/>
    <n v="60"/>
    <n v="14215.69"/>
    <n v="5"/>
    <n v="1184.6408333333334"/>
    <n v="12"/>
    <n v="9.8416240402777788"/>
    <n v="0"/>
    <n v="0"/>
    <n v="0.14918718750000001"/>
    <n v="1.3065978885616669"/>
    <n v="0.62361111111111112"/>
    <n v="2.0793961819444444"/>
    <n v="0"/>
    <n v="6.7969500722222227"/>
    <n v="420"/>
    <n v="28"/>
    <n v="0"/>
    <n v="0"/>
    <n v="0"/>
    <n v="0"/>
    <n v="0"/>
    <n v="0"/>
    <n v="0"/>
    <s v="No SLA Breach"/>
    <n v="0"/>
    <n v="14.455859466666668"/>
    <n v="111.19314271666666"/>
    <n v="8"/>
    <n v="0"/>
    <n v="0"/>
    <n v="35"/>
    <n v="0.24093099111111113"/>
    <n v="0.13237278894841267"/>
    <n v="6"/>
    <n v="22"/>
    <n v="1"/>
    <n v="1"/>
    <s v="Recover overdue put-away workload"/>
    <x v="2"/>
    <s v="Hyderabad"/>
    <s v="Medium"/>
    <n v="1900"/>
    <n v="2.8"/>
    <d v="1899-12-30T06:00:00"/>
    <d v="1899-12-30T06:30:00"/>
    <x v="6"/>
    <b v="0"/>
  </r>
  <r>
    <s v="DS003_20260713_I14"/>
    <s v="DS003"/>
    <d v="2026-07-13T00:00:00"/>
    <n v="14"/>
    <s v="Morning"/>
    <n v="24"/>
    <n v="7"/>
    <n v="3"/>
    <n v="2"/>
    <n v="2"/>
    <n v="225"/>
    <n v="1"/>
    <s v="P_DS003_004|P_DS003_007|P_DS003_013"/>
    <s v="P_DS003_019|P_DS003_025"/>
    <s v="P_DS003_028|P_DS003_031"/>
    <n v="12"/>
    <n v="225"/>
    <n v="3250"/>
    <n v="1"/>
    <n v="47"/>
    <n v="24"/>
    <n v="105"/>
    <n v="21966.989999999998"/>
    <n v="4.375"/>
    <n v="915.29124999999988"/>
    <n v="12.166666666666666"/>
    <n v="10.439156188888889"/>
    <n v="3"/>
    <n v="0.10547153333333337"/>
    <n v="0.5113468715277778"/>
    <n v="1.1148596909809714"/>
    <n v="0.66666666666666663"/>
    <n v="2.2928732249999997"/>
    <n v="0"/>
    <n v="7.120588511805555"/>
    <n v="840"/>
    <n v="28"/>
    <n v="0"/>
    <n v="0"/>
    <n v="0"/>
    <n v="0"/>
    <n v="0"/>
    <n v="0"/>
    <n v="0"/>
    <s v="Store Not Ready for Rider"/>
    <n v="3"/>
    <n v="27.979947483333333"/>
    <n v="186.32998219999999"/>
    <n v="18"/>
    <n v="0.125"/>
    <n v="0"/>
    <n v="35"/>
    <n v="0.46633245805555557"/>
    <n v="0.22182140738095238"/>
    <n v="9"/>
    <n v="19"/>
    <n v="2"/>
    <n v="0"/>
    <s v="Recover overdue put-away workload"/>
    <x v="2"/>
    <s v="Hyderabad"/>
    <s v="Medium"/>
    <n v="1900"/>
    <n v="2.8"/>
    <d v="1899-12-30T06:30:00"/>
    <d v="1899-12-30T07:00:00"/>
    <x v="6"/>
    <b v="0"/>
  </r>
  <r>
    <s v="DS003_20260713_I15"/>
    <s v="DS003"/>
    <d v="2026-07-13T00:00:00"/>
    <n v="15"/>
    <s v="Morning"/>
    <n v="29"/>
    <n v="7"/>
    <n v="3"/>
    <n v="2"/>
    <n v="2"/>
    <n v="225"/>
    <n v="1"/>
    <s v="P_DS003_007|P_DS003_013|P_DS003_019"/>
    <s v="P_DS003_025|P_DS003_028"/>
    <s v="P_DS003_031|P_DS003_004"/>
    <n v="14.5"/>
    <n v="225"/>
    <n v="3025"/>
    <n v="1"/>
    <n v="46"/>
    <n v="29"/>
    <n v="147"/>
    <n v="33836.78"/>
    <n v="5.068965517241379"/>
    <n v="1166.7855172413792"/>
    <n v="12.03448275862069"/>
    <n v="10.219462820689655"/>
    <n v="3"/>
    <n v="0.14864375057471269"/>
    <n v="0.55757353333333337"/>
    <n v="1.3353359873594746"/>
    <n v="0.58850574712643677"/>
    <n v="2.4814152632183908"/>
    <n v="0"/>
    <n v="6.8006912270114945"/>
    <n v="1015"/>
    <n v="28"/>
    <n v="1"/>
    <n v="1"/>
    <n v="1"/>
    <n v="0"/>
    <n v="0"/>
    <n v="0"/>
    <n v="228.23"/>
    <s v="Store Not Ready for Rider"/>
    <n v="3"/>
    <n v="38.607158349999999"/>
    <n v="344.38027536666664"/>
    <n v="20"/>
    <n v="0.10344827586206896"/>
    <n v="3.4482758620689655E-2"/>
    <n v="35"/>
    <n v="0.64345263916666662"/>
    <n v="0.40997651829365078"/>
    <n v="17"/>
    <n v="11"/>
    <n v="2"/>
    <n v="0"/>
    <s v="Recover overdue put-away workload"/>
    <x v="2"/>
    <s v="Hyderabad"/>
    <s v="Medium"/>
    <n v="1900"/>
    <n v="2.8"/>
    <d v="1899-12-30T07:00:00"/>
    <d v="1899-12-30T07:30:00"/>
    <x v="7"/>
    <b v="0"/>
  </r>
  <r>
    <s v="DS003_20260713_I16"/>
    <s v="DS003"/>
    <d v="2026-07-13T00:00:00"/>
    <n v="16"/>
    <s v="Morning"/>
    <n v="33"/>
    <n v="7"/>
    <n v="3"/>
    <n v="2"/>
    <n v="2"/>
    <n v="225"/>
    <n v="1"/>
    <s v="P_DS003_013|P_DS003_019|P_DS003_025"/>
    <s v="P_DS003_028|P_DS003_031"/>
    <s v="P_DS003_004|P_DS003_007"/>
    <n v="16.5"/>
    <n v="225"/>
    <n v="2800"/>
    <n v="1"/>
    <n v="45"/>
    <n v="33"/>
    <n v="174"/>
    <n v="39942.620000000003"/>
    <n v="5.2727272727272725"/>
    <n v="1210.3824242424243"/>
    <n v="12.636363636363637"/>
    <n v="11.068753697474747"/>
    <n v="5"/>
    <n v="0.24419346818181831"/>
    <n v="0.49751757272727271"/>
    <n v="1.4307828589507179"/>
    <n v="0.64595959595959596"/>
    <n v="2.574260024747475"/>
    <n v="0"/>
    <n v="7.611160332323232"/>
    <n v="1155"/>
    <n v="28"/>
    <n v="2"/>
    <n v="2"/>
    <n v="1"/>
    <n v="0"/>
    <n v="1"/>
    <n v="0"/>
    <n v="1070.28"/>
    <s v="Store Not Ready for Rider"/>
    <n v="5"/>
    <n v="45.728101816666666"/>
    <n v="313.81375673333332"/>
    <n v="19"/>
    <n v="0.15151515151515152"/>
    <n v="6.0606060606060608E-2"/>
    <n v="35"/>
    <n v="0.76213503027777774"/>
    <n v="0.37358780563492061"/>
    <n v="15"/>
    <n v="13"/>
    <n v="3"/>
    <n v="-1"/>
    <s v="Protect or increase picker capacity"/>
    <x v="2"/>
    <s v="Hyderabad"/>
    <s v="Medium"/>
    <n v="1900"/>
    <n v="2.8"/>
    <d v="1899-12-30T07:30:00"/>
    <d v="1899-12-30T08:00:00"/>
    <x v="7"/>
    <b v="0"/>
  </r>
  <r>
    <s v="DS003_20260713_I17"/>
    <s v="DS003"/>
    <d v="2026-07-13T00:00:00"/>
    <n v="17"/>
    <s v="Morning"/>
    <n v="50"/>
    <n v="16"/>
    <n v="3"/>
    <n v="2"/>
    <n v="11"/>
    <n v="225"/>
    <n v="1"/>
    <s v="P_DS003_004|P_DS003_005|P_DS003_007"/>
    <s v="P_DS003_011|P_DS003_013"/>
    <s v="P_DS003_014|P_DS003_017|P_DS003_019|P_DS003_020|P_DS003_023|P_DS003_025|P_DS003_026|P_DS003_028|P_DS003_031|P_DS003_032|P_DS003_002"/>
    <n v="4.5454545454545459"/>
    <n v="225"/>
    <n v="2575"/>
    <n v="1"/>
    <n v="44"/>
    <n v="50"/>
    <n v="255"/>
    <n v="60785.96"/>
    <n v="5.0999999999999996"/>
    <n v="1215.7192"/>
    <n v="11.9"/>
    <n v="10.017317258"/>
    <n v="5"/>
    <n v="0.11321421966666673"/>
    <n v="0"/>
    <n v="1.3864086866148759"/>
    <n v="0.64433333333333342"/>
    <n v="2.0307420123333331"/>
    <n v="0"/>
    <n v="6.9699085713333329"/>
    <n v="1750"/>
    <n v="58"/>
    <n v="4"/>
    <n v="4"/>
    <n v="2"/>
    <n v="1"/>
    <n v="1"/>
    <n v="0"/>
    <n v="1075.5899999999999"/>
    <s v="Store Not Ready for Rider"/>
    <n v="4"/>
    <n v="69.522701933333337"/>
    <n v="505.10660915"/>
    <n v="32"/>
    <n v="0.1"/>
    <n v="0.08"/>
    <n v="35"/>
    <n v="0.21067485434343436"/>
    <n v="0.29029115468390804"/>
    <n v="25"/>
    <n v="33"/>
    <n v="4"/>
    <n v="7"/>
    <s v="Recover overdue put-away workload"/>
    <x v="2"/>
    <s v="Hyderabad"/>
    <s v="Medium"/>
    <n v="1900"/>
    <n v="2.8"/>
    <d v="1899-12-30T08:00:00"/>
    <d v="1899-12-30T08:30:00"/>
    <x v="8"/>
    <b v="0"/>
  </r>
  <r>
    <s v="DS003_20260713_I18"/>
    <s v="DS003"/>
    <d v="2026-07-13T00:00:00"/>
    <n v="18"/>
    <s v="Morning"/>
    <n v="32"/>
    <n v="16"/>
    <n v="3"/>
    <n v="2"/>
    <n v="11"/>
    <n v="225"/>
    <n v="1"/>
    <s v="P_DS003_005|P_DS003_007|P_DS003_011"/>
    <s v="P_DS003_013|P_DS003_014"/>
    <s v="P_DS003_017|P_DS003_019|P_DS003_020|P_DS003_023|P_DS003_025|P_DS003_026|P_DS003_028|P_DS003_031|P_DS003_032|P_DS003_002|P_DS003_004"/>
    <n v="2.9090909090909092"/>
    <n v="225"/>
    <n v="2350"/>
    <n v="1"/>
    <n v="43"/>
    <n v="32"/>
    <n v="167"/>
    <n v="39635.79"/>
    <n v="5.21875"/>
    <n v="1238.6184375"/>
    <n v="11.8125"/>
    <n v="9.9020485781250009"/>
    <n v="3"/>
    <n v="0.12940072239583328"/>
    <n v="0"/>
    <n v="1.4069652536587065"/>
    <n v="0.75468749999999996"/>
    <n v="2.1616527432291668"/>
    <n v="0"/>
    <n v="6.8825833234375002"/>
    <n v="1120"/>
    <n v="58"/>
    <n v="1"/>
    <n v="1"/>
    <n v="1"/>
    <n v="0"/>
    <n v="0"/>
    <n v="0"/>
    <n v="511.98"/>
    <s v="Store Not Ready for Rider"/>
    <n v="3"/>
    <n v="44.180555433333332"/>
    <n v="404.19062989999998"/>
    <n v="27"/>
    <n v="9.375E-2"/>
    <n v="3.125E-2"/>
    <n v="35"/>
    <n v="0.133880471010101"/>
    <n v="0.23229346545977009"/>
    <n v="20"/>
    <n v="38"/>
    <n v="3"/>
    <n v="8"/>
    <s v="Recover overdue put-away workload"/>
    <x v="2"/>
    <s v="Hyderabad"/>
    <s v="Medium"/>
    <n v="1900"/>
    <n v="2.8"/>
    <d v="1899-12-30T08:30:00"/>
    <d v="1899-12-30T09:00:00"/>
    <x v="8"/>
    <b v="0"/>
  </r>
  <r>
    <s v="DS003_20260713_I19"/>
    <s v="DS003"/>
    <d v="2026-07-13T00:00:00"/>
    <n v="19"/>
    <s v="Morning"/>
    <n v="41"/>
    <n v="9"/>
    <n v="0"/>
    <n v="2"/>
    <n v="7"/>
    <n v="0"/>
    <n v="1"/>
    <s v=""/>
    <s v="P_DS003_005|P_DS003_011"/>
    <s v="P_DS003_014|P_DS003_017|P_DS003_020|P_DS003_023|P_DS003_026|P_DS003_032|P_DS003_002"/>
    <n v="5.8571428571428568"/>
    <n v="0"/>
    <n v="2350"/>
    <n v="1"/>
    <n v="42"/>
    <n v="41"/>
    <n v="192"/>
    <n v="44260.9"/>
    <n v="4.6829268292682924"/>
    <n v="1079.5341463414634"/>
    <n v="12.560975609756097"/>
    <n v="9.4927708069105687"/>
    <n v="0"/>
    <n v="0"/>
    <n v="0"/>
    <n v="1.2288952410847849"/>
    <n v="0.58130081300813008"/>
    <n v="1.8101960443089431"/>
    <n v="0"/>
    <n v="6.711843046341464"/>
    <n v="1435"/>
    <n v="31"/>
    <n v="0"/>
    <n v="0"/>
    <n v="0"/>
    <n v="0"/>
    <n v="0"/>
    <n v="0"/>
    <n v="0"/>
    <s v="No SLA Breach"/>
    <n v="0"/>
    <n v="51.926963316666665"/>
    <n v="394.70077998333335"/>
    <n v="36"/>
    <n v="0"/>
    <n v="0"/>
    <n v="35"/>
    <n v="0.24727125388888888"/>
    <n v="0.42440944084229393"/>
    <n v="19"/>
    <n v="12"/>
    <n v="3"/>
    <n v="4"/>
    <s v="Recover overdue put-away workload"/>
    <x v="2"/>
    <s v="Hyderabad"/>
    <s v="Medium"/>
    <n v="1900"/>
    <n v="2.8"/>
    <d v="1899-12-30T09:00:00"/>
    <d v="1899-12-30T09:30:00"/>
    <x v="9"/>
    <b v="0"/>
  </r>
  <r>
    <s v="DS003_20260713_I20"/>
    <s v="DS003"/>
    <d v="2026-07-13T00:00:00"/>
    <n v="20"/>
    <s v="Morning"/>
    <n v="43"/>
    <n v="9"/>
    <n v="0"/>
    <n v="2"/>
    <n v="7"/>
    <n v="0"/>
    <n v="1"/>
    <s v=""/>
    <s v="P_DS003_011|P_DS003_014"/>
    <s v="P_DS003_017|P_DS003_020|P_DS003_023|P_DS003_026|P_DS003_032|P_DS003_002|P_DS003_005"/>
    <n v="6.1428571428571432"/>
    <n v="0"/>
    <n v="2350"/>
    <n v="1"/>
    <n v="41"/>
    <n v="43"/>
    <n v="207"/>
    <n v="42985.88"/>
    <n v="4.8139534883720927"/>
    <n v="999.67162790697671"/>
    <n v="12.697674418604651"/>
    <n v="9.8014597686046514"/>
    <n v="3"/>
    <n v="5.37914325581395E-2"/>
    <n v="0"/>
    <n v="1.291780178491519"/>
    <n v="0.59108527131782951"/>
    <n v="1.8828654399224805"/>
    <n v="0"/>
    <n v="6.973633078294573"/>
    <n v="1505"/>
    <n v="31"/>
    <n v="2"/>
    <n v="2"/>
    <n v="2"/>
    <n v="0"/>
    <n v="0"/>
    <n v="0"/>
    <n v="206.56"/>
    <s v="Store Not Ready for Rider"/>
    <n v="2"/>
    <n v="56.249670033333331"/>
    <n v="470.66426873333336"/>
    <n v="29"/>
    <n v="6.9767441860465115E-2"/>
    <n v="4.6511627906976744E-2"/>
    <n v="35"/>
    <n v="0.26785557158730156"/>
    <n v="0.5060906115412187"/>
    <n v="23"/>
    <n v="8"/>
    <n v="3"/>
    <n v="4"/>
    <s v="Recover overdue put-away workload"/>
    <x v="2"/>
    <s v="Hyderabad"/>
    <s v="Medium"/>
    <n v="1900"/>
    <n v="2.8"/>
    <d v="1899-12-30T09:30:00"/>
    <d v="1899-12-30T10:00:00"/>
    <x v="9"/>
    <b v="0"/>
  </r>
  <r>
    <s v="DS003_20260713_I21"/>
    <s v="DS003"/>
    <d v="2026-07-13T00:00:00"/>
    <n v="21"/>
    <s v="Morning"/>
    <n v="33"/>
    <n v="9"/>
    <n v="0"/>
    <n v="2"/>
    <n v="7"/>
    <n v="0"/>
    <n v="1"/>
    <s v=""/>
    <s v="P_DS003_014|P_DS003_017"/>
    <s v="P_DS003_020|P_DS003_023|P_DS003_026|P_DS003_032|P_DS003_002|P_DS003_005|P_DS003_011"/>
    <n v="4.7142857142857144"/>
    <n v="0"/>
    <n v="2350"/>
    <n v="1"/>
    <n v="40"/>
    <n v="33"/>
    <n v="150"/>
    <n v="31372.02"/>
    <n v="4.5454545454545459"/>
    <n v="950.66727272727269"/>
    <n v="11.909090909090908"/>
    <n v="9.0513249833333322"/>
    <n v="0"/>
    <n v="0"/>
    <n v="0"/>
    <n v="1.1841169548878425"/>
    <n v="0.63686868686868681"/>
    <n v="1.8209856323232323"/>
    <n v="0"/>
    <n v="6.3288241898989899"/>
    <n v="1155"/>
    <n v="31"/>
    <n v="1"/>
    <n v="1"/>
    <n v="0"/>
    <n v="0"/>
    <n v="1"/>
    <n v="0"/>
    <n v="551.25"/>
    <s v="No SLA Breach"/>
    <n v="0"/>
    <n v="38.522701516666665"/>
    <n v="378.34327760000002"/>
    <n v="22"/>
    <n v="0"/>
    <n v="3.0303030303030304E-2"/>
    <n v="35"/>
    <n v="0.1834414357936508"/>
    <n v="0.40682072860215057"/>
    <n v="19"/>
    <n v="12"/>
    <n v="2"/>
    <n v="5"/>
    <s v="Recover overdue put-away workload"/>
    <x v="2"/>
    <s v="Hyderabad"/>
    <s v="Medium"/>
    <n v="1900"/>
    <n v="2.8"/>
    <d v="1899-12-30T10:00:00"/>
    <d v="1899-12-30T10:30:00"/>
    <x v="10"/>
    <b v="0"/>
  </r>
  <r>
    <s v="DS003_20260713_I22"/>
    <s v="DS003"/>
    <d v="2026-07-13T00:00:00"/>
    <n v="22"/>
    <s v="Morning"/>
    <n v="22"/>
    <n v="9"/>
    <n v="0"/>
    <n v="2"/>
    <n v="7"/>
    <n v="0"/>
    <n v="1"/>
    <s v=""/>
    <s v="P_DS003_017|P_DS003_020"/>
    <s v="P_DS003_023|P_DS003_026|P_DS003_032|P_DS003_002|P_DS003_005|P_DS003_011|P_DS003_014"/>
    <n v="3.1428571428571428"/>
    <n v="0"/>
    <n v="2350"/>
    <n v="1"/>
    <n v="39"/>
    <n v="22"/>
    <n v="113"/>
    <n v="21299.53"/>
    <n v="5.1363636363636367"/>
    <n v="968.16045454545451"/>
    <n v="11.590909090909092"/>
    <n v="9.3517158325757563"/>
    <n v="0"/>
    <n v="0"/>
    <n v="0"/>
    <n v="1.3667095868002421"/>
    <n v="0.68560606060606066"/>
    <n v="2.0523156378787877"/>
    <n v="0"/>
    <n v="6.3668244265151515"/>
    <n v="770"/>
    <n v="31"/>
    <n v="0"/>
    <n v="0"/>
    <n v="0"/>
    <n v="0"/>
    <n v="0"/>
    <n v="0"/>
    <n v="0"/>
    <s v="No SLA Breach"/>
    <n v="0"/>
    <n v="30.2570801"/>
    <n v="244.20069380000001"/>
    <n v="18"/>
    <n v="0"/>
    <n v="0"/>
    <n v="35"/>
    <n v="0.14408133380952381"/>
    <n v="0.26258139118279572"/>
    <n v="12"/>
    <n v="19"/>
    <n v="2"/>
    <n v="5"/>
    <s v="Recover overdue put-away workload"/>
    <x v="2"/>
    <s v="Hyderabad"/>
    <s v="Medium"/>
    <n v="1900"/>
    <n v="2.8"/>
    <d v="1899-12-30T10:30:00"/>
    <d v="1899-12-30T11:00:00"/>
    <x v="10"/>
    <b v="0"/>
  </r>
  <r>
    <s v="DS003_20260713_I23"/>
    <s v="DS003"/>
    <d v="2026-07-13T00:00:00"/>
    <n v="23"/>
    <s v="Lunch"/>
    <n v="36"/>
    <n v="9"/>
    <n v="0"/>
    <n v="0"/>
    <n v="9"/>
    <n v="0"/>
    <n v="0"/>
    <s v=""/>
    <s v=""/>
    <s v="P_DS003_020|P_DS003_023|P_DS003_026|P_DS003_032|P_DS003_002|P_DS003_005|P_DS003_011|P_DS003_014|P_DS003_017"/>
    <n v="4"/>
    <n v="0"/>
    <n v="2350"/>
    <n v="0"/>
    <n v="39"/>
    <n v="36"/>
    <n v="187"/>
    <n v="43084.18"/>
    <n v="5.1944444444444446"/>
    <n v="1196.7827777777777"/>
    <n v="12.5"/>
    <n v="10.148926005555555"/>
    <n v="3"/>
    <n v="0.10539405324074075"/>
    <n v="0"/>
    <n v="1.3983658623848407"/>
    <n v="0.66759259259259263"/>
    <n v="2.0659584472222221"/>
    <n v="0"/>
    <n v="7.1306527365740742"/>
    <n v="1260"/>
    <n v="31"/>
    <n v="0"/>
    <n v="0"/>
    <n v="0"/>
    <n v="0"/>
    <n v="0"/>
    <n v="0"/>
    <n v="0"/>
    <s v="Store Not Ready for Rider"/>
    <n v="3"/>
    <n v="50.704859049999996"/>
    <n v="308.79027351666667"/>
    <n v="19"/>
    <n v="8.3333333333333329E-2"/>
    <n v="0"/>
    <n v="35"/>
    <n v="0.18779577425925925"/>
    <n v="0.33203255216845878"/>
    <n v="15"/>
    <n v="16"/>
    <n v="3"/>
    <n v="6"/>
    <s v="Recover overdue put-away workload"/>
    <x v="2"/>
    <s v="Hyderabad"/>
    <s v="Medium"/>
    <n v="1900"/>
    <n v="2.8"/>
    <d v="1899-12-30T11:00:00"/>
    <d v="1899-12-30T11:30:00"/>
    <x v="11"/>
    <b v="0"/>
  </r>
  <r>
    <s v="DS003_20260713_I24"/>
    <s v="DS003"/>
    <d v="2026-07-13T00:00:00"/>
    <n v="24"/>
    <s v="Lunch"/>
    <n v="36"/>
    <n v="9"/>
    <n v="0"/>
    <n v="0"/>
    <n v="9"/>
    <n v="0"/>
    <n v="0"/>
    <s v=""/>
    <s v=""/>
    <s v="P_DS003_023|P_DS003_026|P_DS003_032|P_DS003_002|P_DS003_005|P_DS003_011|P_DS003_014|P_DS003_017|P_DS003_020"/>
    <n v="4"/>
    <n v="0"/>
    <n v="2350"/>
    <n v="0"/>
    <n v="39"/>
    <n v="36"/>
    <n v="183"/>
    <n v="38538.620000000003"/>
    <n v="5.083333333333333"/>
    <n v="1070.5172222222222"/>
    <n v="11.694444444444445"/>
    <n v="8.8972500129629637"/>
    <n v="1"/>
    <n v="2.2514324074074388E-3"/>
    <n v="0"/>
    <n v="1.3226854355303521"/>
    <n v="0.68796296296296289"/>
    <n v="2.0106483898148149"/>
    <n v="0"/>
    <n v="6.0305830967592593"/>
    <n v="1260"/>
    <n v="31"/>
    <n v="1"/>
    <n v="1"/>
    <n v="0"/>
    <n v="1"/>
    <n v="0"/>
    <n v="0"/>
    <n v="37.340000000000003"/>
    <s v="Last-Mile Travel"/>
    <n v="1"/>
    <n v="45.869105233333336"/>
    <n v="391.57228935000001"/>
    <n v="23"/>
    <n v="2.7777777777777776E-2"/>
    <n v="2.7777777777777776E-2"/>
    <n v="35"/>
    <n v="0.16988557493827161"/>
    <n v="0.42104547241935486"/>
    <n v="19"/>
    <n v="12"/>
    <n v="3"/>
    <n v="6"/>
    <s v="Recover overdue put-away workload"/>
    <x v="2"/>
    <s v="Hyderabad"/>
    <s v="Medium"/>
    <n v="1900"/>
    <n v="2.8"/>
    <d v="1899-12-30T11:30:00"/>
    <d v="1899-12-30T12:00:00"/>
    <x v="11"/>
    <b v="0"/>
  </r>
  <r>
    <s v="DS003_20260713_I25"/>
    <s v="DS003"/>
    <d v="2026-07-13T00:00:00"/>
    <n v="25"/>
    <s v="Lunch"/>
    <n v="67"/>
    <n v="9"/>
    <n v="0"/>
    <n v="0"/>
    <n v="9"/>
    <n v="0"/>
    <n v="0"/>
    <s v=""/>
    <s v=""/>
    <s v="P_DS003_026|P_DS003_032|P_DS003_002|P_DS003_005|P_DS003_011|P_DS003_014|P_DS003_017|P_DS003_020|P_DS003_023"/>
    <n v="7.4444444444444446"/>
    <n v="0"/>
    <n v="2350"/>
    <n v="0"/>
    <n v="39"/>
    <n v="67"/>
    <n v="363"/>
    <n v="88228.08"/>
    <n v="5.4179104477611943"/>
    <n v="1316.8370149253731"/>
    <n v="15.761194029850746"/>
    <n v="10.170119236069652"/>
    <n v="0"/>
    <n v="0"/>
    <n v="5.5567208955223856E-3"/>
    <n v="1.4190326890513125"/>
    <n v="0.66318407960199"/>
    <n v="1.5372108445273631"/>
    <n v="0.10200571840796019"/>
    <n v="7.0989967425373131"/>
    <n v="2680"/>
    <n v="31"/>
    <n v="4"/>
    <n v="4"/>
    <n v="2"/>
    <n v="1"/>
    <n v="1"/>
    <n v="0"/>
    <n v="708.28"/>
    <s v="No SLA Breach"/>
    <n v="0"/>
    <n v="92.218415716666669"/>
    <n v="604.30351450000001"/>
    <n v="31"/>
    <n v="0"/>
    <n v="5.9701492537313432E-2"/>
    <n v="40"/>
    <n v="0.34154968783950618"/>
    <n v="0.64978872526881726"/>
    <n v="29"/>
    <n v="2"/>
    <n v="5"/>
    <n v="4"/>
    <s v="Recover overdue put-away workload"/>
    <x v="2"/>
    <s v="Hyderabad"/>
    <s v="Medium"/>
    <n v="1900"/>
    <n v="2.8"/>
    <d v="1899-12-30T12:00:00"/>
    <d v="1899-12-30T12:30:00"/>
    <x v="12"/>
    <b v="1"/>
  </r>
  <r>
    <s v="DS003_20260713_I26"/>
    <s v="DS003"/>
    <d v="2026-07-13T00:00:00"/>
    <n v="26"/>
    <s v="Lunch"/>
    <n v="52"/>
    <n v="9"/>
    <n v="0"/>
    <n v="0"/>
    <n v="9"/>
    <n v="0"/>
    <n v="0"/>
    <s v=""/>
    <s v=""/>
    <s v="P_DS003_032|P_DS003_002|P_DS003_005|P_DS003_011|P_DS003_014|P_DS003_017|P_DS003_020|P_DS003_023|P_DS003_026"/>
    <n v="5.7777777777777777"/>
    <n v="0"/>
    <n v="2350"/>
    <n v="0"/>
    <n v="39"/>
    <n v="52"/>
    <n v="267"/>
    <n v="63719.44"/>
    <n v="5.134615384615385"/>
    <n v="1225.3738461538462"/>
    <n v="14.615384615384615"/>
    <n v="9.6059627112179484"/>
    <n v="0"/>
    <n v="0"/>
    <n v="0"/>
    <n v="1.3273565352206331"/>
    <n v="0.60384615384615381"/>
    <n v="1.9170617442307691"/>
    <n v="0"/>
    <n v="6.7911061756410254"/>
    <n v="2080"/>
    <n v="31"/>
    <n v="3"/>
    <n v="3"/>
    <n v="3"/>
    <n v="0"/>
    <n v="0"/>
    <n v="0"/>
    <n v="800.72"/>
    <s v="No SLA Breach"/>
    <n v="0"/>
    <n v="71.464783283333333"/>
    <n v="560.24152619999995"/>
    <n v="31"/>
    <n v="0"/>
    <n v="5.7692307692307696E-2"/>
    <n v="40"/>
    <n v="0.26468438253086418"/>
    <n v="0.60241024322580639"/>
    <n v="27"/>
    <n v="4"/>
    <n v="4"/>
    <n v="5"/>
    <s v="Recover overdue put-away workload"/>
    <x v="2"/>
    <s v="Hyderabad"/>
    <s v="Medium"/>
    <n v="1900"/>
    <n v="2.8"/>
    <d v="1899-12-30T12:30:00"/>
    <d v="1899-12-30T13:00:00"/>
    <x v="12"/>
    <b v="1"/>
  </r>
  <r>
    <s v="DS003_20260713_I27"/>
    <s v="DS003"/>
    <d v="2026-07-13T00:00:00"/>
    <n v="27"/>
    <s v="Lunch"/>
    <n v="74"/>
    <n v="9"/>
    <n v="0"/>
    <n v="0"/>
    <n v="9"/>
    <n v="0"/>
    <n v="0"/>
    <s v=""/>
    <s v=""/>
    <s v="P_DS003_002|P_DS003_005|P_DS003_011|P_DS003_014|P_DS003_017|P_DS003_020|P_DS003_023|P_DS003_026|P_DS003_032"/>
    <n v="8.2222222222222214"/>
    <n v="0"/>
    <n v="2350"/>
    <n v="0"/>
    <n v="39"/>
    <n v="74"/>
    <n v="374"/>
    <n v="80913.649999999994"/>
    <n v="5.0540540540540544"/>
    <n v="1093.4277027027026"/>
    <n v="16.310810810810811"/>
    <n v="10.064452109234235"/>
    <n v="0"/>
    <n v="0"/>
    <n v="0"/>
    <n v="1.3422262550340034"/>
    <n v="0.6828828828828829"/>
    <n v="1.4415221594594594"/>
    <n v="4.7590597072072069E-2"/>
    <n v="7.1005361583333331"/>
    <n v="2960"/>
    <n v="31"/>
    <n v="1"/>
    <n v="1"/>
    <n v="0"/>
    <n v="0"/>
    <n v="1"/>
    <n v="0"/>
    <n v="493.94"/>
    <s v="No SLA Breach"/>
    <n v="0"/>
    <n v="99.489732000000004"/>
    <n v="721.21456911666667"/>
    <n v="31"/>
    <n v="0"/>
    <n v="1.3513513513513514E-2"/>
    <n v="40"/>
    <n v="0.3684804888888889"/>
    <n v="0.77549953668458782"/>
    <n v="35"/>
    <n v="-4"/>
    <n v="5"/>
    <n v="4"/>
    <s v="Recover overdue put-away workload"/>
    <x v="2"/>
    <s v="Hyderabad"/>
    <s v="Medium"/>
    <n v="1900"/>
    <n v="2.8"/>
    <d v="1899-12-30T13:00:00"/>
    <d v="1899-12-30T13:30:00"/>
    <x v="13"/>
    <b v="1"/>
  </r>
  <r>
    <s v="DS003_20260713_I28"/>
    <s v="DS003"/>
    <d v="2026-07-13T00:00:00"/>
    <n v="28"/>
    <s v="Lunch"/>
    <n v="57"/>
    <n v="9"/>
    <n v="0"/>
    <n v="0"/>
    <n v="9"/>
    <n v="0"/>
    <n v="0"/>
    <s v=""/>
    <s v=""/>
    <s v="P_DS003_005|P_DS003_011|P_DS003_014|P_DS003_017|P_DS003_020|P_DS003_023|P_DS003_026|P_DS003_032|P_DS003_002"/>
    <n v="6.333333333333333"/>
    <n v="0"/>
    <n v="2350"/>
    <n v="0"/>
    <n v="39"/>
    <n v="57"/>
    <n v="290"/>
    <n v="66893.31"/>
    <n v="5.0877192982456139"/>
    <n v="1173.566842105263"/>
    <n v="15.315789473684211"/>
    <n v="10.243983296491228"/>
    <n v="0"/>
    <n v="0"/>
    <n v="0"/>
    <n v="1.3113870019095657"/>
    <n v="0.67309941520467842"/>
    <n v="1.396614847368421"/>
    <n v="9.3653838596491221E-2"/>
    <n v="7.1693518114035086"/>
    <n v="2280"/>
    <n v="31"/>
    <n v="1"/>
    <n v="1"/>
    <n v="1"/>
    <n v="0"/>
    <n v="0"/>
    <n v="0"/>
    <n v="106.65"/>
    <s v="No SLA Breach"/>
    <n v="0"/>
    <n v="75.914226166666666"/>
    <n v="685.68338459999995"/>
    <n v="31"/>
    <n v="0"/>
    <n v="1.7543859649122806E-2"/>
    <n v="40"/>
    <n v="0.28116380061728397"/>
    <n v="0.7372939619354838"/>
    <n v="33"/>
    <n v="-2"/>
    <n v="4"/>
    <n v="5"/>
    <s v="Recover overdue put-away workload"/>
    <x v="2"/>
    <s v="Hyderabad"/>
    <s v="Medium"/>
    <n v="1900"/>
    <n v="2.8"/>
    <d v="1899-12-30T13:30:00"/>
    <d v="1899-12-30T14:00:00"/>
    <x v="13"/>
    <b v="1"/>
  </r>
  <r>
    <s v="DS003_20260713_I29"/>
    <s v="DS003"/>
    <d v="2026-07-13T00:00:00"/>
    <n v="29"/>
    <s v="Lunch"/>
    <n v="51"/>
    <n v="9"/>
    <n v="0"/>
    <n v="0"/>
    <n v="9"/>
    <n v="0"/>
    <n v="0"/>
    <s v=""/>
    <s v=""/>
    <s v="P_DS003_011|P_DS003_014|P_DS003_017|P_DS003_020|P_DS003_023|P_DS003_026|P_DS003_032|P_DS003_002|P_DS003_005"/>
    <n v="5.666666666666667"/>
    <n v="0"/>
    <n v="2350"/>
    <n v="0"/>
    <n v="39"/>
    <n v="51"/>
    <n v="267"/>
    <n v="54615.3"/>
    <n v="5.2352941176470589"/>
    <n v="1070.8882352941177"/>
    <n v="13.686274509803921"/>
    <n v="10.547846272875816"/>
    <n v="0"/>
    <n v="0"/>
    <n v="0"/>
    <n v="1.3912925176273172"/>
    <n v="0.61732026143790852"/>
    <n v="1.9464748823529412"/>
    <n v="0"/>
    <n v="7.6052465647058822"/>
    <n v="1785"/>
    <n v="31"/>
    <n v="3"/>
    <n v="2"/>
    <n v="3"/>
    <n v="0"/>
    <n v="0"/>
    <n v="0"/>
    <n v="633.71"/>
    <s v="No SLA Breach"/>
    <n v="0"/>
    <n v="70.763617816666667"/>
    <n v="652.88585333333333"/>
    <n v="31"/>
    <n v="0"/>
    <n v="3.9215686274509803E-2"/>
    <n v="35"/>
    <n v="0.26208747339506172"/>
    <n v="0.70202779928315406"/>
    <n v="32"/>
    <n v="-1"/>
    <n v="4"/>
    <n v="5"/>
    <s v="Recover overdue put-away workload"/>
    <x v="2"/>
    <s v="Hyderabad"/>
    <s v="Medium"/>
    <n v="1900"/>
    <n v="2.8"/>
    <d v="1899-12-30T14:00:00"/>
    <d v="1899-12-30T14:30:00"/>
    <x v="14"/>
    <b v="0"/>
  </r>
  <r>
    <s v="DS003_20260713_I30"/>
    <s v="DS003"/>
    <d v="2026-07-13T00:00:00"/>
    <n v="30"/>
    <s v="Lunch"/>
    <n v="41"/>
    <n v="9"/>
    <n v="0"/>
    <n v="0"/>
    <n v="9"/>
    <n v="0"/>
    <n v="0"/>
    <s v=""/>
    <s v=""/>
    <s v="P_DS003_014|P_DS003_017|P_DS003_020|P_DS003_023|P_DS003_026|P_DS003_032|P_DS003_002|P_DS003_005|P_DS003_011"/>
    <n v="4.5555555555555554"/>
    <n v="0"/>
    <n v="2350"/>
    <n v="0"/>
    <n v="39"/>
    <n v="41"/>
    <n v="214"/>
    <n v="47974.45"/>
    <n v="5.2195121951219514"/>
    <n v="1170.1085365853658"/>
    <n v="12.902439024390244"/>
    <n v="10.676825066666668"/>
    <n v="1"/>
    <n v="3.5504135365853694E-2"/>
    <n v="0"/>
    <n v="1.4323024162179756"/>
    <n v="0.61056910569105682"/>
    <n v="2.0428715130081301"/>
    <n v="0"/>
    <n v="7.7006202097560976"/>
    <n v="1435"/>
    <n v="31"/>
    <n v="4"/>
    <n v="3"/>
    <n v="1"/>
    <n v="1"/>
    <n v="2"/>
    <n v="0"/>
    <n v="707.28"/>
    <s v="Store Not Ready for Rider"/>
    <n v="1"/>
    <n v="58.268938250000005"/>
    <n v="514.65520836666667"/>
    <n v="29"/>
    <n v="2.4390243902439025E-2"/>
    <n v="7.3170731707317069E-2"/>
    <n v="35"/>
    <n v="0.21581088240740742"/>
    <n v="0.55339269716845874"/>
    <n v="25"/>
    <n v="6"/>
    <n v="3"/>
    <n v="6"/>
    <s v="Recover overdue put-away workload"/>
    <x v="2"/>
    <s v="Hyderabad"/>
    <s v="Medium"/>
    <n v="1900"/>
    <n v="2.8"/>
    <d v="1899-12-30T14:30:00"/>
    <d v="1899-12-30T15:00:00"/>
    <x v="14"/>
    <b v="0"/>
  </r>
  <r>
    <s v="DS003_20260713_I31"/>
    <s v="DS003"/>
    <d v="2026-07-13T00:00:00"/>
    <n v="31"/>
    <s v="Afternoon"/>
    <n v="32"/>
    <n v="9"/>
    <n v="0"/>
    <n v="2"/>
    <n v="7"/>
    <n v="0"/>
    <n v="1"/>
    <s v=""/>
    <s v="P_DS003_017|P_DS003_020"/>
    <s v="P_DS003_023|P_DS003_026|P_DS003_032|P_DS003_002|P_DS003_005|P_DS003_011|P_DS003_014"/>
    <n v="4.5714285714285712"/>
    <n v="0"/>
    <n v="2350"/>
    <n v="1"/>
    <n v="38"/>
    <n v="32"/>
    <n v="167"/>
    <n v="42988.3"/>
    <n v="5.21875"/>
    <n v="1343.3843750000001"/>
    <n v="11.96875"/>
    <n v="9.7320714979166674"/>
    <n v="3"/>
    <n v="0.12803288333333335"/>
    <n v="0"/>
    <n v="1.3993565771048655"/>
    <n v="0.63697916666666665"/>
    <n v="2.0363357364583332"/>
    <n v="0"/>
    <n v="6.8363607552083332"/>
    <n v="1120"/>
    <n v="31"/>
    <n v="1"/>
    <n v="1"/>
    <n v="0"/>
    <n v="0"/>
    <n v="1"/>
    <n v="0"/>
    <n v="189.87"/>
    <s v="Store Not Ready for Rider"/>
    <n v="2"/>
    <n v="43.97780878333333"/>
    <n v="363.51732688333334"/>
    <n v="21"/>
    <n v="9.375E-2"/>
    <n v="3.125E-2"/>
    <n v="35"/>
    <n v="0.20941813706349205"/>
    <n v="0.39087884611111112"/>
    <n v="18"/>
    <n v="13"/>
    <n v="3"/>
    <n v="4"/>
    <s v="Recover overdue put-away workload"/>
    <x v="2"/>
    <s v="Hyderabad"/>
    <s v="Medium"/>
    <n v="1900"/>
    <n v="2.8"/>
    <d v="1899-12-30T15:00:00"/>
    <d v="1899-12-30T15:30:00"/>
    <x v="15"/>
    <b v="0"/>
  </r>
  <r>
    <s v="DS003_20260713_I32"/>
    <s v="DS003"/>
    <d v="2026-07-13T00:00:00"/>
    <n v="32"/>
    <s v="Afternoon"/>
    <n v="22"/>
    <n v="9"/>
    <n v="0"/>
    <n v="2"/>
    <n v="7"/>
    <n v="0"/>
    <n v="1"/>
    <s v=""/>
    <s v="P_DS003_020|P_DS003_023"/>
    <s v="P_DS003_026|P_DS003_032|P_DS003_002|P_DS003_005|P_DS003_011|P_DS003_014|P_DS003_017"/>
    <n v="3.1428571428571428"/>
    <n v="0"/>
    <n v="2350"/>
    <n v="1"/>
    <n v="37"/>
    <n v="22"/>
    <n v="114"/>
    <n v="24030.2"/>
    <n v="5.1818181818181817"/>
    <n v="1092.2818181818182"/>
    <n v="11.863636363636363"/>
    <n v="9.6121332825757566"/>
    <n v="4"/>
    <n v="0.14345558333333333"/>
    <n v="0"/>
    <n v="1.3669706942916831"/>
    <n v="0.66515151515151516"/>
    <n v="2.0321222022727272"/>
    <n v="0"/>
    <n v="6.7731928924242428"/>
    <n v="770"/>
    <n v="31"/>
    <n v="0"/>
    <n v="0"/>
    <n v="0"/>
    <n v="0"/>
    <n v="0"/>
    <n v="0"/>
    <n v="0"/>
    <s v="Store Not Ready for Rider"/>
    <n v="4"/>
    <n v="31.423656333333334"/>
    <n v="277.09523465000001"/>
    <n v="18"/>
    <n v="0.18181818181818182"/>
    <n v="0"/>
    <n v="35"/>
    <n v="0.14963645873015874"/>
    <n v="0.29795186521505379"/>
    <n v="14"/>
    <n v="17"/>
    <n v="2"/>
    <n v="5"/>
    <s v="Protect or increase picker capacity"/>
    <x v="2"/>
    <s v="Hyderabad"/>
    <s v="Medium"/>
    <n v="1900"/>
    <n v="2.8"/>
    <d v="1899-12-30T15:30:00"/>
    <d v="1899-12-30T16:00:00"/>
    <x v="15"/>
    <b v="0"/>
  </r>
  <r>
    <s v="DS003_20260713_I33"/>
    <s v="DS003"/>
    <d v="2026-07-13T00:00:00"/>
    <n v="33"/>
    <s v="Afternoon"/>
    <n v="20"/>
    <n v="18"/>
    <n v="0"/>
    <n v="2"/>
    <n v="16"/>
    <n v="0"/>
    <n v="1"/>
    <s v=""/>
    <s v="P_DS003_027|P_DS003_030"/>
    <s v="P_DS003_032|P_DS003_002|P_DS003_003|P_DS003_005|P_DS003_006|P_DS003_009|P_DS003_011|P_DS003_012|P_DS003_014|P_DS003_017|P_DS003_018|P_DS003_020|P_DS003_021|P_DS003_023|P_DS003_024|P_DS003_026"/>
    <n v="1.25"/>
    <n v="0"/>
    <n v="2350"/>
    <n v="1"/>
    <n v="36"/>
    <n v="20"/>
    <n v="100"/>
    <n v="20315.21"/>
    <n v="5"/>
    <n v="1015.7605"/>
    <n v="11.85"/>
    <n v="9.5882850966666666"/>
    <n v="3"/>
    <n v="0.12400707583333341"/>
    <n v="0"/>
    <n v="1.3361929117478355"/>
    <n v="0.59000000000000008"/>
    <n v="1.9261929033333332"/>
    <n v="0"/>
    <n v="6.8970921858333343"/>
    <n v="700"/>
    <n v="60"/>
    <n v="1"/>
    <n v="1"/>
    <n v="1"/>
    <n v="0"/>
    <n v="0"/>
    <n v="0"/>
    <n v="206.66"/>
    <s v="Store Not Ready for Rider"/>
    <n v="2"/>
    <n v="25.542542766666667"/>
    <n v="199.4000738"/>
    <n v="14"/>
    <n v="0.15"/>
    <n v="0.05"/>
    <n v="35"/>
    <n v="5.3213630763888888E-2"/>
    <n v="0.11077781877777777"/>
    <n v="10"/>
    <n v="50"/>
    <n v="2"/>
    <n v="14"/>
    <s v="Protect or increase picker capacity"/>
    <x v="2"/>
    <s v="Hyderabad"/>
    <s v="Medium"/>
    <n v="1900"/>
    <n v="2.8"/>
    <d v="1899-12-30T16:00:00"/>
    <d v="1899-12-30T16:30:00"/>
    <x v="16"/>
    <b v="0"/>
  </r>
  <r>
    <s v="DS003_20260713_I34"/>
    <s v="DS003"/>
    <d v="2026-07-13T00:00:00"/>
    <n v="34"/>
    <s v="Afternoon"/>
    <n v="21"/>
    <n v="16"/>
    <n v="0"/>
    <n v="2"/>
    <n v="14"/>
    <n v="0"/>
    <n v="1"/>
    <s v=""/>
    <s v="P_DS003_005|P_DS003_006"/>
    <s v="P_DS003_009|P_DS003_011|P_DS003_012|P_DS003_014|P_DS003_017|P_DS003_018|P_DS003_021|P_DS003_023|P_DS003_024|P_DS003_027|P_DS003_030|P_DS003_032|P_DS003_002|P_DS003_003"/>
    <n v="1.5"/>
    <n v="0"/>
    <n v="2350"/>
    <n v="1"/>
    <n v="35"/>
    <n v="21"/>
    <n v="105"/>
    <n v="23406.23"/>
    <n v="5"/>
    <n v="1114.5823809523808"/>
    <n v="11.952380952380953"/>
    <n v="10.388212426190476"/>
    <n v="4"/>
    <n v="6.8599024603174588E-2"/>
    <n v="0"/>
    <n v="1.3432388333487415"/>
    <n v="0.75"/>
    <n v="2.0932388261904764"/>
    <n v="0"/>
    <n v="7.3227513706349203"/>
    <n v="735"/>
    <n v="61"/>
    <n v="0"/>
    <n v="0"/>
    <n v="0"/>
    <n v="0"/>
    <n v="0"/>
    <n v="0"/>
    <n v="0"/>
    <s v="Last-Mile Travel"/>
    <n v="2"/>
    <n v="28.714582766666666"/>
    <n v="223.82326209999999"/>
    <n v="15"/>
    <n v="0.19047619047619047"/>
    <n v="0"/>
    <n v="35"/>
    <n v="6.8368054206349199E-2"/>
    <n v="0.12230779349726775"/>
    <n v="11"/>
    <n v="50"/>
    <n v="2"/>
    <n v="12"/>
    <s v="Recover overdue put-away workload"/>
    <x v="2"/>
    <s v="Hyderabad"/>
    <s v="Medium"/>
    <n v="1900"/>
    <n v="2.8"/>
    <d v="1899-12-30T16:30:00"/>
    <d v="1899-12-30T17:00:00"/>
    <x v="16"/>
    <b v="0"/>
  </r>
  <r>
    <s v="DS003_20260713_I35"/>
    <s v="DS003"/>
    <d v="2026-07-13T00:00:00"/>
    <n v="35"/>
    <s v="Afternoon"/>
    <n v="30"/>
    <n v="9"/>
    <n v="0"/>
    <n v="2"/>
    <n v="7"/>
    <n v="0"/>
    <n v="1"/>
    <s v=""/>
    <s v="P_DS003_030|P_DS003_003"/>
    <s v="P_DS003_006|P_DS003_009|P_DS003_012|P_DS003_018|P_DS003_021|P_DS003_024|P_DS003_027"/>
    <n v="4.2857142857142856"/>
    <n v="0"/>
    <n v="2350"/>
    <n v="1"/>
    <n v="34"/>
    <n v="30"/>
    <n v="167"/>
    <n v="38498.92"/>
    <n v="5.5666666666666664"/>
    <n v="1283.2973333333332"/>
    <n v="12.033333333333333"/>
    <n v="10.195562051666666"/>
    <n v="3"/>
    <n v="0.10002595444444448"/>
    <n v="0"/>
    <n v="1.4779084444711457"/>
    <n v="0.71499999999999997"/>
    <n v="2.1929084377777781"/>
    <n v="0"/>
    <n v="7.1298758311111108"/>
    <n v="1050"/>
    <n v="32"/>
    <n v="2"/>
    <n v="2"/>
    <n v="1"/>
    <n v="1"/>
    <n v="0"/>
    <n v="0"/>
    <n v="1071.5"/>
    <s v="Store Not Ready for Rider"/>
    <n v="2"/>
    <n v="45.213748750000001"/>
    <n v="273.52233308333331"/>
    <n v="18"/>
    <n v="0.1"/>
    <n v="6.6666666666666666E-2"/>
    <n v="35"/>
    <n v="0.21530356547619048"/>
    <n v="0.28491909696180551"/>
    <n v="14"/>
    <n v="18"/>
    <n v="3"/>
    <n v="4"/>
    <s v="Recover overdue put-away workload"/>
    <x v="2"/>
    <s v="Hyderabad"/>
    <s v="Medium"/>
    <n v="1900"/>
    <n v="2.8"/>
    <d v="1899-12-30T17:00:00"/>
    <d v="1899-12-30T17:30:00"/>
    <x v="17"/>
    <b v="0"/>
  </r>
  <r>
    <s v="DS003_20260713_I36"/>
    <s v="DS003"/>
    <d v="2026-07-13T00:00:00"/>
    <n v="36"/>
    <s v="Afternoon"/>
    <n v="44"/>
    <n v="9"/>
    <n v="0"/>
    <n v="2"/>
    <n v="7"/>
    <n v="0"/>
    <n v="1"/>
    <s v=""/>
    <s v="P_DS003_003|P_DS003_006"/>
    <s v="P_DS003_009|P_DS003_012|P_DS003_018|P_DS003_021|P_DS003_024|P_DS003_027|P_DS003_030"/>
    <n v="6.2857142857142856"/>
    <n v="0"/>
    <n v="2350"/>
    <n v="1"/>
    <n v="33"/>
    <n v="44"/>
    <n v="224"/>
    <n v="52164.38"/>
    <n v="5.0909090909090908"/>
    <n v="1185.5540909090907"/>
    <n v="12.704545454545455"/>
    <n v="10.009670670833334"/>
    <n v="5"/>
    <n v="8.7522767424242531E-2"/>
    <n v="0"/>
    <n v="1.3910576734303317"/>
    <n v="0.61969696969696964"/>
    <n v="2.0107546356060606"/>
    <n v="0"/>
    <n v="7.203082696212121"/>
    <n v="1540"/>
    <n v="32"/>
    <n v="1"/>
    <n v="1"/>
    <n v="1"/>
    <n v="0"/>
    <n v="0"/>
    <n v="0"/>
    <n v="234.1"/>
    <s v="Store Not Ready for Rider"/>
    <n v="4"/>
    <n v="61.111903249999997"/>
    <n v="481.00299625000002"/>
    <n v="25"/>
    <n v="0.11363636363636363"/>
    <n v="2.2727272727272728E-2"/>
    <n v="35"/>
    <n v="0.29100906309523811"/>
    <n v="0.50104478776041672"/>
    <n v="23"/>
    <n v="9"/>
    <n v="3"/>
    <n v="4"/>
    <s v="Recover overdue put-away workload"/>
    <x v="2"/>
    <s v="Hyderabad"/>
    <s v="Medium"/>
    <n v="1900"/>
    <n v="2.8"/>
    <d v="1899-12-30T17:30:00"/>
    <d v="1899-12-30T18:00:00"/>
    <x v="17"/>
    <b v="0"/>
  </r>
  <r>
    <s v="DS003_20260713_I37"/>
    <s v="DS003"/>
    <d v="2026-07-13T00:00:00"/>
    <n v="37"/>
    <s v="Evening"/>
    <n v="58"/>
    <n v="9"/>
    <n v="0"/>
    <n v="0"/>
    <n v="9"/>
    <n v="0"/>
    <n v="0"/>
    <s v=""/>
    <s v=""/>
    <s v="P_DS003_006|P_DS003_009|P_DS003_012|P_DS003_018|P_DS003_021|P_DS003_024|P_DS003_027|P_DS003_030|P_DS003_003"/>
    <n v="6.4444444444444446"/>
    <n v="0"/>
    <n v="2350"/>
    <n v="0"/>
    <n v="33"/>
    <n v="58"/>
    <n v="294"/>
    <n v="66234.8"/>
    <n v="5.068965517241379"/>
    <n v="1141.9793103448276"/>
    <n v="14.931034482758621"/>
    <n v="9.5644799721264366"/>
    <n v="0"/>
    <n v="0"/>
    <n v="0"/>
    <n v="1.3957689319261866"/>
    <n v="0.63477011494252866"/>
    <n v="2.0305390382183908"/>
    <n v="0"/>
    <n v="6.5704351778735637"/>
    <n v="2320"/>
    <n v="32"/>
    <n v="2"/>
    <n v="2"/>
    <n v="1"/>
    <n v="1"/>
    <n v="0"/>
    <n v="0"/>
    <n v="485.44"/>
    <s v="No SLA Breach"/>
    <n v="0"/>
    <n v="81.012533133333335"/>
    <n v="551.78481161666662"/>
    <n v="29"/>
    <n v="0"/>
    <n v="3.4482758620689655E-2"/>
    <n v="40"/>
    <n v="0.30004641901234569"/>
    <n v="0.57477584543402771"/>
    <n v="27"/>
    <n v="5"/>
    <n v="4"/>
    <n v="5"/>
    <s v="Recover overdue put-away workload"/>
    <x v="2"/>
    <s v="Hyderabad"/>
    <s v="Medium"/>
    <n v="1900"/>
    <n v="2.8"/>
    <d v="1899-12-30T18:00:00"/>
    <d v="1899-12-30T18:30:00"/>
    <x v="18"/>
    <b v="1"/>
  </r>
  <r>
    <s v="DS003_20260713_I38"/>
    <s v="DS003"/>
    <d v="2026-07-13T00:00:00"/>
    <n v="38"/>
    <s v="Evening"/>
    <n v="84"/>
    <n v="9"/>
    <n v="0"/>
    <n v="0"/>
    <n v="9"/>
    <n v="0"/>
    <n v="0"/>
    <s v=""/>
    <s v=""/>
    <s v="P_DS003_009|P_DS003_012|P_DS003_018|P_DS003_021|P_DS003_024|P_DS003_027|P_DS003_030|P_DS003_003|P_DS003_006"/>
    <n v="9.3333333333333339"/>
    <n v="0"/>
    <n v="2350"/>
    <n v="0"/>
    <n v="33"/>
    <n v="84"/>
    <n v="389"/>
    <n v="87306.26"/>
    <n v="4.6309523809523814"/>
    <n v="1039.3602380952379"/>
    <n v="16.785714285714285"/>
    <n v="11.011020626984127"/>
    <n v="0"/>
    <n v="0"/>
    <n v="0"/>
    <n v="1.2704791777840714"/>
    <n v="0.63670634920634916"/>
    <n v="0.90847315515873017"/>
    <n v="1.1752145186507936"/>
    <n v="7.026636450992064"/>
    <n v="3360"/>
    <n v="32"/>
    <n v="3"/>
    <n v="3"/>
    <n v="2"/>
    <n v="1"/>
    <n v="0"/>
    <n v="0"/>
    <n v="1400.22"/>
    <s v="No SLA Breach"/>
    <n v="0"/>
    <n v="106.79223058333334"/>
    <n v="729.35599761666663"/>
    <n v="32"/>
    <n v="0"/>
    <n v="3.5714285714285712E-2"/>
    <n v="40"/>
    <n v="0.39552677993827162"/>
    <n v="0.75974583085069436"/>
    <n v="35"/>
    <n v="-3"/>
    <n v="6"/>
    <n v="3"/>
    <s v="Recover overdue put-away workload"/>
    <x v="2"/>
    <s v="Hyderabad"/>
    <s v="Medium"/>
    <n v="1900"/>
    <n v="2.8"/>
    <d v="1899-12-30T18:30:00"/>
    <d v="1899-12-30T19:00:00"/>
    <x v="18"/>
    <b v="1"/>
  </r>
  <r>
    <s v="DS003_20260713_I39"/>
    <s v="DS003"/>
    <d v="2026-07-13T00:00:00"/>
    <n v="39"/>
    <s v="Evening"/>
    <n v="110"/>
    <n v="9"/>
    <n v="0"/>
    <n v="0"/>
    <n v="9"/>
    <n v="0"/>
    <n v="0"/>
    <s v=""/>
    <s v=""/>
    <s v="P_DS003_012|P_DS003_018|P_DS003_021|P_DS003_024|P_DS003_027|P_DS003_030|P_DS003_003|P_DS003_006|P_DS003_009"/>
    <n v="12.22222222222222"/>
    <n v="0"/>
    <n v="2350"/>
    <n v="0"/>
    <n v="33"/>
    <n v="110"/>
    <n v="551"/>
    <n v="122671.17"/>
    <n v="5.0090909090909088"/>
    <n v="1115.1924545454544"/>
    <n v="18.181818181818183"/>
    <n v="16.224246631818179"/>
    <n v="34"/>
    <n v="0.5684546277272724"/>
    <n v="3.6678437878787866E-3"/>
    <n v="1.3507790344908317"/>
    <n v="0.63166666666666671"/>
    <n v="0"/>
    <n v="6.6386070710606058"/>
    <n v="6.7133138860606065"/>
    <n v="4400"/>
    <n v="32"/>
    <n v="6"/>
    <n v="5"/>
    <n v="3"/>
    <n v="2"/>
    <n v="1"/>
    <n v="0"/>
    <n v="2415.56"/>
    <s v="Rider Supply / Availability"/>
    <n v="34"/>
    <n v="144.93281633333334"/>
    <n v="887.70254138333337"/>
    <n v="32"/>
    <n v="0.30909090909090908"/>
    <n v="4.5454545454545456E-2"/>
    <n v="40"/>
    <n v="0.5367882086419753"/>
    <n v="0.92469014727430554"/>
    <n v="43"/>
    <n v="-11"/>
    <n v="7"/>
    <n v="2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13_I40"/>
    <s v="DS003"/>
    <d v="2026-07-13T00:00:00"/>
    <n v="40"/>
    <s v="Evening"/>
    <n v="109"/>
    <n v="9"/>
    <n v="0"/>
    <n v="0"/>
    <n v="9"/>
    <n v="0"/>
    <n v="0"/>
    <s v=""/>
    <s v=""/>
    <s v="P_DS003_018|P_DS003_021|P_DS003_024|P_DS003_027|P_DS003_030|P_DS003_003|P_DS003_006|P_DS003_009|P_DS003_012"/>
    <n v="12.111111111111111"/>
    <n v="0"/>
    <n v="2350"/>
    <n v="0"/>
    <n v="33"/>
    <n v="109"/>
    <n v="509"/>
    <n v="118840.4"/>
    <n v="4.669724770642202"/>
    <n v="1090.2788990825688"/>
    <n v="18.504587155963304"/>
    <n v="26.011242592660551"/>
    <n v="108"/>
    <n v="7.5087664035168196"/>
    <n v="3.4510240061162061E-3"/>
    <n v="1.2388857233250274"/>
    <n v="0.60489296636085632"/>
    <n v="0"/>
    <n v="16.046955867737005"/>
    <n v="7.2384637313455658"/>
    <n v="4360"/>
    <n v="32"/>
    <n v="4"/>
    <n v="3"/>
    <n v="3"/>
    <n v="1"/>
    <n v="0"/>
    <n v="0"/>
    <n v="863.3900000000001"/>
    <s v="Rider Supply / Availability"/>
    <n v="108"/>
    <n v="134.06893773333334"/>
    <n v="890.42874618333337"/>
    <n v="32"/>
    <n v="0.99082568807339455"/>
    <n v="2.7522935779816515E-2"/>
    <n v="40"/>
    <n v="0.49655162123456792"/>
    <n v="0.92752994394097221"/>
    <n v="43"/>
    <n v="-11"/>
    <n v="7"/>
    <n v="2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13_I41"/>
    <s v="DS003"/>
    <d v="2026-07-13T00:00:00"/>
    <n v="41"/>
    <s v="Evening"/>
    <n v="107"/>
    <n v="9"/>
    <n v="0"/>
    <n v="0"/>
    <n v="9"/>
    <n v="0"/>
    <n v="0"/>
    <s v=""/>
    <s v=""/>
    <s v="P_DS003_021|P_DS003_024|P_DS003_027|P_DS003_030|P_DS003_003|P_DS003_006|P_DS003_009|P_DS003_012|P_DS003_018"/>
    <n v="11.888888888888889"/>
    <n v="0"/>
    <n v="2350"/>
    <n v="0"/>
    <n v="33"/>
    <n v="107"/>
    <n v="533"/>
    <n v="120815.52"/>
    <n v="4.981308411214953"/>
    <n v="1129.1170093457945"/>
    <n v="17.971962616822431"/>
    <n v="35.426681203738319"/>
    <n v="107"/>
    <n v="17.454718586915888"/>
    <n v="6.9201230529594953E-4"/>
    <n v="1.3488911963687431"/>
    <n v="0.62741433021806858"/>
    <n v="0"/>
    <n v="25.958175679127724"/>
    <n v="6.5823179453271026"/>
    <n v="4280"/>
    <n v="32"/>
    <n v="6"/>
    <n v="6"/>
    <n v="3"/>
    <n v="1"/>
    <n v="2"/>
    <n v="0"/>
    <n v="2844.19"/>
    <s v="Rider Supply / Availability"/>
    <n v="107"/>
    <n v="141.42529013333333"/>
    <n v="886.0833318"/>
    <n v="32"/>
    <n v="1"/>
    <n v="5.6074766355140186E-2"/>
    <n v="40"/>
    <n v="0.52379737086419753"/>
    <n v="0.92300347062499999"/>
    <n v="43"/>
    <n v="-11"/>
    <n v="7"/>
    <n v="2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13_I42"/>
    <s v="DS003"/>
    <d v="2026-07-13T00:00:00"/>
    <n v="42"/>
    <s v="Evening"/>
    <n v="108"/>
    <n v="9"/>
    <n v="0"/>
    <n v="0"/>
    <n v="9"/>
    <n v="0"/>
    <n v="0"/>
    <s v=""/>
    <s v=""/>
    <s v="P_DS003_024|P_DS003_027|P_DS003_030|P_DS003_003|P_DS003_006|P_DS003_009|P_DS003_012|P_DS003_018|P_DS003_021"/>
    <n v="12"/>
    <n v="0"/>
    <n v="2350"/>
    <n v="0"/>
    <n v="33"/>
    <n v="108"/>
    <n v="548"/>
    <n v="123854.88"/>
    <n v="5.0740740740740744"/>
    <n v="1146.8044444444445"/>
    <n v="18.101851851851851"/>
    <n v="43.142628952160493"/>
    <n v="108"/>
    <n v="25.040777100308642"/>
    <n v="1.7290424382716045E-2"/>
    <n v="1.3477725781020089"/>
    <n v="0.64104938271604939"/>
    <n v="0"/>
    <n v="33.207431077469131"/>
    <n v="7.0460607899691361"/>
    <n v="4320"/>
    <n v="32"/>
    <n v="4"/>
    <n v="4"/>
    <n v="1"/>
    <n v="3"/>
    <n v="0"/>
    <n v="0"/>
    <n v="1340.99"/>
    <s v="Rider Supply / Availability"/>
    <n v="108"/>
    <n v="149.96124613333333"/>
    <n v="883.88283239999998"/>
    <n v="32"/>
    <n v="1"/>
    <n v="3.7037037037037035E-2"/>
    <n v="40"/>
    <n v="0.55541202271604939"/>
    <n v="0.92071128375"/>
    <n v="43"/>
    <n v="-11"/>
    <n v="8"/>
    <n v="1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13_I43"/>
    <s v="DS003"/>
    <d v="2026-07-13T00:00:00"/>
    <n v="43"/>
    <s v="Evening"/>
    <n v="95"/>
    <n v="9"/>
    <n v="0"/>
    <n v="0"/>
    <n v="9"/>
    <n v="0"/>
    <n v="0"/>
    <s v=""/>
    <s v=""/>
    <s v="P_DS003_027|P_DS003_030|P_DS003_003|P_DS003_006|P_DS003_009|P_DS003_012|P_DS003_018|P_DS003_021|P_DS003_024"/>
    <n v="10.555555555555555"/>
    <n v="0"/>
    <n v="2350"/>
    <n v="0"/>
    <n v="33"/>
    <n v="95"/>
    <n v="490"/>
    <n v="113527.91"/>
    <n v="5.1578947368421053"/>
    <n v="1195.0306315789474"/>
    <n v="17.463157894736842"/>
    <n v="51.571354971929829"/>
    <n v="95"/>
    <n v="34.108197077192983"/>
    <n v="6.0822147368421045E-3"/>
    <n v="1.4014679106116958"/>
    <n v="0.57157894736842108"/>
    <n v="0"/>
    <n v="41.593287678421049"/>
    <n v="7.0559557557894745"/>
    <n v="3800"/>
    <n v="32"/>
    <n v="3"/>
    <n v="3"/>
    <n v="2"/>
    <n v="1"/>
    <n v="0"/>
    <n v="0"/>
    <n v="1245.44"/>
    <s v="Rider Supply / Availability"/>
    <n v="95"/>
    <n v="131.91797385000001"/>
    <n v="884.59735736666664"/>
    <n v="32"/>
    <n v="1"/>
    <n v="3.1578947368421054E-2"/>
    <n v="40"/>
    <n v="0.48858508833333336"/>
    <n v="0.92145558059027777"/>
    <n v="43"/>
    <n v="-11"/>
    <n v="7"/>
    <n v="2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13_I44"/>
    <s v="DS003"/>
    <d v="2026-07-13T00:00:00"/>
    <n v="44"/>
    <s v="Evening"/>
    <n v="87"/>
    <n v="9"/>
    <n v="0"/>
    <n v="0"/>
    <n v="9"/>
    <n v="0"/>
    <n v="0"/>
    <s v=""/>
    <s v=""/>
    <s v="P_DS003_030|P_DS003_003|P_DS003_006|P_DS003_009|P_DS003_012|P_DS003_018|P_DS003_021|P_DS003_024|P_DS003_027"/>
    <n v="9.6666666666666661"/>
    <n v="0"/>
    <n v="2350"/>
    <n v="0"/>
    <n v="33"/>
    <n v="87"/>
    <n v="442"/>
    <n v="104662.01"/>
    <n v="5.0804597701149428"/>
    <n v="1203.0116091954023"/>
    <n v="16.735632183908045"/>
    <n v="54.69167418582375"/>
    <n v="87"/>
    <n v="37.956042001915712"/>
    <n v="0"/>
    <n v="1.356874033456299"/>
    <n v="0.63984674329501912"/>
    <n v="0"/>
    <n v="45.188774718773949"/>
    <n v="6.5868300239463604"/>
    <n v="3480"/>
    <n v="32"/>
    <n v="0"/>
    <n v="0"/>
    <n v="0"/>
    <n v="0"/>
    <n v="0"/>
    <n v="0"/>
    <n v="0"/>
    <s v="Rider Supply / Availability"/>
    <n v="87"/>
    <n v="119.83850576666667"/>
    <n v="881.03538645000003"/>
    <n v="32"/>
    <n v="1"/>
    <n v="0"/>
    <n v="40"/>
    <n v="0.44384631765432098"/>
    <n v="0.91774519421875"/>
    <n v="42"/>
    <n v="-10"/>
    <n v="6"/>
    <n v="3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13_I45"/>
    <s v="DS003"/>
    <d v="2026-07-13T00:00:00"/>
    <n v="45"/>
    <s v="Evening"/>
    <n v="58"/>
    <n v="9"/>
    <n v="0"/>
    <n v="0"/>
    <n v="9"/>
    <n v="0"/>
    <n v="0"/>
    <s v=""/>
    <s v=""/>
    <s v="P_DS003_003|P_DS003_006|P_DS003_009|P_DS003_012|P_DS003_018|P_DS003_021|P_DS003_024|P_DS003_027|P_DS003_030"/>
    <n v="6.4444444444444446"/>
    <n v="0"/>
    <n v="2350"/>
    <n v="0"/>
    <n v="33"/>
    <n v="58"/>
    <n v="273"/>
    <n v="61768.62"/>
    <n v="4.7068965517241379"/>
    <n v="1064.9762068965517"/>
    <n v="13.431034482758621"/>
    <n v="48.936154232758625"/>
    <n v="58"/>
    <n v="35.505119750000006"/>
    <n v="0"/>
    <n v="1.277981137835172"/>
    <n v="0.578735632183908"/>
    <n v="0"/>
    <n v="39.246227348275859"/>
    <n v="6.9415434370689661"/>
    <n v="2030"/>
    <n v="32"/>
    <n v="0"/>
    <n v="0"/>
    <n v="0"/>
    <n v="0"/>
    <n v="0"/>
    <n v="0"/>
    <n v="0"/>
    <s v="Rider Supply / Availability"/>
    <n v="58"/>
    <n v="76.749358433333327"/>
    <n v="889.31624883333336"/>
    <n v="32"/>
    <n v="1"/>
    <n v="0"/>
    <n v="35"/>
    <n v="0.28425688308641972"/>
    <n v="0.92637109253472227"/>
    <n v="43"/>
    <n v="-11"/>
    <n v="4"/>
    <n v="5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13_I46"/>
    <s v="DS003"/>
    <d v="2026-07-13T00:00:00"/>
    <n v="46"/>
    <s v="Evening"/>
    <n v="37"/>
    <n v="9"/>
    <n v="0"/>
    <n v="0"/>
    <n v="9"/>
    <n v="0"/>
    <n v="0"/>
    <s v=""/>
    <s v=""/>
    <s v="P_DS003_006|P_DS003_009|P_DS003_012|P_DS003_018|P_DS003_021|P_DS003_024|P_DS003_027|P_DS003_030|P_DS003_003"/>
    <n v="4.1111111111111107"/>
    <n v="0"/>
    <n v="2350"/>
    <n v="0"/>
    <n v="33"/>
    <n v="37"/>
    <n v="199"/>
    <n v="51275.37"/>
    <n v="5.3783783783783781"/>
    <n v="1385.8208108108108"/>
    <n v="12.27027027027027"/>
    <n v="34.838540491891891"/>
    <n v="37"/>
    <n v="22.568270221621621"/>
    <n v="0"/>
    <n v="1.429348382339557"/>
    <n v="0.67297297297297298"/>
    <n v="0"/>
    <n v="24.917885009459461"/>
    <n v="6.893108893693694"/>
    <n v="1295"/>
    <n v="32"/>
    <n v="1"/>
    <n v="1"/>
    <n v="0"/>
    <n v="0"/>
    <n v="1"/>
    <n v="0"/>
    <n v="311.64999999999998"/>
    <s v="Rider Supply / Availability"/>
    <n v="37"/>
    <n v="49.435880583333336"/>
    <n v="880.97495991666665"/>
    <n v="32"/>
    <n v="1"/>
    <n v="2.7027027027027029E-2"/>
    <n v="35"/>
    <n v="0.18309585401234568"/>
    <n v="0.91768224991319447"/>
    <n v="42"/>
    <n v="-10"/>
    <n v="3"/>
    <n v="6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13_I47"/>
    <s v="DS003"/>
    <d v="2026-07-13T00:00:00"/>
    <n v="47"/>
    <s v="Late Night"/>
    <n v="29"/>
    <n v="9"/>
    <n v="0"/>
    <n v="2"/>
    <n v="7"/>
    <n v="0"/>
    <n v="1"/>
    <s v=""/>
    <s v="P_DS003_009|P_DS003_012"/>
    <s v="P_DS003_018|P_DS003_021|P_DS003_024|P_DS003_027|P_DS003_030|P_DS003_003|P_DS003_006"/>
    <n v="4.1428571428571432"/>
    <n v="0"/>
    <n v="2350"/>
    <n v="1"/>
    <n v="32"/>
    <n v="29"/>
    <n v="144"/>
    <n v="29569.87"/>
    <n v="4.9655172413793105"/>
    <n v="1019.6506896551724"/>
    <n v="12.103448275862069"/>
    <n v="17.448196023563217"/>
    <n v="23"/>
    <n v="5.6829665862068959"/>
    <n v="0"/>
    <n v="1.3297203215156539"/>
    <n v="0.73505747126436782"/>
    <n v="7.5623389655172429E-2"/>
    <n v="7.4340337896551718"/>
    <n v="6.9752465022988508"/>
    <n v="1015"/>
    <n v="32"/>
    <n v="1"/>
    <n v="1"/>
    <n v="1"/>
    <n v="0"/>
    <n v="0"/>
    <n v="0"/>
    <n v="193.29"/>
    <s v="Rider Supply / Availability"/>
    <n v="22"/>
    <n v="42.637171083333335"/>
    <n v="879.41418929999998"/>
    <n v="32"/>
    <n v="0.7931034482758621"/>
    <n v="3.4482758620689655E-2"/>
    <n v="35"/>
    <n v="0.20303414801587302"/>
    <n v="0.91605644718750001"/>
    <n v="42"/>
    <n v="-10"/>
    <n v="3"/>
    <n v="4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13_I48"/>
    <s v="DS003"/>
    <d v="2026-07-13T00:00:00"/>
    <n v="48"/>
    <s v="Late Night"/>
    <n v="27"/>
    <n v="9"/>
    <n v="0"/>
    <n v="2"/>
    <n v="7"/>
    <n v="0"/>
    <n v="1"/>
    <s v=""/>
    <s v="P_DS003_012|P_DS003_018"/>
    <s v="P_DS003_021|P_DS003_024|P_DS003_027|P_DS003_030|P_DS003_003|P_DS003_006|P_DS003_009"/>
    <n v="3.8571428571428572"/>
    <n v="0"/>
    <n v="2350"/>
    <n v="1"/>
    <n v="31"/>
    <n v="27"/>
    <n v="128"/>
    <n v="28567.16"/>
    <n v="4.7407407407407405"/>
    <n v="1058.042962962963"/>
    <n v="11.925925925925926"/>
    <n v="9.692553204938271"/>
    <n v="1"/>
    <n v="2.093829320987655E-2"/>
    <n v="0"/>
    <n v="1.2644724955354993"/>
    <n v="0.6283950617283951"/>
    <n v="1.887270663580247"/>
    <n v="0"/>
    <n v="6.8824017000000008"/>
    <n v="945"/>
    <n v="32"/>
    <n v="3"/>
    <n v="3"/>
    <n v="1"/>
    <n v="1"/>
    <n v="1"/>
    <n v="0"/>
    <n v="229.83999999999997"/>
    <s v="Store Not Ready for Rider"/>
    <n v="1"/>
    <n v="33.318932966666665"/>
    <n v="429.50512628333331"/>
    <n v="32"/>
    <n v="3.7037037037037035E-2"/>
    <n v="0.1111111111111111"/>
    <n v="35"/>
    <n v="0.15866158555555554"/>
    <n v="0.44740117321180556"/>
    <n v="21"/>
    <n v="11"/>
    <n v="2"/>
    <n v="5"/>
    <s v="Recover overdue put-away workload"/>
    <x v="2"/>
    <s v="Hyderabad"/>
    <s v="Medium"/>
    <n v="1900"/>
    <n v="2.8"/>
    <d v="1899-12-30T23:30:00"/>
    <d v="1899-12-30T00:00:00"/>
    <x v="23"/>
    <b v="0"/>
  </r>
  <r>
    <s v="DS003_20260714_I01"/>
    <s v="DS003"/>
    <d v="2026-07-14T00:00:00"/>
    <n v="1"/>
    <s v="Night"/>
    <n v="5"/>
    <n v="19"/>
    <n v="12"/>
    <n v="2"/>
    <n v="5"/>
    <n v="900"/>
    <n v="1"/>
    <s v="P_DS003_006|P_DS003_009|P_DS003_012|P_DS003_018|P_DS003_021|P_DS003_024|P_DS003_027|P_DS003_030|P_DS003_001|P_DS003_004|P_DS003_007|P_DS003_010"/>
    <s v="P_DS003_013|P_DS003_019"/>
    <s v="P_DS003_022|P_DS003_025|P_DS003_028|P_DS003_031|P_DS003_003"/>
    <n v="1"/>
    <n v="900"/>
    <n v="9100"/>
    <n v="1"/>
    <n v="49"/>
    <n v="5"/>
    <n v="33"/>
    <n v="8339.86"/>
    <n v="6.6"/>
    <n v="1667.9720000000002"/>
    <n v="12.4"/>
    <n v="10.260336476666666"/>
    <n v="1"/>
    <n v="0.18044673999999999"/>
    <n v="0"/>
    <n v="1.7324500518731156"/>
    <n v="0.64666666666666672"/>
    <n v="2.3791167133333331"/>
    <n v="0"/>
    <n v="6.9945530899999993"/>
    <n v="175"/>
    <n v="67"/>
    <n v="0"/>
    <n v="0"/>
    <n v="0"/>
    <n v="0"/>
    <n v="0"/>
    <n v="0"/>
    <n v="0"/>
    <s v="Store Not Ready for Rider"/>
    <n v="1"/>
    <n v="8.3821568000000006"/>
    <n v="98.190665699999997"/>
    <n v="11"/>
    <n v="0.2"/>
    <n v="0"/>
    <n v="35"/>
    <n v="5.5881045333333337E-2"/>
    <n v="4.8851077462686562E-2"/>
    <n v="5"/>
    <n v="62"/>
    <n v="1"/>
    <n v="4"/>
    <s v="Protect or increase picker capacity"/>
    <x v="2"/>
    <s v="Hyderabad"/>
    <s v="Medium"/>
    <n v="1900"/>
    <n v="2.8"/>
    <d v="1899-12-30T00:00:00"/>
    <d v="1899-12-30T00:30:00"/>
    <x v="0"/>
    <b v="0"/>
  </r>
  <r>
    <s v="DS003_20260714_I02"/>
    <s v="DS003"/>
    <d v="2026-07-14T00:00:00"/>
    <n v="2"/>
    <s v="Night"/>
    <n v="8"/>
    <n v="19"/>
    <n v="12"/>
    <n v="2"/>
    <n v="5"/>
    <n v="900"/>
    <n v="1"/>
    <s v="P_DS003_009|P_DS003_012|P_DS003_018|P_DS003_021|P_DS003_024|P_DS003_027|P_DS003_030|P_DS003_001|P_DS003_004|P_DS003_007|P_DS003_010|P_DS003_013"/>
    <s v="P_DS003_019|P_DS003_022"/>
    <s v="P_DS003_025|P_DS003_028|P_DS003_031|P_DS003_003|P_DS003_006"/>
    <n v="1.6"/>
    <n v="900"/>
    <n v="8200"/>
    <n v="1"/>
    <n v="48"/>
    <n v="8"/>
    <n v="37"/>
    <n v="8600.81"/>
    <n v="4.625"/>
    <n v="1075.1012499999999"/>
    <n v="12.25"/>
    <n v="9.343450585416667"/>
    <n v="0"/>
    <n v="0"/>
    <n v="0"/>
    <n v="1.154097614975494"/>
    <n v="0.46875"/>
    <n v="1.6228476041666666"/>
    <n v="0"/>
    <n v="6.9643529666666666"/>
    <n v="280"/>
    <n v="67"/>
    <n v="1"/>
    <n v="1"/>
    <n v="1"/>
    <n v="0"/>
    <n v="0"/>
    <n v="0"/>
    <n v="85.7"/>
    <s v="No SLA Breach"/>
    <n v="0"/>
    <n v="9.7077954000000002"/>
    <n v="97.363564666666662"/>
    <n v="6"/>
    <n v="0"/>
    <n v="0.125"/>
    <n v="35"/>
    <n v="6.4718635999999996E-2"/>
    <n v="4.8439584411276944E-2"/>
    <n v="5"/>
    <n v="62"/>
    <n v="1"/>
    <n v="4"/>
    <s v="Investigate inventory and order-quality process"/>
    <x v="2"/>
    <s v="Hyderabad"/>
    <s v="Medium"/>
    <n v="1900"/>
    <n v="2.8"/>
    <d v="1899-12-30T00:30:00"/>
    <d v="1899-12-30T01:00:00"/>
    <x v="0"/>
    <b v="0"/>
  </r>
  <r>
    <s v="DS003_20260714_I03"/>
    <s v="DS003"/>
    <d v="2026-07-14T00:00:00"/>
    <n v="3"/>
    <s v="Night"/>
    <n v="6"/>
    <n v="10"/>
    <n v="9"/>
    <n v="0"/>
    <n v="1"/>
    <n v="675"/>
    <n v="0"/>
    <s v="P_DS003_010|P_DS003_013|P_DS003_019|P_DS003_022|P_DS003_025|P_DS003_028|P_DS003_031|P_DS003_001|P_DS003_004"/>
    <s v=""/>
    <s v="P_DS003_007"/>
    <n v="6"/>
    <n v="675"/>
    <n v="7525"/>
    <n v="0"/>
    <n v="48"/>
    <n v="6"/>
    <n v="23"/>
    <n v="5387.27"/>
    <n v="3.8333333333333335"/>
    <n v="897.87833333333344"/>
    <n v="12.666666666666666"/>
    <n v="11.394440333333334"/>
    <n v="1"/>
    <n v="9.7906669444444525E-2"/>
    <n v="0.35098470277777777"/>
    <n v="0.95956345421260492"/>
    <n v="0.53333333333333333"/>
    <n v="1.843881486111111"/>
    <n v="0"/>
    <n v="8.7866699527777765"/>
    <n v="210"/>
    <n v="36"/>
    <n v="0"/>
    <n v="0"/>
    <n v="0"/>
    <n v="0"/>
    <n v="0"/>
    <n v="0"/>
    <n v="0"/>
    <s v="Last-Mile Travel"/>
    <n v="1"/>
    <n v="6.3842837333333335"/>
    <n v="91.920809450000007"/>
    <n v="8"/>
    <n v="0.16666666666666666"/>
    <n v="0"/>
    <n v="35"/>
    <n v="0.21280945777777779"/>
    <n v="8.5111860601851858E-2"/>
    <n v="5"/>
    <n v="31"/>
    <n v="1"/>
    <n v="0"/>
    <s v="Monitor - no immediate intervention"/>
    <x v="2"/>
    <s v="Hyderabad"/>
    <s v="Medium"/>
    <n v="1900"/>
    <n v="2.8"/>
    <d v="1899-12-30T01:00:00"/>
    <d v="1899-12-30T01:30:00"/>
    <x v="1"/>
    <b v="0"/>
  </r>
  <r>
    <s v="DS003_20260714_I04"/>
    <s v="DS003"/>
    <d v="2026-07-14T00:00:00"/>
    <n v="4"/>
    <s v="Night"/>
    <n v="15"/>
    <n v="10"/>
    <n v="9"/>
    <n v="0"/>
    <n v="1"/>
    <n v="675"/>
    <n v="0"/>
    <s v="P_DS003_013|P_DS003_019|P_DS003_022|P_DS003_025|P_DS003_028|P_DS003_031|P_DS003_001|P_DS003_004|P_DS003_007"/>
    <s v=""/>
    <s v="P_DS003_010"/>
    <n v="15"/>
    <n v="675"/>
    <n v="6850"/>
    <n v="0"/>
    <n v="48"/>
    <n v="15"/>
    <n v="69"/>
    <n v="18901.16"/>
    <n v="4.5999999999999996"/>
    <n v="1260.0773333333334"/>
    <n v="11.466666666666667"/>
    <n v="9.898036883333333"/>
    <n v="2"/>
    <n v="3.8207701111111082E-2"/>
    <n v="0.51811019666666669"/>
    <n v="1.213843538227753"/>
    <n v="0.62777777777777777"/>
    <n v="2.3597315088888893"/>
    <n v="0"/>
    <n v="6.4627498077777785"/>
    <n v="525"/>
    <n v="36"/>
    <n v="1"/>
    <n v="1"/>
    <n v="0"/>
    <n v="1"/>
    <n v="0"/>
    <n v="0"/>
    <n v="647.17999999999995"/>
    <s v="Store Not Ready for Rider"/>
    <n v="2"/>
    <n v="17.562813999999999"/>
    <n v="138.10298173333334"/>
    <n v="10"/>
    <n v="0.13333333333333333"/>
    <n v="6.6666666666666666E-2"/>
    <n v="35"/>
    <n v="0.58542713333333329"/>
    <n v="0.12787313123456789"/>
    <n v="7"/>
    <n v="29"/>
    <n v="1"/>
    <n v="0"/>
    <s v="Investigate inventory and order-quality process"/>
    <x v="2"/>
    <s v="Hyderabad"/>
    <s v="Medium"/>
    <n v="1900"/>
    <n v="2.8"/>
    <d v="1899-12-30T01:30:00"/>
    <d v="1899-12-30T02:00:00"/>
    <x v="1"/>
    <b v="0"/>
  </r>
  <r>
    <s v="DS003_20260714_I05"/>
    <s v="DS003"/>
    <d v="2026-07-14T00:00:00"/>
    <n v="5"/>
    <s v="Night"/>
    <n v="9"/>
    <n v="10"/>
    <n v="9"/>
    <n v="0"/>
    <n v="1"/>
    <n v="675"/>
    <n v="0"/>
    <s v="P_DS003_019|P_DS003_022|P_DS003_025|P_DS003_028|P_DS003_031|P_DS003_001|P_DS003_004|P_DS003_007|P_DS003_010"/>
    <s v=""/>
    <s v="P_DS003_013"/>
    <n v="9"/>
    <n v="675"/>
    <n v="6175"/>
    <n v="0"/>
    <n v="48"/>
    <n v="9"/>
    <n v="53"/>
    <n v="10262.879999999999"/>
    <n v="5.8888888888888893"/>
    <n v="1140.32"/>
    <n v="12.444444444444445"/>
    <n v="10.818080529629631"/>
    <n v="1"/>
    <n v="0.16734530185185173"/>
    <n v="0.34688118518518518"/>
    <n v="1.5064642287806231"/>
    <n v="0.61481481481481481"/>
    <n v="2.4681602222222221"/>
    <n v="0"/>
    <n v="7.4851054851851853"/>
    <n v="315"/>
    <n v="36"/>
    <n v="0"/>
    <n v="0"/>
    <n v="0"/>
    <n v="0"/>
    <n v="0"/>
    <n v="0"/>
    <n v="0"/>
    <s v="Store Not Ready for Rider"/>
    <n v="1"/>
    <n v="14.203016949999999"/>
    <n v="108.11108985"/>
    <n v="9"/>
    <n v="0.1111111111111111"/>
    <n v="0"/>
    <n v="35"/>
    <n v="0.47343389833333327"/>
    <n v="0.10010286097222222"/>
    <n v="6"/>
    <n v="30"/>
    <n v="1"/>
    <n v="0"/>
    <s v="Monitor - no immediate intervention"/>
    <x v="2"/>
    <s v="Hyderabad"/>
    <s v="Medium"/>
    <n v="1900"/>
    <n v="2.8"/>
    <d v="1899-12-30T02:00:00"/>
    <d v="1899-12-30T02:30:00"/>
    <x v="2"/>
    <b v="0"/>
  </r>
  <r>
    <s v="DS003_20260714_I06"/>
    <s v="DS003"/>
    <d v="2026-07-14T00:00:00"/>
    <n v="6"/>
    <s v="Night"/>
    <n v="3"/>
    <n v="10"/>
    <n v="9"/>
    <n v="0"/>
    <n v="1"/>
    <n v="675"/>
    <n v="0"/>
    <s v="P_DS003_022|P_DS003_025|P_DS003_028|P_DS003_031|P_DS003_001|P_DS003_004|P_DS003_007|P_DS003_010|P_DS003_013"/>
    <s v=""/>
    <s v="P_DS003_019"/>
    <n v="3"/>
    <n v="675"/>
    <n v="5500"/>
    <n v="0"/>
    <n v="48"/>
    <n v="3"/>
    <n v="16"/>
    <n v="4300.3900000000003"/>
    <n v="5.333333333333333"/>
    <n v="1433.4633333333334"/>
    <n v="12.666666666666666"/>
    <n v="10.173111272222222"/>
    <n v="0"/>
    <n v="0"/>
    <n v="0"/>
    <n v="1.3877242574259085"/>
    <n v="0.49444444444444446"/>
    <n v="1.8821686944444445"/>
    <n v="0"/>
    <n v="7.4964981222222216"/>
    <n v="105"/>
    <n v="36"/>
    <n v="0"/>
    <n v="0"/>
    <n v="0"/>
    <n v="0"/>
    <n v="0"/>
    <n v="0"/>
    <n v="0"/>
    <s v="No SLA Breach"/>
    <n v="0"/>
    <n v="3.0097631499999999"/>
    <n v="46.220817600000004"/>
    <n v="4"/>
    <n v="0"/>
    <n v="0"/>
    <n v="35"/>
    <n v="0.10032543833333334"/>
    <n v="4.2797053333333335E-2"/>
    <n v="3"/>
    <n v="33"/>
    <n v="1"/>
    <n v="0"/>
    <s v="Monitor - no immediate intervention"/>
    <x v="2"/>
    <s v="Hyderabad"/>
    <s v="Medium"/>
    <n v="1900"/>
    <n v="2.8"/>
    <d v="1899-12-30T02:30:00"/>
    <d v="1899-12-30T03:00:00"/>
    <x v="2"/>
    <b v="0"/>
  </r>
  <r>
    <s v="DS003_20260714_I07"/>
    <s v="DS003"/>
    <d v="2026-07-14T00:00:00"/>
    <n v="7"/>
    <s v="Night"/>
    <n v="15"/>
    <n v="10"/>
    <n v="9"/>
    <n v="0"/>
    <n v="1"/>
    <n v="675"/>
    <n v="0"/>
    <s v="P_DS003_025|P_DS003_028|P_DS003_031|P_DS003_001|P_DS003_004|P_DS003_007|P_DS003_010|P_DS003_013|P_DS003_019"/>
    <s v=""/>
    <s v="P_DS003_022"/>
    <n v="15"/>
    <n v="675"/>
    <n v="4825"/>
    <n v="0"/>
    <n v="48"/>
    <n v="15"/>
    <n v="71"/>
    <n v="16308.71"/>
    <n v="4.7333333333333334"/>
    <n v="1087.2473333333332"/>
    <n v="12.2"/>
    <n v="10.386230815555557"/>
    <n v="2"/>
    <n v="0.10441837888888893"/>
    <n v="0.50043034111111107"/>
    <n v="1.2831025819369302"/>
    <n v="0.70777777777777784"/>
    <n v="2.4913106988888889"/>
    <n v="0"/>
    <n v="6.9615867755555563"/>
    <n v="525"/>
    <n v="36"/>
    <n v="2"/>
    <n v="2"/>
    <n v="0"/>
    <n v="0"/>
    <n v="2"/>
    <n v="0"/>
    <n v="871.26"/>
    <s v="Last-Mile Travel"/>
    <n v="1"/>
    <n v="19.908954483333332"/>
    <n v="104.57407886666667"/>
    <n v="10"/>
    <n v="0.13333333333333333"/>
    <n v="0.13333333333333333"/>
    <n v="35"/>
    <n v="0.66363181611111111"/>
    <n v="9.682785080246914E-2"/>
    <n v="5"/>
    <n v="31"/>
    <n v="1"/>
    <n v="0"/>
    <s v="Investigate inventory and order-quality process"/>
    <x v="2"/>
    <s v="Hyderabad"/>
    <s v="Medium"/>
    <n v="1900"/>
    <n v="2.8"/>
    <d v="1899-12-30T03:00:00"/>
    <d v="1899-12-30T03:30:00"/>
    <x v="3"/>
    <b v="0"/>
  </r>
  <r>
    <s v="DS003_20260714_I08"/>
    <s v="DS003"/>
    <d v="2026-07-14T00:00:00"/>
    <n v="8"/>
    <s v="Night"/>
    <n v="9"/>
    <n v="10"/>
    <n v="9"/>
    <n v="0"/>
    <n v="1"/>
    <n v="675"/>
    <n v="0"/>
    <s v="P_DS003_028|P_DS003_031|P_DS003_001|P_DS003_004|P_DS003_007|P_DS003_010|P_DS003_013|P_DS003_019|P_DS003_022"/>
    <s v=""/>
    <s v="P_DS003_025"/>
    <n v="9"/>
    <n v="675"/>
    <n v="4150"/>
    <n v="0"/>
    <n v="48"/>
    <n v="9"/>
    <n v="41"/>
    <n v="13680.51"/>
    <n v="4.5555555555555554"/>
    <n v="1520.0566666666666"/>
    <n v="11.555555555555555"/>
    <n v="9.3566368685185175"/>
    <n v="2"/>
    <n v="0.13181737777777769"/>
    <n v="0.16695527407407409"/>
    <n v="1.207890191989013"/>
    <n v="0.75740740740740742"/>
    <n v="2.1322528666666667"/>
    <n v="0"/>
    <n v="6.4966062129629636"/>
    <n v="315"/>
    <n v="36"/>
    <n v="1"/>
    <n v="1"/>
    <n v="1"/>
    <n v="0"/>
    <n v="0"/>
    <n v="0"/>
    <n v="606.41"/>
    <s v="Last-Mile Travel"/>
    <n v="1"/>
    <n v="11.362005366666667"/>
    <n v="146.74744045"/>
    <n v="11"/>
    <n v="0.22222222222222221"/>
    <n v="0.1111111111111111"/>
    <n v="35"/>
    <n v="0.37873351222222223"/>
    <n v="0.13587725967592593"/>
    <n v="7"/>
    <n v="29"/>
    <n v="1"/>
    <n v="0"/>
    <s v="Investigate inventory and order-quality process"/>
    <x v="2"/>
    <s v="Hyderabad"/>
    <s v="Medium"/>
    <n v="1900"/>
    <n v="2.8"/>
    <d v="1899-12-30T03:30:00"/>
    <d v="1899-12-30T04:00:00"/>
    <x v="3"/>
    <b v="0"/>
  </r>
  <r>
    <s v="DS003_20260714_I09"/>
    <s v="DS003"/>
    <d v="2026-07-14T00:00:00"/>
    <n v="9"/>
    <s v="Night"/>
    <n v="6"/>
    <n v="10"/>
    <n v="9"/>
    <n v="0"/>
    <n v="1"/>
    <n v="675"/>
    <n v="0"/>
    <s v="P_DS003_031|P_DS003_001|P_DS003_004|P_DS003_007|P_DS003_010|P_DS003_013|P_DS003_019|P_DS003_022|P_DS003_025"/>
    <s v=""/>
    <s v="P_DS003_028"/>
    <n v="6"/>
    <n v="675"/>
    <n v="3475"/>
    <n v="0"/>
    <n v="48"/>
    <n v="6"/>
    <n v="26"/>
    <n v="6697.42"/>
    <n v="4.333333333333333"/>
    <n v="1116.2366666666667"/>
    <n v="12"/>
    <n v="9.7599496527777791"/>
    <n v="0"/>
    <n v="0"/>
    <n v="0"/>
    <n v="1.1418309767785193"/>
    <n v="0.78055555555555556"/>
    <n v="1.9223865250000001"/>
    <n v="0"/>
    <n v="6.9514520083333338"/>
    <n v="210"/>
    <n v="36"/>
    <n v="0"/>
    <n v="0"/>
    <n v="0"/>
    <n v="0"/>
    <n v="0"/>
    <n v="0"/>
    <n v="0"/>
    <s v="No SLA Breach"/>
    <n v="0"/>
    <n v="6.8509858166666664"/>
    <n v="67.859006666666673"/>
    <n v="4"/>
    <n v="0"/>
    <n v="0"/>
    <n v="35"/>
    <n v="0.22836619388888887"/>
    <n v="6.2832413580246924E-2"/>
    <n v="4"/>
    <n v="32"/>
    <n v="1"/>
    <n v="0"/>
    <s v="Monitor - no immediate intervention"/>
    <x v="2"/>
    <s v="Hyderabad"/>
    <s v="Medium"/>
    <n v="1900"/>
    <n v="2.8"/>
    <d v="1899-12-30T04:00:00"/>
    <d v="1899-12-30T04:30:00"/>
    <x v="4"/>
    <b v="0"/>
  </r>
  <r>
    <s v="DS003_20260714_I10"/>
    <s v="DS003"/>
    <d v="2026-07-14T00:00:00"/>
    <n v="10"/>
    <s v="Night"/>
    <n v="10"/>
    <n v="10"/>
    <n v="9"/>
    <n v="0"/>
    <n v="1"/>
    <n v="675"/>
    <n v="0"/>
    <s v="P_DS003_001|P_DS003_004|P_DS003_007|P_DS003_010|P_DS003_013|P_DS003_019|P_DS003_022|P_DS003_025|P_DS003_028"/>
    <s v=""/>
    <s v="P_DS003_031"/>
    <n v="10"/>
    <n v="675"/>
    <n v="2800"/>
    <n v="0"/>
    <n v="48"/>
    <n v="10"/>
    <n v="41"/>
    <n v="8662.86"/>
    <n v="4.0999999999999996"/>
    <n v="866.28600000000006"/>
    <n v="12.4"/>
    <n v="10.692443356666667"/>
    <n v="1"/>
    <n v="0.13055318333333332"/>
    <n v="0.23891220999999999"/>
    <n v="1.0603398898270242"/>
    <n v="0.67166666666666663"/>
    <n v="1.9709187616666668"/>
    <n v="0"/>
    <n v="7.7865245916666668"/>
    <n v="350"/>
    <n v="36"/>
    <n v="0"/>
    <n v="0"/>
    <n v="0"/>
    <n v="0"/>
    <n v="0"/>
    <n v="0"/>
    <n v="0"/>
    <s v="Store Not Ready for Rider"/>
    <n v="1"/>
    <n v="10.187832616666666"/>
    <n v="101.4819191"/>
    <n v="6"/>
    <n v="0.1"/>
    <n v="0"/>
    <n v="35"/>
    <n v="0.33959442055555555"/>
    <n v="9.3964739907407405E-2"/>
    <n v="5"/>
    <n v="31"/>
    <n v="1"/>
    <n v="0"/>
    <s v="Monitor - no immediate intervention"/>
    <x v="2"/>
    <s v="Hyderabad"/>
    <s v="Medium"/>
    <n v="1900"/>
    <n v="2.8"/>
    <d v="1899-12-30T04:30:00"/>
    <d v="1899-12-30T05:00:00"/>
    <x v="4"/>
    <b v="0"/>
  </r>
  <r>
    <s v="DS003_20260714_I11"/>
    <s v="DS003"/>
    <d v="2026-07-14T00:00:00"/>
    <n v="11"/>
    <s v="Night"/>
    <n v="10"/>
    <n v="10"/>
    <n v="9"/>
    <n v="0"/>
    <n v="1"/>
    <n v="675"/>
    <n v="0"/>
    <s v="P_DS003_004|P_DS003_007|P_DS003_010|P_DS003_013|P_DS003_019|P_DS003_022|P_DS003_025|P_DS003_028|P_DS003_031"/>
    <s v=""/>
    <s v="P_DS003_001"/>
    <n v="10"/>
    <n v="675"/>
    <n v="2125"/>
    <n v="0"/>
    <n v="48"/>
    <n v="10"/>
    <n v="49"/>
    <n v="11208.86"/>
    <n v="4.9000000000000004"/>
    <n v="1120.886"/>
    <n v="12"/>
    <n v="10.158499340000001"/>
    <n v="0"/>
    <n v="0"/>
    <n v="0.36506308499999995"/>
    <n v="1.3953796391467208"/>
    <n v="0.48999999999999994"/>
    <n v="2.2504427183333333"/>
    <n v="0"/>
    <n v="7.1197232750000001"/>
    <n v="350"/>
    <n v="36"/>
    <n v="0"/>
    <n v="0"/>
    <n v="0"/>
    <n v="0"/>
    <n v="0"/>
    <n v="0"/>
    <n v="0"/>
    <s v="No SLA Breach"/>
    <n v="0"/>
    <n v="14.277211299999999"/>
    <n v="102.91666649999999"/>
    <n v="6"/>
    <n v="0"/>
    <n v="0"/>
    <n v="35"/>
    <n v="0.47590704333333333"/>
    <n v="9.5293209722222216E-2"/>
    <n v="5"/>
    <n v="31"/>
    <n v="1"/>
    <n v="0"/>
    <s v="Monitor - no immediate intervention"/>
    <x v="2"/>
    <s v="Hyderabad"/>
    <s v="Medium"/>
    <n v="1900"/>
    <n v="2.8"/>
    <d v="1899-12-30T05:00:00"/>
    <d v="1899-12-30T05:30:00"/>
    <x v="5"/>
    <b v="0"/>
  </r>
  <r>
    <s v="DS003_20260714_I12"/>
    <s v="DS003"/>
    <d v="2026-07-14T00:00:00"/>
    <n v="12"/>
    <s v="Night"/>
    <n v="14"/>
    <n v="10"/>
    <n v="9"/>
    <n v="0"/>
    <n v="1"/>
    <n v="675"/>
    <n v="0"/>
    <s v="P_DS003_007|P_DS003_010|P_DS003_013|P_DS003_019|P_DS003_022|P_DS003_025|P_DS003_028|P_DS003_031|P_DS003_001"/>
    <s v=""/>
    <s v="P_DS003_004"/>
    <n v="14"/>
    <n v="675"/>
    <n v="1450"/>
    <n v="0"/>
    <n v="48"/>
    <n v="14"/>
    <n v="70"/>
    <n v="16124.83"/>
    <n v="5"/>
    <n v="1151.7735714285714"/>
    <n v="12.428571428571429"/>
    <n v="10.59587176547619"/>
    <n v="1"/>
    <n v="0.21643458452380951"/>
    <n v="0.69913964761904757"/>
    <n v="1.2725285235780979"/>
    <n v="0.67261904761904756"/>
    <n v="2.6442872166666667"/>
    <n v="0"/>
    <n v="7.0563464476190481"/>
    <n v="490"/>
    <n v="36"/>
    <n v="0"/>
    <n v="0"/>
    <n v="0"/>
    <n v="0"/>
    <n v="0"/>
    <n v="0"/>
    <n v="0"/>
    <s v="Store Not Ready for Rider"/>
    <n v="1"/>
    <n v="17.907550449999999"/>
    <n v="147.82535746666667"/>
    <n v="10"/>
    <n v="7.1428571428571425E-2"/>
    <n v="0"/>
    <n v="35"/>
    <n v="0.59691834833333324"/>
    <n v="0.13687533098765434"/>
    <n v="8"/>
    <n v="28"/>
    <n v="1"/>
    <n v="0"/>
    <s v="Monitor - no immediate intervention"/>
    <x v="2"/>
    <s v="Hyderabad"/>
    <s v="Medium"/>
    <n v="1900"/>
    <n v="2.8"/>
    <d v="1899-12-30T05:30:00"/>
    <d v="1899-12-30T06:00:00"/>
    <x v="5"/>
    <b v="0"/>
  </r>
  <r>
    <s v="DS003_20260714_I13"/>
    <s v="DS003"/>
    <d v="2026-07-14T00:00:00"/>
    <n v="13"/>
    <s v="Morning"/>
    <n v="12"/>
    <n v="10"/>
    <n v="3"/>
    <n v="2"/>
    <n v="5"/>
    <n v="225"/>
    <n v="1"/>
    <s v="P_DS003_010|P_DS003_013|P_DS003_019"/>
    <s v="P_DS003_022|P_DS003_025"/>
    <s v="P_DS003_028|P_DS003_031|P_DS003_001|P_DS003_004|P_DS003_007"/>
    <n v="2.4"/>
    <n v="225"/>
    <n v="1225"/>
    <n v="1"/>
    <n v="47"/>
    <n v="12"/>
    <n v="74"/>
    <n v="19365.12"/>
    <n v="6.166666666666667"/>
    <n v="1613.76"/>
    <n v="12.083333333333334"/>
    <n v="9.2705094027777779"/>
    <n v="1"/>
    <n v="1.1928484722222224E-2"/>
    <n v="0"/>
    <n v="1.6092091074634194"/>
    <n v="0.44444444444444442"/>
    <n v="2.0536535430555554"/>
    <n v="0"/>
    <n v="6.4390780750000003"/>
    <n v="420"/>
    <n v="36"/>
    <n v="0"/>
    <n v="0"/>
    <n v="0"/>
    <n v="0"/>
    <n v="0"/>
    <n v="0"/>
    <n v="0"/>
    <s v="Store Not Ready for Rider"/>
    <n v="1"/>
    <n v="18.078062733333333"/>
    <n v="140.96909553333333"/>
    <n v="9"/>
    <n v="8.3333333333333329E-2"/>
    <n v="0"/>
    <n v="35"/>
    <n v="0.12052041822222222"/>
    <n v="0.13052694030864198"/>
    <n v="7"/>
    <n v="29"/>
    <n v="1"/>
    <n v="4"/>
    <s v="Recover overdue put-away workload"/>
    <x v="2"/>
    <s v="Hyderabad"/>
    <s v="Medium"/>
    <n v="1900"/>
    <n v="2.8"/>
    <d v="1899-12-30T06:00:00"/>
    <d v="1899-12-30T06:30:00"/>
    <x v="6"/>
    <b v="0"/>
  </r>
  <r>
    <s v="DS003_20260714_I14"/>
    <s v="DS003"/>
    <d v="2026-07-14T00:00:00"/>
    <n v="14"/>
    <s v="Morning"/>
    <n v="19"/>
    <n v="10"/>
    <n v="3"/>
    <n v="2"/>
    <n v="5"/>
    <n v="225"/>
    <n v="1"/>
    <s v="P_DS003_013|P_DS003_019|P_DS003_022"/>
    <s v="P_DS003_025|P_DS003_028"/>
    <s v="P_DS003_031|P_DS003_001|P_DS003_004|P_DS003_007|P_DS003_010"/>
    <n v="3.8"/>
    <n v="225"/>
    <n v="1000"/>
    <n v="1"/>
    <n v="46"/>
    <n v="19"/>
    <n v="86"/>
    <n v="16655.55"/>
    <n v="4.5263157894736841"/>
    <n v="876.60789473684201"/>
    <n v="11.894736842105264"/>
    <n v="9.6911037096491217"/>
    <n v="0"/>
    <n v="0"/>
    <n v="0"/>
    <n v="1.2764303685021925"/>
    <n v="0.69649122807017538"/>
    <n v="1.9729215894736842"/>
    <n v="0"/>
    <n v="6.6839715885964912"/>
    <n v="665"/>
    <n v="36"/>
    <n v="0"/>
    <n v="0"/>
    <n v="0"/>
    <n v="0"/>
    <n v="0"/>
    <n v="0"/>
    <n v="0"/>
    <s v="No SLA Breach"/>
    <n v="0"/>
    <n v="25.484623316666667"/>
    <n v="144.99503948333333"/>
    <n v="9"/>
    <n v="0"/>
    <n v="0"/>
    <n v="35"/>
    <n v="0.16989748877777777"/>
    <n v="0.13425466618827159"/>
    <n v="7"/>
    <n v="29"/>
    <n v="2"/>
    <n v="3"/>
    <s v="Recover overdue put-away workload"/>
    <x v="2"/>
    <s v="Hyderabad"/>
    <s v="Medium"/>
    <n v="1900"/>
    <n v="2.8"/>
    <d v="1899-12-30T06:30:00"/>
    <d v="1899-12-30T07:00:00"/>
    <x v="6"/>
    <b v="0"/>
  </r>
  <r>
    <s v="DS003_20260714_I15"/>
    <s v="DS003"/>
    <d v="2026-07-14T00:00:00"/>
    <n v="15"/>
    <s v="Morning"/>
    <n v="27"/>
    <n v="10"/>
    <n v="3"/>
    <n v="2"/>
    <n v="5"/>
    <n v="225"/>
    <n v="1"/>
    <s v="P_DS003_019|P_DS003_022|P_DS003_025"/>
    <s v="P_DS003_028|P_DS003_031"/>
    <s v="P_DS003_001|P_DS003_004|P_DS003_007|P_DS003_010|P_DS003_013"/>
    <n v="5.4"/>
    <n v="225"/>
    <n v="775"/>
    <n v="1"/>
    <n v="45"/>
    <n v="27"/>
    <n v="133"/>
    <n v="26868.47"/>
    <n v="4.9259259259259256"/>
    <n v="995.1285185185186"/>
    <n v="12.074074074074074"/>
    <n v="9.7275174950617291"/>
    <n v="1"/>
    <n v="5.5734290123456969E-3"/>
    <n v="0"/>
    <n v="1.3060225293659007"/>
    <n v="0.6"/>
    <n v="1.9060225203703705"/>
    <n v="0"/>
    <n v="6.9603838543209875"/>
    <n v="945"/>
    <n v="36"/>
    <n v="3"/>
    <n v="3"/>
    <n v="3"/>
    <n v="0"/>
    <n v="0"/>
    <n v="0"/>
    <n v="1055.6500000000001"/>
    <s v="Store Not Ready for Rider"/>
    <n v="1"/>
    <n v="35.262608049999997"/>
    <n v="280.22341176666669"/>
    <n v="18"/>
    <n v="3.7037037037037035E-2"/>
    <n v="0.1111111111111111"/>
    <n v="35"/>
    <n v="0.23508405366666665"/>
    <n v="0.25946612200617286"/>
    <n v="14"/>
    <n v="22"/>
    <n v="2"/>
    <n v="3"/>
    <s v="Recover overdue put-away workload"/>
    <x v="2"/>
    <s v="Hyderabad"/>
    <s v="Medium"/>
    <n v="1900"/>
    <n v="2.8"/>
    <d v="1899-12-30T07:00:00"/>
    <d v="1899-12-30T07:30:00"/>
    <x v="7"/>
    <b v="0"/>
  </r>
  <r>
    <s v="DS003_20260714_I16"/>
    <s v="DS003"/>
    <d v="2026-07-14T00:00:00"/>
    <n v="16"/>
    <s v="Morning"/>
    <n v="52"/>
    <n v="10"/>
    <n v="3"/>
    <n v="2"/>
    <n v="5"/>
    <n v="225"/>
    <n v="1"/>
    <s v="P_DS003_022|P_DS003_025|P_DS003_028"/>
    <s v="P_DS003_031|P_DS003_001"/>
    <s v="P_DS003_004|P_DS003_007|P_DS003_010|P_DS003_013|P_DS003_019"/>
    <n v="10.4"/>
    <n v="225"/>
    <n v="550"/>
    <n v="1"/>
    <n v="44"/>
    <n v="52"/>
    <n v="259"/>
    <n v="57740.659999999996"/>
    <n v="4.9807692307692308"/>
    <n v="1110.3973076923075"/>
    <n v="12.807692307692308"/>
    <n v="10.309343048717949"/>
    <n v="2"/>
    <n v="0.10547408173076923"/>
    <n v="0.14912981506410256"/>
    <n v="1.314962585309883"/>
    <n v="0.60801282051282057"/>
    <n v="2.0721052141025642"/>
    <n v="0"/>
    <n v="7.2263403894230773"/>
    <n v="1820"/>
    <n v="36"/>
    <n v="0"/>
    <n v="0"/>
    <n v="0"/>
    <n v="0"/>
    <n v="0"/>
    <n v="0"/>
    <n v="0"/>
    <s v="Last-Mile Travel"/>
    <n v="1"/>
    <n v="67.0006159"/>
    <n v="419.26652106666666"/>
    <n v="28"/>
    <n v="3.8461538461538464E-2"/>
    <n v="0"/>
    <n v="35"/>
    <n v="0.44667077266666666"/>
    <n v="0.38820974172839506"/>
    <n v="20"/>
    <n v="16"/>
    <n v="4"/>
    <n v="1"/>
    <s v="Recover overdue put-away workload"/>
    <x v="2"/>
    <s v="Hyderabad"/>
    <s v="Medium"/>
    <n v="1900"/>
    <n v="2.8"/>
    <d v="1899-12-30T07:30:00"/>
    <d v="1899-12-30T08:00:00"/>
    <x v="7"/>
    <b v="0"/>
  </r>
  <r>
    <s v="DS003_20260714_I17"/>
    <s v="DS003"/>
    <d v="2026-07-14T00:00:00"/>
    <n v="17"/>
    <s v="Morning"/>
    <n v="48"/>
    <n v="17"/>
    <n v="3"/>
    <n v="2"/>
    <n v="12"/>
    <n v="225"/>
    <n v="1"/>
    <s v="P_DS003_001|P_DS003_004|P_DS003_005"/>
    <s v="P_DS003_007|P_DS003_008"/>
    <s v="P_DS003_010|P_DS003_011|P_DS003_013|P_DS003_014|P_DS003_017|P_DS003_019|P_DS003_022|P_DS003_025|P_DS003_028|P_DS003_029|P_DS003_031|P_DS003_032"/>
    <n v="4"/>
    <n v="225"/>
    <n v="325"/>
    <n v="1"/>
    <n v="43"/>
    <n v="48"/>
    <n v="245"/>
    <n v="56071.5"/>
    <n v="5.104166666666667"/>
    <n v="1168.15625"/>
    <n v="11.854166666666666"/>
    <n v="9.6065718461805556"/>
    <n v="4"/>
    <n v="4.6815934374999979E-2"/>
    <n v="0"/>
    <n v="1.3309957233810021"/>
    <n v="0.62847222222222221"/>
    <n v="1.9594679375000001"/>
    <n v="0"/>
    <n v="6.723840012847222"/>
    <n v="1680"/>
    <n v="65"/>
    <n v="1"/>
    <n v="1"/>
    <n v="0"/>
    <n v="0"/>
    <n v="1"/>
    <n v="0"/>
    <n v="452.12"/>
    <s v="Store Not Ready for Rider"/>
    <n v="4"/>
    <n v="64.178627983333328"/>
    <n v="653.61718340000004"/>
    <n v="46"/>
    <n v="8.3333333333333329E-2"/>
    <n v="2.0833333333333332E-2"/>
    <n v="35"/>
    <n v="0.17827396662037034"/>
    <n v="0.33518829917948723"/>
    <n v="32"/>
    <n v="33"/>
    <n v="4"/>
    <n v="8"/>
    <s v="Recover overdue put-away workload"/>
    <x v="2"/>
    <s v="Hyderabad"/>
    <s v="Medium"/>
    <n v="1900"/>
    <n v="2.8"/>
    <d v="1899-12-30T08:00:00"/>
    <d v="1899-12-30T08:30:00"/>
    <x v="8"/>
    <b v="0"/>
  </r>
  <r>
    <s v="DS003_20260714_I18"/>
    <s v="DS003"/>
    <d v="2026-07-14T00:00:00"/>
    <n v="18"/>
    <s v="Morning"/>
    <n v="45"/>
    <n v="17"/>
    <n v="3"/>
    <n v="2"/>
    <n v="12"/>
    <n v="225"/>
    <n v="1"/>
    <s v="P_DS003_004|P_DS003_005|P_DS003_007"/>
    <s v="P_DS003_008|P_DS003_010"/>
    <s v="P_DS003_011|P_DS003_013|P_DS003_014|P_DS003_017|P_DS003_019|P_DS003_022|P_DS003_025|P_DS003_028|P_DS003_029|P_DS003_031|P_DS003_032|P_DS003_001"/>
    <n v="3.75"/>
    <n v="225"/>
    <n v="100"/>
    <n v="1"/>
    <n v="42"/>
    <n v="45"/>
    <n v="212"/>
    <n v="51895.46"/>
    <n v="4.7111111111111112"/>
    <n v="1153.2324444444444"/>
    <n v="12.2"/>
    <n v="9.8515487085185196"/>
    <n v="2"/>
    <n v="2.0168331851851837E-2"/>
    <n v="0"/>
    <n v="1.2619768048921538"/>
    <n v="0.66629629629629628"/>
    <n v="1.9282730925925926"/>
    <n v="0"/>
    <n v="7.0406830155555555"/>
    <n v="1575"/>
    <n v="68"/>
    <n v="3"/>
    <n v="3"/>
    <n v="2"/>
    <n v="1"/>
    <n v="0"/>
    <n v="0"/>
    <n v="642.34"/>
    <s v="Store Not Ready for Rider"/>
    <n v="2"/>
    <n v="56.3476991"/>
    <n v="379.18155066666668"/>
    <n v="27"/>
    <n v="4.4444444444444446E-2"/>
    <n v="6.6666666666666666E-2"/>
    <n v="35"/>
    <n v="0.15652138638888888"/>
    <n v="0.18587330915032679"/>
    <n v="19"/>
    <n v="49"/>
    <n v="3"/>
    <n v="9"/>
    <s v="Recover overdue put-away workload"/>
    <x v="2"/>
    <s v="Hyderabad"/>
    <s v="Medium"/>
    <n v="1900"/>
    <n v="2.8"/>
    <d v="1899-12-30T08:30:00"/>
    <d v="1899-12-30T09:00:00"/>
    <x v="8"/>
    <b v="0"/>
  </r>
  <r>
    <s v="DS003_20260714_I19"/>
    <s v="DS003"/>
    <d v="2026-07-14T00:00:00"/>
    <n v="19"/>
    <s v="Morning"/>
    <n v="47"/>
    <n v="7"/>
    <n v="0"/>
    <n v="2"/>
    <n v="5"/>
    <n v="0"/>
    <n v="1"/>
    <s v=""/>
    <s v="P_DS003_029|P_DS003_032"/>
    <s v="P_DS003_005|P_DS003_008|P_DS003_011|P_DS003_014|P_DS003_017"/>
    <n v="9.4"/>
    <n v="0"/>
    <n v="100"/>
    <n v="1"/>
    <n v="41"/>
    <n v="47"/>
    <n v="237"/>
    <n v="51349.15"/>
    <n v="5.042553191489362"/>
    <n v="1092.5351063829787"/>
    <n v="13.085106382978724"/>
    <n v="9.9423697514184397"/>
    <n v="1"/>
    <n v="1.1663134751772851E-3"/>
    <n v="0"/>
    <n v="1.3224242861096176"/>
    <n v="0.65602836879432624"/>
    <n v="1.9784526457446809"/>
    <n v="0"/>
    <n v="7.089803620567376"/>
    <n v="1645"/>
    <n v="32"/>
    <n v="2"/>
    <n v="2"/>
    <n v="0"/>
    <n v="1"/>
    <n v="1"/>
    <n v="0"/>
    <n v="131.87"/>
    <s v="Last-Mile Travel"/>
    <n v="1"/>
    <n v="62.910700666666663"/>
    <n v="542.82091076666666"/>
    <n v="39"/>
    <n v="2.1276595744680851E-2"/>
    <n v="4.2553191489361701E-2"/>
    <n v="35"/>
    <n v="0.41940467111111107"/>
    <n v="0.56543844871527782"/>
    <n v="26"/>
    <n v="6"/>
    <n v="3"/>
    <n v="2"/>
    <s v="Recover overdue put-away workload"/>
    <x v="2"/>
    <s v="Hyderabad"/>
    <s v="Medium"/>
    <n v="1900"/>
    <n v="2.8"/>
    <d v="1899-12-30T09:00:00"/>
    <d v="1899-12-30T09:30:00"/>
    <x v="9"/>
    <b v="0"/>
  </r>
  <r>
    <s v="DS003_20260714_I20"/>
    <s v="DS003"/>
    <d v="2026-07-14T00:00:00"/>
    <n v="20"/>
    <s v="Morning"/>
    <n v="47"/>
    <n v="7"/>
    <n v="0"/>
    <n v="2"/>
    <n v="5"/>
    <n v="0"/>
    <n v="1"/>
    <s v=""/>
    <s v="P_DS003_032|P_DS003_005"/>
    <s v="P_DS003_008|P_DS003_011|P_DS003_014|P_DS003_017|P_DS003_029"/>
    <n v="9.4"/>
    <n v="0"/>
    <n v="100"/>
    <n v="1"/>
    <n v="40"/>
    <n v="47"/>
    <n v="239"/>
    <n v="48140.22"/>
    <n v="5.0851063829787231"/>
    <n v="1024.26"/>
    <n v="12.829787234042554"/>
    <n v="9.7421622024822696"/>
    <n v="4"/>
    <n v="4.0576202127659618E-2"/>
    <n v="3.4130074468085108E-3"/>
    <n v="1.377413174095109"/>
    <n v="0.54645390070921984"/>
    <n v="1.9272800741134752"/>
    <n v="0"/>
    <n v="6.8272934677304962"/>
    <n v="1645"/>
    <n v="32"/>
    <n v="2"/>
    <n v="2"/>
    <n v="2"/>
    <n v="0"/>
    <n v="0"/>
    <n v="0"/>
    <n v="219.38"/>
    <s v="Store Not Ready for Rider"/>
    <n v="3"/>
    <n v="63.017463683333332"/>
    <n v="537.33001864999994"/>
    <n v="27"/>
    <n v="8.5106382978723402E-2"/>
    <n v="4.2553191489361701E-2"/>
    <n v="35"/>
    <n v="0.42011642455555553"/>
    <n v="0.55971876942708332"/>
    <n v="26"/>
    <n v="6"/>
    <n v="4"/>
    <n v="1"/>
    <s v="Recover overdue put-away workload"/>
    <x v="2"/>
    <s v="Hyderabad"/>
    <s v="Medium"/>
    <n v="1900"/>
    <n v="2.8"/>
    <d v="1899-12-30T09:30:00"/>
    <d v="1899-12-30T10:00:00"/>
    <x v="9"/>
    <b v="0"/>
  </r>
  <r>
    <s v="DS003_20260714_I21"/>
    <s v="DS003"/>
    <d v="2026-07-14T00:00:00"/>
    <n v="21"/>
    <s v="Morning"/>
    <n v="42"/>
    <n v="7"/>
    <n v="0"/>
    <n v="2"/>
    <n v="5"/>
    <n v="0"/>
    <n v="1"/>
    <s v=""/>
    <s v="P_DS003_005|P_DS003_008"/>
    <s v="P_DS003_011|P_DS003_014|P_DS003_017|P_DS003_029|P_DS003_032"/>
    <n v="8.4"/>
    <n v="0"/>
    <n v="100"/>
    <n v="1"/>
    <n v="39"/>
    <n v="42"/>
    <n v="212"/>
    <n v="47218.16"/>
    <n v="5.0476190476190474"/>
    <n v="1124.2419047619048"/>
    <n v="12.952380952380953"/>
    <n v="10.181265569444443"/>
    <n v="1"/>
    <n v="4.137081785714284E-2"/>
    <n v="1.0724764682539681E-2"/>
    <n v="1.3155886885544263"/>
    <n v="0.62896825396825395"/>
    <n v="1.9552817003968255"/>
    <n v="0"/>
    <n v="7.2978092575396829"/>
    <n v="1470"/>
    <n v="32"/>
    <n v="4"/>
    <n v="3"/>
    <n v="2"/>
    <n v="2"/>
    <n v="0"/>
    <n v="0"/>
    <n v="2111.2399999999998"/>
    <s v="Store Not Ready for Rider"/>
    <n v="1"/>
    <n v="56.874154449999999"/>
    <n v="501.04046963333332"/>
    <n v="27"/>
    <n v="2.3809523809523808E-2"/>
    <n v="7.1428571428571425E-2"/>
    <n v="35"/>
    <n v="0.37916102966666665"/>
    <n v="0.52191715586805554"/>
    <n v="24"/>
    <n v="8"/>
    <n v="3"/>
    <n v="2"/>
    <s v="Recover overdue put-away workload"/>
    <x v="2"/>
    <s v="Hyderabad"/>
    <s v="Medium"/>
    <n v="1900"/>
    <n v="2.8"/>
    <d v="1899-12-30T10:00:00"/>
    <d v="1899-12-30T10:30:00"/>
    <x v="10"/>
    <b v="0"/>
  </r>
  <r>
    <s v="DS003_20260714_I22"/>
    <s v="DS003"/>
    <d v="2026-07-14T00:00:00"/>
    <n v="22"/>
    <s v="Morning"/>
    <n v="33"/>
    <n v="7"/>
    <n v="0"/>
    <n v="2"/>
    <n v="5"/>
    <n v="0"/>
    <n v="1"/>
    <s v=""/>
    <s v="P_DS003_008|P_DS003_011"/>
    <s v="P_DS003_014|P_DS003_017|P_DS003_029|P_DS003_032|P_DS003_005"/>
    <n v="6.6"/>
    <n v="0"/>
    <n v="100"/>
    <n v="1"/>
    <n v="38"/>
    <n v="33"/>
    <n v="166"/>
    <n v="43462.13"/>
    <n v="5.0303030303030303"/>
    <n v="1317.0342424242424"/>
    <n v="12.363636363636363"/>
    <n v="10.509766865151516"/>
    <n v="6"/>
    <n v="0.16884976010101002"/>
    <n v="0"/>
    <n v="1.4059919091706281"/>
    <n v="0.69797979797979792"/>
    <n v="2.1039716994949496"/>
    <n v="0"/>
    <n v="7.4472092999999999"/>
    <n v="1155"/>
    <n v="32"/>
    <n v="0"/>
    <n v="0"/>
    <n v="0"/>
    <n v="0"/>
    <n v="0"/>
    <n v="0"/>
    <n v="0"/>
    <s v="Store Not Ready for Rider"/>
    <n v="4"/>
    <n v="46.325048199999998"/>
    <n v="409.54528556666668"/>
    <n v="24"/>
    <n v="0.18181818181818182"/>
    <n v="0"/>
    <n v="35"/>
    <n v="0.30883365466666662"/>
    <n v="0.42660967246527781"/>
    <n v="20"/>
    <n v="12"/>
    <n v="3"/>
    <n v="2"/>
    <s v="Protect or increase picker capacity"/>
    <x v="2"/>
    <s v="Hyderabad"/>
    <s v="Medium"/>
    <n v="1900"/>
    <n v="2.8"/>
    <d v="1899-12-30T10:30:00"/>
    <d v="1899-12-30T11:00:00"/>
    <x v="10"/>
    <b v="0"/>
  </r>
  <r>
    <s v="DS003_20260714_I23"/>
    <s v="DS003"/>
    <d v="2026-07-14T00:00:00"/>
    <n v="23"/>
    <s v="Lunch"/>
    <n v="43"/>
    <n v="7"/>
    <n v="0"/>
    <n v="0"/>
    <n v="7"/>
    <n v="0"/>
    <n v="0"/>
    <s v=""/>
    <s v=""/>
    <s v="P_DS003_011|P_DS003_014|P_DS003_017|P_DS003_029|P_DS003_032|P_DS003_005|P_DS003_008"/>
    <n v="6.1428571428571432"/>
    <n v="0"/>
    <n v="100"/>
    <n v="0"/>
    <n v="38"/>
    <n v="43"/>
    <n v="209"/>
    <n v="46258.57"/>
    <n v="4.8604651162790695"/>
    <n v="1075.7806976744187"/>
    <n v="12.255813953488373"/>
    <n v="9.4018333806201557"/>
    <n v="0"/>
    <n v="0"/>
    <n v="0"/>
    <n v="1.2946939042850922"/>
    <n v="0.67093023255813944"/>
    <n v="1.9656241294573642"/>
    <n v="0"/>
    <n v="6.4555890899224799"/>
    <n v="1505"/>
    <n v="32"/>
    <n v="3"/>
    <n v="3"/>
    <n v="2"/>
    <n v="1"/>
    <n v="0"/>
    <n v="0"/>
    <n v="895.81"/>
    <s v="No SLA Breach"/>
    <n v="0"/>
    <n v="56.477226516666668"/>
    <n v="436.60842773333337"/>
    <n v="26"/>
    <n v="0"/>
    <n v="6.9767441860465115E-2"/>
    <n v="35"/>
    <n v="0.26893917388888888"/>
    <n v="0.4548004455555556"/>
    <n v="21"/>
    <n v="11"/>
    <n v="3"/>
    <n v="4"/>
    <s v="Recover overdue put-away workload"/>
    <x v="2"/>
    <s v="Hyderabad"/>
    <s v="Medium"/>
    <n v="1900"/>
    <n v="2.8"/>
    <d v="1899-12-30T11:00:00"/>
    <d v="1899-12-30T11:30:00"/>
    <x v="11"/>
    <b v="0"/>
  </r>
  <r>
    <s v="DS003_20260714_I24"/>
    <s v="DS003"/>
    <d v="2026-07-14T00:00:00"/>
    <n v="24"/>
    <s v="Lunch"/>
    <n v="50"/>
    <n v="7"/>
    <n v="0"/>
    <n v="0"/>
    <n v="7"/>
    <n v="0"/>
    <n v="0"/>
    <s v=""/>
    <s v=""/>
    <s v="P_DS003_014|P_DS003_017|P_DS003_029|P_DS003_032|P_DS003_005|P_DS003_008|P_DS003_011"/>
    <n v="7.1428571428571432"/>
    <n v="0"/>
    <n v="100"/>
    <n v="0"/>
    <n v="38"/>
    <n v="50"/>
    <n v="254"/>
    <n v="53697.1"/>
    <n v="5.08"/>
    <n v="1073.942"/>
    <n v="13.2"/>
    <n v="10.031162683"/>
    <n v="0"/>
    <n v="0"/>
    <n v="0"/>
    <n v="1.3379455909932667"/>
    <n v="0.67233333333333334"/>
    <n v="2.0102789159999999"/>
    <n v="0"/>
    <n v="7.0278837593333332"/>
    <n v="1750"/>
    <n v="32"/>
    <n v="1"/>
    <n v="1"/>
    <n v="1"/>
    <n v="0"/>
    <n v="0"/>
    <n v="0"/>
    <n v="292.04000000000002"/>
    <s v="No SLA Breach"/>
    <n v="0"/>
    <n v="67.03720151666667"/>
    <n v="455.58655369999997"/>
    <n v="26"/>
    <n v="0"/>
    <n v="0.02"/>
    <n v="35"/>
    <n v="0.31922476912698416"/>
    <n v="0.4745693267708333"/>
    <n v="22"/>
    <n v="10"/>
    <n v="4"/>
    <n v="3"/>
    <s v="Recover overdue put-away workload"/>
    <x v="2"/>
    <s v="Hyderabad"/>
    <s v="Medium"/>
    <n v="1900"/>
    <n v="2.8"/>
    <d v="1899-12-30T11:30:00"/>
    <d v="1899-12-30T12:00:00"/>
    <x v="11"/>
    <b v="0"/>
  </r>
  <r>
    <s v="DS003_20260714_I25"/>
    <s v="DS003"/>
    <d v="2026-07-14T00:00:00"/>
    <n v="25"/>
    <s v="Lunch"/>
    <n v="49"/>
    <n v="7"/>
    <n v="0"/>
    <n v="0"/>
    <n v="7"/>
    <n v="0"/>
    <n v="0"/>
    <s v=""/>
    <s v=""/>
    <s v="P_DS003_017|P_DS003_029|P_DS003_032|P_DS003_005|P_DS003_008|P_DS003_011|P_DS003_014"/>
    <n v="7"/>
    <n v="0"/>
    <n v="100"/>
    <n v="0"/>
    <n v="38"/>
    <n v="49"/>
    <n v="254"/>
    <n v="58837.63"/>
    <n v="5.1836734693877551"/>
    <n v="1200.7679591836734"/>
    <n v="14.775510204081632"/>
    <n v="9.9297016625850336"/>
    <n v="0"/>
    <n v="0"/>
    <n v="0"/>
    <n v="1.3555312432582618"/>
    <n v="0.57517006802721093"/>
    <n v="1.9307013037414966"/>
    <n v="0"/>
    <n v="7.1085241602040812"/>
    <n v="1960"/>
    <n v="32"/>
    <n v="1"/>
    <n v="1"/>
    <n v="1"/>
    <n v="0"/>
    <n v="0"/>
    <n v="0"/>
    <n v="321.98"/>
    <s v="No SLA Breach"/>
    <n v="0"/>
    <n v="64.628304983333337"/>
    <n v="564.86917163333328"/>
    <n v="30"/>
    <n v="0"/>
    <n v="2.0408163265306121E-2"/>
    <n v="40"/>
    <n v="0.30775383325396827"/>
    <n v="0.58840538711805546"/>
    <n v="27"/>
    <n v="5"/>
    <n v="4"/>
    <n v="3"/>
    <s v="Recover overdue put-away workload"/>
    <x v="2"/>
    <s v="Hyderabad"/>
    <s v="Medium"/>
    <n v="1900"/>
    <n v="2.8"/>
    <d v="1899-12-30T12:00:00"/>
    <d v="1899-12-30T12:30:00"/>
    <x v="12"/>
    <b v="1"/>
  </r>
  <r>
    <s v="DS003_20260714_I26"/>
    <s v="DS003"/>
    <d v="2026-07-14T00:00:00"/>
    <n v="26"/>
    <s v="Lunch"/>
    <n v="56"/>
    <n v="7"/>
    <n v="0"/>
    <n v="0"/>
    <n v="7"/>
    <n v="0"/>
    <n v="0"/>
    <s v=""/>
    <s v=""/>
    <s v="P_DS003_029|P_DS003_032|P_DS003_005|P_DS003_008|P_DS003_011|P_DS003_014|P_DS003_017"/>
    <n v="8"/>
    <n v="0"/>
    <n v="100"/>
    <n v="0"/>
    <n v="38"/>
    <n v="56"/>
    <n v="280"/>
    <n v="66869.64"/>
    <n v="5"/>
    <n v="1194.1007142857143"/>
    <n v="15.321428571428571"/>
    <n v="9.8546773473214291"/>
    <n v="0"/>
    <n v="0"/>
    <n v="0"/>
    <n v="1.2888831818082431"/>
    <n v="0.66994047619047614"/>
    <n v="1.9588236494047619"/>
    <n v="0"/>
    <n v="7.0062703568452376"/>
    <n v="2240"/>
    <n v="32"/>
    <n v="0"/>
    <n v="0"/>
    <n v="0"/>
    <n v="0"/>
    <n v="0"/>
    <n v="0"/>
    <n v="0"/>
    <s v="No SLA Breach"/>
    <n v="0"/>
    <n v="72.592721783333332"/>
    <n v="601.5071873833333"/>
    <n v="31"/>
    <n v="0"/>
    <n v="0"/>
    <n v="40"/>
    <n v="0.34567962753968251"/>
    <n v="0.62656998685763887"/>
    <n v="29"/>
    <n v="3"/>
    <n v="4"/>
    <n v="3"/>
    <s v="Recover overdue put-away workload"/>
    <x v="2"/>
    <s v="Hyderabad"/>
    <s v="Medium"/>
    <n v="1900"/>
    <n v="2.8"/>
    <d v="1899-12-30T12:30:00"/>
    <d v="1899-12-30T13:00:00"/>
    <x v="12"/>
    <b v="1"/>
  </r>
  <r>
    <s v="DS003_20260714_I27"/>
    <s v="DS003"/>
    <d v="2026-07-14T00:00:00"/>
    <n v="27"/>
    <s v="Lunch"/>
    <n v="72"/>
    <n v="7"/>
    <n v="0"/>
    <n v="0"/>
    <n v="7"/>
    <n v="0"/>
    <n v="0"/>
    <s v=""/>
    <s v=""/>
    <s v="P_DS003_032|P_DS003_005|P_DS003_008|P_DS003_011|P_DS003_014|P_DS003_017|P_DS003_029"/>
    <n v="10.285714285714286"/>
    <n v="0"/>
    <n v="100"/>
    <n v="0"/>
    <n v="38"/>
    <n v="72"/>
    <n v="349"/>
    <n v="82544.78"/>
    <n v="4.8472222222222223"/>
    <n v="1146.4552777777778"/>
    <n v="15.833333333333334"/>
    <n v="9.3496676752314816"/>
    <n v="0"/>
    <n v="0"/>
    <n v="1.2119777777777779E-3"/>
    <n v="1.2691214576945267"/>
    <n v="0.62847222222222221"/>
    <n v="1.882850125462963"/>
    <n v="0"/>
    <n v="6.5258620171296293"/>
    <n v="2880"/>
    <n v="32"/>
    <n v="1"/>
    <n v="1"/>
    <n v="0"/>
    <n v="0"/>
    <n v="1"/>
    <n v="0"/>
    <n v="277.44"/>
    <s v="No SLA Breach"/>
    <n v="0"/>
    <n v="87.596722299999996"/>
    <n v="689.03237709999996"/>
    <n v="32"/>
    <n v="0"/>
    <n v="1.3888888888888888E-2"/>
    <n v="40"/>
    <n v="0.41712724904761905"/>
    <n v="0.71774205947916658"/>
    <n v="33"/>
    <n v="-1"/>
    <n v="5"/>
    <n v="2"/>
    <s v="Recover overdue put-away workload"/>
    <x v="2"/>
    <s v="Hyderabad"/>
    <s v="Medium"/>
    <n v="1900"/>
    <n v="2.8"/>
    <d v="1899-12-30T13:00:00"/>
    <d v="1899-12-30T13:30:00"/>
    <x v="13"/>
    <b v="1"/>
  </r>
  <r>
    <s v="DS003_20260714_I28"/>
    <s v="DS003"/>
    <d v="2026-07-14T00:00:00"/>
    <n v="28"/>
    <s v="Lunch"/>
    <n v="51"/>
    <n v="7"/>
    <n v="0"/>
    <n v="0"/>
    <n v="7"/>
    <n v="0"/>
    <n v="0"/>
    <s v=""/>
    <s v=""/>
    <s v="P_DS003_005|P_DS003_008|P_DS003_011|P_DS003_014|P_DS003_017|P_DS003_029|P_DS003_032"/>
    <n v="7.2857142857142856"/>
    <n v="0"/>
    <n v="100"/>
    <n v="0"/>
    <n v="38"/>
    <n v="51"/>
    <n v="233"/>
    <n v="57221.84"/>
    <n v="4.5686274509803919"/>
    <n v="1121.996862745098"/>
    <n v="14.705882352941176"/>
    <n v="9.6984259918300655"/>
    <n v="0"/>
    <n v="0"/>
    <n v="0"/>
    <n v="1.2005771033211454"/>
    <n v="0.63039215686274508"/>
    <n v="1.8309692526143793"/>
    <n v="0"/>
    <n v="7.0279142486928103"/>
    <n v="2040"/>
    <n v="32"/>
    <n v="2"/>
    <n v="2"/>
    <n v="2"/>
    <n v="0"/>
    <n v="0"/>
    <n v="0"/>
    <n v="697.77"/>
    <s v="No SLA Breach"/>
    <n v="0"/>
    <n v="65.523671383333337"/>
    <n v="593.07591906666664"/>
    <n v="32"/>
    <n v="0"/>
    <n v="3.9215686274509803E-2"/>
    <n v="40"/>
    <n v="0.3120174827777778"/>
    <n v="0.6177874156944444"/>
    <n v="29"/>
    <n v="3"/>
    <n v="4"/>
    <n v="3"/>
    <s v="Recover overdue put-away workload"/>
    <x v="2"/>
    <s v="Hyderabad"/>
    <s v="Medium"/>
    <n v="1900"/>
    <n v="2.8"/>
    <d v="1899-12-30T13:30:00"/>
    <d v="1899-12-30T14:00:00"/>
    <x v="13"/>
    <b v="1"/>
  </r>
  <r>
    <s v="DS003_20260714_I29"/>
    <s v="DS003"/>
    <d v="2026-07-14T00:00:00"/>
    <n v="29"/>
    <s v="Lunch"/>
    <n v="60"/>
    <n v="7"/>
    <n v="0"/>
    <n v="0"/>
    <n v="7"/>
    <n v="0"/>
    <n v="0"/>
    <s v=""/>
    <s v=""/>
    <s v="P_DS003_008|P_DS003_011|P_DS003_014|P_DS003_017|P_DS003_029|P_DS003_032|P_DS003_005"/>
    <n v="8.5714285714285712"/>
    <n v="0"/>
    <n v="100"/>
    <n v="0"/>
    <n v="38"/>
    <n v="60"/>
    <n v="335"/>
    <n v="79324.05"/>
    <n v="5.583333333333333"/>
    <n v="1322.0675000000001"/>
    <n v="13.533333333333333"/>
    <n v="9.6862652802777784"/>
    <n v="0"/>
    <n v="0"/>
    <n v="0"/>
    <n v="1.489896295084409"/>
    <n v="0.66472222222222221"/>
    <n v="2.141062702777778"/>
    <n v="0"/>
    <n v="6.5760912072222224"/>
    <n v="2100"/>
    <n v="32"/>
    <n v="2"/>
    <n v="2"/>
    <n v="1"/>
    <n v="0"/>
    <n v="1"/>
    <n v="0"/>
    <n v="950.72"/>
    <s v="No SLA Breach"/>
    <n v="0"/>
    <n v="87.160189883333331"/>
    <n v="599.2390509833333"/>
    <n v="32"/>
    <n v="0"/>
    <n v="3.3333333333333333E-2"/>
    <n v="35"/>
    <n v="0.41504852325396824"/>
    <n v="0.62420734477430551"/>
    <n v="29"/>
    <n v="3"/>
    <n v="5"/>
    <n v="2"/>
    <s v="Recover overdue put-away workload"/>
    <x v="2"/>
    <s v="Hyderabad"/>
    <s v="Medium"/>
    <n v="1900"/>
    <n v="2.8"/>
    <d v="1899-12-30T14:00:00"/>
    <d v="1899-12-30T14:30:00"/>
    <x v="14"/>
    <b v="0"/>
  </r>
  <r>
    <s v="DS003_20260714_I30"/>
    <s v="DS003"/>
    <d v="2026-07-14T00:00:00"/>
    <n v="30"/>
    <s v="Lunch"/>
    <n v="34"/>
    <n v="7"/>
    <n v="0"/>
    <n v="0"/>
    <n v="7"/>
    <n v="0"/>
    <n v="0"/>
    <s v=""/>
    <s v=""/>
    <s v="P_DS003_011|P_DS003_014|P_DS003_017|P_DS003_029|P_DS003_032|P_DS003_005|P_DS003_008"/>
    <n v="4.8571428571428568"/>
    <n v="0"/>
    <n v="100"/>
    <n v="0"/>
    <n v="38"/>
    <n v="34"/>
    <n v="182"/>
    <n v="41848.74"/>
    <n v="5.3529411764705879"/>
    <n v="1230.845294117647"/>
    <n v="12.058823529411764"/>
    <n v="9.8588750700980388"/>
    <n v="2"/>
    <n v="5.1634587745098041E-2"/>
    <n v="0"/>
    <n v="1.3970145872377397"/>
    <n v="0.59313725490196079"/>
    <n v="1.9438701382352941"/>
    <n v="0"/>
    <n v="7.0040173446078429"/>
    <n v="1190"/>
    <n v="32"/>
    <n v="1"/>
    <n v="1"/>
    <n v="0"/>
    <n v="0"/>
    <n v="1"/>
    <n v="0"/>
    <n v="343.54"/>
    <s v="Store Not Ready for Rider"/>
    <n v="2"/>
    <n v="48.392122900000004"/>
    <n v="427.31860628333334"/>
    <n v="32"/>
    <n v="5.8823529411764705E-2"/>
    <n v="2.9411764705882353E-2"/>
    <n v="35"/>
    <n v="0.23043868047619048"/>
    <n v="0.44512354821180555"/>
    <n v="21"/>
    <n v="11"/>
    <n v="3"/>
    <n v="4"/>
    <s v="Recover overdue put-away workload"/>
    <x v="2"/>
    <s v="Hyderabad"/>
    <s v="Medium"/>
    <n v="1900"/>
    <n v="2.8"/>
    <d v="1899-12-30T14:30:00"/>
    <d v="1899-12-30T15:00:00"/>
    <x v="14"/>
    <b v="0"/>
  </r>
  <r>
    <s v="DS003_20260714_I31"/>
    <s v="DS003"/>
    <d v="2026-07-14T00:00:00"/>
    <n v="31"/>
    <s v="Afternoon"/>
    <n v="37"/>
    <n v="7"/>
    <n v="0"/>
    <n v="2"/>
    <n v="5"/>
    <n v="0"/>
    <n v="1"/>
    <s v=""/>
    <s v="P_DS003_014|P_DS003_017"/>
    <s v="P_DS003_029|P_DS003_032|P_DS003_005|P_DS003_008|P_DS003_011"/>
    <n v="7.4"/>
    <n v="0"/>
    <n v="100"/>
    <n v="1"/>
    <n v="37"/>
    <n v="37"/>
    <n v="193"/>
    <n v="45141.83"/>
    <n v="5.2162162162162158"/>
    <n v="1220.0494594594595"/>
    <n v="12.405405405405405"/>
    <n v="10.030466363963964"/>
    <n v="1"/>
    <n v="0.14372814009009013"/>
    <n v="1.3372617117117108E-3"/>
    <n v="1.2688684711465639"/>
    <n v="0.65900900900900905"/>
    <n v="1.9292147324324325"/>
    <n v="0"/>
    <n v="7.191792163063063"/>
    <n v="1295"/>
    <n v="32"/>
    <n v="3"/>
    <n v="3"/>
    <n v="2"/>
    <n v="1"/>
    <n v="0"/>
    <n v="0"/>
    <n v="1193"/>
    <s v="Last-Mile Travel"/>
    <n v="1"/>
    <n v="48.21915666666667"/>
    <n v="368.67779618333333"/>
    <n v="22"/>
    <n v="2.7027027027027029E-2"/>
    <n v="8.1081081081081086E-2"/>
    <n v="35"/>
    <n v="0.32146104444444445"/>
    <n v="0.38403937102430558"/>
    <n v="18"/>
    <n v="14"/>
    <n v="3"/>
    <n v="2"/>
    <s v="Recover overdue put-away workload"/>
    <x v="2"/>
    <s v="Hyderabad"/>
    <s v="Medium"/>
    <n v="1900"/>
    <n v="2.8"/>
    <d v="1899-12-30T15:00:00"/>
    <d v="1899-12-30T15:30:00"/>
    <x v="15"/>
    <b v="0"/>
  </r>
  <r>
    <s v="DS003_20260714_I32"/>
    <s v="DS003"/>
    <d v="2026-07-14T00:00:00"/>
    <n v="32"/>
    <s v="Afternoon"/>
    <n v="23"/>
    <n v="7"/>
    <n v="0"/>
    <n v="2"/>
    <n v="5"/>
    <n v="0"/>
    <n v="1"/>
    <s v=""/>
    <s v="P_DS003_017|P_DS003_029"/>
    <s v="P_DS003_032|P_DS003_005|P_DS003_008|P_DS003_011|P_DS003_014"/>
    <n v="4.5999999999999996"/>
    <n v="0"/>
    <n v="100"/>
    <n v="1"/>
    <n v="36"/>
    <n v="23"/>
    <n v="100"/>
    <n v="22263.57"/>
    <n v="4.3478260869565215"/>
    <n v="967.98130434782604"/>
    <n v="11.739130434782609"/>
    <n v="9.1906747608695643"/>
    <n v="2"/>
    <n v="6.2334996376811593E-2"/>
    <n v="0"/>
    <n v="1.1195010056383332"/>
    <n v="0.60652173913043472"/>
    <n v="1.7260227355072464"/>
    <n v="0"/>
    <n v="6.573347667391304"/>
    <n v="805"/>
    <n v="32"/>
    <n v="0"/>
    <n v="0"/>
    <n v="0"/>
    <n v="0"/>
    <n v="0"/>
    <n v="0"/>
    <n v="0"/>
    <s v="Store Not Ready for Rider"/>
    <n v="2"/>
    <n v="25.595239433333333"/>
    <n v="339.26479111666669"/>
    <n v="25"/>
    <n v="8.6956521739130432E-2"/>
    <n v="0"/>
    <n v="35"/>
    <n v="0.17063492955555556"/>
    <n v="0.35340082407986112"/>
    <n v="17"/>
    <n v="15"/>
    <n v="2"/>
    <n v="3"/>
    <s v="Recover overdue put-away workload"/>
    <x v="2"/>
    <s v="Hyderabad"/>
    <s v="Medium"/>
    <n v="1900"/>
    <n v="2.8"/>
    <d v="1899-12-30T15:30:00"/>
    <d v="1899-12-30T16:00:00"/>
    <x v="15"/>
    <b v="0"/>
  </r>
  <r>
    <s v="DS003_20260714_I33"/>
    <s v="DS003"/>
    <d v="2026-07-14T00:00:00"/>
    <n v="33"/>
    <s v="Afternoon"/>
    <n v="32"/>
    <n v="14"/>
    <n v="0"/>
    <n v="2"/>
    <n v="12"/>
    <n v="0"/>
    <n v="1"/>
    <s v=""/>
    <s v="P_DS003_012|P_DS003_014"/>
    <s v="P_DS003_015|P_DS003_017|P_DS003_018|P_DS003_024|P_DS003_027|P_DS003_029|P_DS003_032|P_DS003_003|P_DS003_005|P_DS003_006|P_DS003_008|P_DS003_011"/>
    <n v="2.6666666666666665"/>
    <n v="0"/>
    <n v="100"/>
    <n v="1"/>
    <n v="35"/>
    <n v="32"/>
    <n v="153"/>
    <n v="33059.15"/>
    <n v="4.78125"/>
    <n v="1033.0984375"/>
    <n v="12.25"/>
    <n v="10.305418477083334"/>
    <n v="2"/>
    <n v="0.10183464843750006"/>
    <n v="0"/>
    <n v="1.2575166353771265"/>
    <n v="0.61562499999999998"/>
    <n v="1.8731416270833334"/>
    <n v="0"/>
    <n v="7.5541518442708337"/>
    <n v="1120"/>
    <n v="65"/>
    <n v="1"/>
    <n v="1"/>
    <n v="1"/>
    <n v="0"/>
    <n v="0"/>
    <n v="0"/>
    <n v="162.69"/>
    <s v="Last-Mile Travel"/>
    <n v="1"/>
    <n v="41.325996150000002"/>
    <n v="356.37954200000001"/>
    <n v="20"/>
    <n v="6.25E-2"/>
    <n v="3.125E-2"/>
    <n v="35"/>
    <n v="0.11479443375000001"/>
    <n v="0.18275873948717949"/>
    <n v="17"/>
    <n v="48"/>
    <n v="2"/>
    <n v="10"/>
    <s v="Recover overdue put-away workload"/>
    <x v="2"/>
    <s v="Hyderabad"/>
    <s v="Medium"/>
    <n v="1900"/>
    <n v="2.8"/>
    <d v="1899-12-30T16:00:00"/>
    <d v="1899-12-30T16:30:00"/>
    <x v="16"/>
    <b v="0"/>
  </r>
  <r>
    <s v="DS003_20260714_I34"/>
    <s v="DS003"/>
    <d v="2026-07-14T00:00:00"/>
    <n v="34"/>
    <s v="Afternoon"/>
    <n v="30"/>
    <n v="15"/>
    <n v="0"/>
    <n v="2"/>
    <n v="13"/>
    <n v="0"/>
    <n v="1"/>
    <s v=""/>
    <s v="P_DS003_011|P_DS003_012"/>
    <s v="P_DS003_014|P_DS003_015|P_DS003_017|P_DS003_018|P_DS003_021|P_DS003_024|P_DS003_027|P_DS003_029|P_DS003_032|P_DS003_003|P_DS003_005|P_DS003_006|P_DS003_008"/>
    <n v="2.3076923076923075"/>
    <n v="0"/>
    <n v="100"/>
    <n v="1"/>
    <n v="34"/>
    <n v="30"/>
    <n v="164"/>
    <n v="41668"/>
    <n v="5.4666666666666668"/>
    <n v="1388.9333333333334"/>
    <n v="12.166666666666666"/>
    <n v="10.380191950555554"/>
    <n v="2"/>
    <n v="2.5782767222222225E-2"/>
    <n v="0"/>
    <n v="1.4667792450992045"/>
    <n v="0.54666666666666663"/>
    <n v="2.0134459044444446"/>
    <n v="0"/>
    <n v="7.3884127038888892"/>
    <n v="1050"/>
    <n v="65"/>
    <n v="2"/>
    <n v="2"/>
    <n v="0"/>
    <n v="2"/>
    <n v="0"/>
    <n v="0"/>
    <n v="523.37"/>
    <s v="Store Not Ready for Rider"/>
    <n v="2"/>
    <n v="39.268355833333331"/>
    <n v="274.83814085"/>
    <n v="16"/>
    <n v="6.6666666666666666E-2"/>
    <n v="6.6666666666666666E-2"/>
    <n v="35"/>
    <n v="0.10068809188034188"/>
    <n v="0.14094263633333334"/>
    <n v="14"/>
    <n v="51"/>
    <n v="2"/>
    <n v="11"/>
    <s v="Recover overdue put-away workload"/>
    <x v="2"/>
    <s v="Hyderabad"/>
    <s v="Medium"/>
    <n v="1900"/>
    <n v="2.8"/>
    <d v="1899-12-30T16:30:00"/>
    <d v="1899-12-30T17:00:00"/>
    <x v="16"/>
    <b v="0"/>
  </r>
  <r>
    <s v="DS003_20260714_I35"/>
    <s v="DS003"/>
    <d v="2026-07-14T00:00:00"/>
    <n v="35"/>
    <s v="Afternoon"/>
    <n v="32"/>
    <n v="8"/>
    <n v="0"/>
    <n v="2"/>
    <n v="6"/>
    <n v="0"/>
    <n v="1"/>
    <s v=""/>
    <s v="P_DS003_015|P_DS003_018"/>
    <s v="P_DS003_021|P_DS003_024|P_DS003_027|P_DS003_003|P_DS003_006|P_DS003_012"/>
    <n v="5.333333333333333"/>
    <n v="0"/>
    <n v="100"/>
    <n v="1"/>
    <n v="33"/>
    <n v="32"/>
    <n v="153"/>
    <n v="36736.75"/>
    <n v="4.78125"/>
    <n v="1148.0234375"/>
    <n v="11.90625"/>
    <n v="9.6672396776041669"/>
    <n v="1"/>
    <n v="4.1633385416666715E-3"/>
    <n v="0"/>
    <n v="1.3079297226849977"/>
    <n v="0.53697916666666667"/>
    <n v="1.8449088802083333"/>
    <n v="0"/>
    <n v="6.9025391197916663"/>
    <n v="1120"/>
    <n v="35"/>
    <n v="1"/>
    <n v="1"/>
    <n v="0"/>
    <n v="0"/>
    <n v="1"/>
    <n v="0"/>
    <n v="111.19"/>
    <s v="Store Not Ready for Rider"/>
    <n v="1"/>
    <n v="46.588772133333336"/>
    <n v="378.31346115000002"/>
    <n v="26"/>
    <n v="3.125E-2"/>
    <n v="3.125E-2"/>
    <n v="35"/>
    <n v="0.25882651185185185"/>
    <n v="0.36029853442857146"/>
    <n v="19"/>
    <n v="16"/>
    <n v="3"/>
    <n v="3"/>
    <s v="Recover overdue put-away workload"/>
    <x v="2"/>
    <s v="Hyderabad"/>
    <s v="Medium"/>
    <n v="1900"/>
    <n v="2.8"/>
    <d v="1899-12-30T17:00:00"/>
    <d v="1899-12-30T17:30:00"/>
    <x v="17"/>
    <b v="0"/>
  </r>
  <r>
    <s v="DS003_20260714_I36"/>
    <s v="DS003"/>
    <d v="2026-07-14T00:00:00"/>
    <n v="36"/>
    <s v="Afternoon"/>
    <n v="50"/>
    <n v="8"/>
    <n v="0"/>
    <n v="2"/>
    <n v="6"/>
    <n v="0"/>
    <n v="1"/>
    <s v=""/>
    <s v="P_DS003_018|P_DS003_021"/>
    <s v="P_DS003_024|P_DS003_027|P_DS003_003|P_DS003_006|P_DS003_012|P_DS003_015"/>
    <n v="8.3333333333333339"/>
    <n v="0"/>
    <n v="100"/>
    <n v="1"/>
    <n v="32"/>
    <n v="50"/>
    <n v="240"/>
    <n v="54783.65"/>
    <n v="4.8"/>
    <n v="1095.673"/>
    <n v="13.04"/>
    <n v="10.055383034333333"/>
    <n v="2"/>
    <n v="3.5701264999999968E-2"/>
    <n v="0"/>
    <n v="1.252192226653241"/>
    <n v="0.63366666666666671"/>
    <n v="1.8858588839999999"/>
    <n v="0"/>
    <n v="7.2895241409999993"/>
    <n v="1750"/>
    <n v="35"/>
    <n v="0"/>
    <n v="0"/>
    <n v="0"/>
    <n v="0"/>
    <n v="0"/>
    <n v="0"/>
    <n v="0"/>
    <s v="Last-Mile Travel"/>
    <n v="1"/>
    <n v="60.99663163333333"/>
    <n v="471.84587628333333"/>
    <n v="27"/>
    <n v="0.04"/>
    <n v="0"/>
    <n v="35"/>
    <n v="0.33887017574074074"/>
    <n v="0.44937702503174604"/>
    <n v="23"/>
    <n v="12"/>
    <n v="3"/>
    <n v="3"/>
    <s v="Recover overdue put-away workload"/>
    <x v="2"/>
    <s v="Hyderabad"/>
    <s v="Medium"/>
    <n v="1900"/>
    <n v="2.8"/>
    <d v="1899-12-30T17:30:00"/>
    <d v="1899-12-30T18:00:00"/>
    <x v="17"/>
    <b v="0"/>
  </r>
  <r>
    <s v="DS003_20260714_I37"/>
    <s v="DS003"/>
    <d v="2026-07-14T00:00:00"/>
    <n v="37"/>
    <s v="Evening"/>
    <n v="71"/>
    <n v="8"/>
    <n v="0"/>
    <n v="0"/>
    <n v="8"/>
    <n v="0"/>
    <n v="0"/>
    <s v=""/>
    <s v=""/>
    <s v="P_DS003_021|P_DS003_024|P_DS003_027|P_DS003_003|P_DS003_006|P_DS003_012|P_DS003_015|P_DS003_018"/>
    <n v="8.875"/>
    <n v="0"/>
    <n v="100"/>
    <n v="0"/>
    <n v="32"/>
    <n v="71"/>
    <n v="339"/>
    <n v="70474.559999999998"/>
    <n v="4.774647887323944"/>
    <n v="992.59943661971829"/>
    <n v="15.774647887323944"/>
    <n v="10.144649620187794"/>
    <n v="0"/>
    <n v="0"/>
    <n v="6.5697915492957731E-3"/>
    <n v="1.3215581409064701"/>
    <n v="0.60680751173708924"/>
    <n v="1.4264551004694834"/>
    <n v="0.10361705915492958"/>
    <n v="7.16501730258216"/>
    <n v="2840"/>
    <n v="35"/>
    <n v="3"/>
    <n v="3"/>
    <n v="2"/>
    <n v="0"/>
    <n v="1"/>
    <n v="0"/>
    <n v="819.01"/>
    <s v="No SLA Breach"/>
    <n v="0"/>
    <n v="93.869368733333332"/>
    <n v="774.02372418333334"/>
    <n v="35"/>
    <n v="0"/>
    <n v="4.2253521126760563E-2"/>
    <n v="40"/>
    <n v="0.3911223697222222"/>
    <n v="0.73716545160317459"/>
    <n v="37"/>
    <n v="-2"/>
    <n v="5"/>
    <n v="3"/>
    <s v="Recover overdue put-away workload"/>
    <x v="2"/>
    <s v="Hyderabad"/>
    <s v="Medium"/>
    <n v="1900"/>
    <n v="2.8"/>
    <d v="1899-12-30T18:00:00"/>
    <d v="1899-12-30T18:30:00"/>
    <x v="18"/>
    <b v="1"/>
  </r>
  <r>
    <s v="DS003_20260714_I38"/>
    <s v="DS003"/>
    <d v="2026-07-14T00:00:00"/>
    <n v="38"/>
    <s v="Evening"/>
    <n v="91"/>
    <n v="8"/>
    <n v="0"/>
    <n v="0"/>
    <n v="8"/>
    <n v="0"/>
    <n v="0"/>
    <s v=""/>
    <s v=""/>
    <s v="P_DS003_024|P_DS003_027|P_DS003_003|P_DS003_006|P_DS003_012|P_DS003_015|P_DS003_018|P_DS003_021"/>
    <n v="11.375"/>
    <n v="0"/>
    <n v="100"/>
    <n v="0"/>
    <n v="32"/>
    <n v="91"/>
    <n v="471"/>
    <n v="109490.67"/>
    <n v="5.1758241758241761"/>
    <n v="1203.1941758241758"/>
    <n v="16.736263736263737"/>
    <n v="11.479133115750916"/>
    <n v="0"/>
    <n v="0"/>
    <n v="1.56067467032967E-2"/>
    <n v="1.3992002069412277"/>
    <n v="0.66758241758241754"/>
    <n v="0.66721723406593403"/>
    <n v="1.2788080450549451"/>
    <n v="7.1886316642857144"/>
    <n v="3640"/>
    <n v="35"/>
    <n v="2"/>
    <n v="2"/>
    <n v="1"/>
    <n v="0"/>
    <n v="1"/>
    <n v="0"/>
    <n v="1373.54"/>
    <s v="No SLA Breach"/>
    <n v="0"/>
    <n v="122.48964223333333"/>
    <n v="840.30368398333337"/>
    <n v="35"/>
    <n v="0"/>
    <n v="2.197802197802198E-2"/>
    <n v="40"/>
    <n v="0.51037350930555558"/>
    <n v="0.80028922284126991"/>
    <n v="41"/>
    <n v="-6"/>
    <n v="6"/>
    <n v="2"/>
    <s v="Recover overdue put-away workload"/>
    <x v="2"/>
    <s v="Hyderabad"/>
    <s v="Medium"/>
    <n v="1900"/>
    <n v="2.8"/>
    <d v="1899-12-30T18:30:00"/>
    <d v="1899-12-30T19:00:00"/>
    <x v="18"/>
    <b v="1"/>
  </r>
  <r>
    <s v="DS003_20260714_I39"/>
    <s v="DS003"/>
    <d v="2026-07-14T00:00:00"/>
    <n v="39"/>
    <s v="Evening"/>
    <n v="108"/>
    <n v="8"/>
    <n v="0"/>
    <n v="0"/>
    <n v="8"/>
    <n v="0"/>
    <n v="0"/>
    <s v=""/>
    <s v=""/>
    <s v="P_DS003_027|P_DS003_003|P_DS003_006|P_DS003_012|P_DS003_015|P_DS003_018|P_DS003_021|P_DS003_024"/>
    <n v="13.5"/>
    <n v="0"/>
    <n v="100"/>
    <n v="0"/>
    <n v="32"/>
    <n v="108"/>
    <n v="528"/>
    <n v="123736.28"/>
    <n v="4.8888888888888893"/>
    <n v="1145.7062962962964"/>
    <n v="17.657407407407408"/>
    <n v="15.296572131790125"/>
    <n v="17"/>
    <n v="0.15353453966049385"/>
    <n v="4.5865985956790117E-2"/>
    <n v="1.3440950910854423"/>
    <n v="0.59459876543209877"/>
    <n v="0"/>
    <n v="5.2609636288580246"/>
    <n v="7.1325301328703699"/>
    <n v="4320"/>
    <n v="35"/>
    <n v="5"/>
    <n v="5"/>
    <n v="1"/>
    <n v="3"/>
    <n v="1"/>
    <n v="0"/>
    <n v="1526.3"/>
    <s v="Rider Supply / Availability"/>
    <n v="17"/>
    <n v="145.26496988333332"/>
    <n v="969.53566676666662"/>
    <n v="35"/>
    <n v="0.15740740740740741"/>
    <n v="4.6296296296296294E-2"/>
    <n v="40"/>
    <n v="0.60527070784722214"/>
    <n v="0.92336730168253967"/>
    <n v="47"/>
    <n v="-12"/>
    <n v="7"/>
    <n v="1"/>
    <s v="Add or rebalance riders in this interval"/>
    <x v="2"/>
    <s v="Hyderabad"/>
    <s v="Medium"/>
    <n v="1900"/>
    <n v="2.8"/>
    <d v="1899-12-30T19:00:00"/>
    <d v="1899-12-30T19:30:00"/>
    <x v="19"/>
    <b v="1"/>
  </r>
  <r>
    <s v="DS003_20260714_I40"/>
    <s v="DS003"/>
    <d v="2026-07-14T00:00:00"/>
    <n v="40"/>
    <s v="Evening"/>
    <n v="142"/>
    <n v="8"/>
    <n v="0"/>
    <n v="0"/>
    <n v="8"/>
    <n v="0"/>
    <n v="0"/>
    <s v=""/>
    <s v=""/>
    <s v="P_DS003_003|P_DS003_006|P_DS003_012|P_DS003_015|P_DS003_018|P_DS003_021|P_DS003_024|P_DS003_027"/>
    <n v="17.75"/>
    <n v="0"/>
    <n v="100"/>
    <n v="0"/>
    <n v="32"/>
    <n v="142"/>
    <n v="692"/>
    <n v="146371.06"/>
    <n v="4.873239436619718"/>
    <n v="1030.7821126760564"/>
    <n v="19.725352112676056"/>
    <n v="27.302389016666666"/>
    <n v="132"/>
    <n v="7.6221076909624417"/>
    <n v="0.15547873133802817"/>
    <n v="1.423789088722839"/>
    <n v="0.63122065727699528"/>
    <n v="0"/>
    <n v="17.327221317488263"/>
    <n v="6.8327543280516432"/>
    <n v="5680"/>
    <n v="35"/>
    <n v="3"/>
    <n v="3"/>
    <n v="1"/>
    <n v="2"/>
    <n v="0"/>
    <n v="0"/>
    <n v="441.11"/>
    <s v="Rider Supply / Availability"/>
    <n v="132"/>
    <n v="198.17133176666667"/>
    <n v="968.91179339999997"/>
    <n v="35"/>
    <n v="0.92957746478873238"/>
    <n v="2.1126760563380281E-2"/>
    <n v="40"/>
    <n v="0.8257138823611111"/>
    <n v="0.92277313657142856"/>
    <n v="47"/>
    <n v="-12"/>
    <n v="10"/>
    <n v="-2"/>
    <s v="Add or rebalance riders in this interval"/>
    <x v="2"/>
    <s v="Hyderabad"/>
    <s v="Medium"/>
    <n v="1900"/>
    <n v="2.8"/>
    <d v="1899-12-30T19:30:00"/>
    <d v="1899-12-30T20:00:00"/>
    <x v="19"/>
    <b v="1"/>
  </r>
  <r>
    <s v="DS003_20260714_I41"/>
    <s v="DS003"/>
    <d v="2026-07-14T00:00:00"/>
    <n v="41"/>
    <s v="Evening"/>
    <n v="133"/>
    <n v="8"/>
    <n v="0"/>
    <n v="0"/>
    <n v="8"/>
    <n v="0"/>
    <n v="0"/>
    <s v=""/>
    <s v=""/>
    <s v="P_DS003_006|P_DS003_012|P_DS003_015|P_DS003_018|P_DS003_021|P_DS003_024|P_DS003_027|P_DS003_003"/>
    <n v="16.625"/>
    <n v="0"/>
    <n v="100"/>
    <n v="0"/>
    <n v="32"/>
    <n v="133"/>
    <n v="675"/>
    <n v="154997.94"/>
    <n v="5.0751879699248121"/>
    <n v="1165.398045112782"/>
    <n v="19.13533834586466"/>
    <n v="43.798185571929828"/>
    <n v="133"/>
    <n v="24.662847226065164"/>
    <n v="8.9630116917293223E-2"/>
    <n v="1.4564035581893979"/>
    <n v="0.58734335839598995"/>
    <n v="0"/>
    <n v="33.797060602255641"/>
    <n v="6.9366702327067671"/>
    <n v="5320"/>
    <n v="35"/>
    <n v="4"/>
    <n v="4"/>
    <n v="3"/>
    <n v="0"/>
    <n v="1"/>
    <n v="0"/>
    <n v="1190.1400000000001"/>
    <s v="Rider Supply / Availability"/>
    <n v="133"/>
    <n v="193.35742485"/>
    <n v="970.23205885000004"/>
    <n v="35"/>
    <n v="1"/>
    <n v="3.007518796992481E-2"/>
    <n v="40"/>
    <n v="0.80565593687500003"/>
    <n v="0.92403053223809528"/>
    <n v="47"/>
    <n v="-12"/>
    <n v="10"/>
    <n v="-2"/>
    <s v="Add or rebalance riders in this interval"/>
    <x v="2"/>
    <s v="Hyderabad"/>
    <s v="Medium"/>
    <n v="1900"/>
    <n v="2.8"/>
    <d v="1899-12-30T20:00:00"/>
    <d v="1899-12-30T20:30:00"/>
    <x v="20"/>
    <b v="1"/>
  </r>
  <r>
    <s v="DS003_20260714_I42"/>
    <s v="DS003"/>
    <d v="2026-07-14T00:00:00"/>
    <n v="42"/>
    <s v="Evening"/>
    <n v="123"/>
    <n v="8"/>
    <n v="0"/>
    <n v="0"/>
    <n v="8"/>
    <n v="0"/>
    <n v="0"/>
    <s v=""/>
    <s v=""/>
    <s v="P_DS003_012|P_DS003_015|P_DS003_018|P_DS003_021|P_DS003_024|P_DS003_027|P_DS003_003|P_DS003_006"/>
    <n v="15.375"/>
    <n v="0"/>
    <n v="100"/>
    <n v="0"/>
    <n v="32"/>
    <n v="123"/>
    <n v="597"/>
    <n v="142645.84"/>
    <n v="4.8536585365853657"/>
    <n v="1159.7222764227643"/>
    <n v="18.495934959349594"/>
    <n v="55.054048355555558"/>
    <n v="123"/>
    <n v="36.558113396205961"/>
    <n v="9.048971178861788E-2"/>
    <n v="1.3573389560972464"/>
    <n v="0.65596205962059628"/>
    <n v="0"/>
    <n v="44.889338455284559"/>
    <n v="7.0783988360433607"/>
    <n v="4920"/>
    <n v="35"/>
    <n v="8"/>
    <n v="7"/>
    <n v="5"/>
    <n v="3"/>
    <n v="0"/>
    <n v="0"/>
    <n v="2728.75"/>
    <s v="Rider Supply / Availability"/>
    <n v="123"/>
    <n v="173.03888963333333"/>
    <n v="959.95509555000001"/>
    <n v="35"/>
    <n v="1"/>
    <n v="5.6910569105691054E-2"/>
    <n v="40"/>
    <n v="0.7209953734722222"/>
    <n v="0.91424294814285711"/>
    <n v="46"/>
    <n v="-11"/>
    <n v="9"/>
    <n v="-1"/>
    <s v="Add or rebalance riders in this interval"/>
    <x v="2"/>
    <s v="Hyderabad"/>
    <s v="Medium"/>
    <n v="1900"/>
    <n v="2.8"/>
    <d v="1899-12-30T20:30:00"/>
    <d v="1899-12-30T21:00:00"/>
    <x v="20"/>
    <b v="1"/>
  </r>
  <r>
    <s v="DS003_20260714_I43"/>
    <s v="DS003"/>
    <d v="2026-07-14T00:00:00"/>
    <n v="43"/>
    <s v="Evening"/>
    <n v="103"/>
    <n v="8"/>
    <n v="0"/>
    <n v="0"/>
    <n v="8"/>
    <n v="0"/>
    <n v="0"/>
    <s v=""/>
    <s v=""/>
    <s v="P_DS003_015|P_DS003_018|P_DS003_021|P_DS003_024|P_DS003_027|P_DS003_003|P_DS003_006|P_DS003_012"/>
    <n v="12.875"/>
    <n v="0"/>
    <n v="100"/>
    <n v="0"/>
    <n v="32"/>
    <n v="103"/>
    <n v="504"/>
    <n v="109726.83"/>
    <n v="4.8932038834951452"/>
    <n v="1065.3090291262135"/>
    <n v="17.592233009708739"/>
    <n v="66.035188087378643"/>
    <n v="103"/>
    <n v="48.4429550776699"/>
    <n v="5.0327326860841416E-3"/>
    <n v="1.3213496211903737"/>
    <n v="0.64174757281553396"/>
    <n v="0"/>
    <n v="55.760806842394821"/>
    <n v="7.4148273613268607"/>
    <n v="4120"/>
    <n v="35"/>
    <n v="2"/>
    <n v="2"/>
    <n v="0"/>
    <n v="0"/>
    <n v="1"/>
    <n v="1"/>
    <n v="280.58000000000004"/>
    <s v="Rider Supply / Availability"/>
    <n v="103"/>
    <n v="139.01851931666667"/>
    <n v="962.42812968333328"/>
    <n v="35"/>
    <n v="1"/>
    <n v="1.9417475728155338E-2"/>
    <n v="40"/>
    <n v="0.57924383048611117"/>
    <n v="0.91659821874603165"/>
    <n v="46"/>
    <n v="-11"/>
    <n v="7"/>
    <n v="1"/>
    <s v="Add or rebalance riders in this interval"/>
    <x v="2"/>
    <s v="Hyderabad"/>
    <s v="Medium"/>
    <n v="1900"/>
    <n v="2.8"/>
    <d v="1899-12-30T21:00:00"/>
    <d v="1899-12-30T21:30:00"/>
    <x v="21"/>
    <b v="1"/>
  </r>
  <r>
    <s v="DS003_20260714_I44"/>
    <s v="DS003"/>
    <d v="2026-07-14T00:00:00"/>
    <n v="44"/>
    <s v="Evening"/>
    <n v="87"/>
    <n v="8"/>
    <n v="0"/>
    <n v="0"/>
    <n v="8"/>
    <n v="0"/>
    <n v="0"/>
    <s v=""/>
    <s v=""/>
    <s v="P_DS003_018|P_DS003_021|P_DS003_024|P_DS003_027|P_DS003_003|P_DS003_006|P_DS003_012|P_DS003_015"/>
    <n v="10.875"/>
    <n v="0"/>
    <n v="100"/>
    <n v="0"/>
    <n v="32"/>
    <n v="87"/>
    <n v="446"/>
    <n v="95056.5"/>
    <n v="5.1264367816091951"/>
    <n v="1092.6034482758621"/>
    <n v="16.206896551724139"/>
    <n v="66.751311579118777"/>
    <n v="87"/>
    <n v="50.544415027394635"/>
    <n v="5.1970727969348632E-3"/>
    <n v="1.3748839458815449"/>
    <n v="0.64080459770114939"/>
    <n v="0"/>
    <n v="57.383944567049809"/>
    <n v="6.4715771716475095"/>
    <n v="3480"/>
    <n v="35"/>
    <n v="2"/>
    <n v="2"/>
    <n v="1"/>
    <n v="1"/>
    <n v="0"/>
    <n v="0"/>
    <n v="225.27"/>
    <s v="Rider Supply / Availability"/>
    <n v="87"/>
    <n v="120.42234781666667"/>
    <n v="969.35820358333331"/>
    <n v="35"/>
    <n v="1"/>
    <n v="2.2988505747126436E-2"/>
    <n v="40"/>
    <n v="0.50175978256944442"/>
    <n v="0.9231982891269841"/>
    <n v="47"/>
    <n v="-12"/>
    <n v="6"/>
    <n v="2"/>
    <s v="Add or rebalance riders in this interval"/>
    <x v="2"/>
    <s v="Hyderabad"/>
    <s v="Medium"/>
    <n v="1900"/>
    <n v="2.8"/>
    <d v="1899-12-30T21:30:00"/>
    <d v="1899-12-30T22:00:00"/>
    <x v="21"/>
    <b v="1"/>
  </r>
  <r>
    <s v="DS003_20260714_I45"/>
    <s v="DS003"/>
    <d v="2026-07-14T00:00:00"/>
    <n v="45"/>
    <s v="Evening"/>
    <n v="75"/>
    <n v="8"/>
    <n v="0"/>
    <n v="0"/>
    <n v="8"/>
    <n v="0"/>
    <n v="0"/>
    <s v=""/>
    <s v=""/>
    <s v="P_DS003_021|P_DS003_024|P_DS003_027|P_DS003_003|P_DS003_006|P_DS003_012|P_DS003_015|P_DS003_018"/>
    <n v="9.375"/>
    <n v="0"/>
    <n v="100"/>
    <n v="0"/>
    <n v="32"/>
    <n v="75"/>
    <n v="360"/>
    <n v="81674.95"/>
    <n v="4.8"/>
    <n v="1088.9993333333332"/>
    <n v="14.266666666666667"/>
    <n v="63.419591594222219"/>
    <n v="75"/>
    <n v="49.152924927555553"/>
    <n v="1.6701091111111107E-3"/>
    <n v="1.2920473789926514"/>
    <n v="0.624"/>
    <n v="0"/>
    <n v="53.639946046888888"/>
    <n v="6.9285947188888892"/>
    <n v="2625"/>
    <n v="35"/>
    <n v="3"/>
    <n v="3"/>
    <n v="1"/>
    <n v="1"/>
    <n v="1"/>
    <n v="0"/>
    <n v="1734.1299999999999"/>
    <s v="Rider Supply / Availability"/>
    <n v="75"/>
    <n v="94.971876699999996"/>
    <n v="969.84200623333334"/>
    <n v="35"/>
    <n v="1"/>
    <n v="0.04"/>
    <n v="35"/>
    <n v="0.39571615291666667"/>
    <n v="0.92365905355555555"/>
    <n v="47"/>
    <n v="-12"/>
    <n v="5"/>
    <n v="3"/>
    <s v="Add or rebalance riders in this interval"/>
    <x v="2"/>
    <s v="Hyderabad"/>
    <s v="Medium"/>
    <n v="1900"/>
    <n v="2.8"/>
    <d v="1899-12-30T22:00:00"/>
    <d v="1899-12-30T22:30:00"/>
    <x v="22"/>
    <b v="0"/>
  </r>
  <r>
    <s v="DS003_20260714_I46"/>
    <s v="DS003"/>
    <d v="2026-07-14T00:00:00"/>
    <n v="46"/>
    <s v="Evening"/>
    <n v="41"/>
    <n v="8"/>
    <n v="0"/>
    <n v="0"/>
    <n v="8"/>
    <n v="0"/>
    <n v="0"/>
    <s v=""/>
    <s v=""/>
    <s v="P_DS003_024|P_DS003_027|P_DS003_003|P_DS003_006|P_DS003_012|P_DS003_015|P_DS003_018|P_DS003_021"/>
    <n v="5.125"/>
    <n v="0"/>
    <n v="100"/>
    <n v="0"/>
    <n v="32"/>
    <n v="41"/>
    <n v="195"/>
    <n v="47088.36"/>
    <n v="4.7560975609756095"/>
    <n v="1148.4965853658537"/>
    <n v="12.268292682926829"/>
    <n v="53.180493834146347"/>
    <n v="41"/>
    <n v="40.912201151219513"/>
    <n v="0"/>
    <n v="1.3045019877865129"/>
    <n v="0.62032520325203255"/>
    <n v="0"/>
    <n v="43.573895919105695"/>
    <n v="6.8187625849593489"/>
    <n v="1435"/>
    <n v="35"/>
    <n v="2"/>
    <n v="2"/>
    <n v="1"/>
    <n v="1"/>
    <n v="0"/>
    <n v="0"/>
    <n v="297.10000000000002"/>
    <s v="Rider Supply / Availability"/>
    <n v="41"/>
    <n v="54.571759716666669"/>
    <n v="969.55578055000001"/>
    <n v="35"/>
    <n v="1"/>
    <n v="4.878048780487805E-2"/>
    <n v="35"/>
    <n v="0.22738233215277778"/>
    <n v="0.92338645766666672"/>
    <n v="47"/>
    <n v="-12"/>
    <n v="3"/>
    <n v="5"/>
    <s v="Add or rebalance riders in this interval"/>
    <x v="2"/>
    <s v="Hyderabad"/>
    <s v="Medium"/>
    <n v="1900"/>
    <n v="2.8"/>
    <d v="1899-12-30T22:30:00"/>
    <d v="1899-12-30T23:00:00"/>
    <x v="22"/>
    <b v="0"/>
  </r>
  <r>
    <s v="DS003_20260714_I47"/>
    <s v="DS003"/>
    <d v="2026-07-14T00:00:00"/>
    <n v="47"/>
    <s v="Late Night"/>
    <n v="31"/>
    <n v="8"/>
    <n v="0"/>
    <n v="2"/>
    <n v="6"/>
    <n v="0"/>
    <n v="1"/>
    <s v=""/>
    <s v="P_DS003_027|P_DS003_003"/>
    <s v="P_DS003_006|P_DS003_012|P_DS003_015|P_DS003_018|P_DS003_021|P_DS003_024"/>
    <n v="5.166666666666667"/>
    <n v="0"/>
    <n v="100"/>
    <n v="1"/>
    <n v="31"/>
    <n v="31"/>
    <n v="148"/>
    <n v="36874.79"/>
    <n v="4.774193548387097"/>
    <n v="1189.5093548387097"/>
    <n v="11.935483870967742"/>
    <n v="32.578583226881719"/>
    <n v="31"/>
    <n v="20.643099355913979"/>
    <n v="0"/>
    <n v="1.338594266095636"/>
    <n v="0.61989247311827955"/>
    <n v="0"/>
    <n v="23.021618874731182"/>
    <n v="6.6974023360215051"/>
    <n v="1085"/>
    <n v="35"/>
    <n v="3"/>
    <n v="3"/>
    <n v="2"/>
    <n v="1"/>
    <n v="0"/>
    <n v="0"/>
    <n v="725.29"/>
    <s v="Rider Supply / Availability"/>
    <n v="31"/>
    <n v="42.535881733333333"/>
    <n v="968.62434993333329"/>
    <n v="35"/>
    <n v="1"/>
    <n v="9.6774193548387094E-2"/>
    <n v="35"/>
    <n v="0.23631045407407408"/>
    <n v="0.92249938088888883"/>
    <n v="47"/>
    <n v="-12"/>
    <n v="3"/>
    <n v="3"/>
    <s v="Add or rebalance riders in this interval"/>
    <x v="2"/>
    <s v="Hyderabad"/>
    <s v="Medium"/>
    <n v="1900"/>
    <n v="2.8"/>
    <d v="1899-12-30T23:00:00"/>
    <d v="1899-12-30T23:30:00"/>
    <x v="23"/>
    <b v="0"/>
  </r>
  <r>
    <s v="DS003_20260714_I48"/>
    <s v="DS003"/>
    <d v="2026-07-14T00:00:00"/>
    <n v="48"/>
    <s v="Late Night"/>
    <n v="21"/>
    <n v="8"/>
    <n v="0"/>
    <n v="2"/>
    <n v="6"/>
    <n v="0"/>
    <n v="1"/>
    <s v=""/>
    <s v="P_DS003_003|P_DS003_006"/>
    <s v="P_DS003_012|P_DS003_015|P_DS003_018|P_DS003_021|P_DS003_024|P_DS003_027"/>
    <n v="3.5"/>
    <n v="0"/>
    <n v="100"/>
    <n v="1"/>
    <n v="30"/>
    <n v="21"/>
    <n v="101"/>
    <n v="19224.43"/>
    <n v="4.8095238095238093"/>
    <n v="915.44904761904763"/>
    <n v="12.142857142857142"/>
    <n v="14.212010917460319"/>
    <n v="12"/>
    <n v="2.7318666103174598"/>
    <n v="0"/>
    <n v="1.3529460669767872"/>
    <n v="0.70396825396825391"/>
    <n v="0.50188746587301591"/>
    <n v="3.5926439198412701"/>
    <n v="7.5434050531746024"/>
    <n v="735"/>
    <n v="35"/>
    <n v="0"/>
    <n v="0"/>
    <n v="0"/>
    <n v="0"/>
    <n v="0"/>
    <n v="0"/>
    <n v="0"/>
    <s v="Rider Supply / Availability"/>
    <n v="9"/>
    <n v="29.063829016666666"/>
    <n v="902.9843347333333"/>
    <n v="35"/>
    <n v="0.5714285714285714"/>
    <n v="0"/>
    <n v="35"/>
    <n v="0.16146571675925925"/>
    <n v="0.85998508069841262"/>
    <n v="43"/>
    <n v="-8"/>
    <n v="2"/>
    <n v="4"/>
    <s v="Add or rebalance riders in this interval"/>
    <x v="2"/>
    <s v="Hyderabad"/>
    <s v="Medium"/>
    <n v="1900"/>
    <n v="2.8"/>
    <d v="1899-12-30T23:30:00"/>
    <d v="1899-12-30T00:00:00"/>
    <x v="23"/>
    <b v="0"/>
  </r>
  <r>
    <s v="DS004_20260701_I01"/>
    <s v="DS004"/>
    <d v="2026-07-01T00:00:00"/>
    <n v="1"/>
    <s v="Night"/>
    <n v="7"/>
    <n v="9"/>
    <n v="8"/>
    <n v="0"/>
    <n v="1"/>
    <n v="600"/>
    <n v="0"/>
    <s v="P_DS004_004|P_DS004_007|P_DS004_013|P_DS004_016|P_DS004_022|P_DS004_025|P_DS004_028|P_DS004_034"/>
    <s v=""/>
    <s v="P_DS004_001"/>
    <n v="7"/>
    <n v="600"/>
    <n v="9400"/>
    <n v="0"/>
    <n v="50"/>
    <n v="7"/>
    <n v="40"/>
    <n v="9036.94"/>
    <n v="5.7142857142857144"/>
    <n v="1290.9914285714287"/>
    <n v="12.571428571428571"/>
    <n v="11.39011505952381"/>
    <n v="0"/>
    <n v="0"/>
    <n v="0.25243157142857142"/>
    <n v="1.5312058812647649"/>
    <n v="0.60238095238095235"/>
    <n v="2.3860183976190474"/>
    <n v="0"/>
    <n v="7.99933475"/>
    <n v="245"/>
    <n v="33"/>
    <n v="0"/>
    <n v="0"/>
    <n v="0"/>
    <n v="0"/>
    <n v="0"/>
    <n v="0"/>
    <n v="0"/>
    <s v="No SLA Breach"/>
    <n v="0"/>
    <n v="10.7184411"/>
    <n v="60.353871866666665"/>
    <n v="4"/>
    <n v="0"/>
    <n v="0"/>
    <n v="35"/>
    <n v="0.35728136999999999"/>
    <n v="6.0963506936026937E-2"/>
    <n v="3"/>
    <n v="30"/>
    <n v="1"/>
    <n v="0"/>
    <s v="Monitor - no immediate intervention"/>
    <x v="3"/>
    <s v="Hyderabad"/>
    <s v="Large"/>
    <n v="2200"/>
    <n v="3.2"/>
    <d v="1899-12-30T00:00:00"/>
    <d v="1899-12-30T00:30:00"/>
    <x v="0"/>
    <b v="0"/>
  </r>
  <r>
    <s v="DS004_20260701_I02"/>
    <s v="DS004"/>
    <d v="2026-07-01T00:00:00"/>
    <n v="2"/>
    <s v="Night"/>
    <n v="10"/>
    <n v="10"/>
    <n v="9"/>
    <n v="0"/>
    <n v="1"/>
    <n v="675"/>
    <n v="0"/>
    <s v="P_DS004_007|P_DS004_013|P_DS004_016|P_DS004_019|P_DS004_022|P_DS004_025|P_DS004_028|P_DS004_034|P_DS004_001"/>
    <s v=""/>
    <s v="P_DS004_004"/>
    <n v="10"/>
    <n v="675"/>
    <n v="8725"/>
    <n v="0"/>
    <n v="50"/>
    <n v="10"/>
    <n v="45"/>
    <n v="12067.039999999999"/>
    <n v="4.5"/>
    <n v="1206.704"/>
    <n v="12.6"/>
    <n v="10.993376906666667"/>
    <n v="2"/>
    <n v="0.17640986333333331"/>
    <n v="0.13068531333333333"/>
    <n v="1.3456852274240487"/>
    <n v="0.59000000000000008"/>
    <n v="2.0663705349999999"/>
    <n v="0"/>
    <n v="7.9370063633333334"/>
    <n v="350"/>
    <n v="35"/>
    <n v="0"/>
    <n v="0"/>
    <n v="0"/>
    <n v="0"/>
    <n v="0"/>
    <n v="0"/>
    <n v="0"/>
    <s v="Store Not Ready for Rider"/>
    <n v="2"/>
    <n v="13.4568522"/>
    <n v="127.18585111666667"/>
    <n v="7"/>
    <n v="0.2"/>
    <n v="0"/>
    <n v="35"/>
    <n v="0.44856173999999999"/>
    <n v="0.12112938201587302"/>
    <n v="7"/>
    <n v="28"/>
    <n v="1"/>
    <n v="0"/>
    <s v="Protect or increase picker capacity"/>
    <x v="3"/>
    <s v="Hyderabad"/>
    <s v="Large"/>
    <n v="2200"/>
    <n v="3.2"/>
    <d v="1899-12-30T00:30:00"/>
    <d v="1899-12-30T01:00:00"/>
    <x v="0"/>
    <b v="0"/>
  </r>
  <r>
    <s v="DS004_20260701_I03"/>
    <s v="DS004"/>
    <d v="2026-07-01T00:00:00"/>
    <n v="3"/>
    <s v="Night"/>
    <n v="12"/>
    <n v="10"/>
    <n v="9"/>
    <n v="0"/>
    <n v="1"/>
    <n v="675"/>
    <n v="0"/>
    <s v="P_DS004_013|P_DS004_016|P_DS004_019|P_DS004_022|P_DS004_025|P_DS004_028|P_DS004_034|P_DS004_001|P_DS004_004"/>
    <s v=""/>
    <s v="P_DS004_007"/>
    <n v="12"/>
    <n v="675"/>
    <n v="8050"/>
    <n v="0"/>
    <n v="50"/>
    <n v="12"/>
    <n v="69"/>
    <n v="15613.58"/>
    <n v="5.75"/>
    <n v="1301.1316666666667"/>
    <n v="12.333333333333334"/>
    <n v="11.406798291666666"/>
    <n v="6"/>
    <n v="0.33188219861111107"/>
    <n v="0.99963951805555562"/>
    <n v="1.666146483860665"/>
    <n v="0.58194444444444449"/>
    <n v="3.247730440277778"/>
    <n v="0"/>
    <n v="7.4576789527777771"/>
    <n v="420"/>
    <n v="35"/>
    <n v="2"/>
    <n v="2"/>
    <n v="1"/>
    <n v="0"/>
    <n v="1"/>
    <n v="0"/>
    <n v="563.12"/>
    <s v="Store Not Ready for Rider"/>
    <n v="5"/>
    <n v="17.410740533333332"/>
    <n v="115.8352536"/>
    <n v="7"/>
    <n v="0.5"/>
    <n v="0.16666666666666666"/>
    <n v="35"/>
    <n v="0.58035801777777773"/>
    <n v="0.11031928914285714"/>
    <n v="6"/>
    <n v="29"/>
    <n v="1"/>
    <n v="0"/>
    <s v="Protect or increase picker capacity"/>
    <x v="3"/>
    <s v="Hyderabad"/>
    <s v="Large"/>
    <n v="2200"/>
    <n v="3.2"/>
    <d v="1899-12-30T01:00:00"/>
    <d v="1899-12-30T01:30:00"/>
    <x v="1"/>
    <b v="0"/>
  </r>
  <r>
    <s v="DS004_20260701_I04"/>
    <s v="DS004"/>
    <d v="2026-07-01T00:00:00"/>
    <n v="4"/>
    <s v="Night"/>
    <n v="8"/>
    <n v="10"/>
    <n v="9"/>
    <n v="0"/>
    <n v="1"/>
    <n v="675"/>
    <n v="0"/>
    <s v="P_DS004_016|P_DS004_019|P_DS004_022|P_DS004_025|P_DS004_028|P_DS004_034|P_DS004_001|P_DS004_004|P_DS004_007"/>
    <s v=""/>
    <s v="P_DS004_013"/>
    <n v="8"/>
    <n v="675"/>
    <n v="7375"/>
    <n v="0"/>
    <n v="50"/>
    <n v="8"/>
    <n v="46"/>
    <n v="8842.43"/>
    <n v="5.75"/>
    <n v="1105.30375"/>
    <n v="12.125"/>
    <n v="10.621871835416666"/>
    <n v="2"/>
    <n v="0.13596422499999994"/>
    <n v="0.24314415624999999"/>
    <n v="1.540101551056186"/>
    <n v="0.5625"/>
    <n v="2.3457457020833332"/>
    <n v="0"/>
    <n v="7.3823761250000004"/>
    <n v="280"/>
    <n v="35"/>
    <n v="0"/>
    <n v="0"/>
    <n v="0"/>
    <n v="0"/>
    <n v="0"/>
    <n v="0"/>
    <n v="0"/>
    <s v="Store Not Ready for Rider"/>
    <n v="2"/>
    <n v="14.903829516666667"/>
    <n v="122.16158825000001"/>
    <n v="8"/>
    <n v="0.25"/>
    <n v="0"/>
    <n v="35"/>
    <n v="0.49679431722222223"/>
    <n v="0.11634436976190476"/>
    <n v="6"/>
    <n v="29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01_I05"/>
    <s v="DS004"/>
    <d v="2026-07-01T00:00:00"/>
    <n v="5"/>
    <s v="Night"/>
    <n v="11"/>
    <n v="10"/>
    <n v="9"/>
    <n v="0"/>
    <n v="1"/>
    <n v="675"/>
    <n v="0"/>
    <s v="P_DS004_019|P_DS004_022|P_DS004_025|P_DS004_028|P_DS004_034|P_DS004_001|P_DS004_004|P_DS004_007|P_DS004_013"/>
    <s v=""/>
    <s v="P_DS004_016"/>
    <n v="11"/>
    <n v="675"/>
    <n v="6700"/>
    <n v="0"/>
    <n v="50"/>
    <n v="11"/>
    <n v="52"/>
    <n v="12673.5"/>
    <n v="4.7272727272727275"/>
    <n v="1152.1363636363637"/>
    <n v="12.454545454545455"/>
    <n v="10.80203642121212"/>
    <n v="2"/>
    <n v="6.9740187878787871E-2"/>
    <n v="0.48589096363636375"/>
    <n v="1.3484491229177147"/>
    <n v="0.6"/>
    <n v="2.4343400833333333"/>
    <n v="0"/>
    <n v="7.3767872363636364"/>
    <n v="385"/>
    <n v="35"/>
    <n v="0"/>
    <n v="0"/>
    <n v="0"/>
    <n v="0"/>
    <n v="0"/>
    <n v="0"/>
    <n v="0"/>
    <s v="Store Not Ready for Rider"/>
    <n v="2"/>
    <n v="14.832940233333334"/>
    <n v="109.76896783333333"/>
    <n v="10"/>
    <n v="0.18181818181818182"/>
    <n v="0"/>
    <n v="35"/>
    <n v="0.49443134111111114"/>
    <n v="0.10454187412698412"/>
    <n v="6"/>
    <n v="29"/>
    <n v="1"/>
    <n v="0"/>
    <s v="Protect or increase picker capacity"/>
    <x v="3"/>
    <s v="Hyderabad"/>
    <s v="Large"/>
    <n v="2200"/>
    <n v="3.2"/>
    <d v="1899-12-30T02:00:00"/>
    <d v="1899-12-30T02:30:00"/>
    <x v="2"/>
    <b v="0"/>
  </r>
  <r>
    <s v="DS004_20260701_I06"/>
    <s v="DS004"/>
    <d v="2026-07-01T00:00:00"/>
    <n v="6"/>
    <s v="Night"/>
    <n v="5"/>
    <n v="10"/>
    <n v="9"/>
    <n v="0"/>
    <n v="1"/>
    <n v="675"/>
    <n v="0"/>
    <s v="P_DS004_022|P_DS004_025|P_DS004_028|P_DS004_034|P_DS004_001|P_DS004_004|P_DS004_007|P_DS004_013|P_DS004_016"/>
    <s v=""/>
    <s v="P_DS004_019"/>
    <n v="5"/>
    <n v="675"/>
    <n v="6025"/>
    <n v="0"/>
    <n v="50"/>
    <n v="5"/>
    <n v="28"/>
    <n v="5742.8899999999994"/>
    <n v="5.6"/>
    <n v="1148.578"/>
    <n v="12.4"/>
    <n v="10.338184243333334"/>
    <n v="0"/>
    <n v="0"/>
    <n v="4.4058823333333316E-2"/>
    <n v="1.3364910037811302"/>
    <n v="0.90666666666666662"/>
    <n v="2.2872164899999996"/>
    <n v="0"/>
    <n v="7.1743010866666665"/>
    <n v="175"/>
    <n v="35"/>
    <n v="0"/>
    <n v="0"/>
    <n v="0"/>
    <n v="0"/>
    <n v="0"/>
    <n v="0"/>
    <n v="0"/>
    <s v="No SLA Breach"/>
    <n v="0"/>
    <n v="5.422311633333333"/>
    <n v="65.461283616666663"/>
    <n v="8"/>
    <n v="0"/>
    <n v="0"/>
    <n v="35"/>
    <n v="0.18074372111111109"/>
    <n v="6.2344079634920634E-2"/>
    <n v="4"/>
    <n v="31"/>
    <n v="1"/>
    <n v="0"/>
    <s v="Monitor - no immediate intervention"/>
    <x v="3"/>
    <s v="Hyderabad"/>
    <s v="Large"/>
    <n v="2200"/>
    <n v="3.2"/>
    <d v="1899-12-30T02:30:00"/>
    <d v="1899-12-30T03:00:00"/>
    <x v="2"/>
    <b v="0"/>
  </r>
  <r>
    <s v="DS004_20260701_I07"/>
    <s v="DS004"/>
    <d v="2026-07-01T00:00:00"/>
    <n v="7"/>
    <s v="Night"/>
    <n v="7"/>
    <n v="10"/>
    <n v="9"/>
    <n v="0"/>
    <n v="1"/>
    <n v="675"/>
    <n v="0"/>
    <s v="P_DS004_025|P_DS004_028|P_DS004_034|P_DS004_001|P_DS004_004|P_DS004_007|P_DS004_013|P_DS004_016|P_DS004_019"/>
    <s v=""/>
    <s v="P_DS004_022"/>
    <n v="7"/>
    <n v="675"/>
    <n v="5350"/>
    <n v="0"/>
    <n v="50"/>
    <n v="7"/>
    <n v="32"/>
    <n v="6111.62"/>
    <n v="4.5714285714285712"/>
    <n v="873.08857142857141"/>
    <n v="12.428571428571429"/>
    <n v="10.632763833333334"/>
    <n v="0"/>
    <n v="0"/>
    <n v="0.46852816428571431"/>
    <n v="1.1716777267337311"/>
    <n v="0.85"/>
    <n v="2.4902058857142855"/>
    <n v="0"/>
    <n v="7.480653178571429"/>
    <n v="245"/>
    <n v="35"/>
    <n v="0"/>
    <n v="0"/>
    <n v="0"/>
    <n v="0"/>
    <n v="0"/>
    <n v="0"/>
    <n v="0"/>
    <s v="No SLA Breach"/>
    <n v="0"/>
    <n v="9.4618873833333339"/>
    <n v="82.946288883333338"/>
    <n v="7"/>
    <n v="0"/>
    <n v="0"/>
    <n v="35"/>
    <n v="0.31539624611111111"/>
    <n v="7.8996465603174609E-2"/>
    <n v="4"/>
    <n v="31"/>
    <n v="1"/>
    <n v="0"/>
    <s v="Monitor - no immediate intervention"/>
    <x v="3"/>
    <s v="Hyderabad"/>
    <s v="Large"/>
    <n v="2200"/>
    <n v="3.2"/>
    <d v="1899-12-30T03:00:00"/>
    <d v="1899-12-30T03:30:00"/>
    <x v="3"/>
    <b v="0"/>
  </r>
  <r>
    <s v="DS004_20260701_I08"/>
    <s v="DS004"/>
    <d v="2026-07-01T00:00:00"/>
    <n v="8"/>
    <s v="Night"/>
    <n v="6"/>
    <n v="10"/>
    <n v="9"/>
    <n v="0"/>
    <n v="1"/>
    <n v="675"/>
    <n v="0"/>
    <s v="P_DS004_028|P_DS004_034|P_DS004_001|P_DS004_004|P_DS004_007|P_DS004_013|P_DS004_016|P_DS004_019|P_DS004_022"/>
    <s v=""/>
    <s v="P_DS004_025"/>
    <n v="6"/>
    <n v="675"/>
    <n v="4675"/>
    <n v="0"/>
    <n v="50"/>
    <n v="6"/>
    <n v="27"/>
    <n v="6519.66"/>
    <n v="4.5"/>
    <n v="1086.6099999999999"/>
    <n v="12"/>
    <n v="10.615973555555556"/>
    <n v="1"/>
    <n v="0.63538753055555564"/>
    <n v="0.46256798888888895"/>
    <n v="1.2242689399361135"/>
    <n v="0.68055555555555547"/>
    <n v="2.3673924777777775"/>
    <n v="0"/>
    <n v="7.5374699583333324"/>
    <n v="210"/>
    <n v="35"/>
    <n v="0"/>
    <n v="0"/>
    <n v="0"/>
    <n v="0"/>
    <n v="0"/>
    <n v="0"/>
    <n v="0"/>
    <s v="Store Not Ready for Rider"/>
    <n v="1"/>
    <n v="4.1817485000000003"/>
    <n v="53.697603133333331"/>
    <n v="7"/>
    <n v="0.16666666666666666"/>
    <n v="0"/>
    <n v="35"/>
    <n v="0.13939161666666669"/>
    <n v="5.1140574412698411E-2"/>
    <n v="3"/>
    <n v="32"/>
    <n v="1"/>
    <n v="0"/>
    <s v="Protect or increase picker capacity"/>
    <x v="3"/>
    <s v="Hyderabad"/>
    <s v="Large"/>
    <n v="2200"/>
    <n v="3.2"/>
    <d v="1899-12-30T03:30:00"/>
    <d v="1899-12-30T04:00:00"/>
    <x v="3"/>
    <b v="0"/>
  </r>
  <r>
    <s v="DS004_20260701_I09"/>
    <s v="DS004"/>
    <d v="2026-07-01T00:00:00"/>
    <n v="9"/>
    <s v="Night"/>
    <n v="7"/>
    <n v="10"/>
    <n v="9"/>
    <n v="0"/>
    <n v="1"/>
    <n v="675"/>
    <n v="0"/>
    <s v="P_DS004_034|P_DS004_001|P_DS004_004|P_DS004_007|P_DS004_013|P_DS004_016|P_DS004_019|P_DS004_022|P_DS004_025"/>
    <s v=""/>
    <s v="P_DS004_028"/>
    <n v="7"/>
    <n v="675"/>
    <n v="4000"/>
    <n v="0"/>
    <n v="50"/>
    <n v="7"/>
    <n v="37"/>
    <n v="7058.1"/>
    <n v="5.2857142857142856"/>
    <n v="1008.3000000000001"/>
    <n v="11.714285714285714"/>
    <n v="9.8252463190476185"/>
    <n v="1"/>
    <n v="6.8389838095238228E-2"/>
    <n v="0.17754034523809525"/>
    <n v="1.6830548497913933"/>
    <n v="0.50476190476190474"/>
    <n v="2.3653570928571428"/>
    <n v="0"/>
    <n v="6.5575082690476192"/>
    <n v="245"/>
    <n v="35"/>
    <n v="0"/>
    <n v="0"/>
    <n v="0"/>
    <n v="0"/>
    <n v="0"/>
    <n v="0"/>
    <n v="0"/>
    <s v="Store Not Ready for Rider"/>
    <n v="1"/>
    <n v="14.945248966666666"/>
    <n v="90.570177233333339"/>
    <n v="6"/>
    <n v="0.14285714285714285"/>
    <n v="0"/>
    <n v="35"/>
    <n v="0.49817496555555552"/>
    <n v="8.6257311650793658E-2"/>
    <n v="5"/>
    <n v="30"/>
    <n v="1"/>
    <n v="0"/>
    <s v="Monitor - no immediate intervention"/>
    <x v="3"/>
    <s v="Hyderabad"/>
    <s v="Large"/>
    <n v="2200"/>
    <n v="3.2"/>
    <d v="1899-12-30T04:00:00"/>
    <d v="1899-12-30T04:30:00"/>
    <x v="4"/>
    <b v="0"/>
  </r>
  <r>
    <s v="DS004_20260701_I10"/>
    <s v="DS004"/>
    <d v="2026-07-01T00:00:00"/>
    <n v="10"/>
    <s v="Night"/>
    <n v="11"/>
    <n v="10"/>
    <n v="9"/>
    <n v="0"/>
    <n v="1"/>
    <n v="675"/>
    <n v="0"/>
    <s v="P_DS004_001|P_DS004_004|P_DS004_007|P_DS004_013|P_DS004_016|P_DS004_019|P_DS004_022|P_DS004_025|P_DS004_028"/>
    <s v=""/>
    <s v="P_DS004_034"/>
    <n v="11"/>
    <n v="675"/>
    <n v="3325"/>
    <n v="0"/>
    <n v="50"/>
    <n v="11"/>
    <n v="64"/>
    <n v="14911.57"/>
    <n v="5.8181818181818183"/>
    <n v="1355.5972727272726"/>
    <n v="11.818181818181818"/>
    <n v="10.627563063636364"/>
    <n v="4"/>
    <n v="0.21525811666666653"/>
    <n v="0.51439039545454546"/>
    <n v="1.8498919153873608"/>
    <n v="0.62424242424242415"/>
    <n v="2.9885247318181816"/>
    <n v="0"/>
    <n v="6.6511595393939391"/>
    <n v="385"/>
    <n v="35"/>
    <n v="0"/>
    <n v="0"/>
    <n v="0"/>
    <n v="0"/>
    <n v="0"/>
    <n v="0"/>
    <n v="0"/>
    <s v="Store Not Ready for Rider"/>
    <n v="4"/>
    <n v="18.636859600000001"/>
    <n v="85.958959300000004"/>
    <n v="5"/>
    <n v="0.36363636363636365"/>
    <n v="0"/>
    <n v="35"/>
    <n v="0.62122865333333332"/>
    <n v="8.1865675523809522E-2"/>
    <n v="5"/>
    <n v="30"/>
    <n v="1"/>
    <n v="0"/>
    <s v="Protect or increase picker capacity"/>
    <x v="3"/>
    <s v="Hyderabad"/>
    <s v="Large"/>
    <n v="2200"/>
    <n v="3.2"/>
    <d v="1899-12-30T04:30:00"/>
    <d v="1899-12-30T05:00:00"/>
    <x v="4"/>
    <b v="0"/>
  </r>
  <r>
    <s v="DS004_20260701_I11"/>
    <s v="DS004"/>
    <d v="2026-07-01T00:00:00"/>
    <n v="11"/>
    <s v="Night"/>
    <n v="7"/>
    <n v="10"/>
    <n v="9"/>
    <n v="0"/>
    <n v="1"/>
    <n v="675"/>
    <n v="0"/>
    <s v="P_DS004_004|P_DS004_007|P_DS004_013|P_DS004_016|P_DS004_019|P_DS004_022|P_DS004_025|P_DS004_028|P_DS004_034"/>
    <s v=""/>
    <s v="P_DS004_001"/>
    <n v="7"/>
    <n v="675"/>
    <n v="2650"/>
    <n v="0"/>
    <n v="50"/>
    <n v="7"/>
    <n v="44"/>
    <n v="10544.220000000001"/>
    <n v="6.2857142857142856"/>
    <n v="1506.3171428571429"/>
    <n v="12.571428571428571"/>
    <n v="12.821604304761905"/>
    <n v="4"/>
    <n v="1.2573389119047622"/>
    <n v="0.80184169523809523"/>
    <n v="1.7299617557465403"/>
    <n v="0.60476190476190472"/>
    <n v="3.1365653523809525"/>
    <n v="0"/>
    <n v="8.8898008499999985"/>
    <n v="245"/>
    <n v="35"/>
    <n v="0"/>
    <n v="0"/>
    <n v="0"/>
    <n v="0"/>
    <n v="0"/>
    <n v="0"/>
    <n v="0"/>
    <s v="Store Not Ready for Rider"/>
    <n v="4"/>
    <n v="13.465735333333333"/>
    <n v="120.66866546666667"/>
    <n v="8"/>
    <n v="0.5714285714285714"/>
    <n v="0"/>
    <n v="35"/>
    <n v="0.44885784444444443"/>
    <n v="0.11492253853968254"/>
    <n v="6"/>
    <n v="29"/>
    <n v="1"/>
    <n v="0"/>
    <s v="Protect or increase picker capacity"/>
    <x v="3"/>
    <s v="Hyderabad"/>
    <s v="Large"/>
    <n v="2200"/>
    <n v="3.2"/>
    <d v="1899-12-30T05:00:00"/>
    <d v="1899-12-30T05:30:00"/>
    <x v="5"/>
    <b v="0"/>
  </r>
  <r>
    <s v="DS004_20260701_I12"/>
    <s v="DS004"/>
    <d v="2026-07-01T00:00:00"/>
    <n v="12"/>
    <s v="Night"/>
    <n v="12"/>
    <n v="10"/>
    <n v="9"/>
    <n v="0"/>
    <n v="1"/>
    <n v="675"/>
    <n v="0"/>
    <s v="P_DS004_007|P_DS004_013|P_DS004_016|P_DS004_019|P_DS004_022|P_DS004_025|P_DS004_028|P_DS004_034|P_DS004_001"/>
    <s v=""/>
    <s v="P_DS004_004"/>
    <n v="12"/>
    <n v="675"/>
    <n v="1975"/>
    <n v="0"/>
    <n v="50"/>
    <n v="12"/>
    <n v="62"/>
    <n v="14471.5"/>
    <n v="5.166666666666667"/>
    <n v="1205.9583333333333"/>
    <n v="12.416666666666666"/>
    <n v="13.384311797222223"/>
    <n v="10"/>
    <n v="1.1717542805555559"/>
    <n v="1.8316790083333334"/>
    <n v="1.5762717465099569"/>
    <n v="0.6069444444444444"/>
    <n v="4.0148951958333337"/>
    <n v="0"/>
    <n v="8.318027705555556"/>
    <n v="420"/>
    <n v="35"/>
    <n v="0"/>
    <n v="0"/>
    <n v="0"/>
    <n v="0"/>
    <n v="0"/>
    <n v="0"/>
    <n v="0"/>
    <s v="Store Not Ready for Rider"/>
    <n v="9"/>
    <n v="18.919299200000001"/>
    <n v="109.64149411666666"/>
    <n v="8"/>
    <n v="0.83333333333333337"/>
    <n v="0"/>
    <n v="35"/>
    <n v="0.63064330666666668"/>
    <n v="0.10442047058730158"/>
    <n v="6"/>
    <n v="29"/>
    <n v="1"/>
    <n v="0"/>
    <s v="Protect or increase picker capacity"/>
    <x v="3"/>
    <s v="Hyderabad"/>
    <s v="Large"/>
    <n v="2200"/>
    <n v="3.2"/>
    <d v="1899-12-30T05:30:00"/>
    <d v="1899-12-30T06:00:00"/>
    <x v="5"/>
    <b v="0"/>
  </r>
  <r>
    <s v="DS004_20260701_I13"/>
    <s v="DS004"/>
    <d v="2026-07-01T00:00:00"/>
    <n v="13"/>
    <s v="Morning"/>
    <n v="15"/>
    <n v="10"/>
    <n v="3"/>
    <n v="2"/>
    <n v="5"/>
    <n v="225"/>
    <n v="1"/>
    <s v="P_DS004_013|P_DS004_016|P_DS004_019"/>
    <s v="P_DS004_022|P_DS004_025"/>
    <s v="P_DS004_028|P_DS004_034|P_DS004_001|P_DS004_004|P_DS004_007"/>
    <n v="3"/>
    <n v="225"/>
    <n v="1750"/>
    <n v="1"/>
    <n v="49"/>
    <n v="15"/>
    <n v="68"/>
    <n v="16419.66"/>
    <n v="4.5333333333333332"/>
    <n v="1094.644"/>
    <n v="11.8"/>
    <n v="10.067014727777778"/>
    <n v="3"/>
    <n v="0.30005865666666648"/>
    <n v="0"/>
    <n v="1.2983335235040916"/>
    <n v="0.71111111111111103"/>
    <n v="2.0094446255555556"/>
    <n v="0"/>
    <n v="7.1431256477777785"/>
    <n v="525"/>
    <n v="35"/>
    <n v="1"/>
    <n v="1"/>
    <n v="0"/>
    <n v="0"/>
    <n v="1"/>
    <n v="0"/>
    <n v="130.41999999999999"/>
    <s v="Store Not Ready for Rider"/>
    <n v="2"/>
    <n v="19.826912616666668"/>
    <n v="156.5226533"/>
    <n v="10"/>
    <n v="0.2"/>
    <n v="6.6666666666666666E-2"/>
    <n v="35"/>
    <n v="0.13217941744444445"/>
    <n v="0.14906919361904761"/>
    <n v="8"/>
    <n v="27"/>
    <n v="1"/>
    <n v="4"/>
    <s v="Protect or increase picker capacity"/>
    <x v="3"/>
    <s v="Hyderabad"/>
    <s v="Large"/>
    <n v="2200"/>
    <n v="3.2"/>
    <d v="1899-12-30T06:00:00"/>
    <d v="1899-12-30T06:30:00"/>
    <x v="6"/>
    <b v="0"/>
  </r>
  <r>
    <s v="DS004_20260701_I14"/>
    <s v="DS004"/>
    <d v="2026-07-01T00:00:00"/>
    <n v="14"/>
    <s v="Morning"/>
    <n v="18"/>
    <n v="10"/>
    <n v="3"/>
    <n v="2"/>
    <n v="5"/>
    <n v="225"/>
    <n v="1"/>
    <s v="P_DS004_016|P_DS004_019|P_DS004_022"/>
    <s v="P_DS004_025|P_DS004_028"/>
    <s v="P_DS004_034|P_DS004_001|P_DS004_004|P_DS004_007|P_DS004_013"/>
    <n v="3.6"/>
    <n v="225"/>
    <n v="1525"/>
    <n v="1"/>
    <n v="48"/>
    <n v="18"/>
    <n v="102"/>
    <n v="22916.880000000001"/>
    <n v="5.666666666666667"/>
    <n v="1273.1600000000001"/>
    <n v="12"/>
    <n v="10.036532836111112"/>
    <n v="1"/>
    <n v="7.564851481481473E-2"/>
    <n v="0"/>
    <n v="1.5842794117475743"/>
    <n v="0.54166666666666663"/>
    <n v="2.1259460685185183"/>
    <n v="0"/>
    <n v="6.8985497194444436"/>
    <n v="630"/>
    <n v="35"/>
    <n v="1"/>
    <n v="1"/>
    <n v="0"/>
    <n v="1"/>
    <n v="0"/>
    <n v="0"/>
    <n v="132.27000000000001"/>
    <s v="Store Not Ready for Rider"/>
    <n v="1"/>
    <n v="27.370691000000001"/>
    <n v="189.24130171666667"/>
    <n v="10"/>
    <n v="5.5555555555555552E-2"/>
    <n v="5.5555555555555552E-2"/>
    <n v="35"/>
    <n v="0.18247127333333335"/>
    <n v="0.18022981115873016"/>
    <n v="10"/>
    <n v="25"/>
    <n v="2"/>
    <n v="3"/>
    <s v="Recover overdue put-away workload"/>
    <x v="3"/>
    <s v="Hyderabad"/>
    <s v="Large"/>
    <n v="2200"/>
    <n v="3.2"/>
    <d v="1899-12-30T06:30:00"/>
    <d v="1899-12-30T07:00:00"/>
    <x v="6"/>
    <b v="0"/>
  </r>
  <r>
    <s v="DS004_20260701_I15"/>
    <s v="DS004"/>
    <d v="2026-07-01T00:00:00"/>
    <n v="15"/>
    <s v="Morning"/>
    <n v="29"/>
    <n v="10"/>
    <n v="3"/>
    <n v="2"/>
    <n v="5"/>
    <n v="225"/>
    <n v="1"/>
    <s v="P_DS004_019|P_DS004_022|P_DS004_025"/>
    <s v="P_DS004_028|P_DS004_034"/>
    <s v="P_DS004_001|P_DS004_004|P_DS004_007|P_DS004_013|P_DS004_016"/>
    <n v="5.8"/>
    <n v="225"/>
    <n v="1300"/>
    <n v="1"/>
    <n v="47"/>
    <n v="29"/>
    <n v="133"/>
    <n v="31598.55"/>
    <n v="4.5862068965517242"/>
    <n v="1089.6051724137931"/>
    <n v="12.517241379310345"/>
    <n v="10.434276175287357"/>
    <n v="2"/>
    <n v="4.6204075862068955E-2"/>
    <n v="0"/>
    <n v="1.2951350387740774"/>
    <n v="0.61954022988505741"/>
    <n v="1.9146752603448274"/>
    <n v="0"/>
    <n v="7.5443135494252882"/>
    <n v="1015"/>
    <n v="35"/>
    <n v="1"/>
    <n v="1"/>
    <n v="0"/>
    <n v="0"/>
    <n v="1"/>
    <n v="0"/>
    <n v="205.42"/>
    <s v="Store Not Ready for Rider"/>
    <n v="2"/>
    <n v="36.268898316666665"/>
    <n v="301.76518231666665"/>
    <n v="20"/>
    <n v="6.8965517241379309E-2"/>
    <n v="3.4482758620689655E-2"/>
    <n v="35"/>
    <n v="0.24179265544444442"/>
    <n v="0.2873954117301587"/>
    <n v="15"/>
    <n v="20"/>
    <n v="2"/>
    <n v="3"/>
    <s v="Recover overdue put-away workload"/>
    <x v="3"/>
    <s v="Hyderabad"/>
    <s v="Large"/>
    <n v="2200"/>
    <n v="3.2"/>
    <d v="1899-12-30T07:00:00"/>
    <d v="1899-12-30T07:30:00"/>
    <x v="7"/>
    <b v="0"/>
  </r>
  <r>
    <s v="DS004_20260701_I16"/>
    <s v="DS004"/>
    <d v="2026-07-01T00:00:00"/>
    <n v="16"/>
    <s v="Morning"/>
    <n v="35"/>
    <n v="10"/>
    <n v="3"/>
    <n v="2"/>
    <n v="5"/>
    <n v="225"/>
    <n v="1"/>
    <s v="P_DS004_022|P_DS004_025|P_DS004_028"/>
    <s v="P_DS004_034|P_DS004_001"/>
    <s v="P_DS004_004|P_DS004_007|P_DS004_013|P_DS004_016|P_DS004_019"/>
    <n v="7"/>
    <n v="225"/>
    <n v="1075"/>
    <n v="1"/>
    <n v="46"/>
    <n v="35"/>
    <n v="183"/>
    <n v="45535.54"/>
    <n v="5.2285714285714286"/>
    <n v="1301.0154285714286"/>
    <n v="12"/>
    <n v="9.8806013719047616"/>
    <n v="4"/>
    <n v="0.14592309047619051"/>
    <n v="0"/>
    <n v="1.4686683026621914"/>
    <n v="0.69190476190476191"/>
    <n v="2.1605730571428574"/>
    <n v="0"/>
    <n v="6.8543140209523816"/>
    <n v="1225"/>
    <n v="35"/>
    <n v="2"/>
    <n v="2"/>
    <n v="1"/>
    <n v="1"/>
    <n v="0"/>
    <n v="0"/>
    <n v="570.83000000000004"/>
    <s v="Store Not Ready for Rider"/>
    <n v="4"/>
    <n v="49.855575133333332"/>
    <n v="330.93338683333332"/>
    <n v="21"/>
    <n v="0.11428571428571428"/>
    <n v="5.7142857142857141E-2"/>
    <n v="35"/>
    <n v="0.33237050088888886"/>
    <n v="0.31517465412698409"/>
    <n v="16"/>
    <n v="19"/>
    <n v="3"/>
    <n v="2"/>
    <s v="Recover overdue put-away workload"/>
    <x v="3"/>
    <s v="Hyderabad"/>
    <s v="Large"/>
    <n v="2200"/>
    <n v="3.2"/>
    <d v="1899-12-30T07:30:00"/>
    <d v="1899-12-30T08:00:00"/>
    <x v="7"/>
    <b v="0"/>
  </r>
  <r>
    <s v="DS004_20260701_I17"/>
    <s v="DS004"/>
    <d v="2026-07-01T00:00:00"/>
    <n v="17"/>
    <s v="Morning"/>
    <n v="52"/>
    <n v="19"/>
    <n v="3"/>
    <n v="2"/>
    <n v="14"/>
    <n v="225"/>
    <n v="1"/>
    <s v="P_DS004_034|P_DS004_035|P_DS004_001"/>
    <s v="P_DS004_002|P_DS004_004"/>
    <s v="P_DS004_005|P_DS004_007|P_DS004_008|P_DS004_013|P_DS004_014|P_DS004_016|P_DS004_019|P_DS004_022|P_DS004_023|P_DS004_025|P_DS004_026|P_DS004_028|P_DS004_029|P_DS004_032"/>
    <n v="3.7142857142857144"/>
    <n v="225"/>
    <n v="850"/>
    <n v="1"/>
    <n v="45"/>
    <n v="52"/>
    <n v="248"/>
    <n v="54753.86"/>
    <n v="4.7692307692307692"/>
    <n v="1052.9588461538463"/>
    <n v="12.442307692307692"/>
    <n v="10.463879213461537"/>
    <n v="4"/>
    <n v="0.10398539871794875"/>
    <n v="0"/>
    <n v="1.2862474817885281"/>
    <n v="0.58108974358974352"/>
    <n v="1.867337217948718"/>
    <n v="0"/>
    <n v="7.6888496801282056"/>
    <n v="1820"/>
    <n v="74"/>
    <n v="2"/>
    <n v="2"/>
    <n v="1"/>
    <n v="0"/>
    <n v="0"/>
    <n v="1"/>
    <n v="248.45"/>
    <s v="Last-Mile Travel"/>
    <n v="3"/>
    <n v="70.869039666666666"/>
    <n v="610.71668466666665"/>
    <n v="34"/>
    <n v="7.6923076923076927E-2"/>
    <n v="3.8461538461538464E-2"/>
    <n v="35"/>
    <n v="0.16873580873015873"/>
    <n v="0.27509760570570568"/>
    <n v="30"/>
    <n v="44"/>
    <n v="4"/>
    <n v="10"/>
    <s v="Recover overdue put-away workload"/>
    <x v="3"/>
    <s v="Hyderabad"/>
    <s v="Large"/>
    <n v="2200"/>
    <n v="3.2"/>
    <d v="1899-12-30T08:00:00"/>
    <d v="1899-12-30T08:30:00"/>
    <x v="8"/>
    <b v="0"/>
  </r>
  <r>
    <s v="DS004_20260701_I18"/>
    <s v="DS004"/>
    <d v="2026-07-01T00:00:00"/>
    <n v="18"/>
    <s v="Morning"/>
    <n v="58"/>
    <n v="19"/>
    <n v="3"/>
    <n v="2"/>
    <n v="14"/>
    <n v="225"/>
    <n v="1"/>
    <s v="P_DS004_035|P_DS004_001|P_DS004_002"/>
    <s v="P_DS004_004|P_DS004_005"/>
    <s v="P_DS004_007|P_DS004_008|P_DS004_013|P_DS004_014|P_DS004_016|P_DS004_019|P_DS004_022|P_DS004_023|P_DS004_025|P_DS004_026|P_DS004_028|P_DS004_029|P_DS004_032|P_DS004_034"/>
    <n v="4.1428571428571432"/>
    <n v="225"/>
    <n v="625"/>
    <n v="1"/>
    <n v="44"/>
    <n v="58"/>
    <n v="285"/>
    <n v="65030.6"/>
    <n v="4.9137931034482758"/>
    <n v="1121.2172413793103"/>
    <n v="12.293103448275861"/>
    <n v="10.165644377873564"/>
    <n v="5"/>
    <n v="0.13432582270114943"/>
    <n v="0"/>
    <n v="1.3236770818152332"/>
    <n v="0.6681034482758621"/>
    <n v="1.9917805212643678"/>
    <n v="0"/>
    <n v="7.260932812931034"/>
    <n v="2030"/>
    <n v="73"/>
    <n v="2"/>
    <n v="2"/>
    <n v="1"/>
    <n v="0"/>
    <n v="1"/>
    <n v="0"/>
    <n v="1199.48"/>
    <s v="Store Not Ready for Rider"/>
    <n v="4"/>
    <n v="74.52491053333334"/>
    <n v="610.71398705000001"/>
    <n v="34"/>
    <n v="8.6206896551724144E-2"/>
    <n v="3.4482758620689655E-2"/>
    <n v="35"/>
    <n v="0.17744026317460318"/>
    <n v="0.27886483426940639"/>
    <n v="30"/>
    <n v="43"/>
    <n v="4"/>
    <n v="10"/>
    <s v="Recover overdue put-away workload"/>
    <x v="3"/>
    <s v="Hyderabad"/>
    <s v="Large"/>
    <n v="2200"/>
    <n v="3.2"/>
    <d v="1899-12-30T08:30:00"/>
    <d v="1899-12-30T09:00:00"/>
    <x v="8"/>
    <b v="0"/>
  </r>
  <r>
    <s v="DS004_20260701_I19"/>
    <s v="DS004"/>
    <d v="2026-07-01T00:00:00"/>
    <n v="19"/>
    <s v="Morning"/>
    <n v="54"/>
    <n v="9"/>
    <n v="0"/>
    <n v="2"/>
    <n v="7"/>
    <n v="0"/>
    <n v="1"/>
    <s v=""/>
    <s v="P_DS004_005|P_DS004_008"/>
    <s v="P_DS004_014|P_DS004_023|P_DS004_026|P_DS004_029|P_DS004_032|P_DS004_035|P_DS004_002"/>
    <n v="7.7142857142857144"/>
    <n v="0"/>
    <n v="625"/>
    <n v="1"/>
    <n v="43"/>
    <n v="54"/>
    <n v="277"/>
    <n v="65027.839999999997"/>
    <n v="5.1296296296296298"/>
    <n v="1204.2192592592592"/>
    <n v="13.185185185185185"/>
    <n v="10.60193137962963"/>
    <n v="3"/>
    <n v="8.0325998456790101E-2"/>
    <n v="0"/>
    <n v="1.3100333116868068"/>
    <n v="0.63487654320987652"/>
    <n v="1.9449098462962964"/>
    <n v="0"/>
    <n v="7.748688191975309"/>
    <n v="1890"/>
    <n v="39"/>
    <n v="1"/>
    <n v="1"/>
    <n v="0"/>
    <n v="1"/>
    <n v="0"/>
    <n v="0"/>
    <n v="382.26"/>
    <s v="Last-Mile Travel"/>
    <n v="2"/>
    <n v="70.886636499999994"/>
    <n v="658.0806614833333"/>
    <n v="45"/>
    <n v="5.5555555555555552E-2"/>
    <n v="1.8518518518518517E-2"/>
    <n v="35"/>
    <n v="0.3375554119047619"/>
    <n v="0.56246210383190876"/>
    <n v="32"/>
    <n v="7"/>
    <n v="4"/>
    <n v="3"/>
    <s v="Recover overdue put-away workload"/>
    <x v="3"/>
    <s v="Hyderabad"/>
    <s v="Large"/>
    <n v="2200"/>
    <n v="3.2"/>
    <d v="1899-12-30T09:00:00"/>
    <d v="1899-12-30T09:30:00"/>
    <x v="9"/>
    <b v="0"/>
  </r>
  <r>
    <s v="DS004_20260701_I20"/>
    <s v="DS004"/>
    <d v="2026-07-01T00:00:00"/>
    <n v="20"/>
    <s v="Morning"/>
    <n v="48"/>
    <n v="9"/>
    <n v="0"/>
    <n v="2"/>
    <n v="7"/>
    <n v="0"/>
    <n v="1"/>
    <s v=""/>
    <s v="P_DS004_008|P_DS004_014"/>
    <s v="P_DS004_023|P_DS004_026|P_DS004_029|P_DS004_032|P_DS004_035|P_DS004_002|P_DS004_005"/>
    <n v="6.8571428571428568"/>
    <n v="0"/>
    <n v="625"/>
    <n v="1"/>
    <n v="42"/>
    <n v="48"/>
    <n v="242"/>
    <n v="54905.5"/>
    <n v="5.041666666666667"/>
    <n v="1143.8645833333333"/>
    <n v="12.625"/>
    <n v="10.155382103125"/>
    <n v="3"/>
    <n v="1.4892362847222279E-2"/>
    <n v="0"/>
    <n v="1.3344491583452915"/>
    <n v="0.67986111111111114"/>
    <n v="2.0143102618055555"/>
    <n v="0"/>
    <n v="7.1994051684027776"/>
    <n v="1680"/>
    <n v="39"/>
    <n v="1"/>
    <n v="1"/>
    <n v="1"/>
    <n v="0"/>
    <n v="0"/>
    <n v="0"/>
    <n v="292.04000000000002"/>
    <s v="Store Not Ready for Rider"/>
    <n v="3"/>
    <n v="66.157080800000003"/>
    <n v="531.99749029999998"/>
    <n v="29"/>
    <n v="6.25E-2"/>
    <n v="2.0833333333333332E-2"/>
    <n v="35"/>
    <n v="0.31503371809523811"/>
    <n v="0.45469870965811965"/>
    <n v="26"/>
    <n v="13"/>
    <n v="4"/>
    <n v="3"/>
    <s v="Recover overdue put-away workload"/>
    <x v="3"/>
    <s v="Hyderabad"/>
    <s v="Large"/>
    <n v="2200"/>
    <n v="3.2"/>
    <d v="1899-12-30T09:30:00"/>
    <d v="1899-12-30T10:00:00"/>
    <x v="9"/>
    <b v="0"/>
  </r>
  <r>
    <s v="DS004_20260701_I21"/>
    <s v="DS004"/>
    <d v="2026-07-01T00:00:00"/>
    <n v="21"/>
    <s v="Morning"/>
    <n v="47"/>
    <n v="9"/>
    <n v="0"/>
    <n v="2"/>
    <n v="7"/>
    <n v="0"/>
    <n v="1"/>
    <s v=""/>
    <s v="P_DS004_014|P_DS004_023"/>
    <s v="P_DS004_026|P_DS004_029|P_DS004_032|P_DS004_035|P_DS004_002|P_DS004_005|P_DS004_008"/>
    <n v="6.7142857142857144"/>
    <n v="0"/>
    <n v="625"/>
    <n v="1"/>
    <n v="41"/>
    <n v="47"/>
    <n v="238"/>
    <n v="53990.79"/>
    <n v="5.0638297872340425"/>
    <n v="1148.7402127659575"/>
    <n v="12.446808510638299"/>
    <n v="9.8168747248226946"/>
    <n v="2"/>
    <n v="2.0435549645390082E-2"/>
    <n v="0"/>
    <n v="1.3263712046628866"/>
    <n v="0.66950354609929075"/>
    <n v="1.9958747425531915"/>
    <n v="0"/>
    <n v="6.9592978453900711"/>
    <n v="1645"/>
    <n v="39"/>
    <n v="1"/>
    <n v="1"/>
    <n v="0"/>
    <n v="1"/>
    <n v="0"/>
    <n v="0"/>
    <n v="64.010000000000005"/>
    <s v="Last-Mile Travel"/>
    <n v="1"/>
    <n v="61.800661500000004"/>
    <n v="572.15013175000001"/>
    <n v="31"/>
    <n v="4.2553191489361701E-2"/>
    <n v="2.1276595744680851E-2"/>
    <n v="35"/>
    <n v="0.29428886428571432"/>
    <n v="0.48901720662393161"/>
    <n v="28"/>
    <n v="11"/>
    <n v="3"/>
    <n v="4"/>
    <s v="Recover overdue put-away workload"/>
    <x v="3"/>
    <s v="Hyderabad"/>
    <s v="Large"/>
    <n v="2200"/>
    <n v="3.2"/>
    <d v="1899-12-30T10:00:00"/>
    <d v="1899-12-30T10:30:00"/>
    <x v="10"/>
    <b v="0"/>
  </r>
  <r>
    <s v="DS004_20260701_I22"/>
    <s v="DS004"/>
    <d v="2026-07-01T00:00:00"/>
    <n v="22"/>
    <s v="Morning"/>
    <n v="36"/>
    <n v="9"/>
    <n v="0"/>
    <n v="2"/>
    <n v="7"/>
    <n v="0"/>
    <n v="1"/>
    <s v=""/>
    <s v="P_DS004_023|P_DS004_026"/>
    <s v="P_DS004_029|P_DS004_032|P_DS004_035|P_DS004_002|P_DS004_005|P_DS004_008|P_DS004_014"/>
    <n v="5.1428571428571432"/>
    <n v="0"/>
    <n v="625"/>
    <n v="1"/>
    <n v="40"/>
    <n v="36"/>
    <n v="152"/>
    <n v="36596.370000000003"/>
    <n v="4.2222222222222223"/>
    <n v="1016.5658333333334"/>
    <n v="12.666666666666666"/>
    <n v="10.806183393981481"/>
    <n v="4"/>
    <n v="0.10747927638888886"/>
    <n v="0"/>
    <n v="1.163985128443038"/>
    <n v="0.68981481481481477"/>
    <n v="1.8537999337962963"/>
    <n v="0"/>
    <n v="7.9046982666666663"/>
    <n v="1260"/>
    <n v="39"/>
    <n v="0"/>
    <n v="0"/>
    <n v="0"/>
    <n v="0"/>
    <n v="0"/>
    <n v="0"/>
    <n v="0"/>
    <s v="Store Not Ready for Rider"/>
    <n v="3"/>
    <n v="41.203591483333334"/>
    <n v="461.09621061666667"/>
    <n v="29"/>
    <n v="0.1111111111111111"/>
    <n v="0"/>
    <n v="35"/>
    <n v="0.19620757849206349"/>
    <n v="0.39409932531339031"/>
    <n v="22"/>
    <n v="17"/>
    <n v="2"/>
    <n v="5"/>
    <s v="Recover overdue put-away workload"/>
    <x v="3"/>
    <s v="Hyderabad"/>
    <s v="Large"/>
    <n v="2200"/>
    <n v="3.2"/>
    <d v="1899-12-30T10:30:00"/>
    <d v="1899-12-30T11:00:00"/>
    <x v="10"/>
    <b v="0"/>
  </r>
  <r>
    <s v="DS004_20260701_I23"/>
    <s v="DS004"/>
    <d v="2026-07-01T00:00:00"/>
    <n v="23"/>
    <s v="Lunch"/>
    <n v="55"/>
    <n v="9"/>
    <n v="0"/>
    <n v="0"/>
    <n v="9"/>
    <n v="0"/>
    <n v="0"/>
    <s v=""/>
    <s v=""/>
    <s v="P_DS004_026|P_DS004_029|P_DS004_032|P_DS004_035|P_DS004_002|P_DS004_005|P_DS004_008|P_DS004_014|P_DS004_023"/>
    <n v="6.1111111111111107"/>
    <n v="0"/>
    <n v="625"/>
    <n v="0"/>
    <n v="40"/>
    <n v="55"/>
    <n v="295"/>
    <n v="69404.649999999994"/>
    <n v="5.3636363636363633"/>
    <n v="1261.9027272727271"/>
    <n v="13.49090909090909"/>
    <n v="10.848683143030303"/>
    <n v="3"/>
    <n v="8.2673218787878811E-2"/>
    <n v="6.0851939393939279E-4"/>
    <n v="1.3897248933141906"/>
    <n v="0.64242424242424245"/>
    <n v="2.0327576454545455"/>
    <n v="0"/>
    <n v="7.8656224587878789"/>
    <n v="1925"/>
    <n v="39"/>
    <n v="1"/>
    <n v="1"/>
    <n v="1"/>
    <n v="0"/>
    <n v="0"/>
    <n v="0"/>
    <n v="1152.68"/>
    <s v="Last-Mile Travel"/>
    <n v="2"/>
    <n v="73.987072983333334"/>
    <n v="614.29566205000003"/>
    <n v="33"/>
    <n v="5.4545454545454543E-2"/>
    <n v="1.8181818181818181E-2"/>
    <n v="35"/>
    <n v="0.27402619623456792"/>
    <n v="0.52503902739316244"/>
    <n v="30"/>
    <n v="9"/>
    <n v="4"/>
    <n v="5"/>
    <s v="Recover overdue put-away workload"/>
    <x v="3"/>
    <s v="Hyderabad"/>
    <s v="Large"/>
    <n v="2200"/>
    <n v="3.2"/>
    <d v="1899-12-30T11:00:00"/>
    <d v="1899-12-30T11:30:00"/>
    <x v="11"/>
    <b v="0"/>
  </r>
  <r>
    <s v="DS004_20260701_I24"/>
    <s v="DS004"/>
    <d v="2026-07-01T00:00:00"/>
    <n v="24"/>
    <s v="Lunch"/>
    <n v="73"/>
    <n v="9"/>
    <n v="0"/>
    <n v="0"/>
    <n v="9"/>
    <n v="0"/>
    <n v="0"/>
    <s v=""/>
    <s v=""/>
    <s v="P_DS004_029|P_DS004_032|P_DS004_035|P_DS004_002|P_DS004_005|P_DS004_008|P_DS004_014|P_DS004_023|P_DS004_026"/>
    <n v="8.1111111111111107"/>
    <n v="0"/>
    <n v="625"/>
    <n v="0"/>
    <n v="40"/>
    <n v="73"/>
    <n v="361"/>
    <n v="77962.2"/>
    <n v="4.9452054794520546"/>
    <n v="1067.9753424657533"/>
    <n v="14.315068493150685"/>
    <n v="10.59346155022831"/>
    <n v="1"/>
    <n v="1.4622399543378986E-3"/>
    <n v="0"/>
    <n v="1.3040445034181087"/>
    <n v="0.64680365296803655"/>
    <n v="1.8911781315068492"/>
    <n v="0"/>
    <n v="7.7295996942922374"/>
    <n v="2555"/>
    <n v="39"/>
    <n v="1"/>
    <n v="1"/>
    <n v="1"/>
    <n v="0"/>
    <n v="0"/>
    <n v="0"/>
    <n v="390.56"/>
    <s v="Store Not Ready for Rider"/>
    <n v="1"/>
    <n v="94.552393199999997"/>
    <n v="792.3307857166667"/>
    <n v="39"/>
    <n v="1.3698630136986301E-2"/>
    <n v="1.3698630136986301E-2"/>
    <n v="35"/>
    <n v="0.35019404888888889"/>
    <n v="0.67720579975783479"/>
    <n v="38"/>
    <n v="1"/>
    <n v="5"/>
    <n v="4"/>
    <s v="Recover overdue put-away workload"/>
    <x v="3"/>
    <s v="Hyderabad"/>
    <s v="Large"/>
    <n v="2200"/>
    <n v="3.2"/>
    <d v="1899-12-30T11:30:00"/>
    <d v="1899-12-30T12:00:00"/>
    <x v="11"/>
    <b v="0"/>
  </r>
  <r>
    <s v="DS004_20260701_I25"/>
    <s v="DS004"/>
    <d v="2026-07-01T00:00:00"/>
    <n v="25"/>
    <s v="Lunch"/>
    <n v="70"/>
    <n v="9"/>
    <n v="0"/>
    <n v="0"/>
    <n v="9"/>
    <n v="0"/>
    <n v="0"/>
    <s v=""/>
    <s v=""/>
    <s v="P_DS004_032|P_DS004_035|P_DS004_002|P_DS004_005|P_DS004_008|P_DS004_014|P_DS004_023|P_DS004_026|P_DS004_029"/>
    <n v="7.7777777777777777"/>
    <n v="0"/>
    <n v="625"/>
    <n v="0"/>
    <n v="40"/>
    <n v="70"/>
    <n v="326"/>
    <n v="68548.479999999996"/>
    <n v="4.6571428571428575"/>
    <n v="979.2639999999999"/>
    <n v="15.8"/>
    <n v="10.719361710714287"/>
    <n v="0"/>
    <n v="0"/>
    <n v="0"/>
    <n v="1.2360882049706572"/>
    <n v="0.70166666666666666"/>
    <n v="1.5434308323809525"/>
    <n v="6.1107284047619038E-2"/>
    <n v="7.7940709830952386"/>
    <n v="2800"/>
    <n v="39"/>
    <n v="1"/>
    <n v="1"/>
    <n v="1"/>
    <n v="0"/>
    <n v="0"/>
    <n v="0"/>
    <n v="292.04000000000002"/>
    <s v="No SLA Breach"/>
    <n v="0"/>
    <n v="90.706739350000007"/>
    <n v="882.20973930000002"/>
    <n v="39"/>
    <n v="0"/>
    <n v="1.4285714285714285E-2"/>
    <n v="40"/>
    <n v="0.33595088648148153"/>
    <n v="0.75402541820512825"/>
    <n v="43"/>
    <n v="-4"/>
    <n v="5"/>
    <n v="4"/>
    <s v="Recover overdue put-away workload"/>
    <x v="3"/>
    <s v="Hyderabad"/>
    <s v="Large"/>
    <n v="2200"/>
    <n v="3.2"/>
    <d v="1899-12-30T12:00:00"/>
    <d v="1899-12-30T12:30:00"/>
    <x v="12"/>
    <b v="1"/>
  </r>
  <r>
    <s v="DS004_20260701_I26"/>
    <s v="DS004"/>
    <d v="2026-07-01T00:00:00"/>
    <n v="26"/>
    <s v="Lunch"/>
    <n v="103"/>
    <n v="9"/>
    <n v="0"/>
    <n v="0"/>
    <n v="9"/>
    <n v="0"/>
    <n v="0"/>
    <s v=""/>
    <s v=""/>
    <s v="P_DS004_035|P_DS004_002|P_DS004_005|P_DS004_008|P_DS004_014|P_DS004_023|P_DS004_026|P_DS004_029|P_DS004_032"/>
    <n v="11.444444444444445"/>
    <n v="0"/>
    <n v="625"/>
    <n v="0"/>
    <n v="40"/>
    <n v="103"/>
    <n v="538"/>
    <n v="117681.96"/>
    <n v="5.2233009708737868"/>
    <n v="1142.5433009708738"/>
    <n v="17.019417475728154"/>
    <n v="11.438315968122978"/>
    <n v="0"/>
    <n v="0"/>
    <n v="4.47996488673139E-3"/>
    <n v="1.3464858623535689"/>
    <n v="0.67265372168284787"/>
    <n v="0.61382309417475722"/>
    <n v="1.0535009548543688"/>
    <n v="7.4917779844660197"/>
    <n v="4120"/>
    <n v="39"/>
    <n v="2"/>
    <n v="2"/>
    <n v="1"/>
    <n v="0"/>
    <n v="1"/>
    <n v="0"/>
    <n v="317.19"/>
    <s v="No SLA Breach"/>
    <n v="0"/>
    <n v="133.36751238333332"/>
    <n v="1013.33844345"/>
    <n v="39"/>
    <n v="0"/>
    <n v="1.9417475728155338E-2"/>
    <n v="40"/>
    <n v="0.49395374956790117"/>
    <n v="0.86610123371794867"/>
    <n v="49"/>
    <n v="-10"/>
    <n v="7"/>
    <n v="2"/>
    <s v="Recover overdue put-away workload"/>
    <x v="3"/>
    <s v="Hyderabad"/>
    <s v="Large"/>
    <n v="2200"/>
    <n v="3.2"/>
    <d v="1899-12-30T12:30:00"/>
    <d v="1899-12-30T13:00:00"/>
    <x v="12"/>
    <b v="1"/>
  </r>
  <r>
    <s v="DS004_20260701_I27"/>
    <s v="DS004"/>
    <d v="2026-07-01T00:00:00"/>
    <n v="27"/>
    <s v="Lunch"/>
    <n v="105"/>
    <n v="9"/>
    <n v="0"/>
    <n v="0"/>
    <n v="9"/>
    <n v="0"/>
    <n v="0"/>
    <s v=""/>
    <s v=""/>
    <s v="P_DS004_002|P_DS004_005|P_DS004_008|P_DS004_014|P_DS004_023|P_DS004_026|P_DS004_029|P_DS004_032|P_DS004_035"/>
    <n v="11.666666666666666"/>
    <n v="0"/>
    <n v="625"/>
    <n v="0"/>
    <n v="40"/>
    <n v="105"/>
    <n v="507"/>
    <n v="111226.8"/>
    <n v="4.8285714285714283"/>
    <n v="1059.3028571428572"/>
    <n v="17.542857142857144"/>
    <n v="16.241742398571429"/>
    <n v="43"/>
    <n v="0.74578850698412702"/>
    <n v="9.0622444444444436E-3"/>
    <n v="1.2639508533938228"/>
    <n v="0.59428571428571431"/>
    <n v="5.5885469841269846E-3"/>
    <n v="5.4049840696825404"/>
    <n v="8.0524753819047614"/>
    <n v="4200"/>
    <n v="39"/>
    <n v="3"/>
    <n v="2"/>
    <n v="2"/>
    <n v="1"/>
    <n v="0"/>
    <n v="0"/>
    <n v="692.94999999999993"/>
    <s v="Rider Supply / Availability"/>
    <n v="43"/>
    <n v="133.85288919999999"/>
    <n v="1082.9744795833333"/>
    <n v="39"/>
    <n v="0.40952380952380951"/>
    <n v="1.9047619047619049E-2"/>
    <n v="40"/>
    <n v="0.49575144148148148"/>
    <n v="0.92561921331908825"/>
    <n v="52"/>
    <n v="-13"/>
    <n v="7"/>
    <n v="2"/>
    <s v="Add or rebalance riders in this interval"/>
    <x v="3"/>
    <s v="Hyderabad"/>
    <s v="Large"/>
    <n v="2200"/>
    <n v="3.2"/>
    <d v="1899-12-30T13:00:00"/>
    <d v="1899-12-30T13:30:00"/>
    <x v="13"/>
    <b v="1"/>
  </r>
  <r>
    <s v="DS004_20260701_I28"/>
    <s v="DS004"/>
    <d v="2026-07-01T00:00:00"/>
    <n v="28"/>
    <s v="Lunch"/>
    <n v="109"/>
    <n v="9"/>
    <n v="0"/>
    <n v="0"/>
    <n v="9"/>
    <n v="0"/>
    <n v="0"/>
    <s v=""/>
    <s v=""/>
    <s v="P_DS004_005|P_DS004_008|P_DS004_014|P_DS004_023|P_DS004_026|P_DS004_029|P_DS004_032|P_DS004_035|P_DS004_002"/>
    <n v="12.111111111111111"/>
    <n v="0"/>
    <n v="625"/>
    <n v="0"/>
    <n v="40"/>
    <n v="109"/>
    <n v="573"/>
    <n v="119023.25"/>
    <n v="5.2568807339449544"/>
    <n v="1091.9564220183486"/>
    <n v="17.596330275229359"/>
    <n v="24.951543839449542"/>
    <n v="109"/>
    <n v="7.3552135642201835"/>
    <n v="1.1682035474006114E-2"/>
    <n v="1.3536082505211648"/>
    <n v="0.69571865443425074"/>
    <n v="0"/>
    <n v="13.978089251376145"/>
    <n v="7.972384477675841"/>
    <n v="4360"/>
    <n v="39"/>
    <n v="3"/>
    <n v="3"/>
    <n v="2"/>
    <n v="1"/>
    <n v="0"/>
    <n v="0"/>
    <n v="862.8"/>
    <s v="Rider Supply / Availability"/>
    <n v="109"/>
    <n v="151.36735831666667"/>
    <n v="1089.6559470833333"/>
    <n v="39"/>
    <n v="1"/>
    <n v="2.7522935779816515E-2"/>
    <n v="40"/>
    <n v="0.56061984561728395"/>
    <n v="0.93132986930199435"/>
    <n v="52"/>
    <n v="-13"/>
    <n v="8"/>
    <n v="1"/>
    <s v="Add or rebalance riders in this interval"/>
    <x v="3"/>
    <s v="Hyderabad"/>
    <s v="Large"/>
    <n v="2200"/>
    <n v="3.2"/>
    <d v="1899-12-30T13:30:00"/>
    <d v="1899-12-30T14:00:00"/>
    <x v="13"/>
    <b v="1"/>
  </r>
  <r>
    <s v="DS004_20260701_I29"/>
    <s v="DS004"/>
    <d v="2026-07-01T00:00:00"/>
    <n v="29"/>
    <s v="Lunch"/>
    <n v="80"/>
    <n v="9"/>
    <n v="0"/>
    <n v="0"/>
    <n v="9"/>
    <n v="0"/>
    <n v="0"/>
    <s v=""/>
    <s v=""/>
    <s v="P_DS004_008|P_DS004_014|P_DS004_023|P_DS004_026|P_DS004_029|P_DS004_032|P_DS004_035|P_DS004_002|P_DS004_005"/>
    <n v="8.8888888888888893"/>
    <n v="0"/>
    <n v="625"/>
    <n v="0"/>
    <n v="40"/>
    <n v="80"/>
    <n v="401"/>
    <n v="88244.83"/>
    <n v="5.0125000000000002"/>
    <n v="1103.060375"/>
    <n v="14.9625"/>
    <n v="25.975013825416664"/>
    <n v="80"/>
    <n v="11.012513825416667"/>
    <n v="0"/>
    <n v="1.3215416811789218"/>
    <n v="0.64187499999999997"/>
    <n v="0"/>
    <n v="14.943395011041668"/>
    <n v="8.1913271256249995"/>
    <n v="2800"/>
    <n v="39"/>
    <n v="2"/>
    <n v="2"/>
    <n v="2"/>
    <n v="0"/>
    <n v="0"/>
    <n v="0"/>
    <n v="596.58999999999992"/>
    <s v="Rider Supply / Availability"/>
    <n v="80"/>
    <n v="99.709856000000002"/>
    <n v="1091.2159906666666"/>
    <n v="39"/>
    <n v="1"/>
    <n v="2.5000000000000001E-2"/>
    <n v="35"/>
    <n v="0.36929576296296296"/>
    <n v="0.93266323988603983"/>
    <n v="52"/>
    <n v="-13"/>
    <n v="5"/>
    <n v="4"/>
    <s v="Add or rebalance riders in this interval"/>
    <x v="3"/>
    <s v="Hyderabad"/>
    <s v="Large"/>
    <n v="2200"/>
    <n v="3.2"/>
    <d v="1899-12-30T14:00:00"/>
    <d v="1899-12-30T14:30:00"/>
    <x v="14"/>
    <b v="0"/>
  </r>
  <r>
    <s v="DS004_20260701_I30"/>
    <s v="DS004"/>
    <d v="2026-07-01T00:00:00"/>
    <n v="30"/>
    <s v="Lunch"/>
    <n v="63"/>
    <n v="9"/>
    <n v="0"/>
    <n v="0"/>
    <n v="9"/>
    <n v="0"/>
    <n v="0"/>
    <s v=""/>
    <s v=""/>
    <s v="P_DS004_014|P_DS004_023|P_DS004_026|P_DS004_029|P_DS004_032|P_DS004_035|P_DS004_002|P_DS004_005|P_DS004_008"/>
    <n v="7"/>
    <n v="0"/>
    <n v="625"/>
    <n v="0"/>
    <n v="40"/>
    <n v="63"/>
    <n v="319"/>
    <n v="73973.64"/>
    <n v="5.0634920634920633"/>
    <n v="1174.1847619047619"/>
    <n v="13.65079365079365"/>
    <n v="20.961645283862435"/>
    <n v="63"/>
    <n v="7.3108516330687836"/>
    <n v="0"/>
    <n v="1.3453874643610653"/>
    <n v="0.62857142857142856"/>
    <n v="0"/>
    <n v="10.598993902910053"/>
    <n v="7.4635602047619045"/>
    <n v="2205"/>
    <n v="39"/>
    <n v="3"/>
    <n v="3"/>
    <n v="3"/>
    <n v="0"/>
    <n v="0"/>
    <n v="0"/>
    <n v="1316.46"/>
    <s v="Rider Supply / Availability"/>
    <n v="63"/>
    <n v="91.232624150000007"/>
    <n v="1091.4254393666668"/>
    <n v="39"/>
    <n v="1"/>
    <n v="4.7619047619047616E-2"/>
    <n v="35"/>
    <n v="0.337898607962963"/>
    <n v="0.93284225586894598"/>
    <n v="52"/>
    <n v="-13"/>
    <n v="5"/>
    <n v="4"/>
    <s v="Add or rebalance riders in this interval"/>
    <x v="3"/>
    <s v="Hyderabad"/>
    <s v="Large"/>
    <n v="2200"/>
    <n v="3.2"/>
    <d v="1899-12-30T14:30:00"/>
    <d v="1899-12-30T15:00:00"/>
    <x v="14"/>
    <b v="0"/>
  </r>
  <r>
    <s v="DS004_20260701_I31"/>
    <s v="DS004"/>
    <d v="2026-07-01T00:00:00"/>
    <n v="31"/>
    <s v="Afternoon"/>
    <n v="63"/>
    <n v="9"/>
    <n v="0"/>
    <n v="2"/>
    <n v="7"/>
    <n v="0"/>
    <n v="1"/>
    <s v=""/>
    <s v="P_DS004_023|P_DS004_026"/>
    <s v="P_DS004_029|P_DS004_032|P_DS004_035|P_DS004_002|P_DS004_005|P_DS004_008|P_DS004_014"/>
    <n v="9"/>
    <n v="0"/>
    <n v="625"/>
    <n v="1"/>
    <n v="39"/>
    <n v="63"/>
    <n v="329"/>
    <n v="73484.98"/>
    <n v="5.2222222222222223"/>
    <n v="1166.428253968254"/>
    <n v="13.619047619047619"/>
    <n v="11.748362680423281"/>
    <n v="16"/>
    <n v="0.25020549656084651"/>
    <n v="0"/>
    <n v="1.394874521293076"/>
    <n v="0.62857142857142856"/>
    <n v="0.63111068042328045"/>
    <n v="1.4812650145502646"/>
    <n v="7.3555564703703702"/>
    <n v="2205"/>
    <n v="39"/>
    <n v="0"/>
    <n v="0"/>
    <n v="0"/>
    <n v="0"/>
    <n v="0"/>
    <n v="0"/>
    <n v="0"/>
    <s v="Rider Supply / Availability"/>
    <n v="15"/>
    <n v="87.924520333333334"/>
    <n v="1028.7493879166666"/>
    <n v="39"/>
    <n v="0.25396825396825395"/>
    <n v="0"/>
    <n v="35"/>
    <n v="0.41868819206349206"/>
    <n v="0.87927298112535601"/>
    <n v="49"/>
    <n v="-10"/>
    <n v="5"/>
    <n v="2"/>
    <s v="Add or rebalance riders in this interval"/>
    <x v="3"/>
    <s v="Hyderabad"/>
    <s v="Large"/>
    <n v="2200"/>
    <n v="3.2"/>
    <d v="1899-12-30T15:00:00"/>
    <d v="1899-12-30T15:30:00"/>
    <x v="15"/>
    <b v="0"/>
  </r>
  <r>
    <s v="DS004_20260701_I32"/>
    <s v="DS004"/>
    <d v="2026-07-01T00:00:00"/>
    <n v="32"/>
    <s v="Afternoon"/>
    <n v="44"/>
    <n v="9"/>
    <n v="0"/>
    <n v="2"/>
    <n v="7"/>
    <n v="0"/>
    <n v="1"/>
    <s v=""/>
    <s v="P_DS004_026|P_DS004_029"/>
    <s v="P_DS004_032|P_DS004_035|P_DS004_002|P_DS004_005|P_DS004_008|P_DS004_014|P_DS004_023"/>
    <n v="6.2857142857142856"/>
    <n v="0"/>
    <n v="625"/>
    <n v="1"/>
    <n v="38"/>
    <n v="44"/>
    <n v="220"/>
    <n v="49243.12"/>
    <n v="5"/>
    <n v="1119.1618181818183"/>
    <n v="12.568181818181818"/>
    <n v="10.399134278030303"/>
    <n v="6"/>
    <n v="8.084100340909077E-2"/>
    <n v="0"/>
    <n v="1.3199796142787927"/>
    <n v="0.68598484848484853"/>
    <n v="2.0059644545454542"/>
    <n v="0"/>
    <n v="7.5181698151515146"/>
    <n v="1540"/>
    <n v="39"/>
    <n v="2"/>
    <n v="2"/>
    <n v="2"/>
    <n v="0"/>
    <n v="0"/>
    <n v="0"/>
    <n v="634.71"/>
    <s v="Store Not Ready for Rider"/>
    <n v="6"/>
    <n v="57.421926466666669"/>
    <n v="587.15322478333337"/>
    <n v="33"/>
    <n v="0.13636363636363635"/>
    <n v="4.5454545454545456E-2"/>
    <n v="35"/>
    <n v="0.27343774507936508"/>
    <n v="0.5018403630626781"/>
    <n v="28"/>
    <n v="11"/>
    <n v="3"/>
    <n v="4"/>
    <s v="Recover overdue put-away workload"/>
    <x v="3"/>
    <s v="Hyderabad"/>
    <s v="Large"/>
    <n v="2200"/>
    <n v="3.2"/>
    <d v="1899-12-30T15:30:00"/>
    <d v="1899-12-30T16:00:00"/>
    <x v="15"/>
    <b v="0"/>
  </r>
  <r>
    <s v="DS004_20260701_I33"/>
    <s v="DS004"/>
    <d v="2026-07-01T00:00:00"/>
    <n v="33"/>
    <s v="Afternoon"/>
    <n v="34"/>
    <n v="17"/>
    <n v="0"/>
    <n v="2"/>
    <n v="15"/>
    <n v="0"/>
    <n v="1"/>
    <s v=""/>
    <s v="P_DS004_035|P_DS004_002"/>
    <s v="P_DS004_005|P_DS004_006|P_DS004_008|P_DS004_009|P_DS004_012|P_DS004_014|P_DS004_018|P_DS004_021|P_DS004_023|P_DS004_026|P_DS004_027|P_DS004_029|P_DS004_030|P_DS004_032|P_DS004_033"/>
    <n v="2.2666666666666666"/>
    <n v="0"/>
    <n v="625"/>
    <n v="1"/>
    <n v="37"/>
    <n v="34"/>
    <n v="151"/>
    <n v="42435.28"/>
    <n v="4.4411764705882355"/>
    <n v="1248.0964705882352"/>
    <n v="12.235294117647058"/>
    <n v="9.9841614132352952"/>
    <n v="2"/>
    <n v="2.8173496078431389E-2"/>
    <n v="0"/>
    <n v="1.1792464788470642"/>
    <n v="0.6166666666666667"/>
    <n v="1.7959131362745098"/>
    <n v="0"/>
    <n v="7.2598168955882363"/>
    <n v="1190"/>
    <n v="72"/>
    <n v="1"/>
    <n v="1"/>
    <n v="1"/>
    <n v="0"/>
    <n v="0"/>
    <n v="0"/>
    <n v="159.47999999999999"/>
    <s v="Store Not Ready for Rider"/>
    <n v="2"/>
    <n v="38.665259266666666"/>
    <n v="409.85742345"/>
    <n v="29"/>
    <n v="5.8823529411764705E-2"/>
    <n v="2.9411764705882353E-2"/>
    <n v="35"/>
    <n v="8.5922798370370368E-2"/>
    <n v="0.18974880715277778"/>
    <n v="20"/>
    <n v="52"/>
    <n v="2"/>
    <n v="13"/>
    <s v="Recover overdue put-away workload"/>
    <x v="3"/>
    <s v="Hyderabad"/>
    <s v="Large"/>
    <n v="2200"/>
    <n v="3.2"/>
    <d v="1899-12-30T16:00:00"/>
    <d v="1899-12-30T16:30:00"/>
    <x v="16"/>
    <b v="0"/>
  </r>
  <r>
    <s v="DS004_20260701_I34"/>
    <s v="DS004"/>
    <d v="2026-07-01T00:00:00"/>
    <n v="34"/>
    <s v="Afternoon"/>
    <n v="40"/>
    <n v="17"/>
    <n v="0"/>
    <n v="2"/>
    <n v="15"/>
    <n v="0"/>
    <n v="1"/>
    <s v=""/>
    <s v="P_DS004_002|P_DS004_005"/>
    <s v="P_DS004_006|P_DS004_008|P_DS004_009|P_DS004_012|P_DS004_014|P_DS004_018|P_DS004_021|P_DS004_023|P_DS004_026|P_DS004_027|P_DS004_029|P_DS004_030|P_DS004_032|P_DS004_033|P_DS004_035"/>
    <n v="2.6666666666666665"/>
    <n v="0"/>
    <n v="625"/>
    <n v="1"/>
    <n v="36"/>
    <n v="40"/>
    <n v="205"/>
    <n v="43261.93"/>
    <n v="5.125"/>
    <n v="1081.5482500000001"/>
    <n v="12.875"/>
    <n v="11.6138312825"/>
    <n v="7"/>
    <n v="0.26344375249999996"/>
    <n v="0"/>
    <n v="1.3891459564493158"/>
    <n v="0.72791666666666666"/>
    <n v="2.1170626145833333"/>
    <n v="0"/>
    <n v="8.5817686591666664"/>
    <n v="1400"/>
    <n v="72"/>
    <n v="3"/>
    <n v="3"/>
    <n v="1"/>
    <n v="2"/>
    <n v="0"/>
    <n v="0"/>
    <n v="605.83000000000004"/>
    <s v="Store Not Ready for Rider"/>
    <n v="5"/>
    <n v="57.142826833333331"/>
    <n v="453.60710608333335"/>
    <n v="24"/>
    <n v="0.17499999999999999"/>
    <n v="7.4999999999999997E-2"/>
    <n v="35"/>
    <n v="0.12698405962962964"/>
    <n v="0.21000328985339506"/>
    <n v="22"/>
    <n v="50"/>
    <n v="3"/>
    <n v="12"/>
    <s v="Protect or increase picker capacity"/>
    <x v="3"/>
    <s v="Hyderabad"/>
    <s v="Large"/>
    <n v="2200"/>
    <n v="3.2"/>
    <d v="1899-12-30T16:30:00"/>
    <d v="1899-12-30T17:00:00"/>
    <x v="16"/>
    <b v="0"/>
  </r>
  <r>
    <s v="DS004_20260701_I35"/>
    <s v="DS004"/>
    <d v="2026-07-01T00:00:00"/>
    <n v="35"/>
    <s v="Afternoon"/>
    <n v="48"/>
    <n v="8"/>
    <n v="0"/>
    <n v="2"/>
    <n v="6"/>
    <n v="0"/>
    <n v="1"/>
    <s v=""/>
    <s v="P_DS004_018|P_DS004_021"/>
    <s v="P_DS004_027|P_DS004_030|P_DS004_033|P_DS004_006|P_DS004_009|P_DS004_012"/>
    <n v="8"/>
    <n v="0"/>
    <n v="625"/>
    <n v="1"/>
    <n v="35"/>
    <n v="48"/>
    <n v="248"/>
    <n v="58747.9"/>
    <n v="5.166666666666667"/>
    <n v="1223.9145833333334"/>
    <n v="13.083333333333334"/>
    <n v="10.149647732291667"/>
    <n v="2"/>
    <n v="2.8452788541666663E-2"/>
    <n v="0"/>
    <n v="1.3400939571201682"/>
    <n v="0.6"/>
    <n v="1.9400939499999998"/>
    <n v="0"/>
    <n v="7.3283037743055557"/>
    <n v="1680"/>
    <n v="35"/>
    <n v="2"/>
    <n v="2"/>
    <n v="2"/>
    <n v="0"/>
    <n v="0"/>
    <n v="0"/>
    <n v="443.24"/>
    <s v="Store Not Ready for Rider"/>
    <n v="2"/>
    <n v="62.26607035"/>
    <n v="562.05779310000003"/>
    <n v="36"/>
    <n v="4.1666666666666664E-2"/>
    <n v="4.1666666666666664E-2"/>
    <n v="35"/>
    <n v="0.34592261305555555"/>
    <n v="0.53529313628571429"/>
    <n v="27"/>
    <n v="8"/>
    <n v="3"/>
    <n v="3"/>
    <s v="Recover overdue put-away workload"/>
    <x v="3"/>
    <s v="Hyderabad"/>
    <s v="Large"/>
    <n v="2200"/>
    <n v="3.2"/>
    <d v="1899-12-30T17:00:00"/>
    <d v="1899-12-30T17:30:00"/>
    <x v="17"/>
    <b v="0"/>
  </r>
  <r>
    <s v="DS004_20260701_I36"/>
    <s v="DS004"/>
    <d v="2026-07-01T00:00:00"/>
    <n v="36"/>
    <s v="Afternoon"/>
    <n v="72"/>
    <n v="8"/>
    <n v="0"/>
    <n v="2"/>
    <n v="6"/>
    <n v="0"/>
    <n v="1"/>
    <s v=""/>
    <s v="P_DS004_021|P_DS004_027"/>
    <s v="P_DS004_030|P_DS004_033|P_DS004_006|P_DS004_009|P_DS004_012|P_DS004_018"/>
    <n v="12"/>
    <n v="0"/>
    <n v="625"/>
    <n v="1"/>
    <n v="34"/>
    <n v="72"/>
    <n v="393"/>
    <n v="89488.86"/>
    <n v="5.458333333333333"/>
    <n v="1242.9008333333334"/>
    <n v="14.611111111111111"/>
    <n v="10.885910318055556"/>
    <n v="2"/>
    <n v="5.4628935648148164E-2"/>
    <n v="3.2492572222222217E-2"/>
    <n v="1.4306688826897749"/>
    <n v="0.67037037037037039"/>
    <n v="1.7093796092592592"/>
    <n v="0.14999422754629632"/>
    <n v="7.7211342629629627"/>
    <n v="2520"/>
    <n v="35"/>
    <n v="1"/>
    <n v="1"/>
    <n v="0"/>
    <n v="1"/>
    <n v="0"/>
    <n v="0"/>
    <n v="352.8"/>
    <s v="Last-Mile Travel"/>
    <n v="1"/>
    <n v="104.43236928333333"/>
    <n v="799.81088590000002"/>
    <n v="35"/>
    <n v="2.7777777777777776E-2"/>
    <n v="1.3888888888888888E-2"/>
    <n v="35"/>
    <n v="0.58017982935185186"/>
    <n v="0.76172465323809524"/>
    <n v="39"/>
    <n v="-4"/>
    <n v="5"/>
    <n v="1"/>
    <s v="Recover overdue put-away workload"/>
    <x v="3"/>
    <s v="Hyderabad"/>
    <s v="Large"/>
    <n v="2200"/>
    <n v="3.2"/>
    <d v="1899-12-30T17:30:00"/>
    <d v="1899-12-30T18:00:00"/>
    <x v="17"/>
    <b v="0"/>
  </r>
  <r>
    <s v="DS004_20260701_I37"/>
    <s v="DS004"/>
    <d v="2026-07-01T00:00:00"/>
    <n v="37"/>
    <s v="Evening"/>
    <n v="84"/>
    <n v="11"/>
    <n v="0"/>
    <n v="0"/>
    <n v="11"/>
    <n v="0"/>
    <n v="0"/>
    <s v=""/>
    <s v=""/>
    <s v="P_DS004_021|P_DS004_027|P_DS004_030|P_DS004_033|P_DS004_031|P_DS004_017|P_DS004_010|P_DS004_006|P_DS004_009|P_DS004_012|P_DS004_018"/>
    <n v="7.6363636363636367"/>
    <n v="0"/>
    <n v="625"/>
    <n v="0"/>
    <n v="34"/>
    <n v="84"/>
    <n v="436"/>
    <n v="92869.38"/>
    <n v="5.1904761904761907"/>
    <n v="1105.5878571428573"/>
    <n v="16.547619047619047"/>
    <n v="10.445870959722223"/>
    <n v="0"/>
    <n v="0"/>
    <n v="0"/>
    <n v="1.2914782632171484"/>
    <n v="0.61468253968253972"/>
    <n v="0.6231114152777778"/>
    <n v="0.2204349626984127"/>
    <n v="7.3490370956349205"/>
    <n v="3360"/>
    <n v="35"/>
    <n v="4"/>
    <n v="4"/>
    <n v="3"/>
    <n v="0"/>
    <n v="1"/>
    <n v="0"/>
    <n v="955.59"/>
    <s v="No SLA Breach"/>
    <n v="0"/>
    <n v="107.7518398"/>
    <n v="911.64449408333337"/>
    <n v="35"/>
    <n v="0"/>
    <n v="4.7619047619047616E-2"/>
    <n v="40"/>
    <n v="0.32652072666666665"/>
    <n v="0.8682328515079365"/>
    <n v="44"/>
    <n v="-9"/>
    <n v="6"/>
    <n v="5"/>
    <s v="Recover overdue put-away workload"/>
    <x v="3"/>
    <s v="Hyderabad"/>
    <s v="Large"/>
    <n v="2200"/>
    <n v="3.2"/>
    <d v="1899-12-30T18:00:00"/>
    <d v="1899-12-30T18:30:00"/>
    <x v="18"/>
    <b v="1"/>
  </r>
  <r>
    <s v="DS004_20260701_I38"/>
    <s v="DS004"/>
    <d v="2026-07-01T00:00:00"/>
    <n v="38"/>
    <s v="Evening"/>
    <n v="99"/>
    <n v="11"/>
    <n v="0"/>
    <n v="0"/>
    <n v="11"/>
    <n v="0"/>
    <n v="0"/>
    <s v=""/>
    <s v=""/>
    <s v="P_DS004_027|P_DS004_030|P_DS004_033|P_DS004_031|P_DS004_017|P_DS004_010|P_DS004_006|P_DS004_009|P_DS004_012|P_DS004_018|P_DS004_021"/>
    <n v="9"/>
    <n v="0"/>
    <n v="625"/>
    <n v="0"/>
    <n v="34"/>
    <n v="99"/>
    <n v="504"/>
    <n v="115968.75"/>
    <n v="5.0909090909090908"/>
    <n v="1171.4015151515152"/>
    <n v="17.494949494949495"/>
    <n v="13.341397599494949"/>
    <n v="18"/>
    <n v="0.2662124178451179"/>
    <n v="2.1062767676767666E-3"/>
    <n v="1.2782816835338151"/>
    <n v="0.62727272727272732"/>
    <n v="0.68402926599326597"/>
    <n v="2.9020117336700335"/>
    <n v="7.5845871265993265"/>
    <n v="3960"/>
    <n v="35"/>
    <n v="1"/>
    <n v="1"/>
    <n v="1"/>
    <n v="0"/>
    <n v="0"/>
    <n v="0"/>
    <n v="103.12"/>
    <s v="Rider Supply / Availability"/>
    <n v="18"/>
    <n v="124.20846134999999"/>
    <n v="873.95549841666673"/>
    <n v="35"/>
    <n v="0.18181818181818182"/>
    <n v="1.0101010101010102E-2"/>
    <n v="40"/>
    <n v="0.37638927681818179"/>
    <n v="0.83233856992063493"/>
    <n v="42"/>
    <n v="-7"/>
    <n v="6"/>
    <n v="5"/>
    <s v="Add or rebalance riders in this interval"/>
    <x v="3"/>
    <s v="Hyderabad"/>
    <s v="Large"/>
    <n v="2200"/>
    <n v="3.2"/>
    <d v="1899-12-30T18:30:00"/>
    <d v="1899-12-30T19:00:00"/>
    <x v="18"/>
    <b v="1"/>
  </r>
  <r>
    <s v="DS004_20260701_I39"/>
    <s v="DS004"/>
    <d v="2026-07-01T00:00:00"/>
    <n v="39"/>
    <s v="Evening"/>
    <n v="117"/>
    <n v="11"/>
    <n v="0"/>
    <n v="0"/>
    <n v="11"/>
    <n v="0"/>
    <n v="0"/>
    <s v=""/>
    <s v=""/>
    <s v="P_DS004_030|P_DS004_033|P_DS004_031|P_DS004_017|P_DS004_010|P_DS004_006|P_DS004_009|P_DS004_012|P_DS004_018|P_DS004_021|P_DS004_027"/>
    <n v="10.636363636363637"/>
    <n v="0"/>
    <n v="625"/>
    <n v="0"/>
    <n v="34"/>
    <n v="117"/>
    <n v="571"/>
    <n v="131775.20000000001"/>
    <n v="4.8803418803418808"/>
    <n v="1126.2837606837609"/>
    <n v="18.811965811965813"/>
    <n v="27.276030033190882"/>
    <n v="117"/>
    <n v="8.4640642212250707"/>
    <n v="0"/>
    <n v="1.203968888236542"/>
    <n v="0.6166666666666667"/>
    <n v="0"/>
    <n v="16.771105957834759"/>
    <n v="7.763633241880342"/>
    <n v="4680"/>
    <n v="35"/>
    <n v="3"/>
    <n v="3"/>
    <n v="3"/>
    <n v="0"/>
    <n v="0"/>
    <n v="0"/>
    <n v="707.24"/>
    <s v="Rider Supply / Availability"/>
    <n v="117"/>
    <n v="140.65471328333334"/>
    <n v="980.03643221666664"/>
    <n v="35"/>
    <n v="1"/>
    <n v="2.564102564102564E-2"/>
    <n v="40"/>
    <n v="0.42622640388888888"/>
    <n v="0.93336803068253971"/>
    <n v="47"/>
    <n v="-12"/>
    <n v="7"/>
    <n v="4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01_I40"/>
    <s v="DS004"/>
    <d v="2026-07-01T00:00:00"/>
    <n v="40"/>
    <s v="Evening"/>
    <n v="155"/>
    <n v="11"/>
    <n v="0"/>
    <n v="0"/>
    <n v="11"/>
    <n v="0"/>
    <n v="0"/>
    <s v=""/>
    <s v=""/>
    <s v="P_DS004_033|P_DS004_031|P_DS004_017|P_DS004_010|P_DS004_006|P_DS004_009|P_DS004_012|P_DS004_018|P_DS004_021|P_DS004_027|P_DS004_030"/>
    <n v="14.090909090909092"/>
    <n v="0"/>
    <n v="625"/>
    <n v="0"/>
    <n v="34"/>
    <n v="155"/>
    <n v="763"/>
    <n v="180063.98"/>
    <n v="4.9225806451612906"/>
    <n v="1161.7030967741937"/>
    <n v="20.703225806451613"/>
    <n v="45.560075945698927"/>
    <n v="155"/>
    <n v="24.85685013924731"/>
    <n v="4.6665258064516066E-4"/>
    <n v="1.2657469686841183"/>
    <n v="0.6704301075268817"/>
    <n v="0"/>
    <n v="35.267797843870966"/>
    <n v="7.4354193104301078"/>
    <n v="6200"/>
    <n v="35"/>
    <n v="10"/>
    <n v="10"/>
    <n v="5"/>
    <n v="2"/>
    <n v="3"/>
    <n v="0"/>
    <n v="2352.37"/>
    <s v="Rider Supply / Availability"/>
    <n v="155"/>
    <n v="193.43435614999999"/>
    <n v="966.81446471666663"/>
    <n v="35"/>
    <n v="1"/>
    <n v="6.4516129032258063E-2"/>
    <n v="40"/>
    <n v="0.58616471560606054"/>
    <n v="0.92077568068253968"/>
    <n v="47"/>
    <n v="-12"/>
    <n v="10"/>
    <n v="1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01_I41"/>
    <s v="DS004"/>
    <d v="2026-07-01T00:00:00"/>
    <n v="41"/>
    <s v="Evening"/>
    <n v="154"/>
    <n v="11"/>
    <n v="0"/>
    <n v="0"/>
    <n v="11"/>
    <n v="0"/>
    <n v="0"/>
    <s v=""/>
    <s v=""/>
    <s v="P_DS004_031|P_DS004_017|P_DS004_010|P_DS004_006|P_DS004_009|P_DS004_012|P_DS004_018|P_DS004_021|P_DS004_027|P_DS004_030|P_DS004_033"/>
    <n v="14"/>
    <n v="0"/>
    <n v="625"/>
    <n v="0"/>
    <n v="34"/>
    <n v="154"/>
    <n v="802"/>
    <n v="181609.9"/>
    <n v="5.2077922077922079"/>
    <n v="1179.2850649350648"/>
    <n v="20.870129870129869"/>
    <n v="73.398101536904761"/>
    <n v="154"/>
    <n v="52.527971666774889"/>
    <n v="2.0560487012986992E-3"/>
    <n v="1.3250411618366977"/>
    <n v="0.61926406926406918"/>
    <n v="0"/>
    <n v="62.749005749567097"/>
    <n v="7.7856349321428562"/>
    <n v="6160"/>
    <n v="35"/>
    <n v="3"/>
    <n v="3"/>
    <n v="2"/>
    <n v="1"/>
    <n v="0"/>
    <n v="0"/>
    <n v="908.28"/>
    <s v="Rider Supply / Availability"/>
    <n v="154"/>
    <n v="208.16742188333333"/>
    <n v="975.49594508333337"/>
    <n v="35"/>
    <n v="1"/>
    <n v="1.948051948051948E-2"/>
    <n v="40"/>
    <n v="0.63081036934343437"/>
    <n v="0.92904375722222221"/>
    <n v="47"/>
    <n v="-12"/>
    <n v="10"/>
    <n v="1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01_I42"/>
    <s v="DS004"/>
    <d v="2026-07-01T00:00:00"/>
    <n v="42"/>
    <s v="Evening"/>
    <n v="127"/>
    <n v="11"/>
    <n v="0"/>
    <n v="0"/>
    <n v="11"/>
    <n v="0"/>
    <n v="0"/>
    <s v=""/>
    <s v=""/>
    <s v="P_DS004_017|P_DS004_010|P_DS004_006|P_DS004_009|P_DS004_012|P_DS004_018|P_DS004_021|P_DS004_027|P_DS004_030|P_DS004_033|P_DS004_031"/>
    <n v="11.545454545454543"/>
    <n v="0"/>
    <n v="625"/>
    <n v="0"/>
    <n v="34"/>
    <n v="127"/>
    <n v="640"/>
    <n v="136766.04"/>
    <n v="5.0393700787401574"/>
    <n v="1076.8979527559056"/>
    <n v="19.26771653543307"/>
    <n v="95.709056116272961"/>
    <n v="127"/>
    <n v="76.441339580839895"/>
    <n v="0"/>
    <n v="1.2773260547410523"/>
    <n v="0.63018372703412073"/>
    <n v="0"/>
    <n v="85.289618898293966"/>
    <n v="7.6459169288713911"/>
    <n v="5080"/>
    <n v="35"/>
    <n v="3"/>
    <n v="3"/>
    <n v="1"/>
    <n v="2"/>
    <n v="0"/>
    <n v="0"/>
    <n v="737.77"/>
    <s v="Rider Supply / Availability"/>
    <n v="127"/>
    <n v="162.86658"/>
    <n v="976.36691966666672"/>
    <n v="35"/>
    <n v="1"/>
    <n v="2.3622047244094488E-2"/>
    <n v="40"/>
    <n v="0.49353509090909092"/>
    <n v="0.9298732568253969"/>
    <n v="47"/>
    <n v="-12"/>
    <n v="8"/>
    <n v="3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01_I43"/>
    <s v="DS004"/>
    <d v="2026-07-01T00:00:00"/>
    <n v="43"/>
    <s v="Evening"/>
    <n v="123"/>
    <n v="11"/>
    <n v="0"/>
    <n v="0"/>
    <n v="11"/>
    <n v="0"/>
    <n v="0"/>
    <s v=""/>
    <s v=""/>
    <s v="P_DS004_010|P_DS004_006|P_DS004_009|P_DS004_012|P_DS004_018|P_DS004_021|P_DS004_027|P_DS004_030|P_DS004_033|P_DS004_031|P_DS004_017"/>
    <n v="11.181818181818182"/>
    <n v="0"/>
    <n v="625"/>
    <n v="0"/>
    <n v="34"/>
    <n v="123"/>
    <n v="594"/>
    <n v="132685.31"/>
    <n v="4.8292682926829267"/>
    <n v="1078.7423577235772"/>
    <n v="18.934959349593495"/>
    <n v="111.31321628699187"/>
    <n v="123"/>
    <n v="92.378256937398376"/>
    <n v="4.3937555555555539E-3"/>
    <n v="1.2023731753670068"/>
    <n v="0.62208672086720862"/>
    <n v="0"/>
    <n v="100.91074779254743"/>
    <n v="7.6711758094850948"/>
    <n v="4920"/>
    <n v="35"/>
    <n v="2"/>
    <n v="2"/>
    <n v="1"/>
    <n v="0"/>
    <n v="1"/>
    <n v="0"/>
    <n v="230.92000000000002"/>
    <s v="Rider Supply / Availability"/>
    <n v="123"/>
    <n v="149.34063823333332"/>
    <n v="975.00087683333334"/>
    <n v="35"/>
    <n v="1"/>
    <n v="1.6260162601626018E-2"/>
    <n v="40"/>
    <n v="0.45254738858585858"/>
    <n v="0.92857226365079371"/>
    <n v="47"/>
    <n v="-12"/>
    <n v="8"/>
    <n v="3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01_I44"/>
    <s v="DS004"/>
    <d v="2026-07-01T00:00:00"/>
    <n v="44"/>
    <s v="Evening"/>
    <n v="117"/>
    <n v="11"/>
    <n v="0"/>
    <n v="0"/>
    <n v="11"/>
    <n v="0"/>
    <n v="0"/>
    <s v=""/>
    <s v=""/>
    <s v="P_DS004_006|P_DS004_009|P_DS004_012|P_DS004_018|P_DS004_021|P_DS004_027|P_DS004_030|P_DS004_033|P_DS004_031|P_DS004_017|P_DS004_010"/>
    <n v="10.636363636363637"/>
    <n v="0"/>
    <n v="625"/>
    <n v="0"/>
    <n v="34"/>
    <n v="117"/>
    <n v="560"/>
    <n v="137633.03"/>
    <n v="4.7863247863247862"/>
    <n v="1176.3506837606838"/>
    <n v="18.512820512820515"/>
    <n v="124.5160119539886"/>
    <n v="117"/>
    <n v="106.00319144116808"/>
    <n v="0"/>
    <n v="1.1964794687978613"/>
    <n v="0.58076923076923082"/>
    <n v="0"/>
    <n v="114.20829928048433"/>
    <n v="7.6424297776353276"/>
    <n v="4680"/>
    <n v="35"/>
    <n v="1"/>
    <n v="1"/>
    <n v="1"/>
    <n v="0"/>
    <n v="0"/>
    <n v="0"/>
    <n v="178.21"/>
    <s v="Rider Supply / Availability"/>
    <n v="117"/>
    <n v="135.38960745"/>
    <n v="977.77322340000001"/>
    <n v="35"/>
    <n v="1"/>
    <n v="8.5470085470085479E-3"/>
    <n v="40"/>
    <n v="0.41027153772727271"/>
    <n v="0.93121259371428577"/>
    <n v="47"/>
    <n v="-12"/>
    <n v="7"/>
    <n v="4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01_I45"/>
    <s v="DS004"/>
    <d v="2026-07-01T00:00:00"/>
    <n v="45"/>
    <s v="Evening"/>
    <n v="61"/>
    <n v="8"/>
    <n v="0"/>
    <n v="0"/>
    <n v="8"/>
    <n v="0"/>
    <n v="0"/>
    <s v=""/>
    <s v=""/>
    <s v="P_DS004_027|P_DS004_030|P_DS004_033|P_DS004_006|P_DS004_009|P_DS004_012|P_DS004_018|P_DS004_021"/>
    <n v="7.625"/>
    <n v="0"/>
    <n v="625"/>
    <n v="0"/>
    <n v="34"/>
    <n v="61"/>
    <n v="294"/>
    <n v="62798.87"/>
    <n v="4.8196721311475406"/>
    <n v="1029.4896721311475"/>
    <n v="13.737704918032787"/>
    <n v="115.81003985409836"/>
    <n v="61"/>
    <n v="102.07233493606559"/>
    <n v="0"/>
    <n v="1.2602378469646223"/>
    <n v="0.57732240437158477"/>
    <n v="0"/>
    <n v="105.52009353306011"/>
    <n v="7.4635882464480874"/>
    <n v="2135"/>
    <n v="35"/>
    <n v="2"/>
    <n v="2"/>
    <n v="2"/>
    <n v="0"/>
    <n v="0"/>
    <n v="0"/>
    <n v="592.04"/>
    <s v="Rider Supply / Availability"/>
    <n v="61"/>
    <n v="80.41907908333333"/>
    <n v="982.80227713333329"/>
    <n v="35"/>
    <n v="1"/>
    <n v="3.2786885245901641E-2"/>
    <n v="35"/>
    <n v="0.33507949618055555"/>
    <n v="0.93600216869841268"/>
    <n v="47"/>
    <n v="-12"/>
    <n v="4"/>
    <n v="4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01_I46"/>
    <s v="DS004"/>
    <d v="2026-07-01T00:00:00"/>
    <n v="46"/>
    <s v="Evening"/>
    <n v="60"/>
    <n v="8"/>
    <n v="0"/>
    <n v="0"/>
    <n v="8"/>
    <n v="0"/>
    <n v="0"/>
    <s v=""/>
    <s v=""/>
    <s v="P_DS004_030|P_DS004_033|P_DS004_006|P_DS004_009|P_DS004_012|P_DS004_018|P_DS004_021|P_DS004_027"/>
    <n v="7.5"/>
    <n v="0"/>
    <n v="625"/>
    <n v="0"/>
    <n v="34"/>
    <n v="60"/>
    <n v="325"/>
    <n v="71157.600000000006"/>
    <n v="5.416666666666667"/>
    <n v="1185.96"/>
    <n v="14.266666666666667"/>
    <n v="102.68996925166667"/>
    <n v="60"/>
    <n v="88.423302585000002"/>
    <n v="0"/>
    <n v="1.3890347124106044"/>
    <n v="0.62805555555555548"/>
    <n v="0"/>
    <n v="91.566207937499996"/>
    <n v="8.16250437111111"/>
    <n v="2100"/>
    <n v="35"/>
    <n v="3"/>
    <n v="2"/>
    <n v="0"/>
    <n v="2"/>
    <n v="1"/>
    <n v="0"/>
    <n v="937.64"/>
    <s v="Rider Supply / Availability"/>
    <n v="60"/>
    <n v="83.178098933333331"/>
    <n v="971.2151743666667"/>
    <n v="35"/>
    <n v="1"/>
    <n v="3.3333333333333333E-2"/>
    <n v="35"/>
    <n v="0.34657541222222221"/>
    <n v="0.92496683273015878"/>
    <n v="47"/>
    <n v="-12"/>
    <n v="4"/>
    <n v="4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01_I47"/>
    <s v="DS004"/>
    <d v="2026-07-01T00:00:00"/>
    <n v="47"/>
    <s v="Late Night"/>
    <n v="56"/>
    <n v="8"/>
    <n v="0"/>
    <n v="2"/>
    <n v="6"/>
    <n v="0"/>
    <n v="1"/>
    <s v=""/>
    <s v="P_DS004_033|P_DS004_006"/>
    <s v="P_DS004_009|P_DS004_012|P_DS004_018|P_DS004_021|P_DS004_027|P_DS004_030"/>
    <n v="9.3333333333333339"/>
    <n v="0"/>
    <n v="625"/>
    <n v="1"/>
    <n v="33"/>
    <n v="56"/>
    <n v="277"/>
    <n v="66105.38"/>
    <n v="4.9464285714285712"/>
    <n v="1180.4532142857145"/>
    <n v="13.535714285714286"/>
    <n v="81.349474432142856"/>
    <n v="56"/>
    <n v="67.813760146428564"/>
    <n v="6.4962809523809503E-3"/>
    <n v="1.2557498553586719"/>
    <n v="0.58511904761904765"/>
    <n v="0"/>
    <n v="70.899575952678575"/>
    <n v="7.6739618583333336"/>
    <n v="1960"/>
    <n v="35"/>
    <n v="4"/>
    <n v="4"/>
    <n v="1"/>
    <n v="1"/>
    <n v="2"/>
    <n v="0"/>
    <n v="1026.69"/>
    <s v="Rider Supply / Availability"/>
    <n v="56"/>
    <n v="71.486287666666669"/>
    <n v="977.80389173333333"/>
    <n v="35"/>
    <n v="1"/>
    <n v="7.1428571428571425E-2"/>
    <n v="35"/>
    <n v="0.39714604259259262"/>
    <n v="0.93124180165079362"/>
    <n v="47"/>
    <n v="-12"/>
    <n v="4"/>
    <n v="2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01_I48"/>
    <s v="DS004"/>
    <d v="2026-07-01T00:00:00"/>
    <n v="48"/>
    <s v="Late Night"/>
    <n v="28"/>
    <n v="8"/>
    <n v="0"/>
    <n v="2"/>
    <n v="6"/>
    <n v="0"/>
    <n v="1"/>
    <s v=""/>
    <s v="P_DS004_006|P_DS004_009"/>
    <s v="P_DS004_012|P_DS004_018|P_DS004_021|P_DS004_027|P_DS004_030|P_DS004_033"/>
    <n v="4.666666666666667"/>
    <n v="0"/>
    <n v="625"/>
    <n v="1"/>
    <n v="32"/>
    <n v="28"/>
    <n v="146"/>
    <n v="34623.29"/>
    <n v="5.2142857142857144"/>
    <n v="1236.5460714285714"/>
    <n v="12.642857142857142"/>
    <n v="61.124265423214283"/>
    <n v="28"/>
    <n v="48.481408280357137"/>
    <n v="0"/>
    <n v="1.3346127416809124"/>
    <n v="0.59107142857142858"/>
    <n v="0"/>
    <n v="50.608656045833335"/>
    <n v="7.7101632940476188"/>
    <n v="980"/>
    <n v="35"/>
    <n v="0"/>
    <n v="0"/>
    <n v="0"/>
    <n v="0"/>
    <n v="0"/>
    <n v="0"/>
    <n v="0"/>
    <s v="Rider Supply / Availability"/>
    <n v="28"/>
    <n v="38.39333105"/>
    <n v="977.2956926833333"/>
    <n v="35"/>
    <n v="1"/>
    <n v="0"/>
    <n v="35"/>
    <n v="0.21329628361111111"/>
    <n v="0.93075780255555551"/>
    <n v="47"/>
    <n v="-12"/>
    <n v="2"/>
    <n v="4"/>
    <s v="Add or rebalance riders in this interval"/>
    <x v="3"/>
    <s v="Hyderabad"/>
    <s v="Large"/>
    <n v="2200"/>
    <n v="3.2"/>
    <d v="1899-12-30T23:30:00"/>
    <d v="1899-12-30T00:00:00"/>
    <x v="23"/>
    <b v="0"/>
  </r>
  <r>
    <s v="DS004_20260702_I01"/>
    <s v="DS004"/>
    <d v="2026-07-02T00:00:00"/>
    <n v="1"/>
    <s v="Night"/>
    <n v="6"/>
    <n v="17"/>
    <n v="12"/>
    <n v="2"/>
    <n v="3"/>
    <n v="900"/>
    <n v="1"/>
    <s v="P_DS004_009|P_DS004_012|P_DS004_018|P_DS004_021|P_DS004_027|P_DS004_030|P_DS004_033|P_DS004_001|P_DS004_007|P_DS004_010|P_DS004_013|P_DS004_016"/>
    <s v="P_DS004_022|P_DS004_028"/>
    <s v="P_DS004_031|P_DS004_034|P_DS004_006"/>
    <n v="2"/>
    <n v="900"/>
    <n v="9100"/>
    <n v="1"/>
    <n v="49"/>
    <n v="6"/>
    <n v="39"/>
    <n v="8903.2999999999993"/>
    <n v="6.5"/>
    <n v="1483.8833333333332"/>
    <n v="10.833333333333334"/>
    <n v="27.508370058333337"/>
    <n v="6"/>
    <n v="16.675036725000002"/>
    <n v="0"/>
    <n v="1.6968365328994925"/>
    <n v="0.79722222222222217"/>
    <n v="0"/>
    <n v="16.851019469444442"/>
    <n v="7.204958491666666"/>
    <n v="180"/>
    <n v="69"/>
    <n v="0"/>
    <n v="0"/>
    <n v="0"/>
    <n v="0"/>
    <n v="0"/>
    <n v="0"/>
    <n v="0"/>
    <s v="Rider Supply / Availability"/>
    <n v="6"/>
    <n v="8.5731475333333336"/>
    <n v="1852.8661241166667"/>
    <n v="69"/>
    <n v="1"/>
    <n v="0"/>
    <n v="30"/>
    <n v="9.5257194814814816E-2"/>
    <n v="0.89510440778582934"/>
    <n v="89"/>
    <n v="-20"/>
    <n v="1"/>
    <n v="2"/>
    <s v="Add or rebalance riders in this interval"/>
    <x v="3"/>
    <s v="Hyderabad"/>
    <s v="Large"/>
    <n v="2200"/>
    <n v="3.2"/>
    <d v="1899-12-30T00:00:00"/>
    <d v="1899-12-30T00:30:00"/>
    <x v="0"/>
    <b v="0"/>
  </r>
  <r>
    <s v="DS004_20260702_I02"/>
    <s v="DS004"/>
    <d v="2026-07-02T00:00:00"/>
    <n v="2"/>
    <s v="Night"/>
    <n v="2"/>
    <n v="17"/>
    <n v="12"/>
    <n v="2"/>
    <n v="3"/>
    <n v="900"/>
    <n v="1"/>
    <s v="P_DS004_012|P_DS004_018|P_DS004_021|P_DS004_027|P_DS004_030|P_DS004_033|P_DS004_001|P_DS004_007|P_DS004_010|P_DS004_013|P_DS004_016|P_DS004_022"/>
    <s v="P_DS004_028|P_DS004_031"/>
    <s v="P_DS004_034|P_DS004_006|P_DS004_009"/>
    <n v="0.66666666666666663"/>
    <n v="900"/>
    <n v="8200"/>
    <n v="1"/>
    <n v="48"/>
    <n v="2"/>
    <n v="15"/>
    <n v="2663.4300000000003"/>
    <n v="7.5"/>
    <n v="1331.7150000000001"/>
    <n v="12"/>
    <n v="11.756612883333332"/>
    <n v="1"/>
    <n v="0.62656520833333296"/>
    <n v="0"/>
    <n v="2.0133772864471799"/>
    <n v="0.60833333333333339"/>
    <n v="2.6217106083333332"/>
    <n v="0"/>
    <n v="8.7682356083333346"/>
    <n v="60"/>
    <n v="70"/>
    <n v="1"/>
    <n v="1"/>
    <n v="1"/>
    <n v="0"/>
    <n v="0"/>
    <n v="0"/>
    <n v="59.58"/>
    <s v="Store Not Ready for Rider"/>
    <n v="1"/>
    <n v="5.641425466666667"/>
    <n v="1054.3926771500001"/>
    <n v="70"/>
    <n v="0.5"/>
    <n v="0.5"/>
    <n v="30"/>
    <n v="6.2682505185185186E-2"/>
    <n v="0.50209175102380954"/>
    <n v="51"/>
    <n v="19"/>
    <n v="1"/>
    <n v="2"/>
    <s v="Protect or increase picker capacity"/>
    <x v="3"/>
    <s v="Hyderabad"/>
    <s v="Large"/>
    <n v="2200"/>
    <n v="3.2"/>
    <d v="1899-12-30T00:30:00"/>
    <d v="1899-12-30T01:00:00"/>
    <x v="0"/>
    <b v="0"/>
  </r>
  <r>
    <s v="DS004_20260702_I03"/>
    <s v="DS004"/>
    <d v="2026-07-02T00:00:00"/>
    <n v="3"/>
    <s v="Night"/>
    <n v="6"/>
    <n v="9"/>
    <n v="8"/>
    <n v="0"/>
    <n v="1"/>
    <n v="600"/>
    <n v="0"/>
    <s v="P_DS004_013|P_DS004_016|P_DS004_022|P_DS004_028|P_DS004_031|P_DS004_034|P_DS004_001|P_DS004_007"/>
    <s v=""/>
    <s v="P_DS004_010"/>
    <n v="6"/>
    <n v="600"/>
    <n v="7600"/>
    <n v="0"/>
    <n v="48"/>
    <n v="6"/>
    <n v="31"/>
    <n v="6598.02"/>
    <n v="5.166666666666667"/>
    <n v="1099.67"/>
    <n v="11.166666666666666"/>
    <n v="10.342863408333333"/>
    <n v="2"/>
    <n v="0.39213273055555548"/>
    <n v="0.10986966111111111"/>
    <n v="1.1675766140814225"/>
    <n v="0.41388888888888881"/>
    <n v="1.6913351555555556"/>
    <n v="0"/>
    <n v="7.6681949083333336"/>
    <n v="180"/>
    <n v="35"/>
    <n v="0"/>
    <n v="0"/>
    <n v="0"/>
    <n v="0"/>
    <n v="0"/>
    <n v="0"/>
    <n v="0"/>
    <s v="Store Not Ready for Rider"/>
    <n v="2"/>
    <n v="7.0054596166666672"/>
    <n v="82.656573233333333"/>
    <n v="6"/>
    <n v="0.33333333333333331"/>
    <n v="0"/>
    <n v="30"/>
    <n v="0.23351532055555557"/>
    <n v="7.872054593650793E-2"/>
    <n v="4"/>
    <n v="31"/>
    <n v="1"/>
    <n v="0"/>
    <s v="Protect or increase picker capacity"/>
    <x v="3"/>
    <s v="Hyderabad"/>
    <s v="Large"/>
    <n v="2200"/>
    <n v="3.2"/>
    <d v="1899-12-30T01:00:00"/>
    <d v="1899-12-30T01:30:00"/>
    <x v="1"/>
    <b v="0"/>
  </r>
  <r>
    <s v="DS004_20260702_I04"/>
    <s v="DS004"/>
    <d v="2026-07-02T00:00:00"/>
    <n v="4"/>
    <s v="Night"/>
    <n v="6"/>
    <n v="9"/>
    <n v="8"/>
    <n v="0"/>
    <n v="1"/>
    <n v="600"/>
    <n v="0"/>
    <s v="P_DS004_016|P_DS004_022|P_DS004_028|P_DS004_031|P_DS004_034|P_DS004_001|P_DS004_007|P_DS004_010"/>
    <s v=""/>
    <s v="P_DS004_013"/>
    <n v="6"/>
    <n v="600"/>
    <n v="7000"/>
    <n v="0"/>
    <n v="48"/>
    <n v="6"/>
    <n v="35"/>
    <n v="9153.19"/>
    <n v="5.833333333333333"/>
    <n v="1525.5316666666668"/>
    <n v="11.333333333333334"/>
    <n v="11.607584480555557"/>
    <n v="4"/>
    <n v="1.1909998333333334"/>
    <n v="0.45305860833333328"/>
    <n v="1.5743886357446835"/>
    <n v="0.52222222222222225"/>
    <n v="2.5496694555555557"/>
    <n v="0"/>
    <n v="8.094026127777779"/>
    <n v="180"/>
    <n v="35"/>
    <n v="0"/>
    <n v="0"/>
    <n v="0"/>
    <n v="0"/>
    <n v="0"/>
    <n v="0"/>
    <n v="0"/>
    <s v="Last-Mile Travel"/>
    <n v="2"/>
    <n v="9.4463317500000006"/>
    <n v="47.849726383333334"/>
    <n v="5"/>
    <n v="0.66666666666666663"/>
    <n v="0"/>
    <n v="30"/>
    <n v="0.314877725"/>
    <n v="4.5571167984126984E-2"/>
    <n v="3"/>
    <n v="32"/>
    <n v="1"/>
    <n v="0"/>
    <s v="Monitor - no immediate intervention"/>
    <x v="3"/>
    <s v="Hyderabad"/>
    <s v="Large"/>
    <n v="2200"/>
    <n v="3.2"/>
    <d v="1899-12-30T01:30:00"/>
    <d v="1899-12-30T02:00:00"/>
    <x v="1"/>
    <b v="0"/>
  </r>
  <r>
    <s v="DS004_20260702_I05"/>
    <s v="DS004"/>
    <d v="2026-07-02T00:00:00"/>
    <n v="5"/>
    <s v="Night"/>
    <n v="7"/>
    <n v="9"/>
    <n v="8"/>
    <n v="0"/>
    <n v="1"/>
    <n v="600"/>
    <n v="0"/>
    <s v="P_DS004_022|P_DS004_028|P_DS004_031|P_DS004_034|P_DS004_001|P_DS004_007|P_DS004_010|P_DS004_013"/>
    <s v=""/>
    <s v="P_DS004_016"/>
    <n v="7"/>
    <n v="600"/>
    <n v="6400"/>
    <n v="0"/>
    <n v="48"/>
    <n v="7"/>
    <n v="26"/>
    <n v="5383.01"/>
    <n v="3.7142857142857144"/>
    <n v="769.00142857142862"/>
    <n v="10.714285714285714"/>
    <n v="9.5457568547619047"/>
    <n v="2"/>
    <n v="0.34289145238095237"/>
    <n v="4.5465295238095241E-2"/>
    <n v="0.94046759234300981"/>
    <n v="0.71190476190476193"/>
    <n v="1.6978376404761906"/>
    <n v="0"/>
    <n v="6.8741096809523805"/>
    <n v="210"/>
    <n v="35"/>
    <n v="1"/>
    <n v="1"/>
    <n v="1"/>
    <n v="0"/>
    <n v="0"/>
    <n v="0"/>
    <n v="198.84"/>
    <s v="Last-Mile Travel"/>
    <n v="1"/>
    <n v="4.7291579333333331"/>
    <n v="70.046521383333328"/>
    <n v="5"/>
    <n v="0.2857142857142857"/>
    <n v="0.14285714285714285"/>
    <n v="30"/>
    <n v="0.15763859777777778"/>
    <n v="6.6710972746031744E-2"/>
    <n v="4"/>
    <n v="31"/>
    <n v="1"/>
    <n v="0"/>
    <s v="Investigate inventory and order-quality process"/>
    <x v="3"/>
    <s v="Hyderabad"/>
    <s v="Large"/>
    <n v="2200"/>
    <n v="3.2"/>
    <d v="1899-12-30T02:00:00"/>
    <d v="1899-12-30T02:30:00"/>
    <x v="2"/>
    <b v="0"/>
  </r>
  <r>
    <s v="DS004_20260702_I06"/>
    <s v="DS004"/>
    <d v="2026-07-02T00:00:00"/>
    <n v="6"/>
    <s v="Night"/>
    <n v="4"/>
    <n v="9"/>
    <n v="8"/>
    <n v="0"/>
    <n v="1"/>
    <n v="600"/>
    <n v="0"/>
    <s v="P_DS004_028|P_DS004_031|P_DS004_034|P_DS004_001|P_DS004_007|P_DS004_010|P_DS004_013|P_DS004_016"/>
    <s v=""/>
    <s v="P_DS004_022"/>
    <n v="4"/>
    <n v="600"/>
    <n v="5800"/>
    <n v="0"/>
    <n v="48"/>
    <n v="4"/>
    <n v="19"/>
    <n v="3656.93"/>
    <n v="4.75"/>
    <n v="914.23249999999996"/>
    <n v="11"/>
    <n v="10.299472662499999"/>
    <n v="2"/>
    <n v="9.612821666666703E-2"/>
    <n v="0.120887125"/>
    <n v="1.1082643919204824"/>
    <n v="0.56666666666666665"/>
    <n v="1.7958181749999997"/>
    <n v="0"/>
    <n v="7.2369878124999998"/>
    <n v="120"/>
    <n v="35"/>
    <n v="0"/>
    <n v="0"/>
    <n v="0"/>
    <n v="0"/>
    <n v="0"/>
    <n v="0"/>
    <n v="0"/>
    <s v="Store Not Ready for Rider"/>
    <n v="2"/>
    <n v="6.2871726500000005"/>
    <n v="74.206413133333328"/>
    <n v="6"/>
    <n v="0.5"/>
    <n v="0"/>
    <n v="30"/>
    <n v="0.20957242166666668"/>
    <n v="7.0672774412698411E-2"/>
    <n v="4"/>
    <n v="31"/>
    <n v="1"/>
    <n v="0"/>
    <s v="Protect or increase picker capacity"/>
    <x v="3"/>
    <s v="Hyderabad"/>
    <s v="Large"/>
    <n v="2200"/>
    <n v="3.2"/>
    <d v="1899-12-30T02:30:00"/>
    <d v="1899-12-30T03:00:00"/>
    <x v="2"/>
    <b v="0"/>
  </r>
  <r>
    <s v="DS004_20260702_I07"/>
    <s v="DS004"/>
    <d v="2026-07-02T00:00:00"/>
    <n v="7"/>
    <s v="Night"/>
    <n v="6"/>
    <n v="9"/>
    <n v="8"/>
    <n v="0"/>
    <n v="1"/>
    <n v="600"/>
    <n v="0"/>
    <s v="P_DS004_031|P_DS004_034|P_DS004_001|P_DS004_007|P_DS004_010|P_DS004_013|P_DS004_016|P_DS004_022"/>
    <s v=""/>
    <s v="P_DS004_028"/>
    <n v="6"/>
    <n v="600"/>
    <n v="5200"/>
    <n v="0"/>
    <n v="48"/>
    <n v="6"/>
    <n v="31"/>
    <n v="6782.3600000000006"/>
    <n v="5.166666666666667"/>
    <n v="1130.3933333333334"/>
    <n v="11.166666666666666"/>
    <n v="10.983316272222224"/>
    <n v="1"/>
    <n v="0.19106424722222248"/>
    <n v="0.16810828888888887"/>
    <n v="1.5476945150172492"/>
    <n v="0.66388888888888886"/>
    <n v="2.3796916888888888"/>
    <n v="0"/>
    <n v="7.8814023555555552"/>
    <n v="180"/>
    <n v="35"/>
    <n v="0"/>
    <n v="0"/>
    <n v="0"/>
    <n v="0"/>
    <n v="0"/>
    <n v="0"/>
    <n v="0"/>
    <s v="Last-Mile Travel"/>
    <n v="1"/>
    <n v="9.2861670499999995"/>
    <n v="44.280922466666667"/>
    <n v="4"/>
    <n v="0.16666666666666666"/>
    <n v="0"/>
    <n v="30"/>
    <n v="0.30953890166666664"/>
    <n v="4.2172307111111113E-2"/>
    <n v="3"/>
    <n v="32"/>
    <n v="1"/>
    <n v="0"/>
    <s v="Monitor - no immediate intervention"/>
    <x v="3"/>
    <s v="Hyderabad"/>
    <s v="Large"/>
    <n v="2200"/>
    <n v="3.2"/>
    <d v="1899-12-30T03:00:00"/>
    <d v="1899-12-30T03:30:00"/>
    <x v="3"/>
    <b v="0"/>
  </r>
  <r>
    <s v="DS004_20260702_I08"/>
    <s v="DS004"/>
    <d v="2026-07-02T00:00:00"/>
    <n v="8"/>
    <s v="Night"/>
    <n v="9"/>
    <n v="9"/>
    <n v="8"/>
    <n v="0"/>
    <n v="1"/>
    <n v="600"/>
    <n v="0"/>
    <s v="P_DS004_034|P_DS004_001|P_DS004_007|P_DS004_010|P_DS004_013|P_DS004_016|P_DS004_022|P_DS004_028"/>
    <s v=""/>
    <s v="P_DS004_031"/>
    <n v="9"/>
    <n v="600"/>
    <n v="4600"/>
    <n v="0"/>
    <n v="48"/>
    <n v="9"/>
    <n v="42"/>
    <n v="8176.67"/>
    <n v="4.666666666666667"/>
    <n v="908.51888888888891"/>
    <n v="10.666666666666666"/>
    <n v="9.4089733907407407"/>
    <n v="3"/>
    <n v="0.28382475925925932"/>
    <n v="0.23856301296296298"/>
    <n v="1.1669544955369857"/>
    <n v="0.67222222222222217"/>
    <n v="2.0777397240740738"/>
    <n v="0"/>
    <n v="6.3904929166666671"/>
    <n v="270"/>
    <n v="35"/>
    <n v="0"/>
    <n v="0"/>
    <n v="0"/>
    <n v="0"/>
    <n v="0"/>
    <n v="0"/>
    <n v="0"/>
    <s v="Store Not Ready for Rider"/>
    <n v="3"/>
    <n v="10.502590366666666"/>
    <n v="105.52396666666667"/>
    <n v="8"/>
    <n v="0.33333333333333331"/>
    <n v="0"/>
    <n v="30"/>
    <n v="0.35008634555555557"/>
    <n v="0.10049901587301588"/>
    <n v="6"/>
    <n v="29"/>
    <n v="1"/>
    <n v="0"/>
    <s v="Protect or increase picker capacity"/>
    <x v="3"/>
    <s v="Hyderabad"/>
    <s v="Large"/>
    <n v="2200"/>
    <n v="3.2"/>
    <d v="1899-12-30T03:30:00"/>
    <d v="1899-12-30T04:00:00"/>
    <x v="3"/>
    <b v="0"/>
  </r>
  <r>
    <s v="DS004_20260702_I09"/>
    <s v="DS004"/>
    <d v="2026-07-02T00:00:00"/>
    <n v="9"/>
    <s v="Night"/>
    <n v="7"/>
    <n v="9"/>
    <n v="8"/>
    <n v="0"/>
    <n v="1"/>
    <n v="600"/>
    <n v="0"/>
    <s v="P_DS004_001|P_DS004_007|P_DS004_010|P_DS004_013|P_DS004_016|P_DS004_022|P_DS004_028|P_DS004_031"/>
    <s v=""/>
    <s v="P_DS004_034"/>
    <n v="7"/>
    <n v="600"/>
    <n v="4000"/>
    <n v="0"/>
    <n v="48"/>
    <n v="7"/>
    <n v="32"/>
    <n v="8820.7000000000007"/>
    <n v="4.5714285714285712"/>
    <n v="1260.1000000000001"/>
    <n v="10.714285714285714"/>
    <n v="9.9951698333333336"/>
    <n v="2"/>
    <n v="0.23910196190476185"/>
    <n v="0.33985012619047622"/>
    <n v="1.3488226819643765"/>
    <n v="0.59999999999999987"/>
    <n v="2.2886728023809524"/>
    <n v="0"/>
    <n v="6.7374494023809524"/>
    <n v="210"/>
    <n v="35"/>
    <n v="0"/>
    <n v="0"/>
    <n v="0"/>
    <n v="0"/>
    <n v="0"/>
    <n v="0"/>
    <n v="0"/>
    <s v="Store Not Ready for Rider"/>
    <n v="2"/>
    <n v="8.3474022333333338"/>
    <n v="62.560888350000006"/>
    <n v="5"/>
    <n v="0.2857142857142857"/>
    <n v="0"/>
    <n v="30"/>
    <n v="0.27824674111111114"/>
    <n v="5.9581798428571434E-2"/>
    <n v="3"/>
    <n v="32"/>
    <n v="1"/>
    <n v="0"/>
    <s v="Protect or increase picker capacity"/>
    <x v="3"/>
    <s v="Hyderabad"/>
    <s v="Large"/>
    <n v="2200"/>
    <n v="3.2"/>
    <d v="1899-12-30T04:00:00"/>
    <d v="1899-12-30T04:30:00"/>
    <x v="4"/>
    <b v="0"/>
  </r>
  <r>
    <s v="DS004_20260702_I10"/>
    <s v="DS004"/>
    <d v="2026-07-02T00:00:00"/>
    <n v="10"/>
    <s v="Night"/>
    <n v="3"/>
    <n v="9"/>
    <n v="8"/>
    <n v="0"/>
    <n v="1"/>
    <n v="600"/>
    <n v="0"/>
    <s v="P_DS004_007|P_DS004_010|P_DS004_013|P_DS004_016|P_DS004_022|P_DS004_028|P_DS004_031|P_DS004_034"/>
    <s v=""/>
    <s v="P_DS004_001"/>
    <n v="3"/>
    <n v="600"/>
    <n v="3400"/>
    <n v="0"/>
    <n v="48"/>
    <n v="3"/>
    <n v="21"/>
    <n v="5618.53"/>
    <n v="7"/>
    <n v="1872.8433333333332"/>
    <n v="10.666666666666666"/>
    <n v="10.71645773888889"/>
    <n v="1"/>
    <n v="1.0501243888888887"/>
    <n v="0"/>
    <n v="1.6222464199277968"/>
    <n v="0.61111111111111105"/>
    <n v="2.2333575222222222"/>
    <n v="0"/>
    <n v="7.7219890944444449"/>
    <n v="90"/>
    <n v="35"/>
    <n v="0"/>
    <n v="0"/>
    <n v="0"/>
    <n v="0"/>
    <n v="0"/>
    <n v="0"/>
    <n v="0"/>
    <s v="Last-Mile Travel"/>
    <n v="1"/>
    <n v="5.9610956999999996"/>
    <n v="54.040563749999997"/>
    <n v="4"/>
    <n v="0.33333333333333331"/>
    <n v="0"/>
    <n v="30"/>
    <n v="0.19870318999999997"/>
    <n v="5.1467203571428567E-2"/>
    <n v="3"/>
    <n v="32"/>
    <n v="1"/>
    <n v="0"/>
    <s v="Monitor - no immediate intervention"/>
    <x v="3"/>
    <s v="Hyderabad"/>
    <s v="Large"/>
    <n v="2200"/>
    <n v="3.2"/>
    <d v="1899-12-30T04:30:00"/>
    <d v="1899-12-30T05:00:00"/>
    <x v="4"/>
    <b v="0"/>
  </r>
  <r>
    <s v="DS004_20260702_I11"/>
    <s v="DS004"/>
    <d v="2026-07-02T00:00:00"/>
    <n v="11"/>
    <s v="Night"/>
    <n v="10"/>
    <n v="9"/>
    <n v="8"/>
    <n v="0"/>
    <n v="1"/>
    <n v="600"/>
    <n v="0"/>
    <s v="P_DS004_010|P_DS004_013|P_DS004_016|P_DS004_022|P_DS004_028|P_DS004_031|P_DS004_034|P_DS004_001"/>
    <s v=""/>
    <s v="P_DS004_007"/>
    <n v="10"/>
    <n v="600"/>
    <n v="2800"/>
    <n v="0"/>
    <n v="48"/>
    <n v="10"/>
    <n v="54"/>
    <n v="13033.45"/>
    <n v="5.4"/>
    <n v="1303.345"/>
    <n v="11.7"/>
    <n v="11.719344733333333"/>
    <n v="6"/>
    <n v="0.50402698166666637"/>
    <n v="0.24365698333333335"/>
    <n v="1.6277473811125869"/>
    <n v="0.57333333333333336"/>
    <n v="2.4447376933333329"/>
    <n v="0"/>
    <n v="8.331273696666667"/>
    <n v="300"/>
    <n v="35"/>
    <n v="0"/>
    <n v="0"/>
    <n v="0"/>
    <n v="0"/>
    <n v="0"/>
    <n v="0"/>
    <n v="0"/>
    <s v="Store Not Ready for Rider"/>
    <n v="6"/>
    <n v="15.318187783333334"/>
    <n v="81.751889466666668"/>
    <n v="6"/>
    <n v="0.6"/>
    <n v="0"/>
    <n v="30"/>
    <n v="0.51060625944444449"/>
    <n v="7.7858942349206345E-2"/>
    <n v="4"/>
    <n v="31"/>
    <n v="1"/>
    <n v="0"/>
    <s v="Protect or increase picker capacity"/>
    <x v="3"/>
    <s v="Hyderabad"/>
    <s v="Large"/>
    <n v="2200"/>
    <n v="3.2"/>
    <d v="1899-12-30T05:00:00"/>
    <d v="1899-12-30T05:30:00"/>
    <x v="5"/>
    <b v="0"/>
  </r>
  <r>
    <s v="DS004_20260702_I12"/>
    <s v="DS004"/>
    <d v="2026-07-02T00:00:00"/>
    <n v="12"/>
    <s v="Night"/>
    <n v="7"/>
    <n v="9"/>
    <n v="8"/>
    <n v="0"/>
    <n v="1"/>
    <n v="600"/>
    <n v="0"/>
    <s v="P_DS004_013|P_DS004_016|P_DS004_022|P_DS004_028|P_DS004_031|P_DS004_034|P_DS004_001|P_DS004_007"/>
    <s v=""/>
    <s v="P_DS004_010"/>
    <n v="7"/>
    <n v="600"/>
    <n v="2200"/>
    <n v="0"/>
    <n v="48"/>
    <n v="7"/>
    <n v="49"/>
    <n v="9423.85"/>
    <n v="7"/>
    <n v="1346.2642857142857"/>
    <n v="10.857142857142858"/>
    <n v="9.4978346714285724"/>
    <n v="1"/>
    <n v="4.9767542857142848E-2"/>
    <n v="9.6826266666666674E-2"/>
    <n v="1.6418740940017378"/>
    <n v="0.67619047619047623"/>
    <n v="2.414890828571429"/>
    <n v="0"/>
    <n v="5.9638962119047623"/>
    <n v="210"/>
    <n v="35"/>
    <n v="0"/>
    <n v="0"/>
    <n v="0"/>
    <n v="0"/>
    <n v="0"/>
    <n v="0"/>
    <n v="0"/>
    <s v="Store Not Ready for Rider"/>
    <n v="1"/>
    <n v="11.427305216666666"/>
    <n v="81.628197416666666"/>
    <n v="7"/>
    <n v="0.14285714285714285"/>
    <n v="0"/>
    <n v="30"/>
    <n v="0.38091017388888887"/>
    <n v="7.7741140396825392E-2"/>
    <n v="4"/>
    <n v="31"/>
    <n v="1"/>
    <n v="0"/>
    <s v="Monitor - no immediate intervention"/>
    <x v="3"/>
    <s v="Hyderabad"/>
    <s v="Large"/>
    <n v="2200"/>
    <n v="3.2"/>
    <d v="1899-12-30T05:30:00"/>
    <d v="1899-12-30T06:00:00"/>
    <x v="5"/>
    <b v="0"/>
  </r>
  <r>
    <s v="DS004_20260702_I13"/>
    <s v="DS004"/>
    <d v="2026-07-02T00:00:00"/>
    <n v="13"/>
    <s v="Morning"/>
    <n v="18"/>
    <n v="9"/>
    <n v="3"/>
    <n v="2"/>
    <n v="4"/>
    <n v="225"/>
    <n v="1"/>
    <s v="P_DS004_016|P_DS004_022|P_DS004_028"/>
    <s v="P_DS004_031|P_DS004_034"/>
    <s v="P_DS004_001|P_DS004_007|P_DS004_010|P_DS004_013"/>
    <n v="4.5"/>
    <n v="225"/>
    <n v="1975"/>
    <n v="1"/>
    <n v="47"/>
    <n v="18"/>
    <n v="88"/>
    <n v="20640.969999999998"/>
    <n v="4.8888888888888893"/>
    <n v="1146.7205555555554"/>
    <n v="10.833333333333334"/>
    <n v="9.482262864814814"/>
    <n v="1"/>
    <n v="5.4641870370371283E-3"/>
    <n v="0"/>
    <n v="1.2103035329664924"/>
    <n v="0.74722222222222223"/>
    <n v="1.9575257490740741"/>
    <n v="0"/>
    <n v="6.4802926685185192"/>
    <n v="540"/>
    <n v="35"/>
    <n v="1"/>
    <n v="1"/>
    <n v="1"/>
    <n v="0"/>
    <n v="0"/>
    <n v="0"/>
    <n v="157.1"/>
    <s v="Store Not Ready for Rider"/>
    <n v="1"/>
    <n v="22.8105628"/>
    <n v="179.11919523333333"/>
    <n v="13"/>
    <n v="5.5555555555555552E-2"/>
    <n v="5.5555555555555552E-2"/>
    <n v="30"/>
    <n v="0.19008802333333333"/>
    <n v="0.17058970974603174"/>
    <n v="9"/>
    <n v="26"/>
    <n v="2"/>
    <n v="2"/>
    <s v="Recover overdue put-away workload"/>
    <x v="3"/>
    <s v="Hyderabad"/>
    <s v="Large"/>
    <n v="2200"/>
    <n v="3.2"/>
    <d v="1899-12-30T06:00:00"/>
    <d v="1899-12-30T06:30:00"/>
    <x v="6"/>
    <b v="0"/>
  </r>
  <r>
    <s v="DS004_20260702_I14"/>
    <s v="DS004"/>
    <d v="2026-07-02T00:00:00"/>
    <n v="14"/>
    <s v="Morning"/>
    <n v="28"/>
    <n v="9"/>
    <n v="3"/>
    <n v="2"/>
    <n v="4"/>
    <n v="225"/>
    <n v="1"/>
    <s v="P_DS004_022|P_DS004_028|P_DS004_031"/>
    <s v="P_DS004_034|P_DS004_001"/>
    <s v="P_DS004_007|P_DS004_010|P_DS004_013|P_DS004_016"/>
    <n v="7"/>
    <n v="225"/>
    <n v="1750"/>
    <n v="1"/>
    <n v="46"/>
    <n v="28"/>
    <n v="137"/>
    <n v="26823.55"/>
    <n v="4.8928571428571432"/>
    <n v="957.98392857142858"/>
    <n v="10.821428571428571"/>
    <n v="9.1060245744047617"/>
    <n v="3"/>
    <n v="9.8695308928571493E-2"/>
    <n v="0"/>
    <n v="1.3187651643254115"/>
    <n v="0.61190476190476184"/>
    <n v="1.9306699166666665"/>
    <n v="0"/>
    <n v="6.4098784589285716"/>
    <n v="840"/>
    <n v="35"/>
    <n v="2"/>
    <n v="2"/>
    <n v="1"/>
    <n v="0"/>
    <n v="1"/>
    <n v="0"/>
    <n v="505.89"/>
    <s v="Store Not Ready for Rider"/>
    <n v="2"/>
    <n v="36.925424333333332"/>
    <n v="242.76304709999999"/>
    <n v="14"/>
    <n v="0.10714285714285714"/>
    <n v="7.1428571428571425E-2"/>
    <n v="30"/>
    <n v="0.30771186944444445"/>
    <n v="0.23120290199999999"/>
    <n v="12"/>
    <n v="23"/>
    <n v="2"/>
    <n v="2"/>
    <s v="Recover overdue put-away workload"/>
    <x v="3"/>
    <s v="Hyderabad"/>
    <s v="Large"/>
    <n v="2200"/>
    <n v="3.2"/>
    <d v="1899-12-30T06:30:00"/>
    <d v="1899-12-30T07:00:00"/>
    <x v="6"/>
    <b v="0"/>
  </r>
  <r>
    <s v="DS004_20260702_I15"/>
    <s v="DS004"/>
    <d v="2026-07-02T00:00:00"/>
    <n v="15"/>
    <s v="Morning"/>
    <n v="30"/>
    <n v="9"/>
    <n v="3"/>
    <n v="2"/>
    <n v="4"/>
    <n v="225"/>
    <n v="1"/>
    <s v="P_DS004_028|P_DS004_031|P_DS004_034"/>
    <s v="P_DS004_001|P_DS004_007"/>
    <s v="P_DS004_010|P_DS004_013|P_DS004_016|P_DS004_022"/>
    <n v="7.5"/>
    <n v="225"/>
    <n v="1525"/>
    <n v="1"/>
    <n v="45"/>
    <n v="30"/>
    <n v="112"/>
    <n v="27461.09"/>
    <n v="3.7333333333333334"/>
    <n v="915.36966666666672"/>
    <n v="10.8"/>
    <n v="9.3147915294444452"/>
    <n v="4"/>
    <n v="0.11099995833333326"/>
    <n v="0"/>
    <n v="0.99592064547381276"/>
    <n v="0.60944444444444446"/>
    <n v="1.6053650811111111"/>
    <n v="0"/>
    <n v="6.8838708822222223"/>
    <n v="900"/>
    <n v="35"/>
    <n v="1"/>
    <n v="1"/>
    <n v="1"/>
    <n v="0"/>
    <n v="0"/>
    <n v="0"/>
    <n v="859.59"/>
    <s v="Last-Mile Travel"/>
    <n v="2"/>
    <n v="29.8776191"/>
    <n v="310.63095771666667"/>
    <n v="17"/>
    <n v="0.13333333333333333"/>
    <n v="3.3333333333333333E-2"/>
    <n v="30"/>
    <n v="0.24898015916666666"/>
    <n v="0.29583900734920637"/>
    <n v="15"/>
    <n v="20"/>
    <n v="2"/>
    <n v="2"/>
    <s v="Recover overdue put-away workload"/>
    <x v="3"/>
    <s v="Hyderabad"/>
    <s v="Large"/>
    <n v="2200"/>
    <n v="3.2"/>
    <d v="1899-12-30T07:00:00"/>
    <d v="1899-12-30T07:30:00"/>
    <x v="7"/>
    <b v="0"/>
  </r>
  <r>
    <s v="DS004_20260702_I16"/>
    <s v="DS004"/>
    <d v="2026-07-02T00:00:00"/>
    <n v="16"/>
    <s v="Morning"/>
    <n v="54"/>
    <n v="9"/>
    <n v="3"/>
    <n v="2"/>
    <n v="4"/>
    <n v="225"/>
    <n v="1"/>
    <s v="P_DS004_031|P_DS004_034|P_DS004_001"/>
    <s v="P_DS004_007|P_DS004_010"/>
    <s v="P_DS004_013|P_DS004_016|P_DS004_022|P_DS004_028"/>
    <n v="13.5"/>
    <n v="225"/>
    <n v="1300"/>
    <n v="1"/>
    <n v="44"/>
    <n v="54"/>
    <n v="273"/>
    <n v="62912.42"/>
    <n v="5.0555555555555554"/>
    <n v="1165.0448148148148"/>
    <n v="12.25925925925926"/>
    <n v="10.259547550925925"/>
    <n v="4"/>
    <n v="6.8164550925925924E-2"/>
    <n v="0.15094182623456789"/>
    <n v="1.4380082482756558"/>
    <n v="0.68302469135802468"/>
    <n v="2.2719747604938272"/>
    <n v="0"/>
    <n v="6.9900419188271607"/>
    <n v="1620"/>
    <n v="35"/>
    <n v="5"/>
    <n v="5"/>
    <n v="4"/>
    <n v="1"/>
    <n v="0"/>
    <n v="0"/>
    <n v="2534.9300000000003"/>
    <s v="Store Not Ready for Rider"/>
    <n v="3"/>
    <n v="70.155231049999998"/>
    <n v="474.84608636666667"/>
    <n v="32"/>
    <n v="7.407407407407407E-2"/>
    <n v="9.2592592592592587E-2"/>
    <n v="30"/>
    <n v="0.58462692541666661"/>
    <n v="0.45223436796825395"/>
    <n v="23"/>
    <n v="12"/>
    <n v="4"/>
    <n v="0"/>
    <s v="Recover overdue put-away workload"/>
    <x v="3"/>
    <s v="Hyderabad"/>
    <s v="Large"/>
    <n v="2200"/>
    <n v="3.2"/>
    <d v="1899-12-30T07:30:00"/>
    <d v="1899-12-30T08:00:00"/>
    <x v="7"/>
    <b v="0"/>
  </r>
  <r>
    <s v="DS004_20260702_I17"/>
    <s v="DS004"/>
    <d v="2026-07-02T00:00:00"/>
    <n v="17"/>
    <s v="Morning"/>
    <n v="46"/>
    <n v="17"/>
    <n v="3"/>
    <n v="2"/>
    <n v="12"/>
    <n v="225"/>
    <n v="1"/>
    <s v="P_DS004_001|P_DS004_002|P_DS004_007"/>
    <s v="P_DS004_010|P_DS004_013"/>
    <s v="P_DS004_014|P_DS004_016|P_DS004_017|P_DS004_020|P_DS004_022|P_DS004_023|P_DS004_026|P_DS004_028|P_DS004_029|P_DS004_031|P_DS004_034|P_DS004_035"/>
    <n v="3.8333333333333335"/>
    <n v="225"/>
    <n v="1075"/>
    <n v="1"/>
    <n v="43"/>
    <n v="46"/>
    <n v="232"/>
    <n v="52286.96"/>
    <n v="5.0434782608695654"/>
    <n v="1136.6730434782608"/>
    <n v="10.956521739130435"/>
    <n v="9.5393642579710143"/>
    <n v="5"/>
    <n v="0.14890868188405798"/>
    <n v="0"/>
    <n v="1.3588979714715212"/>
    <n v="0.68297101449275366"/>
    <n v="2.041868977898551"/>
    <n v="0"/>
    <n v="6.5869880268115946"/>
    <n v="1380"/>
    <n v="74"/>
    <n v="1"/>
    <n v="1"/>
    <n v="1"/>
    <n v="0"/>
    <n v="0"/>
    <n v="0"/>
    <n v="81.819999999999993"/>
    <s v="Store Not Ready for Rider"/>
    <n v="3"/>
    <n v="68.262884350000007"/>
    <n v="497.7661902333333"/>
    <n v="38"/>
    <n v="0.10869565217391304"/>
    <n v="2.1739130434782608E-2"/>
    <n v="30"/>
    <n v="0.18961912319444446"/>
    <n v="0.22421900460960958"/>
    <n v="24"/>
    <n v="50"/>
    <n v="4"/>
    <n v="8"/>
    <s v="Recover overdue put-away workload"/>
    <x v="3"/>
    <s v="Hyderabad"/>
    <s v="Large"/>
    <n v="2200"/>
    <n v="3.2"/>
    <d v="1899-12-30T08:00:00"/>
    <d v="1899-12-30T08:30:00"/>
    <x v="8"/>
    <b v="0"/>
  </r>
  <r>
    <s v="DS004_20260702_I18"/>
    <s v="DS004"/>
    <d v="2026-07-02T00:00:00"/>
    <n v="18"/>
    <s v="Morning"/>
    <n v="48"/>
    <n v="18"/>
    <n v="3"/>
    <n v="2"/>
    <n v="13"/>
    <n v="225"/>
    <n v="1"/>
    <s v="P_DS004_001|P_DS004_002|P_DS004_007"/>
    <s v="P_DS004_008|P_DS004_010"/>
    <s v="P_DS004_013|P_DS004_014|P_DS004_016|P_DS004_017|P_DS004_020|P_DS004_022|P_DS004_023|P_DS004_026|P_DS004_028|P_DS004_029|P_DS004_031|P_DS004_034|P_DS004_035"/>
    <n v="3.692307692307693"/>
    <n v="225"/>
    <n v="850"/>
    <n v="1"/>
    <n v="42"/>
    <n v="48"/>
    <n v="241"/>
    <n v="52872.17"/>
    <n v="5.020833333333333"/>
    <n v="1101.5035416666667"/>
    <n v="10.75"/>
    <n v="9.3637628767361107"/>
    <n v="6"/>
    <n v="0.16101066388888893"/>
    <n v="0"/>
    <n v="1.2861793633509597"/>
    <n v="0.65902777777777777"/>
    <n v="1.9452071329861111"/>
    <n v="0"/>
    <n v="6.4501529579861119"/>
    <n v="1440"/>
    <n v="72"/>
    <n v="0"/>
    <n v="0"/>
    <n v="0"/>
    <n v="0"/>
    <n v="0"/>
    <n v="0"/>
    <n v="0"/>
    <s v="Last-Mile Travel"/>
    <n v="3"/>
    <n v="60.693843666666666"/>
    <n v="455.07329641666666"/>
    <n v="26"/>
    <n v="0.125"/>
    <n v="0"/>
    <n v="30"/>
    <n v="0.15562524017094018"/>
    <n v="0.21068208167438271"/>
    <n v="22"/>
    <n v="50"/>
    <n v="3"/>
    <n v="10"/>
    <s v="Recover overdue put-away workload"/>
    <x v="3"/>
    <s v="Hyderabad"/>
    <s v="Large"/>
    <n v="2200"/>
    <n v="3.2"/>
    <d v="1899-12-30T08:30:00"/>
    <d v="1899-12-30T09:00:00"/>
    <x v="8"/>
    <b v="0"/>
  </r>
  <r>
    <s v="DS004_20260702_I19"/>
    <s v="DS004"/>
    <d v="2026-07-02T00:00:00"/>
    <n v="19"/>
    <s v="Morning"/>
    <n v="54"/>
    <n v="9"/>
    <n v="0"/>
    <n v="2"/>
    <n v="7"/>
    <n v="0"/>
    <n v="1"/>
    <s v=""/>
    <s v="P_DS004_008|P_DS004_014"/>
    <s v="P_DS004_017|P_DS004_020|P_DS004_023|P_DS004_026|P_DS004_029|P_DS004_035|P_DS004_002"/>
    <n v="7.7142857142857144"/>
    <n v="0"/>
    <n v="850"/>
    <n v="1"/>
    <n v="41"/>
    <n v="54"/>
    <n v="276"/>
    <n v="60697.45"/>
    <n v="5.1111111111111107"/>
    <n v="1124.0268518518517"/>
    <n v="12"/>
    <n v="10.081198700617286"/>
    <n v="2"/>
    <n v="2.1931107098765418E-2"/>
    <n v="0"/>
    <n v="1.2902634234676318"/>
    <n v="0.6157407407407407"/>
    <n v="1.9060041564814814"/>
    <n v="0"/>
    <n v="7.2505031790123455"/>
    <n v="1620"/>
    <n v="39"/>
    <n v="3"/>
    <n v="3"/>
    <n v="1"/>
    <n v="1"/>
    <n v="1"/>
    <n v="0"/>
    <n v="907.96"/>
    <s v="Store Not Ready for Rider"/>
    <n v="2"/>
    <n v="69.344359916666662"/>
    <n v="599.10523169999999"/>
    <n v="41"/>
    <n v="3.7037037037037035E-2"/>
    <n v="5.5555555555555552E-2"/>
    <n v="30"/>
    <n v="0.33021123769841265"/>
    <n v="0.51205575358974353"/>
    <n v="29"/>
    <n v="10"/>
    <n v="4"/>
    <n v="3"/>
    <s v="Recover overdue put-away workload"/>
    <x v="3"/>
    <s v="Hyderabad"/>
    <s v="Large"/>
    <n v="2200"/>
    <n v="3.2"/>
    <d v="1899-12-30T09:00:00"/>
    <d v="1899-12-30T09:30:00"/>
    <x v="9"/>
    <b v="0"/>
  </r>
  <r>
    <s v="DS004_20260702_I20"/>
    <s v="DS004"/>
    <d v="2026-07-02T00:00:00"/>
    <n v="20"/>
    <s v="Morning"/>
    <n v="54"/>
    <n v="9"/>
    <n v="0"/>
    <n v="2"/>
    <n v="7"/>
    <n v="0"/>
    <n v="1"/>
    <s v=""/>
    <s v="P_DS004_014|P_DS004_017"/>
    <s v="P_DS004_020|P_DS004_023|P_DS004_026|P_DS004_029|P_DS004_035|P_DS004_002|P_DS004_008"/>
    <n v="7.7142857142857144"/>
    <n v="0"/>
    <n v="850"/>
    <n v="1"/>
    <n v="40"/>
    <n v="54"/>
    <n v="269"/>
    <n v="63399.909999999996"/>
    <n v="4.9814814814814818"/>
    <n v="1174.0724074074074"/>
    <n v="11.777777777777779"/>
    <n v="9.5586967966049396"/>
    <n v="5"/>
    <n v="0.1000909311728395"/>
    <n v="0"/>
    <n v="1.2735762531924462"/>
    <n v="0.57253086419753085"/>
    <n v="1.8461071086419754"/>
    <n v="0"/>
    <n v="6.8650588151234562"/>
    <n v="1620"/>
    <n v="39"/>
    <n v="2"/>
    <n v="2"/>
    <n v="0"/>
    <n v="1"/>
    <n v="1"/>
    <n v="0"/>
    <n v="511.23"/>
    <s v="Store Not Ready for Rider"/>
    <n v="3"/>
    <n v="71.563793033333326"/>
    <n v="584.91057508333336"/>
    <n v="31"/>
    <n v="9.2592592592592587E-2"/>
    <n v="3.7037037037037035E-2"/>
    <n v="30"/>
    <n v="0.3407799668253968"/>
    <n v="0.49992356844729346"/>
    <n v="28"/>
    <n v="11"/>
    <n v="4"/>
    <n v="3"/>
    <s v="Recover overdue put-away workload"/>
    <x v="3"/>
    <s v="Hyderabad"/>
    <s v="Large"/>
    <n v="2200"/>
    <n v="3.2"/>
    <d v="1899-12-30T09:30:00"/>
    <d v="1899-12-30T10:00:00"/>
    <x v="9"/>
    <b v="0"/>
  </r>
  <r>
    <s v="DS004_20260702_I21"/>
    <s v="DS004"/>
    <d v="2026-07-02T00:00:00"/>
    <n v="21"/>
    <s v="Morning"/>
    <n v="49"/>
    <n v="9"/>
    <n v="0"/>
    <n v="2"/>
    <n v="7"/>
    <n v="0"/>
    <n v="1"/>
    <s v=""/>
    <s v="P_DS004_017|P_DS004_020"/>
    <s v="P_DS004_023|P_DS004_026|P_DS004_029|P_DS004_035|P_DS004_002|P_DS004_008|P_DS004_014"/>
    <n v="7"/>
    <n v="0"/>
    <n v="850"/>
    <n v="1"/>
    <n v="39"/>
    <n v="49"/>
    <n v="252"/>
    <n v="51659.19"/>
    <n v="5.1428571428571432"/>
    <n v="1054.2691836734693"/>
    <n v="11.163265306122449"/>
    <n v="9.4783917248299314"/>
    <n v="10"/>
    <n v="0.15030505714285725"/>
    <n v="0"/>
    <n v="1.3615016877648802"/>
    <n v="0.63605442176870752"/>
    <n v="1.9975561017006802"/>
    <n v="0"/>
    <n v="6.5862777925170075"/>
    <n v="1470"/>
    <n v="39"/>
    <n v="1"/>
    <n v="1"/>
    <n v="1"/>
    <n v="0"/>
    <n v="0"/>
    <n v="0"/>
    <n v="234.1"/>
    <s v="Store Not Ready for Rider"/>
    <n v="6"/>
    <n v="67.039172233333332"/>
    <n v="537.53346910000005"/>
    <n v="29"/>
    <n v="0.20408163265306123"/>
    <n v="2.0408163265306121E-2"/>
    <n v="30"/>
    <n v="0.31923415349206347"/>
    <n v="0.4594303154700855"/>
    <n v="26"/>
    <n v="13"/>
    <n v="4"/>
    <n v="3"/>
    <s v="Protect or increase picker capacity"/>
    <x v="3"/>
    <s v="Hyderabad"/>
    <s v="Large"/>
    <n v="2200"/>
    <n v="3.2"/>
    <d v="1899-12-30T10:00:00"/>
    <d v="1899-12-30T10:30:00"/>
    <x v="10"/>
    <b v="0"/>
  </r>
  <r>
    <s v="DS004_20260702_I22"/>
    <s v="DS004"/>
    <d v="2026-07-02T00:00:00"/>
    <n v="22"/>
    <s v="Morning"/>
    <n v="49"/>
    <n v="9"/>
    <n v="0"/>
    <n v="2"/>
    <n v="7"/>
    <n v="0"/>
    <n v="1"/>
    <s v=""/>
    <s v="P_DS004_020|P_DS004_023"/>
    <s v="P_DS004_026|P_DS004_029|P_DS004_035|P_DS004_002|P_DS004_008|P_DS004_014|P_DS004_017"/>
    <n v="7"/>
    <n v="0"/>
    <n v="850"/>
    <n v="1"/>
    <n v="38"/>
    <n v="49"/>
    <n v="226"/>
    <n v="51659.56"/>
    <n v="4.6122448979591839"/>
    <n v="1054.2767346938774"/>
    <n v="11.73469387755102"/>
    <n v="10.24638648367347"/>
    <n v="9"/>
    <n v="0.10243464727891161"/>
    <n v="0"/>
    <n v="1.2358134247097166"/>
    <n v="0.59047619047619049"/>
    <n v="1.8262896064625851"/>
    <n v="0"/>
    <n v="7.4054710159863957"/>
    <n v="1470"/>
    <n v="39"/>
    <n v="5"/>
    <n v="5"/>
    <n v="1"/>
    <n v="3"/>
    <n v="1"/>
    <n v="0"/>
    <n v="1464.16"/>
    <s v="Store Not Ready for Rider"/>
    <n v="6"/>
    <n v="59.869217249999998"/>
    <n v="504.0165634"/>
    <n v="28"/>
    <n v="0.18367346938775511"/>
    <n v="0.10204081632653061"/>
    <n v="30"/>
    <n v="0.28509151071428573"/>
    <n v="0.43078338752136752"/>
    <n v="25"/>
    <n v="14"/>
    <n v="3"/>
    <n v="4"/>
    <s v="Protect or increase picker capacity"/>
    <x v="3"/>
    <s v="Hyderabad"/>
    <s v="Large"/>
    <n v="2200"/>
    <n v="3.2"/>
    <d v="1899-12-30T10:30:00"/>
    <d v="1899-12-30T11:00:00"/>
    <x v="10"/>
    <b v="0"/>
  </r>
  <r>
    <s v="DS004_20260702_I23"/>
    <s v="DS004"/>
    <d v="2026-07-02T00:00:00"/>
    <n v="23"/>
    <s v="Lunch"/>
    <n v="47"/>
    <n v="9"/>
    <n v="0"/>
    <n v="0"/>
    <n v="9"/>
    <n v="0"/>
    <n v="0"/>
    <s v=""/>
    <s v=""/>
    <s v="P_DS004_023|P_DS004_026|P_DS004_029|P_DS004_035|P_DS004_002|P_DS004_008|P_DS004_014|P_DS004_017|P_DS004_020"/>
    <n v="5.2222222222222223"/>
    <n v="0"/>
    <n v="850"/>
    <n v="0"/>
    <n v="38"/>
    <n v="47"/>
    <n v="238"/>
    <n v="56762.5"/>
    <n v="5.0638297872340425"/>
    <n v="1207.7127659574469"/>
    <n v="11.680851063829786"/>
    <n v="10.153154120212767"/>
    <n v="8"/>
    <n v="0.12062855212765959"/>
    <n v="0"/>
    <n v="1.2349342517345427"/>
    <n v="0.57056737588652484"/>
    <n v="1.8055016198581559"/>
    <n v="0"/>
    <n v="7.4490709319148936"/>
    <n v="1410"/>
    <n v="39"/>
    <n v="4"/>
    <n v="4"/>
    <n v="2"/>
    <n v="1"/>
    <n v="1"/>
    <n v="0"/>
    <n v="635.54999999999995"/>
    <s v="Store Not Ready for Rider"/>
    <n v="5"/>
    <n v="56.707492083333335"/>
    <n v="514.88607273333332"/>
    <n v="28"/>
    <n v="0.1702127659574468"/>
    <n v="8.5106382978723402E-2"/>
    <n v="30"/>
    <n v="0.21002774845679012"/>
    <n v="0.44007356643874646"/>
    <n v="25"/>
    <n v="14"/>
    <n v="3"/>
    <n v="6"/>
    <s v="Protect or increase picker capacity"/>
    <x v="3"/>
    <s v="Hyderabad"/>
    <s v="Large"/>
    <n v="2200"/>
    <n v="3.2"/>
    <d v="1899-12-30T11:00:00"/>
    <d v="1899-12-30T11:30:00"/>
    <x v="11"/>
    <b v="0"/>
  </r>
  <r>
    <s v="DS004_20260702_I24"/>
    <s v="DS004"/>
    <d v="2026-07-02T00:00:00"/>
    <n v="24"/>
    <s v="Lunch"/>
    <n v="65"/>
    <n v="9"/>
    <n v="0"/>
    <n v="0"/>
    <n v="9"/>
    <n v="0"/>
    <n v="0"/>
    <s v=""/>
    <s v=""/>
    <s v="P_DS004_026|P_DS004_029|P_DS004_035|P_DS004_002|P_DS004_008|P_DS004_014|P_DS004_017|P_DS004_020|P_DS004_023"/>
    <n v="7.2222222222222223"/>
    <n v="0"/>
    <n v="850"/>
    <n v="0"/>
    <n v="38"/>
    <n v="65"/>
    <n v="305"/>
    <n v="66413.69"/>
    <n v="4.6923076923076925"/>
    <n v="1021.7490769230769"/>
    <n v="12.307692307692308"/>
    <n v="9.9639708997435896"/>
    <n v="3"/>
    <n v="5.6670196923076933E-2"/>
    <n v="0"/>
    <n v="1.2221218249806358"/>
    <n v="0.64615384615384619"/>
    <n v="1.8682756633333333"/>
    <n v="0"/>
    <n v="7.0926183048717952"/>
    <n v="1950"/>
    <n v="39"/>
    <n v="1"/>
    <n v="1"/>
    <n v="0"/>
    <n v="0"/>
    <n v="1"/>
    <n v="0"/>
    <n v="399.24"/>
    <s v="Last-Mile Travel"/>
    <n v="2"/>
    <n v="77.776910066666673"/>
    <n v="716.41864293333333"/>
    <n v="35"/>
    <n v="4.6153846153846156E-2"/>
    <n v="1.5384615384615385E-2"/>
    <n v="30"/>
    <n v="0.28806262987654324"/>
    <n v="0.61232362643874638"/>
    <n v="35"/>
    <n v="4"/>
    <n v="4"/>
    <n v="5"/>
    <s v="Recover overdue put-away workload"/>
    <x v="3"/>
    <s v="Hyderabad"/>
    <s v="Large"/>
    <n v="2200"/>
    <n v="3.2"/>
    <d v="1899-12-30T11:30:00"/>
    <d v="1899-12-30T12:00:00"/>
    <x v="11"/>
    <b v="0"/>
  </r>
  <r>
    <s v="DS004_20260702_I25"/>
    <s v="DS004"/>
    <d v="2026-07-02T00:00:00"/>
    <n v="25"/>
    <s v="Lunch"/>
    <n v="59"/>
    <n v="9"/>
    <n v="0"/>
    <n v="0"/>
    <n v="9"/>
    <n v="0"/>
    <n v="0"/>
    <s v=""/>
    <s v=""/>
    <s v="P_DS004_029|P_DS004_035|P_DS004_002|P_DS004_008|P_DS004_014|P_DS004_017|P_DS004_020|P_DS004_023|P_DS004_026"/>
    <n v="6.5555555555555554"/>
    <n v="0"/>
    <n v="850"/>
    <n v="0"/>
    <n v="38"/>
    <n v="59"/>
    <n v="293"/>
    <n v="60399.69"/>
    <n v="4.9661016949152543"/>
    <n v="1023.7235593220339"/>
    <n v="13.474576271186441"/>
    <n v="9.5316531706214693"/>
    <n v="1"/>
    <n v="3.0681105932203388E-2"/>
    <n v="0"/>
    <n v="1.3210352458667656"/>
    <n v="0.63559322033898302"/>
    <n v="1.9566284570621468"/>
    <n v="0"/>
    <n v="6.6671151002824862"/>
    <n v="2065"/>
    <n v="39"/>
    <n v="3"/>
    <n v="2"/>
    <n v="2"/>
    <n v="1"/>
    <n v="0"/>
    <n v="0"/>
    <n v="1647.34"/>
    <s v="Last-Mile Travel"/>
    <n v="1"/>
    <n v="81.622144533333326"/>
    <n v="635.40718619999996"/>
    <n v="34"/>
    <n v="1.6949152542372881E-2"/>
    <n v="3.3898305084745763E-2"/>
    <n v="35"/>
    <n v="0.30230423901234565"/>
    <n v="0.54308306512820514"/>
    <n v="31"/>
    <n v="8"/>
    <n v="4"/>
    <n v="5"/>
    <s v="Recover overdue put-away workload"/>
    <x v="3"/>
    <s v="Hyderabad"/>
    <s v="Large"/>
    <n v="2200"/>
    <n v="3.2"/>
    <d v="1899-12-30T12:00:00"/>
    <d v="1899-12-30T12:30:00"/>
    <x v="12"/>
    <b v="1"/>
  </r>
  <r>
    <s v="DS004_20260702_I26"/>
    <s v="DS004"/>
    <d v="2026-07-02T00:00:00"/>
    <n v="26"/>
    <s v="Lunch"/>
    <n v="86"/>
    <n v="9"/>
    <n v="0"/>
    <n v="0"/>
    <n v="9"/>
    <n v="0"/>
    <n v="0"/>
    <s v=""/>
    <s v=""/>
    <s v="P_DS004_035|P_DS004_002|P_DS004_008|P_DS004_014|P_DS004_017|P_DS004_020|P_DS004_023|P_DS004_026|P_DS004_029"/>
    <n v="9.5555555555555554"/>
    <n v="0"/>
    <n v="850"/>
    <n v="0"/>
    <n v="38"/>
    <n v="86"/>
    <n v="422"/>
    <n v="92930.38"/>
    <n v="4.9069767441860463"/>
    <n v="1080.5858139534885"/>
    <n v="14.697674418604651"/>
    <n v="9.7316258255813946"/>
    <n v="0"/>
    <n v="0"/>
    <n v="0"/>
    <n v="1.2620995335369203"/>
    <n v="0.62732558139534889"/>
    <n v="1.276727572868217"/>
    <n v="0.21893703837209302"/>
    <n v="6.7172559180232563"/>
    <n v="3010"/>
    <n v="39"/>
    <n v="3"/>
    <n v="3"/>
    <n v="2"/>
    <n v="0"/>
    <n v="1"/>
    <n v="0"/>
    <n v="1068.82"/>
    <s v="No SLA Breach"/>
    <n v="0"/>
    <n v="105.78135361666666"/>
    <n v="875.67484966666666"/>
    <n v="39"/>
    <n v="0"/>
    <n v="3.4883720930232558E-2"/>
    <n v="35"/>
    <n v="0.39178279117283948"/>
    <n v="0.7484400424501424"/>
    <n v="42"/>
    <n v="-3"/>
    <n v="6"/>
    <n v="3"/>
    <s v="Recover overdue put-away workload"/>
    <x v="3"/>
    <s v="Hyderabad"/>
    <s v="Large"/>
    <n v="2200"/>
    <n v="3.2"/>
    <d v="1899-12-30T12:30:00"/>
    <d v="1899-12-30T13:00:00"/>
    <x v="12"/>
    <b v="1"/>
  </r>
  <r>
    <s v="DS004_20260702_I27"/>
    <s v="DS004"/>
    <d v="2026-07-02T00:00:00"/>
    <n v="27"/>
    <s v="Lunch"/>
    <n v="91"/>
    <n v="9"/>
    <n v="0"/>
    <n v="0"/>
    <n v="9"/>
    <n v="0"/>
    <n v="0"/>
    <s v=""/>
    <s v=""/>
    <s v="P_DS004_002|P_DS004_008|P_DS004_014|P_DS004_017|P_DS004_020|P_DS004_023|P_DS004_026|P_DS004_029|P_DS004_035"/>
    <n v="10.111111111111111"/>
    <n v="0"/>
    <n v="850"/>
    <n v="0"/>
    <n v="38"/>
    <n v="91"/>
    <n v="483"/>
    <n v="108313.07"/>
    <n v="5.3076923076923075"/>
    <n v="1190.2535164835165"/>
    <n v="15.285714285714286"/>
    <n v="10.04353738003663"/>
    <n v="0"/>
    <n v="0"/>
    <n v="0"/>
    <n v="1.3622025667060171"/>
    <n v="0.67271062271062276"/>
    <n v="1.4423214802197803"/>
    <n v="0.14328724725274725"/>
    <n v="6.9078277849816851"/>
    <n v="3185"/>
    <n v="39"/>
    <n v="6"/>
    <n v="5"/>
    <n v="4"/>
    <n v="1"/>
    <n v="1"/>
    <n v="0"/>
    <n v="1327.01"/>
    <s v="No SLA Breach"/>
    <n v="0"/>
    <n v="124.36891556666666"/>
    <n v="858.37339865000001"/>
    <n v="39"/>
    <n v="0"/>
    <n v="5.4945054945054944E-2"/>
    <n v="35"/>
    <n v="0.46062561320987649"/>
    <n v="0.73365247747863249"/>
    <n v="41"/>
    <n v="-2"/>
    <n v="6"/>
    <n v="3"/>
    <s v="Recover overdue put-away workload"/>
    <x v="3"/>
    <s v="Hyderabad"/>
    <s v="Large"/>
    <n v="2200"/>
    <n v="3.2"/>
    <d v="1899-12-30T13:00:00"/>
    <d v="1899-12-30T13:30:00"/>
    <x v="13"/>
    <b v="1"/>
  </r>
  <r>
    <s v="DS004_20260702_I28"/>
    <s v="DS004"/>
    <d v="2026-07-02T00:00:00"/>
    <n v="28"/>
    <s v="Lunch"/>
    <n v="86"/>
    <n v="9"/>
    <n v="0"/>
    <n v="0"/>
    <n v="9"/>
    <n v="0"/>
    <n v="0"/>
    <s v=""/>
    <s v=""/>
    <s v="P_DS004_008|P_DS004_014|P_DS004_017|P_DS004_020|P_DS004_023|P_DS004_026|P_DS004_029|P_DS004_035|P_DS004_002"/>
    <n v="9.5555555555555554"/>
    <n v="0"/>
    <n v="850"/>
    <n v="0"/>
    <n v="38"/>
    <n v="86"/>
    <n v="418"/>
    <n v="97613.69"/>
    <n v="4.8604651162790695"/>
    <n v="1135.0429069767442"/>
    <n v="15.116279069767442"/>
    <n v="10.171252070930233"/>
    <n v="0"/>
    <n v="0"/>
    <n v="0"/>
    <n v="1.240377896217326"/>
    <n v="0.63837209302325582"/>
    <n v="1.2793902017441861"/>
    <n v="9.1314015697674417E-2"/>
    <n v="7.3259942670542628"/>
    <n v="3010"/>
    <n v="39"/>
    <n v="3"/>
    <n v="3"/>
    <n v="1"/>
    <n v="1"/>
    <n v="1"/>
    <n v="0"/>
    <n v="1865.9499999999998"/>
    <s v="No SLA Breach"/>
    <n v="0"/>
    <n v="106.18131778333333"/>
    <n v="950.62015736666672"/>
    <n v="39"/>
    <n v="0"/>
    <n v="3.4883720930232558E-2"/>
    <n v="35"/>
    <n v="0.39326413993827158"/>
    <n v="0.81249586099715099"/>
    <n v="46"/>
    <n v="-7"/>
    <n v="6"/>
    <n v="3"/>
    <s v="Recover overdue put-away workload"/>
    <x v="3"/>
    <s v="Hyderabad"/>
    <s v="Large"/>
    <n v="2200"/>
    <n v="3.2"/>
    <d v="1899-12-30T13:30:00"/>
    <d v="1899-12-30T14:00:00"/>
    <x v="13"/>
    <b v="1"/>
  </r>
  <r>
    <s v="DS004_20260702_I29"/>
    <s v="DS004"/>
    <d v="2026-07-02T00:00:00"/>
    <n v="29"/>
    <s v="Lunch"/>
    <n v="92"/>
    <n v="9"/>
    <n v="0"/>
    <n v="0"/>
    <n v="9"/>
    <n v="0"/>
    <n v="0"/>
    <s v=""/>
    <s v=""/>
    <s v="P_DS004_014|P_DS004_017|P_DS004_020|P_DS004_023|P_DS004_026|P_DS004_029|P_DS004_035|P_DS004_002|P_DS004_008"/>
    <n v="10.22222222222222"/>
    <n v="0"/>
    <n v="850"/>
    <n v="0"/>
    <n v="38"/>
    <n v="92"/>
    <n v="468"/>
    <n v="107241.42"/>
    <n v="5.0869565217391308"/>
    <n v="1165.6676086956522"/>
    <n v="13.728260869565217"/>
    <n v="10.181358902173914"/>
    <n v="2"/>
    <n v="1.6372631159420298E-2"/>
    <n v="2.8278353260869564E-3"/>
    <n v="1.2956441115558079"/>
    <n v="0.6490942028985508"/>
    <n v="0.87929174800724641"/>
    <n v="0.28340246757246373"/>
    <n v="7.0072743403985509"/>
    <n v="2760"/>
    <n v="39"/>
    <n v="7"/>
    <n v="7"/>
    <n v="4"/>
    <n v="2"/>
    <n v="1"/>
    <n v="0"/>
    <n v="2563.23"/>
    <s v="Last-Mile Travel"/>
    <n v="2"/>
    <n v="110.46084075"/>
    <n v="1015.1101260166666"/>
    <n v="39"/>
    <n v="2.1739130434782608E-2"/>
    <n v="7.6086956521739135E-2"/>
    <n v="30"/>
    <n v="0.409114225"/>
    <n v="0.86761549232193735"/>
    <n v="49"/>
    <n v="-10"/>
    <n v="6"/>
    <n v="3"/>
    <s v="Recover overdue put-away workload"/>
    <x v="3"/>
    <s v="Hyderabad"/>
    <s v="Large"/>
    <n v="2200"/>
    <n v="3.2"/>
    <d v="1899-12-30T14:00:00"/>
    <d v="1899-12-30T14:30:00"/>
    <x v="14"/>
    <b v="0"/>
  </r>
  <r>
    <s v="DS004_20260702_I30"/>
    <s v="DS004"/>
    <d v="2026-07-02T00:00:00"/>
    <n v="30"/>
    <s v="Lunch"/>
    <n v="57"/>
    <n v="9"/>
    <n v="0"/>
    <n v="0"/>
    <n v="9"/>
    <n v="0"/>
    <n v="0"/>
    <s v=""/>
    <s v=""/>
    <s v="P_DS004_017|P_DS004_020|P_DS004_023|P_DS004_026|P_DS004_029|P_DS004_035|P_DS004_002|P_DS004_008|P_DS004_014"/>
    <n v="6.333333333333333"/>
    <n v="0"/>
    <n v="850"/>
    <n v="0"/>
    <n v="38"/>
    <n v="57"/>
    <n v="292"/>
    <n v="61812.1"/>
    <n v="5.1228070175438596"/>
    <n v="1084.4228070175438"/>
    <n v="11.87719298245614"/>
    <n v="9.6920436812865489"/>
    <n v="4"/>
    <n v="0.12768256403508768"/>
    <n v="0"/>
    <n v="1.3323454238776633"/>
    <n v="0.68304093567251456"/>
    <n v="2.0022369616959064"/>
    <n v="0"/>
    <n v="6.8058970885964918"/>
    <n v="1710"/>
    <n v="39"/>
    <n v="0"/>
    <n v="0"/>
    <n v="0"/>
    <n v="0"/>
    <n v="0"/>
    <n v="0"/>
    <n v="0"/>
    <s v="Last-Mile Travel"/>
    <n v="2"/>
    <n v="85.083772400000001"/>
    <n v="704.23067743333331"/>
    <n v="39"/>
    <n v="7.0175438596491224E-2"/>
    <n v="0"/>
    <n v="30"/>
    <n v="0.31512508296296299"/>
    <n v="0.60190656190883185"/>
    <n v="34"/>
    <n v="5"/>
    <n v="5"/>
    <n v="4"/>
    <s v="Recover overdue put-away workload"/>
    <x v="3"/>
    <s v="Hyderabad"/>
    <s v="Large"/>
    <n v="2200"/>
    <n v="3.2"/>
    <d v="1899-12-30T14:30:00"/>
    <d v="1899-12-30T15:00:00"/>
    <x v="14"/>
    <b v="0"/>
  </r>
  <r>
    <s v="DS004_20260702_I31"/>
    <s v="DS004"/>
    <d v="2026-07-02T00:00:00"/>
    <n v="31"/>
    <s v="Afternoon"/>
    <n v="45"/>
    <n v="9"/>
    <n v="0"/>
    <n v="2"/>
    <n v="7"/>
    <n v="0"/>
    <n v="1"/>
    <s v=""/>
    <s v="P_DS004_020|P_DS004_023"/>
    <s v="P_DS004_026|P_DS004_029|P_DS004_035|P_DS004_002|P_DS004_008|P_DS004_014|P_DS004_017"/>
    <n v="6.4285714285714288"/>
    <n v="0"/>
    <n v="850"/>
    <n v="1"/>
    <n v="37"/>
    <n v="45"/>
    <n v="211"/>
    <n v="46108.17"/>
    <n v="4.6888888888888891"/>
    <n v="1024.626"/>
    <n v="11.355555555555556"/>
    <n v="9.5440825622222221"/>
    <n v="1"/>
    <n v="1.316274074074073E-2"/>
    <n v="0"/>
    <n v="1.2971642864977646"/>
    <n v="0.58148148148148138"/>
    <n v="1.8786457599999999"/>
    <n v="0"/>
    <n v="6.7132145722222223"/>
    <n v="1350"/>
    <n v="39"/>
    <n v="1"/>
    <n v="1"/>
    <n v="1"/>
    <n v="0"/>
    <n v="0"/>
    <n v="0"/>
    <n v="137.34"/>
    <s v="Store Not Ready for Rider"/>
    <n v="1"/>
    <n v="59.1008724"/>
    <n v="482.61646806666664"/>
    <n v="31"/>
    <n v="2.2222222222222223E-2"/>
    <n v="2.2222222222222223E-2"/>
    <n v="30"/>
    <n v="0.28143272571428574"/>
    <n v="0.4124927077492877"/>
    <n v="23"/>
    <n v="16"/>
    <n v="3"/>
    <n v="4"/>
    <s v="Recover overdue put-away workload"/>
    <x v="3"/>
    <s v="Hyderabad"/>
    <s v="Large"/>
    <n v="2200"/>
    <n v="3.2"/>
    <d v="1899-12-30T15:00:00"/>
    <d v="1899-12-30T15:30:00"/>
    <x v="15"/>
    <b v="0"/>
  </r>
  <r>
    <s v="DS004_20260702_I32"/>
    <s v="DS004"/>
    <d v="2026-07-02T00:00:00"/>
    <n v="32"/>
    <s v="Afternoon"/>
    <n v="47"/>
    <n v="9"/>
    <n v="0"/>
    <n v="2"/>
    <n v="7"/>
    <n v="0"/>
    <n v="1"/>
    <s v=""/>
    <s v="P_DS004_023|P_DS004_026"/>
    <s v="P_DS004_029|P_DS004_035|P_DS004_002|P_DS004_008|P_DS004_014|P_DS004_017|P_DS004_020"/>
    <n v="6.7142857142857144"/>
    <n v="0"/>
    <n v="850"/>
    <n v="1"/>
    <n v="36"/>
    <n v="47"/>
    <n v="205"/>
    <n v="43395.72"/>
    <n v="4.3617021276595747"/>
    <n v="923.31319148936177"/>
    <n v="11.148936170212766"/>
    <n v="9.2550880095744681"/>
    <n v="4"/>
    <n v="6.7495783687943234E-2"/>
    <n v="0"/>
    <n v="1.1283059495877044"/>
    <n v="0.6198581560283688"/>
    <n v="1.7481640964539009"/>
    <n v="0"/>
    <n v="6.6643707113475177"/>
    <n v="1410"/>
    <n v="39"/>
    <n v="2"/>
    <n v="2"/>
    <n v="2"/>
    <n v="0"/>
    <n v="0"/>
    <n v="0"/>
    <n v="593.39"/>
    <s v="Last-Mile Travel"/>
    <n v="2"/>
    <n v="54.742136049999999"/>
    <n v="492.00972015000002"/>
    <n v="27"/>
    <n v="8.5106382978723402E-2"/>
    <n v="4.2553191489361701E-2"/>
    <n v="30"/>
    <n v="0.26067683833333333"/>
    <n v="0.42052112833333333"/>
    <n v="24"/>
    <n v="15"/>
    <n v="3"/>
    <n v="4"/>
    <s v="Recover overdue put-away workload"/>
    <x v="3"/>
    <s v="Hyderabad"/>
    <s v="Large"/>
    <n v="2200"/>
    <n v="3.2"/>
    <d v="1899-12-30T15:30:00"/>
    <d v="1899-12-30T16:00:00"/>
    <x v="15"/>
    <b v="0"/>
  </r>
  <r>
    <s v="DS004_20260702_I33"/>
    <s v="DS004"/>
    <d v="2026-07-02T00:00:00"/>
    <n v="33"/>
    <s v="Afternoon"/>
    <n v="31"/>
    <n v="18"/>
    <n v="0"/>
    <n v="2"/>
    <n v="16"/>
    <n v="0"/>
    <n v="1"/>
    <s v=""/>
    <s v="P_DS004_030|P_DS004_033"/>
    <s v="P_DS004_035|P_DS004_002|P_DS004_003|P_DS004_006|P_DS004_008|P_DS004_009|P_DS004_014|P_DS004_015|P_DS004_017|P_DS004_020|P_DS004_021|P_DS004_023|P_DS004_024|P_DS004_026|P_DS004_027|P_DS004_029"/>
    <n v="1.9375"/>
    <n v="0"/>
    <n v="850"/>
    <n v="1"/>
    <n v="35"/>
    <n v="31"/>
    <n v="154"/>
    <n v="38416.82"/>
    <n v="4.967741935483871"/>
    <n v="1239.2522580645161"/>
    <n v="11.03225806451613"/>
    <n v="9.6906505387096775"/>
    <n v="6"/>
    <n v="0.15459920967741936"/>
    <n v="0"/>
    <n v="1.3238163896977104"/>
    <n v="0.66774193548387095"/>
    <n v="1.9915583166666668"/>
    <n v="0"/>
    <n v="6.9222104913978502"/>
    <n v="930"/>
    <n v="77"/>
    <n v="3"/>
    <n v="3"/>
    <n v="1"/>
    <n v="2"/>
    <n v="0"/>
    <n v="0"/>
    <n v="232.53"/>
    <s v="Store Not Ready for Rider"/>
    <n v="4"/>
    <n v="36.720896099999997"/>
    <n v="352.46005831666668"/>
    <n v="34"/>
    <n v="0.19354838709677419"/>
    <n v="9.6774193548387094E-2"/>
    <n v="30"/>
    <n v="7.6501866874999991E-2"/>
    <n v="0.15258011182539682"/>
    <n v="17"/>
    <n v="60"/>
    <n v="2"/>
    <n v="14"/>
    <s v="Protect or increase picker capacity"/>
    <x v="3"/>
    <s v="Hyderabad"/>
    <s v="Large"/>
    <n v="2200"/>
    <n v="3.2"/>
    <d v="1899-12-30T16:00:00"/>
    <d v="1899-12-30T16:30:00"/>
    <x v="16"/>
    <b v="0"/>
  </r>
  <r>
    <s v="DS004_20260702_I34"/>
    <s v="DS004"/>
    <d v="2026-07-02T00:00:00"/>
    <n v="34"/>
    <s v="Afternoon"/>
    <n v="35"/>
    <n v="18"/>
    <n v="0"/>
    <n v="2"/>
    <n v="16"/>
    <n v="0"/>
    <n v="1"/>
    <s v=""/>
    <s v="P_DS004_033|P_DS004_035"/>
    <s v="P_DS004_002|P_DS004_003|P_DS004_006|P_DS004_008|P_DS004_009|P_DS004_014|P_DS004_015|P_DS004_017|P_DS004_020|P_DS004_021|P_DS004_023|P_DS004_024|P_DS004_026|P_DS004_027|P_DS004_029|P_DS004_030"/>
    <n v="2.1875"/>
    <n v="0"/>
    <n v="850"/>
    <n v="1"/>
    <n v="34"/>
    <n v="35"/>
    <n v="171"/>
    <n v="38805.199999999997"/>
    <n v="4.8857142857142861"/>
    <n v="1108.72"/>
    <n v="10.4"/>
    <n v="9.2558462647619049"/>
    <n v="7"/>
    <n v="0.18836019761904765"/>
    <n v="0"/>
    <n v="1.2950723987937101"/>
    <n v="0.65904761904761899"/>
    <n v="1.9541200100000002"/>
    <n v="0"/>
    <n v="6.3612500547619053"/>
    <n v="1050"/>
    <n v="78"/>
    <n v="2"/>
    <n v="2"/>
    <n v="2"/>
    <n v="0"/>
    <n v="0"/>
    <n v="0"/>
    <n v="711.94"/>
    <s v="Store Not Ready for Rider"/>
    <n v="7"/>
    <n v="48.384698950000001"/>
    <n v="365.40320321666667"/>
    <n v="20"/>
    <n v="0.2"/>
    <n v="5.7142857142857141E-2"/>
    <n v="30"/>
    <n v="0.10080145614583333"/>
    <n v="0.15615521504985755"/>
    <n v="18"/>
    <n v="60"/>
    <n v="3"/>
    <n v="13"/>
    <s v="Protect or increase picker capacity"/>
    <x v="3"/>
    <s v="Hyderabad"/>
    <s v="Large"/>
    <n v="2200"/>
    <n v="3.2"/>
    <d v="1899-12-30T16:30:00"/>
    <d v="1899-12-30T17:00:00"/>
    <x v="16"/>
    <b v="0"/>
  </r>
  <r>
    <s v="DS004_20260702_I35"/>
    <s v="DS004"/>
    <d v="2026-07-02T00:00:00"/>
    <n v="35"/>
    <s v="Afternoon"/>
    <n v="43"/>
    <n v="9"/>
    <n v="0"/>
    <n v="2"/>
    <n v="7"/>
    <n v="0"/>
    <n v="1"/>
    <s v=""/>
    <s v="P_DS004_033|P_DS004_003"/>
    <s v="P_DS004_006|P_DS004_009|P_DS004_015|P_DS004_021|P_DS004_024|P_DS004_027|P_DS004_030"/>
    <n v="6.1428571428571432"/>
    <n v="0"/>
    <n v="850"/>
    <n v="1"/>
    <n v="33"/>
    <n v="43"/>
    <n v="212"/>
    <n v="50113.58"/>
    <n v="4.9302325581395348"/>
    <n v="1165.4320930232559"/>
    <n v="10.720930232558139"/>
    <n v="9.1004013011627904"/>
    <n v="4"/>
    <n v="8.6484579069767475E-2"/>
    <n v="0"/>
    <n v="1.2755780263043406"/>
    <n v="0.70775193798449609"/>
    <n v="1.9833299577519381"/>
    <n v="0"/>
    <n v="6.1507922674418598"/>
    <n v="1290"/>
    <n v="40"/>
    <n v="0"/>
    <n v="0"/>
    <n v="0"/>
    <n v="0"/>
    <n v="0"/>
    <n v="0"/>
    <n v="0"/>
    <s v="Store Not Ready for Rider"/>
    <n v="4"/>
    <n v="53.578730783333334"/>
    <n v="372.42758774999999"/>
    <n v="25"/>
    <n v="9.3023255813953487E-2"/>
    <n v="0"/>
    <n v="30"/>
    <n v="0.25513681325396825"/>
    <n v="0.310356323125"/>
    <n v="18"/>
    <n v="22"/>
    <n v="3"/>
    <n v="4"/>
    <s v="Recover overdue put-away workload"/>
    <x v="3"/>
    <s v="Hyderabad"/>
    <s v="Large"/>
    <n v="2200"/>
    <n v="3.2"/>
    <d v="1899-12-30T17:00:00"/>
    <d v="1899-12-30T17:30:00"/>
    <x v="17"/>
    <b v="0"/>
  </r>
  <r>
    <s v="DS004_20260702_I36"/>
    <s v="DS004"/>
    <d v="2026-07-02T00:00:00"/>
    <n v="36"/>
    <s v="Afternoon"/>
    <n v="67"/>
    <n v="9"/>
    <n v="0"/>
    <n v="2"/>
    <n v="7"/>
    <n v="0"/>
    <n v="1"/>
    <s v=""/>
    <s v="P_DS004_003|P_DS004_006"/>
    <s v="P_DS004_009|P_DS004_015|P_DS004_021|P_DS004_024|P_DS004_027|P_DS004_030|P_DS004_033"/>
    <n v="9.5714285714285712"/>
    <n v="0"/>
    <n v="850"/>
    <n v="1"/>
    <n v="32"/>
    <n v="67"/>
    <n v="341"/>
    <n v="71709.31"/>
    <n v="5.08955223880597"/>
    <n v="1070.2882089552238"/>
    <n v="12.104477611940299"/>
    <n v="9.4945156895522391"/>
    <n v="2"/>
    <n v="5.4752335820895575E-3"/>
    <n v="2.0969880597014926E-3"/>
    <n v="1.3382442159640877"/>
    <n v="0.70174129353233827"/>
    <n v="2.0420824890547262"/>
    <n v="0"/>
    <n v="6.531288914179104"/>
    <n v="2010"/>
    <n v="40"/>
    <n v="2"/>
    <n v="2"/>
    <n v="1"/>
    <n v="1"/>
    <n v="0"/>
    <n v="0"/>
    <n v="230.63"/>
    <s v="Last-Mile Travel"/>
    <n v="1"/>
    <n v="89.181575366666664"/>
    <n v="576.59878894999997"/>
    <n v="35"/>
    <n v="2.9850746268656716E-2"/>
    <n v="2.9850746268656716E-2"/>
    <n v="30"/>
    <n v="0.42467416841269839"/>
    <n v="0.48049899079166664"/>
    <n v="28"/>
    <n v="12"/>
    <n v="5"/>
    <n v="2"/>
    <s v="Recover overdue put-away workload"/>
    <x v="3"/>
    <s v="Hyderabad"/>
    <s v="Large"/>
    <n v="2200"/>
    <n v="3.2"/>
    <d v="1899-12-30T17:30:00"/>
    <d v="1899-12-30T18:00:00"/>
    <x v="17"/>
    <b v="0"/>
  </r>
  <r>
    <s v="DS004_20260702_I37"/>
    <s v="DS004"/>
    <d v="2026-07-02T00:00:00"/>
    <n v="37"/>
    <s v="Evening"/>
    <n v="68"/>
    <n v="9"/>
    <n v="0"/>
    <n v="0"/>
    <n v="9"/>
    <n v="0"/>
    <n v="0"/>
    <s v=""/>
    <s v=""/>
    <s v="P_DS004_006|P_DS004_009|P_DS004_015|P_DS004_021|P_DS004_024|P_DS004_027|P_DS004_030|P_DS004_033|P_DS004_003"/>
    <n v="7.5555555555555554"/>
    <n v="0"/>
    <n v="850"/>
    <n v="0"/>
    <n v="32"/>
    <n v="68"/>
    <n v="340"/>
    <n v="79369.899999999994"/>
    <n v="5"/>
    <n v="1167.2044117647058"/>
    <n v="13.897058823529411"/>
    <n v="9.8476156600490192"/>
    <n v="0"/>
    <n v="0"/>
    <n v="0"/>
    <n v="1.2910589444926288"/>
    <n v="0.65661764705882353"/>
    <n v="1.9476765828431373"/>
    <n v="0"/>
    <n v="7.0043508316176473"/>
    <n v="2380"/>
    <n v="40"/>
    <n v="0"/>
    <n v="0"/>
    <n v="0"/>
    <n v="0"/>
    <n v="0"/>
    <n v="0"/>
    <n v="0"/>
    <s v="No SLA Breach"/>
    <n v="0"/>
    <n v="89.249458483333328"/>
    <n v="766.34861913333339"/>
    <n v="39"/>
    <n v="0"/>
    <n v="0"/>
    <n v="35"/>
    <n v="0.33055354993827157"/>
    <n v="0.63862384927777782"/>
    <n v="37"/>
    <n v="3"/>
    <n v="5"/>
    <n v="4"/>
    <s v="Recover overdue put-away workload"/>
    <x v="3"/>
    <s v="Hyderabad"/>
    <s v="Large"/>
    <n v="2200"/>
    <n v="3.2"/>
    <d v="1899-12-30T18:00:00"/>
    <d v="1899-12-30T18:30:00"/>
    <x v="18"/>
    <b v="1"/>
  </r>
  <r>
    <s v="DS004_20260702_I38"/>
    <s v="DS004"/>
    <d v="2026-07-02T00:00:00"/>
    <n v="38"/>
    <s v="Evening"/>
    <n v="102"/>
    <n v="9"/>
    <n v="0"/>
    <n v="0"/>
    <n v="9"/>
    <n v="0"/>
    <n v="0"/>
    <s v=""/>
    <s v=""/>
    <s v="P_DS004_009|P_DS004_015|P_DS004_021|P_DS004_024|P_DS004_027|P_DS004_030|P_DS004_033|P_DS004_003|P_DS004_006"/>
    <n v="11.333333333333334"/>
    <n v="0"/>
    <n v="850"/>
    <n v="0"/>
    <n v="32"/>
    <n v="102"/>
    <n v="493"/>
    <n v="107623.81999999999"/>
    <n v="4.833333333333333"/>
    <n v="1055.1354901960783"/>
    <n v="15.401960784313726"/>
    <n v="9.5022230990196075"/>
    <n v="0"/>
    <n v="0"/>
    <n v="0"/>
    <n v="1.2384622991671796"/>
    <n v="0.63104575163398691"/>
    <n v="1.0034615647058824"/>
    <n v="7.4414718954248366E-2"/>
    <n v="6.6512741841503269"/>
    <n v="3570"/>
    <n v="40"/>
    <n v="6"/>
    <n v="6"/>
    <n v="4"/>
    <n v="1"/>
    <n v="1"/>
    <n v="0"/>
    <n v="1602.23"/>
    <s v="No SLA Breach"/>
    <n v="0"/>
    <n v="125.39901106666666"/>
    <n v="947.18081773333336"/>
    <n v="40"/>
    <n v="0"/>
    <n v="5.8823529411764705E-2"/>
    <n v="35"/>
    <n v="0.46444078172839504"/>
    <n v="0.78931734811111109"/>
    <n v="46"/>
    <n v="-6"/>
    <n v="6"/>
    <n v="3"/>
    <s v="Recover overdue put-away workload"/>
    <x v="3"/>
    <s v="Hyderabad"/>
    <s v="Large"/>
    <n v="2200"/>
    <n v="3.2"/>
    <d v="1899-12-30T18:30:00"/>
    <d v="1899-12-30T19:00:00"/>
    <x v="18"/>
    <b v="1"/>
  </r>
  <r>
    <s v="DS004_20260702_I39"/>
    <s v="DS004"/>
    <d v="2026-07-02T00:00:00"/>
    <n v="39"/>
    <s v="Evening"/>
    <n v="122"/>
    <n v="9"/>
    <n v="0"/>
    <n v="0"/>
    <n v="9"/>
    <n v="0"/>
    <n v="0"/>
    <s v=""/>
    <s v=""/>
    <s v="P_DS004_015|P_DS004_021|P_DS004_024|P_DS004_027|P_DS004_030|P_DS004_033|P_DS004_003|P_DS004_006|P_DS004_009"/>
    <n v="13.555555555555555"/>
    <n v="0"/>
    <n v="850"/>
    <n v="0"/>
    <n v="32"/>
    <n v="122"/>
    <n v="583"/>
    <n v="127005.67"/>
    <n v="4.778688524590164"/>
    <n v="1041.0300819672132"/>
    <n v="16.401639344262296"/>
    <n v="10.91818120942623"/>
    <n v="0"/>
    <n v="0"/>
    <n v="0"/>
    <n v="1.2733314623945475"/>
    <n v="0.58702185792349726"/>
    <n v="0.13856409262295083"/>
    <n v="1.5345281527322403"/>
    <n v="6.6366877068306014"/>
    <n v="4270"/>
    <n v="40"/>
    <n v="6"/>
    <n v="6"/>
    <n v="4"/>
    <n v="2"/>
    <n v="0"/>
    <n v="0"/>
    <n v="2596.66"/>
    <s v="No SLA Breach"/>
    <n v="0"/>
    <n v="153.1546989"/>
    <n v="1092.7667617500001"/>
    <n v="40"/>
    <n v="0"/>
    <n v="4.9180327868852458E-2"/>
    <n v="35"/>
    <n v="0.56723962555555552"/>
    <n v="0.91063896812500011"/>
    <n v="53"/>
    <n v="-13"/>
    <n v="8"/>
    <n v="1"/>
    <s v="Recover overdue put-away workload"/>
    <x v="3"/>
    <s v="Hyderabad"/>
    <s v="Large"/>
    <n v="2200"/>
    <n v="3.2"/>
    <d v="1899-12-30T19:00:00"/>
    <d v="1899-12-30T19:30:00"/>
    <x v="19"/>
    <b v="1"/>
  </r>
  <r>
    <s v="DS004_20260702_I40"/>
    <s v="DS004"/>
    <d v="2026-07-02T00:00:00"/>
    <n v="40"/>
    <s v="Evening"/>
    <n v="114"/>
    <n v="9"/>
    <n v="0"/>
    <n v="0"/>
    <n v="9"/>
    <n v="0"/>
    <n v="0"/>
    <s v=""/>
    <s v=""/>
    <s v="P_DS004_021|P_DS004_024|P_DS004_027|P_DS004_030|P_DS004_033|P_DS004_003|P_DS004_006|P_DS004_009|P_DS004_015"/>
    <n v="12.666666666666666"/>
    <n v="0"/>
    <n v="850"/>
    <n v="0"/>
    <n v="32"/>
    <n v="114"/>
    <n v="554"/>
    <n v="130352.98"/>
    <n v="4.8596491228070171"/>
    <n v="1143.447192982456"/>
    <n v="16.333333333333332"/>
    <n v="15.342345866228069"/>
    <n v="43"/>
    <n v="0.35983937967836255"/>
    <n v="8.6773062865497051E-3"/>
    <n v="1.2846153910603284"/>
    <n v="0.60760233918128659"/>
    <n v="0"/>
    <n v="5.4925041565789474"/>
    <n v="7.0621045586257303"/>
    <n v="3990"/>
    <n v="40"/>
    <n v="5"/>
    <n v="5"/>
    <n v="3"/>
    <n v="1"/>
    <n v="1"/>
    <n v="0"/>
    <n v="1668.89"/>
    <s v="Rider Supply / Availability"/>
    <n v="43"/>
    <n v="145.04280253333334"/>
    <n v="1101.0398367333332"/>
    <n v="40"/>
    <n v="0.37719298245614036"/>
    <n v="4.3859649122807015E-2"/>
    <n v="35"/>
    <n v="0.5371955649382717"/>
    <n v="0.91753319727777771"/>
    <n v="53"/>
    <n v="-13"/>
    <n v="7"/>
    <n v="2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02_I41"/>
    <s v="DS004"/>
    <d v="2026-07-02T00:00:00"/>
    <n v="41"/>
    <s v="Evening"/>
    <n v="125"/>
    <n v="9"/>
    <n v="0"/>
    <n v="0"/>
    <n v="9"/>
    <n v="0"/>
    <n v="0"/>
    <s v=""/>
    <s v=""/>
    <s v="P_DS004_024|P_DS004_027|P_DS004_030|P_DS004_033|P_DS004_003|P_DS004_006|P_DS004_009|P_DS004_015|P_DS004_021"/>
    <n v="13.888888888888889"/>
    <n v="0"/>
    <n v="850"/>
    <n v="0"/>
    <n v="32"/>
    <n v="125"/>
    <n v="629"/>
    <n v="140459.68"/>
    <n v="5.032"/>
    <n v="1123.6774399999999"/>
    <n v="16.856000000000002"/>
    <n v="19.265655125599999"/>
    <n v="110"/>
    <n v="2.5297454754666666"/>
    <n v="3.6974771999999996E-2"/>
    <n v="1.3478958430895018"/>
    <n v="0.63160000000000005"/>
    <n v="0"/>
    <n v="9.2946583514666674"/>
    <n v="7.0275928177333338"/>
    <n v="4375"/>
    <n v="40"/>
    <n v="4"/>
    <n v="4"/>
    <n v="2"/>
    <n v="1"/>
    <n v="1"/>
    <n v="0"/>
    <n v="1252.81"/>
    <s v="Rider Supply / Availability"/>
    <n v="110"/>
    <n v="171.01295616666667"/>
    <n v="1105.7767008333333"/>
    <n v="40"/>
    <n v="0.88"/>
    <n v="3.2000000000000001E-2"/>
    <n v="35"/>
    <n v="0.63338131913580242"/>
    <n v="0.92148058402777777"/>
    <n v="53"/>
    <n v="-13"/>
    <n v="9"/>
    <n v="0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02_I42"/>
    <s v="DS004"/>
    <d v="2026-07-02T00:00:00"/>
    <n v="42"/>
    <s v="Evening"/>
    <n v="128"/>
    <n v="9"/>
    <n v="0"/>
    <n v="0"/>
    <n v="9"/>
    <n v="0"/>
    <n v="0"/>
    <s v=""/>
    <s v=""/>
    <s v="P_DS004_027|P_DS004_030|P_DS004_033|P_DS004_003|P_DS004_006|P_DS004_009|P_DS004_015|P_DS004_021|P_DS004_024"/>
    <n v="14.22222222222222"/>
    <n v="0"/>
    <n v="850"/>
    <n v="0"/>
    <n v="32"/>
    <n v="128"/>
    <n v="626"/>
    <n v="144202.29"/>
    <n v="4.890625"/>
    <n v="1126.5803906250001"/>
    <n v="16.6953125"/>
    <n v="26.22326102513021"/>
    <n v="128"/>
    <n v="9.5279485251302081"/>
    <n v="9.7402820312499985E-3"/>
    <n v="1.310724565765516"/>
    <n v="0.62851562500000002"/>
    <n v="0"/>
    <n v="16.706732665234377"/>
    <n v="6.6023135032552087"/>
    <n v="4480"/>
    <n v="40"/>
    <n v="5"/>
    <n v="5"/>
    <n v="4"/>
    <n v="1"/>
    <n v="0"/>
    <n v="0"/>
    <n v="1519.68"/>
    <s v="Rider Supply / Availability"/>
    <n v="128"/>
    <n v="169.54536441666667"/>
    <n v="1104.8160737666667"/>
    <n v="40"/>
    <n v="1"/>
    <n v="3.90625E-2"/>
    <n v="35"/>
    <n v="0.62794579413580254"/>
    <n v="0.92068006147222226"/>
    <n v="53"/>
    <n v="-13"/>
    <n v="9"/>
    <n v="0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02_I43"/>
    <s v="DS004"/>
    <d v="2026-07-02T00:00:00"/>
    <n v="43"/>
    <s v="Evening"/>
    <n v="108"/>
    <n v="9"/>
    <n v="0"/>
    <n v="0"/>
    <n v="9"/>
    <n v="0"/>
    <n v="0"/>
    <s v=""/>
    <s v=""/>
    <s v="P_DS004_030|P_DS004_033|P_DS004_003|P_DS004_006|P_DS004_009|P_DS004_015|P_DS004_021|P_DS004_024|P_DS004_027"/>
    <n v="12"/>
    <n v="0"/>
    <n v="850"/>
    <n v="0"/>
    <n v="32"/>
    <n v="108"/>
    <n v="518"/>
    <n v="126464.45"/>
    <n v="4.7962962962962967"/>
    <n v="1170.9671296296297"/>
    <n v="15.74074074074074"/>
    <n v="29.540115710493826"/>
    <n v="108"/>
    <n v="13.799374969753087"/>
    <n v="0"/>
    <n v="1.2374682330783633"/>
    <n v="0.62777777777777777"/>
    <n v="0"/>
    <n v="20.043827506790123"/>
    <n v="6.6674619375000006"/>
    <n v="3780"/>
    <n v="40"/>
    <n v="4"/>
    <n v="4"/>
    <n v="2"/>
    <n v="1"/>
    <n v="1"/>
    <n v="0"/>
    <n v="2074.81"/>
    <s v="Rider Supply / Availability"/>
    <n v="108"/>
    <n v="131.07661856666667"/>
    <n v="1099.5023224833333"/>
    <n v="40"/>
    <n v="1"/>
    <n v="3.7037037037037035E-2"/>
    <n v="35"/>
    <n v="0.48546895765432097"/>
    <n v="0.91625193540277772"/>
    <n v="53"/>
    <n v="-13"/>
    <n v="7"/>
    <n v="2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02_I44"/>
    <s v="DS004"/>
    <d v="2026-07-02T00:00:00"/>
    <n v="44"/>
    <s v="Evening"/>
    <n v="104"/>
    <n v="9"/>
    <n v="0"/>
    <n v="0"/>
    <n v="9"/>
    <n v="0"/>
    <n v="0"/>
    <s v=""/>
    <s v=""/>
    <s v="P_DS004_033|P_DS004_003|P_DS004_006|P_DS004_009|P_DS004_015|P_DS004_021|P_DS004_024|P_DS004_027|P_DS004_030"/>
    <n v="11.555555555555555"/>
    <n v="0"/>
    <n v="850"/>
    <n v="0"/>
    <n v="32"/>
    <n v="104"/>
    <n v="518"/>
    <n v="117656.85"/>
    <n v="4.9807692307692308"/>
    <n v="1131.3158653846153"/>
    <n v="15.778846153846153"/>
    <n v="29.481712648717949"/>
    <n v="104"/>
    <n v="13.702866494871795"/>
    <n v="4.7087033653846139E-3"/>
    <n v="1.3028088574058605"/>
    <n v="0.66073717948717947"/>
    <n v="0"/>
    <n v="19.686162906891028"/>
    <n v="6.8957244809294869"/>
    <n v="3640"/>
    <n v="40"/>
    <n v="2"/>
    <n v="2"/>
    <n v="2"/>
    <n v="0"/>
    <n v="0"/>
    <n v="0"/>
    <n v="295.2"/>
    <s v="Rider Supply / Availability"/>
    <n v="104"/>
    <n v="138.3084853"/>
    <n v="1093.6021826666667"/>
    <n v="40"/>
    <n v="1"/>
    <n v="1.9230769230769232E-2"/>
    <n v="35"/>
    <n v="0.51225364925925931"/>
    <n v="0.91133515222222228"/>
    <n v="53"/>
    <n v="-13"/>
    <n v="7"/>
    <n v="2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02_I45"/>
    <s v="DS004"/>
    <d v="2026-07-02T00:00:00"/>
    <n v="45"/>
    <s v="Evening"/>
    <n v="65"/>
    <n v="9"/>
    <n v="0"/>
    <n v="0"/>
    <n v="9"/>
    <n v="0"/>
    <n v="0"/>
    <s v=""/>
    <s v=""/>
    <s v="P_DS004_003|P_DS004_006|P_DS004_009|P_DS004_015|P_DS004_021|P_DS004_024|P_DS004_027|P_DS004_030|P_DS004_033"/>
    <n v="7.2222222222222223"/>
    <n v="0"/>
    <n v="850"/>
    <n v="0"/>
    <n v="32"/>
    <n v="65"/>
    <n v="340"/>
    <n v="79262.38"/>
    <n v="5.2307692307692308"/>
    <n v="1219.4212307692308"/>
    <n v="12.523076923076923"/>
    <n v="26.538808938205126"/>
    <n v="65"/>
    <n v="14.015732015128206"/>
    <n v="0"/>
    <n v="1.3910722431330047"/>
    <n v="0.58820512820512827"/>
    <n v="0"/>
    <n v="16.280528923589742"/>
    <n v="7.3505410976923073"/>
    <n v="1950"/>
    <n v="40"/>
    <n v="3"/>
    <n v="3"/>
    <n v="3"/>
    <n v="0"/>
    <n v="0"/>
    <n v="0"/>
    <n v="305.63"/>
    <s v="Rider Supply / Availability"/>
    <n v="65"/>
    <n v="91.818520533333341"/>
    <n v="1105.1743991000001"/>
    <n v="40"/>
    <n v="1"/>
    <n v="4.6153846153846156E-2"/>
    <n v="30"/>
    <n v="0.34006859456790128"/>
    <n v="0.92097866591666677"/>
    <n v="53"/>
    <n v="-13"/>
    <n v="5"/>
    <n v="4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02_I46"/>
    <s v="DS004"/>
    <d v="2026-07-02T00:00:00"/>
    <n v="46"/>
    <s v="Evening"/>
    <n v="64"/>
    <n v="9"/>
    <n v="0"/>
    <n v="0"/>
    <n v="9"/>
    <n v="0"/>
    <n v="0"/>
    <s v=""/>
    <s v=""/>
    <s v="P_DS004_006|P_DS004_009|P_DS004_015|P_DS004_021|P_DS004_024|P_DS004_027|P_DS004_030|P_DS004_033|P_DS004_003"/>
    <n v="7.1111111111111107"/>
    <n v="0"/>
    <n v="850"/>
    <n v="0"/>
    <n v="32"/>
    <n v="64"/>
    <n v="328"/>
    <n v="81840.31"/>
    <n v="5.125"/>
    <n v="1278.75484375"/>
    <n v="11.859375"/>
    <n v="13.276512015104167"/>
    <n v="41"/>
    <n v="2.2898423127604168"/>
    <n v="0"/>
    <n v="1.3397811157746449"/>
    <n v="0.65338541666666672"/>
    <n v="0.26342648098958332"/>
    <n v="3.9330916505208333"/>
    <n v="6.4242121604166664"/>
    <n v="1920"/>
    <n v="40"/>
    <n v="3"/>
    <n v="3"/>
    <n v="3"/>
    <n v="0"/>
    <n v="0"/>
    <n v="0"/>
    <n v="741.87999999999988"/>
    <s v="Rider Supply / Availability"/>
    <n v="37"/>
    <n v="84.550509016666666"/>
    <n v="1090.7772818833334"/>
    <n v="40"/>
    <n v="0.640625"/>
    <n v="4.6875E-2"/>
    <n v="30"/>
    <n v="0.3131500333950617"/>
    <n v="0.90898106823611124"/>
    <n v="52"/>
    <n v="-12"/>
    <n v="5"/>
    <n v="4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02_I47"/>
    <s v="DS004"/>
    <d v="2026-07-02T00:00:00"/>
    <n v="47"/>
    <s v="Late Night"/>
    <n v="37"/>
    <n v="9"/>
    <n v="0"/>
    <n v="2"/>
    <n v="7"/>
    <n v="0"/>
    <n v="1"/>
    <s v=""/>
    <s v="P_DS004_009|P_DS004_015"/>
    <s v="P_DS004_021|P_DS004_024|P_DS004_027|P_DS004_030|P_DS004_033|P_DS004_003|P_DS004_006"/>
    <n v="5.2857142857142856"/>
    <n v="0"/>
    <n v="850"/>
    <n v="1"/>
    <n v="31"/>
    <n v="37"/>
    <n v="197"/>
    <n v="42561.82"/>
    <n v="5.3243243243243246"/>
    <n v="1150.3194594594595"/>
    <n v="10.918918918918919"/>
    <n v="9.7278503720720728"/>
    <n v="6"/>
    <n v="0.12578945135135142"/>
    <n v="0"/>
    <n v="1.3745515667436883"/>
    <n v="0.64369369369369367"/>
    <n v="2.0174040117117116"/>
    <n v="0"/>
    <n v="6.8001456536036038"/>
    <n v="1110"/>
    <n v="40"/>
    <n v="0"/>
    <n v="0"/>
    <n v="0"/>
    <n v="0"/>
    <n v="0"/>
    <n v="0"/>
    <n v="0"/>
    <s v="Store Not Ready for Rider"/>
    <n v="5"/>
    <n v="50.049570299999999"/>
    <n v="490.67076921666666"/>
    <n v="40"/>
    <n v="0.16216216216216217"/>
    <n v="0"/>
    <n v="30"/>
    <n v="0.23833128714285715"/>
    <n v="0.40889230768055557"/>
    <n v="24"/>
    <n v="16"/>
    <n v="3"/>
    <n v="4"/>
    <s v="Protect or increase picker capacity"/>
    <x v="3"/>
    <s v="Hyderabad"/>
    <s v="Large"/>
    <n v="2200"/>
    <n v="3.2"/>
    <d v="1899-12-30T23:00:00"/>
    <d v="1899-12-30T23:30:00"/>
    <x v="23"/>
    <b v="0"/>
  </r>
  <r>
    <s v="DS004_20260702_I48"/>
    <s v="DS004"/>
    <d v="2026-07-02T00:00:00"/>
    <n v="48"/>
    <s v="Late Night"/>
    <n v="31"/>
    <n v="9"/>
    <n v="0"/>
    <n v="2"/>
    <n v="7"/>
    <n v="0"/>
    <n v="1"/>
    <s v=""/>
    <s v="P_DS004_015|P_DS004_021"/>
    <s v="P_DS004_024|P_DS004_027|P_DS004_030|P_DS004_033|P_DS004_003|P_DS004_006|P_DS004_009"/>
    <n v="4.4285714285714288"/>
    <n v="0"/>
    <n v="850"/>
    <n v="1"/>
    <n v="30"/>
    <n v="31"/>
    <n v="147"/>
    <n v="32673"/>
    <n v="4.741935483870968"/>
    <n v="1053.9677419354839"/>
    <n v="11.387096774193548"/>
    <n v="10.176125533870968"/>
    <n v="6"/>
    <n v="0.25817080107526885"/>
    <n v="0"/>
    <n v="1.2868319151725436"/>
    <n v="0.55161290322580636"/>
    <n v="1.8384448107526883"/>
    <n v="0"/>
    <n v="7.440368888172042"/>
    <n v="930"/>
    <n v="40"/>
    <n v="0"/>
    <n v="0"/>
    <n v="0"/>
    <n v="0"/>
    <n v="0"/>
    <n v="0"/>
    <n v="0"/>
    <s v="Last-Mile Travel"/>
    <n v="4"/>
    <n v="38.772782466666669"/>
    <n v="332.90355160000001"/>
    <n v="18"/>
    <n v="0.19354838709677419"/>
    <n v="0"/>
    <n v="30"/>
    <n v="0.18463229746031748"/>
    <n v="0.27741962633333334"/>
    <n v="16"/>
    <n v="24"/>
    <n v="2"/>
    <n v="5"/>
    <s v="Recover overdue put-away workload"/>
    <x v="3"/>
    <s v="Hyderabad"/>
    <s v="Large"/>
    <n v="2200"/>
    <n v="3.2"/>
    <d v="1899-12-30T23:30:00"/>
    <d v="1899-12-30T00:00:00"/>
    <x v="23"/>
    <b v="0"/>
  </r>
  <r>
    <s v="DS004_20260703_I01"/>
    <s v="DS004"/>
    <d v="2026-07-03T00:00:00"/>
    <n v="1"/>
    <s v="Night"/>
    <n v="11"/>
    <n v="19"/>
    <n v="12"/>
    <n v="2"/>
    <n v="5"/>
    <n v="900"/>
    <n v="1"/>
    <s v="P_DS004_006|P_DS004_009|P_DS004_015|P_DS004_021|P_DS004_024|P_DS004_027|P_DS004_030|P_DS004_033|P_DS004_001|P_DS004_004|P_DS004_007|P_DS004_010"/>
    <s v="P_DS004_013|P_DS004_016"/>
    <s v="P_DS004_025|P_DS004_028|P_DS004_031|P_DS004_034|P_DS004_003"/>
    <n v="2.2000000000000002"/>
    <n v="900"/>
    <n v="9100"/>
    <n v="1"/>
    <n v="49"/>
    <n v="11"/>
    <n v="47"/>
    <n v="11556.93"/>
    <n v="4.2727272727272725"/>
    <n v="1050.6300000000001"/>
    <n v="14.272727272727273"/>
    <n v="11.503644265151515"/>
    <n v="1"/>
    <n v="0.1101155712121214"/>
    <n v="0"/>
    <n v="1.1365861801380721"/>
    <n v="0.6454545454545455"/>
    <n v="1.7820407181818183"/>
    <n v="0"/>
    <n v="8.6155429378787876"/>
    <n v="440"/>
    <n v="68"/>
    <n v="0"/>
    <n v="0"/>
    <n v="0"/>
    <n v="0"/>
    <n v="0"/>
    <n v="0"/>
    <n v="0"/>
    <s v="Store Not Ready for Rider"/>
    <n v="1"/>
    <n v="15.7558738"/>
    <n v="234.44491961666668"/>
    <n v="18"/>
    <n v="9.0909090909090912E-2"/>
    <n v="0"/>
    <n v="40"/>
    <n v="0.10503915866666666"/>
    <n v="0.11492398020424838"/>
    <n v="12"/>
    <n v="56"/>
    <n v="1"/>
    <n v="4"/>
    <s v="Monitor - no immediate intervention"/>
    <x v="3"/>
    <s v="Hyderabad"/>
    <s v="Large"/>
    <n v="2200"/>
    <n v="3.2"/>
    <d v="1899-12-30T00:00:00"/>
    <d v="1899-12-30T00:30:00"/>
    <x v="0"/>
    <b v="0"/>
  </r>
  <r>
    <s v="DS004_20260703_I02"/>
    <s v="DS004"/>
    <d v="2026-07-03T00:00:00"/>
    <n v="2"/>
    <s v="Night"/>
    <n v="8"/>
    <n v="19"/>
    <n v="12"/>
    <n v="2"/>
    <n v="5"/>
    <n v="900"/>
    <n v="1"/>
    <s v="P_DS004_009|P_DS004_015|P_DS004_021|P_DS004_024|P_DS004_027|P_DS004_030|P_DS004_033|P_DS004_001|P_DS004_004|P_DS004_007|P_DS004_010|P_DS004_013"/>
    <s v="P_DS004_016|P_DS004_025"/>
    <s v="P_DS004_028|P_DS004_031|P_DS004_034|P_DS004_003|P_DS004_006"/>
    <n v="1.6"/>
    <n v="900"/>
    <n v="8200"/>
    <n v="1"/>
    <n v="48"/>
    <n v="8"/>
    <n v="43"/>
    <n v="9257.8799999999992"/>
    <n v="5.375"/>
    <n v="1157.2349999999999"/>
    <n v="13.625"/>
    <n v="11.288696581249999"/>
    <n v="1"/>
    <n v="6.2551618749999927E-2"/>
    <n v="0"/>
    <n v="1.4633747612827901"/>
    <n v="0.78749999999999998"/>
    <n v="2.2508747520833334"/>
    <n v="0"/>
    <n v="7.9669884895833327"/>
    <n v="320"/>
    <n v="70"/>
    <n v="1"/>
    <n v="1"/>
    <n v="1"/>
    <n v="0"/>
    <n v="0"/>
    <n v="0"/>
    <n v="130.41999999999999"/>
    <s v="Store Not Ready for Rider"/>
    <n v="1"/>
    <n v="11.706998016666667"/>
    <n v="116.06560366666666"/>
    <n v="8"/>
    <n v="0.125"/>
    <n v="0.125"/>
    <n v="40"/>
    <n v="7.8046653444444447E-2"/>
    <n v="5.526933507936508E-2"/>
    <n v="6"/>
    <n v="64"/>
    <n v="1"/>
    <n v="4"/>
    <s v="Investigate inventory and order-quality process"/>
    <x v="3"/>
    <s v="Hyderabad"/>
    <s v="Large"/>
    <n v="2200"/>
    <n v="3.2"/>
    <d v="1899-12-30T00:30:00"/>
    <d v="1899-12-30T01:00:00"/>
    <x v="0"/>
    <b v="0"/>
  </r>
  <r>
    <s v="DS004_20260703_I03"/>
    <s v="DS004"/>
    <d v="2026-07-03T00:00:00"/>
    <n v="3"/>
    <s v="Night"/>
    <n v="12"/>
    <n v="10"/>
    <n v="9"/>
    <n v="0"/>
    <n v="1"/>
    <n v="675"/>
    <n v="0"/>
    <s v="P_DS004_010|P_DS004_013|P_DS004_016|P_DS004_025|P_DS004_028|P_DS004_031|P_DS004_034|P_DS004_001|P_DS004_004"/>
    <s v=""/>
    <s v="P_DS004_007"/>
    <n v="12"/>
    <n v="675"/>
    <n v="7525"/>
    <n v="0"/>
    <n v="48"/>
    <n v="12"/>
    <n v="61"/>
    <n v="16016.02"/>
    <n v="5.083333333333333"/>
    <n v="1334.6683333333333"/>
    <n v="14.75"/>
    <n v="13.967760980555555"/>
    <n v="5"/>
    <n v="0.38734567222222244"/>
    <n v="0.74718207638888889"/>
    <n v="1.5421630870424596"/>
    <n v="0.77361111111111114"/>
    <n v="3.0629562708333338"/>
    <n v="0"/>
    <n v="10.046471368055556"/>
    <n v="480"/>
    <n v="30"/>
    <n v="1"/>
    <n v="1"/>
    <n v="1"/>
    <n v="0"/>
    <n v="0"/>
    <n v="0"/>
    <n v="78.06"/>
    <s v="Store Not Ready for Rider"/>
    <n v="5"/>
    <n v="18.505956949999998"/>
    <n v="156.42879366666668"/>
    <n v="15"/>
    <n v="0.41666666666666669"/>
    <n v="8.3333333333333329E-2"/>
    <n v="40"/>
    <n v="0.61686523166666662"/>
    <n v="0.17380977074074075"/>
    <n v="8"/>
    <n v="22"/>
    <n v="1"/>
    <n v="0"/>
    <s v="Protect or increase picker capacity"/>
    <x v="3"/>
    <s v="Hyderabad"/>
    <s v="Large"/>
    <n v="2200"/>
    <n v="3.2"/>
    <d v="1899-12-30T01:00:00"/>
    <d v="1899-12-30T01:30:00"/>
    <x v="1"/>
    <b v="0"/>
  </r>
  <r>
    <s v="DS004_20260703_I04"/>
    <s v="DS004"/>
    <d v="2026-07-03T00:00:00"/>
    <n v="4"/>
    <s v="Night"/>
    <n v="8"/>
    <n v="10"/>
    <n v="9"/>
    <n v="0"/>
    <n v="1"/>
    <n v="675"/>
    <n v="0"/>
    <s v="P_DS004_013|P_DS004_016|P_DS004_025|P_DS004_028|P_DS004_031|P_DS004_034|P_DS004_001|P_DS004_004|P_DS004_007"/>
    <s v=""/>
    <s v="P_DS004_010"/>
    <n v="8"/>
    <n v="675"/>
    <n v="6850"/>
    <n v="0"/>
    <n v="48"/>
    <n v="8"/>
    <n v="37"/>
    <n v="8984.41"/>
    <n v="4.625"/>
    <n v="1123.05125"/>
    <n v="14.25"/>
    <n v="13.406273785416667"/>
    <n v="3"/>
    <n v="1.1907443729166667"/>
    <n v="0.55330605208333328"/>
    <n v="1.055613197025173"/>
    <n v="0.63749999999999996"/>
    <n v="2.2464192458333332"/>
    <n v="0"/>
    <n v="10.280687866666666"/>
    <n v="320"/>
    <n v="30"/>
    <n v="0"/>
    <n v="0"/>
    <n v="0"/>
    <n v="0"/>
    <n v="0"/>
    <n v="0"/>
    <n v="0"/>
    <s v="Store Not Ready for Rider"/>
    <n v="2"/>
    <n v="7.603575516666667"/>
    <n v="113.55692189999999"/>
    <n v="10"/>
    <n v="0.375"/>
    <n v="0"/>
    <n v="40"/>
    <n v="0.25345251722222223"/>
    <n v="0.12617435766666665"/>
    <n v="6"/>
    <n v="24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03_I05"/>
    <s v="DS004"/>
    <d v="2026-07-03T00:00:00"/>
    <n v="5"/>
    <s v="Night"/>
    <n v="12"/>
    <n v="10"/>
    <n v="9"/>
    <n v="0"/>
    <n v="1"/>
    <n v="675"/>
    <n v="0"/>
    <s v="P_DS004_016|P_DS004_025|P_DS004_028|P_DS004_031|P_DS004_034|P_DS004_001|P_DS004_004|P_DS004_007|P_DS004_010"/>
    <s v=""/>
    <s v="P_DS004_013"/>
    <n v="12"/>
    <n v="675"/>
    <n v="6175"/>
    <n v="0"/>
    <n v="48"/>
    <n v="12"/>
    <n v="61"/>
    <n v="14635.07"/>
    <n v="5.083333333333333"/>
    <n v="1219.5891666666666"/>
    <n v="14.833333333333334"/>
    <n v="13.504673976388888"/>
    <n v="3"/>
    <n v="0.31761378472222201"/>
    <n v="0.35000855833333328"/>
    <n v="1.2692364028090461"/>
    <n v="0.5527777777777777"/>
    <n v="2.1720227361111113"/>
    <n v="0"/>
    <n v="10.156262348611111"/>
    <n v="480"/>
    <n v="30"/>
    <n v="0"/>
    <n v="0"/>
    <n v="0"/>
    <n v="0"/>
    <n v="0"/>
    <n v="0"/>
    <n v="0"/>
    <s v="Store Not Ready for Rider"/>
    <n v="3"/>
    <n v="14.607730933333333"/>
    <n v="166.73702468333335"/>
    <n v="10"/>
    <n v="0.25"/>
    <n v="0"/>
    <n v="40"/>
    <n v="0.48692436444444442"/>
    <n v="0.18526336075925928"/>
    <n v="8"/>
    <n v="22"/>
    <n v="1"/>
    <n v="0"/>
    <s v="Protect or increase picker capacity"/>
    <x v="3"/>
    <s v="Hyderabad"/>
    <s v="Large"/>
    <n v="2200"/>
    <n v="3.2"/>
    <d v="1899-12-30T02:00:00"/>
    <d v="1899-12-30T02:30:00"/>
    <x v="2"/>
    <b v="0"/>
  </r>
  <r>
    <s v="DS004_20260703_I06"/>
    <s v="DS004"/>
    <d v="2026-07-03T00:00:00"/>
    <n v="6"/>
    <s v="Night"/>
    <n v="6"/>
    <n v="10"/>
    <n v="9"/>
    <n v="0"/>
    <n v="1"/>
    <n v="675"/>
    <n v="0"/>
    <s v="P_DS004_025|P_DS004_028|P_DS004_031|P_DS004_034|P_DS004_001|P_DS004_004|P_DS004_007|P_DS004_010|P_DS004_013"/>
    <s v=""/>
    <s v="P_DS004_016"/>
    <n v="6"/>
    <n v="675"/>
    <n v="5500"/>
    <n v="0"/>
    <n v="48"/>
    <n v="6"/>
    <n v="36"/>
    <n v="7974.17"/>
    <n v="6"/>
    <n v="1329.0283333333334"/>
    <n v="14"/>
    <n v="12.381911450000002"/>
    <n v="2"/>
    <n v="0.17701830555555573"/>
    <n v="3.3823358333333317E-2"/>
    <n v="1.8895889096657987"/>
    <n v="0.65277777777777779"/>
    <n v="2.5761900416666665"/>
    <n v="0"/>
    <n v="8.9723880694444436"/>
    <n v="240"/>
    <n v="30"/>
    <n v="1"/>
    <n v="1"/>
    <n v="0"/>
    <n v="0"/>
    <n v="1"/>
    <n v="0"/>
    <n v="288.33999999999997"/>
    <s v="Store Not Ready for Rider"/>
    <n v="2"/>
    <n v="10.789431716666666"/>
    <n v="165.34669475000001"/>
    <n v="10"/>
    <n v="0.33333333333333331"/>
    <n v="0.16666666666666666"/>
    <n v="40"/>
    <n v="0.35964772388888888"/>
    <n v="0.18371854972222224"/>
    <n v="8"/>
    <n v="22"/>
    <n v="1"/>
    <n v="0"/>
    <s v="Protect or increase picker capacity"/>
    <x v="3"/>
    <s v="Hyderabad"/>
    <s v="Large"/>
    <n v="2200"/>
    <n v="3.2"/>
    <d v="1899-12-30T02:30:00"/>
    <d v="1899-12-30T03:00:00"/>
    <x v="2"/>
    <b v="0"/>
  </r>
  <r>
    <s v="DS004_20260703_I07"/>
    <s v="DS004"/>
    <d v="2026-07-03T00:00:00"/>
    <n v="7"/>
    <s v="Night"/>
    <n v="13"/>
    <n v="10"/>
    <n v="9"/>
    <n v="0"/>
    <n v="1"/>
    <n v="675"/>
    <n v="0"/>
    <s v="P_DS004_028|P_DS004_031|P_DS004_034|P_DS004_001|P_DS004_004|P_DS004_007|P_DS004_010|P_DS004_013|P_DS004_016"/>
    <s v=""/>
    <s v="P_DS004_025"/>
    <n v="13"/>
    <n v="675"/>
    <n v="4825"/>
    <n v="0"/>
    <n v="48"/>
    <n v="13"/>
    <n v="69"/>
    <n v="14677.48"/>
    <n v="5.3076923076923075"/>
    <n v="1129.0369230769231"/>
    <n v="14.923076923076923"/>
    <n v="13.830970832051284"/>
    <n v="4"/>
    <n v="0.44975543076923086"/>
    <n v="0.35025397179487183"/>
    <n v="1.3529587450296185"/>
    <n v="0.77948717948717949"/>
    <n v="2.4826998923076924"/>
    <n v="0"/>
    <n v="10.39570682948718"/>
    <n v="520"/>
    <n v="30"/>
    <n v="0"/>
    <n v="0"/>
    <n v="0"/>
    <n v="0"/>
    <n v="0"/>
    <n v="0"/>
    <n v="0"/>
    <s v="Store Not Ready for Rider"/>
    <n v="4"/>
    <n v="19.529024216666667"/>
    <n v="140.23893103333333"/>
    <n v="10"/>
    <n v="0.30769230769230771"/>
    <n v="0"/>
    <n v="40"/>
    <n v="0.65096747388888887"/>
    <n v="0.15582103448148149"/>
    <n v="7"/>
    <n v="23"/>
    <n v="1"/>
    <n v="0"/>
    <s v="Protect or increase picker capacity"/>
    <x v="3"/>
    <s v="Hyderabad"/>
    <s v="Large"/>
    <n v="2200"/>
    <n v="3.2"/>
    <d v="1899-12-30T03:00:00"/>
    <d v="1899-12-30T03:30:00"/>
    <x v="3"/>
    <b v="0"/>
  </r>
  <r>
    <s v="DS004_20260703_I08"/>
    <s v="DS004"/>
    <d v="2026-07-03T00:00:00"/>
    <n v="8"/>
    <s v="Night"/>
    <n v="7"/>
    <n v="10"/>
    <n v="9"/>
    <n v="0"/>
    <n v="1"/>
    <n v="675"/>
    <n v="0"/>
    <s v="P_DS004_031|P_DS004_034|P_DS004_001|P_DS004_004|P_DS004_007|P_DS004_010|P_DS004_013|P_DS004_016|P_DS004_025"/>
    <s v=""/>
    <s v="P_DS004_028"/>
    <n v="7"/>
    <n v="675"/>
    <n v="4150"/>
    <n v="0"/>
    <n v="48"/>
    <n v="7"/>
    <n v="39"/>
    <n v="7504.19"/>
    <n v="5.5714285714285712"/>
    <n v="1072.0271428571427"/>
    <n v="13.428571428571429"/>
    <n v="12.027963340476191"/>
    <n v="3"/>
    <n v="0.51253614523809554"/>
    <n v="0.16573611190476192"/>
    <n v="1.7740122617218723"/>
    <n v="0.67380952380952386"/>
    <n v="2.6135578904761902"/>
    <n v="0"/>
    <n v="8.4501197261904757"/>
    <n v="280"/>
    <n v="30"/>
    <n v="0"/>
    <n v="0"/>
    <n v="0"/>
    <n v="0"/>
    <n v="0"/>
    <n v="0"/>
    <n v="0"/>
    <s v="Store Not Ready for Rider"/>
    <n v="3"/>
    <n v="12.490062683333335"/>
    <n v="167.85387168333332"/>
    <n v="11"/>
    <n v="0.42857142857142855"/>
    <n v="0"/>
    <n v="40"/>
    <n v="0.41633542277777785"/>
    <n v="0.18650430187037037"/>
    <n v="8"/>
    <n v="22"/>
    <n v="1"/>
    <n v="0"/>
    <s v="Protect or increase picker capacity"/>
    <x v="3"/>
    <s v="Hyderabad"/>
    <s v="Large"/>
    <n v="2200"/>
    <n v="3.2"/>
    <d v="1899-12-30T03:30:00"/>
    <d v="1899-12-30T04:00:00"/>
    <x v="3"/>
    <b v="0"/>
  </r>
  <r>
    <s v="DS004_20260703_I09"/>
    <s v="DS004"/>
    <d v="2026-07-03T00:00:00"/>
    <n v="9"/>
    <s v="Night"/>
    <n v="12"/>
    <n v="10"/>
    <n v="9"/>
    <n v="0"/>
    <n v="1"/>
    <n v="675"/>
    <n v="0"/>
    <s v="P_DS004_034|P_DS004_001|P_DS004_004|P_DS004_007|P_DS004_010|P_DS004_013|P_DS004_016|P_DS004_025|P_DS004_028"/>
    <s v=""/>
    <s v="P_DS004_031"/>
    <n v="12"/>
    <n v="675"/>
    <n v="3475"/>
    <n v="0"/>
    <n v="48"/>
    <n v="12"/>
    <n v="60"/>
    <n v="11117.02"/>
    <n v="5"/>
    <n v="926.41833333333341"/>
    <n v="15.083333333333334"/>
    <n v="15.458413837499998"/>
    <n v="6"/>
    <n v="1.8314070263888891"/>
    <n v="1.2795343888888888"/>
    <n v="1.2316618576856209"/>
    <n v="0.71527777777777779"/>
    <n v="3.2264740208333333"/>
    <n v="0"/>
    <n v="11.170828695833334"/>
    <n v="480"/>
    <n v="30"/>
    <n v="0"/>
    <n v="0"/>
    <n v="0"/>
    <n v="0"/>
    <n v="0"/>
    <n v="0"/>
    <n v="0"/>
    <s v="Store Not Ready for Rider"/>
    <n v="6"/>
    <n v="13.063477383333334"/>
    <n v="95.425295983333328"/>
    <n v="8"/>
    <n v="0.5"/>
    <n v="0"/>
    <n v="40"/>
    <n v="0.43544924611111113"/>
    <n v="0.10602810664814814"/>
    <n v="5"/>
    <n v="25"/>
    <n v="1"/>
    <n v="0"/>
    <s v="Protect or increase picker capacity"/>
    <x v="3"/>
    <s v="Hyderabad"/>
    <s v="Large"/>
    <n v="2200"/>
    <n v="3.2"/>
    <d v="1899-12-30T04:00:00"/>
    <d v="1899-12-30T04:30:00"/>
    <x v="4"/>
    <b v="0"/>
  </r>
  <r>
    <s v="DS004_20260703_I10"/>
    <s v="DS004"/>
    <d v="2026-07-03T00:00:00"/>
    <n v="10"/>
    <s v="Night"/>
    <n v="9"/>
    <n v="10"/>
    <n v="9"/>
    <n v="0"/>
    <n v="1"/>
    <n v="675"/>
    <n v="0"/>
    <s v="P_DS004_001|P_DS004_004|P_DS004_007|P_DS004_010|P_DS004_013|P_DS004_016|P_DS004_025|P_DS004_028|P_DS004_031"/>
    <s v=""/>
    <s v="P_DS004_034"/>
    <n v="9"/>
    <n v="675"/>
    <n v="2800"/>
    <n v="0"/>
    <n v="48"/>
    <n v="9"/>
    <n v="45"/>
    <n v="11433.73"/>
    <n v="5"/>
    <n v="1270.4144444444444"/>
    <n v="13.444444444444445"/>
    <n v="9.6727361333333342"/>
    <n v="0"/>
    <n v="0"/>
    <n v="7.3288194444444454E-2"/>
    <n v="1.4674885701903515"/>
    <n v="0.6074074074074074"/>
    <n v="2.1481841648148148"/>
    <n v="0"/>
    <n v="6.6486260370370367"/>
    <n v="360"/>
    <n v="30"/>
    <n v="1"/>
    <n v="1"/>
    <n v="0"/>
    <n v="0"/>
    <n v="1"/>
    <n v="0"/>
    <n v="218.92"/>
    <s v="No SLA Breach"/>
    <n v="0"/>
    <n v="13.65380545"/>
    <n v="205.79634171666666"/>
    <n v="11"/>
    <n v="0"/>
    <n v="0.1111111111111111"/>
    <n v="40"/>
    <n v="0.45512684833333333"/>
    <n v="0.22866260190740739"/>
    <n v="10"/>
    <n v="20"/>
    <n v="1"/>
    <n v="0"/>
    <s v="Investigate inventory and order-quality process"/>
    <x v="3"/>
    <s v="Hyderabad"/>
    <s v="Large"/>
    <n v="2200"/>
    <n v="3.2"/>
    <d v="1899-12-30T04:30:00"/>
    <d v="1899-12-30T05:00:00"/>
    <x v="4"/>
    <b v="0"/>
  </r>
  <r>
    <s v="DS004_20260703_I11"/>
    <s v="DS004"/>
    <d v="2026-07-03T00:00:00"/>
    <n v="11"/>
    <s v="Night"/>
    <n v="9"/>
    <n v="10"/>
    <n v="9"/>
    <n v="0"/>
    <n v="1"/>
    <n v="675"/>
    <n v="0"/>
    <s v="P_DS004_004|P_DS004_007|P_DS004_010|P_DS004_013|P_DS004_016|P_DS004_025|P_DS004_028|P_DS004_031|P_DS004_034"/>
    <s v=""/>
    <s v="P_DS004_001"/>
    <n v="9"/>
    <n v="675"/>
    <n v="2125"/>
    <n v="0"/>
    <n v="48"/>
    <n v="9"/>
    <n v="60"/>
    <n v="14519.74"/>
    <n v="6.666666666666667"/>
    <n v="1613.3044444444445"/>
    <n v="14"/>
    <n v="13.114189412962965"/>
    <n v="3"/>
    <n v="0.77683385555555595"/>
    <n v="0.17570295555555554"/>
    <n v="1.6701506296192963"/>
    <n v="0.77407407407407414"/>
    <n v="2.6199276555555553"/>
    <n v="0"/>
    <n v="9.7164839740740732"/>
    <n v="360"/>
    <n v="30"/>
    <n v="0"/>
    <n v="0"/>
    <n v="0"/>
    <n v="0"/>
    <n v="0"/>
    <n v="0"/>
    <n v="0"/>
    <s v="Store Not Ready for Rider"/>
    <n v="3"/>
    <n v="15.516156166666667"/>
    <n v="90.547779966666667"/>
    <n v="6"/>
    <n v="0.33333333333333331"/>
    <n v="0"/>
    <n v="40"/>
    <n v="0.5172052055555556"/>
    <n v="0.10060864440740741"/>
    <n v="5"/>
    <n v="25"/>
    <n v="1"/>
    <n v="0"/>
    <s v="Protect or increase picker capacity"/>
    <x v="3"/>
    <s v="Hyderabad"/>
    <s v="Large"/>
    <n v="2200"/>
    <n v="3.2"/>
    <d v="1899-12-30T05:00:00"/>
    <d v="1899-12-30T05:30:00"/>
    <x v="5"/>
    <b v="0"/>
  </r>
  <r>
    <s v="DS004_20260703_I12"/>
    <s v="DS004"/>
    <d v="2026-07-03T00:00:00"/>
    <n v="12"/>
    <s v="Night"/>
    <n v="8"/>
    <n v="10"/>
    <n v="9"/>
    <n v="0"/>
    <n v="1"/>
    <n v="675"/>
    <n v="0"/>
    <s v="P_DS004_007|P_DS004_010|P_DS004_013|P_DS004_016|P_DS004_025|P_DS004_028|P_DS004_031|P_DS004_034|P_DS004_001"/>
    <s v=""/>
    <s v="P_DS004_004"/>
    <n v="8"/>
    <n v="675"/>
    <n v="1450"/>
    <n v="0"/>
    <n v="48"/>
    <n v="8"/>
    <n v="51"/>
    <n v="9154.51"/>
    <n v="6.375"/>
    <n v="1144.31375"/>
    <n v="14.5"/>
    <n v="12.654795804166666"/>
    <n v="1"/>
    <n v="0.20797974583333323"/>
    <n v="0.50156002499999996"/>
    <n v="2.0103608653583178"/>
    <n v="0.71458333333333335"/>
    <n v="3.2265042187500002"/>
    <n v="0"/>
    <n v="8.6699582479166679"/>
    <n v="320"/>
    <n v="30"/>
    <n v="0"/>
    <n v="0"/>
    <n v="0"/>
    <n v="0"/>
    <n v="0"/>
    <n v="0"/>
    <n v="0"/>
    <s v="Store Not Ready for Rider"/>
    <n v="1"/>
    <n v="16.868142683333332"/>
    <n v="162.33897771666668"/>
    <n v="9"/>
    <n v="0.125"/>
    <n v="0"/>
    <n v="40"/>
    <n v="0.56227142277777775"/>
    <n v="0.18037664190740743"/>
    <n v="8"/>
    <n v="22"/>
    <n v="1"/>
    <n v="0"/>
    <s v="Monitor - no immediate intervention"/>
    <x v="3"/>
    <s v="Hyderabad"/>
    <s v="Large"/>
    <n v="2200"/>
    <n v="3.2"/>
    <d v="1899-12-30T05:30:00"/>
    <d v="1899-12-30T06:00:00"/>
    <x v="5"/>
    <b v="0"/>
  </r>
  <r>
    <s v="DS004_20260703_I13"/>
    <s v="DS004"/>
    <d v="2026-07-03T00:00:00"/>
    <n v="13"/>
    <s v="Morning"/>
    <n v="21"/>
    <n v="10"/>
    <n v="3"/>
    <n v="2"/>
    <n v="5"/>
    <n v="225"/>
    <n v="1"/>
    <s v="P_DS004_010|P_DS004_013|P_DS004_016"/>
    <s v="P_DS004_025|P_DS004_028"/>
    <s v="P_DS004_031|P_DS004_034|P_DS004_001|P_DS004_004|P_DS004_007"/>
    <n v="4.2"/>
    <n v="225"/>
    <n v="1225"/>
    <n v="1"/>
    <n v="47"/>
    <n v="21"/>
    <n v="101"/>
    <n v="23084.01"/>
    <n v="4.8095238095238093"/>
    <n v="1099.2385714285713"/>
    <n v="14.523809523809524"/>
    <n v="11.85520165"/>
    <n v="3"/>
    <n v="0.17314421904761904"/>
    <n v="0"/>
    <n v="1.3322026655049353"/>
    <n v="0.66666666666666663"/>
    <n v="1.9988693222222222"/>
    <n v="0"/>
    <n v="8.9658561293650791"/>
    <n v="840"/>
    <n v="30"/>
    <n v="0"/>
    <n v="0"/>
    <n v="0"/>
    <n v="0"/>
    <n v="0"/>
    <n v="0"/>
    <n v="0"/>
    <s v="Store Not Ready for Rider"/>
    <n v="3"/>
    <n v="27.976255766666668"/>
    <n v="244.75557846666666"/>
    <n v="18"/>
    <n v="0.14285714285714285"/>
    <n v="0"/>
    <n v="40"/>
    <n v="0.18650837177777779"/>
    <n v="0.27195064274074071"/>
    <n v="12"/>
    <n v="18"/>
    <n v="2"/>
    <n v="3"/>
    <s v="Recover overdue put-away workload"/>
    <x v="3"/>
    <s v="Hyderabad"/>
    <s v="Large"/>
    <n v="2200"/>
    <n v="3.2"/>
    <d v="1899-12-30T06:00:00"/>
    <d v="1899-12-30T06:30:00"/>
    <x v="6"/>
    <b v="0"/>
  </r>
  <r>
    <s v="DS004_20260703_I14"/>
    <s v="DS004"/>
    <d v="2026-07-03T00:00:00"/>
    <n v="14"/>
    <s v="Morning"/>
    <n v="20"/>
    <n v="10"/>
    <n v="3"/>
    <n v="2"/>
    <n v="5"/>
    <n v="225"/>
    <n v="1"/>
    <s v="P_DS004_013|P_DS004_016|P_DS004_025"/>
    <s v="P_DS004_028|P_DS004_031"/>
    <s v="P_DS004_034|P_DS004_001|P_DS004_004|P_DS004_007|P_DS004_010"/>
    <n v="4"/>
    <n v="225"/>
    <n v="1000"/>
    <n v="1"/>
    <n v="46"/>
    <n v="20"/>
    <n v="92"/>
    <n v="19177.09"/>
    <n v="4.5999999999999996"/>
    <n v="958.85450000000003"/>
    <n v="14.55"/>
    <n v="12.391726795833332"/>
    <n v="3"/>
    <n v="0.27743366083333332"/>
    <n v="0"/>
    <n v="1.2444068498521115"/>
    <n v="0.57916666666666672"/>
    <n v="1.8235735091666665"/>
    <n v="0"/>
    <n v="9.6014866125000005"/>
    <n v="800"/>
    <n v="30"/>
    <n v="1"/>
    <n v="1"/>
    <n v="1"/>
    <n v="0"/>
    <n v="0"/>
    <n v="0"/>
    <n v="1307.08"/>
    <s v="Last-Mile Travel"/>
    <n v="1"/>
    <n v="24.688722866666666"/>
    <n v="253.68600476666666"/>
    <n v="18"/>
    <n v="0.15"/>
    <n v="0.05"/>
    <n v="40"/>
    <n v="0.16459148577777777"/>
    <n v="0.2818733386296296"/>
    <n v="13"/>
    <n v="17"/>
    <n v="2"/>
    <n v="3"/>
    <s v="Recover overdue put-away workload"/>
    <x v="3"/>
    <s v="Hyderabad"/>
    <s v="Large"/>
    <n v="2200"/>
    <n v="3.2"/>
    <d v="1899-12-30T06:30:00"/>
    <d v="1899-12-30T07:00:00"/>
    <x v="6"/>
    <b v="0"/>
  </r>
  <r>
    <s v="DS004_20260703_I15"/>
    <s v="DS004"/>
    <d v="2026-07-03T00:00:00"/>
    <n v="15"/>
    <s v="Morning"/>
    <n v="33"/>
    <n v="10"/>
    <n v="3"/>
    <n v="2"/>
    <n v="5"/>
    <n v="225"/>
    <n v="1"/>
    <s v="P_DS004_016|P_DS004_025|P_DS004_028"/>
    <s v="P_DS004_031|P_DS004_034"/>
    <s v="P_DS004_001|P_DS004_004|P_DS004_007|P_DS004_010|P_DS004_013"/>
    <n v="6.6"/>
    <n v="225"/>
    <n v="775"/>
    <n v="1"/>
    <n v="45"/>
    <n v="33"/>
    <n v="159"/>
    <n v="36340.959999999999"/>
    <n v="4.8181818181818183"/>
    <n v="1101.2412121212121"/>
    <n v="14.333333333333334"/>
    <n v="11.405067498484847"/>
    <n v="4"/>
    <n v="4.9585070202020132E-2"/>
    <n v="0"/>
    <n v="1.2812649471516151"/>
    <n v="0.61565656565656568"/>
    <n v="1.8969215055555557"/>
    <n v="0"/>
    <n v="8.645519723232324"/>
    <n v="1320"/>
    <n v="30"/>
    <n v="0"/>
    <n v="0"/>
    <n v="0"/>
    <n v="0"/>
    <n v="0"/>
    <n v="0"/>
    <n v="0"/>
    <s v="Store Not Ready for Rider"/>
    <n v="3"/>
    <n v="41.015964533333332"/>
    <n v="489.10306861666669"/>
    <n v="26"/>
    <n v="0.12121212121212122"/>
    <n v="0"/>
    <n v="40"/>
    <n v="0.27343976355555555"/>
    <n v="0.54344785401851858"/>
    <n v="24"/>
    <n v="6"/>
    <n v="2"/>
    <n v="3"/>
    <s v="Recover overdue put-away workload"/>
    <x v="3"/>
    <s v="Hyderabad"/>
    <s v="Large"/>
    <n v="2200"/>
    <n v="3.2"/>
    <d v="1899-12-30T07:00:00"/>
    <d v="1899-12-30T07:30:00"/>
    <x v="7"/>
    <b v="0"/>
  </r>
  <r>
    <s v="DS004_20260703_I16"/>
    <s v="DS004"/>
    <d v="2026-07-03T00:00:00"/>
    <n v="16"/>
    <s v="Morning"/>
    <n v="51"/>
    <n v="10"/>
    <n v="3"/>
    <n v="2"/>
    <n v="5"/>
    <n v="225"/>
    <n v="1"/>
    <s v="P_DS004_025|P_DS004_028|P_DS004_031"/>
    <s v="P_DS004_034|P_DS004_001"/>
    <s v="P_DS004_004|P_DS004_007|P_DS004_010|P_DS004_013|P_DS004_016"/>
    <n v="10.199999999999999"/>
    <n v="225"/>
    <n v="550"/>
    <n v="1"/>
    <n v="44"/>
    <n v="51"/>
    <n v="244"/>
    <n v="53180.86"/>
    <n v="4.784313725490196"/>
    <n v="1042.7619607843137"/>
    <n v="15.941176470588236"/>
    <n v="12.139579699999999"/>
    <n v="2"/>
    <n v="2.8304682352941229E-2"/>
    <n v="0"/>
    <n v="1.3174647821228174"/>
    <n v="0.5794117647058824"/>
    <n v="1.870122104901961"/>
    <n v="0"/>
    <n v="9.2884547882352937"/>
    <n v="2040"/>
    <n v="30"/>
    <n v="6"/>
    <n v="6"/>
    <n v="2"/>
    <n v="2"/>
    <n v="2"/>
    <n v="0"/>
    <n v="1886.71"/>
    <s v="Store Not Ready for Rider"/>
    <n v="2"/>
    <n v="65.320468099999999"/>
    <n v="603.53455125000005"/>
    <n v="30"/>
    <n v="3.9215686274509803E-2"/>
    <n v="0.11764705882352941"/>
    <n v="40"/>
    <n v="0.4354697873333333"/>
    <n v="0.67059394583333343"/>
    <n v="29"/>
    <n v="1"/>
    <n v="4"/>
    <n v="1"/>
    <s v="Recover overdue put-away workload"/>
    <x v="3"/>
    <s v="Hyderabad"/>
    <s v="Large"/>
    <n v="2200"/>
    <n v="3.2"/>
    <d v="1899-12-30T07:30:00"/>
    <d v="1899-12-30T08:00:00"/>
    <x v="7"/>
    <b v="0"/>
  </r>
  <r>
    <s v="DS004_20260703_I17"/>
    <s v="DS004"/>
    <d v="2026-07-03T00:00:00"/>
    <n v="17"/>
    <s v="Morning"/>
    <n v="73"/>
    <n v="19"/>
    <n v="3"/>
    <n v="2"/>
    <n v="14"/>
    <n v="225"/>
    <n v="1"/>
    <s v="P_DS004_034|P_DS004_035|P_DS004_001"/>
    <s v="P_DS004_002|P_DS004_004"/>
    <s v="P_DS004_007|P_DS004_008|P_DS004_010|P_DS004_011|P_DS004_013|P_DS004_014|P_DS004_016|P_DS004_020|P_DS004_023|P_DS004_025|P_DS004_028|P_DS004_029|P_DS004_031|P_DS004_032"/>
    <n v="5.2142857142857144"/>
    <n v="225"/>
    <n v="325"/>
    <n v="1"/>
    <n v="43"/>
    <n v="73"/>
    <n v="371"/>
    <n v="82184.539999999994"/>
    <n v="5.0821917808219181"/>
    <n v="1125.8156164383561"/>
    <n v="14.767123287671232"/>
    <n v="12.218536170547944"/>
    <n v="8"/>
    <n v="8.2550251141552428E-2"/>
    <n v="0"/>
    <n v="1.3459706567740592"/>
    <n v="0.67351598173515981"/>
    <n v="2.0194866299086756"/>
    <n v="0"/>
    <n v="9.2456248732876709"/>
    <n v="2920"/>
    <n v="65"/>
    <n v="2"/>
    <n v="2"/>
    <n v="1"/>
    <n v="0"/>
    <n v="1"/>
    <n v="0"/>
    <n v="662.30000000000007"/>
    <s v="Store Not Ready for Rider"/>
    <n v="7"/>
    <n v="101.49549366666666"/>
    <n v="955.56961369999999"/>
    <n v="51"/>
    <n v="0.1095890410958904"/>
    <n v="2.7397260273972601E-2"/>
    <n v="40"/>
    <n v="0.2416559373015873"/>
    <n v="0.49003569933333335"/>
    <n v="46"/>
    <n v="19"/>
    <n v="5"/>
    <n v="9"/>
    <s v="Recover overdue put-away workload"/>
    <x v="3"/>
    <s v="Hyderabad"/>
    <s v="Large"/>
    <n v="2200"/>
    <n v="3.2"/>
    <d v="1899-12-30T08:00:00"/>
    <d v="1899-12-30T08:30:00"/>
    <x v="8"/>
    <b v="0"/>
  </r>
  <r>
    <s v="DS004_20260703_I18"/>
    <s v="DS004"/>
    <d v="2026-07-03T00:00:00"/>
    <n v="18"/>
    <s v="Morning"/>
    <n v="62"/>
    <n v="19"/>
    <n v="3"/>
    <n v="2"/>
    <n v="14"/>
    <n v="225"/>
    <n v="1"/>
    <s v="P_DS004_035|P_DS004_001|P_DS004_002"/>
    <s v="P_DS004_004|P_DS004_007"/>
    <s v="P_DS004_008|P_DS004_010|P_DS004_011|P_DS004_013|P_DS004_014|P_DS004_016|P_DS004_020|P_DS004_023|P_DS004_025|P_DS004_028|P_DS004_029|P_DS004_031|P_DS004_032|P_DS004_034"/>
    <n v="4.4285714285714288"/>
    <n v="225"/>
    <n v="100"/>
    <n v="1"/>
    <n v="42"/>
    <n v="62"/>
    <n v="315"/>
    <n v="75065.27"/>
    <n v="5.080645161290323"/>
    <n v="1210.7301612903227"/>
    <n v="14.274193548387096"/>
    <n v="12.154312700268816"/>
    <n v="10"/>
    <n v="0.33449513091397837"/>
    <n v="0"/>
    <n v="1.3591614229877547"/>
    <n v="0.64381720430107525"/>
    <n v="2.0029786182795699"/>
    <n v="0"/>
    <n v="9.2986459016129039"/>
    <n v="2480"/>
    <n v="68"/>
    <n v="5"/>
    <n v="5"/>
    <n v="2"/>
    <n v="1"/>
    <n v="2"/>
    <n v="0"/>
    <n v="818.57999999999993"/>
    <s v="Last-Mile Travel"/>
    <n v="5"/>
    <n v="83.815786983333339"/>
    <n v="977.97431695"/>
    <n v="50"/>
    <n v="0.16129032258064516"/>
    <n v="8.0645161290322578E-2"/>
    <n v="40"/>
    <n v="0.19956139757936509"/>
    <n v="0.47939917497549017"/>
    <n v="47"/>
    <n v="21"/>
    <n v="4"/>
    <n v="10"/>
    <s v="Recover overdue put-away workload"/>
    <x v="3"/>
    <s v="Hyderabad"/>
    <s v="Large"/>
    <n v="2200"/>
    <n v="3.2"/>
    <d v="1899-12-30T08:30:00"/>
    <d v="1899-12-30T09:00:00"/>
    <x v="8"/>
    <b v="0"/>
  </r>
  <r>
    <s v="DS004_20260703_I19"/>
    <s v="DS004"/>
    <d v="2026-07-03T00:00:00"/>
    <n v="19"/>
    <s v="Morning"/>
    <n v="61"/>
    <n v="9"/>
    <n v="0"/>
    <n v="2"/>
    <n v="7"/>
    <n v="0"/>
    <n v="1"/>
    <s v=""/>
    <s v="P_DS004_008|P_DS004_011"/>
    <s v="P_DS004_014|P_DS004_020|P_DS004_023|P_DS004_029|P_DS004_032|P_DS004_035|P_DS004_002"/>
    <n v="8.7142857142857135"/>
    <n v="0"/>
    <n v="100"/>
    <n v="1"/>
    <n v="41"/>
    <n v="61"/>
    <n v="263"/>
    <n v="59439.32"/>
    <n v="4.3114754098360653"/>
    <n v="974.41508196721315"/>
    <n v="15.737704918032787"/>
    <n v="11.986587368852458"/>
    <n v="2"/>
    <n v="3.5314118579234915E-2"/>
    <n v="0"/>
    <n v="1.1262536591783257"/>
    <n v="0.61912568306010929"/>
    <n v="1.6857742530054642"/>
    <n v="1.0014629781420765E-2"/>
    <n v="9.4011387521857923"/>
    <n v="2440"/>
    <n v="38"/>
    <n v="2"/>
    <n v="2"/>
    <n v="1"/>
    <n v="1"/>
    <n v="0"/>
    <n v="0"/>
    <n v="627.02"/>
    <s v="Last-Mile Travel"/>
    <n v="1"/>
    <n v="69.249484733333333"/>
    <n v="920.8698730166667"/>
    <n v="50"/>
    <n v="3.2786885245901641E-2"/>
    <n v="3.2786885245901641E-2"/>
    <n v="40"/>
    <n v="0.3297594511111111"/>
    <n v="0.8077805903654971"/>
    <n v="44"/>
    <n v="-6"/>
    <n v="4"/>
    <n v="3"/>
    <s v="Recover overdue put-away workload"/>
    <x v="3"/>
    <s v="Hyderabad"/>
    <s v="Large"/>
    <n v="2200"/>
    <n v="3.2"/>
    <d v="1899-12-30T09:00:00"/>
    <d v="1899-12-30T09:30:00"/>
    <x v="9"/>
    <b v="0"/>
  </r>
  <r>
    <s v="DS004_20260703_I20"/>
    <s v="DS004"/>
    <d v="2026-07-03T00:00:00"/>
    <n v="20"/>
    <s v="Morning"/>
    <n v="64"/>
    <n v="9"/>
    <n v="0"/>
    <n v="2"/>
    <n v="7"/>
    <n v="0"/>
    <n v="1"/>
    <s v=""/>
    <s v="P_DS004_011|P_DS004_014"/>
    <s v="P_DS004_020|P_DS004_023|P_DS004_029|P_DS004_032|P_DS004_035|P_DS004_002|P_DS004_008"/>
    <n v="9.1428571428571423"/>
    <n v="0"/>
    <n v="100"/>
    <n v="1"/>
    <n v="40"/>
    <n v="64"/>
    <n v="313"/>
    <n v="72548.710000000006"/>
    <n v="4.890625"/>
    <n v="1133.5735937500001"/>
    <n v="16.015625"/>
    <n v="12.4574438609375"/>
    <n v="2"/>
    <n v="5.6446947916666797E-3"/>
    <n v="0"/>
    <n v="1.2730816211308342"/>
    <n v="0.62786458333333328"/>
    <n v="1.3603458143229166"/>
    <n v="7.6224845052083337E-2"/>
    <n v="9.5979811434895836"/>
    <n v="2560"/>
    <n v="38"/>
    <n v="3"/>
    <n v="3"/>
    <n v="2"/>
    <n v="0"/>
    <n v="1"/>
    <n v="0"/>
    <n v="759.06000000000006"/>
    <s v="Last-Mile Travel"/>
    <n v="1"/>
    <n v="75.218016533333341"/>
    <n v="953.15170031666662"/>
    <n v="38"/>
    <n v="3.125E-2"/>
    <n v="4.6875E-2"/>
    <n v="40"/>
    <n v="0.35818103111111116"/>
    <n v="0.83609798273391811"/>
    <n v="46"/>
    <n v="-8"/>
    <n v="4"/>
    <n v="3"/>
    <s v="Recover overdue put-away workload"/>
    <x v="3"/>
    <s v="Hyderabad"/>
    <s v="Large"/>
    <n v="2200"/>
    <n v="3.2"/>
    <d v="1899-12-30T09:30:00"/>
    <d v="1899-12-30T10:00:00"/>
    <x v="9"/>
    <b v="0"/>
  </r>
  <r>
    <s v="DS004_20260703_I21"/>
    <s v="DS004"/>
    <d v="2026-07-03T00:00:00"/>
    <n v="21"/>
    <s v="Morning"/>
    <n v="60"/>
    <n v="9"/>
    <n v="0"/>
    <n v="2"/>
    <n v="7"/>
    <n v="0"/>
    <n v="1"/>
    <s v=""/>
    <s v="P_DS004_014|P_DS004_020"/>
    <s v="P_DS004_023|P_DS004_029|P_DS004_032|P_DS004_035|P_DS004_002|P_DS004_008|P_DS004_011"/>
    <n v="8.5714285714285712"/>
    <n v="0"/>
    <n v="100"/>
    <n v="1"/>
    <n v="39"/>
    <n v="60"/>
    <n v="288"/>
    <n v="62244.18"/>
    <n v="4.8"/>
    <n v="1037.403"/>
    <n v="15.516666666666667"/>
    <n v="12.037259519444444"/>
    <n v="2"/>
    <n v="9.3597722500000022E-2"/>
    <n v="0"/>
    <n v="1.2416797025708073"/>
    <n v="0.58750000000000002"/>
    <n v="1.3748429811111111"/>
    <n v="0.13260874527777777"/>
    <n v="9.087415515"/>
    <n v="2400"/>
    <n v="38"/>
    <n v="2"/>
    <n v="2"/>
    <n v="1"/>
    <n v="1"/>
    <n v="0"/>
    <n v="0"/>
    <n v="1005.03"/>
    <s v="Last-Mile Travel"/>
    <n v="1"/>
    <n v="80.464469499999993"/>
    <n v="880.93713606666665"/>
    <n v="38"/>
    <n v="3.3333333333333333E-2"/>
    <n v="3.3333333333333333E-2"/>
    <n v="40"/>
    <n v="0.38316414047619046"/>
    <n v="0.77275187374269005"/>
    <n v="42"/>
    <n v="-4"/>
    <n v="4"/>
    <n v="3"/>
    <s v="Recover overdue put-away workload"/>
    <x v="3"/>
    <s v="Hyderabad"/>
    <s v="Large"/>
    <n v="2200"/>
    <n v="3.2"/>
    <d v="1899-12-30T10:00:00"/>
    <d v="1899-12-30T10:30:00"/>
    <x v="10"/>
    <b v="0"/>
  </r>
  <r>
    <s v="DS004_20260703_I22"/>
    <s v="DS004"/>
    <d v="2026-07-03T00:00:00"/>
    <n v="22"/>
    <s v="Morning"/>
    <n v="42"/>
    <n v="9"/>
    <n v="0"/>
    <n v="2"/>
    <n v="7"/>
    <n v="0"/>
    <n v="1"/>
    <s v=""/>
    <s v="P_DS004_020|P_DS004_023"/>
    <s v="P_DS004_029|P_DS004_032|P_DS004_035|P_DS004_002|P_DS004_008|P_DS004_011|P_DS004_014"/>
    <n v="6"/>
    <n v="0"/>
    <n v="100"/>
    <n v="1"/>
    <n v="38"/>
    <n v="42"/>
    <n v="215"/>
    <n v="54531.26"/>
    <n v="5.1190476190476186"/>
    <n v="1298.3633333333335"/>
    <n v="14.785714285714286"/>
    <n v="12.222720407142859"/>
    <n v="3"/>
    <n v="0.15407747698412694"/>
    <n v="0"/>
    <n v="1.3419488180955281"/>
    <n v="0.64841269841269844"/>
    <n v="1.9903615087301589"/>
    <n v="0"/>
    <n v="9.3018033357142862"/>
    <n v="1680"/>
    <n v="38"/>
    <n v="1"/>
    <n v="1"/>
    <n v="1"/>
    <n v="0"/>
    <n v="0"/>
    <n v="0"/>
    <n v="71.040000000000006"/>
    <s v="Store Not Ready for Rider"/>
    <n v="3"/>
    <n v="56.00148706666667"/>
    <n v="688.84503255000004"/>
    <n v="37"/>
    <n v="7.1428571428571425E-2"/>
    <n v="2.3809523809523808E-2"/>
    <n v="40"/>
    <n v="0.26667374793650794"/>
    <n v="0.60425002855263166"/>
    <n v="33"/>
    <n v="5"/>
    <n v="3"/>
    <n v="4"/>
    <s v="Recover overdue put-away workload"/>
    <x v="3"/>
    <s v="Hyderabad"/>
    <s v="Large"/>
    <n v="2200"/>
    <n v="3.2"/>
    <d v="1899-12-30T10:30:00"/>
    <d v="1899-12-30T11:00:00"/>
    <x v="10"/>
    <b v="0"/>
  </r>
  <r>
    <s v="DS004_20260703_I23"/>
    <s v="DS004"/>
    <d v="2026-07-03T00:00:00"/>
    <n v="23"/>
    <s v="Lunch"/>
    <n v="65"/>
    <n v="9"/>
    <n v="0"/>
    <n v="0"/>
    <n v="9"/>
    <n v="0"/>
    <n v="0"/>
    <s v=""/>
    <s v=""/>
    <s v="P_DS004_023|P_DS004_029|P_DS004_032|P_DS004_035|P_DS004_002|P_DS004_008|P_DS004_011|P_DS004_014|P_DS004_020"/>
    <n v="7.2222222222222223"/>
    <n v="0"/>
    <n v="100"/>
    <n v="0"/>
    <n v="38"/>
    <n v="65"/>
    <n v="328"/>
    <n v="74297.19"/>
    <n v="5.046153846153846"/>
    <n v="1143.0336923076923"/>
    <n v="16.015384615384615"/>
    <n v="13.131474886923076"/>
    <n v="9"/>
    <n v="0.19085602846153826"/>
    <n v="0"/>
    <n v="1.3060337676641811"/>
    <n v="0.57358974358974357"/>
    <n v="1.3463107717948717"/>
    <n v="0.17864197076923077"/>
    <n v="10.122183762307692"/>
    <n v="2600"/>
    <n v="38"/>
    <n v="1"/>
    <n v="1"/>
    <n v="1"/>
    <n v="0"/>
    <n v="0"/>
    <n v="0"/>
    <n v="436.84"/>
    <s v="Last-Mile Travel"/>
    <n v="6"/>
    <n v="83.567699616666673"/>
    <n v="841.44413726666664"/>
    <n v="38"/>
    <n v="0.13846153846153847"/>
    <n v="1.5384615384615385E-2"/>
    <n v="40"/>
    <n v="0.30950999858024691"/>
    <n v="0.73810889233918131"/>
    <n v="41"/>
    <n v="-3"/>
    <n v="4"/>
    <n v="5"/>
    <s v="Recover overdue put-away workload"/>
    <x v="3"/>
    <s v="Hyderabad"/>
    <s v="Large"/>
    <n v="2200"/>
    <n v="3.2"/>
    <d v="1899-12-30T11:00:00"/>
    <d v="1899-12-30T11:30:00"/>
    <x v="11"/>
    <b v="0"/>
  </r>
  <r>
    <s v="DS004_20260703_I24"/>
    <s v="DS004"/>
    <d v="2026-07-03T00:00:00"/>
    <n v="24"/>
    <s v="Lunch"/>
    <n v="89"/>
    <n v="9"/>
    <n v="0"/>
    <n v="0"/>
    <n v="9"/>
    <n v="0"/>
    <n v="0"/>
    <s v=""/>
    <s v=""/>
    <s v="P_DS004_029|P_DS004_032|P_DS004_035|P_DS004_002|P_DS004_008|P_DS004_011|P_DS004_014|P_DS004_020|P_DS004_023"/>
    <n v="9.8888888888888893"/>
    <n v="0"/>
    <n v="100"/>
    <n v="0"/>
    <n v="38"/>
    <n v="89"/>
    <n v="438"/>
    <n v="97039.64"/>
    <n v="4.9213483146067416"/>
    <n v="1090.3330337078651"/>
    <n v="17.101123595505619"/>
    <n v="17.894903436329589"/>
    <n v="54"/>
    <n v="1.8654924382022473"/>
    <n v="0"/>
    <n v="1.3087868274764043"/>
    <n v="0.66779026217228465"/>
    <n v="2.7189843258426959E-2"/>
    <n v="5.6376221166666669"/>
    <n v="9.355236057677903"/>
    <n v="3560"/>
    <n v="38"/>
    <n v="6"/>
    <n v="6"/>
    <n v="3"/>
    <n v="1"/>
    <n v="2"/>
    <n v="0"/>
    <n v="607.52"/>
    <s v="Rider Supply / Availability"/>
    <n v="54"/>
    <n v="115.95459603333333"/>
    <n v="1072.3611284999999"/>
    <n v="38"/>
    <n v="0.6067415730337079"/>
    <n v="6.741573033707865E-2"/>
    <n v="40"/>
    <n v="0.42946146679012343"/>
    <n v="0.94066765657894735"/>
    <n v="52"/>
    <n v="-14"/>
    <n v="6"/>
    <n v="3"/>
    <s v="Add or rebalance riders in this interval"/>
    <x v="3"/>
    <s v="Hyderabad"/>
    <s v="Large"/>
    <n v="2200"/>
    <n v="3.2"/>
    <d v="1899-12-30T11:30:00"/>
    <d v="1899-12-30T12:00:00"/>
    <x v="11"/>
    <b v="0"/>
  </r>
  <r>
    <s v="DS004_20260703_I25"/>
    <s v="DS004"/>
    <d v="2026-07-03T00:00:00"/>
    <n v="25"/>
    <s v="Lunch"/>
    <n v="81"/>
    <n v="9"/>
    <n v="0"/>
    <n v="0"/>
    <n v="9"/>
    <n v="0"/>
    <n v="0"/>
    <s v=""/>
    <s v=""/>
    <s v="P_DS004_032|P_DS004_035|P_DS004_002|P_DS004_008|P_DS004_011|P_DS004_014|P_DS004_020|P_DS004_023|P_DS004_029"/>
    <n v="9"/>
    <n v="0"/>
    <n v="100"/>
    <n v="0"/>
    <n v="38"/>
    <n v="81"/>
    <n v="428"/>
    <n v="100798.42"/>
    <n v="5.283950617283951"/>
    <n v="1244.424938271605"/>
    <n v="18.25925925925926"/>
    <n v="21.931564557201646"/>
    <n v="73"/>
    <n v="3.7812970234567898"/>
    <n v="0"/>
    <n v="1.3388384431463243"/>
    <n v="0.58065843621399171"/>
    <n v="0"/>
    <n v="9.6659933345679008"/>
    <n v="9.4656216604938272"/>
    <n v="3645"/>
    <n v="38"/>
    <n v="1"/>
    <n v="1"/>
    <n v="0"/>
    <n v="0"/>
    <n v="1"/>
    <n v="0"/>
    <n v="205.42"/>
    <s v="Rider Supply / Availability"/>
    <n v="73"/>
    <n v="107.92215478333333"/>
    <n v="1081.6022538499999"/>
    <n v="38"/>
    <n v="0.90123456790123457"/>
    <n v="1.2345679012345678E-2"/>
    <n v="45"/>
    <n v="0.39971168438271604"/>
    <n v="0.94877390688596486"/>
    <n v="52"/>
    <n v="-14"/>
    <n v="6"/>
    <n v="3"/>
    <s v="Add or rebalance riders in this interval"/>
    <x v="3"/>
    <s v="Hyderabad"/>
    <s v="Large"/>
    <n v="2200"/>
    <n v="3.2"/>
    <d v="1899-12-30T12:00:00"/>
    <d v="1899-12-30T12:30:00"/>
    <x v="12"/>
    <b v="1"/>
  </r>
  <r>
    <s v="DS004_20260703_I26"/>
    <s v="DS004"/>
    <d v="2026-07-03T00:00:00"/>
    <n v="26"/>
    <s v="Lunch"/>
    <n v="92"/>
    <n v="9"/>
    <n v="0"/>
    <n v="0"/>
    <n v="9"/>
    <n v="0"/>
    <n v="0"/>
    <s v=""/>
    <s v=""/>
    <s v="P_DS004_035|P_DS004_002|P_DS004_008|P_DS004_011|P_DS004_014|P_DS004_020|P_DS004_023|P_DS004_029|P_DS004_032"/>
    <n v="10.22222222222222"/>
    <n v="0"/>
    <n v="100"/>
    <n v="0"/>
    <n v="38"/>
    <n v="92"/>
    <n v="502"/>
    <n v="111649.46"/>
    <n v="5.4565217391304346"/>
    <n v="1213.5810869565219"/>
    <n v="18.663043478260871"/>
    <n v="26.542778420289856"/>
    <n v="92"/>
    <n v="7.8797349420289855"/>
    <n v="5.890059239130432E-3"/>
    <n v="1.4163374180612021"/>
    <n v="0.64275362318840579"/>
    <n v="0"/>
    <n v="14.44930603731884"/>
    <n v="9.1632738829710139"/>
    <n v="4140"/>
    <n v="38"/>
    <n v="11"/>
    <n v="10"/>
    <n v="6"/>
    <n v="2"/>
    <n v="3"/>
    <n v="0"/>
    <n v="4036.71"/>
    <s v="Rider Supply / Availability"/>
    <n v="92"/>
    <n v="130.7443657"/>
    <n v="1072.3838629500001"/>
    <n v="38"/>
    <n v="1"/>
    <n v="0.10869565217391304"/>
    <n v="45"/>
    <n v="0.48423839148148151"/>
    <n v="0.9406875990789475"/>
    <n v="52"/>
    <n v="-14"/>
    <n v="7"/>
    <n v="2"/>
    <s v="Add or rebalance riders in this interval"/>
    <x v="3"/>
    <s v="Hyderabad"/>
    <s v="Large"/>
    <n v="2200"/>
    <n v="3.2"/>
    <d v="1899-12-30T12:30:00"/>
    <d v="1899-12-30T13:00:00"/>
    <x v="12"/>
    <b v="1"/>
  </r>
  <r>
    <s v="DS004_20260703_I27"/>
    <s v="DS004"/>
    <d v="2026-07-03T00:00:00"/>
    <n v="27"/>
    <s v="Lunch"/>
    <n v="113"/>
    <n v="9"/>
    <n v="0"/>
    <n v="0"/>
    <n v="9"/>
    <n v="0"/>
    <n v="0"/>
    <s v=""/>
    <s v=""/>
    <s v="P_DS004_002|P_DS004_008|P_DS004_011|P_DS004_014|P_DS004_020|P_DS004_023|P_DS004_029|P_DS004_032|P_DS004_035"/>
    <n v="12.555555555555555"/>
    <n v="0"/>
    <n v="100"/>
    <n v="0"/>
    <n v="38"/>
    <n v="113"/>
    <n v="567"/>
    <n v="134496.14000000001"/>
    <n v="5.0176991150442474"/>
    <n v="1190.2313274336284"/>
    <n v="19.814159292035399"/>
    <n v="40.144078810176993"/>
    <n v="113"/>
    <n v="20.329919518141594"/>
    <n v="0"/>
    <n v="1.3116347324111914"/>
    <n v="0.62330383480825957"/>
    <n v="0"/>
    <n v="28.165772957817108"/>
    <n v="9.0907124100294983"/>
    <n v="5085"/>
    <n v="38"/>
    <n v="3"/>
    <n v="3"/>
    <n v="1"/>
    <n v="2"/>
    <n v="0"/>
    <n v="0"/>
    <n v="661.42000000000007"/>
    <s v="Rider Supply / Availability"/>
    <n v="113"/>
    <n v="149.67915933333333"/>
    <n v="1074.44946755"/>
    <n v="38"/>
    <n v="1"/>
    <n v="2.6548672566371681E-2"/>
    <n v="45"/>
    <n v="0.55436725679012344"/>
    <n v="0.94249953293859645"/>
    <n v="52"/>
    <n v="-14"/>
    <n v="8"/>
    <n v="1"/>
    <s v="Add or rebalance riders in this interval"/>
    <x v="3"/>
    <s v="Hyderabad"/>
    <s v="Large"/>
    <n v="2200"/>
    <n v="3.2"/>
    <d v="1899-12-30T13:00:00"/>
    <d v="1899-12-30T13:30:00"/>
    <x v="13"/>
    <b v="1"/>
  </r>
  <r>
    <s v="DS004_20260703_I28"/>
    <s v="DS004"/>
    <d v="2026-07-03T00:00:00"/>
    <n v="28"/>
    <s v="Lunch"/>
    <n v="98"/>
    <n v="9"/>
    <n v="0"/>
    <n v="0"/>
    <n v="9"/>
    <n v="0"/>
    <n v="0"/>
    <s v=""/>
    <s v=""/>
    <s v="P_DS004_008|P_DS004_011|P_DS004_014|P_DS004_020|P_DS004_023|P_DS004_029|P_DS004_032|P_DS004_035|P_DS004_002"/>
    <n v="10.888888888888889"/>
    <n v="0"/>
    <n v="100"/>
    <n v="0"/>
    <n v="38"/>
    <n v="98"/>
    <n v="466"/>
    <n v="103895.78"/>
    <n v="4.7551020408163263"/>
    <n v="1060.1610204081633"/>
    <n v="18.969387755102041"/>
    <n v="51.733893195748294"/>
    <n v="98"/>
    <n v="32.764505440646261"/>
    <n v="0"/>
    <n v="1.2193689520972517"/>
    <n v="0.63350340136054428"/>
    <n v="0"/>
    <n v="40.039044707142857"/>
    <n v="8.9975883712585034"/>
    <n v="4410"/>
    <n v="38"/>
    <n v="2"/>
    <n v="2"/>
    <n v="1"/>
    <n v="0"/>
    <n v="1"/>
    <n v="0"/>
    <n v="459.88"/>
    <s v="Rider Supply / Availability"/>
    <n v="98"/>
    <n v="119.16996958333333"/>
    <n v="1069.4133026666666"/>
    <n v="38"/>
    <n v="1"/>
    <n v="2.0408163265306121E-2"/>
    <n v="45"/>
    <n v="0.44137025771604937"/>
    <n v="0.93808184444444442"/>
    <n v="51"/>
    <n v="-13"/>
    <n v="6"/>
    <n v="3"/>
    <s v="Add or rebalance riders in this interval"/>
    <x v="3"/>
    <s v="Hyderabad"/>
    <s v="Large"/>
    <n v="2200"/>
    <n v="3.2"/>
    <d v="1899-12-30T13:30:00"/>
    <d v="1899-12-30T14:00:00"/>
    <x v="13"/>
    <b v="1"/>
  </r>
  <r>
    <s v="DS004_20260703_I29"/>
    <s v="DS004"/>
    <d v="2026-07-03T00:00:00"/>
    <n v="29"/>
    <s v="Lunch"/>
    <n v="100"/>
    <n v="9"/>
    <n v="0"/>
    <n v="0"/>
    <n v="9"/>
    <n v="0"/>
    <n v="0"/>
    <s v=""/>
    <s v=""/>
    <s v="P_DS004_011|P_DS004_014|P_DS004_020|P_DS004_023|P_DS004_029|P_DS004_032|P_DS004_035|P_DS004_002|P_DS004_008"/>
    <n v="11.111111111111111"/>
    <n v="0"/>
    <n v="100"/>
    <n v="0"/>
    <n v="38"/>
    <n v="100"/>
    <n v="526"/>
    <n v="116012.47"/>
    <n v="5.26"/>
    <n v="1160.1247000000001"/>
    <n v="17.71"/>
    <n v="61.756146790166667"/>
    <n v="100"/>
    <n v="44.046146790166667"/>
    <n v="1.6179119333333328E-2"/>
    <n v="1.3596667843016204"/>
    <n v="0.64200000000000002"/>
    <n v="0"/>
    <n v="49.615641825000004"/>
    <n v="9.187492386833334"/>
    <n v="4000"/>
    <n v="38"/>
    <n v="5"/>
    <n v="5"/>
    <n v="0"/>
    <n v="3"/>
    <n v="2"/>
    <n v="0"/>
    <n v="1569.1399999999999"/>
    <s v="Rider Supply / Availability"/>
    <n v="100"/>
    <n v="134.26794793333335"/>
    <n v="1069.5112314166668"/>
    <n v="38"/>
    <n v="1"/>
    <n v="0.05"/>
    <n v="40"/>
    <n v="0.49728869604938275"/>
    <n v="0.93816774685672522"/>
    <n v="51"/>
    <n v="-13"/>
    <n v="7"/>
    <n v="2"/>
    <s v="Add or rebalance riders in this interval"/>
    <x v="3"/>
    <s v="Hyderabad"/>
    <s v="Large"/>
    <n v="2200"/>
    <n v="3.2"/>
    <d v="1899-12-30T14:00:00"/>
    <d v="1899-12-30T14:30:00"/>
    <x v="14"/>
    <b v="0"/>
  </r>
  <r>
    <s v="DS004_20260703_I30"/>
    <s v="DS004"/>
    <d v="2026-07-03T00:00:00"/>
    <n v="30"/>
    <s v="Lunch"/>
    <n v="87"/>
    <n v="9"/>
    <n v="0"/>
    <n v="0"/>
    <n v="9"/>
    <n v="0"/>
    <n v="0"/>
    <s v=""/>
    <s v=""/>
    <s v="P_DS004_014|P_DS004_020|P_DS004_023|P_DS004_029|P_DS004_032|P_DS004_035|P_DS004_002|P_DS004_008|P_DS004_011"/>
    <n v="9.6666666666666661"/>
    <n v="0"/>
    <n v="100"/>
    <n v="0"/>
    <n v="38"/>
    <n v="87"/>
    <n v="436"/>
    <n v="95205.89"/>
    <n v="5.0114942528735629"/>
    <n v="1094.3205747126437"/>
    <n v="16.540229885057471"/>
    <n v="68.830807162835242"/>
    <n v="87"/>
    <n v="52.290577277777778"/>
    <n v="0"/>
    <n v="1.274293761625118"/>
    <n v="0.64789272030651346"/>
    <n v="0"/>
    <n v="57.468967088505742"/>
    <n v="8.3846727394636016"/>
    <n v="3480"/>
    <n v="38"/>
    <n v="4"/>
    <n v="4"/>
    <n v="0"/>
    <n v="1"/>
    <n v="3"/>
    <n v="0"/>
    <n v="2476.56"/>
    <s v="Rider Supply / Availability"/>
    <n v="87"/>
    <n v="107.72627045"/>
    <n v="1078.5352478333334"/>
    <n v="38"/>
    <n v="1"/>
    <n v="4.5977011494252873E-2"/>
    <n v="40"/>
    <n v="0.39898618685185183"/>
    <n v="0.94608355073099426"/>
    <n v="52"/>
    <n v="-14"/>
    <n v="6"/>
    <n v="3"/>
    <s v="Add or rebalance riders in this interval"/>
    <x v="3"/>
    <s v="Hyderabad"/>
    <s v="Large"/>
    <n v="2200"/>
    <n v="3.2"/>
    <d v="1899-12-30T14:30:00"/>
    <d v="1899-12-30T15:00:00"/>
    <x v="14"/>
    <b v="0"/>
  </r>
  <r>
    <s v="DS004_20260703_I31"/>
    <s v="DS004"/>
    <d v="2026-07-03T00:00:00"/>
    <n v="31"/>
    <s v="Afternoon"/>
    <n v="64"/>
    <n v="9"/>
    <n v="0"/>
    <n v="2"/>
    <n v="7"/>
    <n v="0"/>
    <n v="1"/>
    <s v=""/>
    <s v="P_DS004_020|P_DS004_023"/>
    <s v="P_DS004_029|P_DS004_032|P_DS004_035|P_DS004_002|P_DS004_008|P_DS004_011|P_DS004_014"/>
    <n v="9.1428571428571423"/>
    <n v="0"/>
    <n v="100"/>
    <n v="1"/>
    <n v="37"/>
    <n v="64"/>
    <n v="287"/>
    <n v="63644.39"/>
    <n v="4.484375"/>
    <n v="994.44359374999999"/>
    <n v="15.9375"/>
    <n v="60.203816256250001"/>
    <n v="64"/>
    <n v="44.266316256250001"/>
    <n v="3.4482374999999987E-3"/>
    <n v="1.1686490222450374"/>
    <n v="0.57499999999999996"/>
    <n v="0"/>
    <n v="48.202907143229169"/>
    <n v="9.4071972614583341"/>
    <n v="2560"/>
    <n v="38"/>
    <n v="4"/>
    <n v="4"/>
    <n v="2"/>
    <n v="1"/>
    <n v="1"/>
    <n v="0"/>
    <n v="2709.25"/>
    <s v="Rider Supply / Availability"/>
    <n v="64"/>
    <n v="81.083545816666671"/>
    <n v="1072.5402125333333"/>
    <n v="38"/>
    <n v="1"/>
    <n v="6.25E-2"/>
    <n v="40"/>
    <n v="0.38611212293650798"/>
    <n v="0.94082474783625725"/>
    <n v="52"/>
    <n v="-14"/>
    <n v="4"/>
    <n v="3"/>
    <s v="Add or rebalance riders in this interval"/>
    <x v="3"/>
    <s v="Hyderabad"/>
    <s v="Large"/>
    <n v="2200"/>
    <n v="3.2"/>
    <d v="1899-12-30T15:00:00"/>
    <d v="1899-12-30T15:30:00"/>
    <x v="15"/>
    <b v="0"/>
  </r>
  <r>
    <s v="DS004_20260703_I32"/>
    <s v="DS004"/>
    <d v="2026-07-03T00:00:00"/>
    <n v="32"/>
    <s v="Afternoon"/>
    <n v="54"/>
    <n v="9"/>
    <n v="0"/>
    <n v="2"/>
    <n v="7"/>
    <n v="0"/>
    <n v="1"/>
    <s v=""/>
    <s v="P_DS004_023|P_DS004_029"/>
    <s v="P_DS004_032|P_DS004_035|P_DS004_002|P_DS004_008|P_DS004_011|P_DS004_014|P_DS004_020"/>
    <n v="7.7142857142857144"/>
    <n v="0"/>
    <n v="100"/>
    <n v="1"/>
    <n v="36"/>
    <n v="54"/>
    <n v="267"/>
    <n v="61924.19"/>
    <n v="4.9444444444444446"/>
    <n v="1146.7442592592593"/>
    <n v="15.166666666666666"/>
    <n v="40.916854952777783"/>
    <n v="54"/>
    <n v="25.750188286111111"/>
    <n v="3.3580759259259239E-3"/>
    <n v="1.3228219167669197"/>
    <n v="0.60956790123456783"/>
    <n v="0"/>
    <n v="28.928353627777778"/>
    <n v="9.1259015703703703"/>
    <n v="2160"/>
    <n v="38"/>
    <n v="3"/>
    <n v="3"/>
    <n v="3"/>
    <n v="0"/>
    <n v="0"/>
    <n v="0"/>
    <n v="783.59"/>
    <s v="Rider Supply / Availability"/>
    <n v="54"/>
    <n v="68.053331716666662"/>
    <n v="1057.2201994499999"/>
    <n v="38"/>
    <n v="1"/>
    <n v="5.5555555555555552E-2"/>
    <n v="40"/>
    <n v="0.32406348436507937"/>
    <n v="0.927386139868421"/>
    <n v="51"/>
    <n v="-13"/>
    <n v="4"/>
    <n v="3"/>
    <s v="Add or rebalance riders in this interval"/>
    <x v="3"/>
    <s v="Hyderabad"/>
    <s v="Large"/>
    <n v="2200"/>
    <n v="3.2"/>
    <d v="1899-12-30T15:30:00"/>
    <d v="1899-12-30T16:00:00"/>
    <x v="15"/>
    <b v="0"/>
  </r>
  <r>
    <s v="DS004_20260703_I33"/>
    <s v="DS004"/>
    <d v="2026-07-03T00:00:00"/>
    <n v="33"/>
    <s v="Afternoon"/>
    <n v="41"/>
    <n v="16"/>
    <n v="0"/>
    <n v="2"/>
    <n v="14"/>
    <n v="0"/>
    <n v="1"/>
    <s v=""/>
    <s v="P_DS004_006|P_DS004_008"/>
    <s v="P_DS004_009|P_DS004_011|P_DS004_014|P_DS004_015|P_DS004_018|P_DS004_020|P_DS004_021|P_DS004_023|P_DS004_024|P_DS004_027|P_DS004_029|P_DS004_032|P_DS004_035|P_DS004_002"/>
    <n v="2.9285714285714284"/>
    <n v="0"/>
    <n v="100"/>
    <n v="1"/>
    <n v="35"/>
    <n v="41"/>
    <n v="199"/>
    <n v="45197.21"/>
    <n v="4.8536585365853657"/>
    <n v="1102.370975609756"/>
    <n v="14.463414634146341"/>
    <n v="19.092206207723578"/>
    <n v="29"/>
    <n v="5.2564174540650406"/>
    <n v="0"/>
    <n v="1.2832541599653646"/>
    <n v="0.61951219512195121"/>
    <n v="0.11313482845528455"/>
    <n v="7.138834625609757"/>
    <n v="9.0924751390243905"/>
    <n v="1640"/>
    <n v="74"/>
    <n v="3"/>
    <n v="3"/>
    <n v="2"/>
    <n v="1"/>
    <n v="0"/>
    <n v="0"/>
    <n v="1105.96"/>
    <s v="Rider Supply / Availability"/>
    <n v="25"/>
    <n v="55.292202416666669"/>
    <n v="2024.1311281166666"/>
    <n v="74"/>
    <n v="0.70731707317073167"/>
    <n v="7.3170731707317069E-2"/>
    <n v="40"/>
    <n v="0.1316481009920635"/>
    <n v="0.91177077843093091"/>
    <n v="97"/>
    <n v="-23"/>
    <n v="3"/>
    <n v="11"/>
    <s v="Add or rebalance riders in this interval"/>
    <x v="3"/>
    <s v="Hyderabad"/>
    <s v="Large"/>
    <n v="2200"/>
    <n v="3.2"/>
    <d v="1899-12-30T16:00:00"/>
    <d v="1899-12-30T16:30:00"/>
    <x v="16"/>
    <b v="0"/>
  </r>
  <r>
    <s v="DS004_20260703_I34"/>
    <s v="DS004"/>
    <d v="2026-07-03T00:00:00"/>
    <n v="34"/>
    <s v="Afternoon"/>
    <n v="52"/>
    <n v="16"/>
    <n v="0"/>
    <n v="2"/>
    <n v="14"/>
    <n v="0"/>
    <n v="1"/>
    <s v=""/>
    <s v="P_DS004_008|P_DS004_009"/>
    <s v="P_DS004_011|P_DS004_014|P_DS004_015|P_DS004_018|P_DS004_020|P_DS004_021|P_DS004_023|P_DS004_024|P_DS004_027|P_DS004_029|P_DS004_032|P_DS004_035|P_DS004_002|P_DS004_006"/>
    <n v="3.7142857142857144"/>
    <n v="0"/>
    <n v="100"/>
    <n v="1"/>
    <n v="34"/>
    <n v="52"/>
    <n v="256"/>
    <n v="58611.72"/>
    <n v="4.9230769230769234"/>
    <n v="1127.1484615384616"/>
    <n v="14.48076923076923"/>
    <n v="12.427814819230768"/>
    <n v="12"/>
    <n v="0.30550787467948709"/>
    <n v="0"/>
    <n v="1.2992846161560923"/>
    <n v="0.72051282051282051"/>
    <n v="2.0180065320512819"/>
    <n v="0"/>
    <n v="9.4964789214743597"/>
    <n v="2080"/>
    <n v="74"/>
    <n v="0"/>
    <n v="0"/>
    <n v="0"/>
    <n v="0"/>
    <n v="0"/>
    <n v="0"/>
    <n v="0"/>
    <s v="Store Not Ready for Rider"/>
    <n v="7"/>
    <n v="68.263068733333327"/>
    <n v="1111.7410463333333"/>
    <n v="74"/>
    <n v="0.23076923076923078"/>
    <n v="0"/>
    <n v="40"/>
    <n v="0.16253111603174603"/>
    <n v="0.50078425510510505"/>
    <n v="53"/>
    <n v="21"/>
    <n v="4"/>
    <n v="10"/>
    <s v="Protect or increase picker capacity"/>
    <x v="3"/>
    <s v="Hyderabad"/>
    <s v="Large"/>
    <n v="2200"/>
    <n v="3.2"/>
    <d v="1899-12-30T16:30:00"/>
    <d v="1899-12-30T17:00:00"/>
    <x v="16"/>
    <b v="0"/>
  </r>
  <r>
    <s v="DS004_20260703_I35"/>
    <s v="DS004"/>
    <d v="2026-07-03T00:00:00"/>
    <n v="35"/>
    <s v="Afternoon"/>
    <n v="56"/>
    <n v="7"/>
    <n v="0"/>
    <n v="2"/>
    <n v="5"/>
    <n v="0"/>
    <n v="1"/>
    <s v=""/>
    <s v="P_DS004_006|P_DS004_009"/>
    <s v="P_DS004_015|P_DS004_018|P_DS004_021|P_DS004_024|P_DS004_027"/>
    <n v="11.2"/>
    <n v="0"/>
    <n v="100"/>
    <n v="1"/>
    <n v="33"/>
    <n v="56"/>
    <n v="263"/>
    <n v="62507.56"/>
    <n v="4.6964285714285712"/>
    <n v="1116.2064285714284"/>
    <n v="15.446428571428571"/>
    <n v="11.84038119047619"/>
    <n v="3"/>
    <n v="5.9332436309523819E-2"/>
    <n v="9.2339693452380949E-3"/>
    <n v="1.2273735489527755"/>
    <n v="0.62321428571428572"/>
    <n v="1.6482246282738093"/>
    <n v="1.0177626488095238E-2"/>
    <n v="9.0450841407738096"/>
    <n v="2240"/>
    <n v="36"/>
    <n v="1"/>
    <n v="1"/>
    <n v="0"/>
    <n v="0"/>
    <n v="1"/>
    <n v="0"/>
    <n v="576.34"/>
    <s v="Last-Mile Travel"/>
    <n v="2"/>
    <n v="63.61798688333333"/>
    <n v="795.20365146666666"/>
    <n v="55"/>
    <n v="5.3571428571428568E-2"/>
    <n v="1.7857142857142856E-2"/>
    <n v="40"/>
    <n v="0.42411991255555553"/>
    <n v="0.73629967728395063"/>
    <n v="38"/>
    <n v="-2"/>
    <n v="4"/>
    <n v="1"/>
    <s v="Recover overdue put-away workload"/>
    <x v="3"/>
    <s v="Hyderabad"/>
    <s v="Large"/>
    <n v="2200"/>
    <n v="3.2"/>
    <d v="1899-12-30T17:00:00"/>
    <d v="1899-12-30T17:30:00"/>
    <x v="17"/>
    <b v="0"/>
  </r>
  <r>
    <s v="DS004_20260703_I36"/>
    <s v="DS004"/>
    <d v="2026-07-03T00:00:00"/>
    <n v="36"/>
    <s v="Afternoon"/>
    <n v="74"/>
    <n v="7"/>
    <n v="0"/>
    <n v="2"/>
    <n v="5"/>
    <n v="0"/>
    <n v="1"/>
    <s v=""/>
    <s v="P_DS004_009|P_DS004_015"/>
    <s v="P_DS004_018|P_DS004_021|P_DS004_024|P_DS004_027|P_DS004_006"/>
    <n v="14.8"/>
    <n v="0"/>
    <n v="100"/>
    <n v="1"/>
    <n v="32"/>
    <n v="74"/>
    <n v="368"/>
    <n v="88020.52"/>
    <n v="4.9729729729729728"/>
    <n v="1189.4664864864865"/>
    <n v="16.405405405405407"/>
    <n v="12.688844560585586"/>
    <n v="3"/>
    <n v="6.2988171171171115E-2"/>
    <n v="0.14201374391891891"/>
    <n v="1.3311232275272737"/>
    <n v="0.59031531531531523"/>
    <n v="0.91455956531531535"/>
    <n v="0.78984243581081082"/>
    <n v="8.8751894704954957"/>
    <n v="2960"/>
    <n v="36"/>
    <n v="4"/>
    <n v="4"/>
    <n v="1"/>
    <n v="2"/>
    <n v="1"/>
    <n v="0"/>
    <n v="1248.2"/>
    <s v="Last-Mile Travel"/>
    <n v="3"/>
    <n v="99.214329583333338"/>
    <n v="903.23253691666662"/>
    <n v="36"/>
    <n v="4.0540540540540543E-2"/>
    <n v="5.4054054054054057E-2"/>
    <n v="40"/>
    <n v="0.66142886388888888"/>
    <n v="0.83632642307098759"/>
    <n v="44"/>
    <n v="-8"/>
    <n v="5"/>
    <n v="0"/>
    <s v="Recover overdue put-away workload"/>
    <x v="3"/>
    <s v="Hyderabad"/>
    <s v="Large"/>
    <n v="2200"/>
    <n v="3.2"/>
    <d v="1899-12-30T17:30:00"/>
    <d v="1899-12-30T18:00:00"/>
    <x v="17"/>
    <b v="0"/>
  </r>
  <r>
    <s v="DS004_20260703_I37"/>
    <s v="DS004"/>
    <d v="2026-07-03T00:00:00"/>
    <n v="37"/>
    <s v="Evening"/>
    <n v="111"/>
    <n v="10"/>
    <n v="0"/>
    <n v="0"/>
    <n v="10"/>
    <n v="0"/>
    <n v="0"/>
    <s v=""/>
    <s v=""/>
    <s v="P_DS004_019|P_DS004_012|P_DS004_033|P_DS004_006|P_DS004_009|P_DS004_015|P_DS004_018|P_DS004_021|P_DS004_024|P_DS004_027"/>
    <n v="11.1"/>
    <n v="0"/>
    <n v="100"/>
    <n v="0"/>
    <n v="32"/>
    <n v="111"/>
    <n v="566"/>
    <n v="125935.11"/>
    <n v="5.0990990990990994"/>
    <n v="1134.5505405405406"/>
    <n v="20.117117117117118"/>
    <n v="24.033747306306307"/>
    <n v="75"/>
    <n v="4.9737889527027024"/>
    <n v="4.8738858858858843E-3"/>
    <n v="1.3407521022104349"/>
    <n v="0.6543543543543543"/>
    <n v="0"/>
    <n v="12.066188418318317"/>
    <n v="9.095956914864864"/>
    <n v="4995"/>
    <n v="36"/>
    <n v="3"/>
    <n v="3"/>
    <n v="1"/>
    <n v="1"/>
    <n v="1"/>
    <n v="0"/>
    <n v="1240.71"/>
    <s v="Rider Supply / Availability"/>
    <n v="75"/>
    <n v="149.58939876666668"/>
    <n v="1014.57847765"/>
    <n v="36"/>
    <n v="0.67567567567567566"/>
    <n v="2.7027027027027029E-2"/>
    <n v="45"/>
    <n v="0.49863132922222225"/>
    <n v="0.93942451634259261"/>
    <n v="49"/>
    <n v="-13"/>
    <n v="8"/>
    <n v="2"/>
    <s v="Add or rebalance riders in this interval"/>
    <x v="3"/>
    <s v="Hyderabad"/>
    <s v="Large"/>
    <n v="2200"/>
    <n v="3.2"/>
    <d v="1899-12-30T18:00:00"/>
    <d v="1899-12-30T18:30:00"/>
    <x v="18"/>
    <b v="1"/>
  </r>
  <r>
    <s v="DS004_20260703_I38"/>
    <s v="DS004"/>
    <d v="2026-07-03T00:00:00"/>
    <n v="38"/>
    <s v="Evening"/>
    <n v="130"/>
    <n v="10"/>
    <n v="0"/>
    <n v="0"/>
    <n v="10"/>
    <n v="0"/>
    <n v="0"/>
    <s v=""/>
    <s v=""/>
    <s v="P_DS004_012|P_DS004_033|P_DS004_006|P_DS004_009|P_DS004_015|P_DS004_018|P_DS004_021|P_DS004_024|P_DS004_027|P_DS004_019"/>
    <n v="13"/>
    <n v="0"/>
    <n v="100"/>
    <n v="0"/>
    <n v="32"/>
    <n v="130"/>
    <n v="694"/>
    <n v="152101.56"/>
    <n v="5.3384615384615381"/>
    <n v="1170.0119999999999"/>
    <n v="21.292307692307691"/>
    <n v="48.488838077692307"/>
    <n v="130"/>
    <n v="27.196530385384612"/>
    <n v="2.5472002564102545E-3"/>
    <n v="1.4281712040511656"/>
    <n v="0.62153846153846148"/>
    <n v="0"/>
    <n v="35.946970962307695"/>
    <n v="9.5466615226923075"/>
    <n v="5850"/>
    <n v="36"/>
    <n v="4"/>
    <n v="4"/>
    <n v="2"/>
    <n v="0"/>
    <n v="2"/>
    <n v="0"/>
    <n v="996.15"/>
    <s v="Rider Supply / Availability"/>
    <n v="130"/>
    <n v="184.5252054"/>
    <n v="1020.533332"/>
    <n v="36"/>
    <n v="1"/>
    <n v="3.0769230769230771E-2"/>
    <n v="45"/>
    <n v="0.61508401800000001"/>
    <n v="0.94493827037037037"/>
    <n v="49"/>
    <n v="-13"/>
    <n v="9"/>
    <n v="1"/>
    <s v="Add or rebalance riders in this interval"/>
    <x v="3"/>
    <s v="Hyderabad"/>
    <s v="Large"/>
    <n v="2200"/>
    <n v="3.2"/>
    <d v="1899-12-30T18:30:00"/>
    <d v="1899-12-30T19:00:00"/>
    <x v="18"/>
    <b v="1"/>
  </r>
  <r>
    <s v="DS004_20260703_I39"/>
    <s v="DS004"/>
    <d v="2026-07-03T00:00:00"/>
    <n v="39"/>
    <s v="Evening"/>
    <n v="153"/>
    <n v="10"/>
    <n v="0"/>
    <n v="0"/>
    <n v="10"/>
    <n v="0"/>
    <n v="0"/>
    <s v=""/>
    <s v=""/>
    <s v="P_DS004_033|P_DS004_006|P_DS004_009|P_DS004_015|P_DS004_018|P_DS004_021|P_DS004_024|P_DS004_027|P_DS004_019|P_DS004_012"/>
    <n v="15.3"/>
    <n v="0"/>
    <n v="100"/>
    <n v="0"/>
    <n v="32"/>
    <n v="153"/>
    <n v="737"/>
    <n v="165523.32999999999"/>
    <n v="4.8169934640522873"/>
    <n v="1081.8518300653593"/>
    <n v="22.483660130718953"/>
    <n v="78.908307754793029"/>
    <n v="153"/>
    <n v="56.424647624074076"/>
    <n v="2.096125838779956E-2"/>
    <n v="1.3091292654881634"/>
    <n v="0.59270152505446627"/>
    <n v="0"/>
    <n v="66.833411137799573"/>
    <n v="9.216810440087146"/>
    <n v="6885"/>
    <n v="36"/>
    <n v="5"/>
    <n v="5"/>
    <n v="2"/>
    <n v="2"/>
    <n v="1"/>
    <n v="0"/>
    <n v="2148.7199999999998"/>
    <s v="Rider Supply / Availability"/>
    <n v="153"/>
    <n v="200.69205076666665"/>
    <n v="1014.1874420833333"/>
    <n v="36"/>
    <n v="1"/>
    <n v="3.2679738562091505E-2"/>
    <n v="45"/>
    <n v="0.66897350255555554"/>
    <n v="0.93906244637345671"/>
    <n v="49"/>
    <n v="-13"/>
    <n v="10"/>
    <n v="0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03_I40"/>
    <s v="DS004"/>
    <d v="2026-07-03T00:00:00"/>
    <n v="40"/>
    <s v="Evening"/>
    <n v="147"/>
    <n v="10"/>
    <n v="0"/>
    <n v="0"/>
    <n v="10"/>
    <n v="0"/>
    <n v="0"/>
    <s v=""/>
    <s v=""/>
    <s v="P_DS004_006|P_DS004_009|P_DS004_015|P_DS004_018|P_DS004_021|P_DS004_024|P_DS004_027|P_DS004_019|P_DS004_012|P_DS004_033"/>
    <n v="14.7"/>
    <n v="0"/>
    <n v="100"/>
    <n v="0"/>
    <n v="32"/>
    <n v="147"/>
    <n v="758"/>
    <n v="174197.33000000002"/>
    <n v="5.1564625850340136"/>
    <n v="1185.0158503401362"/>
    <n v="22.272108843537413"/>
    <n v="117.24637393049886"/>
    <n v="147"/>
    <n v="94.974265086961452"/>
    <n v="1.9852828117913827E-2"/>
    <n v="1.3958012399354163"/>
    <n v="0.63820861678004537"/>
    <n v="0"/>
    <n v="104.68269916712018"/>
    <n v="9.6175218196145114"/>
    <n v="6615"/>
    <n v="36"/>
    <n v="8"/>
    <n v="8"/>
    <n v="5"/>
    <n v="1"/>
    <n v="2"/>
    <n v="0"/>
    <n v="1671.8799999999999"/>
    <s v="Rider Supply / Availability"/>
    <n v="147"/>
    <n v="205.28946035000001"/>
    <n v="1018.1129259666667"/>
    <n v="36"/>
    <n v="1"/>
    <n v="5.4421768707482991E-2"/>
    <n v="45"/>
    <n v="0.68429820116666673"/>
    <n v="0.94269715367283957"/>
    <n v="49"/>
    <n v="-13"/>
    <n v="10"/>
    <n v="0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03_I41"/>
    <s v="DS004"/>
    <d v="2026-07-03T00:00:00"/>
    <n v="41"/>
    <s v="Evening"/>
    <n v="163"/>
    <n v="10"/>
    <n v="0"/>
    <n v="0"/>
    <n v="10"/>
    <n v="0"/>
    <n v="0"/>
    <s v=""/>
    <s v=""/>
    <s v="P_DS004_009|P_DS004_015|P_DS004_018|P_DS004_021|P_DS004_024|P_DS004_027|P_DS004_019|P_DS004_012|P_DS004_033|P_DS004_006"/>
    <n v="16.3"/>
    <n v="0"/>
    <n v="100"/>
    <n v="0"/>
    <n v="32"/>
    <n v="163"/>
    <n v="819"/>
    <n v="191580.93"/>
    <n v="5.0245398773006134"/>
    <n v="1175.3431288343559"/>
    <n v="22.815950920245399"/>
    <n v="154.42650362862986"/>
    <n v="163"/>
    <n v="131.61055270838446"/>
    <n v="5.5011337423312878E-2"/>
    <n v="1.3766171966163248"/>
    <n v="0.62556237218813904"/>
    <n v="0"/>
    <n v="142.46289065204499"/>
    <n v="8.9756449642126785"/>
    <n v="7335"/>
    <n v="36"/>
    <n v="6"/>
    <n v="6"/>
    <n v="4"/>
    <n v="2"/>
    <n v="0"/>
    <n v="0"/>
    <n v="1326.09"/>
    <s v="Rider Supply / Availability"/>
    <n v="163"/>
    <n v="221.7288542"/>
    <n v="1015.2330102166667"/>
    <n v="36"/>
    <n v="1"/>
    <n v="3.6809815950920248E-2"/>
    <n v="45"/>
    <n v="0.73909618066666671"/>
    <n v="0.94003056501543214"/>
    <n v="49"/>
    <n v="-13"/>
    <n v="11"/>
    <n v="-1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03_I42"/>
    <s v="DS004"/>
    <d v="2026-07-03T00:00:00"/>
    <n v="42"/>
    <s v="Evening"/>
    <n v="158"/>
    <n v="10"/>
    <n v="0"/>
    <n v="0"/>
    <n v="10"/>
    <n v="0"/>
    <n v="0"/>
    <s v=""/>
    <s v=""/>
    <s v="P_DS004_015|P_DS004_018|P_DS004_021|P_DS004_024|P_DS004_027|P_DS004_019|P_DS004_012|P_DS004_033|P_DS004_006|P_DS004_009"/>
    <n v="15.8"/>
    <n v="0"/>
    <n v="100"/>
    <n v="0"/>
    <n v="32"/>
    <n v="158"/>
    <n v="747"/>
    <n v="165232.74"/>
    <n v="4.7278481012658231"/>
    <n v="1045.776835443038"/>
    <n v="22.917721518987342"/>
    <n v="192.4562933900844"/>
    <n v="158"/>
    <n v="169.53857187109705"/>
    <n v="7.4573294514767921E-2"/>
    <n v="1.2842512391626972"/>
    <n v="0.64419831223628687"/>
    <n v="0"/>
    <n v="179.68135201761604"/>
    <n v="9.8293024810126592"/>
    <n v="7110"/>
    <n v="36"/>
    <n v="5"/>
    <n v="5"/>
    <n v="2"/>
    <n v="1"/>
    <n v="2"/>
    <n v="0"/>
    <n v="1363.24"/>
    <s v="Rider Supply / Availability"/>
    <n v="158"/>
    <n v="204.85149329999999"/>
    <n v="1016.65782945"/>
    <n v="36"/>
    <n v="1"/>
    <n v="3.1645569620253167E-2"/>
    <n v="45"/>
    <n v="0.68283831099999992"/>
    <n v="0.94134984208333339"/>
    <n v="49"/>
    <n v="-13"/>
    <n v="10"/>
    <n v="0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03_I43"/>
    <s v="DS004"/>
    <d v="2026-07-03T00:00:00"/>
    <n v="43"/>
    <s v="Evening"/>
    <n v="127"/>
    <n v="10"/>
    <n v="0"/>
    <n v="0"/>
    <n v="10"/>
    <n v="0"/>
    <n v="0"/>
    <s v=""/>
    <s v=""/>
    <s v="P_DS004_018|P_DS004_021|P_DS004_024|P_DS004_027|P_DS004_019|P_DS004_012|P_DS004_033|P_DS004_006|P_DS004_009|P_DS004_015"/>
    <n v="12.7"/>
    <n v="0"/>
    <n v="100"/>
    <n v="0"/>
    <n v="32"/>
    <n v="127"/>
    <n v="603"/>
    <n v="134135.29"/>
    <n v="4.7480314960629917"/>
    <n v="1056.1833858267717"/>
    <n v="20.834645669291337"/>
    <n v="198.88290112519687"/>
    <n v="127"/>
    <n v="178.04825545590552"/>
    <n v="0"/>
    <n v="1.2525128562105274"/>
    <n v="0.62834645669291334"/>
    <n v="0"/>
    <n v="187.01097612034121"/>
    <n v="9.0784672593175859"/>
    <n v="5715"/>
    <n v="36"/>
    <n v="3"/>
    <n v="3"/>
    <n v="1"/>
    <n v="1"/>
    <n v="1"/>
    <n v="0"/>
    <n v="678.02"/>
    <s v="Rider Supply / Availability"/>
    <n v="127"/>
    <n v="160.5011519"/>
    <n v="1020.3352296166667"/>
    <n v="36"/>
    <n v="1"/>
    <n v="2.3622047244094488E-2"/>
    <n v="45"/>
    <n v="0.53500383966666665"/>
    <n v="0.94475484223765427"/>
    <n v="49"/>
    <n v="-13"/>
    <n v="8"/>
    <n v="2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03_I44"/>
    <s v="DS004"/>
    <d v="2026-07-03T00:00:00"/>
    <n v="44"/>
    <s v="Evening"/>
    <n v="116"/>
    <n v="10"/>
    <n v="0"/>
    <n v="0"/>
    <n v="10"/>
    <n v="0"/>
    <n v="0"/>
    <s v=""/>
    <s v=""/>
    <s v="P_DS004_021|P_DS004_024|P_DS004_027|P_DS004_019|P_DS004_012|P_DS004_033|P_DS004_006|P_DS004_009|P_DS004_015|P_DS004_018"/>
    <n v="11.6"/>
    <n v="0"/>
    <n v="100"/>
    <n v="0"/>
    <n v="32"/>
    <n v="116"/>
    <n v="620"/>
    <n v="143583.07"/>
    <n v="5.3448275862068968"/>
    <n v="1237.7850862068967"/>
    <n v="20.474137931034484"/>
    <n v="197.44403211982757"/>
    <n v="116"/>
    <n v="176.96989418879309"/>
    <n v="1.1618377873563216E-2"/>
    <n v="1.408118791213691"/>
    <n v="0.61954022988505741"/>
    <n v="0"/>
    <n v="185.19427088979887"/>
    <n v="9.3600527882183915"/>
    <n v="5220"/>
    <n v="36"/>
    <n v="1"/>
    <n v="1"/>
    <n v="0"/>
    <n v="1"/>
    <n v="0"/>
    <n v="0"/>
    <n v="573.05999999999995"/>
    <s v="Rider Supply / Availability"/>
    <n v="116"/>
    <n v="164.68859721666666"/>
    <n v="1021.7167543"/>
    <n v="36"/>
    <n v="1"/>
    <n v="8.6206896551724137E-3"/>
    <n v="45"/>
    <n v="0.54896199072222218"/>
    <n v="0.94603403175925926"/>
    <n v="49"/>
    <n v="-13"/>
    <n v="8"/>
    <n v="2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03_I45"/>
    <s v="DS004"/>
    <d v="2026-07-03T00:00:00"/>
    <n v="45"/>
    <s v="Evening"/>
    <n v="74"/>
    <n v="7"/>
    <n v="0"/>
    <n v="0"/>
    <n v="7"/>
    <n v="0"/>
    <n v="0"/>
    <s v=""/>
    <s v=""/>
    <s v="P_DS004_018|P_DS004_021|P_DS004_024|P_DS004_027|P_DS004_006|P_DS004_009|P_DS004_015"/>
    <n v="10.571428571428571"/>
    <n v="0"/>
    <n v="100"/>
    <n v="0"/>
    <n v="32"/>
    <n v="74"/>
    <n v="375"/>
    <n v="84892.63"/>
    <n v="5.0675675675675675"/>
    <n v="1147.1977027027028"/>
    <n v="16.513513513513512"/>
    <n v="198.66355765022521"/>
    <n v="74"/>
    <n v="182.1500441367117"/>
    <n v="3.9864099099099057E-4"/>
    <n v="1.3329496248880388"/>
    <n v="0.63513513513513509"/>
    <n v="0"/>
    <n v="186.20053941644144"/>
    <n v="9.5542195078828822"/>
    <n v="2960"/>
    <n v="36"/>
    <n v="4"/>
    <n v="4"/>
    <n v="2"/>
    <n v="0"/>
    <n v="2"/>
    <n v="0"/>
    <n v="789.21"/>
    <s v="Rider Supply / Availability"/>
    <n v="74"/>
    <n v="98.517903383333334"/>
    <n v="1017.1015520166667"/>
    <n v="36"/>
    <n v="1"/>
    <n v="5.4054054054054057E-2"/>
    <n v="40"/>
    <n v="0.46913287325396824"/>
    <n v="0.94176069631172843"/>
    <n v="49"/>
    <n v="-13"/>
    <n v="5"/>
    <n v="2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03_I46"/>
    <s v="DS004"/>
    <d v="2026-07-03T00:00:00"/>
    <n v="46"/>
    <s v="Evening"/>
    <n v="73"/>
    <n v="7"/>
    <n v="0"/>
    <n v="0"/>
    <n v="7"/>
    <n v="0"/>
    <n v="0"/>
    <s v=""/>
    <s v=""/>
    <s v="P_DS004_021|P_DS004_024|P_DS004_027|P_DS004_006|P_DS004_009|P_DS004_015|P_DS004_018"/>
    <n v="10.428571428571429"/>
    <n v="0"/>
    <n v="100"/>
    <n v="0"/>
    <n v="32"/>
    <n v="73"/>
    <n v="350"/>
    <n v="82084.2"/>
    <n v="4.7945205479452051"/>
    <n v="1124.4410958904109"/>
    <n v="16.602739726027398"/>
    <n v="204.76351526438356"/>
    <n v="73"/>
    <n v="188.16077553835618"/>
    <n v="0"/>
    <n v="1.2783924698738784"/>
    <n v="0.6495433789954338"/>
    <n v="0"/>
    <n v="192.34440530091325"/>
    <n v="9.6500782164383558"/>
    <n v="2920"/>
    <n v="36"/>
    <n v="5"/>
    <n v="5"/>
    <n v="2"/>
    <n v="1"/>
    <n v="2"/>
    <n v="0"/>
    <n v="1602.03"/>
    <s v="Rider Supply / Availability"/>
    <n v="73"/>
    <n v="94.019001900000006"/>
    <n v="1016.3220900333333"/>
    <n v="36"/>
    <n v="1"/>
    <n v="6.8493150684931503E-2"/>
    <n v="40"/>
    <n v="0.44770953285714288"/>
    <n v="0.94103897225308641"/>
    <n v="49"/>
    <n v="-13"/>
    <n v="5"/>
    <n v="2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03_I47"/>
    <s v="DS004"/>
    <d v="2026-07-03T00:00:00"/>
    <n v="47"/>
    <s v="Late Night"/>
    <n v="47"/>
    <n v="7"/>
    <n v="0"/>
    <n v="2"/>
    <n v="5"/>
    <n v="0"/>
    <n v="1"/>
    <s v=""/>
    <s v="P_DS004_024|P_DS004_027"/>
    <s v="P_DS004_006|P_DS004_009|P_DS004_015|P_DS004_018|P_DS004_021"/>
    <n v="9.4"/>
    <n v="0"/>
    <n v="100"/>
    <n v="1"/>
    <n v="31"/>
    <n v="47"/>
    <n v="238"/>
    <n v="51859.51"/>
    <n v="5.0638297872340425"/>
    <n v="1103.3938297872342"/>
    <n v="15.212765957446809"/>
    <n v="203.8131581432624"/>
    <n v="47"/>
    <n v="188.60039218581559"/>
    <n v="0"/>
    <n v="1.3298937942861473"/>
    <n v="0.64468085106382977"/>
    <n v="0"/>
    <n v="191.47631222021278"/>
    <n v="9.4615620492907802"/>
    <n v="1880"/>
    <n v="36"/>
    <n v="1"/>
    <n v="1"/>
    <n v="0"/>
    <n v="1"/>
    <n v="0"/>
    <n v="0"/>
    <n v="234.1"/>
    <s v="Rider Supply / Availability"/>
    <n v="47"/>
    <n v="61.71545283333333"/>
    <n v="1008.7531432166667"/>
    <n v="36"/>
    <n v="1"/>
    <n v="2.1276595744680851E-2"/>
    <n v="40"/>
    <n v="0.41143635222222219"/>
    <n v="0.93403068816358026"/>
    <n v="49"/>
    <n v="-13"/>
    <n v="3"/>
    <n v="2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03_I48"/>
    <s v="DS004"/>
    <d v="2026-07-03T00:00:00"/>
    <n v="48"/>
    <s v="Late Night"/>
    <n v="32"/>
    <n v="7"/>
    <n v="0"/>
    <n v="2"/>
    <n v="5"/>
    <n v="0"/>
    <n v="1"/>
    <s v=""/>
    <s v="P_DS004_027|P_DS004_006"/>
    <s v="P_DS004_009|P_DS004_015|P_DS004_018|P_DS004_021|P_DS004_024"/>
    <n v="6.4"/>
    <n v="0"/>
    <n v="100"/>
    <n v="1"/>
    <n v="30"/>
    <n v="32"/>
    <n v="149"/>
    <n v="31540.53"/>
    <n v="4.65625"/>
    <n v="985.64156249999996"/>
    <n v="14.40625"/>
    <n v="194.92243694427083"/>
    <n v="32"/>
    <n v="180.51618694427083"/>
    <n v="0"/>
    <n v="1.2352343620735622"/>
    <n v="0.7026041666666667"/>
    <n v="0"/>
    <n v="182.99108901458334"/>
    <n v="9.087780227604167"/>
    <n v="1280"/>
    <n v="36"/>
    <n v="3"/>
    <n v="3"/>
    <n v="3"/>
    <n v="0"/>
    <n v="0"/>
    <n v="0"/>
    <n v="687.64"/>
    <s v="Rider Supply / Availability"/>
    <n v="32"/>
    <n v="41.842827216666663"/>
    <n v="1017.9466602"/>
    <n v="36"/>
    <n v="1"/>
    <n v="9.375E-2"/>
    <n v="40"/>
    <n v="0.27895218144444445"/>
    <n v="0.9425432038888889"/>
    <n v="49"/>
    <n v="-13"/>
    <n v="2"/>
    <n v="3"/>
    <s v="Add or rebalance riders in this interval"/>
    <x v="3"/>
    <s v="Hyderabad"/>
    <s v="Large"/>
    <n v="2200"/>
    <n v="3.2"/>
    <d v="1899-12-30T23:30:00"/>
    <d v="1899-12-30T00:00:00"/>
    <x v="23"/>
    <b v="0"/>
  </r>
  <r>
    <s v="DS004_20260704_I01"/>
    <s v="DS004"/>
    <d v="2026-07-04T00:00:00"/>
    <n v="1"/>
    <s v="Night"/>
    <n v="3"/>
    <n v="17"/>
    <n v="12"/>
    <n v="2"/>
    <n v="3"/>
    <n v="900"/>
    <n v="1"/>
    <s v="P_DS004_009|P_DS004_015|P_DS004_018|P_DS004_021|P_DS004_024|P_DS004_027|P_DS004_001|P_DS004_004|P_DS004_007|P_DS004_010|P_DS004_016|P_DS004_019"/>
    <s v="P_DS004_022|P_DS004_025"/>
    <s v="P_DS004_028|P_DS004_031|P_DS004_006"/>
    <n v="1"/>
    <n v="900"/>
    <n v="9100"/>
    <n v="1"/>
    <n v="49"/>
    <n v="3"/>
    <n v="19"/>
    <n v="3904.87"/>
    <n v="6.333333333333333"/>
    <n v="1301.6233333333332"/>
    <n v="12.666666666666666"/>
    <n v="174.49253609444443"/>
    <n v="3"/>
    <n v="161.82586942777777"/>
    <n v="0"/>
    <n v="1.645049445495016"/>
    <n v="0.66666666666666663"/>
    <n v="0"/>
    <n v="163.54771217777778"/>
    <n v="7.7775522500000003"/>
    <n v="105"/>
    <n v="69"/>
    <n v="0"/>
    <n v="0"/>
    <n v="0"/>
    <n v="0"/>
    <n v="0"/>
    <n v="0"/>
    <n v="0"/>
    <s v="Rider Supply / Availability"/>
    <n v="3"/>
    <n v="5.0474014"/>
    <n v="1924.0828487166666"/>
    <n v="69"/>
    <n v="1"/>
    <n v="0"/>
    <n v="35"/>
    <n v="5.608223777777778E-2"/>
    <n v="0.92950862256843803"/>
    <n v="92"/>
    <n v="-23"/>
    <n v="1"/>
    <n v="2"/>
    <s v="Add or rebalance riders in this interval"/>
    <x v="3"/>
    <s v="Hyderabad"/>
    <s v="Large"/>
    <n v="2200"/>
    <n v="3.2"/>
    <d v="1899-12-30T00:00:00"/>
    <d v="1899-12-30T00:30:00"/>
    <x v="0"/>
    <b v="0"/>
  </r>
  <r>
    <s v="DS004_20260704_I02"/>
    <s v="DS004"/>
    <d v="2026-07-04T00:00:00"/>
    <n v="2"/>
    <s v="Night"/>
    <n v="7"/>
    <n v="17"/>
    <n v="12"/>
    <n v="2"/>
    <n v="3"/>
    <n v="900"/>
    <n v="1"/>
    <s v="P_DS004_015|P_DS004_018|P_DS004_021|P_DS004_024|P_DS004_027|P_DS004_001|P_DS004_004|P_DS004_007|P_DS004_010|P_DS004_016|P_DS004_019|P_DS004_022"/>
    <s v="P_DS004_025|P_DS004_028"/>
    <s v="P_DS004_031|P_DS004_006|P_DS004_009"/>
    <n v="2.3333333333333335"/>
    <n v="900"/>
    <n v="8200"/>
    <n v="1"/>
    <n v="48"/>
    <n v="7"/>
    <n v="39"/>
    <n v="7954.13"/>
    <n v="5.5714285714285712"/>
    <n v="1136.3042857142857"/>
    <n v="11.571428571428571"/>
    <n v="139.4116391"/>
    <n v="7"/>
    <n v="127.84021052857143"/>
    <n v="0"/>
    <n v="1.4841261936941472"/>
    <n v="0.62619047619047608"/>
    <n v="0"/>
    <n v="130.08193197619048"/>
    <n v="6.1527237833333333"/>
    <n v="245"/>
    <n v="69"/>
    <n v="1"/>
    <n v="1"/>
    <n v="1"/>
    <n v="0"/>
    <n v="0"/>
    <n v="0"/>
    <n v="81.180000000000007"/>
    <s v="Rider Supply / Availability"/>
    <n v="7"/>
    <n v="10.388883283333334"/>
    <n v="1948.7043801333334"/>
    <n v="69"/>
    <n v="1"/>
    <n v="0.14285714285714285"/>
    <n v="35"/>
    <n v="0.11543203648148148"/>
    <n v="0.94140308219001612"/>
    <n v="93"/>
    <n v="-24"/>
    <n v="1"/>
    <n v="2"/>
    <s v="Add or rebalance riders in this interval"/>
    <x v="3"/>
    <s v="Hyderabad"/>
    <s v="Large"/>
    <n v="2200"/>
    <n v="3.2"/>
    <d v="1899-12-30T00:30:00"/>
    <d v="1899-12-30T01:00:00"/>
    <x v="0"/>
    <b v="0"/>
  </r>
  <r>
    <s v="DS004_20260704_I03"/>
    <s v="DS004"/>
    <d v="2026-07-04T00:00:00"/>
    <n v="3"/>
    <s v="Night"/>
    <n v="11"/>
    <n v="10"/>
    <n v="9"/>
    <n v="0"/>
    <n v="1"/>
    <n v="675"/>
    <n v="0"/>
    <s v="P_DS004_010|P_DS004_016|P_DS004_019|P_DS004_022|P_DS004_025|P_DS004_028|P_DS004_031|P_DS004_001|P_DS004_004"/>
    <s v=""/>
    <s v="P_DS004_007"/>
    <n v="11"/>
    <n v="675"/>
    <n v="7525"/>
    <n v="0"/>
    <n v="48"/>
    <n v="11"/>
    <n v="60"/>
    <n v="14522.77"/>
    <n v="5.4545454545454541"/>
    <n v="1320.2518181818182"/>
    <n v="12.363636363636363"/>
    <n v="116.31991598030304"/>
    <n v="11"/>
    <n v="103.95627961666668"/>
    <n v="0.91420198636363637"/>
    <n v="1.5085743816512389"/>
    <n v="0.68939393939393934"/>
    <n v="0"/>
    <n v="104.74645336212122"/>
    <n v="7.5158377530303033"/>
    <n v="385"/>
    <n v="33"/>
    <n v="0"/>
    <n v="0"/>
    <n v="0"/>
    <n v="0"/>
    <n v="0"/>
    <n v="0"/>
    <n v="0"/>
    <s v="Rider Supply / Availability"/>
    <n v="11"/>
    <n v="16.594318116666667"/>
    <n v="1312.7306133666666"/>
    <n v="69"/>
    <n v="1"/>
    <n v="0"/>
    <n v="35"/>
    <n v="0.55314393722222222"/>
    <n v="1.3259905185521885"/>
    <n v="63"/>
    <n v="-30"/>
    <n v="1"/>
    <n v="0"/>
    <s v="Add or rebalance riders in this interval"/>
    <x v="3"/>
    <s v="Hyderabad"/>
    <s v="Large"/>
    <n v="2200"/>
    <n v="3.2"/>
    <d v="1899-12-30T01:00:00"/>
    <d v="1899-12-30T01:30:00"/>
    <x v="1"/>
    <b v="0"/>
  </r>
  <r>
    <s v="DS004_20260704_I04"/>
    <s v="DS004"/>
    <d v="2026-07-04T00:00:00"/>
    <n v="4"/>
    <s v="Night"/>
    <n v="4"/>
    <n v="10"/>
    <n v="9"/>
    <n v="0"/>
    <n v="1"/>
    <n v="675"/>
    <n v="0"/>
    <s v="P_DS004_016|P_DS004_019|P_DS004_022|P_DS004_025|P_DS004_028|P_DS004_031|P_DS004_001|P_DS004_004|P_DS004_007"/>
    <s v=""/>
    <s v="P_DS004_010"/>
    <n v="4"/>
    <n v="675"/>
    <n v="6850"/>
    <n v="0"/>
    <n v="48"/>
    <n v="4"/>
    <n v="23"/>
    <n v="4360.0599999999995"/>
    <n v="5.75"/>
    <n v="1090.0149999999999"/>
    <n v="12.75"/>
    <n v="96.832633700000002"/>
    <n v="4"/>
    <n v="84.082633700000002"/>
    <n v="0"/>
    <n v="1.2693849117553846"/>
    <n v="0.625"/>
    <n v="0"/>
    <n v="86.206418066666672"/>
    <n v="7.6693307125000008"/>
    <n v="140"/>
    <n v="33"/>
    <n v="0"/>
    <n v="0"/>
    <n v="0"/>
    <n v="0"/>
    <n v="0"/>
    <n v="0"/>
    <n v="0"/>
    <s v="Rider Supply / Availability"/>
    <n v="4"/>
    <n v="5.0775396166666669"/>
    <n v="939.76693109999997"/>
    <n v="33"/>
    <n v="1"/>
    <n v="0"/>
    <n v="35"/>
    <n v="0.16925132055555556"/>
    <n v="0.94925952636363631"/>
    <n v="45"/>
    <n v="-12"/>
    <n v="1"/>
    <n v="0"/>
    <s v="Add or rebalance riders in this interval"/>
    <x v="3"/>
    <s v="Hyderabad"/>
    <s v="Large"/>
    <n v="2200"/>
    <n v="3.2"/>
    <d v="1899-12-30T01:30:00"/>
    <d v="1899-12-30T02:00:00"/>
    <x v="1"/>
    <b v="0"/>
  </r>
  <r>
    <s v="DS004_20260704_I05"/>
    <s v="DS004"/>
    <d v="2026-07-04T00:00:00"/>
    <n v="5"/>
    <s v="Night"/>
    <n v="4"/>
    <n v="10"/>
    <n v="9"/>
    <n v="0"/>
    <n v="1"/>
    <n v="675"/>
    <n v="0"/>
    <s v="P_DS004_019|P_DS004_022|P_DS004_025|P_DS004_028|P_DS004_031|P_DS004_001|P_DS004_004|P_DS004_007|P_DS004_010"/>
    <s v=""/>
    <s v="P_DS004_016"/>
    <n v="4"/>
    <n v="675"/>
    <n v="6175"/>
    <n v="0"/>
    <n v="48"/>
    <n v="4"/>
    <n v="19"/>
    <n v="4199.97"/>
    <n v="4.75"/>
    <n v="1049.9925000000001"/>
    <n v="11.5"/>
    <n v="57.797017708333328"/>
    <n v="4"/>
    <n v="46.297017708333328"/>
    <n v="0"/>
    <n v="1.3400723019060083"/>
    <n v="0.55000000000000004"/>
    <n v="0"/>
    <n v="48.817788758333336"/>
    <n v="5.897489970833333"/>
    <n v="140"/>
    <n v="33"/>
    <n v="0"/>
    <n v="0"/>
    <n v="0"/>
    <n v="0"/>
    <n v="0"/>
    <n v="0"/>
    <n v="0"/>
    <s v="Rider Supply / Availability"/>
    <n v="4"/>
    <n v="5.360289166666667"/>
    <n v="934.57974068333328"/>
    <n v="33"/>
    <n v="1"/>
    <n v="0"/>
    <n v="35"/>
    <n v="0.17867630555555555"/>
    <n v="0.944019940084175"/>
    <n v="45"/>
    <n v="-12"/>
    <n v="1"/>
    <n v="0"/>
    <s v="Add or rebalance riders in this interval"/>
    <x v="3"/>
    <s v="Hyderabad"/>
    <s v="Large"/>
    <n v="2200"/>
    <n v="3.2"/>
    <d v="1899-12-30T02:00:00"/>
    <d v="1899-12-30T02:30:00"/>
    <x v="2"/>
    <b v="0"/>
  </r>
  <r>
    <s v="DS004_20260704_I06"/>
    <s v="DS004"/>
    <d v="2026-07-04T00:00:00"/>
    <n v="6"/>
    <s v="Night"/>
    <n v="13"/>
    <n v="10"/>
    <n v="9"/>
    <n v="0"/>
    <n v="1"/>
    <n v="675"/>
    <n v="0"/>
    <s v="P_DS004_022|P_DS004_025|P_DS004_028|P_DS004_031|P_DS004_001|P_DS004_004|P_DS004_007|P_DS004_010|P_DS004_016"/>
    <s v=""/>
    <s v="P_DS004_019"/>
    <n v="13"/>
    <n v="675"/>
    <n v="5500"/>
    <n v="0"/>
    <n v="48"/>
    <n v="13"/>
    <n v="61"/>
    <n v="14061.89"/>
    <n v="4.6923076923076925"/>
    <n v="1081.6838461538462"/>
    <n v="12.615384615384615"/>
    <n v="39.675061899999996"/>
    <n v="13"/>
    <n v="27.059677284615383"/>
    <n v="0.30411879358974359"/>
    <n v="1.0900204425002"/>
    <n v="0.58974358974358965"/>
    <n v="0"/>
    <n v="28.917147916666668"/>
    <n v="7.9458260166666674"/>
    <n v="455"/>
    <n v="33"/>
    <n v="0"/>
    <n v="0"/>
    <n v="0"/>
    <n v="0"/>
    <n v="0"/>
    <n v="0"/>
    <n v="0"/>
    <s v="Rider Supply / Availability"/>
    <n v="13"/>
    <n v="12.710700483333333"/>
    <n v="932.03132966666669"/>
    <n v="33"/>
    <n v="1"/>
    <n v="0"/>
    <n v="35"/>
    <n v="0.42369001611111112"/>
    <n v="0.94144578754208752"/>
    <n v="45"/>
    <n v="-12"/>
    <n v="1"/>
    <n v="0"/>
    <s v="Add or rebalance riders in this interval"/>
    <x v="3"/>
    <s v="Hyderabad"/>
    <s v="Large"/>
    <n v="2200"/>
    <n v="3.2"/>
    <d v="1899-12-30T02:30:00"/>
    <d v="1899-12-30T03:00:00"/>
    <x v="2"/>
    <b v="0"/>
  </r>
  <r>
    <s v="DS004_20260704_I07"/>
    <s v="DS004"/>
    <d v="2026-07-04T00:00:00"/>
    <n v="7"/>
    <s v="Night"/>
    <n v="7"/>
    <n v="10"/>
    <n v="9"/>
    <n v="0"/>
    <n v="1"/>
    <n v="675"/>
    <n v="0"/>
    <s v="P_DS004_025|P_DS004_028|P_DS004_031|P_DS004_001|P_DS004_004|P_DS004_007|P_DS004_010|P_DS004_016|P_DS004_019"/>
    <s v=""/>
    <s v="P_DS004_022"/>
    <n v="7"/>
    <n v="675"/>
    <n v="4825"/>
    <n v="0"/>
    <n v="48"/>
    <n v="7"/>
    <n v="36"/>
    <n v="10265.65"/>
    <n v="5.1428571428571432"/>
    <n v="1466.5214285714285"/>
    <n v="12.142857142857142"/>
    <n v="11.257501719047619"/>
    <n v="2"/>
    <n v="0.66349253095238125"/>
    <n v="0.21074441904761904"/>
    <n v="1.3914560227616537"/>
    <n v="0.54047619047619044"/>
    <n v="1.0546501642857142"/>
    <n v="1.4832395190476191"/>
    <n v="6.6649188999999991"/>
    <n v="245"/>
    <n v="33"/>
    <n v="0"/>
    <n v="0"/>
    <n v="0"/>
    <n v="0"/>
    <n v="0"/>
    <n v="0"/>
    <n v="0"/>
    <s v="Rider Supply / Availability"/>
    <n v="2"/>
    <n v="11.199757249999999"/>
    <n v="703.79284588333337"/>
    <n v="33"/>
    <n v="0.2857142857142857"/>
    <n v="0"/>
    <n v="35"/>
    <n v="0.37332524166666664"/>
    <n v="0.71090186452861959"/>
    <n v="34"/>
    <n v="-1"/>
    <n v="1"/>
    <n v="0"/>
    <s v="Add or rebalance riders in this interval"/>
    <x v="3"/>
    <s v="Hyderabad"/>
    <s v="Large"/>
    <n v="2200"/>
    <n v="3.2"/>
    <d v="1899-12-30T03:00:00"/>
    <d v="1899-12-30T03:30:00"/>
    <x v="3"/>
    <b v="0"/>
  </r>
  <r>
    <s v="DS004_20260704_I08"/>
    <s v="DS004"/>
    <d v="2026-07-04T00:00:00"/>
    <n v="8"/>
    <s v="Night"/>
    <n v="13"/>
    <n v="10"/>
    <n v="9"/>
    <n v="0"/>
    <n v="1"/>
    <n v="675"/>
    <n v="0"/>
    <s v="P_DS004_028|P_DS004_031|P_DS004_001|P_DS004_004|P_DS004_007|P_DS004_010|P_DS004_016|P_DS004_019|P_DS004_022"/>
    <s v=""/>
    <s v="P_DS004_025"/>
    <n v="13"/>
    <n v="675"/>
    <n v="4150"/>
    <n v="0"/>
    <n v="48"/>
    <n v="13"/>
    <n v="66"/>
    <n v="14566.869999999999"/>
    <n v="5.0769230769230766"/>
    <n v="1120.5284615384614"/>
    <n v="12.384615384615385"/>
    <n v="10.956238430769231"/>
    <n v="4"/>
    <n v="0.1910267128205129"/>
    <n v="0.55227102051282051"/>
    <n v="1.3554883315758515"/>
    <n v="0.66794871794871802"/>
    <n v="2.5757080653846152"/>
    <n v="0"/>
    <n v="7.3625816384615383"/>
    <n v="455"/>
    <n v="33"/>
    <n v="1"/>
    <n v="1"/>
    <n v="0"/>
    <n v="0"/>
    <n v="1"/>
    <n v="0"/>
    <n v="183.41"/>
    <s v="Store Not Ready for Rider"/>
    <n v="4"/>
    <n v="14.348718516666667"/>
    <n v="83.318001800000005"/>
    <n v="8"/>
    <n v="0.30769230769230771"/>
    <n v="7.6923076923076927E-2"/>
    <n v="35"/>
    <n v="0.47829061722222221"/>
    <n v="8.4159597777777789E-2"/>
    <n v="4"/>
    <n v="29"/>
    <n v="1"/>
    <n v="0"/>
    <s v="Protect or increase picker capacity"/>
    <x v="3"/>
    <s v="Hyderabad"/>
    <s v="Large"/>
    <n v="2200"/>
    <n v="3.2"/>
    <d v="1899-12-30T03:30:00"/>
    <d v="1899-12-30T04:00:00"/>
    <x v="3"/>
    <b v="0"/>
  </r>
  <r>
    <s v="DS004_20260704_I09"/>
    <s v="DS004"/>
    <d v="2026-07-04T00:00:00"/>
    <n v="9"/>
    <s v="Night"/>
    <n v="10"/>
    <n v="10"/>
    <n v="9"/>
    <n v="0"/>
    <n v="1"/>
    <n v="675"/>
    <n v="0"/>
    <s v="P_DS004_031|P_DS004_001|P_DS004_004|P_DS004_007|P_DS004_010|P_DS004_016|P_DS004_019|P_DS004_022|P_DS004_025"/>
    <s v=""/>
    <s v="P_DS004_028"/>
    <n v="10"/>
    <n v="675"/>
    <n v="3475"/>
    <n v="0"/>
    <n v="48"/>
    <n v="10"/>
    <n v="54"/>
    <n v="12092.49"/>
    <n v="5.4"/>
    <n v="1209.249"/>
    <n v="12.9"/>
    <n v="12.128112226666667"/>
    <n v="2"/>
    <n v="0.59849497666666696"/>
    <n v="0.34978792666666669"/>
    <n v="1.599572748021107"/>
    <n v="0.96333333333333326"/>
    <n v="2.9126940016666665"/>
    <n v="0"/>
    <n v="8.3570848833333322"/>
    <n v="350"/>
    <n v="33"/>
    <n v="2"/>
    <n v="2"/>
    <n v="2"/>
    <n v="0"/>
    <n v="0"/>
    <n v="0"/>
    <n v="761.49"/>
    <s v="Store Not Ready for Rider"/>
    <n v="2"/>
    <n v="17.915537499999999"/>
    <n v="161.06599664999999"/>
    <n v="10"/>
    <n v="0.2"/>
    <n v="0.2"/>
    <n v="35"/>
    <n v="0.59718458333333335"/>
    <n v="0.1626929259090909"/>
    <n v="8"/>
    <n v="25"/>
    <n v="1"/>
    <n v="0"/>
    <s v="Protect or increase picker capacity"/>
    <x v="3"/>
    <s v="Hyderabad"/>
    <s v="Large"/>
    <n v="2200"/>
    <n v="3.2"/>
    <d v="1899-12-30T04:00:00"/>
    <d v="1899-12-30T04:30:00"/>
    <x v="4"/>
    <b v="0"/>
  </r>
  <r>
    <s v="DS004_20260704_I10"/>
    <s v="DS004"/>
    <d v="2026-07-04T00:00:00"/>
    <n v="10"/>
    <s v="Night"/>
    <n v="11"/>
    <n v="10"/>
    <n v="9"/>
    <n v="0"/>
    <n v="1"/>
    <n v="675"/>
    <n v="0"/>
    <s v="P_DS004_001|P_DS004_004|P_DS004_007|P_DS004_010|P_DS004_016|P_DS004_019|P_DS004_022|P_DS004_025|P_DS004_028"/>
    <s v=""/>
    <s v="P_DS004_031"/>
    <n v="11"/>
    <n v="675"/>
    <n v="2800"/>
    <n v="0"/>
    <n v="48"/>
    <n v="11"/>
    <n v="57"/>
    <n v="13744.47"/>
    <n v="5.1818181818181817"/>
    <n v="1249.4972727272727"/>
    <n v="12.727272727272727"/>
    <n v="10.051065906060607"/>
    <n v="0"/>
    <n v="0"/>
    <n v="0.28145378030303031"/>
    <n v="1.201640238776434"/>
    <n v="0.60454545454545461"/>
    <n v="2.087639468181818"/>
    <n v="0"/>
    <n v="7.302820368181818"/>
    <n v="385"/>
    <n v="33"/>
    <n v="0"/>
    <n v="0"/>
    <n v="0"/>
    <n v="0"/>
    <n v="0"/>
    <n v="0"/>
    <n v="0"/>
    <s v="No SLA Breach"/>
    <n v="0"/>
    <n v="13.891189066666666"/>
    <n v="142.6034654"/>
    <n v="9"/>
    <n v="0"/>
    <n v="0"/>
    <n v="35"/>
    <n v="0.46303963555555555"/>
    <n v="0.14404390444444445"/>
    <n v="7"/>
    <n v="26"/>
    <n v="1"/>
    <n v="0"/>
    <s v="Monitor - no immediate intervention"/>
    <x v="3"/>
    <s v="Hyderabad"/>
    <s v="Large"/>
    <n v="2200"/>
    <n v="3.2"/>
    <d v="1899-12-30T04:30:00"/>
    <d v="1899-12-30T05:00:00"/>
    <x v="4"/>
    <b v="0"/>
  </r>
  <r>
    <s v="DS004_20260704_I11"/>
    <s v="DS004"/>
    <d v="2026-07-04T00:00:00"/>
    <n v="11"/>
    <s v="Night"/>
    <n v="9"/>
    <n v="10"/>
    <n v="9"/>
    <n v="0"/>
    <n v="1"/>
    <n v="675"/>
    <n v="0"/>
    <s v="P_DS004_004|P_DS004_007|P_DS004_010|P_DS004_016|P_DS004_019|P_DS004_022|P_DS004_025|P_DS004_028|P_DS004_031"/>
    <s v=""/>
    <s v="P_DS004_001"/>
    <n v="9"/>
    <n v="675"/>
    <n v="2125"/>
    <n v="0"/>
    <n v="48"/>
    <n v="9"/>
    <n v="50"/>
    <n v="11281.87"/>
    <n v="5.5555555555555554"/>
    <n v="1253.5411111111111"/>
    <n v="12.111111111111111"/>
    <n v="10.479604553703703"/>
    <n v="1"/>
    <n v="2.16493833333333E-2"/>
    <n v="0.39882317037037035"/>
    <n v="1.4626914961436766"/>
    <n v="0.60185185185185186"/>
    <n v="2.4633665111111109"/>
    <n v="0"/>
    <n v="7.0477195092592586"/>
    <n v="315"/>
    <n v="33"/>
    <n v="0"/>
    <n v="0"/>
    <n v="0"/>
    <n v="0"/>
    <n v="0"/>
    <n v="0"/>
    <n v="0"/>
    <s v="Store Not Ready for Rider"/>
    <n v="1"/>
    <n v="13.8438964"/>
    <n v="109.54149685"/>
    <n v="7"/>
    <n v="0.1111111111111111"/>
    <n v="0"/>
    <n v="35"/>
    <n v="0.46146321333333334"/>
    <n v="0.11064797661616162"/>
    <n v="6"/>
    <n v="27"/>
    <n v="1"/>
    <n v="0"/>
    <s v="Monitor - no immediate intervention"/>
    <x v="3"/>
    <s v="Hyderabad"/>
    <s v="Large"/>
    <n v="2200"/>
    <n v="3.2"/>
    <d v="1899-12-30T05:00:00"/>
    <d v="1899-12-30T05:30:00"/>
    <x v="5"/>
    <b v="0"/>
  </r>
  <r>
    <s v="DS004_20260704_I12"/>
    <s v="DS004"/>
    <d v="2026-07-04T00:00:00"/>
    <n v="12"/>
    <s v="Night"/>
    <n v="12"/>
    <n v="10"/>
    <n v="9"/>
    <n v="0"/>
    <n v="1"/>
    <n v="675"/>
    <n v="0"/>
    <s v="P_DS004_007|P_DS004_010|P_DS004_016|P_DS004_019|P_DS004_022|P_DS004_025|P_DS004_028|P_DS004_031|P_DS004_001"/>
    <s v=""/>
    <s v="P_DS004_004"/>
    <n v="12"/>
    <n v="675"/>
    <n v="1450"/>
    <n v="0"/>
    <n v="48"/>
    <n v="12"/>
    <n v="58"/>
    <n v="16178.07"/>
    <n v="4.833333333333333"/>
    <n v="1348.1724999999999"/>
    <n v="12.583333333333334"/>
    <n v="11.836732230555556"/>
    <n v="5"/>
    <n v="0.58158503888888891"/>
    <n v="0.88984232638888894"/>
    <n v="1.4165532366940388"/>
    <n v="0.69305555555555554"/>
    <n v="2.9994511152777776"/>
    <n v="0"/>
    <n v="7.9581144402777779"/>
    <n v="420"/>
    <n v="33"/>
    <n v="0"/>
    <n v="0"/>
    <n v="0"/>
    <n v="0"/>
    <n v="0"/>
    <n v="0"/>
    <n v="0"/>
    <s v="Store Not Ready for Rider"/>
    <n v="5"/>
    <n v="16.998638733333333"/>
    <n v="107.67020568333334"/>
    <n v="8"/>
    <n v="0.41666666666666669"/>
    <n v="0"/>
    <n v="35"/>
    <n v="0.56662129111111115"/>
    <n v="0.10875778351851852"/>
    <n v="6"/>
    <n v="27"/>
    <n v="1"/>
    <n v="0"/>
    <s v="Protect or increase picker capacity"/>
    <x v="3"/>
    <s v="Hyderabad"/>
    <s v="Large"/>
    <n v="2200"/>
    <n v="3.2"/>
    <d v="1899-12-30T05:30:00"/>
    <d v="1899-12-30T06:00:00"/>
    <x v="5"/>
    <b v="0"/>
  </r>
  <r>
    <s v="DS004_20260704_I13"/>
    <s v="DS004"/>
    <d v="2026-07-04T00:00:00"/>
    <n v="13"/>
    <s v="Morning"/>
    <n v="9"/>
    <n v="10"/>
    <n v="3"/>
    <n v="2"/>
    <n v="5"/>
    <n v="225"/>
    <n v="1"/>
    <s v="P_DS004_010|P_DS004_016|P_DS004_019"/>
    <s v="P_DS004_022|P_DS004_025"/>
    <s v="P_DS004_028|P_DS004_031|P_DS004_001|P_DS004_004|P_DS004_007"/>
    <n v="1.8"/>
    <n v="225"/>
    <n v="1225"/>
    <n v="1"/>
    <n v="47"/>
    <n v="9"/>
    <n v="46"/>
    <n v="11099.77"/>
    <n v="5.1111111111111107"/>
    <n v="1233.3077777777778"/>
    <n v="12.444444444444445"/>
    <n v="11.032429101851854"/>
    <n v="1"/>
    <n v="0.19778746296296312"/>
    <n v="0"/>
    <n v="1.3550092814331078"/>
    <n v="0.92037037037037039"/>
    <n v="2.2753796444444441"/>
    <n v="0"/>
    <n v="7.9533457462962964"/>
    <n v="315"/>
    <n v="33"/>
    <n v="0"/>
    <n v="0"/>
    <n v="0"/>
    <n v="0"/>
    <n v="0"/>
    <n v="0"/>
    <n v="0"/>
    <s v="Store Not Ready for Rider"/>
    <n v="1"/>
    <n v="12.195083466666667"/>
    <n v="136.04151021666667"/>
    <n v="9"/>
    <n v="0.1111111111111111"/>
    <n v="0"/>
    <n v="35"/>
    <n v="8.130055644444445E-2"/>
    <n v="0.1374156668855219"/>
    <n v="7"/>
    <n v="26"/>
    <n v="1"/>
    <n v="4"/>
    <s v="Recover overdue put-away workload"/>
    <x v="3"/>
    <s v="Hyderabad"/>
    <s v="Large"/>
    <n v="2200"/>
    <n v="3.2"/>
    <d v="1899-12-30T06:00:00"/>
    <d v="1899-12-30T06:30:00"/>
    <x v="6"/>
    <b v="0"/>
  </r>
  <r>
    <s v="DS004_20260704_I14"/>
    <s v="DS004"/>
    <d v="2026-07-04T00:00:00"/>
    <n v="14"/>
    <s v="Morning"/>
    <n v="9"/>
    <n v="10"/>
    <n v="3"/>
    <n v="2"/>
    <n v="5"/>
    <n v="225"/>
    <n v="1"/>
    <s v="P_DS004_016|P_DS004_019|P_DS004_022"/>
    <s v="P_DS004_025|P_DS004_028"/>
    <s v="P_DS004_031|P_DS004_001|P_DS004_004|P_DS004_007|P_DS004_010"/>
    <n v="1.8"/>
    <n v="225"/>
    <n v="1000"/>
    <n v="1"/>
    <n v="46"/>
    <n v="9"/>
    <n v="39"/>
    <n v="9705.4500000000007"/>
    <n v="4.333333333333333"/>
    <n v="1078.3833333333334"/>
    <n v="13.444444444444445"/>
    <n v="11.873906875925927"/>
    <n v="1"/>
    <n v="0.15403135555555555"/>
    <n v="0"/>
    <n v="1.1780284154566423"/>
    <n v="0.76296296296296306"/>
    <n v="1.9409913703703703"/>
    <n v="0"/>
    <n v="8.7662488277777779"/>
    <n v="315"/>
    <n v="33"/>
    <n v="0"/>
    <n v="0"/>
    <n v="0"/>
    <n v="0"/>
    <n v="0"/>
    <n v="0"/>
    <n v="0"/>
    <s v="Store Not Ready for Rider"/>
    <n v="1"/>
    <n v="7.9588627833333332"/>
    <n v="121.50884593333333"/>
    <n v="7"/>
    <n v="0.1111111111111111"/>
    <n v="0"/>
    <n v="35"/>
    <n v="5.3059085222222219E-2"/>
    <n v="0.12273620801346802"/>
    <n v="6"/>
    <n v="27"/>
    <n v="1"/>
    <n v="4"/>
    <s v="Recover overdue put-away workload"/>
    <x v="3"/>
    <s v="Hyderabad"/>
    <s v="Large"/>
    <n v="2200"/>
    <n v="3.2"/>
    <d v="1899-12-30T06:30:00"/>
    <d v="1899-12-30T07:00:00"/>
    <x v="6"/>
    <b v="0"/>
  </r>
  <r>
    <s v="DS004_20260704_I15"/>
    <s v="DS004"/>
    <d v="2026-07-04T00:00:00"/>
    <n v="15"/>
    <s v="Morning"/>
    <n v="10"/>
    <n v="10"/>
    <n v="3"/>
    <n v="2"/>
    <n v="5"/>
    <n v="225"/>
    <n v="1"/>
    <s v="P_DS004_019|P_DS004_022|P_DS004_025"/>
    <s v="P_DS004_028|P_DS004_031"/>
    <s v="P_DS004_001|P_DS004_004|P_DS004_007|P_DS004_010|P_DS004_016"/>
    <n v="2"/>
    <n v="225"/>
    <n v="775"/>
    <n v="1"/>
    <n v="45"/>
    <n v="10"/>
    <n v="47"/>
    <n v="10792.09"/>
    <n v="4.7"/>
    <n v="1079.2090000000001"/>
    <n v="12.7"/>
    <n v="10.985012138333333"/>
    <n v="1"/>
    <n v="5.0328849999999601E-3"/>
    <n v="0"/>
    <n v="1.288975507237214"/>
    <n v="0.7383333333333334"/>
    <n v="2.0273088316666668"/>
    <n v="0"/>
    <n v="7.9827032999999998"/>
    <n v="350"/>
    <n v="33"/>
    <n v="0"/>
    <n v="0"/>
    <n v="0"/>
    <n v="0"/>
    <n v="0"/>
    <n v="0"/>
    <n v="0"/>
    <s v="Store Not Ready for Rider"/>
    <n v="1"/>
    <n v="15.533147866666667"/>
    <n v="122.78830120000001"/>
    <n v="10"/>
    <n v="0.1"/>
    <n v="0"/>
    <n v="35"/>
    <n v="0.10355431911111111"/>
    <n v="0.12402858707070707"/>
    <n v="6"/>
    <n v="27"/>
    <n v="1"/>
    <n v="4"/>
    <s v="Recover overdue put-away workload"/>
    <x v="3"/>
    <s v="Hyderabad"/>
    <s v="Large"/>
    <n v="2200"/>
    <n v="3.2"/>
    <d v="1899-12-30T07:00:00"/>
    <d v="1899-12-30T07:30:00"/>
    <x v="7"/>
    <b v="0"/>
  </r>
  <r>
    <s v="DS004_20260704_I16"/>
    <s v="DS004"/>
    <d v="2026-07-04T00:00:00"/>
    <n v="16"/>
    <s v="Morning"/>
    <n v="19"/>
    <n v="10"/>
    <n v="3"/>
    <n v="2"/>
    <n v="5"/>
    <n v="225"/>
    <n v="1"/>
    <s v="P_DS004_022|P_DS004_025|P_DS004_028"/>
    <s v="P_DS004_031|P_DS004_001"/>
    <s v="P_DS004_004|P_DS004_007|P_DS004_010|P_DS004_016|P_DS004_019"/>
    <n v="3.8"/>
    <n v="225"/>
    <n v="550"/>
    <n v="1"/>
    <n v="44"/>
    <n v="19"/>
    <n v="93"/>
    <n v="20715.79"/>
    <n v="4.8947368421052628"/>
    <n v="1090.3047368421053"/>
    <n v="13.052631578947368"/>
    <n v="11.308230059649121"/>
    <n v="1"/>
    <n v="4.0457340350877176E-2"/>
    <n v="0"/>
    <n v="1.2950082269445364"/>
    <n v="0.60263157894736841"/>
    <n v="1.8976397999999999"/>
    <n v="0"/>
    <n v="8.5079586745614044"/>
    <n v="665"/>
    <n v="33"/>
    <n v="2"/>
    <n v="2"/>
    <n v="2"/>
    <n v="0"/>
    <n v="0"/>
    <n v="0"/>
    <n v="849.5"/>
    <s v="Last-Mile Travel"/>
    <n v="1"/>
    <n v="24.6051562"/>
    <n v="223.51362396666667"/>
    <n v="12"/>
    <n v="5.2631578947368418E-2"/>
    <n v="0.10526315789473684"/>
    <n v="35"/>
    <n v="0.16403437466666668"/>
    <n v="0.22577133734006735"/>
    <n v="11"/>
    <n v="22"/>
    <n v="2"/>
    <n v="3"/>
    <s v="Recover overdue put-away workload"/>
    <x v="3"/>
    <s v="Hyderabad"/>
    <s v="Large"/>
    <n v="2200"/>
    <n v="3.2"/>
    <d v="1899-12-30T07:30:00"/>
    <d v="1899-12-30T08:00:00"/>
    <x v="7"/>
    <b v="0"/>
  </r>
  <r>
    <s v="DS004_20260704_I17"/>
    <s v="DS004"/>
    <d v="2026-07-04T00:00:00"/>
    <n v="17"/>
    <s v="Morning"/>
    <n v="35"/>
    <n v="20"/>
    <n v="3"/>
    <n v="2"/>
    <n v="15"/>
    <n v="225"/>
    <n v="1"/>
    <s v="P_DS004_031|P_DS004_032|P_DS004_035"/>
    <s v="P_DS004_001|P_DS004_002"/>
    <s v="P_DS004_004|P_DS004_007|P_DS004_008|P_DS004_010|P_DS004_011|P_DS004_014|P_DS004_016|P_DS004_017|P_DS004_019|P_DS004_022|P_DS004_023|P_DS004_025|P_DS004_026|P_DS004_028|P_DS004_029"/>
    <n v="2.3333333333333335"/>
    <n v="225"/>
    <n v="325"/>
    <n v="1"/>
    <n v="43"/>
    <n v="35"/>
    <n v="170"/>
    <n v="40587.199999999997"/>
    <n v="4.8571428571428568"/>
    <n v="1159.6342857142856"/>
    <n v="12.457142857142857"/>
    <n v="10.552702279047619"/>
    <n v="3"/>
    <n v="0.12655442142857143"/>
    <n v="0"/>
    <n v="1.3057410850214584"/>
    <n v="0.65904761904761899"/>
    <n v="1.9647886952380953"/>
    <n v="0"/>
    <n v="7.6141040495238093"/>
    <n v="1225"/>
    <n v="67"/>
    <n v="3"/>
    <n v="3"/>
    <n v="2"/>
    <n v="1"/>
    <n v="0"/>
    <n v="0"/>
    <n v="676.74"/>
    <s v="Store Not Ready for Rider"/>
    <n v="3"/>
    <n v="44.574482283333332"/>
    <n v="343.28634203333331"/>
    <n v="20"/>
    <n v="8.5714285714285715E-2"/>
    <n v="8.5714285714285715E-2"/>
    <n v="35"/>
    <n v="9.9054405074074064E-2"/>
    <n v="0.17078922489220563"/>
    <n v="17"/>
    <n v="50"/>
    <n v="3"/>
    <n v="12"/>
    <s v="Recover overdue put-away workload"/>
    <x v="3"/>
    <s v="Hyderabad"/>
    <s v="Large"/>
    <n v="2200"/>
    <n v="3.2"/>
    <d v="1899-12-30T08:00:00"/>
    <d v="1899-12-30T08:30:00"/>
    <x v="8"/>
    <b v="0"/>
  </r>
  <r>
    <s v="DS004_20260704_I18"/>
    <s v="DS004"/>
    <d v="2026-07-04T00:00:00"/>
    <n v="18"/>
    <s v="Morning"/>
    <n v="33"/>
    <n v="21"/>
    <n v="3"/>
    <n v="2"/>
    <n v="16"/>
    <n v="225"/>
    <n v="1"/>
    <s v="P_DS004_031|P_DS004_032|P_DS004_035"/>
    <s v="P_DS004_001|P_DS004_002"/>
    <s v="P_DS004_004|P_DS004_005|P_DS004_007|P_DS004_008|P_DS004_010|P_DS004_011|P_DS004_014|P_DS004_016|P_DS004_017|P_DS004_019|P_DS004_022|P_DS004_023|P_DS004_025|P_DS004_026|P_DS004_028|P_DS004_029"/>
    <n v="2.0625"/>
    <n v="225"/>
    <n v="100"/>
    <n v="1"/>
    <n v="42"/>
    <n v="33"/>
    <n v="161"/>
    <n v="34332.5"/>
    <n v="4.8787878787878789"/>
    <n v="1040.378787878788"/>
    <n v="12.848484848484848"/>
    <n v="10.817826083333333"/>
    <n v="1"/>
    <n v="9.4567585858585552E-3"/>
    <n v="0"/>
    <n v="1.279114356922187"/>
    <n v="0.70000000000000007"/>
    <n v="1.9791143484848484"/>
    <n v="0"/>
    <n v="7.9695198065656569"/>
    <n v="1155"/>
    <n v="70"/>
    <n v="0"/>
    <n v="0"/>
    <n v="0"/>
    <n v="0"/>
    <n v="0"/>
    <n v="0"/>
    <n v="0"/>
    <s v="Store Not Ready for Rider"/>
    <n v="1"/>
    <n v="41.599703300000002"/>
    <n v="451.25518151666665"/>
    <n v="23"/>
    <n v="3.0303030303030304E-2"/>
    <n v="0"/>
    <n v="35"/>
    <n v="8.6666048541666665E-2"/>
    <n v="0.21488341976984127"/>
    <n v="22"/>
    <n v="48"/>
    <n v="2"/>
    <n v="14"/>
    <s v="Recover overdue put-away workload"/>
    <x v="3"/>
    <s v="Hyderabad"/>
    <s v="Large"/>
    <n v="2200"/>
    <n v="3.2"/>
    <d v="1899-12-30T08:30:00"/>
    <d v="1899-12-30T09:00:00"/>
    <x v="8"/>
    <b v="0"/>
  </r>
  <r>
    <s v="DS004_20260704_I19"/>
    <s v="DS004"/>
    <d v="2026-07-04T00:00:00"/>
    <n v="19"/>
    <s v="Morning"/>
    <n v="45"/>
    <n v="11"/>
    <n v="0"/>
    <n v="2"/>
    <n v="9"/>
    <n v="0"/>
    <n v="1"/>
    <s v=""/>
    <s v="P_DS004_029|P_DS004_032"/>
    <s v="P_DS004_035|P_DS004_002|P_DS004_005|P_DS004_008|P_DS004_011|P_DS004_014|P_DS004_017|P_DS004_023|P_DS004_026"/>
    <n v="5"/>
    <n v="0"/>
    <n v="100"/>
    <n v="1"/>
    <n v="41"/>
    <n v="45"/>
    <n v="195"/>
    <n v="41510.699999999997"/>
    <n v="4.333333333333333"/>
    <n v="922.45999999999992"/>
    <n v="12.644444444444444"/>
    <n v="10.007232664814815"/>
    <n v="1"/>
    <n v="2.307674185185182E-2"/>
    <n v="0"/>
    <n v="1.1592119524315776"/>
    <n v="0.65259259259259261"/>
    <n v="1.8118045359259261"/>
    <n v="0"/>
    <n v="7.3698725622222216"/>
    <n v="1575"/>
    <n v="37"/>
    <n v="0"/>
    <n v="0"/>
    <n v="0"/>
    <n v="0"/>
    <n v="0"/>
    <n v="0"/>
    <n v="0"/>
    <s v="Last-Mile Travel"/>
    <n v="1"/>
    <n v="53.245131333333333"/>
    <n v="445.30453321666664"/>
    <n v="34"/>
    <n v="2.2222222222222223E-2"/>
    <n v="0"/>
    <n v="35"/>
    <n v="0.1972041901234568"/>
    <n v="0.40117525515015012"/>
    <n v="22"/>
    <n v="15"/>
    <n v="3"/>
    <n v="6"/>
    <s v="Recover overdue put-away workload"/>
    <x v="3"/>
    <s v="Hyderabad"/>
    <s v="Large"/>
    <n v="2200"/>
    <n v="3.2"/>
    <d v="1899-12-30T09:00:00"/>
    <d v="1899-12-30T09:30:00"/>
    <x v="9"/>
    <b v="0"/>
  </r>
  <r>
    <s v="DS004_20260704_I20"/>
    <s v="DS004"/>
    <d v="2026-07-04T00:00:00"/>
    <n v="20"/>
    <s v="Morning"/>
    <n v="95"/>
    <n v="11"/>
    <n v="0"/>
    <n v="2"/>
    <n v="9"/>
    <n v="0"/>
    <n v="1"/>
    <s v=""/>
    <s v="P_DS004_032|P_DS004_035"/>
    <s v="P_DS004_002|P_DS004_005|P_DS004_008|P_DS004_011|P_DS004_014|P_DS004_017|P_DS004_023|P_DS004_026|P_DS004_029"/>
    <n v="10.555555555555555"/>
    <n v="0"/>
    <n v="100"/>
    <n v="1"/>
    <n v="40"/>
    <n v="95"/>
    <n v="473"/>
    <n v="103149.86"/>
    <n v="4.9789473684210526"/>
    <n v="1085.788"/>
    <n v="15.610526315789473"/>
    <n v="11.247372438771929"/>
    <n v="4"/>
    <n v="2.6074138421052634E-2"/>
    <n v="0"/>
    <n v="1.3008995300180386"/>
    <n v="0.63035087719298244"/>
    <n v="0.79060729666666674"/>
    <n v="0.70075352210526309"/>
    <n v="7.6955439452631573"/>
    <n v="3325"/>
    <n v="37"/>
    <n v="2"/>
    <n v="2"/>
    <n v="0"/>
    <n v="1"/>
    <n v="1"/>
    <n v="0"/>
    <n v="1040.31"/>
    <s v="Last-Mile Travel"/>
    <n v="3"/>
    <n v="124.24238625"/>
    <n v="895.30026441666666"/>
    <n v="37"/>
    <n v="4.2105263157894736E-2"/>
    <n v="2.1052631578947368E-2"/>
    <n v="35"/>
    <n v="0.46015698611111111"/>
    <n v="0.80657681478978982"/>
    <n v="43"/>
    <n v="-6"/>
    <n v="6"/>
    <n v="3"/>
    <s v="Recover overdue put-away workload"/>
    <x v="3"/>
    <s v="Hyderabad"/>
    <s v="Large"/>
    <n v="2200"/>
    <n v="3.2"/>
    <d v="1899-12-30T09:30:00"/>
    <d v="1899-12-30T10:00:00"/>
    <x v="9"/>
    <b v="0"/>
  </r>
  <r>
    <s v="DS004_20260704_I21"/>
    <s v="DS004"/>
    <d v="2026-07-04T00:00:00"/>
    <n v="21"/>
    <s v="Morning"/>
    <n v="94"/>
    <n v="11"/>
    <n v="0"/>
    <n v="2"/>
    <n v="9"/>
    <n v="0"/>
    <n v="1"/>
    <s v=""/>
    <s v="P_DS004_035|P_DS004_002"/>
    <s v="P_DS004_005|P_DS004_008|P_DS004_011|P_DS004_014|P_DS004_017|P_DS004_023|P_DS004_026|P_DS004_029|P_DS004_032"/>
    <n v="10.444444444444445"/>
    <n v="0"/>
    <n v="100"/>
    <n v="1"/>
    <n v="39"/>
    <n v="94"/>
    <n v="458"/>
    <n v="108735.06"/>
    <n v="4.8723404255319149"/>
    <n v="1156.7559574468085"/>
    <n v="15.787234042553191"/>
    <n v="16.022627749113475"/>
    <n v="47"/>
    <n v="0.99547456365248232"/>
    <n v="0"/>
    <n v="1.2815601535368162"/>
    <n v="0.67446808510638301"/>
    <n v="3.9217242907801418E-3"/>
    <n v="4.9228930218085107"/>
    <n v="8.2467206643617015"/>
    <n v="3290"/>
    <n v="37"/>
    <n v="1"/>
    <n v="1"/>
    <n v="0"/>
    <n v="0"/>
    <n v="1"/>
    <n v="0"/>
    <n v="177.56"/>
    <s v="Rider Supply / Availability"/>
    <n v="46"/>
    <n v="117.18421648333333"/>
    <n v="1040.6359203333334"/>
    <n v="37"/>
    <n v="0.5"/>
    <n v="1.0638297872340425E-2"/>
    <n v="35"/>
    <n v="0.43401561660493826"/>
    <n v="0.93750983813813815"/>
    <n v="50"/>
    <n v="-13"/>
    <n v="6"/>
    <n v="3"/>
    <s v="Add or rebalance riders in this interval"/>
    <x v="3"/>
    <s v="Hyderabad"/>
    <s v="Large"/>
    <n v="2200"/>
    <n v="3.2"/>
    <d v="1899-12-30T10:00:00"/>
    <d v="1899-12-30T10:30:00"/>
    <x v="10"/>
    <b v="0"/>
  </r>
  <r>
    <s v="DS004_20260704_I22"/>
    <s v="DS004"/>
    <d v="2026-07-04T00:00:00"/>
    <n v="22"/>
    <s v="Morning"/>
    <n v="103"/>
    <n v="11"/>
    <n v="0"/>
    <n v="2"/>
    <n v="9"/>
    <n v="0"/>
    <n v="1"/>
    <s v=""/>
    <s v="P_DS004_002|P_DS004_005"/>
    <s v="P_DS004_008|P_DS004_011|P_DS004_014|P_DS004_017|P_DS004_023|P_DS004_026|P_DS004_029|P_DS004_032|P_DS004_035"/>
    <n v="11.444444444444445"/>
    <n v="0"/>
    <n v="100"/>
    <n v="1"/>
    <n v="38"/>
    <n v="103"/>
    <n v="527"/>
    <n v="117437.83"/>
    <n v="5.116504854368932"/>
    <n v="1140.1731067961166"/>
    <n v="16.310679611650485"/>
    <n v="22.661405002750811"/>
    <n v="102"/>
    <n v="6.36108351197411"/>
    <n v="0"/>
    <n v="1.3210210833610254"/>
    <n v="0.63300970873786411"/>
    <n v="0"/>
    <n v="11.652093911165048"/>
    <n v="8.1734032684466023"/>
    <n v="3605"/>
    <n v="37"/>
    <n v="0"/>
    <n v="0"/>
    <n v="0"/>
    <n v="0"/>
    <n v="0"/>
    <n v="0"/>
    <n v="0"/>
    <s v="Rider Supply / Availability"/>
    <n v="102"/>
    <n v="137.08485318333334"/>
    <n v="1035.75559505"/>
    <n v="37"/>
    <n v="0.99029126213592233"/>
    <n v="0"/>
    <n v="35"/>
    <n v="0.50772167845679017"/>
    <n v="0.93311314869369366"/>
    <n v="50"/>
    <n v="-13"/>
    <n v="7"/>
    <n v="2"/>
    <s v="Add or rebalance riders in this interval"/>
    <x v="3"/>
    <s v="Hyderabad"/>
    <s v="Large"/>
    <n v="2200"/>
    <n v="3.2"/>
    <d v="1899-12-30T10:30:00"/>
    <d v="1899-12-30T11:00:00"/>
    <x v="10"/>
    <b v="0"/>
  </r>
  <r>
    <s v="DS004_20260704_I23"/>
    <s v="DS004"/>
    <d v="2026-07-04T00:00:00"/>
    <n v="23"/>
    <s v="Lunch"/>
    <n v="100"/>
    <n v="11"/>
    <n v="0"/>
    <n v="0"/>
    <n v="11"/>
    <n v="0"/>
    <n v="0"/>
    <s v=""/>
    <s v=""/>
    <s v="P_DS004_005|P_DS004_008|P_DS004_011|P_DS004_014|P_DS004_017|P_DS004_023|P_DS004_026|P_DS004_029|P_DS004_032|P_DS004_035|P_DS004_002"/>
    <n v="9.0909090909090917"/>
    <n v="0"/>
    <n v="100"/>
    <n v="0"/>
    <n v="38"/>
    <n v="100"/>
    <n v="466"/>
    <n v="101714.1"/>
    <n v="4.66"/>
    <n v="1017.1410000000001"/>
    <n v="15.8"/>
    <n v="27.412491703000001"/>
    <n v="100"/>
    <n v="11.612491703"/>
    <n v="6.7159361666666653E-3"/>
    <n v="1.2031515308528637"/>
    <n v="0.6293333333333333"/>
    <n v="0"/>
    <n v="17.064553035166668"/>
    <n v="7.5454045261666671"/>
    <n v="3500"/>
    <n v="37"/>
    <n v="5"/>
    <n v="5"/>
    <n v="4"/>
    <n v="0"/>
    <n v="1"/>
    <n v="0"/>
    <n v="1051.54"/>
    <s v="Rider Supply / Availability"/>
    <n v="100"/>
    <n v="118.57989876666667"/>
    <n v="1034.6631787666668"/>
    <n v="37"/>
    <n v="1"/>
    <n v="0.05"/>
    <n v="35"/>
    <n v="0.35933302656565658"/>
    <n v="0.93212898987987991"/>
    <n v="50"/>
    <n v="-13"/>
    <n v="6"/>
    <n v="5"/>
    <s v="Add or rebalance riders in this interval"/>
    <x v="3"/>
    <s v="Hyderabad"/>
    <s v="Large"/>
    <n v="2200"/>
    <n v="3.2"/>
    <d v="1899-12-30T11:00:00"/>
    <d v="1899-12-30T11:30:00"/>
    <x v="11"/>
    <b v="0"/>
  </r>
  <r>
    <s v="DS004_20260704_I24"/>
    <s v="DS004"/>
    <d v="2026-07-04T00:00:00"/>
    <n v="24"/>
    <s v="Lunch"/>
    <n v="97"/>
    <n v="11"/>
    <n v="0"/>
    <n v="0"/>
    <n v="11"/>
    <n v="0"/>
    <n v="0"/>
    <s v=""/>
    <s v=""/>
    <s v="P_DS004_008|P_DS004_011|P_DS004_014|P_DS004_017|P_DS004_023|P_DS004_026|P_DS004_029|P_DS004_032|P_DS004_035|P_DS004_002|P_DS004_005"/>
    <n v="8.8181818181818183"/>
    <n v="0"/>
    <n v="100"/>
    <n v="0"/>
    <n v="38"/>
    <n v="97"/>
    <n v="476"/>
    <n v="107177.76"/>
    <n v="4.9072164948453612"/>
    <n v="1104.9253608247423"/>
    <n v="15.68041237113402"/>
    <n v="32.327863016494845"/>
    <n v="97"/>
    <n v="16.647450645360824"/>
    <n v="0"/>
    <n v="1.2622614976636213"/>
    <n v="0.59845360824742266"/>
    <n v="0"/>
    <n v="21.972509406013746"/>
    <n v="7.567662550343643"/>
    <n v="3395"/>
    <n v="37"/>
    <n v="1"/>
    <n v="1"/>
    <n v="1"/>
    <n v="0"/>
    <n v="0"/>
    <n v="0"/>
    <n v="292.04000000000002"/>
    <s v="Rider Supply / Availability"/>
    <n v="97"/>
    <n v="122.97976738333334"/>
    <n v="1027.7830432999999"/>
    <n v="37"/>
    <n v="1"/>
    <n v="1.0309278350515464E-2"/>
    <n v="35"/>
    <n v="0.3726659617676768"/>
    <n v="0.92593066963963955"/>
    <n v="49"/>
    <n v="-12"/>
    <n v="6"/>
    <n v="5"/>
    <s v="Add or rebalance riders in this interval"/>
    <x v="3"/>
    <s v="Hyderabad"/>
    <s v="Large"/>
    <n v="2200"/>
    <n v="3.2"/>
    <d v="1899-12-30T11:30:00"/>
    <d v="1899-12-30T12:00:00"/>
    <x v="11"/>
    <b v="0"/>
  </r>
  <r>
    <s v="DS004_20260704_I25"/>
    <s v="DS004"/>
    <d v="2026-07-04T00:00:00"/>
    <n v="25"/>
    <s v="Lunch"/>
    <n v="109"/>
    <n v="11"/>
    <n v="0"/>
    <n v="0"/>
    <n v="11"/>
    <n v="0"/>
    <n v="0"/>
    <s v=""/>
    <s v=""/>
    <s v="P_DS004_011|P_DS004_014|P_DS004_017|P_DS004_023|P_DS004_026|P_DS004_029|P_DS004_032|P_DS004_035|P_DS004_002|P_DS004_005|P_DS004_008"/>
    <n v="9.9090909090909083"/>
    <n v="0"/>
    <n v="100"/>
    <n v="0"/>
    <n v="38"/>
    <n v="109"/>
    <n v="524"/>
    <n v="113952.33"/>
    <n v="4.807339449541284"/>
    <n v="1045.4342201834863"/>
    <n v="17.651376146788991"/>
    <n v="37.645394667584092"/>
    <n v="109"/>
    <n v="19.994018520795109"/>
    <n v="0"/>
    <n v="1.2505920896713167"/>
    <n v="0.60917431192660554"/>
    <n v="0"/>
    <n v="27.535748009938839"/>
    <n v="7.3110423281345565"/>
    <n v="4360"/>
    <n v="37"/>
    <n v="0"/>
    <n v="0"/>
    <n v="0"/>
    <n v="0"/>
    <n v="0"/>
    <n v="0"/>
    <n v="0"/>
    <s v="Rider Supply / Availability"/>
    <n v="109"/>
    <n v="135.0882828"/>
    <n v="1028.57087325"/>
    <n v="37"/>
    <n v="1"/>
    <n v="0"/>
    <n v="40"/>
    <n v="0.40935843272727274"/>
    <n v="0.92664042635135135"/>
    <n v="49"/>
    <n v="-12"/>
    <n v="7"/>
    <n v="4"/>
    <s v="Add or rebalance riders in this interval"/>
    <x v="3"/>
    <s v="Hyderabad"/>
    <s v="Large"/>
    <n v="2200"/>
    <n v="3.2"/>
    <d v="1899-12-30T12:00:00"/>
    <d v="1899-12-30T12:30:00"/>
    <x v="12"/>
    <b v="1"/>
  </r>
  <r>
    <s v="DS004_20260704_I26"/>
    <s v="DS004"/>
    <d v="2026-07-04T00:00:00"/>
    <n v="26"/>
    <s v="Lunch"/>
    <n v="109"/>
    <n v="11"/>
    <n v="0"/>
    <n v="0"/>
    <n v="11"/>
    <n v="0"/>
    <n v="0"/>
    <s v=""/>
    <s v=""/>
    <s v="P_DS004_014|P_DS004_017|P_DS004_023|P_DS004_026|P_DS004_029|P_DS004_032|P_DS004_035|P_DS004_002|P_DS004_005|P_DS004_008|P_DS004_011"/>
    <n v="9.9090909090909083"/>
    <n v="0"/>
    <n v="100"/>
    <n v="0"/>
    <n v="38"/>
    <n v="109"/>
    <n v="574"/>
    <n v="124189.89"/>
    <n v="5.2660550458715596"/>
    <n v="1139.3567889908256"/>
    <n v="17.73394495412844"/>
    <n v="43.874871861467895"/>
    <n v="109"/>
    <n v="26.140926907339448"/>
    <n v="0"/>
    <n v="1.3532064400660173"/>
    <n v="0.66819571865443417"/>
    <n v="0"/>
    <n v="33.270382842048924"/>
    <n v="7.6826281357798161"/>
    <n v="4360"/>
    <n v="37"/>
    <n v="0"/>
    <n v="0"/>
    <n v="0"/>
    <n v="0"/>
    <n v="0"/>
    <n v="0"/>
    <n v="0"/>
    <s v="Rider Supply / Availability"/>
    <n v="109"/>
    <n v="149.50759880000001"/>
    <n v="1026.7618703833334"/>
    <n v="37"/>
    <n v="1"/>
    <n v="0"/>
    <n v="40"/>
    <n v="0.45305332969696971"/>
    <n v="0.92501069403903913"/>
    <n v="49"/>
    <n v="-12"/>
    <n v="8"/>
    <n v="3"/>
    <s v="Add or rebalance riders in this interval"/>
    <x v="3"/>
    <s v="Hyderabad"/>
    <s v="Large"/>
    <n v="2200"/>
    <n v="3.2"/>
    <d v="1899-12-30T12:30:00"/>
    <d v="1899-12-30T13:00:00"/>
    <x v="12"/>
    <b v="1"/>
  </r>
  <r>
    <s v="DS004_20260704_I27"/>
    <s v="DS004"/>
    <d v="2026-07-04T00:00:00"/>
    <n v="27"/>
    <s v="Lunch"/>
    <n v="115"/>
    <n v="11"/>
    <n v="0"/>
    <n v="0"/>
    <n v="11"/>
    <n v="0"/>
    <n v="0"/>
    <s v=""/>
    <s v=""/>
    <s v="P_DS004_017|P_DS004_023|P_DS004_026|P_DS004_029|P_DS004_032|P_DS004_035|P_DS004_002|P_DS004_005|P_DS004_008|P_DS004_011|P_DS004_014"/>
    <n v="10.454545454545457"/>
    <n v="0"/>
    <n v="100"/>
    <n v="0"/>
    <n v="38"/>
    <n v="115"/>
    <n v="602"/>
    <n v="133316.20000000001"/>
    <n v="5.2347826086956522"/>
    <n v="1159.2713043478261"/>
    <n v="18.11304347826087"/>
    <n v="52.072615616231886"/>
    <n v="115"/>
    <n v="33.959572137971016"/>
    <n v="2.8591813043478253E-3"/>
    <n v="1.3767500163416897"/>
    <n v="0.66362318840579704"/>
    <n v="0"/>
    <n v="41.679482380289855"/>
    <n v="7.5080167821739137"/>
    <n v="4600"/>
    <n v="37"/>
    <n v="6"/>
    <n v="6"/>
    <n v="4"/>
    <n v="1"/>
    <n v="1"/>
    <n v="0"/>
    <n v="1175.21"/>
    <s v="Rider Supply / Availability"/>
    <n v="115"/>
    <n v="156.52955161666668"/>
    <n v="1029.8554121166667"/>
    <n v="37"/>
    <n v="1"/>
    <n v="5.2173913043478258E-2"/>
    <n v="40"/>
    <n v="0.47433197459595966"/>
    <n v="0.9277976685735736"/>
    <n v="50"/>
    <n v="-13"/>
    <n v="8"/>
    <n v="3"/>
    <s v="Add or rebalance riders in this interval"/>
    <x v="3"/>
    <s v="Hyderabad"/>
    <s v="Large"/>
    <n v="2200"/>
    <n v="3.2"/>
    <d v="1899-12-30T13:00:00"/>
    <d v="1899-12-30T13:30:00"/>
    <x v="13"/>
    <b v="1"/>
  </r>
  <r>
    <s v="DS004_20260704_I28"/>
    <s v="DS004"/>
    <d v="2026-07-04T00:00:00"/>
    <n v="28"/>
    <s v="Lunch"/>
    <n v="100"/>
    <n v="11"/>
    <n v="0"/>
    <n v="0"/>
    <n v="11"/>
    <n v="0"/>
    <n v="0"/>
    <s v=""/>
    <s v=""/>
    <s v="P_DS004_023|P_DS004_026|P_DS004_029|P_DS004_032|P_DS004_035|P_DS004_002|P_DS004_005|P_DS004_008|P_DS004_011|P_DS004_014|P_DS004_017"/>
    <n v="9.0909090909090917"/>
    <n v="0"/>
    <n v="100"/>
    <n v="0"/>
    <n v="38"/>
    <n v="100"/>
    <n v="478"/>
    <n v="102623.39"/>
    <n v="4.78"/>
    <n v="1026.2338999999999"/>
    <n v="17.12"/>
    <n v="58.603116469500002"/>
    <n v="100"/>
    <n v="41.483116469500004"/>
    <n v="0"/>
    <n v="1.2442313289472948"/>
    <n v="0.63216666666666665"/>
    <n v="0"/>
    <n v="48.385500125666667"/>
    <n v="7.4057183389999999"/>
    <n v="4000"/>
    <n v="37"/>
    <n v="8"/>
    <n v="8"/>
    <n v="4"/>
    <n v="1"/>
    <n v="3"/>
    <n v="0"/>
    <n v="3009.76"/>
    <s v="Rider Supply / Availability"/>
    <n v="100"/>
    <n v="128.6826744"/>
    <n v="1032.9164186166668"/>
    <n v="37"/>
    <n v="1"/>
    <n v="0.08"/>
    <n v="40"/>
    <n v="0.38994749818181818"/>
    <n v="0.93055533208708718"/>
    <n v="50"/>
    <n v="-13"/>
    <n v="7"/>
    <n v="4"/>
    <s v="Add or rebalance riders in this interval"/>
    <x v="3"/>
    <s v="Hyderabad"/>
    <s v="Large"/>
    <n v="2200"/>
    <n v="3.2"/>
    <d v="1899-12-30T13:30:00"/>
    <d v="1899-12-30T14:00:00"/>
    <x v="13"/>
    <b v="1"/>
  </r>
  <r>
    <s v="DS004_20260704_I29"/>
    <s v="DS004"/>
    <d v="2026-07-04T00:00:00"/>
    <n v="29"/>
    <s v="Lunch"/>
    <n v="116"/>
    <n v="11"/>
    <n v="0"/>
    <n v="0"/>
    <n v="11"/>
    <n v="0"/>
    <n v="0"/>
    <s v=""/>
    <s v=""/>
    <s v="P_DS004_026|P_DS004_029|P_DS004_032|P_DS004_035|P_DS004_002|P_DS004_005|P_DS004_008|P_DS004_011|P_DS004_014|P_DS004_017|P_DS004_023"/>
    <n v="10.545454545454543"/>
    <n v="0"/>
    <n v="100"/>
    <n v="0"/>
    <n v="38"/>
    <n v="116"/>
    <n v="599"/>
    <n v="136763.53"/>
    <n v="5.1637931034482758"/>
    <n v="1178.995948275862"/>
    <n v="16.887931034482758"/>
    <n v="66.848234009913796"/>
    <n v="116"/>
    <n v="49.960302975431034"/>
    <n v="5.0930531609195344E-4"/>
    <n v="1.3400716722532751"/>
    <n v="0.62054597701149428"/>
    <n v="0"/>
    <n v="56.024696797988504"/>
    <n v="7.9292205933908049"/>
    <n v="4060"/>
    <n v="37"/>
    <n v="2"/>
    <n v="2"/>
    <n v="1"/>
    <n v="1"/>
    <n v="0"/>
    <n v="0"/>
    <n v="358.95"/>
    <s v="Rider Supply / Availability"/>
    <n v="116"/>
    <n v="150.81786059999999"/>
    <n v="1032.6786107833334"/>
    <n v="37"/>
    <n v="1"/>
    <n v="1.7241379310344827E-2"/>
    <n v="35"/>
    <n v="0.45702381999999997"/>
    <n v="0.93034109079579586"/>
    <n v="50"/>
    <n v="-13"/>
    <n v="8"/>
    <n v="3"/>
    <s v="Add or rebalance riders in this interval"/>
    <x v="3"/>
    <s v="Hyderabad"/>
    <s v="Large"/>
    <n v="2200"/>
    <n v="3.2"/>
    <d v="1899-12-30T14:00:00"/>
    <d v="1899-12-30T14:30:00"/>
    <x v="14"/>
    <b v="0"/>
  </r>
  <r>
    <s v="DS004_20260704_I30"/>
    <s v="DS004"/>
    <d v="2026-07-04T00:00:00"/>
    <n v="30"/>
    <s v="Lunch"/>
    <n v="104"/>
    <n v="11"/>
    <n v="0"/>
    <n v="0"/>
    <n v="11"/>
    <n v="0"/>
    <n v="0"/>
    <s v=""/>
    <s v=""/>
    <s v="P_DS004_029|P_DS004_032|P_DS004_035|P_DS004_002|P_DS004_005|P_DS004_008|P_DS004_011|P_DS004_014|P_DS004_017|P_DS004_023|P_DS004_026"/>
    <n v="9.4545454545454568"/>
    <n v="0"/>
    <n v="100"/>
    <n v="0"/>
    <n v="38"/>
    <n v="104"/>
    <n v="534"/>
    <n v="131883.88"/>
    <n v="5.134615384615385"/>
    <n v="1268.1142307692307"/>
    <n v="16.048076923076923"/>
    <n v="74.530666258012815"/>
    <n v="104"/>
    <n v="58.482589334935895"/>
    <n v="0"/>
    <n v="1.3545813875691304"/>
    <n v="0.65592948717948718"/>
    <n v="0"/>
    <n v="64.172325546955122"/>
    <n v="7.4479900839743598"/>
    <n v="3640"/>
    <n v="37"/>
    <n v="3"/>
    <n v="3"/>
    <n v="2"/>
    <n v="1"/>
    <n v="0"/>
    <n v="0"/>
    <n v="979.06999999999994"/>
    <s v="Rider Supply / Availability"/>
    <n v="104"/>
    <n v="143.57671018333332"/>
    <n v="1026.0747818333334"/>
    <n v="37"/>
    <n v="1"/>
    <n v="2.8846153846153848E-2"/>
    <n v="35"/>
    <n v="0.43508093994949493"/>
    <n v="0.92439169534534538"/>
    <n v="49"/>
    <n v="-12"/>
    <n v="7"/>
    <n v="4"/>
    <s v="Add or rebalance riders in this interval"/>
    <x v="3"/>
    <s v="Hyderabad"/>
    <s v="Large"/>
    <n v="2200"/>
    <n v="3.2"/>
    <d v="1899-12-30T14:30:00"/>
    <d v="1899-12-30T15:00:00"/>
    <x v="14"/>
    <b v="0"/>
  </r>
  <r>
    <s v="DS004_20260704_I31"/>
    <s v="DS004"/>
    <d v="2026-07-04T00:00:00"/>
    <n v="31"/>
    <s v="Afternoon"/>
    <n v="106"/>
    <n v="11"/>
    <n v="0"/>
    <n v="2"/>
    <n v="9"/>
    <n v="0"/>
    <n v="1"/>
    <s v=""/>
    <s v="P_DS004_032|P_DS004_035"/>
    <s v="P_DS004_002|P_DS004_005|P_DS004_008|P_DS004_011|P_DS004_014|P_DS004_017|P_DS004_023|P_DS004_026|P_DS004_029"/>
    <n v="11.77777777777778"/>
    <n v="0"/>
    <n v="100"/>
    <n v="1"/>
    <n v="37"/>
    <n v="106"/>
    <n v="533"/>
    <n v="122712.54"/>
    <n v="5.0283018867924527"/>
    <n v="1157.6654716981132"/>
    <n v="16.415094339622641"/>
    <n v="65.772707213522011"/>
    <n v="106"/>
    <n v="49.357612873899377"/>
    <n v="1.3765059748427661E-3"/>
    <n v="1.302809622929388"/>
    <n v="0.6874213836477987"/>
    <n v="0"/>
    <n v="54.809066651572323"/>
    <n v="8.0059953048742134"/>
    <n v="3710"/>
    <n v="37"/>
    <n v="1"/>
    <n v="1"/>
    <n v="1"/>
    <n v="0"/>
    <n v="0"/>
    <n v="0"/>
    <n v="159.37"/>
    <s v="Rider Supply / Availability"/>
    <n v="106"/>
    <n v="135.65051476666667"/>
    <n v="1032.9039622166667"/>
    <n v="37"/>
    <n v="1"/>
    <n v="9.433962264150943E-3"/>
    <n v="35"/>
    <n v="0.50240931395061728"/>
    <n v="0.93054411010510518"/>
    <n v="50"/>
    <n v="-13"/>
    <n v="7"/>
    <n v="2"/>
    <s v="Add or rebalance riders in this interval"/>
    <x v="3"/>
    <s v="Hyderabad"/>
    <s v="Large"/>
    <n v="2200"/>
    <n v="3.2"/>
    <d v="1899-12-30T15:00:00"/>
    <d v="1899-12-30T15:30:00"/>
    <x v="15"/>
    <b v="0"/>
  </r>
  <r>
    <s v="DS004_20260704_I32"/>
    <s v="DS004"/>
    <d v="2026-07-04T00:00:00"/>
    <n v="32"/>
    <s v="Afternoon"/>
    <n v="94"/>
    <n v="11"/>
    <n v="0"/>
    <n v="2"/>
    <n v="9"/>
    <n v="0"/>
    <n v="1"/>
    <s v=""/>
    <s v="P_DS004_035|P_DS004_002"/>
    <s v="P_DS004_005|P_DS004_008|P_DS004_011|P_DS004_014|P_DS004_017|P_DS004_023|P_DS004_026|P_DS004_029|P_DS004_032"/>
    <n v="10.444444444444445"/>
    <n v="0"/>
    <n v="100"/>
    <n v="1"/>
    <n v="36"/>
    <n v="94"/>
    <n v="467"/>
    <n v="109327.02"/>
    <n v="4.9680851063829783"/>
    <n v="1163.0534042553193"/>
    <n v="15.48936170212766"/>
    <n v="51.23284497570922"/>
    <n v="94"/>
    <n v="35.74348327358156"/>
    <n v="1.4603106382978725E-3"/>
    <n v="1.2943849573103452"/>
    <n v="0.63475177304964536"/>
    <n v="0"/>
    <n v="40.825185635992909"/>
    <n v="7.5758211562056736"/>
    <n v="3290"/>
    <n v="37"/>
    <n v="6"/>
    <n v="6"/>
    <n v="5"/>
    <n v="1"/>
    <n v="0"/>
    <n v="0"/>
    <n v="1136.03"/>
    <s v="Rider Supply / Availability"/>
    <n v="94"/>
    <n v="124.79582298333334"/>
    <n v="1037.4858790833334"/>
    <n v="37"/>
    <n v="1"/>
    <n v="6.3829787234042548E-2"/>
    <n v="35"/>
    <n v="0.46220675179012349"/>
    <n v="0.93467196313813827"/>
    <n v="50"/>
    <n v="-13"/>
    <n v="6"/>
    <n v="3"/>
    <s v="Add or rebalance riders in this interval"/>
    <x v="3"/>
    <s v="Hyderabad"/>
    <s v="Large"/>
    <n v="2200"/>
    <n v="3.2"/>
    <d v="1899-12-30T15:30:00"/>
    <d v="1899-12-30T16:00:00"/>
    <x v="15"/>
    <b v="0"/>
  </r>
  <r>
    <s v="DS004_20260704_I33"/>
    <s v="DS004"/>
    <d v="2026-07-04T00:00:00"/>
    <n v="33"/>
    <s v="Afternoon"/>
    <n v="68"/>
    <n v="20"/>
    <n v="0"/>
    <n v="2"/>
    <n v="18"/>
    <n v="0"/>
    <n v="1"/>
    <s v=""/>
    <s v="P_DS004_024|P_DS004_026"/>
    <s v="P_DS004_029|P_DS004_030|P_DS004_032|P_DS004_033|P_DS004_035|P_DS004_002|P_DS004_003|P_DS004_005|P_DS004_008|P_DS004_009|P_DS004_011|P_DS004_012|P_DS004_014|P_DS004_015|P_DS004_017|P_DS004_018|P_DS004_021|P_DS004_023"/>
    <n v="3.7777777777777777"/>
    <n v="0"/>
    <n v="100"/>
    <n v="1"/>
    <n v="35"/>
    <n v="68"/>
    <n v="332"/>
    <n v="72689.679999999993"/>
    <n v="4.882352941176471"/>
    <n v="1068.965882352941"/>
    <n v="12.455882352941176"/>
    <n v="34.582343123039216"/>
    <n v="68"/>
    <n v="22.126460770098038"/>
    <n v="0"/>
    <n v="1.2682106454099438"/>
    <n v="0.6115196078431373"/>
    <n v="0"/>
    <n v="24.104864623039216"/>
    <n v="7.6930913762254898"/>
    <n v="2380"/>
    <n v="77"/>
    <n v="0"/>
    <n v="0"/>
    <n v="0"/>
    <n v="0"/>
    <n v="0"/>
    <n v="0"/>
    <n v="0"/>
    <s v="Rider Supply / Availability"/>
    <n v="68"/>
    <n v="84.866065966666667"/>
    <n v="2078.6947765499999"/>
    <n v="77"/>
    <n v="1"/>
    <n v="0"/>
    <n v="35"/>
    <n v="0.15715938141975308"/>
    <n v="0.89986786863636359"/>
    <n v="99"/>
    <n v="-22"/>
    <n v="5"/>
    <n v="13"/>
    <s v="Add or rebalance riders in this interval"/>
    <x v="3"/>
    <s v="Hyderabad"/>
    <s v="Large"/>
    <n v="2200"/>
    <n v="3.2"/>
    <d v="1899-12-30T16:00:00"/>
    <d v="1899-12-30T16:30:00"/>
    <x v="16"/>
    <b v="0"/>
  </r>
  <r>
    <s v="DS004_20260704_I34"/>
    <s v="DS004"/>
    <d v="2026-07-04T00:00:00"/>
    <n v="34"/>
    <s v="Afternoon"/>
    <n v="79"/>
    <n v="17"/>
    <n v="0"/>
    <n v="2"/>
    <n v="15"/>
    <n v="0"/>
    <n v="1"/>
    <s v=""/>
    <s v="P_DS004_003|P_DS004_005"/>
    <s v="P_DS004_009|P_DS004_011|P_DS004_012|P_DS004_015|P_DS004_017|P_DS004_018|P_DS004_021|P_DS004_023|P_DS004_024|P_DS004_026|P_DS004_029|P_DS004_030|P_DS004_032|P_DS004_033|P_DS004_035"/>
    <n v="5.2666666666666666"/>
    <n v="0"/>
    <n v="100"/>
    <n v="1"/>
    <n v="34"/>
    <n v="79"/>
    <n v="398"/>
    <n v="92812.72"/>
    <n v="5.037974683544304"/>
    <n v="1174.8445569620253"/>
    <n v="12.531645569620252"/>
    <n v="19.466175711181435"/>
    <n v="74"/>
    <n v="7.0711165691983124"/>
    <n v="0"/>
    <n v="1.3115578919759276"/>
    <n v="0.65063291139240509"/>
    <n v="8.5769990084388181E-2"/>
    <n v="8.9731035700421931"/>
    <n v="7.6545100202531646"/>
    <n v="2765"/>
    <n v="76"/>
    <n v="5"/>
    <n v="5"/>
    <n v="4"/>
    <n v="1"/>
    <n v="0"/>
    <n v="0"/>
    <n v="1545.3600000000001"/>
    <s v="Rider Supply / Availability"/>
    <n v="72"/>
    <n v="103.35703838333333"/>
    <n v="2121.1461705666666"/>
    <n v="76"/>
    <n v="0.93670886075949367"/>
    <n v="6.3291139240506333E-2"/>
    <n v="35"/>
    <n v="0.22968230751851851"/>
    <n v="0.93032726779239761"/>
    <n v="102"/>
    <n v="-26"/>
    <n v="5"/>
    <n v="10"/>
    <s v="Add or rebalance riders in this interval"/>
    <x v="3"/>
    <s v="Hyderabad"/>
    <s v="Large"/>
    <n v="2200"/>
    <n v="3.2"/>
    <d v="1899-12-30T16:30:00"/>
    <d v="1899-12-30T17:00:00"/>
    <x v="16"/>
    <b v="0"/>
  </r>
  <r>
    <s v="DS004_20260704_I35"/>
    <s v="DS004"/>
    <d v="2026-07-04T00:00:00"/>
    <n v="35"/>
    <s v="Afternoon"/>
    <n v="80"/>
    <n v="9"/>
    <n v="0"/>
    <n v="2"/>
    <n v="7"/>
    <n v="0"/>
    <n v="1"/>
    <s v=""/>
    <s v="P_DS004_033|P_DS004_003"/>
    <s v="P_DS004_009|P_DS004_012|P_DS004_015|P_DS004_018|P_DS004_021|P_DS004_024|P_DS004_030"/>
    <n v="11.428571428571429"/>
    <n v="0"/>
    <n v="100"/>
    <n v="1"/>
    <n v="33"/>
    <n v="80"/>
    <n v="370"/>
    <n v="82096.97"/>
    <n v="4.625"/>
    <n v="1026.212125"/>
    <n v="14.4125"/>
    <n v="10.545297985625"/>
    <n v="1"/>
    <n v="1.4424056666666685E-2"/>
    <n v="5.2694366666666643E-3"/>
    <n v="1.2447729441697213"/>
    <n v="0.64270833333333333"/>
    <n v="1.3741993575"/>
    <n v="8.592848291666666E-2"/>
    <n v="7.6353687868750004"/>
    <n v="2800"/>
    <n v="40"/>
    <n v="2"/>
    <n v="2"/>
    <n v="2"/>
    <n v="0"/>
    <n v="0"/>
    <n v="0"/>
    <n v="1402.05"/>
    <s v="Store Not Ready for Rider"/>
    <n v="1"/>
    <n v="100.9460945"/>
    <n v="1224.8623847833333"/>
    <n v="76"/>
    <n v="1.2500000000000001E-2"/>
    <n v="2.5000000000000001E-2"/>
    <n v="35"/>
    <n v="0.48069568809523811"/>
    <n v="1.0207186539861111"/>
    <n v="59"/>
    <n v="-19"/>
    <n v="5"/>
    <n v="2"/>
    <s v="Recover overdue put-away workload"/>
    <x v="3"/>
    <s v="Hyderabad"/>
    <s v="Large"/>
    <n v="2200"/>
    <n v="3.2"/>
    <d v="1899-12-30T17:00:00"/>
    <d v="1899-12-30T17:30:00"/>
    <x v="17"/>
    <b v="0"/>
  </r>
  <r>
    <s v="DS004_20260704_I36"/>
    <s v="DS004"/>
    <d v="2026-07-04T00:00:00"/>
    <n v="36"/>
    <s v="Afternoon"/>
    <n v="92"/>
    <n v="9"/>
    <n v="0"/>
    <n v="2"/>
    <n v="7"/>
    <n v="0"/>
    <n v="1"/>
    <s v=""/>
    <s v="P_DS004_003|P_DS004_009"/>
    <s v="P_DS004_012|P_DS004_015|P_DS004_018|P_DS004_021|P_DS004_024|P_DS004_030|P_DS004_033"/>
    <n v="13.142857142857142"/>
    <n v="0"/>
    <n v="100"/>
    <n v="1"/>
    <n v="32"/>
    <n v="92"/>
    <n v="427"/>
    <n v="108540.49"/>
    <n v="4.6413043478260869"/>
    <n v="1179.7879347826088"/>
    <n v="15.141304347826088"/>
    <n v="11.040448032065218"/>
    <n v="3"/>
    <n v="2.2793511231884077E-2"/>
    <n v="3.4421444202898541E-2"/>
    <n v="1.1989067044440396"/>
    <n v="0.6443840579710145"/>
    <n v="1.1825474610507245"/>
    <n v="0.27362200833333333"/>
    <n v="8.0110341032608705"/>
    <n v="3220"/>
    <n v="40"/>
    <n v="3"/>
    <n v="3"/>
    <n v="2"/>
    <n v="0"/>
    <n v="1"/>
    <n v="0"/>
    <n v="168.10000000000002"/>
    <s v="Last-Mile Travel"/>
    <n v="2"/>
    <n v="108.94691993333333"/>
    <n v="992.69200598333327"/>
    <n v="40"/>
    <n v="3.2608695652173912E-2"/>
    <n v="3.2608695652173912E-2"/>
    <n v="35"/>
    <n v="0.51879485682539683"/>
    <n v="0.82724333831944441"/>
    <n v="48"/>
    <n v="-8"/>
    <n v="6"/>
    <n v="1"/>
    <s v="Recover overdue put-away workload"/>
    <x v="3"/>
    <s v="Hyderabad"/>
    <s v="Large"/>
    <n v="2200"/>
    <n v="3.2"/>
    <d v="1899-12-30T17:30:00"/>
    <d v="1899-12-30T18:00:00"/>
    <x v="17"/>
    <b v="0"/>
  </r>
  <r>
    <s v="DS004_20260704_I37"/>
    <s v="DS004"/>
    <d v="2026-07-04T00:00:00"/>
    <n v="37"/>
    <s v="Evening"/>
    <n v="94"/>
    <n v="10"/>
    <n v="0"/>
    <n v="0"/>
    <n v="10"/>
    <n v="0"/>
    <n v="0"/>
    <s v=""/>
    <s v=""/>
    <s v="P_DS004_030|P_DS004_033|P_DS004_020|P_DS004_003|P_DS004_009|P_DS004_012|P_DS004_015|P_DS004_018|P_DS004_021|P_DS004_024"/>
    <n v="9.4"/>
    <n v="0"/>
    <n v="100"/>
    <n v="0"/>
    <n v="32"/>
    <n v="94"/>
    <n v="462"/>
    <n v="100508.34"/>
    <n v="4.9148936170212769"/>
    <n v="1069.2376595744681"/>
    <n v="16.680851063829788"/>
    <n v="13.047363540780143"/>
    <n v="2"/>
    <n v="2.2383499113475178E-2"/>
    <n v="0"/>
    <n v="1.2803338270002624"/>
    <n v="0.60407801418439711"/>
    <n v="1.1377662234042553E-2"/>
    <n v="2.5602746230496454"/>
    <n v="7.665797636702127"/>
    <n v="3760"/>
    <n v="40"/>
    <n v="0"/>
    <n v="0"/>
    <n v="0"/>
    <n v="0"/>
    <n v="0"/>
    <n v="0"/>
    <n v="0"/>
    <s v="Drop-Zone Handoff"/>
    <n v="1"/>
    <n v="122.81297265000001"/>
    <n v="1113.8869517833334"/>
    <n v="40"/>
    <n v="2.1276595744680851E-2"/>
    <n v="0"/>
    <n v="40"/>
    <n v="0.40937657550000001"/>
    <n v="0.92823912648611118"/>
    <n v="54"/>
    <n v="-14"/>
    <n v="6"/>
    <n v="4"/>
    <s v="Recover overdue put-away workload"/>
    <x v="3"/>
    <s v="Hyderabad"/>
    <s v="Large"/>
    <n v="2200"/>
    <n v="3.2"/>
    <d v="1899-12-30T18:00:00"/>
    <d v="1899-12-30T18:30:00"/>
    <x v="18"/>
    <b v="1"/>
  </r>
  <r>
    <s v="DS004_20260704_I38"/>
    <s v="DS004"/>
    <d v="2026-07-04T00:00:00"/>
    <n v="38"/>
    <s v="Evening"/>
    <n v="123"/>
    <n v="10"/>
    <n v="0"/>
    <n v="0"/>
    <n v="10"/>
    <n v="0"/>
    <n v="0"/>
    <s v=""/>
    <s v=""/>
    <s v="P_DS004_033|P_DS004_020|P_DS004_003|P_DS004_009|P_DS004_012|P_DS004_015|P_DS004_018|P_DS004_021|P_DS004_024|P_DS004_030"/>
    <n v="12.3"/>
    <n v="0"/>
    <n v="100"/>
    <n v="0"/>
    <n v="32"/>
    <n v="123"/>
    <n v="664"/>
    <n v="158705.98000000001"/>
    <n v="5.3983739837398375"/>
    <n v="1290.2925203252034"/>
    <n v="18.414634146341463"/>
    <n v="18.611781511382112"/>
    <n v="62"/>
    <n v="2.0934097331978321"/>
    <n v="1.2288419918699183E-2"/>
    <n v="1.3846823133220607"/>
    <n v="0.61558265582655824"/>
    <n v="0"/>
    <n v="7.6630210769647693"/>
    <n v="8.0188628624661238"/>
    <n v="4920"/>
    <n v="40"/>
    <n v="6"/>
    <n v="6"/>
    <n v="5"/>
    <n v="0"/>
    <n v="1"/>
    <n v="0"/>
    <n v="1651.74"/>
    <s v="Rider Supply / Availability"/>
    <n v="62"/>
    <n v="165.32934831666668"/>
    <n v="1119.0358319833333"/>
    <n v="40"/>
    <n v="0.50406504065040647"/>
    <n v="4.878048780487805E-2"/>
    <n v="40"/>
    <n v="0.55109782772222227"/>
    <n v="0.93252985998611104"/>
    <n v="54"/>
    <n v="-14"/>
    <n v="8"/>
    <n v="2"/>
    <s v="Add or rebalance riders in this interval"/>
    <x v="3"/>
    <s v="Hyderabad"/>
    <s v="Large"/>
    <n v="2200"/>
    <n v="3.2"/>
    <d v="1899-12-30T18:30:00"/>
    <d v="1899-12-30T19:00:00"/>
    <x v="18"/>
    <b v="1"/>
  </r>
  <r>
    <s v="DS004_20260704_I39"/>
    <s v="DS004"/>
    <d v="2026-07-04T00:00:00"/>
    <n v="39"/>
    <s v="Evening"/>
    <n v="131"/>
    <n v="10"/>
    <n v="0"/>
    <n v="0"/>
    <n v="10"/>
    <n v="0"/>
    <n v="0"/>
    <s v=""/>
    <s v=""/>
    <s v="P_DS004_020|P_DS004_003|P_DS004_009|P_DS004_012|P_DS004_015|P_DS004_018|P_DS004_021|P_DS004_024|P_DS004_030|P_DS004_033"/>
    <n v="13.1"/>
    <n v="0"/>
    <n v="100"/>
    <n v="0"/>
    <n v="32"/>
    <n v="131"/>
    <n v="635"/>
    <n v="147052.67000000001"/>
    <n v="4.8473282442748094"/>
    <n v="1122.539465648855"/>
    <n v="18.519083969465647"/>
    <n v="31.474698709033081"/>
    <n v="131"/>
    <n v="12.95561473956743"/>
    <n v="2.1284844020356231E-2"/>
    <n v="1.2841238104431751"/>
    <n v="0.6404580152671755"/>
    <n v="0"/>
    <n v="20.968934205725191"/>
    <n v="7.7109156358778632"/>
    <n v="5240"/>
    <n v="40"/>
    <n v="6"/>
    <n v="6"/>
    <n v="2"/>
    <n v="2"/>
    <n v="2"/>
    <n v="0"/>
    <n v="1336.01"/>
    <s v="Rider Supply / Availability"/>
    <n v="131"/>
    <n v="164.59626768333334"/>
    <n v="1123.9846037666666"/>
    <n v="40"/>
    <n v="1"/>
    <n v="4.5801526717557252E-2"/>
    <n v="40"/>
    <n v="0.5486542256111111"/>
    <n v="0.93665383647222222"/>
    <n v="54"/>
    <n v="-14"/>
    <n v="8"/>
    <n v="2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04_I40"/>
    <s v="DS004"/>
    <d v="2026-07-04T00:00:00"/>
    <n v="40"/>
    <s v="Evening"/>
    <n v="153"/>
    <n v="10"/>
    <n v="0"/>
    <n v="0"/>
    <n v="10"/>
    <n v="0"/>
    <n v="0"/>
    <s v=""/>
    <s v=""/>
    <s v="P_DS004_003|P_DS004_009|P_DS004_012|P_DS004_015|P_DS004_018|P_DS004_021|P_DS004_024|P_DS004_030|P_DS004_033|P_DS004_020"/>
    <n v="15.3"/>
    <n v="0"/>
    <n v="100"/>
    <n v="0"/>
    <n v="32"/>
    <n v="153"/>
    <n v="748"/>
    <n v="158143.54"/>
    <n v="4.8888888888888893"/>
    <n v="1033.6179084967321"/>
    <n v="19.640522875816995"/>
    <n v="47.496886758061002"/>
    <n v="153"/>
    <n v="27.856363882244011"/>
    <n v="1.5634434422657946E-2"/>
    <n v="1.3362727383684285"/>
    <n v="0.61318082788671024"/>
    <n v="0"/>
    <n v="36.945691422549018"/>
    <n v="7.7118153869281043"/>
    <n v="6120"/>
    <n v="40"/>
    <n v="8"/>
    <n v="8"/>
    <n v="4"/>
    <n v="2"/>
    <n v="2"/>
    <n v="0"/>
    <n v="2572.17"/>
    <s v="Rider Supply / Availability"/>
    <n v="153"/>
    <n v="210.07424895"/>
    <n v="1117.4837940666666"/>
    <n v="40"/>
    <n v="1"/>
    <n v="5.2287581699346407E-2"/>
    <n v="40"/>
    <n v="0.70024749649999996"/>
    <n v="0.9312364950555555"/>
    <n v="54"/>
    <n v="-14"/>
    <n v="11"/>
    <n v="-1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04_I41"/>
    <s v="DS004"/>
    <d v="2026-07-04T00:00:00"/>
    <n v="41"/>
    <s v="Evening"/>
    <n v="166"/>
    <n v="10"/>
    <n v="0"/>
    <n v="0"/>
    <n v="10"/>
    <n v="0"/>
    <n v="0"/>
    <s v=""/>
    <s v=""/>
    <s v="P_DS004_009|P_DS004_012|P_DS004_015|P_DS004_018|P_DS004_021|P_DS004_024|P_DS004_030|P_DS004_033|P_DS004_020|P_DS004_003"/>
    <n v="16.600000000000001"/>
    <n v="0"/>
    <n v="100"/>
    <n v="0"/>
    <n v="32"/>
    <n v="166"/>
    <n v="807"/>
    <n v="181871.5"/>
    <n v="4.8614457831325302"/>
    <n v="1095.6114457831325"/>
    <n v="20.331325301204821"/>
    <n v="68.323857595080327"/>
    <n v="166"/>
    <n v="47.992532293875506"/>
    <n v="0.17785776074297188"/>
    <n v="1.3234960069435426"/>
    <n v="0.64056224899598391"/>
    <n v="0"/>
    <n v="57.414175352409636"/>
    <n v="7.8868425191767066"/>
    <n v="6640"/>
    <n v="40"/>
    <n v="3"/>
    <n v="3"/>
    <n v="0"/>
    <n v="2"/>
    <n v="1"/>
    <n v="0"/>
    <n v="462.34999999999997"/>
    <s v="Rider Supply / Availability"/>
    <n v="166"/>
    <n v="213.87719943333335"/>
    <n v="1118.1287106500001"/>
    <n v="40"/>
    <n v="1"/>
    <n v="1.8072289156626505E-2"/>
    <n v="40"/>
    <n v="0.71292399811111118"/>
    <n v="0.93177392554166683"/>
    <n v="54"/>
    <n v="-14"/>
    <n v="11"/>
    <n v="-1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04_I42"/>
    <s v="DS004"/>
    <d v="2026-07-04T00:00:00"/>
    <n v="42"/>
    <s v="Evening"/>
    <n v="146"/>
    <n v="10"/>
    <n v="0"/>
    <n v="0"/>
    <n v="10"/>
    <n v="0"/>
    <n v="0"/>
    <s v=""/>
    <s v=""/>
    <s v="P_DS004_012|P_DS004_015|P_DS004_018|P_DS004_021|P_DS004_024|P_DS004_030|P_DS004_033|P_DS004_020|P_DS004_003|P_DS004_009"/>
    <n v="14.6"/>
    <n v="0"/>
    <n v="100"/>
    <n v="0"/>
    <n v="32"/>
    <n v="146"/>
    <n v="745"/>
    <n v="164340.16"/>
    <n v="5.102739726027397"/>
    <n v="1125.6175342465754"/>
    <n v="19.410958904109588"/>
    <n v="91.526508064269407"/>
    <n v="146"/>
    <n v="72.115549160159816"/>
    <n v="5.7504360616438342E-2"/>
    <n v="1.3658954353827795"/>
    <n v="0.66369863013698638"/>
    <n v="0"/>
    <n v="80.697046274086759"/>
    <n v="7.7901944035388127"/>
    <n v="5840"/>
    <n v="40"/>
    <n v="6"/>
    <n v="6"/>
    <n v="4"/>
    <n v="0"/>
    <n v="2"/>
    <n v="0"/>
    <n v="2283.7600000000002"/>
    <s v="Rider Supply / Availability"/>
    <n v="146"/>
    <n v="205.49047683333333"/>
    <n v="1121.7279161166666"/>
    <n v="40"/>
    <n v="1"/>
    <n v="4.1095890410958902E-2"/>
    <n v="40"/>
    <n v="0.68496825611111112"/>
    <n v="0.93477326343055556"/>
    <n v="54"/>
    <n v="-14"/>
    <n v="10"/>
    <n v="0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04_I43"/>
    <s v="DS004"/>
    <d v="2026-07-04T00:00:00"/>
    <n v="43"/>
    <s v="Evening"/>
    <n v="127"/>
    <n v="10"/>
    <n v="0"/>
    <n v="0"/>
    <n v="10"/>
    <n v="0"/>
    <n v="0"/>
    <s v=""/>
    <s v=""/>
    <s v="P_DS004_015|P_DS004_018|P_DS004_021|P_DS004_024|P_DS004_030|P_DS004_033|P_DS004_020|P_DS004_003|P_DS004_009|P_DS004_012"/>
    <n v="12.7"/>
    <n v="0"/>
    <n v="100"/>
    <n v="0"/>
    <n v="32"/>
    <n v="127"/>
    <n v="639"/>
    <n v="139226.15"/>
    <n v="5.0314960629921259"/>
    <n v="1096.2688976377951"/>
    <n v="18.015748031496063"/>
    <n v="103.89346869540682"/>
    <n v="127"/>
    <n v="85.877720663910765"/>
    <n v="1.6602430446194215E-3"/>
    <n v="1.3224953199552385"/>
    <n v="0.67506561679790023"/>
    <n v="0"/>
    <n v="93.852894822178484"/>
    <n v="7.1849222389763776"/>
    <n v="5080"/>
    <n v="40"/>
    <n v="4"/>
    <n v="4"/>
    <n v="3"/>
    <n v="1"/>
    <n v="0"/>
    <n v="0"/>
    <n v="1902.44"/>
    <s v="Rider Supply / Availability"/>
    <n v="127"/>
    <n v="169.50720010000001"/>
    <n v="1116.3263836666667"/>
    <n v="40"/>
    <n v="1"/>
    <n v="3.1496062992125984E-2"/>
    <n v="40"/>
    <n v="0.56502400033333333"/>
    <n v="0.93027198638888897"/>
    <n v="54"/>
    <n v="-14"/>
    <n v="9"/>
    <n v="1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04_I44"/>
    <s v="DS004"/>
    <d v="2026-07-04T00:00:00"/>
    <n v="44"/>
    <s v="Evening"/>
    <n v="108"/>
    <n v="10"/>
    <n v="0"/>
    <n v="0"/>
    <n v="10"/>
    <n v="0"/>
    <n v="0"/>
    <s v=""/>
    <s v=""/>
    <s v="P_DS004_018|P_DS004_021|P_DS004_024|P_DS004_030|P_DS004_033|P_DS004_020|P_DS004_003|P_DS004_009|P_DS004_012|P_DS004_015"/>
    <n v="10.8"/>
    <n v="0"/>
    <n v="100"/>
    <n v="0"/>
    <n v="32"/>
    <n v="108"/>
    <n v="565"/>
    <n v="127113.24"/>
    <n v="5.2314814814814818"/>
    <n v="1176.9744444444445"/>
    <n v="17.351851851851851"/>
    <n v="111.20756492608025"/>
    <n v="108"/>
    <n v="93.855713074228404"/>
    <n v="0"/>
    <n v="1.3498027797366543"/>
    <n v="0.6195987654320988"/>
    <n v="0"/>
    <n v="100.72970905910495"/>
    <n v="7.5569111020061728"/>
    <n v="4320"/>
    <n v="40"/>
    <n v="4"/>
    <n v="4"/>
    <n v="3"/>
    <n v="1"/>
    <n v="0"/>
    <n v="0"/>
    <n v="1296.77"/>
    <s v="Rider Supply / Availability"/>
    <n v="108"/>
    <n v="143.85872676666668"/>
    <n v="1119.1745496166666"/>
    <n v="40"/>
    <n v="1"/>
    <n v="3.7037037037037035E-2"/>
    <n v="40"/>
    <n v="0.47952908922222226"/>
    <n v="0.93264545801388887"/>
    <n v="54"/>
    <n v="-14"/>
    <n v="7"/>
    <n v="3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04_I45"/>
    <s v="DS004"/>
    <d v="2026-07-04T00:00:00"/>
    <n v="45"/>
    <s v="Evening"/>
    <n v="100"/>
    <n v="9"/>
    <n v="0"/>
    <n v="0"/>
    <n v="9"/>
    <n v="0"/>
    <n v="0"/>
    <s v=""/>
    <s v=""/>
    <s v="P_DS004_003|P_DS004_009|P_DS004_012|P_DS004_015|P_DS004_018|P_DS004_021|P_DS004_024|P_DS004_030|P_DS004_033"/>
    <n v="11.111111111111111"/>
    <n v="0"/>
    <n v="100"/>
    <n v="0"/>
    <n v="32"/>
    <n v="100"/>
    <n v="473"/>
    <n v="107569.36"/>
    <n v="4.7300000000000004"/>
    <n v="1075.6936000000001"/>
    <n v="15.29"/>
    <n v="109.00519328716668"/>
    <n v="100"/>
    <n v="93.71519328716667"/>
    <n v="2.7544174999999992E-3"/>
    <n v="1.2836790125897151"/>
    <n v="0.64333333333333331"/>
    <n v="0"/>
    <n v="98.788128830333335"/>
    <n v="7.3851310186666668"/>
    <n v="3500"/>
    <n v="40"/>
    <n v="2"/>
    <n v="2"/>
    <n v="1"/>
    <n v="1"/>
    <n v="0"/>
    <n v="0"/>
    <n v="703.93"/>
    <s v="Rider Supply / Availability"/>
    <n v="100"/>
    <n v="129.39288498333335"/>
    <n v="1109.3827912666666"/>
    <n v="40"/>
    <n v="1"/>
    <n v="0.02"/>
    <n v="35"/>
    <n v="0.47923290734567908"/>
    <n v="0.92448565938888883"/>
    <n v="53"/>
    <n v="-13"/>
    <n v="7"/>
    <n v="2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04_I46"/>
    <s v="DS004"/>
    <d v="2026-07-04T00:00:00"/>
    <n v="46"/>
    <s v="Evening"/>
    <n v="67"/>
    <n v="9"/>
    <n v="0"/>
    <n v="0"/>
    <n v="9"/>
    <n v="0"/>
    <n v="0"/>
    <s v=""/>
    <s v=""/>
    <s v="P_DS004_009|P_DS004_012|P_DS004_015|P_DS004_018|P_DS004_021|P_DS004_024|P_DS004_030|P_DS004_033|P_DS004_003"/>
    <n v="7.4444444444444446"/>
    <n v="0"/>
    <n v="100"/>
    <n v="0"/>
    <n v="32"/>
    <n v="67"/>
    <n v="331"/>
    <n v="79115.22"/>
    <n v="4.9402985074626864"/>
    <n v="1180.8241791044777"/>
    <n v="13.805970149253731"/>
    <n v="97.540012570895513"/>
    <n v="67"/>
    <n v="83.734042421641789"/>
    <n v="6.2442348258706457E-3"/>
    <n v="1.3275742413687504"/>
    <n v="0.67288557213930356"/>
    <n v="0"/>
    <n v="86.804006526865663"/>
    <n v="7.7395009910447756"/>
    <n v="2345"/>
    <n v="40"/>
    <n v="5"/>
    <n v="5"/>
    <n v="3"/>
    <n v="1"/>
    <n v="1"/>
    <n v="0"/>
    <n v="1269.1300000000001"/>
    <s v="Rider Supply / Availability"/>
    <n v="67"/>
    <n v="90.701473199999995"/>
    <n v="1121.9191379333333"/>
    <n v="40"/>
    <n v="1"/>
    <n v="7.4626865671641784E-2"/>
    <n v="35"/>
    <n v="0.33593138222222219"/>
    <n v="0.93493261494444446"/>
    <n v="54"/>
    <n v="-14"/>
    <n v="5"/>
    <n v="4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04_I47"/>
    <s v="DS004"/>
    <d v="2026-07-04T00:00:00"/>
    <n v="47"/>
    <s v="Late Night"/>
    <n v="59"/>
    <n v="9"/>
    <n v="0"/>
    <n v="2"/>
    <n v="7"/>
    <n v="0"/>
    <n v="1"/>
    <s v=""/>
    <s v="P_DS004_012|P_DS004_015"/>
    <s v="P_DS004_018|P_DS004_021|P_DS004_024|P_DS004_030|P_DS004_033|P_DS004_003|P_DS004_009"/>
    <n v="8.4285714285714288"/>
    <n v="0"/>
    <n v="100"/>
    <n v="1"/>
    <n v="31"/>
    <n v="59"/>
    <n v="278"/>
    <n v="61957.18"/>
    <n v="4.7118644067796609"/>
    <n v="1050.1216949152542"/>
    <n v="13.322033898305085"/>
    <n v="78.620268933333335"/>
    <n v="59"/>
    <n v="65.298235035028256"/>
    <n v="0"/>
    <n v="1.2004945151952648"/>
    <n v="0.60677966101694913"/>
    <n v="0"/>
    <n v="68.472246585028245"/>
    <n v="7.3910306514124295"/>
    <n v="2065"/>
    <n v="40"/>
    <n v="1"/>
    <n v="1"/>
    <n v="1"/>
    <n v="0"/>
    <n v="0"/>
    <n v="0"/>
    <n v="75.88"/>
    <s v="Rider Supply / Availability"/>
    <n v="59"/>
    <n v="70.093841900000001"/>
    <n v="1110.2634756666666"/>
    <n v="40"/>
    <n v="1"/>
    <n v="1.6949152542372881E-2"/>
    <n v="35"/>
    <n v="0.33378019952380955"/>
    <n v="0.92521956305555553"/>
    <n v="53"/>
    <n v="-13"/>
    <n v="4"/>
    <n v="3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04_I48"/>
    <s v="DS004"/>
    <d v="2026-07-04T00:00:00"/>
    <n v="48"/>
    <s v="Late Night"/>
    <n v="46"/>
    <n v="9"/>
    <n v="0"/>
    <n v="2"/>
    <n v="7"/>
    <n v="0"/>
    <n v="1"/>
    <s v=""/>
    <s v="P_DS004_015|P_DS004_018"/>
    <s v="P_DS004_021|P_DS004_024|P_DS004_030|P_DS004_033|P_DS004_003|P_DS004_009|P_DS004_012"/>
    <n v="6.5714285714285712"/>
    <n v="0"/>
    <n v="100"/>
    <n v="1"/>
    <n v="30"/>
    <n v="46"/>
    <n v="207"/>
    <n v="51462.520000000004"/>
    <n v="4.5"/>
    <n v="1118.7504347826089"/>
    <n v="12.673913043478262"/>
    <n v="56.027163950724642"/>
    <n v="46"/>
    <n v="43.353250907246377"/>
    <n v="0"/>
    <n v="1.1500342899763683"/>
    <n v="0.60144927536231885"/>
    <n v="0"/>
    <n v="45.887841205434782"/>
    <n v="7.4979840985507238"/>
    <n v="1610"/>
    <n v="40"/>
    <n v="0"/>
    <n v="0"/>
    <n v="0"/>
    <n v="0"/>
    <n v="0"/>
    <n v="0"/>
    <n v="0"/>
    <s v="Rider Supply / Availability"/>
    <n v="46"/>
    <n v="53.104648599999997"/>
    <n v="1103.8480769999999"/>
    <n v="40"/>
    <n v="1"/>
    <n v="0"/>
    <n v="35"/>
    <n v="0.25287927904761903"/>
    <n v="0.91987339749999986"/>
    <n v="53"/>
    <n v="-13"/>
    <n v="3"/>
    <n v="4"/>
    <s v="Add or rebalance riders in this interval"/>
    <x v="3"/>
    <s v="Hyderabad"/>
    <s v="Large"/>
    <n v="2200"/>
    <n v="3.2"/>
    <d v="1899-12-30T23:30:00"/>
    <d v="1899-12-30T00:00:00"/>
    <x v="23"/>
    <b v="0"/>
  </r>
  <r>
    <s v="DS004_20260705_I01"/>
    <s v="DS004"/>
    <d v="2026-07-05T00:00:00"/>
    <n v="1"/>
    <s v="Night"/>
    <n v="6"/>
    <n v="18"/>
    <n v="12"/>
    <n v="2"/>
    <n v="4"/>
    <n v="900"/>
    <n v="1"/>
    <s v="P_DS004_009|P_DS004_012|P_DS004_015|P_DS004_018|P_DS004_021|P_DS004_024|P_DS004_030|P_DS004_033|P_DS004_001|P_DS004_004|P_DS004_010|P_DS004_013"/>
    <s v="P_DS004_016|P_DS004_022"/>
    <s v="P_DS004_025|P_DS004_031|P_DS004_034|P_DS004_003"/>
    <n v="1.5"/>
    <n v="900"/>
    <n v="9100"/>
    <n v="1"/>
    <n v="49"/>
    <n v="6"/>
    <n v="31"/>
    <n v="5756.68"/>
    <n v="5.166666666666667"/>
    <n v="959.44666666666672"/>
    <n v="10.166666666666666"/>
    <n v="25.783954741666665"/>
    <n v="6"/>
    <n v="15.617288074999999"/>
    <n v="0"/>
    <n v="1.2926535933390519"/>
    <n v="0.5"/>
    <n v="0"/>
    <n v="17.094602369444441"/>
    <n v="5.7772543250000004"/>
    <n v="180"/>
    <n v="70"/>
    <n v="0"/>
    <n v="0"/>
    <n v="0"/>
    <n v="0"/>
    <n v="0"/>
    <n v="0"/>
    <n v="0"/>
    <s v="Rider Supply / Availability"/>
    <n v="6"/>
    <n v="9.2399981499999999"/>
    <n v="1898.5259146833334"/>
    <n v="70"/>
    <n v="1"/>
    <n v="0"/>
    <n v="30"/>
    <n v="7.6999984583333334E-2"/>
    <n v="0.90405995937301598"/>
    <n v="91"/>
    <n v="-21"/>
    <n v="1"/>
    <n v="3"/>
    <s v="Add or rebalance riders in this interval"/>
    <x v="3"/>
    <s v="Hyderabad"/>
    <s v="Large"/>
    <n v="2200"/>
    <n v="3.2"/>
    <d v="1899-12-30T00:00:00"/>
    <d v="1899-12-30T00:30:00"/>
    <x v="0"/>
    <b v="0"/>
  </r>
  <r>
    <s v="DS004_20260705_I02"/>
    <s v="DS004"/>
    <d v="2026-07-05T00:00:00"/>
    <n v="2"/>
    <s v="Night"/>
    <n v="11"/>
    <n v="19"/>
    <n v="12"/>
    <n v="2"/>
    <n v="5"/>
    <n v="900"/>
    <n v="1"/>
    <s v="P_DS004_012|P_DS004_015|P_DS004_018|P_DS004_021|P_DS004_024|P_DS004_030|P_DS004_033|P_DS004_001|P_DS004_004|P_DS004_010|P_DS004_013|P_DS004_016"/>
    <s v="P_DS004_019|P_DS004_022"/>
    <s v="P_DS004_025|P_DS004_031|P_DS004_034|P_DS004_003|P_DS004_009"/>
    <n v="2.2000000000000002"/>
    <n v="900"/>
    <n v="8200"/>
    <n v="1"/>
    <n v="48"/>
    <n v="11"/>
    <n v="64"/>
    <n v="14345.6"/>
    <n v="5.8181818181818183"/>
    <n v="1304.1454545454546"/>
    <n v="10.545454545454545"/>
    <n v="10.97243273030303"/>
    <n v="6"/>
    <n v="0.88307065454545441"/>
    <n v="0"/>
    <n v="1.589148912705111"/>
    <n v="0.56060606060606066"/>
    <n v="1.03380125"/>
    <n v="1.4229616060606061"/>
    <n v="6.5224434227272727"/>
    <n v="330"/>
    <n v="68"/>
    <n v="0"/>
    <n v="0"/>
    <n v="0"/>
    <n v="0"/>
    <n v="0"/>
    <n v="0"/>
    <n v="0"/>
    <s v="Rider Supply / Availability"/>
    <n v="3"/>
    <n v="16.905445700000001"/>
    <n v="1146.2205516333333"/>
    <n v="68"/>
    <n v="0.54545454545454541"/>
    <n v="0"/>
    <n v="30"/>
    <n v="0.11270297133333335"/>
    <n v="0.56187281942810463"/>
    <n v="55"/>
    <n v="13"/>
    <n v="1"/>
    <n v="4"/>
    <s v="Add or rebalance riders in this interval"/>
    <x v="3"/>
    <s v="Hyderabad"/>
    <s v="Large"/>
    <n v="2200"/>
    <n v="3.2"/>
    <d v="1899-12-30T00:30:00"/>
    <d v="1899-12-30T01:00:00"/>
    <x v="0"/>
    <b v="0"/>
  </r>
  <r>
    <s v="DS004_20260705_I03"/>
    <s v="DS004"/>
    <d v="2026-07-05T00:00:00"/>
    <n v="3"/>
    <s v="Night"/>
    <n v="8"/>
    <n v="10"/>
    <n v="9"/>
    <n v="0"/>
    <n v="1"/>
    <n v="675"/>
    <n v="0"/>
    <s v="P_DS004_013|P_DS004_016|P_DS004_019|P_DS004_022|P_DS004_025|P_DS004_031|P_DS004_034|P_DS004_001|P_DS004_004"/>
    <s v=""/>
    <s v="P_DS004_010"/>
    <n v="8"/>
    <n v="675"/>
    <n v="7525"/>
    <n v="0"/>
    <n v="48"/>
    <n v="8"/>
    <n v="40"/>
    <n v="9868.17"/>
    <n v="5"/>
    <n v="1233.52125"/>
    <n v="10.375"/>
    <n v="9.7806280416666667"/>
    <n v="2"/>
    <n v="0.32103652916666658"/>
    <n v="0.8061347333333333"/>
    <n v="1.1370022142086307"/>
    <n v="0.72083333333333333"/>
    <n v="2.6639702791666666"/>
    <n v="0"/>
    <n v="6.1062410874999999"/>
    <n v="240"/>
    <n v="30"/>
    <n v="2"/>
    <n v="2"/>
    <n v="2"/>
    <n v="0"/>
    <n v="0"/>
    <n v="0"/>
    <n v="479.18"/>
    <s v="Store Not Ready for Rider"/>
    <n v="2"/>
    <n v="9.6712099166666672"/>
    <n v="68.101109600000001"/>
    <n v="7"/>
    <n v="0.25"/>
    <n v="0.25"/>
    <n v="30"/>
    <n v="0.32237366388888888"/>
    <n v="7.5667899555555557E-2"/>
    <n v="4"/>
    <n v="26"/>
    <n v="1"/>
    <n v="0"/>
    <s v="Protect or increase picker capacity"/>
    <x v="3"/>
    <s v="Hyderabad"/>
    <s v="Large"/>
    <n v="2200"/>
    <n v="3.2"/>
    <d v="1899-12-30T01:00:00"/>
    <d v="1899-12-30T01:30:00"/>
    <x v="1"/>
    <b v="0"/>
  </r>
  <r>
    <s v="DS004_20260705_I04"/>
    <s v="DS004"/>
    <d v="2026-07-05T00:00:00"/>
    <n v="4"/>
    <s v="Night"/>
    <n v="7"/>
    <n v="10"/>
    <n v="9"/>
    <n v="0"/>
    <n v="1"/>
    <n v="675"/>
    <n v="0"/>
    <s v="P_DS004_016|P_DS004_019|P_DS004_022|P_DS004_025|P_DS004_031|P_DS004_034|P_DS004_001|P_DS004_004|P_DS004_010"/>
    <s v=""/>
    <s v="P_DS004_013"/>
    <n v="7"/>
    <n v="675"/>
    <n v="6850"/>
    <n v="0"/>
    <n v="48"/>
    <n v="7"/>
    <n v="33"/>
    <n v="5776"/>
    <n v="4.7142857142857144"/>
    <n v="825.14285714285711"/>
    <n v="11"/>
    <n v="10.206344076190476"/>
    <n v="2"/>
    <n v="0.31364360952380949"/>
    <n v="0.39211928571428567"/>
    <n v="1.1910607990599544"/>
    <n v="0.57619047619047614"/>
    <n v="2.1593705547619049"/>
    <n v="0"/>
    <n v="7.2945925595238092"/>
    <n v="210"/>
    <n v="30"/>
    <n v="0"/>
    <n v="0"/>
    <n v="0"/>
    <n v="0"/>
    <n v="0"/>
    <n v="0"/>
    <n v="0"/>
    <s v="Store Not Ready for Rider"/>
    <n v="2"/>
    <n v="8.3374255333333327"/>
    <n v="95.840099233333333"/>
    <n v="6"/>
    <n v="0.2857142857142857"/>
    <n v="0"/>
    <n v="30"/>
    <n v="0.27791418444444443"/>
    <n v="0.10648899914814815"/>
    <n v="5"/>
    <n v="25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05_I05"/>
    <s v="DS004"/>
    <d v="2026-07-05T00:00:00"/>
    <n v="5"/>
    <s v="Night"/>
    <n v="1"/>
    <n v="10"/>
    <n v="9"/>
    <n v="0"/>
    <n v="1"/>
    <n v="675"/>
    <n v="0"/>
    <s v="P_DS004_019|P_DS004_022|P_DS004_025|P_DS004_031|P_DS004_034|P_DS004_001|P_DS004_004|P_DS004_010|P_DS004_013"/>
    <s v=""/>
    <s v="P_DS004_016"/>
    <n v="1"/>
    <n v="675"/>
    <n v="6175"/>
    <n v="0"/>
    <n v="48"/>
    <n v="1"/>
    <n v="6"/>
    <n v="381.97"/>
    <n v="6"/>
    <n v="381.97"/>
    <n v="11"/>
    <n v="9.9616714333333327"/>
    <n v="0"/>
    <n v="0"/>
    <n v="0"/>
    <n v="1.5394828437570209"/>
    <n v="0.81666666666666665"/>
    <n v="2.3561494999999999"/>
    <n v="0"/>
    <n v="7.0888552666666671"/>
    <n v="30"/>
    <n v="30"/>
    <n v="0"/>
    <n v="0"/>
    <n v="0"/>
    <n v="0"/>
    <n v="0"/>
    <n v="0"/>
    <n v="0"/>
    <s v="No SLA Breach"/>
    <n v="0"/>
    <n v="1.5394828333333335"/>
    <n v="5.6632525666666664"/>
    <n v="3"/>
    <n v="0"/>
    <n v="0"/>
    <n v="30"/>
    <n v="5.1316094444444446E-2"/>
    <n v="6.2925028518518514E-3"/>
    <n v="1"/>
    <n v="29"/>
    <n v="1"/>
    <n v="0"/>
    <s v="Monitor - no immediate intervention"/>
    <x v="3"/>
    <s v="Hyderabad"/>
    <s v="Large"/>
    <n v="2200"/>
    <n v="3.2"/>
    <d v="1899-12-30T02:00:00"/>
    <d v="1899-12-30T02:30:00"/>
    <x v="2"/>
    <b v="0"/>
  </r>
  <r>
    <s v="DS004_20260705_I06"/>
    <s v="DS004"/>
    <d v="2026-07-05T00:00:00"/>
    <n v="6"/>
    <s v="Night"/>
    <n v="7"/>
    <n v="10"/>
    <n v="9"/>
    <n v="0"/>
    <n v="1"/>
    <n v="675"/>
    <n v="0"/>
    <s v="P_DS004_022|P_DS004_025|P_DS004_031|P_DS004_034|P_DS004_001|P_DS004_004|P_DS004_010|P_DS004_013|P_DS004_016"/>
    <s v=""/>
    <s v="P_DS004_019"/>
    <n v="7"/>
    <n v="675"/>
    <n v="5500"/>
    <n v="0"/>
    <n v="48"/>
    <n v="7"/>
    <n v="34"/>
    <n v="6316.85"/>
    <n v="4.8571428571428568"/>
    <n v="902.40714285714296"/>
    <n v="10.285714285714286"/>
    <n v="8.8094591285714294"/>
    <n v="0"/>
    <n v="0"/>
    <n v="0.18888114761904765"/>
    <n v="1.1793854702794075"/>
    <n v="0.59047619047619038"/>
    <n v="1.9587428023809523"/>
    <n v="0"/>
    <n v="5.9245258380952377"/>
    <n v="210"/>
    <n v="30"/>
    <n v="0"/>
    <n v="0"/>
    <n v="0"/>
    <n v="0"/>
    <n v="0"/>
    <n v="0"/>
    <n v="0"/>
    <s v="No SLA Breach"/>
    <n v="0"/>
    <n v="8.2556982166666675"/>
    <n v="57.328060166666667"/>
    <n v="5"/>
    <n v="0"/>
    <n v="0"/>
    <n v="30"/>
    <n v="0.27518994055555557"/>
    <n v="6.369784462962963E-2"/>
    <n v="3"/>
    <n v="27"/>
    <n v="1"/>
    <n v="0"/>
    <s v="Monitor - no immediate intervention"/>
    <x v="3"/>
    <s v="Hyderabad"/>
    <s v="Large"/>
    <n v="2200"/>
    <n v="3.2"/>
    <d v="1899-12-30T02:30:00"/>
    <d v="1899-12-30T03:00:00"/>
    <x v="2"/>
    <b v="0"/>
  </r>
  <r>
    <s v="DS004_20260705_I07"/>
    <s v="DS004"/>
    <d v="2026-07-05T00:00:00"/>
    <n v="7"/>
    <s v="Night"/>
    <n v="5"/>
    <n v="10"/>
    <n v="9"/>
    <n v="0"/>
    <n v="1"/>
    <n v="675"/>
    <n v="0"/>
    <s v="P_DS004_025|P_DS004_031|P_DS004_034|P_DS004_001|P_DS004_004|P_DS004_010|P_DS004_013|P_DS004_016|P_DS004_019"/>
    <s v=""/>
    <s v="P_DS004_022"/>
    <n v="5"/>
    <n v="675"/>
    <n v="4825"/>
    <n v="0"/>
    <n v="48"/>
    <n v="5"/>
    <n v="28"/>
    <n v="5680.12"/>
    <n v="5.6"/>
    <n v="1136.0239999999999"/>
    <n v="11"/>
    <n v="9.7512989633333333"/>
    <n v="1"/>
    <n v="0.14810909666666666"/>
    <n v="6.9830933333333317E-2"/>
    <n v="1.4919703933840502"/>
    <n v="0.90333333333333332"/>
    <n v="2.4651346533333331"/>
    <n v="0"/>
    <n v="6.5861643033333337"/>
    <n v="150"/>
    <n v="30"/>
    <n v="0"/>
    <n v="0"/>
    <n v="0"/>
    <n v="0"/>
    <n v="0"/>
    <n v="0"/>
    <n v="0"/>
    <s v="Store Not Ready for Rider"/>
    <n v="1"/>
    <n v="7.4598519333333329"/>
    <n v="65.182644916666661"/>
    <n v="5"/>
    <n v="0.2"/>
    <n v="0"/>
    <n v="30"/>
    <n v="0.24866173111111109"/>
    <n v="7.2425161018518508E-2"/>
    <n v="4"/>
    <n v="26"/>
    <n v="1"/>
    <n v="0"/>
    <s v="Protect or increase picker capacity"/>
    <x v="3"/>
    <s v="Hyderabad"/>
    <s v="Large"/>
    <n v="2200"/>
    <n v="3.2"/>
    <d v="1899-12-30T03:00:00"/>
    <d v="1899-12-30T03:30:00"/>
    <x v="3"/>
    <b v="0"/>
  </r>
  <r>
    <s v="DS004_20260705_I08"/>
    <s v="DS004"/>
    <d v="2026-07-05T00:00:00"/>
    <n v="8"/>
    <s v="Night"/>
    <n v="10"/>
    <n v="10"/>
    <n v="9"/>
    <n v="0"/>
    <n v="1"/>
    <n v="675"/>
    <n v="0"/>
    <s v="P_DS004_031|P_DS004_034|P_DS004_001|P_DS004_004|P_DS004_010|P_DS004_013|P_DS004_016|P_DS004_019|P_DS004_022"/>
    <s v=""/>
    <s v="P_DS004_025"/>
    <n v="10"/>
    <n v="675"/>
    <n v="4150"/>
    <n v="0"/>
    <n v="48"/>
    <n v="10"/>
    <n v="57"/>
    <n v="11340.16"/>
    <n v="5.7"/>
    <n v="1134.0160000000001"/>
    <n v="10.3"/>
    <n v="10.837408398333334"/>
    <n v="6"/>
    <n v="0.91759238833333323"/>
    <n v="0.78445133666666667"/>
    <n v="1.5306249123000071"/>
    <n v="0.78"/>
    <n v="3.0950762433333336"/>
    <n v="0"/>
    <n v="6.7139988133333333"/>
    <n v="300"/>
    <n v="30"/>
    <n v="1"/>
    <n v="1"/>
    <n v="0"/>
    <n v="0"/>
    <n v="1"/>
    <n v="0"/>
    <n v="182.02"/>
    <s v="Store Not Ready for Rider"/>
    <n v="6"/>
    <n v="15.306249033333334"/>
    <n v="64.564286233333334"/>
    <n v="7"/>
    <n v="0.6"/>
    <n v="0.1"/>
    <n v="30"/>
    <n v="0.51020830111111115"/>
    <n v="7.1738095814814815E-2"/>
    <n v="4"/>
    <n v="26"/>
    <n v="1"/>
    <n v="0"/>
    <s v="Protect or increase picker capacity"/>
    <x v="3"/>
    <s v="Hyderabad"/>
    <s v="Large"/>
    <n v="2200"/>
    <n v="3.2"/>
    <d v="1899-12-30T03:30:00"/>
    <d v="1899-12-30T04:00:00"/>
    <x v="3"/>
    <b v="0"/>
  </r>
  <r>
    <s v="DS004_20260705_I09"/>
    <s v="DS004"/>
    <d v="2026-07-05T00:00:00"/>
    <n v="9"/>
    <s v="Night"/>
    <n v="14"/>
    <n v="10"/>
    <n v="9"/>
    <n v="0"/>
    <n v="1"/>
    <n v="675"/>
    <n v="0"/>
    <s v="P_DS004_034|P_DS004_001|P_DS004_004|P_DS004_010|P_DS004_013|P_DS004_016|P_DS004_019|P_DS004_022|P_DS004_025"/>
    <s v=""/>
    <s v="P_DS004_031"/>
    <n v="14"/>
    <n v="675"/>
    <n v="3475"/>
    <n v="0"/>
    <n v="48"/>
    <n v="14"/>
    <n v="76"/>
    <n v="15816.12"/>
    <n v="5.4285714285714288"/>
    <n v="1129.7228571428573"/>
    <n v="10"/>
    <n v="9.1199983559523812"/>
    <n v="5"/>
    <n v="0.28414334166666649"/>
    <n v="0.37621365714285709"/>
    <n v="1.3006872397074469"/>
    <n v="0.61309523809523814"/>
    <n v="2.2899961297619051"/>
    <n v="0"/>
    <n v="5.9228593583333327"/>
    <n v="420"/>
    <n v="30"/>
    <n v="0"/>
    <n v="0"/>
    <n v="0"/>
    <n v="0"/>
    <n v="0"/>
    <n v="0"/>
    <n v="0"/>
    <s v="Store Not Ready for Rider"/>
    <n v="4"/>
    <n v="18.209621233333333"/>
    <n v="127.87443315"/>
    <n v="7"/>
    <n v="0.35714285714285715"/>
    <n v="0"/>
    <n v="30"/>
    <n v="0.60698737444444439"/>
    <n v="0.14208270349999999"/>
    <n v="7"/>
    <n v="23"/>
    <n v="1"/>
    <n v="0"/>
    <s v="Protect or increase picker capacity"/>
    <x v="3"/>
    <s v="Hyderabad"/>
    <s v="Large"/>
    <n v="2200"/>
    <n v="3.2"/>
    <d v="1899-12-30T04:00:00"/>
    <d v="1899-12-30T04:30:00"/>
    <x v="4"/>
    <b v="0"/>
  </r>
  <r>
    <s v="DS004_20260705_I10"/>
    <s v="DS004"/>
    <d v="2026-07-05T00:00:00"/>
    <n v="10"/>
    <s v="Night"/>
    <n v="5"/>
    <n v="10"/>
    <n v="9"/>
    <n v="0"/>
    <n v="1"/>
    <n v="675"/>
    <n v="0"/>
    <s v="P_DS004_001|P_DS004_004|P_DS004_010|P_DS004_013|P_DS004_016|P_DS004_019|P_DS004_022|P_DS004_025|P_DS004_031"/>
    <s v=""/>
    <s v="P_DS004_034"/>
    <n v="5"/>
    <n v="675"/>
    <n v="2800"/>
    <n v="0"/>
    <n v="48"/>
    <n v="5"/>
    <n v="25"/>
    <n v="5777.65"/>
    <n v="5"/>
    <n v="1155.53"/>
    <n v="11"/>
    <n v="9.7828308133333337"/>
    <n v="1"/>
    <n v="6.7227966666666819E-2"/>
    <n v="0"/>
    <n v="1.4734156810844139"/>
    <n v="0.58666666666666667"/>
    <n v="2.0600823366666665"/>
    <n v="0"/>
    <n v="6.4694151299999998"/>
    <n v="150"/>
    <n v="30"/>
    <n v="0"/>
    <n v="0"/>
    <n v="0"/>
    <n v="0"/>
    <n v="0"/>
    <n v="0"/>
    <n v="0"/>
    <s v="Store Not Ready for Rider"/>
    <n v="1"/>
    <n v="7.3670783499999999"/>
    <n v="67.391705533333337"/>
    <n v="7"/>
    <n v="0.2"/>
    <n v="0"/>
    <n v="30"/>
    <n v="0.24556927833333334"/>
    <n v="7.4879672814814821E-2"/>
    <n v="4"/>
    <n v="26"/>
    <n v="1"/>
    <n v="0"/>
    <s v="Protect or increase picker capacity"/>
    <x v="3"/>
    <s v="Hyderabad"/>
    <s v="Large"/>
    <n v="2200"/>
    <n v="3.2"/>
    <d v="1899-12-30T04:30:00"/>
    <d v="1899-12-30T05:00:00"/>
    <x v="4"/>
    <b v="0"/>
  </r>
  <r>
    <s v="DS004_20260705_I11"/>
    <s v="DS004"/>
    <d v="2026-07-05T00:00:00"/>
    <n v="11"/>
    <s v="Night"/>
    <n v="5"/>
    <n v="10"/>
    <n v="9"/>
    <n v="0"/>
    <n v="1"/>
    <n v="675"/>
    <n v="0"/>
    <s v="P_DS004_004|P_DS004_010|P_DS004_013|P_DS004_016|P_DS004_019|P_DS004_022|P_DS004_025|P_DS004_031|P_DS004_034"/>
    <s v=""/>
    <s v="P_DS004_001"/>
    <n v="5"/>
    <n v="675"/>
    <n v="2125"/>
    <n v="0"/>
    <n v="48"/>
    <n v="5"/>
    <n v="21"/>
    <n v="4535.18"/>
    <n v="4.2"/>
    <n v="907.03600000000006"/>
    <n v="10.4"/>
    <n v="8.9880607133333346"/>
    <n v="0"/>
    <n v="0"/>
    <n v="0"/>
    <n v="1.0991968617282011"/>
    <n v="0.7466666666666667"/>
    <n v="1.84586352"/>
    <n v="0"/>
    <n v="6.2821971866666662"/>
    <n v="150"/>
    <n v="30"/>
    <n v="0"/>
    <n v="0"/>
    <n v="0"/>
    <n v="0"/>
    <n v="0"/>
    <n v="0"/>
    <n v="0"/>
    <s v="No SLA Breach"/>
    <n v="0"/>
    <n v="5.4959842666666665"/>
    <n v="61.666856900000006"/>
    <n v="5"/>
    <n v="0"/>
    <n v="0"/>
    <n v="30"/>
    <n v="0.18319947555555555"/>
    <n v="6.8518729888888893E-2"/>
    <n v="3"/>
    <n v="27"/>
    <n v="1"/>
    <n v="0"/>
    <s v="Monitor - no immediate intervention"/>
    <x v="3"/>
    <s v="Hyderabad"/>
    <s v="Large"/>
    <n v="2200"/>
    <n v="3.2"/>
    <d v="1899-12-30T05:00:00"/>
    <d v="1899-12-30T05:30:00"/>
    <x v="5"/>
    <b v="0"/>
  </r>
  <r>
    <s v="DS004_20260705_I12"/>
    <s v="DS004"/>
    <d v="2026-07-05T00:00:00"/>
    <n v="12"/>
    <s v="Night"/>
    <n v="7"/>
    <n v="10"/>
    <n v="9"/>
    <n v="0"/>
    <n v="1"/>
    <n v="675"/>
    <n v="0"/>
    <s v="P_DS004_010|P_DS004_013|P_DS004_016|P_DS004_019|P_DS004_022|P_DS004_025|P_DS004_031|P_DS004_034|P_DS004_001"/>
    <s v=""/>
    <s v="P_DS004_004"/>
    <n v="7"/>
    <n v="675"/>
    <n v="1450"/>
    <n v="0"/>
    <n v="48"/>
    <n v="7"/>
    <n v="29"/>
    <n v="6154.24"/>
    <n v="4.1428571428571432"/>
    <n v="879.17714285714283"/>
    <n v="9.4285714285714288"/>
    <n v="8.9830438499999996"/>
    <n v="3"/>
    <n v="0.26775488333333314"/>
    <n v="0.15129577380952383"/>
    <n v="1.2560177308502318"/>
    <n v="0.74047619047619051"/>
    <n v="2.1477896880952381"/>
    <n v="0"/>
    <n v="5.9043017690476196"/>
    <n v="210"/>
    <n v="30"/>
    <n v="0"/>
    <n v="0"/>
    <n v="0"/>
    <n v="0"/>
    <n v="0"/>
    <n v="0"/>
    <n v="0"/>
    <s v="Store Not Ready for Rider"/>
    <n v="2"/>
    <n v="8.79212405"/>
    <n v="61.36178365"/>
    <n v="5"/>
    <n v="0.42857142857142855"/>
    <n v="0"/>
    <n v="30"/>
    <n v="0.29307080166666666"/>
    <n v="6.8179759611111113E-2"/>
    <n v="3"/>
    <n v="27"/>
    <n v="1"/>
    <n v="0"/>
    <s v="Protect or increase picker capacity"/>
    <x v="3"/>
    <s v="Hyderabad"/>
    <s v="Large"/>
    <n v="2200"/>
    <n v="3.2"/>
    <d v="1899-12-30T05:30:00"/>
    <d v="1899-12-30T06:00:00"/>
    <x v="5"/>
    <b v="0"/>
  </r>
  <r>
    <s v="DS004_20260705_I13"/>
    <s v="DS004"/>
    <d v="2026-07-05T00:00:00"/>
    <n v="13"/>
    <s v="Morning"/>
    <n v="8"/>
    <n v="10"/>
    <n v="3"/>
    <n v="2"/>
    <n v="5"/>
    <n v="225"/>
    <n v="1"/>
    <s v="P_DS004_013|P_DS004_016|P_DS004_019"/>
    <s v="P_DS004_022|P_DS004_025"/>
    <s v="P_DS004_031|P_DS004_034|P_DS004_001|P_DS004_004|P_DS004_010"/>
    <n v="1.6"/>
    <n v="225"/>
    <n v="1225"/>
    <n v="1"/>
    <n v="47"/>
    <n v="8"/>
    <n v="39"/>
    <n v="10498.48"/>
    <n v="4.875"/>
    <n v="1312.31"/>
    <n v="9.625"/>
    <n v="8.6276958812500002"/>
    <n v="2"/>
    <n v="0.33135636458333351"/>
    <n v="0"/>
    <n v="1.2753995210625273"/>
    <n v="0.57499999999999996"/>
    <n v="1.8503995124999999"/>
    <n v="0"/>
    <n v="5.9397963583333331"/>
    <n v="240"/>
    <n v="30"/>
    <n v="0"/>
    <n v="0"/>
    <n v="0"/>
    <n v="0"/>
    <n v="0"/>
    <n v="0"/>
    <n v="0"/>
    <s v="Store Not Ready for Rider"/>
    <n v="2"/>
    <n v="10.2031961"/>
    <n v="75.655852033333332"/>
    <n v="5"/>
    <n v="0.25"/>
    <n v="0"/>
    <n v="30"/>
    <n v="6.8021307333333336E-2"/>
    <n v="8.4062057814814808E-2"/>
    <n v="4"/>
    <n v="26"/>
    <n v="1"/>
    <n v="4"/>
    <s v="Protect or increase picker capacity"/>
    <x v="3"/>
    <s v="Hyderabad"/>
    <s v="Large"/>
    <n v="2200"/>
    <n v="3.2"/>
    <d v="1899-12-30T06:00:00"/>
    <d v="1899-12-30T06:30:00"/>
    <x v="6"/>
    <b v="0"/>
  </r>
  <r>
    <s v="DS004_20260705_I14"/>
    <s v="DS004"/>
    <d v="2026-07-05T00:00:00"/>
    <n v="14"/>
    <s v="Morning"/>
    <n v="11"/>
    <n v="10"/>
    <n v="3"/>
    <n v="2"/>
    <n v="5"/>
    <n v="225"/>
    <n v="1"/>
    <s v="P_DS004_016|P_DS004_019|P_DS004_022"/>
    <s v="P_DS004_025|P_DS004_031"/>
    <s v="P_DS004_034|P_DS004_001|P_DS004_004|P_DS004_010|P_DS004_013"/>
    <n v="2.2000000000000002"/>
    <n v="225"/>
    <n v="1000"/>
    <n v="1"/>
    <n v="46"/>
    <n v="11"/>
    <n v="53"/>
    <n v="12501.8"/>
    <n v="4.8181818181818183"/>
    <n v="1136.5272727272727"/>
    <n v="11"/>
    <n v="10.191977033333332"/>
    <n v="2"/>
    <n v="7.7068186363636382E-2"/>
    <n v="0"/>
    <n v="1.2932030527228942"/>
    <n v="0.60757575757575755"/>
    <n v="1.9007788015151517"/>
    <n v="0"/>
    <n v="7.3624103424242415"/>
    <n v="330"/>
    <n v="30"/>
    <n v="1"/>
    <n v="1"/>
    <n v="1"/>
    <n v="0"/>
    <n v="0"/>
    <n v="0"/>
    <n v="482.72"/>
    <s v="Multi-Stage / Further Investigation"/>
    <n v="1"/>
    <n v="14.225233483333334"/>
    <n v="94.41717045"/>
    <n v="5"/>
    <n v="0.18181818181818182"/>
    <n v="9.0909090909090912E-2"/>
    <n v="30"/>
    <n v="9.4834889888888885E-2"/>
    <n v="0.10490796716666667"/>
    <n v="5"/>
    <n v="25"/>
    <n v="1"/>
    <n v="4"/>
    <s v="Recover overdue put-away workload"/>
    <x v="3"/>
    <s v="Hyderabad"/>
    <s v="Large"/>
    <n v="2200"/>
    <n v="3.2"/>
    <d v="1899-12-30T06:30:00"/>
    <d v="1899-12-30T07:00:00"/>
    <x v="6"/>
    <b v="0"/>
  </r>
  <r>
    <s v="DS004_20260705_I15"/>
    <s v="DS004"/>
    <d v="2026-07-05T00:00:00"/>
    <n v="15"/>
    <s v="Morning"/>
    <n v="10"/>
    <n v="10"/>
    <n v="3"/>
    <n v="2"/>
    <n v="5"/>
    <n v="225"/>
    <n v="1"/>
    <s v="P_DS004_019|P_DS004_022|P_DS004_025"/>
    <s v="P_DS004_031|P_DS004_034"/>
    <s v="P_DS004_001|P_DS004_004|P_DS004_010|P_DS004_013|P_DS004_016"/>
    <n v="2"/>
    <n v="225"/>
    <n v="775"/>
    <n v="1"/>
    <n v="45"/>
    <n v="10"/>
    <n v="42"/>
    <n v="9225.7200000000012"/>
    <n v="4.2"/>
    <n v="922.57200000000012"/>
    <n v="10.4"/>
    <n v="8.7232952133333335"/>
    <n v="1"/>
    <n v="6.9372474999999947E-2"/>
    <n v="0"/>
    <n v="1.1697530346934406"/>
    <n v="0.57833333333333337"/>
    <n v="1.7480863599999998"/>
    <n v="0"/>
    <n v="5.7752088449999999"/>
    <n v="300"/>
    <n v="30"/>
    <n v="0"/>
    <n v="0"/>
    <n v="0"/>
    <n v="0"/>
    <n v="0"/>
    <n v="0"/>
    <n v="0"/>
    <s v="Last-Mile Travel"/>
    <n v="1"/>
    <n v="10.853746783333333"/>
    <n v="91.489760216666667"/>
    <n v="6"/>
    <n v="0.1"/>
    <n v="0"/>
    <n v="30"/>
    <n v="7.2358311888888888E-2"/>
    <n v="0.10165528912962964"/>
    <n v="5"/>
    <n v="25"/>
    <n v="1"/>
    <n v="4"/>
    <s v="Recover overdue put-away workload"/>
    <x v="3"/>
    <s v="Hyderabad"/>
    <s v="Large"/>
    <n v="2200"/>
    <n v="3.2"/>
    <d v="1899-12-30T07:00:00"/>
    <d v="1899-12-30T07:30:00"/>
    <x v="7"/>
    <b v="0"/>
  </r>
  <r>
    <s v="DS004_20260705_I16"/>
    <s v="DS004"/>
    <d v="2026-07-05T00:00:00"/>
    <n v="16"/>
    <s v="Morning"/>
    <n v="23"/>
    <n v="10"/>
    <n v="3"/>
    <n v="2"/>
    <n v="5"/>
    <n v="225"/>
    <n v="1"/>
    <s v="P_DS004_022|P_DS004_025|P_DS004_031"/>
    <s v="P_DS004_034|P_DS004_001"/>
    <s v="P_DS004_004|P_DS004_010|P_DS004_013|P_DS004_016|P_DS004_019"/>
    <n v="4.5999999999999996"/>
    <n v="225"/>
    <n v="550"/>
    <n v="1"/>
    <n v="44"/>
    <n v="23"/>
    <n v="113"/>
    <n v="25145.85"/>
    <n v="4.9130434782608692"/>
    <n v="1093.2978260869565"/>
    <n v="10.347826086956522"/>
    <n v="9.7955618688405792"/>
    <n v="8"/>
    <n v="0.2115406550724637"/>
    <n v="0"/>
    <n v="1.3487038488888563"/>
    <n v="0.7369565217391304"/>
    <n v="2.0856603644927536"/>
    <n v="0"/>
    <n v="6.8106261369565217"/>
    <n v="690"/>
    <n v="30"/>
    <n v="1"/>
    <n v="1"/>
    <n v="1"/>
    <n v="0"/>
    <n v="0"/>
    <n v="0"/>
    <n v="264.02999999999997"/>
    <s v="Store Not Ready for Rider"/>
    <n v="6"/>
    <n v="30.440914549999999"/>
    <n v="202.44004496666668"/>
    <n v="13"/>
    <n v="0.34782608695652173"/>
    <n v="4.3478260869565216E-2"/>
    <n v="30"/>
    <n v="0.20293943033333334"/>
    <n v="0.22493338329629631"/>
    <n v="10"/>
    <n v="20"/>
    <n v="2"/>
    <n v="3"/>
    <s v="Protect or increase picker capacity"/>
    <x v="3"/>
    <s v="Hyderabad"/>
    <s v="Large"/>
    <n v="2200"/>
    <n v="3.2"/>
    <d v="1899-12-30T07:30:00"/>
    <d v="1899-12-30T08:00:00"/>
    <x v="7"/>
    <b v="0"/>
  </r>
  <r>
    <s v="DS004_20260705_I17"/>
    <s v="DS004"/>
    <d v="2026-07-05T00:00:00"/>
    <n v="17"/>
    <s v="Morning"/>
    <n v="26"/>
    <n v="19"/>
    <n v="3"/>
    <n v="2"/>
    <n v="14"/>
    <n v="225"/>
    <n v="1"/>
    <s v="P_DS004_032|P_DS004_034|P_DS004_001"/>
    <s v="P_DS004_002|P_DS004_004"/>
    <s v="P_DS004_005|P_DS004_010|P_DS004_011|P_DS004_013|P_DS004_016|P_DS004_017|P_DS004_019|P_DS004_020|P_DS004_022|P_DS004_023|P_DS004_025|P_DS004_026|P_DS004_029|P_DS004_031"/>
    <n v="1.8571428571428572"/>
    <n v="225"/>
    <n v="325"/>
    <n v="1"/>
    <n v="43"/>
    <n v="26"/>
    <n v="138"/>
    <n v="32643.75"/>
    <n v="5.3076923076923075"/>
    <n v="1255.5288461538462"/>
    <n v="10"/>
    <n v="9.0661298628205138"/>
    <n v="6"/>
    <n v="0.12040329871794869"/>
    <n v="0"/>
    <n v="1.3435199234460031"/>
    <n v="0.70512820512820507"/>
    <n v="2.048648121794872"/>
    <n v="0"/>
    <n v="6.1014560942307696"/>
    <n v="780"/>
    <n v="63"/>
    <n v="4"/>
    <n v="4"/>
    <n v="3"/>
    <n v="0"/>
    <n v="1"/>
    <n v="0"/>
    <n v="946.93999999999994"/>
    <s v="Store Not Ready for Rider"/>
    <n v="5"/>
    <n v="34.275217300000001"/>
    <n v="242.52397321666666"/>
    <n v="16"/>
    <n v="0.23076923076923078"/>
    <n v="0.15384615384615385"/>
    <n v="30"/>
    <n v="8.1607660238095237E-2"/>
    <n v="0.12831956254850088"/>
    <n v="12"/>
    <n v="51"/>
    <n v="2"/>
    <n v="12"/>
    <s v="Protect or increase picker capacity"/>
    <x v="3"/>
    <s v="Hyderabad"/>
    <s v="Large"/>
    <n v="2200"/>
    <n v="3.2"/>
    <d v="1899-12-30T08:00:00"/>
    <d v="1899-12-30T08:30:00"/>
    <x v="8"/>
    <b v="0"/>
  </r>
  <r>
    <s v="DS004_20260705_I18"/>
    <s v="DS004"/>
    <d v="2026-07-05T00:00:00"/>
    <n v="18"/>
    <s v="Morning"/>
    <n v="42"/>
    <n v="19"/>
    <n v="3"/>
    <n v="2"/>
    <n v="14"/>
    <n v="225"/>
    <n v="1"/>
    <s v="P_DS004_034|P_DS004_001|P_DS004_002"/>
    <s v="P_DS004_004|P_DS004_005"/>
    <s v="P_DS004_010|P_DS004_011|P_DS004_013|P_DS004_016|P_DS004_017|P_DS004_019|P_DS004_020|P_DS004_022|P_DS004_023|P_DS004_025|P_DS004_026|P_DS004_029|P_DS004_031|P_DS004_032"/>
    <n v="3"/>
    <n v="225"/>
    <n v="100"/>
    <n v="1"/>
    <n v="42"/>
    <n v="42"/>
    <n v="217"/>
    <n v="47253.79"/>
    <n v="5.166666666666667"/>
    <n v="1125.0902380952382"/>
    <n v="10.642857142857142"/>
    <n v="9.6180875369047616"/>
    <n v="10"/>
    <n v="0.18370290873015868"/>
    <n v="0"/>
    <n v="1.3091656961846445"/>
    <n v="0.61388888888888893"/>
    <n v="1.9230545773809524"/>
    <n v="0"/>
    <n v="6.8247948575396826"/>
    <n v="1260"/>
    <n v="61"/>
    <n v="0"/>
    <n v="0"/>
    <n v="0"/>
    <n v="0"/>
    <n v="0"/>
    <n v="0"/>
    <n v="0"/>
    <s v="Store Not Ready for Rider"/>
    <n v="6"/>
    <n v="54.685225899999999"/>
    <n v="354.53025276666665"/>
    <n v="23"/>
    <n v="0.23809523809523808"/>
    <n v="0"/>
    <n v="30"/>
    <n v="0.13020291880952381"/>
    <n v="0.19373237856102002"/>
    <n v="17"/>
    <n v="44"/>
    <n v="3"/>
    <n v="11"/>
    <s v="Protect or increase picker capacity"/>
    <x v="3"/>
    <s v="Hyderabad"/>
    <s v="Large"/>
    <n v="2200"/>
    <n v="3.2"/>
    <d v="1899-12-30T08:30:00"/>
    <d v="1899-12-30T09:00:00"/>
    <x v="8"/>
    <b v="0"/>
  </r>
  <r>
    <s v="DS004_20260705_I19"/>
    <s v="DS004"/>
    <d v="2026-07-05T00:00:00"/>
    <n v="19"/>
    <s v="Morning"/>
    <n v="41"/>
    <n v="9"/>
    <n v="0"/>
    <n v="2"/>
    <n v="7"/>
    <n v="0"/>
    <n v="1"/>
    <s v=""/>
    <s v="P_DS004_005|P_DS004_011"/>
    <s v="P_DS004_017|P_DS004_020|P_DS004_023|P_DS004_026|P_DS004_029|P_DS004_032|P_DS004_002"/>
    <n v="5.8571428571428568"/>
    <n v="0"/>
    <n v="100"/>
    <n v="1"/>
    <n v="41"/>
    <n v="41"/>
    <n v="201"/>
    <n v="49274.07"/>
    <n v="4.9024390243902438"/>
    <n v="1201.8065853658536"/>
    <n v="10.414634146341463"/>
    <n v="8.6364484146341454"/>
    <n v="2"/>
    <n v="3.8574929674796754E-2"/>
    <n v="0"/>
    <n v="1.2886853142027326"/>
    <n v="0.62439024390243902"/>
    <n v="1.9130755495934961"/>
    <n v="0"/>
    <n v="5.8672752975609752"/>
    <n v="1230"/>
    <n v="33"/>
    <n v="1"/>
    <n v="1"/>
    <n v="0"/>
    <n v="0"/>
    <n v="1"/>
    <n v="0"/>
    <n v="606.41"/>
    <s v="Last-Mile Travel"/>
    <n v="1"/>
    <n v="54.725645466666663"/>
    <n v="416.42887713333334"/>
    <n v="31"/>
    <n v="4.878048780487805E-2"/>
    <n v="2.4390243902439025E-2"/>
    <n v="30"/>
    <n v="0.26059831174603171"/>
    <n v="0.42063522942760945"/>
    <n v="20"/>
    <n v="13"/>
    <n v="3"/>
    <n v="4"/>
    <s v="Recover overdue put-away workload"/>
    <x v="3"/>
    <s v="Hyderabad"/>
    <s v="Large"/>
    <n v="2200"/>
    <n v="3.2"/>
    <d v="1899-12-30T09:00:00"/>
    <d v="1899-12-30T09:30:00"/>
    <x v="9"/>
    <b v="0"/>
  </r>
  <r>
    <s v="DS004_20260705_I20"/>
    <s v="DS004"/>
    <d v="2026-07-05T00:00:00"/>
    <n v="20"/>
    <s v="Morning"/>
    <n v="62"/>
    <n v="9"/>
    <n v="0"/>
    <n v="2"/>
    <n v="7"/>
    <n v="0"/>
    <n v="1"/>
    <s v=""/>
    <s v="P_DS004_011|P_DS004_017"/>
    <s v="P_DS004_020|P_DS004_023|P_DS004_026|P_DS004_029|P_DS004_032|P_DS004_002|P_DS004_005"/>
    <n v="8.8571428571428577"/>
    <n v="0"/>
    <n v="100"/>
    <n v="1"/>
    <n v="40"/>
    <n v="62"/>
    <n v="304"/>
    <n v="70402.94"/>
    <n v="4.903225806451613"/>
    <n v="1135.5312903225806"/>
    <n v="12.225806451612904"/>
    <n v="9.4738748271505386"/>
    <n v="2"/>
    <n v="8.1564784946236597E-3"/>
    <n v="0"/>
    <n v="1.2910926905903526"/>
    <n v="0.59650537634408607"/>
    <n v="1.8875980583333334"/>
    <n v="0"/>
    <n v="6.6349326731182794"/>
    <n v="1860"/>
    <n v="33"/>
    <n v="2"/>
    <n v="2"/>
    <n v="2"/>
    <n v="0"/>
    <n v="0"/>
    <n v="0"/>
    <n v="1013.99"/>
    <s v="Store Not Ready for Rider"/>
    <n v="2"/>
    <n v="73.780753316666662"/>
    <n v="501.49834646666665"/>
    <n v="27"/>
    <n v="3.2258064516129031E-2"/>
    <n v="3.2258064516129031E-2"/>
    <n v="30"/>
    <n v="0.35133692055555554"/>
    <n v="0.50656398632996635"/>
    <n v="24"/>
    <n v="9"/>
    <n v="4"/>
    <n v="3"/>
    <s v="Recover overdue put-away workload"/>
    <x v="3"/>
    <s v="Hyderabad"/>
    <s v="Large"/>
    <n v="2200"/>
    <n v="3.2"/>
    <d v="1899-12-30T09:30:00"/>
    <d v="1899-12-30T10:00:00"/>
    <x v="9"/>
    <b v="0"/>
  </r>
  <r>
    <s v="DS004_20260705_I21"/>
    <s v="DS004"/>
    <d v="2026-07-05T00:00:00"/>
    <n v="21"/>
    <s v="Morning"/>
    <n v="60"/>
    <n v="9"/>
    <n v="0"/>
    <n v="2"/>
    <n v="7"/>
    <n v="0"/>
    <n v="1"/>
    <s v=""/>
    <s v="P_DS004_017|P_DS004_020"/>
    <s v="P_DS004_023|P_DS004_026|P_DS004_029|P_DS004_032|P_DS004_002|P_DS004_005|P_DS004_011"/>
    <n v="8.5714285714285712"/>
    <n v="0"/>
    <n v="100"/>
    <n v="1"/>
    <n v="39"/>
    <n v="60"/>
    <n v="288"/>
    <n v="66595"/>
    <n v="4.8"/>
    <n v="1109.9166666666667"/>
    <n v="12.55"/>
    <n v="9.861698699722222"/>
    <n v="3"/>
    <n v="4.2936485833333322E-2"/>
    <n v="2.193865722222222E-2"/>
    <n v="1.2523663221281311"/>
    <n v="0.64055555555555554"/>
    <n v="1.6980640072222222"/>
    <n v="6.2467563888888881E-3"/>
    <n v="7.0914247413888889"/>
    <n v="1800"/>
    <n v="33"/>
    <n v="1"/>
    <n v="1"/>
    <n v="1"/>
    <n v="0"/>
    <n v="0"/>
    <n v="0"/>
    <n v="109.53"/>
    <s v="Last-Mile Travel"/>
    <n v="2"/>
    <n v="79.203765050000001"/>
    <n v="720.92661205000002"/>
    <n v="33"/>
    <n v="0.05"/>
    <n v="1.6666666666666666E-2"/>
    <n v="30"/>
    <n v="0.37716078595238095"/>
    <n v="0.72820869904040408"/>
    <n v="35"/>
    <n v="-2"/>
    <n v="4"/>
    <n v="3"/>
    <s v="Recover overdue put-away workload"/>
    <x v="3"/>
    <s v="Hyderabad"/>
    <s v="Large"/>
    <n v="2200"/>
    <n v="3.2"/>
    <d v="1899-12-30T10:00:00"/>
    <d v="1899-12-30T10:30:00"/>
    <x v="10"/>
    <b v="0"/>
  </r>
  <r>
    <s v="DS004_20260705_I22"/>
    <s v="DS004"/>
    <d v="2026-07-05T00:00:00"/>
    <n v="22"/>
    <s v="Morning"/>
    <n v="96"/>
    <n v="9"/>
    <n v="0"/>
    <n v="2"/>
    <n v="7"/>
    <n v="0"/>
    <n v="1"/>
    <s v=""/>
    <s v="P_DS004_020|P_DS004_023"/>
    <s v="P_DS004_026|P_DS004_029|P_DS004_032|P_DS004_002|P_DS004_005|P_DS004_011|P_DS004_017"/>
    <n v="13.714285714285714"/>
    <n v="0"/>
    <n v="100"/>
    <n v="1"/>
    <n v="38"/>
    <n v="96"/>
    <n v="486"/>
    <n v="109463.33"/>
    <n v="5.0625"/>
    <n v="1140.2430208333333"/>
    <n v="14.291666666666666"/>
    <n v="10.232497381076389"/>
    <n v="2"/>
    <n v="8.2354383680555508E-3"/>
    <n v="2.4940460937499995E-2"/>
    <n v="1.3359288265210496"/>
    <n v="0.62118055555555551"/>
    <n v="0.65433953541666667"/>
    <n v="0.73954233524305557"/>
    <n v="6.6338218652777776"/>
    <n v="2880"/>
    <n v="33"/>
    <n v="7"/>
    <n v="7"/>
    <n v="5"/>
    <n v="0"/>
    <n v="2"/>
    <n v="0"/>
    <n v="3800.3199999999997"/>
    <s v="Rider Supply / Availability"/>
    <n v="2"/>
    <n v="127.86589225"/>
    <n v="830.74618373333328"/>
    <n v="33"/>
    <n v="2.0833333333333332E-2"/>
    <n v="7.2916666666666671E-2"/>
    <n v="30"/>
    <n v="0.60888520119047618"/>
    <n v="0.83913755932659928"/>
    <n v="40"/>
    <n v="-7"/>
    <n v="7"/>
    <n v="0"/>
    <s v="Recover overdue put-away workload"/>
    <x v="3"/>
    <s v="Hyderabad"/>
    <s v="Large"/>
    <n v="2200"/>
    <n v="3.2"/>
    <d v="1899-12-30T10:30:00"/>
    <d v="1899-12-30T11:00:00"/>
    <x v="10"/>
    <b v="0"/>
  </r>
  <r>
    <s v="DS004_20260705_I23"/>
    <s v="DS004"/>
    <d v="2026-07-05T00:00:00"/>
    <n v="23"/>
    <s v="Lunch"/>
    <n v="73"/>
    <n v="9"/>
    <n v="0"/>
    <n v="0"/>
    <n v="9"/>
    <n v="0"/>
    <n v="0"/>
    <s v=""/>
    <s v=""/>
    <s v="P_DS004_023|P_DS004_026|P_DS004_029|P_DS004_032|P_DS004_002|P_DS004_005|P_DS004_011|P_DS004_017|P_DS004_020"/>
    <n v="8.1111111111111107"/>
    <n v="0"/>
    <n v="100"/>
    <n v="0"/>
    <n v="38"/>
    <n v="73"/>
    <n v="363"/>
    <n v="78569.06"/>
    <n v="4.9726027397260273"/>
    <n v="1076.2884931506849"/>
    <n v="12.684931506849315"/>
    <n v="11.028002559132419"/>
    <n v="10"/>
    <n v="0.11977993196347034"/>
    <n v="5.4146968036529672E-3"/>
    <n v="1.2108140325100178"/>
    <n v="0.63767123287671224"/>
    <n v="0.37173804246575343"/>
    <n v="1.9301623575342468"/>
    <n v="6.323392288356164"/>
    <n v="2190"/>
    <n v="33"/>
    <n v="2"/>
    <n v="2"/>
    <n v="1"/>
    <n v="0"/>
    <n v="1"/>
    <n v="0"/>
    <n v="295.84000000000003"/>
    <s v="Rider Supply / Availability"/>
    <n v="9"/>
    <n v="89.887299549999994"/>
    <n v="878.07689118333337"/>
    <n v="33"/>
    <n v="0.13698630136986301"/>
    <n v="2.7397260273972601E-2"/>
    <n v="30"/>
    <n v="0.33291592425925925"/>
    <n v="0.88694635473063976"/>
    <n v="42"/>
    <n v="-9"/>
    <n v="5"/>
    <n v="4"/>
    <s v="Recover overdue put-away workload"/>
    <x v="3"/>
    <s v="Hyderabad"/>
    <s v="Large"/>
    <n v="2200"/>
    <n v="3.2"/>
    <d v="1899-12-30T11:00:00"/>
    <d v="1899-12-30T11:30:00"/>
    <x v="11"/>
    <b v="0"/>
  </r>
  <r>
    <s v="DS004_20260705_I24"/>
    <s v="DS004"/>
    <d v="2026-07-05T00:00:00"/>
    <n v="24"/>
    <s v="Lunch"/>
    <n v="67"/>
    <n v="9"/>
    <n v="0"/>
    <n v="0"/>
    <n v="9"/>
    <n v="0"/>
    <n v="0"/>
    <s v=""/>
    <s v=""/>
    <s v="P_DS004_026|P_DS004_029|P_DS004_032|P_DS004_002|P_DS004_005|P_DS004_011|P_DS004_017|P_DS004_020|P_DS004_023"/>
    <n v="7.4444444444444446"/>
    <n v="0"/>
    <n v="100"/>
    <n v="0"/>
    <n v="38"/>
    <n v="67"/>
    <n v="358"/>
    <n v="75291.81"/>
    <n v="5.3432835820895521"/>
    <n v="1123.7583582089551"/>
    <n v="12.283582089552239"/>
    <n v="9.4646713261194027"/>
    <n v="1"/>
    <n v="2.6534872139303466E-2"/>
    <n v="0"/>
    <n v="1.3707109288599797"/>
    <n v="0.65223880597014916"/>
    <n v="1.9910282803482586"/>
    <n v="0"/>
    <n v="6.5653534313432838"/>
    <n v="2010"/>
    <n v="33"/>
    <n v="5"/>
    <n v="5"/>
    <n v="4"/>
    <n v="0"/>
    <n v="1"/>
    <n v="0"/>
    <n v="1885.11"/>
    <s v="Last-Mile Travel"/>
    <n v="1"/>
    <n v="87.81347388333333"/>
    <n v="583.78094211666667"/>
    <n v="33"/>
    <n v="1.4925373134328358E-2"/>
    <n v="7.4626865671641784E-2"/>
    <n v="30"/>
    <n v="0.32523508845679011"/>
    <n v="0.58967771930976431"/>
    <n v="28"/>
    <n v="5"/>
    <n v="5"/>
    <n v="4"/>
    <s v="Recover overdue put-away workload"/>
    <x v="3"/>
    <s v="Hyderabad"/>
    <s v="Large"/>
    <n v="2200"/>
    <n v="3.2"/>
    <d v="1899-12-30T11:30:00"/>
    <d v="1899-12-30T12:00:00"/>
    <x v="11"/>
    <b v="0"/>
  </r>
  <r>
    <s v="DS004_20260705_I25"/>
    <s v="DS004"/>
    <d v="2026-07-05T00:00:00"/>
    <n v="25"/>
    <s v="Lunch"/>
    <n v="100"/>
    <n v="9"/>
    <n v="0"/>
    <n v="0"/>
    <n v="9"/>
    <n v="0"/>
    <n v="0"/>
    <s v=""/>
    <s v=""/>
    <s v="P_DS004_029|P_DS004_032|P_DS004_002|P_DS004_005|P_DS004_011|P_DS004_017|P_DS004_020|P_DS004_023|P_DS004_026"/>
    <n v="11.111111111111111"/>
    <n v="0"/>
    <n v="100"/>
    <n v="0"/>
    <n v="38"/>
    <n v="100"/>
    <n v="504"/>
    <n v="112026.87"/>
    <n v="5.04"/>
    <n v="1120.2686999999999"/>
    <n v="15.87"/>
    <n v="10.301799045833334"/>
    <n v="0"/>
    <n v="0"/>
    <n v="2.3251879666666662E-2"/>
    <n v="1.2901674638162794"/>
    <n v="0.60733333333333339"/>
    <n v="0.26601695783333335"/>
    <n v="1.0928847588333332"/>
    <n v="6.4121616034999995"/>
    <n v="3500"/>
    <n v="33"/>
    <n v="6"/>
    <n v="6"/>
    <n v="6"/>
    <n v="0"/>
    <n v="0"/>
    <n v="0"/>
    <n v="1153.01"/>
    <s v="No SLA Breach"/>
    <n v="0"/>
    <n v="134.62105148333333"/>
    <n v="870.01803978333328"/>
    <n v="33"/>
    <n v="0"/>
    <n v="0.06"/>
    <n v="35"/>
    <n v="0.49859648697530862"/>
    <n v="0.87880610079124577"/>
    <n v="42"/>
    <n v="-9"/>
    <n v="7"/>
    <n v="2"/>
    <s v="Recover overdue put-away workload"/>
    <x v="3"/>
    <s v="Hyderabad"/>
    <s v="Large"/>
    <n v="2200"/>
    <n v="3.2"/>
    <d v="1899-12-30T12:00:00"/>
    <d v="1899-12-30T12:30:00"/>
    <x v="12"/>
    <b v="1"/>
  </r>
  <r>
    <s v="DS004_20260705_I26"/>
    <s v="DS004"/>
    <d v="2026-07-05T00:00:00"/>
    <n v="26"/>
    <s v="Lunch"/>
    <n v="113"/>
    <n v="9"/>
    <n v="0"/>
    <n v="0"/>
    <n v="9"/>
    <n v="0"/>
    <n v="0"/>
    <s v=""/>
    <s v=""/>
    <s v="P_DS004_032|P_DS004_002|P_DS004_005|P_DS004_011|P_DS004_017|P_DS004_020|P_DS004_023|P_DS004_026|P_DS004_029"/>
    <n v="12.555555555555555"/>
    <n v="0"/>
    <n v="100"/>
    <n v="0"/>
    <n v="38"/>
    <n v="113"/>
    <n v="563"/>
    <n v="126585.63"/>
    <n v="4.9823008849557526"/>
    <n v="1120.2268141592922"/>
    <n v="16.946902654867255"/>
    <n v="15.137281045870207"/>
    <n v="29"/>
    <n v="0.52702961327433617"/>
    <n v="3.1823336283185837E-3"/>
    <n v="1.2748397297751142"/>
    <n v="0.62315634218289084"/>
    <n v="2.1595174041297931E-3"/>
    <n v="5.5032151890855463"/>
    <n v="6.8353948185840707"/>
    <n v="3955"/>
    <n v="33"/>
    <n v="4"/>
    <n v="4"/>
    <n v="2"/>
    <n v="1"/>
    <n v="1"/>
    <n v="0"/>
    <n v="1103.27"/>
    <s v="Rider Supply / Availability"/>
    <n v="29"/>
    <n v="141.81130788333334"/>
    <n v="914.85075976666667"/>
    <n v="33"/>
    <n v="0.25663716814159293"/>
    <n v="3.5398230088495575E-2"/>
    <n v="35"/>
    <n v="0.52522706623456794"/>
    <n v="0.92409167653198654"/>
    <n v="44"/>
    <n v="-11"/>
    <n v="7"/>
    <n v="2"/>
    <s v="Add or rebalance riders in this interval"/>
    <x v="3"/>
    <s v="Hyderabad"/>
    <s v="Large"/>
    <n v="2200"/>
    <n v="3.2"/>
    <d v="1899-12-30T12:30:00"/>
    <d v="1899-12-30T13:00:00"/>
    <x v="12"/>
    <b v="1"/>
  </r>
  <r>
    <s v="DS004_20260705_I27"/>
    <s v="DS004"/>
    <d v="2026-07-05T00:00:00"/>
    <n v="27"/>
    <s v="Lunch"/>
    <n v="84"/>
    <n v="9"/>
    <n v="0"/>
    <n v="0"/>
    <n v="9"/>
    <n v="0"/>
    <n v="0"/>
    <s v=""/>
    <s v=""/>
    <s v="P_DS004_002|P_DS004_005|P_DS004_011|P_DS004_017|P_DS004_020|P_DS004_023|P_DS004_026|P_DS004_029|P_DS004_032"/>
    <n v="9.3333333333333339"/>
    <n v="0"/>
    <n v="100"/>
    <n v="0"/>
    <n v="38"/>
    <n v="84"/>
    <n v="414"/>
    <n v="94194.62"/>
    <n v="4.9285714285714288"/>
    <n v="1121.3645238095237"/>
    <n v="14.845238095238095"/>
    <n v="19.836987543452381"/>
    <n v="84"/>
    <n v="4.9917494482142857"/>
    <n v="0"/>
    <n v="1.2502323318055422"/>
    <n v="0.59603174603174602"/>
    <n v="0"/>
    <n v="10.65865625515873"/>
    <n v="6.465995774404762"/>
    <n v="2940"/>
    <n v="33"/>
    <n v="4"/>
    <n v="4"/>
    <n v="3"/>
    <n v="0"/>
    <n v="1"/>
    <n v="0"/>
    <n v="1478.3200000000002"/>
    <s v="Rider Supply / Availability"/>
    <n v="84"/>
    <n v="105.38492745000001"/>
    <n v="908.25861041666667"/>
    <n v="33"/>
    <n v="1"/>
    <n v="4.7619047619047616E-2"/>
    <n v="35"/>
    <n v="0.39031454611111116"/>
    <n v="0.91743293981481477"/>
    <n v="44"/>
    <n v="-11"/>
    <n v="6"/>
    <n v="3"/>
    <s v="Add or rebalance riders in this interval"/>
    <x v="3"/>
    <s v="Hyderabad"/>
    <s v="Large"/>
    <n v="2200"/>
    <n v="3.2"/>
    <d v="1899-12-30T13:00:00"/>
    <d v="1899-12-30T13:30:00"/>
    <x v="13"/>
    <b v="1"/>
  </r>
  <r>
    <s v="DS004_20260705_I28"/>
    <s v="DS004"/>
    <d v="2026-07-05T00:00:00"/>
    <n v="28"/>
    <s v="Lunch"/>
    <n v="86"/>
    <n v="9"/>
    <n v="0"/>
    <n v="0"/>
    <n v="9"/>
    <n v="0"/>
    <n v="0"/>
    <s v=""/>
    <s v=""/>
    <s v="P_DS004_005|P_DS004_011|P_DS004_017|P_DS004_020|P_DS004_023|P_DS004_026|P_DS004_029|P_DS004_032|P_DS004_002"/>
    <n v="9.5555555555555554"/>
    <n v="0"/>
    <n v="100"/>
    <n v="0"/>
    <n v="38"/>
    <n v="86"/>
    <n v="427"/>
    <n v="90540.209999999992"/>
    <n v="4.9651162790697674"/>
    <n v="1052.7931395348837"/>
    <n v="14.953488372093023"/>
    <n v="18.013258281589149"/>
    <n v="83"/>
    <n v="3.0756297091085267"/>
    <n v="0"/>
    <n v="1.2565414908016355"/>
    <n v="0.64903100775193789"/>
    <n v="0"/>
    <n v="8.8065504430232551"/>
    <n v="6.4131508344961237"/>
    <n v="3010"/>
    <n v="33"/>
    <n v="3"/>
    <n v="3"/>
    <n v="2"/>
    <n v="1"/>
    <n v="0"/>
    <n v="0"/>
    <n v="619.54999999999995"/>
    <s v="Rider Supply / Availability"/>
    <n v="83"/>
    <n v="108.84328521666667"/>
    <n v="908.13442705"/>
    <n v="33"/>
    <n v="0.96511627906976749"/>
    <n v="3.4883720930232558E-2"/>
    <n v="35"/>
    <n v="0.40312327858024694"/>
    <n v="0.9173075020707071"/>
    <n v="44"/>
    <n v="-11"/>
    <n v="6"/>
    <n v="3"/>
    <s v="Add or rebalance riders in this interval"/>
    <x v="3"/>
    <s v="Hyderabad"/>
    <s v="Large"/>
    <n v="2200"/>
    <n v="3.2"/>
    <d v="1899-12-30T13:30:00"/>
    <d v="1899-12-30T14:00:00"/>
    <x v="13"/>
    <b v="1"/>
  </r>
  <r>
    <s v="DS004_20260705_I29"/>
    <s v="DS004"/>
    <d v="2026-07-05T00:00:00"/>
    <n v="29"/>
    <s v="Lunch"/>
    <n v="99"/>
    <n v="9"/>
    <n v="0"/>
    <n v="0"/>
    <n v="9"/>
    <n v="0"/>
    <n v="0"/>
    <s v=""/>
    <s v=""/>
    <s v="P_DS004_011|P_DS004_017|P_DS004_020|P_DS004_023|P_DS004_026|P_DS004_029|P_DS004_032|P_DS004_002|P_DS004_005"/>
    <n v="11"/>
    <n v="0"/>
    <n v="100"/>
    <n v="0"/>
    <n v="38"/>
    <n v="99"/>
    <n v="476"/>
    <n v="104058.74"/>
    <n v="4.808080808080808"/>
    <n v="1051.0983838383838"/>
    <n v="14.515151515151516"/>
    <n v="17.851688494107744"/>
    <n v="99"/>
    <n v="3.3365369789562291"/>
    <n v="0"/>
    <n v="1.1950008501463567"/>
    <n v="0.64528619528619524"/>
    <n v="0"/>
    <n v="8.4657062648148145"/>
    <n v="6.6876143685185179"/>
    <n v="2970"/>
    <n v="33"/>
    <n v="2"/>
    <n v="2"/>
    <n v="2"/>
    <n v="0"/>
    <n v="0"/>
    <n v="0"/>
    <n v="531.59"/>
    <s v="Rider Supply / Availability"/>
    <n v="99"/>
    <n v="116.65512998333334"/>
    <n v="910.26312796666673"/>
    <n v="33"/>
    <n v="1"/>
    <n v="2.0202020202020204E-2"/>
    <n v="30"/>
    <n v="0.43205603697530864"/>
    <n v="0.9194577050168351"/>
    <n v="44"/>
    <n v="-11"/>
    <n v="6"/>
    <n v="3"/>
    <s v="Add or rebalance riders in this interval"/>
    <x v="3"/>
    <s v="Hyderabad"/>
    <s v="Large"/>
    <n v="2200"/>
    <n v="3.2"/>
    <d v="1899-12-30T14:00:00"/>
    <d v="1899-12-30T14:30:00"/>
    <x v="14"/>
    <b v="0"/>
  </r>
  <r>
    <s v="DS004_20260705_I30"/>
    <s v="DS004"/>
    <d v="2026-07-05T00:00:00"/>
    <n v="30"/>
    <s v="Lunch"/>
    <n v="70"/>
    <n v="9"/>
    <n v="0"/>
    <n v="0"/>
    <n v="9"/>
    <n v="0"/>
    <n v="0"/>
    <s v=""/>
    <s v=""/>
    <s v="P_DS004_017|P_DS004_020|P_DS004_023|P_DS004_026|P_DS004_029|P_DS004_032|P_DS004_002|P_DS004_005|P_DS004_011"/>
    <n v="7.7777777777777777"/>
    <n v="0"/>
    <n v="100"/>
    <n v="0"/>
    <n v="38"/>
    <n v="70"/>
    <n v="338"/>
    <n v="83523.13"/>
    <n v="4.8285714285714283"/>
    <n v="1193.1875714285716"/>
    <n v="12.528571428571428"/>
    <n v="14.037300551666666"/>
    <n v="43"/>
    <n v="1.9260492116666665"/>
    <n v="1.3594259285714285E-2"/>
    <n v="1.2197986182760479"/>
    <n v="0.61880952380952381"/>
    <n v="0"/>
    <n v="4.9297885480952379"/>
    <n v="6.3050714978571429"/>
    <n v="2100"/>
    <n v="33"/>
    <n v="1"/>
    <n v="1"/>
    <n v="0"/>
    <n v="1"/>
    <n v="0"/>
    <n v="0"/>
    <n v="606.41"/>
    <s v="Rider Supply / Availability"/>
    <n v="42"/>
    <n v="85.65734118333333"/>
    <n v="910.08193261666668"/>
    <n v="33"/>
    <n v="0.61428571428571432"/>
    <n v="1.4285714285714285E-2"/>
    <n v="30"/>
    <n v="0.31724941179012345"/>
    <n v="0.91927467941077445"/>
    <n v="44"/>
    <n v="-11"/>
    <n v="5"/>
    <n v="4"/>
    <s v="Add or rebalance riders in this interval"/>
    <x v="3"/>
    <s v="Hyderabad"/>
    <s v="Large"/>
    <n v="2200"/>
    <n v="3.2"/>
    <d v="1899-12-30T14:30:00"/>
    <d v="1899-12-30T15:00:00"/>
    <x v="14"/>
    <b v="0"/>
  </r>
  <r>
    <s v="DS004_20260705_I31"/>
    <s v="DS004"/>
    <d v="2026-07-05T00:00:00"/>
    <n v="31"/>
    <s v="Afternoon"/>
    <n v="76"/>
    <n v="9"/>
    <n v="0"/>
    <n v="2"/>
    <n v="7"/>
    <n v="0"/>
    <n v="1"/>
    <s v=""/>
    <s v="P_DS004_020|P_DS004_023"/>
    <s v="P_DS004_026|P_DS004_029|P_DS004_032|P_DS004_002|P_DS004_005|P_DS004_011|P_DS004_017"/>
    <n v="10.857142857142858"/>
    <n v="0"/>
    <n v="100"/>
    <n v="1"/>
    <n v="37"/>
    <n v="76"/>
    <n v="351"/>
    <n v="81288.3"/>
    <n v="4.6184210526315788"/>
    <n v="1069.582894736842"/>
    <n v="12.921052631578947"/>
    <n v="9.821493517105262"/>
    <n v="1"/>
    <n v="7.9306835526315664E-3"/>
    <n v="8.8238335526315773E-3"/>
    <n v="1.1759517791880281"/>
    <n v="0.62850877192982457"/>
    <n v="0.96559904736842106"/>
    <n v="0.62553555657894733"/>
    <n v="6.441445501535088"/>
    <n v="2280"/>
    <n v="33"/>
    <n v="1"/>
    <n v="1"/>
    <n v="1"/>
    <n v="0"/>
    <n v="0"/>
    <n v="0"/>
    <n v="613.67999999999995"/>
    <s v="Rider Supply / Availability"/>
    <n v="1"/>
    <n v="91.597105683333339"/>
    <n v="801.87645050000003"/>
    <n v="33"/>
    <n v="1.3157894736842105E-2"/>
    <n v="1.3157894736842105E-2"/>
    <n v="30"/>
    <n v="0.43617669373015877"/>
    <n v="0.80997621262626263"/>
    <n v="39"/>
    <n v="-6"/>
    <n v="5"/>
    <n v="2"/>
    <s v="Recover overdue put-away workload"/>
    <x v="3"/>
    <s v="Hyderabad"/>
    <s v="Large"/>
    <n v="2200"/>
    <n v="3.2"/>
    <d v="1899-12-30T15:00:00"/>
    <d v="1899-12-30T15:30:00"/>
    <x v="15"/>
    <b v="0"/>
  </r>
  <r>
    <s v="DS004_20260705_I32"/>
    <s v="DS004"/>
    <d v="2026-07-05T00:00:00"/>
    <n v="32"/>
    <s v="Afternoon"/>
    <n v="68"/>
    <n v="9"/>
    <n v="0"/>
    <n v="2"/>
    <n v="7"/>
    <n v="0"/>
    <n v="1"/>
    <s v=""/>
    <s v="P_DS004_023|P_DS004_026"/>
    <s v="P_DS004_029|P_DS004_032|P_DS004_002|P_DS004_005|P_DS004_011|P_DS004_017|P_DS004_020"/>
    <n v="9.7142857142857135"/>
    <n v="0"/>
    <n v="100"/>
    <n v="1"/>
    <n v="36"/>
    <n v="68"/>
    <n v="312"/>
    <n v="66007.89"/>
    <n v="4.5882352941176467"/>
    <n v="970.70426470588234"/>
    <n v="12.764705882352942"/>
    <n v="9.3282803696078425"/>
    <n v="1"/>
    <n v="1.2691965686274442E-3"/>
    <n v="0"/>
    <n v="1.1821621025623996"/>
    <n v="0.64509803921568631"/>
    <n v="1.6458946350490196"/>
    <n v="1.4483792401960783E-2"/>
    <n v="6.61104623995098"/>
    <n v="2040"/>
    <n v="33"/>
    <n v="6"/>
    <n v="6"/>
    <n v="4"/>
    <n v="1"/>
    <n v="1"/>
    <n v="0"/>
    <n v="1254.23"/>
    <s v="Store Not Ready for Rider"/>
    <n v="1"/>
    <n v="79.422325616666669"/>
    <n v="766.02152668333338"/>
    <n v="33"/>
    <n v="1.4705882352941176E-2"/>
    <n v="8.8235294117647065E-2"/>
    <n v="30"/>
    <n v="0.37820155055555554"/>
    <n v="0.77375911786195295"/>
    <n v="37"/>
    <n v="-4"/>
    <n v="4"/>
    <n v="3"/>
    <s v="Recover overdue put-away workload"/>
    <x v="3"/>
    <s v="Hyderabad"/>
    <s v="Large"/>
    <n v="2200"/>
    <n v="3.2"/>
    <d v="1899-12-30T15:30:00"/>
    <d v="1899-12-30T16:00:00"/>
    <x v="15"/>
    <b v="0"/>
  </r>
  <r>
    <s v="DS004_20260705_I33"/>
    <s v="DS004"/>
    <d v="2026-07-05T00:00:00"/>
    <n v="33"/>
    <s v="Afternoon"/>
    <n v="85"/>
    <n v="19"/>
    <n v="0"/>
    <n v="2"/>
    <n v="17"/>
    <n v="0"/>
    <n v="1"/>
    <s v=""/>
    <s v="P_DS004_027|P_DS004_029"/>
    <s v="P_DS004_030|P_DS004_032|P_DS004_033|P_DS004_002|P_DS004_003|P_DS004_005|P_DS004_006|P_DS004_009|P_DS004_011|P_DS004_012|P_DS004_015|P_DS004_017|P_DS004_018|P_DS004_020|P_DS004_023|P_DS004_024|P_DS004_026"/>
    <n v="5"/>
    <n v="0"/>
    <n v="100"/>
    <n v="1"/>
    <n v="35"/>
    <n v="85"/>
    <n v="435"/>
    <n v="102653.68"/>
    <n v="5.117647058823529"/>
    <n v="1207.6903529411763"/>
    <n v="10.988235294117647"/>
    <n v="9.6541818976470584"/>
    <n v="11"/>
    <n v="7.7336881764705864E-2"/>
    <n v="0"/>
    <n v="1.340238996558097"/>
    <n v="0.65294117647058825"/>
    <n v="1.9931801647058822"/>
    <n v="0"/>
    <n v="6.6704134894117644"/>
    <n v="2550"/>
    <n v="67"/>
    <n v="2"/>
    <n v="2"/>
    <n v="1"/>
    <n v="0"/>
    <n v="1"/>
    <n v="0"/>
    <n v="1015.24"/>
    <s v="Store Not Ready for Rider"/>
    <n v="8"/>
    <n v="115.1382052"/>
    <n v="822.36550988333329"/>
    <n v="50"/>
    <n v="0.12941176470588237"/>
    <n v="2.3529411764705882E-2"/>
    <n v="30"/>
    <n v="0.22576118666666667"/>
    <n v="0.40913706959369817"/>
    <n v="40"/>
    <n v="27"/>
    <n v="6"/>
    <n v="11"/>
    <s v="Recover overdue put-away workload"/>
    <x v="3"/>
    <s v="Hyderabad"/>
    <s v="Large"/>
    <n v="2200"/>
    <n v="3.2"/>
    <d v="1899-12-30T16:00:00"/>
    <d v="1899-12-30T16:30:00"/>
    <x v="16"/>
    <b v="0"/>
  </r>
  <r>
    <s v="DS004_20260705_I34"/>
    <s v="DS004"/>
    <d v="2026-07-05T00:00:00"/>
    <n v="34"/>
    <s v="Afternoon"/>
    <n v="76"/>
    <n v="18"/>
    <n v="0"/>
    <n v="2"/>
    <n v="16"/>
    <n v="0"/>
    <n v="1"/>
    <s v=""/>
    <s v="P_DS004_032|P_DS004_033"/>
    <s v="P_DS004_003|P_DS004_005|P_DS004_006|P_DS004_009|P_DS004_011|P_DS004_012|P_DS004_015|P_DS004_017|P_DS004_018|P_DS004_020|P_DS004_023|P_DS004_024|P_DS004_026|P_DS004_027|P_DS004_029|P_DS004_030"/>
    <n v="4.75"/>
    <n v="0"/>
    <n v="100"/>
    <n v="1"/>
    <n v="34"/>
    <n v="76"/>
    <n v="362"/>
    <n v="83877.36"/>
    <n v="4.7631578947368425"/>
    <n v="1103.6494736842105"/>
    <n v="10.789473684210526"/>
    <n v="9.4365578337719302"/>
    <n v="9"/>
    <n v="7.3854349342105233E-2"/>
    <n v="0"/>
    <n v="1.2271937723080226"/>
    <n v="0.6467105263157894"/>
    <n v="1.8739042901315788"/>
    <n v="0"/>
    <n v="6.6676973947368419"/>
    <n v="2280"/>
    <n v="68"/>
    <n v="3"/>
    <n v="3"/>
    <n v="1"/>
    <n v="1"/>
    <n v="1"/>
    <n v="0"/>
    <n v="901.12"/>
    <s v="Last-Mile Travel"/>
    <n v="4"/>
    <n v="91.792401916666662"/>
    <n v="788.72351073333334"/>
    <n v="41"/>
    <n v="0.11842105263157894"/>
    <n v="3.9473684210526314E-2"/>
    <n v="30"/>
    <n v="0.1912341706597222"/>
    <n v="0.38662917192810459"/>
    <n v="38"/>
    <n v="30"/>
    <n v="5"/>
    <n v="11"/>
    <s v="Recover overdue put-away workload"/>
    <x v="3"/>
    <s v="Hyderabad"/>
    <s v="Large"/>
    <n v="2200"/>
    <n v="3.2"/>
    <d v="1899-12-30T16:30:00"/>
    <d v="1899-12-30T17:00:00"/>
    <x v="16"/>
    <b v="0"/>
  </r>
  <r>
    <s v="DS004_20260705_I35"/>
    <s v="DS004"/>
    <d v="2026-07-05T00:00:00"/>
    <n v="35"/>
    <s v="Afternoon"/>
    <n v="66"/>
    <n v="10"/>
    <n v="0"/>
    <n v="2"/>
    <n v="8"/>
    <n v="0"/>
    <n v="1"/>
    <s v=""/>
    <s v="P_DS004_018|P_DS004_024"/>
    <s v="P_DS004_027|P_DS004_030|P_DS004_033|P_DS004_003|P_DS004_006|P_DS004_009|P_DS004_012|P_DS004_015"/>
    <n v="8.25"/>
    <n v="0"/>
    <n v="100"/>
    <n v="1"/>
    <n v="33"/>
    <n v="66"/>
    <n v="309"/>
    <n v="69700.25"/>
    <n v="4.6818181818181817"/>
    <n v="1056.064393939394"/>
    <n v="12.393939393939394"/>
    <n v="9.6296758760101024"/>
    <n v="1"/>
    <n v="1.9746401515151439E-3"/>
    <n v="2.7860042929292927E-3"/>
    <n v="1.1976522136720043"/>
    <n v="0.68939393939393945"/>
    <n v="1.8898321484848484"/>
    <n v="0"/>
    <n v="6.8729245277777782"/>
    <n v="1980"/>
    <n v="35"/>
    <n v="2"/>
    <n v="2"/>
    <n v="1"/>
    <n v="1"/>
    <n v="0"/>
    <n v="0"/>
    <n v="555.35"/>
    <s v="Last-Mile Travel"/>
    <n v="1"/>
    <n v="76.542671150000004"/>
    <n v="708.42569715000002"/>
    <n v="50"/>
    <n v="1.5151515151515152E-2"/>
    <n v="3.0303030303030304E-2"/>
    <n v="30"/>
    <n v="0.31892779645833336"/>
    <n v="0.67469114014285714"/>
    <n v="34"/>
    <n v="1"/>
    <n v="4"/>
    <n v="4"/>
    <s v="Recover overdue put-away workload"/>
    <x v="3"/>
    <s v="Hyderabad"/>
    <s v="Large"/>
    <n v="2200"/>
    <n v="3.2"/>
    <d v="1899-12-30T17:00:00"/>
    <d v="1899-12-30T17:30:00"/>
    <x v="17"/>
    <b v="0"/>
  </r>
  <r>
    <s v="DS004_20260705_I36"/>
    <s v="DS004"/>
    <d v="2026-07-05T00:00:00"/>
    <n v="36"/>
    <s v="Afternoon"/>
    <n v="70"/>
    <n v="10"/>
    <n v="0"/>
    <n v="2"/>
    <n v="8"/>
    <n v="0"/>
    <n v="1"/>
    <s v=""/>
    <s v="P_DS004_024|P_DS004_027"/>
    <s v="P_DS004_030|P_DS004_033|P_DS004_003|P_DS004_006|P_DS004_009|P_DS004_012|P_DS004_015|P_DS004_018"/>
    <n v="8.75"/>
    <n v="0"/>
    <n v="100"/>
    <n v="1"/>
    <n v="32"/>
    <n v="70"/>
    <n v="363"/>
    <n v="78278.759999999995"/>
    <n v="5.1857142857142859"/>
    <n v="1118.268"/>
    <n v="12.671428571428571"/>
    <n v="9.6610972471428571"/>
    <n v="1"/>
    <n v="1.86985826190476E-2"/>
    <n v="2.5289528571428568E-3"/>
    <n v="1.3729658162486225"/>
    <n v="0.62976190476190474"/>
    <n v="1.7521467385714287"/>
    <n v="2.8245426666666663E-2"/>
    <n v="6.6549760985714288"/>
    <n v="2100"/>
    <n v="35"/>
    <n v="3"/>
    <n v="3"/>
    <n v="2"/>
    <n v="0"/>
    <n v="1"/>
    <n v="0"/>
    <n v="568.51"/>
    <s v="Last-Mile Travel"/>
    <n v="1"/>
    <n v="96.159555816666668"/>
    <n v="745.39714818333334"/>
    <n v="35"/>
    <n v="1.4285714285714285E-2"/>
    <n v="4.2857142857142858E-2"/>
    <n v="30"/>
    <n v="0.4006648159027778"/>
    <n v="0.70990204588888894"/>
    <n v="36"/>
    <n v="-1"/>
    <n v="5"/>
    <n v="3"/>
    <s v="Recover overdue put-away workload"/>
    <x v="3"/>
    <s v="Hyderabad"/>
    <s v="Large"/>
    <n v="2200"/>
    <n v="3.2"/>
    <d v="1899-12-30T17:30:00"/>
    <d v="1899-12-30T18:00:00"/>
    <x v="17"/>
    <b v="0"/>
  </r>
  <r>
    <s v="DS004_20260705_I37"/>
    <s v="DS004"/>
    <d v="2026-07-05T00:00:00"/>
    <n v="37"/>
    <s v="Evening"/>
    <n v="93"/>
    <n v="13"/>
    <n v="0"/>
    <n v="0"/>
    <n v="13"/>
    <n v="0"/>
    <n v="0"/>
    <s v=""/>
    <s v=""/>
    <s v="P_DS004_035|P_DS004_021|P_DS004_003|P_DS004_006|P_DS004_009|P_DS004_012|P_DS004_015|P_DS004_018|P_DS004_024|P_DS004_027|P_DS004_030|P_DS004_033|P_DS004_014"/>
    <n v="7.1538461538461542"/>
    <n v="0"/>
    <n v="100"/>
    <n v="0"/>
    <n v="32"/>
    <n v="93"/>
    <n v="458"/>
    <n v="98981.55"/>
    <n v="4.924731182795699"/>
    <n v="1064.3177419354838"/>
    <n v="15.086021505376344"/>
    <n v="10.064213583154123"/>
    <n v="1"/>
    <n v="1.1379785304659511E-2"/>
    <n v="0"/>
    <n v="1.3011256047138937"/>
    <n v="0.64659498207885302"/>
    <n v="0.78274294032258063"/>
    <n v="0.66703023799283157"/>
    <n v="6.5301079139784948"/>
    <n v="3255"/>
    <n v="35"/>
    <n v="2"/>
    <n v="2"/>
    <n v="1"/>
    <n v="0"/>
    <n v="1"/>
    <n v="0"/>
    <n v="247.39999999999998"/>
    <s v="Last-Mile Travel"/>
    <n v="1"/>
    <n v="122.14849148333333"/>
    <n v="855.92264391666663"/>
    <n v="35"/>
    <n v="1.0752688172043012E-2"/>
    <n v="2.1505376344086023E-2"/>
    <n v="35"/>
    <n v="0.31320126021367523"/>
    <n v="0.81516442277777779"/>
    <n v="41"/>
    <n v="-6"/>
    <n v="6"/>
    <n v="7"/>
    <s v="Recover overdue put-away workload"/>
    <x v="3"/>
    <s v="Hyderabad"/>
    <s v="Large"/>
    <n v="2200"/>
    <n v="3.2"/>
    <d v="1899-12-30T18:00:00"/>
    <d v="1899-12-30T18:30:00"/>
    <x v="18"/>
    <b v="1"/>
  </r>
  <r>
    <s v="DS004_20260705_I38"/>
    <s v="DS004"/>
    <d v="2026-07-05T00:00:00"/>
    <n v="38"/>
    <s v="Evening"/>
    <n v="90"/>
    <n v="13"/>
    <n v="0"/>
    <n v="0"/>
    <n v="13"/>
    <n v="0"/>
    <n v="0"/>
    <s v=""/>
    <s v=""/>
    <s v="P_DS004_021|P_DS004_003|P_DS004_006|P_DS004_009|P_DS004_012|P_DS004_015|P_DS004_018|P_DS004_024|P_DS004_027|P_DS004_030|P_DS004_033|P_DS004_014|P_DS004_035"/>
    <n v="6.9230769230769234"/>
    <n v="0"/>
    <n v="100"/>
    <n v="0"/>
    <n v="32"/>
    <n v="90"/>
    <n v="484"/>
    <n v="109784.09"/>
    <n v="5.3777777777777782"/>
    <n v="1219.8232222222223"/>
    <n v="15.055555555555555"/>
    <n v="9.775906655"/>
    <n v="0"/>
    <n v="0"/>
    <n v="0"/>
    <n v="1.3902070590955831"/>
    <n v="0.6133333333333334"/>
    <n v="0.51746506777777779"/>
    <n v="0.31318199481481479"/>
    <n v="6.5228879681481482"/>
    <n v="3150"/>
    <n v="35"/>
    <n v="2"/>
    <n v="2"/>
    <n v="1"/>
    <n v="0"/>
    <n v="1"/>
    <n v="0"/>
    <n v="629.78"/>
    <s v="No SLA Breach"/>
    <n v="0"/>
    <n v="124.42030203333333"/>
    <n v="917.30516878333333"/>
    <n v="35"/>
    <n v="0"/>
    <n v="2.2222222222222223E-2"/>
    <n v="35"/>
    <n v="0.31902641547008548"/>
    <n v="0.87362397026984129"/>
    <n v="44"/>
    <n v="-9"/>
    <n v="6"/>
    <n v="7"/>
    <s v="Recover overdue put-away workload"/>
    <x v="3"/>
    <s v="Hyderabad"/>
    <s v="Large"/>
    <n v="2200"/>
    <n v="3.2"/>
    <d v="1899-12-30T18:30:00"/>
    <d v="1899-12-30T19:00:00"/>
    <x v="18"/>
    <b v="1"/>
  </r>
  <r>
    <s v="DS004_20260705_I39"/>
    <s v="DS004"/>
    <d v="2026-07-05T00:00:00"/>
    <n v="39"/>
    <s v="Evening"/>
    <n v="104"/>
    <n v="13"/>
    <n v="0"/>
    <n v="0"/>
    <n v="13"/>
    <n v="0"/>
    <n v="0"/>
    <s v=""/>
    <s v=""/>
    <s v="P_DS004_003|P_DS004_006|P_DS004_009|P_DS004_012|P_DS004_015|P_DS004_018|P_DS004_024|P_DS004_027|P_DS004_030|P_DS004_033|P_DS004_014|P_DS004_035|P_DS004_021"/>
    <n v="8"/>
    <n v="0"/>
    <n v="100"/>
    <n v="0"/>
    <n v="32"/>
    <n v="104"/>
    <n v="528"/>
    <n v="116235.79"/>
    <n v="5.0769230769230766"/>
    <n v="1117.6518269230769"/>
    <n v="15.98076923076923"/>
    <n v="11.032694210416667"/>
    <n v="0"/>
    <n v="0"/>
    <n v="0"/>
    <n v="1.3229356044773333"/>
    <n v="0.64391025641025645"/>
    <n v="0.41777915432692309"/>
    <n v="1.2984627583333332"/>
    <n v="6.8443086633012822"/>
    <n v="3640"/>
    <n v="35"/>
    <n v="3"/>
    <n v="3"/>
    <n v="3"/>
    <n v="0"/>
    <n v="0"/>
    <n v="0"/>
    <n v="545.6"/>
    <s v="No SLA Breach"/>
    <n v="0"/>
    <n v="137.46847383333332"/>
    <n v="913.50005854999995"/>
    <n v="35"/>
    <n v="0"/>
    <n v="2.8846153846153848E-2"/>
    <n v="35"/>
    <n v="0.3524832662393162"/>
    <n v="0.87000005576190476"/>
    <n v="44"/>
    <n v="-9"/>
    <n v="7"/>
    <n v="6"/>
    <s v="Recover overdue put-away workload"/>
    <x v="3"/>
    <s v="Hyderabad"/>
    <s v="Large"/>
    <n v="2200"/>
    <n v="3.2"/>
    <d v="1899-12-30T19:00:00"/>
    <d v="1899-12-30T19:30:00"/>
    <x v="19"/>
    <b v="1"/>
  </r>
  <r>
    <s v="DS004_20260705_I40"/>
    <s v="DS004"/>
    <d v="2026-07-05T00:00:00"/>
    <n v="40"/>
    <s v="Evening"/>
    <n v="87"/>
    <n v="13"/>
    <n v="0"/>
    <n v="0"/>
    <n v="13"/>
    <n v="0"/>
    <n v="0"/>
    <s v=""/>
    <s v=""/>
    <s v="P_DS004_006|P_DS004_009|P_DS004_012|P_DS004_015|P_DS004_018|P_DS004_024|P_DS004_027|P_DS004_030|P_DS004_033|P_DS004_014|P_DS004_035|P_DS004_021|P_DS004_003"/>
    <n v="6.6923076923076925"/>
    <n v="0"/>
    <n v="100"/>
    <n v="0"/>
    <n v="32"/>
    <n v="87"/>
    <n v="449"/>
    <n v="101371.26"/>
    <n v="5.1609195402298846"/>
    <n v="1165.186896551724"/>
    <n v="14.908045977011493"/>
    <n v="12.973162661685825"/>
    <n v="10"/>
    <n v="9.120077490421459E-2"/>
    <n v="0"/>
    <n v="1.3454233609456545"/>
    <n v="0.59348659003831417"/>
    <n v="4.9510001915708812E-3"/>
    <n v="3.4986925454022986"/>
    <n v="6.6202344867816088"/>
    <n v="3045"/>
    <n v="35"/>
    <n v="1"/>
    <n v="1"/>
    <n v="0"/>
    <n v="0"/>
    <n v="1"/>
    <n v="0"/>
    <n v="79.22"/>
    <s v="Rider Supply / Availability"/>
    <n v="10"/>
    <n v="120.58971355"/>
    <n v="960.57724883333333"/>
    <n v="35"/>
    <n v="0.11494252873563218"/>
    <n v="1.1494252873563218E-2"/>
    <n v="35"/>
    <n v="0.30920439371794872"/>
    <n v="0.91483547507936502"/>
    <n v="46"/>
    <n v="-11"/>
    <n v="6"/>
    <n v="7"/>
    <s v="Recover overdue put-away workload"/>
    <x v="3"/>
    <s v="Hyderabad"/>
    <s v="Large"/>
    <n v="2200"/>
    <n v="3.2"/>
    <d v="1899-12-30T19:30:00"/>
    <d v="1899-12-30T20:00:00"/>
    <x v="19"/>
    <b v="1"/>
  </r>
  <r>
    <s v="DS004_20260705_I41"/>
    <s v="DS004"/>
    <d v="2026-07-05T00:00:00"/>
    <n v="41"/>
    <s v="Evening"/>
    <n v="107"/>
    <n v="13"/>
    <n v="0"/>
    <n v="0"/>
    <n v="13"/>
    <n v="0"/>
    <n v="0"/>
    <s v=""/>
    <s v=""/>
    <s v="P_DS004_009|P_DS004_012|P_DS004_015|P_DS004_018|P_DS004_024|P_DS004_027|P_DS004_030|P_DS004_033|P_DS004_014|P_DS004_035|P_DS004_021|P_DS004_003|P_DS004_006"/>
    <n v="8.2307692307692299"/>
    <n v="0"/>
    <n v="100"/>
    <n v="0"/>
    <n v="32"/>
    <n v="107"/>
    <n v="549"/>
    <n v="127739.22"/>
    <n v="5.1308411214953269"/>
    <n v="1193.8244859813085"/>
    <n v="16.074766355140188"/>
    <n v="14.235401092990655"/>
    <n v="26"/>
    <n v="0.23619261604361372"/>
    <n v="0"/>
    <n v="1.3426643414922523"/>
    <n v="0.68629283489096582"/>
    <n v="8.7816819314641761E-3"/>
    <n v="4.4687990084112146"/>
    <n v="6.8544673294392515"/>
    <n v="3745"/>
    <n v="35"/>
    <n v="1"/>
    <n v="1"/>
    <n v="1"/>
    <n v="0"/>
    <n v="0"/>
    <n v="0"/>
    <n v="343.54"/>
    <s v="Rider Supply / Availability"/>
    <n v="25"/>
    <n v="143.39800539999999"/>
    <n v="968.12898756666664"/>
    <n v="35"/>
    <n v="0.24299065420560748"/>
    <n v="9.3457943925233638E-3"/>
    <n v="35"/>
    <n v="0.36768719333333333"/>
    <n v="0.92202760720634913"/>
    <n v="47"/>
    <n v="-12"/>
    <n v="7"/>
    <n v="6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05_I42"/>
    <s v="DS004"/>
    <d v="2026-07-05T00:00:00"/>
    <n v="42"/>
    <s v="Evening"/>
    <n v="112"/>
    <n v="13"/>
    <n v="0"/>
    <n v="0"/>
    <n v="13"/>
    <n v="0"/>
    <n v="0"/>
    <s v=""/>
    <s v=""/>
    <s v="P_DS004_012|P_DS004_015|P_DS004_018|P_DS004_024|P_DS004_027|P_DS004_030|P_DS004_033|P_DS004_014|P_DS004_035|P_DS004_021|P_DS004_003|P_DS004_006|P_DS004_009"/>
    <n v="8.615384615384615"/>
    <n v="0"/>
    <n v="100"/>
    <n v="0"/>
    <n v="32"/>
    <n v="112"/>
    <n v="585"/>
    <n v="135406.59"/>
    <n v="5.2232142857142856"/>
    <n v="1208.9874107142857"/>
    <n v="16.241071428571427"/>
    <n v="18.866422983184524"/>
    <n v="102"/>
    <n v="2.691094471279762"/>
    <n v="0"/>
    <n v="1.3555974087448406"/>
    <n v="0.63363095238095235"/>
    <n v="0"/>
    <n v="9.4237156041666683"/>
    <n v="6.5324968669642862"/>
    <n v="3920"/>
    <n v="35"/>
    <n v="5"/>
    <n v="5"/>
    <n v="2"/>
    <n v="0"/>
    <n v="2"/>
    <n v="1"/>
    <n v="1343"/>
    <s v="Rider Supply / Availability"/>
    <n v="102"/>
    <n v="149.13320086666667"/>
    <n v="966.76446898333336"/>
    <n v="35"/>
    <n v="0.9107142857142857"/>
    <n v="4.4642857142857144E-2"/>
    <n v="35"/>
    <n v="0.38239282273504277"/>
    <n v="0.9207280656984127"/>
    <n v="47"/>
    <n v="-12"/>
    <n v="8"/>
    <n v="5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05_I43"/>
    <s v="DS004"/>
    <d v="2026-07-05T00:00:00"/>
    <n v="43"/>
    <s v="Evening"/>
    <n v="104"/>
    <n v="13"/>
    <n v="0"/>
    <n v="0"/>
    <n v="13"/>
    <n v="0"/>
    <n v="0"/>
    <s v=""/>
    <s v=""/>
    <s v="P_DS004_015|P_DS004_018|P_DS004_024|P_DS004_027|P_DS004_030|P_DS004_033|P_DS004_014|P_DS004_035|P_DS004_021|P_DS004_003|P_DS004_006|P_DS004_009|P_DS004_012"/>
    <n v="8"/>
    <n v="0"/>
    <n v="100"/>
    <n v="0"/>
    <n v="32"/>
    <n v="104"/>
    <n v="535"/>
    <n v="128949.11"/>
    <n v="5.1442307692307692"/>
    <n v="1239.8952884615385"/>
    <n v="16.067307692307693"/>
    <n v="23.034134164743591"/>
    <n v="104"/>
    <n v="6.9668264724358977"/>
    <n v="0"/>
    <n v="1.3391357243123769"/>
    <n v="0.60080128205128203"/>
    <n v="0"/>
    <n v="13.385949934615384"/>
    <n v="6.8252343940705122"/>
    <n v="3640"/>
    <n v="35"/>
    <n v="2"/>
    <n v="2"/>
    <n v="2"/>
    <n v="0"/>
    <n v="0"/>
    <n v="0"/>
    <n v="441.15"/>
    <s v="Rider Supply / Availability"/>
    <n v="104"/>
    <n v="134.7040949"/>
    <n v="964.97639386666663"/>
    <n v="35"/>
    <n v="1"/>
    <n v="1.9230769230769232E-2"/>
    <n v="35"/>
    <n v="0.34539511512820514"/>
    <n v="0.91902513701587296"/>
    <n v="46"/>
    <n v="-11"/>
    <n v="7"/>
    <n v="6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05_I44"/>
    <s v="DS004"/>
    <d v="2026-07-05T00:00:00"/>
    <n v="44"/>
    <s v="Evening"/>
    <n v="94"/>
    <n v="13"/>
    <n v="0"/>
    <n v="0"/>
    <n v="13"/>
    <n v="0"/>
    <n v="0"/>
    <s v=""/>
    <s v=""/>
    <s v="P_DS004_018|P_DS004_024|P_DS004_027|P_DS004_030|P_DS004_033|P_DS004_014|P_DS004_035|P_DS004_021|P_DS004_003|P_DS004_006|P_DS004_009|P_DS004_012|P_DS004_015"/>
    <n v="7.2307692307692308"/>
    <n v="0"/>
    <n v="100"/>
    <n v="0"/>
    <n v="32"/>
    <n v="94"/>
    <n v="454"/>
    <n v="103578.63"/>
    <n v="4.8297872340425529"/>
    <n v="1101.9003191489362"/>
    <n v="15.23404255319149"/>
    <n v="23.349491609574468"/>
    <n v="94"/>
    <n v="8.1154490563829782"/>
    <n v="0"/>
    <n v="1.2613962401910572"/>
    <n v="0.58652482269503547"/>
    <n v="0"/>
    <n v="14.063148002659574"/>
    <n v="6.6134225349290778"/>
    <n v="3290"/>
    <n v="35"/>
    <n v="4"/>
    <n v="4"/>
    <n v="1"/>
    <n v="2"/>
    <n v="1"/>
    <n v="0"/>
    <n v="1936.96"/>
    <s v="Rider Supply / Availability"/>
    <n v="94"/>
    <n v="122.03221541666667"/>
    <n v="966.07551048333335"/>
    <n v="35"/>
    <n v="1"/>
    <n v="4.2553191489361701E-2"/>
    <n v="35"/>
    <n v="0.31290311645299146"/>
    <n v="0.92007191474603178"/>
    <n v="47"/>
    <n v="-12"/>
    <n v="6"/>
    <n v="7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05_I45"/>
    <s v="DS004"/>
    <d v="2026-07-05T00:00:00"/>
    <n v="45"/>
    <s v="Evening"/>
    <n v="59"/>
    <n v="10"/>
    <n v="0"/>
    <n v="0"/>
    <n v="10"/>
    <n v="0"/>
    <n v="0"/>
    <s v=""/>
    <s v=""/>
    <s v="P_DS004_018|P_DS004_024|P_DS004_027|P_DS004_030|P_DS004_033|P_DS004_003|P_DS004_006|P_DS004_009|P_DS004_012|P_DS004_015"/>
    <n v="5.9"/>
    <n v="0"/>
    <n v="100"/>
    <n v="0"/>
    <n v="32"/>
    <n v="59"/>
    <n v="293"/>
    <n v="68187.180000000008"/>
    <n v="4.9661016949152543"/>
    <n v="1155.7149152542374"/>
    <n v="12"/>
    <n v="21.722378140960455"/>
    <n v="58"/>
    <n v="9.7287638545197748"/>
    <n v="0"/>
    <n v="1.2721872837044628"/>
    <n v="0.62542372881355934"/>
    <n v="0"/>
    <n v="12.20816834858757"/>
    <n v="6.7324179805084752"/>
    <n v="1770"/>
    <n v="35"/>
    <n v="0"/>
    <n v="0"/>
    <n v="0"/>
    <n v="0"/>
    <n v="0"/>
    <n v="0"/>
    <n v="0"/>
    <s v="Rider Supply / Availability"/>
    <n v="58"/>
    <n v="77.498035316666659"/>
    <n v="970.13948376666667"/>
    <n v="35"/>
    <n v="0.98305084745762716"/>
    <n v="0"/>
    <n v="30"/>
    <n v="0.25832678438888884"/>
    <n v="0.92394236549206354"/>
    <n v="47"/>
    <n v="-12"/>
    <n v="4"/>
    <n v="6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05_I46"/>
    <s v="DS004"/>
    <d v="2026-07-05T00:00:00"/>
    <n v="46"/>
    <s v="Evening"/>
    <n v="77"/>
    <n v="10"/>
    <n v="0"/>
    <n v="0"/>
    <n v="10"/>
    <n v="0"/>
    <n v="0"/>
    <s v=""/>
    <s v=""/>
    <s v="P_DS004_024|P_DS004_027|P_DS004_030|P_DS004_033|P_DS004_003|P_DS004_006|P_DS004_009|P_DS004_012|P_DS004_015|P_DS004_018"/>
    <n v="7.7"/>
    <n v="0"/>
    <n v="100"/>
    <n v="0"/>
    <n v="32"/>
    <n v="77"/>
    <n v="387"/>
    <n v="83919.19"/>
    <n v="5.0259740259740262"/>
    <n v="1089.8596103896105"/>
    <n v="13.116883116883116"/>
    <n v="10.72022456948052"/>
    <n v="7"/>
    <n v="3.7243061904761905E-2"/>
    <n v="0"/>
    <n v="1.3283555678043135"/>
    <n v="0.67380952380952386"/>
    <n v="0.19756425173160172"/>
    <n v="0.60454949935064939"/>
    <n v="7.162211272510822"/>
    <n v="2310"/>
    <n v="35"/>
    <n v="3"/>
    <n v="3"/>
    <n v="2"/>
    <n v="0"/>
    <n v="1"/>
    <n v="0"/>
    <n v="400.98"/>
    <s v="Last-Mile Travel"/>
    <n v="5"/>
    <n v="102.94893088333333"/>
    <n v="953.24567028333331"/>
    <n v="35"/>
    <n v="9.0909090909090912E-2"/>
    <n v="3.896103896103896E-2"/>
    <n v="30"/>
    <n v="0.34316310294444446"/>
    <n v="0.90785301931746032"/>
    <n v="46"/>
    <n v="-11"/>
    <n v="5"/>
    <n v="5"/>
    <s v="Recover overdue put-away workload"/>
    <x v="3"/>
    <s v="Hyderabad"/>
    <s v="Large"/>
    <n v="2200"/>
    <n v="3.2"/>
    <d v="1899-12-30T22:30:00"/>
    <d v="1899-12-30T23:00:00"/>
    <x v="22"/>
    <b v="0"/>
  </r>
  <r>
    <s v="DS004_20260705_I47"/>
    <s v="DS004"/>
    <d v="2026-07-05T00:00:00"/>
    <n v="47"/>
    <s v="Late Night"/>
    <n v="39"/>
    <n v="10"/>
    <n v="0"/>
    <n v="2"/>
    <n v="8"/>
    <n v="0"/>
    <n v="1"/>
    <s v=""/>
    <s v="P_DS004_027|P_DS004_030"/>
    <s v="P_DS004_033|P_DS004_003|P_DS004_006|P_DS004_009|P_DS004_012|P_DS004_015|P_DS004_018|P_DS004_024"/>
    <n v="4.875"/>
    <n v="0"/>
    <n v="100"/>
    <n v="1"/>
    <n v="31"/>
    <n v="39"/>
    <n v="181"/>
    <n v="36425.68"/>
    <n v="4.6410256410256414"/>
    <n v="933.99179487179492"/>
    <n v="10.846153846153847"/>
    <n v="9.7032205760683752"/>
    <n v="6"/>
    <n v="0.15957648418803411"/>
    <n v="0"/>
    <n v="1.2472915824504043"/>
    <n v="0.72094017094017093"/>
    <n v="1.8000406576923076"/>
    <n v="1.8383299999999998E-2"/>
    <n v="6.7849815901709398"/>
    <n v="1170"/>
    <n v="35"/>
    <n v="2"/>
    <n v="2"/>
    <n v="1"/>
    <n v="0"/>
    <n v="1"/>
    <n v="0"/>
    <n v="430.41999999999996"/>
    <s v="Store Not Ready for Rider"/>
    <n v="4"/>
    <n v="46.647850683333331"/>
    <n v="493.46516641666665"/>
    <n v="35"/>
    <n v="0.15384615384615385"/>
    <n v="5.128205128205128E-2"/>
    <n v="30"/>
    <n v="0.19436604451388889"/>
    <n v="0.46996682515873012"/>
    <n v="24"/>
    <n v="11"/>
    <n v="3"/>
    <n v="5"/>
    <s v="Protect or increase picker capacity"/>
    <x v="3"/>
    <s v="Hyderabad"/>
    <s v="Large"/>
    <n v="2200"/>
    <n v="3.2"/>
    <d v="1899-12-30T23:00:00"/>
    <d v="1899-12-30T23:30:00"/>
    <x v="23"/>
    <b v="0"/>
  </r>
  <r>
    <s v="DS004_20260705_I48"/>
    <s v="DS004"/>
    <d v="2026-07-05T00:00:00"/>
    <n v="48"/>
    <s v="Late Night"/>
    <n v="32"/>
    <n v="10"/>
    <n v="0"/>
    <n v="2"/>
    <n v="8"/>
    <n v="0"/>
    <n v="1"/>
    <s v=""/>
    <s v="P_DS004_030|P_DS004_033"/>
    <s v="P_DS004_003|P_DS004_006|P_DS004_009|P_DS004_012|P_DS004_015|P_DS004_018|P_DS004_024|P_DS004_027"/>
    <n v="4"/>
    <n v="0"/>
    <n v="100"/>
    <n v="1"/>
    <n v="30"/>
    <n v="32"/>
    <n v="165"/>
    <n v="38055.78"/>
    <n v="5.15625"/>
    <n v="1189.243125"/>
    <n v="10.5"/>
    <n v="9.9400538057291676"/>
    <n v="10"/>
    <n v="0.35082967083333344"/>
    <n v="0"/>
    <n v="1.4190331450562867"/>
    <n v="0.61510416666666667"/>
    <n v="2.0341373036458332"/>
    <n v="0"/>
    <n v="6.909041492708333"/>
    <n v="960"/>
    <n v="35"/>
    <n v="2"/>
    <n v="2"/>
    <n v="2"/>
    <n v="0"/>
    <n v="0"/>
    <n v="0"/>
    <n v="684.68000000000006"/>
    <s v="Store Not Ready for Rider"/>
    <n v="8"/>
    <n v="47.431057766666669"/>
    <n v="397.41824424999999"/>
    <n v="25"/>
    <n v="0.3125"/>
    <n v="6.25E-2"/>
    <n v="30"/>
    <n v="0.19762940736111112"/>
    <n v="0.37849356595238093"/>
    <n v="19"/>
    <n v="16"/>
    <n v="3"/>
    <n v="5"/>
    <s v="Protect or increase picker capacity"/>
    <x v="3"/>
    <s v="Hyderabad"/>
    <s v="Large"/>
    <n v="2200"/>
    <n v="3.2"/>
    <d v="1899-12-30T23:30:00"/>
    <d v="1899-12-30T00:00:00"/>
    <x v="23"/>
    <b v="0"/>
  </r>
  <r>
    <s v="DS004_20260706_I01"/>
    <s v="DS004"/>
    <d v="2026-07-06T00:00:00"/>
    <n v="1"/>
    <s v="Night"/>
    <n v="7"/>
    <n v="20"/>
    <n v="12"/>
    <n v="2"/>
    <n v="6"/>
    <n v="900"/>
    <n v="1"/>
    <s v="P_DS004_006|P_DS004_009|P_DS004_012|P_DS004_015|P_DS004_018|P_DS004_024|P_DS004_027|P_DS004_030|P_DS004_033|P_DS004_004|P_DS004_007|P_DS004_010"/>
    <s v="P_DS004_013|P_DS004_016"/>
    <s v="P_DS004_019|P_DS004_025|P_DS004_028|P_DS004_031|P_DS004_034|P_DS004_003"/>
    <n v="1.1666666666666667"/>
    <n v="900"/>
    <n v="9100"/>
    <n v="1"/>
    <n v="49"/>
    <n v="7"/>
    <n v="36"/>
    <n v="8680.9"/>
    <n v="5.1428571428571432"/>
    <n v="1240.1285714285714"/>
    <n v="15.142857142857142"/>
    <n v="14.479137635714284"/>
    <n v="3"/>
    <n v="0.59798077380952386"/>
    <n v="0"/>
    <n v="1.323129177211156"/>
    <n v="0.61904761904761896"/>
    <n v="1.9421767857142858"/>
    <n v="0"/>
    <n v="11.544103699999999"/>
    <n v="280"/>
    <n v="68"/>
    <n v="0"/>
    <n v="0"/>
    <n v="0"/>
    <n v="0"/>
    <n v="0"/>
    <n v="0"/>
    <n v="0"/>
    <s v="Last-Mile Travel"/>
    <n v="2"/>
    <n v="10.255941816666667"/>
    <n v="165.97505583333333"/>
    <n v="14"/>
    <n v="0.42857142857142855"/>
    <n v="0"/>
    <n v="40"/>
    <n v="5.6977454537037037E-2"/>
    <n v="8.1360321486928108E-2"/>
    <n v="8"/>
    <n v="60"/>
    <n v="1"/>
    <n v="5"/>
    <s v="Monitor - no immediate intervention"/>
    <x v="3"/>
    <s v="Hyderabad"/>
    <s v="Large"/>
    <n v="2200"/>
    <n v="3.2"/>
    <d v="1899-12-30T00:00:00"/>
    <d v="1899-12-30T00:30:00"/>
    <x v="0"/>
    <b v="0"/>
  </r>
  <r>
    <s v="DS004_20260706_I02"/>
    <s v="DS004"/>
    <d v="2026-07-06T00:00:00"/>
    <n v="2"/>
    <s v="Night"/>
    <n v="3"/>
    <n v="20"/>
    <n v="12"/>
    <n v="2"/>
    <n v="6"/>
    <n v="900"/>
    <n v="1"/>
    <s v="P_DS004_009|P_DS004_012|P_DS004_015|P_DS004_018|P_DS004_024|P_DS004_027|P_DS004_030|P_DS004_033|P_DS004_004|P_DS004_007|P_DS004_010|P_DS004_013"/>
    <s v="P_DS004_016|P_DS004_019"/>
    <s v="P_DS004_025|P_DS004_028|P_DS004_031|P_DS004_034|P_DS004_003|P_DS004_006"/>
    <n v="0.5"/>
    <n v="900"/>
    <n v="8200"/>
    <n v="1"/>
    <n v="48"/>
    <n v="3"/>
    <n v="14"/>
    <n v="2747.54"/>
    <n v="4.666666666666667"/>
    <n v="915.84666666666669"/>
    <n v="13.666666666666666"/>
    <n v="9.2175830388888897"/>
    <n v="0"/>
    <n v="0"/>
    <n v="0"/>
    <n v="1.1262378607487704"/>
    <n v="0.56111111111111112"/>
    <n v="1.6873489666666666"/>
    <n v="0"/>
    <n v="6.9635674055555556"/>
    <n v="120"/>
    <n v="71"/>
    <n v="0"/>
    <n v="0"/>
    <n v="0"/>
    <n v="0"/>
    <n v="0"/>
    <n v="0"/>
    <n v="0"/>
    <s v="No SLA Breach"/>
    <n v="0"/>
    <n v="3.3787135666666668"/>
    <n v="83.39182293333333"/>
    <n v="7"/>
    <n v="0"/>
    <n v="0"/>
    <n v="40"/>
    <n v="1.8770630925925926E-2"/>
    <n v="3.9151090579029733E-2"/>
    <n v="4"/>
    <n v="67"/>
    <n v="1"/>
    <n v="5"/>
    <s v="Monitor - no immediate intervention"/>
    <x v="3"/>
    <s v="Hyderabad"/>
    <s v="Large"/>
    <n v="2200"/>
    <n v="3.2"/>
    <d v="1899-12-30T00:30:00"/>
    <d v="1899-12-30T01:00:00"/>
    <x v="0"/>
    <b v="0"/>
  </r>
  <r>
    <s v="DS004_20260706_I03"/>
    <s v="DS004"/>
    <d v="2026-07-06T00:00:00"/>
    <n v="3"/>
    <s v="Night"/>
    <n v="10"/>
    <n v="10"/>
    <n v="9"/>
    <n v="0"/>
    <n v="1"/>
    <n v="675"/>
    <n v="0"/>
    <s v="P_DS004_013|P_DS004_016|P_DS004_019|P_DS004_025|P_DS004_028|P_DS004_031|P_DS004_034|P_DS004_004|P_DS004_007"/>
    <s v=""/>
    <s v="P_DS004_010"/>
    <n v="10"/>
    <n v="675"/>
    <n v="7525"/>
    <n v="0"/>
    <n v="48"/>
    <n v="10"/>
    <n v="62"/>
    <n v="18034.64"/>
    <n v="6.2"/>
    <n v="1803.4639999999999"/>
    <n v="14.1"/>
    <n v="11.929329185"/>
    <n v="3"/>
    <n v="0.23313013000000032"/>
    <n v="0.37872569333333334"/>
    <n v="1.396701331651212"/>
    <n v="0.69166666666666665"/>
    <n v="2.4670936866666664"/>
    <n v="0"/>
    <n v="8.3872354900000001"/>
    <n v="400"/>
    <n v="36"/>
    <n v="0"/>
    <n v="0"/>
    <n v="0"/>
    <n v="0"/>
    <n v="0"/>
    <n v="0"/>
    <n v="0"/>
    <s v="Store Not Ready for Rider"/>
    <n v="3"/>
    <n v="13.075939350000001"/>
    <n v="97.236500983333329"/>
    <n v="9"/>
    <n v="0.3"/>
    <n v="0"/>
    <n v="40"/>
    <n v="0.435864645"/>
    <n v="9.0033797206790125E-2"/>
    <n v="5"/>
    <n v="31"/>
    <n v="1"/>
    <n v="0"/>
    <s v="Protect or increase picker capacity"/>
    <x v="3"/>
    <s v="Hyderabad"/>
    <s v="Large"/>
    <n v="2200"/>
    <n v="3.2"/>
    <d v="1899-12-30T01:00:00"/>
    <d v="1899-12-30T01:30:00"/>
    <x v="1"/>
    <b v="0"/>
  </r>
  <r>
    <s v="DS004_20260706_I04"/>
    <s v="DS004"/>
    <d v="2026-07-06T00:00:00"/>
    <n v="4"/>
    <s v="Night"/>
    <n v="9"/>
    <n v="10"/>
    <n v="9"/>
    <n v="0"/>
    <n v="1"/>
    <n v="675"/>
    <n v="0"/>
    <s v="P_DS004_016|P_DS004_019|P_DS004_025|P_DS004_028|P_DS004_031|P_DS004_034|P_DS004_004|P_DS004_007|P_DS004_010"/>
    <s v=""/>
    <s v="P_DS004_013"/>
    <n v="9"/>
    <n v="675"/>
    <n v="6850"/>
    <n v="0"/>
    <n v="48"/>
    <n v="9"/>
    <n v="54"/>
    <n v="12975.64"/>
    <n v="6"/>
    <n v="1441.7377777777776"/>
    <n v="14.888888888888889"/>
    <n v="12.785878283333334"/>
    <n v="2"/>
    <n v="0.2289280740740739"/>
    <n v="9.4173635185185192E-2"/>
    <n v="1.5524301257707593"/>
    <n v="0.58148148148148149"/>
    <n v="2.2280852333333332"/>
    <n v="0"/>
    <n v="9.7855708129629626"/>
    <n v="360"/>
    <n v="36"/>
    <n v="0"/>
    <n v="0"/>
    <n v="0"/>
    <n v="0"/>
    <n v="0"/>
    <n v="0"/>
    <n v="0"/>
    <s v="Last-Mile Travel"/>
    <n v="1"/>
    <n v="14.614285816666667"/>
    <n v="134.08075769999999"/>
    <n v="7"/>
    <n v="0.22222222222222221"/>
    <n v="0"/>
    <n v="40"/>
    <n v="0.48714286055555556"/>
    <n v="0.12414884972222222"/>
    <n v="7"/>
    <n v="29"/>
    <n v="1"/>
    <n v="0"/>
    <s v="Monitor - no immediate intervention"/>
    <x v="3"/>
    <s v="Hyderabad"/>
    <s v="Large"/>
    <n v="2200"/>
    <n v="3.2"/>
    <d v="1899-12-30T01:30:00"/>
    <d v="1899-12-30T02:00:00"/>
    <x v="1"/>
    <b v="0"/>
  </r>
  <r>
    <s v="DS004_20260706_I05"/>
    <s v="DS004"/>
    <d v="2026-07-06T00:00:00"/>
    <n v="5"/>
    <s v="Night"/>
    <n v="7"/>
    <n v="10"/>
    <n v="9"/>
    <n v="0"/>
    <n v="1"/>
    <n v="675"/>
    <n v="0"/>
    <s v="P_DS004_019|P_DS004_025|P_DS004_028|P_DS004_031|P_DS004_034|P_DS004_004|P_DS004_007|P_DS004_010|P_DS004_013"/>
    <s v=""/>
    <s v="P_DS004_016"/>
    <n v="7"/>
    <n v="675"/>
    <n v="6175"/>
    <n v="0"/>
    <n v="48"/>
    <n v="7"/>
    <n v="29"/>
    <n v="7562.89"/>
    <n v="4.1428571428571432"/>
    <n v="1080.4128571428571"/>
    <n v="14"/>
    <n v="10.948053838095237"/>
    <n v="1"/>
    <n v="0.19608939285714275"/>
    <n v="0.27623398809523814"/>
    <n v="1.295425062066782"/>
    <n v="0.81904761904761902"/>
    <n v="2.3907066619047619"/>
    <n v="0"/>
    <n v="7.6121090738095232"/>
    <n v="280"/>
    <n v="36"/>
    <n v="0"/>
    <n v="0"/>
    <n v="0"/>
    <n v="0"/>
    <n v="0"/>
    <n v="0"/>
    <n v="0"/>
    <s v="Store Not Ready for Rider"/>
    <n v="1"/>
    <n v="9.316634483333333"/>
    <n v="129.44821268333334"/>
    <n v="8"/>
    <n v="0.14285714285714285"/>
    <n v="0"/>
    <n v="40"/>
    <n v="0.31055448277777775"/>
    <n v="0.11985945618827161"/>
    <n v="7"/>
    <n v="29"/>
    <n v="1"/>
    <n v="0"/>
    <s v="Monitor - no immediate intervention"/>
    <x v="3"/>
    <s v="Hyderabad"/>
    <s v="Large"/>
    <n v="2200"/>
    <n v="3.2"/>
    <d v="1899-12-30T02:00:00"/>
    <d v="1899-12-30T02:30:00"/>
    <x v="2"/>
    <b v="0"/>
  </r>
  <r>
    <s v="DS004_20260706_I06"/>
    <s v="DS004"/>
    <d v="2026-07-06T00:00:00"/>
    <n v="6"/>
    <s v="Night"/>
    <n v="9"/>
    <n v="10"/>
    <n v="9"/>
    <n v="0"/>
    <n v="1"/>
    <n v="675"/>
    <n v="0"/>
    <s v="P_DS004_025|P_DS004_028|P_DS004_031|P_DS004_034|P_DS004_004|P_DS004_007|P_DS004_010|P_DS004_013|P_DS004_016"/>
    <s v=""/>
    <s v="P_DS004_019"/>
    <n v="9"/>
    <n v="675"/>
    <n v="5500"/>
    <n v="0"/>
    <n v="48"/>
    <n v="9"/>
    <n v="55"/>
    <n v="11852.44"/>
    <n v="6.1111111111111107"/>
    <n v="1316.9377777777779"/>
    <n v="15"/>
    <n v="14.113733870370371"/>
    <n v="3"/>
    <n v="0.8145759944444444"/>
    <n v="0.46554121111111108"/>
    <n v="1.5261924674450142"/>
    <n v="0.62962962962962965"/>
    <n v="2.6213633018518521"/>
    <n v="0"/>
    <n v="10.54607426111111"/>
    <n v="360"/>
    <n v="36"/>
    <n v="1"/>
    <n v="1"/>
    <n v="0"/>
    <n v="0"/>
    <n v="1"/>
    <n v="0"/>
    <n v="602.72"/>
    <s v="Store Not Ready for Rider"/>
    <n v="2"/>
    <n v="12.53712885"/>
    <n v="94.308759550000005"/>
    <n v="5"/>
    <n v="0.33333333333333331"/>
    <n v="0.1111111111111111"/>
    <n v="40"/>
    <n v="0.41790429499999998"/>
    <n v="8.7322925509259269E-2"/>
    <n v="5"/>
    <n v="31"/>
    <n v="1"/>
    <n v="0"/>
    <s v="Protect or increase picker capacity"/>
    <x v="3"/>
    <s v="Hyderabad"/>
    <s v="Large"/>
    <n v="2200"/>
    <n v="3.2"/>
    <d v="1899-12-30T02:30:00"/>
    <d v="1899-12-30T03:00:00"/>
    <x v="2"/>
    <b v="0"/>
  </r>
  <r>
    <s v="DS004_20260706_I07"/>
    <s v="DS004"/>
    <d v="2026-07-06T00:00:00"/>
    <n v="7"/>
    <s v="Night"/>
    <n v="6"/>
    <n v="10"/>
    <n v="9"/>
    <n v="0"/>
    <n v="1"/>
    <n v="675"/>
    <n v="0"/>
    <s v="P_DS004_028|P_DS004_031|P_DS004_034|P_DS004_004|P_DS004_007|P_DS004_010|P_DS004_013|P_DS004_016|P_DS004_019"/>
    <s v=""/>
    <s v="P_DS004_025"/>
    <n v="6"/>
    <n v="675"/>
    <n v="4825"/>
    <n v="0"/>
    <n v="48"/>
    <n v="6"/>
    <n v="26"/>
    <n v="6734.96"/>
    <n v="4.333333333333333"/>
    <n v="1122.4933333333333"/>
    <n v="14.833333333333334"/>
    <n v="11.410662875"/>
    <n v="1"/>
    <n v="8.9777055555556838E-3"/>
    <n v="0"/>
    <n v="1.1410653935018453"/>
    <n v="0.48888888888888893"/>
    <n v="1.6299542722222222"/>
    <n v="0"/>
    <n v="8.9279308166666667"/>
    <n v="240"/>
    <n v="36"/>
    <n v="0"/>
    <n v="0"/>
    <n v="0"/>
    <n v="0"/>
    <n v="0"/>
    <n v="0"/>
    <n v="0"/>
    <s v="Store Not Ready for Rider"/>
    <n v="1"/>
    <n v="8.0449955833333338"/>
    <n v="146.94424183333334"/>
    <n v="8"/>
    <n v="0.16666666666666666"/>
    <n v="0"/>
    <n v="40"/>
    <n v="0.26816651944444447"/>
    <n v="0.13605948317901234"/>
    <n v="7"/>
    <n v="29"/>
    <n v="1"/>
    <n v="0"/>
    <s v="Protect or increase picker capacity"/>
    <x v="3"/>
    <s v="Hyderabad"/>
    <s v="Large"/>
    <n v="2200"/>
    <n v="3.2"/>
    <d v="1899-12-30T03:00:00"/>
    <d v="1899-12-30T03:30:00"/>
    <x v="3"/>
    <b v="0"/>
  </r>
  <r>
    <s v="DS004_20260706_I08"/>
    <s v="DS004"/>
    <d v="2026-07-06T00:00:00"/>
    <n v="8"/>
    <s v="Night"/>
    <n v="8"/>
    <n v="10"/>
    <n v="9"/>
    <n v="0"/>
    <n v="1"/>
    <n v="675"/>
    <n v="0"/>
    <s v="P_DS004_031|P_DS004_034|P_DS004_004|P_DS004_007|P_DS004_010|P_DS004_013|P_DS004_016|P_DS004_019|P_DS004_025"/>
    <s v=""/>
    <s v="P_DS004_028"/>
    <n v="8"/>
    <n v="675"/>
    <n v="4150"/>
    <n v="0"/>
    <n v="48"/>
    <n v="8"/>
    <n v="42"/>
    <n v="8721.84"/>
    <n v="5.25"/>
    <n v="1090.23"/>
    <n v="14.75"/>
    <n v="12.596402710416667"/>
    <n v="0"/>
    <n v="0"/>
    <n v="0.25679635625000002"/>
    <n v="1.6036848190928628"/>
    <n v="0.46249999999999997"/>
    <n v="2.3229811687500002"/>
    <n v="0"/>
    <n v="9.169254862499999"/>
    <n v="320"/>
    <n v="36"/>
    <n v="0"/>
    <n v="0"/>
    <n v="0"/>
    <n v="0"/>
    <n v="0"/>
    <n v="0"/>
    <n v="0"/>
    <s v="No SLA Breach"/>
    <n v="0"/>
    <n v="11.827963283333334"/>
    <n v="103.41459094999999"/>
    <n v="6"/>
    <n v="0"/>
    <n v="0"/>
    <n v="40"/>
    <n v="0.39426544277777781"/>
    <n v="9.5754250879629618E-2"/>
    <n v="5"/>
    <n v="31"/>
    <n v="1"/>
    <n v="0"/>
    <s v="Monitor - no immediate intervention"/>
    <x v="3"/>
    <s v="Hyderabad"/>
    <s v="Large"/>
    <n v="2200"/>
    <n v="3.2"/>
    <d v="1899-12-30T03:30:00"/>
    <d v="1899-12-30T04:00:00"/>
    <x v="3"/>
    <b v="0"/>
  </r>
  <r>
    <s v="DS004_20260706_I09"/>
    <s v="DS004"/>
    <d v="2026-07-06T00:00:00"/>
    <n v="9"/>
    <s v="Night"/>
    <n v="8"/>
    <n v="10"/>
    <n v="9"/>
    <n v="0"/>
    <n v="1"/>
    <n v="675"/>
    <n v="0"/>
    <s v="P_DS004_034|P_DS004_004|P_DS004_007|P_DS004_010|P_DS004_013|P_DS004_016|P_DS004_019|P_DS004_025|P_DS004_028"/>
    <s v=""/>
    <s v="P_DS004_031"/>
    <n v="8"/>
    <n v="675"/>
    <n v="3475"/>
    <n v="0"/>
    <n v="48"/>
    <n v="8"/>
    <n v="33"/>
    <n v="7888.94"/>
    <n v="4.125"/>
    <n v="986.11749999999995"/>
    <n v="14.5"/>
    <n v="11.246527383333333"/>
    <n v="0"/>
    <n v="0"/>
    <n v="0.18563657708333331"/>
    <n v="0.98304598679784705"/>
    <n v="0.63124999999999998"/>
    <n v="1.7999325583333334"/>
    <n v="0"/>
    <n v="8.6424281520833333"/>
    <n v="320"/>
    <n v="36"/>
    <n v="1"/>
    <n v="1"/>
    <n v="0"/>
    <n v="0"/>
    <n v="1"/>
    <n v="0"/>
    <n v="446.03"/>
    <s v="No SLA Breach"/>
    <n v="0"/>
    <n v="8.8658830333333327"/>
    <n v="115.67120355"/>
    <n v="7"/>
    <n v="0"/>
    <n v="0.125"/>
    <n v="40"/>
    <n v="0.29552943444444441"/>
    <n v="0.10710296625"/>
    <n v="6"/>
    <n v="30"/>
    <n v="1"/>
    <n v="0"/>
    <s v="Investigate inventory and order-quality process"/>
    <x v="3"/>
    <s v="Hyderabad"/>
    <s v="Large"/>
    <n v="2200"/>
    <n v="3.2"/>
    <d v="1899-12-30T04:00:00"/>
    <d v="1899-12-30T04:30:00"/>
    <x v="4"/>
    <b v="0"/>
  </r>
  <r>
    <s v="DS004_20260706_I10"/>
    <s v="DS004"/>
    <d v="2026-07-06T00:00:00"/>
    <n v="10"/>
    <s v="Night"/>
    <n v="8"/>
    <n v="10"/>
    <n v="9"/>
    <n v="0"/>
    <n v="1"/>
    <n v="675"/>
    <n v="0"/>
    <s v="P_DS004_004|P_DS004_007|P_DS004_010|P_DS004_013|P_DS004_016|P_DS004_019|P_DS004_025|P_DS004_028|P_DS004_031"/>
    <s v=""/>
    <s v="P_DS004_034"/>
    <n v="8"/>
    <n v="675"/>
    <n v="2800"/>
    <n v="0"/>
    <n v="48"/>
    <n v="8"/>
    <n v="37"/>
    <n v="9781.619999999999"/>
    <n v="4.625"/>
    <n v="1222.7024999999999"/>
    <n v="14.875"/>
    <n v="13.522217625"/>
    <n v="1"/>
    <n v="1.4788687500000249E-3"/>
    <n v="0.21492648541666667"/>
    <n v="1.3946458112956845"/>
    <n v="0.6166666666666667"/>
    <n v="2.2262389604166666"/>
    <n v="0"/>
    <n v="10.352228658333333"/>
    <n v="320"/>
    <n v="36"/>
    <n v="0"/>
    <n v="0"/>
    <n v="0"/>
    <n v="0"/>
    <n v="0"/>
    <n v="0"/>
    <n v="0"/>
    <s v="Store Not Ready for Rider"/>
    <n v="1"/>
    <n v="11.157166416666666"/>
    <n v="106.09920855"/>
    <n v="8"/>
    <n v="0.125"/>
    <n v="0"/>
    <n v="40"/>
    <n v="0.37190554722222219"/>
    <n v="9.8240007916666663E-2"/>
    <n v="6"/>
    <n v="30"/>
    <n v="1"/>
    <n v="0"/>
    <s v="Monitor - no immediate intervention"/>
    <x v="3"/>
    <s v="Hyderabad"/>
    <s v="Large"/>
    <n v="2200"/>
    <n v="3.2"/>
    <d v="1899-12-30T04:30:00"/>
    <d v="1899-12-30T05:00:00"/>
    <x v="4"/>
    <b v="0"/>
  </r>
  <r>
    <s v="DS004_20260706_I11"/>
    <s v="DS004"/>
    <d v="2026-07-06T00:00:00"/>
    <n v="11"/>
    <s v="Night"/>
    <n v="6"/>
    <n v="10"/>
    <n v="9"/>
    <n v="0"/>
    <n v="1"/>
    <n v="675"/>
    <n v="0"/>
    <s v="P_DS004_007|P_DS004_010|P_DS004_013|P_DS004_016|P_DS004_019|P_DS004_025|P_DS004_028|P_DS004_031|P_DS004_034"/>
    <s v=""/>
    <s v="P_DS004_004"/>
    <n v="6"/>
    <n v="675"/>
    <n v="2125"/>
    <n v="0"/>
    <n v="48"/>
    <n v="6"/>
    <n v="28"/>
    <n v="6302.8200000000006"/>
    <n v="4.666666666666667"/>
    <n v="1050.47"/>
    <n v="15"/>
    <n v="13.113200177777777"/>
    <n v="2"/>
    <n v="0.52387598888888842"/>
    <n v="6.2776202777777776E-2"/>
    <n v="1.3356258746080742"/>
    <n v="0.8222222222222223"/>
    <n v="2.2206242916666667"/>
    <n v="0"/>
    <n v="10.153686986111111"/>
    <n v="240"/>
    <n v="36"/>
    <n v="1"/>
    <n v="1"/>
    <n v="0"/>
    <n v="1"/>
    <n v="0"/>
    <n v="0"/>
    <n v="463.33"/>
    <s v="Store Not Ready for Rider"/>
    <n v="2"/>
    <n v="8.013755183333334"/>
    <n v="140.20562813333333"/>
    <n v="8"/>
    <n v="0.33333333333333331"/>
    <n v="0.16666666666666666"/>
    <n v="40"/>
    <n v="0.26712517277777781"/>
    <n v="0.12982002604938273"/>
    <n v="7"/>
    <n v="29"/>
    <n v="1"/>
    <n v="0"/>
    <s v="Protect or increase picker capacity"/>
    <x v="3"/>
    <s v="Hyderabad"/>
    <s v="Large"/>
    <n v="2200"/>
    <n v="3.2"/>
    <d v="1899-12-30T05:00:00"/>
    <d v="1899-12-30T05:30:00"/>
    <x v="5"/>
    <b v="0"/>
  </r>
  <r>
    <s v="DS004_20260706_I12"/>
    <s v="DS004"/>
    <d v="2026-07-06T00:00:00"/>
    <n v="12"/>
    <s v="Night"/>
    <n v="11"/>
    <n v="10"/>
    <n v="9"/>
    <n v="0"/>
    <n v="1"/>
    <n v="675"/>
    <n v="0"/>
    <s v="P_DS004_010|P_DS004_013|P_DS004_016|P_DS004_019|P_DS004_025|P_DS004_028|P_DS004_031|P_DS004_034|P_DS004_004"/>
    <s v=""/>
    <s v="P_DS004_007"/>
    <n v="11"/>
    <n v="675"/>
    <n v="1450"/>
    <n v="0"/>
    <n v="48"/>
    <n v="11"/>
    <n v="53"/>
    <n v="12791.64"/>
    <n v="4.8181818181818183"/>
    <n v="1162.8763636363635"/>
    <n v="14.181818181818182"/>
    <n v="14.969538904545454"/>
    <n v="5"/>
    <n v="1.6862278893939395"/>
    <n v="2.4292935"/>
    <n v="1.4121330669912766"/>
    <n v="0.54848484848484846"/>
    <n v="4.3899114136363631"/>
    <n v="0"/>
    <n v="9.5811426348484847"/>
    <n v="440"/>
    <n v="36"/>
    <n v="0"/>
    <n v="0"/>
    <n v="0"/>
    <n v="0"/>
    <n v="0"/>
    <n v="0"/>
    <n v="0"/>
    <s v="Store Not Ready for Rider"/>
    <n v="5"/>
    <n v="15.533463633333334"/>
    <n v="109.16243"/>
    <n v="10"/>
    <n v="0.45454545454545453"/>
    <n v="0"/>
    <n v="40"/>
    <n v="0.5177821211111111"/>
    <n v="0.10107632407407408"/>
    <n v="6"/>
    <n v="30"/>
    <n v="1"/>
    <n v="0"/>
    <s v="Protect or increase picker capacity"/>
    <x v="3"/>
    <s v="Hyderabad"/>
    <s v="Large"/>
    <n v="2200"/>
    <n v="3.2"/>
    <d v="1899-12-30T05:30:00"/>
    <d v="1899-12-30T06:00:00"/>
    <x v="5"/>
    <b v="0"/>
  </r>
  <r>
    <s v="DS004_20260706_I13"/>
    <s v="DS004"/>
    <d v="2026-07-06T00:00:00"/>
    <n v="13"/>
    <s v="Morning"/>
    <n v="18"/>
    <n v="10"/>
    <n v="3"/>
    <n v="2"/>
    <n v="5"/>
    <n v="225"/>
    <n v="1"/>
    <s v="P_DS004_013|P_DS004_016|P_DS004_019"/>
    <s v="P_DS004_025|P_DS004_028"/>
    <s v="P_DS004_031|P_DS004_034|P_DS004_004|P_DS004_007|P_DS004_010"/>
    <n v="3.6"/>
    <n v="225"/>
    <n v="1225"/>
    <n v="1"/>
    <n v="47"/>
    <n v="18"/>
    <n v="95"/>
    <n v="19284.32"/>
    <n v="5.2777777777777777"/>
    <n v="1071.3511111111111"/>
    <n v="14.055555555555555"/>
    <n v="11.4505154"/>
    <n v="1"/>
    <n v="0.14877824907407403"/>
    <n v="0"/>
    <n v="1.3774408024053511"/>
    <n v="0.52129629629629626"/>
    <n v="1.8987370898148148"/>
    <n v="0"/>
    <n v="8.7286301555555568"/>
    <n v="720"/>
    <n v="36"/>
    <n v="0"/>
    <n v="0"/>
    <n v="0"/>
    <n v="0"/>
    <n v="0"/>
    <n v="0"/>
    <n v="0"/>
    <s v="Last-Mile Travel"/>
    <n v="1"/>
    <n v="24.434133316666667"/>
    <n v="246.76224333333334"/>
    <n v="13"/>
    <n v="5.5555555555555552E-2"/>
    <n v="0"/>
    <n v="40"/>
    <n v="0.16289422211111113"/>
    <n v="0.22848355864197531"/>
    <n v="12"/>
    <n v="24"/>
    <n v="2"/>
    <n v="3"/>
    <s v="Recover overdue put-away workload"/>
    <x v="3"/>
    <s v="Hyderabad"/>
    <s v="Large"/>
    <n v="2200"/>
    <n v="3.2"/>
    <d v="1899-12-30T06:00:00"/>
    <d v="1899-12-30T06:30:00"/>
    <x v="6"/>
    <b v="0"/>
  </r>
  <r>
    <s v="DS004_20260706_I14"/>
    <s v="DS004"/>
    <d v="2026-07-06T00:00:00"/>
    <n v="14"/>
    <s v="Morning"/>
    <n v="25"/>
    <n v="10"/>
    <n v="3"/>
    <n v="2"/>
    <n v="5"/>
    <n v="225"/>
    <n v="1"/>
    <s v="P_DS004_016|P_DS004_019|P_DS004_025"/>
    <s v="P_DS004_028|P_DS004_031"/>
    <s v="P_DS004_034|P_DS004_004|P_DS004_007|P_DS004_010|P_DS004_013"/>
    <n v="5"/>
    <n v="225"/>
    <n v="1000"/>
    <n v="1"/>
    <n v="46"/>
    <n v="25"/>
    <n v="139"/>
    <n v="34999.79"/>
    <n v="5.56"/>
    <n v="1399.9916000000001"/>
    <n v="14.4"/>
    <n v="12.182353954"/>
    <n v="4"/>
    <n v="0.17003148466666687"/>
    <n v="0"/>
    <n v="1.555476087704351"/>
    <n v="0.69066666666666665"/>
    <n v="2.2461427466666666"/>
    <n v="0"/>
    <n v="9.0782111986666667"/>
    <n v="1000"/>
    <n v="36"/>
    <n v="3"/>
    <n v="2"/>
    <n v="1"/>
    <n v="2"/>
    <n v="0"/>
    <n v="0"/>
    <n v="1103.01"/>
    <s v="Store Not Ready for Rider"/>
    <n v="4"/>
    <n v="38.06676026666667"/>
    <n v="321.80614750000001"/>
    <n v="17"/>
    <n v="0.16"/>
    <n v="0.08"/>
    <n v="40"/>
    <n v="0.25377840177777777"/>
    <n v="0.29796865509259263"/>
    <n v="16"/>
    <n v="20"/>
    <n v="2"/>
    <n v="3"/>
    <s v="Protect or increase picker capacity"/>
    <x v="3"/>
    <s v="Hyderabad"/>
    <s v="Large"/>
    <n v="2200"/>
    <n v="3.2"/>
    <d v="1899-12-30T06:30:00"/>
    <d v="1899-12-30T07:00:00"/>
    <x v="6"/>
    <b v="0"/>
  </r>
  <r>
    <s v="DS004_20260706_I15"/>
    <s v="DS004"/>
    <d v="2026-07-06T00:00:00"/>
    <n v="15"/>
    <s v="Morning"/>
    <n v="30"/>
    <n v="10"/>
    <n v="3"/>
    <n v="2"/>
    <n v="5"/>
    <n v="225"/>
    <n v="1"/>
    <s v="P_DS004_019|P_DS004_025|P_DS004_028"/>
    <s v="P_DS004_031|P_DS004_034"/>
    <s v="P_DS004_004|P_DS004_007|P_DS004_010|P_DS004_013|P_DS004_016"/>
    <n v="6"/>
    <n v="225"/>
    <n v="775"/>
    <n v="1"/>
    <n v="45"/>
    <n v="30"/>
    <n v="158"/>
    <n v="33146.61"/>
    <n v="5.2666666666666666"/>
    <n v="1104.8869999999999"/>
    <n v="14.3"/>
    <n v="12.053968430555555"/>
    <n v="5"/>
    <n v="0.31204523666666645"/>
    <n v="0"/>
    <n v="1.4412061932238818"/>
    <n v="0.62833333333333341"/>
    <n v="2.069539518888889"/>
    <n v="0"/>
    <n v="9.0927622377777784"/>
    <n v="1200"/>
    <n v="36"/>
    <n v="2"/>
    <n v="2"/>
    <n v="1"/>
    <n v="0"/>
    <n v="1"/>
    <n v="0"/>
    <n v="480.35"/>
    <s v="Store Not Ready for Rider"/>
    <n v="3"/>
    <n v="42.126054699999997"/>
    <n v="426.48537605000001"/>
    <n v="21"/>
    <n v="0.16666666666666666"/>
    <n v="6.6666666666666666E-2"/>
    <n v="40"/>
    <n v="0.28084036466666668"/>
    <n v="0.39489386671296295"/>
    <n v="21"/>
    <n v="15"/>
    <n v="3"/>
    <n v="2"/>
    <s v="Protect or increase picker capacity"/>
    <x v="3"/>
    <s v="Hyderabad"/>
    <s v="Large"/>
    <n v="2200"/>
    <n v="3.2"/>
    <d v="1899-12-30T07:00:00"/>
    <d v="1899-12-30T07:30:00"/>
    <x v="7"/>
    <b v="0"/>
  </r>
  <r>
    <s v="DS004_20260706_I16"/>
    <s v="DS004"/>
    <d v="2026-07-06T00:00:00"/>
    <n v="16"/>
    <s v="Morning"/>
    <n v="34"/>
    <n v="10"/>
    <n v="3"/>
    <n v="2"/>
    <n v="5"/>
    <n v="225"/>
    <n v="1"/>
    <s v="P_DS004_025|P_DS004_028|P_DS004_031"/>
    <s v="P_DS004_034|P_DS004_004"/>
    <s v="P_DS004_007|P_DS004_010|P_DS004_013|P_DS004_016|P_DS004_019"/>
    <n v="6.8"/>
    <n v="225"/>
    <n v="550"/>
    <n v="1"/>
    <n v="44"/>
    <n v="34"/>
    <n v="158"/>
    <n v="34103.699999999997"/>
    <n v="4.6470588235294121"/>
    <n v="1003.05"/>
    <n v="14.235294117647058"/>
    <n v="11.856170076960785"/>
    <n v="3"/>
    <n v="8.6081611274509778E-2"/>
    <n v="0"/>
    <n v="1.1877009062014465"/>
    <n v="0.68137254901960786"/>
    <n v="1.8690734470588235"/>
    <n v="0"/>
    <n v="9.0243515240196075"/>
    <n v="1360"/>
    <n v="36"/>
    <n v="2"/>
    <n v="2"/>
    <n v="1"/>
    <n v="1"/>
    <n v="0"/>
    <n v="0"/>
    <n v="600.71"/>
    <s v="Store Not Ready for Rider"/>
    <n v="3"/>
    <n v="42.587286466666669"/>
    <n v="416.98845295000001"/>
    <n v="22"/>
    <n v="8.8235294117647065E-2"/>
    <n v="5.8823529411764705E-2"/>
    <n v="40"/>
    <n v="0.2839152431111111"/>
    <n v="0.38610041939814815"/>
    <n v="20"/>
    <n v="16"/>
    <n v="3"/>
    <n v="2"/>
    <s v="Recover overdue put-away workload"/>
    <x v="3"/>
    <s v="Hyderabad"/>
    <s v="Large"/>
    <n v="2200"/>
    <n v="3.2"/>
    <d v="1899-12-30T07:30:00"/>
    <d v="1899-12-30T08:00:00"/>
    <x v="7"/>
    <b v="0"/>
  </r>
  <r>
    <s v="DS004_20260706_I17"/>
    <s v="DS004"/>
    <d v="2026-07-06T00:00:00"/>
    <n v="17"/>
    <s v="Morning"/>
    <n v="52"/>
    <n v="18"/>
    <n v="3"/>
    <n v="2"/>
    <n v="13"/>
    <n v="225"/>
    <n v="1"/>
    <s v="P_DS004_035|P_DS004_002|P_DS004_004"/>
    <s v="P_DS004_007|P_DS004_010"/>
    <s v="P_DS004_011|P_DS004_013|P_DS004_014|P_DS004_016|P_DS004_017|P_DS004_019|P_DS004_020|P_DS004_025|P_DS004_026|P_DS004_028|P_DS004_031|P_DS004_032|P_DS004_034"/>
    <n v="4"/>
    <n v="225"/>
    <n v="325"/>
    <n v="1"/>
    <n v="43"/>
    <n v="52"/>
    <n v="252"/>
    <n v="57541.57"/>
    <n v="4.8461538461538458"/>
    <n v="1106.5686538461539"/>
    <n v="14.307692307692308"/>
    <n v="12.146115665064103"/>
    <n v="8"/>
    <n v="0.14671193653846154"/>
    <n v="0"/>
    <n v="1.2629106365835794"/>
    <n v="0.57564102564102559"/>
    <n v="1.8385516541666667"/>
    <n v="0"/>
    <n v="9.3985896439102561"/>
    <n v="2080"/>
    <n v="73"/>
    <n v="2"/>
    <n v="2"/>
    <n v="1"/>
    <n v="0"/>
    <n v="1"/>
    <n v="0"/>
    <n v="512.17999999999995"/>
    <s v="Last-Mile Travel"/>
    <n v="4"/>
    <n v="63.337828950000002"/>
    <n v="743.87361333333331"/>
    <n v="42"/>
    <n v="0.15384615384615385"/>
    <n v="3.8461538461538464E-2"/>
    <n v="40"/>
    <n v="0.16240468961538462"/>
    <n v="0.33966831659056318"/>
    <n v="36"/>
    <n v="37"/>
    <n v="4"/>
    <n v="9"/>
    <s v="Recover overdue put-away workload"/>
    <x v="3"/>
    <s v="Hyderabad"/>
    <s v="Large"/>
    <n v="2200"/>
    <n v="3.2"/>
    <d v="1899-12-30T08:00:00"/>
    <d v="1899-12-30T08:30:00"/>
    <x v="8"/>
    <b v="0"/>
  </r>
  <r>
    <s v="DS004_20260706_I18"/>
    <s v="DS004"/>
    <d v="2026-07-06T00:00:00"/>
    <n v="18"/>
    <s v="Morning"/>
    <n v="45"/>
    <n v="19"/>
    <n v="3"/>
    <n v="2"/>
    <n v="14"/>
    <n v="225"/>
    <n v="1"/>
    <s v="P_DS004_035|P_DS004_002|P_DS004_004"/>
    <s v="P_DS004_007|P_DS004_010"/>
    <s v="P_DS004_011|P_DS004_013|P_DS004_014|P_DS004_016|P_DS004_017|P_DS004_019|P_DS004_020|P_DS004_023|P_DS004_025|P_DS004_026|P_DS004_028|P_DS004_031|P_DS004_032|P_DS004_034"/>
    <n v="3.2142857142857144"/>
    <n v="225"/>
    <n v="100"/>
    <n v="1"/>
    <n v="42"/>
    <n v="45"/>
    <n v="228"/>
    <n v="48209.43"/>
    <n v="5.0666666666666664"/>
    <n v="1071.3206666666667"/>
    <n v="14.422222222222222"/>
    <n v="12.31653690037037"/>
    <n v="7"/>
    <n v="0.24599627592592593"/>
    <n v="0"/>
    <n v="1.3266475301267351"/>
    <n v="0.63111111111111107"/>
    <n v="1.9577586333333332"/>
    <n v="0"/>
    <n v="9.4772967751851844"/>
    <n v="1800"/>
    <n v="75"/>
    <n v="1"/>
    <n v="1"/>
    <n v="0"/>
    <n v="0"/>
    <n v="1"/>
    <n v="0"/>
    <n v="132.27000000000001"/>
    <s v="Last-Mile Travel"/>
    <n v="4"/>
    <n v="60.49366178333333"/>
    <n v="599.50346301666661"/>
    <n v="31"/>
    <n v="0.15555555555555556"/>
    <n v="2.2222222222222223E-2"/>
    <n v="40"/>
    <n v="0.14403252805555555"/>
    <n v="0.26644598356296295"/>
    <n v="29"/>
    <n v="46"/>
    <n v="3"/>
    <n v="11"/>
    <s v="Recover overdue put-away workload"/>
    <x v="3"/>
    <s v="Hyderabad"/>
    <s v="Large"/>
    <n v="2200"/>
    <n v="3.2"/>
    <d v="1899-12-30T08:30:00"/>
    <d v="1899-12-30T09:00:00"/>
    <x v="8"/>
    <b v="0"/>
  </r>
  <r>
    <s v="DS004_20260706_I19"/>
    <s v="DS004"/>
    <d v="2026-07-06T00:00:00"/>
    <n v="19"/>
    <s v="Morning"/>
    <n v="47"/>
    <n v="9"/>
    <n v="0"/>
    <n v="2"/>
    <n v="7"/>
    <n v="0"/>
    <n v="1"/>
    <s v=""/>
    <s v="P_DS004_011|P_DS004_014"/>
    <s v="P_DS004_017|P_DS004_020|P_DS004_023|P_DS004_026|P_DS004_032|P_DS004_035|P_DS004_002"/>
    <n v="6.7142857142857144"/>
    <n v="0"/>
    <n v="100"/>
    <n v="1"/>
    <n v="41"/>
    <n v="47"/>
    <n v="210"/>
    <n v="44132.81"/>
    <n v="4.4680851063829783"/>
    <n v="938.99595744680846"/>
    <n v="14.74468085106383"/>
    <n v="12.193513927304963"/>
    <n v="4"/>
    <n v="0.13858669184397149"/>
    <n v="0"/>
    <n v="1.1377642681667606"/>
    <n v="0.65283687943262414"/>
    <n v="1.7906011397163122"/>
    <n v="0"/>
    <n v="9.4096503698581557"/>
    <n v="1880"/>
    <n v="39"/>
    <n v="2"/>
    <n v="2"/>
    <n v="1"/>
    <n v="1"/>
    <n v="0"/>
    <n v="0"/>
    <n v="792.92000000000007"/>
    <s v="Last-Mile Travel"/>
    <n v="2"/>
    <n v="54.217308199999998"/>
    <n v="798.6777611"/>
    <n v="47"/>
    <n v="8.5106382978723402E-2"/>
    <n v="4.2553191489361701E-2"/>
    <n v="40"/>
    <n v="0.25817765809523807"/>
    <n v="0.682630565042735"/>
    <n v="39"/>
    <n v="0"/>
    <n v="3"/>
    <n v="4"/>
    <s v="Recover overdue put-away workload"/>
    <x v="3"/>
    <s v="Hyderabad"/>
    <s v="Large"/>
    <n v="2200"/>
    <n v="3.2"/>
    <d v="1899-12-30T09:00:00"/>
    <d v="1899-12-30T09:30:00"/>
    <x v="9"/>
    <b v="0"/>
  </r>
  <r>
    <s v="DS004_20260706_I20"/>
    <s v="DS004"/>
    <d v="2026-07-06T00:00:00"/>
    <n v="20"/>
    <s v="Morning"/>
    <n v="47"/>
    <n v="9"/>
    <n v="0"/>
    <n v="2"/>
    <n v="7"/>
    <n v="0"/>
    <n v="1"/>
    <s v=""/>
    <s v="P_DS004_014|P_DS004_017"/>
    <s v="P_DS004_020|P_DS004_023|P_DS004_026|P_DS004_032|P_DS004_035|P_DS004_002|P_DS004_011"/>
    <n v="6.7142857142857144"/>
    <n v="0"/>
    <n v="100"/>
    <n v="1"/>
    <n v="40"/>
    <n v="47"/>
    <n v="253"/>
    <n v="54208.160000000003"/>
    <n v="5.3829787234042552"/>
    <n v="1153.3651063829789"/>
    <n v="14.468085106382979"/>
    <n v="11.442274484397164"/>
    <n v="8"/>
    <n v="0.15903915390070911"/>
    <n v="0"/>
    <n v="1.3253888250888206"/>
    <n v="0.57943262411347518"/>
    <n v="1.9048214397163119"/>
    <n v="0"/>
    <n v="8.6480913336879439"/>
    <n v="1880"/>
    <n v="39"/>
    <n v="4"/>
    <n v="4"/>
    <n v="1"/>
    <n v="1"/>
    <n v="2"/>
    <n v="0"/>
    <n v="1607.78"/>
    <s v="Store Not Ready for Rider"/>
    <n v="5"/>
    <n v="63.174504450000001"/>
    <n v="531.68213013333332"/>
    <n v="34"/>
    <n v="0.1702127659574468"/>
    <n v="8.5106382978723402E-2"/>
    <n v="40"/>
    <n v="0.30083097357142857"/>
    <n v="0.45442917105413105"/>
    <n v="26"/>
    <n v="13"/>
    <n v="4"/>
    <n v="3"/>
    <s v="Protect or increase picker capacity"/>
    <x v="3"/>
    <s v="Hyderabad"/>
    <s v="Large"/>
    <n v="2200"/>
    <n v="3.2"/>
    <d v="1899-12-30T09:30:00"/>
    <d v="1899-12-30T10:00:00"/>
    <x v="9"/>
    <b v="0"/>
  </r>
  <r>
    <s v="DS004_20260706_I21"/>
    <s v="DS004"/>
    <d v="2026-07-06T00:00:00"/>
    <n v="21"/>
    <s v="Morning"/>
    <n v="31"/>
    <n v="9"/>
    <n v="0"/>
    <n v="2"/>
    <n v="7"/>
    <n v="0"/>
    <n v="1"/>
    <s v=""/>
    <s v="P_DS004_017|P_DS004_020"/>
    <s v="P_DS004_023|P_DS004_026|P_DS004_032|P_DS004_035|P_DS004_002|P_DS004_011|P_DS004_014"/>
    <n v="4.4285714285714288"/>
    <n v="0"/>
    <n v="100"/>
    <n v="1"/>
    <n v="39"/>
    <n v="31"/>
    <n v="168"/>
    <n v="40390.78"/>
    <n v="5.419354838709677"/>
    <n v="1302.9283870967743"/>
    <n v="14.774193548387096"/>
    <n v="12.685321901075268"/>
    <n v="5"/>
    <n v="0.28775106720430121"/>
    <n v="0"/>
    <n v="1.4043937918200726"/>
    <n v="0.71559139784946235"/>
    <n v="2.1199851811827957"/>
    <n v="0"/>
    <n v="9.683078647849463"/>
    <n v="1240"/>
    <n v="39"/>
    <n v="2"/>
    <n v="2"/>
    <n v="2"/>
    <n v="0"/>
    <n v="0"/>
    <n v="0"/>
    <n v="365.10999999999996"/>
    <s v="Store Not Ready for Rider"/>
    <n v="4"/>
    <n v="43.357215799999999"/>
    <n v="595.53655749999996"/>
    <n v="33"/>
    <n v="0.16129032258064516"/>
    <n v="6.4516129032258063E-2"/>
    <n v="40"/>
    <n v="0.20646293238095237"/>
    <n v="0.50900560470085465"/>
    <n v="29"/>
    <n v="10"/>
    <n v="3"/>
    <n v="4"/>
    <s v="Protect or increase picker capacity"/>
    <x v="3"/>
    <s v="Hyderabad"/>
    <s v="Large"/>
    <n v="2200"/>
    <n v="3.2"/>
    <d v="1899-12-30T10:00:00"/>
    <d v="1899-12-30T10:30:00"/>
    <x v="10"/>
    <b v="0"/>
  </r>
  <r>
    <s v="DS004_20260706_I22"/>
    <s v="DS004"/>
    <d v="2026-07-06T00:00:00"/>
    <n v="22"/>
    <s v="Morning"/>
    <n v="45"/>
    <n v="9"/>
    <n v="0"/>
    <n v="2"/>
    <n v="7"/>
    <n v="0"/>
    <n v="1"/>
    <s v=""/>
    <s v="P_DS004_020|P_DS004_023"/>
    <s v="P_DS004_026|P_DS004_032|P_DS004_035|P_DS004_002|P_DS004_011|P_DS004_014|P_DS004_017"/>
    <n v="6.4285714285714288"/>
    <n v="0"/>
    <n v="100"/>
    <n v="1"/>
    <n v="38"/>
    <n v="45"/>
    <n v="223"/>
    <n v="52866.25"/>
    <n v="4.9555555555555557"/>
    <n v="1174.8055555555557"/>
    <n v="14.622222222222222"/>
    <n v="12.167093021111112"/>
    <n v="6"/>
    <n v="0.29456323925925926"/>
    <n v="1.2422273703703706E-2"/>
    <n v="1.2546547448621475"/>
    <n v="0.63"/>
    <n v="1.8970770114814814"/>
    <n v="0"/>
    <n v="9.3800160022222219"/>
    <n v="1800"/>
    <n v="39"/>
    <n v="3"/>
    <n v="3"/>
    <n v="2"/>
    <n v="0"/>
    <n v="1"/>
    <n v="0"/>
    <n v="763.97"/>
    <s v="Last-Mile Travel"/>
    <n v="3"/>
    <n v="55.342320199999996"/>
    <n v="536.27553911666666"/>
    <n v="26"/>
    <n v="0.13333333333333333"/>
    <n v="6.6666666666666666E-2"/>
    <n v="40"/>
    <n v="0.26353485809523808"/>
    <n v="0.45835516163817663"/>
    <n v="26"/>
    <n v="13"/>
    <n v="3"/>
    <n v="4"/>
    <s v="Recover overdue put-away workload"/>
    <x v="3"/>
    <s v="Hyderabad"/>
    <s v="Large"/>
    <n v="2200"/>
    <n v="3.2"/>
    <d v="1899-12-30T10:30:00"/>
    <d v="1899-12-30T11:00:00"/>
    <x v="10"/>
    <b v="0"/>
  </r>
  <r>
    <s v="DS004_20260706_I23"/>
    <s v="DS004"/>
    <d v="2026-07-06T00:00:00"/>
    <n v="23"/>
    <s v="Lunch"/>
    <n v="51"/>
    <n v="9"/>
    <n v="0"/>
    <n v="0"/>
    <n v="9"/>
    <n v="0"/>
    <n v="0"/>
    <s v=""/>
    <s v=""/>
    <s v="P_DS004_023|P_DS004_026|P_DS004_032|P_DS004_035|P_DS004_002|P_DS004_011|P_DS004_014|P_DS004_017|P_DS004_020"/>
    <n v="5.666666666666667"/>
    <n v="0"/>
    <n v="100"/>
    <n v="0"/>
    <n v="38"/>
    <n v="51"/>
    <n v="267"/>
    <n v="56166.3"/>
    <n v="5.2352941176470589"/>
    <n v="1101.3"/>
    <n v="15.019607843137255"/>
    <n v="12.191391540522876"/>
    <n v="7"/>
    <n v="0.10935472908496718"/>
    <n v="0"/>
    <n v="1.3275727309084095"/>
    <n v="0.63594771241830061"/>
    <n v="1.9635204346405231"/>
    <n v="0"/>
    <n v="9.2612044287581696"/>
    <n v="2040"/>
    <n v="39"/>
    <n v="3"/>
    <n v="2"/>
    <n v="2"/>
    <n v="1"/>
    <n v="0"/>
    <n v="0"/>
    <n v="1222.5"/>
    <s v="Store Not Ready for Rider"/>
    <n v="6"/>
    <n v="68.807740199999998"/>
    <n v="770.01625185"/>
    <n v="39"/>
    <n v="0.13725490196078433"/>
    <n v="3.9215686274509803E-2"/>
    <n v="40"/>
    <n v="0.2548434822222222"/>
    <n v="0.6581335485897436"/>
    <n v="37"/>
    <n v="2"/>
    <n v="4"/>
    <n v="5"/>
    <s v="Recover overdue put-away workload"/>
    <x v="3"/>
    <s v="Hyderabad"/>
    <s v="Large"/>
    <n v="2200"/>
    <n v="3.2"/>
    <d v="1899-12-30T11:00:00"/>
    <d v="1899-12-30T11:30:00"/>
    <x v="11"/>
    <b v="0"/>
  </r>
  <r>
    <s v="DS004_20260706_I24"/>
    <s v="DS004"/>
    <d v="2026-07-06T00:00:00"/>
    <n v="24"/>
    <s v="Lunch"/>
    <n v="60"/>
    <n v="9"/>
    <n v="0"/>
    <n v="0"/>
    <n v="9"/>
    <n v="0"/>
    <n v="0"/>
    <s v=""/>
    <s v=""/>
    <s v="P_DS004_026|P_DS004_032|P_DS004_035|P_DS004_002|P_DS004_011|P_DS004_014|P_DS004_017|P_DS004_020|P_DS004_023"/>
    <n v="6.666666666666667"/>
    <n v="0"/>
    <n v="100"/>
    <n v="0"/>
    <n v="38"/>
    <n v="60"/>
    <n v="296"/>
    <n v="68455.83"/>
    <n v="4.9333333333333336"/>
    <n v="1140.9304999999999"/>
    <n v="15.616666666666667"/>
    <n v="12.403911318333334"/>
    <n v="4"/>
    <n v="4.0770755833333332E-2"/>
    <n v="0"/>
    <n v="1.216630302341928"/>
    <n v="0.72805555555555557"/>
    <n v="1.7522357297222222"/>
    <n v="0"/>
    <n v="9.5156143497222221"/>
    <n v="2400"/>
    <n v="39"/>
    <n v="1"/>
    <n v="1"/>
    <n v="0"/>
    <n v="0"/>
    <n v="1"/>
    <n v="0"/>
    <n v="107.01"/>
    <s v="Store Not Ready for Rider"/>
    <n v="3"/>
    <n v="71.4654515"/>
    <n v="887.03296176666663"/>
    <n v="39"/>
    <n v="6.6666666666666666E-2"/>
    <n v="1.6666666666666666E-2"/>
    <n v="40"/>
    <n v="0.26468685740740738"/>
    <n v="0.75814783056980051"/>
    <n v="43"/>
    <n v="-4"/>
    <n v="4"/>
    <n v="5"/>
    <s v="Recover overdue put-away workload"/>
    <x v="3"/>
    <s v="Hyderabad"/>
    <s v="Large"/>
    <n v="2200"/>
    <n v="3.2"/>
    <d v="1899-12-30T11:30:00"/>
    <d v="1899-12-30T12:00:00"/>
    <x v="11"/>
    <b v="0"/>
  </r>
  <r>
    <s v="DS004_20260706_I25"/>
    <s v="DS004"/>
    <d v="2026-07-06T00:00:00"/>
    <n v="25"/>
    <s v="Lunch"/>
    <n v="76"/>
    <n v="9"/>
    <n v="0"/>
    <n v="0"/>
    <n v="9"/>
    <n v="0"/>
    <n v="0"/>
    <s v=""/>
    <s v=""/>
    <s v="P_DS004_032|P_DS004_035|P_DS004_002|P_DS004_011|P_DS004_014|P_DS004_017|P_DS004_020|P_DS004_023|P_DS004_026"/>
    <n v="8.4444444444444446"/>
    <n v="0"/>
    <n v="100"/>
    <n v="0"/>
    <n v="38"/>
    <n v="76"/>
    <n v="366"/>
    <n v="80660.41"/>
    <n v="4.8157894736842106"/>
    <n v="1061.3211842105263"/>
    <n v="18.092105263157894"/>
    <n v="12.771388658771929"/>
    <n v="3"/>
    <n v="4.5550075877193001E-2"/>
    <n v="0"/>
    <n v="1.2060349115917393"/>
    <n v="0.57960526315789473"/>
    <n v="0.90030335021929819"/>
    <n v="0.44359829254385963"/>
    <n v="9.6454396633771928"/>
    <n v="3420"/>
    <n v="39"/>
    <n v="6"/>
    <n v="6"/>
    <n v="6"/>
    <n v="0"/>
    <n v="0"/>
    <n v="0"/>
    <n v="568.96"/>
    <s v="Last-Mile Travel"/>
    <n v="2"/>
    <n v="89.405787266666664"/>
    <n v="977.25653145000001"/>
    <n v="39"/>
    <n v="3.9473684210526314E-2"/>
    <n v="7.8947368421052627E-2"/>
    <n v="45"/>
    <n v="0.33113254543209875"/>
    <n v="0.83526199269230772"/>
    <n v="47"/>
    <n v="-8"/>
    <n v="5"/>
    <n v="4"/>
    <s v="Recover overdue put-away workload"/>
    <x v="3"/>
    <s v="Hyderabad"/>
    <s v="Large"/>
    <n v="2200"/>
    <n v="3.2"/>
    <d v="1899-12-30T12:00:00"/>
    <d v="1899-12-30T12:30:00"/>
    <x v="12"/>
    <b v="1"/>
  </r>
  <r>
    <s v="DS004_20260706_I26"/>
    <s v="DS004"/>
    <d v="2026-07-06T00:00:00"/>
    <n v="26"/>
    <s v="Lunch"/>
    <n v="97"/>
    <n v="9"/>
    <n v="0"/>
    <n v="0"/>
    <n v="9"/>
    <n v="0"/>
    <n v="0"/>
    <s v=""/>
    <s v=""/>
    <s v="P_DS004_035|P_DS004_002|P_DS004_011|P_DS004_014|P_DS004_017|P_DS004_020|P_DS004_023|P_DS004_026|P_DS004_032"/>
    <n v="10.77777777777778"/>
    <n v="0"/>
    <n v="100"/>
    <n v="0"/>
    <n v="38"/>
    <n v="97"/>
    <n v="475"/>
    <n v="105714.41"/>
    <n v="4.8969072164948457"/>
    <n v="1089.8392783505155"/>
    <n v="19.020618556701031"/>
    <n v="18.954077438659795"/>
    <n v="42"/>
    <n v="1.8414313692439863"/>
    <n v="1.3230694158075597E-3"/>
    <n v="1.2612127921808025"/>
    <n v="0.66408934707903788"/>
    <n v="4.6233496563573874E-3"/>
    <n v="6.5144569259450176"/>
    <n v="9.5973595561855678"/>
    <n v="4365"/>
    <n v="39"/>
    <n v="4"/>
    <n v="4"/>
    <n v="2"/>
    <n v="1"/>
    <n v="1"/>
    <n v="0"/>
    <n v="834.68999999999994"/>
    <s v="Rider Supply / Availability"/>
    <n v="42"/>
    <n v="125.78277088333333"/>
    <n v="1101.2589369"/>
    <n v="39"/>
    <n v="0.4329896907216495"/>
    <n v="4.1237113402061855E-2"/>
    <n v="45"/>
    <n v="0.46586211438271602"/>
    <n v="0.94124695461538455"/>
    <n v="53"/>
    <n v="-14"/>
    <n v="6"/>
    <n v="3"/>
    <s v="Add or rebalance riders in this interval"/>
    <x v="3"/>
    <s v="Hyderabad"/>
    <s v="Large"/>
    <n v="2200"/>
    <n v="3.2"/>
    <d v="1899-12-30T12:30:00"/>
    <d v="1899-12-30T13:00:00"/>
    <x v="12"/>
    <b v="1"/>
  </r>
  <r>
    <s v="DS004_20260706_I27"/>
    <s v="DS004"/>
    <d v="2026-07-06T00:00:00"/>
    <n v="27"/>
    <s v="Lunch"/>
    <n v="112"/>
    <n v="9"/>
    <n v="0"/>
    <n v="0"/>
    <n v="9"/>
    <n v="0"/>
    <n v="0"/>
    <s v=""/>
    <s v=""/>
    <s v="P_DS004_002|P_DS004_011|P_DS004_014|P_DS004_017|P_DS004_020|P_DS004_023|P_DS004_026|P_DS004_032|P_DS004_035"/>
    <n v="12.444444444444445"/>
    <n v="0"/>
    <n v="100"/>
    <n v="0"/>
    <n v="38"/>
    <n v="112"/>
    <n v="560"/>
    <n v="127397.05"/>
    <n v="5"/>
    <n v="1137.4736607142856"/>
    <n v="19.633928571428573"/>
    <n v="32.00983492142857"/>
    <n v="112"/>
    <n v="12.375906349999999"/>
    <n v="2.7654034226190474E-3"/>
    <n v="1.2672375978008479"/>
    <n v="0.65372023809523816"/>
    <n v="0"/>
    <n v="19.971895180803575"/>
    <n v="9.2076688749999995"/>
    <n v="5040"/>
    <n v="39"/>
    <n v="3"/>
    <n v="3"/>
    <n v="2"/>
    <n v="0"/>
    <n v="1"/>
    <n v="0"/>
    <n v="330.5"/>
    <s v="Rider Supply / Availability"/>
    <n v="112"/>
    <n v="138.75629061666666"/>
    <n v="1107.8208378333334"/>
    <n v="39"/>
    <n v="1"/>
    <n v="2.6785714285714284E-2"/>
    <n v="45"/>
    <n v="0.51391218746913581"/>
    <n v="0.94685541695156694"/>
    <n v="53"/>
    <n v="-14"/>
    <n v="7"/>
    <n v="2"/>
    <s v="Add or rebalance riders in this interval"/>
    <x v="3"/>
    <s v="Hyderabad"/>
    <s v="Large"/>
    <n v="2200"/>
    <n v="3.2"/>
    <d v="1899-12-30T13:00:00"/>
    <d v="1899-12-30T13:30:00"/>
    <x v="13"/>
    <b v="1"/>
  </r>
  <r>
    <s v="DS004_20260706_I28"/>
    <s v="DS004"/>
    <d v="2026-07-06T00:00:00"/>
    <n v="28"/>
    <s v="Lunch"/>
    <n v="92"/>
    <n v="9"/>
    <n v="0"/>
    <n v="0"/>
    <n v="9"/>
    <n v="0"/>
    <n v="0"/>
    <s v=""/>
    <s v=""/>
    <s v="P_DS004_011|P_DS004_014|P_DS004_017|P_DS004_020|P_DS004_023|P_DS004_026|P_DS004_032|P_DS004_035|P_DS004_002"/>
    <n v="10.22222222222222"/>
    <n v="0"/>
    <n v="100"/>
    <n v="0"/>
    <n v="38"/>
    <n v="92"/>
    <n v="457"/>
    <n v="106558.29"/>
    <n v="4.9673913043478262"/>
    <n v="1158.2422826086956"/>
    <n v="18.641304347826086"/>
    <n v="44.087320820289854"/>
    <n v="92"/>
    <n v="25.446016472463771"/>
    <n v="0"/>
    <n v="1.2525530895607715"/>
    <n v="0.64293478260869563"/>
    <n v="0"/>
    <n v="31.832455754166666"/>
    <n v="9.4338337061594206"/>
    <n v="4140"/>
    <n v="39"/>
    <n v="6"/>
    <n v="6"/>
    <n v="2"/>
    <n v="1"/>
    <n v="2"/>
    <n v="1"/>
    <n v="1519.36"/>
    <s v="Rider Supply / Availability"/>
    <n v="92"/>
    <n v="117.62860125"/>
    <n v="1100.4616462500001"/>
    <n v="39"/>
    <n v="1"/>
    <n v="6.5217391304347824E-2"/>
    <n v="45"/>
    <n v="0.43566148611111111"/>
    <n v="0.94056550961538465"/>
    <n v="53"/>
    <n v="-14"/>
    <n v="6"/>
    <n v="3"/>
    <s v="Add or rebalance riders in this interval"/>
    <x v="3"/>
    <s v="Hyderabad"/>
    <s v="Large"/>
    <n v="2200"/>
    <n v="3.2"/>
    <d v="1899-12-30T13:30:00"/>
    <d v="1899-12-30T14:00:00"/>
    <x v="13"/>
    <b v="1"/>
  </r>
  <r>
    <s v="DS004_20260706_I29"/>
    <s v="DS004"/>
    <d v="2026-07-06T00:00:00"/>
    <n v="29"/>
    <s v="Lunch"/>
    <n v="75"/>
    <n v="9"/>
    <n v="0"/>
    <n v="0"/>
    <n v="9"/>
    <n v="0"/>
    <n v="0"/>
    <s v=""/>
    <s v=""/>
    <s v="P_DS004_014|P_DS004_017|P_DS004_020|P_DS004_023|P_DS004_026|P_DS004_032|P_DS004_035|P_DS004_002|P_DS004_011"/>
    <n v="8.3333333333333339"/>
    <n v="0"/>
    <n v="100"/>
    <n v="0"/>
    <n v="38"/>
    <n v="75"/>
    <n v="356"/>
    <n v="77595.34"/>
    <n v="4.746666666666667"/>
    <n v="1034.6045333333334"/>
    <n v="16.36"/>
    <n v="48.35385941311111"/>
    <n v="75"/>
    <n v="31.993859413111114"/>
    <n v="0"/>
    <n v="1.2079101834466421"/>
    <n v="0.60399999999999998"/>
    <n v="0"/>
    <n v="36.211314679777779"/>
    <n v="9.4279678755555558"/>
    <n v="3000"/>
    <n v="39"/>
    <n v="4"/>
    <n v="4"/>
    <n v="1"/>
    <n v="1"/>
    <n v="2"/>
    <n v="0"/>
    <n v="1457.8"/>
    <s v="Rider Supply / Availability"/>
    <n v="75"/>
    <n v="91.908568549999998"/>
    <n v="1101.9558483666667"/>
    <n v="39"/>
    <n v="1"/>
    <n v="5.3333333333333337E-2"/>
    <n v="40"/>
    <n v="0.34040210574074076"/>
    <n v="0.94184260544159548"/>
    <n v="53"/>
    <n v="-14"/>
    <n v="5"/>
    <n v="4"/>
    <s v="Add or rebalance riders in this interval"/>
    <x v="3"/>
    <s v="Hyderabad"/>
    <s v="Large"/>
    <n v="2200"/>
    <n v="3.2"/>
    <d v="1899-12-30T14:00:00"/>
    <d v="1899-12-30T14:30:00"/>
    <x v="14"/>
    <b v="0"/>
  </r>
  <r>
    <s v="DS004_20260706_I30"/>
    <s v="DS004"/>
    <d v="2026-07-06T00:00:00"/>
    <n v="30"/>
    <s v="Lunch"/>
    <n v="68"/>
    <n v="9"/>
    <n v="0"/>
    <n v="0"/>
    <n v="9"/>
    <n v="0"/>
    <n v="0"/>
    <s v=""/>
    <s v=""/>
    <s v="P_DS004_017|P_DS004_020|P_DS004_023|P_DS004_026|P_DS004_032|P_DS004_035|P_DS004_002|P_DS004_011|P_DS004_014"/>
    <n v="7.5555555555555554"/>
    <n v="0"/>
    <n v="100"/>
    <n v="0"/>
    <n v="38"/>
    <n v="68"/>
    <n v="346"/>
    <n v="82720.649999999994"/>
    <n v="5.0882352941176467"/>
    <n v="1216.4801470588234"/>
    <n v="15.955882352941176"/>
    <n v="45.901466216911764"/>
    <n v="68"/>
    <n v="29.94558386397059"/>
    <n v="0"/>
    <n v="1.2757091313498368"/>
    <n v="0.57916666666666661"/>
    <n v="0"/>
    <n v="33.716360345343141"/>
    <n v="9.4326810465686268"/>
    <n v="2720"/>
    <n v="39"/>
    <n v="4"/>
    <n v="4"/>
    <n v="2"/>
    <n v="0"/>
    <n v="2"/>
    <n v="0"/>
    <n v="1309.96"/>
    <s v="Rider Supply / Availability"/>
    <n v="68"/>
    <n v="81.911289916666661"/>
    <n v="1107.0314669166667"/>
    <n v="39"/>
    <n v="1"/>
    <n v="5.8823529411764705E-2"/>
    <n v="40"/>
    <n v="0.30337514783950614"/>
    <n v="0.94618074095441596"/>
    <n v="53"/>
    <n v="-14"/>
    <n v="4"/>
    <n v="5"/>
    <s v="Add or rebalance riders in this interval"/>
    <x v="3"/>
    <s v="Hyderabad"/>
    <s v="Large"/>
    <n v="2200"/>
    <n v="3.2"/>
    <d v="1899-12-30T14:30:00"/>
    <d v="1899-12-30T15:00:00"/>
    <x v="14"/>
    <b v="0"/>
  </r>
  <r>
    <s v="DS004_20260706_I31"/>
    <s v="DS004"/>
    <d v="2026-07-06T00:00:00"/>
    <n v="31"/>
    <s v="Afternoon"/>
    <n v="44"/>
    <n v="9"/>
    <n v="0"/>
    <n v="2"/>
    <n v="7"/>
    <n v="0"/>
    <n v="1"/>
    <s v=""/>
    <s v="P_DS004_020|P_DS004_023"/>
    <s v="P_DS004_026|P_DS004_032|P_DS004_035|P_DS004_002|P_DS004_011|P_DS004_014|P_DS004_017"/>
    <n v="6.2857142857142856"/>
    <n v="0"/>
    <n v="100"/>
    <n v="1"/>
    <n v="37"/>
    <n v="44"/>
    <n v="231"/>
    <n v="47752.02"/>
    <n v="5.25"/>
    <n v="1085.2731818181817"/>
    <n v="14.636363636363637"/>
    <n v="40.728189988636366"/>
    <n v="44"/>
    <n v="26.091826352272729"/>
    <n v="0"/>
    <n v="1.3682496119210268"/>
    <n v="0.58825757575757576"/>
    <n v="0"/>
    <n v="28.241902483712121"/>
    <n v="9.5714469753787892"/>
    <n v="1760"/>
    <n v="39"/>
    <n v="0"/>
    <n v="0"/>
    <n v="0"/>
    <n v="0"/>
    <n v="0"/>
    <n v="0"/>
    <n v="0"/>
    <s v="Rider Supply / Availability"/>
    <n v="44"/>
    <n v="65.039913016666659"/>
    <n v="1101.7452552666666"/>
    <n v="39"/>
    <n v="1"/>
    <n v="0"/>
    <n v="40"/>
    <n v="0.3097138715079365"/>
    <n v="0.94166261133903129"/>
    <n v="53"/>
    <n v="-14"/>
    <n v="4"/>
    <n v="3"/>
    <s v="Add or rebalance riders in this interval"/>
    <x v="3"/>
    <s v="Hyderabad"/>
    <s v="Large"/>
    <n v="2200"/>
    <n v="3.2"/>
    <d v="1899-12-30T15:00:00"/>
    <d v="1899-12-30T15:30:00"/>
    <x v="15"/>
    <b v="0"/>
  </r>
  <r>
    <s v="DS004_20260706_I32"/>
    <s v="DS004"/>
    <d v="2026-07-06T00:00:00"/>
    <n v="32"/>
    <s v="Afternoon"/>
    <n v="36"/>
    <n v="9"/>
    <n v="0"/>
    <n v="2"/>
    <n v="7"/>
    <n v="0"/>
    <n v="1"/>
    <s v=""/>
    <s v="P_DS004_023|P_DS004_026"/>
    <s v="P_DS004_032|P_DS004_035|P_DS004_002|P_DS004_011|P_DS004_014|P_DS004_017|P_DS004_020"/>
    <n v="5.1428571428571432"/>
    <n v="0"/>
    <n v="100"/>
    <n v="1"/>
    <n v="36"/>
    <n v="36"/>
    <n v="180"/>
    <n v="43490.16"/>
    <n v="5"/>
    <n v="1208.0600000000002"/>
    <n v="14.527777777777779"/>
    <n v="23.695363637962963"/>
    <n v="30"/>
    <n v="9.4977692226851858"/>
    <n v="0"/>
    <n v="1.2454607980166756"/>
    <n v="0.62129629629629635"/>
    <n v="2.8158087500000002E-2"/>
    <n v="11.37262282175926"/>
    <n v="9.5999651944444437"/>
    <n v="1440"/>
    <n v="39"/>
    <n v="1"/>
    <n v="1"/>
    <n v="0"/>
    <n v="0"/>
    <n v="1"/>
    <n v="0"/>
    <n v="85.7"/>
    <s v="Rider Supply / Availability"/>
    <n v="29"/>
    <n v="44.672897266666666"/>
    <n v="1101.1742812666666"/>
    <n v="39"/>
    <n v="0.83333333333333337"/>
    <n v="2.7777777777777776E-2"/>
    <n v="40"/>
    <n v="0.21272808222222223"/>
    <n v="0.94117459937321934"/>
    <n v="53"/>
    <n v="-14"/>
    <n v="3"/>
    <n v="4"/>
    <s v="Add or rebalance riders in this interval"/>
    <x v="3"/>
    <s v="Hyderabad"/>
    <s v="Large"/>
    <n v="2200"/>
    <n v="3.2"/>
    <d v="1899-12-30T15:30:00"/>
    <d v="1899-12-30T16:00:00"/>
    <x v="15"/>
    <b v="0"/>
  </r>
  <r>
    <s v="DS004_20260706_I33"/>
    <s v="DS004"/>
    <d v="2026-07-06T00:00:00"/>
    <n v="33"/>
    <s v="Afternoon"/>
    <n v="34"/>
    <n v="19"/>
    <n v="0"/>
    <n v="2"/>
    <n v="17"/>
    <n v="0"/>
    <n v="1"/>
    <s v=""/>
    <s v="P_DS004_027|P_DS004_030"/>
    <s v="P_DS004_032|P_DS004_033|P_DS004_035|P_DS004_002|P_DS004_003|P_DS004_006|P_DS004_009|P_DS004_011|P_DS004_012|P_DS004_014|P_DS004_017|P_DS004_018|P_DS004_020|P_DS004_021|P_DS004_023|P_DS004_024|P_DS004_026"/>
    <n v="2"/>
    <n v="0"/>
    <n v="100"/>
    <n v="1"/>
    <n v="35"/>
    <n v="34"/>
    <n v="153"/>
    <n v="32134.57"/>
    <n v="4.5"/>
    <n v="945.13441176470587"/>
    <n v="13.911764705882353"/>
    <n v="10.914898322058823"/>
    <n v="2"/>
    <n v="0.12240868284313719"/>
    <n v="0"/>
    <n v="1.1684873502085469"/>
    <n v="0.61911764705882355"/>
    <n v="1.7876049892156862"/>
    <n v="0"/>
    <n v="8.2326854823529416"/>
    <n v="1360"/>
    <n v="77"/>
    <n v="3"/>
    <n v="3"/>
    <n v="0"/>
    <n v="1"/>
    <n v="2"/>
    <n v="0"/>
    <n v="573.29"/>
    <s v="Last-Mile Travel"/>
    <n v="1"/>
    <n v="39.892260783333334"/>
    <n v="937.53478419999999"/>
    <n v="62"/>
    <n v="5.8823529411764705E-2"/>
    <n v="8.8235294117647065E-2"/>
    <n v="40"/>
    <n v="7.8220119183006545E-2"/>
    <n v="0.40585921393939395"/>
    <n v="45"/>
    <n v="32"/>
    <n v="2"/>
    <n v="15"/>
    <s v="Recover overdue put-away workload"/>
    <x v="3"/>
    <s v="Hyderabad"/>
    <s v="Large"/>
    <n v="2200"/>
    <n v="3.2"/>
    <d v="1899-12-30T16:00:00"/>
    <d v="1899-12-30T16:30:00"/>
    <x v="16"/>
    <b v="0"/>
  </r>
  <r>
    <s v="DS004_20260706_I34"/>
    <s v="DS004"/>
    <d v="2026-07-06T00:00:00"/>
    <n v="34"/>
    <s v="Afternoon"/>
    <n v="40"/>
    <n v="19"/>
    <n v="0"/>
    <n v="2"/>
    <n v="17"/>
    <n v="0"/>
    <n v="1"/>
    <s v=""/>
    <s v="P_DS004_030|P_DS004_032"/>
    <s v="P_DS004_033|P_DS004_035|P_DS004_002|P_DS004_003|P_DS004_006|P_DS004_009|P_DS004_011|P_DS004_012|P_DS004_014|P_DS004_017|P_DS004_018|P_DS004_020|P_DS004_021|P_DS004_023|P_DS004_024|P_DS004_026|P_DS004_027"/>
    <n v="2.3529411764705883"/>
    <n v="0"/>
    <n v="100"/>
    <n v="1"/>
    <n v="34"/>
    <n v="40"/>
    <n v="222"/>
    <n v="50528.79"/>
    <n v="5.55"/>
    <n v="1263.21975"/>
    <n v="14.525"/>
    <n v="12.850376269166668"/>
    <n v="6"/>
    <n v="0.43097091041666663"/>
    <n v="0"/>
    <n v="1.4430628161957433"/>
    <n v="0.61624999999999996"/>
    <n v="2.0593128062499999"/>
    <n v="0"/>
    <n v="9.8752301187500002"/>
    <n v="1600"/>
    <n v="77"/>
    <n v="3"/>
    <n v="3"/>
    <n v="1"/>
    <n v="2"/>
    <n v="0"/>
    <n v="0"/>
    <n v="2071.6400000000003"/>
    <s v="Store Not Ready for Rider"/>
    <n v="5"/>
    <n v="57.151966883333337"/>
    <n v="557.39995473333329"/>
    <n v="29"/>
    <n v="0.15"/>
    <n v="7.4999999999999997E-2"/>
    <n v="40"/>
    <n v="0.1120626801633987"/>
    <n v="0.24129868170274169"/>
    <n v="27"/>
    <n v="50"/>
    <n v="3"/>
    <n v="14"/>
    <s v="Protect or increase picker capacity"/>
    <x v="3"/>
    <s v="Hyderabad"/>
    <s v="Large"/>
    <n v="2200"/>
    <n v="3.2"/>
    <d v="1899-12-30T16:30:00"/>
    <d v="1899-12-30T17:00:00"/>
    <x v="16"/>
    <b v="0"/>
  </r>
  <r>
    <s v="DS004_20260706_I35"/>
    <s v="DS004"/>
    <d v="2026-07-06T00:00:00"/>
    <n v="35"/>
    <s v="Afternoon"/>
    <n v="42"/>
    <n v="10"/>
    <n v="0"/>
    <n v="2"/>
    <n v="8"/>
    <n v="0"/>
    <n v="1"/>
    <s v=""/>
    <s v="P_DS004_021|P_DS004_024"/>
    <s v="P_DS004_027|P_DS004_030|P_DS004_033|P_DS004_003|P_DS004_006|P_DS004_009|P_DS004_012|P_DS004_018"/>
    <n v="5.25"/>
    <n v="0"/>
    <n v="100"/>
    <n v="1"/>
    <n v="33"/>
    <n v="42"/>
    <n v="187"/>
    <n v="45717.24"/>
    <n v="4.4523809523809526"/>
    <n v="1088.5057142857142"/>
    <n v="14.642857142857142"/>
    <n v="11.84461983095238"/>
    <n v="3"/>
    <n v="0.16716464166666667"/>
    <n v="0"/>
    <n v="1.1653545593068726"/>
    <n v="0.57619047619047614"/>
    <n v="1.7415450265873014"/>
    <n v="0"/>
    <n v="9.2741065404761898"/>
    <n v="1680"/>
    <n v="39"/>
    <n v="1"/>
    <n v="1"/>
    <n v="0"/>
    <n v="0"/>
    <n v="1"/>
    <n v="0"/>
    <n v="456.46"/>
    <s v="Store Not Ready for Rider"/>
    <n v="2"/>
    <n v="48.960826249999997"/>
    <n v="637.35452205000001"/>
    <n v="43"/>
    <n v="7.1428571428571425E-2"/>
    <n v="2.3809523809523808E-2"/>
    <n v="40"/>
    <n v="0.20400344270833332"/>
    <n v="0.54474745474358977"/>
    <n v="31"/>
    <n v="8"/>
    <n v="3"/>
    <n v="5"/>
    <s v="Recover overdue put-away workload"/>
    <x v="3"/>
    <s v="Hyderabad"/>
    <s v="Large"/>
    <n v="2200"/>
    <n v="3.2"/>
    <d v="1899-12-30T17:00:00"/>
    <d v="1899-12-30T17:30:00"/>
    <x v="17"/>
    <b v="0"/>
  </r>
  <r>
    <s v="DS004_20260706_I36"/>
    <s v="DS004"/>
    <d v="2026-07-06T00:00:00"/>
    <n v="36"/>
    <s v="Afternoon"/>
    <n v="66"/>
    <n v="10"/>
    <n v="0"/>
    <n v="2"/>
    <n v="8"/>
    <n v="0"/>
    <n v="1"/>
    <s v=""/>
    <s v="P_DS004_024|P_DS004_027"/>
    <s v="P_DS004_030|P_DS004_033|P_DS004_003|P_DS004_006|P_DS004_009|P_DS004_012|P_DS004_018|P_DS004_021"/>
    <n v="8.25"/>
    <n v="0"/>
    <n v="100"/>
    <n v="1"/>
    <n v="32"/>
    <n v="66"/>
    <n v="319"/>
    <n v="75696.3"/>
    <n v="4.833333333333333"/>
    <n v="1146.9136363636364"/>
    <n v="16.075757575757574"/>
    <n v="12.719527923232324"/>
    <n v="1"/>
    <n v="1.7992921717171742E-3"/>
    <n v="0"/>
    <n v="1.2434701850643994"/>
    <n v="0.65530303030303028"/>
    <n v="1.7920773926767677"/>
    <n v="6.5705780555555551E-2"/>
    <n v="9.7525236747474757"/>
    <n v="2640"/>
    <n v="39"/>
    <n v="5"/>
    <n v="5"/>
    <n v="1"/>
    <n v="1"/>
    <n v="2"/>
    <n v="1"/>
    <n v="2096.56"/>
    <s v="Last-Mile Travel"/>
    <n v="1"/>
    <n v="80.789459416666659"/>
    <n v="802.10549493333338"/>
    <n v="39"/>
    <n v="1.5151515151515152E-2"/>
    <n v="7.575757575757576E-2"/>
    <n v="40"/>
    <n v="0.33662274756944444"/>
    <n v="0.68556025207977211"/>
    <n v="39"/>
    <n v="0"/>
    <n v="4"/>
    <n v="4"/>
    <s v="Recover overdue put-away workload"/>
    <x v="3"/>
    <s v="Hyderabad"/>
    <s v="Large"/>
    <n v="2200"/>
    <n v="3.2"/>
    <d v="1899-12-30T17:30:00"/>
    <d v="1899-12-30T18:00:00"/>
    <x v="17"/>
    <b v="0"/>
  </r>
  <r>
    <s v="DS004_20260706_I37"/>
    <s v="DS004"/>
    <d v="2026-07-06T00:00:00"/>
    <n v="37"/>
    <s v="Evening"/>
    <n v="64"/>
    <n v="10"/>
    <n v="0"/>
    <n v="0"/>
    <n v="10"/>
    <n v="0"/>
    <n v="0"/>
    <s v=""/>
    <s v=""/>
    <s v="P_DS004_027|P_DS004_030|P_DS004_033|P_DS004_003|P_DS004_006|P_DS004_009|P_DS004_012|P_DS004_018|P_DS004_021|P_DS004_024"/>
    <n v="6.4"/>
    <n v="0"/>
    <n v="100"/>
    <n v="0"/>
    <n v="32"/>
    <n v="64"/>
    <n v="343"/>
    <n v="74820.59"/>
    <n v="5.359375"/>
    <n v="1169.0717187499999"/>
    <n v="17.25"/>
    <n v="12.686262451041667"/>
    <n v="1"/>
    <n v="4.1811874479166677E-2"/>
    <n v="0"/>
    <n v="1.4060272690541034"/>
    <n v="0.65390625000000002"/>
    <n v="1.27365582578125"/>
    <n v="9.7952771093750002E-2"/>
    <n v="9.5200428276041666"/>
    <n v="2880"/>
    <n v="39"/>
    <n v="6"/>
    <n v="5"/>
    <n v="2"/>
    <n v="1"/>
    <n v="3"/>
    <n v="0"/>
    <n v="2193.48"/>
    <s v="Last-Mile Travel"/>
    <n v="1"/>
    <n v="88.919166433333331"/>
    <n v="1010.7266288666667"/>
    <n v="39"/>
    <n v="1.5625E-2"/>
    <n v="7.8125E-2"/>
    <n v="45"/>
    <n v="0.29639722144444441"/>
    <n v="0.86386891356125362"/>
    <n v="49"/>
    <n v="-10"/>
    <n v="5"/>
    <n v="5"/>
    <s v="Recover overdue put-away workload"/>
    <x v="3"/>
    <s v="Hyderabad"/>
    <s v="Large"/>
    <n v="2200"/>
    <n v="3.2"/>
    <d v="1899-12-30T18:00:00"/>
    <d v="1899-12-30T18:30:00"/>
    <x v="18"/>
    <b v="1"/>
  </r>
  <r>
    <s v="DS004_20260706_I38"/>
    <s v="DS004"/>
    <d v="2026-07-06T00:00:00"/>
    <n v="38"/>
    <s v="Evening"/>
    <n v="105"/>
    <n v="10"/>
    <n v="0"/>
    <n v="0"/>
    <n v="10"/>
    <n v="0"/>
    <n v="0"/>
    <s v=""/>
    <s v=""/>
    <s v="P_DS004_030|P_DS004_033|P_DS004_003|P_DS004_006|P_DS004_009|P_DS004_012|P_DS004_018|P_DS004_021|P_DS004_024|P_DS004_027"/>
    <n v="10.5"/>
    <n v="0"/>
    <n v="100"/>
    <n v="0"/>
    <n v="32"/>
    <n v="105"/>
    <n v="498"/>
    <n v="116287.79"/>
    <n v="4.7428571428571429"/>
    <n v="1107.5027619047619"/>
    <n v="19.438095238095237"/>
    <n v="18.512068318412698"/>
    <n v="47"/>
    <n v="1.3936143934920635"/>
    <n v="0"/>
    <n v="1.2142100907025268"/>
    <n v="0.65634920634920635"/>
    <n v="3.4789555396825392E-2"/>
    <n v="6.2494255709523809"/>
    <n v="9.4968453479365067"/>
    <n v="4725"/>
    <n v="39"/>
    <n v="6"/>
    <n v="5"/>
    <n v="2"/>
    <n v="1"/>
    <n v="3"/>
    <n v="0"/>
    <n v="3099.29"/>
    <s v="Rider Supply / Availability"/>
    <n v="47"/>
    <n v="129.63532875000001"/>
    <n v="1094.9858244666666"/>
    <n v="39"/>
    <n v="0.44761904761904764"/>
    <n v="4.7619047619047616E-2"/>
    <n v="45"/>
    <n v="0.43211776250000006"/>
    <n v="0.93588532005698"/>
    <n v="53"/>
    <n v="-14"/>
    <n v="7"/>
    <n v="3"/>
    <s v="Add or rebalance riders in this interval"/>
    <x v="3"/>
    <s v="Hyderabad"/>
    <s v="Large"/>
    <n v="2200"/>
    <n v="3.2"/>
    <d v="1899-12-30T18:30:00"/>
    <d v="1899-12-30T19:00:00"/>
    <x v="18"/>
    <b v="1"/>
  </r>
  <r>
    <s v="DS004_20260706_I39"/>
    <s v="DS004"/>
    <d v="2026-07-06T00:00:00"/>
    <n v="39"/>
    <s v="Evening"/>
    <n v="129"/>
    <n v="10"/>
    <n v="0"/>
    <n v="0"/>
    <n v="10"/>
    <n v="0"/>
    <n v="0"/>
    <s v=""/>
    <s v=""/>
    <s v="P_DS004_033|P_DS004_003|P_DS004_006|P_DS004_009|P_DS004_012|P_DS004_018|P_DS004_021|P_DS004_024|P_DS004_027|P_DS004_030"/>
    <n v="12.9"/>
    <n v="0"/>
    <n v="100"/>
    <n v="0"/>
    <n v="32"/>
    <n v="129"/>
    <n v="634"/>
    <n v="138913.65"/>
    <n v="4.9147286821705425"/>
    <n v="1076.8499999999999"/>
    <n v="20.627906976744185"/>
    <n v="36.884701068475451"/>
    <n v="129"/>
    <n v="16.256794091731269"/>
    <n v="1.8884468217054261E-2"/>
    <n v="1.2988533046463557"/>
    <n v="0.68139534883720931"/>
    <n v="0"/>
    <n v="24.492723352325584"/>
    <n v="9.4551184866925055"/>
    <n v="5805"/>
    <n v="39"/>
    <n v="9"/>
    <n v="9"/>
    <n v="1"/>
    <n v="3"/>
    <n v="5"/>
    <n v="0"/>
    <n v="3601.56"/>
    <s v="Rider Supply / Availability"/>
    <n v="129"/>
    <n v="160.93817478333332"/>
    <n v="1104.4281120000001"/>
    <n v="39"/>
    <n v="1"/>
    <n v="6.9767441860465115E-2"/>
    <n v="45"/>
    <n v="0.53646058261111107"/>
    <n v="0.94395565128205128"/>
    <n v="53"/>
    <n v="-14"/>
    <n v="8"/>
    <n v="2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06_I40"/>
    <s v="DS004"/>
    <d v="2026-07-06T00:00:00"/>
    <n v="40"/>
    <s v="Evening"/>
    <n v="120"/>
    <n v="10"/>
    <n v="0"/>
    <n v="0"/>
    <n v="10"/>
    <n v="0"/>
    <n v="0"/>
    <s v=""/>
    <s v=""/>
    <s v="P_DS004_003|P_DS004_006|P_DS004_009|P_DS004_012|P_DS004_018|P_DS004_021|P_DS004_024|P_DS004_027|P_DS004_030|P_DS004_033"/>
    <n v="12"/>
    <n v="0"/>
    <n v="100"/>
    <n v="0"/>
    <n v="32"/>
    <n v="120"/>
    <n v="559"/>
    <n v="132972.79"/>
    <n v="4.6583333333333332"/>
    <n v="1108.1065833333334"/>
    <n v="20.016666666666666"/>
    <n v="57.891458769305558"/>
    <n v="120"/>
    <n v="37.874792102638892"/>
    <n v="1.5167717916666663E-2"/>
    <n v="1.1899988522561968"/>
    <n v="0.67569444444444438"/>
    <n v="0"/>
    <n v="45.770387209861113"/>
    <n v="9.2845160918055551"/>
    <n v="5400"/>
    <n v="39"/>
    <n v="2"/>
    <n v="2"/>
    <n v="1"/>
    <n v="1"/>
    <n v="0"/>
    <n v="0"/>
    <n v="727.48"/>
    <s v="Rider Supply / Availability"/>
    <n v="120"/>
    <n v="149.30412486666665"/>
    <n v="1101.7751021333333"/>
    <n v="39"/>
    <n v="1"/>
    <n v="1.6666666666666666E-2"/>
    <n v="45"/>
    <n v="0.4976804162222222"/>
    <n v="0.94168812148148151"/>
    <n v="53"/>
    <n v="-14"/>
    <n v="8"/>
    <n v="2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06_I41"/>
    <s v="DS004"/>
    <d v="2026-07-06T00:00:00"/>
    <n v="41"/>
    <s v="Evening"/>
    <n v="118"/>
    <n v="10"/>
    <n v="0"/>
    <n v="0"/>
    <n v="10"/>
    <n v="0"/>
    <n v="0"/>
    <s v=""/>
    <s v=""/>
    <s v="P_DS004_006|P_DS004_009|P_DS004_012|P_DS004_018|P_DS004_021|P_DS004_024|P_DS004_027|P_DS004_030|P_DS004_033|P_DS004_003"/>
    <n v="11.8"/>
    <n v="0"/>
    <n v="100"/>
    <n v="0"/>
    <n v="32"/>
    <n v="118"/>
    <n v="598"/>
    <n v="137564.48000000001"/>
    <n v="5.0677966101694913"/>
    <n v="1165.8006779661018"/>
    <n v="20.305084745762713"/>
    <n v="77.729043276553668"/>
    <n v="118"/>
    <n v="57.423958530790962"/>
    <n v="9.9102956214689245E-3"/>
    <n v="1.3213556349657678"/>
    <n v="0.64717514124293785"/>
    <n v="0"/>
    <n v="64.818283932062144"/>
    <n v="10.010425609039547"/>
    <n v="5310"/>
    <n v="39"/>
    <n v="4"/>
    <n v="4"/>
    <n v="0"/>
    <n v="3"/>
    <n v="1"/>
    <n v="0"/>
    <n v="1223.98"/>
    <s v="Rider Supply / Availability"/>
    <n v="118"/>
    <n v="153.08307600000001"/>
    <n v="1095.6759826833334"/>
    <n v="39"/>
    <n v="1"/>
    <n v="3.3898305084745763E-2"/>
    <n v="45"/>
    <n v="0.51027692000000002"/>
    <n v="0.93647519887464392"/>
    <n v="53"/>
    <n v="-14"/>
    <n v="8"/>
    <n v="2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06_I42"/>
    <s v="DS004"/>
    <d v="2026-07-06T00:00:00"/>
    <n v="42"/>
    <s v="Evening"/>
    <n v="131"/>
    <n v="10"/>
    <n v="0"/>
    <n v="0"/>
    <n v="10"/>
    <n v="0"/>
    <n v="0"/>
    <s v=""/>
    <s v=""/>
    <s v="P_DS004_009|P_DS004_012|P_DS004_018|P_DS004_021|P_DS004_024|P_DS004_027|P_DS004_030|P_DS004_033|P_DS004_003|P_DS004_006"/>
    <n v="13.1"/>
    <n v="0"/>
    <n v="100"/>
    <n v="0"/>
    <n v="32"/>
    <n v="131"/>
    <n v="676"/>
    <n v="163513.91"/>
    <n v="5.1603053435114505"/>
    <n v="1248.197786259542"/>
    <n v="20.679389312977101"/>
    <n v="99.573858642620863"/>
    <n v="131"/>
    <n v="78.894469329643769"/>
    <n v="9.2505421119592843E-3"/>
    <n v="1.3784687281245875"/>
    <n v="0.64770992366412206"/>
    <n v="0"/>
    <n v="87.143566627989827"/>
    <n v="9.4500790966921109"/>
    <n v="5895"/>
    <n v="39"/>
    <n v="2"/>
    <n v="2"/>
    <n v="2"/>
    <n v="0"/>
    <n v="0"/>
    <n v="0"/>
    <n v="498.27"/>
    <s v="Rider Supply / Availability"/>
    <n v="131"/>
    <n v="180.26374653333335"/>
    <n v="1104.7866552"/>
    <n v="39"/>
    <n v="1"/>
    <n v="1.5267175572519083E-2"/>
    <n v="45"/>
    <n v="0.60087915511111112"/>
    <n v="0.94426209846153852"/>
    <n v="53"/>
    <n v="-14"/>
    <n v="9"/>
    <n v="1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06_I43"/>
    <s v="DS004"/>
    <d v="2026-07-06T00:00:00"/>
    <n v="43"/>
    <s v="Evening"/>
    <n v="94"/>
    <n v="10"/>
    <n v="0"/>
    <n v="0"/>
    <n v="10"/>
    <n v="0"/>
    <n v="0"/>
    <s v=""/>
    <s v=""/>
    <s v="P_DS004_012|P_DS004_018|P_DS004_021|P_DS004_024|P_DS004_027|P_DS004_030|P_DS004_033|P_DS004_003|P_DS004_006|P_DS004_009"/>
    <n v="9.4"/>
    <n v="0"/>
    <n v="100"/>
    <n v="0"/>
    <n v="32"/>
    <n v="94"/>
    <n v="471"/>
    <n v="104597.29"/>
    <n v="5.0106382978723403"/>
    <n v="1112.7371276595743"/>
    <n v="18.893617021276597"/>
    <n v="115.36938790904256"/>
    <n v="94"/>
    <n v="96.475770887765961"/>
    <n v="0"/>
    <n v="1.2901371699285749"/>
    <n v="0.63457446808510631"/>
    <n v="0"/>
    <n v="102.80655429414894"/>
    <n v="9.6576255143617029"/>
    <n v="4230"/>
    <n v="39"/>
    <n v="7"/>
    <n v="7"/>
    <n v="3"/>
    <n v="2"/>
    <n v="2"/>
    <n v="0"/>
    <n v="2311.13"/>
    <s v="Rider Supply / Availability"/>
    <n v="94"/>
    <n v="121.4844382"/>
    <n v="1103.8613773333334"/>
    <n v="39"/>
    <n v="1"/>
    <n v="7.4468085106382975E-2"/>
    <n v="45"/>
    <n v="0.40494812733333335"/>
    <n v="0.94347126267806269"/>
    <n v="53"/>
    <n v="-14"/>
    <n v="6"/>
    <n v="4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06_I44"/>
    <s v="DS004"/>
    <d v="2026-07-06T00:00:00"/>
    <n v="44"/>
    <s v="Evening"/>
    <n v="101"/>
    <n v="10"/>
    <n v="0"/>
    <n v="0"/>
    <n v="10"/>
    <n v="0"/>
    <n v="0"/>
    <s v=""/>
    <s v=""/>
    <s v="P_DS004_018|P_DS004_021|P_DS004_024|P_DS004_027|P_DS004_030|P_DS004_033|P_DS004_003|P_DS004_006|P_DS004_009|P_DS004_012"/>
    <n v="10.1"/>
    <n v="0"/>
    <n v="100"/>
    <n v="0"/>
    <n v="32"/>
    <n v="101"/>
    <n v="520"/>
    <n v="119682.42"/>
    <n v="5.1485148514851486"/>
    <n v="1184.9744554455444"/>
    <n v="19.128712871287128"/>
    <n v="126.30044399669966"/>
    <n v="101"/>
    <n v="107.17173112541253"/>
    <n v="5.124615676567656E-3"/>
    <n v="1.3054731553370611"/>
    <n v="0.62178217821782178"/>
    <n v="0"/>
    <n v="114.30040621468646"/>
    <n v="9.203136373267327"/>
    <n v="4545"/>
    <n v="39"/>
    <n v="0"/>
    <n v="0"/>
    <n v="0"/>
    <n v="0"/>
    <n v="0"/>
    <n v="0"/>
    <n v="0"/>
    <s v="Rider Supply / Availability"/>
    <n v="101"/>
    <n v="133.09936766666667"/>
    <n v="1099.9713619333334"/>
    <n v="39"/>
    <n v="1"/>
    <n v="0"/>
    <n v="45"/>
    <n v="0.44366455888888889"/>
    <n v="0.94014646319088324"/>
    <n v="53"/>
    <n v="-14"/>
    <n v="7"/>
    <n v="3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06_I45"/>
    <s v="DS004"/>
    <d v="2026-07-06T00:00:00"/>
    <n v="45"/>
    <s v="Evening"/>
    <n v="71"/>
    <n v="10"/>
    <n v="0"/>
    <n v="0"/>
    <n v="10"/>
    <n v="0"/>
    <n v="0"/>
    <s v=""/>
    <s v=""/>
    <s v="P_DS004_021|P_DS004_024|P_DS004_027|P_DS004_030|P_DS004_033|P_DS004_003|P_DS004_006|P_DS004_009|P_DS004_012|P_DS004_018"/>
    <n v="7.1"/>
    <n v="0"/>
    <n v="100"/>
    <n v="0"/>
    <n v="32"/>
    <n v="71"/>
    <n v="313"/>
    <n v="67003.289999999994"/>
    <n v="4.408450704225352"/>
    <n v="943.70830985915484"/>
    <n v="16.422535211267604"/>
    <n v="120.70867020821596"/>
    <n v="71"/>
    <n v="104.28613499694835"/>
    <n v="0"/>
    <n v="1.172635255497624"/>
    <n v="0.67793427230046943"/>
    <n v="0"/>
    <n v="108.29880958403757"/>
    <n v="9.6618732483568088"/>
    <n v="2840"/>
    <n v="39"/>
    <n v="2"/>
    <n v="2"/>
    <n v="1"/>
    <n v="1"/>
    <n v="0"/>
    <n v="0"/>
    <n v="116.69"/>
    <s v="Rider Supply / Availability"/>
    <n v="71"/>
    <n v="84.349663516666666"/>
    <n v="1102.3305997333334"/>
    <n v="39"/>
    <n v="1"/>
    <n v="2.8169014084507043E-2"/>
    <n v="40"/>
    <n v="0.28116554505555558"/>
    <n v="0.94216290575498585"/>
    <n v="53"/>
    <n v="-14"/>
    <n v="5"/>
    <n v="5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06_I46"/>
    <s v="DS004"/>
    <d v="2026-07-06T00:00:00"/>
    <n v="46"/>
    <s v="Evening"/>
    <n v="44"/>
    <n v="10"/>
    <n v="0"/>
    <n v="0"/>
    <n v="10"/>
    <n v="0"/>
    <n v="0"/>
    <s v=""/>
    <s v=""/>
    <s v="P_DS004_024|P_DS004_027|P_DS004_030|P_DS004_033|P_DS004_003|P_DS004_006|P_DS004_009|P_DS004_012|P_DS004_018|P_DS004_021"/>
    <n v="4.4000000000000004"/>
    <n v="0"/>
    <n v="100"/>
    <n v="0"/>
    <n v="32"/>
    <n v="44"/>
    <n v="208"/>
    <n v="46001.91"/>
    <n v="4.7272727272727275"/>
    <n v="1045.4979545454546"/>
    <n v="14.681818181818182"/>
    <n v="101.91927262424242"/>
    <n v="44"/>
    <n v="87.237454442424237"/>
    <n v="0"/>
    <n v="1.2186646016518055"/>
    <n v="0.63143939393939386"/>
    <n v="0"/>
    <n v="89.811246663636368"/>
    <n v="9.2859522609848497"/>
    <n v="1760"/>
    <n v="39"/>
    <n v="3"/>
    <n v="3"/>
    <n v="0"/>
    <n v="0"/>
    <n v="3"/>
    <n v="0"/>
    <n v="401.99"/>
    <s v="Rider Supply / Availability"/>
    <n v="44"/>
    <n v="51.409330933333337"/>
    <n v="1102.1023401499999"/>
    <n v="39"/>
    <n v="1"/>
    <n v="6.8181818181818177E-2"/>
    <n v="40"/>
    <n v="0.17136443644444446"/>
    <n v="0.94196781209401703"/>
    <n v="53"/>
    <n v="-14"/>
    <n v="3"/>
    <n v="7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06_I47"/>
    <s v="DS004"/>
    <d v="2026-07-06T00:00:00"/>
    <n v="47"/>
    <s v="Late Night"/>
    <n v="49"/>
    <n v="10"/>
    <n v="0"/>
    <n v="2"/>
    <n v="8"/>
    <n v="0"/>
    <n v="1"/>
    <s v=""/>
    <s v="P_DS004_027|P_DS004_030"/>
    <s v="P_DS004_033|P_DS004_003|P_DS004_006|P_DS004_009|P_DS004_012|P_DS004_018|P_DS004_021|P_DS004_024"/>
    <n v="6.125"/>
    <n v="0"/>
    <n v="100"/>
    <n v="1"/>
    <n v="31"/>
    <n v="49"/>
    <n v="262"/>
    <n v="60613.74"/>
    <n v="5.3469387755102042"/>
    <n v="1237.0151020408164"/>
    <n v="14.469387755102041"/>
    <n v="82.699211065306116"/>
    <n v="49"/>
    <n v="68.229823310204083"/>
    <n v="0"/>
    <n v="1.3963941109456546"/>
    <n v="0.65952380952380962"/>
    <n v="0"/>
    <n v="71.299623621088429"/>
    <n v="8.3484314187074826"/>
    <n v="1960"/>
    <n v="39"/>
    <n v="1"/>
    <n v="1"/>
    <n v="1"/>
    <n v="0"/>
    <n v="0"/>
    <n v="0"/>
    <n v="286.52999999999997"/>
    <s v="Rider Supply / Availability"/>
    <n v="49"/>
    <n v="71.109603199999995"/>
    <n v="1103.3054670666668"/>
    <n v="39"/>
    <n v="1"/>
    <n v="2.0408163265306121E-2"/>
    <n v="40"/>
    <n v="0.29629001333333332"/>
    <n v="0.94299612569800584"/>
    <n v="53"/>
    <n v="-14"/>
    <n v="4"/>
    <n v="4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06_I48"/>
    <s v="DS004"/>
    <d v="2026-07-06T00:00:00"/>
    <n v="48"/>
    <s v="Late Night"/>
    <n v="33"/>
    <n v="10"/>
    <n v="0"/>
    <n v="2"/>
    <n v="8"/>
    <n v="0"/>
    <n v="1"/>
    <s v=""/>
    <s v="P_DS004_030|P_DS004_033"/>
    <s v="P_DS004_003|P_DS004_006|P_DS004_009|P_DS004_012|P_DS004_018|P_DS004_021|P_DS004_024|P_DS004_027"/>
    <n v="4.125"/>
    <n v="0"/>
    <n v="100"/>
    <n v="1"/>
    <n v="30"/>
    <n v="33"/>
    <n v="164"/>
    <n v="33213.42"/>
    <n v="4.9696969696969697"/>
    <n v="1006.4672727272726"/>
    <n v="14.454545454545455"/>
    <n v="62.467143673232314"/>
    <n v="33"/>
    <n v="48.012598218686868"/>
    <n v="0"/>
    <n v="1.3102451825857542"/>
    <n v="0.66515151515151516"/>
    <n v="0"/>
    <n v="50.030287037878793"/>
    <n v="9.5498437686868698"/>
    <n v="1320"/>
    <n v="39"/>
    <n v="2"/>
    <n v="2"/>
    <n v="1"/>
    <n v="0"/>
    <n v="1"/>
    <n v="0"/>
    <n v="678.46"/>
    <s v="Rider Supply / Availability"/>
    <n v="33"/>
    <n v="43.688251000000001"/>
    <n v="1104.3066271"/>
    <n v="39"/>
    <n v="1"/>
    <n v="6.0606060606060608E-2"/>
    <n v="40"/>
    <n v="0.18203437916666668"/>
    <n v="0.94385181803418805"/>
    <n v="53"/>
    <n v="-14"/>
    <n v="3"/>
    <n v="5"/>
    <s v="Add or rebalance riders in this interval"/>
    <x v="3"/>
    <s v="Hyderabad"/>
    <s v="Large"/>
    <n v="2200"/>
    <n v="3.2"/>
    <d v="1899-12-30T23:30:00"/>
    <d v="1899-12-30T00:00:00"/>
    <x v="23"/>
    <b v="0"/>
  </r>
  <r>
    <s v="DS004_20260707_I01"/>
    <s v="DS004"/>
    <d v="2026-07-07T00:00:00"/>
    <n v="1"/>
    <s v="Night"/>
    <n v="5"/>
    <n v="21"/>
    <n v="12"/>
    <n v="2"/>
    <n v="7"/>
    <n v="900"/>
    <n v="1"/>
    <s v="P_DS004_006|P_DS004_009|P_DS004_012|P_DS004_018|P_DS004_021|P_DS004_024|P_DS004_027|P_DS004_030|P_DS004_033|P_DS004_001|P_DS004_004|P_DS004_007"/>
    <s v="P_DS004_010|P_DS004_013"/>
    <s v="P_DS004_019|P_DS004_022|P_DS004_025|P_DS004_028|P_DS004_031|P_DS004_034|P_DS004_003"/>
    <n v="0.7142857142857143"/>
    <n v="900"/>
    <n v="9100"/>
    <n v="1"/>
    <n v="49"/>
    <n v="5"/>
    <n v="32"/>
    <n v="6731.26"/>
    <n v="6.4"/>
    <n v="1346.252"/>
    <n v="12.6"/>
    <n v="33.327231666666663"/>
    <n v="5"/>
    <n v="20.727231666666665"/>
    <n v="0"/>
    <n v="1.7645466118343331"/>
    <n v="0.57333333333333336"/>
    <n v="0"/>
    <n v="21.749717023333336"/>
    <n v="8.5263013633333333"/>
    <n v="175"/>
    <n v="74"/>
    <n v="0"/>
    <n v="0"/>
    <n v="0"/>
    <n v="0"/>
    <n v="0"/>
    <n v="0"/>
    <n v="0"/>
    <s v="Rider Supply / Availability"/>
    <n v="5"/>
    <n v="9.3671770666666667"/>
    <n v="2039.8611867333334"/>
    <n v="74"/>
    <n v="1"/>
    <n v="0"/>
    <n v="35"/>
    <n v="4.4605605079365077E-2"/>
    <n v="0.91885639042042044"/>
    <n v="98"/>
    <n v="-24"/>
    <n v="1"/>
    <n v="6"/>
    <s v="Add or rebalance riders in this interval"/>
    <x v="3"/>
    <s v="Hyderabad"/>
    <s v="Large"/>
    <n v="2200"/>
    <n v="3.2"/>
    <d v="1899-12-30T00:00:00"/>
    <d v="1899-12-30T00:30:00"/>
    <x v="0"/>
    <b v="0"/>
  </r>
  <r>
    <s v="DS004_20260707_I02"/>
    <s v="DS004"/>
    <d v="2026-07-07T00:00:00"/>
    <n v="2"/>
    <s v="Night"/>
    <n v="8"/>
    <n v="20"/>
    <n v="12"/>
    <n v="2"/>
    <n v="6"/>
    <n v="900"/>
    <n v="1"/>
    <s v="P_DS004_009|P_DS004_012|P_DS004_018|P_DS004_021|P_DS004_024|P_DS004_027|P_DS004_033|P_DS004_001|P_DS004_004|P_DS004_007|P_DS004_010|P_DS004_013"/>
    <s v="P_DS004_019|P_DS004_022"/>
    <s v="P_DS004_025|P_DS004_028|P_DS004_031|P_DS004_034|P_DS004_003|P_DS004_006"/>
    <n v="1.3333333333333333"/>
    <n v="900"/>
    <n v="8200"/>
    <n v="1"/>
    <n v="48"/>
    <n v="8"/>
    <n v="40"/>
    <n v="8805.1299999999992"/>
    <n v="5"/>
    <n v="1100.6412499999999"/>
    <n v="11.75"/>
    <n v="9.3967447833333342"/>
    <n v="1"/>
    <n v="0.10485739583333342"/>
    <n v="0"/>
    <n v="1.3808797154315746"/>
    <n v="0.56874999999999998"/>
    <n v="1.7699596229166668"/>
    <n v="0.52449658124999998"/>
    <n v="6.0747018166666669"/>
    <n v="280"/>
    <n v="78"/>
    <n v="2"/>
    <n v="2"/>
    <n v="1"/>
    <n v="1"/>
    <n v="0"/>
    <n v="0"/>
    <n v="473.88"/>
    <s v="Rider Supply / Availability"/>
    <n v="1"/>
    <n v="11.04703765"/>
    <n v="1327.6501859166667"/>
    <n v="76"/>
    <n v="0.125"/>
    <n v="0.25"/>
    <n v="35"/>
    <n v="6.1372431388888891E-2"/>
    <n v="0.56737187432336189"/>
    <n v="64"/>
    <n v="14"/>
    <n v="1"/>
    <n v="5"/>
    <s v="Investigate inventory and order-quality process"/>
    <x v="3"/>
    <s v="Hyderabad"/>
    <s v="Large"/>
    <n v="2200"/>
    <n v="3.2"/>
    <d v="1899-12-30T00:30:00"/>
    <d v="1899-12-30T01:00:00"/>
    <x v="0"/>
    <b v="0"/>
  </r>
  <r>
    <s v="DS004_20260707_I03"/>
    <s v="DS004"/>
    <d v="2026-07-07T00:00:00"/>
    <n v="3"/>
    <s v="Night"/>
    <n v="8"/>
    <n v="11"/>
    <n v="10"/>
    <n v="0"/>
    <n v="1"/>
    <n v="750"/>
    <n v="0"/>
    <s v="P_DS004_010|P_DS004_013|P_DS004_019|P_DS004_022|P_DS004_025|P_DS004_028|P_DS004_031|P_DS004_034|P_DS004_001|P_DS004_004"/>
    <s v=""/>
    <s v="P_DS004_007"/>
    <n v="8"/>
    <n v="750"/>
    <n v="7450"/>
    <n v="0"/>
    <n v="48"/>
    <n v="8"/>
    <n v="40"/>
    <n v="6990.92"/>
    <n v="5"/>
    <n v="873.86500000000001"/>
    <n v="12"/>
    <n v="9.9023422041666667"/>
    <n v="0"/>
    <n v="0"/>
    <n v="0.21633193124999997"/>
    <n v="1.6171855734994443"/>
    <n v="0.58125000000000004"/>
    <n v="2.4147675"/>
    <n v="0"/>
    <n v="6.5084080208333326"/>
    <n v="280"/>
    <n v="40"/>
    <n v="0"/>
    <n v="0"/>
    <n v="0"/>
    <n v="0"/>
    <n v="0"/>
    <n v="0"/>
    <n v="0"/>
    <s v="No SLA Breach"/>
    <n v="0"/>
    <n v="12.937484516666666"/>
    <n v="97.591056433333335"/>
    <n v="12"/>
    <n v="0"/>
    <n v="0"/>
    <n v="35"/>
    <n v="0.4312494838888889"/>
    <n v="8.1325880361111116E-2"/>
    <n v="5"/>
    <n v="35"/>
    <n v="1"/>
    <n v="0"/>
    <s v="Monitor - no immediate intervention"/>
    <x v="3"/>
    <s v="Hyderabad"/>
    <s v="Large"/>
    <n v="2200"/>
    <n v="3.2"/>
    <d v="1899-12-30T01:00:00"/>
    <d v="1899-12-30T01:30:00"/>
    <x v="1"/>
    <b v="0"/>
  </r>
  <r>
    <s v="DS004_20260707_I04"/>
    <s v="DS004"/>
    <d v="2026-07-07T00:00:00"/>
    <n v="4"/>
    <s v="Night"/>
    <n v="6"/>
    <n v="11"/>
    <n v="10"/>
    <n v="0"/>
    <n v="1"/>
    <n v="750"/>
    <n v="0"/>
    <s v="P_DS004_013|P_DS004_019|P_DS004_022|P_DS004_025|P_DS004_028|P_DS004_031|P_DS004_034|P_DS004_001|P_DS004_004|P_DS004_007"/>
    <s v=""/>
    <s v="P_DS004_010"/>
    <n v="6"/>
    <n v="750"/>
    <n v="6700"/>
    <n v="0"/>
    <n v="48"/>
    <n v="6"/>
    <n v="32"/>
    <n v="9189.93"/>
    <n v="5.333333333333333"/>
    <n v="1531.655"/>
    <n v="12.666666666666666"/>
    <n v="11.45810856388889"/>
    <n v="1"/>
    <n v="1.2459680555555684E-2"/>
    <n v="0"/>
    <n v="1.1987336311999046"/>
    <n v="0.6333333333333333"/>
    <n v="1.8320669555555558"/>
    <n v="0"/>
    <n v="8.6038193749999987"/>
    <n v="210"/>
    <n v="40"/>
    <n v="0"/>
    <n v="0"/>
    <n v="0"/>
    <n v="0"/>
    <n v="0"/>
    <n v="0"/>
    <n v="0"/>
    <s v="Store Not Ready for Rider"/>
    <n v="1"/>
    <n v="7.192401733333333"/>
    <n v="76.166457249999993"/>
    <n v="6"/>
    <n v="0.16666666666666666"/>
    <n v="0"/>
    <n v="35"/>
    <n v="0.23974672444444442"/>
    <n v="6.3472047708333326E-2"/>
    <n v="4"/>
    <n v="36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07_I05"/>
    <s v="DS004"/>
    <d v="2026-07-07T00:00:00"/>
    <n v="5"/>
    <s v="Night"/>
    <n v="9"/>
    <n v="11"/>
    <n v="10"/>
    <n v="0"/>
    <n v="1"/>
    <n v="750"/>
    <n v="0"/>
    <s v="P_DS004_019|P_DS004_022|P_DS004_025|P_DS004_028|P_DS004_031|P_DS004_034|P_DS004_001|P_DS004_004|P_DS004_007|P_DS004_010"/>
    <s v=""/>
    <s v="P_DS004_013"/>
    <n v="9"/>
    <n v="750"/>
    <n v="5950"/>
    <n v="0"/>
    <n v="48"/>
    <n v="9"/>
    <n v="42"/>
    <n v="10815.55"/>
    <n v="4.666666666666667"/>
    <n v="1201.7277777777776"/>
    <n v="13.111111111111111"/>
    <n v="11.473473540740741"/>
    <n v="1"/>
    <n v="4.1837374074074056E-2"/>
    <n v="0.31520995000000002"/>
    <n v="1.1471521816212198"/>
    <n v="0.73703703703703694"/>
    <n v="2.1993991648148148"/>
    <n v="0"/>
    <n v="8.2518521499999995"/>
    <n v="315"/>
    <n v="40"/>
    <n v="0"/>
    <n v="0"/>
    <n v="0"/>
    <n v="0"/>
    <n v="0"/>
    <n v="0"/>
    <n v="0"/>
    <s v="Store Not Ready for Rider"/>
    <n v="1"/>
    <n v="10.324369566666666"/>
    <n v="72.536930916666662"/>
    <n v="8"/>
    <n v="0.1111111111111111"/>
    <n v="0"/>
    <n v="35"/>
    <n v="0.34414565222222221"/>
    <n v="6.0447442430555554E-2"/>
    <n v="4"/>
    <n v="36"/>
    <n v="1"/>
    <n v="0"/>
    <s v="Monitor - no immediate intervention"/>
    <x v="3"/>
    <s v="Hyderabad"/>
    <s v="Large"/>
    <n v="2200"/>
    <n v="3.2"/>
    <d v="1899-12-30T02:00:00"/>
    <d v="1899-12-30T02:30:00"/>
    <x v="2"/>
    <b v="0"/>
  </r>
  <r>
    <s v="DS004_20260707_I06"/>
    <s v="DS004"/>
    <d v="2026-07-07T00:00:00"/>
    <n v="6"/>
    <s v="Night"/>
    <n v="5"/>
    <n v="11"/>
    <n v="10"/>
    <n v="0"/>
    <n v="1"/>
    <n v="750"/>
    <n v="0"/>
    <s v="P_DS004_022|P_DS004_025|P_DS004_028|P_DS004_031|P_DS004_034|P_DS004_001|P_DS004_004|P_DS004_007|P_DS004_010|P_DS004_013"/>
    <s v=""/>
    <s v="P_DS004_019"/>
    <n v="5"/>
    <n v="750"/>
    <n v="5200"/>
    <n v="0"/>
    <n v="48"/>
    <n v="5"/>
    <n v="28"/>
    <n v="6018.1"/>
    <n v="5.6"/>
    <n v="1203.6200000000001"/>
    <n v="13"/>
    <n v="11.462555773333332"/>
    <n v="0"/>
    <n v="0"/>
    <n v="0"/>
    <n v="1.2423572307959401"/>
    <n v="0.53333333333333333"/>
    <n v="1.7756905566666668"/>
    <n v="0"/>
    <n v="8.7901985466666659"/>
    <n v="175"/>
    <n v="40"/>
    <n v="0"/>
    <n v="0"/>
    <n v="0"/>
    <n v="0"/>
    <n v="0"/>
    <n v="0"/>
    <n v="0"/>
    <s v="No SLA Breach"/>
    <n v="0"/>
    <n v="6.2117861166666666"/>
    <n v="98.668121100000008"/>
    <n v="7"/>
    <n v="0"/>
    <n v="0"/>
    <n v="35"/>
    <n v="0.20705953722222223"/>
    <n v="8.2223434250000005E-2"/>
    <n v="5"/>
    <n v="35"/>
    <n v="1"/>
    <n v="0"/>
    <s v="Monitor - no immediate intervention"/>
    <x v="3"/>
    <s v="Hyderabad"/>
    <s v="Large"/>
    <n v="2200"/>
    <n v="3.2"/>
    <d v="1899-12-30T02:30:00"/>
    <d v="1899-12-30T03:00:00"/>
    <x v="2"/>
    <b v="0"/>
  </r>
  <r>
    <s v="DS004_20260707_I07"/>
    <s v="DS004"/>
    <d v="2026-07-07T00:00:00"/>
    <n v="7"/>
    <s v="Night"/>
    <n v="2"/>
    <n v="11"/>
    <n v="10"/>
    <n v="0"/>
    <n v="1"/>
    <n v="750"/>
    <n v="0"/>
    <s v="P_DS004_025|P_DS004_028|P_DS004_031|P_DS004_034|P_DS004_001|P_DS004_004|P_DS004_007|P_DS004_010|P_DS004_013|P_DS004_019"/>
    <s v=""/>
    <s v="P_DS004_022"/>
    <n v="2"/>
    <n v="750"/>
    <n v="4450"/>
    <n v="0"/>
    <n v="48"/>
    <n v="2"/>
    <n v="7"/>
    <n v="2236.71"/>
    <n v="3.5"/>
    <n v="1118.355"/>
    <n v="12"/>
    <n v="8.1655288833333337"/>
    <n v="0"/>
    <n v="0"/>
    <n v="0"/>
    <n v="0.83055968889962761"/>
    <n v="0.375"/>
    <n v="1.2055596833333333"/>
    <n v="0"/>
    <n v="6.2683025250000002"/>
    <n v="70"/>
    <n v="40"/>
    <n v="1"/>
    <n v="1"/>
    <n v="0"/>
    <n v="0"/>
    <n v="1"/>
    <n v="0"/>
    <n v="399.24"/>
    <s v="No SLA Breach"/>
    <n v="0"/>
    <n v="1.6611193666666668"/>
    <n v="43.005824599999997"/>
    <n v="4"/>
    <n v="0"/>
    <n v="0.5"/>
    <n v="35"/>
    <n v="5.5370645555555563E-2"/>
    <n v="3.5838187166666667E-2"/>
    <n v="3"/>
    <n v="37"/>
    <n v="1"/>
    <n v="0"/>
    <s v="Investigate inventory and order-quality process"/>
    <x v="3"/>
    <s v="Hyderabad"/>
    <s v="Large"/>
    <n v="2200"/>
    <n v="3.2"/>
    <d v="1899-12-30T03:00:00"/>
    <d v="1899-12-30T03:30:00"/>
    <x v="3"/>
    <b v="0"/>
  </r>
  <r>
    <s v="DS004_20260707_I08"/>
    <s v="DS004"/>
    <d v="2026-07-07T00:00:00"/>
    <n v="8"/>
    <s v="Night"/>
    <n v="6"/>
    <n v="11"/>
    <n v="10"/>
    <n v="0"/>
    <n v="1"/>
    <n v="750"/>
    <n v="0"/>
    <s v="P_DS004_028|P_DS004_031|P_DS004_034|P_DS004_001|P_DS004_004|P_DS004_007|P_DS004_010|P_DS004_013|P_DS004_019|P_DS004_022"/>
    <s v=""/>
    <s v="P_DS004_025"/>
    <n v="6"/>
    <n v="750"/>
    <n v="3700"/>
    <n v="0"/>
    <n v="48"/>
    <n v="6"/>
    <n v="25"/>
    <n v="5713.8"/>
    <n v="4.166666666666667"/>
    <n v="952.30000000000007"/>
    <n v="12.333333333333334"/>
    <n v="9.9196749916666676"/>
    <n v="0"/>
    <n v="0"/>
    <n v="0.15103451111111113"/>
    <n v="1.1093438765708037"/>
    <n v="0.8222222222222223"/>
    <n v="2.0826006000000001"/>
    <n v="0"/>
    <n v="7.0648521583333332"/>
    <n v="210"/>
    <n v="40"/>
    <n v="0"/>
    <n v="0"/>
    <n v="0"/>
    <n v="0"/>
    <n v="0"/>
    <n v="0"/>
    <n v="0"/>
    <s v="No SLA Breach"/>
    <n v="0"/>
    <n v="6.6560632000000002"/>
    <n v="62.517692633333333"/>
    <n v="4"/>
    <n v="0"/>
    <n v="0"/>
    <n v="35"/>
    <n v="0.22186877333333335"/>
    <n v="5.2098077194444446E-2"/>
    <n v="3"/>
    <n v="37"/>
    <n v="1"/>
    <n v="0"/>
    <s v="Monitor - no immediate intervention"/>
    <x v="3"/>
    <s v="Hyderabad"/>
    <s v="Large"/>
    <n v="2200"/>
    <n v="3.2"/>
    <d v="1899-12-30T03:30:00"/>
    <d v="1899-12-30T04:00:00"/>
    <x v="3"/>
    <b v="0"/>
  </r>
  <r>
    <s v="DS004_20260707_I09"/>
    <s v="DS004"/>
    <d v="2026-07-07T00:00:00"/>
    <n v="9"/>
    <s v="Night"/>
    <n v="8"/>
    <n v="11"/>
    <n v="10"/>
    <n v="0"/>
    <n v="1"/>
    <n v="750"/>
    <n v="0"/>
    <s v="P_DS004_031|P_DS004_034|P_DS004_001|P_DS004_004|P_DS004_007|P_DS004_010|P_DS004_013|P_DS004_019|P_DS004_022|P_DS004_025"/>
    <s v=""/>
    <s v="P_DS004_028"/>
    <n v="8"/>
    <n v="750"/>
    <n v="2950"/>
    <n v="0"/>
    <n v="48"/>
    <n v="8"/>
    <n v="36"/>
    <n v="8178.75"/>
    <n v="4.5"/>
    <n v="1022.34375"/>
    <n v="12.875"/>
    <n v="12.13735328125"/>
    <n v="2"/>
    <n v="0.3642947000000003"/>
    <n v="0.53692245833333341"/>
    <n v="1.3652618704947121"/>
    <n v="0.71875"/>
    <n v="2.6209343249999999"/>
    <n v="0"/>
    <n v="8.7622522791666668"/>
    <n v="280"/>
    <n v="40"/>
    <n v="1"/>
    <n v="1"/>
    <n v="1"/>
    <n v="0"/>
    <n v="0"/>
    <n v="0"/>
    <n v="106.65"/>
    <s v="Store Not Ready for Rider"/>
    <n v="2"/>
    <n v="10.922094883333333"/>
    <n v="70.15537561666666"/>
    <n v="7"/>
    <n v="0.25"/>
    <n v="0.125"/>
    <n v="35"/>
    <n v="0.36406982944444444"/>
    <n v="5.8462813013888885E-2"/>
    <n v="4"/>
    <n v="36"/>
    <n v="1"/>
    <n v="0"/>
    <s v="Protect or increase picker capacity"/>
    <x v="3"/>
    <s v="Hyderabad"/>
    <s v="Large"/>
    <n v="2200"/>
    <n v="3.2"/>
    <d v="1899-12-30T04:00:00"/>
    <d v="1899-12-30T04:30:00"/>
    <x v="4"/>
    <b v="0"/>
  </r>
  <r>
    <s v="DS004_20260707_I10"/>
    <s v="DS004"/>
    <d v="2026-07-07T00:00:00"/>
    <n v="10"/>
    <s v="Night"/>
    <n v="15"/>
    <n v="11"/>
    <n v="10"/>
    <n v="0"/>
    <n v="1"/>
    <n v="750"/>
    <n v="0"/>
    <s v="P_DS004_034|P_DS004_001|P_DS004_004|P_DS004_007|P_DS004_010|P_DS004_013|P_DS004_019|P_DS004_022|P_DS004_025|P_DS004_028"/>
    <s v=""/>
    <s v="P_DS004_031"/>
    <n v="15"/>
    <n v="750"/>
    <n v="2200"/>
    <n v="0"/>
    <n v="48"/>
    <n v="15"/>
    <n v="67"/>
    <n v="14511.689999999999"/>
    <n v="4.4666666666666668"/>
    <n v="967.44599999999991"/>
    <n v="12.666666666666666"/>
    <n v="10.746042623333333"/>
    <n v="2"/>
    <n v="0.16189200444444449"/>
    <n v="0.1979911511111111"/>
    <n v="1.065979559012517"/>
    <n v="0.67333333333333334"/>
    <n v="1.9373040388888889"/>
    <n v="0"/>
    <n v="7.943183018888889"/>
    <n v="525"/>
    <n v="40"/>
    <n v="0"/>
    <n v="0"/>
    <n v="0"/>
    <n v="0"/>
    <n v="0"/>
    <n v="0"/>
    <n v="0"/>
    <s v="Multi-Stage / Further Investigation"/>
    <n v="1"/>
    <n v="15.98969325"/>
    <n v="196.12722636666666"/>
    <n v="10"/>
    <n v="0.13333333333333333"/>
    <n v="0"/>
    <n v="35"/>
    <n v="0.532989775"/>
    <n v="0.16343935530555556"/>
    <n v="10"/>
    <n v="30"/>
    <n v="1"/>
    <n v="0"/>
    <s v="Monitor - no immediate intervention"/>
    <x v="3"/>
    <s v="Hyderabad"/>
    <s v="Large"/>
    <n v="2200"/>
    <n v="3.2"/>
    <d v="1899-12-30T04:30:00"/>
    <d v="1899-12-30T05:00:00"/>
    <x v="4"/>
    <b v="0"/>
  </r>
  <r>
    <s v="DS004_20260707_I11"/>
    <s v="DS004"/>
    <d v="2026-07-07T00:00:00"/>
    <n v="11"/>
    <s v="Night"/>
    <n v="6"/>
    <n v="11"/>
    <n v="10"/>
    <n v="0"/>
    <n v="1"/>
    <n v="750"/>
    <n v="0"/>
    <s v="P_DS004_001|P_DS004_004|P_DS004_007|P_DS004_010|P_DS004_013|P_DS004_019|P_DS004_022|P_DS004_025|P_DS004_028|P_DS004_031"/>
    <s v=""/>
    <s v="P_DS004_034"/>
    <n v="6"/>
    <n v="750"/>
    <n v="1450"/>
    <n v="0"/>
    <n v="48"/>
    <n v="6"/>
    <n v="29"/>
    <n v="6963.53"/>
    <n v="4.833333333333333"/>
    <n v="1160.5883333333334"/>
    <n v="12.833333333333334"/>
    <n v="11.540498697222224"/>
    <n v="1"/>
    <n v="0.17945755833333354"/>
    <n v="0.10948916666666665"/>
    <n v="1.3564341363777659"/>
    <n v="0.45"/>
    <n v="1.9159232972222222"/>
    <n v="0"/>
    <n v="8.7384642777777781"/>
    <n v="210"/>
    <n v="40"/>
    <n v="0"/>
    <n v="0"/>
    <n v="0"/>
    <n v="0"/>
    <n v="0"/>
    <n v="0"/>
    <n v="0"/>
    <s v="Store Not Ready for Rider"/>
    <n v="1"/>
    <n v="8.1386047833333333"/>
    <n v="86.169374316666662"/>
    <n v="8"/>
    <n v="0.16666666666666666"/>
    <n v="0"/>
    <n v="35"/>
    <n v="0.2712868261111111"/>
    <n v="7.1807811930555548E-2"/>
    <n v="5"/>
    <n v="35"/>
    <n v="1"/>
    <n v="0"/>
    <s v="Protect or increase picker capacity"/>
    <x v="3"/>
    <s v="Hyderabad"/>
    <s v="Large"/>
    <n v="2200"/>
    <n v="3.2"/>
    <d v="1899-12-30T05:00:00"/>
    <d v="1899-12-30T05:30:00"/>
    <x v="5"/>
    <b v="0"/>
  </r>
  <r>
    <s v="DS004_20260707_I12"/>
    <s v="DS004"/>
    <d v="2026-07-07T00:00:00"/>
    <n v="12"/>
    <s v="Night"/>
    <n v="14"/>
    <n v="11"/>
    <n v="10"/>
    <n v="0"/>
    <n v="1"/>
    <n v="750"/>
    <n v="0"/>
    <s v="P_DS004_004|P_DS004_007|P_DS004_010|P_DS004_013|P_DS004_019|P_DS004_022|P_DS004_025|P_DS004_028|P_DS004_031|P_DS004_034"/>
    <s v=""/>
    <s v="P_DS004_001"/>
    <n v="14"/>
    <n v="750"/>
    <n v="700"/>
    <n v="0"/>
    <n v="48"/>
    <n v="14"/>
    <n v="71"/>
    <n v="16174.36"/>
    <n v="5.0714285714285712"/>
    <n v="1155.3114285714287"/>
    <n v="12.428571428571429"/>
    <n v="12.462874769047618"/>
    <n v="7"/>
    <n v="1.2260085309523807"/>
    <n v="1.8542998035714287"/>
    <n v="1.3178336022195858"/>
    <n v="0.57976190476190481"/>
    <n v="3.7518953083333337"/>
    <n v="0"/>
    <n v="7.8121699297619047"/>
    <n v="490"/>
    <n v="40"/>
    <n v="0"/>
    <n v="0"/>
    <n v="0"/>
    <n v="0"/>
    <n v="0"/>
    <n v="0"/>
    <n v="0"/>
    <s v="Store Not Ready for Rider"/>
    <n v="7"/>
    <n v="18.449670333333334"/>
    <n v="184.0900915"/>
    <n v="12"/>
    <n v="0.5"/>
    <n v="0"/>
    <n v="35"/>
    <n v="0.61498901111111115"/>
    <n v="0.15340840958333332"/>
    <n v="9"/>
    <n v="31"/>
    <n v="1"/>
    <n v="0"/>
    <s v="Protect or increase picker capacity"/>
    <x v="3"/>
    <s v="Hyderabad"/>
    <s v="Large"/>
    <n v="2200"/>
    <n v="3.2"/>
    <d v="1899-12-30T05:30:00"/>
    <d v="1899-12-30T06:00:00"/>
    <x v="5"/>
    <b v="0"/>
  </r>
  <r>
    <s v="DS004_20260707_I13"/>
    <s v="DS004"/>
    <d v="2026-07-07T00:00:00"/>
    <n v="13"/>
    <s v="Morning"/>
    <n v="13"/>
    <n v="11"/>
    <n v="3"/>
    <n v="2"/>
    <n v="6"/>
    <n v="225"/>
    <n v="1"/>
    <s v="P_DS004_007|P_DS004_010|P_DS004_013"/>
    <s v="P_DS004_019|P_DS004_022"/>
    <s v="P_DS004_025|P_DS004_028|P_DS004_031|P_DS004_034|P_DS004_001|P_DS004_004"/>
    <n v="2.1666666666666665"/>
    <n v="225"/>
    <n v="475"/>
    <n v="1"/>
    <n v="47"/>
    <n v="13"/>
    <n v="72"/>
    <n v="18261.45"/>
    <n v="5.5384615384615383"/>
    <n v="1404.7269230769232"/>
    <n v="11.923076923076923"/>
    <n v="10.248980844871795"/>
    <n v="2"/>
    <n v="9.8768564102564058E-2"/>
    <n v="0"/>
    <n v="1.4541793771394007"/>
    <n v="0.64615384615384619"/>
    <n v="2.1003332153846155"/>
    <n v="0"/>
    <n v="7.2217245448717948"/>
    <n v="455"/>
    <n v="40"/>
    <n v="1"/>
    <n v="1"/>
    <n v="1"/>
    <n v="0"/>
    <n v="0"/>
    <n v="0"/>
    <n v="292.04000000000002"/>
    <s v="Last-Mile Travel"/>
    <n v="1"/>
    <n v="16.3581845"/>
    <n v="119.50237381666666"/>
    <n v="8"/>
    <n v="0.15384615384615385"/>
    <n v="7.6923076923076927E-2"/>
    <n v="35"/>
    <n v="9.0878802777777781E-2"/>
    <n v="9.9585311513888886E-2"/>
    <n v="6"/>
    <n v="34"/>
    <n v="1"/>
    <n v="5"/>
    <s v="Recover overdue put-away workload"/>
    <x v="3"/>
    <s v="Hyderabad"/>
    <s v="Large"/>
    <n v="2200"/>
    <n v="3.2"/>
    <d v="1899-12-30T06:00:00"/>
    <d v="1899-12-30T06:30:00"/>
    <x v="6"/>
    <b v="0"/>
  </r>
  <r>
    <s v="DS004_20260707_I14"/>
    <s v="DS004"/>
    <d v="2026-07-07T00:00:00"/>
    <n v="14"/>
    <s v="Morning"/>
    <n v="11"/>
    <n v="11"/>
    <n v="3"/>
    <n v="2"/>
    <n v="6"/>
    <n v="225"/>
    <n v="1"/>
    <s v="P_DS004_010|P_DS004_013|P_DS004_019"/>
    <s v="P_DS004_022|P_DS004_025"/>
    <s v="P_DS004_028|P_DS004_031|P_DS004_034|P_DS004_001|P_DS004_004|P_DS004_007"/>
    <n v="1.8333333333333333"/>
    <n v="225"/>
    <n v="250"/>
    <n v="1"/>
    <n v="46"/>
    <n v="11"/>
    <n v="64"/>
    <n v="16100.119999999999"/>
    <n v="5.8181818181818183"/>
    <n v="1463.6472727272726"/>
    <n v="12.909090909090908"/>
    <n v="11.34204938939394"/>
    <n v="2"/>
    <n v="0.17323853333333328"/>
    <n v="0"/>
    <n v="1.6429797805998787"/>
    <n v="0.56212121212121213"/>
    <n v="2.2051009848484848"/>
    <n v="0"/>
    <n v="8.1536150651515147"/>
    <n v="385"/>
    <n v="40"/>
    <n v="1"/>
    <n v="1"/>
    <n v="0"/>
    <n v="0"/>
    <n v="1"/>
    <n v="0"/>
    <n v="403.36"/>
    <s v="Store Not Ready for Rider"/>
    <n v="2"/>
    <n v="20.618924799999998"/>
    <n v="156.2603981"/>
    <n v="9"/>
    <n v="0.18181818181818182"/>
    <n v="9.0909090909090912E-2"/>
    <n v="35"/>
    <n v="0.11454958222222221"/>
    <n v="0.13021699841666667"/>
    <n v="8"/>
    <n v="32"/>
    <n v="1"/>
    <n v="5"/>
    <s v="Protect or increase picker capacity"/>
    <x v="3"/>
    <s v="Hyderabad"/>
    <s v="Large"/>
    <n v="2200"/>
    <n v="3.2"/>
    <d v="1899-12-30T06:30:00"/>
    <d v="1899-12-30T07:00:00"/>
    <x v="6"/>
    <b v="0"/>
  </r>
  <r>
    <s v="DS004_20260707_I15"/>
    <s v="DS004"/>
    <d v="2026-07-07T00:00:00"/>
    <n v="15"/>
    <s v="Morning"/>
    <n v="22"/>
    <n v="11"/>
    <n v="3"/>
    <n v="2"/>
    <n v="6"/>
    <n v="225"/>
    <n v="1"/>
    <s v="P_DS004_013|P_DS004_019|P_DS004_022"/>
    <s v="P_DS004_025|P_DS004_028"/>
    <s v="P_DS004_031|P_DS004_034|P_DS004_001|P_DS004_004|P_DS004_007|P_DS004_010"/>
    <n v="3.6666666666666665"/>
    <n v="225"/>
    <n v="25"/>
    <n v="1"/>
    <n v="45"/>
    <n v="22"/>
    <n v="114"/>
    <n v="27716.54"/>
    <n v="5.1818181818181817"/>
    <n v="1259.8427272727274"/>
    <n v="12.181818181818182"/>
    <n v="10.136824784090908"/>
    <n v="4"/>
    <n v="0.15429975833333323"/>
    <n v="0"/>
    <n v="1.3772483005871601"/>
    <n v="0.66212121212121211"/>
    <n v="2.0393695053030303"/>
    <n v="0"/>
    <n v="7.3285158787878792"/>
    <n v="770"/>
    <n v="40"/>
    <n v="0"/>
    <n v="0"/>
    <n v="0"/>
    <n v="0"/>
    <n v="0"/>
    <n v="0"/>
    <n v="0"/>
    <s v="Store Not Ready for Rider"/>
    <n v="4"/>
    <n v="30.11410025"/>
    <n v="218.24630200000001"/>
    <n v="14"/>
    <n v="0.18181818181818182"/>
    <n v="0"/>
    <n v="35"/>
    <n v="0.16730055694444446"/>
    <n v="0.18187191833333335"/>
    <n v="11"/>
    <n v="29"/>
    <n v="2"/>
    <n v="4"/>
    <s v="Protect or increase picker capacity"/>
    <x v="3"/>
    <s v="Hyderabad"/>
    <s v="Large"/>
    <n v="2200"/>
    <n v="3.2"/>
    <d v="1899-12-30T07:00:00"/>
    <d v="1899-12-30T07:30:00"/>
    <x v="7"/>
    <b v="0"/>
  </r>
  <r>
    <s v="DS004_20260707_I16"/>
    <s v="DS004"/>
    <d v="2026-07-07T00:00:00"/>
    <n v="16"/>
    <s v="Morning"/>
    <n v="46"/>
    <n v="11"/>
    <n v="3"/>
    <n v="2"/>
    <n v="6"/>
    <n v="225"/>
    <n v="1"/>
    <s v="P_DS004_019|P_DS004_022|P_DS004_025"/>
    <s v="P_DS004_028|P_DS004_031"/>
    <s v="P_DS004_034|P_DS004_001|P_DS004_004|P_DS004_007|P_DS004_010|P_DS004_013"/>
    <n v="7.666666666666667"/>
    <n v="25"/>
    <n v="0"/>
    <n v="1"/>
    <n v="44"/>
    <n v="46"/>
    <n v="227"/>
    <n v="54695.8"/>
    <n v="4.9347826086956523"/>
    <n v="1189.0391304347827"/>
    <n v="12.891304347826088"/>
    <n v="10.779134574637681"/>
    <n v="8"/>
    <n v="0.11893688623188399"/>
    <n v="0"/>
    <n v="1.328476454348664"/>
    <n v="0.59855072463768111"/>
    <n v="1.9270271695652175"/>
    <n v="0"/>
    <n v="7.9111653666666664"/>
    <n v="1610"/>
    <n v="40"/>
    <n v="3"/>
    <n v="3"/>
    <n v="1"/>
    <n v="2"/>
    <n v="0"/>
    <n v="0"/>
    <n v="550.55999999999995"/>
    <s v="Store Not Ready for Rider"/>
    <n v="7"/>
    <n v="60.679757466666665"/>
    <n v="515.77718348333337"/>
    <n v="34"/>
    <n v="0.17391304347826086"/>
    <n v="6.5217391304347824E-2"/>
    <n v="35"/>
    <n v="0.33710976370370371"/>
    <n v="0.42981431956944449"/>
    <n v="25"/>
    <n v="15"/>
    <n v="3"/>
    <n v="3"/>
    <s v="Protect or increase picker capacity"/>
    <x v="3"/>
    <s v="Hyderabad"/>
    <s v="Large"/>
    <n v="2200"/>
    <n v="3.2"/>
    <d v="1899-12-30T07:30:00"/>
    <d v="1899-12-30T08:00:00"/>
    <x v="7"/>
    <b v="0"/>
  </r>
  <r>
    <s v="DS004_20260707_I17"/>
    <s v="DS004"/>
    <d v="2026-07-07T00:00:00"/>
    <n v="17"/>
    <s v="Morning"/>
    <n v="45"/>
    <n v="20"/>
    <n v="3"/>
    <n v="2"/>
    <n v="15"/>
    <n v="225"/>
    <n v="1"/>
    <s v="P_DS004_032|P_DS004_034|P_DS004_035"/>
    <s v="P_DS004_001|P_DS004_004"/>
    <s v="P_DS004_005|P_DS004_007|P_DS004_008|P_DS004_010|P_DS004_011|P_DS004_013|P_DS004_014|P_DS004_017|P_DS004_019|P_DS004_020|P_DS004_022|P_DS004_025|P_DS004_028|P_DS004_029|P_DS004_031"/>
    <n v="3"/>
    <n v="0"/>
    <n v="0"/>
    <n v="1"/>
    <n v="43"/>
    <n v="45"/>
    <n v="217"/>
    <n v="47526.98"/>
    <n v="4.822222222222222"/>
    <n v="1056.1551111111112"/>
    <n v="12.4"/>
    <n v="10.467706134074074"/>
    <n v="11"/>
    <n v="0.14344251666666669"/>
    <n v="0"/>
    <n v="1.2560982216612528"/>
    <n v="0.66629629629629628"/>
    <n v="1.922394508888889"/>
    <n v="0"/>
    <n v="7.6449412470370373"/>
    <n v="1575"/>
    <n v="73"/>
    <n v="2"/>
    <n v="2"/>
    <n v="0"/>
    <n v="1"/>
    <n v="1"/>
    <n v="0"/>
    <n v="755.19"/>
    <s v="Store Not Ready for Rider"/>
    <n v="6"/>
    <n v="54.597015883333334"/>
    <n v="506.11619524999998"/>
    <n v="38"/>
    <n v="0.24444444444444444"/>
    <n v="4.4444444444444446E-2"/>
    <n v="35"/>
    <n v="0.12132670196296297"/>
    <n v="0.2311032855022831"/>
    <n v="25"/>
    <n v="48"/>
    <n v="3"/>
    <n v="12"/>
    <s v="Protect or increase picker capacity"/>
    <x v="3"/>
    <s v="Hyderabad"/>
    <s v="Large"/>
    <n v="2200"/>
    <n v="3.2"/>
    <d v="1899-12-30T08:00:00"/>
    <d v="1899-12-30T08:30:00"/>
    <x v="8"/>
    <b v="0"/>
  </r>
  <r>
    <s v="DS004_20260707_I18"/>
    <s v="DS004"/>
    <d v="2026-07-07T00:00:00"/>
    <n v="18"/>
    <s v="Morning"/>
    <n v="62"/>
    <n v="19"/>
    <n v="3"/>
    <n v="2"/>
    <n v="14"/>
    <n v="225"/>
    <n v="1"/>
    <s v="P_DS004_035|P_DS004_001|P_DS004_004"/>
    <s v="P_DS004_005|P_DS004_007"/>
    <s v="P_DS004_008|P_DS004_010|P_DS004_011|P_DS004_013|P_DS004_014|P_DS004_017|P_DS004_019|P_DS004_020|P_DS004_022|P_DS004_025|P_DS004_029|P_DS004_031|P_DS004_032|P_DS004_034"/>
    <n v="4.4285714285714288"/>
    <n v="0"/>
    <n v="0"/>
    <n v="1"/>
    <n v="42"/>
    <n v="62"/>
    <n v="283"/>
    <n v="62553.78"/>
    <n v="4.564516129032258"/>
    <n v="1008.9319354838709"/>
    <n v="12.403225806451612"/>
    <n v="10.386617640053764"/>
    <n v="6"/>
    <n v="6.8269473118279578E-2"/>
    <n v="0"/>
    <n v="1.1160857680919229"/>
    <n v="0.61989247311827955"/>
    <n v="1.7359782333333333"/>
    <n v="0"/>
    <n v="7.7906931637096779"/>
    <n v="2170"/>
    <n v="73"/>
    <n v="3"/>
    <n v="3"/>
    <n v="1"/>
    <n v="1"/>
    <n v="1"/>
    <n v="0"/>
    <n v="933.18"/>
    <s v="Last-Mile Travel"/>
    <n v="3"/>
    <n v="71.047304783333331"/>
    <n v="575.5106790333333"/>
    <n v="33"/>
    <n v="9.6774193548387094E-2"/>
    <n v="4.8387096774193547E-2"/>
    <n v="35"/>
    <n v="0.16916024948412697"/>
    <n v="0.26279026439878234"/>
    <n v="28"/>
    <n v="45"/>
    <n v="4"/>
    <n v="10"/>
    <s v="Monitor - no immediate intervention"/>
    <x v="3"/>
    <s v="Hyderabad"/>
    <s v="Large"/>
    <n v="2200"/>
    <n v="3.2"/>
    <d v="1899-12-30T08:30:00"/>
    <d v="1899-12-30T09:00:00"/>
    <x v="8"/>
    <b v="0"/>
  </r>
  <r>
    <s v="DS004_20260707_I19"/>
    <s v="DS004"/>
    <d v="2026-07-07T00:00:00"/>
    <n v="19"/>
    <s v="Morning"/>
    <n v="45"/>
    <n v="9"/>
    <n v="0"/>
    <n v="2"/>
    <n v="7"/>
    <n v="0"/>
    <n v="1"/>
    <s v=""/>
    <s v="P_DS004_008|P_DS004_011"/>
    <s v="P_DS004_014|P_DS004_017|P_DS004_020|P_DS004_029|P_DS004_032|P_DS004_035|P_DS004_005"/>
    <n v="6.4285714285714288"/>
    <n v="0"/>
    <n v="0"/>
    <n v="1"/>
    <n v="41"/>
    <n v="45"/>
    <n v="225"/>
    <n v="56063.14"/>
    <n v="5"/>
    <n v="1245.8475555555556"/>
    <n v="13.111111111111111"/>
    <n v="10.462833366666667"/>
    <n v="4"/>
    <n v="0.10153847407407399"/>
    <n v="0"/>
    <n v="1.2436016644220409"/>
    <n v="0.63"/>
    <n v="1.8736016548148149"/>
    <n v="0"/>
    <n v="7.6870094803703699"/>
    <n v="1575"/>
    <n v="34"/>
    <n v="1"/>
    <n v="1"/>
    <n v="0"/>
    <n v="1"/>
    <n v="0"/>
    <n v="0"/>
    <n v="294.77999999999997"/>
    <s v="Last-Mile Travel"/>
    <n v="2"/>
    <n v="55.299617733333335"/>
    <n v="698.06938226666671"/>
    <n v="47"/>
    <n v="8.8888888888888892E-2"/>
    <n v="2.2222222222222223E-2"/>
    <n v="35"/>
    <n v="0.26333151301587304"/>
    <n v="0.68438174732026147"/>
    <n v="34"/>
    <n v="0"/>
    <n v="3"/>
    <n v="4"/>
    <s v="Monitor - no immediate intervention"/>
    <x v="3"/>
    <s v="Hyderabad"/>
    <s v="Large"/>
    <n v="2200"/>
    <n v="3.2"/>
    <d v="1899-12-30T09:00:00"/>
    <d v="1899-12-30T09:30:00"/>
    <x v="9"/>
    <b v="0"/>
  </r>
  <r>
    <s v="DS004_20260707_I20"/>
    <s v="DS004"/>
    <d v="2026-07-07T00:00:00"/>
    <n v="20"/>
    <s v="Morning"/>
    <n v="43"/>
    <n v="9"/>
    <n v="0"/>
    <n v="2"/>
    <n v="7"/>
    <n v="0"/>
    <n v="1"/>
    <s v=""/>
    <s v="P_DS004_011|P_DS004_014"/>
    <s v="P_DS004_017|P_DS004_020|P_DS004_029|P_DS004_032|P_DS004_035|P_DS004_005|P_DS004_008"/>
    <n v="6.1428571428571432"/>
    <n v="0"/>
    <n v="0"/>
    <n v="1"/>
    <n v="40"/>
    <n v="43"/>
    <n v="219"/>
    <n v="51641.54"/>
    <n v="5.0930232558139537"/>
    <n v="1200.9660465116278"/>
    <n v="13.209302325581396"/>
    <n v="11.076853416666667"/>
    <n v="3"/>
    <n v="0.13631662131782943"/>
    <n v="0"/>
    <n v="1.263925085033377"/>
    <n v="0.63875968992248056"/>
    <n v="1.902684765891473"/>
    <n v="0"/>
    <n v="8.3416105019379838"/>
    <n v="1505"/>
    <n v="34"/>
    <n v="1"/>
    <n v="1"/>
    <n v="0"/>
    <n v="0"/>
    <n v="1"/>
    <n v="0"/>
    <n v="81.819999999999993"/>
    <s v="Last-Mile Travel"/>
    <n v="2"/>
    <n v="54.855486983333336"/>
    <n v="542.55888313333332"/>
    <n v="32"/>
    <n v="6.9767441860465115E-2"/>
    <n v="2.3255813953488372E-2"/>
    <n v="35"/>
    <n v="0.26121660468253971"/>
    <n v="0.53192047366013073"/>
    <n v="26"/>
    <n v="8"/>
    <n v="3"/>
    <n v="4"/>
    <s v="Monitor - no immediate intervention"/>
    <x v="3"/>
    <s v="Hyderabad"/>
    <s v="Large"/>
    <n v="2200"/>
    <n v="3.2"/>
    <d v="1899-12-30T09:30:00"/>
    <d v="1899-12-30T10:00:00"/>
    <x v="9"/>
    <b v="0"/>
  </r>
  <r>
    <s v="DS004_20260707_I21"/>
    <s v="DS004"/>
    <d v="2026-07-07T00:00:00"/>
    <n v="21"/>
    <s v="Morning"/>
    <n v="40"/>
    <n v="9"/>
    <n v="0"/>
    <n v="2"/>
    <n v="7"/>
    <n v="0"/>
    <n v="1"/>
    <s v=""/>
    <s v="P_DS004_014|P_DS004_017"/>
    <s v="P_DS004_020|P_DS004_029|P_DS004_032|P_DS004_035|P_DS004_005|P_DS004_008|P_DS004_011"/>
    <n v="5.7142857142857144"/>
    <n v="0"/>
    <n v="0"/>
    <n v="1"/>
    <n v="39"/>
    <n v="40"/>
    <n v="216"/>
    <n v="51473.31"/>
    <n v="5.4"/>
    <n v="1286.83275"/>
    <n v="13.05"/>
    <n v="10.698315961666667"/>
    <n v="4"/>
    <n v="0.1075564125"/>
    <n v="0"/>
    <n v="1.4289775645806766"/>
    <n v="0.60875000000000001"/>
    <n v="2.0377275562500001"/>
    <n v="0"/>
    <n v="7.8097550654166668"/>
    <n v="1400"/>
    <n v="34"/>
    <n v="2"/>
    <n v="2"/>
    <n v="0"/>
    <n v="0"/>
    <n v="2"/>
    <n v="0"/>
    <n v="205.67000000000002"/>
    <s v="Store Not Ready for Rider"/>
    <n v="4"/>
    <n v="57.271564300000001"/>
    <n v="499.09947211666667"/>
    <n v="27"/>
    <n v="0.1"/>
    <n v="0.05"/>
    <n v="35"/>
    <n v="0.27272173476190475"/>
    <n v="0.48931320795751637"/>
    <n v="24"/>
    <n v="10"/>
    <n v="3"/>
    <n v="4"/>
    <s v="Investigate inventory and order-quality process"/>
    <x v="3"/>
    <s v="Hyderabad"/>
    <s v="Large"/>
    <n v="2200"/>
    <n v="3.2"/>
    <d v="1899-12-30T10:00:00"/>
    <d v="1899-12-30T10:30:00"/>
    <x v="10"/>
    <b v="0"/>
  </r>
  <r>
    <s v="DS004_20260707_I22"/>
    <s v="DS004"/>
    <d v="2026-07-07T00:00:00"/>
    <n v="22"/>
    <s v="Morning"/>
    <n v="49"/>
    <n v="9"/>
    <n v="0"/>
    <n v="2"/>
    <n v="7"/>
    <n v="0"/>
    <n v="1"/>
    <s v=""/>
    <s v="P_DS004_017|P_DS004_020"/>
    <s v="P_DS004_029|P_DS004_032|P_DS004_035|P_DS004_005|P_DS004_008|P_DS004_011|P_DS004_014"/>
    <n v="7"/>
    <n v="0"/>
    <n v="0"/>
    <n v="1"/>
    <n v="38"/>
    <n v="49"/>
    <n v="253"/>
    <n v="60415.72"/>
    <n v="5.1632653061224492"/>
    <n v="1232.9738775510205"/>
    <n v="13.36734693877551"/>
    <n v="10.82183411802721"/>
    <n v="3"/>
    <n v="4.4127384353741451E-2"/>
    <n v="1.0078197959183674E-2"/>
    <n v="1.376691902743342"/>
    <n v="0.65170068027210881"/>
    <n v="2.0384707727891156"/>
    <n v="0"/>
    <n v="7.9139755819727888"/>
    <n v="1715"/>
    <n v="34"/>
    <n v="5"/>
    <n v="5"/>
    <n v="3"/>
    <n v="0"/>
    <n v="2"/>
    <n v="0"/>
    <n v="1665.6799999999998"/>
    <s v="Last-Mile Travel"/>
    <n v="2"/>
    <n v="66.74145145"/>
    <n v="571.61531051666668"/>
    <n v="31"/>
    <n v="6.1224489795918366E-2"/>
    <n v="0.10204081632653061"/>
    <n v="35"/>
    <n v="0.31781643547619048"/>
    <n v="0.5604071671732026"/>
    <n v="28"/>
    <n v="6"/>
    <n v="4"/>
    <n v="3"/>
    <s v="Investigate inventory and order-quality process"/>
    <x v="3"/>
    <s v="Hyderabad"/>
    <s v="Large"/>
    <n v="2200"/>
    <n v="3.2"/>
    <d v="1899-12-30T10:30:00"/>
    <d v="1899-12-30T11:00:00"/>
    <x v="10"/>
    <b v="0"/>
  </r>
  <r>
    <s v="DS004_20260707_I23"/>
    <s v="DS004"/>
    <d v="2026-07-07T00:00:00"/>
    <n v="23"/>
    <s v="Lunch"/>
    <n v="40"/>
    <n v="9"/>
    <n v="0"/>
    <n v="0"/>
    <n v="9"/>
    <n v="0"/>
    <n v="0"/>
    <s v=""/>
    <s v=""/>
    <s v="P_DS004_020|P_DS004_029|P_DS004_032|P_DS004_035|P_DS004_005|P_DS004_008|P_DS004_011|P_DS004_014|P_DS004_017"/>
    <n v="4.4444444444444446"/>
    <n v="0"/>
    <n v="0"/>
    <n v="0"/>
    <n v="38"/>
    <n v="40"/>
    <n v="223"/>
    <n v="53267.34"/>
    <n v="5.5750000000000002"/>
    <n v="1331.6834999999999"/>
    <n v="12.525"/>
    <n v="10.373115369583333"/>
    <n v="5"/>
    <n v="0.19225619583333325"/>
    <n v="0"/>
    <n v="1.4816599858855581"/>
    <n v="0.5558333333333334"/>
    <n v="2.0374933099999999"/>
    <n v="0"/>
    <n v="7.3918720500000008"/>
    <n v="1400"/>
    <n v="34"/>
    <n v="0"/>
    <n v="0"/>
    <n v="0"/>
    <n v="0"/>
    <n v="0"/>
    <n v="0"/>
    <n v="0"/>
    <s v="Store Not Ready for Rider"/>
    <n v="5"/>
    <n v="58.258454933333333"/>
    <n v="519.02917009999999"/>
    <n v="28"/>
    <n v="0.125"/>
    <n v="0"/>
    <n v="35"/>
    <n v="0.21577205530864196"/>
    <n v="0.50885212754901965"/>
    <n v="25"/>
    <n v="9"/>
    <n v="3"/>
    <n v="6"/>
    <s v="Monitor - no immediate intervention"/>
    <x v="3"/>
    <s v="Hyderabad"/>
    <s v="Large"/>
    <n v="2200"/>
    <n v="3.2"/>
    <d v="1899-12-30T11:00:00"/>
    <d v="1899-12-30T11:30:00"/>
    <x v="11"/>
    <b v="0"/>
  </r>
  <r>
    <s v="DS004_20260707_I24"/>
    <s v="DS004"/>
    <d v="2026-07-07T00:00:00"/>
    <n v="24"/>
    <s v="Lunch"/>
    <n v="71"/>
    <n v="9"/>
    <n v="0"/>
    <n v="0"/>
    <n v="9"/>
    <n v="0"/>
    <n v="0"/>
    <s v=""/>
    <s v=""/>
    <s v="P_DS004_029|P_DS004_032|P_DS004_035|P_DS004_005|P_DS004_008|P_DS004_011|P_DS004_014|P_DS004_017|P_DS004_020"/>
    <n v="7.8888888888888893"/>
    <n v="0"/>
    <n v="0"/>
    <n v="0"/>
    <n v="38"/>
    <n v="71"/>
    <n v="361"/>
    <n v="75489.930000000008"/>
    <n v="5.084507042253521"/>
    <n v="1063.2384507042254"/>
    <n v="14.929577464788732"/>
    <n v="10.887075797887324"/>
    <n v="0"/>
    <n v="0"/>
    <n v="0"/>
    <n v="1.3106886572504592"/>
    <n v="0.6276995305164319"/>
    <n v="1.5689486730046949"/>
    <n v="7.5560047887323942E-2"/>
    <n v="7.9501228664319239"/>
    <n v="2485"/>
    <n v="34"/>
    <n v="0"/>
    <n v="0"/>
    <n v="0"/>
    <n v="0"/>
    <n v="0"/>
    <n v="0"/>
    <n v="0"/>
    <s v="No SLA Breach"/>
    <n v="0"/>
    <n v="93.554376733333328"/>
    <n v="726.78278036666666"/>
    <n v="34"/>
    <n v="0"/>
    <n v="0"/>
    <n v="35"/>
    <n v="0.34649769160493826"/>
    <n v="0.71253213761437906"/>
    <n v="35"/>
    <n v="-1"/>
    <n v="5"/>
    <n v="4"/>
    <s v="Review rider roster against workload"/>
    <x v="3"/>
    <s v="Hyderabad"/>
    <s v="Large"/>
    <n v="2200"/>
    <n v="3.2"/>
    <d v="1899-12-30T11:30:00"/>
    <d v="1899-12-30T12:00:00"/>
    <x v="11"/>
    <b v="0"/>
  </r>
  <r>
    <s v="DS004_20260707_I25"/>
    <s v="DS004"/>
    <d v="2026-07-07T00:00:00"/>
    <n v="25"/>
    <s v="Lunch"/>
    <n v="87"/>
    <n v="9"/>
    <n v="0"/>
    <n v="0"/>
    <n v="9"/>
    <n v="0"/>
    <n v="0"/>
    <s v=""/>
    <s v=""/>
    <s v="P_DS004_032|P_DS004_035|P_DS004_005|P_DS004_008|P_DS004_011|P_DS004_014|P_DS004_017|P_DS004_020|P_DS004_029"/>
    <n v="9.6666666666666661"/>
    <n v="0"/>
    <n v="0"/>
    <n v="0"/>
    <n v="38"/>
    <n v="87"/>
    <n v="426"/>
    <n v="99481.06"/>
    <n v="4.8965517241379306"/>
    <n v="1143.460459770115"/>
    <n v="17.367816091954023"/>
    <n v="13.829413672413793"/>
    <n v="0"/>
    <n v="0"/>
    <n v="1.195137356321839E-3"/>
    <n v="1.2985195528220606"/>
    <n v="0.60555555555555551"/>
    <n v="8.5760426053639843E-2"/>
    <n v="2.766433137356322"/>
    <n v="8.2239938063218379"/>
    <n v="3480"/>
    <n v="34"/>
    <n v="2"/>
    <n v="2"/>
    <n v="0"/>
    <n v="1"/>
    <n v="1"/>
    <n v="0"/>
    <n v="431.77"/>
    <s v="No SLA Breach"/>
    <n v="0"/>
    <n v="112.59159286666667"/>
    <n v="944.35511231666669"/>
    <n v="34"/>
    <n v="0"/>
    <n v="2.2988505747126436E-2"/>
    <n v="40"/>
    <n v="0.41700589950617284"/>
    <n v="0.92583834540849674"/>
    <n v="45"/>
    <n v="-11"/>
    <n v="6"/>
    <n v="3"/>
    <s v="Review rider roster against workload"/>
    <x v="3"/>
    <s v="Hyderabad"/>
    <s v="Large"/>
    <n v="2200"/>
    <n v="3.2"/>
    <d v="1899-12-30T12:00:00"/>
    <d v="1899-12-30T12:30:00"/>
    <x v="12"/>
    <b v="1"/>
  </r>
  <r>
    <s v="DS004_20260707_I26"/>
    <s v="DS004"/>
    <d v="2026-07-07T00:00:00"/>
    <n v="26"/>
    <s v="Lunch"/>
    <n v="99"/>
    <n v="9"/>
    <n v="0"/>
    <n v="0"/>
    <n v="9"/>
    <n v="0"/>
    <n v="0"/>
    <s v=""/>
    <s v=""/>
    <s v="P_DS004_035|P_DS004_005|P_DS004_008|P_DS004_011|P_DS004_014|P_DS004_017|P_DS004_020|P_DS004_029|P_DS004_032"/>
    <n v="11"/>
    <n v="0"/>
    <n v="0"/>
    <n v="0"/>
    <n v="38"/>
    <n v="99"/>
    <n v="458"/>
    <n v="101553.64"/>
    <n v="4.6262626262626263"/>
    <n v="1025.7943434343433"/>
    <n v="17.757575757575758"/>
    <n v="18.723709363131313"/>
    <n v="52"/>
    <n v="1.7294831277777776"/>
    <n v="0"/>
    <n v="1.2108705316154964"/>
    <n v="0.67457912457912461"/>
    <n v="0"/>
    <n v="8.1437432513468018"/>
    <n v="7.8024289055555549"/>
    <n v="3960"/>
    <n v="34"/>
    <n v="4"/>
    <n v="4"/>
    <n v="1"/>
    <n v="2"/>
    <n v="1"/>
    <n v="0"/>
    <n v="412.41999999999996"/>
    <s v="Rider Supply / Availability"/>
    <n v="52"/>
    <n v="121.13333335"/>
    <n v="949.95481188333338"/>
    <n v="34"/>
    <n v="0.5252525252525253"/>
    <n v="4.0404040404040407E-2"/>
    <n v="40"/>
    <n v="0.44864197537037037"/>
    <n v="0.93132824694444449"/>
    <n v="46"/>
    <n v="-12"/>
    <n v="6"/>
    <n v="3"/>
    <s v="Add or rebalance riders in this interval"/>
    <x v="3"/>
    <s v="Hyderabad"/>
    <s v="Large"/>
    <n v="2200"/>
    <n v="3.2"/>
    <d v="1899-12-30T12:30:00"/>
    <d v="1899-12-30T13:00:00"/>
    <x v="12"/>
    <b v="1"/>
  </r>
  <r>
    <s v="DS004_20260707_I27"/>
    <s v="DS004"/>
    <d v="2026-07-07T00:00:00"/>
    <n v="27"/>
    <s v="Lunch"/>
    <n v="91"/>
    <n v="9"/>
    <n v="0"/>
    <n v="0"/>
    <n v="9"/>
    <n v="0"/>
    <n v="0"/>
    <s v=""/>
    <s v=""/>
    <s v="P_DS004_005|P_DS004_008|P_DS004_011|P_DS004_014|P_DS004_017|P_DS004_020|P_DS004_029|P_DS004_032|P_DS004_035"/>
    <n v="10.111111111111111"/>
    <n v="0"/>
    <n v="0"/>
    <n v="0"/>
    <n v="38"/>
    <n v="91"/>
    <n v="459"/>
    <n v="103405.51"/>
    <n v="5.0439560439560438"/>
    <n v="1136.3242857142857"/>
    <n v="17.241758241758241"/>
    <n v="27.815587606227108"/>
    <n v="91"/>
    <n v="10.573829364468864"/>
    <n v="3.9064691025641023E-2"/>
    <n v="1.342804118556912"/>
    <n v="0.69340659340659339"/>
    <n v="0"/>
    <n v="17.071542930402931"/>
    <n v="7.8013699967032961"/>
    <n v="3640"/>
    <n v="34"/>
    <n v="5"/>
    <n v="5"/>
    <n v="2"/>
    <n v="3"/>
    <n v="0"/>
    <n v="0"/>
    <n v="1891.22"/>
    <s v="Rider Supply / Availability"/>
    <n v="91"/>
    <n v="123.05493848333333"/>
    <n v="946.24966658333335"/>
    <n v="34"/>
    <n v="1"/>
    <n v="5.4945054945054944E-2"/>
    <n v="40"/>
    <n v="0.4557590314197531"/>
    <n v="0.92769575155228756"/>
    <n v="46"/>
    <n v="-12"/>
    <n v="6"/>
    <n v="3"/>
    <s v="Add or rebalance riders in this interval"/>
    <x v="3"/>
    <s v="Hyderabad"/>
    <s v="Large"/>
    <n v="2200"/>
    <n v="3.2"/>
    <d v="1899-12-30T13:00:00"/>
    <d v="1899-12-30T13:30:00"/>
    <x v="13"/>
    <b v="1"/>
  </r>
  <r>
    <s v="DS004_20260707_I28"/>
    <s v="DS004"/>
    <d v="2026-07-07T00:00:00"/>
    <n v="28"/>
    <s v="Lunch"/>
    <n v="81"/>
    <n v="9"/>
    <n v="0"/>
    <n v="0"/>
    <n v="9"/>
    <n v="0"/>
    <n v="0"/>
    <s v=""/>
    <s v=""/>
    <s v="P_DS004_008|P_DS004_011|P_DS004_014|P_DS004_017|P_DS004_020|P_DS004_029|P_DS004_032|P_DS004_035|P_DS004_005"/>
    <n v="9"/>
    <n v="0"/>
    <n v="0"/>
    <n v="0"/>
    <n v="38"/>
    <n v="81"/>
    <n v="392"/>
    <n v="89028.5"/>
    <n v="4.8395061728395063"/>
    <n v="1099.1172839506173"/>
    <n v="16.592592592592592"/>
    <n v="28.980857714403292"/>
    <n v="81"/>
    <n v="12.388265121810701"/>
    <n v="2.3804065843621384E-3"/>
    <n v="1.2513724460804037"/>
    <n v="0.63168724279835387"/>
    <n v="0"/>
    <n v="18.643646564403291"/>
    <n v="7.5239932674897112"/>
    <n v="3240"/>
    <n v="34"/>
    <n v="3"/>
    <n v="3"/>
    <n v="2"/>
    <n v="0"/>
    <n v="1"/>
    <n v="0"/>
    <n v="2722.98"/>
    <s v="Rider Supply / Availability"/>
    <n v="81"/>
    <n v="97.72098341666667"/>
    <n v="951.69899611666665"/>
    <n v="34"/>
    <n v="1"/>
    <n v="3.7037037037037035E-2"/>
    <n v="40"/>
    <n v="0.36192956820987654"/>
    <n v="0.9330382314869281"/>
    <n v="46"/>
    <n v="-12"/>
    <n v="5"/>
    <n v="4"/>
    <s v="Add or rebalance riders in this interval"/>
    <x v="3"/>
    <s v="Hyderabad"/>
    <s v="Large"/>
    <n v="2200"/>
    <n v="3.2"/>
    <d v="1899-12-30T13:30:00"/>
    <d v="1899-12-30T14:00:00"/>
    <x v="13"/>
    <b v="1"/>
  </r>
  <r>
    <s v="DS004_20260707_I29"/>
    <s v="DS004"/>
    <d v="2026-07-07T00:00:00"/>
    <n v="29"/>
    <s v="Lunch"/>
    <n v="69"/>
    <n v="9"/>
    <n v="0"/>
    <n v="0"/>
    <n v="9"/>
    <n v="0"/>
    <n v="0"/>
    <s v=""/>
    <s v=""/>
    <s v="P_DS004_011|P_DS004_014|P_DS004_017|P_DS004_020|P_DS004_029|P_DS004_032|P_DS004_035|P_DS004_005|P_DS004_008"/>
    <n v="7.666666666666667"/>
    <n v="0"/>
    <n v="0"/>
    <n v="0"/>
    <n v="38"/>
    <n v="69"/>
    <n v="338"/>
    <n v="83552.72"/>
    <n v="4.8985507246376816"/>
    <n v="1210.9089855072464"/>
    <n v="14.27536231884058"/>
    <n v="26.076390578743961"/>
    <n v="69"/>
    <n v="11.801028259903381"/>
    <n v="3.1101514492753624E-3"/>
    <n v="1.2455753367893971"/>
    <n v="0.62004830917874398"/>
    <n v="0"/>
    <n v="15.947811464734299"/>
    <n v="7.3185409599033813"/>
    <n v="2415"/>
    <n v="34"/>
    <n v="4"/>
    <n v="4"/>
    <n v="2"/>
    <n v="0"/>
    <n v="2"/>
    <n v="0"/>
    <n v="1120.6400000000001"/>
    <s v="Rider Supply / Availability"/>
    <n v="69"/>
    <n v="86.131378916666662"/>
    <n v="949.29655898333328"/>
    <n v="34"/>
    <n v="1"/>
    <n v="5.7971014492753624E-2"/>
    <n v="35"/>
    <n v="0.31900510709876539"/>
    <n v="0.93068290096405226"/>
    <n v="46"/>
    <n v="-12"/>
    <n v="5"/>
    <n v="4"/>
    <s v="Add or rebalance riders in this interval"/>
    <x v="3"/>
    <s v="Hyderabad"/>
    <s v="Large"/>
    <n v="2200"/>
    <n v="3.2"/>
    <d v="1899-12-30T14:00:00"/>
    <d v="1899-12-30T14:30:00"/>
    <x v="14"/>
    <b v="0"/>
  </r>
  <r>
    <s v="DS004_20260707_I30"/>
    <s v="DS004"/>
    <d v="2026-07-07T00:00:00"/>
    <n v="30"/>
    <s v="Lunch"/>
    <n v="64"/>
    <n v="9"/>
    <n v="0"/>
    <n v="0"/>
    <n v="9"/>
    <n v="0"/>
    <n v="0"/>
    <s v=""/>
    <s v=""/>
    <s v="P_DS004_014|P_DS004_017|P_DS004_020|P_DS004_029|P_DS004_032|P_DS004_035|P_DS004_005|P_DS004_008|P_DS004_011"/>
    <n v="7.1111111111111107"/>
    <n v="0"/>
    <n v="0"/>
    <n v="0"/>
    <n v="38"/>
    <n v="64"/>
    <n v="312"/>
    <n v="73702.899999999994"/>
    <n v="4.875"/>
    <n v="1151.6078124999999"/>
    <n v="14.125"/>
    <n v="19.118241850260418"/>
    <n v="64"/>
    <n v="4.993241850260417"/>
    <n v="0"/>
    <n v="1.282165206709122"/>
    <n v="0.60364583333333333"/>
    <n v="0"/>
    <n v="8.8629719221354168"/>
    <n v="7.4845630447916669"/>
    <n v="2240"/>
    <n v="34"/>
    <n v="2"/>
    <n v="2"/>
    <n v="2"/>
    <n v="0"/>
    <n v="0"/>
    <n v="0"/>
    <n v="284.77"/>
    <s v="Rider Supply / Availability"/>
    <n v="64"/>
    <n v="82.569444866666672"/>
    <n v="940.33692833333328"/>
    <n v="34"/>
    <n v="1"/>
    <n v="3.125E-2"/>
    <n v="35"/>
    <n v="0.30581275876543212"/>
    <n v="0.92189894934640515"/>
    <n v="45"/>
    <n v="-11"/>
    <n v="4"/>
    <n v="5"/>
    <s v="Add or rebalance riders in this interval"/>
    <x v="3"/>
    <s v="Hyderabad"/>
    <s v="Large"/>
    <n v="2200"/>
    <n v="3.2"/>
    <d v="1899-12-30T14:30:00"/>
    <d v="1899-12-30T15:00:00"/>
    <x v="14"/>
    <b v="0"/>
  </r>
  <r>
    <s v="DS004_20260707_I31"/>
    <s v="DS004"/>
    <d v="2026-07-07T00:00:00"/>
    <n v="31"/>
    <s v="Afternoon"/>
    <n v="52"/>
    <n v="9"/>
    <n v="0"/>
    <n v="2"/>
    <n v="7"/>
    <n v="0"/>
    <n v="1"/>
    <s v=""/>
    <s v="P_DS004_017|P_DS004_020"/>
    <s v="P_DS004_029|P_DS004_032|P_DS004_035|P_DS004_005|P_DS004_008|P_DS004_011|P_DS004_014"/>
    <n v="7.4285714285714288"/>
    <n v="0"/>
    <n v="0"/>
    <n v="1"/>
    <n v="37"/>
    <n v="52"/>
    <n v="277"/>
    <n v="60804.24"/>
    <n v="5.3269230769230766"/>
    <n v="1169.3123076923077"/>
    <n v="13.384615384615385"/>
    <n v="12.784571683333334"/>
    <n v="18"/>
    <n v="0.91248187532051306"/>
    <n v="2.0958676282051272E-3"/>
    <n v="1.4387881359118952"/>
    <n v="0.55769230769230771"/>
    <n v="1.1582203419871795"/>
    <n v="2.0865518153846154"/>
    <n v="7.8020076544871797"/>
    <n v="1820"/>
    <n v="34"/>
    <n v="1"/>
    <n v="1"/>
    <n v="0"/>
    <n v="0"/>
    <n v="1"/>
    <n v="0"/>
    <n v="413.32"/>
    <s v="Rider Supply / Availability"/>
    <n v="16"/>
    <n v="75.462187883333328"/>
    <n v="859.90145371666665"/>
    <n v="34"/>
    <n v="0.34615384615384615"/>
    <n v="1.9230769230769232E-2"/>
    <n v="35"/>
    <n v="0.3593437518253968"/>
    <n v="0.84304064089869279"/>
    <n v="41"/>
    <n v="-7"/>
    <n v="4"/>
    <n v="3"/>
    <s v="Add or rebalance riders in this interval"/>
    <x v="3"/>
    <s v="Hyderabad"/>
    <s v="Large"/>
    <n v="2200"/>
    <n v="3.2"/>
    <d v="1899-12-30T15:00:00"/>
    <d v="1899-12-30T15:30:00"/>
    <x v="15"/>
    <b v="0"/>
  </r>
  <r>
    <s v="DS004_20260707_I32"/>
    <s v="DS004"/>
    <d v="2026-07-07T00:00:00"/>
    <n v="32"/>
    <s v="Afternoon"/>
    <n v="38"/>
    <n v="9"/>
    <n v="0"/>
    <n v="2"/>
    <n v="7"/>
    <n v="0"/>
    <n v="1"/>
    <s v=""/>
    <s v="P_DS004_020|P_DS004_029"/>
    <s v="P_DS004_032|P_DS004_035|P_DS004_005|P_DS004_008|P_DS004_011|P_DS004_014|P_DS004_017"/>
    <n v="5.4285714285714288"/>
    <n v="0"/>
    <n v="0"/>
    <n v="1"/>
    <n v="36"/>
    <n v="38"/>
    <n v="171"/>
    <n v="37826.590000000004"/>
    <n v="4.5"/>
    <n v="995.4365789473685"/>
    <n v="12.763157894736842"/>
    <n v="10.445151169298246"/>
    <n v="1"/>
    <n v="2.7494524999999964E-2"/>
    <n v="0"/>
    <n v="1.1747023826509204"/>
    <n v="0.7048245614035088"/>
    <n v="1.8795269350877193"/>
    <n v="0"/>
    <n v="7.6401856289473686"/>
    <n v="1330"/>
    <n v="34"/>
    <n v="2"/>
    <n v="2"/>
    <n v="2"/>
    <n v="0"/>
    <n v="0"/>
    <n v="0"/>
    <n v="1015.6200000000001"/>
    <s v="Store Not Ready for Rider"/>
    <n v="1"/>
    <n v="46.995218066666666"/>
    <n v="572.21357433333333"/>
    <n v="32"/>
    <n v="2.6315789473684209E-2"/>
    <n v="5.2631578947368418E-2"/>
    <n v="35"/>
    <n v="0.22378675269841269"/>
    <n v="0.56099370032679741"/>
    <n v="28"/>
    <n v="6"/>
    <n v="3"/>
    <n v="4"/>
    <s v="Investigate inventory and order-quality process"/>
    <x v="3"/>
    <s v="Hyderabad"/>
    <s v="Large"/>
    <n v="2200"/>
    <n v="3.2"/>
    <d v="1899-12-30T15:30:00"/>
    <d v="1899-12-30T16:00:00"/>
    <x v="15"/>
    <b v="0"/>
  </r>
  <r>
    <s v="DS004_20260707_I33"/>
    <s v="DS004"/>
    <d v="2026-07-07T00:00:00"/>
    <n v="33"/>
    <s v="Afternoon"/>
    <n v="21"/>
    <n v="18"/>
    <n v="0"/>
    <n v="2"/>
    <n v="16"/>
    <n v="0"/>
    <n v="1"/>
    <s v=""/>
    <s v="P_DS004_032|P_DS004_033"/>
    <s v="P_DS004_035|P_DS004_003|P_DS004_005|P_DS004_006|P_DS004_008|P_DS004_011|P_DS004_012|P_DS004_014|P_DS004_015|P_DS004_017|P_DS004_018|P_DS004_020|P_DS004_021|P_DS004_024|P_DS004_027|P_DS004_029"/>
    <n v="1.3125"/>
    <n v="0"/>
    <n v="0"/>
    <n v="1"/>
    <n v="35"/>
    <n v="21"/>
    <n v="107"/>
    <n v="20993.27"/>
    <n v="5.0952380952380949"/>
    <n v="999.67952380952386"/>
    <n v="13.095238095238095"/>
    <n v="11.265779270634921"/>
    <n v="1"/>
    <n v="3.156671111111109E-2"/>
    <n v="0"/>
    <n v="1.3239086175060937"/>
    <n v="0.59047619047619049"/>
    <n v="1.9143848007936508"/>
    <n v="0"/>
    <n v="8.5561563682539692"/>
    <n v="735"/>
    <n v="70"/>
    <n v="0"/>
    <n v="0"/>
    <n v="0"/>
    <n v="0"/>
    <n v="0"/>
    <n v="0"/>
    <n v="0"/>
    <s v="Multi-Stage / Further Investigation"/>
    <n v="1"/>
    <n v="27.970805949999999"/>
    <n v="375.28062948333337"/>
    <n v="29"/>
    <n v="4.7619047619047616E-2"/>
    <n v="0"/>
    <n v="35"/>
    <n v="5.827251239583333E-2"/>
    <n v="0.17870506165873018"/>
    <n v="18"/>
    <n v="52"/>
    <n v="2"/>
    <n v="14"/>
    <s v="Monitor - no immediate intervention"/>
    <x v="3"/>
    <s v="Hyderabad"/>
    <s v="Large"/>
    <n v="2200"/>
    <n v="3.2"/>
    <d v="1899-12-30T16:00:00"/>
    <d v="1899-12-30T16:30:00"/>
    <x v="16"/>
    <b v="0"/>
  </r>
  <r>
    <s v="DS004_20260707_I34"/>
    <s v="DS004"/>
    <d v="2026-07-07T00:00:00"/>
    <n v="34"/>
    <s v="Afternoon"/>
    <n v="30"/>
    <n v="18"/>
    <n v="0"/>
    <n v="2"/>
    <n v="16"/>
    <n v="0"/>
    <n v="1"/>
    <s v=""/>
    <s v="P_DS004_033|P_DS004_035"/>
    <s v="P_DS004_003|P_DS004_005|P_DS004_006|P_DS004_008|P_DS004_011|P_DS004_012|P_DS004_014|P_DS004_015|P_DS004_017|P_DS004_018|P_DS004_020|P_DS004_021|P_DS004_024|P_DS004_027|P_DS004_029|P_DS004_032"/>
    <n v="1.875"/>
    <n v="0"/>
    <n v="0"/>
    <n v="1"/>
    <n v="34"/>
    <n v="30"/>
    <n v="141"/>
    <n v="29166.05"/>
    <n v="4.7"/>
    <n v="972.2016666666666"/>
    <n v="12.6"/>
    <n v="10.421254982777779"/>
    <n v="2"/>
    <n v="3.5971635555555534E-2"/>
    <n v="0"/>
    <n v="1.2150919312832995"/>
    <n v="0.61611111111111116"/>
    <n v="1.8312030333333333"/>
    <n v="0"/>
    <n v="7.7028297166666668"/>
    <n v="1050"/>
    <n v="71"/>
    <n v="3"/>
    <n v="3"/>
    <n v="0"/>
    <n v="2"/>
    <n v="1"/>
    <n v="0"/>
    <n v="434.77"/>
    <s v="Last-Mile Travel"/>
    <n v="1"/>
    <n v="36.45275766666667"/>
    <n v="266.12057143333334"/>
    <n v="19"/>
    <n v="6.6666666666666666E-2"/>
    <n v="0.1"/>
    <n v="35"/>
    <n v="7.5943245138888893E-2"/>
    <n v="0.12493923541471048"/>
    <n v="13"/>
    <n v="58"/>
    <n v="2"/>
    <n v="14"/>
    <s v="Investigate inventory and order-quality process"/>
    <x v="3"/>
    <s v="Hyderabad"/>
    <s v="Large"/>
    <n v="2200"/>
    <n v="3.2"/>
    <d v="1899-12-30T16:30:00"/>
    <d v="1899-12-30T17:00:00"/>
    <x v="16"/>
    <b v="0"/>
  </r>
  <r>
    <s v="DS004_20260707_I35"/>
    <s v="DS004"/>
    <d v="2026-07-07T00:00:00"/>
    <n v="35"/>
    <s v="Afternoon"/>
    <n v="43"/>
    <n v="9"/>
    <n v="0"/>
    <n v="2"/>
    <n v="7"/>
    <n v="0"/>
    <n v="1"/>
    <s v=""/>
    <s v="P_DS004_033|P_DS004_003"/>
    <s v="P_DS004_006|P_DS004_012|P_DS004_015|P_DS004_018|P_DS004_021|P_DS004_024|P_DS004_027"/>
    <n v="6.1428571428571432"/>
    <n v="0"/>
    <n v="0"/>
    <n v="1"/>
    <n v="33"/>
    <n v="43"/>
    <n v="220"/>
    <n v="47876.67"/>
    <n v="5.1162790697674421"/>
    <n v="1113.410930232558"/>
    <n v="12.55813953488372"/>
    <n v="9.9301059158914722"/>
    <n v="2"/>
    <n v="2.6112838372093036E-2"/>
    <n v="0"/>
    <n v="1.3302431624556237"/>
    <n v="0.63604651162790704"/>
    <n v="1.966289665503876"/>
    <n v="0"/>
    <n v="6.9882348465116273"/>
    <n v="1505"/>
    <n v="37"/>
    <n v="0"/>
    <n v="0"/>
    <n v="0"/>
    <n v="0"/>
    <n v="0"/>
    <n v="0"/>
    <n v="0"/>
    <s v="Store Not Ready for Rider"/>
    <n v="2"/>
    <n v="57.200455616666666"/>
    <n v="495.11747246666664"/>
    <n v="35"/>
    <n v="4.6511627906976744E-2"/>
    <n v="0"/>
    <n v="35"/>
    <n v="0.27238312198412701"/>
    <n v="0.446051776996997"/>
    <n v="24"/>
    <n v="13"/>
    <n v="3"/>
    <n v="4"/>
    <s v="Monitor - no immediate intervention"/>
    <x v="3"/>
    <s v="Hyderabad"/>
    <s v="Large"/>
    <n v="2200"/>
    <n v="3.2"/>
    <d v="1899-12-30T17:00:00"/>
    <d v="1899-12-30T17:30:00"/>
    <x v="17"/>
    <b v="0"/>
  </r>
  <r>
    <s v="DS004_20260707_I36"/>
    <s v="DS004"/>
    <d v="2026-07-07T00:00:00"/>
    <n v="36"/>
    <s v="Afternoon"/>
    <n v="59"/>
    <n v="9"/>
    <n v="0"/>
    <n v="2"/>
    <n v="7"/>
    <n v="0"/>
    <n v="1"/>
    <s v=""/>
    <s v="P_DS004_003|P_DS004_006"/>
    <s v="P_DS004_012|P_DS004_015|P_DS004_018|P_DS004_021|P_DS004_024|P_DS004_027|P_DS004_033"/>
    <n v="8.4285714285714288"/>
    <n v="0"/>
    <n v="0"/>
    <n v="1"/>
    <n v="32"/>
    <n v="59"/>
    <n v="313"/>
    <n v="70503.87"/>
    <n v="5.3050847457627119"/>
    <n v="1194.9808474576271"/>
    <n v="13.830508474576272"/>
    <n v="10.923402583898305"/>
    <n v="2"/>
    <n v="1.525455197740116E-2"/>
    <n v="2.9226421468926549E-2"/>
    <n v="1.3401408056258657"/>
    <n v="0.72768361581920915"/>
    <n v="1.9180106805084745"/>
    <n v="0"/>
    <n v="7.8546003282485879"/>
    <n v="2065"/>
    <n v="37"/>
    <n v="3"/>
    <n v="3"/>
    <n v="1"/>
    <n v="1"/>
    <n v="1"/>
    <n v="0"/>
    <n v="686.21"/>
    <s v="Last-Mile Travel"/>
    <n v="1"/>
    <n v="78.35435116666666"/>
    <n v="713.46664184999997"/>
    <n v="37"/>
    <n v="3.3898305084745763E-2"/>
    <n v="5.0847457627118647E-2"/>
    <n v="35"/>
    <n v="0.37311595793650792"/>
    <n v="0.64276274040540538"/>
    <n v="34"/>
    <n v="3"/>
    <n v="4"/>
    <n v="3"/>
    <s v="Investigate inventory and order-quality process"/>
    <x v="3"/>
    <s v="Hyderabad"/>
    <s v="Large"/>
    <n v="2200"/>
    <n v="3.2"/>
    <d v="1899-12-30T17:30:00"/>
    <d v="1899-12-30T18:00:00"/>
    <x v="17"/>
    <b v="0"/>
  </r>
  <r>
    <s v="DS004_20260707_I37"/>
    <s v="DS004"/>
    <d v="2026-07-07T00:00:00"/>
    <n v="37"/>
    <s v="Evening"/>
    <n v="76"/>
    <n v="9"/>
    <n v="0"/>
    <n v="0"/>
    <n v="9"/>
    <n v="0"/>
    <n v="0"/>
    <s v=""/>
    <s v=""/>
    <s v="P_DS004_006|P_DS004_012|P_DS004_015|P_DS004_018|P_DS004_021|P_DS004_024|P_DS004_027|P_DS004_033|P_DS004_003"/>
    <n v="8.4444444444444446"/>
    <n v="0"/>
    <n v="0"/>
    <n v="0"/>
    <n v="32"/>
    <n v="76"/>
    <n v="370"/>
    <n v="80736.55"/>
    <n v="4.8684210526315788"/>
    <n v="1062.3230263157895"/>
    <n v="15.894736842105264"/>
    <n v="10.407564338377194"/>
    <n v="0"/>
    <n v="0"/>
    <n v="0"/>
    <n v="1.2867406582309322"/>
    <n v="0.66644736842105257"/>
    <n v="1.5142886989035087"/>
    <n v="1.7011692982456143E-2"/>
    <n v="7.5419698820175434"/>
    <n v="3040"/>
    <n v="37"/>
    <n v="3"/>
    <n v="3"/>
    <n v="2"/>
    <n v="0"/>
    <n v="1"/>
    <n v="0"/>
    <n v="1260.9699999999998"/>
    <s v="No SLA Breach"/>
    <n v="0"/>
    <n v="98.07750158333333"/>
    <n v="833.28192379999996"/>
    <n v="37"/>
    <n v="0"/>
    <n v="3.9473684210526314E-2"/>
    <n v="40"/>
    <n v="0.36325000586419753"/>
    <n v="0.75070443585585578"/>
    <n v="40"/>
    <n v="-3"/>
    <n v="5"/>
    <n v="4"/>
    <s v="Review rider roster against workload"/>
    <x v="3"/>
    <s v="Hyderabad"/>
    <s v="Large"/>
    <n v="2200"/>
    <n v="3.2"/>
    <d v="1899-12-30T18:00:00"/>
    <d v="1899-12-30T18:30:00"/>
    <x v="18"/>
    <b v="1"/>
  </r>
  <r>
    <s v="DS004_20260707_I38"/>
    <s v="DS004"/>
    <d v="2026-07-07T00:00:00"/>
    <n v="38"/>
    <s v="Evening"/>
    <n v="93"/>
    <n v="9"/>
    <n v="0"/>
    <n v="0"/>
    <n v="9"/>
    <n v="0"/>
    <n v="0"/>
    <s v=""/>
    <s v=""/>
    <s v="P_DS004_012|P_DS004_015|P_DS004_018|P_DS004_021|P_DS004_024|P_DS004_027|P_DS004_033|P_DS004_003|P_DS004_006"/>
    <n v="10.333333333333334"/>
    <n v="0"/>
    <n v="0"/>
    <n v="0"/>
    <n v="32"/>
    <n v="93"/>
    <n v="469"/>
    <n v="101719.24"/>
    <n v="5.043010752688172"/>
    <n v="1093.7552688172043"/>
    <n v="16.967741935483872"/>
    <n v="11.110542984050179"/>
    <n v="1"/>
    <n v="8.4778890681003645E-3"/>
    <n v="2.3291522043010753E-2"/>
    <n v="1.3229602795054567"/>
    <n v="0.64964157706093184"/>
    <n v="0.827584032078853"/>
    <n v="0.62701003172043013"/>
    <n v="7.5091449460573481"/>
    <n v="3720"/>
    <n v="37"/>
    <n v="2"/>
    <n v="2"/>
    <n v="2"/>
    <n v="0"/>
    <n v="0"/>
    <n v="0"/>
    <n v="436.58000000000004"/>
    <s v="Rider Supply / Availability"/>
    <n v="1"/>
    <n v="121.36635826666667"/>
    <n v="889.31445380000002"/>
    <n v="37"/>
    <n v="1.0752688172043012E-2"/>
    <n v="2.1505376344086023E-2"/>
    <n v="40"/>
    <n v="0.44950503061728397"/>
    <n v="0.80118419261261264"/>
    <n v="43"/>
    <n v="-6"/>
    <n v="6"/>
    <n v="3"/>
    <s v="Review rider roster against workload"/>
    <x v="3"/>
    <s v="Hyderabad"/>
    <s v="Large"/>
    <n v="2200"/>
    <n v="3.2"/>
    <d v="1899-12-30T18:30:00"/>
    <d v="1899-12-30T19:00:00"/>
    <x v="18"/>
    <b v="1"/>
  </r>
  <r>
    <s v="DS004_20260707_I39"/>
    <s v="DS004"/>
    <d v="2026-07-07T00:00:00"/>
    <n v="39"/>
    <s v="Evening"/>
    <n v="115"/>
    <n v="9"/>
    <n v="0"/>
    <n v="0"/>
    <n v="9"/>
    <n v="0"/>
    <n v="0"/>
    <s v=""/>
    <s v=""/>
    <s v="P_DS004_015|P_DS004_018|P_DS004_021|P_DS004_024|P_DS004_027|P_DS004_033|P_DS004_003|P_DS004_006|P_DS004_012"/>
    <n v="12.77777777777778"/>
    <n v="0"/>
    <n v="0"/>
    <n v="0"/>
    <n v="32"/>
    <n v="115"/>
    <n v="610"/>
    <n v="140019.75"/>
    <n v="5.3043478260869561"/>
    <n v="1217.5630434782609"/>
    <n v="18.052173913043479"/>
    <n v="16.068747661739131"/>
    <n v="33"/>
    <n v="0.54081266942028983"/>
    <n v="1.7709113043478252E-3"/>
    <n v="1.4005175005198114"/>
    <n v="0.65913043478260869"/>
    <n v="0"/>
    <n v="5.753593184057971"/>
    <n v="7.3514167811594202"/>
    <n v="4600"/>
    <n v="37"/>
    <n v="1"/>
    <n v="1"/>
    <n v="0"/>
    <n v="0"/>
    <n v="1"/>
    <n v="0"/>
    <n v="64.010000000000005"/>
    <s v="Rider Supply / Availability"/>
    <n v="33"/>
    <n v="158.59064624999999"/>
    <n v="1025.0797511166668"/>
    <n v="37"/>
    <n v="0.28695652173913044"/>
    <n v="8.6956521739130436E-3"/>
    <n v="40"/>
    <n v="0.58737276388888882"/>
    <n v="0.9234952712762764"/>
    <n v="49"/>
    <n v="-12"/>
    <n v="8"/>
    <n v="1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07_I40"/>
    <s v="DS004"/>
    <d v="2026-07-07T00:00:00"/>
    <n v="40"/>
    <s v="Evening"/>
    <n v="130"/>
    <n v="9"/>
    <n v="0"/>
    <n v="0"/>
    <n v="9"/>
    <n v="0"/>
    <n v="0"/>
    <s v=""/>
    <s v=""/>
    <s v="P_DS004_018|P_DS004_021|P_DS004_024|P_DS004_027|P_DS004_033|P_DS004_003|P_DS004_006|P_DS004_012|P_DS004_015"/>
    <n v="14.444444444444445"/>
    <n v="0"/>
    <n v="0"/>
    <n v="0"/>
    <n v="32"/>
    <n v="130"/>
    <n v="644"/>
    <n v="141248.26"/>
    <n v="4.953846153846154"/>
    <n v="1086.525076923077"/>
    <n v="19.153846153846153"/>
    <n v="29.27794213871795"/>
    <n v="130"/>
    <n v="10.124095984871795"/>
    <n v="2.7957089230769224E-2"/>
    <n v="1.3033631543968012"/>
    <n v="0.60192307692307689"/>
    <n v="0"/>
    <n v="18.585539563589744"/>
    <n v="7.800056680384615"/>
    <n v="5200"/>
    <n v="37"/>
    <n v="4"/>
    <n v="4"/>
    <n v="2"/>
    <n v="1"/>
    <n v="1"/>
    <n v="0"/>
    <n v="517.68000000000006"/>
    <s v="Rider Supply / Availability"/>
    <n v="130"/>
    <n v="168.07514248333334"/>
    <n v="1035.1020703666666"/>
    <n v="37"/>
    <n v="1"/>
    <n v="3.0769230769230771E-2"/>
    <n v="40"/>
    <n v="0.62250052771604936"/>
    <n v="0.93252438771771762"/>
    <n v="50"/>
    <n v="-13"/>
    <n v="9"/>
    <n v="0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07_I41"/>
    <s v="DS004"/>
    <d v="2026-07-07T00:00:00"/>
    <n v="41"/>
    <s v="Evening"/>
    <n v="124"/>
    <n v="9"/>
    <n v="0"/>
    <n v="0"/>
    <n v="9"/>
    <n v="0"/>
    <n v="0"/>
    <s v=""/>
    <s v=""/>
    <s v="P_DS004_021|P_DS004_024|P_DS004_027|P_DS004_033|P_DS004_003|P_DS004_006|P_DS004_012|P_DS004_015|P_DS004_018"/>
    <n v="13.77777777777778"/>
    <n v="0"/>
    <n v="0"/>
    <n v="0"/>
    <n v="32"/>
    <n v="124"/>
    <n v="656"/>
    <n v="153508.53"/>
    <n v="5.290322580645161"/>
    <n v="1237.9720161290322"/>
    <n v="18.879032258064516"/>
    <n v="44.237474335215055"/>
    <n v="124"/>
    <n v="25.358442077150539"/>
    <n v="6.653021317204301E-2"/>
    <n v="1.403797569867584"/>
    <n v="0.67956989247311828"/>
    <n v="0"/>
    <n v="33.181109035618277"/>
    <n v="7.9500160024193542"/>
    <n v="4960"/>
    <n v="37"/>
    <n v="7"/>
    <n v="7"/>
    <n v="3"/>
    <n v="3"/>
    <n v="1"/>
    <n v="0"/>
    <n v="1466.25"/>
    <s v="Rider Supply / Availability"/>
    <n v="124"/>
    <n v="166.02008386666665"/>
    <n v="1028.3977849"/>
    <n v="37"/>
    <n v="1"/>
    <n v="5.6451612903225805E-2"/>
    <n v="40"/>
    <n v="0.61488919950617282"/>
    <n v="0.9264844909009009"/>
    <n v="49"/>
    <n v="-12"/>
    <n v="8"/>
    <n v="1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07_I42"/>
    <s v="DS004"/>
    <d v="2026-07-07T00:00:00"/>
    <n v="42"/>
    <s v="Evening"/>
    <n v="124"/>
    <n v="9"/>
    <n v="0"/>
    <n v="0"/>
    <n v="9"/>
    <n v="0"/>
    <n v="0"/>
    <s v=""/>
    <s v=""/>
    <s v="P_DS004_024|P_DS004_027|P_DS004_033|P_DS004_003|P_DS004_006|P_DS004_012|P_DS004_015|P_DS004_018|P_DS004_021"/>
    <n v="13.77777777777778"/>
    <n v="0"/>
    <n v="0"/>
    <n v="0"/>
    <n v="32"/>
    <n v="124"/>
    <n v="631"/>
    <n v="140384.98000000001"/>
    <n v="5.088709677419355"/>
    <n v="1132.136935483871"/>
    <n v="18.588709677419356"/>
    <n v="59.332275125806454"/>
    <n v="124"/>
    <n v="40.743565448387095"/>
    <n v="1.7513644354838705E-2"/>
    <n v="1.3518823055567484"/>
    <n v="0.59301075268817205"/>
    <n v="0"/>
    <n v="48.891926373790319"/>
    <n v="7.5587216107526878"/>
    <n v="4960"/>
    <n v="37"/>
    <n v="0"/>
    <n v="0"/>
    <n v="0"/>
    <n v="0"/>
    <n v="0"/>
    <n v="0"/>
    <n v="0"/>
    <s v="Rider Supply / Availability"/>
    <n v="124"/>
    <n v="173.82032511666668"/>
    <n v="1034.2894393833333"/>
    <n v="37"/>
    <n v="1"/>
    <n v="0"/>
    <n v="40"/>
    <n v="0.64377898191358029"/>
    <n v="0.9317922877327327"/>
    <n v="50"/>
    <n v="-13"/>
    <n v="9"/>
    <n v="0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07_I43"/>
    <s v="DS004"/>
    <d v="2026-07-07T00:00:00"/>
    <n v="43"/>
    <s v="Evening"/>
    <n v="105"/>
    <n v="9"/>
    <n v="0"/>
    <n v="0"/>
    <n v="9"/>
    <n v="0"/>
    <n v="0"/>
    <s v=""/>
    <s v=""/>
    <s v="P_DS004_027|P_DS004_033|P_DS004_003|P_DS004_006|P_DS004_012|P_DS004_015|P_DS004_018|P_DS004_021|P_DS004_024"/>
    <n v="11.666666666666666"/>
    <n v="0"/>
    <n v="0"/>
    <n v="0"/>
    <n v="32"/>
    <n v="105"/>
    <n v="492"/>
    <n v="111693.44"/>
    <n v="4.6857142857142859"/>
    <n v="1063.7470476190476"/>
    <n v="17.542857142857144"/>
    <n v="69.823862006666658"/>
    <n v="105"/>
    <n v="52.281004863809521"/>
    <n v="0"/>
    <n v="1.1916319369838524"/>
    <n v="0.71285714285714286"/>
    <n v="0"/>
    <n v="59.549757830000004"/>
    <n v="7.452154771269841"/>
    <n v="4200"/>
    <n v="37"/>
    <n v="2"/>
    <n v="2"/>
    <n v="2"/>
    <n v="0"/>
    <n v="0"/>
    <n v="0"/>
    <n v="195.95999999999998"/>
    <s v="Rider Supply / Availability"/>
    <n v="105"/>
    <n v="132.11034165000001"/>
    <n v="1029.0307007333333"/>
    <n v="37"/>
    <n v="1"/>
    <n v="1.9047619047619049E-2"/>
    <n v="40"/>
    <n v="0.48929756166666671"/>
    <n v="0.9270546853453453"/>
    <n v="50"/>
    <n v="-13"/>
    <n v="7"/>
    <n v="2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07_I44"/>
    <s v="DS004"/>
    <d v="2026-07-07T00:00:00"/>
    <n v="44"/>
    <s v="Evening"/>
    <n v="84"/>
    <n v="9"/>
    <n v="0"/>
    <n v="0"/>
    <n v="9"/>
    <n v="0"/>
    <n v="0"/>
    <s v=""/>
    <s v=""/>
    <s v="P_DS004_033|P_DS004_003|P_DS004_006|P_DS004_012|P_DS004_015|P_DS004_018|P_DS004_021|P_DS004_024|P_DS004_027"/>
    <n v="9.3333333333333339"/>
    <n v="0"/>
    <n v="0"/>
    <n v="0"/>
    <n v="32"/>
    <n v="84"/>
    <n v="427"/>
    <n v="97732.34"/>
    <n v="5.083333333333333"/>
    <n v="1163.4802380952381"/>
    <n v="16.511904761904763"/>
    <n v="70.699452485714275"/>
    <n v="84"/>
    <n v="54.187547723809516"/>
    <n v="0"/>
    <n v="1.3337531655283623"/>
    <n v="0.62281746031746033"/>
    <n v="0"/>
    <n v="60.2437534718254"/>
    <n v="7.6072633023809528"/>
    <n v="3360"/>
    <n v="37"/>
    <n v="4"/>
    <n v="4"/>
    <n v="0"/>
    <n v="2"/>
    <n v="2"/>
    <n v="0"/>
    <n v="2637.76"/>
    <s v="Rider Supply / Availability"/>
    <n v="84"/>
    <n v="110.89820293333334"/>
    <n v="1027.3372233333334"/>
    <n v="37"/>
    <n v="1"/>
    <n v="4.7619047619047616E-2"/>
    <n v="40"/>
    <n v="0.41073408493827163"/>
    <n v="0.92552903003003018"/>
    <n v="49"/>
    <n v="-12"/>
    <n v="6"/>
    <n v="3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07_I45"/>
    <s v="DS004"/>
    <d v="2026-07-07T00:00:00"/>
    <n v="45"/>
    <s v="Evening"/>
    <n v="74"/>
    <n v="9"/>
    <n v="0"/>
    <n v="0"/>
    <n v="9"/>
    <n v="0"/>
    <n v="0"/>
    <s v=""/>
    <s v=""/>
    <s v="P_DS004_003|P_DS004_006|P_DS004_012|P_DS004_015|P_DS004_018|P_DS004_021|P_DS004_024|P_DS004_027|P_DS004_033"/>
    <n v="8.2222222222222214"/>
    <n v="0"/>
    <n v="0"/>
    <n v="0"/>
    <n v="32"/>
    <n v="74"/>
    <n v="372"/>
    <n v="88668.11"/>
    <n v="5.0270270270270272"/>
    <n v="1198.2177027027028"/>
    <n v="14.72972972972973"/>
    <n v="69.007089240090096"/>
    <n v="74"/>
    <n v="54.277359510360363"/>
    <n v="0"/>
    <n v="1.3090384642925645"/>
    <n v="0.6693693693693693"/>
    <n v="0"/>
    <n v="58.089341339639638"/>
    <n v="8.0373130310810819"/>
    <n v="2590"/>
    <n v="37"/>
    <n v="2"/>
    <n v="2"/>
    <n v="1"/>
    <n v="1"/>
    <n v="0"/>
    <n v="0"/>
    <n v="542.16999999999996"/>
    <s v="Rider Supply / Availability"/>
    <n v="74"/>
    <n v="98.464526950000007"/>
    <n v="1034.0970938166668"/>
    <n v="37"/>
    <n v="1"/>
    <n v="2.7027027027027029E-2"/>
    <n v="35"/>
    <n v="0.36468343314814816"/>
    <n v="0.93161900343843851"/>
    <n v="50"/>
    <n v="-13"/>
    <n v="5"/>
    <n v="4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07_I46"/>
    <s v="DS004"/>
    <d v="2026-07-07T00:00:00"/>
    <n v="46"/>
    <s v="Evening"/>
    <n v="44"/>
    <n v="9"/>
    <n v="0"/>
    <n v="0"/>
    <n v="9"/>
    <n v="0"/>
    <n v="0"/>
    <s v=""/>
    <s v=""/>
    <s v="P_DS004_006|P_DS004_012|P_DS004_015|P_DS004_018|P_DS004_021|P_DS004_024|P_DS004_027|P_DS004_033|P_DS004_003"/>
    <n v="4.8888888888888893"/>
    <n v="0"/>
    <n v="0"/>
    <n v="0"/>
    <n v="32"/>
    <n v="44"/>
    <n v="235"/>
    <n v="52188.5"/>
    <n v="5.3409090909090908"/>
    <n v="1186.1022727272727"/>
    <n v="12.727272727272727"/>
    <n v="62.558487576136365"/>
    <n v="44"/>
    <n v="49.831214848863631"/>
    <n v="0"/>
    <n v="1.3732061665813649"/>
    <n v="0.67348484848484846"/>
    <n v="0"/>
    <n v="52.393881114015151"/>
    <n v="7.204279073484849"/>
    <n v="1540"/>
    <n v="37"/>
    <n v="0"/>
    <n v="0"/>
    <n v="0"/>
    <n v="0"/>
    <n v="0"/>
    <n v="0"/>
    <n v="0"/>
    <s v="Rider Supply / Availability"/>
    <n v="44"/>
    <n v="59.887505099999998"/>
    <n v="1022.8310920166666"/>
    <n v="37"/>
    <n v="1"/>
    <n v="0"/>
    <n v="35"/>
    <n v="0.22180557444444443"/>
    <n v="0.92146945226726718"/>
    <n v="49"/>
    <n v="-12"/>
    <n v="3"/>
    <n v="6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07_I47"/>
    <s v="DS004"/>
    <d v="2026-07-07T00:00:00"/>
    <n v="47"/>
    <s v="Late Night"/>
    <n v="39"/>
    <n v="9"/>
    <n v="0"/>
    <n v="2"/>
    <n v="7"/>
    <n v="0"/>
    <n v="1"/>
    <s v=""/>
    <s v="P_DS004_012|P_DS004_015"/>
    <s v="P_DS004_018|P_DS004_021|P_DS004_024|P_DS004_027|P_DS004_033|P_DS004_003|P_DS004_006"/>
    <n v="5.5714285714285712"/>
    <n v="0"/>
    <n v="0"/>
    <n v="1"/>
    <n v="31"/>
    <n v="39"/>
    <n v="186"/>
    <n v="45224.87"/>
    <n v="4.7692307692307692"/>
    <n v="1159.6120512820514"/>
    <n v="12.897435897435898"/>
    <n v="44.416458685470083"/>
    <n v="39"/>
    <n v="31.519022788034189"/>
    <n v="0"/>
    <n v="1.24204863560246"/>
    <n v="0.70170940170940177"/>
    <n v="0"/>
    <n v="33.526702032478632"/>
    <n v="8.0331780952991458"/>
    <n v="1365"/>
    <n v="37"/>
    <n v="2"/>
    <n v="2"/>
    <n v="1"/>
    <n v="0"/>
    <n v="1"/>
    <n v="0"/>
    <n v="773.97"/>
    <s v="Rider Supply / Availability"/>
    <n v="39"/>
    <n v="48.941086400000003"/>
    <n v="1037.2088326666667"/>
    <n v="37"/>
    <n v="1"/>
    <n v="5.128205128205128E-2"/>
    <n v="35"/>
    <n v="0.23305279238095239"/>
    <n v="0.93442237177177179"/>
    <n v="50"/>
    <n v="-13"/>
    <n v="3"/>
    <n v="4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07_I48"/>
    <s v="DS004"/>
    <d v="2026-07-07T00:00:00"/>
    <n v="48"/>
    <s v="Late Night"/>
    <n v="24"/>
    <n v="9"/>
    <n v="0"/>
    <n v="2"/>
    <n v="7"/>
    <n v="0"/>
    <n v="1"/>
    <s v=""/>
    <s v="P_DS004_015|P_DS004_018"/>
    <s v="P_DS004_021|P_DS004_024|P_DS004_027|P_DS004_033|P_DS004_003|P_DS004_006|P_DS004_012"/>
    <n v="3.4285714285714284"/>
    <n v="0"/>
    <n v="0"/>
    <n v="1"/>
    <n v="30"/>
    <n v="24"/>
    <n v="126"/>
    <n v="25596.86"/>
    <n v="5.25"/>
    <n v="1066.5358333333334"/>
    <n v="12.541666666666666"/>
    <n v="25.315677922916667"/>
    <n v="21"/>
    <n v="12.832287455555557"/>
    <n v="0"/>
    <n v="1.3764482130728408"/>
    <n v="0.66527777777777775"/>
    <n v="0"/>
    <n v="14.387754818055555"/>
    <n v="7.9348082194444451"/>
    <n v="840"/>
    <n v="37"/>
    <n v="0"/>
    <n v="0"/>
    <n v="0"/>
    <n v="0"/>
    <n v="0"/>
    <n v="0"/>
    <n v="0"/>
    <s v="Rider Supply / Availability"/>
    <n v="21"/>
    <n v="33.412040716666667"/>
    <n v="1031.0395567666667"/>
    <n v="37"/>
    <n v="0.875"/>
    <n v="0"/>
    <n v="35"/>
    <n v="0.1591049557936508"/>
    <n v="0.92886446555555557"/>
    <n v="50"/>
    <n v="-13"/>
    <n v="2"/>
    <n v="5"/>
    <s v="Add or rebalance riders in this interval"/>
    <x v="3"/>
    <s v="Hyderabad"/>
    <s v="Large"/>
    <n v="2200"/>
    <n v="3.2"/>
    <d v="1899-12-30T23:30:00"/>
    <d v="1899-12-30T00:00:00"/>
    <x v="23"/>
    <b v="0"/>
  </r>
  <r>
    <s v="DS004_20260708_I01"/>
    <s v="DS004"/>
    <d v="2026-07-08T00:00:00"/>
    <n v="1"/>
    <s v="Night"/>
    <n v="9"/>
    <n v="18"/>
    <n v="12"/>
    <n v="2"/>
    <n v="4"/>
    <n v="900"/>
    <n v="1"/>
    <s v="P_DS004_006|P_DS004_012|P_DS004_015|P_DS004_018|P_DS004_021|P_DS004_024|P_DS004_027|P_DS004_033|P_DS004_001|P_DS004_007|P_DS004_013|P_DS004_016"/>
    <s v="P_DS004_019|P_DS004_022"/>
    <s v="P_DS004_025|P_DS004_028|P_DS004_034|P_DS004_003"/>
    <n v="2.25"/>
    <n v="900"/>
    <n v="9100"/>
    <n v="1"/>
    <n v="49"/>
    <n v="9"/>
    <n v="44"/>
    <n v="11266.380000000001"/>
    <n v="4.8888888888888893"/>
    <n v="1251.8200000000002"/>
    <n v="12.777777777777779"/>
    <n v="11.019510770370371"/>
    <n v="2"/>
    <n v="8.2049303703703558E-2"/>
    <n v="0"/>
    <n v="1.3849099292173008"/>
    <n v="0.64814814814814814"/>
    <n v="2.0330580722222225"/>
    <n v="0"/>
    <n v="8.0253415759259266"/>
    <n v="315"/>
    <n v="74"/>
    <n v="0"/>
    <n v="0"/>
    <n v="0"/>
    <n v="0"/>
    <n v="0"/>
    <n v="0"/>
    <n v="0"/>
    <s v="Store Not Ready for Rider"/>
    <n v="2"/>
    <n v="10.182743816666667"/>
    <n v="540.49444293333329"/>
    <n v="53"/>
    <n v="0.22222222222222221"/>
    <n v="0"/>
    <n v="35"/>
    <n v="8.4856198472222227E-2"/>
    <n v="0.24346596528528527"/>
    <n v="26"/>
    <n v="48"/>
    <n v="1"/>
    <n v="3"/>
    <s v="Protect or increase picker capacity"/>
    <x v="3"/>
    <s v="Hyderabad"/>
    <s v="Large"/>
    <n v="2200"/>
    <n v="3.2"/>
    <d v="1899-12-30T00:00:00"/>
    <d v="1899-12-30T00:30:00"/>
    <x v="0"/>
    <b v="0"/>
  </r>
  <r>
    <s v="DS004_20260708_I02"/>
    <s v="DS004"/>
    <d v="2026-07-08T00:00:00"/>
    <n v="2"/>
    <s v="Night"/>
    <n v="6"/>
    <n v="18"/>
    <n v="12"/>
    <n v="2"/>
    <n v="4"/>
    <n v="900"/>
    <n v="1"/>
    <s v="P_DS004_012|P_DS004_015|P_DS004_018|P_DS004_021|P_DS004_024|P_DS004_027|P_DS004_033|P_DS004_001|P_DS004_007|P_DS004_013|P_DS004_016|P_DS004_019"/>
    <s v="P_DS004_022|P_DS004_025"/>
    <s v="P_DS004_028|P_DS004_034|P_DS004_003|P_DS004_006"/>
    <n v="1.5"/>
    <n v="900"/>
    <n v="8200"/>
    <n v="1"/>
    <n v="48"/>
    <n v="6"/>
    <n v="31"/>
    <n v="9626.81"/>
    <n v="5.166666666666667"/>
    <n v="1604.4683333333332"/>
    <n v="12.833333333333334"/>
    <n v="12.610550672222223"/>
    <n v="3"/>
    <n v="0.95191753611111063"/>
    <n v="0"/>
    <n v="1.3525817364193757"/>
    <n v="0.75555555555555554"/>
    <n v="2.1081372861111114"/>
    <n v="0"/>
    <n v="9.4913022722222227"/>
    <n v="210"/>
    <n v="75"/>
    <n v="0"/>
    <n v="0"/>
    <n v="0"/>
    <n v="0"/>
    <n v="0"/>
    <n v="0"/>
    <n v="0"/>
    <s v="Store Not Ready for Rider"/>
    <n v="2"/>
    <n v="10.396935883333333"/>
    <n v="117.05268765"/>
    <n v="8"/>
    <n v="0.5"/>
    <n v="0"/>
    <n v="35"/>
    <n v="8.6641132361111109E-2"/>
    <n v="5.2023416733333334E-2"/>
    <n v="6"/>
    <n v="69"/>
    <n v="1"/>
    <n v="3"/>
    <s v="Protect or increase picker capacity"/>
    <x v="3"/>
    <s v="Hyderabad"/>
    <s v="Large"/>
    <n v="2200"/>
    <n v="3.2"/>
    <d v="1899-12-30T00:30:00"/>
    <d v="1899-12-30T01:00:00"/>
    <x v="0"/>
    <b v="0"/>
  </r>
  <r>
    <s v="DS004_20260708_I03"/>
    <s v="DS004"/>
    <d v="2026-07-08T00:00:00"/>
    <n v="3"/>
    <s v="Night"/>
    <n v="7"/>
    <n v="9"/>
    <n v="8"/>
    <n v="0"/>
    <n v="1"/>
    <n v="600"/>
    <n v="0"/>
    <s v="P_DS004_016|P_DS004_019|P_DS004_022|P_DS004_025|P_DS004_028|P_DS004_034|P_DS004_001|P_DS004_007"/>
    <s v=""/>
    <s v="P_DS004_013"/>
    <n v="7"/>
    <n v="600"/>
    <n v="7600"/>
    <n v="0"/>
    <n v="48"/>
    <n v="7"/>
    <n v="36"/>
    <n v="8956.6299999999992"/>
    <n v="5.1428571428571432"/>
    <n v="1279.5185714285712"/>
    <n v="13"/>
    <n v="11.092725033333334"/>
    <n v="1"/>
    <n v="0.25249541666666681"/>
    <n v="6.6327821428571423E-2"/>
    <n v="1.3315040343874986"/>
    <n v="0.70476190476190481"/>
    <n v="2.1025937547619047"/>
    <n v="0"/>
    <n v="7.7472741285714282"/>
    <n v="245"/>
    <n v="39"/>
    <n v="0"/>
    <n v="0"/>
    <n v="0"/>
    <n v="0"/>
    <n v="0"/>
    <n v="0"/>
    <n v="0"/>
    <s v="Store Not Ready for Rider"/>
    <n v="1"/>
    <n v="9.3205282"/>
    <n v="95.39488733333333"/>
    <n v="8"/>
    <n v="0.14285714285714285"/>
    <n v="0"/>
    <n v="35"/>
    <n v="0.31068427333333332"/>
    <n v="8.1534091737891737E-2"/>
    <n v="5"/>
    <n v="34"/>
    <n v="1"/>
    <n v="0"/>
    <s v="Monitor - no immediate intervention"/>
    <x v="3"/>
    <s v="Hyderabad"/>
    <s v="Large"/>
    <n v="2200"/>
    <n v="3.2"/>
    <d v="1899-12-30T01:00:00"/>
    <d v="1899-12-30T01:30:00"/>
    <x v="1"/>
    <b v="0"/>
  </r>
  <r>
    <s v="DS004_20260708_I04"/>
    <s v="DS004"/>
    <d v="2026-07-08T00:00:00"/>
    <n v="4"/>
    <s v="Night"/>
    <n v="13"/>
    <n v="9"/>
    <n v="8"/>
    <n v="0"/>
    <n v="1"/>
    <n v="600"/>
    <n v="0"/>
    <s v="P_DS004_019|P_DS004_022|P_DS004_025|P_DS004_028|P_DS004_034|P_DS004_001|P_DS004_007|P_DS004_013"/>
    <s v=""/>
    <s v="P_DS004_016"/>
    <n v="13"/>
    <n v="600"/>
    <n v="7000"/>
    <n v="0"/>
    <n v="48"/>
    <n v="13"/>
    <n v="49"/>
    <n v="10718.92"/>
    <n v="3.7692307692307692"/>
    <n v="824.53230769230765"/>
    <n v="12.307692307692308"/>
    <n v="10.95959118205128"/>
    <n v="2"/>
    <n v="0.33005061538461528"/>
    <n v="1.1580765512820512"/>
    <n v="1.1708913475579641"/>
    <n v="0.71282051282051273"/>
    <n v="3.0417884064102561"/>
    <n v="0"/>
    <n v="7.0062643025641034"/>
    <n v="455"/>
    <n v="39"/>
    <n v="0"/>
    <n v="0"/>
    <n v="0"/>
    <n v="0"/>
    <n v="0"/>
    <n v="0"/>
    <n v="0"/>
    <s v="Store Not Ready for Rider"/>
    <n v="2"/>
    <n v="14.020613883333333"/>
    <n v="95.420671900000002"/>
    <n v="6"/>
    <n v="0.15384615384615385"/>
    <n v="0"/>
    <n v="35"/>
    <n v="0.46735379611111111"/>
    <n v="8.1556129829059826E-2"/>
    <n v="5"/>
    <n v="34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08_I05"/>
    <s v="DS004"/>
    <d v="2026-07-08T00:00:00"/>
    <n v="5"/>
    <s v="Night"/>
    <n v="9"/>
    <n v="9"/>
    <n v="8"/>
    <n v="0"/>
    <n v="1"/>
    <n v="600"/>
    <n v="0"/>
    <s v="P_DS004_022|P_DS004_025|P_DS004_028|P_DS004_034|P_DS004_001|P_DS004_007|P_DS004_013|P_DS004_016"/>
    <s v=""/>
    <s v="P_DS004_019"/>
    <n v="9"/>
    <n v="600"/>
    <n v="6400"/>
    <n v="0"/>
    <n v="48"/>
    <n v="9"/>
    <n v="40"/>
    <n v="8714.36"/>
    <n v="4.4444444444444446"/>
    <n v="968.26222222222225"/>
    <n v="13"/>
    <n v="12.243786642592593"/>
    <n v="3"/>
    <n v="0.13725161111111106"/>
    <n v="0.3182814796296296"/>
    <n v="1.068748492351854"/>
    <n v="0.52962962962962967"/>
    <n v="1.9166595981481482"/>
    <n v="0"/>
    <n v="9.245645557407407"/>
    <n v="315"/>
    <n v="39"/>
    <n v="1"/>
    <n v="1"/>
    <n v="1"/>
    <n v="0"/>
    <n v="0"/>
    <n v="0"/>
    <n v="201.68"/>
    <s v="Store Not Ready for Rider"/>
    <n v="2"/>
    <n v="10.819709899999999"/>
    <n v="145.45738919999999"/>
    <n v="9"/>
    <n v="0.33333333333333331"/>
    <n v="0.1111111111111111"/>
    <n v="35"/>
    <n v="0.36065699666666667"/>
    <n v="0.12432255487179486"/>
    <n v="7"/>
    <n v="32"/>
    <n v="1"/>
    <n v="0"/>
    <s v="Protect or increase picker capacity"/>
    <x v="3"/>
    <s v="Hyderabad"/>
    <s v="Large"/>
    <n v="2200"/>
    <n v="3.2"/>
    <d v="1899-12-30T02:00:00"/>
    <d v="1899-12-30T02:30:00"/>
    <x v="2"/>
    <b v="0"/>
  </r>
  <r>
    <s v="DS004_20260708_I06"/>
    <s v="DS004"/>
    <d v="2026-07-08T00:00:00"/>
    <n v="6"/>
    <s v="Night"/>
    <n v="6"/>
    <n v="9"/>
    <n v="8"/>
    <n v="0"/>
    <n v="1"/>
    <n v="600"/>
    <n v="0"/>
    <s v="P_DS004_025|P_DS004_028|P_DS004_034|P_DS004_001|P_DS004_007|P_DS004_013|P_DS004_016|P_DS004_019"/>
    <s v=""/>
    <s v="P_DS004_022"/>
    <n v="6"/>
    <n v="600"/>
    <n v="5800"/>
    <n v="0"/>
    <n v="48"/>
    <n v="6"/>
    <n v="31"/>
    <n v="6230.8099999999995"/>
    <n v="5.166666666666667"/>
    <n v="1038.4683333333332"/>
    <n v="13.166666666666666"/>
    <n v="11.44982674722222"/>
    <n v="2"/>
    <n v="0.36180815277777761"/>
    <n v="0"/>
    <n v="1.3658689993387449"/>
    <n v="0.68611111111111123"/>
    <n v="2.0519801027777778"/>
    <n v="0"/>
    <n v="8.5228466416666659"/>
    <n v="210"/>
    <n v="39"/>
    <n v="0"/>
    <n v="0"/>
    <n v="0"/>
    <n v="0"/>
    <n v="0"/>
    <n v="0"/>
    <n v="0"/>
    <s v="Last-Mile Travel"/>
    <n v="1"/>
    <n v="8.1952139499999994"/>
    <n v="106.93906048333334"/>
    <n v="6"/>
    <n v="0.33333333333333331"/>
    <n v="0"/>
    <n v="35"/>
    <n v="0.27317379833333333"/>
    <n v="9.1400906396011394E-2"/>
    <n v="6"/>
    <n v="33"/>
    <n v="1"/>
    <n v="0"/>
    <s v="Monitor - no immediate intervention"/>
    <x v="3"/>
    <s v="Hyderabad"/>
    <s v="Large"/>
    <n v="2200"/>
    <n v="3.2"/>
    <d v="1899-12-30T02:30:00"/>
    <d v="1899-12-30T03:00:00"/>
    <x v="2"/>
    <b v="0"/>
  </r>
  <r>
    <s v="DS004_20260708_I07"/>
    <s v="DS004"/>
    <d v="2026-07-08T00:00:00"/>
    <n v="7"/>
    <s v="Night"/>
    <n v="6"/>
    <n v="9"/>
    <n v="8"/>
    <n v="0"/>
    <n v="1"/>
    <n v="600"/>
    <n v="0"/>
    <s v="P_DS004_028|P_DS004_034|P_DS004_001|P_DS004_007|P_DS004_013|P_DS004_016|P_DS004_019|P_DS004_022"/>
    <s v=""/>
    <s v="P_DS004_025"/>
    <n v="6"/>
    <n v="600"/>
    <n v="5200"/>
    <n v="0"/>
    <n v="48"/>
    <n v="6"/>
    <n v="27"/>
    <n v="7329.9699999999993"/>
    <n v="4.5"/>
    <n v="1221.6616666666666"/>
    <n v="12.333333333333334"/>
    <n v="10.536927588888888"/>
    <n v="0"/>
    <n v="0"/>
    <n v="9.9451077777777785E-2"/>
    <n v="1.2204210989704349"/>
    <n v="0.6972222222222223"/>
    <n v="2.0170943888888888"/>
    <n v="0"/>
    <n v="7.4726109638888873"/>
    <n v="210"/>
    <n v="39"/>
    <n v="0"/>
    <n v="0"/>
    <n v="0"/>
    <n v="0"/>
    <n v="0"/>
    <n v="0"/>
    <n v="0"/>
    <s v="No SLA Breach"/>
    <n v="0"/>
    <n v="5.1788089166666671"/>
    <n v="61.187640833333333"/>
    <n v="5"/>
    <n v="0"/>
    <n v="0"/>
    <n v="35"/>
    <n v="0.1726269638888889"/>
    <n v="5.2297128917378914E-2"/>
    <n v="3"/>
    <n v="36"/>
    <n v="1"/>
    <n v="0"/>
    <s v="Monitor - no immediate intervention"/>
    <x v="3"/>
    <s v="Hyderabad"/>
    <s v="Large"/>
    <n v="2200"/>
    <n v="3.2"/>
    <d v="1899-12-30T03:00:00"/>
    <d v="1899-12-30T03:30:00"/>
    <x v="3"/>
    <b v="0"/>
  </r>
  <r>
    <s v="DS004_20260708_I08"/>
    <s v="DS004"/>
    <d v="2026-07-08T00:00:00"/>
    <n v="8"/>
    <s v="Night"/>
    <n v="8"/>
    <n v="9"/>
    <n v="8"/>
    <n v="0"/>
    <n v="1"/>
    <n v="600"/>
    <n v="0"/>
    <s v="P_DS004_034|P_DS004_001|P_DS004_007|P_DS004_013|P_DS004_016|P_DS004_019|P_DS004_022|P_DS004_025"/>
    <s v=""/>
    <s v="P_DS004_028"/>
    <n v="8"/>
    <n v="600"/>
    <n v="4600"/>
    <n v="0"/>
    <n v="48"/>
    <n v="8"/>
    <n v="42"/>
    <n v="6975.6500000000005"/>
    <n v="5.25"/>
    <n v="871.95625000000007"/>
    <n v="13.375"/>
    <n v="12.971186941666668"/>
    <n v="4"/>
    <n v="0.42069577500000022"/>
    <n v="0.41842527916666672"/>
    <n v="1.7318831073927892"/>
    <n v="0.57916666666666661"/>
    <n v="2.7294750479166665"/>
    <n v="0"/>
    <n v="9.1396285520833338"/>
    <n v="280"/>
    <n v="39"/>
    <n v="0"/>
    <n v="0"/>
    <n v="0"/>
    <n v="0"/>
    <n v="0"/>
    <n v="0"/>
    <n v="0"/>
    <s v="Store Not Ready for Rider"/>
    <n v="4"/>
    <n v="14.6631088"/>
    <n v="108.01027906666667"/>
    <n v="7"/>
    <n v="0.5"/>
    <n v="0"/>
    <n v="35"/>
    <n v="0.48877029333333333"/>
    <n v="9.231647783475784E-2"/>
    <n v="6"/>
    <n v="33"/>
    <n v="1"/>
    <n v="0"/>
    <s v="Protect or increase picker capacity"/>
    <x v="3"/>
    <s v="Hyderabad"/>
    <s v="Large"/>
    <n v="2200"/>
    <n v="3.2"/>
    <d v="1899-12-30T03:30:00"/>
    <d v="1899-12-30T04:00:00"/>
    <x v="3"/>
    <b v="0"/>
  </r>
  <r>
    <s v="DS004_20260708_I09"/>
    <s v="DS004"/>
    <d v="2026-07-08T00:00:00"/>
    <n v="9"/>
    <s v="Night"/>
    <n v="6"/>
    <n v="9"/>
    <n v="8"/>
    <n v="0"/>
    <n v="1"/>
    <n v="600"/>
    <n v="0"/>
    <s v="P_DS004_001|P_DS004_007|P_DS004_013|P_DS004_016|P_DS004_019|P_DS004_022|P_DS004_025|P_DS004_028"/>
    <s v=""/>
    <s v="P_DS004_034"/>
    <n v="6"/>
    <n v="600"/>
    <n v="4000"/>
    <n v="0"/>
    <n v="48"/>
    <n v="6"/>
    <n v="29"/>
    <n v="7093.48"/>
    <n v="4.833333333333333"/>
    <n v="1182.2466666666667"/>
    <n v="11.666666666666666"/>
    <n v="10.511289058333334"/>
    <n v="2"/>
    <n v="0.5071413972222224"/>
    <n v="0"/>
    <n v="1.4352700706470447"/>
    <n v="0.65277777777777779"/>
    <n v="2.088047838888889"/>
    <n v="0"/>
    <n v="7.6149078777777772"/>
    <n v="210"/>
    <n v="39"/>
    <n v="0"/>
    <n v="0"/>
    <n v="0"/>
    <n v="0"/>
    <n v="0"/>
    <n v="0"/>
    <n v="0"/>
    <s v="Last-Mile Travel"/>
    <n v="1"/>
    <n v="9.9472939666666669"/>
    <n v="82.598308000000003"/>
    <n v="6"/>
    <n v="0.33333333333333331"/>
    <n v="0"/>
    <n v="35"/>
    <n v="0.33157646555555559"/>
    <n v="7.0596844444444445E-2"/>
    <n v="4"/>
    <n v="35"/>
    <n v="1"/>
    <n v="0"/>
    <s v="Monitor - no immediate intervention"/>
    <x v="3"/>
    <s v="Hyderabad"/>
    <s v="Large"/>
    <n v="2200"/>
    <n v="3.2"/>
    <d v="1899-12-30T04:00:00"/>
    <d v="1899-12-30T04:30:00"/>
    <x v="4"/>
    <b v="0"/>
  </r>
  <r>
    <s v="DS004_20260708_I10"/>
    <s v="DS004"/>
    <d v="2026-07-08T00:00:00"/>
    <n v="10"/>
    <s v="Night"/>
    <n v="13"/>
    <n v="9"/>
    <n v="8"/>
    <n v="0"/>
    <n v="1"/>
    <n v="600"/>
    <n v="0"/>
    <s v="P_DS004_007|P_DS004_013|P_DS004_016|P_DS004_019|P_DS004_022|P_DS004_025|P_DS004_028|P_DS004_034"/>
    <s v=""/>
    <s v="P_DS004_001"/>
    <n v="13"/>
    <n v="600"/>
    <n v="3400"/>
    <n v="0"/>
    <n v="48"/>
    <n v="13"/>
    <n v="82"/>
    <n v="17471.939999999999"/>
    <n v="6.3076923076923075"/>
    <n v="1343.9953846153844"/>
    <n v="11.461538461538462"/>
    <n v="10.599691547435897"/>
    <n v="3"/>
    <n v="0.3354016448717948"/>
    <n v="1.666203744871795"/>
    <n v="1.6452336057956636"/>
    <n v="0.68076923076923079"/>
    <n v="3.9922065794871795"/>
    <n v="0"/>
    <n v="5.7331259871794877"/>
    <n v="455"/>
    <n v="39"/>
    <n v="0"/>
    <n v="0"/>
    <n v="0"/>
    <n v="0"/>
    <n v="0"/>
    <n v="0"/>
    <n v="0"/>
    <s v="Store Not Ready for Rider"/>
    <n v="3"/>
    <n v="21.388036733333333"/>
    <n v="98.744979533333336"/>
    <n v="9"/>
    <n v="0.23076923076923078"/>
    <n v="0"/>
    <n v="35"/>
    <n v="0.71293455777777781"/>
    <n v="8.4397418404558402E-2"/>
    <n v="5"/>
    <n v="34"/>
    <n v="2"/>
    <n v="-1"/>
    <s v="Protect or increase picker capacity"/>
    <x v="3"/>
    <s v="Hyderabad"/>
    <s v="Large"/>
    <n v="2200"/>
    <n v="3.2"/>
    <d v="1899-12-30T04:30:00"/>
    <d v="1899-12-30T05:00:00"/>
    <x v="4"/>
    <b v="0"/>
  </r>
  <r>
    <s v="DS004_20260708_I11"/>
    <s v="DS004"/>
    <d v="2026-07-08T00:00:00"/>
    <n v="11"/>
    <s v="Night"/>
    <n v="15"/>
    <n v="9"/>
    <n v="8"/>
    <n v="0"/>
    <n v="1"/>
    <n v="600"/>
    <n v="0"/>
    <s v="P_DS004_013|P_DS004_016|P_DS004_019|P_DS004_022|P_DS004_025|P_DS004_028|P_DS004_034|P_DS004_001"/>
    <s v=""/>
    <s v="P_DS004_007"/>
    <n v="15"/>
    <n v="600"/>
    <n v="2800"/>
    <n v="0"/>
    <n v="48"/>
    <n v="15"/>
    <n v="85"/>
    <n v="20633.52"/>
    <n v="5.666666666666667"/>
    <n v="1375.568"/>
    <n v="12.8"/>
    <n v="12.340661827777778"/>
    <n v="5"/>
    <n v="0.71314024666666676"/>
    <n v="1.1569069011111111"/>
    <n v="1.66293336892849"/>
    <n v="0.70444444444444443"/>
    <n v="3.5242847111111115"/>
    <n v="0"/>
    <n v="7.9185993311111114"/>
    <n v="525"/>
    <n v="39"/>
    <n v="2"/>
    <n v="2"/>
    <n v="0"/>
    <n v="1"/>
    <n v="1"/>
    <n v="0"/>
    <n v="131.32"/>
    <s v="Store Not Ready for Rider"/>
    <n v="5"/>
    <n v="21.076615916666668"/>
    <n v="128.84056831666666"/>
    <n v="9"/>
    <n v="0.33333333333333331"/>
    <n v="0.13333333333333333"/>
    <n v="35"/>
    <n v="0.70255386388888896"/>
    <n v="0.11012014386039885"/>
    <n v="7"/>
    <n v="32"/>
    <n v="2"/>
    <n v="-1"/>
    <s v="Protect or increase picker capacity"/>
    <x v="3"/>
    <s v="Hyderabad"/>
    <s v="Large"/>
    <n v="2200"/>
    <n v="3.2"/>
    <d v="1899-12-30T05:00:00"/>
    <d v="1899-12-30T05:30:00"/>
    <x v="5"/>
    <b v="0"/>
  </r>
  <r>
    <s v="DS004_20260708_I12"/>
    <s v="DS004"/>
    <d v="2026-07-08T00:00:00"/>
    <n v="12"/>
    <s v="Night"/>
    <n v="7"/>
    <n v="9"/>
    <n v="8"/>
    <n v="0"/>
    <n v="1"/>
    <n v="600"/>
    <n v="0"/>
    <s v="P_DS004_016|P_DS004_019|P_DS004_022|P_DS004_025|P_DS004_028|P_DS004_034|P_DS004_001|P_DS004_007"/>
    <s v=""/>
    <s v="P_DS004_013"/>
    <n v="7"/>
    <n v="600"/>
    <n v="2200"/>
    <n v="0"/>
    <n v="48"/>
    <n v="7"/>
    <n v="34"/>
    <n v="7187"/>
    <n v="4.8571428571428568"/>
    <n v="1026.7142857142858"/>
    <n v="13"/>
    <n v="11.619526219047618"/>
    <n v="1"/>
    <n v="0.39844180476190472"/>
    <n v="0.36830196190476189"/>
    <n v="1.3882605959615275"/>
    <n v="0.61190476190476184"/>
    <n v="2.3684673166666665"/>
    <n v="0"/>
    <n v="8.2986779428571431"/>
    <n v="245"/>
    <n v="39"/>
    <n v="0"/>
    <n v="0"/>
    <n v="0"/>
    <n v="0"/>
    <n v="0"/>
    <n v="0"/>
    <n v="0"/>
    <s v="Store Not Ready for Rider"/>
    <n v="1"/>
    <n v="13.585208583333333"/>
    <n v="177.12805016666667"/>
    <n v="11"/>
    <n v="0.14285714285714285"/>
    <n v="0"/>
    <n v="35"/>
    <n v="0.4528402861111111"/>
    <n v="0.15139149586894587"/>
    <n v="9"/>
    <n v="30"/>
    <n v="1"/>
    <n v="0"/>
    <s v="Monitor - no immediate intervention"/>
    <x v="3"/>
    <s v="Hyderabad"/>
    <s v="Large"/>
    <n v="2200"/>
    <n v="3.2"/>
    <d v="1899-12-30T05:30:00"/>
    <d v="1899-12-30T06:00:00"/>
    <x v="5"/>
    <b v="0"/>
  </r>
  <r>
    <s v="DS004_20260708_I13"/>
    <s v="DS004"/>
    <d v="2026-07-08T00:00:00"/>
    <n v="13"/>
    <s v="Morning"/>
    <n v="15"/>
    <n v="9"/>
    <n v="3"/>
    <n v="2"/>
    <n v="4"/>
    <n v="225"/>
    <n v="1"/>
    <s v="P_DS004_019|P_DS004_022|P_DS004_025"/>
    <s v="P_DS004_028|P_DS004_034"/>
    <s v="P_DS004_001|P_DS004_007|P_DS004_013|P_DS004_016"/>
    <n v="3.75"/>
    <n v="225"/>
    <n v="1975"/>
    <n v="1"/>
    <n v="47"/>
    <n v="15"/>
    <n v="79"/>
    <n v="16949.48"/>
    <n v="5.2666666666666666"/>
    <n v="1129.9653333333333"/>
    <n v="12.733333333333333"/>
    <n v="10.947117232222222"/>
    <n v="2"/>
    <n v="0.13068530888888882"/>
    <n v="0"/>
    <n v="1.4920471782025093"/>
    <n v="0.6677777777777778"/>
    <n v="2.1598249488888888"/>
    <n v="0"/>
    <n v="7.9739589455555553"/>
    <n v="525"/>
    <n v="39"/>
    <n v="1"/>
    <n v="1"/>
    <n v="1"/>
    <n v="0"/>
    <n v="0"/>
    <n v="0"/>
    <n v="145.24"/>
    <s v="Store Not Ready for Rider"/>
    <n v="2"/>
    <n v="22.380707566666668"/>
    <n v="125.90132101666666"/>
    <n v="10"/>
    <n v="0.13333333333333333"/>
    <n v="6.6666666666666666E-2"/>
    <n v="35"/>
    <n v="0.1865058963888889"/>
    <n v="0.10760796668091167"/>
    <n v="6"/>
    <n v="33"/>
    <n v="2"/>
    <n v="2"/>
    <s v="Recover overdue put-away workload"/>
    <x v="3"/>
    <s v="Hyderabad"/>
    <s v="Large"/>
    <n v="2200"/>
    <n v="3.2"/>
    <d v="1899-12-30T06:00:00"/>
    <d v="1899-12-30T06:30:00"/>
    <x v="6"/>
    <b v="0"/>
  </r>
  <r>
    <s v="DS004_20260708_I14"/>
    <s v="DS004"/>
    <d v="2026-07-08T00:00:00"/>
    <n v="14"/>
    <s v="Morning"/>
    <n v="26"/>
    <n v="9"/>
    <n v="3"/>
    <n v="2"/>
    <n v="4"/>
    <n v="225"/>
    <n v="1"/>
    <s v="P_DS004_022|P_DS004_025|P_DS004_028"/>
    <s v="P_DS004_034|P_DS004_001"/>
    <s v="P_DS004_007|P_DS004_013|P_DS004_016|P_DS004_019"/>
    <n v="6.5"/>
    <n v="225"/>
    <n v="1750"/>
    <n v="1"/>
    <n v="46"/>
    <n v="26"/>
    <n v="115"/>
    <n v="27258.32"/>
    <n v="4.4230769230769234"/>
    <n v="1048.396923076923"/>
    <n v="12.307692307692308"/>
    <n v="10.266511832692307"/>
    <n v="3"/>
    <n v="0.11361502692307707"/>
    <n v="0"/>
    <n v="1.1576687290401724"/>
    <n v="0.64679487179487183"/>
    <n v="1.804463591025641"/>
    <n v="0"/>
    <n v="7.4902533608974355"/>
    <n v="910"/>
    <n v="39"/>
    <n v="1"/>
    <n v="1"/>
    <n v="1"/>
    <n v="0"/>
    <n v="0"/>
    <n v="0"/>
    <n v="85.7"/>
    <s v="Store Not Ready for Rider"/>
    <n v="2"/>
    <n v="29.389993966666665"/>
    <n v="262.11899936666669"/>
    <n v="15"/>
    <n v="0.11538461538461539"/>
    <n v="3.8461538461538464E-2"/>
    <n v="35"/>
    <n v="0.24491661638888887"/>
    <n v="0.22403333279202281"/>
    <n v="13"/>
    <n v="26"/>
    <n v="2"/>
    <n v="2"/>
    <s v="Recover overdue put-away workload"/>
    <x v="3"/>
    <s v="Hyderabad"/>
    <s v="Large"/>
    <n v="2200"/>
    <n v="3.2"/>
    <d v="1899-12-30T06:30:00"/>
    <d v="1899-12-30T07:00:00"/>
    <x v="6"/>
    <b v="0"/>
  </r>
  <r>
    <s v="DS004_20260708_I15"/>
    <s v="DS004"/>
    <d v="2026-07-08T00:00:00"/>
    <n v="15"/>
    <s v="Morning"/>
    <n v="28"/>
    <n v="9"/>
    <n v="3"/>
    <n v="2"/>
    <n v="4"/>
    <n v="225"/>
    <n v="1"/>
    <s v="P_DS004_025|P_DS004_028|P_DS004_034"/>
    <s v="P_DS004_001|P_DS004_007"/>
    <s v="P_DS004_013|P_DS004_016|P_DS004_019|P_DS004_022"/>
    <n v="7"/>
    <n v="225"/>
    <n v="1525"/>
    <n v="1"/>
    <n v="45"/>
    <n v="28"/>
    <n v="140"/>
    <n v="31245.01"/>
    <n v="5"/>
    <n v="1115.8932142857143"/>
    <n v="12.178571428571429"/>
    <n v="9.849133051190476"/>
    <n v="1"/>
    <n v="1.0768078571428585E-2"/>
    <n v="0"/>
    <n v="1.3200475482087004"/>
    <n v="0.69880952380952377"/>
    <n v="2.0188570636904761"/>
    <n v="0"/>
    <n v="6.980871217261905"/>
    <n v="980"/>
    <n v="39"/>
    <n v="1"/>
    <n v="1"/>
    <n v="0"/>
    <n v="1"/>
    <n v="0"/>
    <n v="0"/>
    <n v="143.63"/>
    <s v="Multi-Stage / Further Investigation"/>
    <n v="1"/>
    <n v="37.670723850000002"/>
    <n v="338.51265801666665"/>
    <n v="18"/>
    <n v="3.5714285714285712E-2"/>
    <n v="3.5714285714285712E-2"/>
    <n v="35"/>
    <n v="0.31392269875000001"/>
    <n v="0.28932705813390314"/>
    <n v="17"/>
    <n v="22"/>
    <n v="2"/>
    <n v="2"/>
    <s v="Recover overdue put-away workload"/>
    <x v="3"/>
    <s v="Hyderabad"/>
    <s v="Large"/>
    <n v="2200"/>
    <n v="3.2"/>
    <d v="1899-12-30T07:00:00"/>
    <d v="1899-12-30T07:30:00"/>
    <x v="7"/>
    <b v="0"/>
  </r>
  <r>
    <s v="DS004_20260708_I16"/>
    <s v="DS004"/>
    <d v="2026-07-08T00:00:00"/>
    <n v="16"/>
    <s v="Morning"/>
    <n v="45"/>
    <n v="9"/>
    <n v="3"/>
    <n v="2"/>
    <n v="4"/>
    <n v="225"/>
    <n v="1"/>
    <s v="P_DS004_028|P_DS004_034|P_DS004_001"/>
    <s v="P_DS004_007|P_DS004_013"/>
    <s v="P_DS004_016|P_DS004_019|P_DS004_022|P_DS004_025"/>
    <n v="11.25"/>
    <n v="225"/>
    <n v="1300"/>
    <n v="1"/>
    <n v="44"/>
    <n v="45"/>
    <n v="199"/>
    <n v="46029.07"/>
    <n v="4.4222222222222225"/>
    <n v="1022.8682222222222"/>
    <n v="12.466666666666667"/>
    <n v="9.9969135592592586"/>
    <n v="0"/>
    <n v="0"/>
    <n v="3.4195518518518511E-3"/>
    <n v="1.1779647859679172"/>
    <n v="0.6207407407407407"/>
    <n v="1.8021250703703704"/>
    <n v="0"/>
    <n v="7.3077514422222221"/>
    <n v="1575"/>
    <n v="39"/>
    <n v="2"/>
    <n v="2"/>
    <n v="0"/>
    <n v="2"/>
    <n v="0"/>
    <n v="0"/>
    <n v="774.06999999999994"/>
    <s v="No SLA Breach"/>
    <n v="0"/>
    <n v="51.26829373333333"/>
    <n v="420.36949491666667"/>
    <n v="23"/>
    <n v="0"/>
    <n v="4.4444444444444446E-2"/>
    <n v="35"/>
    <n v="0.4272357811111111"/>
    <n v="0.35929016659544161"/>
    <n v="21"/>
    <n v="18"/>
    <n v="3"/>
    <n v="1"/>
    <s v="Recover overdue put-away workload"/>
    <x v="3"/>
    <s v="Hyderabad"/>
    <s v="Large"/>
    <n v="2200"/>
    <n v="3.2"/>
    <d v="1899-12-30T07:30:00"/>
    <d v="1899-12-30T08:00:00"/>
    <x v="7"/>
    <b v="0"/>
  </r>
  <r>
    <s v="DS004_20260708_I17"/>
    <s v="DS004"/>
    <d v="2026-07-08T00:00:00"/>
    <n v="17"/>
    <s v="Morning"/>
    <n v="44"/>
    <n v="20"/>
    <n v="3"/>
    <n v="2"/>
    <n v="15"/>
    <n v="225"/>
    <n v="1"/>
    <s v="P_DS004_032|P_DS004_034|P_DS004_035"/>
    <s v="P_DS004_001|P_DS004_002"/>
    <s v="P_DS004_005|P_DS004_007|P_DS004_008|P_DS004_011|P_DS004_013|P_DS004_014|P_DS004_016|P_DS004_019|P_DS004_020|P_DS004_022|P_DS004_023|P_DS004_025|P_DS004_026|P_DS004_028|P_DS004_029"/>
    <n v="2.9333333333333331"/>
    <n v="225"/>
    <n v="1075"/>
    <n v="1"/>
    <n v="43"/>
    <n v="44"/>
    <n v="233"/>
    <n v="50624.01"/>
    <n v="5.2954545454545459"/>
    <n v="1150.5456818181819"/>
    <n v="12.295454545454545"/>
    <n v="10.396969837878787"/>
    <n v="7"/>
    <n v="0.12934420075757577"/>
    <n v="0"/>
    <n v="1.3926325474927421"/>
    <n v="0.71212121212121204"/>
    <n v="2.1047537515151515"/>
    <n v="0"/>
    <n v="7.3664585007575765"/>
    <n v="1540"/>
    <n v="73"/>
    <n v="1"/>
    <n v="1"/>
    <n v="0"/>
    <n v="1"/>
    <n v="0"/>
    <n v="0"/>
    <n v="181.45"/>
    <s v="Store Not Ready for Rider"/>
    <n v="7"/>
    <n v="60.936861366666669"/>
    <n v="462.70773746666669"/>
    <n v="39"/>
    <n v="0.15909090909090909"/>
    <n v="2.2727272727272728E-2"/>
    <n v="35"/>
    <n v="0.13541524748148148"/>
    <n v="0.21128207190258752"/>
    <n v="23"/>
    <n v="50"/>
    <n v="3"/>
    <n v="12"/>
    <s v="Protect or increase picker capacity"/>
    <x v="3"/>
    <s v="Hyderabad"/>
    <s v="Large"/>
    <n v="2200"/>
    <n v="3.2"/>
    <d v="1899-12-30T08:00:00"/>
    <d v="1899-12-30T08:30:00"/>
    <x v="8"/>
    <b v="0"/>
  </r>
  <r>
    <s v="DS004_20260708_I18"/>
    <s v="DS004"/>
    <d v="2026-07-08T00:00:00"/>
    <n v="18"/>
    <s v="Morning"/>
    <n v="44"/>
    <n v="20"/>
    <n v="3"/>
    <n v="2"/>
    <n v="15"/>
    <n v="225"/>
    <n v="1"/>
    <s v="P_DS004_034|P_DS004_035|P_DS004_001"/>
    <s v="P_DS004_002|P_DS004_005"/>
    <s v="P_DS004_007|P_DS004_008|P_DS004_011|P_DS004_013|P_DS004_014|P_DS004_016|P_DS004_019|P_DS004_020|P_DS004_022|P_DS004_023|P_DS004_025|P_DS004_026|P_DS004_028|P_DS004_029|P_DS004_032"/>
    <n v="2.9333333333333331"/>
    <n v="225"/>
    <n v="850"/>
    <n v="1"/>
    <n v="42"/>
    <n v="44"/>
    <n v="216"/>
    <n v="52717.79"/>
    <n v="4.9090909090909092"/>
    <n v="1198.1315909090908"/>
    <n v="12.090909090909092"/>
    <n v="10.173483675378789"/>
    <n v="5"/>
    <n v="8.3101859848484824E-2"/>
    <n v="0"/>
    <n v="1.2962137112233465"/>
    <n v="0.61931818181818177"/>
    <n v="1.9155318848484848"/>
    <n v="0"/>
    <n v="7.3965881458333333"/>
    <n v="1540"/>
    <n v="71"/>
    <n v="1"/>
    <n v="1"/>
    <n v="0"/>
    <n v="0"/>
    <n v="1"/>
    <n v="0"/>
    <n v="229.27"/>
    <s v="Store Not Ready for Rider"/>
    <n v="5"/>
    <n v="57.877001716666669"/>
    <n v="578.89284320000002"/>
    <n v="32"/>
    <n v="0.11363636363636363"/>
    <n v="2.2727272727272728E-2"/>
    <n v="35"/>
    <n v="0.12861555937037036"/>
    <n v="0.27178067755868546"/>
    <n v="28"/>
    <n v="43"/>
    <n v="3"/>
    <n v="12"/>
    <s v="Recover overdue put-away workload"/>
    <x v="3"/>
    <s v="Hyderabad"/>
    <s v="Large"/>
    <n v="2200"/>
    <n v="3.2"/>
    <d v="1899-12-30T08:30:00"/>
    <d v="1899-12-30T09:00:00"/>
    <x v="8"/>
    <b v="0"/>
  </r>
  <r>
    <s v="DS004_20260708_I19"/>
    <s v="DS004"/>
    <d v="2026-07-08T00:00:00"/>
    <n v="19"/>
    <s v="Morning"/>
    <n v="48"/>
    <n v="11"/>
    <n v="0"/>
    <n v="2"/>
    <n v="9"/>
    <n v="0"/>
    <n v="1"/>
    <s v=""/>
    <s v="P_DS004_029|P_DS004_032"/>
    <s v="P_DS004_035|P_DS004_002|P_DS004_005|P_DS004_008|P_DS004_011|P_DS004_014|P_DS004_020|P_DS004_023|P_DS004_026"/>
    <n v="5.333333333333333"/>
    <n v="0"/>
    <n v="850"/>
    <n v="1"/>
    <n v="41"/>
    <n v="48"/>
    <n v="234"/>
    <n v="48436.03"/>
    <n v="4.875"/>
    <n v="1009.0839583333333"/>
    <n v="13.333333333333334"/>
    <n v="10.579700970833334"/>
    <n v="2"/>
    <n v="6.6655485069444367E-2"/>
    <n v="0"/>
    <n v="1.25180489737059"/>
    <n v="0.68854166666666661"/>
    <n v="1.9403465559027777"/>
    <n v="0"/>
    <n v="7.7063682940972216"/>
    <n v="1680"/>
    <n v="34"/>
    <n v="2"/>
    <n v="2"/>
    <n v="0"/>
    <n v="2"/>
    <n v="0"/>
    <n v="0"/>
    <n v="666.02"/>
    <s v="Last-Mile Travel"/>
    <n v="2"/>
    <n v="60.328025166666663"/>
    <n v="575.0324760333333"/>
    <n v="38"/>
    <n v="4.1666666666666664E-2"/>
    <n v="4.1666666666666664E-2"/>
    <n v="35"/>
    <n v="0.22343713024691356"/>
    <n v="0.56375732944444445"/>
    <n v="28"/>
    <n v="6"/>
    <n v="3"/>
    <n v="6"/>
    <s v="Recover overdue put-away workload"/>
    <x v="3"/>
    <s v="Hyderabad"/>
    <s v="Large"/>
    <n v="2200"/>
    <n v="3.2"/>
    <d v="1899-12-30T09:00:00"/>
    <d v="1899-12-30T09:30:00"/>
    <x v="9"/>
    <b v="0"/>
  </r>
  <r>
    <s v="DS004_20260708_I20"/>
    <s v="DS004"/>
    <d v="2026-07-08T00:00:00"/>
    <n v="20"/>
    <s v="Morning"/>
    <n v="45"/>
    <n v="11"/>
    <n v="0"/>
    <n v="2"/>
    <n v="9"/>
    <n v="0"/>
    <n v="1"/>
    <s v=""/>
    <s v="P_DS004_032|P_DS004_035"/>
    <s v="P_DS004_002|P_DS004_005|P_DS004_008|P_DS004_011|P_DS004_014|P_DS004_020|P_DS004_023|P_DS004_026|P_DS004_029"/>
    <n v="5"/>
    <n v="0"/>
    <n v="850"/>
    <n v="1"/>
    <n v="40"/>
    <n v="45"/>
    <n v="227"/>
    <n v="49298.76"/>
    <n v="5.0444444444444443"/>
    <n v="1095.528"/>
    <n v="13.111111111111111"/>
    <n v="10.74424052037037"/>
    <n v="3"/>
    <n v="3.9255576296296286E-2"/>
    <n v="0"/>
    <n v="1.311147478427706"/>
    <n v="0.67444444444444451"/>
    <n v="1.9855919129629629"/>
    <n v="0"/>
    <n v="7.7497597081481482"/>
    <n v="1575"/>
    <n v="34"/>
    <n v="4"/>
    <n v="4"/>
    <n v="2"/>
    <n v="0"/>
    <n v="2"/>
    <n v="0"/>
    <n v="695.33999999999992"/>
    <s v="Store Not Ready for Rider"/>
    <n v="2"/>
    <n v="59.995738416666669"/>
    <n v="525.8076362833333"/>
    <n v="26"/>
    <n v="6.6666666666666666E-2"/>
    <n v="8.8888888888888892E-2"/>
    <n v="35"/>
    <n v="0.22220643858024691"/>
    <n v="0.51549768263071893"/>
    <n v="26"/>
    <n v="8"/>
    <n v="3"/>
    <n v="6"/>
    <s v="Recover overdue put-away workload"/>
    <x v="3"/>
    <s v="Hyderabad"/>
    <s v="Large"/>
    <n v="2200"/>
    <n v="3.2"/>
    <d v="1899-12-30T09:30:00"/>
    <d v="1899-12-30T10:00:00"/>
    <x v="9"/>
    <b v="0"/>
  </r>
  <r>
    <s v="DS004_20260708_I21"/>
    <s v="DS004"/>
    <d v="2026-07-08T00:00:00"/>
    <n v="21"/>
    <s v="Morning"/>
    <n v="33"/>
    <n v="11"/>
    <n v="0"/>
    <n v="2"/>
    <n v="9"/>
    <n v="0"/>
    <n v="1"/>
    <s v=""/>
    <s v="P_DS004_035|P_DS004_002"/>
    <s v="P_DS004_005|P_DS004_008|P_DS004_011|P_DS004_014|P_DS004_020|P_DS004_023|P_DS004_026|P_DS004_029|P_DS004_032"/>
    <n v="3.6666666666666665"/>
    <n v="0"/>
    <n v="850"/>
    <n v="1"/>
    <n v="39"/>
    <n v="33"/>
    <n v="176"/>
    <n v="42315.48"/>
    <n v="5.333333333333333"/>
    <n v="1282.2872727272729"/>
    <n v="12.363636363636363"/>
    <n v="10.674927596969695"/>
    <n v="3"/>
    <n v="0.1051803424242424"/>
    <n v="0"/>
    <n v="1.4195557762148265"/>
    <n v="0.62070707070707076"/>
    <n v="2.0402628393939395"/>
    <n v="0"/>
    <n v="7.6942607101010099"/>
    <n v="1155"/>
    <n v="34"/>
    <n v="3"/>
    <n v="3"/>
    <n v="3"/>
    <n v="0"/>
    <n v="0"/>
    <n v="0"/>
    <n v="843.06"/>
    <s v="Store Not Ready for Rider"/>
    <n v="3"/>
    <n v="43.632679750000001"/>
    <n v="423.20590481666665"/>
    <n v="25"/>
    <n v="9.0909090909090912E-2"/>
    <n v="9.0909090909090912E-2"/>
    <n v="35"/>
    <n v="0.16160251759259259"/>
    <n v="0.41490774982026141"/>
    <n v="21"/>
    <n v="13"/>
    <n v="3"/>
    <n v="6"/>
    <s v="Recover overdue put-away workload"/>
    <x v="3"/>
    <s v="Hyderabad"/>
    <s v="Large"/>
    <n v="2200"/>
    <n v="3.2"/>
    <d v="1899-12-30T10:00:00"/>
    <d v="1899-12-30T10:30:00"/>
    <x v="10"/>
    <b v="0"/>
  </r>
  <r>
    <s v="DS004_20260708_I22"/>
    <s v="DS004"/>
    <d v="2026-07-08T00:00:00"/>
    <n v="22"/>
    <s v="Morning"/>
    <n v="56"/>
    <n v="11"/>
    <n v="0"/>
    <n v="2"/>
    <n v="9"/>
    <n v="0"/>
    <n v="1"/>
    <s v=""/>
    <s v="P_DS004_002|P_DS004_005"/>
    <s v="P_DS004_008|P_DS004_011|P_DS004_014|P_DS004_020|P_DS004_023|P_DS004_026|P_DS004_029|P_DS004_032|P_DS004_035"/>
    <n v="6.2222222222222223"/>
    <n v="0"/>
    <n v="850"/>
    <n v="1"/>
    <n v="38"/>
    <n v="56"/>
    <n v="291"/>
    <n v="65322.47"/>
    <n v="5.1964285714285712"/>
    <n v="1166.4726785714286"/>
    <n v="13.678571428571429"/>
    <n v="10.468763322619049"/>
    <n v="3"/>
    <n v="6.3145950297619019E-2"/>
    <n v="0"/>
    <n v="1.3545937574219866"/>
    <n v="0.62767857142857142"/>
    <n v="1.9822723211309525"/>
    <n v="0"/>
    <n v="7.5308362324404765"/>
    <n v="1960"/>
    <n v="34"/>
    <n v="2"/>
    <n v="2"/>
    <n v="2"/>
    <n v="0"/>
    <n v="0"/>
    <n v="0"/>
    <n v="163.74"/>
    <s v="Store Not Ready for Rider"/>
    <n v="2"/>
    <n v="77.052694849999995"/>
    <n v="525.52232548333336"/>
    <n v="30"/>
    <n v="5.3571428571428568E-2"/>
    <n v="3.5714285714285712E-2"/>
    <n v="35"/>
    <n v="0.2853803512962963"/>
    <n v="0.51521796616013071"/>
    <n v="26"/>
    <n v="8"/>
    <n v="4"/>
    <n v="5"/>
    <s v="Recover overdue put-away workload"/>
    <x v="3"/>
    <s v="Hyderabad"/>
    <s v="Large"/>
    <n v="2200"/>
    <n v="3.2"/>
    <d v="1899-12-30T10:30:00"/>
    <d v="1899-12-30T11:00:00"/>
    <x v="10"/>
    <b v="0"/>
  </r>
  <r>
    <s v="DS004_20260708_I23"/>
    <s v="DS004"/>
    <d v="2026-07-08T00:00:00"/>
    <n v="23"/>
    <s v="Lunch"/>
    <n v="54"/>
    <n v="11"/>
    <n v="0"/>
    <n v="0"/>
    <n v="11"/>
    <n v="0"/>
    <n v="0"/>
    <s v=""/>
    <s v=""/>
    <s v="P_DS004_005|P_DS004_008|P_DS004_011|P_DS004_014|P_DS004_020|P_DS004_023|P_DS004_026|P_DS004_029|P_DS004_032|P_DS004_035|P_DS004_002"/>
    <n v="4.9090909090909092"/>
    <n v="0"/>
    <n v="850"/>
    <n v="0"/>
    <n v="38"/>
    <n v="54"/>
    <n v="269"/>
    <n v="59819.4"/>
    <n v="4.9814814814814818"/>
    <n v="1107.7666666666667"/>
    <n v="13.907407407407407"/>
    <n v="10.949988944444444"/>
    <n v="1"/>
    <n v="5.9554351851852784E-4"/>
    <n v="0"/>
    <n v="1.2930090251359627"/>
    <n v="0.64074074074074072"/>
    <n v="1.7781252401234569"/>
    <n v="7.9854172839506164E-3"/>
    <n v="8.0869574654320981"/>
    <n v="1890"/>
    <n v="34"/>
    <n v="1"/>
    <n v="1"/>
    <n v="0"/>
    <n v="1"/>
    <n v="0"/>
    <n v="0"/>
    <n v="93.27"/>
    <s v="Picking Productivity / Basket"/>
    <n v="1"/>
    <n v="70.352374083333331"/>
    <n v="705.32822611666666"/>
    <n v="34"/>
    <n v="1.8518518518518517E-2"/>
    <n v="1.8518518518518517E-2"/>
    <n v="35"/>
    <n v="0.21318901237373736"/>
    <n v="0.69149826089869282"/>
    <n v="34"/>
    <n v="0"/>
    <n v="4"/>
    <n v="7"/>
    <s v="Recover overdue put-away workload"/>
    <x v="3"/>
    <s v="Hyderabad"/>
    <s v="Large"/>
    <n v="2200"/>
    <n v="3.2"/>
    <d v="1899-12-30T11:00:00"/>
    <d v="1899-12-30T11:30:00"/>
    <x v="11"/>
    <b v="0"/>
  </r>
  <r>
    <s v="DS004_20260708_I24"/>
    <s v="DS004"/>
    <d v="2026-07-08T00:00:00"/>
    <n v="24"/>
    <s v="Lunch"/>
    <n v="52"/>
    <n v="11"/>
    <n v="0"/>
    <n v="0"/>
    <n v="11"/>
    <n v="0"/>
    <n v="0"/>
    <s v=""/>
    <s v=""/>
    <s v="P_DS004_008|P_DS004_011|P_DS004_014|P_DS004_020|P_DS004_023|P_DS004_026|P_DS004_029|P_DS004_032|P_DS004_035|P_DS004_002|P_DS004_005"/>
    <n v="4.7272727272727275"/>
    <n v="0"/>
    <n v="850"/>
    <n v="0"/>
    <n v="38"/>
    <n v="52"/>
    <n v="281"/>
    <n v="64201.25"/>
    <n v="5.4038461538461542"/>
    <n v="1234.6394230769231"/>
    <n v="13.173076923076923"/>
    <n v="10.081166603525642"/>
    <n v="0"/>
    <n v="0"/>
    <n v="0"/>
    <n v="1.4432406964595352"/>
    <n v="0.63749999999999996"/>
    <n v="2.0587805679487179"/>
    <n v="0"/>
    <n v="7.0594002644230764"/>
    <n v="1820"/>
    <n v="34"/>
    <n v="2"/>
    <n v="2"/>
    <n v="2"/>
    <n v="0"/>
    <n v="0"/>
    <n v="0"/>
    <n v="733.94"/>
    <s v="No SLA Breach"/>
    <n v="0"/>
    <n v="76.384146299999998"/>
    <n v="637.6854168166667"/>
    <n v="34"/>
    <n v="0"/>
    <n v="3.8461538461538464E-2"/>
    <n v="35"/>
    <n v="0.23146711"/>
    <n v="0.62518178119281054"/>
    <n v="31"/>
    <n v="3"/>
    <n v="4"/>
    <n v="7"/>
    <s v="Recover overdue put-away workload"/>
    <x v="3"/>
    <s v="Hyderabad"/>
    <s v="Large"/>
    <n v="2200"/>
    <n v="3.2"/>
    <d v="1899-12-30T11:30:00"/>
    <d v="1899-12-30T12:00:00"/>
    <x v="11"/>
    <b v="0"/>
  </r>
  <r>
    <s v="DS004_20260708_I25"/>
    <s v="DS004"/>
    <d v="2026-07-08T00:00:00"/>
    <n v="25"/>
    <s v="Lunch"/>
    <n v="68"/>
    <n v="11"/>
    <n v="0"/>
    <n v="0"/>
    <n v="11"/>
    <n v="0"/>
    <n v="0"/>
    <s v=""/>
    <s v=""/>
    <s v="P_DS004_011|P_DS004_014|P_DS004_020|P_DS004_023|P_DS004_026|P_DS004_029|P_DS004_032|P_DS004_035|P_DS004_002|P_DS004_005|P_DS004_008"/>
    <n v="6.1818181818181817"/>
    <n v="0"/>
    <n v="850"/>
    <n v="0"/>
    <n v="38"/>
    <n v="68"/>
    <n v="342"/>
    <n v="74663.539999999994"/>
    <n v="5.0294117647058822"/>
    <n v="1097.9932352941175"/>
    <n v="16.014705882352942"/>
    <n v="10.563881751715687"/>
    <n v="0"/>
    <n v="0"/>
    <n v="0"/>
    <n v="1.285548061560458"/>
    <n v="0.64289215686274515"/>
    <n v="1.8840413539215688"/>
    <n v="0"/>
    <n v="7.7197552580882345"/>
    <n v="2720"/>
    <n v="34"/>
    <n v="3"/>
    <n v="3"/>
    <n v="2"/>
    <n v="0"/>
    <n v="1"/>
    <n v="0"/>
    <n v="711.38"/>
    <s v="No SLA Breach"/>
    <n v="0"/>
    <n v="87.549296366666667"/>
    <n v="762.33220960000006"/>
    <n v="34"/>
    <n v="0"/>
    <n v="4.4117647058823532E-2"/>
    <n v="40"/>
    <n v="0.26530089808080809"/>
    <n v="0.74738451921568638"/>
    <n v="37"/>
    <n v="-3"/>
    <n v="5"/>
    <n v="6"/>
    <s v="Recover overdue put-away workload"/>
    <x v="3"/>
    <s v="Hyderabad"/>
    <s v="Large"/>
    <n v="2200"/>
    <n v="3.2"/>
    <d v="1899-12-30T12:00:00"/>
    <d v="1899-12-30T12:30:00"/>
    <x v="12"/>
    <b v="1"/>
  </r>
  <r>
    <s v="DS004_20260708_I26"/>
    <s v="DS004"/>
    <d v="2026-07-08T00:00:00"/>
    <n v="26"/>
    <s v="Lunch"/>
    <n v="70"/>
    <n v="11"/>
    <n v="0"/>
    <n v="0"/>
    <n v="11"/>
    <n v="0"/>
    <n v="0"/>
    <s v=""/>
    <s v=""/>
    <s v="P_DS004_014|P_DS004_020|P_DS004_023|P_DS004_026|P_DS004_029|P_DS004_032|P_DS004_035|P_DS004_002|P_DS004_005|P_DS004_008|P_DS004_011"/>
    <n v="6.3636363636363633"/>
    <n v="0"/>
    <n v="850"/>
    <n v="0"/>
    <n v="38"/>
    <n v="70"/>
    <n v="391"/>
    <n v="82875.39"/>
    <n v="5.5857142857142854"/>
    <n v="1183.9341428571429"/>
    <n v="16.142857142857142"/>
    <n v="10.683191202142858"/>
    <n v="0"/>
    <n v="0"/>
    <n v="2.6571992857142858E-3"/>
    <n v="1.4463248107696731"/>
    <n v="0.69547619047619047"/>
    <n v="1.936298798095238"/>
    <n v="2.4790383809523808E-2"/>
    <n v="7.6027521421428572"/>
    <n v="2800"/>
    <n v="34"/>
    <n v="3"/>
    <n v="3"/>
    <n v="2"/>
    <n v="1"/>
    <n v="0"/>
    <n v="0"/>
    <n v="1037.58"/>
    <s v="No SLA Breach"/>
    <n v="0"/>
    <n v="97.885647383333335"/>
    <n v="744.04500153333333"/>
    <n v="34"/>
    <n v="0"/>
    <n v="4.2857142857142858E-2"/>
    <n v="40"/>
    <n v="0.29662317388888887"/>
    <n v="0.72945588385620919"/>
    <n v="36"/>
    <n v="-2"/>
    <n v="5"/>
    <n v="6"/>
    <s v="Recover overdue put-away workload"/>
    <x v="3"/>
    <s v="Hyderabad"/>
    <s v="Large"/>
    <n v="2200"/>
    <n v="3.2"/>
    <d v="1899-12-30T12:30:00"/>
    <d v="1899-12-30T13:00:00"/>
    <x v="12"/>
    <b v="1"/>
  </r>
  <r>
    <s v="DS004_20260708_I27"/>
    <s v="DS004"/>
    <d v="2026-07-08T00:00:00"/>
    <n v="27"/>
    <s v="Lunch"/>
    <n v="77"/>
    <n v="11"/>
    <n v="0"/>
    <n v="0"/>
    <n v="11"/>
    <n v="0"/>
    <n v="0"/>
    <s v=""/>
    <s v=""/>
    <s v="P_DS004_020|P_DS004_023|P_DS004_026|P_DS004_029|P_DS004_032|P_DS004_035|P_DS004_002|P_DS004_005|P_DS004_008|P_DS004_011|P_DS004_014"/>
    <n v="7"/>
    <n v="0"/>
    <n v="850"/>
    <n v="0"/>
    <n v="38"/>
    <n v="77"/>
    <n v="405"/>
    <n v="93725.45"/>
    <n v="5.2597402597402594"/>
    <n v="1217.2136363636364"/>
    <n v="16.545454545454547"/>
    <n v="11.457527355194806"/>
    <n v="0"/>
    <n v="0"/>
    <n v="0"/>
    <n v="1.3539080881961483"/>
    <n v="0.6385281385281385"/>
    <n v="9.2047515151515158E-2"/>
    <n v="1.1377122982683983"/>
    <n v="7.4401493850649354"/>
    <n v="3080"/>
    <n v="34"/>
    <n v="2"/>
    <n v="2"/>
    <n v="2"/>
    <n v="0"/>
    <n v="0"/>
    <n v="0"/>
    <n v="320.32"/>
    <s v="No SLA Breach"/>
    <n v="0"/>
    <n v="105.18468263333334"/>
    <n v="936.91600621666669"/>
    <n v="34"/>
    <n v="0"/>
    <n v="2.5974025974025976E-2"/>
    <n v="40"/>
    <n v="0.31874146252525254"/>
    <n v="0.91854510413398693"/>
    <n v="45"/>
    <n v="-11"/>
    <n v="6"/>
    <n v="5"/>
    <s v="Recover overdue put-away workload"/>
    <x v="3"/>
    <s v="Hyderabad"/>
    <s v="Large"/>
    <n v="2200"/>
    <n v="3.2"/>
    <d v="1899-12-30T13:00:00"/>
    <d v="1899-12-30T13:30:00"/>
    <x v="13"/>
    <b v="1"/>
  </r>
  <r>
    <s v="DS004_20260708_I28"/>
    <s v="DS004"/>
    <d v="2026-07-08T00:00:00"/>
    <n v="28"/>
    <s v="Lunch"/>
    <n v="87"/>
    <n v="11"/>
    <n v="0"/>
    <n v="0"/>
    <n v="11"/>
    <n v="0"/>
    <n v="0"/>
    <s v=""/>
    <s v=""/>
    <s v="P_DS004_023|P_DS004_026|P_DS004_029|P_DS004_032|P_DS004_035|P_DS004_002|P_DS004_005|P_DS004_008|P_DS004_011|P_DS004_014|P_DS004_020"/>
    <n v="7.9090909090909092"/>
    <n v="0"/>
    <n v="850"/>
    <n v="0"/>
    <n v="38"/>
    <n v="87"/>
    <n v="458"/>
    <n v="102197.86"/>
    <n v="5.264367816091954"/>
    <n v="1174.6880459770116"/>
    <n v="17.057471264367816"/>
    <n v="12.880083071072798"/>
    <n v="4"/>
    <n v="3.0714129310344781E-2"/>
    <n v="0"/>
    <n v="1.3540022355151324"/>
    <n v="0.62643678160919536"/>
    <n v="8.7996744252873557E-2"/>
    <n v="2.3395760812260535"/>
    <n v="7.6924434436781608"/>
    <n v="3480"/>
    <n v="34"/>
    <n v="6"/>
    <n v="6"/>
    <n v="3"/>
    <n v="2"/>
    <n v="1"/>
    <n v="0"/>
    <n v="1191.5899999999999"/>
    <s v="Rider Supply / Availability"/>
    <n v="4"/>
    <n v="117.47244858333333"/>
    <n v="943.68287023333335"/>
    <n v="34"/>
    <n v="4.5977011494252873E-2"/>
    <n v="6.8965517241379309E-2"/>
    <n v="40"/>
    <n v="0.35597711691919193"/>
    <n v="0.92517928454248366"/>
    <n v="45"/>
    <n v="-11"/>
    <n v="6"/>
    <n v="5"/>
    <s v="Recover overdue put-away workload"/>
    <x v="3"/>
    <s v="Hyderabad"/>
    <s v="Large"/>
    <n v="2200"/>
    <n v="3.2"/>
    <d v="1899-12-30T13:30:00"/>
    <d v="1899-12-30T14:00:00"/>
    <x v="13"/>
    <b v="1"/>
  </r>
  <r>
    <s v="DS004_20260708_I29"/>
    <s v="DS004"/>
    <d v="2026-07-08T00:00:00"/>
    <n v="29"/>
    <s v="Lunch"/>
    <n v="78"/>
    <n v="11"/>
    <n v="0"/>
    <n v="0"/>
    <n v="11"/>
    <n v="0"/>
    <n v="0"/>
    <s v=""/>
    <s v=""/>
    <s v="P_DS004_026|P_DS004_029|P_DS004_032|P_DS004_035|P_DS004_002|P_DS004_005|P_DS004_008|P_DS004_011|P_DS004_014|P_DS004_020|P_DS004_023"/>
    <n v="7.0909090909090908"/>
    <n v="0"/>
    <n v="850"/>
    <n v="0"/>
    <n v="38"/>
    <n v="78"/>
    <n v="409"/>
    <n v="93114.09"/>
    <n v="5.2435897435897436"/>
    <n v="1193.7703846153845"/>
    <n v="14.974358974358974"/>
    <n v="13.613050566880343"/>
    <n v="25"/>
    <n v="0.34618532777777783"/>
    <n v="0"/>
    <n v="1.3735353523085441"/>
    <n v="0.63675213675213671"/>
    <n v="6.6079926282051282E-2"/>
    <n v="2.9886378243589742"/>
    <n v="7.67331327991453"/>
    <n v="2730"/>
    <n v="34"/>
    <n v="1"/>
    <n v="1"/>
    <n v="1"/>
    <n v="0"/>
    <n v="0"/>
    <n v="0"/>
    <n v="130.41999999999999"/>
    <s v="Rider Supply / Availability"/>
    <n v="24"/>
    <n v="106.28674411666667"/>
    <n v="939.72362276666672"/>
    <n v="34"/>
    <n v="0.32051282051282054"/>
    <n v="1.282051282051282E-2"/>
    <n v="35"/>
    <n v="0.32208104277777777"/>
    <n v="0.92129766937908497"/>
    <n v="45"/>
    <n v="-11"/>
    <n v="6"/>
    <n v="5"/>
    <s v="Add or rebalance riders in this interval"/>
    <x v="3"/>
    <s v="Hyderabad"/>
    <s v="Large"/>
    <n v="2200"/>
    <n v="3.2"/>
    <d v="1899-12-30T14:00:00"/>
    <d v="1899-12-30T14:30:00"/>
    <x v="14"/>
    <b v="0"/>
  </r>
  <r>
    <s v="DS004_20260708_I30"/>
    <s v="DS004"/>
    <d v="2026-07-08T00:00:00"/>
    <n v="30"/>
    <s v="Lunch"/>
    <n v="68"/>
    <n v="11"/>
    <n v="0"/>
    <n v="0"/>
    <n v="11"/>
    <n v="0"/>
    <n v="0"/>
    <s v=""/>
    <s v=""/>
    <s v="P_DS004_029|P_DS004_032|P_DS004_035|P_DS004_002|P_DS004_005|P_DS004_008|P_DS004_011|P_DS004_014|P_DS004_020|P_DS004_023|P_DS004_026"/>
    <n v="6.1818181818181817"/>
    <n v="0"/>
    <n v="850"/>
    <n v="0"/>
    <n v="38"/>
    <n v="68"/>
    <n v="327"/>
    <n v="68430.78"/>
    <n v="4.8088235294117645"/>
    <n v="1006.335"/>
    <n v="14.367647058823529"/>
    <n v="11.229892711519609"/>
    <n v="4"/>
    <n v="5.0918980637254932E-2"/>
    <n v="0"/>
    <n v="1.2499570259621209"/>
    <n v="0.58112745098039209"/>
    <n v="0.37856020784313726"/>
    <n v="0.7079136046568627"/>
    <n v="7.8663848220588246"/>
    <n v="2380"/>
    <n v="34"/>
    <n v="5"/>
    <n v="5"/>
    <n v="3"/>
    <n v="1"/>
    <n v="1"/>
    <n v="0"/>
    <n v="1034.5"/>
    <s v="Last-Mile Travel"/>
    <n v="2"/>
    <n v="87.686045566666664"/>
    <n v="928.59863948333339"/>
    <n v="34"/>
    <n v="5.8823529411764705E-2"/>
    <n v="7.3529411764705885E-2"/>
    <n v="35"/>
    <n v="0.26571528959595958"/>
    <n v="0.91039082302287588"/>
    <n v="45"/>
    <n v="-11"/>
    <n v="5"/>
    <n v="6"/>
    <s v="Recover overdue put-away workload"/>
    <x v="3"/>
    <s v="Hyderabad"/>
    <s v="Large"/>
    <n v="2200"/>
    <n v="3.2"/>
    <d v="1899-12-30T14:30:00"/>
    <d v="1899-12-30T15:00:00"/>
    <x v="14"/>
    <b v="0"/>
  </r>
  <r>
    <s v="DS004_20260708_I31"/>
    <s v="DS004"/>
    <d v="2026-07-08T00:00:00"/>
    <n v="31"/>
    <s v="Afternoon"/>
    <n v="53"/>
    <n v="11"/>
    <n v="0"/>
    <n v="2"/>
    <n v="9"/>
    <n v="0"/>
    <n v="1"/>
    <s v=""/>
    <s v="P_DS004_032|P_DS004_035"/>
    <s v="P_DS004_002|P_DS004_005|P_DS004_008|P_DS004_011|P_DS004_014|P_DS004_020|P_DS004_023|P_DS004_026|P_DS004_029"/>
    <n v="5.8888888888888893"/>
    <n v="0"/>
    <n v="850"/>
    <n v="1"/>
    <n v="37"/>
    <n v="53"/>
    <n v="244"/>
    <n v="50588.99"/>
    <n v="4.6037735849056602"/>
    <n v="954.5092452830188"/>
    <n v="13.566037735849056"/>
    <n v="10.391954076100628"/>
    <n v="2"/>
    <n v="3.4619470440251578E-2"/>
    <n v="0"/>
    <n v="1.2072230940855768"/>
    <n v="0.64654088050314462"/>
    <n v="1.4776417166666667"/>
    <n v="0.18213923113207545"/>
    <n v="7.4176860893081766"/>
    <n v="1855"/>
    <n v="34"/>
    <n v="1"/>
    <n v="1"/>
    <n v="1"/>
    <n v="0"/>
    <n v="0"/>
    <n v="0"/>
    <n v="311.64999999999998"/>
    <s v="Last-Mile Travel"/>
    <n v="1"/>
    <n v="63.40449125"/>
    <n v="709.57785964999994"/>
    <n v="34"/>
    <n v="3.7735849056603772E-2"/>
    <n v="1.8867924528301886E-2"/>
    <n v="35"/>
    <n v="0.23483144907407408"/>
    <n v="0.69566456828431367"/>
    <n v="34"/>
    <n v="0"/>
    <n v="4"/>
    <n v="5"/>
    <s v="Recover overdue put-away workload"/>
    <x v="3"/>
    <s v="Hyderabad"/>
    <s v="Large"/>
    <n v="2200"/>
    <n v="3.2"/>
    <d v="1899-12-30T15:00:00"/>
    <d v="1899-12-30T15:30:00"/>
    <x v="15"/>
    <b v="0"/>
  </r>
  <r>
    <s v="DS004_20260708_I32"/>
    <s v="DS004"/>
    <d v="2026-07-08T00:00:00"/>
    <n v="32"/>
    <s v="Afternoon"/>
    <n v="39"/>
    <n v="11"/>
    <n v="0"/>
    <n v="2"/>
    <n v="9"/>
    <n v="0"/>
    <n v="1"/>
    <s v=""/>
    <s v="P_DS004_035|P_DS004_002"/>
    <s v="P_DS004_005|P_DS004_008|P_DS004_011|P_DS004_014|P_DS004_020|P_DS004_023|P_DS004_026|P_DS004_029|P_DS004_032"/>
    <n v="4.333333333333333"/>
    <n v="0"/>
    <n v="850"/>
    <n v="1"/>
    <n v="36"/>
    <n v="39"/>
    <n v="198"/>
    <n v="42317.85"/>
    <n v="5.0769230769230766"/>
    <n v="1085.073076923077"/>
    <n v="12.897435897435898"/>
    <n v="10.638152985897436"/>
    <n v="3"/>
    <n v="6.8316561538461509E-2"/>
    <n v="0"/>
    <n v="1.3363781816773594"/>
    <n v="0.62350427350427351"/>
    <n v="1.959882446153846"/>
    <n v="0"/>
    <n v="7.644937199145299"/>
    <n v="1365"/>
    <n v="34"/>
    <n v="2"/>
    <n v="2"/>
    <n v="1"/>
    <n v="1"/>
    <n v="0"/>
    <n v="0"/>
    <n v="885.31999999999994"/>
    <s v="Last-Mile Travel"/>
    <n v="2"/>
    <n v="50.214250050000004"/>
    <n v="446.11336761666666"/>
    <n v="30"/>
    <n v="7.6923076923076927E-2"/>
    <n v="5.128205128205128E-2"/>
    <n v="35"/>
    <n v="0.1859787038888889"/>
    <n v="0.43736604668300655"/>
    <n v="22"/>
    <n v="12"/>
    <n v="3"/>
    <n v="6"/>
    <s v="Recover overdue put-away workload"/>
    <x v="3"/>
    <s v="Hyderabad"/>
    <s v="Large"/>
    <n v="2200"/>
    <n v="3.2"/>
    <d v="1899-12-30T15:30:00"/>
    <d v="1899-12-30T16:00:00"/>
    <x v="15"/>
    <b v="0"/>
  </r>
  <r>
    <s v="DS004_20260708_I33"/>
    <s v="DS004"/>
    <d v="2026-07-08T00:00:00"/>
    <n v="33"/>
    <s v="Afternoon"/>
    <n v="36"/>
    <n v="19"/>
    <n v="0"/>
    <n v="2"/>
    <n v="17"/>
    <n v="0"/>
    <n v="1"/>
    <s v=""/>
    <s v="P_DS004_027|P_DS004_029"/>
    <s v="P_DS004_030|P_DS004_032|P_DS004_035|P_DS004_002|P_DS004_005|P_DS004_006|P_DS004_008|P_DS004_009|P_DS004_011|P_DS004_012|P_DS004_014|P_DS004_015|P_DS004_018|P_DS004_020|P_DS004_021|P_DS004_023|P_DS004_026"/>
    <n v="2.1176470588235294"/>
    <n v="0"/>
    <n v="850"/>
    <n v="1"/>
    <n v="35"/>
    <n v="36"/>
    <n v="182"/>
    <n v="38834.379999999997"/>
    <n v="5.0555555555555554"/>
    <n v="1078.7327777777778"/>
    <n v="12.055555555555555"/>
    <n v="9.8875774106481469"/>
    <n v="2"/>
    <n v="2.8514589814814792E-2"/>
    <n v="0"/>
    <n v="1.300010945621503"/>
    <n v="0.61157407407407405"/>
    <n v="1.911585010648148"/>
    <n v="0"/>
    <n v="7.0551590583333335"/>
    <n v="1260"/>
    <n v="66"/>
    <n v="1"/>
    <n v="1"/>
    <n v="1"/>
    <n v="0"/>
    <n v="0"/>
    <n v="0"/>
    <n v="98.45"/>
    <s v="Last-Mile Travel"/>
    <n v="1"/>
    <n v="48.585676733333337"/>
    <n v="512.00679978333335"/>
    <n v="34"/>
    <n v="5.5555555555555552E-2"/>
    <n v="2.7777777777777776E-2"/>
    <n v="35"/>
    <n v="9.5266032810457521E-2"/>
    <n v="0.25858929281986531"/>
    <n v="25"/>
    <n v="41"/>
    <n v="3"/>
    <n v="14"/>
    <s v="Recover overdue put-away workload"/>
    <x v="3"/>
    <s v="Hyderabad"/>
    <s v="Large"/>
    <n v="2200"/>
    <n v="3.2"/>
    <d v="1899-12-30T16:00:00"/>
    <d v="1899-12-30T16:30:00"/>
    <x v="16"/>
    <b v="0"/>
  </r>
  <r>
    <s v="DS004_20260708_I34"/>
    <s v="DS004"/>
    <d v="2026-07-08T00:00:00"/>
    <n v="34"/>
    <s v="Afternoon"/>
    <n v="40"/>
    <n v="18"/>
    <n v="0"/>
    <n v="2"/>
    <n v="16"/>
    <n v="0"/>
    <n v="1"/>
    <s v=""/>
    <s v="P_DS004_030|P_DS004_035"/>
    <s v="P_DS004_002|P_DS004_005|P_DS004_006|P_DS004_008|P_DS004_009|P_DS004_011|P_DS004_012|P_DS004_014|P_DS004_015|P_DS004_018|P_DS004_020|P_DS004_021|P_DS004_023|P_DS004_026|P_DS004_027|P_DS004_029"/>
    <n v="2.5"/>
    <n v="0"/>
    <n v="850"/>
    <n v="1"/>
    <n v="34"/>
    <n v="40"/>
    <n v="211"/>
    <n v="47297.33"/>
    <n v="5.2750000000000004"/>
    <n v="1182.43325"/>
    <n v="12.225"/>
    <n v="10.475798042083333"/>
    <n v="4"/>
    <n v="9.4351395416666678E-2"/>
    <n v="0"/>
    <n v="1.3657970618766351"/>
    <n v="0.64249999999999996"/>
    <n v="2.0082970541666669"/>
    <n v="0"/>
    <n v="7.5716676462500008"/>
    <n v="1400"/>
    <n v="70"/>
    <n v="2"/>
    <n v="2"/>
    <n v="1"/>
    <n v="1"/>
    <n v="0"/>
    <n v="0"/>
    <n v="280.08999999999997"/>
    <s v="Store Not Ready for Rider"/>
    <n v="4"/>
    <n v="54.854700399999999"/>
    <n v="412.77842455000001"/>
    <n v="22"/>
    <n v="0.1"/>
    <n v="0.05"/>
    <n v="35"/>
    <n v="0.11428062583333333"/>
    <n v="0.19656115454761905"/>
    <n v="20"/>
    <n v="50"/>
    <n v="3"/>
    <n v="13"/>
    <s v="Recover overdue put-away workload"/>
    <x v="3"/>
    <s v="Hyderabad"/>
    <s v="Large"/>
    <n v="2200"/>
    <n v="3.2"/>
    <d v="1899-12-30T16:30:00"/>
    <d v="1899-12-30T17:00:00"/>
    <x v="16"/>
    <b v="0"/>
  </r>
  <r>
    <s v="DS004_20260708_I35"/>
    <s v="DS004"/>
    <d v="2026-07-08T00:00:00"/>
    <n v="35"/>
    <s v="Afternoon"/>
    <n v="50"/>
    <n v="8"/>
    <n v="0"/>
    <n v="2"/>
    <n v="6"/>
    <n v="0"/>
    <n v="1"/>
    <s v=""/>
    <s v="P_DS004_015|P_DS004_018"/>
    <s v="P_DS004_021|P_DS004_027|P_DS004_030|P_DS004_006|P_DS004_009|P_DS004_012"/>
    <n v="8.3333333333333339"/>
    <n v="0"/>
    <n v="850"/>
    <n v="1"/>
    <n v="33"/>
    <n v="50"/>
    <n v="250"/>
    <n v="54129.67"/>
    <n v="5"/>
    <n v="1082.5934"/>
    <n v="13.08"/>
    <n v="10.602502384666668"/>
    <n v="3"/>
    <n v="6.5624007333333345E-2"/>
    <n v="3.404386333333332E-3"/>
    <n v="1.2600012369202631"/>
    <n v="0.63500000000000001"/>
    <n v="1.8984056153333333"/>
    <n v="0"/>
    <n v="7.7040967596666663"/>
    <n v="1750"/>
    <n v="36"/>
    <n v="2"/>
    <n v="2"/>
    <n v="1"/>
    <n v="1"/>
    <n v="0"/>
    <n v="0"/>
    <n v="1460.6"/>
    <s v="Last-Mile Travel"/>
    <n v="2"/>
    <n v="64.403578333333328"/>
    <n v="583.86044785000001"/>
    <n v="43"/>
    <n v="0.06"/>
    <n v="0.04"/>
    <n v="35"/>
    <n v="0.35779765740740738"/>
    <n v="0.54061152578703708"/>
    <n v="28"/>
    <n v="8"/>
    <n v="4"/>
    <n v="2"/>
    <s v="Recover overdue put-away workload"/>
    <x v="3"/>
    <s v="Hyderabad"/>
    <s v="Large"/>
    <n v="2200"/>
    <n v="3.2"/>
    <d v="1899-12-30T17:00:00"/>
    <d v="1899-12-30T17:30:00"/>
    <x v="17"/>
    <b v="0"/>
  </r>
  <r>
    <s v="DS004_20260708_I36"/>
    <s v="DS004"/>
    <d v="2026-07-08T00:00:00"/>
    <n v="36"/>
    <s v="Afternoon"/>
    <n v="65"/>
    <n v="8"/>
    <n v="0"/>
    <n v="2"/>
    <n v="6"/>
    <n v="0"/>
    <n v="1"/>
    <s v=""/>
    <s v="P_DS004_018|P_DS004_021"/>
    <s v="P_DS004_027|P_DS004_030|P_DS004_006|P_DS004_009|P_DS004_012|P_DS004_015"/>
    <n v="10.833333333333334"/>
    <n v="0"/>
    <n v="850"/>
    <n v="1"/>
    <n v="32"/>
    <n v="65"/>
    <n v="307"/>
    <n v="65098.3"/>
    <n v="4.7230769230769232"/>
    <n v="1001.5123076923078"/>
    <n v="13.923076923076923"/>
    <n v="10.223326046153847"/>
    <n v="2"/>
    <n v="2.1871941025641016E-2"/>
    <n v="2.4433709230769225E-2"/>
    <n v="1.2374378466273357"/>
    <n v="0.60487179487179477"/>
    <n v="1.6382377069230769"/>
    <n v="1.4671149230769231E-2"/>
    <n v="7.4719115441025643"/>
    <n v="2275"/>
    <n v="36"/>
    <n v="1"/>
    <n v="1"/>
    <n v="1"/>
    <n v="0"/>
    <n v="0"/>
    <n v="0"/>
    <n v="143.99"/>
    <s v="Last-Mile Travel"/>
    <n v="1"/>
    <n v="78.765559166666662"/>
    <n v="635.24899419999997"/>
    <n v="36"/>
    <n v="3.0769230769230771E-2"/>
    <n v="1.5384615384615385E-2"/>
    <n v="35"/>
    <n v="0.43758643981481476"/>
    <n v="0.58819351314814816"/>
    <n v="31"/>
    <n v="5"/>
    <n v="4"/>
    <n v="2"/>
    <s v="Recover overdue put-away workload"/>
    <x v="3"/>
    <s v="Hyderabad"/>
    <s v="Large"/>
    <n v="2200"/>
    <n v="3.2"/>
    <d v="1899-12-30T17:30:00"/>
    <d v="1899-12-30T18:00:00"/>
    <x v="17"/>
    <b v="0"/>
  </r>
  <r>
    <s v="DS004_20260708_I37"/>
    <s v="DS004"/>
    <d v="2026-07-08T00:00:00"/>
    <n v="37"/>
    <s v="Evening"/>
    <n v="80"/>
    <n v="8"/>
    <n v="0"/>
    <n v="0"/>
    <n v="8"/>
    <n v="0"/>
    <n v="0"/>
    <s v=""/>
    <s v=""/>
    <s v="P_DS004_021|P_DS004_027|P_DS004_030|P_DS004_006|P_DS004_009|P_DS004_012|P_DS004_015|P_DS004_018"/>
    <n v="10"/>
    <n v="0"/>
    <n v="850"/>
    <n v="0"/>
    <n v="32"/>
    <n v="80"/>
    <n v="386"/>
    <n v="84669.69"/>
    <n v="4.8250000000000002"/>
    <n v="1058.3711250000001"/>
    <n v="16.3125"/>
    <n v="10.939304231875001"/>
    <n v="0"/>
    <n v="0"/>
    <n v="6.7192399999999996E-3"/>
    <n v="1.2570083610447083"/>
    <n v="0.59562499999999996"/>
    <n v="0.34751950520833336"/>
    <n v="0.64026085229166663"/>
    <n v="7.5407324391666659"/>
    <n v="3200"/>
    <n v="36"/>
    <n v="4"/>
    <n v="4"/>
    <n v="3"/>
    <n v="0"/>
    <n v="1"/>
    <n v="0"/>
    <n v="613.53000000000009"/>
    <s v="No SLA Breach"/>
    <n v="0"/>
    <n v="102.04012695"/>
    <n v="978.30760075000001"/>
    <n v="36"/>
    <n v="0"/>
    <n v="0.05"/>
    <n v="40"/>
    <n v="0.42516719562499999"/>
    <n v="0.90584037106481485"/>
    <n v="47"/>
    <n v="-11"/>
    <n v="5"/>
    <n v="3"/>
    <s v="Recover overdue put-away workload"/>
    <x v="3"/>
    <s v="Hyderabad"/>
    <s v="Large"/>
    <n v="2200"/>
    <n v="3.2"/>
    <d v="1899-12-30T18:00:00"/>
    <d v="1899-12-30T18:30:00"/>
    <x v="18"/>
    <b v="1"/>
  </r>
  <r>
    <s v="DS004_20260708_I38"/>
    <s v="DS004"/>
    <d v="2026-07-08T00:00:00"/>
    <n v="38"/>
    <s v="Evening"/>
    <n v="99"/>
    <n v="8"/>
    <n v="0"/>
    <n v="0"/>
    <n v="8"/>
    <n v="0"/>
    <n v="0"/>
    <s v=""/>
    <s v=""/>
    <s v="P_DS004_027|P_DS004_030|P_DS004_006|P_DS004_009|P_DS004_012|P_DS004_015|P_DS004_018|P_DS004_021"/>
    <n v="12.375"/>
    <n v="0"/>
    <n v="850"/>
    <n v="0"/>
    <n v="32"/>
    <n v="99"/>
    <n v="509"/>
    <n v="116606.54"/>
    <n v="5.141414141414141"/>
    <n v="1177.8438383838384"/>
    <n v="17.373737373737374"/>
    <n v="11.683654532828283"/>
    <n v="0"/>
    <n v="0"/>
    <n v="2.2627054545454543E-2"/>
    <n v="1.3072886581862282"/>
    <n v="0.58097643097643092"/>
    <n v="0.80023589478114476"/>
    <n v="1.4967397114478114"/>
    <n v="7.3686152668350164"/>
    <n v="3960"/>
    <n v="36"/>
    <n v="4"/>
    <n v="4"/>
    <n v="3"/>
    <n v="1"/>
    <n v="0"/>
    <n v="0"/>
    <n v="968.33999999999992"/>
    <s v="No SLA Breach"/>
    <n v="0"/>
    <n v="125.8716976"/>
    <n v="889.1276373666667"/>
    <n v="36"/>
    <n v="0"/>
    <n v="4.0404040404040407E-2"/>
    <n v="40"/>
    <n v="0.52446540666666663"/>
    <n v="0.82326633089506174"/>
    <n v="43"/>
    <n v="-7"/>
    <n v="6"/>
    <n v="2"/>
    <s v="Recover overdue put-away workload"/>
    <x v="3"/>
    <s v="Hyderabad"/>
    <s v="Large"/>
    <n v="2200"/>
    <n v="3.2"/>
    <d v="1899-12-30T18:30:00"/>
    <d v="1899-12-30T19:00:00"/>
    <x v="18"/>
    <b v="1"/>
  </r>
  <r>
    <s v="DS004_20260708_I39"/>
    <s v="DS004"/>
    <d v="2026-07-08T00:00:00"/>
    <n v="39"/>
    <s v="Evening"/>
    <n v="115"/>
    <n v="8"/>
    <n v="0"/>
    <n v="0"/>
    <n v="8"/>
    <n v="0"/>
    <n v="0"/>
    <s v=""/>
    <s v=""/>
    <s v="P_DS004_030|P_DS004_006|P_DS004_009|P_DS004_012|P_DS004_015|P_DS004_018|P_DS004_021|P_DS004_027"/>
    <n v="14.375"/>
    <n v="0"/>
    <n v="850"/>
    <n v="0"/>
    <n v="32"/>
    <n v="115"/>
    <n v="589"/>
    <n v="137143.78"/>
    <n v="5.1217391304347828"/>
    <n v="1192.5546086956522"/>
    <n v="18.486956521739131"/>
    <n v="21.40457176536232"/>
    <n v="90"/>
    <n v="3.2579684633333335"/>
    <n v="3.1770626956521733E-2"/>
    <n v="1.3457257219889154"/>
    <n v="0.58202898550724635"/>
    <n v="0"/>
    <n v="10.600485007391304"/>
    <n v="7.959923732753623"/>
    <n v="4600"/>
    <n v="36"/>
    <n v="4"/>
    <n v="4"/>
    <n v="2"/>
    <n v="1"/>
    <n v="1"/>
    <n v="0"/>
    <n v="1414.72"/>
    <s v="Rider Supply / Availability"/>
    <n v="90"/>
    <n v="154.23245251666665"/>
    <n v="1004.4443387"/>
    <n v="36"/>
    <n v="0.78260869565217395"/>
    <n v="3.4782608695652174E-2"/>
    <n v="40"/>
    <n v="0.64263521881944441"/>
    <n v="0.9300410543518518"/>
    <n v="48"/>
    <n v="-12"/>
    <n v="8"/>
    <n v="0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08_I40"/>
    <s v="DS004"/>
    <d v="2026-07-08T00:00:00"/>
    <n v="40"/>
    <s v="Evening"/>
    <n v="123"/>
    <n v="8"/>
    <n v="0"/>
    <n v="0"/>
    <n v="8"/>
    <n v="0"/>
    <n v="0"/>
    <s v=""/>
    <s v=""/>
    <s v="P_DS004_006|P_DS004_009|P_DS004_012|P_DS004_015|P_DS004_018|P_DS004_021|P_DS004_027|P_DS004_030"/>
    <n v="15.375"/>
    <n v="0"/>
    <n v="850"/>
    <n v="0"/>
    <n v="32"/>
    <n v="123"/>
    <n v="590"/>
    <n v="126245.46"/>
    <n v="4.7967479674796749"/>
    <n v="1026.3858536585367"/>
    <n v="18.658536585365855"/>
    <n v="35.299383675203252"/>
    <n v="123"/>
    <n v="16.640847089837397"/>
    <n v="8.2064906775067739E-2"/>
    <n v="1.2951089227215171"/>
    <n v="0.64146341463414636"/>
    <n v="0"/>
    <n v="24.782546993089433"/>
    <n v="7.5521289678861789"/>
    <n v="4920"/>
    <n v="36"/>
    <n v="3"/>
    <n v="3"/>
    <n v="2"/>
    <n v="0"/>
    <n v="1"/>
    <n v="0"/>
    <n v="1174.27"/>
    <s v="Rider Supply / Availability"/>
    <n v="123"/>
    <n v="158.78537718333334"/>
    <n v="1008.6513418333334"/>
    <n v="36"/>
    <n v="1"/>
    <n v="2.4390243902439025E-2"/>
    <n v="40"/>
    <n v="0.66160573826388891"/>
    <n v="0.93393642762345686"/>
    <n v="49"/>
    <n v="-13"/>
    <n v="8"/>
    <n v="0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08_I41"/>
    <s v="DS004"/>
    <d v="2026-07-08T00:00:00"/>
    <n v="41"/>
    <s v="Evening"/>
    <n v="138"/>
    <n v="8"/>
    <n v="0"/>
    <n v="0"/>
    <n v="8"/>
    <n v="0"/>
    <n v="0"/>
    <s v=""/>
    <s v=""/>
    <s v="P_DS004_009|P_DS004_012|P_DS004_015|P_DS004_018|P_DS004_021|P_DS004_027|P_DS004_030|P_DS004_006"/>
    <n v="17.25"/>
    <n v="0"/>
    <n v="850"/>
    <n v="0"/>
    <n v="32"/>
    <n v="138"/>
    <n v="651"/>
    <n v="150710.97"/>
    <n v="4.7173913043478262"/>
    <n v="1092.1084782608696"/>
    <n v="19.659420289855074"/>
    <n v="51.890306307125606"/>
    <n v="138"/>
    <n v="32.230886017270535"/>
    <n v="4.4198376207729463E-2"/>
    <n v="1.3122884120970999"/>
    <n v="0.66751207729468598"/>
    <n v="0"/>
    <n v="41.222321658091786"/>
    <n v="7.7046137933574874"/>
    <n v="5520"/>
    <n v="36"/>
    <n v="5"/>
    <n v="5"/>
    <n v="4"/>
    <n v="0"/>
    <n v="1"/>
    <n v="0"/>
    <n v="2101.0700000000002"/>
    <s v="Rider Supply / Availability"/>
    <n v="138"/>
    <n v="179.83940575"/>
    <n v="1000.0179948166666"/>
    <n v="36"/>
    <n v="1"/>
    <n v="3.6231884057971016E-2"/>
    <n v="40"/>
    <n v="0.74933085729166671"/>
    <n v="0.92594258779320981"/>
    <n v="48"/>
    <n v="-12"/>
    <n v="9"/>
    <n v="-1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08_I42"/>
    <s v="DS004"/>
    <d v="2026-07-08T00:00:00"/>
    <n v="42"/>
    <s v="Evening"/>
    <n v="115"/>
    <n v="8"/>
    <n v="0"/>
    <n v="0"/>
    <n v="8"/>
    <n v="0"/>
    <n v="0"/>
    <s v=""/>
    <s v=""/>
    <s v="P_DS004_012|P_DS004_015|P_DS004_018|P_DS004_021|P_DS004_027|P_DS004_030|P_DS004_006|P_DS004_009"/>
    <n v="14.375"/>
    <n v="0"/>
    <n v="850"/>
    <n v="0"/>
    <n v="32"/>
    <n v="115"/>
    <n v="608"/>
    <n v="142050.12"/>
    <n v="5.2869565217391301"/>
    <n v="1235.2184347826087"/>
    <n v="18.304347826086957"/>
    <n v="66.611904771884056"/>
    <n v="115"/>
    <n v="48.307556945797096"/>
    <n v="2.3097880579710139E-2"/>
    <n v="1.3653272436505883"/>
    <n v="0.60333333333333328"/>
    <n v="0"/>
    <n v="56.089415451304347"/>
    <n v="7.6059482443478252"/>
    <n v="4600"/>
    <n v="36"/>
    <n v="4"/>
    <n v="4"/>
    <n v="3"/>
    <n v="1"/>
    <n v="0"/>
    <n v="0"/>
    <n v="1160.26"/>
    <s v="Rider Supply / Availability"/>
    <n v="115"/>
    <n v="157.83156690000001"/>
    <n v="1000.0703851666667"/>
    <n v="36"/>
    <n v="1"/>
    <n v="3.4782608695652174E-2"/>
    <n v="40"/>
    <n v="0.65763152875000008"/>
    <n v="0.92599109737654328"/>
    <n v="48"/>
    <n v="-12"/>
    <n v="8"/>
    <n v="0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08_I43"/>
    <s v="DS004"/>
    <d v="2026-07-08T00:00:00"/>
    <n v="43"/>
    <s v="Evening"/>
    <n v="113"/>
    <n v="8"/>
    <n v="0"/>
    <n v="0"/>
    <n v="8"/>
    <n v="0"/>
    <n v="0"/>
    <s v=""/>
    <s v=""/>
    <s v="P_DS004_015|P_DS004_018|P_DS004_021|P_DS004_027|P_DS004_030|P_DS004_006|P_DS004_009|P_DS004_012"/>
    <n v="14.125"/>
    <n v="0"/>
    <n v="850"/>
    <n v="0"/>
    <n v="32"/>
    <n v="113"/>
    <n v="536"/>
    <n v="123729.79"/>
    <n v="4.7433628318584073"/>
    <n v="1094.9538938053097"/>
    <n v="18.398230088495577"/>
    <n v="79.039981320648963"/>
    <n v="113"/>
    <n v="60.641751232153389"/>
    <n v="0.108687547640118"/>
    <n v="1.2518202559765808"/>
    <n v="0.6535398230088495"/>
    <n v="0"/>
    <n v="68.331105432890851"/>
    <n v="7.7586925587020641"/>
    <n v="4520"/>
    <n v="36"/>
    <n v="4"/>
    <n v="4"/>
    <n v="3"/>
    <n v="0"/>
    <n v="1"/>
    <n v="0"/>
    <n v="1054.3900000000001"/>
    <s v="Rider Supply / Availability"/>
    <n v="113"/>
    <n v="142.51882075"/>
    <n v="1005.0623854833333"/>
    <n v="36"/>
    <n v="1"/>
    <n v="3.5398230088495575E-2"/>
    <n v="40"/>
    <n v="0.59382841979166667"/>
    <n v="0.93061331989197527"/>
    <n v="48"/>
    <n v="-12"/>
    <n v="7"/>
    <n v="1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08_I44"/>
    <s v="DS004"/>
    <d v="2026-07-08T00:00:00"/>
    <n v="44"/>
    <s v="Evening"/>
    <n v="88"/>
    <n v="8"/>
    <n v="0"/>
    <n v="0"/>
    <n v="8"/>
    <n v="0"/>
    <n v="0"/>
    <s v=""/>
    <s v=""/>
    <s v="P_DS004_018|P_DS004_021|P_DS004_027|P_DS004_030|P_DS004_006|P_DS004_009|P_DS004_012|P_DS004_015"/>
    <n v="11"/>
    <n v="0"/>
    <n v="850"/>
    <n v="0"/>
    <n v="32"/>
    <n v="88"/>
    <n v="434"/>
    <n v="96013.17"/>
    <n v="4.9318181818181817"/>
    <n v="1091.0587499999999"/>
    <n v="16.78409090909091"/>
    <n v="84.242442761742424"/>
    <n v="88"/>
    <n v="67.458351852651518"/>
    <n v="0"/>
    <n v="1.2811753135026342"/>
    <n v="0.65378787878787881"/>
    <n v="0"/>
    <n v="73.818286269507567"/>
    <n v="7.5918448066287878"/>
    <n v="3520"/>
    <n v="36"/>
    <n v="4"/>
    <n v="3"/>
    <n v="2"/>
    <n v="2"/>
    <n v="0"/>
    <n v="0"/>
    <n v="1385.73"/>
    <s v="Rider Supply / Availability"/>
    <n v="88"/>
    <n v="115.62842553333333"/>
    <n v="996.59435065000002"/>
    <n v="36"/>
    <n v="1"/>
    <n v="3.4090909090909088E-2"/>
    <n v="40"/>
    <n v="0.48178510638888888"/>
    <n v="0.92277254689814814"/>
    <n v="48"/>
    <n v="-12"/>
    <n v="6"/>
    <n v="2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08_I45"/>
    <s v="DS004"/>
    <d v="2026-07-08T00:00:00"/>
    <n v="45"/>
    <s v="Evening"/>
    <n v="88"/>
    <n v="8"/>
    <n v="0"/>
    <n v="0"/>
    <n v="8"/>
    <n v="0"/>
    <n v="0"/>
    <s v=""/>
    <s v=""/>
    <s v="P_DS004_021|P_DS004_027|P_DS004_030|P_DS004_006|P_DS004_009|P_DS004_012|P_DS004_015|P_DS004_018"/>
    <n v="11"/>
    <n v="0"/>
    <n v="850"/>
    <n v="0"/>
    <n v="32"/>
    <n v="88"/>
    <n v="417"/>
    <n v="92523.16"/>
    <n v="4.7386363636363633"/>
    <n v="1051.3995454545454"/>
    <n v="15.454545454545455"/>
    <n v="86.340767922348491"/>
    <n v="88"/>
    <n v="70.886222467803023"/>
    <n v="8.3319617424242407E-3"/>
    <n v="1.2119764962289119"/>
    <n v="0.68428030303030307"/>
    <n v="0"/>
    <n v="75.780226328030309"/>
    <n v="7.7718619159090911"/>
    <n v="3080"/>
    <n v="36"/>
    <n v="3"/>
    <n v="3"/>
    <n v="3"/>
    <n v="0"/>
    <n v="0"/>
    <n v="0"/>
    <n v="2327.9699999999998"/>
    <s v="Rider Supply / Availability"/>
    <n v="88"/>
    <n v="107.2347554"/>
    <n v="1011.9497467333333"/>
    <n v="36"/>
    <n v="1"/>
    <n v="3.4090909090909088E-2"/>
    <n v="35"/>
    <n v="0.44681148083333333"/>
    <n v="0.93699050623456792"/>
    <n v="49"/>
    <n v="-13"/>
    <n v="6"/>
    <n v="2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08_I46"/>
    <s v="DS004"/>
    <d v="2026-07-08T00:00:00"/>
    <n v="46"/>
    <s v="Evening"/>
    <n v="44"/>
    <n v="8"/>
    <n v="0"/>
    <n v="0"/>
    <n v="8"/>
    <n v="0"/>
    <n v="0"/>
    <s v=""/>
    <s v=""/>
    <s v="P_DS004_027|P_DS004_030|P_DS004_006|P_DS004_009|P_DS004_012|P_DS004_015|P_DS004_018|P_DS004_021"/>
    <n v="5.5"/>
    <n v="0"/>
    <n v="850"/>
    <n v="0"/>
    <n v="32"/>
    <n v="44"/>
    <n v="217"/>
    <n v="52381.33"/>
    <n v="4.9318181818181817"/>
    <n v="1190.4847727272727"/>
    <n v="13.25"/>
    <n v="79.907842703787878"/>
    <n v="44"/>
    <n v="66.657842703787878"/>
    <n v="0"/>
    <n v="1.2678727763349151"/>
    <n v="0.63522727272727275"/>
    <n v="0"/>
    <n v="69.15669191742424"/>
    <n v="7.8730507284090914"/>
    <n v="1540"/>
    <n v="36"/>
    <n v="1"/>
    <n v="1"/>
    <n v="0"/>
    <n v="1"/>
    <n v="0"/>
    <n v="0"/>
    <n v="215.8"/>
    <s v="Rider Supply / Availability"/>
    <n v="44"/>
    <n v="54.31896771666667"/>
    <n v="1002.0044666333333"/>
    <n v="36"/>
    <n v="1"/>
    <n v="2.2727272727272728E-2"/>
    <n v="35"/>
    <n v="0.2263290321527778"/>
    <n v="0.92778191354938266"/>
    <n v="48"/>
    <n v="-12"/>
    <n v="3"/>
    <n v="5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08_I47"/>
    <s v="DS004"/>
    <d v="2026-07-08T00:00:00"/>
    <n v="47"/>
    <s v="Late Night"/>
    <n v="38"/>
    <n v="8"/>
    <n v="0"/>
    <n v="2"/>
    <n v="6"/>
    <n v="0"/>
    <n v="1"/>
    <s v=""/>
    <s v="P_DS004_030|P_DS004_006"/>
    <s v="P_DS004_009|P_DS004_012|P_DS004_015|P_DS004_018|P_DS004_021|P_DS004_027"/>
    <n v="6.333333333333333"/>
    <n v="0"/>
    <n v="850"/>
    <n v="1"/>
    <n v="31"/>
    <n v="38"/>
    <n v="174"/>
    <n v="38997.43"/>
    <n v="4.5789473684210522"/>
    <n v="1026.2481578947368"/>
    <n v="12.552631578947368"/>
    <n v="56.380977773245618"/>
    <n v="38"/>
    <n v="43.828346194298248"/>
    <n v="0"/>
    <n v="1.2003643727655291"/>
    <n v="0.60745614035087714"/>
    <n v="0"/>
    <n v="45.990993429824563"/>
    <n v="7.6878655767543851"/>
    <n v="1330"/>
    <n v="36"/>
    <n v="3"/>
    <n v="2"/>
    <n v="2"/>
    <n v="0"/>
    <n v="1"/>
    <n v="0"/>
    <n v="1828.6399999999999"/>
    <s v="Rider Supply / Availability"/>
    <n v="38"/>
    <n v="47.767127383333332"/>
    <n v="1001.7090531833334"/>
    <n v="36"/>
    <n v="1"/>
    <n v="5.2631578947368418E-2"/>
    <n v="35"/>
    <n v="0.26537292990740741"/>
    <n v="0.92750838257716051"/>
    <n v="48"/>
    <n v="-12"/>
    <n v="3"/>
    <n v="3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08_I48"/>
    <s v="DS004"/>
    <d v="2026-07-08T00:00:00"/>
    <n v="48"/>
    <s v="Late Night"/>
    <n v="34"/>
    <n v="8"/>
    <n v="0"/>
    <n v="2"/>
    <n v="6"/>
    <n v="0"/>
    <n v="1"/>
    <s v=""/>
    <s v="P_DS004_006|P_DS004_009"/>
    <s v="P_DS004_012|P_DS004_015|P_DS004_018|P_DS004_021|P_DS004_027|P_DS004_030"/>
    <n v="5.666666666666667"/>
    <n v="0"/>
    <n v="850"/>
    <n v="1"/>
    <n v="30"/>
    <n v="34"/>
    <n v="170"/>
    <n v="40466.080000000002"/>
    <n v="5"/>
    <n v="1190.1788235294118"/>
    <n v="12.235294117647058"/>
    <n v="33.504281775000003"/>
    <n v="34"/>
    <n v="21.268987657352941"/>
    <n v="0"/>
    <n v="1.2264167620780473"/>
    <n v="0.64950980392156854"/>
    <n v="0"/>
    <n v="23.304915086274512"/>
    <n v="7.3386361931372548"/>
    <n v="1190"/>
    <n v="36"/>
    <n v="1"/>
    <n v="1"/>
    <n v="1"/>
    <n v="0"/>
    <n v="0"/>
    <n v="0"/>
    <n v="774.84"/>
    <s v="Rider Supply / Availability"/>
    <n v="34"/>
    <n v="41.6981696"/>
    <n v="1006.7417081333333"/>
    <n v="36"/>
    <n v="1"/>
    <n v="2.9411764705882353E-2"/>
    <n v="35"/>
    <n v="0.23165649777777778"/>
    <n v="0.93216824827160494"/>
    <n v="48"/>
    <n v="-12"/>
    <n v="2"/>
    <n v="4"/>
    <s v="Add or rebalance riders in this interval"/>
    <x v="3"/>
    <s v="Hyderabad"/>
    <s v="Large"/>
    <n v="2200"/>
    <n v="3.2"/>
    <d v="1899-12-30T23:30:00"/>
    <d v="1899-12-30T00:00:00"/>
    <x v="23"/>
    <b v="0"/>
  </r>
  <r>
    <s v="DS004_20260709_I01"/>
    <s v="DS004"/>
    <d v="2026-07-09T00:00:00"/>
    <n v="1"/>
    <s v="Night"/>
    <n v="8"/>
    <n v="16"/>
    <n v="12"/>
    <n v="2"/>
    <n v="2"/>
    <n v="900"/>
    <n v="1"/>
    <s v="P_DS004_009|P_DS004_012|P_DS004_015|P_DS004_018|P_DS004_021|P_DS004_027|P_DS004_030|P_DS004_001|P_DS004_007|P_DS004_010|P_DS004_016|P_DS004_022"/>
    <s v="P_DS004_028|P_DS004_031"/>
    <s v="P_DS004_034|P_DS004_006"/>
    <n v="4"/>
    <n v="900"/>
    <n v="9100"/>
    <n v="1"/>
    <n v="49"/>
    <n v="8"/>
    <n v="47"/>
    <n v="11094.26"/>
    <n v="5.875"/>
    <n v="1386.7825"/>
    <n v="10.5"/>
    <n v="11.330604720833332"/>
    <n v="3"/>
    <n v="1.6162228229166666"/>
    <n v="0.14905877708333332"/>
    <n v="1.6080506326082782"/>
    <n v="0.68333333333333335"/>
    <n v="1.7782674145833333"/>
    <n v="1.7216909854166667"/>
    <n v="6.3643043208333339"/>
    <n v="240"/>
    <n v="70"/>
    <n v="0"/>
    <n v="0"/>
    <n v="0"/>
    <n v="0"/>
    <n v="0"/>
    <n v="0"/>
    <n v="0"/>
    <s v="Rider Supply / Availability"/>
    <n v="2"/>
    <n v="11.655570916666667"/>
    <n v="1319.7275846333334"/>
    <n v="67"/>
    <n v="0.375"/>
    <n v="0"/>
    <n v="30"/>
    <n v="0.19425951527777779"/>
    <n v="0.62844170696825397"/>
    <n v="63"/>
    <n v="7"/>
    <n v="1"/>
    <n v="1"/>
    <s v="Add or rebalance riders in this interval"/>
    <x v="3"/>
    <s v="Hyderabad"/>
    <s v="Large"/>
    <n v="2200"/>
    <n v="3.2"/>
    <d v="1899-12-30T00:00:00"/>
    <d v="1899-12-30T00:30:00"/>
    <x v="0"/>
    <b v="0"/>
  </r>
  <r>
    <s v="DS004_20260709_I02"/>
    <s v="DS004"/>
    <d v="2026-07-09T00:00:00"/>
    <n v="2"/>
    <s v="Night"/>
    <n v="2"/>
    <n v="17"/>
    <n v="12"/>
    <n v="2"/>
    <n v="3"/>
    <n v="900"/>
    <n v="1"/>
    <s v="P_DS004_012|P_DS004_015|P_DS004_018|P_DS004_021|P_DS004_027|P_DS004_030|P_DS004_001|P_DS004_007|P_DS004_010|P_DS004_013|P_DS004_016|P_DS004_022"/>
    <s v="P_DS004_028|P_DS004_031"/>
    <s v="P_DS004_034|P_DS004_006|P_DS004_009"/>
    <n v="0.66666666666666663"/>
    <n v="900"/>
    <n v="8200"/>
    <n v="1"/>
    <n v="48"/>
    <n v="2"/>
    <n v="14"/>
    <n v="2782.6400000000003"/>
    <n v="7"/>
    <n v="1391.3200000000002"/>
    <n v="11.5"/>
    <n v="12.197040783333335"/>
    <n v="2"/>
    <n v="0.69704078333333364"/>
    <n v="0"/>
    <n v="1.6799565314698126"/>
    <n v="0.77499999999999991"/>
    <n v="2.4549565250000001"/>
    <n v="0"/>
    <n v="8.7420842416666673"/>
    <n v="60"/>
    <n v="71"/>
    <n v="1"/>
    <n v="1"/>
    <n v="1"/>
    <n v="0"/>
    <n v="0"/>
    <n v="0"/>
    <n v="267.05"/>
    <s v="Store Not Ready for Rider"/>
    <n v="2"/>
    <n v="4.5687471333333329"/>
    <n v="39.993149450000004"/>
    <n v="6"/>
    <n v="1"/>
    <n v="0.5"/>
    <n v="30"/>
    <n v="5.0763857037037036E-2"/>
    <n v="1.8776126502347421E-2"/>
    <n v="2"/>
    <n v="69"/>
    <n v="1"/>
    <n v="2"/>
    <s v="Protect or increase picker capacity"/>
    <x v="3"/>
    <s v="Hyderabad"/>
    <s v="Large"/>
    <n v="2200"/>
    <n v="3.2"/>
    <d v="1899-12-30T00:30:00"/>
    <d v="1899-12-30T01:00:00"/>
    <x v="0"/>
    <b v="0"/>
  </r>
  <r>
    <s v="DS004_20260709_I03"/>
    <s v="DS004"/>
    <d v="2026-07-09T00:00:00"/>
    <n v="3"/>
    <s v="Night"/>
    <n v="6"/>
    <n v="9"/>
    <n v="8"/>
    <n v="0"/>
    <n v="1"/>
    <n v="600"/>
    <n v="0"/>
    <s v="P_DS004_013|P_DS004_016|P_DS004_022|P_DS004_028|P_DS004_031|P_DS004_034|P_DS004_001|P_DS004_007"/>
    <s v=""/>
    <s v="P_DS004_010"/>
    <n v="6"/>
    <n v="600"/>
    <n v="7600"/>
    <n v="0"/>
    <n v="48"/>
    <n v="6"/>
    <n v="35"/>
    <n v="9342.69"/>
    <n v="5.833333333333333"/>
    <n v="1557.115"/>
    <n v="11"/>
    <n v="10.692897294444444"/>
    <n v="1"/>
    <n v="0.50084610555555586"/>
    <n v="0"/>
    <n v="1.3402068447022701"/>
    <n v="0.8305555555555556"/>
    <n v="2.1707623916666665"/>
    <n v="0"/>
    <n v="7.469357119444445"/>
    <n v="180"/>
    <n v="35"/>
    <n v="1"/>
    <n v="1"/>
    <n v="1"/>
    <n v="0"/>
    <n v="0"/>
    <n v="0"/>
    <n v="154.59"/>
    <s v="Store Not Ready for Rider"/>
    <n v="1"/>
    <n v="8.0412410166666675"/>
    <n v="63.048271916666664"/>
    <n v="4"/>
    <n v="0.16666666666666666"/>
    <n v="0.16666666666666666"/>
    <n v="30"/>
    <n v="0.26804136722222227"/>
    <n v="6.0045973253968252E-2"/>
    <n v="4"/>
    <n v="31"/>
    <n v="1"/>
    <n v="0"/>
    <s v="Protect or increase picker capacity"/>
    <x v="3"/>
    <s v="Hyderabad"/>
    <s v="Large"/>
    <n v="2200"/>
    <n v="3.2"/>
    <d v="1899-12-30T01:00:00"/>
    <d v="1899-12-30T01:30:00"/>
    <x v="1"/>
    <b v="0"/>
  </r>
  <r>
    <s v="DS004_20260709_I04"/>
    <s v="DS004"/>
    <d v="2026-07-09T00:00:00"/>
    <n v="4"/>
    <s v="Night"/>
    <n v="5"/>
    <n v="9"/>
    <n v="8"/>
    <n v="0"/>
    <n v="1"/>
    <n v="600"/>
    <n v="0"/>
    <s v="P_DS004_016|P_DS004_022|P_DS004_028|P_DS004_031|P_DS004_034|P_DS004_001|P_DS004_007|P_DS004_010"/>
    <s v=""/>
    <s v="P_DS004_013"/>
    <n v="5"/>
    <n v="600"/>
    <n v="7000"/>
    <n v="0"/>
    <n v="48"/>
    <n v="5"/>
    <n v="29"/>
    <n v="6461.81"/>
    <n v="5.8"/>
    <n v="1292.3620000000001"/>
    <n v="10.4"/>
    <n v="9.7489511600000007"/>
    <n v="1"/>
    <n v="0.23499805999999984"/>
    <n v="3.1916066666666659E-2"/>
    <n v="1.4969258337666544"/>
    <n v="0.84333333333333338"/>
    <n v="2.3721752266666667"/>
    <n v="0"/>
    <n v="6.43010926"/>
    <n v="150"/>
    <n v="35"/>
    <n v="0"/>
    <n v="0"/>
    <n v="0"/>
    <n v="0"/>
    <n v="0"/>
    <n v="0"/>
    <n v="0"/>
    <s v="Store Not Ready for Rider"/>
    <n v="1"/>
    <n v="7.4846291333333328"/>
    <n v="49.03135305"/>
    <n v="3"/>
    <n v="0.2"/>
    <n v="0"/>
    <n v="30"/>
    <n v="0.24948763777777777"/>
    <n v="4.6696526714285716E-2"/>
    <n v="3"/>
    <n v="32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09_I05"/>
    <s v="DS004"/>
    <d v="2026-07-09T00:00:00"/>
    <n v="5"/>
    <s v="Night"/>
    <n v="7"/>
    <n v="9"/>
    <n v="8"/>
    <n v="0"/>
    <n v="1"/>
    <n v="600"/>
    <n v="0"/>
    <s v="P_DS004_022|P_DS004_028|P_DS004_031|P_DS004_034|P_DS004_001|P_DS004_007|P_DS004_010|P_DS004_013"/>
    <s v=""/>
    <s v="P_DS004_016"/>
    <n v="7"/>
    <n v="600"/>
    <n v="6400"/>
    <n v="0"/>
    <n v="48"/>
    <n v="7"/>
    <n v="40"/>
    <n v="7742.56"/>
    <n v="5.7142857142857144"/>
    <n v="1106.0800000000002"/>
    <n v="10.857142857142858"/>
    <n v="11.098081892857142"/>
    <n v="4"/>
    <n v="0.73542225714285692"/>
    <n v="0.16281970714285715"/>
    <n v="1.8024882046301844"/>
    <n v="0.8214285714285714"/>
    <n v="2.7867364761904763"/>
    <n v="0"/>
    <n v="7.3470596952380953"/>
    <n v="210"/>
    <n v="35"/>
    <n v="0"/>
    <n v="0"/>
    <n v="0"/>
    <n v="0"/>
    <n v="0"/>
    <n v="0"/>
    <n v="0"/>
    <s v="Store Not Ready for Rider"/>
    <n v="3"/>
    <n v="12.617417366666666"/>
    <n v="69.631191616666669"/>
    <n v="5"/>
    <n v="0.5714285714285714"/>
    <n v="0"/>
    <n v="30"/>
    <n v="0.42058057888888889"/>
    <n v="6.6315420587301596E-2"/>
    <n v="4"/>
    <n v="31"/>
    <n v="1"/>
    <n v="0"/>
    <s v="Protect or increase picker capacity"/>
    <x v="3"/>
    <s v="Hyderabad"/>
    <s v="Large"/>
    <n v="2200"/>
    <n v="3.2"/>
    <d v="1899-12-30T02:00:00"/>
    <d v="1899-12-30T02:30:00"/>
    <x v="2"/>
    <b v="0"/>
  </r>
  <r>
    <s v="DS004_20260709_I06"/>
    <s v="DS004"/>
    <d v="2026-07-09T00:00:00"/>
    <n v="6"/>
    <s v="Night"/>
    <n v="6"/>
    <n v="9"/>
    <n v="8"/>
    <n v="0"/>
    <n v="1"/>
    <n v="600"/>
    <n v="0"/>
    <s v="P_DS004_028|P_DS004_031|P_DS004_034|P_DS004_001|P_DS004_007|P_DS004_010|P_DS004_013|P_DS004_016"/>
    <s v=""/>
    <s v="P_DS004_022"/>
    <n v="6"/>
    <n v="600"/>
    <n v="5800"/>
    <n v="0"/>
    <n v="48"/>
    <n v="6"/>
    <n v="33"/>
    <n v="6694.85"/>
    <n v="5.5"/>
    <n v="1115.8083333333334"/>
    <n v="11.166666666666666"/>
    <n v="10.631509083333334"/>
    <n v="2"/>
    <n v="0.41345264444444457"/>
    <n v="7.0492519444444429E-2"/>
    <n v="1.3810126261604536"/>
    <n v="0.81111111111111101"/>
    <n v="2.2626162500000002"/>
    <n v="0"/>
    <n v="7.2327817111111115"/>
    <n v="180"/>
    <n v="35"/>
    <n v="0"/>
    <n v="0"/>
    <n v="0"/>
    <n v="0"/>
    <n v="0"/>
    <n v="0"/>
    <n v="0"/>
    <s v="Store Not Ready for Rider"/>
    <n v="2"/>
    <n v="8.2860757166666659"/>
    <n v="77.393829533333331"/>
    <n v="5"/>
    <n v="0.33333333333333331"/>
    <n v="0"/>
    <n v="30"/>
    <n v="0.27620252388888888"/>
    <n v="7.3708409079365073E-2"/>
    <n v="4"/>
    <n v="31"/>
    <n v="1"/>
    <n v="0"/>
    <s v="Protect or increase picker capacity"/>
    <x v="3"/>
    <s v="Hyderabad"/>
    <s v="Large"/>
    <n v="2200"/>
    <n v="3.2"/>
    <d v="1899-12-30T02:30:00"/>
    <d v="1899-12-30T03:00:00"/>
    <x v="2"/>
    <b v="0"/>
  </r>
  <r>
    <s v="DS004_20260709_I07"/>
    <s v="DS004"/>
    <d v="2026-07-09T00:00:00"/>
    <n v="7"/>
    <s v="Night"/>
    <n v="2"/>
    <n v="9"/>
    <n v="8"/>
    <n v="0"/>
    <n v="1"/>
    <n v="600"/>
    <n v="0"/>
    <s v="P_DS004_031|P_DS004_034|P_DS004_001|P_DS004_007|P_DS004_010|P_DS004_013|P_DS004_016|P_DS004_022"/>
    <s v=""/>
    <s v="P_DS004_028"/>
    <n v="2"/>
    <n v="600"/>
    <n v="5200"/>
    <n v="0"/>
    <n v="48"/>
    <n v="2"/>
    <n v="13"/>
    <n v="2805.14"/>
    <n v="6.5"/>
    <n v="1402.57"/>
    <n v="9.5"/>
    <n v="7.8862449083333335"/>
    <n v="1"/>
    <n v="8.2788899999999693E-2"/>
    <n v="0"/>
    <n v="2.0341339866694539"/>
    <n v="0.58333333333333337"/>
    <n v="2.6174673166666667"/>
    <n v="0"/>
    <n v="4.4854442499999996"/>
    <n v="60"/>
    <n v="35"/>
    <n v="0"/>
    <n v="0"/>
    <n v="0"/>
    <n v="0"/>
    <n v="0"/>
    <n v="0"/>
    <n v="0"/>
    <s v="Store Not Ready for Rider"/>
    <n v="1"/>
    <n v="4.0682679666666663"/>
    <n v="25.820786616666666"/>
    <n v="3"/>
    <n v="0.5"/>
    <n v="0"/>
    <n v="30"/>
    <n v="0.1356089322222222"/>
    <n v="2.4591225349206349E-2"/>
    <n v="2"/>
    <n v="33"/>
    <n v="1"/>
    <n v="0"/>
    <s v="Protect or increase picker capacity"/>
    <x v="3"/>
    <s v="Hyderabad"/>
    <s v="Large"/>
    <n v="2200"/>
    <n v="3.2"/>
    <d v="1899-12-30T03:00:00"/>
    <d v="1899-12-30T03:30:00"/>
    <x v="3"/>
    <b v="0"/>
  </r>
  <r>
    <s v="DS004_20260709_I08"/>
    <s v="DS004"/>
    <d v="2026-07-09T00:00:00"/>
    <n v="8"/>
    <s v="Night"/>
    <n v="6"/>
    <n v="9"/>
    <n v="8"/>
    <n v="0"/>
    <n v="1"/>
    <n v="600"/>
    <n v="0"/>
    <s v="P_DS004_034|P_DS004_001|P_DS004_007|P_DS004_010|P_DS004_013|P_DS004_016|P_DS004_022|P_DS004_028"/>
    <s v=""/>
    <s v="P_DS004_031"/>
    <n v="6"/>
    <n v="600"/>
    <n v="4600"/>
    <n v="0"/>
    <n v="48"/>
    <n v="6"/>
    <n v="35"/>
    <n v="6004.1399999999994"/>
    <n v="5.833333333333333"/>
    <n v="1000.6899999999999"/>
    <n v="11.166666666666666"/>
    <n v="11.182909902777778"/>
    <n v="4"/>
    <n v="0.80375396666666676"/>
    <n v="0.35541520833333334"/>
    <n v="1.3430267080089748"/>
    <n v="0.68333333333333324"/>
    <n v="2.3817752416666669"/>
    <n v="0"/>
    <n v="7.8316902083333337"/>
    <n v="180"/>
    <n v="35"/>
    <n v="0"/>
    <n v="0"/>
    <n v="0"/>
    <n v="0"/>
    <n v="0"/>
    <n v="0"/>
    <n v="0"/>
    <s v="Store Not Ready for Rider"/>
    <n v="4"/>
    <n v="8.0581601999999997"/>
    <n v="77.838242883333336"/>
    <n v="6"/>
    <n v="0.66666666666666663"/>
    <n v="0"/>
    <n v="30"/>
    <n v="0.26860533999999997"/>
    <n v="7.4131659888888896E-2"/>
    <n v="4"/>
    <n v="31"/>
    <n v="1"/>
    <n v="0"/>
    <s v="Protect or increase picker capacity"/>
    <x v="3"/>
    <s v="Hyderabad"/>
    <s v="Large"/>
    <n v="2200"/>
    <n v="3.2"/>
    <d v="1899-12-30T03:30:00"/>
    <d v="1899-12-30T04:00:00"/>
    <x v="3"/>
    <b v="0"/>
  </r>
  <r>
    <s v="DS004_20260709_I09"/>
    <s v="DS004"/>
    <d v="2026-07-09T00:00:00"/>
    <n v="9"/>
    <s v="Night"/>
    <n v="7"/>
    <n v="9"/>
    <n v="8"/>
    <n v="0"/>
    <n v="1"/>
    <n v="600"/>
    <n v="0"/>
    <s v="P_DS004_001|P_DS004_007|P_DS004_010|P_DS004_013|P_DS004_016|P_DS004_022|P_DS004_028|P_DS004_031"/>
    <s v=""/>
    <s v="P_DS004_034"/>
    <n v="7"/>
    <n v="600"/>
    <n v="4000"/>
    <n v="0"/>
    <n v="48"/>
    <n v="7"/>
    <n v="28"/>
    <n v="5284.41"/>
    <n v="4"/>
    <n v="754.91571428571422"/>
    <n v="10"/>
    <n v="9.1985483095238099"/>
    <n v="1"/>
    <n v="0.12640906428571444"/>
    <n v="0.16866196666666664"/>
    <n v="1.1852692654509627"/>
    <n v="0.87619047619047608"/>
    <n v="2.2301217000000002"/>
    <n v="0"/>
    <n v="5.8612837428571423"/>
    <n v="210"/>
    <n v="35"/>
    <n v="0"/>
    <n v="0"/>
    <n v="0"/>
    <n v="0"/>
    <n v="0"/>
    <n v="0"/>
    <n v="0"/>
    <s v="Store Not Ready for Rider"/>
    <n v="1"/>
    <n v="8.2968847833333328"/>
    <n v="54.291657049999998"/>
    <n v="6"/>
    <n v="0.14285714285714285"/>
    <n v="0"/>
    <n v="30"/>
    <n v="0.2765628261111111"/>
    <n v="5.1706340047619044E-2"/>
    <n v="3"/>
    <n v="32"/>
    <n v="1"/>
    <n v="0"/>
    <s v="Monitor - no immediate intervention"/>
    <x v="3"/>
    <s v="Hyderabad"/>
    <s v="Large"/>
    <n v="2200"/>
    <n v="3.2"/>
    <d v="1899-12-30T04:00:00"/>
    <d v="1899-12-30T04:30:00"/>
    <x v="4"/>
    <b v="0"/>
  </r>
  <r>
    <s v="DS004_20260709_I10"/>
    <s v="DS004"/>
    <d v="2026-07-09T00:00:00"/>
    <n v="10"/>
    <s v="Night"/>
    <n v="6"/>
    <n v="9"/>
    <n v="8"/>
    <n v="0"/>
    <n v="1"/>
    <n v="600"/>
    <n v="0"/>
    <s v="P_DS004_007|P_DS004_010|P_DS004_013|P_DS004_016|P_DS004_022|P_DS004_028|P_DS004_031|P_DS004_034"/>
    <s v=""/>
    <s v="P_DS004_001"/>
    <n v="6"/>
    <n v="600"/>
    <n v="3400"/>
    <n v="0"/>
    <n v="48"/>
    <n v="6"/>
    <n v="27"/>
    <n v="6036.51"/>
    <n v="4.5"/>
    <n v="1006.085"/>
    <n v="9.5"/>
    <n v="9.9178299055555552"/>
    <n v="3"/>
    <n v="0.67002200277777746"/>
    <n v="1.3745838472222223"/>
    <n v="1.1533338523715044"/>
    <n v="0.65"/>
    <n v="3.1779176972222221"/>
    <n v="0"/>
    <n v="5.8149121944444451"/>
    <n v="180"/>
    <n v="35"/>
    <n v="0"/>
    <n v="0"/>
    <n v="0"/>
    <n v="0"/>
    <n v="0"/>
    <n v="0"/>
    <n v="0"/>
    <s v="Store Not Ready for Rider"/>
    <n v="3"/>
    <n v="6.92000305"/>
    <n v="61.113975249999996"/>
    <n v="6"/>
    <n v="0.5"/>
    <n v="0"/>
    <n v="30"/>
    <n v="0.23066676833333333"/>
    <n v="5.8203785952380946E-2"/>
    <n v="3"/>
    <n v="32"/>
    <n v="1"/>
    <n v="0"/>
    <s v="Protect or increase picker capacity"/>
    <x v="3"/>
    <s v="Hyderabad"/>
    <s v="Large"/>
    <n v="2200"/>
    <n v="3.2"/>
    <d v="1899-12-30T04:30:00"/>
    <d v="1899-12-30T05:00:00"/>
    <x v="4"/>
    <b v="0"/>
  </r>
  <r>
    <s v="DS004_20260709_I11"/>
    <s v="DS004"/>
    <d v="2026-07-09T00:00:00"/>
    <n v="11"/>
    <s v="Night"/>
    <n v="9"/>
    <n v="9"/>
    <n v="8"/>
    <n v="0"/>
    <n v="1"/>
    <n v="600"/>
    <n v="0"/>
    <s v="P_DS004_010|P_DS004_013|P_DS004_016|P_DS004_022|P_DS004_028|P_DS004_031|P_DS004_034|P_DS004_001"/>
    <s v=""/>
    <s v="P_DS004_007"/>
    <n v="9"/>
    <n v="600"/>
    <n v="2800"/>
    <n v="0"/>
    <n v="48"/>
    <n v="9"/>
    <n v="54"/>
    <n v="11687.279999999999"/>
    <n v="6"/>
    <n v="1298.5866666666666"/>
    <n v="10.222222222222221"/>
    <n v="10.139811925925926"/>
    <n v="3"/>
    <n v="0.63660136111111121"/>
    <n v="0.70291397222222218"/>
    <n v="1.8061704944592138"/>
    <n v="0.59259259259259256"/>
    <n v="3.1016770537037037"/>
    <n v="0"/>
    <n v="6.1696163500000001"/>
    <n v="270"/>
    <n v="35"/>
    <n v="0"/>
    <n v="0"/>
    <n v="0"/>
    <n v="0"/>
    <n v="0"/>
    <n v="0"/>
    <n v="0"/>
    <s v="Store Not Ready for Rider"/>
    <n v="3"/>
    <n v="13.83877695"/>
    <n v="45.431128399999999"/>
    <n v="3"/>
    <n v="0.33333333333333331"/>
    <n v="0"/>
    <n v="30"/>
    <n v="0.46129256499999999"/>
    <n v="4.3267741333333332E-2"/>
    <n v="3"/>
    <n v="32"/>
    <n v="1"/>
    <n v="0"/>
    <s v="Protect or increase picker capacity"/>
    <x v="3"/>
    <s v="Hyderabad"/>
    <s v="Large"/>
    <n v="2200"/>
    <n v="3.2"/>
    <d v="1899-12-30T05:00:00"/>
    <d v="1899-12-30T05:30:00"/>
    <x v="5"/>
    <b v="0"/>
  </r>
  <r>
    <s v="DS004_20260709_I12"/>
    <s v="DS004"/>
    <d v="2026-07-09T00:00:00"/>
    <n v="12"/>
    <s v="Night"/>
    <n v="12"/>
    <n v="9"/>
    <n v="8"/>
    <n v="0"/>
    <n v="1"/>
    <n v="600"/>
    <n v="0"/>
    <s v="P_DS004_013|P_DS004_016|P_DS004_022|P_DS004_028|P_DS004_031|P_DS004_034|P_DS004_001|P_DS004_007"/>
    <s v=""/>
    <s v="P_DS004_010"/>
    <n v="12"/>
    <n v="600"/>
    <n v="2200"/>
    <n v="0"/>
    <n v="48"/>
    <n v="12"/>
    <n v="65"/>
    <n v="14702.3"/>
    <n v="5.416666666666667"/>
    <n v="1225.1916666666666"/>
    <n v="10.25"/>
    <n v="9.3288457152777777"/>
    <n v="3"/>
    <n v="0.24408012777777768"/>
    <n v="0.22635808611111111"/>
    <n v="1.2565473937975109"/>
    <n v="0.63194444444444442"/>
    <n v="2.1148499180555556"/>
    <n v="0"/>
    <n v="6.3320513416666664"/>
    <n v="360"/>
    <n v="35"/>
    <n v="1"/>
    <n v="1"/>
    <n v="1"/>
    <n v="0"/>
    <n v="0"/>
    <n v="0"/>
    <n v="323.58999999999997"/>
    <s v="Store Not Ready for Rider"/>
    <n v="2"/>
    <n v="16.319854783333334"/>
    <n v="117.22086725"/>
    <n v="7"/>
    <n v="0.25"/>
    <n v="8.3333333333333329E-2"/>
    <n v="30"/>
    <n v="0.54399515944444443"/>
    <n v="0.11163892119047619"/>
    <n v="6"/>
    <n v="29"/>
    <n v="1"/>
    <n v="0"/>
    <s v="Protect or increase picker capacity"/>
    <x v="3"/>
    <s v="Hyderabad"/>
    <s v="Large"/>
    <n v="2200"/>
    <n v="3.2"/>
    <d v="1899-12-30T05:30:00"/>
    <d v="1899-12-30T06:00:00"/>
    <x v="5"/>
    <b v="0"/>
  </r>
  <r>
    <s v="DS004_20260709_I13"/>
    <s v="DS004"/>
    <d v="2026-07-09T00:00:00"/>
    <n v="13"/>
    <s v="Morning"/>
    <n v="17"/>
    <n v="9"/>
    <n v="3"/>
    <n v="2"/>
    <n v="4"/>
    <n v="225"/>
    <n v="1"/>
    <s v="P_DS004_016|P_DS004_022|P_DS004_028"/>
    <s v="P_DS004_031|P_DS004_034"/>
    <s v="P_DS004_001|P_DS004_007|P_DS004_010|P_DS004_013"/>
    <n v="4.25"/>
    <n v="225"/>
    <n v="1975"/>
    <n v="1"/>
    <n v="47"/>
    <n v="17"/>
    <n v="82"/>
    <n v="16895.310000000001"/>
    <n v="4.8235294117647056"/>
    <n v="993.84176470588238"/>
    <n v="10"/>
    <n v="9.1834167588235278"/>
    <n v="3"/>
    <n v="0.14153091862745115"/>
    <n v="0"/>
    <n v="1.2581626514775319"/>
    <n v="0.77647058823529402"/>
    <n v="2.0346332333333335"/>
    <n v="0"/>
    <n v="6.1644697960784312"/>
    <n v="510"/>
    <n v="35"/>
    <n v="1"/>
    <n v="1"/>
    <n v="0"/>
    <n v="1"/>
    <n v="0"/>
    <n v="0"/>
    <n v="134.94"/>
    <s v="Store Not Ready for Rider"/>
    <n v="2"/>
    <n v="22.473766850000001"/>
    <n v="131.04790208333333"/>
    <n v="11"/>
    <n v="0.17647058823529413"/>
    <n v="5.8823529411764705E-2"/>
    <n v="30"/>
    <n v="0.18728139041666667"/>
    <n v="0.12480752579365079"/>
    <n v="7"/>
    <n v="28"/>
    <n v="2"/>
    <n v="2"/>
    <s v="Protect or increase picker capacity"/>
    <x v="3"/>
    <s v="Hyderabad"/>
    <s v="Large"/>
    <n v="2200"/>
    <n v="3.2"/>
    <d v="1899-12-30T06:00:00"/>
    <d v="1899-12-30T06:30:00"/>
    <x v="6"/>
    <b v="0"/>
  </r>
  <r>
    <s v="DS004_20260709_I14"/>
    <s v="DS004"/>
    <d v="2026-07-09T00:00:00"/>
    <n v="14"/>
    <s v="Morning"/>
    <n v="18"/>
    <n v="9"/>
    <n v="3"/>
    <n v="2"/>
    <n v="4"/>
    <n v="225"/>
    <n v="1"/>
    <s v="P_DS004_022|P_DS004_028|P_DS004_031"/>
    <s v="P_DS004_034|P_DS004_001"/>
    <s v="P_DS004_007|P_DS004_010|P_DS004_013|P_DS004_016"/>
    <n v="4.5"/>
    <n v="225"/>
    <n v="1750"/>
    <n v="1"/>
    <n v="46"/>
    <n v="18"/>
    <n v="79"/>
    <n v="16589.95"/>
    <n v="4.3888888888888893"/>
    <n v="921.66388888888889"/>
    <n v="10.611111111111111"/>
    <n v="9.7521984546296299"/>
    <n v="3"/>
    <n v="0.2999376592592593"/>
    <n v="0"/>
    <n v="1.1868528331449439"/>
    <n v="0.59722222222222221"/>
    <n v="1.7840750462962964"/>
    <n v="0"/>
    <n v="7.0996048805555558"/>
    <n v="540"/>
    <n v="35"/>
    <n v="1"/>
    <n v="1"/>
    <n v="1"/>
    <n v="0"/>
    <n v="0"/>
    <n v="0"/>
    <n v="261.16000000000003"/>
    <s v="Last-Mile Travel"/>
    <n v="2"/>
    <n v="20.934366433333334"/>
    <n v="185.90971741666667"/>
    <n v="11"/>
    <n v="0.16666666666666666"/>
    <n v="5.5555555555555552E-2"/>
    <n v="30"/>
    <n v="0.17445305361111113"/>
    <n v="0.17705687373015874"/>
    <n v="9"/>
    <n v="26"/>
    <n v="1"/>
    <n v="3"/>
    <s v="Recover overdue put-away workload"/>
    <x v="3"/>
    <s v="Hyderabad"/>
    <s v="Large"/>
    <n v="2200"/>
    <n v="3.2"/>
    <d v="1899-12-30T06:30:00"/>
    <d v="1899-12-30T07:00:00"/>
    <x v="6"/>
    <b v="0"/>
  </r>
  <r>
    <s v="DS004_20260709_I15"/>
    <s v="DS004"/>
    <d v="2026-07-09T00:00:00"/>
    <n v="15"/>
    <s v="Morning"/>
    <n v="31"/>
    <n v="9"/>
    <n v="3"/>
    <n v="2"/>
    <n v="4"/>
    <n v="225"/>
    <n v="1"/>
    <s v="P_DS004_028|P_DS004_031|P_DS004_034"/>
    <s v="P_DS004_001|P_DS004_007"/>
    <s v="P_DS004_010|P_DS004_013|P_DS004_016|P_DS004_022"/>
    <n v="7.75"/>
    <n v="225"/>
    <n v="1525"/>
    <n v="1"/>
    <n v="45"/>
    <n v="31"/>
    <n v="164"/>
    <n v="34328.06"/>
    <n v="5.290322580645161"/>
    <n v="1107.3567741935483"/>
    <n v="10.741935483870968"/>
    <n v="9.599478848387097"/>
    <n v="4"/>
    <n v="0.14286361666666669"/>
    <n v="3.8705320430107527E-2"/>
    <n v="1.3976744175920996"/>
    <n v="0.6596774193548387"/>
    <n v="2.0960571499999996"/>
    <n v="0"/>
    <n v="6.5104109365591398"/>
    <n v="930"/>
    <n v="35"/>
    <n v="3"/>
    <n v="3"/>
    <n v="2"/>
    <n v="0"/>
    <n v="1"/>
    <n v="0"/>
    <n v="1387.73"/>
    <s v="Store Not Ready for Rider"/>
    <n v="3"/>
    <n v="41.348974499999997"/>
    <n v="310.97130335000003"/>
    <n v="20"/>
    <n v="0.12903225806451613"/>
    <n v="9.6774193548387094E-2"/>
    <n v="30"/>
    <n v="0.34457478749999998"/>
    <n v="0.29616314604761906"/>
    <n v="15"/>
    <n v="20"/>
    <n v="2"/>
    <n v="2"/>
    <s v="Recover overdue put-away workload"/>
    <x v="3"/>
    <s v="Hyderabad"/>
    <s v="Large"/>
    <n v="2200"/>
    <n v="3.2"/>
    <d v="1899-12-30T07:00:00"/>
    <d v="1899-12-30T07:30:00"/>
    <x v="7"/>
    <b v="0"/>
  </r>
  <r>
    <s v="DS004_20260709_I16"/>
    <s v="DS004"/>
    <d v="2026-07-09T00:00:00"/>
    <n v="16"/>
    <s v="Morning"/>
    <n v="29"/>
    <n v="9"/>
    <n v="3"/>
    <n v="2"/>
    <n v="4"/>
    <n v="225"/>
    <n v="1"/>
    <s v="P_DS004_031|P_DS004_034|P_DS004_001"/>
    <s v="P_DS004_007|P_DS004_010"/>
    <s v="P_DS004_013|P_DS004_016|P_DS004_022|P_DS004_028"/>
    <n v="7.25"/>
    <n v="225"/>
    <n v="1300"/>
    <n v="1"/>
    <n v="44"/>
    <n v="29"/>
    <n v="140"/>
    <n v="31451.200000000001"/>
    <n v="4.8275862068965516"/>
    <n v="1084.5241379310346"/>
    <n v="10.137931034482758"/>
    <n v="8.794306791954023"/>
    <n v="4"/>
    <n v="7.5055428735632243E-2"/>
    <n v="6.3154522988505728E-3"/>
    <n v="1.3269397234644114"/>
    <n v="0.64885057471264362"/>
    <n v="1.9821057425287356"/>
    <n v="0"/>
    <n v="5.871396443103448"/>
    <n v="870"/>
    <n v="35"/>
    <n v="3"/>
    <n v="3"/>
    <n v="1"/>
    <n v="2"/>
    <n v="0"/>
    <n v="0"/>
    <n v="891.32999999999993"/>
    <s v="Store Not Ready for Rider"/>
    <n v="4"/>
    <n v="37.789800049999997"/>
    <n v="249.84410854999999"/>
    <n v="17"/>
    <n v="0.13793103448275862"/>
    <n v="0.10344827586206896"/>
    <n v="30"/>
    <n v="0.31491500041666665"/>
    <n v="0.23794677004761902"/>
    <n v="12"/>
    <n v="23"/>
    <n v="2"/>
    <n v="2"/>
    <s v="Recover overdue put-away workload"/>
    <x v="3"/>
    <s v="Hyderabad"/>
    <s v="Large"/>
    <n v="2200"/>
    <n v="3.2"/>
    <d v="1899-12-30T07:30:00"/>
    <d v="1899-12-30T08:00:00"/>
    <x v="7"/>
    <b v="0"/>
  </r>
  <r>
    <s v="DS004_20260709_I17"/>
    <s v="DS004"/>
    <d v="2026-07-09T00:00:00"/>
    <n v="17"/>
    <s v="Morning"/>
    <n v="43"/>
    <n v="18"/>
    <n v="3"/>
    <n v="2"/>
    <n v="13"/>
    <n v="225"/>
    <n v="1"/>
    <s v="P_DS004_035|P_DS004_001|P_DS004_002"/>
    <s v="P_DS004_005|P_DS004_007"/>
    <s v="P_DS004_008|P_DS004_010|P_DS004_013|P_DS004_016|P_DS004_017|P_DS004_020|P_DS004_022|P_DS004_023|P_DS004_026|P_DS004_028|P_DS004_029|P_DS004_031|P_DS004_034"/>
    <n v="3.3076923076923075"/>
    <n v="225"/>
    <n v="1075"/>
    <n v="1"/>
    <n v="43"/>
    <n v="43"/>
    <n v="189"/>
    <n v="40497.949999999997"/>
    <n v="4.3953488372093021"/>
    <n v="941.81279069767436"/>
    <n v="10.813953488372093"/>
    <n v="9.9884010383720927"/>
    <n v="9"/>
    <n v="0.15350728759689933"/>
    <n v="0"/>
    <n v="1.1194070461598178"/>
    <n v="0.64496124031007751"/>
    <n v="1.7643682786821706"/>
    <n v="0"/>
    <n v="7.2751955422480625"/>
    <n v="1290"/>
    <n v="69"/>
    <n v="5"/>
    <n v="5"/>
    <n v="3"/>
    <n v="2"/>
    <n v="0"/>
    <n v="0"/>
    <n v="868.56999999999994"/>
    <s v="Store Not Ready for Rider"/>
    <n v="6"/>
    <n v="48.863373199999998"/>
    <n v="428.35378133333336"/>
    <n v="27"/>
    <n v="0.20930232558139536"/>
    <n v="0.11627906976744186"/>
    <n v="30"/>
    <n v="0.12529070051282051"/>
    <n v="0.20693419388083736"/>
    <n v="21"/>
    <n v="48"/>
    <n v="3"/>
    <n v="10"/>
    <s v="Protect or increase picker capacity"/>
    <x v="3"/>
    <s v="Hyderabad"/>
    <s v="Large"/>
    <n v="2200"/>
    <n v="3.2"/>
    <d v="1899-12-30T08:00:00"/>
    <d v="1899-12-30T08:30:00"/>
    <x v="8"/>
    <b v="0"/>
  </r>
  <r>
    <s v="DS004_20260709_I18"/>
    <s v="DS004"/>
    <d v="2026-07-09T00:00:00"/>
    <n v="18"/>
    <s v="Morning"/>
    <n v="38"/>
    <n v="19"/>
    <n v="3"/>
    <n v="2"/>
    <n v="14"/>
    <n v="225"/>
    <n v="1"/>
    <s v="P_DS004_035|P_DS004_001|P_DS004_002"/>
    <s v="P_DS004_005|P_DS004_007"/>
    <s v="P_DS004_008|P_DS004_010|P_DS004_013|P_DS004_014|P_DS004_016|P_DS004_017|P_DS004_020|P_DS004_022|P_DS004_023|P_DS004_026|P_DS004_028|P_DS004_029|P_DS004_031|P_DS004_034"/>
    <n v="2.7142857142857144"/>
    <n v="225"/>
    <n v="850"/>
    <n v="1"/>
    <n v="42"/>
    <n v="38"/>
    <n v="195"/>
    <n v="43676.86"/>
    <n v="5.1315789473684212"/>
    <n v="1149.391052631579"/>
    <n v="10.447368421052632"/>
    <n v="9.5412428921052648"/>
    <n v="12"/>
    <n v="0.21537691535087722"/>
    <n v="0"/>
    <n v="1.3661010066367354"/>
    <n v="0.69342105263157894"/>
    <n v="2.0595220504385963"/>
    <n v="0"/>
    <n v="6.511983991228071"/>
    <n v="1140"/>
    <n v="68"/>
    <n v="4"/>
    <n v="4"/>
    <n v="4"/>
    <n v="0"/>
    <n v="0"/>
    <n v="0"/>
    <n v="769.54"/>
    <s v="Store Not Ready for Rider"/>
    <n v="12"/>
    <n v="53.461611416666663"/>
    <n v="415.61997005000001"/>
    <n v="22"/>
    <n v="0.31578947368421051"/>
    <n v="0.10526315789473684"/>
    <n v="30"/>
    <n v="0.12728955099206349"/>
    <n v="0.20373527943627451"/>
    <n v="20"/>
    <n v="48"/>
    <n v="3"/>
    <n v="11"/>
    <s v="Protect or increase picker capacity"/>
    <x v="3"/>
    <s v="Hyderabad"/>
    <s v="Large"/>
    <n v="2200"/>
    <n v="3.2"/>
    <d v="1899-12-30T08:30:00"/>
    <d v="1899-12-30T09:00:00"/>
    <x v="8"/>
    <b v="0"/>
  </r>
  <r>
    <s v="DS004_20260709_I19"/>
    <s v="DS004"/>
    <d v="2026-07-09T00:00:00"/>
    <n v="19"/>
    <s v="Morning"/>
    <n v="43"/>
    <n v="10"/>
    <n v="0"/>
    <n v="2"/>
    <n v="8"/>
    <n v="0"/>
    <n v="1"/>
    <s v=""/>
    <s v="P_DS004_035|P_DS004_002"/>
    <s v="P_DS004_005|P_DS004_008|P_DS004_014|P_DS004_017|P_DS004_020|P_DS004_023|P_DS004_026|P_DS004_029"/>
    <n v="5.375"/>
    <n v="0"/>
    <n v="850"/>
    <n v="1"/>
    <n v="41"/>
    <n v="43"/>
    <n v="204"/>
    <n v="43503.77"/>
    <n v="4.7441860465116283"/>
    <n v="1011.7155813953487"/>
    <n v="10.674418604651162"/>
    <n v="9.4626745027131776"/>
    <n v="11"/>
    <n v="0.21352394728682175"/>
    <n v="0"/>
    <n v="1.210143665506576"/>
    <n v="0.69302325581395352"/>
    <n v="1.9031669127906978"/>
    <n v="0"/>
    <n v="6.605631612790698"/>
    <n v="1290"/>
    <n v="35"/>
    <n v="3"/>
    <n v="3"/>
    <n v="1"/>
    <n v="2"/>
    <n v="0"/>
    <n v="0"/>
    <n v="1481.63"/>
    <s v="Last-Mile Travel"/>
    <n v="6"/>
    <n v="52.947370849999999"/>
    <n v="456.93851973333335"/>
    <n v="29"/>
    <n v="0.2558139534883721"/>
    <n v="6.9767441860465115E-2"/>
    <n v="30"/>
    <n v="0.22061404520833333"/>
    <n v="0.4351795426031746"/>
    <n v="22"/>
    <n v="13"/>
    <n v="3"/>
    <n v="5"/>
    <s v="Recover overdue put-away workload"/>
    <x v="3"/>
    <s v="Hyderabad"/>
    <s v="Large"/>
    <n v="2200"/>
    <n v="3.2"/>
    <d v="1899-12-30T09:00:00"/>
    <d v="1899-12-30T09:30:00"/>
    <x v="9"/>
    <b v="0"/>
  </r>
  <r>
    <s v="DS004_20260709_I20"/>
    <s v="DS004"/>
    <d v="2026-07-09T00:00:00"/>
    <n v="20"/>
    <s v="Morning"/>
    <n v="38"/>
    <n v="10"/>
    <n v="0"/>
    <n v="2"/>
    <n v="8"/>
    <n v="0"/>
    <n v="1"/>
    <s v=""/>
    <s v="P_DS004_002|P_DS004_005"/>
    <s v="P_DS004_008|P_DS004_014|P_DS004_017|P_DS004_020|P_DS004_023|P_DS004_026|P_DS004_029|P_DS004_035"/>
    <n v="4.75"/>
    <n v="0"/>
    <n v="850"/>
    <n v="1"/>
    <n v="40"/>
    <n v="38"/>
    <n v="202"/>
    <n v="48519.99"/>
    <n v="5.3157894736842106"/>
    <n v="1276.8418421052631"/>
    <n v="10.473684210526315"/>
    <n v="9.2234054214912273"/>
    <n v="7"/>
    <n v="9.9545174561403452E-2"/>
    <n v="0"/>
    <n v="1.3963928852207772"/>
    <n v="0.58464912280701753"/>
    <n v="1.9810419982456138"/>
    <n v="0"/>
    <n v="6.2638546421052634"/>
    <n v="1140"/>
    <n v="35"/>
    <n v="1"/>
    <n v="1"/>
    <n v="1"/>
    <n v="0"/>
    <n v="0"/>
    <n v="0"/>
    <n v="892.06"/>
    <s v="Store Not Ready for Rider"/>
    <n v="6"/>
    <n v="53.062929266666664"/>
    <n v="372.42636614999998"/>
    <n v="21"/>
    <n v="0.18421052631578946"/>
    <n v="2.6315789473684209E-2"/>
    <n v="30"/>
    <n v="0.22109553861111111"/>
    <n v="0.35469177728571427"/>
    <n v="18"/>
    <n v="17"/>
    <n v="3"/>
    <n v="5"/>
    <s v="Protect or increase picker capacity"/>
    <x v="3"/>
    <s v="Hyderabad"/>
    <s v="Large"/>
    <n v="2200"/>
    <n v="3.2"/>
    <d v="1899-12-30T09:30:00"/>
    <d v="1899-12-30T10:00:00"/>
    <x v="9"/>
    <b v="0"/>
  </r>
  <r>
    <s v="DS004_20260709_I21"/>
    <s v="DS004"/>
    <d v="2026-07-09T00:00:00"/>
    <n v="21"/>
    <s v="Morning"/>
    <n v="30"/>
    <n v="10"/>
    <n v="0"/>
    <n v="2"/>
    <n v="8"/>
    <n v="0"/>
    <n v="1"/>
    <s v=""/>
    <s v="P_DS004_005|P_DS004_008"/>
    <s v="P_DS004_014|P_DS004_017|P_DS004_020|P_DS004_023|P_DS004_026|P_DS004_029|P_DS004_035|P_DS004_002"/>
    <n v="3.75"/>
    <n v="0"/>
    <n v="850"/>
    <n v="1"/>
    <n v="39"/>
    <n v="30"/>
    <n v="136"/>
    <n v="28512.12"/>
    <n v="4.5333333333333332"/>
    <n v="950.404"/>
    <n v="10.3"/>
    <n v="8.9754213877777769"/>
    <n v="5"/>
    <n v="0.19063096777777772"/>
    <n v="0"/>
    <n v="1.1418495033037033"/>
    <n v="0.5527777777777777"/>
    <n v="1.6946272727777776"/>
    <n v="0"/>
    <n v="6.351905215555556"/>
    <n v="900"/>
    <n v="35"/>
    <n v="1"/>
    <n v="1"/>
    <n v="0"/>
    <n v="0"/>
    <n v="1"/>
    <n v="0"/>
    <n v="456.23"/>
    <s v="Store Not Ready for Rider"/>
    <n v="4"/>
    <n v="33.111667816666667"/>
    <n v="302.97239368333334"/>
    <n v="16"/>
    <n v="0.16666666666666666"/>
    <n v="3.3333333333333333E-2"/>
    <n v="30"/>
    <n v="0.13796528256944446"/>
    <n v="0.28854513684126987"/>
    <n v="15"/>
    <n v="20"/>
    <n v="2"/>
    <n v="6"/>
    <s v="Protect or increase picker capacity"/>
    <x v="3"/>
    <s v="Hyderabad"/>
    <s v="Large"/>
    <n v="2200"/>
    <n v="3.2"/>
    <d v="1899-12-30T10:00:00"/>
    <d v="1899-12-30T10:30:00"/>
    <x v="10"/>
    <b v="0"/>
  </r>
  <r>
    <s v="DS004_20260709_I22"/>
    <s v="DS004"/>
    <d v="2026-07-09T00:00:00"/>
    <n v="22"/>
    <s v="Morning"/>
    <n v="32"/>
    <n v="10"/>
    <n v="0"/>
    <n v="2"/>
    <n v="8"/>
    <n v="0"/>
    <n v="1"/>
    <s v=""/>
    <s v="P_DS004_008|P_DS004_014"/>
    <s v="P_DS004_017|P_DS004_020|P_DS004_023|P_DS004_026|P_DS004_029|P_DS004_035|P_DS004_002|P_DS004_005"/>
    <n v="4"/>
    <n v="0"/>
    <n v="850"/>
    <n v="1"/>
    <n v="38"/>
    <n v="32"/>
    <n v="173"/>
    <n v="38730.9"/>
    <n v="5.40625"/>
    <n v="1210.340625"/>
    <n v="10.59375"/>
    <n v="9.5922606708333333"/>
    <n v="7"/>
    <n v="0.19817121874999999"/>
    <n v="0"/>
    <n v="1.3715819185533236"/>
    <n v="0.62343749999999998"/>
    <n v="1.9950194088541666"/>
    <n v="0"/>
    <n v="6.7196370848958331"/>
    <n v="960"/>
    <n v="35"/>
    <n v="1"/>
    <n v="1"/>
    <n v="1"/>
    <n v="0"/>
    <n v="0"/>
    <n v="0"/>
    <n v="378.62"/>
    <s v="Store Not Ready for Rider"/>
    <n v="5"/>
    <n v="45.034438116666664"/>
    <n v="311.81172199999997"/>
    <n v="19"/>
    <n v="0.21875"/>
    <n v="3.125E-2"/>
    <n v="30"/>
    <n v="0.18764349215277776"/>
    <n v="0.29696354476190473"/>
    <n v="15"/>
    <n v="20"/>
    <n v="3"/>
    <n v="5"/>
    <s v="Protect or increase picker capacity"/>
    <x v="3"/>
    <s v="Hyderabad"/>
    <s v="Large"/>
    <n v="2200"/>
    <n v="3.2"/>
    <d v="1899-12-30T10:30:00"/>
    <d v="1899-12-30T11:00:00"/>
    <x v="10"/>
    <b v="0"/>
  </r>
  <r>
    <s v="DS004_20260709_I23"/>
    <s v="DS004"/>
    <d v="2026-07-09T00:00:00"/>
    <n v="23"/>
    <s v="Lunch"/>
    <n v="47"/>
    <n v="10"/>
    <n v="0"/>
    <n v="0"/>
    <n v="10"/>
    <n v="0"/>
    <n v="0"/>
    <s v=""/>
    <s v=""/>
    <s v="P_DS004_014|P_DS004_017|P_DS004_020|P_DS004_023|P_DS004_026|P_DS004_029|P_DS004_035|P_DS004_002|P_DS004_005|P_DS004_008"/>
    <n v="4.7"/>
    <n v="0"/>
    <n v="850"/>
    <n v="0"/>
    <n v="38"/>
    <n v="47"/>
    <n v="239"/>
    <n v="55532.31"/>
    <n v="5.0851063829787231"/>
    <n v="1181.5385106382978"/>
    <n v="11.404255319148936"/>
    <n v="9.9555711138297873"/>
    <n v="8"/>
    <n v="9.3158140425531916E-2"/>
    <n v="0"/>
    <n v="1.3066532667187563"/>
    <n v="0.65567375886524826"/>
    <n v="1.9623270170212765"/>
    <n v="0"/>
    <n v="7.0716128822695028"/>
    <n v="1410"/>
    <n v="35"/>
    <n v="2"/>
    <n v="2"/>
    <n v="1"/>
    <n v="0"/>
    <n v="1"/>
    <n v="0"/>
    <n v="527.45000000000005"/>
    <s v="Store Not Ready for Rider"/>
    <n v="8"/>
    <n v="60.772784000000001"/>
    <n v="454.54790005000001"/>
    <n v="27"/>
    <n v="0.1702127659574468"/>
    <n v="4.2553191489361701E-2"/>
    <n v="30"/>
    <n v="0.20257594666666667"/>
    <n v="0.43290276195238098"/>
    <n v="22"/>
    <n v="13"/>
    <n v="3"/>
    <n v="7"/>
    <s v="Protect or increase picker capacity"/>
    <x v="3"/>
    <s v="Hyderabad"/>
    <s v="Large"/>
    <n v="2200"/>
    <n v="3.2"/>
    <d v="1899-12-30T11:00:00"/>
    <d v="1899-12-30T11:30:00"/>
    <x v="11"/>
    <b v="0"/>
  </r>
  <r>
    <s v="DS004_20260709_I24"/>
    <s v="DS004"/>
    <d v="2026-07-09T00:00:00"/>
    <n v="24"/>
    <s v="Lunch"/>
    <n v="52"/>
    <n v="10"/>
    <n v="0"/>
    <n v="0"/>
    <n v="10"/>
    <n v="0"/>
    <n v="0"/>
    <s v=""/>
    <s v=""/>
    <s v="P_DS004_017|P_DS004_020|P_DS004_023|P_DS004_026|P_DS004_029|P_DS004_035|P_DS004_002|P_DS004_005|P_DS004_008|P_DS004_014"/>
    <n v="5.2"/>
    <n v="0"/>
    <n v="850"/>
    <n v="0"/>
    <n v="38"/>
    <n v="52"/>
    <n v="252"/>
    <n v="61705.919999999998"/>
    <n v="4.8461538461538458"/>
    <n v="1186.6523076923077"/>
    <n v="11.153846153846153"/>
    <n v="8.9080843163461552"/>
    <n v="3"/>
    <n v="2.7377082371794873E-2"/>
    <n v="0"/>
    <n v="1.2393877187593196"/>
    <n v="0.69326923076923075"/>
    <n v="1.9326569410256411"/>
    <n v="0"/>
    <n v="6.0225427528846147"/>
    <n v="1560"/>
    <n v="35"/>
    <n v="0"/>
    <n v="0"/>
    <n v="0"/>
    <n v="0"/>
    <n v="0"/>
    <n v="0"/>
    <n v="0"/>
    <s v="Store Not Ready for Rider"/>
    <n v="3"/>
    <n v="62.009002649999999"/>
    <n v="490.55674290000002"/>
    <n v="28"/>
    <n v="5.7692307692307696E-2"/>
    <n v="0"/>
    <n v="30"/>
    <n v="0.20669667550000001"/>
    <n v="0.46719689800000003"/>
    <n v="24"/>
    <n v="11"/>
    <n v="3"/>
    <n v="7"/>
    <s v="Recover overdue put-away workload"/>
    <x v="3"/>
    <s v="Hyderabad"/>
    <s v="Large"/>
    <n v="2200"/>
    <n v="3.2"/>
    <d v="1899-12-30T11:30:00"/>
    <d v="1899-12-30T12:00:00"/>
    <x v="11"/>
    <b v="0"/>
  </r>
  <r>
    <s v="DS004_20260709_I25"/>
    <s v="DS004"/>
    <d v="2026-07-09T00:00:00"/>
    <n v="25"/>
    <s v="Lunch"/>
    <n v="56"/>
    <n v="10"/>
    <n v="0"/>
    <n v="0"/>
    <n v="10"/>
    <n v="0"/>
    <n v="0"/>
    <s v=""/>
    <s v=""/>
    <s v="P_DS004_020|P_DS004_023|P_DS004_026|P_DS004_029|P_DS004_035|P_DS004_002|P_DS004_005|P_DS004_008|P_DS004_014|P_DS004_017"/>
    <n v="5.6"/>
    <n v="0"/>
    <n v="850"/>
    <n v="0"/>
    <n v="38"/>
    <n v="56"/>
    <n v="270"/>
    <n v="62851.03"/>
    <n v="4.8214285714285712"/>
    <n v="1122.3398214285714"/>
    <n v="13.089285714285714"/>
    <n v="9.2494907354166678"/>
    <n v="1"/>
    <n v="2.6361011904767859E-5"/>
    <n v="0"/>
    <n v="1.2480465701273677"/>
    <n v="0.6116071428571429"/>
    <n v="1.8596537035714287"/>
    <n v="0"/>
    <n v="6.4148370235119048"/>
    <n v="1960"/>
    <n v="35"/>
    <n v="2"/>
    <n v="2"/>
    <n v="1"/>
    <n v="0"/>
    <n v="1"/>
    <n v="0"/>
    <n v="895.34"/>
    <s v="Store Not Ready for Rider"/>
    <n v="1"/>
    <n v="71.208661250000006"/>
    <n v="514.29094050000003"/>
    <n v="30"/>
    <n v="1.7857142857142856E-2"/>
    <n v="3.5714285714285712E-2"/>
    <n v="35"/>
    <n v="0.23736220416666667"/>
    <n v="0.48980089571428576"/>
    <n v="25"/>
    <n v="10"/>
    <n v="4"/>
    <n v="6"/>
    <s v="Recover overdue put-away workload"/>
    <x v="3"/>
    <s v="Hyderabad"/>
    <s v="Large"/>
    <n v="2200"/>
    <n v="3.2"/>
    <d v="1899-12-30T12:00:00"/>
    <d v="1899-12-30T12:30:00"/>
    <x v="12"/>
    <b v="1"/>
  </r>
  <r>
    <s v="DS004_20260709_I26"/>
    <s v="DS004"/>
    <d v="2026-07-09T00:00:00"/>
    <n v="26"/>
    <s v="Lunch"/>
    <n v="78"/>
    <n v="10"/>
    <n v="0"/>
    <n v="0"/>
    <n v="10"/>
    <n v="0"/>
    <n v="0"/>
    <s v=""/>
    <s v=""/>
    <s v="P_DS004_023|P_DS004_026|P_DS004_029|P_DS004_035|P_DS004_002|P_DS004_005|P_DS004_008|P_DS004_014|P_DS004_017|P_DS004_020"/>
    <n v="7.8"/>
    <n v="0"/>
    <n v="850"/>
    <n v="0"/>
    <n v="38"/>
    <n v="78"/>
    <n v="376"/>
    <n v="90181.440000000002"/>
    <n v="4.8205128205128203"/>
    <n v="1156.1723076923076"/>
    <n v="14.461538461538462"/>
    <n v="9.4276092600427344"/>
    <n v="0"/>
    <n v="0"/>
    <n v="0"/>
    <n v="1.2413938761093823"/>
    <n v="0.68205128205128207"/>
    <n v="1.8701397982905981"/>
    <n v="0"/>
    <n v="6.5840786318376061"/>
    <n v="2730"/>
    <n v="35"/>
    <n v="2"/>
    <n v="2"/>
    <n v="2"/>
    <n v="0"/>
    <n v="0"/>
    <n v="0"/>
    <n v="827.69999999999993"/>
    <s v="No SLA Breach"/>
    <n v="0"/>
    <n v="93.66774241666667"/>
    <n v="723.45688321666671"/>
    <n v="35"/>
    <n v="0"/>
    <n v="2.564102564102564E-2"/>
    <n v="35"/>
    <n v="0.31222580805555555"/>
    <n v="0.68900655544444445"/>
    <n v="35"/>
    <n v="0"/>
    <n v="5"/>
    <n v="5"/>
    <s v="Recover overdue put-away workload"/>
    <x v="3"/>
    <s v="Hyderabad"/>
    <s v="Large"/>
    <n v="2200"/>
    <n v="3.2"/>
    <d v="1899-12-30T12:30:00"/>
    <d v="1899-12-30T13:00:00"/>
    <x v="12"/>
    <b v="1"/>
  </r>
  <r>
    <s v="DS004_20260709_I27"/>
    <s v="DS004"/>
    <d v="2026-07-09T00:00:00"/>
    <n v="27"/>
    <s v="Lunch"/>
    <n v="77"/>
    <n v="10"/>
    <n v="0"/>
    <n v="0"/>
    <n v="10"/>
    <n v="0"/>
    <n v="0"/>
    <s v=""/>
    <s v=""/>
    <s v="P_DS004_026|P_DS004_029|P_DS004_035|P_DS004_002|P_DS004_005|P_DS004_008|P_DS004_014|P_DS004_017|P_DS004_020|P_DS004_023"/>
    <n v="7.7"/>
    <n v="0"/>
    <n v="850"/>
    <n v="0"/>
    <n v="38"/>
    <n v="77"/>
    <n v="395"/>
    <n v="87610.33"/>
    <n v="5.1298701298701301"/>
    <n v="1137.7964935064936"/>
    <n v="14.428571428571429"/>
    <n v="9.498115014935065"/>
    <n v="0"/>
    <n v="0"/>
    <n v="0"/>
    <n v="1.332626632794341"/>
    <n v="0.57878787878787885"/>
    <n v="1.5136239268398268"/>
    <n v="5.5894683116883115E-2"/>
    <n v="6.5857841746753243"/>
    <n v="2695"/>
    <n v="35"/>
    <n v="4"/>
    <n v="4"/>
    <n v="2"/>
    <n v="1"/>
    <n v="0"/>
    <n v="1"/>
    <n v="1151.29"/>
    <s v="No SLA Breach"/>
    <n v="0"/>
    <n v="106.0844306"/>
    <n v="798.85215698333332"/>
    <n v="35"/>
    <n v="0"/>
    <n v="5.1948051948051951E-2"/>
    <n v="35"/>
    <n v="0.35361476866666669"/>
    <n v="0.76081157807936506"/>
    <n v="39"/>
    <n v="-4"/>
    <n v="6"/>
    <n v="4"/>
    <s v="Recover overdue put-away workload"/>
    <x v="3"/>
    <s v="Hyderabad"/>
    <s v="Large"/>
    <n v="2200"/>
    <n v="3.2"/>
    <d v="1899-12-30T13:00:00"/>
    <d v="1899-12-30T13:30:00"/>
    <x v="13"/>
    <b v="1"/>
  </r>
  <r>
    <s v="DS004_20260709_I28"/>
    <s v="DS004"/>
    <d v="2026-07-09T00:00:00"/>
    <n v="28"/>
    <s v="Lunch"/>
    <n v="69"/>
    <n v="10"/>
    <n v="0"/>
    <n v="0"/>
    <n v="10"/>
    <n v="0"/>
    <n v="0"/>
    <s v=""/>
    <s v=""/>
    <s v="P_DS004_029|P_DS004_035|P_DS004_002|P_DS004_005|P_DS004_008|P_DS004_014|P_DS004_017|P_DS004_020|P_DS004_023|P_DS004_026"/>
    <n v="6.9"/>
    <n v="0"/>
    <n v="850"/>
    <n v="0"/>
    <n v="38"/>
    <n v="69"/>
    <n v="338"/>
    <n v="72810.070000000007"/>
    <n v="4.8985507246376816"/>
    <n v="1055.2184057971015"/>
    <n v="13.507246376811594"/>
    <n v="8.9813200036231891"/>
    <n v="0"/>
    <n v="0"/>
    <n v="0"/>
    <n v="1.283209429504756"/>
    <n v="0.65652173913043477"/>
    <n v="1.4449878654589372"/>
    <n v="4.4900796618357483E-2"/>
    <n v="6.0925817584541067"/>
    <n v="2415"/>
    <n v="35"/>
    <n v="1"/>
    <n v="1"/>
    <n v="1"/>
    <n v="0"/>
    <n v="0"/>
    <n v="0"/>
    <n v="111.19"/>
    <s v="No SLA Breach"/>
    <n v="0"/>
    <n v="88.346607550000002"/>
    <n v="730.18976903333328"/>
    <n v="35"/>
    <n v="0"/>
    <n v="1.4492753623188406E-2"/>
    <n v="35"/>
    <n v="0.29448869183333332"/>
    <n v="0.69541882765079355"/>
    <n v="35"/>
    <n v="0"/>
    <n v="5"/>
    <n v="5"/>
    <s v="Recover overdue put-away workload"/>
    <x v="3"/>
    <s v="Hyderabad"/>
    <s v="Large"/>
    <n v="2200"/>
    <n v="3.2"/>
    <d v="1899-12-30T13:30:00"/>
    <d v="1899-12-30T14:00:00"/>
    <x v="13"/>
    <b v="1"/>
  </r>
  <r>
    <s v="DS004_20260709_I29"/>
    <s v="DS004"/>
    <d v="2026-07-09T00:00:00"/>
    <n v="29"/>
    <s v="Lunch"/>
    <n v="72"/>
    <n v="10"/>
    <n v="0"/>
    <n v="0"/>
    <n v="10"/>
    <n v="0"/>
    <n v="0"/>
    <s v=""/>
    <s v=""/>
    <s v="P_DS004_035|P_DS004_002|P_DS004_005|P_DS004_008|P_DS004_014|P_DS004_017|P_DS004_020|P_DS004_023|P_DS004_026|P_DS004_029"/>
    <n v="7.2"/>
    <n v="0"/>
    <n v="850"/>
    <n v="0"/>
    <n v="38"/>
    <n v="72"/>
    <n v="358"/>
    <n v="80507.31"/>
    <n v="4.9722222222222223"/>
    <n v="1118.1570833333333"/>
    <n v="12.472222222222221"/>
    <n v="9.2769903733796291"/>
    <n v="0"/>
    <n v="0"/>
    <n v="3.3208157407407391E-3"/>
    <n v="1.3111128945564223"/>
    <n v="0.62870370370370365"/>
    <n v="1.7798135879629631"/>
    <n v="0"/>
    <n v="6.4181122175925926"/>
    <n v="2160"/>
    <n v="35"/>
    <n v="2"/>
    <n v="2"/>
    <n v="1"/>
    <n v="1"/>
    <n v="0"/>
    <n v="0"/>
    <n v="357.29"/>
    <s v="No SLA Breach"/>
    <n v="0"/>
    <n v="93.402811983333336"/>
    <n v="597.47780968333336"/>
    <n v="35"/>
    <n v="0"/>
    <n v="2.7777777777777776E-2"/>
    <n v="30"/>
    <n v="0.31134270661111113"/>
    <n v="0.5690264854126984"/>
    <n v="29"/>
    <n v="6"/>
    <n v="5"/>
    <n v="5"/>
    <s v="Recover overdue put-away workload"/>
    <x v="3"/>
    <s v="Hyderabad"/>
    <s v="Large"/>
    <n v="2200"/>
    <n v="3.2"/>
    <d v="1899-12-30T14:00:00"/>
    <d v="1899-12-30T14:30:00"/>
    <x v="14"/>
    <b v="0"/>
  </r>
  <r>
    <s v="DS004_20260709_I30"/>
    <s v="DS004"/>
    <d v="2026-07-09T00:00:00"/>
    <n v="30"/>
    <s v="Lunch"/>
    <n v="53"/>
    <n v="10"/>
    <n v="0"/>
    <n v="0"/>
    <n v="10"/>
    <n v="0"/>
    <n v="0"/>
    <s v=""/>
    <s v=""/>
    <s v="P_DS004_002|P_DS004_005|P_DS004_008|P_DS004_014|P_DS004_017|P_DS004_020|P_DS004_023|P_DS004_026|P_DS004_029|P_DS004_035"/>
    <n v="5.3"/>
    <n v="0"/>
    <n v="850"/>
    <n v="0"/>
    <n v="38"/>
    <n v="53"/>
    <n v="275"/>
    <n v="63008.71"/>
    <n v="5.1886792452830193"/>
    <n v="1188.8435849056605"/>
    <n v="11.528301886792454"/>
    <n v="9.3966377283018865"/>
    <n v="5"/>
    <n v="4.1839335534591154E-2"/>
    <n v="0"/>
    <n v="1.3040640951829887"/>
    <n v="0.54119496855345917"/>
    <n v="1.8369338119496854"/>
    <n v="0"/>
    <n v="6.6564101100628932"/>
    <n v="1590"/>
    <n v="35"/>
    <n v="2"/>
    <n v="2"/>
    <n v="1"/>
    <n v="1"/>
    <n v="0"/>
    <n v="0"/>
    <n v="613.28"/>
    <s v="Store Not Ready for Rider"/>
    <n v="4"/>
    <n v="67.069228233333334"/>
    <n v="598.23682438333333"/>
    <n v="35"/>
    <n v="9.4339622641509441E-2"/>
    <n v="3.7735849056603772E-2"/>
    <n v="30"/>
    <n v="0.22356409411111111"/>
    <n v="0.56974935655555559"/>
    <n v="29"/>
    <n v="6"/>
    <n v="4"/>
    <n v="6"/>
    <s v="Recover overdue put-away workload"/>
    <x v="3"/>
    <s v="Hyderabad"/>
    <s v="Large"/>
    <n v="2200"/>
    <n v="3.2"/>
    <d v="1899-12-30T14:30:00"/>
    <d v="1899-12-30T15:00:00"/>
    <x v="14"/>
    <b v="0"/>
  </r>
  <r>
    <s v="DS004_20260709_I31"/>
    <s v="DS004"/>
    <d v="2026-07-09T00:00:00"/>
    <n v="31"/>
    <s v="Afternoon"/>
    <n v="44"/>
    <n v="10"/>
    <n v="0"/>
    <n v="2"/>
    <n v="8"/>
    <n v="0"/>
    <n v="1"/>
    <s v=""/>
    <s v="P_DS004_005|P_DS004_008"/>
    <s v="P_DS004_014|P_DS004_017|P_DS004_020|P_DS004_023|P_DS004_026|P_DS004_029|P_DS004_035|P_DS004_002"/>
    <n v="5.5"/>
    <n v="0"/>
    <n v="850"/>
    <n v="1"/>
    <n v="37"/>
    <n v="44"/>
    <n v="179"/>
    <n v="43030.52"/>
    <n v="4.0681818181818183"/>
    <n v="977.96636363636355"/>
    <n v="11.318181818181818"/>
    <n v="9.527231660606061"/>
    <n v="0"/>
    <n v="0"/>
    <n v="0"/>
    <n v="1.0178383024077151"/>
    <n v="0.6056818181818181"/>
    <n v="1.6235201132575758"/>
    <n v="0"/>
    <n v="6.917726693939394"/>
    <n v="1320"/>
    <n v="35"/>
    <n v="1"/>
    <n v="1"/>
    <n v="0"/>
    <n v="1"/>
    <n v="0"/>
    <n v="0"/>
    <n v="336.59"/>
    <s v="No SLA Breach"/>
    <n v="0"/>
    <n v="49.169302183333336"/>
    <n v="478.43246573333334"/>
    <n v="30"/>
    <n v="0"/>
    <n v="2.2727272727272728E-2"/>
    <n v="30"/>
    <n v="0.20487209243055557"/>
    <n v="0.4556499673650794"/>
    <n v="23"/>
    <n v="12"/>
    <n v="3"/>
    <n v="5"/>
    <s v="Recover overdue put-away workload"/>
    <x v="3"/>
    <s v="Hyderabad"/>
    <s v="Large"/>
    <n v="2200"/>
    <n v="3.2"/>
    <d v="1899-12-30T15:00:00"/>
    <d v="1899-12-30T15:30:00"/>
    <x v="15"/>
    <b v="0"/>
  </r>
  <r>
    <s v="DS004_20260709_I32"/>
    <s v="DS004"/>
    <d v="2026-07-09T00:00:00"/>
    <n v="32"/>
    <s v="Afternoon"/>
    <n v="32"/>
    <n v="10"/>
    <n v="0"/>
    <n v="2"/>
    <n v="8"/>
    <n v="0"/>
    <n v="1"/>
    <s v=""/>
    <s v="P_DS004_008|P_DS004_014"/>
    <s v="P_DS004_017|P_DS004_020|P_DS004_023|P_DS004_026|P_DS004_029|P_DS004_035|P_DS004_002|P_DS004_005"/>
    <n v="4"/>
    <n v="0"/>
    <n v="850"/>
    <n v="1"/>
    <n v="36"/>
    <n v="32"/>
    <n v="162"/>
    <n v="36882.57"/>
    <n v="5.0625"/>
    <n v="1152.5803125"/>
    <n v="10.4375"/>
    <n v="9.2646723927083325"/>
    <n v="6"/>
    <n v="0.2821342541666666"/>
    <n v="0"/>
    <n v="1.307392012177421"/>
    <n v="0.83020833333333333"/>
    <n v="2.1376003380208335"/>
    <n v="0"/>
    <n v="6.286967882291667"/>
    <n v="960"/>
    <n v="35"/>
    <n v="1"/>
    <n v="1"/>
    <n v="1"/>
    <n v="0"/>
    <n v="0"/>
    <n v="0"/>
    <n v="126.6"/>
    <s v="Store Not Ready for Rider"/>
    <n v="6"/>
    <n v="42.140276100000001"/>
    <n v="397.96736238333335"/>
    <n v="29"/>
    <n v="0.1875"/>
    <n v="3.125E-2"/>
    <n v="30"/>
    <n v="0.17558448374999999"/>
    <n v="0.37901653560317461"/>
    <n v="19"/>
    <n v="16"/>
    <n v="3"/>
    <n v="5"/>
    <s v="Protect or increase picker capacity"/>
    <x v="3"/>
    <s v="Hyderabad"/>
    <s v="Large"/>
    <n v="2200"/>
    <n v="3.2"/>
    <d v="1899-12-30T15:30:00"/>
    <d v="1899-12-30T16:00:00"/>
    <x v="15"/>
    <b v="0"/>
  </r>
  <r>
    <s v="DS004_20260709_I33"/>
    <s v="DS004"/>
    <d v="2026-07-09T00:00:00"/>
    <n v="33"/>
    <s v="Afternoon"/>
    <n v="33"/>
    <n v="19"/>
    <n v="0"/>
    <n v="2"/>
    <n v="17"/>
    <n v="0"/>
    <n v="1"/>
    <s v=""/>
    <s v="P_DS004_027|P_DS004_029"/>
    <s v="P_DS004_030|P_DS004_033|P_DS004_035|P_DS004_002|P_DS004_003|P_DS004_005|P_DS004_006|P_DS004_008|P_DS004_009|P_DS004_012|P_DS004_014|P_DS004_015|P_DS004_017|P_DS004_020|P_DS004_021|P_DS004_023|P_DS004_026"/>
    <n v="1.9411764705882353"/>
    <n v="0"/>
    <n v="850"/>
    <n v="1"/>
    <n v="35"/>
    <n v="33"/>
    <n v="208"/>
    <n v="48943.38"/>
    <n v="6.3030303030303028"/>
    <n v="1483.1327272727272"/>
    <n v="10.333333333333334"/>
    <n v="9.9253104121212115"/>
    <n v="9"/>
    <n v="0.4226295070707069"/>
    <n v="0"/>
    <n v="1.6141224403091026"/>
    <n v="0.67626262626262623"/>
    <n v="2.2903850575757576"/>
    <n v="0"/>
    <n v="6.6945213050505048"/>
    <n v="990"/>
    <n v="73"/>
    <n v="0"/>
    <n v="0"/>
    <n v="0"/>
    <n v="0"/>
    <n v="0"/>
    <n v="0"/>
    <n v="0"/>
    <s v="Store Not Ready for Rider"/>
    <n v="7"/>
    <n v="52.232970066666667"/>
    <n v="333.41035688333335"/>
    <n v="24"/>
    <n v="0.27272727272727271"/>
    <n v="0"/>
    <n v="30"/>
    <n v="0.10241758836601307"/>
    <n v="0.15224217209284627"/>
    <n v="16"/>
    <n v="57"/>
    <n v="3"/>
    <n v="14"/>
    <s v="Protect or increase picker capacity"/>
    <x v="3"/>
    <s v="Hyderabad"/>
    <s v="Large"/>
    <n v="2200"/>
    <n v="3.2"/>
    <d v="1899-12-30T16:00:00"/>
    <d v="1899-12-30T16:30:00"/>
    <x v="16"/>
    <b v="0"/>
  </r>
  <r>
    <s v="DS004_20260709_I34"/>
    <s v="DS004"/>
    <d v="2026-07-09T00:00:00"/>
    <n v="34"/>
    <s v="Afternoon"/>
    <n v="44"/>
    <n v="19"/>
    <n v="0"/>
    <n v="2"/>
    <n v="17"/>
    <n v="0"/>
    <n v="1"/>
    <s v=""/>
    <s v="P_DS004_029|P_DS004_030"/>
    <s v="P_DS004_033|P_DS004_035|P_DS004_002|P_DS004_003|P_DS004_005|P_DS004_006|P_DS004_008|P_DS004_009|P_DS004_012|P_DS004_014|P_DS004_015|P_DS004_017|P_DS004_020|P_DS004_021|P_DS004_023|P_DS004_026|P_DS004_027"/>
    <n v="2.5882352941176472"/>
    <n v="0"/>
    <n v="850"/>
    <n v="1"/>
    <n v="34"/>
    <n v="44"/>
    <n v="220"/>
    <n v="47239.72"/>
    <n v="5"/>
    <n v="1073.6300000000001"/>
    <n v="10.386363636363637"/>
    <n v="8.8459541549242413"/>
    <n v="4"/>
    <n v="4.49244549242424E-2"/>
    <n v="0"/>
    <n v="1.2790822526947072"/>
    <n v="0.58484848484848484"/>
    <n v="1.8639307284090909"/>
    <n v="0"/>
    <n v="6.1365688723484846"/>
    <n v="1320"/>
    <n v="75"/>
    <n v="2"/>
    <n v="2"/>
    <n v="2"/>
    <n v="0"/>
    <n v="0"/>
    <n v="0"/>
    <n v="513.22"/>
    <s v="Store Not Ready for Rider"/>
    <n v="3"/>
    <n v="54.546350799999999"/>
    <n v="366.76718"/>
    <n v="21"/>
    <n v="9.0909090909090912E-2"/>
    <n v="4.5454545454545456E-2"/>
    <n v="30"/>
    <n v="0.10695362901960784"/>
    <n v="0.16300763555555556"/>
    <n v="18"/>
    <n v="57"/>
    <n v="3"/>
    <n v="14"/>
    <s v="Recover overdue put-away workload"/>
    <x v="3"/>
    <s v="Hyderabad"/>
    <s v="Large"/>
    <n v="2200"/>
    <n v="3.2"/>
    <d v="1899-12-30T16:30:00"/>
    <d v="1899-12-30T17:00:00"/>
    <x v="16"/>
    <b v="0"/>
  </r>
  <r>
    <s v="DS004_20260709_I35"/>
    <s v="DS004"/>
    <d v="2026-07-09T00:00:00"/>
    <n v="35"/>
    <s v="Afternoon"/>
    <n v="36"/>
    <n v="9"/>
    <n v="0"/>
    <n v="2"/>
    <n v="7"/>
    <n v="0"/>
    <n v="1"/>
    <s v=""/>
    <s v="P_DS004_033|P_DS004_003"/>
    <s v="P_DS004_006|P_DS004_009|P_DS004_012|P_DS004_015|P_DS004_021|P_DS004_027|P_DS004_030"/>
    <n v="5.1428571428571432"/>
    <n v="0"/>
    <n v="850"/>
    <n v="1"/>
    <n v="33"/>
    <n v="36"/>
    <n v="172"/>
    <n v="40499.22"/>
    <n v="4.7777777777777777"/>
    <n v="1124.9783333333335"/>
    <n v="10.472222222222221"/>
    <n v="9.5463805393518513"/>
    <n v="12"/>
    <n v="0.24372457592592595"/>
    <n v="0"/>
    <n v="1.2575642373345743"/>
    <n v="0.66574074074074074"/>
    <n v="1.9233049680555554"/>
    <n v="0"/>
    <n v="6.723075560648148"/>
    <n v="1080"/>
    <n v="41"/>
    <n v="1"/>
    <n v="1"/>
    <n v="0"/>
    <n v="1"/>
    <n v="0"/>
    <n v="0"/>
    <n v="214.02"/>
    <s v="Store Not Ready for Rider"/>
    <n v="10"/>
    <n v="48.038650266666664"/>
    <n v="445.70231473333337"/>
    <n v="31"/>
    <n v="0.33333333333333331"/>
    <n v="2.7777777777777776E-2"/>
    <n v="30"/>
    <n v="0.22875547746031744"/>
    <n v="0.36235960547425478"/>
    <n v="22"/>
    <n v="19"/>
    <n v="3"/>
    <n v="4"/>
    <s v="Protect or increase picker capacity"/>
    <x v="3"/>
    <s v="Hyderabad"/>
    <s v="Large"/>
    <n v="2200"/>
    <n v="3.2"/>
    <d v="1899-12-30T17:00:00"/>
    <d v="1899-12-30T17:30:00"/>
    <x v="17"/>
    <b v="0"/>
  </r>
  <r>
    <s v="DS004_20260709_I36"/>
    <s v="DS004"/>
    <d v="2026-07-09T00:00:00"/>
    <n v="36"/>
    <s v="Afternoon"/>
    <n v="63"/>
    <n v="9"/>
    <n v="0"/>
    <n v="2"/>
    <n v="7"/>
    <n v="0"/>
    <n v="1"/>
    <s v=""/>
    <s v="P_DS004_003|P_DS004_006"/>
    <s v="P_DS004_009|P_DS004_012|P_DS004_015|P_DS004_021|P_DS004_027|P_DS004_030|P_DS004_033"/>
    <n v="9"/>
    <n v="0"/>
    <n v="850"/>
    <n v="1"/>
    <n v="32"/>
    <n v="63"/>
    <n v="312"/>
    <n v="71975.399999999994"/>
    <n v="4.9523809523809526"/>
    <n v="1142.4666666666665"/>
    <n v="11.53968253968254"/>
    <n v="9.2756315071428581"/>
    <n v="3"/>
    <n v="5.5310457671957636E-2"/>
    <n v="0"/>
    <n v="1.2949851872988449"/>
    <n v="0.64867724867724863"/>
    <n v="1.9436624272486773"/>
    <n v="0"/>
    <n v="6.4261489653439154"/>
    <n v="1890"/>
    <n v="41"/>
    <n v="2"/>
    <n v="2"/>
    <n v="1"/>
    <n v="0"/>
    <n v="1"/>
    <n v="0"/>
    <n v="521.72"/>
    <s v="Store Not Ready for Rider"/>
    <n v="3"/>
    <n v="79.744571966666669"/>
    <n v="506.77810351666665"/>
    <n v="29"/>
    <n v="4.7619047619047616E-2"/>
    <n v="3.1746031746031744E-2"/>
    <n v="30"/>
    <n v="0.37973605698412699"/>
    <n v="0.41201471830623304"/>
    <n v="25"/>
    <n v="16"/>
    <n v="4"/>
    <n v="3"/>
    <s v="Recover overdue put-away workload"/>
    <x v="3"/>
    <s v="Hyderabad"/>
    <s v="Large"/>
    <n v="2200"/>
    <n v="3.2"/>
    <d v="1899-12-30T17:30:00"/>
    <d v="1899-12-30T18:00:00"/>
    <x v="17"/>
    <b v="0"/>
  </r>
  <r>
    <s v="DS004_20260709_I37"/>
    <s v="DS004"/>
    <d v="2026-07-09T00:00:00"/>
    <n v="37"/>
    <s v="Evening"/>
    <n v="65"/>
    <n v="9"/>
    <n v="0"/>
    <n v="0"/>
    <n v="9"/>
    <n v="0"/>
    <n v="0"/>
    <s v=""/>
    <s v=""/>
    <s v="P_DS004_006|P_DS004_009|P_DS004_012|P_DS004_015|P_DS004_021|P_DS004_027|P_DS004_030|P_DS004_033|P_DS004_003"/>
    <n v="7.2222222222222223"/>
    <n v="0"/>
    <n v="850"/>
    <n v="0"/>
    <n v="32"/>
    <n v="65"/>
    <n v="325"/>
    <n v="72348.819999999992"/>
    <n v="5"/>
    <n v="1113.058769230769"/>
    <n v="13.138461538461538"/>
    <n v="9.5165406089743598"/>
    <n v="1"/>
    <n v="4.4606017948717845E-3"/>
    <n v="0"/>
    <n v="1.2992944164329219"/>
    <n v="0.68205128205128196"/>
    <n v="1.9813456892307693"/>
    <n v="0"/>
    <n v="6.5228872184615376"/>
    <n v="2275"/>
    <n v="41"/>
    <n v="4"/>
    <n v="4"/>
    <n v="3"/>
    <n v="1"/>
    <n v="0"/>
    <n v="0"/>
    <n v="564.61"/>
    <s v="Store Not Ready for Rider"/>
    <n v="1"/>
    <n v="84.6446507"/>
    <n v="651.92166725000004"/>
    <n v="34"/>
    <n v="1.5384615384615385E-2"/>
    <n v="6.1538461538461542E-2"/>
    <n v="35"/>
    <n v="0.31349870629629628"/>
    <n v="0.5300176156504065"/>
    <n v="32"/>
    <n v="9"/>
    <n v="5"/>
    <n v="4"/>
    <s v="Recover overdue put-away workload"/>
    <x v="3"/>
    <s v="Hyderabad"/>
    <s v="Large"/>
    <n v="2200"/>
    <n v="3.2"/>
    <d v="1899-12-30T18:00:00"/>
    <d v="1899-12-30T18:30:00"/>
    <x v="18"/>
    <b v="1"/>
  </r>
  <r>
    <s v="DS004_20260709_I38"/>
    <s v="DS004"/>
    <d v="2026-07-09T00:00:00"/>
    <n v="38"/>
    <s v="Evening"/>
    <n v="92"/>
    <n v="9"/>
    <n v="0"/>
    <n v="0"/>
    <n v="9"/>
    <n v="0"/>
    <n v="0"/>
    <s v=""/>
    <s v=""/>
    <s v="P_DS004_009|P_DS004_012|P_DS004_015|P_DS004_021|P_DS004_027|P_DS004_030|P_DS004_033|P_DS004_003|P_DS004_006"/>
    <n v="10.22222222222222"/>
    <n v="0"/>
    <n v="850"/>
    <n v="0"/>
    <n v="32"/>
    <n v="92"/>
    <n v="475"/>
    <n v="107768.42"/>
    <n v="5.1630434782608692"/>
    <n v="1171.3958695652175"/>
    <n v="14.478260869565217"/>
    <n v="9.5559430110507257"/>
    <n v="0"/>
    <n v="0"/>
    <n v="1.1652877536231884E-2"/>
    <n v="1.324812268952791"/>
    <n v="0.63876811594202898"/>
    <n v="1.4525691260869564"/>
    <n v="7.3102666485507242E-2"/>
    <n v="6.5733679507246379"/>
    <n v="3220"/>
    <n v="41"/>
    <n v="4"/>
    <n v="3"/>
    <n v="2"/>
    <n v="1"/>
    <n v="1"/>
    <n v="0"/>
    <n v="913.43000000000006"/>
    <s v="No SLA Breach"/>
    <n v="0"/>
    <n v="120.26186730000001"/>
    <n v="842.25122343333328"/>
    <n v="41"/>
    <n v="0"/>
    <n v="3.2608695652173912E-2"/>
    <n v="35"/>
    <n v="0.44541432333333336"/>
    <n v="0.68475709222222214"/>
    <n v="41"/>
    <n v="0"/>
    <n v="6"/>
    <n v="3"/>
    <s v="Recover overdue put-away workload"/>
    <x v="3"/>
    <s v="Hyderabad"/>
    <s v="Large"/>
    <n v="2200"/>
    <n v="3.2"/>
    <d v="1899-12-30T18:30:00"/>
    <d v="1899-12-30T19:00:00"/>
    <x v="18"/>
    <b v="1"/>
  </r>
  <r>
    <s v="DS004_20260709_I39"/>
    <s v="DS004"/>
    <d v="2026-07-09T00:00:00"/>
    <n v="39"/>
    <s v="Evening"/>
    <n v="91"/>
    <n v="9"/>
    <n v="0"/>
    <n v="0"/>
    <n v="9"/>
    <n v="0"/>
    <n v="0"/>
    <s v=""/>
    <s v=""/>
    <s v="P_DS004_012|P_DS004_015|P_DS004_021|P_DS004_027|P_DS004_030|P_DS004_033|P_DS004_003|P_DS004_006|P_DS004_009"/>
    <n v="10.111111111111111"/>
    <n v="0"/>
    <n v="850"/>
    <n v="0"/>
    <n v="32"/>
    <n v="91"/>
    <n v="422"/>
    <n v="94101.39"/>
    <n v="4.6373626373626378"/>
    <n v="1034.0812087912088"/>
    <n v="14.505494505494505"/>
    <n v="9.4566483538461537"/>
    <n v="0"/>
    <n v="0"/>
    <n v="3.1846578754578746E-3"/>
    <n v="1.181353898065409"/>
    <n v="0.60586080586080582"/>
    <n v="1.3793580697802197"/>
    <n v="3.5983715567765563E-2"/>
    <n v="6.7053568505494514"/>
    <n v="3185"/>
    <n v="41"/>
    <n v="5"/>
    <n v="5"/>
    <n v="4"/>
    <n v="0"/>
    <n v="1"/>
    <n v="0"/>
    <n v="1127.3800000000001"/>
    <s v="No SLA Breach"/>
    <n v="0"/>
    <n v="107.72285251666666"/>
    <n v="929.88019784999994"/>
    <n v="41"/>
    <n v="0"/>
    <n v="5.4945054945054944E-2"/>
    <n v="35"/>
    <n v="0.39897352783950618"/>
    <n v="0.75600016085365851"/>
    <n v="45"/>
    <n v="-4"/>
    <n v="6"/>
    <n v="3"/>
    <s v="Recover overdue put-away workload"/>
    <x v="3"/>
    <s v="Hyderabad"/>
    <s v="Large"/>
    <n v="2200"/>
    <n v="3.2"/>
    <d v="1899-12-30T19:00:00"/>
    <d v="1899-12-30T19:30:00"/>
    <x v="19"/>
    <b v="1"/>
  </r>
  <r>
    <s v="DS004_20260709_I40"/>
    <s v="DS004"/>
    <d v="2026-07-09T00:00:00"/>
    <n v="40"/>
    <s v="Evening"/>
    <n v="106"/>
    <n v="9"/>
    <n v="0"/>
    <n v="0"/>
    <n v="9"/>
    <n v="0"/>
    <n v="0"/>
    <s v=""/>
    <s v=""/>
    <s v="P_DS004_015|P_DS004_021|P_DS004_027|P_DS004_030|P_DS004_033|P_DS004_003|P_DS004_006|P_DS004_009|P_DS004_012"/>
    <n v="11.77777777777778"/>
    <n v="0"/>
    <n v="850"/>
    <n v="0"/>
    <n v="32"/>
    <n v="106"/>
    <n v="514"/>
    <n v="123920.1"/>
    <n v="4.8490566037735849"/>
    <n v="1169.0575471698114"/>
    <n v="15.349056603773585"/>
    <n v="10.075436072012579"/>
    <n v="1"/>
    <n v="1.5809072327044021E-3"/>
    <n v="2.3789308176100566E-4"/>
    <n v="1.2459551318085629"/>
    <n v="0.61462264150943402"/>
    <n v="0.83707401619496857"/>
    <n v="0.56010366116352195"/>
    <n v="6.777001017610063"/>
    <n v="3710"/>
    <n v="41"/>
    <n v="5"/>
    <n v="5"/>
    <n v="3"/>
    <n v="2"/>
    <n v="0"/>
    <n v="0"/>
    <n v="2320.61"/>
    <s v="Last-Mile Travel"/>
    <n v="1"/>
    <n v="131.33663071666666"/>
    <n v="1036.4371620666666"/>
    <n v="41"/>
    <n v="9.433962264150943E-3"/>
    <n v="4.716981132075472E-2"/>
    <n v="35"/>
    <n v="0.48643196561728391"/>
    <n v="0.84263183907859074"/>
    <n v="50"/>
    <n v="-9"/>
    <n v="7"/>
    <n v="2"/>
    <s v="Recover overdue put-away workload"/>
    <x v="3"/>
    <s v="Hyderabad"/>
    <s v="Large"/>
    <n v="2200"/>
    <n v="3.2"/>
    <d v="1899-12-30T19:30:00"/>
    <d v="1899-12-30T20:00:00"/>
    <x v="19"/>
    <b v="1"/>
  </r>
  <r>
    <s v="DS004_20260709_I41"/>
    <s v="DS004"/>
    <d v="2026-07-09T00:00:00"/>
    <n v="41"/>
    <s v="Evening"/>
    <n v="119"/>
    <n v="9"/>
    <n v="0"/>
    <n v="0"/>
    <n v="9"/>
    <n v="0"/>
    <n v="0"/>
    <s v=""/>
    <s v=""/>
    <s v="P_DS004_021|P_DS004_027|P_DS004_030|P_DS004_033|P_DS004_003|P_DS004_006|P_DS004_009|P_DS004_012|P_DS004_015"/>
    <n v="13.22222222222222"/>
    <n v="0"/>
    <n v="850"/>
    <n v="0"/>
    <n v="32"/>
    <n v="119"/>
    <n v="573"/>
    <n v="134613.01"/>
    <n v="4.8151260504201678"/>
    <n v="1131.2017647058824"/>
    <n v="15.77310924369748"/>
    <n v="11.503384909803922"/>
    <n v="0"/>
    <n v="0"/>
    <n v="1.2251632633053218E-2"/>
    <n v="1.267285506934039"/>
    <n v="0.63781512605042023"/>
    <n v="9.2304910364145645E-3"/>
    <n v="2.0439454865546218"/>
    <n v="6.6310227228291314"/>
    <n v="4165"/>
    <n v="41"/>
    <n v="4"/>
    <n v="4"/>
    <n v="3"/>
    <n v="1"/>
    <n v="0"/>
    <n v="0"/>
    <n v="1502.92"/>
    <s v="No SLA Breach"/>
    <n v="0"/>
    <n v="151.81383493333334"/>
    <n v="1129.1990699166668"/>
    <n v="41"/>
    <n v="0"/>
    <n v="3.3613445378151259E-2"/>
    <n v="35"/>
    <n v="0.56227346271604939"/>
    <n v="0.91804802432249333"/>
    <n v="54"/>
    <n v="-13"/>
    <n v="8"/>
    <n v="1"/>
    <s v="Recover overdue put-away workload"/>
    <x v="3"/>
    <s v="Hyderabad"/>
    <s v="Large"/>
    <n v="2200"/>
    <n v="3.2"/>
    <d v="1899-12-30T20:00:00"/>
    <d v="1899-12-30T20:30:00"/>
    <x v="20"/>
    <b v="1"/>
  </r>
  <r>
    <s v="DS004_20260709_I42"/>
    <s v="DS004"/>
    <d v="2026-07-09T00:00:00"/>
    <n v="42"/>
    <s v="Evening"/>
    <n v="126"/>
    <n v="9"/>
    <n v="0"/>
    <n v="0"/>
    <n v="9"/>
    <n v="0"/>
    <n v="0"/>
    <s v=""/>
    <s v=""/>
    <s v="P_DS004_027|P_DS004_030|P_DS004_033|P_DS004_003|P_DS004_006|P_DS004_009|P_DS004_012|P_DS004_015|P_DS004_021"/>
    <n v="14"/>
    <n v="0"/>
    <n v="850"/>
    <n v="0"/>
    <n v="32"/>
    <n v="126"/>
    <n v="617"/>
    <n v="137798.26999999999"/>
    <n v="4.8968253968253972"/>
    <n v="1093.6370634920634"/>
    <n v="16.015873015873016"/>
    <n v="12.684035948280423"/>
    <n v="3"/>
    <n v="2.0020444708994709E-2"/>
    <n v="6.6624014814814808E-2"/>
    <n v="1.2827605357868865"/>
    <n v="0.61626984126984119"/>
    <n v="0"/>
    <n v="3.4349929888888888"/>
    <n v="6.3652668644179897"/>
    <n v="4410"/>
    <n v="41"/>
    <n v="4"/>
    <n v="4"/>
    <n v="1"/>
    <n v="2"/>
    <n v="1"/>
    <n v="0"/>
    <n v="2241.0500000000002"/>
    <s v="Rider Supply / Availability"/>
    <n v="2"/>
    <n v="158.5577538"/>
    <n v="1116.6386752333333"/>
    <n v="41"/>
    <n v="2.3809523809523808E-2"/>
    <n v="3.1746031746031744E-2"/>
    <n v="35"/>
    <n v="0.58725094"/>
    <n v="0.90783632132791325"/>
    <n v="54"/>
    <n v="-13"/>
    <n v="8"/>
    <n v="1"/>
    <s v="Recover overdue put-away workload"/>
    <x v="3"/>
    <s v="Hyderabad"/>
    <s v="Large"/>
    <n v="2200"/>
    <n v="3.2"/>
    <d v="1899-12-30T20:30:00"/>
    <d v="1899-12-30T21:00:00"/>
    <x v="20"/>
    <b v="1"/>
  </r>
  <r>
    <s v="DS004_20260709_I43"/>
    <s v="DS004"/>
    <d v="2026-07-09T00:00:00"/>
    <n v="43"/>
    <s v="Evening"/>
    <n v="92"/>
    <n v="9"/>
    <n v="0"/>
    <n v="0"/>
    <n v="9"/>
    <n v="0"/>
    <n v="0"/>
    <s v=""/>
    <s v=""/>
    <s v="P_DS004_030|P_DS004_033|P_DS004_003|P_DS004_006|P_DS004_009|P_DS004_012|P_DS004_015|P_DS004_021|P_DS004_027"/>
    <n v="10.22222222222222"/>
    <n v="0"/>
    <n v="850"/>
    <n v="0"/>
    <n v="32"/>
    <n v="92"/>
    <n v="462"/>
    <n v="109014.47"/>
    <n v="5.0217391304347823"/>
    <n v="1184.9398913043478"/>
    <n v="14.108695652173912"/>
    <n v="11.130899451630436"/>
    <n v="12"/>
    <n v="0.2402933442028985"/>
    <n v="1.4675043478260871E-3"/>
    <n v="1.3397173169655934"/>
    <n v="0.61268115942028989"/>
    <n v="0.31263462210144927"/>
    <n v="1.9792930673913043"/>
    <n v="6.2624143112318844"/>
    <n v="3220"/>
    <n v="41"/>
    <n v="5"/>
    <n v="5"/>
    <n v="3"/>
    <n v="1"/>
    <n v="1"/>
    <n v="0"/>
    <n v="779.36"/>
    <s v="Rider Supply / Availability"/>
    <n v="12"/>
    <n v="124.28434545"/>
    <n v="1105.7602785833333"/>
    <n v="41"/>
    <n v="0.13043478260869565"/>
    <n v="5.434782608695652E-2"/>
    <n v="35"/>
    <n v="0.46031239055555556"/>
    <n v="0.89899209640921407"/>
    <n v="53"/>
    <n v="-12"/>
    <n v="6"/>
    <n v="3"/>
    <s v="Recover overdue put-away workload"/>
    <x v="3"/>
    <s v="Hyderabad"/>
    <s v="Large"/>
    <n v="2200"/>
    <n v="3.2"/>
    <d v="1899-12-30T21:00:00"/>
    <d v="1899-12-30T21:30:00"/>
    <x v="21"/>
    <b v="1"/>
  </r>
  <r>
    <s v="DS004_20260709_I44"/>
    <s v="DS004"/>
    <d v="2026-07-09T00:00:00"/>
    <n v="44"/>
    <s v="Evening"/>
    <n v="84"/>
    <n v="9"/>
    <n v="0"/>
    <n v="0"/>
    <n v="9"/>
    <n v="0"/>
    <n v="0"/>
    <s v=""/>
    <s v=""/>
    <s v="P_DS004_033|P_DS004_003|P_DS004_006|P_DS004_009|P_DS004_012|P_DS004_015|P_DS004_021|P_DS004_027|P_DS004_030"/>
    <n v="9.3333333333333339"/>
    <n v="0"/>
    <n v="850"/>
    <n v="0"/>
    <n v="32"/>
    <n v="84"/>
    <n v="402"/>
    <n v="97588.74"/>
    <n v="4.7857142857142856"/>
    <n v="1161.7707142857143"/>
    <n v="13.94047619047619"/>
    <n v="9.2235098952380952"/>
    <n v="0"/>
    <n v="0"/>
    <n v="0"/>
    <n v="1.2026748405206267"/>
    <n v="0.65555555555555556"/>
    <n v="1.1337681440476191"/>
    <n v="0.10829455515873015"/>
    <n v="6.292103990277778"/>
    <n v="2940"/>
    <n v="41"/>
    <n v="1"/>
    <n v="1"/>
    <n v="1"/>
    <n v="0"/>
    <n v="0"/>
    <n v="0"/>
    <n v="30.81"/>
    <s v="No SLA Breach"/>
    <n v="0"/>
    <n v="103.92251703333334"/>
    <n v="990.12646256666665"/>
    <n v="41"/>
    <n v="0"/>
    <n v="1.1904761904761904E-2"/>
    <n v="35"/>
    <n v="0.38489821123456791"/>
    <n v="0.80498086387533874"/>
    <n v="48"/>
    <n v="-7"/>
    <n v="5"/>
    <n v="4"/>
    <s v="Recover overdue put-away workload"/>
    <x v="3"/>
    <s v="Hyderabad"/>
    <s v="Large"/>
    <n v="2200"/>
    <n v="3.2"/>
    <d v="1899-12-30T21:30:00"/>
    <d v="1899-12-30T22:00:00"/>
    <x v="21"/>
    <b v="1"/>
  </r>
  <r>
    <s v="DS004_20260709_I45"/>
    <s v="DS004"/>
    <d v="2026-07-09T00:00:00"/>
    <n v="45"/>
    <s v="Evening"/>
    <n v="66"/>
    <n v="9"/>
    <n v="0"/>
    <n v="0"/>
    <n v="9"/>
    <n v="0"/>
    <n v="0"/>
    <s v=""/>
    <s v=""/>
    <s v="P_DS004_003|P_DS004_006|P_DS004_009|P_DS004_012|P_DS004_015|P_DS004_021|P_DS004_027|P_DS004_030|P_DS004_033"/>
    <n v="7.333333333333333"/>
    <n v="0"/>
    <n v="850"/>
    <n v="0"/>
    <n v="32"/>
    <n v="66"/>
    <n v="315"/>
    <n v="65987.47"/>
    <n v="4.7727272727272725"/>
    <n v="999.81015151515157"/>
    <n v="11.863636363636363"/>
    <n v="9.6795015398989896"/>
    <n v="4"/>
    <n v="5.1758103535353497E-2"/>
    <n v="0"/>
    <n v="1.2413181130322333"/>
    <n v="0.61742424242424243"/>
    <n v="1.8587423472222222"/>
    <n v="0"/>
    <n v="6.9202541345959601"/>
    <n v="1980"/>
    <n v="41"/>
    <n v="2"/>
    <n v="2"/>
    <n v="2"/>
    <n v="0"/>
    <n v="0"/>
    <n v="0"/>
    <n v="150.97"/>
    <s v="Last-Mile Travel"/>
    <n v="3"/>
    <n v="80.543385883333329"/>
    <n v="647.09252025000001"/>
    <n v="38"/>
    <n v="6.0606060606060608E-2"/>
    <n v="3.0303030303030304E-2"/>
    <n v="30"/>
    <n v="0.29830883660493823"/>
    <n v="0.52609147987804883"/>
    <n v="31"/>
    <n v="10"/>
    <n v="4"/>
    <n v="5"/>
    <s v="Recover overdue put-away workload"/>
    <x v="3"/>
    <s v="Hyderabad"/>
    <s v="Large"/>
    <n v="2200"/>
    <n v="3.2"/>
    <d v="1899-12-30T22:00:00"/>
    <d v="1899-12-30T22:30:00"/>
    <x v="22"/>
    <b v="0"/>
  </r>
  <r>
    <s v="DS004_20260709_I46"/>
    <s v="DS004"/>
    <d v="2026-07-09T00:00:00"/>
    <n v="46"/>
    <s v="Evening"/>
    <n v="49"/>
    <n v="9"/>
    <n v="0"/>
    <n v="0"/>
    <n v="9"/>
    <n v="0"/>
    <n v="0"/>
    <s v=""/>
    <s v=""/>
    <s v="P_DS004_006|P_DS004_009|P_DS004_012|P_DS004_015|P_DS004_021|P_DS004_027|P_DS004_030|P_DS004_033|P_DS004_003"/>
    <n v="5.4444444444444446"/>
    <n v="0"/>
    <n v="850"/>
    <n v="0"/>
    <n v="32"/>
    <n v="49"/>
    <n v="243"/>
    <n v="58431.159999999996"/>
    <n v="4.9591836734693882"/>
    <n v="1192.4726530612245"/>
    <n v="10.714285714285714"/>
    <n v="9.3033866666666665"/>
    <n v="8"/>
    <n v="0.1295818241496598"/>
    <n v="0"/>
    <n v="1.2714944853802208"/>
    <n v="0.64081632653061227"/>
    <n v="1.9123108030612246"/>
    <n v="0"/>
    <n v="6.4206676911564626"/>
    <n v="1470"/>
    <n v="41"/>
    <n v="2"/>
    <n v="2"/>
    <n v="0"/>
    <n v="2"/>
    <n v="0"/>
    <n v="0"/>
    <n v="784.72"/>
    <s v="Store Not Ready for Rider"/>
    <n v="6"/>
    <n v="65.606670766666667"/>
    <n v="540.59968676666665"/>
    <n v="31"/>
    <n v="0.16326530612244897"/>
    <n v="4.0816326530612242E-2"/>
    <n v="30"/>
    <n v="0.24298766950617284"/>
    <n v="0.43951194046070458"/>
    <n v="26"/>
    <n v="15"/>
    <n v="4"/>
    <n v="5"/>
    <s v="Protect or increase picker capacity"/>
    <x v="3"/>
    <s v="Hyderabad"/>
    <s v="Large"/>
    <n v="2200"/>
    <n v="3.2"/>
    <d v="1899-12-30T22:30:00"/>
    <d v="1899-12-30T23:00:00"/>
    <x v="22"/>
    <b v="0"/>
  </r>
  <r>
    <s v="DS004_20260709_I47"/>
    <s v="DS004"/>
    <d v="2026-07-09T00:00:00"/>
    <n v="47"/>
    <s v="Late Night"/>
    <n v="31"/>
    <n v="9"/>
    <n v="0"/>
    <n v="2"/>
    <n v="7"/>
    <n v="0"/>
    <n v="1"/>
    <s v=""/>
    <s v="P_DS004_009|P_DS004_012"/>
    <s v="P_DS004_015|P_DS004_021|P_DS004_027|P_DS004_030|P_DS004_033|P_DS004_003|P_DS004_006"/>
    <n v="4.4285714285714288"/>
    <n v="0"/>
    <n v="850"/>
    <n v="1"/>
    <n v="31"/>
    <n v="31"/>
    <n v="149"/>
    <n v="30830.78"/>
    <n v="4.806451612903226"/>
    <n v="994.54129032258061"/>
    <n v="10.258064516129032"/>
    <n v="8.8576390000000007"/>
    <n v="3"/>
    <n v="5.9672011290322576E-2"/>
    <n v="0"/>
    <n v="1.1578877191179684"/>
    <n v="0.72526881720430114"/>
    <n v="1.8831565279569893"/>
    <n v="0"/>
    <n v="6.0368480564516132"/>
    <n v="930"/>
    <n v="41"/>
    <n v="1"/>
    <n v="1"/>
    <n v="0"/>
    <n v="0"/>
    <n v="1"/>
    <n v="0"/>
    <n v="469.4"/>
    <s v="Store Not Ready for Rider"/>
    <n v="2"/>
    <n v="35.525571333333332"/>
    <n v="391.19248325000001"/>
    <n v="23"/>
    <n v="9.6774193548387094E-2"/>
    <n v="3.2258064516129031E-2"/>
    <n v="30"/>
    <n v="0.16916938730158729"/>
    <n v="0.31804266930894309"/>
    <n v="19"/>
    <n v="22"/>
    <n v="2"/>
    <n v="5"/>
    <s v="Recover overdue put-away workload"/>
    <x v="3"/>
    <s v="Hyderabad"/>
    <s v="Large"/>
    <n v="2200"/>
    <n v="3.2"/>
    <d v="1899-12-30T23:00:00"/>
    <d v="1899-12-30T23:30:00"/>
    <x v="23"/>
    <b v="0"/>
  </r>
  <r>
    <s v="DS004_20260709_I48"/>
    <s v="DS004"/>
    <d v="2026-07-09T00:00:00"/>
    <n v="48"/>
    <s v="Late Night"/>
    <n v="24"/>
    <n v="9"/>
    <n v="0"/>
    <n v="2"/>
    <n v="7"/>
    <n v="0"/>
    <n v="1"/>
    <s v=""/>
    <s v="P_DS004_012|P_DS004_015"/>
    <s v="P_DS004_021|P_DS004_027|P_DS004_030|P_DS004_033|P_DS004_003|P_DS004_006|P_DS004_009"/>
    <n v="3.4285714285714284"/>
    <n v="0"/>
    <n v="850"/>
    <n v="1"/>
    <n v="30"/>
    <n v="24"/>
    <n v="127"/>
    <n v="28784.11"/>
    <n v="5.291666666666667"/>
    <n v="1199.3379166666666"/>
    <n v="10.791666666666666"/>
    <n v="10.046807418055556"/>
    <n v="6"/>
    <n v="0.17466834374999998"/>
    <n v="0"/>
    <n v="1.4148306705484612"/>
    <n v="0.74861111111111101"/>
    <n v="2.1634417722222223"/>
    <n v="0"/>
    <n v="6.9416989687499999"/>
    <n v="720"/>
    <n v="41"/>
    <n v="2"/>
    <n v="2"/>
    <n v="1"/>
    <n v="1"/>
    <n v="0"/>
    <n v="0"/>
    <n v="342.31"/>
    <s v="Store Not Ready for Rider"/>
    <n v="4"/>
    <n v="33.098932966666666"/>
    <n v="196.10399773333333"/>
    <n v="14"/>
    <n v="0.25"/>
    <n v="8.3333333333333329E-2"/>
    <n v="30"/>
    <n v="0.15761396650793649"/>
    <n v="0.15943414449864499"/>
    <n v="10"/>
    <n v="31"/>
    <n v="2"/>
    <n v="5"/>
    <s v="Protect or increase picker capacity"/>
    <x v="3"/>
    <s v="Hyderabad"/>
    <s v="Large"/>
    <n v="2200"/>
    <n v="3.2"/>
    <d v="1899-12-30T23:30:00"/>
    <d v="1899-12-30T00:00:00"/>
    <x v="23"/>
    <b v="0"/>
  </r>
  <r>
    <s v="DS004_20260710_I01"/>
    <s v="DS004"/>
    <d v="2026-07-10T00:00:00"/>
    <n v="1"/>
    <s v="Night"/>
    <n v="10"/>
    <n v="20"/>
    <n v="12"/>
    <n v="2"/>
    <n v="6"/>
    <n v="900"/>
    <n v="1"/>
    <s v="P_DS004_006|P_DS004_009|P_DS004_012|P_DS004_015|P_DS004_021|P_DS004_027|P_DS004_030|P_DS004_033|P_DS004_001|P_DS004_004|P_DS004_007|P_DS004_010"/>
    <s v="P_DS004_013|P_DS004_016"/>
    <s v="P_DS004_022|P_DS004_025|P_DS004_028|P_DS004_031|P_DS004_034|P_DS004_003"/>
    <n v="1.6666666666666667"/>
    <n v="900"/>
    <n v="9100"/>
    <n v="1"/>
    <n v="49"/>
    <n v="10"/>
    <n v="43"/>
    <n v="10572.03"/>
    <n v="4.3"/>
    <n v="1057.203"/>
    <n v="10.8"/>
    <n v="9.4542073450000004"/>
    <n v="2"/>
    <n v="0.2773886683333332"/>
    <n v="0"/>
    <n v="1.1250908146225767"/>
    <n v="0.51999999999999991"/>
    <n v="1.6450908049999999"/>
    <n v="0"/>
    <n v="6.7224498633333329"/>
    <n v="300"/>
    <n v="75"/>
    <n v="0"/>
    <n v="0"/>
    <n v="0"/>
    <n v="0"/>
    <n v="0"/>
    <n v="0"/>
    <n v="0"/>
    <s v="Last-Mile Travel"/>
    <n v="1"/>
    <n v="12.47685865"/>
    <n v="160.43127430000001"/>
    <n v="12"/>
    <n v="0.2"/>
    <n v="0"/>
    <n v="30"/>
    <n v="6.9315881388888889E-2"/>
    <n v="7.130278857777779E-2"/>
    <n v="8"/>
    <n v="67"/>
    <n v="1"/>
    <n v="5"/>
    <s v="Monitor - no immediate intervention"/>
    <x v="3"/>
    <s v="Hyderabad"/>
    <s v="Large"/>
    <n v="2200"/>
    <n v="3.2"/>
    <d v="1899-12-30T00:00:00"/>
    <d v="1899-12-30T00:30:00"/>
    <x v="0"/>
    <b v="0"/>
  </r>
  <r>
    <s v="DS004_20260710_I02"/>
    <s v="DS004"/>
    <d v="2026-07-10T00:00:00"/>
    <n v="2"/>
    <s v="Night"/>
    <n v="10"/>
    <n v="19"/>
    <n v="12"/>
    <n v="2"/>
    <n v="5"/>
    <n v="900"/>
    <n v="1"/>
    <s v="P_DS004_009|P_DS004_012|P_DS004_015|P_DS004_021|P_DS004_027|P_DS004_030|P_DS004_001|P_DS004_004|P_DS004_007|P_DS004_010|P_DS004_013|P_DS004_016"/>
    <s v="P_DS004_022|P_DS004_025"/>
    <s v="P_DS004_028|P_DS004_031|P_DS004_034|P_DS004_003|P_DS004_006"/>
    <n v="2"/>
    <n v="900"/>
    <n v="8200"/>
    <n v="1"/>
    <n v="48"/>
    <n v="10"/>
    <n v="44"/>
    <n v="9035.64"/>
    <n v="4.4000000000000004"/>
    <n v="903.56399999999996"/>
    <n v="10.9"/>
    <n v="10.289389265000001"/>
    <n v="4"/>
    <n v="0.49101079999999991"/>
    <n v="0"/>
    <n v="1.2898145765025832"/>
    <n v="0.84166666666666656"/>
    <n v="2.1314812349999999"/>
    <n v="0"/>
    <n v="7.0495746883333341"/>
    <n v="300"/>
    <n v="77"/>
    <n v="0"/>
    <n v="0"/>
    <n v="0"/>
    <n v="0"/>
    <n v="0"/>
    <n v="0"/>
    <n v="0"/>
    <s v="Store Not Ready for Rider"/>
    <n v="3"/>
    <n v="11.81957675"/>
    <n v="110.83464935000001"/>
    <n v="7"/>
    <n v="0.4"/>
    <n v="0"/>
    <n v="30"/>
    <n v="7.8797178333333329E-2"/>
    <n v="4.7980367683982686E-2"/>
    <n v="6"/>
    <n v="71"/>
    <n v="1"/>
    <n v="4"/>
    <s v="Protect or increase picker capacity"/>
    <x v="3"/>
    <s v="Hyderabad"/>
    <s v="Large"/>
    <n v="2200"/>
    <n v="3.2"/>
    <d v="1899-12-30T00:30:00"/>
    <d v="1899-12-30T01:00:00"/>
    <x v="0"/>
    <b v="0"/>
  </r>
  <r>
    <s v="DS004_20260710_I03"/>
    <s v="DS004"/>
    <d v="2026-07-10T00:00:00"/>
    <n v="3"/>
    <s v="Night"/>
    <n v="7"/>
    <n v="11"/>
    <n v="10"/>
    <n v="0"/>
    <n v="1"/>
    <n v="750"/>
    <n v="0"/>
    <s v="P_DS004_010|P_DS004_013|P_DS004_016|P_DS004_022|P_DS004_025|P_DS004_028|P_DS004_031|P_DS004_034|P_DS004_001|P_DS004_004"/>
    <s v=""/>
    <s v="P_DS004_007"/>
    <n v="7"/>
    <n v="750"/>
    <n v="7450"/>
    <n v="0"/>
    <n v="48"/>
    <n v="7"/>
    <n v="37"/>
    <n v="8354.67"/>
    <n v="5.2857142857142856"/>
    <n v="1193.5242857142857"/>
    <n v="11"/>
    <n v="10.361510642857143"/>
    <n v="1"/>
    <n v="0.23788015238095234"/>
    <n v="0"/>
    <n v="1.6659269751496308"/>
    <n v="0.71904761904761905"/>
    <n v="2.3849745857142857"/>
    <n v="0"/>
    <n v="7.1455836714285708"/>
    <n v="210"/>
    <n v="36"/>
    <n v="0"/>
    <n v="0"/>
    <n v="0"/>
    <n v="0"/>
    <n v="0"/>
    <n v="0"/>
    <n v="0"/>
    <s v="Store Not Ready for Rider"/>
    <n v="1"/>
    <n v="12.740057700000001"/>
    <n v="84.927369616666667"/>
    <n v="8"/>
    <n v="0.14285714285714285"/>
    <n v="0"/>
    <n v="30"/>
    <n v="0.42466859000000007"/>
    <n v="7.8636453348765428E-2"/>
    <n v="5"/>
    <n v="31"/>
    <n v="1"/>
    <n v="0"/>
    <s v="Monitor - no immediate intervention"/>
    <x v="3"/>
    <s v="Hyderabad"/>
    <s v="Large"/>
    <n v="2200"/>
    <n v="3.2"/>
    <d v="1899-12-30T01:00:00"/>
    <d v="1899-12-30T01:30:00"/>
    <x v="1"/>
    <b v="0"/>
  </r>
  <r>
    <s v="DS004_20260710_I04"/>
    <s v="DS004"/>
    <d v="2026-07-10T00:00:00"/>
    <n v="4"/>
    <s v="Night"/>
    <n v="5"/>
    <n v="11"/>
    <n v="10"/>
    <n v="0"/>
    <n v="1"/>
    <n v="750"/>
    <n v="0"/>
    <s v="P_DS004_013|P_DS004_016|P_DS004_022|P_DS004_025|P_DS004_028|P_DS004_031|P_DS004_034|P_DS004_001|P_DS004_004|P_DS004_007"/>
    <s v=""/>
    <s v="P_DS004_010"/>
    <n v="5"/>
    <n v="750"/>
    <n v="6700"/>
    <n v="0"/>
    <n v="48"/>
    <n v="5"/>
    <n v="24"/>
    <n v="5522.05"/>
    <n v="4.8"/>
    <n v="1104.4100000000001"/>
    <n v="11.2"/>
    <n v="10.14759076"/>
    <n v="2"/>
    <n v="0.18008554666666649"/>
    <n v="0"/>
    <n v="1.1728872832368282"/>
    <n v="0.82"/>
    <n v="1.9928872766666665"/>
    <n v="0"/>
    <n v="7.4247034766666671"/>
    <n v="150"/>
    <n v="36"/>
    <n v="0"/>
    <n v="0"/>
    <n v="0"/>
    <n v="0"/>
    <n v="0"/>
    <n v="0"/>
    <n v="0"/>
    <s v="Store Not Ready for Rider"/>
    <n v="2"/>
    <n v="5.8644363833333335"/>
    <n v="57.489157633333335"/>
    <n v="3"/>
    <n v="0.4"/>
    <n v="0"/>
    <n v="30"/>
    <n v="0.19548121277777777"/>
    <n v="5.3230701512345678E-2"/>
    <n v="3"/>
    <n v="33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10_I05"/>
    <s v="DS004"/>
    <d v="2026-07-10T00:00:00"/>
    <n v="5"/>
    <s v="Night"/>
    <n v="6"/>
    <n v="11"/>
    <n v="10"/>
    <n v="0"/>
    <n v="1"/>
    <n v="750"/>
    <n v="0"/>
    <s v="P_DS004_016|P_DS004_022|P_DS004_025|P_DS004_028|P_DS004_031|P_DS004_034|P_DS004_001|P_DS004_004|P_DS004_007|P_DS004_010"/>
    <s v=""/>
    <s v="P_DS004_013"/>
    <n v="6"/>
    <n v="750"/>
    <n v="5950"/>
    <n v="0"/>
    <n v="48"/>
    <n v="6"/>
    <n v="26"/>
    <n v="7005.99"/>
    <n v="4.333333333333333"/>
    <n v="1167.665"/>
    <n v="11.666666666666666"/>
    <n v="10.70557855"/>
    <n v="1"/>
    <n v="0.36768243333333334"/>
    <n v="0.10429483611111111"/>
    <n v="1.1437054373260578"/>
    <n v="0.5805555555555556"/>
    <n v="1.8285558249999998"/>
    <n v="0"/>
    <n v="7.8048004972222218"/>
    <n v="180"/>
    <n v="36"/>
    <n v="2"/>
    <n v="2"/>
    <n v="1"/>
    <n v="1"/>
    <n v="0"/>
    <n v="0"/>
    <n v="168.60000000000002"/>
    <s v="Last-Mile Travel"/>
    <n v="1"/>
    <n v="6.8622325833333333"/>
    <n v="68.578268550000004"/>
    <n v="6"/>
    <n v="0.16666666666666666"/>
    <n v="0.33333333333333331"/>
    <n v="30"/>
    <n v="0.2287410861111111"/>
    <n v="6.3498396805555565E-2"/>
    <n v="4"/>
    <n v="32"/>
    <n v="1"/>
    <n v="0"/>
    <s v="Investigate inventory and order-quality process"/>
    <x v="3"/>
    <s v="Hyderabad"/>
    <s v="Large"/>
    <n v="2200"/>
    <n v="3.2"/>
    <d v="1899-12-30T02:00:00"/>
    <d v="1899-12-30T02:30:00"/>
    <x v="2"/>
    <b v="0"/>
  </r>
  <r>
    <s v="DS004_20260710_I06"/>
    <s v="DS004"/>
    <d v="2026-07-10T00:00:00"/>
    <n v="6"/>
    <s v="Night"/>
    <n v="4"/>
    <n v="11"/>
    <n v="10"/>
    <n v="0"/>
    <n v="1"/>
    <n v="750"/>
    <n v="0"/>
    <s v="P_DS004_022|P_DS004_025|P_DS004_028|P_DS004_031|P_DS004_034|P_DS004_001|P_DS004_004|P_DS004_007|P_DS004_010|P_DS004_013"/>
    <s v=""/>
    <s v="P_DS004_016"/>
    <n v="4"/>
    <n v="750"/>
    <n v="5200"/>
    <n v="0"/>
    <n v="48"/>
    <n v="4"/>
    <n v="13"/>
    <n v="2249.83"/>
    <n v="3.25"/>
    <n v="562.45749999999998"/>
    <n v="9.5"/>
    <n v="8.2767350666666655"/>
    <n v="0"/>
    <n v="0"/>
    <n v="0"/>
    <n v="1.0682816275616385"/>
    <n v="0.40416666666666667"/>
    <n v="1.4724482833333332"/>
    <n v="0"/>
    <n v="5.5709534375"/>
    <n v="120"/>
    <n v="36"/>
    <n v="0"/>
    <n v="0"/>
    <n v="0"/>
    <n v="0"/>
    <n v="0"/>
    <n v="0"/>
    <n v="0"/>
    <s v="No SLA Breach"/>
    <n v="0"/>
    <n v="4.2731264666666666"/>
    <n v="50.582885150000003"/>
    <n v="6"/>
    <n v="0"/>
    <n v="0"/>
    <n v="30"/>
    <n v="0.14243754888888888"/>
    <n v="4.683600476851852E-2"/>
    <n v="3"/>
    <n v="33"/>
    <n v="1"/>
    <n v="0"/>
    <s v="Monitor - no immediate intervention"/>
    <x v="3"/>
    <s v="Hyderabad"/>
    <s v="Large"/>
    <n v="2200"/>
    <n v="3.2"/>
    <d v="1899-12-30T02:30:00"/>
    <d v="1899-12-30T03:00:00"/>
    <x v="2"/>
    <b v="0"/>
  </r>
  <r>
    <s v="DS004_20260710_I07"/>
    <s v="DS004"/>
    <d v="2026-07-10T00:00:00"/>
    <n v="7"/>
    <s v="Night"/>
    <n v="6"/>
    <n v="11"/>
    <n v="10"/>
    <n v="0"/>
    <n v="1"/>
    <n v="750"/>
    <n v="0"/>
    <s v="P_DS004_025|P_DS004_028|P_DS004_031|P_DS004_034|P_DS004_001|P_DS004_004|P_DS004_007|P_DS004_010|P_DS004_013|P_DS004_016"/>
    <s v=""/>
    <s v="P_DS004_022"/>
    <n v="6"/>
    <n v="750"/>
    <n v="4450"/>
    <n v="0"/>
    <n v="48"/>
    <n v="6"/>
    <n v="31"/>
    <n v="8810.44"/>
    <n v="5.166666666666667"/>
    <n v="1468.4066666666668"/>
    <n v="10.666666666666666"/>
    <n v="9.9595839916666673"/>
    <n v="1"/>
    <n v="0.32334684166666666"/>
    <n v="0"/>
    <n v="1.3635887226510366"/>
    <n v="0.53333333333333333"/>
    <n v="1.8969220499999999"/>
    <n v="0"/>
    <n v="7.0265508222222222"/>
    <n v="180"/>
    <n v="36"/>
    <n v="0"/>
    <n v="0"/>
    <n v="0"/>
    <n v="0"/>
    <n v="0"/>
    <n v="0"/>
    <n v="0"/>
    <s v="Last-Mile Travel"/>
    <n v="1"/>
    <n v="8.1815322999999989"/>
    <n v="45.036046083333332"/>
    <n v="3"/>
    <n v="0.16666666666666666"/>
    <n v="0"/>
    <n v="30"/>
    <n v="0.27271774333333332"/>
    <n v="4.1700042669753086E-2"/>
    <n v="3"/>
    <n v="33"/>
    <n v="1"/>
    <n v="0"/>
    <s v="Monitor - no immediate intervention"/>
    <x v="3"/>
    <s v="Hyderabad"/>
    <s v="Large"/>
    <n v="2200"/>
    <n v="3.2"/>
    <d v="1899-12-30T03:00:00"/>
    <d v="1899-12-30T03:30:00"/>
    <x v="3"/>
    <b v="0"/>
  </r>
  <r>
    <s v="DS004_20260710_I08"/>
    <s v="DS004"/>
    <d v="2026-07-10T00:00:00"/>
    <n v="8"/>
    <s v="Night"/>
    <n v="8"/>
    <n v="11"/>
    <n v="10"/>
    <n v="0"/>
    <n v="1"/>
    <n v="750"/>
    <n v="0"/>
    <s v="P_DS004_028|P_DS004_031|P_DS004_034|P_DS004_001|P_DS004_004|P_DS004_007|P_DS004_010|P_DS004_013|P_DS004_016|P_DS004_022"/>
    <s v=""/>
    <s v="P_DS004_025"/>
    <n v="8"/>
    <n v="750"/>
    <n v="3700"/>
    <n v="0"/>
    <n v="48"/>
    <n v="8"/>
    <n v="34"/>
    <n v="6818.0300000000007"/>
    <n v="4.25"/>
    <n v="852.25375000000008"/>
    <n v="10.375"/>
    <n v="9.09349489375"/>
    <n v="1"/>
    <n v="9.1294300000000161E-2"/>
    <n v="0"/>
    <n v="1.0586847740096084"/>
    <n v="0.67499999999999993"/>
    <n v="1.7336847645833333"/>
    <n v="0"/>
    <n v="6.5848101229166671"/>
    <n v="240"/>
    <n v="36"/>
    <n v="0"/>
    <n v="0"/>
    <n v="0"/>
    <n v="0"/>
    <n v="0"/>
    <n v="0"/>
    <n v="0"/>
    <s v="Store Not Ready for Rider"/>
    <n v="1"/>
    <n v="8.4694781166666662"/>
    <n v="82.967522216666666"/>
    <n v="5"/>
    <n v="0.125"/>
    <n v="0"/>
    <n v="30"/>
    <n v="0.2823159372222222"/>
    <n v="7.682177983024692E-2"/>
    <n v="4"/>
    <n v="32"/>
    <n v="1"/>
    <n v="0"/>
    <s v="Monitor - no immediate intervention"/>
    <x v="3"/>
    <s v="Hyderabad"/>
    <s v="Large"/>
    <n v="2200"/>
    <n v="3.2"/>
    <d v="1899-12-30T03:30:00"/>
    <d v="1899-12-30T04:00:00"/>
    <x v="3"/>
    <b v="0"/>
  </r>
  <r>
    <s v="DS004_20260710_I09"/>
    <s v="DS004"/>
    <d v="2026-07-10T00:00:00"/>
    <n v="9"/>
    <s v="Night"/>
    <n v="7"/>
    <n v="11"/>
    <n v="10"/>
    <n v="0"/>
    <n v="1"/>
    <n v="750"/>
    <n v="0"/>
    <s v="P_DS004_031|P_DS004_034|P_DS004_001|P_DS004_004|P_DS004_007|P_DS004_010|P_DS004_013|P_DS004_016|P_DS004_022|P_DS004_025"/>
    <s v=""/>
    <s v="P_DS004_028"/>
    <n v="7"/>
    <n v="750"/>
    <n v="2950"/>
    <n v="0"/>
    <n v="48"/>
    <n v="7"/>
    <n v="29"/>
    <n v="6471"/>
    <n v="4.1428571428571432"/>
    <n v="924.42857142857144"/>
    <n v="9.8571428571428577"/>
    <n v="7.9128570000000007"/>
    <n v="0"/>
    <n v="0"/>
    <n v="2.1935821428571416E-2"/>
    <n v="1.2079284562542532"/>
    <n v="0.4238095238095238"/>
    <n v="1.6536737928571428"/>
    <n v="0"/>
    <n v="5.3139450976190474"/>
    <n v="210"/>
    <n v="36"/>
    <n v="1"/>
    <n v="1"/>
    <n v="0"/>
    <n v="0"/>
    <n v="1"/>
    <n v="0"/>
    <n v="178.21"/>
    <s v="No SLA Breach"/>
    <n v="0"/>
    <n v="8.4554991166666653"/>
    <n v="57.885708183333335"/>
    <n v="4"/>
    <n v="0"/>
    <n v="0.14285714285714285"/>
    <n v="30"/>
    <n v="0.2818499705555555"/>
    <n v="5.3597877947530868E-2"/>
    <n v="3"/>
    <n v="33"/>
    <n v="1"/>
    <n v="0"/>
    <s v="Investigate inventory and order-quality process"/>
    <x v="3"/>
    <s v="Hyderabad"/>
    <s v="Large"/>
    <n v="2200"/>
    <n v="3.2"/>
    <d v="1899-12-30T04:00:00"/>
    <d v="1899-12-30T04:30:00"/>
    <x v="4"/>
    <b v="0"/>
  </r>
  <r>
    <s v="DS004_20260710_I10"/>
    <s v="DS004"/>
    <d v="2026-07-10T00:00:00"/>
    <n v="10"/>
    <s v="Night"/>
    <n v="8"/>
    <n v="11"/>
    <n v="10"/>
    <n v="0"/>
    <n v="1"/>
    <n v="750"/>
    <n v="0"/>
    <s v="P_DS004_034|P_DS004_001|P_DS004_004|P_DS004_007|P_DS004_010|P_DS004_013|P_DS004_016|P_DS004_022|P_DS004_025|P_DS004_028"/>
    <s v=""/>
    <s v="P_DS004_031"/>
    <n v="8"/>
    <n v="750"/>
    <n v="2200"/>
    <n v="0"/>
    <n v="48"/>
    <n v="8"/>
    <n v="48"/>
    <n v="12309"/>
    <n v="6"/>
    <n v="1538.625"/>
    <n v="11.75"/>
    <n v="10.974532652083333"/>
    <n v="1"/>
    <n v="3.04848854166666E-2"/>
    <n v="0.24426905208333333"/>
    <n v="1.4520589277180267"/>
    <n v="0.77916666666666667"/>
    <n v="2.4754946395833333"/>
    <n v="0"/>
    <n v="7.7344546687499998"/>
    <n v="240"/>
    <n v="36"/>
    <n v="0"/>
    <n v="0"/>
    <n v="0"/>
    <n v="0"/>
    <n v="0"/>
    <n v="0"/>
    <n v="0"/>
    <s v="Store Not Ready for Rider"/>
    <n v="1"/>
    <n v="11.616471333333333"/>
    <n v="73.715137150000004"/>
    <n v="6"/>
    <n v="0.125"/>
    <n v="0"/>
    <n v="30"/>
    <n v="0.38721571111111108"/>
    <n v="6.825475662037038E-2"/>
    <n v="4"/>
    <n v="32"/>
    <n v="1"/>
    <n v="0"/>
    <s v="Monitor - no immediate intervention"/>
    <x v="3"/>
    <s v="Hyderabad"/>
    <s v="Large"/>
    <n v="2200"/>
    <n v="3.2"/>
    <d v="1899-12-30T04:30:00"/>
    <d v="1899-12-30T05:00:00"/>
    <x v="4"/>
    <b v="0"/>
  </r>
  <r>
    <s v="DS004_20260710_I11"/>
    <s v="DS004"/>
    <d v="2026-07-10T00:00:00"/>
    <n v="11"/>
    <s v="Night"/>
    <n v="9"/>
    <n v="11"/>
    <n v="10"/>
    <n v="0"/>
    <n v="1"/>
    <n v="750"/>
    <n v="0"/>
    <s v="P_DS004_001|P_DS004_004|P_DS004_007|P_DS004_010|P_DS004_013|P_DS004_016|P_DS004_022|P_DS004_025|P_DS004_028|P_DS004_031"/>
    <s v=""/>
    <s v="P_DS004_034"/>
    <n v="9"/>
    <n v="750"/>
    <n v="1450"/>
    <n v="0"/>
    <n v="48"/>
    <n v="9"/>
    <n v="44"/>
    <n v="9732.08"/>
    <n v="4.8888888888888893"/>
    <n v="1081.3422222222223"/>
    <n v="11.444444444444445"/>
    <n v="11.33976651851852"/>
    <n v="4"/>
    <n v="0.58009597592592599"/>
    <n v="1.355914887037037"/>
    <n v="1.4904650729768756"/>
    <n v="0.64629629629629626"/>
    <n v="3.4926762518518522"/>
    <n v="0"/>
    <n v="6.8656087796296292"/>
    <n v="270"/>
    <n v="36"/>
    <n v="0"/>
    <n v="0"/>
    <n v="0"/>
    <n v="0"/>
    <n v="0"/>
    <n v="0"/>
    <n v="0"/>
    <s v="Store Not Ready for Rider"/>
    <n v="4"/>
    <n v="13.414185583333333"/>
    <n v="108.36818348333334"/>
    <n v="7"/>
    <n v="0.44444444444444442"/>
    <n v="0"/>
    <n v="30"/>
    <n v="0.44713951944444447"/>
    <n v="0.10034091063271605"/>
    <n v="6"/>
    <n v="30"/>
    <n v="1"/>
    <n v="0"/>
    <s v="Protect or increase picker capacity"/>
    <x v="3"/>
    <s v="Hyderabad"/>
    <s v="Large"/>
    <n v="2200"/>
    <n v="3.2"/>
    <d v="1899-12-30T05:00:00"/>
    <d v="1899-12-30T05:30:00"/>
    <x v="5"/>
    <b v="0"/>
  </r>
  <r>
    <s v="DS004_20260710_I12"/>
    <s v="DS004"/>
    <d v="2026-07-10T00:00:00"/>
    <n v="12"/>
    <s v="Night"/>
    <n v="10"/>
    <n v="11"/>
    <n v="10"/>
    <n v="0"/>
    <n v="1"/>
    <n v="750"/>
    <n v="0"/>
    <s v="P_DS004_004|P_DS004_007|P_DS004_010|P_DS004_013|P_DS004_016|P_DS004_022|P_DS004_025|P_DS004_028|P_DS004_031|P_DS004_034"/>
    <s v=""/>
    <s v="P_DS004_001"/>
    <n v="10"/>
    <n v="750"/>
    <n v="700"/>
    <n v="0"/>
    <n v="48"/>
    <n v="10"/>
    <n v="55"/>
    <n v="12535.86"/>
    <n v="5.5"/>
    <n v="1253.586"/>
    <n v="11.1"/>
    <n v="10.489739855"/>
    <n v="3"/>
    <n v="0.26280490666666678"/>
    <n v="0.52144517499999998"/>
    <n v="1.4390547198163879"/>
    <n v="0.48333333333333328"/>
    <n v="2.4438332266666665"/>
    <n v="0"/>
    <n v="7.0642399566666665"/>
    <n v="300"/>
    <n v="36"/>
    <n v="1"/>
    <n v="1"/>
    <n v="1"/>
    <n v="0"/>
    <n v="0"/>
    <n v="0"/>
    <n v="255.32"/>
    <s v="Store Not Ready for Rider"/>
    <n v="2"/>
    <n v="14.390547116666665"/>
    <n v="129.66211793333332"/>
    <n v="9"/>
    <n v="0.3"/>
    <n v="0.1"/>
    <n v="30"/>
    <n v="0.47968490388888885"/>
    <n v="0.12005751660493826"/>
    <n v="7"/>
    <n v="29"/>
    <n v="1"/>
    <n v="0"/>
    <s v="Protect or increase picker capacity"/>
    <x v="3"/>
    <s v="Hyderabad"/>
    <s v="Large"/>
    <n v="2200"/>
    <n v="3.2"/>
    <d v="1899-12-30T05:30:00"/>
    <d v="1899-12-30T06:00:00"/>
    <x v="5"/>
    <b v="0"/>
  </r>
  <r>
    <s v="DS004_20260710_I13"/>
    <s v="DS004"/>
    <d v="2026-07-10T00:00:00"/>
    <n v="13"/>
    <s v="Morning"/>
    <n v="11"/>
    <n v="11"/>
    <n v="3"/>
    <n v="2"/>
    <n v="6"/>
    <n v="225"/>
    <n v="1"/>
    <s v="P_DS004_007|P_DS004_010|P_DS004_013"/>
    <s v="P_DS004_016|P_DS004_022"/>
    <s v="P_DS004_025|P_DS004_028|P_DS004_031|P_DS004_034|P_DS004_001|P_DS004_004"/>
    <n v="1.8333333333333333"/>
    <n v="225"/>
    <n v="475"/>
    <n v="1"/>
    <n v="47"/>
    <n v="11"/>
    <n v="47"/>
    <n v="9195.73"/>
    <n v="4.2727272727272725"/>
    <n v="835.97545454545445"/>
    <n v="10.272727272727273"/>
    <n v="9.1870743363636365"/>
    <n v="3"/>
    <n v="0.28295800151515155"/>
    <n v="0"/>
    <n v="1.1641115718829647"/>
    <n v="0.5696969696969697"/>
    <n v="1.7338085318181817"/>
    <n v="0"/>
    <n v="6.5259930681818181"/>
    <n v="330"/>
    <n v="36"/>
    <n v="0"/>
    <n v="0"/>
    <n v="0"/>
    <n v="0"/>
    <n v="0"/>
    <n v="0"/>
    <n v="0"/>
    <s v="Last-Mile Travel"/>
    <n v="3"/>
    <n v="12.805227183333333"/>
    <n v="71.870452833333331"/>
    <n v="7"/>
    <n v="0.27272727272727271"/>
    <n v="0"/>
    <n v="30"/>
    <n v="7.1140151018518519E-2"/>
    <n v="6.6546715586419752E-2"/>
    <n v="4"/>
    <n v="32"/>
    <n v="1"/>
    <n v="5"/>
    <s v="Recover overdue put-away workload"/>
    <x v="3"/>
    <s v="Hyderabad"/>
    <s v="Large"/>
    <n v="2200"/>
    <n v="3.2"/>
    <d v="1899-12-30T06:00:00"/>
    <d v="1899-12-30T06:30:00"/>
    <x v="6"/>
    <b v="0"/>
  </r>
  <r>
    <s v="DS004_20260710_I14"/>
    <s v="DS004"/>
    <d v="2026-07-10T00:00:00"/>
    <n v="14"/>
    <s v="Morning"/>
    <n v="20"/>
    <n v="11"/>
    <n v="3"/>
    <n v="2"/>
    <n v="6"/>
    <n v="225"/>
    <n v="1"/>
    <s v="P_DS004_010|P_DS004_013|P_DS004_016"/>
    <s v="P_DS004_022|P_DS004_025"/>
    <s v="P_DS004_028|P_DS004_031|P_DS004_034|P_DS004_001|P_DS004_004|P_DS004_007"/>
    <n v="3.3333333333333335"/>
    <n v="225"/>
    <n v="250"/>
    <n v="1"/>
    <n v="46"/>
    <n v="20"/>
    <n v="77"/>
    <n v="19669.34"/>
    <n v="3.85"/>
    <n v="983.46699999999998"/>
    <n v="11.05"/>
    <n v="9.4577827691666663"/>
    <n v="0"/>
    <n v="0"/>
    <n v="0"/>
    <n v="1.1338480419657377"/>
    <n v="0.54833333333333334"/>
    <n v="1.6821813666666667"/>
    <n v="0"/>
    <n v="6.8114347258333341"/>
    <n v="600"/>
    <n v="36"/>
    <n v="0"/>
    <n v="0"/>
    <n v="0"/>
    <n v="0"/>
    <n v="0"/>
    <n v="0"/>
    <n v="0"/>
    <s v="No SLA Breach"/>
    <n v="0"/>
    <n v="22.676960666666666"/>
    <n v="230.87068378333333"/>
    <n v="16"/>
    <n v="0"/>
    <n v="0"/>
    <n v="30"/>
    <n v="0.12598311481481481"/>
    <n v="0.21376915165123456"/>
    <n v="11"/>
    <n v="25"/>
    <n v="2"/>
    <n v="4"/>
    <s v="Recover overdue put-away workload"/>
    <x v="3"/>
    <s v="Hyderabad"/>
    <s v="Large"/>
    <n v="2200"/>
    <n v="3.2"/>
    <d v="1899-12-30T06:30:00"/>
    <d v="1899-12-30T07:00:00"/>
    <x v="6"/>
    <b v="0"/>
  </r>
  <r>
    <s v="DS004_20260710_I15"/>
    <s v="DS004"/>
    <d v="2026-07-10T00:00:00"/>
    <n v="15"/>
    <s v="Morning"/>
    <n v="28"/>
    <n v="11"/>
    <n v="3"/>
    <n v="2"/>
    <n v="6"/>
    <n v="225"/>
    <n v="1"/>
    <s v="P_DS004_013|P_DS004_016|P_DS004_022"/>
    <s v="P_DS004_025|P_DS004_028"/>
    <s v="P_DS004_031|P_DS004_034|P_DS004_001|P_DS004_004|P_DS004_007|P_DS004_010"/>
    <n v="4.666666666666667"/>
    <n v="225"/>
    <n v="25"/>
    <n v="1"/>
    <n v="45"/>
    <n v="28"/>
    <n v="127"/>
    <n v="27317.63"/>
    <n v="4.5357142857142856"/>
    <n v="975.62964285714293"/>
    <n v="10.892857142857142"/>
    <n v="9.2840393059523798"/>
    <n v="2"/>
    <n v="3.7354250595238066E-2"/>
    <n v="0"/>
    <n v="1.2314423760899302"/>
    <n v="0.65833333333333333"/>
    <n v="1.8897757011904763"/>
    <n v="0"/>
    <n v="6.4805731196428571"/>
    <n v="840"/>
    <n v="36"/>
    <n v="0"/>
    <n v="0"/>
    <n v="0"/>
    <n v="0"/>
    <n v="0"/>
    <n v="0"/>
    <n v="0"/>
    <s v="Store Not Ready for Rider"/>
    <n v="2"/>
    <n v="33.399479616666667"/>
    <n v="230.28257953333332"/>
    <n v="15"/>
    <n v="7.1428571428571425E-2"/>
    <n v="0"/>
    <n v="30"/>
    <n v="0.18555266453703703"/>
    <n v="0.21322461067901233"/>
    <n v="11"/>
    <n v="25"/>
    <n v="2"/>
    <n v="4"/>
    <s v="Recover overdue put-away workload"/>
    <x v="3"/>
    <s v="Hyderabad"/>
    <s v="Large"/>
    <n v="2200"/>
    <n v="3.2"/>
    <d v="1899-12-30T07:00:00"/>
    <d v="1899-12-30T07:30:00"/>
    <x v="7"/>
    <b v="0"/>
  </r>
  <r>
    <s v="DS004_20260710_I16"/>
    <s v="DS004"/>
    <d v="2026-07-10T00:00:00"/>
    <n v="16"/>
    <s v="Morning"/>
    <n v="36"/>
    <n v="11"/>
    <n v="3"/>
    <n v="2"/>
    <n v="6"/>
    <n v="225"/>
    <n v="1"/>
    <s v="P_DS004_016|P_DS004_022|P_DS004_025"/>
    <s v="P_DS004_028|P_DS004_031"/>
    <s v="P_DS004_034|P_DS004_001|P_DS004_004|P_DS004_007|P_DS004_010|P_DS004_013"/>
    <n v="6"/>
    <n v="25"/>
    <n v="0"/>
    <n v="1"/>
    <n v="44"/>
    <n v="36"/>
    <n v="166"/>
    <n v="37855.409999999996"/>
    <n v="4.6111111111111107"/>
    <n v="1051.5391666666665"/>
    <n v="11.166666666666666"/>
    <n v="9.5852074712962949"/>
    <n v="4"/>
    <n v="8.3368665277777712E-2"/>
    <n v="0"/>
    <n v="1.2657450725247967"/>
    <n v="0.62546296296296289"/>
    <n v="1.8912080273148151"/>
    <n v="0"/>
    <n v="6.79261054537037"/>
    <n v="1080"/>
    <n v="36"/>
    <n v="2"/>
    <n v="2"/>
    <n v="1"/>
    <n v="1"/>
    <n v="0"/>
    <n v="0"/>
    <n v="611.26"/>
    <s v="Store Not Ready for Rider"/>
    <n v="3"/>
    <n v="45.126984"/>
    <n v="326.42721588333336"/>
    <n v="18"/>
    <n v="0.1111111111111111"/>
    <n v="5.5555555555555552E-2"/>
    <n v="30"/>
    <n v="0.25070546666666665"/>
    <n v="0.30224742211419758"/>
    <n v="16"/>
    <n v="20"/>
    <n v="3"/>
    <n v="3"/>
    <s v="Investigate inventory and order-quality process"/>
    <x v="3"/>
    <s v="Hyderabad"/>
    <s v="Large"/>
    <n v="2200"/>
    <n v="3.2"/>
    <d v="1899-12-30T07:30:00"/>
    <d v="1899-12-30T08:00:00"/>
    <x v="7"/>
    <b v="0"/>
  </r>
  <r>
    <s v="DS004_20260710_I17"/>
    <s v="DS004"/>
    <d v="2026-07-10T00:00:00"/>
    <n v="17"/>
    <s v="Morning"/>
    <n v="31"/>
    <n v="20"/>
    <n v="3"/>
    <n v="2"/>
    <n v="15"/>
    <n v="225"/>
    <n v="1"/>
    <s v="P_DS004_032|P_DS004_034|P_DS004_035"/>
    <s v="P_DS004_001|P_DS004_002"/>
    <s v="P_DS004_004|P_DS004_007|P_DS004_008|P_DS004_010|P_DS004_013|P_DS004_014|P_DS004_016|P_DS004_017|P_DS004_020|P_DS004_022|P_DS004_023|P_DS004_025|P_DS004_028|P_DS004_029|P_DS004_031"/>
    <n v="2.0666666666666669"/>
    <n v="0"/>
    <n v="0"/>
    <n v="1"/>
    <n v="43"/>
    <n v="31"/>
    <n v="153"/>
    <n v="32121.11"/>
    <n v="4.935483870967742"/>
    <n v="1036.1648387096775"/>
    <n v="11.225806451612904"/>
    <n v="10.006550127419354"/>
    <n v="7"/>
    <n v="0.10872663440860211"/>
    <n v="0"/>
    <n v="1.3355366840155347"/>
    <n v="0.62311827956989252"/>
    <n v="1.9586549553763442"/>
    <n v="0"/>
    <n v="7.2038091424731183"/>
    <n v="930"/>
    <n v="72"/>
    <n v="0"/>
    <n v="0"/>
    <n v="0"/>
    <n v="0"/>
    <n v="0"/>
    <n v="0"/>
    <n v="0"/>
    <s v="Store Not Ready for Rider"/>
    <n v="7"/>
    <n v="41.855633133333335"/>
    <n v="418.19649355000001"/>
    <n v="27"/>
    <n v="0.22580645161290322"/>
    <n v="0"/>
    <n v="30"/>
    <n v="9.3012518074074083E-2"/>
    <n v="0.19360948775462963"/>
    <n v="20"/>
    <n v="52"/>
    <n v="2"/>
    <n v="13"/>
    <s v="Protect or increase picker capacity"/>
    <x v="3"/>
    <s v="Hyderabad"/>
    <s v="Large"/>
    <n v="2200"/>
    <n v="3.2"/>
    <d v="1899-12-30T08:00:00"/>
    <d v="1899-12-30T08:30:00"/>
    <x v="8"/>
    <b v="0"/>
  </r>
  <r>
    <s v="DS004_20260710_I18"/>
    <s v="DS004"/>
    <d v="2026-07-10T00:00:00"/>
    <n v="18"/>
    <s v="Morning"/>
    <n v="46"/>
    <n v="21"/>
    <n v="3"/>
    <n v="2"/>
    <n v="16"/>
    <n v="225"/>
    <n v="1"/>
    <s v="P_DS004_032|P_DS004_034|P_DS004_035"/>
    <s v="P_DS004_001|P_DS004_002"/>
    <s v="P_DS004_004|P_DS004_007|P_DS004_008|P_DS004_010|P_DS004_011|P_DS004_013|P_DS004_014|P_DS004_016|P_DS004_017|P_DS004_020|P_DS004_022|P_DS004_023|P_DS004_025|P_DS004_028|P_DS004_029|P_DS004_031"/>
    <n v="2.875"/>
    <n v="0"/>
    <n v="0"/>
    <n v="1"/>
    <n v="42"/>
    <n v="46"/>
    <n v="221"/>
    <n v="48108.51"/>
    <n v="4.8043478260869561"/>
    <n v="1045.8371739130434"/>
    <n v="10.934782608695652"/>
    <n v="9.6895995938405797"/>
    <n v="5"/>
    <n v="0.10381645507246379"/>
    <n v="0"/>
    <n v="1.2712954114556596"/>
    <n v="0.61159420289855071"/>
    <n v="1.8828896047101451"/>
    <n v="0"/>
    <n v="6.8650433126811592"/>
    <n v="1380"/>
    <n v="73"/>
    <n v="3"/>
    <n v="3"/>
    <n v="3"/>
    <n v="0"/>
    <n v="0"/>
    <n v="0"/>
    <n v="716.68000000000006"/>
    <s v="Store Not Ready for Rider"/>
    <n v="4"/>
    <n v="59.546337299999998"/>
    <n v="434.75715558333332"/>
    <n v="26"/>
    <n v="0.10869565217391304"/>
    <n v="6.5217391304347824E-2"/>
    <n v="30"/>
    <n v="0.124054869375"/>
    <n v="0.19851924912480973"/>
    <n v="21"/>
    <n v="52"/>
    <n v="3"/>
    <n v="13"/>
    <s v="Investigate inventory and order-quality process"/>
    <x v="3"/>
    <s v="Hyderabad"/>
    <s v="Large"/>
    <n v="2200"/>
    <n v="3.2"/>
    <d v="1899-12-30T08:30:00"/>
    <d v="1899-12-30T09:00:00"/>
    <x v="8"/>
    <b v="0"/>
  </r>
  <r>
    <s v="DS004_20260710_I19"/>
    <s v="DS004"/>
    <d v="2026-07-10T00:00:00"/>
    <n v="19"/>
    <s v="Morning"/>
    <n v="59"/>
    <n v="10"/>
    <n v="0"/>
    <n v="2"/>
    <n v="8"/>
    <n v="0"/>
    <n v="1"/>
    <s v=""/>
    <s v="P_DS004_035|P_DS004_002"/>
    <s v="P_DS004_008|P_DS004_011|P_DS004_014|P_DS004_017|P_DS004_020|P_DS004_023|P_DS004_029|P_DS004_032"/>
    <n v="7.375"/>
    <n v="0"/>
    <n v="0"/>
    <n v="1"/>
    <n v="41"/>
    <n v="59"/>
    <n v="291"/>
    <n v="75139.8"/>
    <n v="4.9322033898305087"/>
    <n v="1273.5559322033898"/>
    <n v="12.372881355932204"/>
    <n v="9.9621914968926557"/>
    <n v="4"/>
    <n v="2.9177559322033912E-2"/>
    <n v="0"/>
    <n v="1.2315663034482551"/>
    <n v="0.62627118644067803"/>
    <n v="1.8578374816384182"/>
    <n v="0"/>
    <n v="7.1741280192090393"/>
    <n v="1770"/>
    <n v="37"/>
    <n v="2"/>
    <n v="2"/>
    <n v="1"/>
    <n v="0"/>
    <n v="1"/>
    <n v="0"/>
    <n v="2532.29"/>
    <s v="Last-Mile Travel"/>
    <n v="2"/>
    <n v="71.071210100000002"/>
    <n v="596.38285676666669"/>
    <n v="48"/>
    <n v="6.7796610169491525E-2"/>
    <n v="3.3898305084745763E-2"/>
    <n v="30"/>
    <n v="0.29613004208333332"/>
    <n v="0.53728185294294295"/>
    <n v="29"/>
    <n v="8"/>
    <n v="4"/>
    <n v="4"/>
    <s v="Monitor - no immediate intervention"/>
    <x v="3"/>
    <s v="Hyderabad"/>
    <s v="Large"/>
    <n v="2200"/>
    <n v="3.2"/>
    <d v="1899-12-30T09:00:00"/>
    <d v="1899-12-30T09:30:00"/>
    <x v="9"/>
    <b v="0"/>
  </r>
  <r>
    <s v="DS004_20260710_I20"/>
    <s v="DS004"/>
    <d v="2026-07-10T00:00:00"/>
    <n v="20"/>
    <s v="Morning"/>
    <n v="48"/>
    <n v="10"/>
    <n v="0"/>
    <n v="2"/>
    <n v="8"/>
    <n v="0"/>
    <n v="1"/>
    <s v=""/>
    <s v="P_DS004_002|P_DS004_008"/>
    <s v="P_DS004_011|P_DS004_014|P_DS004_017|P_DS004_020|P_DS004_023|P_DS004_029|P_DS004_032|P_DS004_035"/>
    <n v="6"/>
    <n v="0"/>
    <n v="0"/>
    <n v="1"/>
    <n v="40"/>
    <n v="48"/>
    <n v="255"/>
    <n v="58633.09"/>
    <n v="5.3125"/>
    <n v="1221.5227083333332"/>
    <n v="11.895833333333334"/>
    <n v="10.177418598958335"/>
    <n v="3"/>
    <n v="4.0019540972222233E-2"/>
    <n v="0"/>
    <n v="1.3332649138159602"/>
    <n v="0.7319444444444444"/>
    <n v="2.0652093503472222"/>
    <n v="0"/>
    <n v="7.2031814631944444"/>
    <n v="1440"/>
    <n v="37"/>
    <n v="1"/>
    <n v="1"/>
    <n v="1"/>
    <n v="0"/>
    <n v="0"/>
    <n v="0"/>
    <n v="134.30000000000001"/>
    <s v="Store Not Ready for Rider"/>
    <n v="2"/>
    <n v="62.894288616666664"/>
    <n v="537.92060164999998"/>
    <n v="30"/>
    <n v="6.25E-2"/>
    <n v="2.0833333333333332E-2"/>
    <n v="30"/>
    <n v="0.26205953590277775"/>
    <n v="0.48461315463963961"/>
    <n v="26"/>
    <n v="11"/>
    <n v="3"/>
    <n v="5"/>
    <s v="Monitor - no immediate intervention"/>
    <x v="3"/>
    <s v="Hyderabad"/>
    <s v="Large"/>
    <n v="2200"/>
    <n v="3.2"/>
    <d v="1899-12-30T09:30:00"/>
    <d v="1899-12-30T10:00:00"/>
    <x v="9"/>
    <b v="0"/>
  </r>
  <r>
    <s v="DS004_20260710_I21"/>
    <s v="DS004"/>
    <d v="2026-07-10T00:00:00"/>
    <n v="21"/>
    <s v="Morning"/>
    <n v="38"/>
    <n v="10"/>
    <n v="0"/>
    <n v="2"/>
    <n v="8"/>
    <n v="0"/>
    <n v="1"/>
    <s v=""/>
    <s v="P_DS004_008|P_DS004_011"/>
    <s v="P_DS004_014|P_DS004_017|P_DS004_020|P_DS004_023|P_DS004_029|P_DS004_032|P_DS004_035|P_DS004_002"/>
    <n v="4.75"/>
    <n v="0"/>
    <n v="0"/>
    <n v="1"/>
    <n v="39"/>
    <n v="38"/>
    <n v="217"/>
    <n v="47966.31"/>
    <n v="5.7105263157894735"/>
    <n v="1262.2713157894736"/>
    <n v="11.236842105263158"/>
    <n v="10.426668380263157"/>
    <n v="9"/>
    <n v="0.13715531315789481"/>
    <n v="0"/>
    <n v="1.4530702115688909"/>
    <n v="0.64868421052631586"/>
    <n v="2.1017544140350877"/>
    <n v="0"/>
    <n v="7.3845630811403504"/>
    <n v="1140"/>
    <n v="37"/>
    <n v="1"/>
    <n v="1"/>
    <n v="1"/>
    <n v="0"/>
    <n v="0"/>
    <n v="0"/>
    <n v="196.9"/>
    <s v="Store Not Ready for Rider"/>
    <n v="9"/>
    <n v="57.224270033333333"/>
    <n v="504.10927040000001"/>
    <n v="28"/>
    <n v="0.23684210526315788"/>
    <n v="2.6315789473684209E-2"/>
    <n v="30"/>
    <n v="0.23843445847222222"/>
    <n v="0.45415249585585588"/>
    <n v="25"/>
    <n v="12"/>
    <n v="3"/>
    <n v="5"/>
    <s v="Protect or increase picker capacity"/>
    <x v="3"/>
    <s v="Hyderabad"/>
    <s v="Large"/>
    <n v="2200"/>
    <n v="3.2"/>
    <d v="1899-12-30T10:00:00"/>
    <d v="1899-12-30T10:30:00"/>
    <x v="10"/>
    <b v="0"/>
  </r>
  <r>
    <s v="DS004_20260710_I22"/>
    <s v="DS004"/>
    <d v="2026-07-10T00:00:00"/>
    <n v="22"/>
    <s v="Morning"/>
    <n v="54"/>
    <n v="10"/>
    <n v="0"/>
    <n v="2"/>
    <n v="8"/>
    <n v="0"/>
    <n v="1"/>
    <s v=""/>
    <s v="P_DS004_011|P_DS004_014"/>
    <s v="P_DS004_017|P_DS004_020|P_DS004_023|P_DS004_029|P_DS004_032|P_DS004_035|P_DS004_002|P_DS004_008"/>
    <n v="6.75"/>
    <n v="0"/>
    <n v="0"/>
    <n v="1"/>
    <n v="38"/>
    <n v="54"/>
    <n v="301"/>
    <n v="73584.38"/>
    <n v="5.5740740740740744"/>
    <n v="1362.6737037037037"/>
    <n v="11.814814814814815"/>
    <n v="9.5752693796296295"/>
    <n v="2"/>
    <n v="9.7805839506173321E-3"/>
    <n v="2.7083651234567885E-3"/>
    <n v="1.4415927111473952"/>
    <n v="0.71080246913580247"/>
    <n v="2.1551035367283951"/>
    <n v="0"/>
    <n v="6.5152275632716048"/>
    <n v="1620"/>
    <n v="37"/>
    <n v="3"/>
    <n v="3"/>
    <n v="3"/>
    <n v="0"/>
    <n v="0"/>
    <n v="0"/>
    <n v="656.89"/>
    <s v="Store Not Ready for Rider"/>
    <n v="2"/>
    <n v="78.532031799999999"/>
    <n v="510.18133373333336"/>
    <n v="34"/>
    <n v="3.7037037037037035E-2"/>
    <n v="5.5555555555555552E-2"/>
    <n v="30"/>
    <n v="0.32721679916666668"/>
    <n v="0.4596228231831832"/>
    <n v="25"/>
    <n v="12"/>
    <n v="4"/>
    <n v="4"/>
    <s v="Investigate inventory and order-quality process"/>
    <x v="3"/>
    <s v="Hyderabad"/>
    <s v="Large"/>
    <n v="2200"/>
    <n v="3.2"/>
    <d v="1899-12-30T10:30:00"/>
    <d v="1899-12-30T11:00:00"/>
    <x v="10"/>
    <b v="0"/>
  </r>
  <r>
    <s v="DS004_20260710_I23"/>
    <s v="DS004"/>
    <d v="2026-07-10T00:00:00"/>
    <n v="23"/>
    <s v="Lunch"/>
    <n v="44"/>
    <n v="10"/>
    <n v="0"/>
    <n v="0"/>
    <n v="10"/>
    <n v="0"/>
    <n v="0"/>
    <s v=""/>
    <s v=""/>
    <s v="P_DS004_014|P_DS004_017|P_DS004_020|P_DS004_023|P_DS004_029|P_DS004_032|P_DS004_035|P_DS004_002|P_DS004_008|P_DS004_011"/>
    <n v="4.4000000000000004"/>
    <n v="0"/>
    <n v="0"/>
    <n v="0"/>
    <n v="38"/>
    <n v="44"/>
    <n v="209"/>
    <n v="47776.5"/>
    <n v="4.75"/>
    <n v="1085.8295454545455"/>
    <n v="11.340909090909092"/>
    <n v="9.4602244401515136"/>
    <n v="1"/>
    <n v="5.4519383333333303E-2"/>
    <n v="0"/>
    <n v="1.2486888745419682"/>
    <n v="0.69166666666666665"/>
    <n v="1.9403555337121212"/>
    <n v="0"/>
    <n v="6.6562325371212125"/>
    <n v="1320"/>
    <n v="37"/>
    <n v="0"/>
    <n v="0"/>
    <n v="0"/>
    <n v="0"/>
    <n v="0"/>
    <n v="0"/>
    <n v="0"/>
    <s v="Store Not Ready for Rider"/>
    <n v="1"/>
    <n v="54.942310149999997"/>
    <n v="480.79578461666665"/>
    <n v="33"/>
    <n v="2.2727272727272728E-2"/>
    <n v="0"/>
    <n v="30"/>
    <n v="0.18314103383333333"/>
    <n v="0.43314935551051048"/>
    <n v="23"/>
    <n v="14"/>
    <n v="3"/>
    <n v="7"/>
    <s v="Monitor - no immediate intervention"/>
    <x v="3"/>
    <s v="Hyderabad"/>
    <s v="Large"/>
    <n v="2200"/>
    <n v="3.2"/>
    <d v="1899-12-30T11:00:00"/>
    <d v="1899-12-30T11:30:00"/>
    <x v="11"/>
    <b v="0"/>
  </r>
  <r>
    <s v="DS004_20260710_I24"/>
    <s v="DS004"/>
    <d v="2026-07-10T00:00:00"/>
    <n v="24"/>
    <s v="Lunch"/>
    <n v="66"/>
    <n v="10"/>
    <n v="0"/>
    <n v="0"/>
    <n v="10"/>
    <n v="0"/>
    <n v="0"/>
    <s v=""/>
    <s v=""/>
    <s v="P_DS004_017|P_DS004_020|P_DS004_023|P_DS004_029|P_DS004_032|P_DS004_035|P_DS004_002|P_DS004_008|P_DS004_011|P_DS004_014"/>
    <n v="6.6"/>
    <n v="0"/>
    <n v="0"/>
    <n v="0"/>
    <n v="38"/>
    <n v="66"/>
    <n v="300"/>
    <n v="70971.22"/>
    <n v="4.5454545454545459"/>
    <n v="1075.3215151515151"/>
    <n v="12.560606060606061"/>
    <n v="9.8115340848484855"/>
    <n v="2"/>
    <n v="9.8135898989899096E-3"/>
    <n v="0"/>
    <n v="1.1739478991877563"/>
    <n v="0.65732323232323231"/>
    <n v="1.8312711227272727"/>
    <n v="0"/>
    <n v="7.0130912363636364"/>
    <n v="1980"/>
    <n v="37"/>
    <n v="2"/>
    <n v="2"/>
    <n v="0"/>
    <n v="2"/>
    <n v="0"/>
    <n v="0"/>
    <n v="625.11"/>
    <s v="Last-Mile Travel"/>
    <n v="1"/>
    <n v="76.67486723333333"/>
    <n v="683.38134085000002"/>
    <n v="37"/>
    <n v="3.0303030303030304E-2"/>
    <n v="3.0303030303030304E-2"/>
    <n v="30"/>
    <n v="0.25558289077777779"/>
    <n v="0.61565886563063066"/>
    <n v="33"/>
    <n v="4"/>
    <n v="4"/>
    <n v="6"/>
    <s v="Monitor - no immediate intervention"/>
    <x v="3"/>
    <s v="Hyderabad"/>
    <s v="Large"/>
    <n v="2200"/>
    <n v="3.2"/>
    <d v="1899-12-30T11:30:00"/>
    <d v="1899-12-30T12:00:00"/>
    <x v="11"/>
    <b v="0"/>
  </r>
  <r>
    <s v="DS004_20260710_I25"/>
    <s v="DS004"/>
    <d v="2026-07-10T00:00:00"/>
    <n v="25"/>
    <s v="Lunch"/>
    <n v="71"/>
    <n v="10"/>
    <n v="0"/>
    <n v="0"/>
    <n v="10"/>
    <n v="0"/>
    <n v="0"/>
    <s v=""/>
    <s v=""/>
    <s v="P_DS004_020|P_DS004_023|P_DS004_029|P_DS004_032|P_DS004_035|P_DS004_002|P_DS004_008|P_DS004_011|P_DS004_014|P_DS004_017"/>
    <n v="7.1"/>
    <n v="0"/>
    <n v="0"/>
    <n v="0"/>
    <n v="38"/>
    <n v="71"/>
    <n v="349"/>
    <n v="80732.3"/>
    <n v="4.915492957746479"/>
    <n v="1137.0746478873241"/>
    <n v="14.338028169014084"/>
    <n v="9.7221849762910804"/>
    <n v="0"/>
    <n v="0"/>
    <n v="0"/>
    <n v="1.2558214760419963"/>
    <n v="0.63145539906103287"/>
    <n v="1.8872768666666668"/>
    <n v="0"/>
    <n v="6.969884626995305"/>
    <n v="2485"/>
    <n v="37"/>
    <n v="4"/>
    <n v="4"/>
    <n v="3"/>
    <n v="0"/>
    <n v="1"/>
    <n v="0"/>
    <n v="829.72"/>
    <s v="No SLA Breach"/>
    <n v="0"/>
    <n v="88.351874783333329"/>
    <n v="653.27531705000001"/>
    <n v="37"/>
    <n v="0"/>
    <n v="5.6338028169014086E-2"/>
    <n v="35"/>
    <n v="0.29450624927777774"/>
    <n v="0.5885363216666667"/>
    <n v="32"/>
    <n v="5"/>
    <n v="5"/>
    <n v="5"/>
    <s v="Investigate inventory and order-quality process"/>
    <x v="3"/>
    <s v="Hyderabad"/>
    <s v="Large"/>
    <n v="2200"/>
    <n v="3.2"/>
    <d v="1899-12-30T12:00:00"/>
    <d v="1899-12-30T12:30:00"/>
    <x v="12"/>
    <b v="1"/>
  </r>
  <r>
    <s v="DS004_20260710_I26"/>
    <s v="DS004"/>
    <d v="2026-07-10T00:00:00"/>
    <n v="26"/>
    <s v="Lunch"/>
    <n v="101"/>
    <n v="10"/>
    <n v="0"/>
    <n v="0"/>
    <n v="10"/>
    <n v="0"/>
    <n v="0"/>
    <s v=""/>
    <s v=""/>
    <s v="P_DS004_023|P_DS004_029|P_DS004_032|P_DS004_035|P_DS004_002|P_DS004_008|P_DS004_011|P_DS004_014|P_DS004_017|P_DS004_020"/>
    <n v="10.1"/>
    <n v="0"/>
    <n v="0"/>
    <n v="0"/>
    <n v="38"/>
    <n v="101"/>
    <n v="521"/>
    <n v="122864.11"/>
    <n v="5.1584158415841586"/>
    <n v="1216.4763366336633"/>
    <n v="16.03960396039604"/>
    <n v="11.416741456270628"/>
    <n v="1"/>
    <n v="1.1801792079208109E-3"/>
    <n v="1.0303783828382832E-3"/>
    <n v="1.3535374099938589"/>
    <n v="0.64174917491749173"/>
    <n v="0.90617510544554458"/>
    <n v="1.5225167636963697"/>
    <n v="6.9375116858085812"/>
    <n v="3535"/>
    <n v="37"/>
    <n v="5"/>
    <n v="5"/>
    <n v="4"/>
    <n v="1"/>
    <n v="0"/>
    <n v="0"/>
    <n v="1252.4100000000001"/>
    <s v="Rider Supply / Availability"/>
    <n v="1"/>
    <n v="137.03764216666667"/>
    <n v="873.44418759999996"/>
    <n v="37"/>
    <n v="9.9009900990099011E-3"/>
    <n v="4.9504950495049507E-2"/>
    <n v="35"/>
    <n v="0.45679214055555556"/>
    <n v="0.78688665549549541"/>
    <n v="42"/>
    <n v="-5"/>
    <n v="7"/>
    <n v="3"/>
    <s v="Review rider roster against workload"/>
    <x v="3"/>
    <s v="Hyderabad"/>
    <s v="Large"/>
    <n v="2200"/>
    <n v="3.2"/>
    <d v="1899-12-30T12:30:00"/>
    <d v="1899-12-30T13:00:00"/>
    <x v="12"/>
    <b v="1"/>
  </r>
  <r>
    <s v="DS004_20260710_I27"/>
    <s v="DS004"/>
    <d v="2026-07-10T00:00:00"/>
    <n v="27"/>
    <s v="Lunch"/>
    <n v="84"/>
    <n v="10"/>
    <n v="0"/>
    <n v="0"/>
    <n v="10"/>
    <n v="0"/>
    <n v="0"/>
    <s v=""/>
    <s v=""/>
    <s v="P_DS004_029|P_DS004_032|P_DS004_035|P_DS004_002|P_DS004_008|P_DS004_011|P_DS004_014|P_DS004_017|P_DS004_020|P_DS004_023"/>
    <n v="8.4"/>
    <n v="0"/>
    <n v="0"/>
    <n v="0"/>
    <n v="38"/>
    <n v="84"/>
    <n v="407"/>
    <n v="97036.01"/>
    <n v="4.8452380952380949"/>
    <n v="1155.1905952380953"/>
    <n v="14.988095238095237"/>
    <n v="11.724953866468255"/>
    <n v="5"/>
    <n v="7.0007401984126999E-2"/>
    <n v="0"/>
    <n v="1.2655251996656738"/>
    <n v="0.63531746031746028"/>
    <n v="8.3161623015873022E-3"/>
    <n v="2.1642243692460319"/>
    <n v="6.7686169878968254"/>
    <n v="2940"/>
    <n v="37"/>
    <n v="1"/>
    <n v="1"/>
    <n v="1"/>
    <n v="0"/>
    <n v="0"/>
    <n v="0"/>
    <n v="191.05"/>
    <s v="Rider Supply / Availability"/>
    <n v="4"/>
    <n v="106.74017261666667"/>
    <n v="1025.8989292666668"/>
    <n v="37"/>
    <n v="5.9523809523809521E-2"/>
    <n v="1.1904761904761904E-2"/>
    <n v="35"/>
    <n v="0.35580057538888887"/>
    <n v="0.92423326960960972"/>
    <n v="49"/>
    <n v="-12"/>
    <n v="6"/>
    <n v="4"/>
    <s v="Review rider roster against workload"/>
    <x v="3"/>
    <s v="Hyderabad"/>
    <s v="Large"/>
    <n v="2200"/>
    <n v="3.2"/>
    <d v="1899-12-30T13:00:00"/>
    <d v="1899-12-30T13:30:00"/>
    <x v="13"/>
    <b v="1"/>
  </r>
  <r>
    <s v="DS004_20260710_I28"/>
    <s v="DS004"/>
    <d v="2026-07-10T00:00:00"/>
    <n v="28"/>
    <s v="Lunch"/>
    <n v="79"/>
    <n v="10"/>
    <n v="0"/>
    <n v="0"/>
    <n v="10"/>
    <n v="0"/>
    <n v="0"/>
    <s v=""/>
    <s v=""/>
    <s v="P_DS004_032|P_DS004_035|P_DS004_002|P_DS004_008|P_DS004_011|P_DS004_014|P_DS004_017|P_DS004_020|P_DS004_023|P_DS004_029"/>
    <n v="7.9"/>
    <n v="0"/>
    <n v="0"/>
    <n v="0"/>
    <n v="38"/>
    <n v="79"/>
    <n v="434"/>
    <n v="94609.8"/>
    <n v="5.4936708860759493"/>
    <n v="1197.5924050632912"/>
    <n v="14.79746835443038"/>
    <n v="10.060279619409283"/>
    <n v="0"/>
    <n v="0"/>
    <n v="0"/>
    <n v="1.4307232007341446"/>
    <n v="0.65295358649789037"/>
    <n v="1.7033569635021095"/>
    <n v="1.6868231012658226E-2"/>
    <n v="7.0230257392405058"/>
    <n v="2765"/>
    <n v="37"/>
    <n v="2"/>
    <n v="2"/>
    <n v="0"/>
    <n v="1"/>
    <n v="1"/>
    <n v="0"/>
    <n v="649.31999999999994"/>
    <s v="No SLA Breach"/>
    <n v="0"/>
    <n v="109.97690765"/>
    <n v="859.86312161666672"/>
    <n v="37"/>
    <n v="0"/>
    <n v="2.5316455696202531E-2"/>
    <n v="35"/>
    <n v="0.36658969216666665"/>
    <n v="0.77465146091591597"/>
    <n v="41"/>
    <n v="-4"/>
    <n v="6"/>
    <n v="4"/>
    <s v="Review rider roster against workload"/>
    <x v="3"/>
    <s v="Hyderabad"/>
    <s v="Large"/>
    <n v="2200"/>
    <n v="3.2"/>
    <d v="1899-12-30T13:30:00"/>
    <d v="1899-12-30T14:00:00"/>
    <x v="13"/>
    <b v="1"/>
  </r>
  <r>
    <s v="DS004_20260710_I29"/>
    <s v="DS004"/>
    <d v="2026-07-10T00:00:00"/>
    <n v="29"/>
    <s v="Lunch"/>
    <n v="78"/>
    <n v="10"/>
    <n v="0"/>
    <n v="0"/>
    <n v="10"/>
    <n v="0"/>
    <n v="0"/>
    <s v=""/>
    <s v=""/>
    <s v="P_DS004_035|P_DS004_002|P_DS004_008|P_DS004_011|P_DS004_014|P_DS004_017|P_DS004_020|P_DS004_023|P_DS004_029|P_DS004_032"/>
    <n v="7.8"/>
    <n v="0"/>
    <n v="0"/>
    <n v="0"/>
    <n v="38"/>
    <n v="78"/>
    <n v="396"/>
    <n v="90380.05"/>
    <n v="5.0769230769230766"/>
    <n v="1158.7185897435897"/>
    <n v="13.115384615384615"/>
    <n v="9.8178109948717953"/>
    <n v="0"/>
    <n v="0"/>
    <n v="0"/>
    <n v="1.3250188054261089"/>
    <n v="0.68568376068376069"/>
    <n v="1.8238454854700854"/>
    <n v="0"/>
    <n v="6.9479203948717947"/>
    <n v="2340"/>
    <n v="37"/>
    <n v="2"/>
    <n v="2"/>
    <n v="1"/>
    <n v="0"/>
    <n v="1"/>
    <n v="0"/>
    <n v="675.76"/>
    <s v="No SLA Breach"/>
    <n v="0"/>
    <n v="104.12290613333333"/>
    <n v="878.88939249999999"/>
    <n v="37"/>
    <n v="0"/>
    <n v="2.564102564102564E-2"/>
    <n v="30"/>
    <n v="0.34707635377777779"/>
    <n v="0.79179224549549543"/>
    <n v="42"/>
    <n v="-5"/>
    <n v="5"/>
    <n v="5"/>
    <s v="Review rider roster against workload"/>
    <x v="3"/>
    <s v="Hyderabad"/>
    <s v="Large"/>
    <n v="2200"/>
    <n v="3.2"/>
    <d v="1899-12-30T14:00:00"/>
    <d v="1899-12-30T14:30:00"/>
    <x v="14"/>
    <b v="0"/>
  </r>
  <r>
    <s v="DS004_20260710_I30"/>
    <s v="DS004"/>
    <d v="2026-07-10T00:00:00"/>
    <n v="30"/>
    <s v="Lunch"/>
    <n v="56"/>
    <n v="10"/>
    <n v="0"/>
    <n v="0"/>
    <n v="10"/>
    <n v="0"/>
    <n v="0"/>
    <s v=""/>
    <s v=""/>
    <s v="P_DS004_002|P_DS004_008|P_DS004_011|P_DS004_014|P_DS004_017|P_DS004_020|P_DS004_023|P_DS004_029|P_DS004_032|P_DS004_035"/>
    <n v="5.6"/>
    <n v="0"/>
    <n v="0"/>
    <n v="0"/>
    <n v="38"/>
    <n v="56"/>
    <n v="290"/>
    <n v="62111.68"/>
    <n v="5.1785714285714288"/>
    <n v="1109.1371428571429"/>
    <n v="11.857142857142858"/>
    <n v="9.8187599306547622"/>
    <n v="5"/>
    <n v="5.7031120535714318E-2"/>
    <n v="0"/>
    <n v="1.3282420164274582"/>
    <n v="0.6154761904761904"/>
    <n v="1.9437181997023809"/>
    <n v="0"/>
    <n v="6.9934941053571427"/>
    <n v="1680"/>
    <n v="37"/>
    <n v="1"/>
    <n v="1"/>
    <n v="0"/>
    <n v="0"/>
    <n v="0"/>
    <n v="1"/>
    <n v="150"/>
    <s v="Store Not Ready for Rider"/>
    <n v="4"/>
    <n v="74.580902083333328"/>
    <n v="651.15785864999998"/>
    <n v="37"/>
    <n v="8.9285714285714288E-2"/>
    <n v="1.7857142857142856E-2"/>
    <n v="30"/>
    <n v="0.24860300694444443"/>
    <n v="0.58662870148648649"/>
    <n v="32"/>
    <n v="5"/>
    <n v="4"/>
    <n v="6"/>
    <s v="Monitor - no immediate intervention"/>
    <x v="3"/>
    <s v="Hyderabad"/>
    <s v="Large"/>
    <n v="2200"/>
    <n v="3.2"/>
    <d v="1899-12-30T14:30:00"/>
    <d v="1899-12-30T15:00:00"/>
    <x v="14"/>
    <b v="0"/>
  </r>
  <r>
    <s v="DS004_20260710_I31"/>
    <s v="DS004"/>
    <d v="2026-07-10T00:00:00"/>
    <n v="31"/>
    <s v="Afternoon"/>
    <n v="54"/>
    <n v="10"/>
    <n v="0"/>
    <n v="2"/>
    <n v="8"/>
    <n v="0"/>
    <n v="1"/>
    <s v=""/>
    <s v="P_DS004_008|P_DS004_011"/>
    <s v="P_DS004_014|P_DS004_017|P_DS004_020|P_DS004_023|P_DS004_029|P_DS004_032|P_DS004_035|P_DS004_002"/>
    <n v="6.75"/>
    <n v="0"/>
    <n v="0"/>
    <n v="1"/>
    <n v="37"/>
    <n v="54"/>
    <n v="309"/>
    <n v="69755.209999999992"/>
    <n v="5.7222222222222223"/>
    <n v="1291.763148148148"/>
    <n v="11.87037037037037"/>
    <n v="9.7202440512345678"/>
    <n v="4"/>
    <n v="1.608868117283949E-2"/>
    <n v="0"/>
    <n v="1.4524142855241473"/>
    <n v="0.62561728395061722"/>
    <n v="2.0780315611111111"/>
    <n v="0"/>
    <n v="6.6715334697530864"/>
    <n v="1620"/>
    <n v="37"/>
    <n v="4"/>
    <n v="4"/>
    <n v="0"/>
    <n v="1"/>
    <n v="3"/>
    <n v="0"/>
    <n v="665.24"/>
    <s v="Store Not Ready for Rider"/>
    <n v="4"/>
    <n v="80.539405566666659"/>
    <n v="604.55925190000005"/>
    <n v="32"/>
    <n v="7.407407407407407E-2"/>
    <n v="7.407407407407407E-2"/>
    <n v="30"/>
    <n v="0.33558085652777775"/>
    <n v="0.54464797468468473"/>
    <n v="29"/>
    <n v="8"/>
    <n v="4"/>
    <n v="4"/>
    <s v="Investigate inventory and order-quality process"/>
    <x v="3"/>
    <s v="Hyderabad"/>
    <s v="Large"/>
    <n v="2200"/>
    <n v="3.2"/>
    <d v="1899-12-30T15:00:00"/>
    <d v="1899-12-30T15:30:00"/>
    <x v="15"/>
    <b v="0"/>
  </r>
  <r>
    <s v="DS004_20260710_I32"/>
    <s v="DS004"/>
    <d v="2026-07-10T00:00:00"/>
    <n v="32"/>
    <s v="Afternoon"/>
    <n v="51"/>
    <n v="10"/>
    <n v="0"/>
    <n v="2"/>
    <n v="8"/>
    <n v="0"/>
    <n v="1"/>
    <s v=""/>
    <s v="P_DS004_011|P_DS004_014"/>
    <s v="P_DS004_017|P_DS004_020|P_DS004_023|P_DS004_029|P_DS004_032|P_DS004_035|P_DS004_002|P_DS004_008"/>
    <n v="6.375"/>
    <n v="0"/>
    <n v="0"/>
    <n v="1"/>
    <n v="36"/>
    <n v="51"/>
    <n v="245"/>
    <n v="53758.559999999998"/>
    <n v="4.8039215686274508"/>
    <n v="1054.0894117647058"/>
    <n v="12.03921568627451"/>
    <n v="10.107673058823529"/>
    <n v="1"/>
    <n v="5.1573006535947782E-3"/>
    <n v="0"/>
    <n v="1.2711819160011781"/>
    <n v="0.65032679738562083"/>
    <n v="1.9215087052287581"/>
    <n v="0"/>
    <n v="7.2773408160130728"/>
    <n v="1530"/>
    <n v="37"/>
    <n v="6"/>
    <n v="6"/>
    <n v="3"/>
    <n v="1"/>
    <n v="2"/>
    <n v="0"/>
    <n v="994.76"/>
    <s v="Store Not Ready for Rider"/>
    <n v="1"/>
    <n v="64.25856246666666"/>
    <n v="564.99398221666661"/>
    <n v="27"/>
    <n v="1.9607843137254902E-2"/>
    <n v="0.11764705882352941"/>
    <n v="30"/>
    <n v="0.26774401027777778"/>
    <n v="0.50900358758258257"/>
    <n v="27"/>
    <n v="10"/>
    <n v="4"/>
    <n v="4"/>
    <s v="Investigate inventory and order-quality process"/>
    <x v="3"/>
    <s v="Hyderabad"/>
    <s v="Large"/>
    <n v="2200"/>
    <n v="3.2"/>
    <d v="1899-12-30T15:30:00"/>
    <d v="1899-12-30T16:00:00"/>
    <x v="15"/>
    <b v="0"/>
  </r>
  <r>
    <s v="DS004_20260710_I33"/>
    <s v="DS004"/>
    <d v="2026-07-10T00:00:00"/>
    <n v="33"/>
    <s v="Afternoon"/>
    <n v="26"/>
    <n v="18"/>
    <n v="0"/>
    <n v="2"/>
    <n v="16"/>
    <n v="0"/>
    <n v="1"/>
    <s v=""/>
    <s v="P_DS004_030|P_DS004_032"/>
    <s v="P_DS004_035|P_DS004_002|P_DS004_003|P_DS004_006|P_DS004_008|P_DS004_011|P_DS004_014|P_DS004_015|P_DS004_017|P_DS004_018|P_DS004_020|P_DS004_021|P_DS004_023|P_DS004_024|P_DS004_027|P_DS004_029"/>
    <n v="1.625"/>
    <n v="0"/>
    <n v="0"/>
    <n v="1"/>
    <n v="35"/>
    <n v="26"/>
    <n v="134"/>
    <n v="28286.61"/>
    <n v="5.1538461538461542"/>
    <n v="1087.9465384615385"/>
    <n v="11"/>
    <n v="9.5914919750000003"/>
    <n v="6"/>
    <n v="0.19539376730769226"/>
    <n v="0"/>
    <n v="1.2694993082729313"/>
    <n v="0.56153846153846154"/>
    <n v="1.8310377615384614"/>
    <n v="0"/>
    <n v="6.7931465115384615"/>
    <n v="780"/>
    <n v="75"/>
    <n v="1"/>
    <n v="1"/>
    <n v="1"/>
    <n v="0"/>
    <n v="0"/>
    <n v="0"/>
    <n v="181.45"/>
    <s v="Store Not Ready for Rider"/>
    <n v="4"/>
    <n v="34.399818883333332"/>
    <n v="376.60842181666669"/>
    <n v="31"/>
    <n v="0.23076923076923078"/>
    <n v="3.8461538461538464E-2"/>
    <n v="30"/>
    <n v="7.1666289340277772E-2"/>
    <n v="0.16738152080740742"/>
    <n v="18"/>
    <n v="57"/>
    <n v="2"/>
    <n v="14"/>
    <s v="Protect or increase picker capacity"/>
    <x v="3"/>
    <s v="Hyderabad"/>
    <s v="Large"/>
    <n v="2200"/>
    <n v="3.2"/>
    <d v="1899-12-30T16:00:00"/>
    <d v="1899-12-30T16:30:00"/>
    <x v="16"/>
    <b v="0"/>
  </r>
  <r>
    <s v="DS004_20260710_I34"/>
    <s v="DS004"/>
    <d v="2026-07-10T00:00:00"/>
    <n v="34"/>
    <s v="Afternoon"/>
    <n v="50"/>
    <n v="18"/>
    <n v="0"/>
    <n v="2"/>
    <n v="16"/>
    <n v="0"/>
    <n v="1"/>
    <s v=""/>
    <s v="P_DS004_032|P_DS004_035"/>
    <s v="P_DS004_002|P_DS004_003|P_DS004_006|P_DS004_008|P_DS004_011|P_DS004_014|P_DS004_015|P_DS004_017|P_DS004_018|P_DS004_020|P_DS004_021|P_DS004_023|P_DS004_024|P_DS004_027|P_DS004_029|P_DS004_030"/>
    <n v="3.125"/>
    <n v="0"/>
    <n v="0"/>
    <n v="1"/>
    <n v="34"/>
    <n v="50"/>
    <n v="230"/>
    <n v="51701.19"/>
    <n v="4.5999999999999996"/>
    <n v="1034.0237999999999"/>
    <n v="10.94"/>
    <n v="9.4448003753333332"/>
    <n v="10"/>
    <n v="0.16813609766666671"/>
    <n v="0"/>
    <n v="1.199672413422834"/>
    <n v="0.63533333333333331"/>
    <n v="1.8350057386666665"/>
    <n v="0"/>
    <n v="6.6574612956666668"/>
    <n v="1500"/>
    <n v="76"/>
    <n v="1"/>
    <n v="1"/>
    <n v="1"/>
    <n v="0"/>
    <n v="0"/>
    <n v="0"/>
    <n v="106.65"/>
    <s v="Store Not Ready for Rider"/>
    <n v="9"/>
    <n v="59.3941053"/>
    <n v="395.23178339999998"/>
    <n v="29"/>
    <n v="0.2"/>
    <n v="0.02"/>
    <n v="30"/>
    <n v="0.123737719375"/>
    <n v="0.17334727342105263"/>
    <n v="19"/>
    <n v="57"/>
    <n v="3"/>
    <n v="13"/>
    <s v="Protect or increase picker capacity"/>
    <x v="3"/>
    <s v="Hyderabad"/>
    <s v="Large"/>
    <n v="2200"/>
    <n v="3.2"/>
    <d v="1899-12-30T16:30:00"/>
    <d v="1899-12-30T17:00:00"/>
    <x v="16"/>
    <b v="0"/>
  </r>
  <r>
    <s v="DS004_20260710_I35"/>
    <s v="DS004"/>
    <d v="2026-07-10T00:00:00"/>
    <n v="35"/>
    <s v="Afternoon"/>
    <n v="63"/>
    <n v="8"/>
    <n v="0"/>
    <n v="2"/>
    <n v="6"/>
    <n v="0"/>
    <n v="1"/>
    <s v=""/>
    <s v="P_DS004_018|P_DS004_021"/>
    <s v="P_DS004_024|P_DS004_027|P_DS004_030|P_DS004_003|P_DS004_006|P_DS004_015"/>
    <n v="10.5"/>
    <n v="0"/>
    <n v="0"/>
    <n v="1"/>
    <n v="33"/>
    <n v="63"/>
    <n v="302"/>
    <n v="67431.290000000008"/>
    <n v="4.7936507936507935"/>
    <n v="1070.3379365079365"/>
    <n v="12.095238095238095"/>
    <n v="9.8024486251322749"/>
    <n v="3"/>
    <n v="1.8003157142857135E-2"/>
    <n v="1.1392421164021165E-2"/>
    <n v="1.2536993489523347"/>
    <n v="0.68333333333333324"/>
    <n v="1.9484250949735449"/>
    <n v="0"/>
    <n v="6.8701610867724865"/>
    <n v="1890"/>
    <n v="40"/>
    <n v="1"/>
    <n v="1"/>
    <n v="1"/>
    <n v="0"/>
    <n v="0"/>
    <n v="0"/>
    <n v="277.44"/>
    <s v="Last-Mile Travel"/>
    <n v="2"/>
    <n v="79.572573399999996"/>
    <n v="658.21076613333332"/>
    <n v="46"/>
    <n v="4.7619047619047616E-2"/>
    <n v="1.5873015873015872E-2"/>
    <n v="30"/>
    <n v="0.44206985222222223"/>
    <n v="0.5485089717777778"/>
    <n v="32"/>
    <n v="8"/>
    <n v="4"/>
    <n v="2"/>
    <s v="Monitor - no immediate intervention"/>
    <x v="3"/>
    <s v="Hyderabad"/>
    <s v="Large"/>
    <n v="2200"/>
    <n v="3.2"/>
    <d v="1899-12-30T17:00:00"/>
    <d v="1899-12-30T17:30:00"/>
    <x v="17"/>
    <b v="0"/>
  </r>
  <r>
    <s v="DS004_20260710_I36"/>
    <s v="DS004"/>
    <d v="2026-07-10T00:00:00"/>
    <n v="36"/>
    <s v="Afternoon"/>
    <n v="40"/>
    <n v="8"/>
    <n v="0"/>
    <n v="2"/>
    <n v="6"/>
    <n v="0"/>
    <n v="1"/>
    <s v=""/>
    <s v="P_DS004_021|P_DS004_024"/>
    <s v="P_DS004_027|P_DS004_030|P_DS004_003|P_DS004_006|P_DS004_015|P_DS004_018"/>
    <n v="6.666666666666667"/>
    <n v="0"/>
    <n v="0"/>
    <n v="1"/>
    <n v="32"/>
    <n v="40"/>
    <n v="222"/>
    <n v="54171.229999999996"/>
    <n v="5.55"/>
    <n v="1354.2807499999999"/>
    <n v="11.025"/>
    <n v="9.5898952474999994"/>
    <n v="3"/>
    <n v="4.3224964583333317E-2"/>
    <n v="0"/>
    <n v="1.3729861060848341"/>
    <n v="0.57916666666666672"/>
    <n v="1.9521527649999999"/>
    <n v="0"/>
    <n v="6.7381591416666664"/>
    <n v="1200"/>
    <n v="40"/>
    <n v="1"/>
    <n v="1"/>
    <n v="1"/>
    <n v="0"/>
    <n v="0"/>
    <n v="0"/>
    <n v="1152.68"/>
    <s v="Last-Mile Travel"/>
    <n v="2"/>
    <n v="49.053008233333337"/>
    <n v="437.73509026666665"/>
    <n v="32"/>
    <n v="7.4999999999999997E-2"/>
    <n v="2.5000000000000001E-2"/>
    <n v="30"/>
    <n v="0.27251671240740744"/>
    <n v="0.36477924188888888"/>
    <n v="21"/>
    <n v="19"/>
    <n v="3"/>
    <n v="3"/>
    <s v="Monitor - no immediate intervention"/>
    <x v="3"/>
    <s v="Hyderabad"/>
    <s v="Large"/>
    <n v="2200"/>
    <n v="3.2"/>
    <d v="1899-12-30T17:30:00"/>
    <d v="1899-12-30T18:00:00"/>
    <x v="17"/>
    <b v="0"/>
  </r>
  <r>
    <s v="DS004_20260710_I37"/>
    <s v="DS004"/>
    <d v="2026-07-10T00:00:00"/>
    <n v="37"/>
    <s v="Evening"/>
    <n v="81"/>
    <n v="11"/>
    <n v="0"/>
    <n v="0"/>
    <n v="11"/>
    <n v="0"/>
    <n v="0"/>
    <s v=""/>
    <s v=""/>
    <s v="P_DS004_021|P_DS004_024|P_DS004_027|P_DS004_030|P_DS004_005|P_DS004_026|P_DS004_019|P_DS004_003|P_DS004_006|P_DS004_015|P_DS004_018"/>
    <n v="7.3636363636363633"/>
    <n v="0"/>
    <n v="0"/>
    <n v="0"/>
    <n v="32"/>
    <n v="81"/>
    <n v="379"/>
    <n v="88574.48"/>
    <n v="4.6790123456790127"/>
    <n v="1093.512098765432"/>
    <n v="14.604938271604938"/>
    <n v="9.7020316732510281"/>
    <n v="0"/>
    <n v="0"/>
    <n v="0"/>
    <n v="1.1861593359442157"/>
    <n v="0.60905349794238683"/>
    <n v="1.6730790246913583"/>
    <n v="0"/>
    <n v="6.9922097855967067"/>
    <n v="2835"/>
    <n v="40"/>
    <n v="0"/>
    <n v="0"/>
    <n v="0"/>
    <n v="0"/>
    <n v="0"/>
    <n v="0"/>
    <n v="0"/>
    <s v="No SLA Breach"/>
    <n v="0"/>
    <n v="95.821298900000002"/>
    <n v="784.77821143333335"/>
    <n v="40"/>
    <n v="0"/>
    <n v="0"/>
    <n v="35"/>
    <n v="0.29036757242424244"/>
    <n v="0.65398184286111116"/>
    <n v="38"/>
    <n v="2"/>
    <n v="5"/>
    <n v="6"/>
    <s v="Monitor - no immediate intervention"/>
    <x v="3"/>
    <s v="Hyderabad"/>
    <s v="Large"/>
    <n v="2200"/>
    <n v="3.2"/>
    <d v="1899-12-30T18:00:00"/>
    <d v="1899-12-30T18:30:00"/>
    <x v="18"/>
    <b v="1"/>
  </r>
  <r>
    <s v="DS004_20260710_I38"/>
    <s v="DS004"/>
    <d v="2026-07-10T00:00:00"/>
    <n v="38"/>
    <s v="Evening"/>
    <n v="114"/>
    <n v="11"/>
    <n v="0"/>
    <n v="0"/>
    <n v="11"/>
    <n v="0"/>
    <n v="0"/>
    <s v=""/>
    <s v=""/>
    <s v="P_DS004_024|P_DS004_027|P_DS004_030|P_DS004_005|P_DS004_026|P_DS004_019|P_DS004_003|P_DS004_006|P_DS004_015|P_DS004_018|P_DS004_021"/>
    <n v="10.363636363636363"/>
    <n v="0"/>
    <n v="0"/>
    <n v="0"/>
    <n v="32"/>
    <n v="114"/>
    <n v="583"/>
    <n v="139394.15"/>
    <n v="5.1140350877192979"/>
    <n v="1222.7557017543859"/>
    <n v="16.5"/>
    <n v="13.705672022807017"/>
    <n v="11"/>
    <n v="0.12990217631578951"/>
    <n v="0"/>
    <n v="1.3105167016981234"/>
    <n v="0.64780701754385961"/>
    <n v="0.32527810014619885"/>
    <n v="3.4491816698830409"/>
    <n v="7.3515291998538013"/>
    <n v="3990"/>
    <n v="40"/>
    <n v="2"/>
    <n v="2"/>
    <n v="1"/>
    <n v="1"/>
    <n v="0"/>
    <n v="0"/>
    <n v="381.07"/>
    <s v="Rider Supply / Availability"/>
    <n v="11"/>
    <n v="153.45516833333332"/>
    <n v="1051.3053673666666"/>
    <n v="40"/>
    <n v="9.6491228070175433E-2"/>
    <n v="1.7543859649122806E-2"/>
    <n v="35"/>
    <n v="0.46501566161616159"/>
    <n v="0.87608780613888881"/>
    <n v="51"/>
    <n v="-11"/>
    <n v="8"/>
    <n v="3"/>
    <s v="Review rider roster against workload"/>
    <x v="3"/>
    <s v="Hyderabad"/>
    <s v="Large"/>
    <n v="2200"/>
    <n v="3.2"/>
    <d v="1899-12-30T18:30:00"/>
    <d v="1899-12-30T19:00:00"/>
    <x v="18"/>
    <b v="1"/>
  </r>
  <r>
    <s v="DS004_20260710_I39"/>
    <s v="DS004"/>
    <d v="2026-07-10T00:00:00"/>
    <n v="39"/>
    <s v="Evening"/>
    <n v="144"/>
    <n v="11"/>
    <n v="0"/>
    <n v="0"/>
    <n v="11"/>
    <n v="0"/>
    <n v="0"/>
    <s v=""/>
    <s v=""/>
    <s v="P_DS004_027|P_DS004_030|P_DS004_005|P_DS004_026|P_DS004_019|P_DS004_003|P_DS004_006|P_DS004_015|P_DS004_018|P_DS004_021|P_DS004_024"/>
    <n v="13.090909090909092"/>
    <n v="0"/>
    <n v="0"/>
    <n v="0"/>
    <n v="32"/>
    <n v="144"/>
    <n v="727"/>
    <n v="171449.92"/>
    <n v="5.0486111111111107"/>
    <n v="1190.6244444444446"/>
    <n v="17.847222222222221"/>
    <n v="20.359394474421297"/>
    <n v="102"/>
    <n v="3.0594526430555558"/>
    <n v="0"/>
    <n v="1.3174787637008643"/>
    <n v="0.61712962962962958"/>
    <n v="0"/>
    <n v="10.46655922511574"/>
    <n v="7.0335740707175924"/>
    <n v="5040"/>
    <n v="40"/>
    <n v="4"/>
    <n v="4"/>
    <n v="0"/>
    <n v="2"/>
    <n v="2"/>
    <n v="0"/>
    <n v="1862.43"/>
    <s v="Rider Supply / Availability"/>
    <n v="102"/>
    <n v="182.68309289999999"/>
    <n v="1105.5678528833332"/>
    <n v="40"/>
    <n v="0.70833333333333337"/>
    <n v="2.7777777777777776E-2"/>
    <n v="35"/>
    <n v="0.55358512999999998"/>
    <n v="0.92130654406944434"/>
    <n v="53"/>
    <n v="-13"/>
    <n v="9"/>
    <n v="2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10_I40"/>
    <s v="DS004"/>
    <d v="2026-07-10T00:00:00"/>
    <n v="40"/>
    <s v="Evening"/>
    <n v="142"/>
    <n v="11"/>
    <n v="0"/>
    <n v="0"/>
    <n v="11"/>
    <n v="0"/>
    <n v="0"/>
    <s v=""/>
    <s v=""/>
    <s v="P_DS004_030|P_DS004_005|P_DS004_026|P_DS004_019|P_DS004_003|P_DS004_006|P_DS004_015|P_DS004_018|P_DS004_021|P_DS004_024|P_DS004_027"/>
    <n v="12.909090909090908"/>
    <n v="0"/>
    <n v="0"/>
    <n v="0"/>
    <n v="32"/>
    <n v="142"/>
    <n v="708"/>
    <n v="164239.45000000001"/>
    <n v="4.9859154929577461"/>
    <n v="1156.6158450704227"/>
    <n v="17.577464788732396"/>
    <n v="32.390237318075116"/>
    <n v="142"/>
    <n v="14.812772529342725"/>
    <n v="5.0629075821596238E-2"/>
    <n v="1.2821220625652445"/>
    <n v="0.60821596244131448"/>
    <n v="0"/>
    <n v="22.597771805985914"/>
    <n v="6.9157002786384973"/>
    <n v="4970"/>
    <n v="40"/>
    <n v="5"/>
    <n v="5"/>
    <n v="3"/>
    <n v="2"/>
    <n v="0"/>
    <n v="0"/>
    <n v="2495.67"/>
    <s v="Rider Supply / Availability"/>
    <n v="142"/>
    <n v="186.67708918333332"/>
    <n v="1103.7736636333334"/>
    <n v="40"/>
    <n v="1"/>
    <n v="3.5211267605633804E-2"/>
    <n v="35"/>
    <n v="0.56568814904040399"/>
    <n v="0.91981138636111115"/>
    <n v="53"/>
    <n v="-13"/>
    <n v="9"/>
    <n v="2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10_I41"/>
    <s v="DS004"/>
    <d v="2026-07-10T00:00:00"/>
    <n v="41"/>
    <s v="Evening"/>
    <n v="135"/>
    <n v="11"/>
    <n v="0"/>
    <n v="0"/>
    <n v="11"/>
    <n v="0"/>
    <n v="0"/>
    <s v=""/>
    <s v=""/>
    <s v="P_DS004_005|P_DS004_026|P_DS004_019|P_DS004_003|P_DS004_006|P_DS004_015|P_DS004_018|P_DS004_021|P_DS004_024|P_DS004_027|P_DS004_030"/>
    <n v="12.272727272727272"/>
    <n v="0"/>
    <n v="0"/>
    <n v="0"/>
    <n v="32"/>
    <n v="135"/>
    <n v="675"/>
    <n v="160080.56"/>
    <n v="5"/>
    <n v="1185.7819259259259"/>
    <n v="17.274074074074075"/>
    <n v="42.068641677901233"/>
    <n v="135"/>
    <n v="24.794567603827161"/>
    <n v="1.6206197530864192E-3"/>
    <n v="1.3053573157375931"/>
    <n v="0.6250617283950618"/>
    <n v="0"/>
    <n v="32.442260136049377"/>
    <n v="6.8471813767901235"/>
    <n v="4725"/>
    <n v="40"/>
    <n v="5"/>
    <n v="5"/>
    <n v="3"/>
    <n v="1"/>
    <n v="1"/>
    <n v="0"/>
    <n v="1830.58"/>
    <s v="Rider Supply / Availability"/>
    <n v="135"/>
    <n v="177.99034265"/>
    <n v="1106.8929992833332"/>
    <n v="40"/>
    <n v="1"/>
    <n v="3.7037037037037035E-2"/>
    <n v="35"/>
    <n v="0.53936467469696969"/>
    <n v="0.92241083273611102"/>
    <n v="53"/>
    <n v="-13"/>
    <n v="9"/>
    <n v="2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10_I42"/>
    <s v="DS004"/>
    <d v="2026-07-10T00:00:00"/>
    <n v="42"/>
    <s v="Evening"/>
    <n v="146"/>
    <n v="11"/>
    <n v="0"/>
    <n v="0"/>
    <n v="11"/>
    <n v="0"/>
    <n v="0"/>
    <s v=""/>
    <s v=""/>
    <s v="P_DS004_026|P_DS004_019|P_DS004_003|P_DS004_006|P_DS004_015|P_DS004_018|P_DS004_021|P_DS004_024|P_DS004_027|P_DS004_030|P_DS004_005"/>
    <n v="13.272727272727272"/>
    <n v="0"/>
    <n v="0"/>
    <n v="0"/>
    <n v="32"/>
    <n v="146"/>
    <n v="752"/>
    <n v="169892.01"/>
    <n v="5.1506849315068495"/>
    <n v="1163.6439041095891"/>
    <n v="17.719178082191782"/>
    <n v="50.804559158561645"/>
    <n v="146"/>
    <n v="33.085381076369863"/>
    <n v="6.379138869863013E-2"/>
    <n v="1.3250592479609427"/>
    <n v="0.670433789954338"/>
    <n v="0"/>
    <n v="41.169738727625571"/>
    <n v="6.6872939857305935"/>
    <n v="5110"/>
    <n v="40"/>
    <n v="5"/>
    <n v="5"/>
    <n v="1"/>
    <n v="1"/>
    <n v="3"/>
    <n v="0"/>
    <n v="2065.9899999999998"/>
    <s v="Rider Supply / Availability"/>
    <n v="146"/>
    <n v="188.96361248333332"/>
    <n v="1113.6395342333333"/>
    <n v="40"/>
    <n v="1"/>
    <n v="3.4246575342465752E-2"/>
    <n v="35"/>
    <n v="0.57261700752525246"/>
    <n v="0.92803294519444435"/>
    <n v="54"/>
    <n v="-14"/>
    <n v="9"/>
    <n v="2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10_I43"/>
    <s v="DS004"/>
    <d v="2026-07-10T00:00:00"/>
    <n v="43"/>
    <s v="Evening"/>
    <n v="132"/>
    <n v="11"/>
    <n v="0"/>
    <n v="0"/>
    <n v="11"/>
    <n v="0"/>
    <n v="0"/>
    <s v=""/>
    <s v=""/>
    <s v="P_DS004_019|P_DS004_003|P_DS004_006|P_DS004_015|P_DS004_018|P_DS004_021|P_DS004_024|P_DS004_027|P_DS004_030|P_DS004_005|P_DS004_026"/>
    <n v="12"/>
    <n v="0"/>
    <n v="0"/>
    <n v="0"/>
    <n v="32"/>
    <n v="132"/>
    <n v="598"/>
    <n v="132420.35"/>
    <n v="4.5303030303030303"/>
    <n v="1003.1844696969697"/>
    <n v="17"/>
    <n v="60.259864803409094"/>
    <n v="132"/>
    <n v="43.259864803409094"/>
    <n v="5.1978790404040394E-3"/>
    <n v="1.1525225426765999"/>
    <n v="0.63484848484848477"/>
    <n v="0"/>
    <n v="50.571722379545456"/>
    <n v="7.0026442160353533"/>
    <n v="4620"/>
    <n v="40"/>
    <n v="3"/>
    <n v="3"/>
    <n v="1"/>
    <n v="1"/>
    <n v="1"/>
    <n v="0"/>
    <n v="1411.24"/>
    <s v="Rider Supply / Availability"/>
    <n v="132"/>
    <n v="157.08266383333333"/>
    <n v="1105.3280524500001"/>
    <n v="40"/>
    <n v="1"/>
    <n v="2.2727272727272728E-2"/>
    <n v="35"/>
    <n v="0.47600807222222219"/>
    <n v="0.92110671037500003"/>
    <n v="53"/>
    <n v="-13"/>
    <n v="8"/>
    <n v="3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10_I44"/>
    <s v="DS004"/>
    <d v="2026-07-10T00:00:00"/>
    <n v="44"/>
    <s v="Evening"/>
    <n v="109"/>
    <n v="11"/>
    <n v="0"/>
    <n v="0"/>
    <n v="11"/>
    <n v="0"/>
    <n v="0"/>
    <s v=""/>
    <s v=""/>
    <s v="P_DS004_003|P_DS004_006|P_DS004_015|P_DS004_018|P_DS004_021|P_DS004_024|P_DS004_027|P_DS004_030|P_DS004_005|P_DS004_026|P_DS004_019"/>
    <n v="9.9090909090909083"/>
    <n v="0"/>
    <n v="0"/>
    <n v="0"/>
    <n v="32"/>
    <n v="109"/>
    <n v="530"/>
    <n v="126584.26"/>
    <n v="4.8623853211009171"/>
    <n v="1161.323486238532"/>
    <n v="15.98165137614679"/>
    <n v="65.818552422018357"/>
    <n v="109"/>
    <n v="49.836901045871564"/>
    <n v="0"/>
    <n v="1.2655607317795403"/>
    <n v="0.59174311926605505"/>
    <n v="0"/>
    <n v="56.125013311620798"/>
    <n v="6.939904975840979"/>
    <n v="3815"/>
    <n v="40"/>
    <n v="2"/>
    <n v="2"/>
    <n v="0"/>
    <n v="0"/>
    <n v="2"/>
    <n v="0"/>
    <n v="371.89"/>
    <s v="Rider Supply / Availability"/>
    <n v="109"/>
    <n v="135.78479551666666"/>
    <n v="1104.5169810333334"/>
    <n v="40"/>
    <n v="1"/>
    <n v="1.834862385321101E-2"/>
    <n v="35"/>
    <n v="0.41146907732323229"/>
    <n v="0.92043081752777789"/>
    <n v="53"/>
    <n v="-13"/>
    <n v="7"/>
    <n v="4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10_I45"/>
    <s v="DS004"/>
    <d v="2026-07-10T00:00:00"/>
    <n v="45"/>
    <s v="Evening"/>
    <n v="67"/>
    <n v="8"/>
    <n v="0"/>
    <n v="0"/>
    <n v="8"/>
    <n v="0"/>
    <n v="0"/>
    <s v=""/>
    <s v=""/>
    <s v="P_DS004_024|P_DS004_027|P_DS004_030|P_DS004_003|P_DS004_006|P_DS004_015|P_DS004_018|P_DS004_021"/>
    <n v="8.375"/>
    <n v="0"/>
    <n v="0"/>
    <n v="0"/>
    <n v="32"/>
    <n v="67"/>
    <n v="346"/>
    <n v="78320.05"/>
    <n v="5.1641791044776122"/>
    <n v="1168.9559701492537"/>
    <n v="12.432835820895523"/>
    <n v="62.246756807462681"/>
    <n v="67"/>
    <n v="49.813920986567169"/>
    <n v="0"/>
    <n v="1.3208233612002054"/>
    <n v="0.55497512437810936"/>
    <n v="0"/>
    <n v="52.42739246517413"/>
    <n v="7.0811280375621894"/>
    <n v="2010"/>
    <n v="40"/>
    <n v="2"/>
    <n v="2"/>
    <n v="0"/>
    <n v="0"/>
    <n v="2"/>
    <n v="0"/>
    <n v="388.46000000000004"/>
    <s v="Rider Supply / Availability"/>
    <n v="67"/>
    <n v="89.982515533333327"/>
    <n v="1106.3519491333334"/>
    <n v="40"/>
    <n v="1"/>
    <n v="2.9850746268656716E-2"/>
    <n v="30"/>
    <n v="0.37492714805555555"/>
    <n v="0.92195995761111116"/>
    <n v="53"/>
    <n v="-13"/>
    <n v="5"/>
    <n v="3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10_I46"/>
    <s v="DS004"/>
    <d v="2026-07-10T00:00:00"/>
    <n v="46"/>
    <s v="Evening"/>
    <n v="55"/>
    <n v="8"/>
    <n v="0"/>
    <n v="0"/>
    <n v="8"/>
    <n v="0"/>
    <n v="0"/>
    <s v=""/>
    <s v=""/>
    <s v="P_DS004_027|P_DS004_030|P_DS004_003|P_DS004_006|P_DS004_015|P_DS004_018|P_DS004_021|P_DS004_024"/>
    <n v="6.875"/>
    <n v="0"/>
    <n v="0"/>
    <n v="0"/>
    <n v="32"/>
    <n v="55"/>
    <n v="299"/>
    <n v="66006.48"/>
    <n v="5.4363636363636365"/>
    <n v="1200.1178181818182"/>
    <n v="11.818181818181818"/>
    <n v="47.121711740909092"/>
    <n v="55"/>
    <n v="35.303529922727272"/>
    <n v="0"/>
    <n v="1.4428666975704378"/>
    <n v="0.64818181818181819"/>
    <n v="0"/>
    <n v="37.092760369696968"/>
    <n v="7.0472967872727272"/>
    <n v="1650"/>
    <n v="40"/>
    <n v="2"/>
    <n v="2"/>
    <n v="2"/>
    <n v="0"/>
    <n v="0"/>
    <n v="0"/>
    <n v="607.81999999999994"/>
    <s v="Rider Supply / Availability"/>
    <n v="55"/>
    <n v="79.439410816666665"/>
    <n v="1105.6730999833333"/>
    <n v="40"/>
    <n v="1"/>
    <n v="3.6363636363636362E-2"/>
    <n v="30"/>
    <n v="0.33099754506944445"/>
    <n v="0.92139424998611108"/>
    <n v="53"/>
    <n v="-13"/>
    <n v="4"/>
    <n v="4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10_I47"/>
    <s v="DS004"/>
    <d v="2026-07-10T00:00:00"/>
    <n v="47"/>
    <s v="Late Night"/>
    <n v="41"/>
    <n v="8"/>
    <n v="0"/>
    <n v="2"/>
    <n v="6"/>
    <n v="0"/>
    <n v="1"/>
    <s v=""/>
    <s v="P_DS004_030|P_DS004_003"/>
    <s v="P_DS004_006|P_DS004_015|P_DS004_018|P_DS004_021|P_DS004_024|P_DS004_027"/>
    <n v="6.833333333333333"/>
    <n v="0"/>
    <n v="0"/>
    <n v="1"/>
    <n v="31"/>
    <n v="41"/>
    <n v="197"/>
    <n v="45352.47"/>
    <n v="4.8048780487804876"/>
    <n v="1106.1578048780489"/>
    <n v="10.878048780487806"/>
    <n v="33.5560462495935"/>
    <n v="41"/>
    <n v="22.677997469105694"/>
    <n v="0"/>
    <n v="1.2676090509179732"/>
    <n v="0.52723577235772356"/>
    <n v="0"/>
    <n v="24.238718580081301"/>
    <n v="6.650938122357724"/>
    <n v="1230"/>
    <n v="40"/>
    <n v="2"/>
    <n v="2"/>
    <n v="0"/>
    <n v="2"/>
    <n v="0"/>
    <n v="0"/>
    <n v="691.16"/>
    <s v="Rider Supply / Availability"/>
    <n v="41"/>
    <n v="54.226977750000003"/>
    <n v="1117.3883976166667"/>
    <n v="40"/>
    <n v="1"/>
    <n v="4.878048780487805E-2"/>
    <n v="30"/>
    <n v="0.30126098750000002"/>
    <n v="0.93115699801388885"/>
    <n v="54"/>
    <n v="-14"/>
    <n v="3"/>
    <n v="3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10_I48"/>
    <s v="DS004"/>
    <d v="2026-07-10T00:00:00"/>
    <n v="48"/>
    <s v="Late Night"/>
    <n v="35"/>
    <n v="8"/>
    <n v="0"/>
    <n v="2"/>
    <n v="6"/>
    <n v="0"/>
    <n v="1"/>
    <s v=""/>
    <s v="P_DS004_003|P_DS004_006"/>
    <s v="P_DS004_015|P_DS004_018|P_DS004_021|P_DS004_024|P_DS004_027|P_DS004_030"/>
    <n v="5.833333333333333"/>
    <n v="0"/>
    <n v="0"/>
    <n v="1"/>
    <n v="30"/>
    <n v="35"/>
    <n v="167"/>
    <n v="38102.42"/>
    <n v="4.7714285714285714"/>
    <n v="1088.6405714285713"/>
    <n v="10.542857142857143"/>
    <n v="12.735634195238097"/>
    <n v="18"/>
    <n v="2.8974942995238093"/>
    <n v="0"/>
    <n v="1.2547903959109936"/>
    <n v="0.59666666666666668"/>
    <n v="0.7812505319047619"/>
    <n v="3.3771066014285718"/>
    <n v="6.5808800514285712"/>
    <n v="1050"/>
    <n v="40"/>
    <n v="1"/>
    <n v="1"/>
    <n v="1"/>
    <n v="0"/>
    <n v="0"/>
    <n v="0"/>
    <n v="431.6"/>
    <s v="Rider Supply / Availability"/>
    <n v="15"/>
    <n v="43.709948666666669"/>
    <n v="1045.85898585"/>
    <n v="40"/>
    <n v="0.51428571428571423"/>
    <n v="2.8571428571428571E-2"/>
    <n v="30"/>
    <n v="0.24283304814814816"/>
    <n v="0.87154915487499995"/>
    <n v="50"/>
    <n v="-10"/>
    <n v="3"/>
    <n v="3"/>
    <s v="Add or rebalance riders in this interval"/>
    <x v="3"/>
    <s v="Hyderabad"/>
    <s v="Large"/>
    <n v="2200"/>
    <n v="3.2"/>
    <d v="1899-12-30T23:30:00"/>
    <d v="1899-12-30T00:00:00"/>
    <x v="23"/>
    <b v="0"/>
  </r>
  <r>
    <s v="DS004_20260711_I01"/>
    <s v="DS004"/>
    <d v="2026-07-11T00:00:00"/>
    <n v="1"/>
    <s v="Night"/>
    <n v="4"/>
    <n v="18"/>
    <n v="12"/>
    <n v="2"/>
    <n v="4"/>
    <n v="900"/>
    <n v="1"/>
    <s v="P_DS004_006|P_DS004_015|P_DS004_018|P_DS004_021|P_DS004_024|P_DS004_027|P_DS004_030|P_DS004_001|P_DS004_004|P_DS004_007|P_DS004_010|P_DS004_016"/>
    <s v="P_DS004_019|P_DS004_022"/>
    <s v="P_DS004_025|P_DS004_028|P_DS004_031|P_DS004_003"/>
    <n v="1"/>
    <n v="900"/>
    <n v="9100"/>
    <n v="1"/>
    <n v="49"/>
    <n v="4"/>
    <n v="17"/>
    <n v="3178.28"/>
    <n v="4.25"/>
    <n v="794.57"/>
    <n v="11.25"/>
    <n v="10.482163637500001"/>
    <n v="1"/>
    <n v="0.42672266666666703"/>
    <n v="0"/>
    <n v="1.2649890733514086"/>
    <n v="0.59166666666666667"/>
    <n v="1.8566557375000001"/>
    <n v="0"/>
    <n v="7.6213412333333324"/>
    <n v="120"/>
    <n v="68"/>
    <n v="0"/>
    <n v="0"/>
    <n v="0"/>
    <n v="0"/>
    <n v="0"/>
    <n v="0"/>
    <n v="0"/>
    <s v="Store Not Ready for Rider"/>
    <n v="1"/>
    <n v="5.8690021166666666"/>
    <n v="162.37118383333333"/>
    <n v="23"/>
    <n v="0.25"/>
    <n v="0"/>
    <n v="30"/>
    <n v="4.8908350972222223E-2"/>
    <n v="7.9593717565359476E-2"/>
    <n v="8"/>
    <n v="60"/>
    <n v="1"/>
    <n v="3"/>
    <s v="Protect or increase picker capacity"/>
    <x v="3"/>
    <s v="Hyderabad"/>
    <s v="Large"/>
    <n v="2200"/>
    <n v="3.2"/>
    <d v="1899-12-30T00:00:00"/>
    <d v="1899-12-30T00:30:00"/>
    <x v="0"/>
    <b v="0"/>
  </r>
  <r>
    <s v="DS004_20260711_I02"/>
    <s v="DS004"/>
    <d v="2026-07-11T00:00:00"/>
    <n v="2"/>
    <s v="Night"/>
    <n v="11"/>
    <n v="18"/>
    <n v="12"/>
    <n v="2"/>
    <n v="4"/>
    <n v="900"/>
    <n v="1"/>
    <s v="P_DS004_015|P_DS004_018|P_DS004_021|P_DS004_024|P_DS004_027|P_DS004_030|P_DS004_001|P_DS004_004|P_DS004_007|P_DS004_010|P_DS004_016|P_DS004_019"/>
    <s v="P_DS004_022|P_DS004_025"/>
    <s v="P_DS004_028|P_DS004_031|P_DS004_003|P_DS004_006"/>
    <n v="2.75"/>
    <n v="900"/>
    <n v="8200"/>
    <n v="1"/>
    <n v="48"/>
    <n v="11"/>
    <n v="50"/>
    <n v="11723.73"/>
    <n v="4.5454545454545459"/>
    <n v="1065.7936363636363"/>
    <n v="10.272727272727273"/>
    <n v="8.9078368181818188"/>
    <n v="0"/>
    <n v="0"/>
    <n v="0"/>
    <n v="1.1857679724886923"/>
    <n v="0.68787878787878787"/>
    <n v="1.8736467484848485"/>
    <n v="0"/>
    <n v="6.2690385439393941"/>
    <n v="330"/>
    <n v="69"/>
    <n v="1"/>
    <n v="1"/>
    <n v="1"/>
    <n v="0"/>
    <n v="0"/>
    <n v="0"/>
    <n v="493.94"/>
    <s v="No SLA Breach"/>
    <n v="0"/>
    <n v="12.295257166666666"/>
    <n v="51.972019699999997"/>
    <n v="8"/>
    <n v="0"/>
    <n v="9.0909090909090912E-2"/>
    <n v="30"/>
    <n v="0.10246047638888887"/>
    <n v="2.5107255893719805E-2"/>
    <n v="3"/>
    <n v="66"/>
    <n v="1"/>
    <n v="3"/>
    <s v="Investigate inventory and order-quality process"/>
    <x v="3"/>
    <s v="Hyderabad"/>
    <s v="Large"/>
    <n v="2200"/>
    <n v="3.2"/>
    <d v="1899-12-30T00:30:00"/>
    <d v="1899-12-30T01:00:00"/>
    <x v="0"/>
    <b v="0"/>
  </r>
  <r>
    <s v="DS004_20260711_I03"/>
    <s v="DS004"/>
    <d v="2026-07-11T00:00:00"/>
    <n v="3"/>
    <s v="Night"/>
    <n v="7"/>
    <n v="10"/>
    <n v="9"/>
    <n v="0"/>
    <n v="1"/>
    <n v="675"/>
    <n v="0"/>
    <s v="P_DS004_010|P_DS004_016|P_DS004_019|P_DS004_022|P_DS004_025|P_DS004_028|P_DS004_031|P_DS004_001|P_DS004_004"/>
    <s v=""/>
    <s v="P_DS004_007"/>
    <n v="7"/>
    <n v="675"/>
    <n v="7525"/>
    <n v="0"/>
    <n v="48"/>
    <n v="7"/>
    <n v="35"/>
    <n v="7555.16"/>
    <n v="5"/>
    <n v="1079.3085714285714"/>
    <n v="10"/>
    <n v="9.0997749500000005"/>
    <n v="3"/>
    <n v="0.58439297142857172"/>
    <n v="0"/>
    <n v="1.5041908775056141"/>
    <n v="0.51666666666666661"/>
    <n v="2.0208575357142857"/>
    <n v="0"/>
    <n v="6.1193935976190472"/>
    <n v="210"/>
    <n v="29"/>
    <n v="0"/>
    <n v="0"/>
    <n v="0"/>
    <n v="0"/>
    <n v="0"/>
    <n v="0"/>
    <n v="0"/>
    <s v="Store Not Ready for Rider"/>
    <n v="2"/>
    <n v="9.5730269999999997"/>
    <n v="99.024844099999996"/>
    <n v="12"/>
    <n v="0.42857142857142855"/>
    <n v="0"/>
    <n v="30"/>
    <n v="0.31910089999999997"/>
    <n v="0.11382165988505746"/>
    <n v="5"/>
    <n v="24"/>
    <n v="1"/>
    <n v="0"/>
    <s v="Protect or increase picker capacity"/>
    <x v="3"/>
    <s v="Hyderabad"/>
    <s v="Large"/>
    <n v="2200"/>
    <n v="3.2"/>
    <d v="1899-12-30T01:00:00"/>
    <d v="1899-12-30T01:30:00"/>
    <x v="1"/>
    <b v="0"/>
  </r>
  <r>
    <s v="DS004_20260711_I04"/>
    <s v="DS004"/>
    <d v="2026-07-11T00:00:00"/>
    <n v="4"/>
    <s v="Night"/>
    <n v="10"/>
    <n v="10"/>
    <n v="9"/>
    <n v="0"/>
    <n v="1"/>
    <n v="675"/>
    <n v="0"/>
    <s v="P_DS004_016|P_DS004_019|P_DS004_022|P_DS004_025|P_DS004_028|P_DS004_031|P_DS004_001|P_DS004_004|P_DS004_007"/>
    <s v=""/>
    <s v="P_DS004_010"/>
    <n v="10"/>
    <n v="675"/>
    <n v="6850"/>
    <n v="0"/>
    <n v="48"/>
    <n v="10"/>
    <n v="54"/>
    <n v="12824.900000000001"/>
    <n v="5.4"/>
    <n v="1282.4900000000002"/>
    <n v="10.1"/>
    <n v="8.9873258549999999"/>
    <n v="3"/>
    <n v="0.16939092333333328"/>
    <n v="0.53444398999999998"/>
    <n v="1.2844365023131188"/>
    <n v="0.7533333333333333"/>
    <n v="2.57221382"/>
    <n v="0"/>
    <n v="5.5584453633333331"/>
    <n v="300"/>
    <n v="29"/>
    <n v="0"/>
    <n v="0"/>
    <n v="0"/>
    <n v="0"/>
    <n v="0"/>
    <n v="0"/>
    <n v="0"/>
    <s v="Store Not Ready for Rider"/>
    <n v="3"/>
    <n v="14.548864433333334"/>
    <n v="103.25700026666667"/>
    <n v="8"/>
    <n v="0.3"/>
    <n v="0"/>
    <n v="30"/>
    <n v="0.4849621477777778"/>
    <n v="0.11868620720306514"/>
    <n v="5"/>
    <n v="24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11_I05"/>
    <s v="DS004"/>
    <d v="2026-07-11T00:00:00"/>
    <n v="5"/>
    <s v="Night"/>
    <n v="7"/>
    <n v="10"/>
    <n v="9"/>
    <n v="0"/>
    <n v="1"/>
    <n v="675"/>
    <n v="0"/>
    <s v="P_DS004_019|P_DS004_022|P_DS004_025|P_DS004_028|P_DS004_031|P_DS004_001|P_DS004_004|P_DS004_007|P_DS004_010"/>
    <s v=""/>
    <s v="P_DS004_016"/>
    <n v="7"/>
    <n v="675"/>
    <n v="6175"/>
    <n v="0"/>
    <n v="48"/>
    <n v="7"/>
    <n v="33"/>
    <n v="10833.09"/>
    <n v="4.7142857142857144"/>
    <n v="1547.5842857142857"/>
    <n v="11.142857142857142"/>
    <n v="9.9944886333333329"/>
    <n v="2"/>
    <n v="9.4383980952380681E-2"/>
    <n v="0.31935210476190473"/>
    <n v="1.4349024211243158"/>
    <n v="0.41666666666666663"/>
    <n v="2.1709211904761903"/>
    <n v="0"/>
    <n v="7.0735674380952389"/>
    <n v="210"/>
    <n v="29"/>
    <n v="0"/>
    <n v="0"/>
    <n v="0"/>
    <n v="0"/>
    <n v="0"/>
    <n v="0"/>
    <n v="0"/>
    <s v="Store Not Ready for Rider"/>
    <n v="2"/>
    <n v="10.044316916666666"/>
    <n v="56.025234283333333"/>
    <n v="5"/>
    <n v="0.2857142857142857"/>
    <n v="0"/>
    <n v="30"/>
    <n v="0.33481056388888886"/>
    <n v="6.4396821015325664E-2"/>
    <n v="3"/>
    <n v="26"/>
    <n v="1"/>
    <n v="0"/>
    <s v="Protect or increase picker capacity"/>
    <x v="3"/>
    <s v="Hyderabad"/>
    <s v="Large"/>
    <n v="2200"/>
    <n v="3.2"/>
    <d v="1899-12-30T02:00:00"/>
    <d v="1899-12-30T02:30:00"/>
    <x v="2"/>
    <b v="0"/>
  </r>
  <r>
    <s v="DS004_20260711_I06"/>
    <s v="DS004"/>
    <d v="2026-07-11T00:00:00"/>
    <n v="6"/>
    <s v="Night"/>
    <n v="6"/>
    <n v="10"/>
    <n v="9"/>
    <n v="0"/>
    <n v="1"/>
    <n v="675"/>
    <n v="0"/>
    <s v="P_DS004_022|P_DS004_025|P_DS004_028|P_DS004_031|P_DS004_001|P_DS004_004|P_DS004_007|P_DS004_010|P_DS004_016"/>
    <s v=""/>
    <s v="P_DS004_019"/>
    <n v="6"/>
    <n v="675"/>
    <n v="5500"/>
    <n v="0"/>
    <n v="48"/>
    <n v="6"/>
    <n v="31"/>
    <n v="8416.81"/>
    <n v="5.166666666666667"/>
    <n v="1402.8016666666665"/>
    <n v="11.166666666666666"/>
    <n v="9.0859633083333335"/>
    <n v="1"/>
    <n v="0.17434628055555557"/>
    <n v="0"/>
    <n v="1.2087606771216237"/>
    <n v="0.5444444444444444"/>
    <n v="1.7532051138888889"/>
    <n v="0"/>
    <n v="6.5410915222222217"/>
    <n v="180"/>
    <n v="29"/>
    <n v="1"/>
    <n v="1"/>
    <n v="1"/>
    <n v="0"/>
    <n v="0"/>
    <n v="0"/>
    <n v="379.74"/>
    <s v="Store Not Ready for Rider"/>
    <n v="1"/>
    <n v="7.2525640166666667"/>
    <n v="76.103842433333327"/>
    <n v="5"/>
    <n v="0.16666666666666666"/>
    <n v="0.16666666666666666"/>
    <n v="30"/>
    <n v="0.24175213388888889"/>
    <n v="8.7475680957854393E-2"/>
    <n v="4"/>
    <n v="25"/>
    <n v="1"/>
    <n v="0"/>
    <s v="Protect or increase picker capacity"/>
    <x v="3"/>
    <s v="Hyderabad"/>
    <s v="Large"/>
    <n v="2200"/>
    <n v="3.2"/>
    <d v="1899-12-30T02:30:00"/>
    <d v="1899-12-30T03:00:00"/>
    <x v="2"/>
    <b v="0"/>
  </r>
  <r>
    <s v="DS004_20260711_I07"/>
    <s v="DS004"/>
    <d v="2026-07-11T00:00:00"/>
    <n v="7"/>
    <s v="Night"/>
    <n v="7"/>
    <n v="10"/>
    <n v="9"/>
    <n v="0"/>
    <n v="1"/>
    <n v="675"/>
    <n v="0"/>
    <s v="P_DS004_025|P_DS004_028|P_DS004_031|P_DS004_001|P_DS004_004|P_DS004_007|P_DS004_010|P_DS004_016|P_DS004_019"/>
    <s v=""/>
    <s v="P_DS004_022"/>
    <n v="7"/>
    <n v="675"/>
    <n v="4825"/>
    <n v="0"/>
    <n v="48"/>
    <n v="7"/>
    <n v="35"/>
    <n v="8836.5499999999993"/>
    <n v="5"/>
    <n v="1262.3642857142856"/>
    <n v="10.285714285714286"/>
    <n v="9.1094291476190481"/>
    <n v="1"/>
    <n v="0.1432616238095239"/>
    <n v="0.36399436190476192"/>
    <n v="1.3643957501534527"/>
    <n v="0.63809523809523816"/>
    <n v="2.3664853476190477"/>
    <n v="0"/>
    <n v="5.9310390309523813"/>
    <n v="210"/>
    <n v="29"/>
    <n v="0"/>
    <n v="0"/>
    <n v="0"/>
    <n v="0"/>
    <n v="0"/>
    <n v="0"/>
    <n v="0"/>
    <s v="Store Not Ready for Rider"/>
    <n v="1"/>
    <n v="7.3674000833333331"/>
    <n v="47.137891116666665"/>
    <n v="4"/>
    <n v="0.14285714285714285"/>
    <n v="0"/>
    <n v="30"/>
    <n v="0.24558000277777778"/>
    <n v="5.4181484042145595E-2"/>
    <n v="3"/>
    <n v="26"/>
    <n v="1"/>
    <n v="0"/>
    <s v="Monitor - no immediate intervention"/>
    <x v="3"/>
    <s v="Hyderabad"/>
    <s v="Large"/>
    <n v="2200"/>
    <n v="3.2"/>
    <d v="1899-12-30T03:00:00"/>
    <d v="1899-12-30T03:30:00"/>
    <x v="3"/>
    <b v="0"/>
  </r>
  <r>
    <s v="DS004_20260711_I08"/>
    <s v="DS004"/>
    <d v="2026-07-11T00:00:00"/>
    <n v="8"/>
    <s v="Night"/>
    <n v="7"/>
    <n v="10"/>
    <n v="9"/>
    <n v="0"/>
    <n v="1"/>
    <n v="675"/>
    <n v="0"/>
    <s v="P_DS004_028|P_DS004_031|P_DS004_001|P_DS004_004|P_DS004_007|P_DS004_010|P_DS004_016|P_DS004_019|P_DS004_022"/>
    <s v=""/>
    <s v="P_DS004_025"/>
    <n v="7"/>
    <n v="675"/>
    <n v="4150"/>
    <n v="0"/>
    <n v="48"/>
    <n v="7"/>
    <n v="32"/>
    <n v="7677.29"/>
    <n v="4.5714285714285712"/>
    <n v="1096.7557142857142"/>
    <n v="10.857142857142858"/>
    <n v="10.4775025"/>
    <n v="2"/>
    <n v="0.36856723571428568"/>
    <n v="0.50813261190476189"/>
    <n v="1.2415931446270427"/>
    <n v="0.66428571428571437"/>
    <n v="2.414011466666667"/>
    <n v="0"/>
    <n v="7.2325386476190472"/>
    <n v="210"/>
    <n v="29"/>
    <n v="0"/>
    <n v="0"/>
    <n v="0"/>
    <n v="0"/>
    <n v="0"/>
    <n v="0"/>
    <n v="0"/>
    <s v="Last-Mile Travel"/>
    <n v="1"/>
    <n v="10.313734816666667"/>
    <n v="79.111676283333338"/>
    <n v="5"/>
    <n v="0.2857142857142857"/>
    <n v="0"/>
    <n v="30"/>
    <n v="0.34379116055555559"/>
    <n v="9.0932961245210733E-2"/>
    <n v="4"/>
    <n v="25"/>
    <n v="1"/>
    <n v="0"/>
    <s v="Monitor - no immediate intervention"/>
    <x v="3"/>
    <s v="Hyderabad"/>
    <s v="Large"/>
    <n v="2200"/>
    <n v="3.2"/>
    <d v="1899-12-30T03:30:00"/>
    <d v="1899-12-30T04:00:00"/>
    <x v="3"/>
    <b v="0"/>
  </r>
  <r>
    <s v="DS004_20260711_I09"/>
    <s v="DS004"/>
    <d v="2026-07-11T00:00:00"/>
    <n v="9"/>
    <s v="Night"/>
    <n v="9"/>
    <n v="10"/>
    <n v="9"/>
    <n v="0"/>
    <n v="1"/>
    <n v="675"/>
    <n v="0"/>
    <s v="P_DS004_031|P_DS004_001|P_DS004_004|P_DS004_007|P_DS004_010|P_DS004_016|P_DS004_019|P_DS004_022|P_DS004_025"/>
    <s v=""/>
    <s v="P_DS004_028"/>
    <n v="9"/>
    <n v="675"/>
    <n v="3475"/>
    <n v="0"/>
    <n v="48"/>
    <n v="9"/>
    <n v="46"/>
    <n v="10724.93"/>
    <n v="5.1111111111111107"/>
    <n v="1191.6588888888889"/>
    <n v="10.222222222222221"/>
    <n v="10.456584225925926"/>
    <n v="5"/>
    <n v="0.87520511111111121"/>
    <n v="0.38679175185185188"/>
    <n v="1.6792507575712188"/>
    <n v="0.75370370370370365"/>
    <n v="2.8197462074074071"/>
    <n v="0"/>
    <n v="6.5701713462962958"/>
    <n v="270"/>
    <n v="29"/>
    <n v="0"/>
    <n v="0"/>
    <n v="0"/>
    <n v="0"/>
    <n v="0"/>
    <n v="0"/>
    <n v="0"/>
    <s v="Store Not Ready for Rider"/>
    <n v="5"/>
    <n v="15.507279083333334"/>
    <n v="79.406433666666658"/>
    <n v="6"/>
    <n v="0.55555555555555558"/>
    <n v="0"/>
    <n v="30"/>
    <n v="0.5169093027777778"/>
    <n v="9.1271762835249029E-2"/>
    <n v="4"/>
    <n v="25"/>
    <n v="1"/>
    <n v="0"/>
    <s v="Protect or increase picker capacity"/>
    <x v="3"/>
    <s v="Hyderabad"/>
    <s v="Large"/>
    <n v="2200"/>
    <n v="3.2"/>
    <d v="1899-12-30T04:00:00"/>
    <d v="1899-12-30T04:30:00"/>
    <x v="4"/>
    <b v="0"/>
  </r>
  <r>
    <s v="DS004_20260711_I10"/>
    <s v="DS004"/>
    <d v="2026-07-11T00:00:00"/>
    <n v="10"/>
    <s v="Night"/>
    <n v="8"/>
    <n v="10"/>
    <n v="9"/>
    <n v="0"/>
    <n v="1"/>
    <n v="675"/>
    <n v="0"/>
    <s v="P_DS004_001|P_DS004_004|P_DS004_007|P_DS004_010|P_DS004_016|P_DS004_019|P_DS004_022|P_DS004_025|P_DS004_028"/>
    <s v=""/>
    <s v="P_DS004_031"/>
    <n v="8"/>
    <n v="675"/>
    <n v="2800"/>
    <n v="0"/>
    <n v="48"/>
    <n v="8"/>
    <n v="45"/>
    <n v="11485.289999999999"/>
    <n v="5.625"/>
    <n v="1435.6612499999999"/>
    <n v="11.25"/>
    <n v="10.329403324999999"/>
    <n v="1"/>
    <n v="4.0931141666666664E-2"/>
    <n v="0.4461989458333333"/>
    <n v="1.27207711099918"/>
    <n v="0.7416666666666667"/>
    <n v="2.4599427208333333"/>
    <n v="0"/>
    <n v="6.7361272625000002"/>
    <n v="240"/>
    <n v="29"/>
    <n v="1"/>
    <n v="1"/>
    <n v="1"/>
    <n v="0"/>
    <n v="0"/>
    <n v="0"/>
    <n v="364.04"/>
    <s v="Store Not Ready for Rider"/>
    <n v="1"/>
    <n v="9.6767094166666663"/>
    <n v="62.273612566666664"/>
    <n v="4"/>
    <n v="0.125"/>
    <n v="0.125"/>
    <n v="30"/>
    <n v="0.32255698055555554"/>
    <n v="7.1578865019157084E-2"/>
    <n v="3"/>
    <n v="26"/>
    <n v="1"/>
    <n v="0"/>
    <s v="Investigate inventory and order-quality process"/>
    <x v="3"/>
    <s v="Hyderabad"/>
    <s v="Large"/>
    <n v="2200"/>
    <n v="3.2"/>
    <d v="1899-12-30T04:30:00"/>
    <d v="1899-12-30T05:00:00"/>
    <x v="4"/>
    <b v="0"/>
  </r>
  <r>
    <s v="DS004_20260711_I11"/>
    <s v="DS004"/>
    <d v="2026-07-11T00:00:00"/>
    <n v="11"/>
    <s v="Night"/>
    <n v="6"/>
    <n v="10"/>
    <n v="9"/>
    <n v="0"/>
    <n v="1"/>
    <n v="675"/>
    <n v="0"/>
    <s v="P_DS004_004|P_DS004_007|P_DS004_010|P_DS004_016|P_DS004_019|P_DS004_022|P_DS004_025|P_DS004_028|P_DS004_031"/>
    <s v=""/>
    <s v="P_DS004_001"/>
    <n v="6"/>
    <n v="675"/>
    <n v="2125"/>
    <n v="0"/>
    <n v="48"/>
    <n v="6"/>
    <n v="22"/>
    <n v="4547.2700000000004"/>
    <n v="3.6666666666666665"/>
    <n v="757.87833333333344"/>
    <n v="10.166666666666666"/>
    <n v="7.76800221111111"/>
    <n v="0"/>
    <n v="0"/>
    <n v="0"/>
    <n v="0.92269361588718368"/>
    <n v="0.51666666666666661"/>
    <n v="1.4393602722222223"/>
    <n v="0"/>
    <n v="5.4730863722222223"/>
    <n v="180"/>
    <n v="29"/>
    <n v="0"/>
    <n v="0"/>
    <n v="0"/>
    <n v="0"/>
    <n v="0"/>
    <n v="0"/>
    <n v="0"/>
    <s v="No SLA Breach"/>
    <n v="0"/>
    <n v="5.3973227000000001"/>
    <n v="83.515066616666672"/>
    <n v="7"/>
    <n v="0"/>
    <n v="0"/>
    <n v="30"/>
    <n v="0.17991075666666667"/>
    <n v="9.5994329444444457E-2"/>
    <n v="4"/>
    <n v="25"/>
    <n v="1"/>
    <n v="0"/>
    <s v="Monitor - no immediate intervention"/>
    <x v="3"/>
    <s v="Hyderabad"/>
    <s v="Large"/>
    <n v="2200"/>
    <n v="3.2"/>
    <d v="1899-12-30T05:00:00"/>
    <d v="1899-12-30T05:30:00"/>
    <x v="5"/>
    <b v="0"/>
  </r>
  <r>
    <s v="DS004_20260711_I12"/>
    <s v="DS004"/>
    <d v="2026-07-11T00:00:00"/>
    <n v="12"/>
    <s v="Night"/>
    <n v="5"/>
    <n v="10"/>
    <n v="9"/>
    <n v="0"/>
    <n v="1"/>
    <n v="675"/>
    <n v="0"/>
    <s v="P_DS004_007|P_DS004_010|P_DS004_016|P_DS004_019|P_DS004_022|P_DS004_025|P_DS004_028|P_DS004_031|P_DS004_001"/>
    <s v=""/>
    <s v="P_DS004_004"/>
    <n v="5"/>
    <n v="675"/>
    <n v="1450"/>
    <n v="0"/>
    <n v="48"/>
    <n v="5"/>
    <n v="19"/>
    <n v="4485.1499999999996"/>
    <n v="3.8"/>
    <n v="897.03"/>
    <n v="10.8"/>
    <n v="9.4334087033333329"/>
    <n v="2"/>
    <n v="3.7095953333333376E-2"/>
    <n v="0.14117123999999998"/>
    <n v="1.1237563382792515"/>
    <n v="0.76999999999999991"/>
    <n v="2.0349275733333334"/>
    <n v="0"/>
    <n v="6.4151477833333335"/>
    <n v="150"/>
    <n v="29"/>
    <n v="0"/>
    <n v="0"/>
    <n v="0"/>
    <n v="0"/>
    <n v="0"/>
    <n v="0"/>
    <n v="0"/>
    <s v="Store Not Ready for Rider"/>
    <n v="2"/>
    <n v="6.4242929166666674"/>
    <n v="72.616313966666667"/>
    <n v="5"/>
    <n v="0.4"/>
    <n v="0"/>
    <n v="30"/>
    <n v="0.21414309722222225"/>
    <n v="8.3467027547892716E-2"/>
    <n v="4"/>
    <n v="25"/>
    <n v="1"/>
    <n v="0"/>
    <s v="Protect or increase picker capacity"/>
    <x v="3"/>
    <s v="Hyderabad"/>
    <s v="Large"/>
    <n v="2200"/>
    <n v="3.2"/>
    <d v="1899-12-30T05:30:00"/>
    <d v="1899-12-30T06:00:00"/>
    <x v="5"/>
    <b v="0"/>
  </r>
  <r>
    <s v="DS004_20260711_I13"/>
    <s v="DS004"/>
    <d v="2026-07-11T00:00:00"/>
    <n v="13"/>
    <s v="Morning"/>
    <n v="12"/>
    <n v="10"/>
    <n v="3"/>
    <n v="2"/>
    <n v="5"/>
    <n v="225"/>
    <n v="1"/>
    <s v="P_DS004_010|P_DS004_016|P_DS004_019"/>
    <s v="P_DS004_022|P_DS004_025"/>
    <s v="P_DS004_028|P_DS004_031|P_DS004_001|P_DS004_004|P_DS004_007"/>
    <n v="2.4"/>
    <n v="225"/>
    <n v="1225"/>
    <n v="1"/>
    <n v="47"/>
    <n v="12"/>
    <n v="53"/>
    <n v="11951.36"/>
    <n v="4.416666666666667"/>
    <n v="995.94666666666672"/>
    <n v="11.083333333333334"/>
    <n v="9.5045417791666669"/>
    <n v="1"/>
    <n v="1.0266998611111092E-2"/>
    <n v="0"/>
    <n v="1.2017588941878865"/>
    <n v="0.55277777777777781"/>
    <n v="1.7545366624999998"/>
    <n v="0"/>
    <n v="6.9333384388888888"/>
    <n v="360"/>
    <n v="29"/>
    <n v="0"/>
    <n v="0"/>
    <n v="0"/>
    <n v="0"/>
    <n v="0"/>
    <n v="0"/>
    <n v="0"/>
    <s v="Store Not Ready for Rider"/>
    <n v="1"/>
    <n v="14.421106616666666"/>
    <n v="88.982462683333338"/>
    <n v="7"/>
    <n v="8.3333333333333329E-2"/>
    <n v="0"/>
    <n v="30"/>
    <n v="9.6140710777777777E-2"/>
    <n v="0.10227869273946361"/>
    <n v="5"/>
    <n v="24"/>
    <n v="1"/>
    <n v="4"/>
    <s v="Recover overdue put-away workload"/>
    <x v="3"/>
    <s v="Hyderabad"/>
    <s v="Large"/>
    <n v="2200"/>
    <n v="3.2"/>
    <d v="1899-12-30T06:00:00"/>
    <d v="1899-12-30T06:30:00"/>
    <x v="6"/>
    <b v="0"/>
  </r>
  <r>
    <s v="DS004_20260711_I14"/>
    <s v="DS004"/>
    <d v="2026-07-11T00:00:00"/>
    <n v="14"/>
    <s v="Morning"/>
    <n v="7"/>
    <n v="10"/>
    <n v="3"/>
    <n v="2"/>
    <n v="5"/>
    <n v="225"/>
    <n v="1"/>
    <s v="P_DS004_016|P_DS004_019|P_DS004_022"/>
    <s v="P_DS004_025|P_DS004_028"/>
    <s v="P_DS004_031|P_DS004_001|P_DS004_004|P_DS004_007|P_DS004_010"/>
    <n v="1.4"/>
    <n v="225"/>
    <n v="1000"/>
    <n v="1"/>
    <n v="46"/>
    <n v="7"/>
    <n v="30"/>
    <n v="5164.2700000000004"/>
    <n v="4.2857142857142856"/>
    <n v="737.75285714285724"/>
    <n v="11"/>
    <n v="9.5479674642857155"/>
    <n v="1"/>
    <n v="4.4864723809523763E-2"/>
    <n v="0"/>
    <n v="1.2347761442229863"/>
    <n v="0.71190476190476193"/>
    <n v="1.9466808976190477"/>
    <n v="0"/>
    <n v="6.6703341785714292"/>
    <n v="210"/>
    <n v="29"/>
    <n v="0"/>
    <n v="0"/>
    <n v="0"/>
    <n v="0"/>
    <n v="0"/>
    <n v="0"/>
    <n v="0"/>
    <s v="Last-Mile Travel"/>
    <n v="1"/>
    <n v="8.6434329499999993"/>
    <n v="82.228624299999993"/>
    <n v="6"/>
    <n v="0.14285714285714285"/>
    <n v="0"/>
    <n v="30"/>
    <n v="5.7622886333333331E-2"/>
    <n v="9.4515660114942515E-2"/>
    <n v="4"/>
    <n v="25"/>
    <n v="1"/>
    <n v="4"/>
    <s v="Recover overdue put-away workload"/>
    <x v="3"/>
    <s v="Hyderabad"/>
    <s v="Large"/>
    <n v="2200"/>
    <n v="3.2"/>
    <d v="1899-12-30T06:30:00"/>
    <d v="1899-12-30T07:00:00"/>
    <x v="6"/>
    <b v="0"/>
  </r>
  <r>
    <s v="DS004_20260711_I15"/>
    <s v="DS004"/>
    <d v="2026-07-11T00:00:00"/>
    <n v="15"/>
    <s v="Morning"/>
    <n v="11"/>
    <n v="10"/>
    <n v="3"/>
    <n v="2"/>
    <n v="5"/>
    <n v="225"/>
    <n v="1"/>
    <s v="P_DS004_019|P_DS004_022|P_DS004_025"/>
    <s v="P_DS004_028|P_DS004_031"/>
    <s v="P_DS004_001|P_DS004_004|P_DS004_007|P_DS004_010|P_DS004_016"/>
    <n v="2.2000000000000002"/>
    <n v="225"/>
    <n v="775"/>
    <n v="1"/>
    <n v="45"/>
    <n v="11"/>
    <n v="49"/>
    <n v="10378.93"/>
    <n v="4.4545454545454541"/>
    <n v="943.53909090909099"/>
    <n v="11.454545454545455"/>
    <n v="10.108279653030303"/>
    <n v="1"/>
    <n v="1.9561851515151538E-2"/>
    <n v="0"/>
    <n v="1.2337652778287498"/>
    <n v="0.64545454545454539"/>
    <n v="1.8792198136363636"/>
    <n v="0"/>
    <n v="7.2472416484848479"/>
    <n v="330"/>
    <n v="29"/>
    <n v="1"/>
    <n v="1"/>
    <n v="0"/>
    <n v="0"/>
    <n v="1"/>
    <n v="0"/>
    <n v="98.45"/>
    <s v="Store Not Ready for Rider"/>
    <n v="1"/>
    <n v="13.571417950000001"/>
    <n v="141.32360018333333"/>
    <n v="9"/>
    <n v="9.0909090909090912E-2"/>
    <n v="9.0909090909090912E-2"/>
    <n v="30"/>
    <n v="9.0476119666666674E-2"/>
    <n v="0.16244091975095784"/>
    <n v="7"/>
    <n v="22"/>
    <n v="1"/>
    <n v="4"/>
    <s v="Recover overdue put-away workload"/>
    <x v="3"/>
    <s v="Hyderabad"/>
    <s v="Large"/>
    <n v="2200"/>
    <n v="3.2"/>
    <d v="1899-12-30T07:00:00"/>
    <d v="1899-12-30T07:30:00"/>
    <x v="7"/>
    <b v="0"/>
  </r>
  <r>
    <s v="DS004_20260711_I16"/>
    <s v="DS004"/>
    <d v="2026-07-11T00:00:00"/>
    <n v="16"/>
    <s v="Morning"/>
    <n v="21"/>
    <n v="10"/>
    <n v="3"/>
    <n v="2"/>
    <n v="5"/>
    <n v="225"/>
    <n v="1"/>
    <s v="P_DS004_022|P_DS004_025|P_DS004_028"/>
    <s v="P_DS004_031|P_DS004_001"/>
    <s v="P_DS004_004|P_DS004_007|P_DS004_010|P_DS004_016|P_DS004_019"/>
    <n v="4.2"/>
    <n v="225"/>
    <n v="550"/>
    <n v="1"/>
    <n v="44"/>
    <n v="21"/>
    <n v="111"/>
    <n v="26553.46"/>
    <n v="5.2857142857142856"/>
    <n v="1264.4504761904761"/>
    <n v="11.047619047619047"/>
    <n v="9.681766244444443"/>
    <n v="4"/>
    <n v="0.33452743253968237"/>
    <n v="0"/>
    <n v="1.468218381356861"/>
    <n v="0.58809523809523812"/>
    <n v="2.0563136119047618"/>
    <n v="0"/>
    <n v="6.6627542126984123"/>
    <n v="630"/>
    <n v="29"/>
    <n v="1"/>
    <n v="1"/>
    <n v="1"/>
    <n v="0"/>
    <n v="0"/>
    <n v="0"/>
    <n v="253.2"/>
    <s v="Store Not Ready for Rider"/>
    <n v="3"/>
    <n v="27.965731916666666"/>
    <n v="156.1594149"/>
    <n v="12"/>
    <n v="0.19047619047619047"/>
    <n v="4.7619047619047616E-2"/>
    <n v="30"/>
    <n v="0.18643821277777778"/>
    <n v="0.1794935803448276"/>
    <n v="8"/>
    <n v="21"/>
    <n v="2"/>
    <n v="3"/>
    <s v="Protect or increase picker capacity"/>
    <x v="3"/>
    <s v="Hyderabad"/>
    <s v="Large"/>
    <n v="2200"/>
    <n v="3.2"/>
    <d v="1899-12-30T07:30:00"/>
    <d v="1899-12-30T08:00:00"/>
    <x v="7"/>
    <b v="0"/>
  </r>
  <r>
    <s v="DS004_20260711_I17"/>
    <s v="DS004"/>
    <d v="2026-07-11T00:00:00"/>
    <n v="17"/>
    <s v="Morning"/>
    <n v="22"/>
    <n v="21"/>
    <n v="3"/>
    <n v="2"/>
    <n v="16"/>
    <n v="225"/>
    <n v="1"/>
    <s v="P_DS004_029|P_DS004_031|P_DS004_032"/>
    <s v="P_DS004_035|P_DS004_001"/>
    <s v="P_DS004_002|P_DS004_004|P_DS004_005|P_DS004_007|P_DS004_008|P_DS004_010|P_DS004_011|P_DS004_014|P_DS004_016|P_DS004_017|P_DS004_019|P_DS004_022|P_DS004_023|P_DS004_025|P_DS004_026|P_DS004_028"/>
    <n v="1.375"/>
    <n v="225"/>
    <n v="325"/>
    <n v="1"/>
    <n v="43"/>
    <n v="22"/>
    <n v="112"/>
    <n v="24501.29"/>
    <n v="5.0909090909090908"/>
    <n v="1113.6949999999999"/>
    <n v="11.181818181818182"/>
    <n v="10.363765125757576"/>
    <n v="5"/>
    <n v="0.23896031515151508"/>
    <n v="0"/>
    <n v="1.3709464435145622"/>
    <n v="0.56515151515151518"/>
    <n v="1.9360979515151515"/>
    <n v="0"/>
    <n v="7.5625156522727277"/>
    <n v="660"/>
    <n v="67"/>
    <n v="0"/>
    <n v="0"/>
    <n v="0"/>
    <n v="0"/>
    <n v="0"/>
    <n v="0"/>
    <n v="0"/>
    <s v="Store Not Ready for Rider"/>
    <n v="4"/>
    <n v="31.357590699999999"/>
    <n v="253.18718163333332"/>
    <n v="18"/>
    <n v="0.22727272727272727"/>
    <n v="0"/>
    <n v="30"/>
    <n v="6.5328313958333328E-2"/>
    <n v="0.12596377195688224"/>
    <n v="13"/>
    <n v="54"/>
    <n v="2"/>
    <n v="14"/>
    <s v="Protect or increase picker capacity"/>
    <x v="3"/>
    <s v="Hyderabad"/>
    <s v="Large"/>
    <n v="2200"/>
    <n v="3.2"/>
    <d v="1899-12-30T08:00:00"/>
    <d v="1899-12-30T08:30:00"/>
    <x v="8"/>
    <b v="0"/>
  </r>
  <r>
    <s v="DS004_20260711_I18"/>
    <s v="DS004"/>
    <d v="2026-07-11T00:00:00"/>
    <n v="18"/>
    <s v="Morning"/>
    <n v="31"/>
    <n v="21"/>
    <n v="3"/>
    <n v="2"/>
    <n v="16"/>
    <n v="225"/>
    <n v="1"/>
    <s v="P_DS004_031|P_DS004_032|P_DS004_035"/>
    <s v="P_DS004_001|P_DS004_002"/>
    <s v="P_DS004_004|P_DS004_005|P_DS004_007|P_DS004_008|P_DS004_010|P_DS004_011|P_DS004_014|P_DS004_016|P_DS004_017|P_DS004_019|P_DS004_022|P_DS004_023|P_DS004_025|P_DS004_026|P_DS004_028|P_DS004_029"/>
    <n v="1.9375"/>
    <n v="225"/>
    <n v="100"/>
    <n v="1"/>
    <n v="42"/>
    <n v="31"/>
    <n v="163"/>
    <n v="34425.760000000002"/>
    <n v="5.258064516129032"/>
    <n v="1110.5083870967742"/>
    <n v="10.67741935483871"/>
    <n v="9.5064548392473132"/>
    <n v="6"/>
    <n v="0.18111467311827953"/>
    <n v="0"/>
    <n v="1.3917446012742927"/>
    <n v="0.64677419354838717"/>
    <n v="2.038518786021505"/>
    <n v="0"/>
    <n v="6.4910543247311825"/>
    <n v="930"/>
    <n v="65"/>
    <n v="3"/>
    <n v="3"/>
    <n v="3"/>
    <n v="0"/>
    <n v="0"/>
    <n v="0"/>
    <n v="504.85"/>
    <s v="Store Not Ready for Rider"/>
    <n v="5"/>
    <n v="44.759486466666665"/>
    <n v="292.52146063333333"/>
    <n v="16"/>
    <n v="0.19354838709677419"/>
    <n v="9.6774193548387094E-2"/>
    <n v="30"/>
    <n v="9.324893013888888E-2"/>
    <n v="0.15001100545299145"/>
    <n v="14"/>
    <n v="51"/>
    <n v="3"/>
    <n v="13"/>
    <s v="Protect or increase picker capacity"/>
    <x v="3"/>
    <s v="Hyderabad"/>
    <s v="Large"/>
    <n v="2200"/>
    <n v="3.2"/>
    <d v="1899-12-30T08:30:00"/>
    <d v="1899-12-30T09:00:00"/>
    <x v="8"/>
    <b v="0"/>
  </r>
  <r>
    <s v="DS004_20260711_I19"/>
    <s v="DS004"/>
    <d v="2026-07-11T00:00:00"/>
    <n v="19"/>
    <s v="Morning"/>
    <n v="53"/>
    <n v="11"/>
    <n v="0"/>
    <n v="2"/>
    <n v="9"/>
    <n v="0"/>
    <n v="1"/>
    <s v=""/>
    <s v="P_DS004_029|P_DS004_032"/>
    <s v="P_DS004_035|P_DS004_002|P_DS004_005|P_DS004_008|P_DS004_011|P_DS004_014|P_DS004_017|P_DS004_023|P_DS004_026"/>
    <n v="5.8888888888888893"/>
    <n v="0"/>
    <n v="100"/>
    <n v="1"/>
    <n v="41"/>
    <n v="53"/>
    <n v="251"/>
    <n v="53553.66"/>
    <n v="4.7358490566037732"/>
    <n v="1010.4464150943397"/>
    <n v="11.566037735849056"/>
    <n v="9.4127572522012581"/>
    <n v="2"/>
    <n v="3.262531352201254E-2"/>
    <n v="0"/>
    <n v="1.2381494253021776"/>
    <n v="0.70503144654088046"/>
    <n v="1.9431808644654089"/>
    <n v="0"/>
    <n v="6.5780669477987423"/>
    <n v="1590"/>
    <n v="38"/>
    <n v="2"/>
    <n v="2"/>
    <n v="2"/>
    <n v="0"/>
    <n v="0"/>
    <n v="0"/>
    <n v="608.04999999999995"/>
    <s v="Store Not Ready for Rider"/>
    <n v="2"/>
    <n v="65.275933333333327"/>
    <n v="427.11673018333335"/>
    <n v="35"/>
    <n v="3.7735849056603772E-2"/>
    <n v="3.7735849056603772E-2"/>
    <n v="30"/>
    <n v="0.24176271604938268"/>
    <n v="0.37466379840643277"/>
    <n v="21"/>
    <n v="17"/>
    <n v="4"/>
    <n v="5"/>
    <s v="Recover overdue put-away workload"/>
    <x v="3"/>
    <s v="Hyderabad"/>
    <s v="Large"/>
    <n v="2200"/>
    <n v="3.2"/>
    <d v="1899-12-30T09:00:00"/>
    <d v="1899-12-30T09:30:00"/>
    <x v="9"/>
    <b v="0"/>
  </r>
  <r>
    <s v="DS004_20260711_I20"/>
    <s v="DS004"/>
    <d v="2026-07-11T00:00:00"/>
    <n v="20"/>
    <s v="Morning"/>
    <n v="59"/>
    <n v="11"/>
    <n v="0"/>
    <n v="2"/>
    <n v="9"/>
    <n v="0"/>
    <n v="1"/>
    <s v=""/>
    <s v="P_DS004_032|P_DS004_035"/>
    <s v="P_DS004_002|P_DS004_005|P_DS004_008|P_DS004_011|P_DS004_014|P_DS004_017|P_DS004_023|P_DS004_026|P_DS004_029"/>
    <n v="6.5555555555555554"/>
    <n v="0"/>
    <n v="100"/>
    <n v="1"/>
    <n v="40"/>
    <n v="59"/>
    <n v="286"/>
    <n v="63818.12"/>
    <n v="4.8474576271186445"/>
    <n v="1081.6630508474577"/>
    <n v="12.135593220338983"/>
    <n v="9.7186670231638406"/>
    <n v="4"/>
    <n v="6.2372775141242967E-2"/>
    <n v="0"/>
    <n v="1.2686417148942888"/>
    <n v="0.67118644067796618"/>
    <n v="1.9398281483050848"/>
    <n v="0"/>
    <n v="6.8610422573446321"/>
    <n v="1770"/>
    <n v="38"/>
    <n v="1"/>
    <n v="1"/>
    <n v="1"/>
    <n v="0"/>
    <n v="0"/>
    <n v="0"/>
    <n v="85.7"/>
    <s v="Store Not Ready for Rider"/>
    <n v="3"/>
    <n v="70.101643616666664"/>
    <n v="616.42828788333338"/>
    <n v="32"/>
    <n v="6.7796610169491525E-2"/>
    <n v="1.6949152542372881E-2"/>
    <n v="30"/>
    <n v="0.25963571709876543"/>
    <n v="0.54072656831871346"/>
    <n v="30"/>
    <n v="8"/>
    <n v="4"/>
    <n v="5"/>
    <s v="Recover overdue put-away workload"/>
    <x v="3"/>
    <s v="Hyderabad"/>
    <s v="Large"/>
    <n v="2200"/>
    <n v="3.2"/>
    <d v="1899-12-30T09:30:00"/>
    <d v="1899-12-30T10:00:00"/>
    <x v="9"/>
    <b v="0"/>
  </r>
  <r>
    <s v="DS004_20260711_I21"/>
    <s v="DS004"/>
    <d v="2026-07-11T00:00:00"/>
    <n v="21"/>
    <s v="Morning"/>
    <n v="69"/>
    <n v="11"/>
    <n v="0"/>
    <n v="2"/>
    <n v="9"/>
    <n v="0"/>
    <n v="1"/>
    <s v=""/>
    <s v="P_DS004_035|P_DS004_002"/>
    <s v="P_DS004_005|P_DS004_008|P_DS004_011|P_DS004_014|P_DS004_017|P_DS004_023|P_DS004_026|P_DS004_029|P_DS004_032"/>
    <n v="7.666666666666667"/>
    <n v="0"/>
    <n v="100"/>
    <n v="1"/>
    <n v="39"/>
    <n v="69"/>
    <n v="338"/>
    <n v="82567.539999999994"/>
    <n v="4.8985507246376816"/>
    <n v="1196.6310144927536"/>
    <n v="12.753623188405797"/>
    <n v="9.9036038751207727"/>
    <n v="1"/>
    <n v="4.6977374396135214E-3"/>
    <n v="0"/>
    <n v="1.274198880890909"/>
    <n v="0.65917874396135268"/>
    <n v="1.93021030942029"/>
    <n v="0"/>
    <n v="7.0195016142512081"/>
    <n v="2070"/>
    <n v="38"/>
    <n v="1"/>
    <n v="1"/>
    <n v="1"/>
    <n v="0"/>
    <n v="0"/>
    <n v="0"/>
    <n v="229.21"/>
    <s v="Last-Mile Travel"/>
    <n v="1"/>
    <n v="91.251223966666672"/>
    <n v="739.30812216666664"/>
    <n v="38"/>
    <n v="1.4492753623188406E-2"/>
    <n v="1.4492753623188406E-2"/>
    <n v="30"/>
    <n v="0.3379674961728395"/>
    <n v="0.64851589663742693"/>
    <n v="36"/>
    <n v="2"/>
    <n v="5"/>
    <n v="4"/>
    <s v="Recover overdue put-away workload"/>
    <x v="3"/>
    <s v="Hyderabad"/>
    <s v="Large"/>
    <n v="2200"/>
    <n v="3.2"/>
    <d v="1899-12-30T10:00:00"/>
    <d v="1899-12-30T10:30:00"/>
    <x v="10"/>
    <b v="0"/>
  </r>
  <r>
    <s v="DS004_20260711_I22"/>
    <s v="DS004"/>
    <d v="2026-07-11T00:00:00"/>
    <n v="22"/>
    <s v="Morning"/>
    <n v="82"/>
    <n v="11"/>
    <n v="0"/>
    <n v="2"/>
    <n v="9"/>
    <n v="0"/>
    <n v="1"/>
    <s v=""/>
    <s v="P_DS004_002|P_DS004_005"/>
    <s v="P_DS004_008|P_DS004_011|P_DS004_014|P_DS004_017|P_DS004_023|P_DS004_026|P_DS004_029|P_DS004_032|P_DS004_035"/>
    <n v="9.1111111111111107"/>
    <n v="0"/>
    <n v="100"/>
    <n v="1"/>
    <n v="38"/>
    <n v="82"/>
    <n v="414"/>
    <n v="89675.89"/>
    <n v="5.0487804878048781"/>
    <n v="1093.6084146341464"/>
    <n v="13.402439024390244"/>
    <n v="9.7602515969512194"/>
    <n v="0"/>
    <n v="0"/>
    <n v="5.9819634146341468E-4"/>
    <n v="1.3003633650007409"/>
    <n v="0.63313008130081294"/>
    <n v="1.9024197737804878"/>
    <n v="0"/>
    <n v="6.8605095461382115"/>
    <n v="2460"/>
    <n v="38"/>
    <n v="2"/>
    <n v="2"/>
    <n v="2"/>
    <n v="0"/>
    <n v="0"/>
    <n v="0"/>
    <n v="175.39"/>
    <s v="No SLA Breach"/>
    <n v="0"/>
    <n v="106.92216116666667"/>
    <n v="827.66372991666663"/>
    <n v="38"/>
    <n v="0"/>
    <n v="2.4390243902439025E-2"/>
    <n v="30"/>
    <n v="0.39600800432098765"/>
    <n v="0.72602081571637422"/>
    <n v="40"/>
    <n v="-2"/>
    <n v="6"/>
    <n v="3"/>
    <s v="Recover overdue put-away workload"/>
    <x v="3"/>
    <s v="Hyderabad"/>
    <s v="Large"/>
    <n v="2200"/>
    <n v="3.2"/>
    <d v="1899-12-30T10:30:00"/>
    <d v="1899-12-30T11:00:00"/>
    <x v="10"/>
    <b v="0"/>
  </r>
  <r>
    <s v="DS004_20260711_I23"/>
    <s v="DS004"/>
    <d v="2026-07-11T00:00:00"/>
    <n v="23"/>
    <s v="Lunch"/>
    <n v="86"/>
    <n v="11"/>
    <n v="0"/>
    <n v="0"/>
    <n v="11"/>
    <n v="0"/>
    <n v="0"/>
    <s v=""/>
    <s v=""/>
    <s v="P_DS004_005|P_DS004_008|P_DS004_011|P_DS004_014|P_DS004_017|P_DS004_023|P_DS004_026|P_DS004_029|P_DS004_032|P_DS004_035|P_DS004_002"/>
    <n v="7.8181818181818183"/>
    <n v="0"/>
    <n v="100"/>
    <n v="0"/>
    <n v="38"/>
    <n v="86"/>
    <n v="449"/>
    <n v="101024.23"/>
    <n v="5.2209302325581399"/>
    <n v="1174.7003488372093"/>
    <n v="13.581395348837209"/>
    <n v="9.7661307102713177"/>
    <n v="0"/>
    <n v="0"/>
    <n v="0"/>
    <n v="1.3602821458747949"/>
    <n v="0.56627906976744191"/>
    <n v="1.3415669191860466"/>
    <n v="5.933800465116279E-2"/>
    <n v="6.8610454424418608"/>
    <n v="2580"/>
    <n v="38"/>
    <n v="6"/>
    <n v="6"/>
    <n v="3"/>
    <n v="2"/>
    <n v="1"/>
    <n v="0"/>
    <n v="1321.65"/>
    <s v="No SLA Breach"/>
    <n v="0"/>
    <n v="117.66860195"/>
    <n v="912.94173963333333"/>
    <n v="38"/>
    <n v="0"/>
    <n v="6.9767441860465115E-2"/>
    <n v="30"/>
    <n v="0.35657152106060602"/>
    <n v="0.80082608739766081"/>
    <n v="44"/>
    <n v="-6"/>
    <n v="6"/>
    <n v="5"/>
    <s v="Recover overdue put-away workload"/>
    <x v="3"/>
    <s v="Hyderabad"/>
    <s v="Large"/>
    <n v="2200"/>
    <n v="3.2"/>
    <d v="1899-12-30T11:00:00"/>
    <d v="1899-12-30T11:30:00"/>
    <x v="11"/>
    <b v="0"/>
  </r>
  <r>
    <s v="DS004_20260711_I24"/>
    <s v="DS004"/>
    <d v="2026-07-11T00:00:00"/>
    <n v="24"/>
    <s v="Lunch"/>
    <n v="104"/>
    <n v="11"/>
    <n v="0"/>
    <n v="0"/>
    <n v="11"/>
    <n v="0"/>
    <n v="0"/>
    <s v=""/>
    <s v=""/>
    <s v="P_DS004_008|P_DS004_011|P_DS004_014|P_DS004_017|P_DS004_023|P_DS004_026|P_DS004_029|P_DS004_032|P_DS004_035|P_DS004_002|P_DS004_005"/>
    <n v="9.4545454545454568"/>
    <n v="0"/>
    <n v="100"/>
    <n v="0"/>
    <n v="38"/>
    <n v="104"/>
    <n v="529"/>
    <n v="119225.5"/>
    <n v="5.0865384615384617"/>
    <n v="1146.3990384615386"/>
    <n v="14.35576923076923"/>
    <n v="10.015185625160257"/>
    <n v="0"/>
    <n v="0"/>
    <n v="0"/>
    <n v="1.3239721001334104"/>
    <n v="0.62275641025641026"/>
    <n v="0.39760073429487175"/>
    <n v="0.38830212852564105"/>
    <n v="6.7211806225961546"/>
    <n v="3120"/>
    <n v="38"/>
    <n v="2"/>
    <n v="2"/>
    <n v="1"/>
    <n v="1"/>
    <n v="0"/>
    <n v="0"/>
    <n v="517.29"/>
    <s v="No SLA Breach"/>
    <n v="0"/>
    <n v="134.70014386666668"/>
    <n v="1001.99821575"/>
    <n v="38"/>
    <n v="0"/>
    <n v="1.9230769230769232E-2"/>
    <n v="30"/>
    <n v="0.40818225414141418"/>
    <n v="0.87894580328947369"/>
    <n v="48"/>
    <n v="-10"/>
    <n v="7"/>
    <n v="4"/>
    <s v="Recover overdue put-away workload"/>
    <x v="3"/>
    <s v="Hyderabad"/>
    <s v="Large"/>
    <n v="2200"/>
    <n v="3.2"/>
    <d v="1899-12-30T11:30:00"/>
    <d v="1899-12-30T12:00:00"/>
    <x v="11"/>
    <b v="0"/>
  </r>
  <r>
    <s v="DS004_20260711_I25"/>
    <s v="DS004"/>
    <d v="2026-07-11T00:00:00"/>
    <n v="25"/>
    <s v="Lunch"/>
    <n v="72"/>
    <n v="11"/>
    <n v="0"/>
    <n v="0"/>
    <n v="11"/>
    <n v="0"/>
    <n v="0"/>
    <s v=""/>
    <s v=""/>
    <s v="P_DS004_011|P_DS004_014|P_DS004_017|P_DS004_023|P_DS004_026|P_DS004_029|P_DS004_032|P_DS004_035|P_DS004_002|P_DS004_005|P_DS004_008"/>
    <n v="6.5454545454545459"/>
    <n v="0"/>
    <n v="100"/>
    <n v="0"/>
    <n v="38"/>
    <n v="72"/>
    <n v="386"/>
    <n v="87775.53"/>
    <n v="5.3611111111111107"/>
    <n v="1219.1045833333333"/>
    <n v="14.361111111111111"/>
    <n v="9.9004629240740734"/>
    <n v="0"/>
    <n v="0"/>
    <n v="0"/>
    <n v="1.3624475046621836"/>
    <n v="0.64976851851851847"/>
    <n v="1.4736581493055556"/>
    <n v="9.0223004629629622E-2"/>
    <n v="6.9406164886574073"/>
    <n v="2520"/>
    <n v="38"/>
    <n v="2"/>
    <n v="2"/>
    <n v="2"/>
    <n v="0"/>
    <n v="0"/>
    <n v="0"/>
    <n v="999.14"/>
    <s v="No SLA Breach"/>
    <n v="0"/>
    <n v="99.741223183333332"/>
    <n v="865.20223450000003"/>
    <n v="38"/>
    <n v="0"/>
    <n v="2.7777777777777776E-2"/>
    <n v="35"/>
    <n v="0.30224613085858587"/>
    <n v="0.75894932850877195"/>
    <n v="42"/>
    <n v="-4"/>
    <n v="5"/>
    <n v="6"/>
    <s v="Recover overdue put-away workload"/>
    <x v="3"/>
    <s v="Hyderabad"/>
    <s v="Large"/>
    <n v="2200"/>
    <n v="3.2"/>
    <d v="1899-12-30T12:00:00"/>
    <d v="1899-12-30T12:30:00"/>
    <x v="12"/>
    <b v="1"/>
  </r>
  <r>
    <s v="DS004_20260711_I26"/>
    <s v="DS004"/>
    <d v="2026-07-11T00:00:00"/>
    <n v="26"/>
    <s v="Lunch"/>
    <n v="88"/>
    <n v="11"/>
    <n v="0"/>
    <n v="0"/>
    <n v="11"/>
    <n v="0"/>
    <n v="0"/>
    <s v=""/>
    <s v=""/>
    <s v="P_DS004_014|P_DS004_017|P_DS004_023|P_DS004_026|P_DS004_029|P_DS004_032|P_DS004_035|P_DS004_002|P_DS004_005|P_DS004_008|P_DS004_011"/>
    <n v="8"/>
    <n v="0"/>
    <n v="100"/>
    <n v="0"/>
    <n v="38"/>
    <n v="88"/>
    <n v="414"/>
    <n v="96525.08"/>
    <n v="4.7045454545454541"/>
    <n v="1096.8759090909091"/>
    <n v="14.886363636363637"/>
    <n v="9.5915004696969692"/>
    <n v="0"/>
    <n v="0"/>
    <n v="0"/>
    <n v="1.2153549537242929"/>
    <n v="0.66401515151515145"/>
    <n v="1.5309272376893939"/>
    <n v="5.9664641287878788E-2"/>
    <n v="6.6823899651515148"/>
    <n v="3080"/>
    <n v="38"/>
    <n v="1"/>
    <n v="1"/>
    <n v="1"/>
    <n v="0"/>
    <n v="0"/>
    <n v="0"/>
    <n v="77.19"/>
    <s v="No SLA Breach"/>
    <n v="0"/>
    <n v="105.26255528333333"/>
    <n v="862.62627576666671"/>
    <n v="38"/>
    <n v="0"/>
    <n v="1.1363636363636364E-2"/>
    <n v="35"/>
    <n v="0.31897744025252522"/>
    <n v="0.75668971558479536"/>
    <n v="42"/>
    <n v="-4"/>
    <n v="6"/>
    <n v="5"/>
    <s v="Recover overdue put-away workload"/>
    <x v="3"/>
    <s v="Hyderabad"/>
    <s v="Large"/>
    <n v="2200"/>
    <n v="3.2"/>
    <d v="1899-12-30T12:30:00"/>
    <d v="1899-12-30T13:00:00"/>
    <x v="12"/>
    <b v="1"/>
  </r>
  <r>
    <s v="DS004_20260711_I27"/>
    <s v="DS004"/>
    <d v="2026-07-11T00:00:00"/>
    <n v="27"/>
    <s v="Lunch"/>
    <n v="89"/>
    <n v="11"/>
    <n v="0"/>
    <n v="0"/>
    <n v="11"/>
    <n v="0"/>
    <n v="0"/>
    <s v=""/>
    <s v=""/>
    <s v="P_DS004_017|P_DS004_023|P_DS004_026|P_DS004_029|P_DS004_032|P_DS004_035|P_DS004_002|P_DS004_005|P_DS004_008|P_DS004_011|P_DS004_014"/>
    <n v="8.0909090909090917"/>
    <n v="0"/>
    <n v="100"/>
    <n v="0"/>
    <n v="38"/>
    <n v="89"/>
    <n v="436"/>
    <n v="90470.75"/>
    <n v="4.8988764044943824"/>
    <n v="1016.5252808988764"/>
    <n v="14.719101123595506"/>
    <n v="9.3071713558052434"/>
    <n v="0"/>
    <n v="0"/>
    <n v="0"/>
    <n v="1.2502578089190659"/>
    <n v="0.68651685393258433"/>
    <n v="1.1423390578651684"/>
    <n v="8.2108096816479403E-2"/>
    <n v="6.4175020788389512"/>
    <n v="3115"/>
    <n v="38"/>
    <n v="4"/>
    <n v="4"/>
    <n v="3"/>
    <n v="1"/>
    <n v="0"/>
    <n v="0"/>
    <n v="688.14"/>
    <s v="No SLA Breach"/>
    <n v="0"/>
    <n v="114.20230588333334"/>
    <n v="936.27772521666668"/>
    <n v="38"/>
    <n v="0"/>
    <n v="4.49438202247191E-2"/>
    <n v="35"/>
    <n v="0.34606759358585859"/>
    <n v="0.82129625019005847"/>
    <n v="45"/>
    <n v="-7"/>
    <n v="6"/>
    <n v="5"/>
    <s v="Recover overdue put-away workload"/>
    <x v="3"/>
    <s v="Hyderabad"/>
    <s v="Large"/>
    <n v="2200"/>
    <n v="3.2"/>
    <d v="1899-12-30T13:00:00"/>
    <d v="1899-12-30T13:30:00"/>
    <x v="13"/>
    <b v="1"/>
  </r>
  <r>
    <s v="DS004_20260711_I28"/>
    <s v="DS004"/>
    <d v="2026-07-11T00:00:00"/>
    <n v="28"/>
    <s v="Lunch"/>
    <n v="85"/>
    <n v="11"/>
    <n v="0"/>
    <n v="0"/>
    <n v="11"/>
    <n v="0"/>
    <n v="0"/>
    <s v=""/>
    <s v=""/>
    <s v="P_DS004_023|P_DS004_026|P_DS004_029|P_DS004_032|P_DS004_035|P_DS004_002|P_DS004_005|P_DS004_008|P_DS004_011|P_DS004_014|P_DS004_017"/>
    <n v="7.7272727272727284"/>
    <n v="0"/>
    <n v="100"/>
    <n v="0"/>
    <n v="38"/>
    <n v="85"/>
    <n v="402"/>
    <n v="86515.199999999997"/>
    <n v="4.7294117647058824"/>
    <n v="1017.8258823529411"/>
    <n v="14.741176470588234"/>
    <n v="9.2403583023529414"/>
    <n v="0"/>
    <n v="0"/>
    <n v="0"/>
    <n v="1.242795654295044"/>
    <n v="0.65980392156862744"/>
    <n v="1.765150296862745"/>
    <n v="3.4416882352941177E-4"/>
    <n v="6.4693753421568623"/>
    <n v="2975"/>
    <n v="38"/>
    <n v="1"/>
    <n v="1"/>
    <n v="1"/>
    <n v="0"/>
    <n v="0"/>
    <n v="0"/>
    <n v="102.71"/>
    <s v="No SLA Breach"/>
    <n v="0"/>
    <n v="104.97812228333333"/>
    <n v="853.39013923333334"/>
    <n v="38"/>
    <n v="0"/>
    <n v="1.1764705882352941E-2"/>
    <n v="35"/>
    <n v="0.31811552207070709"/>
    <n v="0.74858784143274859"/>
    <n v="41"/>
    <n v="-3"/>
    <n v="5"/>
    <n v="6"/>
    <s v="Recover overdue put-away workload"/>
    <x v="3"/>
    <s v="Hyderabad"/>
    <s v="Large"/>
    <n v="2200"/>
    <n v="3.2"/>
    <d v="1899-12-30T13:30:00"/>
    <d v="1899-12-30T14:00:00"/>
    <x v="13"/>
    <b v="1"/>
  </r>
  <r>
    <s v="DS004_20260711_I29"/>
    <s v="DS004"/>
    <d v="2026-07-11T00:00:00"/>
    <n v="29"/>
    <s v="Lunch"/>
    <n v="83"/>
    <n v="11"/>
    <n v="0"/>
    <n v="0"/>
    <n v="11"/>
    <n v="0"/>
    <n v="0"/>
    <s v=""/>
    <s v=""/>
    <s v="P_DS004_026|P_DS004_029|P_DS004_032|P_DS004_035|P_DS004_002|P_DS004_005|P_DS004_008|P_DS004_011|P_DS004_014|P_DS004_017|P_DS004_023"/>
    <n v="7.5454545454545459"/>
    <n v="0"/>
    <n v="100"/>
    <n v="0"/>
    <n v="38"/>
    <n v="83"/>
    <n v="413"/>
    <n v="88255.31"/>
    <n v="4.975903614457831"/>
    <n v="1063.3169879518073"/>
    <n v="13.481927710843374"/>
    <n v="9.938979309036144"/>
    <n v="1"/>
    <n v="3.600181084337347E-2"/>
    <n v="0"/>
    <n v="1.2947637652012385"/>
    <n v="0.6088353413654618"/>
    <n v="1.50493936124498"/>
    <n v="0.11064467570281127"/>
    <n v="7.0128881359437756"/>
    <n v="2490"/>
    <n v="38"/>
    <n v="1"/>
    <n v="1"/>
    <n v="1"/>
    <n v="0"/>
    <n v="0"/>
    <n v="0"/>
    <n v="117.02"/>
    <s v="Last-Mile Travel"/>
    <n v="1"/>
    <n v="107.80910258333333"/>
    <n v="854.19335611666668"/>
    <n v="38"/>
    <n v="1.2048192771084338E-2"/>
    <n v="1.2048192771084338E-2"/>
    <n v="30"/>
    <n v="0.32669425025252524"/>
    <n v="0.74929241764619881"/>
    <n v="41"/>
    <n v="-3"/>
    <n v="6"/>
    <n v="5"/>
    <s v="Recover overdue put-away workload"/>
    <x v="3"/>
    <s v="Hyderabad"/>
    <s v="Large"/>
    <n v="2200"/>
    <n v="3.2"/>
    <d v="1899-12-30T14:00:00"/>
    <d v="1899-12-30T14:30:00"/>
    <x v="14"/>
    <b v="0"/>
  </r>
  <r>
    <s v="DS004_20260711_I30"/>
    <s v="DS004"/>
    <d v="2026-07-11T00:00:00"/>
    <n v="30"/>
    <s v="Lunch"/>
    <n v="73"/>
    <n v="11"/>
    <n v="0"/>
    <n v="0"/>
    <n v="11"/>
    <n v="0"/>
    <n v="0"/>
    <s v=""/>
    <s v=""/>
    <s v="P_DS004_029|P_DS004_032|P_DS004_035|P_DS004_002|P_DS004_005|P_DS004_008|P_DS004_011|P_DS004_014|P_DS004_017|P_DS004_023|P_DS004_026"/>
    <n v="6.6363636363636367"/>
    <n v="0"/>
    <n v="100"/>
    <n v="0"/>
    <n v="38"/>
    <n v="73"/>
    <n v="337"/>
    <n v="79331.19"/>
    <n v="4.6164383561643838"/>
    <n v="1086.7286301369863"/>
    <n v="12.904109589041095"/>
    <n v="9.408429061415525"/>
    <n v="1"/>
    <n v="1.9664242009132301E-3"/>
    <n v="0"/>
    <n v="1.1990312896361626"/>
    <n v="0.65433789954337895"/>
    <n v="1.853369180365297"/>
    <n v="0"/>
    <n v="6.6317722013698628"/>
    <n v="2190"/>
    <n v="38"/>
    <n v="1"/>
    <n v="1"/>
    <n v="0"/>
    <n v="1"/>
    <n v="0"/>
    <n v="0"/>
    <n v="158.44"/>
    <s v="Store Not Ready for Rider"/>
    <n v="1"/>
    <n v="86.620312433333339"/>
    <n v="791.15448133333337"/>
    <n v="38"/>
    <n v="1.3698630136986301E-2"/>
    <n v="1.3698630136986301E-2"/>
    <n v="30"/>
    <n v="0.26248579525252524"/>
    <n v="0.69399515906432752"/>
    <n v="38"/>
    <n v="0"/>
    <n v="5"/>
    <n v="6"/>
    <s v="Recover overdue put-away workload"/>
    <x v="3"/>
    <s v="Hyderabad"/>
    <s v="Large"/>
    <n v="2200"/>
    <n v="3.2"/>
    <d v="1899-12-30T14:30:00"/>
    <d v="1899-12-30T15:00:00"/>
    <x v="14"/>
    <b v="0"/>
  </r>
  <r>
    <s v="DS004_20260711_I31"/>
    <s v="DS004"/>
    <d v="2026-07-11T00:00:00"/>
    <n v="31"/>
    <s v="Afternoon"/>
    <n v="82"/>
    <n v="11"/>
    <n v="0"/>
    <n v="2"/>
    <n v="9"/>
    <n v="0"/>
    <n v="1"/>
    <s v=""/>
    <s v="P_DS004_032|P_DS004_035"/>
    <s v="P_DS004_002|P_DS004_005|P_DS004_008|P_DS004_011|P_DS004_014|P_DS004_017|P_DS004_023|P_DS004_026|P_DS004_029"/>
    <n v="9.1111111111111107"/>
    <n v="0"/>
    <n v="100"/>
    <n v="1"/>
    <n v="37"/>
    <n v="82"/>
    <n v="389"/>
    <n v="85002.01"/>
    <n v="4.7439024390243905"/>
    <n v="1036.6098780487805"/>
    <n v="13.195121951219512"/>
    <n v="9.6394503985772371"/>
    <n v="1"/>
    <n v="1.5166959349593476E-3"/>
    <n v="0"/>
    <n v="1.2368935335385212"/>
    <n v="0.6225609756097561"/>
    <n v="1.5251367002032521"/>
    <n v="1.7680137195121952E-2"/>
    <n v="6.815974286585365"/>
    <n v="2460"/>
    <n v="38"/>
    <n v="3"/>
    <n v="3"/>
    <n v="3"/>
    <n v="0"/>
    <n v="0"/>
    <n v="0"/>
    <n v="589.89"/>
    <s v="Last-Mile Travel"/>
    <n v="1"/>
    <n v="101.8691043"/>
    <n v="828.53362498333331"/>
    <n v="38"/>
    <n v="1.2195121951219513E-2"/>
    <n v="3.6585365853658534E-2"/>
    <n v="30"/>
    <n v="0.37729297888888891"/>
    <n v="0.72678388156432749"/>
    <n v="40"/>
    <n v="-2"/>
    <n v="5"/>
    <n v="4"/>
    <s v="Recover overdue put-away workload"/>
    <x v="3"/>
    <s v="Hyderabad"/>
    <s v="Large"/>
    <n v="2200"/>
    <n v="3.2"/>
    <d v="1899-12-30T15:00:00"/>
    <d v="1899-12-30T15:30:00"/>
    <x v="15"/>
    <b v="0"/>
  </r>
  <r>
    <s v="DS004_20260711_I32"/>
    <s v="DS004"/>
    <d v="2026-07-11T00:00:00"/>
    <n v="32"/>
    <s v="Afternoon"/>
    <n v="60"/>
    <n v="11"/>
    <n v="0"/>
    <n v="2"/>
    <n v="9"/>
    <n v="0"/>
    <n v="1"/>
    <s v=""/>
    <s v="P_DS004_035|P_DS004_002"/>
    <s v="P_DS004_005|P_DS004_008|P_DS004_011|P_DS004_014|P_DS004_017|P_DS004_023|P_DS004_026|P_DS004_029|P_DS004_032"/>
    <n v="6.666666666666667"/>
    <n v="0"/>
    <n v="100"/>
    <n v="1"/>
    <n v="36"/>
    <n v="60"/>
    <n v="280"/>
    <n v="59220.13"/>
    <n v="4.666666666666667"/>
    <n v="987.00216666666665"/>
    <n v="12.35"/>
    <n v="9.908167772222221"/>
    <n v="1"/>
    <n v="1.9289169444444499E-3"/>
    <n v="0"/>
    <n v="1.2075519355698665"/>
    <n v="0.62749999999999995"/>
    <n v="1.832414948611111"/>
    <n v="0"/>
    <n v="7.1928380586111116"/>
    <n v="1800"/>
    <n v="38"/>
    <n v="5"/>
    <n v="4"/>
    <n v="1"/>
    <n v="2"/>
    <n v="2"/>
    <n v="0"/>
    <n v="1629.8899999999999"/>
    <s v="Store Not Ready for Rider"/>
    <n v="1"/>
    <n v="74.181994649999993"/>
    <n v="725.14777548333336"/>
    <n v="38"/>
    <n v="1.6666666666666666E-2"/>
    <n v="6.6666666666666666E-2"/>
    <n v="30"/>
    <n v="0.27474812833333329"/>
    <n v="0.63609453989766085"/>
    <n v="35"/>
    <n v="3"/>
    <n v="4"/>
    <n v="5"/>
    <s v="Recover overdue put-away workload"/>
    <x v="3"/>
    <s v="Hyderabad"/>
    <s v="Large"/>
    <n v="2200"/>
    <n v="3.2"/>
    <d v="1899-12-30T15:30:00"/>
    <d v="1899-12-30T16:00:00"/>
    <x v="15"/>
    <b v="0"/>
  </r>
  <r>
    <s v="DS004_20260711_I33"/>
    <s v="DS004"/>
    <d v="2026-07-11T00:00:00"/>
    <n v="33"/>
    <s v="Afternoon"/>
    <n v="57"/>
    <n v="19"/>
    <n v="0"/>
    <n v="2"/>
    <n v="17"/>
    <n v="0"/>
    <n v="1"/>
    <s v=""/>
    <s v="P_DS004_026|P_DS004_029"/>
    <s v="P_DS004_032|P_DS004_033|P_DS004_035|P_DS004_002|P_DS004_003|P_DS004_005|P_DS004_008|P_DS004_009|P_DS004_011|P_DS004_012|P_DS004_014|P_DS004_015|P_DS004_017|P_DS004_018|P_DS004_021|P_DS004_023|P_DS004_024"/>
    <n v="3.3529411764705883"/>
    <n v="0"/>
    <n v="100"/>
    <n v="1"/>
    <n v="35"/>
    <n v="57"/>
    <n v="310"/>
    <n v="64136.1"/>
    <n v="5.4385964912280702"/>
    <n v="1125.1947368421052"/>
    <n v="11.456140350877194"/>
    <n v="10.690079264035088"/>
    <n v="14"/>
    <n v="0.34688713567251467"/>
    <n v="0"/>
    <n v="1.4211945785340716"/>
    <n v="0.62807017543859645"/>
    <n v="2.0492647447368419"/>
    <n v="0"/>
    <n v="7.6902297146198828"/>
    <n v="1710"/>
    <n v="76"/>
    <n v="2"/>
    <n v="2"/>
    <n v="1"/>
    <n v="0"/>
    <n v="1"/>
    <n v="0"/>
    <n v="602.43000000000006"/>
    <s v="Store Not Ready for Rider"/>
    <n v="11"/>
    <n v="76.30629106666666"/>
    <n v="680.8076403"/>
    <n v="52"/>
    <n v="0.24561403508771928"/>
    <n v="3.5087719298245612E-2"/>
    <n v="30"/>
    <n v="0.14962017856209148"/>
    <n v="0.29859984223684211"/>
    <n v="33"/>
    <n v="43"/>
    <n v="4"/>
    <n v="13"/>
    <s v="Protect or increase picker capacity"/>
    <x v="3"/>
    <s v="Hyderabad"/>
    <s v="Large"/>
    <n v="2200"/>
    <n v="3.2"/>
    <d v="1899-12-30T16:00:00"/>
    <d v="1899-12-30T16:30:00"/>
    <x v="16"/>
    <b v="0"/>
  </r>
  <r>
    <s v="DS004_20260711_I34"/>
    <s v="DS004"/>
    <d v="2026-07-11T00:00:00"/>
    <n v="34"/>
    <s v="Afternoon"/>
    <n v="63"/>
    <n v="19"/>
    <n v="0"/>
    <n v="2"/>
    <n v="17"/>
    <n v="0"/>
    <n v="1"/>
    <s v=""/>
    <s v="P_DS004_029|P_DS004_032"/>
    <s v="P_DS004_033|P_DS004_035|P_DS004_002|P_DS004_003|P_DS004_005|P_DS004_008|P_DS004_009|P_DS004_011|P_DS004_012|P_DS004_014|P_DS004_015|P_DS004_017|P_DS004_018|P_DS004_021|P_DS004_023|P_DS004_024|P_DS004_026"/>
    <n v="3.7058823529411766"/>
    <n v="0"/>
    <n v="100"/>
    <n v="1"/>
    <n v="34"/>
    <n v="63"/>
    <n v="296"/>
    <n v="70033.319999999992"/>
    <n v="4.6984126984126986"/>
    <n v="1111.6399999999999"/>
    <n v="10.841269841269842"/>
    <n v="9.5541602087301598"/>
    <n v="12"/>
    <n v="0.14149740608465608"/>
    <n v="0"/>
    <n v="1.238699448001062"/>
    <n v="0.65608465608465616"/>
    <n v="1.8947840952380952"/>
    <n v="0"/>
    <n v="6.7998522949735456"/>
    <n v="1890"/>
    <n v="77"/>
    <n v="1"/>
    <n v="1"/>
    <n v="1"/>
    <n v="0"/>
    <n v="0"/>
    <n v="0"/>
    <n v="379.74"/>
    <s v="Last-Mile Travel"/>
    <n v="6"/>
    <n v="81.684737800000008"/>
    <n v="691.25992978333329"/>
    <n v="40"/>
    <n v="0.19047619047619047"/>
    <n v="1.5873015873015872E-2"/>
    <n v="30"/>
    <n v="0.16016615254901961"/>
    <n v="0.29924672284992782"/>
    <n v="33"/>
    <n v="44"/>
    <n v="4"/>
    <n v="13"/>
    <s v="Recover overdue put-away workload"/>
    <x v="3"/>
    <s v="Hyderabad"/>
    <s v="Large"/>
    <n v="2200"/>
    <n v="3.2"/>
    <d v="1899-12-30T16:30:00"/>
    <d v="1899-12-30T17:00:00"/>
    <x v="16"/>
    <b v="0"/>
  </r>
  <r>
    <s v="DS004_20260711_I35"/>
    <s v="DS004"/>
    <d v="2026-07-11T00:00:00"/>
    <n v="35"/>
    <s v="Afternoon"/>
    <n v="56"/>
    <n v="8"/>
    <n v="0"/>
    <n v="2"/>
    <n v="6"/>
    <n v="0"/>
    <n v="1"/>
    <s v=""/>
    <s v="P_DS004_015|P_DS004_018"/>
    <s v="P_DS004_021|P_DS004_024|P_DS004_033|P_DS004_003|P_DS004_009|P_DS004_012"/>
    <n v="9.3333333333333339"/>
    <n v="0"/>
    <n v="100"/>
    <n v="1"/>
    <n v="33"/>
    <n v="56"/>
    <n v="299"/>
    <n v="64844.92"/>
    <n v="5.3392857142857144"/>
    <n v="1157.9449999999999"/>
    <n v="11.75"/>
    <n v="9.8068742568452372"/>
    <n v="4"/>
    <n v="4.0530886904761906E-2"/>
    <n v="0"/>
    <n v="1.4337104915933363"/>
    <n v="0.64672619047619051"/>
    <n v="2.0804366735119046"/>
    <n v="0"/>
    <n v="6.7874494770833333"/>
    <n v="1680"/>
    <n v="39"/>
    <n v="2"/>
    <n v="2"/>
    <n v="1"/>
    <n v="1"/>
    <n v="0"/>
    <n v="0"/>
    <n v="866.26"/>
    <s v="Store Not Ready for Rider"/>
    <n v="3"/>
    <n v="77.806901699999997"/>
    <n v="520.42530463333333"/>
    <n v="41"/>
    <n v="7.1428571428571425E-2"/>
    <n v="3.5714285714285712E-2"/>
    <n v="30"/>
    <n v="0.43226056499999999"/>
    <n v="0.44480795267806267"/>
    <n v="25"/>
    <n v="14"/>
    <n v="4"/>
    <n v="2"/>
    <s v="Recover overdue put-away workload"/>
    <x v="3"/>
    <s v="Hyderabad"/>
    <s v="Large"/>
    <n v="2200"/>
    <n v="3.2"/>
    <d v="1899-12-30T17:00:00"/>
    <d v="1899-12-30T17:30:00"/>
    <x v="17"/>
    <b v="0"/>
  </r>
  <r>
    <s v="DS004_20260711_I36"/>
    <s v="DS004"/>
    <d v="2026-07-11T00:00:00"/>
    <n v="36"/>
    <s v="Afternoon"/>
    <n v="81"/>
    <n v="8"/>
    <n v="0"/>
    <n v="2"/>
    <n v="6"/>
    <n v="0"/>
    <n v="1"/>
    <s v=""/>
    <s v="P_DS004_018|P_DS004_021"/>
    <s v="P_DS004_024|P_DS004_033|P_DS004_003|P_DS004_009|P_DS004_012|P_DS004_015"/>
    <n v="13.5"/>
    <n v="0"/>
    <n v="100"/>
    <n v="1"/>
    <n v="32"/>
    <n v="81"/>
    <n v="390"/>
    <n v="89162.74"/>
    <n v="4.8148148148148149"/>
    <n v="1100.7745679012346"/>
    <n v="13.185185185185185"/>
    <n v="9.8171151771604936"/>
    <n v="1"/>
    <n v="2.6773602880658491E-3"/>
    <n v="3.4495703497942377E-2"/>
    <n v="1.3213552841208787"/>
    <n v="0.62674897119341566"/>
    <n v="1.7656723263374487"/>
    <n v="2.3111927983539096E-3"/>
    <n v="6.8258254236625513"/>
    <n v="2430"/>
    <n v="39"/>
    <n v="4"/>
    <n v="4"/>
    <n v="4"/>
    <n v="0"/>
    <n v="0"/>
    <n v="0"/>
    <n v="1347.13"/>
    <s v="Last-Mile Travel"/>
    <n v="1"/>
    <n v="107.68047486666667"/>
    <n v="791.09978826666668"/>
    <n v="39"/>
    <n v="1.2345679012345678E-2"/>
    <n v="4.9382716049382713E-2"/>
    <n v="30"/>
    <n v="0.59822486037037037"/>
    <n v="0.67615366518518516"/>
    <n v="38"/>
    <n v="1"/>
    <n v="6"/>
    <n v="0"/>
    <s v="Recover overdue put-away workload"/>
    <x v="3"/>
    <s v="Hyderabad"/>
    <s v="Large"/>
    <n v="2200"/>
    <n v="3.2"/>
    <d v="1899-12-30T17:30:00"/>
    <d v="1899-12-30T18:00:00"/>
    <x v="17"/>
    <b v="0"/>
  </r>
  <r>
    <s v="DS004_20260711_I37"/>
    <s v="DS004"/>
    <d v="2026-07-11T00:00:00"/>
    <n v="37"/>
    <s v="Evening"/>
    <n v="85"/>
    <n v="11"/>
    <n v="0"/>
    <n v="0"/>
    <n v="11"/>
    <n v="0"/>
    <n v="0"/>
    <s v=""/>
    <s v=""/>
    <s v="P_DS004_018|P_DS004_021|P_DS004_024|P_DS004_033|P_DS004_013|P_DS004_027|P_DS004_034|P_DS004_003|P_DS004_009|P_DS004_012|P_DS004_015"/>
    <n v="7.7272727272727284"/>
    <n v="0"/>
    <n v="100"/>
    <n v="0"/>
    <n v="32"/>
    <n v="85"/>
    <n v="448"/>
    <n v="99317.01"/>
    <n v="5.2705882352941176"/>
    <n v="1168.4354117647058"/>
    <n v="14.894117647058824"/>
    <n v="9.6691894472549027"/>
    <n v="0"/>
    <n v="0"/>
    <n v="0"/>
    <n v="1.4181909780460731"/>
    <n v="0.62745098039215685"/>
    <n v="1.3650857852941176"/>
    <n v="0.11036532725490195"/>
    <n v="6.668084122745098"/>
    <n v="2975"/>
    <n v="39"/>
    <n v="2"/>
    <n v="2"/>
    <n v="2"/>
    <n v="0"/>
    <n v="0"/>
    <n v="0"/>
    <n v="521.04"/>
    <s v="No SLA Breach"/>
    <n v="0"/>
    <n v="120.23468738333334"/>
    <n v="942.19355961666668"/>
    <n v="39"/>
    <n v="0"/>
    <n v="2.3529411764705882E-2"/>
    <n v="35"/>
    <n v="0.36434753752525256"/>
    <n v="0.80529364069800569"/>
    <n v="45"/>
    <n v="-6"/>
    <n v="6"/>
    <n v="5"/>
    <s v="Recover overdue put-away workload"/>
    <x v="3"/>
    <s v="Hyderabad"/>
    <s v="Large"/>
    <n v="2200"/>
    <n v="3.2"/>
    <d v="1899-12-30T18:00:00"/>
    <d v="1899-12-30T18:30:00"/>
    <x v="18"/>
    <b v="1"/>
  </r>
  <r>
    <s v="DS004_20260711_I38"/>
    <s v="DS004"/>
    <d v="2026-07-11T00:00:00"/>
    <n v="38"/>
    <s v="Evening"/>
    <n v="89"/>
    <n v="11"/>
    <n v="0"/>
    <n v="0"/>
    <n v="11"/>
    <n v="0"/>
    <n v="0"/>
    <s v=""/>
    <s v=""/>
    <s v="P_DS004_021|P_DS004_024|P_DS004_033|P_DS004_013|P_DS004_027|P_DS004_034|P_DS004_003|P_DS004_009|P_DS004_012|P_DS004_015|P_DS004_018"/>
    <n v="8.0909090909090917"/>
    <n v="0"/>
    <n v="100"/>
    <n v="0"/>
    <n v="32"/>
    <n v="89"/>
    <n v="448"/>
    <n v="101425.55"/>
    <n v="5.0337078651685392"/>
    <n v="1139.6129213483146"/>
    <n v="14.966292134831461"/>
    <n v="9.6281631219101129"/>
    <n v="0"/>
    <n v="0"/>
    <n v="0"/>
    <n v="1.3520760913776393"/>
    <n v="0.64550561797752815"/>
    <n v="1.7115032385767788"/>
    <n v="2.61125904494382E-2"/>
    <n v="6.7312478479400752"/>
    <n v="3115"/>
    <n v="39"/>
    <n v="3"/>
    <n v="3"/>
    <n v="2"/>
    <n v="1"/>
    <n v="0"/>
    <n v="0"/>
    <n v="303.95999999999998"/>
    <s v="No SLA Breach"/>
    <n v="0"/>
    <n v="117.57668801666667"/>
    <n v="839.03740264999999"/>
    <n v="39"/>
    <n v="0"/>
    <n v="3.3707865168539325E-2"/>
    <n v="35"/>
    <n v="0.356292993989899"/>
    <n v="0.71712598517094017"/>
    <n v="40"/>
    <n v="-1"/>
    <n v="6"/>
    <n v="5"/>
    <s v="Recover overdue put-away workload"/>
    <x v="3"/>
    <s v="Hyderabad"/>
    <s v="Large"/>
    <n v="2200"/>
    <n v="3.2"/>
    <d v="1899-12-30T18:30:00"/>
    <d v="1899-12-30T19:00:00"/>
    <x v="18"/>
    <b v="1"/>
  </r>
  <r>
    <s v="DS004_20260711_I39"/>
    <s v="DS004"/>
    <d v="2026-07-11T00:00:00"/>
    <n v="39"/>
    <s v="Evening"/>
    <n v="95"/>
    <n v="11"/>
    <n v="0"/>
    <n v="0"/>
    <n v="11"/>
    <n v="0"/>
    <n v="0"/>
    <s v=""/>
    <s v=""/>
    <s v="P_DS004_024|P_DS004_033|P_DS004_013|P_DS004_027|P_DS004_034|P_DS004_003|P_DS004_009|P_DS004_012|P_DS004_015|P_DS004_018|P_DS004_021"/>
    <n v="8.6363636363636367"/>
    <n v="0"/>
    <n v="100"/>
    <n v="0"/>
    <n v="32"/>
    <n v="95"/>
    <n v="493"/>
    <n v="120525.39"/>
    <n v="5.189473684210526"/>
    <n v="1268.6883157894738"/>
    <n v="15.273684210526316"/>
    <n v="10.205392119298246"/>
    <n v="0"/>
    <n v="0"/>
    <n v="0"/>
    <n v="1.352413025332843"/>
    <n v="0.62456140350877198"/>
    <n v="0.86086788263157887"/>
    <n v="0.38221165298245613"/>
    <n v="6.8118200700000004"/>
    <n v="3325"/>
    <n v="39"/>
    <n v="2"/>
    <n v="2"/>
    <n v="1"/>
    <n v="1"/>
    <n v="0"/>
    <n v="0"/>
    <n v="619.38000000000011"/>
    <s v="No SLA Breach"/>
    <n v="0"/>
    <n v="133.30528808333332"/>
    <n v="975.92615393333335"/>
    <n v="39"/>
    <n v="0"/>
    <n v="2.1052631578947368E-2"/>
    <n v="35"/>
    <n v="0.40395541843434341"/>
    <n v="0.83412491789173793"/>
    <n v="47"/>
    <n v="-8"/>
    <n v="7"/>
    <n v="4"/>
    <s v="Recover overdue put-away workload"/>
    <x v="3"/>
    <s v="Hyderabad"/>
    <s v="Large"/>
    <n v="2200"/>
    <n v="3.2"/>
    <d v="1899-12-30T19:00:00"/>
    <d v="1899-12-30T19:30:00"/>
    <x v="19"/>
    <b v="1"/>
  </r>
  <r>
    <s v="DS004_20260711_I40"/>
    <s v="DS004"/>
    <d v="2026-07-11T00:00:00"/>
    <n v="40"/>
    <s v="Evening"/>
    <n v="112"/>
    <n v="11"/>
    <n v="0"/>
    <n v="0"/>
    <n v="11"/>
    <n v="0"/>
    <n v="0"/>
    <s v=""/>
    <s v=""/>
    <s v="P_DS004_033|P_DS004_013|P_DS004_027|P_DS004_034|P_DS004_003|P_DS004_009|P_DS004_012|P_DS004_015|P_DS004_018|P_DS004_021|P_DS004_024"/>
    <n v="10.181818181818182"/>
    <n v="0"/>
    <n v="100"/>
    <n v="0"/>
    <n v="32"/>
    <n v="112"/>
    <n v="553"/>
    <n v="123412.2"/>
    <n v="4.9375"/>
    <n v="1101.8946428571428"/>
    <n v="16.446428571428573"/>
    <n v="12.673926991964285"/>
    <n v="8"/>
    <n v="4.2823098660714272E-2"/>
    <n v="0"/>
    <n v="1.3127268563255676"/>
    <n v="0.6607142857142857"/>
    <n v="0.36308161532738092"/>
    <n v="2.549988146279762"/>
    <n v="7.2057060299107141"/>
    <n v="3920"/>
    <n v="39"/>
    <n v="4"/>
    <n v="4"/>
    <n v="4"/>
    <n v="0"/>
    <n v="0"/>
    <n v="0"/>
    <n v="2363.52"/>
    <s v="Rider Supply / Availability"/>
    <n v="8"/>
    <n v="146.95935801666667"/>
    <n v="1039.4570848000001"/>
    <n v="39"/>
    <n v="7.1428571428571425E-2"/>
    <n v="3.5714285714285712E-2"/>
    <n v="35"/>
    <n v="0.44533138792929294"/>
    <n v="0.88842485880341882"/>
    <n v="50"/>
    <n v="-11"/>
    <n v="7"/>
    <n v="4"/>
    <s v="Recover overdue put-away workload"/>
    <x v="3"/>
    <s v="Hyderabad"/>
    <s v="Large"/>
    <n v="2200"/>
    <n v="3.2"/>
    <d v="1899-12-30T19:30:00"/>
    <d v="1899-12-30T20:00:00"/>
    <x v="19"/>
    <b v="1"/>
  </r>
  <r>
    <s v="DS004_20260711_I41"/>
    <s v="DS004"/>
    <d v="2026-07-11T00:00:00"/>
    <n v="41"/>
    <s v="Evening"/>
    <n v="124"/>
    <n v="11"/>
    <n v="0"/>
    <n v="0"/>
    <n v="11"/>
    <n v="0"/>
    <n v="0"/>
    <s v=""/>
    <s v=""/>
    <s v="P_DS004_013|P_DS004_027|P_DS004_034|P_DS004_003|P_DS004_009|P_DS004_012|P_DS004_015|P_DS004_018|P_DS004_021|P_DS004_024|P_DS004_033"/>
    <n v="11.272727272727272"/>
    <n v="0"/>
    <n v="100"/>
    <n v="0"/>
    <n v="32"/>
    <n v="124"/>
    <n v="619"/>
    <n v="136646.01999999999"/>
    <n v="4.991935483870968"/>
    <n v="1101.9840322580644"/>
    <n v="16.774193548387096"/>
    <n v="16.788733329166668"/>
    <n v="60"/>
    <n v="1.3205075509408601"/>
    <n v="4.8706045967741932E-2"/>
    <n v="1.3630831076514689"/>
    <n v="0.62016129032258072"/>
    <n v="0"/>
    <n v="7.1147371413978497"/>
    <n v="6.698094120026882"/>
    <n v="4340"/>
    <n v="39"/>
    <n v="4"/>
    <n v="4"/>
    <n v="3"/>
    <n v="0"/>
    <n v="1"/>
    <n v="0"/>
    <n v="669.43000000000006"/>
    <s v="Rider Supply / Availability"/>
    <n v="60"/>
    <n v="163.81816696666667"/>
    <n v="1070.9653853666666"/>
    <n v="39"/>
    <n v="0.4838709677419355"/>
    <n v="3.2258064516129031E-2"/>
    <n v="35"/>
    <n v="0.49641868777777776"/>
    <n v="0.9153550302279202"/>
    <n v="51"/>
    <n v="-12"/>
    <n v="8"/>
    <n v="3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11_I42"/>
    <s v="DS004"/>
    <d v="2026-07-11T00:00:00"/>
    <n v="42"/>
    <s v="Evening"/>
    <n v="90"/>
    <n v="11"/>
    <n v="0"/>
    <n v="0"/>
    <n v="11"/>
    <n v="0"/>
    <n v="0"/>
    <s v=""/>
    <s v=""/>
    <s v="P_DS004_027|P_DS004_034|P_DS004_003|P_DS004_009|P_DS004_012|P_DS004_015|P_DS004_018|P_DS004_021|P_DS004_024|P_DS004_033|P_DS004_013"/>
    <n v="8.1818181818181817"/>
    <n v="0"/>
    <n v="100"/>
    <n v="0"/>
    <n v="32"/>
    <n v="90"/>
    <n v="463"/>
    <n v="106662.78"/>
    <n v="5.1444444444444448"/>
    <n v="1185.1420000000001"/>
    <n v="14.855555555555556"/>
    <n v="18.967135314814815"/>
    <n v="87"/>
    <n v="4.1331759372222221"/>
    <n v="0"/>
    <n v="1.3494318422940252"/>
    <n v="0.59648148148148139"/>
    <n v="0"/>
    <n v="9.7523919487037034"/>
    <n v="6.4421633674074075"/>
    <n v="3150"/>
    <n v="39"/>
    <n v="1"/>
    <n v="1"/>
    <n v="1"/>
    <n v="0"/>
    <n v="0"/>
    <n v="0"/>
    <n v="387.42"/>
    <s v="Rider Supply / Availability"/>
    <n v="87"/>
    <n v="127.20611138333334"/>
    <n v="1079.7192932166668"/>
    <n v="39"/>
    <n v="0.96666666666666667"/>
    <n v="1.1111111111111112E-2"/>
    <n v="35"/>
    <n v="0.38547306479797983"/>
    <n v="0.92283700274928782"/>
    <n v="52"/>
    <n v="-13"/>
    <n v="7"/>
    <n v="4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11_I43"/>
    <s v="DS004"/>
    <d v="2026-07-11T00:00:00"/>
    <n v="43"/>
    <s v="Evening"/>
    <n v="98"/>
    <n v="11"/>
    <n v="0"/>
    <n v="0"/>
    <n v="11"/>
    <n v="0"/>
    <n v="0"/>
    <s v=""/>
    <s v=""/>
    <s v="P_DS004_034|P_DS004_003|P_DS004_009|P_DS004_012|P_DS004_015|P_DS004_018|P_DS004_021|P_DS004_024|P_DS004_033|P_DS004_013|P_DS004_027"/>
    <n v="8.9090909090909083"/>
    <n v="0"/>
    <n v="100"/>
    <n v="0"/>
    <n v="32"/>
    <n v="98"/>
    <n v="478"/>
    <n v="108821.06"/>
    <n v="4.8775510204081636"/>
    <n v="1110.4189795918367"/>
    <n v="15.510204081632653"/>
    <n v="16.80971134761905"/>
    <n v="75"/>
    <n v="1.4841574583333332"/>
    <n v="0"/>
    <n v="1.2764095091887264"/>
    <n v="0.58639455782312933"/>
    <n v="0"/>
    <n v="7.1151985947278913"/>
    <n v="6.9033073159863951"/>
    <n v="3430"/>
    <n v="39"/>
    <n v="2"/>
    <n v="2"/>
    <n v="1"/>
    <n v="0"/>
    <n v="1"/>
    <n v="0"/>
    <n v="607.9"/>
    <s v="Rider Supply / Availability"/>
    <n v="75"/>
    <n v="122.30222485"/>
    <n v="1074.64686815"/>
    <n v="39"/>
    <n v="0.76530612244897955"/>
    <n v="2.0408163265306121E-2"/>
    <n v="35"/>
    <n v="0.37061280257575757"/>
    <n v="0.91850159670940179"/>
    <n v="52"/>
    <n v="-13"/>
    <n v="6"/>
    <n v="5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11_I44"/>
    <s v="DS004"/>
    <d v="2026-07-11T00:00:00"/>
    <n v="44"/>
    <s v="Evening"/>
    <n v="93"/>
    <n v="11"/>
    <n v="0"/>
    <n v="0"/>
    <n v="11"/>
    <n v="0"/>
    <n v="0"/>
    <s v=""/>
    <s v=""/>
    <s v="P_DS004_003|P_DS004_009|P_DS004_012|P_DS004_015|P_DS004_018|P_DS004_021|P_DS004_024|P_DS004_033|P_DS004_013|P_DS004_027|P_DS004_034"/>
    <n v="8.454545454545455"/>
    <n v="0"/>
    <n v="100"/>
    <n v="0"/>
    <n v="32"/>
    <n v="93"/>
    <n v="490"/>
    <n v="112124.14"/>
    <n v="5.268817204301075"/>
    <n v="1205.6359139784947"/>
    <n v="15.10752688172043"/>
    <n v="13.388783632078853"/>
    <n v="17"/>
    <n v="0.17723027491039434"/>
    <n v="0"/>
    <n v="1.4311189318542932"/>
    <n v="0.60716845878136205"/>
    <n v="0"/>
    <n v="3.952224599641577"/>
    <n v="6.4912823865591394"/>
    <n v="3255"/>
    <n v="39"/>
    <n v="4"/>
    <n v="4"/>
    <n v="1"/>
    <n v="3"/>
    <n v="0"/>
    <n v="0"/>
    <n v="812.25"/>
    <s v="Rider Supply / Availability"/>
    <n v="17"/>
    <n v="132.88146866666668"/>
    <n v="1075.7922587166668"/>
    <n v="39"/>
    <n v="0.18279569892473119"/>
    <n v="4.3010752688172046E-2"/>
    <n v="35"/>
    <n v="0.40267111717171722"/>
    <n v="0.91948056300569814"/>
    <n v="52"/>
    <n v="-13"/>
    <n v="7"/>
    <n v="4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11_I45"/>
    <s v="DS004"/>
    <d v="2026-07-11T00:00:00"/>
    <n v="45"/>
    <s v="Evening"/>
    <n v="71"/>
    <n v="8"/>
    <n v="0"/>
    <n v="0"/>
    <n v="8"/>
    <n v="0"/>
    <n v="0"/>
    <s v=""/>
    <s v=""/>
    <s v="P_DS004_021|P_DS004_024|P_DS004_033|P_DS004_003|P_DS004_009|P_DS004_012|P_DS004_015|P_DS004_018"/>
    <n v="8.875"/>
    <n v="0"/>
    <n v="100"/>
    <n v="0"/>
    <n v="32"/>
    <n v="71"/>
    <n v="355"/>
    <n v="85212.94"/>
    <n v="5"/>
    <n v="1200.1822535211268"/>
    <n v="12.788732394366198"/>
    <n v="9.8707225917840375"/>
    <n v="2"/>
    <n v="1.3400398826291097E-2"/>
    <n v="0"/>
    <n v="1.3248169466192197"/>
    <n v="0.6617370892018779"/>
    <n v="1.621336757511737"/>
    <n v="0.10862819366197182"/>
    <n v="6.8177938830985916"/>
    <n v="2130"/>
    <n v="39"/>
    <n v="1"/>
    <n v="1"/>
    <n v="1"/>
    <n v="0"/>
    <n v="0"/>
    <n v="0"/>
    <n v="85.7"/>
    <s v="Store Not Ready for Rider"/>
    <n v="2"/>
    <n v="94.480849583333338"/>
    <n v="879.80999263333331"/>
    <n v="39"/>
    <n v="2.8169014084507043E-2"/>
    <n v="1.4084507042253521E-2"/>
    <n v="30"/>
    <n v="0.39367020659722224"/>
    <n v="0.75197435267806267"/>
    <n v="42"/>
    <n v="-3"/>
    <n v="5"/>
    <n v="3"/>
    <s v="Recover overdue put-away workload"/>
    <x v="3"/>
    <s v="Hyderabad"/>
    <s v="Large"/>
    <n v="2200"/>
    <n v="3.2"/>
    <d v="1899-12-30T22:00:00"/>
    <d v="1899-12-30T22:30:00"/>
    <x v="22"/>
    <b v="0"/>
  </r>
  <r>
    <s v="DS004_20260711_I46"/>
    <s v="DS004"/>
    <d v="2026-07-11T00:00:00"/>
    <n v="46"/>
    <s v="Evening"/>
    <n v="61"/>
    <n v="8"/>
    <n v="0"/>
    <n v="0"/>
    <n v="8"/>
    <n v="0"/>
    <n v="0"/>
    <s v=""/>
    <s v=""/>
    <s v="P_DS004_024|P_DS004_033|P_DS004_003|P_DS004_009|P_DS004_012|P_DS004_015|P_DS004_018|P_DS004_021"/>
    <n v="7.625"/>
    <n v="0"/>
    <n v="100"/>
    <n v="0"/>
    <n v="32"/>
    <n v="61"/>
    <n v="305"/>
    <n v="65611.86"/>
    <n v="5"/>
    <n v="1075.604262295082"/>
    <n v="12.081967213114755"/>
    <n v="10.00086744672131"/>
    <n v="7"/>
    <n v="4.9243987431693954E-2"/>
    <n v="2.9850546448087376E-4"/>
    <n v="1.3585630518164193"/>
    <n v="0.62786885245901636"/>
    <n v="1.9845344357923498"/>
    <n v="0"/>
    <n v="7.0783446874316942"/>
    <n v="1830"/>
    <n v="39"/>
    <n v="1"/>
    <n v="1"/>
    <n v="1"/>
    <n v="0"/>
    <n v="0"/>
    <n v="0"/>
    <n v="138.75"/>
    <s v="Store Not Ready for Rider"/>
    <n v="5"/>
    <n v="79.861944949999994"/>
    <n v="729.75560298333335"/>
    <n v="39"/>
    <n v="0.11475409836065574"/>
    <n v="1.6393442622950821E-2"/>
    <n v="30"/>
    <n v="0.33275810395833333"/>
    <n v="0.62372273759259256"/>
    <n v="35"/>
    <n v="4"/>
    <n v="4"/>
    <n v="4"/>
    <s v="Recover overdue put-away workload"/>
    <x v="3"/>
    <s v="Hyderabad"/>
    <s v="Large"/>
    <n v="2200"/>
    <n v="3.2"/>
    <d v="1899-12-30T22:30:00"/>
    <d v="1899-12-30T23:00:00"/>
    <x v="22"/>
    <b v="0"/>
  </r>
  <r>
    <s v="DS004_20260711_I47"/>
    <s v="DS004"/>
    <d v="2026-07-11T00:00:00"/>
    <n v="47"/>
    <s v="Late Night"/>
    <n v="39"/>
    <n v="8"/>
    <n v="0"/>
    <n v="2"/>
    <n v="6"/>
    <n v="0"/>
    <n v="1"/>
    <s v=""/>
    <s v="P_DS004_033|P_DS004_003"/>
    <s v="P_DS004_009|P_DS004_012|P_DS004_015|P_DS004_018|P_DS004_021|P_DS004_024"/>
    <n v="6.5"/>
    <n v="0"/>
    <n v="100"/>
    <n v="1"/>
    <n v="31"/>
    <n v="39"/>
    <n v="215"/>
    <n v="50556.15"/>
    <n v="5.5128205128205128"/>
    <n v="1296.3115384615385"/>
    <n v="11.102564102564102"/>
    <n v="9.8496800799145294"/>
    <n v="9"/>
    <n v="0.14757714999999996"/>
    <n v="0"/>
    <n v="1.510941938772822"/>
    <n v="0.64700854700854704"/>
    <n v="2.1579504777777778"/>
    <n v="0"/>
    <n v="6.7267723277777778"/>
    <n v="1170"/>
    <n v="39"/>
    <n v="1"/>
    <n v="1"/>
    <n v="0"/>
    <n v="1"/>
    <n v="0"/>
    <n v="0"/>
    <n v="284"/>
    <s v="Store Not Ready for Rider"/>
    <n v="7"/>
    <n v="63.975354483333334"/>
    <n v="463.31026320000001"/>
    <n v="28"/>
    <n v="0.23076923076923078"/>
    <n v="2.564102564102564E-2"/>
    <n v="30"/>
    <n v="0.35541863601851853"/>
    <n v="0.39599167794871798"/>
    <n v="23"/>
    <n v="16"/>
    <n v="4"/>
    <n v="2"/>
    <s v="Protect or increase picker capacity"/>
    <x v="3"/>
    <s v="Hyderabad"/>
    <s v="Large"/>
    <n v="2200"/>
    <n v="3.2"/>
    <d v="1899-12-30T23:00:00"/>
    <d v="1899-12-30T23:30:00"/>
    <x v="23"/>
    <b v="0"/>
  </r>
  <r>
    <s v="DS004_20260711_I48"/>
    <s v="DS004"/>
    <d v="2026-07-11T00:00:00"/>
    <n v="48"/>
    <s v="Late Night"/>
    <n v="29"/>
    <n v="8"/>
    <n v="0"/>
    <n v="2"/>
    <n v="6"/>
    <n v="0"/>
    <n v="1"/>
    <s v=""/>
    <s v="P_DS004_003|P_DS004_009"/>
    <s v="P_DS004_012|P_DS004_015|P_DS004_018|P_DS004_021|P_DS004_024|P_DS004_033"/>
    <n v="4.833333333333333"/>
    <n v="0"/>
    <n v="100"/>
    <n v="1"/>
    <n v="30"/>
    <n v="29"/>
    <n v="131"/>
    <n v="29224.54"/>
    <n v="4.5172413793103452"/>
    <n v="1007.7427586206896"/>
    <n v="11.413793103448276"/>
    <n v="9.7868894005747133"/>
    <n v="1"/>
    <n v="4.8020264367816482E-3"/>
    <n v="0"/>
    <n v="1.2443646637027981"/>
    <n v="0.63390804597701145"/>
    <n v="1.8782727017241378"/>
    <n v="0"/>
    <n v="6.9574672672413787"/>
    <n v="870"/>
    <n v="39"/>
    <n v="2"/>
    <n v="2"/>
    <n v="1"/>
    <n v="1"/>
    <n v="0"/>
    <n v="0"/>
    <n v="626.55999999999995"/>
    <s v="Store Not Ready for Rider"/>
    <n v="1"/>
    <n v="34.598110599999998"/>
    <n v="320.24100824999999"/>
    <n v="19"/>
    <n v="3.4482758620689655E-2"/>
    <n v="6.8965517241379309E-2"/>
    <n v="30"/>
    <n v="0.19221172555555555"/>
    <n v="0.27371026346153848"/>
    <n v="16"/>
    <n v="23"/>
    <n v="2"/>
    <n v="4"/>
    <s v="Recover overdue put-away workload"/>
    <x v="3"/>
    <s v="Hyderabad"/>
    <s v="Large"/>
    <n v="2200"/>
    <n v="3.2"/>
    <d v="1899-12-30T23:30:00"/>
    <d v="1899-12-30T00:00:00"/>
    <x v="23"/>
    <b v="0"/>
  </r>
  <r>
    <s v="DS004_20260712_I01"/>
    <s v="DS004"/>
    <d v="2026-07-12T00:00:00"/>
    <n v="1"/>
    <s v="Night"/>
    <n v="4"/>
    <n v="17"/>
    <n v="12"/>
    <n v="2"/>
    <n v="3"/>
    <n v="900"/>
    <n v="1"/>
    <s v="P_DS004_009|P_DS004_012|P_DS004_015|P_DS004_018|P_DS004_021|P_DS004_024|P_DS004_033|P_DS004_001|P_DS004_010|P_DS004_013|P_DS004_016|P_DS004_019"/>
    <s v="P_DS004_022|P_DS004_025"/>
    <s v="P_DS004_031|P_DS004_034|P_DS004_003"/>
    <n v="1.3333333333333333"/>
    <n v="900"/>
    <n v="9100"/>
    <n v="1"/>
    <n v="49"/>
    <n v="4"/>
    <n v="21"/>
    <n v="4884.6499999999996"/>
    <n v="5.25"/>
    <n v="1221.1624999999999"/>
    <n v="15.5"/>
    <n v="14.917490725"/>
    <n v="2"/>
    <n v="1.1552307583333334"/>
    <n v="0"/>
    <n v="1.3178296823049027"/>
    <n v="0.49583333333333335"/>
    <n v="1.8136630124999999"/>
    <n v="0"/>
    <n v="12.166327708333334"/>
    <n v="160"/>
    <n v="70"/>
    <n v="0"/>
    <n v="0"/>
    <n v="0"/>
    <n v="0"/>
    <n v="0"/>
    <n v="0"/>
    <n v="0"/>
    <s v="Multi-Stage / Further Investigation"/>
    <n v="1"/>
    <n v="7.943046016666667"/>
    <n v="162.26603906666668"/>
    <n v="15"/>
    <n v="0.5"/>
    <n v="0"/>
    <n v="40"/>
    <n v="8.8256066851851861E-2"/>
    <n v="7.7269542412698414E-2"/>
    <n v="8"/>
    <n v="62"/>
    <n v="1"/>
    <n v="2"/>
    <s v="Monitor - no immediate intervention"/>
    <x v="3"/>
    <s v="Hyderabad"/>
    <s v="Large"/>
    <n v="2200"/>
    <n v="3.2"/>
    <d v="1899-12-30T00:00:00"/>
    <d v="1899-12-30T00:30:00"/>
    <x v="0"/>
    <b v="0"/>
  </r>
  <r>
    <s v="DS004_20260712_I02"/>
    <s v="DS004"/>
    <d v="2026-07-12T00:00:00"/>
    <n v="2"/>
    <s v="Night"/>
    <n v="17"/>
    <n v="18"/>
    <n v="12"/>
    <n v="2"/>
    <n v="4"/>
    <n v="900"/>
    <n v="1"/>
    <s v="P_DS004_012|P_DS004_015|P_DS004_018|P_DS004_021|P_DS004_024|P_DS004_033|P_DS004_001|P_DS004_004|P_DS004_010|P_DS004_013|P_DS004_016|P_DS004_019"/>
    <s v="P_DS004_022|P_DS004_025"/>
    <s v="P_DS004_031|P_DS004_034|P_DS004_003|P_DS004_009"/>
    <n v="4.25"/>
    <n v="900"/>
    <n v="8200"/>
    <n v="1"/>
    <n v="48"/>
    <n v="17"/>
    <n v="80"/>
    <n v="19726.29"/>
    <n v="4.7058823529411766"/>
    <n v="1160.3700000000001"/>
    <n v="14.588235294117647"/>
    <n v="12.117179894117648"/>
    <n v="2"/>
    <n v="5.8494954901960716E-2"/>
    <n v="0"/>
    <n v="1.323764611060303"/>
    <n v="0.65588235294117647"/>
    <n v="1.9796469549019609"/>
    <n v="0"/>
    <n v="9.3728270480392144"/>
    <n v="680"/>
    <n v="75"/>
    <n v="1"/>
    <n v="1"/>
    <n v="0"/>
    <n v="0"/>
    <n v="1"/>
    <n v="0"/>
    <n v="135.87"/>
    <s v="Last-Mile Travel"/>
    <n v="2"/>
    <n v="21.422898"/>
    <n v="217.94678371666669"/>
    <n v="12"/>
    <n v="0.11764705882352941"/>
    <n v="5.8823529411764705E-2"/>
    <n v="40"/>
    <n v="0.17852414999999999"/>
    <n v="9.6865237207407417E-2"/>
    <n v="11"/>
    <n v="64"/>
    <n v="2"/>
    <n v="2"/>
    <s v="Investigate inventory and order-quality process"/>
    <x v="3"/>
    <s v="Hyderabad"/>
    <s v="Large"/>
    <n v="2200"/>
    <n v="3.2"/>
    <d v="1899-12-30T00:30:00"/>
    <d v="1899-12-30T01:00:00"/>
    <x v="0"/>
    <b v="0"/>
  </r>
  <r>
    <s v="DS004_20260712_I03"/>
    <s v="DS004"/>
    <d v="2026-07-12T00:00:00"/>
    <n v="3"/>
    <s v="Night"/>
    <n v="16"/>
    <n v="10"/>
    <n v="9"/>
    <n v="0"/>
    <n v="1"/>
    <n v="675"/>
    <n v="0"/>
    <s v="P_DS004_013|P_DS004_016|P_DS004_019|P_DS004_022|P_DS004_025|P_DS004_031|P_DS004_034|P_DS004_001|P_DS004_004"/>
    <s v=""/>
    <s v="P_DS004_010"/>
    <n v="16"/>
    <n v="675"/>
    <n v="7525"/>
    <n v="0"/>
    <n v="48"/>
    <n v="16"/>
    <n v="72"/>
    <n v="16267.79"/>
    <n v="4.5"/>
    <n v="1016.7368750000001"/>
    <n v="14.625"/>
    <n v="13.120585910416667"/>
    <n v="2"/>
    <n v="0.19377745520833334"/>
    <n v="0.74530062812499998"/>
    <n v="1.1762320699388602"/>
    <n v="0.60520833333333335"/>
    <n v="2.5267410291666668"/>
    <n v="0"/>
    <n v="9.6928032083333342"/>
    <n v="640"/>
    <n v="36"/>
    <n v="1"/>
    <n v="1"/>
    <n v="0"/>
    <n v="0"/>
    <n v="1"/>
    <n v="0"/>
    <n v="44.48"/>
    <s v="Store Not Ready for Rider"/>
    <n v="2"/>
    <n v="19.900813233333334"/>
    <n v="213.51242575000001"/>
    <n v="22"/>
    <n v="0.125"/>
    <n v="6.25E-2"/>
    <n v="40"/>
    <n v="0.66336044111111114"/>
    <n v="0.19769669050925925"/>
    <n v="11"/>
    <n v="25"/>
    <n v="1"/>
    <n v="0"/>
    <s v="Investigate inventory and order-quality process"/>
    <x v="3"/>
    <s v="Hyderabad"/>
    <s v="Large"/>
    <n v="2200"/>
    <n v="3.2"/>
    <d v="1899-12-30T01:00:00"/>
    <d v="1899-12-30T01:30:00"/>
    <x v="1"/>
    <b v="0"/>
  </r>
  <r>
    <s v="DS004_20260712_I04"/>
    <s v="DS004"/>
    <d v="2026-07-12T00:00:00"/>
    <n v="4"/>
    <s v="Night"/>
    <n v="7"/>
    <n v="10"/>
    <n v="9"/>
    <n v="0"/>
    <n v="1"/>
    <n v="675"/>
    <n v="0"/>
    <s v="P_DS004_016|P_DS004_019|P_DS004_022|P_DS004_025|P_DS004_031|P_DS004_034|P_DS004_001|P_DS004_004|P_DS004_010"/>
    <s v=""/>
    <s v="P_DS004_013"/>
    <n v="7"/>
    <n v="675"/>
    <n v="6850"/>
    <n v="0"/>
    <n v="48"/>
    <n v="7"/>
    <n v="43"/>
    <n v="8708.2000000000007"/>
    <n v="6.1428571428571432"/>
    <n v="1244.0285714285715"/>
    <n v="14.857142857142858"/>
    <n v="14.382150188095238"/>
    <n v="3"/>
    <n v="0.92839449047619049"/>
    <n v="0.2435215976190476"/>
    <n v="1.6093701561433111"/>
    <n v="0.61190476190476184"/>
    <n v="2.4647965095238091"/>
    <n v="0"/>
    <n v="10.945925099999998"/>
    <n v="280"/>
    <n v="36"/>
    <n v="0"/>
    <n v="0"/>
    <n v="0"/>
    <n v="0"/>
    <n v="0"/>
    <n v="0"/>
    <n v="0"/>
    <s v="Store Not Ready for Rider"/>
    <n v="3"/>
    <n v="10.154420433333334"/>
    <n v="194.53141410000001"/>
    <n v="14"/>
    <n v="0.42857142857142855"/>
    <n v="0"/>
    <n v="40"/>
    <n v="0.33848068111111113"/>
    <n v="0.18012167972222223"/>
    <n v="10"/>
    <n v="26"/>
    <n v="1"/>
    <n v="0"/>
    <s v="Protect or increase picker capacity"/>
    <x v="3"/>
    <s v="Hyderabad"/>
    <s v="Large"/>
    <n v="2200"/>
    <n v="3.2"/>
    <d v="1899-12-30T01:30:00"/>
    <d v="1899-12-30T02:00:00"/>
    <x v="1"/>
    <b v="0"/>
  </r>
  <r>
    <s v="DS004_20260712_I05"/>
    <s v="DS004"/>
    <d v="2026-07-12T00:00:00"/>
    <n v="5"/>
    <s v="Night"/>
    <n v="17"/>
    <n v="10"/>
    <n v="9"/>
    <n v="0"/>
    <n v="1"/>
    <n v="675"/>
    <n v="0"/>
    <s v="P_DS004_019|P_DS004_022|P_DS004_025|P_DS004_031|P_DS004_034|P_DS004_001|P_DS004_004|P_DS004_010|P_DS004_013"/>
    <s v=""/>
    <s v="P_DS004_016"/>
    <n v="17"/>
    <n v="675"/>
    <n v="6175"/>
    <n v="0"/>
    <n v="48"/>
    <n v="17"/>
    <n v="106"/>
    <n v="25369.09"/>
    <n v="6.2352941176470589"/>
    <n v="1492.2994117647058"/>
    <n v="14.294117647058824"/>
    <n v="14.559186507843137"/>
    <n v="8"/>
    <n v="1.3730031509803922"/>
    <n v="1.9473757156862745"/>
    <n v="1.9827614071348099"/>
    <n v="0.61176470588235299"/>
    <n v="4.5419018254901955"/>
    <n v="0"/>
    <n v="8.9770885950980386"/>
    <n v="680"/>
    <n v="36"/>
    <n v="0"/>
    <n v="0"/>
    <n v="0"/>
    <n v="0"/>
    <n v="0"/>
    <n v="0"/>
    <n v="0"/>
    <s v="Store Not Ready for Rider"/>
    <n v="8"/>
    <n v="25.337430283333333"/>
    <n v="142.09458218333333"/>
    <n v="10"/>
    <n v="0.47058823529411764"/>
    <n v="0"/>
    <n v="40"/>
    <n v="0.84458100944444447"/>
    <n v="0.1315690575771605"/>
    <n v="7"/>
    <n v="29"/>
    <n v="2"/>
    <n v="-1"/>
    <s v="Protect or increase picker capacity"/>
    <x v="3"/>
    <s v="Hyderabad"/>
    <s v="Large"/>
    <n v="2200"/>
    <n v="3.2"/>
    <d v="1899-12-30T02:00:00"/>
    <d v="1899-12-30T02:30:00"/>
    <x v="2"/>
    <b v="0"/>
  </r>
  <r>
    <s v="DS004_20260712_I06"/>
    <s v="DS004"/>
    <d v="2026-07-12T00:00:00"/>
    <n v="6"/>
    <s v="Night"/>
    <n v="10"/>
    <n v="10"/>
    <n v="9"/>
    <n v="0"/>
    <n v="1"/>
    <n v="675"/>
    <n v="0"/>
    <s v="P_DS004_022|P_DS004_025|P_DS004_031|P_DS004_034|P_DS004_001|P_DS004_004|P_DS004_010|P_DS004_013|P_DS004_016"/>
    <s v=""/>
    <s v="P_DS004_019"/>
    <n v="10"/>
    <n v="675"/>
    <n v="5500"/>
    <n v="0"/>
    <n v="48"/>
    <n v="10"/>
    <n v="58"/>
    <n v="13489"/>
    <n v="5.8"/>
    <n v="1348.9"/>
    <n v="14.2"/>
    <n v="12.321577115"/>
    <n v="1"/>
    <n v="0.32974301666666683"/>
    <n v="0.22734624166666667"/>
    <n v="1.3362176565267685"/>
    <n v="0.6316666666666666"/>
    <n v="2.1952305583333334"/>
    <n v="0"/>
    <n v="9.2380132149999987"/>
    <n v="400"/>
    <n v="36"/>
    <n v="1"/>
    <n v="1"/>
    <n v="1"/>
    <n v="0"/>
    <n v="0"/>
    <n v="0"/>
    <n v="106.65"/>
    <s v="Store Not Ready for Rider"/>
    <n v="1"/>
    <n v="21.933476849999998"/>
    <n v="223.08802489999999"/>
    <n v="12"/>
    <n v="0.1"/>
    <n v="0.1"/>
    <n v="40"/>
    <n v="0.73111589499999996"/>
    <n v="0.20656298601851852"/>
    <n v="11"/>
    <n v="25"/>
    <n v="2"/>
    <n v="-1"/>
    <s v="Investigate inventory and order-quality process"/>
    <x v="3"/>
    <s v="Hyderabad"/>
    <s v="Large"/>
    <n v="2200"/>
    <n v="3.2"/>
    <d v="1899-12-30T02:30:00"/>
    <d v="1899-12-30T03:00:00"/>
    <x v="2"/>
    <b v="0"/>
  </r>
  <r>
    <s v="DS004_20260712_I07"/>
    <s v="DS004"/>
    <d v="2026-07-12T00:00:00"/>
    <n v="7"/>
    <s v="Night"/>
    <n v="8"/>
    <n v="10"/>
    <n v="9"/>
    <n v="0"/>
    <n v="1"/>
    <n v="675"/>
    <n v="0"/>
    <s v="P_DS004_025|P_DS004_031|P_DS004_034|P_DS004_001|P_DS004_004|P_DS004_010|P_DS004_013|P_DS004_016|P_DS004_019"/>
    <s v=""/>
    <s v="P_DS004_022"/>
    <n v="8"/>
    <n v="675"/>
    <n v="4825"/>
    <n v="0"/>
    <n v="48"/>
    <n v="8"/>
    <n v="40"/>
    <n v="9481.99"/>
    <n v="5"/>
    <n v="1185.24875"/>
    <n v="14.25"/>
    <n v="11.482295922916666"/>
    <n v="0"/>
    <n v="0"/>
    <n v="0"/>
    <n v="1.3464292514942646"/>
    <n v="0.52708333333333335"/>
    <n v="1.8735125791666665"/>
    <n v="0"/>
    <n v="8.7212833354166666"/>
    <n v="320"/>
    <n v="36"/>
    <n v="0"/>
    <n v="0"/>
    <n v="0"/>
    <n v="0"/>
    <n v="0"/>
    <n v="0"/>
    <n v="0"/>
    <s v="No SLA Breach"/>
    <n v="0"/>
    <n v="11.680817666666666"/>
    <n v="160.93501193333333"/>
    <n v="10"/>
    <n v="0"/>
    <n v="0"/>
    <n v="40"/>
    <n v="0.38936058888888886"/>
    <n v="0.1490138999382716"/>
    <n v="8"/>
    <n v="28"/>
    <n v="1"/>
    <n v="0"/>
    <s v="Monitor - no immediate intervention"/>
    <x v="3"/>
    <s v="Hyderabad"/>
    <s v="Large"/>
    <n v="2200"/>
    <n v="3.2"/>
    <d v="1899-12-30T03:00:00"/>
    <d v="1899-12-30T03:30:00"/>
    <x v="3"/>
    <b v="0"/>
  </r>
  <r>
    <s v="DS004_20260712_I08"/>
    <s v="DS004"/>
    <d v="2026-07-12T00:00:00"/>
    <n v="8"/>
    <s v="Night"/>
    <n v="11"/>
    <n v="10"/>
    <n v="9"/>
    <n v="0"/>
    <n v="1"/>
    <n v="675"/>
    <n v="0"/>
    <s v="P_DS004_031|P_DS004_034|P_DS004_001|P_DS004_004|P_DS004_010|P_DS004_013|P_DS004_016|P_DS004_019|P_DS004_022"/>
    <s v=""/>
    <s v="P_DS004_025"/>
    <n v="11"/>
    <n v="675"/>
    <n v="4150"/>
    <n v="0"/>
    <n v="48"/>
    <n v="11"/>
    <n v="57"/>
    <n v="12478.35"/>
    <n v="5.1818181818181817"/>
    <n v="1134.3954545454546"/>
    <n v="14"/>
    <n v="11.34608674090909"/>
    <n v="1"/>
    <n v="0.31501114090909088"/>
    <n v="0.24517928030303029"/>
    <n v="1.3097081868543088"/>
    <n v="0.70303030303030301"/>
    <n v="2.257917765151515"/>
    <n v="0"/>
    <n v="8.382108357575758"/>
    <n v="440"/>
    <n v="36"/>
    <n v="1"/>
    <n v="1"/>
    <n v="1"/>
    <n v="0"/>
    <n v="0"/>
    <n v="0"/>
    <n v="659.63"/>
    <s v="Store Not Ready for Rider"/>
    <n v="1"/>
    <n v="14.40678995"/>
    <n v="117.21932663333334"/>
    <n v="7"/>
    <n v="9.0909090909090912E-2"/>
    <n v="9.0909090909090912E-2"/>
    <n v="40"/>
    <n v="0.48022633166666667"/>
    <n v="0.10853641354938272"/>
    <n v="6"/>
    <n v="30"/>
    <n v="1"/>
    <n v="0"/>
    <s v="Investigate inventory and order-quality process"/>
    <x v="3"/>
    <s v="Hyderabad"/>
    <s v="Large"/>
    <n v="2200"/>
    <n v="3.2"/>
    <d v="1899-12-30T03:30:00"/>
    <d v="1899-12-30T04:00:00"/>
    <x v="3"/>
    <b v="0"/>
  </r>
  <r>
    <s v="DS004_20260712_I09"/>
    <s v="DS004"/>
    <d v="2026-07-12T00:00:00"/>
    <n v="9"/>
    <s v="Night"/>
    <n v="10"/>
    <n v="10"/>
    <n v="9"/>
    <n v="0"/>
    <n v="1"/>
    <n v="675"/>
    <n v="0"/>
    <s v="P_DS004_034|P_DS004_001|P_DS004_004|P_DS004_010|P_DS004_013|P_DS004_016|P_DS004_019|P_DS004_022|P_DS004_025"/>
    <s v=""/>
    <s v="P_DS004_031"/>
    <n v="10"/>
    <n v="675"/>
    <n v="3475"/>
    <n v="0"/>
    <n v="48"/>
    <n v="10"/>
    <n v="50"/>
    <n v="12452.02"/>
    <n v="5"/>
    <n v="1245.202"/>
    <n v="14.5"/>
    <n v="11.930906878333333"/>
    <n v="1"/>
    <n v="2.1199291666666651E-2"/>
    <n v="9.326850166666667E-2"/>
    <n v="1.1409826168836492"/>
    <n v="0.6316666666666666"/>
    <n v="1.8659177783333334"/>
    <n v="0"/>
    <n v="9.0799890933333334"/>
    <n v="400"/>
    <n v="36"/>
    <n v="1"/>
    <n v="1"/>
    <n v="0"/>
    <n v="0"/>
    <n v="1"/>
    <n v="0"/>
    <n v="283.76"/>
    <s v="Store Not Ready for Rider"/>
    <n v="1"/>
    <n v="10.270921666666666"/>
    <n v="120.5374947"/>
    <n v="8"/>
    <n v="0.1"/>
    <n v="0.1"/>
    <n v="40"/>
    <n v="0.34236405555555555"/>
    <n v="0.11160879138888889"/>
    <n v="6"/>
    <n v="30"/>
    <n v="1"/>
    <n v="0"/>
    <s v="Investigate inventory and order-quality process"/>
    <x v="3"/>
    <s v="Hyderabad"/>
    <s v="Large"/>
    <n v="2200"/>
    <n v="3.2"/>
    <d v="1899-12-30T04:00:00"/>
    <d v="1899-12-30T04:30:00"/>
    <x v="4"/>
    <b v="0"/>
  </r>
  <r>
    <s v="DS004_20260712_I10"/>
    <s v="DS004"/>
    <d v="2026-07-12T00:00:00"/>
    <n v="10"/>
    <s v="Night"/>
    <n v="12"/>
    <n v="10"/>
    <n v="9"/>
    <n v="0"/>
    <n v="1"/>
    <n v="675"/>
    <n v="0"/>
    <s v="P_DS004_001|P_DS004_004|P_DS004_010|P_DS004_013|P_DS004_016|P_DS004_019|P_DS004_022|P_DS004_025|P_DS004_031"/>
    <s v=""/>
    <s v="P_DS004_034"/>
    <n v="12"/>
    <n v="675"/>
    <n v="2800"/>
    <n v="0"/>
    <n v="48"/>
    <n v="12"/>
    <n v="74"/>
    <n v="16677.22"/>
    <n v="6.166666666666667"/>
    <n v="1389.7683333333334"/>
    <n v="14.083333333333334"/>
    <n v="15.091116961111112"/>
    <n v="7"/>
    <n v="1.9841107888888889"/>
    <n v="2.8641255361111111"/>
    <n v="1.9346642431254129"/>
    <n v="0.55138888888888893"/>
    <n v="5.3501786652777774"/>
    <n v="0"/>
    <n v="8.743716063888888"/>
    <n v="480"/>
    <n v="36"/>
    <n v="1"/>
    <n v="1"/>
    <n v="0"/>
    <n v="1"/>
    <n v="0"/>
    <n v="0"/>
    <n v="227.82"/>
    <s v="Store Not Ready for Rider"/>
    <n v="7"/>
    <n v="15.245087266666665"/>
    <n v="128.05268051666667"/>
    <n v="9"/>
    <n v="0.58333333333333337"/>
    <n v="8.3333333333333329E-2"/>
    <n v="40"/>
    <n v="0.50816957555555553"/>
    <n v="0.11856729677469136"/>
    <n v="7"/>
    <n v="29"/>
    <n v="1"/>
    <n v="0"/>
    <s v="Protect or increase picker capacity"/>
    <x v="3"/>
    <s v="Hyderabad"/>
    <s v="Large"/>
    <n v="2200"/>
    <n v="3.2"/>
    <d v="1899-12-30T04:30:00"/>
    <d v="1899-12-30T05:00:00"/>
    <x v="4"/>
    <b v="0"/>
  </r>
  <r>
    <s v="DS004_20260712_I11"/>
    <s v="DS004"/>
    <d v="2026-07-12T00:00:00"/>
    <n v="11"/>
    <s v="Night"/>
    <n v="8"/>
    <n v="10"/>
    <n v="9"/>
    <n v="0"/>
    <n v="1"/>
    <n v="675"/>
    <n v="0"/>
    <s v="P_DS004_004|P_DS004_010|P_DS004_013|P_DS004_016|P_DS004_019|P_DS004_022|P_DS004_025|P_DS004_031|P_DS004_034"/>
    <s v=""/>
    <s v="P_DS004_001"/>
    <n v="8"/>
    <n v="675"/>
    <n v="2125"/>
    <n v="0"/>
    <n v="48"/>
    <n v="8"/>
    <n v="43"/>
    <n v="9350.2800000000007"/>
    <n v="5.375"/>
    <n v="1168.7850000000001"/>
    <n v="13.75"/>
    <n v="11.528147922916666"/>
    <n v="0"/>
    <n v="0"/>
    <n v="0.29914949583333328"/>
    <n v="1.3768262258400685"/>
    <n v="0.76041666666666663"/>
    <n v="2.4363923791666666"/>
    <n v="0"/>
    <n v="8.3563388645833321"/>
    <n v="320"/>
    <n v="36"/>
    <n v="0"/>
    <n v="0"/>
    <n v="0"/>
    <n v="0"/>
    <n v="0"/>
    <n v="0"/>
    <n v="0"/>
    <s v="No SLA Breach"/>
    <n v="0"/>
    <n v="20.124397716666664"/>
    <n v="178.98981778333334"/>
    <n v="10"/>
    <n v="0"/>
    <n v="0"/>
    <n v="40"/>
    <n v="0.67081325722222218"/>
    <n v="0.16573131276234568"/>
    <n v="9"/>
    <n v="27"/>
    <n v="1"/>
    <n v="0"/>
    <s v="Monitor - no immediate intervention"/>
    <x v="3"/>
    <s v="Hyderabad"/>
    <s v="Large"/>
    <n v="2200"/>
    <n v="3.2"/>
    <d v="1899-12-30T05:00:00"/>
    <d v="1899-12-30T05:30:00"/>
    <x v="5"/>
    <b v="0"/>
  </r>
  <r>
    <s v="DS004_20260712_I12"/>
    <s v="DS004"/>
    <d v="2026-07-12T00:00:00"/>
    <n v="12"/>
    <s v="Night"/>
    <n v="4"/>
    <n v="10"/>
    <n v="9"/>
    <n v="0"/>
    <n v="1"/>
    <n v="675"/>
    <n v="0"/>
    <s v="P_DS004_010|P_DS004_013|P_DS004_016|P_DS004_019|P_DS004_022|P_DS004_025|P_DS004_031|P_DS004_034|P_DS004_001"/>
    <s v=""/>
    <s v="P_DS004_004"/>
    <n v="4"/>
    <n v="675"/>
    <n v="1450"/>
    <n v="0"/>
    <n v="48"/>
    <n v="4"/>
    <n v="18"/>
    <n v="4887.0300000000007"/>
    <n v="4.5"/>
    <n v="1221.7575000000002"/>
    <n v="14.25"/>
    <n v="11.259893966666665"/>
    <n v="0"/>
    <n v="0"/>
    <n v="0"/>
    <n v="1.2289293781737767"/>
    <n v="0.4916666666666667"/>
    <n v="1.7205960333333334"/>
    <n v="0"/>
    <n v="8.4184645916666661"/>
    <n v="160"/>
    <n v="36"/>
    <n v="0"/>
    <n v="0"/>
    <n v="0"/>
    <n v="0"/>
    <n v="0"/>
    <n v="0"/>
    <n v="0"/>
    <s v="No SLA Breach"/>
    <n v="0"/>
    <n v="4.915717466666667"/>
    <n v="73.74674060000001"/>
    <n v="6"/>
    <n v="0"/>
    <n v="0"/>
    <n v="40"/>
    <n v="0.16385724888888889"/>
    <n v="6.8284019074074082E-2"/>
    <n v="4"/>
    <n v="32"/>
    <n v="1"/>
    <n v="0"/>
    <s v="Monitor - no immediate intervention"/>
    <x v="3"/>
    <s v="Hyderabad"/>
    <s v="Large"/>
    <n v="2200"/>
    <n v="3.2"/>
    <d v="1899-12-30T05:30:00"/>
    <d v="1899-12-30T06:00:00"/>
    <x v="5"/>
    <b v="0"/>
  </r>
  <r>
    <s v="DS004_20260712_I13"/>
    <s v="DS004"/>
    <d v="2026-07-12T00:00:00"/>
    <n v="13"/>
    <s v="Morning"/>
    <n v="7"/>
    <n v="10"/>
    <n v="3"/>
    <n v="2"/>
    <n v="5"/>
    <n v="225"/>
    <n v="1"/>
    <s v="P_DS004_013|P_DS004_016|P_DS004_019"/>
    <s v="P_DS004_022|P_DS004_025"/>
    <s v="P_DS004_031|P_DS004_034|P_DS004_001|P_DS004_004|P_DS004_010"/>
    <n v="1.4"/>
    <n v="225"/>
    <n v="1225"/>
    <n v="1"/>
    <n v="47"/>
    <n v="7"/>
    <n v="34"/>
    <n v="9361.82"/>
    <n v="4.8571428571428568"/>
    <n v="1337.4028571428571"/>
    <n v="14.714285714285714"/>
    <n v="12.419311452380953"/>
    <n v="0"/>
    <n v="0"/>
    <n v="0"/>
    <n v="1.3443432720300308"/>
    <n v="0.48333333333333334"/>
    <n v="1.8276765952380953"/>
    <n v="0"/>
    <n v="9.7868729428571424"/>
    <n v="280"/>
    <n v="36"/>
    <n v="1"/>
    <n v="1"/>
    <n v="0"/>
    <n v="1"/>
    <n v="0"/>
    <n v="0"/>
    <n v="311.64999999999998"/>
    <s v="No SLA Breach"/>
    <n v="0"/>
    <n v="9.077327566666666"/>
    <n v="48.411827466666665"/>
    <n v="4"/>
    <n v="0"/>
    <n v="0.14285714285714285"/>
    <n v="40"/>
    <n v="6.0515517111111104E-2"/>
    <n v="4.4825766172839503E-2"/>
    <n v="3"/>
    <n v="33"/>
    <n v="1"/>
    <n v="4"/>
    <s v="Recover overdue put-away workload"/>
    <x v="3"/>
    <s v="Hyderabad"/>
    <s v="Large"/>
    <n v="2200"/>
    <n v="3.2"/>
    <d v="1899-12-30T06:00:00"/>
    <d v="1899-12-30T06:30:00"/>
    <x v="6"/>
    <b v="0"/>
  </r>
  <r>
    <s v="DS004_20260712_I14"/>
    <s v="DS004"/>
    <d v="2026-07-12T00:00:00"/>
    <n v="14"/>
    <s v="Morning"/>
    <n v="9"/>
    <n v="10"/>
    <n v="3"/>
    <n v="2"/>
    <n v="5"/>
    <n v="225"/>
    <n v="1"/>
    <s v="P_DS004_016|P_DS004_019|P_DS004_022"/>
    <s v="P_DS004_025|P_DS004_031"/>
    <s v="P_DS004_034|P_DS004_001|P_DS004_004|P_DS004_010|P_DS004_013"/>
    <n v="1.8"/>
    <n v="225"/>
    <n v="1000"/>
    <n v="1"/>
    <n v="46"/>
    <n v="9"/>
    <n v="56"/>
    <n v="12829.86"/>
    <n v="6.2222222222222223"/>
    <n v="1425.54"/>
    <n v="14.444444444444445"/>
    <n v="12.691346692592592"/>
    <n v="2"/>
    <n v="0.22879557777777787"/>
    <n v="0"/>
    <n v="1.594138264836821"/>
    <n v="0.49444444444444446"/>
    <n v="2.0885826999999999"/>
    <n v="0"/>
    <n v="9.6564676870370381"/>
    <n v="360"/>
    <n v="36"/>
    <n v="1"/>
    <n v="1"/>
    <n v="0"/>
    <n v="0"/>
    <n v="1"/>
    <n v="0"/>
    <n v="324.5"/>
    <s v="Last-Mile Travel"/>
    <n v="1"/>
    <n v="14.585415933333334"/>
    <n v="143.51109671666666"/>
    <n v="8"/>
    <n v="0.22222222222222221"/>
    <n v="0.1111111111111111"/>
    <n v="40"/>
    <n v="9.7236106222222229E-2"/>
    <n v="0.13288064510802469"/>
    <n v="7"/>
    <n v="29"/>
    <n v="1"/>
    <n v="4"/>
    <s v="Recover overdue put-away workload"/>
    <x v="3"/>
    <s v="Hyderabad"/>
    <s v="Large"/>
    <n v="2200"/>
    <n v="3.2"/>
    <d v="1899-12-30T06:30:00"/>
    <d v="1899-12-30T07:00:00"/>
    <x v="6"/>
    <b v="0"/>
  </r>
  <r>
    <s v="DS004_20260712_I15"/>
    <s v="DS004"/>
    <d v="2026-07-12T00:00:00"/>
    <n v="15"/>
    <s v="Morning"/>
    <n v="14"/>
    <n v="10"/>
    <n v="3"/>
    <n v="2"/>
    <n v="5"/>
    <n v="225"/>
    <n v="1"/>
    <s v="P_DS004_019|P_DS004_022|P_DS004_025"/>
    <s v="P_DS004_031|P_DS004_034"/>
    <s v="P_DS004_001|P_DS004_004|P_DS004_010|P_DS004_013|P_DS004_016"/>
    <n v="2.8"/>
    <n v="225"/>
    <n v="775"/>
    <n v="1"/>
    <n v="45"/>
    <n v="14"/>
    <n v="66"/>
    <n v="15853.22"/>
    <n v="4.7142857142857144"/>
    <n v="1132.3728571428571"/>
    <n v="14"/>
    <n v="11.064564774999999"/>
    <n v="2"/>
    <n v="0.13126028690476207"/>
    <n v="0"/>
    <n v="1.2706033843277253"/>
    <n v="0.58690476190476193"/>
    <n v="1.8575081345238096"/>
    <n v="0"/>
    <n v="8.2856280559523814"/>
    <n v="560"/>
    <n v="36"/>
    <n v="0"/>
    <n v="0"/>
    <n v="0"/>
    <n v="0"/>
    <n v="0"/>
    <n v="0"/>
    <n v="0"/>
    <s v="Store Not Ready for Rider"/>
    <n v="2"/>
    <n v="15.877409216666667"/>
    <n v="167.00942003333333"/>
    <n v="11"/>
    <n v="0.14285714285714285"/>
    <n v="0"/>
    <n v="40"/>
    <n v="0.10584939477777779"/>
    <n v="0.15463835188271605"/>
    <n v="8"/>
    <n v="28"/>
    <n v="1"/>
    <n v="4"/>
    <s v="Recover overdue put-away workload"/>
    <x v="3"/>
    <s v="Hyderabad"/>
    <s v="Large"/>
    <n v="2200"/>
    <n v="3.2"/>
    <d v="1899-12-30T07:00:00"/>
    <d v="1899-12-30T07:30:00"/>
    <x v="7"/>
    <b v="0"/>
  </r>
  <r>
    <s v="DS004_20260712_I16"/>
    <s v="DS004"/>
    <d v="2026-07-12T00:00:00"/>
    <n v="16"/>
    <s v="Morning"/>
    <n v="20"/>
    <n v="10"/>
    <n v="3"/>
    <n v="2"/>
    <n v="5"/>
    <n v="225"/>
    <n v="1"/>
    <s v="P_DS004_022|P_DS004_025|P_DS004_031"/>
    <s v="P_DS004_034|P_DS004_001"/>
    <s v="P_DS004_004|P_DS004_010|P_DS004_013|P_DS004_016|P_DS004_019"/>
    <n v="4"/>
    <n v="225"/>
    <n v="550"/>
    <n v="1"/>
    <n v="44"/>
    <n v="20"/>
    <n v="111"/>
    <n v="25817.86"/>
    <n v="5.55"/>
    <n v="1290.893"/>
    <n v="14.45"/>
    <n v="12.497931241666667"/>
    <n v="4"/>
    <n v="0.3419012500000001"/>
    <n v="0"/>
    <n v="1.5229116710609443"/>
    <n v="0.6825"/>
    <n v="2.2054116608333336"/>
    <n v="0"/>
    <n v="9.2516862341666659"/>
    <n v="800"/>
    <n v="36"/>
    <n v="0"/>
    <n v="0"/>
    <n v="0"/>
    <n v="0"/>
    <n v="0"/>
    <n v="0"/>
    <n v="0"/>
    <s v="Store Not Ready for Rider"/>
    <n v="3"/>
    <n v="32.340107549999999"/>
    <n v="266.99761103333333"/>
    <n v="16"/>
    <n v="0.2"/>
    <n v="0"/>
    <n v="40"/>
    <n v="0.215600717"/>
    <n v="0.24722001021604939"/>
    <n v="13"/>
    <n v="23"/>
    <n v="2"/>
    <n v="3"/>
    <s v="Protect or increase picker capacity"/>
    <x v="3"/>
    <s v="Hyderabad"/>
    <s v="Large"/>
    <n v="2200"/>
    <n v="3.2"/>
    <d v="1899-12-30T07:30:00"/>
    <d v="1899-12-30T08:00:00"/>
    <x v="7"/>
    <b v="0"/>
  </r>
  <r>
    <s v="DS004_20260712_I17"/>
    <s v="DS004"/>
    <d v="2026-07-12T00:00:00"/>
    <n v="17"/>
    <s v="Morning"/>
    <n v="20"/>
    <n v="19"/>
    <n v="3"/>
    <n v="2"/>
    <n v="14"/>
    <n v="225"/>
    <n v="1"/>
    <s v="P_DS004_032|P_DS004_034|P_DS004_001"/>
    <s v="P_DS004_002|P_DS004_004"/>
    <s v="P_DS004_005|P_DS004_008|P_DS004_010|P_DS004_011|P_DS004_013|P_DS004_016|P_DS004_017|P_DS004_019|P_DS004_020|P_DS004_022|P_DS004_025|P_DS004_026|P_DS004_029|P_DS004_031"/>
    <n v="1.4285714285714286"/>
    <n v="225"/>
    <n v="325"/>
    <n v="1"/>
    <n v="43"/>
    <n v="20"/>
    <n v="99"/>
    <n v="25155.24"/>
    <n v="4.95"/>
    <n v="1257.7620000000002"/>
    <n v="14.35"/>
    <n v="11.811738408333333"/>
    <n v="3"/>
    <n v="0.20969720249999996"/>
    <n v="0"/>
    <n v="1.2859823574936464"/>
    <n v="0.57583333333333342"/>
    <n v="1.8618156825000001"/>
    <n v="0"/>
    <n v="8.9449227166666674"/>
    <n v="800"/>
    <n v="69"/>
    <n v="0"/>
    <n v="0"/>
    <n v="0"/>
    <n v="0"/>
    <n v="0"/>
    <n v="0"/>
    <n v="0"/>
    <s v="Store Not Ready for Rider"/>
    <n v="2"/>
    <n v="23.870669216666666"/>
    <n v="327.17779943333335"/>
    <n v="23"/>
    <n v="0.15"/>
    <n v="0"/>
    <n v="40"/>
    <n v="5.6834926706349202E-2"/>
    <n v="0.15805690793880839"/>
    <n v="16"/>
    <n v="53"/>
    <n v="2"/>
    <n v="12"/>
    <s v="Protect or increase picker capacity"/>
    <x v="3"/>
    <s v="Hyderabad"/>
    <s v="Large"/>
    <n v="2200"/>
    <n v="3.2"/>
    <d v="1899-12-30T08:00:00"/>
    <d v="1899-12-30T08:30:00"/>
    <x v="8"/>
    <b v="0"/>
  </r>
  <r>
    <s v="DS004_20260712_I18"/>
    <s v="DS004"/>
    <d v="2026-07-12T00:00:00"/>
    <n v="18"/>
    <s v="Morning"/>
    <n v="37"/>
    <n v="20"/>
    <n v="3"/>
    <n v="2"/>
    <n v="15"/>
    <n v="225"/>
    <n v="1"/>
    <s v="P_DS004_032|P_DS004_034|P_DS004_001"/>
    <s v="P_DS004_002|P_DS004_004"/>
    <s v="P_DS004_005|P_DS004_008|P_DS004_010|P_DS004_011|P_DS004_013|P_DS004_016|P_DS004_017|P_DS004_019|P_DS004_020|P_DS004_022|P_DS004_023|P_DS004_025|P_DS004_026|P_DS004_029|P_DS004_031"/>
    <n v="2.4666666666666668"/>
    <n v="225"/>
    <n v="100"/>
    <n v="1"/>
    <n v="42"/>
    <n v="37"/>
    <n v="190"/>
    <n v="41113.269999999997"/>
    <n v="5.1351351351351351"/>
    <n v="1111.1694594594594"/>
    <n v="14.432432432432432"/>
    <n v="12.609030102702702"/>
    <n v="6"/>
    <n v="0.33906810720720715"/>
    <n v="0"/>
    <n v="1.2980213156328975"/>
    <n v="0.64144144144144144"/>
    <n v="1.9394627490990992"/>
    <n v="0"/>
    <n v="9.8065042837837844"/>
    <n v="1480"/>
    <n v="69"/>
    <n v="1"/>
    <n v="1"/>
    <n v="0"/>
    <n v="0"/>
    <n v="1"/>
    <n v="0"/>
    <n v="364.04"/>
    <s v="Last-Mile Travel"/>
    <n v="3"/>
    <n v="49.039740649999999"/>
    <n v="370.73024535000002"/>
    <n v="23"/>
    <n v="0.16216216216216217"/>
    <n v="2.7027027027027029E-2"/>
    <n v="40"/>
    <n v="0.10897720144444444"/>
    <n v="0.17909673688405797"/>
    <n v="18"/>
    <n v="51"/>
    <n v="3"/>
    <n v="12"/>
    <s v="Recover overdue put-away workload"/>
    <x v="3"/>
    <s v="Hyderabad"/>
    <s v="Large"/>
    <n v="2200"/>
    <n v="3.2"/>
    <d v="1899-12-30T08:30:00"/>
    <d v="1899-12-30T09:00:00"/>
    <x v="8"/>
    <b v="0"/>
  </r>
  <r>
    <s v="DS004_20260712_I19"/>
    <s v="DS004"/>
    <d v="2026-07-12T00:00:00"/>
    <n v="19"/>
    <s v="Morning"/>
    <n v="57"/>
    <n v="10"/>
    <n v="0"/>
    <n v="2"/>
    <n v="8"/>
    <n v="0"/>
    <n v="1"/>
    <s v=""/>
    <s v="P_DS004_032|P_DS004_002"/>
    <s v="P_DS004_005|P_DS004_008|P_DS004_011|P_DS004_017|P_DS004_020|P_DS004_023|P_DS004_026|P_DS004_029"/>
    <n v="7.125"/>
    <n v="0"/>
    <n v="100"/>
    <n v="1"/>
    <n v="41"/>
    <n v="57"/>
    <n v="293"/>
    <n v="68538.64"/>
    <n v="5.1403508771929829"/>
    <n v="1202.4322807017543"/>
    <n v="15.43859649122807"/>
    <n v="11.720331567836258"/>
    <n v="2"/>
    <n v="1.1889214327485388E-2"/>
    <n v="5.168397660818702E-4"/>
    <n v="1.343050851838538"/>
    <n v="0.5827485380116959"/>
    <n v="1.5932828038011695"/>
    <n v="0.15006595438596493"/>
    <n v="8.7144172195906435"/>
    <n v="2280"/>
    <n v="34"/>
    <n v="2"/>
    <n v="2"/>
    <n v="1"/>
    <n v="0"/>
    <n v="1"/>
    <n v="0"/>
    <n v="495.11"/>
    <s v="Last-Mile Travel"/>
    <n v="1"/>
    <n v="73.459820266666668"/>
    <n v="685.44884196666669"/>
    <n v="45"/>
    <n v="3.5087719298245612E-2"/>
    <n v="3.5087719298245612E-2"/>
    <n v="40"/>
    <n v="0.30608258444444447"/>
    <n v="0.67200866859477126"/>
    <n v="33"/>
    <n v="1"/>
    <n v="4"/>
    <n v="4"/>
    <s v="Recover overdue put-away workload"/>
    <x v="3"/>
    <s v="Hyderabad"/>
    <s v="Large"/>
    <n v="2200"/>
    <n v="3.2"/>
    <d v="1899-12-30T09:00:00"/>
    <d v="1899-12-30T09:30:00"/>
    <x v="9"/>
    <b v="0"/>
  </r>
  <r>
    <s v="DS004_20260712_I20"/>
    <s v="DS004"/>
    <d v="2026-07-12T00:00:00"/>
    <n v="20"/>
    <s v="Morning"/>
    <n v="52"/>
    <n v="10"/>
    <n v="0"/>
    <n v="2"/>
    <n v="8"/>
    <n v="0"/>
    <n v="1"/>
    <s v=""/>
    <s v="P_DS004_002|P_DS004_005"/>
    <s v="P_DS004_008|P_DS004_011|P_DS004_017|P_DS004_020|P_DS004_023|P_DS004_026|P_DS004_029|P_DS004_032"/>
    <n v="6.5"/>
    <n v="0"/>
    <n v="100"/>
    <n v="1"/>
    <n v="40"/>
    <n v="52"/>
    <n v="272"/>
    <n v="63771.47"/>
    <n v="5.2307692307692308"/>
    <n v="1226.374423076923"/>
    <n v="15.884615384615385"/>
    <n v="15.154013325641026"/>
    <n v="18"/>
    <n v="0.5865290150641026"/>
    <n v="0"/>
    <n v="1.3374921497735135"/>
    <n v="0.68621794871794861"/>
    <n v="0.23157933173076922"/>
    <n v="2.1223187567307695"/>
    <n v="10.011189590064102"/>
    <n v="2080"/>
    <n v="34"/>
    <n v="0"/>
    <n v="0"/>
    <n v="0"/>
    <n v="0"/>
    <n v="0"/>
    <n v="0"/>
    <n v="0"/>
    <s v="Rider Supply / Availability"/>
    <n v="12"/>
    <n v="71.194764599999999"/>
    <n v="939.7269139166666"/>
    <n v="34"/>
    <n v="0.34615384615384615"/>
    <n v="0"/>
    <n v="40"/>
    <n v="0.2966448525"/>
    <n v="0.92130089599673193"/>
    <n v="45"/>
    <n v="-11"/>
    <n v="4"/>
    <n v="4"/>
    <s v="Add or rebalance riders in this interval"/>
    <x v="3"/>
    <s v="Hyderabad"/>
    <s v="Large"/>
    <n v="2200"/>
    <n v="3.2"/>
    <d v="1899-12-30T09:30:00"/>
    <d v="1899-12-30T10:00:00"/>
    <x v="9"/>
    <b v="0"/>
  </r>
  <r>
    <s v="DS004_20260712_I21"/>
    <s v="DS004"/>
    <d v="2026-07-12T00:00:00"/>
    <n v="21"/>
    <s v="Morning"/>
    <n v="84"/>
    <n v="10"/>
    <n v="0"/>
    <n v="2"/>
    <n v="8"/>
    <n v="0"/>
    <n v="1"/>
    <s v=""/>
    <s v="P_DS004_005|P_DS004_008"/>
    <s v="P_DS004_011|P_DS004_017|P_DS004_020|P_DS004_023|P_DS004_026|P_DS004_029|P_DS004_032|P_DS004_002"/>
    <n v="10.5"/>
    <n v="0"/>
    <n v="100"/>
    <n v="1"/>
    <n v="39"/>
    <n v="84"/>
    <n v="433"/>
    <n v="98551.85"/>
    <n v="5.1547619047619051"/>
    <n v="1173.2363095238095"/>
    <n v="17.75"/>
    <n v="16.979086498214286"/>
    <n v="38"/>
    <n v="1.1972442061507935"/>
    <n v="0"/>
    <n v="1.291499187312777"/>
    <n v="0.642063492063492"/>
    <n v="0.43162217480158727"/>
    <n v="4.3248495115079368"/>
    <n v="9.8163092226190471"/>
    <n v="3360"/>
    <n v="34"/>
    <n v="4"/>
    <n v="4"/>
    <n v="2"/>
    <n v="1"/>
    <n v="1"/>
    <n v="0"/>
    <n v="1273.3899999999999"/>
    <s v="Rider Supply / Availability"/>
    <n v="38"/>
    <n v="107.07555591666666"/>
    <n v="912.12368905000005"/>
    <n v="34"/>
    <n v="0.45238095238095238"/>
    <n v="4.7619047619047616E-2"/>
    <n v="40"/>
    <n v="0.44614814965277777"/>
    <n v="0.8942389108333334"/>
    <n v="44"/>
    <n v="-10"/>
    <n v="6"/>
    <n v="2"/>
    <s v="Add or rebalance riders in this interval"/>
    <x v="3"/>
    <s v="Hyderabad"/>
    <s v="Large"/>
    <n v="2200"/>
    <n v="3.2"/>
    <d v="1899-12-30T10:00:00"/>
    <d v="1899-12-30T10:30:00"/>
    <x v="10"/>
    <b v="0"/>
  </r>
  <r>
    <s v="DS004_20260712_I22"/>
    <s v="DS004"/>
    <d v="2026-07-12T00:00:00"/>
    <n v="22"/>
    <s v="Morning"/>
    <n v="87"/>
    <n v="10"/>
    <n v="0"/>
    <n v="2"/>
    <n v="8"/>
    <n v="0"/>
    <n v="1"/>
    <s v=""/>
    <s v="P_DS004_008|P_DS004_011"/>
    <s v="P_DS004_017|P_DS004_020|P_DS004_023|P_DS004_026|P_DS004_029|P_DS004_032|P_DS004_002|P_DS004_005"/>
    <n v="10.875"/>
    <n v="0"/>
    <n v="100"/>
    <n v="1"/>
    <n v="38"/>
    <n v="87"/>
    <n v="412"/>
    <n v="93810.85"/>
    <n v="4.735632183908046"/>
    <n v="1078.2856321839081"/>
    <n v="17.931034482758619"/>
    <n v="26.724721774137933"/>
    <n v="87"/>
    <n v="8.7936872913793103"/>
    <n v="9.913467432950115E-5"/>
    <n v="1.2258530267140284"/>
    <n v="0.65536398467432944"/>
    <n v="0"/>
    <n v="14.165292534482759"/>
    <n v="9.7689176827586213"/>
    <n v="3480"/>
    <n v="34"/>
    <n v="5"/>
    <n v="5"/>
    <n v="2"/>
    <n v="1"/>
    <n v="2"/>
    <n v="0"/>
    <n v="1377.7800000000002"/>
    <s v="Rider Supply / Availability"/>
    <n v="87"/>
    <n v="107.09144834999999"/>
    <n v="963.32169333333331"/>
    <n v="34"/>
    <n v="1"/>
    <n v="5.7471264367816091E-2"/>
    <n v="40"/>
    <n v="0.44621436812499998"/>
    <n v="0.94443303267973855"/>
    <n v="46"/>
    <n v="-12"/>
    <n v="6"/>
    <n v="2"/>
    <s v="Add or rebalance riders in this interval"/>
    <x v="3"/>
    <s v="Hyderabad"/>
    <s v="Large"/>
    <n v="2200"/>
    <n v="3.2"/>
    <d v="1899-12-30T10:30:00"/>
    <d v="1899-12-30T11:00:00"/>
    <x v="10"/>
    <b v="0"/>
  </r>
  <r>
    <s v="DS004_20260712_I23"/>
    <s v="DS004"/>
    <d v="2026-07-12T00:00:00"/>
    <n v="23"/>
    <s v="Lunch"/>
    <n v="98"/>
    <n v="10"/>
    <n v="0"/>
    <n v="0"/>
    <n v="10"/>
    <n v="0"/>
    <n v="0"/>
    <s v=""/>
    <s v=""/>
    <s v="P_DS004_011|P_DS004_017|P_DS004_020|P_DS004_023|P_DS004_026|P_DS004_029|P_DS004_032|P_DS004_002|P_DS004_005|P_DS004_008"/>
    <n v="9.8000000000000007"/>
    <n v="0"/>
    <n v="100"/>
    <n v="0"/>
    <n v="38"/>
    <n v="98"/>
    <n v="513"/>
    <n v="114976.74"/>
    <n v="5.2346938775510203"/>
    <n v="1173.2320408163266"/>
    <n v="18.357142857142858"/>
    <n v="42.815291483673469"/>
    <n v="98"/>
    <n v="24.458148626530612"/>
    <n v="0"/>
    <n v="1.341077440473688"/>
    <n v="0.54897959183673462"/>
    <n v="0"/>
    <n v="30.233709750680269"/>
    <n v="9.7605723110544211"/>
    <n v="3920"/>
    <n v="34"/>
    <n v="7"/>
    <n v="7"/>
    <n v="1"/>
    <n v="1"/>
    <n v="5"/>
    <n v="0"/>
    <n v="2457.09"/>
    <s v="Rider Supply / Availability"/>
    <n v="98"/>
    <n v="131.04359573333332"/>
    <n v="962.87830416666668"/>
    <n v="34"/>
    <n v="1"/>
    <n v="7.1428571428571425E-2"/>
    <n v="40"/>
    <n v="0.43681198577777774"/>
    <n v="0.94399833741830064"/>
    <n v="46"/>
    <n v="-12"/>
    <n v="7"/>
    <n v="3"/>
    <s v="Add or rebalance riders in this interval"/>
    <x v="3"/>
    <s v="Hyderabad"/>
    <s v="Large"/>
    <n v="2200"/>
    <n v="3.2"/>
    <d v="1899-12-30T11:00:00"/>
    <d v="1899-12-30T11:30:00"/>
    <x v="11"/>
    <b v="0"/>
  </r>
  <r>
    <s v="DS004_20260712_I24"/>
    <s v="DS004"/>
    <d v="2026-07-12T00:00:00"/>
    <n v="24"/>
    <s v="Lunch"/>
    <n v="82"/>
    <n v="10"/>
    <n v="0"/>
    <n v="0"/>
    <n v="10"/>
    <n v="0"/>
    <n v="0"/>
    <s v=""/>
    <s v=""/>
    <s v="P_DS004_017|P_DS004_020|P_DS004_023|P_DS004_026|P_DS004_029|P_DS004_032|P_DS004_002|P_DS004_005|P_DS004_008|P_DS004_011"/>
    <n v="8.1999999999999993"/>
    <n v="0"/>
    <n v="100"/>
    <n v="0"/>
    <n v="38"/>
    <n v="82"/>
    <n v="416"/>
    <n v="94497.45"/>
    <n v="5.0731707317073171"/>
    <n v="1152.4079268292683"/>
    <n v="17.365853658536587"/>
    <n v="59.250171332520331"/>
    <n v="82"/>
    <n v="41.884317673983745"/>
    <n v="0"/>
    <n v="1.3155991182862836"/>
    <n v="0.60000000000000009"/>
    <n v="0"/>
    <n v="46.486436327642281"/>
    <n v="9.8782171792682938"/>
    <n v="3280"/>
    <n v="34"/>
    <n v="3"/>
    <n v="3"/>
    <n v="2"/>
    <n v="1"/>
    <n v="0"/>
    <n v="0"/>
    <n v="525.54"/>
    <s v="Rider Supply / Availability"/>
    <n v="82"/>
    <n v="109.51532763333333"/>
    <n v="964.11720600000001"/>
    <n v="34"/>
    <n v="1"/>
    <n v="3.6585365853658534E-2"/>
    <n v="40"/>
    <n v="0.36505109211111109"/>
    <n v="0.94521294705882353"/>
    <n v="46"/>
    <n v="-12"/>
    <n v="6"/>
    <n v="4"/>
    <s v="Add or rebalance riders in this interval"/>
    <x v="3"/>
    <s v="Hyderabad"/>
    <s v="Large"/>
    <n v="2200"/>
    <n v="3.2"/>
    <d v="1899-12-30T11:30:00"/>
    <d v="1899-12-30T12:00:00"/>
    <x v="11"/>
    <b v="0"/>
  </r>
  <r>
    <s v="DS004_20260712_I25"/>
    <s v="DS004"/>
    <d v="2026-07-12T00:00:00"/>
    <n v="25"/>
    <s v="Lunch"/>
    <n v="111"/>
    <n v="10"/>
    <n v="0"/>
    <n v="0"/>
    <n v="10"/>
    <n v="0"/>
    <n v="0"/>
    <s v=""/>
    <s v=""/>
    <s v="P_DS004_020|P_DS004_023|P_DS004_026|P_DS004_029|P_DS004_032|P_DS004_002|P_DS004_005|P_DS004_008|P_DS004_011|P_DS004_017"/>
    <n v="11.1"/>
    <n v="0"/>
    <n v="100"/>
    <n v="0"/>
    <n v="38"/>
    <n v="111"/>
    <n v="573"/>
    <n v="134030.29999999999"/>
    <n v="5.1621621621621623"/>
    <n v="1207.48018018018"/>
    <n v="20.405405405405407"/>
    <n v="71.790255394594595"/>
    <n v="111"/>
    <n v="51.384849989189192"/>
    <n v="0"/>
    <n v="1.3478603477832345"/>
    <n v="0.68063063063063056"/>
    <n v="0"/>
    <n v="59.806850568318318"/>
    <n v="9.0450039286786783"/>
    <n v="4995"/>
    <n v="34"/>
    <n v="2"/>
    <n v="2"/>
    <n v="0"/>
    <n v="1"/>
    <n v="1"/>
    <n v="0"/>
    <n v="317.26"/>
    <s v="Rider Supply / Availability"/>
    <n v="111"/>
    <n v="149.62985596666667"/>
    <n v="959.99945818333333"/>
    <n v="34"/>
    <n v="1"/>
    <n v="1.8018018018018018E-2"/>
    <n v="45"/>
    <n v="0.49876618655555555"/>
    <n v="0.94117593939542488"/>
    <n v="46"/>
    <n v="-12"/>
    <n v="8"/>
    <n v="2"/>
    <s v="Add or rebalance riders in this interval"/>
    <x v="3"/>
    <s v="Hyderabad"/>
    <s v="Large"/>
    <n v="2200"/>
    <n v="3.2"/>
    <d v="1899-12-30T12:00:00"/>
    <d v="1899-12-30T12:30:00"/>
    <x v="12"/>
    <b v="1"/>
  </r>
  <r>
    <s v="DS004_20260712_I26"/>
    <s v="DS004"/>
    <d v="2026-07-12T00:00:00"/>
    <n v="26"/>
    <s v="Lunch"/>
    <n v="89"/>
    <n v="10"/>
    <n v="0"/>
    <n v="0"/>
    <n v="10"/>
    <n v="0"/>
    <n v="0"/>
    <s v=""/>
    <s v=""/>
    <s v="P_DS004_023|P_DS004_026|P_DS004_029|P_DS004_032|P_DS004_002|P_DS004_005|P_DS004_008|P_DS004_011|P_DS004_017|P_DS004_020"/>
    <n v="8.9"/>
    <n v="0"/>
    <n v="100"/>
    <n v="0"/>
    <n v="38"/>
    <n v="89"/>
    <n v="437"/>
    <n v="105507.45"/>
    <n v="4.9101123595505616"/>
    <n v="1185.4769662921349"/>
    <n v="19.011235955056179"/>
    <n v="86.058165890636701"/>
    <n v="89"/>
    <n v="67.046929935580522"/>
    <n v="0"/>
    <n v="1.259704990029777"/>
    <n v="0.62284644194756555"/>
    <n v="0"/>
    <n v="74.5055937505618"/>
    <n v="8.8001705116104869"/>
    <n v="4005"/>
    <n v="34"/>
    <n v="3"/>
    <n v="3"/>
    <n v="2"/>
    <n v="0"/>
    <n v="1"/>
    <n v="0"/>
    <n v="1458.93"/>
    <s v="Rider Supply / Availability"/>
    <n v="89"/>
    <n v="113.55475505"/>
    <n v="962.13787443333331"/>
    <n v="34"/>
    <n v="1"/>
    <n v="3.3707865168539325E-2"/>
    <n v="45"/>
    <n v="0.37851585016666667"/>
    <n v="0.94327242591503269"/>
    <n v="46"/>
    <n v="-12"/>
    <n v="6"/>
    <n v="4"/>
    <s v="Add or rebalance riders in this interval"/>
    <x v="3"/>
    <s v="Hyderabad"/>
    <s v="Large"/>
    <n v="2200"/>
    <n v="3.2"/>
    <d v="1899-12-30T12:30:00"/>
    <d v="1899-12-30T13:00:00"/>
    <x v="12"/>
    <b v="1"/>
  </r>
  <r>
    <s v="DS004_20260712_I27"/>
    <s v="DS004"/>
    <d v="2026-07-12T00:00:00"/>
    <n v="27"/>
    <s v="Lunch"/>
    <n v="109"/>
    <n v="10"/>
    <n v="0"/>
    <n v="0"/>
    <n v="10"/>
    <n v="0"/>
    <n v="0"/>
    <s v=""/>
    <s v=""/>
    <s v="P_DS004_026|P_DS004_029|P_DS004_032|P_DS004_002|P_DS004_005|P_DS004_008|P_DS004_011|P_DS004_017|P_DS004_020|P_DS004_023"/>
    <n v="10.9"/>
    <n v="0"/>
    <n v="100"/>
    <n v="0"/>
    <n v="38"/>
    <n v="109"/>
    <n v="524"/>
    <n v="113699.06"/>
    <n v="4.807339449541284"/>
    <n v="1043.1106422018349"/>
    <n v="20.302752293577981"/>
    <n v="100.64663341834863"/>
    <n v="109"/>
    <n v="80.343881124770647"/>
    <n v="0"/>
    <n v="1.2270163183030416"/>
    <n v="0.63990825688073394"/>
    <n v="0"/>
    <n v="88.92396268012233"/>
    <n v="8.9077339227828745"/>
    <n v="4905"/>
    <n v="34"/>
    <n v="6"/>
    <n v="6"/>
    <n v="4"/>
    <n v="1"/>
    <n v="1"/>
    <n v="0"/>
    <n v="1834.04"/>
    <s v="Rider Supply / Availability"/>
    <n v="109"/>
    <n v="128.56461043333334"/>
    <n v="958.84060318333331"/>
    <n v="34"/>
    <n v="1"/>
    <n v="5.5045871559633031E-2"/>
    <n v="45"/>
    <n v="0.42854870144444446"/>
    <n v="0.94003980704248369"/>
    <n v="46"/>
    <n v="-12"/>
    <n v="7"/>
    <n v="3"/>
    <s v="Add or rebalance riders in this interval"/>
    <x v="3"/>
    <s v="Hyderabad"/>
    <s v="Large"/>
    <n v="2200"/>
    <n v="3.2"/>
    <d v="1899-12-30T13:00:00"/>
    <d v="1899-12-30T13:30:00"/>
    <x v="13"/>
    <b v="1"/>
  </r>
  <r>
    <s v="DS004_20260712_I28"/>
    <s v="DS004"/>
    <d v="2026-07-12T00:00:00"/>
    <n v="28"/>
    <s v="Lunch"/>
    <n v="103"/>
    <n v="10"/>
    <n v="0"/>
    <n v="0"/>
    <n v="10"/>
    <n v="0"/>
    <n v="0"/>
    <s v=""/>
    <s v=""/>
    <s v="P_DS004_029|P_DS004_032|P_DS004_002|P_DS004_005|P_DS004_008|P_DS004_011|P_DS004_017|P_DS004_020|P_DS004_023|P_DS004_026"/>
    <n v="10.3"/>
    <n v="0"/>
    <n v="100"/>
    <n v="0"/>
    <n v="38"/>
    <n v="103"/>
    <n v="501"/>
    <n v="110008.85"/>
    <n v="4.8640776699029127"/>
    <n v="1068.0470873786408"/>
    <n v="20.106796116504853"/>
    <n v="119.5614929789644"/>
    <n v="103"/>
    <n v="99.454696862459542"/>
    <n v="0"/>
    <n v="1.2338202800607401"/>
    <n v="0.64126213592233006"/>
    <n v="0"/>
    <n v="107.36757254045308"/>
    <n v="9.4055694056634298"/>
    <n v="4635"/>
    <n v="34"/>
    <n v="4"/>
    <n v="4"/>
    <n v="3"/>
    <n v="1"/>
    <n v="0"/>
    <n v="0"/>
    <n v="602.1"/>
    <s v="Rider Supply / Availability"/>
    <n v="103"/>
    <n v="128.39684443333334"/>
    <n v="959.9228377666667"/>
    <n v="34"/>
    <n v="1"/>
    <n v="3.8834951456310676E-2"/>
    <n v="45"/>
    <n v="0.42798948144444449"/>
    <n v="0.94110082133986928"/>
    <n v="46"/>
    <n v="-12"/>
    <n v="7"/>
    <n v="3"/>
    <s v="Add or rebalance riders in this interval"/>
    <x v="3"/>
    <s v="Hyderabad"/>
    <s v="Large"/>
    <n v="2200"/>
    <n v="3.2"/>
    <d v="1899-12-30T13:30:00"/>
    <d v="1899-12-30T14:00:00"/>
    <x v="13"/>
    <b v="1"/>
  </r>
  <r>
    <s v="DS004_20260712_I29"/>
    <s v="DS004"/>
    <d v="2026-07-12T00:00:00"/>
    <n v="29"/>
    <s v="Lunch"/>
    <n v="104"/>
    <n v="10"/>
    <n v="0"/>
    <n v="0"/>
    <n v="10"/>
    <n v="0"/>
    <n v="0"/>
    <s v=""/>
    <s v=""/>
    <s v="P_DS004_032|P_DS004_002|P_DS004_005|P_DS004_008|P_DS004_011|P_DS004_017|P_DS004_020|P_DS004_023|P_DS004_026|P_DS004_029"/>
    <n v="10.4"/>
    <n v="0"/>
    <n v="100"/>
    <n v="0"/>
    <n v="38"/>
    <n v="104"/>
    <n v="510"/>
    <n v="120463.17"/>
    <n v="4.9038461538461542"/>
    <n v="1158.2997115384615"/>
    <n v="18.596153846153847"/>
    <n v="124.97245889358975"/>
    <n v="104"/>
    <n v="106.37630504743591"/>
    <n v="0"/>
    <n v="1.2514866280400023"/>
    <n v="0.66971153846153852"/>
    <n v="0"/>
    <n v="112.75060215144231"/>
    <n v="9.3275816442307686"/>
    <n v="4160"/>
    <n v="34"/>
    <n v="5"/>
    <n v="4"/>
    <n v="2"/>
    <n v="1"/>
    <n v="2"/>
    <n v="0"/>
    <n v="2027.67"/>
    <s v="Rider Supply / Availability"/>
    <n v="104"/>
    <n v="132.4241237"/>
    <n v="957.20254899999998"/>
    <n v="34"/>
    <n v="1"/>
    <n v="3.8461538461538464E-2"/>
    <n v="40"/>
    <n v="0.44141374566666663"/>
    <n v="0.93843387156862745"/>
    <n v="46"/>
    <n v="-12"/>
    <n v="7"/>
    <n v="3"/>
    <s v="Add or rebalance riders in this interval"/>
    <x v="3"/>
    <s v="Hyderabad"/>
    <s v="Large"/>
    <n v="2200"/>
    <n v="3.2"/>
    <d v="1899-12-30T14:00:00"/>
    <d v="1899-12-30T14:30:00"/>
    <x v="14"/>
    <b v="0"/>
  </r>
  <r>
    <s v="DS004_20260712_I30"/>
    <s v="DS004"/>
    <d v="2026-07-12T00:00:00"/>
    <n v="30"/>
    <s v="Lunch"/>
    <n v="84"/>
    <n v="10"/>
    <n v="0"/>
    <n v="0"/>
    <n v="10"/>
    <n v="0"/>
    <n v="0"/>
    <s v=""/>
    <s v=""/>
    <s v="P_DS004_002|P_DS004_005|P_DS004_008|P_DS004_011|P_DS004_017|P_DS004_020|P_DS004_023|P_DS004_026|P_DS004_029|P_DS004_032"/>
    <n v="8.4"/>
    <n v="0"/>
    <n v="100"/>
    <n v="0"/>
    <n v="38"/>
    <n v="84"/>
    <n v="422"/>
    <n v="97628.18"/>
    <n v="5.0238095238095237"/>
    <n v="1162.2402380952381"/>
    <n v="17.547619047619047"/>
    <n v="114.35117264186508"/>
    <n v="84"/>
    <n v="96.80355359424604"/>
    <n v="0"/>
    <n v="1.3017477691387778"/>
    <n v="0.61904761904761907"/>
    <n v="0"/>
    <n v="102.21417264960317"/>
    <n v="9.3104506279761914"/>
    <n v="3360"/>
    <n v="34"/>
    <n v="7"/>
    <n v="6"/>
    <n v="6"/>
    <n v="0"/>
    <n v="1"/>
    <n v="0"/>
    <n v="1895.44"/>
    <s v="Rider Supply / Availability"/>
    <n v="84"/>
    <n v="106.12804745"/>
    <n v="952.52540420000003"/>
    <n v="34"/>
    <n v="1"/>
    <n v="7.1428571428571425E-2"/>
    <n v="40"/>
    <n v="0.35376015816666667"/>
    <n v="0.93384843549019614"/>
    <n v="46"/>
    <n v="-12"/>
    <n v="6"/>
    <n v="4"/>
    <s v="Add or rebalance riders in this interval"/>
    <x v="3"/>
    <s v="Hyderabad"/>
    <s v="Large"/>
    <n v="2200"/>
    <n v="3.2"/>
    <d v="1899-12-30T14:30:00"/>
    <d v="1899-12-30T15:00:00"/>
    <x v="14"/>
    <b v="0"/>
  </r>
  <r>
    <s v="DS004_20260712_I31"/>
    <s v="DS004"/>
    <d v="2026-07-12T00:00:00"/>
    <n v="31"/>
    <s v="Afternoon"/>
    <n v="88"/>
    <n v="10"/>
    <n v="0"/>
    <n v="2"/>
    <n v="8"/>
    <n v="0"/>
    <n v="1"/>
    <s v=""/>
    <s v="P_DS004_005|P_DS004_008"/>
    <s v="P_DS004_011|P_DS004_017|P_DS004_020|P_DS004_023|P_DS004_026|P_DS004_029|P_DS004_032|P_DS004_002"/>
    <n v="11"/>
    <n v="0"/>
    <n v="100"/>
    <n v="1"/>
    <n v="37"/>
    <n v="88"/>
    <n v="401"/>
    <n v="94530.69"/>
    <n v="4.5568181818181817"/>
    <n v="1074.2123863636364"/>
    <n v="17.625"/>
    <n v="105.00951421969698"/>
    <n v="88"/>
    <n v="87.384514219696968"/>
    <n v="0"/>
    <n v="1.14451531781704"/>
    <n v="0.57765151515151514"/>
    <n v="0"/>
    <n v="93.281837511174231"/>
    <n v="9.1276689583333326"/>
    <n v="3520"/>
    <n v="34"/>
    <n v="4"/>
    <n v="4"/>
    <n v="1"/>
    <n v="2"/>
    <n v="1"/>
    <n v="0"/>
    <n v="807.54"/>
    <s v="Rider Supply / Availability"/>
    <n v="88"/>
    <n v="103.23328696666667"/>
    <n v="963.9182682666667"/>
    <n v="34"/>
    <n v="1"/>
    <n v="4.5454545454545456E-2"/>
    <n v="40"/>
    <n v="0.43013869569444446"/>
    <n v="0.94501791006535951"/>
    <n v="46"/>
    <n v="-12"/>
    <n v="5"/>
    <n v="3"/>
    <s v="Add or rebalance riders in this interval"/>
    <x v="3"/>
    <s v="Hyderabad"/>
    <s v="Large"/>
    <n v="2200"/>
    <n v="3.2"/>
    <d v="1899-12-30T15:00:00"/>
    <d v="1899-12-30T15:30:00"/>
    <x v="15"/>
    <b v="0"/>
  </r>
  <r>
    <s v="DS004_20260712_I32"/>
    <s v="DS004"/>
    <d v="2026-07-12T00:00:00"/>
    <n v="32"/>
    <s v="Afternoon"/>
    <n v="86"/>
    <n v="10"/>
    <n v="0"/>
    <n v="2"/>
    <n v="8"/>
    <n v="0"/>
    <n v="1"/>
    <s v=""/>
    <s v="P_DS004_008|P_DS004_011"/>
    <s v="P_DS004_017|P_DS004_020|P_DS004_023|P_DS004_026|P_DS004_029|P_DS004_032|P_DS004_002|P_DS004_005"/>
    <n v="10.75"/>
    <n v="0"/>
    <n v="100"/>
    <n v="1"/>
    <n v="36"/>
    <n v="86"/>
    <n v="403"/>
    <n v="86115.12"/>
    <n v="4.6860465116279073"/>
    <n v="1001.3386046511628"/>
    <n v="17.523255813953487"/>
    <n v="105.49474492500001"/>
    <n v="86"/>
    <n v="87.971489111046509"/>
    <n v="2.0561334108527129E-2"/>
    <n v="1.2111861609162655"/>
    <n v="0.67267441860465116"/>
    <n v="0"/>
    <n v="93.376590399806204"/>
    <n v="9.3288488815891473"/>
    <n v="3440"/>
    <n v="34"/>
    <n v="3"/>
    <n v="3"/>
    <n v="0"/>
    <n v="1"/>
    <n v="2"/>
    <n v="0"/>
    <n v="850.18"/>
    <s v="Rider Supply / Availability"/>
    <n v="86"/>
    <n v="105.5782873"/>
    <n v="962.76912074999996"/>
    <n v="34"/>
    <n v="1"/>
    <n v="3.4883720930232558E-2"/>
    <n v="40"/>
    <n v="0.43990953041666664"/>
    <n v="0.9438912948529411"/>
    <n v="46"/>
    <n v="-12"/>
    <n v="6"/>
    <n v="2"/>
    <s v="Add or rebalance riders in this interval"/>
    <x v="3"/>
    <s v="Hyderabad"/>
    <s v="Large"/>
    <n v="2200"/>
    <n v="3.2"/>
    <d v="1899-12-30T15:30:00"/>
    <d v="1899-12-30T16:00:00"/>
    <x v="15"/>
    <b v="0"/>
  </r>
  <r>
    <s v="DS004_20260712_I33"/>
    <s v="DS004"/>
    <d v="2026-07-12T00:00:00"/>
    <n v="33"/>
    <s v="Afternoon"/>
    <n v="72"/>
    <n v="20"/>
    <n v="0"/>
    <n v="2"/>
    <n v="18"/>
    <n v="0"/>
    <n v="1"/>
    <s v=""/>
    <s v="P_DS004_024|P_DS004_026"/>
    <s v="P_DS004_027|P_DS004_029|P_DS004_030|P_DS004_032|P_DS004_033|P_DS004_002|P_DS004_003|P_DS004_005|P_DS004_006|P_DS004_008|P_DS004_009|P_DS004_011|P_DS004_012|P_DS004_015|P_DS004_017|P_DS004_018|P_DS004_020|P_DS004_023"/>
    <n v="4"/>
    <n v="0"/>
    <n v="100"/>
    <n v="1"/>
    <n v="35"/>
    <n v="72"/>
    <n v="363"/>
    <n v="78701.59"/>
    <n v="5.041666666666667"/>
    <n v="1093.0776388888889"/>
    <n v="14.611111111111111"/>
    <n v="110.14493674166667"/>
    <n v="72"/>
    <n v="95.533825630555555"/>
    <n v="0"/>
    <n v="1.312659091153811"/>
    <n v="0.67199074074074072"/>
    <n v="0"/>
    <n v="98.249213594907417"/>
    <n v="9.0782029370370374"/>
    <n v="2880"/>
    <n v="66"/>
    <n v="1"/>
    <n v="1"/>
    <n v="1"/>
    <n v="0"/>
    <n v="0"/>
    <n v="0"/>
    <n v="294.77999999999997"/>
    <s v="Rider Supply / Availability"/>
    <n v="72"/>
    <n v="91.506634933333331"/>
    <n v="1843.4283630166667"/>
    <n v="66"/>
    <n v="1"/>
    <n v="1.3888888888888888E-2"/>
    <n v="40"/>
    <n v="0.16945673135802469"/>
    <n v="0.93102442576599331"/>
    <n v="88"/>
    <n v="-22"/>
    <n v="5"/>
    <n v="13"/>
    <s v="Add or rebalance riders in this interval"/>
    <x v="3"/>
    <s v="Hyderabad"/>
    <s v="Large"/>
    <n v="2200"/>
    <n v="3.2"/>
    <d v="1899-12-30T16:00:00"/>
    <d v="1899-12-30T16:30:00"/>
    <x v="16"/>
    <b v="0"/>
  </r>
  <r>
    <s v="DS004_20260712_I34"/>
    <s v="DS004"/>
    <d v="2026-07-12T00:00:00"/>
    <n v="34"/>
    <s v="Afternoon"/>
    <n v="71"/>
    <n v="20"/>
    <n v="0"/>
    <n v="2"/>
    <n v="18"/>
    <n v="0"/>
    <n v="1"/>
    <s v=""/>
    <s v="P_DS004_026|P_DS004_027"/>
    <s v="P_DS004_029|P_DS004_030|P_DS004_032|P_DS004_033|P_DS004_002|P_DS004_003|P_DS004_005|P_DS004_006|P_DS004_008|P_DS004_009|P_DS004_011|P_DS004_012|P_DS004_015|P_DS004_017|P_DS004_018|P_DS004_020|P_DS004_023|P_DS004_024"/>
    <n v="3.9444444444444446"/>
    <n v="0"/>
    <n v="100"/>
    <n v="1"/>
    <n v="34"/>
    <n v="71"/>
    <n v="358"/>
    <n v="88646.24"/>
    <n v="5.042253521126761"/>
    <n v="1248.5385915492959"/>
    <n v="14.605633802816902"/>
    <n v="115.20019410093897"/>
    <n v="71"/>
    <n v="100.59456029812208"/>
    <n v="0"/>
    <n v="1.3271010010043227"/>
    <n v="0.59859154929577463"/>
    <n v="0"/>
    <n v="103.21985110258217"/>
    <n v="9.2185002051643199"/>
    <n v="2840"/>
    <n v="67"/>
    <n v="3"/>
    <n v="3"/>
    <n v="0"/>
    <n v="1"/>
    <n v="2"/>
    <n v="0"/>
    <n v="1607.14"/>
    <s v="Rider Supply / Availability"/>
    <n v="71"/>
    <n v="90.586968583333331"/>
    <n v="1888.0904531833332"/>
    <n v="68"/>
    <n v="1"/>
    <n v="4.2253521126760563E-2"/>
    <n v="40"/>
    <n v="0.16775364552469135"/>
    <n v="0.93934848417081251"/>
    <n v="90"/>
    <n v="-23"/>
    <n v="5"/>
    <n v="13"/>
    <s v="Add or rebalance riders in this interval"/>
    <x v="3"/>
    <s v="Hyderabad"/>
    <s v="Large"/>
    <n v="2200"/>
    <n v="3.2"/>
    <d v="1899-12-30T16:30:00"/>
    <d v="1899-12-30T17:00:00"/>
    <x v="16"/>
    <b v="0"/>
  </r>
  <r>
    <s v="DS004_20260712_I35"/>
    <s v="DS004"/>
    <d v="2026-07-12T00:00:00"/>
    <n v="35"/>
    <s v="Afternoon"/>
    <n v="68"/>
    <n v="10"/>
    <n v="0"/>
    <n v="2"/>
    <n v="8"/>
    <n v="0"/>
    <n v="1"/>
    <s v=""/>
    <s v="P_DS004_018|P_DS004_024"/>
    <s v="P_DS004_027|P_DS004_030|P_DS004_033|P_DS004_003|P_DS004_006|P_DS004_009|P_DS004_012|P_DS004_015"/>
    <n v="8.5"/>
    <n v="0"/>
    <n v="100"/>
    <n v="1"/>
    <n v="33"/>
    <n v="68"/>
    <n v="332"/>
    <n v="74393.81"/>
    <n v="4.882352941176471"/>
    <n v="1094.0266176470589"/>
    <n v="16.441176470588236"/>
    <n v="118.24648180735295"/>
    <n v="68"/>
    <n v="101.80530533676472"/>
    <n v="0"/>
    <n v="1.2608167163269681"/>
    <n v="0.6470588235294118"/>
    <n v="0"/>
    <n v="105.99729697058824"/>
    <n v="9.4837112475490191"/>
    <n v="2720"/>
    <n v="34"/>
    <n v="3"/>
    <n v="2"/>
    <n v="2"/>
    <n v="0"/>
    <n v="1"/>
    <n v="0"/>
    <n v="662.37"/>
    <s v="Rider Supply / Availability"/>
    <n v="68"/>
    <n v="92.58811"/>
    <n v="1245.4586307333334"/>
    <n v="67"/>
    <n v="1"/>
    <n v="2.9411764705882353E-2"/>
    <n v="40"/>
    <n v="0.38578379166666665"/>
    <n v="1.2210378732679739"/>
    <n v="60"/>
    <n v="-26"/>
    <n v="5"/>
    <n v="3"/>
    <s v="Add or rebalance riders in this interval"/>
    <x v="3"/>
    <s v="Hyderabad"/>
    <s v="Large"/>
    <n v="2200"/>
    <n v="3.2"/>
    <d v="1899-12-30T17:00:00"/>
    <d v="1899-12-30T17:30:00"/>
    <x v="17"/>
    <b v="0"/>
  </r>
  <r>
    <s v="DS004_20260712_I36"/>
    <s v="DS004"/>
    <d v="2026-07-12T00:00:00"/>
    <n v="36"/>
    <s v="Afternoon"/>
    <n v="81"/>
    <n v="10"/>
    <n v="0"/>
    <n v="2"/>
    <n v="8"/>
    <n v="0"/>
    <n v="1"/>
    <s v=""/>
    <s v="P_DS004_024|P_DS004_027"/>
    <s v="P_DS004_030|P_DS004_033|P_DS004_003|P_DS004_006|P_DS004_009|P_DS004_012|P_DS004_015|P_DS004_018"/>
    <n v="10.125"/>
    <n v="0"/>
    <n v="100"/>
    <n v="1"/>
    <n v="32"/>
    <n v="81"/>
    <n v="417"/>
    <n v="93917"/>
    <n v="5.1481481481481479"/>
    <n v="1159.4691358024691"/>
    <n v="17.493827160493826"/>
    <n v="123.41063754053499"/>
    <n v="81"/>
    <n v="105.91681038004116"/>
    <n v="0"/>
    <n v="1.3367277073687871"/>
    <n v="0.65699588477366255"/>
    <n v="0"/>
    <n v="110.70773878292181"/>
    <n v="9.7939488211934158"/>
    <n v="3240"/>
    <n v="34"/>
    <n v="2"/>
    <n v="2"/>
    <n v="0"/>
    <n v="1"/>
    <n v="1"/>
    <n v="0"/>
    <n v="305.11"/>
    <s v="Rider Supply / Availability"/>
    <n v="81"/>
    <n v="104.75116621666666"/>
    <n v="962.67507324999997"/>
    <n v="34"/>
    <n v="1"/>
    <n v="2.4691358024691357E-2"/>
    <n v="40"/>
    <n v="0.43646319256944444"/>
    <n v="0.94379909142156859"/>
    <n v="46"/>
    <n v="-12"/>
    <n v="5"/>
    <n v="3"/>
    <s v="Add or rebalance riders in this interval"/>
    <x v="3"/>
    <s v="Hyderabad"/>
    <s v="Large"/>
    <n v="2200"/>
    <n v="3.2"/>
    <d v="1899-12-30T17:30:00"/>
    <d v="1899-12-30T18:00:00"/>
    <x v="17"/>
    <b v="0"/>
  </r>
  <r>
    <s v="DS004_20260712_I37"/>
    <s v="DS004"/>
    <d v="2026-07-12T00:00:00"/>
    <n v="37"/>
    <s v="Evening"/>
    <n v="84"/>
    <n v="13"/>
    <n v="0"/>
    <n v="0"/>
    <n v="13"/>
    <n v="0"/>
    <n v="0"/>
    <s v=""/>
    <s v=""/>
    <s v="P_DS004_028|P_DS004_035|P_DS004_003|P_DS004_006|P_DS004_009|P_DS004_012|P_DS004_015|P_DS004_018|P_DS004_024|P_DS004_027|P_DS004_030|P_DS004_033|P_DS004_014"/>
    <n v="6.4615384615384617"/>
    <n v="0"/>
    <n v="100"/>
    <n v="0"/>
    <n v="32"/>
    <n v="84"/>
    <n v="437"/>
    <n v="96362.89"/>
    <n v="5.2023809523809526"/>
    <n v="1147.177261904762"/>
    <n v="18.892857142857142"/>
    <n v="130.99477766686508"/>
    <n v="84"/>
    <n v="112.10192052400792"/>
    <n v="0"/>
    <n v="1.4231006887713891"/>
    <n v="0.63710317460317456"/>
    <n v="0"/>
    <n v="118.58798512480159"/>
    <n v="9.3465886718253977"/>
    <n v="3780"/>
    <n v="34"/>
    <n v="3"/>
    <n v="3"/>
    <n v="1"/>
    <n v="0"/>
    <n v="2"/>
    <n v="0"/>
    <n v="744.76"/>
    <s v="Rider Supply / Availability"/>
    <n v="84"/>
    <n v="122.25743771666667"/>
    <n v="967.69134386666667"/>
    <n v="34"/>
    <n v="1"/>
    <n v="3.5714285714285712E-2"/>
    <n v="45"/>
    <n v="0.31348060952991452"/>
    <n v="0.94871700379084967"/>
    <n v="47"/>
    <n v="-13"/>
    <n v="6"/>
    <n v="7"/>
    <s v="Add or rebalance riders in this interval"/>
    <x v="3"/>
    <s v="Hyderabad"/>
    <s v="Large"/>
    <n v="2200"/>
    <n v="3.2"/>
    <d v="1899-12-30T18:00:00"/>
    <d v="1899-12-30T18:30:00"/>
    <x v="18"/>
    <b v="1"/>
  </r>
  <r>
    <s v="DS004_20260712_I38"/>
    <s v="DS004"/>
    <d v="2026-07-12T00:00:00"/>
    <n v="38"/>
    <s v="Evening"/>
    <n v="106"/>
    <n v="13"/>
    <n v="0"/>
    <n v="0"/>
    <n v="13"/>
    <n v="0"/>
    <n v="0"/>
    <s v=""/>
    <s v=""/>
    <s v="P_DS004_035|P_DS004_003|P_DS004_006|P_DS004_009|P_DS004_012|P_DS004_015|P_DS004_018|P_DS004_024|P_DS004_027|P_DS004_030|P_DS004_033|P_DS004_014|P_DS004_028"/>
    <n v="8.1538461538461533"/>
    <n v="0"/>
    <n v="100"/>
    <n v="0"/>
    <n v="32"/>
    <n v="106"/>
    <n v="538"/>
    <n v="124844.4"/>
    <n v="5.0754716981132075"/>
    <n v="1177.777358490566"/>
    <n v="19.990566037735849"/>
    <n v="145.04458022657232"/>
    <n v="106"/>
    <n v="125.05401418883649"/>
    <n v="0"/>
    <n v="1.3559693223831655"/>
    <n v="0.61477987421383651"/>
    <n v="0"/>
    <n v="133.07332826823898"/>
    <n v="9.0854084127358483"/>
    <n v="4770"/>
    <n v="34"/>
    <n v="2"/>
    <n v="2"/>
    <n v="2"/>
    <n v="0"/>
    <n v="0"/>
    <n v="0"/>
    <n v="300.31"/>
    <s v="Rider Supply / Availability"/>
    <n v="106"/>
    <n v="144.10068955"/>
    <n v="964.84252421666667"/>
    <n v="34"/>
    <n v="1"/>
    <n v="1.8867924528301886E-2"/>
    <n v="45"/>
    <n v="0.36948894756410255"/>
    <n v="0.94592404334967317"/>
    <n v="46"/>
    <n v="-12"/>
    <n v="7"/>
    <n v="6"/>
    <s v="Add or rebalance riders in this interval"/>
    <x v="3"/>
    <s v="Hyderabad"/>
    <s v="Large"/>
    <n v="2200"/>
    <n v="3.2"/>
    <d v="1899-12-30T18:30:00"/>
    <d v="1899-12-30T19:00:00"/>
    <x v="18"/>
    <b v="1"/>
  </r>
  <r>
    <s v="DS004_20260712_I39"/>
    <s v="DS004"/>
    <d v="2026-07-12T00:00:00"/>
    <n v="39"/>
    <s v="Evening"/>
    <n v="129"/>
    <n v="13"/>
    <n v="0"/>
    <n v="0"/>
    <n v="13"/>
    <n v="0"/>
    <n v="0"/>
    <s v=""/>
    <s v=""/>
    <s v="P_DS004_003|P_DS004_006|P_DS004_009|P_DS004_012|P_DS004_015|P_DS004_018|P_DS004_024|P_DS004_027|P_DS004_030|P_DS004_033|P_DS004_014|P_DS004_028|P_DS004_035"/>
    <n v="9.9230769230769234"/>
    <n v="0"/>
    <n v="100"/>
    <n v="0"/>
    <n v="32"/>
    <n v="129"/>
    <n v="648"/>
    <n v="149572.43"/>
    <n v="5.0232558139534884"/>
    <n v="1159.4762015503875"/>
    <n v="21.403100775193799"/>
    <n v="169.41528522739017"/>
    <n v="129"/>
    <n v="148.01218445219638"/>
    <n v="0"/>
    <n v="1.3474998833574237"/>
    <n v="0.64237726098191206"/>
    <n v="0"/>
    <n v="157.42329898811371"/>
    <n v="9.1079230400516789"/>
    <n v="5805"/>
    <n v="34"/>
    <n v="3"/>
    <n v="3"/>
    <n v="2"/>
    <n v="0"/>
    <n v="1"/>
    <n v="0"/>
    <n v="571.04"/>
    <s v="Rider Supply / Availability"/>
    <n v="129"/>
    <n v="169.75017645"/>
    <n v="964.82413995000002"/>
    <n v="34"/>
    <n v="1"/>
    <n v="2.3255813953488372E-2"/>
    <n v="45"/>
    <n v="0.43525686269230768"/>
    <n v="0.94590601955882359"/>
    <n v="46"/>
    <n v="-12"/>
    <n v="9"/>
    <n v="4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12_I40"/>
    <s v="DS004"/>
    <d v="2026-07-12T00:00:00"/>
    <n v="40"/>
    <s v="Evening"/>
    <n v="146"/>
    <n v="13"/>
    <n v="0"/>
    <n v="0"/>
    <n v="13"/>
    <n v="0"/>
    <n v="0"/>
    <s v=""/>
    <s v=""/>
    <s v="P_DS004_006|P_DS004_009|P_DS004_012|P_DS004_015|P_DS004_018|P_DS004_024|P_DS004_027|P_DS004_030|P_DS004_033|P_DS004_014|P_DS004_028|P_DS004_035|P_DS004_003"/>
    <n v="11.23076923076923"/>
    <n v="0"/>
    <n v="100"/>
    <n v="0"/>
    <n v="32"/>
    <n v="146"/>
    <n v="766"/>
    <n v="177203.5"/>
    <n v="5.2465753424657535"/>
    <n v="1213.722602739726"/>
    <n v="22.602739726027398"/>
    <n v="202.66226325856164"/>
    <n v="146"/>
    <n v="180.05952353253423"/>
    <n v="1.6694463470319588E-4"/>
    <n v="1.3901192822195931"/>
    <n v="0.63698630136986301"/>
    <n v="0"/>
    <n v="190.25031963527397"/>
    <n v="9.491862869063926"/>
    <n v="6570"/>
    <n v="34"/>
    <n v="4"/>
    <n v="4"/>
    <n v="1"/>
    <n v="0"/>
    <n v="3"/>
    <n v="0"/>
    <n v="2735.4300000000003"/>
    <s v="Rider Supply / Availability"/>
    <n v="146"/>
    <n v="204.01575516666668"/>
    <n v="963.12584331666665"/>
    <n v="34"/>
    <n v="1"/>
    <n v="2.7397260273972601E-2"/>
    <n v="45"/>
    <n v="0.52311732094017094"/>
    <n v="0.94424102285947709"/>
    <n v="46"/>
    <n v="-12"/>
    <n v="10"/>
    <n v="3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12_I41"/>
    <s v="DS004"/>
    <d v="2026-07-12T00:00:00"/>
    <n v="41"/>
    <s v="Evening"/>
    <n v="147"/>
    <n v="13"/>
    <n v="0"/>
    <n v="0"/>
    <n v="13"/>
    <n v="0"/>
    <n v="0"/>
    <s v=""/>
    <s v=""/>
    <s v="P_DS004_009|P_DS004_012|P_DS004_015|P_DS004_018|P_DS004_024|P_DS004_027|P_DS004_030|P_DS004_033|P_DS004_014|P_DS004_028|P_DS004_035|P_DS004_003|P_DS004_006"/>
    <n v="11.307692307692308"/>
    <n v="0"/>
    <n v="100"/>
    <n v="0"/>
    <n v="32"/>
    <n v="147"/>
    <n v="746"/>
    <n v="175937.97"/>
    <n v="5.074829931972789"/>
    <n v="1196.8569387755101"/>
    <n v="22.414965986394559"/>
    <n v="231.19735992834467"/>
    <n v="147"/>
    <n v="208.78239394195012"/>
    <n v="0"/>
    <n v="1.3348516830628399"/>
    <n v="0.64965986394557829"/>
    <n v="0"/>
    <n v="219.46652979319725"/>
    <n v="8.855275495464852"/>
    <n v="6615"/>
    <n v="34"/>
    <n v="5"/>
    <n v="5"/>
    <n v="2"/>
    <n v="1"/>
    <n v="2"/>
    <n v="0"/>
    <n v="1409.02"/>
    <s v="Rider Supply / Availability"/>
    <n v="147"/>
    <n v="197.79605561666668"/>
    <n v="953.10748738333336"/>
    <n v="34"/>
    <n v="1"/>
    <n v="3.4013605442176874E-2"/>
    <n v="45"/>
    <n v="0.50716937337606838"/>
    <n v="0.93441910527777783"/>
    <n v="46"/>
    <n v="-12"/>
    <n v="10"/>
    <n v="3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12_I42"/>
    <s v="DS004"/>
    <d v="2026-07-12T00:00:00"/>
    <n v="42"/>
    <s v="Evening"/>
    <n v="131"/>
    <n v="13"/>
    <n v="0"/>
    <n v="0"/>
    <n v="13"/>
    <n v="0"/>
    <n v="0"/>
    <s v=""/>
    <s v=""/>
    <s v="P_DS004_012|P_DS004_015|P_DS004_018|P_DS004_024|P_DS004_027|P_DS004_030|P_DS004_033|P_DS004_014|P_DS004_028|P_DS004_035|P_DS004_003|P_DS004_006|P_DS004_009"/>
    <n v="10.076923076923077"/>
    <n v="0"/>
    <n v="100"/>
    <n v="0"/>
    <n v="32"/>
    <n v="131"/>
    <n v="675"/>
    <n v="147332.9"/>
    <n v="5.1526717557251906"/>
    <n v="1124.6786259541984"/>
    <n v="21.389312977099237"/>
    <n v="231.33512769007635"/>
    <n v="131"/>
    <n v="209.9458147129771"/>
    <n v="1.7077606870228999E-3"/>
    <n v="1.3815658824781969"/>
    <n v="0.63117048346055982"/>
    <n v="0"/>
    <n v="219.88217371921121"/>
    <n v="8.5195530922391853"/>
    <n v="5895"/>
    <n v="34"/>
    <n v="5"/>
    <n v="5"/>
    <n v="3"/>
    <n v="1"/>
    <n v="1"/>
    <n v="0"/>
    <n v="1115.78"/>
    <s v="Rider Supply / Availability"/>
    <n v="131"/>
    <n v="179.31349443333332"/>
    <n v="961.82552710000004"/>
    <n v="34"/>
    <n v="1"/>
    <n v="3.8167938931297711E-2"/>
    <n v="45"/>
    <n v="0.45977819085470084"/>
    <n v="0.94296620303921574"/>
    <n v="46"/>
    <n v="-12"/>
    <n v="9"/>
    <n v="4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12_I43"/>
    <s v="DS004"/>
    <d v="2026-07-12T00:00:00"/>
    <n v="43"/>
    <s v="Evening"/>
    <n v="116"/>
    <n v="13"/>
    <n v="0"/>
    <n v="0"/>
    <n v="13"/>
    <n v="0"/>
    <n v="0"/>
    <s v=""/>
    <s v=""/>
    <s v="P_DS004_015|P_DS004_018|P_DS004_024|P_DS004_027|P_DS004_030|P_DS004_033|P_DS004_014|P_DS004_028|P_DS004_035|P_DS004_003|P_DS004_006|P_DS004_009|P_DS004_012"/>
    <n v="8.9230769230769234"/>
    <n v="0"/>
    <n v="100"/>
    <n v="0"/>
    <n v="32"/>
    <n v="116"/>
    <n v="601"/>
    <n v="136558.96"/>
    <n v="5.181034482758621"/>
    <n v="1177.2324137931034"/>
    <n v="20.758620689655171"/>
    <n v="224.69686946293103"/>
    <n v="116"/>
    <n v="203.93824877327586"/>
    <n v="2.1121114942528724E-3"/>
    <n v="1.3920661676734052"/>
    <n v="0.60143678160919545"/>
    <n v="0"/>
    <n v="212.66915060201151"/>
    <n v="9.1507819524425287"/>
    <n v="5220"/>
    <n v="34"/>
    <n v="1"/>
    <n v="1"/>
    <n v="0"/>
    <n v="1"/>
    <n v="0"/>
    <n v="0"/>
    <n v="764.52"/>
    <s v="Rider Supply / Availability"/>
    <n v="116"/>
    <n v="157.77390745"/>
    <n v="957.93751168333335"/>
    <n v="34"/>
    <n v="1"/>
    <n v="8.6206896551724137E-3"/>
    <n v="45"/>
    <n v="0.40454848064102561"/>
    <n v="0.93915442321895426"/>
    <n v="46"/>
    <n v="-12"/>
    <n v="8"/>
    <n v="5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12_I44"/>
    <s v="DS004"/>
    <d v="2026-07-12T00:00:00"/>
    <n v="44"/>
    <s v="Evening"/>
    <n v="112"/>
    <n v="13"/>
    <n v="0"/>
    <n v="0"/>
    <n v="13"/>
    <n v="0"/>
    <n v="0"/>
    <s v=""/>
    <s v=""/>
    <s v="P_DS004_018|P_DS004_024|P_DS004_027|P_DS004_030|P_DS004_033|P_DS004_014|P_DS004_028|P_DS004_035|P_DS004_003|P_DS004_006|P_DS004_009|P_DS004_012|P_DS004_015"/>
    <n v="8.615384615384615"/>
    <n v="0"/>
    <n v="100"/>
    <n v="0"/>
    <n v="32"/>
    <n v="112"/>
    <n v="568"/>
    <n v="122213.67"/>
    <n v="5.0714285714285712"/>
    <n v="1091.1934821428572"/>
    <n v="20.633928571428573"/>
    <n v="231.99977613422621"/>
    <n v="112"/>
    <n v="211.36584756279763"/>
    <n v="0"/>
    <n v="1.3558104416731938"/>
    <n v="0.66101190476190474"/>
    <n v="0"/>
    <n v="219.54326772455357"/>
    <n v="9.5323943882440467"/>
    <n v="5040"/>
    <n v="34"/>
    <n v="1"/>
    <n v="1"/>
    <n v="1"/>
    <n v="0"/>
    <n v="0"/>
    <n v="0"/>
    <n v="219.34"/>
    <s v="Rider Supply / Availability"/>
    <n v="112"/>
    <n v="156.58518838333333"/>
    <n v="963.77041284999996"/>
    <n v="34"/>
    <n v="1"/>
    <n v="8.9285714285714281E-3"/>
    <n v="45"/>
    <n v="0.401500483034188"/>
    <n v="0.94487295377450975"/>
    <n v="46"/>
    <n v="-12"/>
    <n v="8"/>
    <n v="5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12_I45"/>
    <s v="DS004"/>
    <d v="2026-07-12T00:00:00"/>
    <n v="45"/>
    <s v="Evening"/>
    <n v="96"/>
    <n v="10"/>
    <n v="0"/>
    <n v="0"/>
    <n v="10"/>
    <n v="0"/>
    <n v="0"/>
    <s v=""/>
    <s v=""/>
    <s v="P_DS004_018|P_DS004_024|P_DS004_027|P_DS004_030|P_DS004_033|P_DS004_003|P_DS004_006|P_DS004_009|P_DS004_012|P_DS004_015"/>
    <n v="9.6"/>
    <n v="0"/>
    <n v="100"/>
    <n v="0"/>
    <n v="32"/>
    <n v="96"/>
    <n v="480"/>
    <n v="108362.69"/>
    <n v="5"/>
    <n v="1128.7780208333334"/>
    <n v="17.947916666666668"/>
    <n v="243.39802762395834"/>
    <n v="96"/>
    <n v="225.45011095729168"/>
    <n v="0"/>
    <n v="1.2994453950771907"/>
    <n v="0.66909722222222223"/>
    <n v="0"/>
    <n v="231.62905298784722"/>
    <n v="8.9278625673611121"/>
    <n v="3840"/>
    <n v="34"/>
    <n v="3"/>
    <n v="3"/>
    <n v="0"/>
    <n v="1"/>
    <n v="2"/>
    <n v="0"/>
    <n v="309.56"/>
    <s v="Rider Supply / Availability"/>
    <n v="96"/>
    <n v="127.84345379999999"/>
    <n v="956.86416716666668"/>
    <n v="34"/>
    <n v="1"/>
    <n v="3.125E-2"/>
    <n v="40"/>
    <n v="0.42614484599999997"/>
    <n v="0.93810212467320264"/>
    <n v="46"/>
    <n v="-12"/>
    <n v="7"/>
    <n v="3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12_I46"/>
    <s v="DS004"/>
    <d v="2026-07-12T00:00:00"/>
    <n v="46"/>
    <s v="Evening"/>
    <n v="72"/>
    <n v="10"/>
    <n v="0"/>
    <n v="0"/>
    <n v="10"/>
    <n v="0"/>
    <n v="0"/>
    <s v=""/>
    <s v=""/>
    <s v="P_DS004_024|P_DS004_027|P_DS004_030|P_DS004_033|P_DS004_003|P_DS004_006|P_DS004_009|P_DS004_012|P_DS004_015|P_DS004_018"/>
    <n v="7.2"/>
    <n v="0"/>
    <n v="100"/>
    <n v="0"/>
    <n v="32"/>
    <n v="72"/>
    <n v="332"/>
    <n v="76096.2"/>
    <n v="4.6111111111111107"/>
    <n v="1056.8916666666667"/>
    <n v="16.527777777777779"/>
    <n v="243.06086154583332"/>
    <n v="72"/>
    <n v="226.53308376805555"/>
    <n v="0"/>
    <n v="1.1964394062638255"/>
    <n v="0.64699074074074081"/>
    <n v="0"/>
    <n v="231.18753636157408"/>
    <n v="9.2222561395833331"/>
    <n v="2880"/>
    <n v="34"/>
    <n v="4"/>
    <n v="4"/>
    <n v="2"/>
    <n v="0"/>
    <n v="2"/>
    <n v="0"/>
    <n v="1288.7"/>
    <s v="Rider Supply / Availability"/>
    <n v="72"/>
    <n v="86.389567700000001"/>
    <n v="969.82569639999997"/>
    <n v="34"/>
    <n v="1"/>
    <n v="5.5555555555555552E-2"/>
    <n v="40"/>
    <n v="0.28796522566666666"/>
    <n v="0.95080950627450977"/>
    <n v="47"/>
    <n v="-13"/>
    <n v="5"/>
    <n v="5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12_I47"/>
    <s v="DS004"/>
    <d v="2026-07-12T00:00:00"/>
    <n v="47"/>
    <s v="Late Night"/>
    <n v="43"/>
    <n v="10"/>
    <n v="0"/>
    <n v="2"/>
    <n v="8"/>
    <n v="0"/>
    <n v="1"/>
    <s v=""/>
    <s v="P_DS004_027|P_DS004_030"/>
    <s v="P_DS004_033|P_DS004_003|P_DS004_006|P_DS004_009|P_DS004_012|P_DS004_015|P_DS004_018|P_DS004_024"/>
    <n v="5.375"/>
    <n v="0"/>
    <n v="100"/>
    <n v="1"/>
    <n v="31"/>
    <n v="43"/>
    <n v="203"/>
    <n v="43851.21"/>
    <n v="4.7209302325581399"/>
    <n v="1019.7955813953488"/>
    <n v="14.883720930232558"/>
    <n v="237.68067744767444"/>
    <n v="43"/>
    <n v="222.79695651744188"/>
    <n v="0"/>
    <n v="1.2361515147199618"/>
    <n v="0.63759689922480622"/>
    <n v="0"/>
    <n v="225.52733731976741"/>
    <n v="9.4303668984496127"/>
    <n v="1720"/>
    <n v="34"/>
    <n v="3"/>
    <n v="3"/>
    <n v="0"/>
    <n v="0"/>
    <n v="3"/>
    <n v="0"/>
    <n v="976.42000000000007"/>
    <s v="Rider Supply / Availability"/>
    <n v="43"/>
    <n v="53.677678466666663"/>
    <n v="956.08112096666662"/>
    <n v="34"/>
    <n v="1"/>
    <n v="6.9767441860465115E-2"/>
    <n v="40"/>
    <n v="0.2236569936111111"/>
    <n v="0.93733443232026137"/>
    <n v="46"/>
    <n v="-12"/>
    <n v="3"/>
    <n v="5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12_I48"/>
    <s v="DS004"/>
    <d v="2026-07-12T00:00:00"/>
    <n v="48"/>
    <s v="Late Night"/>
    <n v="47"/>
    <n v="10"/>
    <n v="0"/>
    <n v="2"/>
    <n v="8"/>
    <n v="0"/>
    <n v="1"/>
    <s v=""/>
    <s v="P_DS004_030|P_DS004_033"/>
    <s v="P_DS004_003|P_DS004_006|P_DS004_009|P_DS004_012|P_DS004_015|P_DS004_018|P_DS004_024|P_DS004_027"/>
    <n v="5.875"/>
    <n v="0"/>
    <n v="100"/>
    <n v="1"/>
    <n v="30"/>
    <n v="47"/>
    <n v="239"/>
    <n v="56413.04"/>
    <n v="5.0851063829787231"/>
    <n v="1200.2774468085106"/>
    <n v="15.25531914893617"/>
    <n v="221.94944521241138"/>
    <n v="47"/>
    <n v="206.69412606347521"/>
    <n v="0"/>
    <n v="1.3849196940702293"/>
    <n v="0.63936170212765964"/>
    <n v="0"/>
    <n v="209.64819635567375"/>
    <n v="9.3666837638297871"/>
    <n v="1880"/>
    <n v="34"/>
    <n v="2"/>
    <n v="2"/>
    <n v="2"/>
    <n v="0"/>
    <n v="0"/>
    <n v="0"/>
    <n v="388.04999999999995"/>
    <s v="Rider Supply / Availability"/>
    <n v="47"/>
    <n v="64.94815608333333"/>
    <n v="964.27750289999994"/>
    <n v="34"/>
    <n v="1"/>
    <n v="4.2553191489361701E-2"/>
    <n v="40"/>
    <n v="0.27061731701388886"/>
    <n v="0.94537010088235285"/>
    <n v="46"/>
    <n v="-12"/>
    <n v="4"/>
    <n v="4"/>
    <s v="Add or rebalance riders in this interval"/>
    <x v="3"/>
    <s v="Hyderabad"/>
    <s v="Large"/>
    <n v="2200"/>
    <n v="3.2"/>
    <d v="1899-12-30T23:30:00"/>
    <d v="1899-12-30T00:00:00"/>
    <x v="23"/>
    <b v="0"/>
  </r>
  <r>
    <s v="DS004_20260713_I01"/>
    <s v="DS004"/>
    <d v="2026-07-13T00:00:00"/>
    <n v="1"/>
    <s v="Night"/>
    <n v="7"/>
    <n v="19"/>
    <n v="12"/>
    <n v="2"/>
    <n v="5"/>
    <n v="900"/>
    <n v="1"/>
    <s v="P_DS004_006|P_DS004_009|P_DS004_012|P_DS004_015|P_DS004_018|P_DS004_024|P_DS004_027|P_DS004_030|P_DS004_033|P_DS004_004|P_DS004_010|P_DS004_013"/>
    <s v="P_DS004_016|P_DS004_019"/>
    <s v="P_DS004_025|P_DS004_028|P_DS004_031|P_DS004_034|P_DS004_003"/>
    <n v="1.4"/>
    <n v="900"/>
    <n v="9100"/>
    <n v="1"/>
    <n v="49"/>
    <n v="7"/>
    <n v="28"/>
    <n v="7544.32"/>
    <n v="4"/>
    <n v="1077.76"/>
    <n v="12.142857142857142"/>
    <n v="196.74752560714282"/>
    <n v="7"/>
    <n v="184.60466846428568"/>
    <n v="0"/>
    <n v="1.067046179317175"/>
    <n v="0.65714285714285714"/>
    <n v="0"/>
    <n v="186.71583656428569"/>
    <n v="7.4717857095238092"/>
    <n v="245"/>
    <n v="73"/>
    <n v="0"/>
    <n v="0"/>
    <n v="0"/>
    <n v="0"/>
    <n v="0"/>
    <n v="0"/>
    <n v="0"/>
    <s v="Rider Supply / Availability"/>
    <n v="7"/>
    <n v="7.4094357166666667"/>
    <n v="2036.5322631500001"/>
    <n v="73"/>
    <n v="1"/>
    <n v="0"/>
    <n v="35"/>
    <n v="4.9396238111111108E-2"/>
    <n v="0.92992340783105021"/>
    <n v="97"/>
    <n v="-24"/>
    <n v="1"/>
    <n v="4"/>
    <s v="Add or rebalance riders in this interval"/>
    <x v="3"/>
    <s v="Hyderabad"/>
    <s v="Large"/>
    <n v="2200"/>
    <n v="3.2"/>
    <d v="1899-12-30T00:00:00"/>
    <d v="1899-12-30T00:30:00"/>
    <x v="0"/>
    <b v="0"/>
  </r>
  <r>
    <s v="DS004_20260713_I02"/>
    <s v="DS004"/>
    <d v="2026-07-13T00:00:00"/>
    <n v="2"/>
    <s v="Night"/>
    <n v="8"/>
    <n v="19"/>
    <n v="12"/>
    <n v="2"/>
    <n v="5"/>
    <n v="900"/>
    <n v="1"/>
    <s v="P_DS004_009|P_DS004_012|P_DS004_015|P_DS004_018|P_DS004_024|P_DS004_027|P_DS004_030|P_DS004_033|P_DS004_004|P_DS004_010|P_DS004_013|P_DS004_016"/>
    <s v="P_DS004_019|P_DS004_025"/>
    <s v="P_DS004_028|P_DS004_031|P_DS004_034|P_DS004_003|P_DS004_006"/>
    <n v="1.6"/>
    <n v="900"/>
    <n v="8200"/>
    <n v="1"/>
    <n v="48"/>
    <n v="8"/>
    <n v="41"/>
    <n v="7513.46"/>
    <n v="5.125"/>
    <n v="939.1825"/>
    <n v="12.5"/>
    <n v="169.38882124791667"/>
    <n v="8"/>
    <n v="156.88882124791667"/>
    <n v="0"/>
    <n v="1.3998161185584697"/>
    <n v="0.6020833333333333"/>
    <n v="0"/>
    <n v="158.21221940000001"/>
    <n v="8.4122023895833333"/>
    <n v="280"/>
    <n v="75"/>
    <n v="0"/>
    <n v="0"/>
    <n v="0"/>
    <n v="0"/>
    <n v="0"/>
    <n v="0"/>
    <n v="0"/>
    <s v="Rider Supply / Availability"/>
    <n v="8"/>
    <n v="9.5593169000000007"/>
    <n v="2078.8608425833331"/>
    <n v="75"/>
    <n v="1"/>
    <n v="0"/>
    <n v="35"/>
    <n v="6.3728779333333332E-2"/>
    <n v="0.92393815225925913"/>
    <n v="99"/>
    <n v="-24"/>
    <n v="1"/>
    <n v="4"/>
    <s v="Add or rebalance riders in this interval"/>
    <x v="3"/>
    <s v="Hyderabad"/>
    <s v="Large"/>
    <n v="2200"/>
    <n v="3.2"/>
    <d v="1899-12-30T00:30:00"/>
    <d v="1899-12-30T01:00:00"/>
    <x v="0"/>
    <b v="0"/>
  </r>
  <r>
    <s v="DS004_20260713_I03"/>
    <s v="DS004"/>
    <d v="2026-07-13T00:00:00"/>
    <n v="3"/>
    <s v="Night"/>
    <n v="4"/>
    <n v="9"/>
    <n v="8"/>
    <n v="0"/>
    <n v="1"/>
    <n v="600"/>
    <n v="0"/>
    <s v="P_DS004_016|P_DS004_019|P_DS004_025|P_DS004_028|P_DS004_031|P_DS004_034|P_DS004_004|P_DS004_010"/>
    <s v=""/>
    <s v="P_DS004_013"/>
    <n v="4"/>
    <n v="600"/>
    <n v="7600"/>
    <n v="0"/>
    <n v="48"/>
    <n v="4"/>
    <n v="20"/>
    <n v="4857.4699999999993"/>
    <n v="5"/>
    <n v="1214.3674999999998"/>
    <n v="12"/>
    <n v="143.60525359166667"/>
    <n v="4"/>
    <n v="131.60525359166667"/>
    <n v="0"/>
    <n v="1.2888073947950685"/>
    <n v="0.54583333333333339"/>
    <n v="0"/>
    <n v="133.47485762083332"/>
    <n v="7.4582552374999995"/>
    <n v="140"/>
    <n v="41"/>
    <n v="0"/>
    <n v="0"/>
    <n v="0"/>
    <n v="0"/>
    <n v="0"/>
    <n v="0"/>
    <n v="0"/>
    <s v="Rider Supply / Availability"/>
    <n v="4"/>
    <n v="6.9973981833333339"/>
    <n v="1397.41017945"/>
    <n v="73"/>
    <n v="1"/>
    <n v="0"/>
    <n v="35"/>
    <n v="0.23324660611111112"/>
    <n v="1.1361058369512196"/>
    <n v="67"/>
    <n v="-26"/>
    <n v="1"/>
    <n v="0"/>
    <s v="Add or rebalance riders in this interval"/>
    <x v="3"/>
    <s v="Hyderabad"/>
    <s v="Large"/>
    <n v="2200"/>
    <n v="3.2"/>
    <d v="1899-12-30T01:00:00"/>
    <d v="1899-12-30T01:30:00"/>
    <x v="1"/>
    <b v="0"/>
  </r>
  <r>
    <s v="DS004_20260713_I04"/>
    <s v="DS004"/>
    <d v="2026-07-13T00:00:00"/>
    <n v="4"/>
    <s v="Night"/>
    <n v="7"/>
    <n v="9"/>
    <n v="8"/>
    <n v="0"/>
    <n v="1"/>
    <n v="600"/>
    <n v="0"/>
    <s v="P_DS004_019|P_DS004_025|P_DS004_028|P_DS004_031|P_DS004_034|P_DS004_004|P_DS004_010|P_DS004_013"/>
    <s v=""/>
    <s v="P_DS004_016"/>
    <n v="7"/>
    <n v="600"/>
    <n v="7000"/>
    <n v="0"/>
    <n v="48"/>
    <n v="7"/>
    <n v="35"/>
    <n v="6611.15"/>
    <n v="5"/>
    <n v="944.44999999999993"/>
    <n v="13.571428571428571"/>
    <n v="119.79431103333333"/>
    <n v="7"/>
    <n v="106.22288246190476"/>
    <n v="0.18404323333333333"/>
    <n v="1.4952555548893844"/>
    <n v="0.87619047619047608"/>
    <n v="0"/>
    <n v="106.56012735714285"/>
    <n v="9.8310753571428595"/>
    <n v="245"/>
    <n v="41"/>
    <n v="1"/>
    <n v="1"/>
    <n v="0"/>
    <n v="0"/>
    <n v="1"/>
    <n v="0"/>
    <n v="323.58999999999997"/>
    <s v="Rider Supply / Availability"/>
    <n v="7"/>
    <n v="10.466788833333332"/>
    <n v="1166.3185102"/>
    <n v="41"/>
    <n v="1"/>
    <n v="0.14285714285714285"/>
    <n v="35"/>
    <n v="0.34889296111111107"/>
    <n v="0.94822643105691051"/>
    <n v="56"/>
    <n v="-15"/>
    <n v="1"/>
    <n v="0"/>
    <s v="Add or rebalance riders in this interval"/>
    <x v="3"/>
    <s v="Hyderabad"/>
    <s v="Large"/>
    <n v="2200"/>
    <n v="3.2"/>
    <d v="1899-12-30T01:30:00"/>
    <d v="1899-12-30T02:00:00"/>
    <x v="1"/>
    <b v="0"/>
  </r>
  <r>
    <s v="DS004_20260713_I05"/>
    <s v="DS004"/>
    <d v="2026-07-13T00:00:00"/>
    <n v="5"/>
    <s v="Night"/>
    <n v="4"/>
    <n v="9"/>
    <n v="8"/>
    <n v="0"/>
    <n v="1"/>
    <n v="600"/>
    <n v="0"/>
    <s v="P_DS004_025|P_DS004_028|P_DS004_031|P_DS004_034|P_DS004_004|P_DS004_010|P_DS004_013|P_DS004_016"/>
    <s v=""/>
    <s v="P_DS004_019"/>
    <n v="4"/>
    <n v="600"/>
    <n v="6400"/>
    <n v="0"/>
    <n v="48"/>
    <n v="4"/>
    <n v="20"/>
    <n v="3908.51"/>
    <n v="5"/>
    <n v="977.12750000000005"/>
    <n v="11.75"/>
    <n v="87.908410254166668"/>
    <n v="4"/>
    <n v="76.158410254166668"/>
    <n v="0.31032547083333328"/>
    <n v="1.1810154712169134"/>
    <n v="0.66666666666666674"/>
    <n v="0"/>
    <n v="78.420666658333332"/>
    <n v="6.5005693166666667"/>
    <n v="140"/>
    <n v="41"/>
    <n v="0"/>
    <n v="0"/>
    <n v="0"/>
    <n v="0"/>
    <n v="0"/>
    <n v="0"/>
    <n v="0"/>
    <s v="Rider Supply / Availability"/>
    <n v="4"/>
    <n v="3.7471825333333335"/>
    <n v="1159.6419135166666"/>
    <n v="41"/>
    <n v="1"/>
    <n v="0"/>
    <n v="35"/>
    <n v="0.12490608444444445"/>
    <n v="0.94279830367208661"/>
    <n v="56"/>
    <n v="-15"/>
    <n v="1"/>
    <n v="0"/>
    <s v="Add or rebalance riders in this interval"/>
    <x v="3"/>
    <s v="Hyderabad"/>
    <s v="Large"/>
    <n v="2200"/>
    <n v="3.2"/>
    <d v="1899-12-30T02:00:00"/>
    <d v="1899-12-30T02:30:00"/>
    <x v="2"/>
    <b v="0"/>
  </r>
  <r>
    <s v="DS004_20260713_I06"/>
    <s v="DS004"/>
    <d v="2026-07-13T00:00:00"/>
    <n v="6"/>
    <s v="Night"/>
    <n v="7"/>
    <n v="9"/>
    <n v="8"/>
    <n v="0"/>
    <n v="1"/>
    <n v="600"/>
    <n v="0"/>
    <s v="P_DS004_028|P_DS004_031|P_DS004_034|P_DS004_004|P_DS004_010|P_DS004_013|P_DS004_016|P_DS004_019"/>
    <s v=""/>
    <s v="P_DS004_025"/>
    <n v="7"/>
    <n v="600"/>
    <n v="5800"/>
    <n v="0"/>
    <n v="48"/>
    <n v="7"/>
    <n v="36"/>
    <n v="8945.4699999999993"/>
    <n v="5.1428571428571432"/>
    <n v="1277.9242857142856"/>
    <n v="12.571428571428571"/>
    <n v="62.924072216666666"/>
    <n v="7"/>
    <n v="50.352643645238096"/>
    <n v="0.20463515714285713"/>
    <n v="1.4033004120804302"/>
    <n v="0.60476190476190472"/>
    <n v="0"/>
    <n v="51.709187711904761"/>
    <n v="7.8426632119047621"/>
    <n v="245"/>
    <n v="41"/>
    <n v="0"/>
    <n v="0"/>
    <n v="0"/>
    <n v="0"/>
    <n v="0"/>
    <n v="0"/>
    <n v="0"/>
    <s v="Rider Supply / Availability"/>
    <n v="7"/>
    <n v="10.799982133333334"/>
    <n v="1162.2677286999999"/>
    <n v="41"/>
    <n v="1"/>
    <n v="0"/>
    <n v="35"/>
    <n v="0.35999940444444445"/>
    <n v="0.94493311276422753"/>
    <n v="56"/>
    <n v="-15"/>
    <n v="1"/>
    <n v="0"/>
    <s v="Add or rebalance riders in this interval"/>
    <x v="3"/>
    <s v="Hyderabad"/>
    <s v="Large"/>
    <n v="2200"/>
    <n v="3.2"/>
    <d v="1899-12-30T02:30:00"/>
    <d v="1899-12-30T03:00:00"/>
    <x v="2"/>
    <b v="0"/>
  </r>
  <r>
    <s v="DS004_20260713_I07"/>
    <s v="DS004"/>
    <d v="2026-07-13T00:00:00"/>
    <n v="7"/>
    <s v="Night"/>
    <n v="3"/>
    <n v="9"/>
    <n v="8"/>
    <n v="0"/>
    <n v="1"/>
    <n v="600"/>
    <n v="0"/>
    <s v="P_DS004_031|P_DS004_034|P_DS004_004|P_DS004_010|P_DS004_013|P_DS004_016|P_DS004_019|P_DS004_025"/>
    <s v=""/>
    <s v="P_DS004_028"/>
    <n v="3"/>
    <n v="600"/>
    <n v="5200"/>
    <n v="0"/>
    <n v="48"/>
    <n v="3"/>
    <n v="13"/>
    <n v="2720.46"/>
    <n v="4.333333333333333"/>
    <n v="906.82"/>
    <n v="13.333333333333334"/>
    <n v="27.98994281111111"/>
    <n v="3"/>
    <n v="14.656609477777778"/>
    <n v="0"/>
    <n v="1.2497433708292245"/>
    <n v="0.39999999999999991"/>
    <n v="0"/>
    <n v="15.717523049999999"/>
    <n v="9.8448986055555565"/>
    <n v="105"/>
    <n v="41"/>
    <n v="0"/>
    <n v="0"/>
    <n v="0"/>
    <n v="0"/>
    <n v="0"/>
    <n v="0"/>
    <n v="0"/>
    <s v="Rider Supply / Availability"/>
    <n v="3"/>
    <n v="2.8782950333333335"/>
    <n v="1159.5738406333332"/>
    <n v="41"/>
    <n v="1"/>
    <n v="0"/>
    <n v="35"/>
    <n v="9.5943167777777782E-2"/>
    <n v="0.94274295986449863"/>
    <n v="56"/>
    <n v="-15"/>
    <n v="1"/>
    <n v="0"/>
    <s v="Add or rebalance riders in this interval"/>
    <x v="3"/>
    <s v="Hyderabad"/>
    <s v="Large"/>
    <n v="2200"/>
    <n v="3.2"/>
    <d v="1899-12-30T03:00:00"/>
    <d v="1899-12-30T03:30:00"/>
    <x v="3"/>
    <b v="0"/>
  </r>
  <r>
    <s v="DS004_20260713_I08"/>
    <s v="DS004"/>
    <d v="2026-07-13T00:00:00"/>
    <n v="8"/>
    <s v="Night"/>
    <n v="4"/>
    <n v="9"/>
    <n v="8"/>
    <n v="0"/>
    <n v="1"/>
    <n v="600"/>
    <n v="0"/>
    <s v="P_DS004_034|P_DS004_004|P_DS004_010|P_DS004_013|P_DS004_016|P_DS004_019|P_DS004_025|P_DS004_028"/>
    <s v=""/>
    <s v="P_DS004_031"/>
    <n v="4"/>
    <n v="600"/>
    <n v="4600"/>
    <n v="0"/>
    <n v="48"/>
    <n v="4"/>
    <n v="18"/>
    <n v="4232.87"/>
    <n v="4.5"/>
    <n v="1058.2175"/>
    <n v="11.5"/>
    <n v="10.158187787499999"/>
    <n v="1"/>
    <n v="0.53028155833333335"/>
    <n v="0"/>
    <n v="1.1432356913398107"/>
    <n v="0.42083333333333334"/>
    <n v="1.2426397375"/>
    <n v="0.95725907083333328"/>
    <n v="6.9160263500000001"/>
    <n v="140"/>
    <n v="41"/>
    <n v="0"/>
    <n v="0"/>
    <n v="0"/>
    <n v="0"/>
    <n v="0"/>
    <n v="0"/>
    <n v="0"/>
    <s v="Rider Supply / Availability"/>
    <n v="1"/>
    <n v="5.4438777833333329"/>
    <n v="774.28190095000002"/>
    <n v="41"/>
    <n v="0.25"/>
    <n v="0"/>
    <n v="35"/>
    <n v="0.18146259277777776"/>
    <n v="0.62949748044715448"/>
    <n v="37"/>
    <n v="4"/>
    <n v="1"/>
    <n v="0"/>
    <s v="Add or rebalance riders in this interval"/>
    <x v="3"/>
    <s v="Hyderabad"/>
    <s v="Large"/>
    <n v="2200"/>
    <n v="3.2"/>
    <d v="1899-12-30T03:30:00"/>
    <d v="1899-12-30T04:00:00"/>
    <x v="3"/>
    <b v="0"/>
  </r>
  <r>
    <s v="DS004_20260713_I09"/>
    <s v="DS004"/>
    <d v="2026-07-13T00:00:00"/>
    <n v="9"/>
    <s v="Night"/>
    <n v="8"/>
    <n v="9"/>
    <n v="8"/>
    <n v="0"/>
    <n v="1"/>
    <n v="600"/>
    <n v="0"/>
    <s v="P_DS004_004|P_DS004_010|P_DS004_013|P_DS004_016|P_DS004_019|P_DS004_025|P_DS004_028|P_DS004_031"/>
    <s v=""/>
    <s v="P_DS004_034"/>
    <n v="8"/>
    <n v="600"/>
    <n v="4000"/>
    <n v="0"/>
    <n v="48"/>
    <n v="8"/>
    <n v="46"/>
    <n v="11145.42"/>
    <n v="5.75"/>
    <n v="1393.1775"/>
    <n v="12.125"/>
    <n v="11.173644037499999"/>
    <n v="1"/>
    <n v="0.11157357708333326"/>
    <n v="0.55053348958333326"/>
    <n v="1.6287685744763041"/>
    <n v="0.72291666666666665"/>
    <n v="2.9022187270833335"/>
    <n v="0"/>
    <n v="7.4047586333333335"/>
    <n v="280"/>
    <n v="41"/>
    <n v="0"/>
    <n v="0"/>
    <n v="0"/>
    <n v="0"/>
    <n v="0"/>
    <n v="0"/>
    <n v="0"/>
    <s v="Store Not Ready for Rider"/>
    <n v="1"/>
    <n v="13.030148533333334"/>
    <n v="77.387937916666672"/>
    <n v="7"/>
    <n v="0.125"/>
    <n v="0"/>
    <n v="35"/>
    <n v="0.43433828444444444"/>
    <n v="6.2917022696476962E-2"/>
    <n v="4"/>
    <n v="37"/>
    <n v="1"/>
    <n v="0"/>
    <s v="Monitor - no immediate intervention"/>
    <x v="3"/>
    <s v="Hyderabad"/>
    <s v="Large"/>
    <n v="2200"/>
    <n v="3.2"/>
    <d v="1899-12-30T04:00:00"/>
    <d v="1899-12-30T04:30:00"/>
    <x v="4"/>
    <b v="0"/>
  </r>
  <r>
    <s v="DS004_20260713_I10"/>
    <s v="DS004"/>
    <d v="2026-07-13T00:00:00"/>
    <n v="10"/>
    <s v="Night"/>
    <n v="7"/>
    <n v="9"/>
    <n v="8"/>
    <n v="0"/>
    <n v="1"/>
    <n v="600"/>
    <n v="0"/>
    <s v="P_DS004_010|P_DS004_013|P_DS004_016|P_DS004_019|P_DS004_025|P_DS004_028|P_DS004_031|P_DS004_034"/>
    <s v=""/>
    <s v="P_DS004_004"/>
    <n v="7"/>
    <n v="600"/>
    <n v="3400"/>
    <n v="0"/>
    <n v="48"/>
    <n v="7"/>
    <n v="42"/>
    <n v="10751.39"/>
    <n v="6"/>
    <n v="1535.9128571428571"/>
    <n v="12.571428571428571"/>
    <n v="11.878099902380953"/>
    <n v="2"/>
    <n v="0.31412755238095258"/>
    <n v="0.19852351428571424"/>
    <n v="1.8063482050935913"/>
    <n v="0.62380952380952392"/>
    <n v="2.6286812404761903"/>
    <n v="0"/>
    <n v="8.5303710380952378"/>
    <n v="245"/>
    <n v="41"/>
    <n v="0"/>
    <n v="0"/>
    <n v="0"/>
    <n v="0"/>
    <n v="0"/>
    <n v="0"/>
    <n v="0"/>
    <s v="Store Not Ready for Rider"/>
    <n v="2"/>
    <n v="12.644437383333333"/>
    <n v="73.456729166666662"/>
    <n v="6"/>
    <n v="0.2857142857142857"/>
    <n v="0"/>
    <n v="35"/>
    <n v="0.4214812461111111"/>
    <n v="5.9720918021680211E-2"/>
    <n v="4"/>
    <n v="37"/>
    <n v="1"/>
    <n v="0"/>
    <s v="Protect or increase picker capacity"/>
    <x v="3"/>
    <s v="Hyderabad"/>
    <s v="Large"/>
    <n v="2200"/>
    <n v="3.2"/>
    <d v="1899-12-30T04:30:00"/>
    <d v="1899-12-30T05:00:00"/>
    <x v="4"/>
    <b v="0"/>
  </r>
  <r>
    <s v="DS004_20260713_I11"/>
    <s v="DS004"/>
    <d v="2026-07-13T00:00:00"/>
    <n v="11"/>
    <s v="Night"/>
    <n v="4"/>
    <n v="9"/>
    <n v="8"/>
    <n v="0"/>
    <n v="1"/>
    <n v="600"/>
    <n v="0"/>
    <s v="P_DS004_013|P_DS004_016|P_DS004_019|P_DS004_025|P_DS004_028|P_DS004_031|P_DS004_034|P_DS004_004"/>
    <s v=""/>
    <s v="P_DS004_010"/>
    <n v="4"/>
    <n v="600"/>
    <n v="2800"/>
    <n v="0"/>
    <n v="48"/>
    <n v="4"/>
    <n v="20"/>
    <n v="2872.2799999999997"/>
    <n v="5"/>
    <n v="718.06999999999994"/>
    <n v="12.75"/>
    <n v="12.328525954166667"/>
    <n v="1"/>
    <n v="9.4400724999999852E-2"/>
    <n v="0"/>
    <n v="1.412206610940913"/>
    <n v="0.6875"/>
    <n v="2.0997066000000002"/>
    <n v="0"/>
    <n v="9.1246526833333341"/>
    <n v="140"/>
    <n v="41"/>
    <n v="0"/>
    <n v="0"/>
    <n v="0"/>
    <n v="0"/>
    <n v="0"/>
    <n v="0"/>
    <n v="0"/>
    <s v="Multi-Stage / Further Investigation"/>
    <n v="1"/>
    <n v="5.6488263999999999"/>
    <n v="67.630024199999994"/>
    <n v="5"/>
    <n v="0.25"/>
    <n v="0"/>
    <n v="35"/>
    <n v="0.18829421333333332"/>
    <n v="5.498375951219512E-2"/>
    <n v="4"/>
    <n v="37"/>
    <n v="1"/>
    <n v="0"/>
    <s v="Monitor - no immediate intervention"/>
    <x v="3"/>
    <s v="Hyderabad"/>
    <s v="Large"/>
    <n v="2200"/>
    <n v="3.2"/>
    <d v="1899-12-30T05:00:00"/>
    <d v="1899-12-30T05:30:00"/>
    <x v="5"/>
    <b v="0"/>
  </r>
  <r>
    <s v="DS004_20260713_I12"/>
    <s v="DS004"/>
    <d v="2026-07-13T00:00:00"/>
    <n v="12"/>
    <s v="Night"/>
    <n v="7"/>
    <n v="9"/>
    <n v="8"/>
    <n v="0"/>
    <n v="1"/>
    <n v="600"/>
    <n v="0"/>
    <s v="P_DS004_016|P_DS004_019|P_DS004_025|P_DS004_028|P_DS004_031|P_DS004_034|P_DS004_004|P_DS004_010"/>
    <s v=""/>
    <s v="P_DS004_013"/>
    <n v="7"/>
    <n v="600"/>
    <n v="2200"/>
    <n v="0"/>
    <n v="48"/>
    <n v="7"/>
    <n v="39"/>
    <n v="8189.4"/>
    <n v="5.5714285714285712"/>
    <n v="1169.9142857142856"/>
    <n v="11.571428571428571"/>
    <n v="9.0342374928571427"/>
    <n v="0"/>
    <n v="0"/>
    <n v="0.2433808095238095"/>
    <n v="1.3105505509555277"/>
    <n v="0.54285714285714282"/>
    <n v="2.0967884952380951"/>
    <n v="0"/>
    <n v="5.8398299380952379"/>
    <n v="245"/>
    <n v="41"/>
    <n v="1"/>
    <n v="1"/>
    <n v="1"/>
    <n v="0"/>
    <n v="0"/>
    <n v="0"/>
    <n v="91.54"/>
    <s v="No SLA Breach"/>
    <n v="0"/>
    <n v="6.4900235166666667"/>
    <n v="54.044508449999995"/>
    <n v="4"/>
    <n v="0"/>
    <n v="0.14285714285714285"/>
    <n v="35"/>
    <n v="0.21633411722222223"/>
    <n v="4.3938624756097555E-2"/>
    <n v="3"/>
    <n v="38"/>
    <n v="1"/>
    <n v="0"/>
    <s v="Investigate inventory and order-quality process"/>
    <x v="3"/>
    <s v="Hyderabad"/>
    <s v="Large"/>
    <n v="2200"/>
    <n v="3.2"/>
    <d v="1899-12-30T05:30:00"/>
    <d v="1899-12-30T06:00:00"/>
    <x v="5"/>
    <b v="0"/>
  </r>
  <r>
    <s v="DS004_20260713_I13"/>
    <s v="DS004"/>
    <d v="2026-07-13T00:00:00"/>
    <n v="13"/>
    <s v="Morning"/>
    <n v="17"/>
    <n v="9"/>
    <n v="3"/>
    <n v="2"/>
    <n v="4"/>
    <n v="225"/>
    <n v="1"/>
    <s v="P_DS004_019|P_DS004_025|P_DS004_028"/>
    <s v="P_DS004_031|P_DS004_034"/>
    <s v="P_DS004_004|P_DS004_010|P_DS004_013|P_DS004_016"/>
    <n v="4.25"/>
    <n v="225"/>
    <n v="1975"/>
    <n v="1"/>
    <n v="47"/>
    <n v="17"/>
    <n v="89"/>
    <n v="20801.36"/>
    <n v="5.2352941176470589"/>
    <n v="1223.609411764706"/>
    <n v="12"/>
    <n v="9.6084535882352942"/>
    <n v="1"/>
    <n v="2.1521595098039241E-2"/>
    <n v="0"/>
    <n v="1.3756112620297907"/>
    <n v="0.56176470588235294"/>
    <n v="1.9373759588235293"/>
    <n v="0"/>
    <n v="6.7240187950980399"/>
    <n v="595"/>
    <n v="41"/>
    <n v="3"/>
    <n v="2"/>
    <n v="2"/>
    <n v="1"/>
    <n v="0"/>
    <n v="0"/>
    <n v="1097.1100000000001"/>
    <s v="Store Not Ready for Rider"/>
    <n v="1"/>
    <n v="26.069221550000002"/>
    <n v="143.03669274999999"/>
    <n v="11"/>
    <n v="5.8823529411764705E-2"/>
    <n v="0.11764705882352941"/>
    <n v="35"/>
    <n v="0.21724351291666669"/>
    <n v="0.11628999410569105"/>
    <n v="7"/>
    <n v="34"/>
    <n v="2"/>
    <n v="2"/>
    <s v="Recover overdue put-away workload"/>
    <x v="3"/>
    <s v="Hyderabad"/>
    <s v="Large"/>
    <n v="2200"/>
    <n v="3.2"/>
    <d v="1899-12-30T06:00:00"/>
    <d v="1899-12-30T06:30:00"/>
    <x v="6"/>
    <b v="0"/>
  </r>
  <r>
    <s v="DS004_20260713_I14"/>
    <s v="DS004"/>
    <d v="2026-07-13T00:00:00"/>
    <n v="14"/>
    <s v="Morning"/>
    <n v="15"/>
    <n v="9"/>
    <n v="3"/>
    <n v="2"/>
    <n v="4"/>
    <n v="225"/>
    <n v="1"/>
    <s v="P_DS004_025|P_DS004_028|P_DS004_031"/>
    <s v="P_DS004_034|P_DS004_004"/>
    <s v="P_DS004_010|P_DS004_013|P_DS004_016|P_DS004_019"/>
    <n v="3.75"/>
    <n v="225"/>
    <n v="1750"/>
    <n v="1"/>
    <n v="46"/>
    <n v="15"/>
    <n v="68"/>
    <n v="17059.96"/>
    <n v="4.5333333333333332"/>
    <n v="1137.3306666666665"/>
    <n v="11.866666666666667"/>
    <n v="9.3004360688888887"/>
    <n v="1"/>
    <n v="6.995936111111109E-2"/>
    <n v="0"/>
    <n v="1.2332940881892824"/>
    <n v="0.64777777777777779"/>
    <n v="1.8810718588888888"/>
    <n v="0"/>
    <n v="6.5782530955555556"/>
    <n v="525"/>
    <n v="41"/>
    <n v="1"/>
    <n v="1"/>
    <n v="0"/>
    <n v="0"/>
    <n v="1"/>
    <n v="0"/>
    <n v="364.04"/>
    <s v="Last-Mile Travel"/>
    <n v="1"/>
    <n v="17.708077400000001"/>
    <n v="174.47984381666666"/>
    <n v="12"/>
    <n v="6.6666666666666666E-2"/>
    <n v="6.6666666666666666E-2"/>
    <n v="35"/>
    <n v="0.14756731166666667"/>
    <n v="0.14185353155826558"/>
    <n v="9"/>
    <n v="32"/>
    <n v="1"/>
    <n v="3"/>
    <s v="Recover overdue put-away workload"/>
    <x v="3"/>
    <s v="Hyderabad"/>
    <s v="Large"/>
    <n v="2200"/>
    <n v="3.2"/>
    <d v="1899-12-30T06:30:00"/>
    <d v="1899-12-30T07:00:00"/>
    <x v="6"/>
    <b v="0"/>
  </r>
  <r>
    <s v="DS004_20260713_I15"/>
    <s v="DS004"/>
    <d v="2026-07-13T00:00:00"/>
    <n v="15"/>
    <s v="Morning"/>
    <n v="28"/>
    <n v="9"/>
    <n v="3"/>
    <n v="2"/>
    <n v="4"/>
    <n v="225"/>
    <n v="1"/>
    <s v="P_DS004_028|P_DS004_031|P_DS004_034"/>
    <s v="P_DS004_004|P_DS004_010"/>
    <s v="P_DS004_013|P_DS004_016|P_DS004_019|P_DS004_025"/>
    <n v="7"/>
    <n v="225"/>
    <n v="1525"/>
    <n v="1"/>
    <n v="45"/>
    <n v="28"/>
    <n v="123"/>
    <n v="26095.69"/>
    <n v="4.3928571428571432"/>
    <n v="931.98892857142857"/>
    <n v="12.571428571428571"/>
    <n v="10.748616096428572"/>
    <n v="3"/>
    <n v="0.13460286547619052"/>
    <n v="0"/>
    <n v="1.1395689865259719"/>
    <n v="0.6964285714285714"/>
    <n v="1.8359975482142856"/>
    <n v="0"/>
    <n v="8.0501185374999995"/>
    <n v="980"/>
    <n v="41"/>
    <n v="0"/>
    <n v="0"/>
    <n v="0"/>
    <n v="0"/>
    <n v="0"/>
    <n v="0"/>
    <n v="0"/>
    <s v="Store Not Ready for Rider"/>
    <n v="3"/>
    <n v="30.777302083333336"/>
    <n v="282.55477741666664"/>
    <n v="17"/>
    <n v="0.10714285714285714"/>
    <n v="0"/>
    <n v="35"/>
    <n v="0.25647751736111113"/>
    <n v="0.22971933123306232"/>
    <n v="14"/>
    <n v="27"/>
    <n v="2"/>
    <n v="2"/>
    <s v="Recover overdue put-away workload"/>
    <x v="3"/>
    <s v="Hyderabad"/>
    <s v="Large"/>
    <n v="2200"/>
    <n v="3.2"/>
    <d v="1899-12-30T07:00:00"/>
    <d v="1899-12-30T07:30:00"/>
    <x v="7"/>
    <b v="0"/>
  </r>
  <r>
    <s v="DS004_20260713_I16"/>
    <s v="DS004"/>
    <d v="2026-07-13T00:00:00"/>
    <n v="16"/>
    <s v="Morning"/>
    <n v="28"/>
    <n v="9"/>
    <n v="3"/>
    <n v="2"/>
    <n v="4"/>
    <n v="225"/>
    <n v="1"/>
    <s v="P_DS004_031|P_DS004_034|P_DS004_004"/>
    <s v="P_DS004_010|P_DS004_013"/>
    <s v="P_DS004_016|P_DS004_019|P_DS004_025|P_DS004_028"/>
    <n v="7"/>
    <n v="225"/>
    <n v="1300"/>
    <n v="1"/>
    <n v="44"/>
    <n v="28"/>
    <n v="155"/>
    <n v="37343.83"/>
    <n v="5.5357142857142856"/>
    <n v="1333.7082142857143"/>
    <n v="12.321428571428571"/>
    <n v="10.374255632738096"/>
    <n v="3"/>
    <n v="7.2802790476190468E-2"/>
    <n v="3.4726190476190464E-3"/>
    <n v="1.5540280177504933"/>
    <n v="0.65535714285714286"/>
    <n v="2.2128577708333332"/>
    <n v="0"/>
    <n v="7.2893740464285708"/>
    <n v="980"/>
    <n v="41"/>
    <n v="1"/>
    <n v="1"/>
    <n v="0"/>
    <n v="0"/>
    <n v="1"/>
    <n v="0"/>
    <n v="97.56"/>
    <s v="Last-Mile Travel"/>
    <n v="2"/>
    <n v="43.570809033333333"/>
    <n v="329.62701378333333"/>
    <n v="21"/>
    <n v="0.10714285714285714"/>
    <n v="3.5714285714285712E-2"/>
    <n v="35"/>
    <n v="0.36309007527777776"/>
    <n v="0.26798944210027098"/>
    <n v="16"/>
    <n v="25"/>
    <n v="3"/>
    <n v="1"/>
    <s v="Recover overdue put-away workload"/>
    <x v="3"/>
    <s v="Hyderabad"/>
    <s v="Large"/>
    <n v="2200"/>
    <n v="3.2"/>
    <d v="1899-12-30T07:30:00"/>
    <d v="1899-12-30T08:00:00"/>
    <x v="7"/>
    <b v="0"/>
  </r>
  <r>
    <s v="DS004_20260713_I17"/>
    <s v="DS004"/>
    <d v="2026-07-13T00:00:00"/>
    <n v="17"/>
    <s v="Morning"/>
    <n v="37"/>
    <n v="19"/>
    <n v="3"/>
    <n v="2"/>
    <n v="14"/>
    <n v="225"/>
    <n v="1"/>
    <s v="P_DS004_034|P_DS004_035|P_DS004_002"/>
    <s v="P_DS004_004|P_DS004_005"/>
    <s v="P_DS004_010|P_DS004_011|P_DS004_013|P_DS004_014|P_DS004_016|P_DS004_017|P_DS004_019|P_DS004_020|P_DS004_023|P_DS004_025|P_DS004_026|P_DS004_028|P_DS004_031|P_DS004_032"/>
    <n v="2.6428571428571428"/>
    <n v="225"/>
    <n v="1075"/>
    <n v="1"/>
    <n v="43"/>
    <n v="37"/>
    <n v="171"/>
    <n v="39843.56"/>
    <n v="4.6216216216216219"/>
    <n v="1076.852972972973"/>
    <n v="12.432432432432432"/>
    <n v="10.120760825675676"/>
    <n v="3"/>
    <n v="3.2004530630630613E-2"/>
    <n v="0"/>
    <n v="1.1381464473144973"/>
    <n v="0.59369369369369362"/>
    <n v="1.7318401315315317"/>
    <n v="0"/>
    <n v="7.4272089729729736"/>
    <n v="1295"/>
    <n v="73"/>
    <n v="1"/>
    <n v="1"/>
    <n v="1"/>
    <n v="0"/>
    <n v="0"/>
    <n v="0"/>
    <n v="569.61"/>
    <s v="Store Not Ready for Rider"/>
    <n v="3"/>
    <n v="43.096252416666665"/>
    <n v="405.35787681666665"/>
    <n v="23"/>
    <n v="8.1081081081081086E-2"/>
    <n v="2.7027027027027029E-2"/>
    <n v="35"/>
    <n v="0.10261012480158729"/>
    <n v="0.18509492092085236"/>
    <n v="20"/>
    <n v="53"/>
    <n v="3"/>
    <n v="11"/>
    <s v="Recover overdue put-away workload"/>
    <x v="3"/>
    <s v="Hyderabad"/>
    <s v="Large"/>
    <n v="2200"/>
    <n v="3.2"/>
    <d v="1899-12-30T08:00:00"/>
    <d v="1899-12-30T08:30:00"/>
    <x v="8"/>
    <b v="0"/>
  </r>
  <r>
    <s v="DS004_20260713_I18"/>
    <s v="DS004"/>
    <d v="2026-07-13T00:00:00"/>
    <n v="18"/>
    <s v="Morning"/>
    <n v="47"/>
    <n v="19"/>
    <n v="3"/>
    <n v="2"/>
    <n v="14"/>
    <n v="225"/>
    <n v="1"/>
    <s v="P_DS004_035|P_DS004_002|P_DS004_004"/>
    <s v="P_DS004_005|P_DS004_010"/>
    <s v="P_DS004_011|P_DS004_013|P_DS004_014|P_DS004_016|P_DS004_017|P_DS004_019|P_DS004_020|P_DS004_023|P_DS004_025|P_DS004_026|P_DS004_028|P_DS004_031|P_DS004_032|P_DS004_034"/>
    <n v="3.3571428571428572"/>
    <n v="225"/>
    <n v="850"/>
    <n v="1"/>
    <n v="42"/>
    <n v="47"/>
    <n v="215"/>
    <n v="52210.49"/>
    <n v="4.5744680851063828"/>
    <n v="1110.8614893617021"/>
    <n v="12.787234042553191"/>
    <n v="10.834545929787234"/>
    <n v="4"/>
    <n v="7.360701382978721E-2"/>
    <n v="0"/>
    <n v="1.1378853059782357"/>
    <n v="0.60106382978723405"/>
    <n v="1.7389491269503545"/>
    <n v="0"/>
    <n v="8.118646439007092"/>
    <n v="1645"/>
    <n v="69"/>
    <n v="1"/>
    <n v="1"/>
    <n v="1"/>
    <n v="0"/>
    <n v="0"/>
    <n v="0"/>
    <n v="43.96"/>
    <s v="Store Not Ready for Rider"/>
    <n v="2"/>
    <n v="51.94411576666667"/>
    <n v="460.03734278333332"/>
    <n v="24"/>
    <n v="8.5106382978723402E-2"/>
    <n v="2.1276595744680851E-2"/>
    <n v="35"/>
    <n v="0.12367646611111112"/>
    <n v="0.22224026221417068"/>
    <n v="22"/>
    <n v="47"/>
    <n v="3"/>
    <n v="11"/>
    <s v="Recover overdue put-away workload"/>
    <x v="3"/>
    <s v="Hyderabad"/>
    <s v="Large"/>
    <n v="2200"/>
    <n v="3.2"/>
    <d v="1899-12-30T08:30:00"/>
    <d v="1899-12-30T09:00:00"/>
    <x v="8"/>
    <b v="0"/>
  </r>
  <r>
    <s v="DS004_20260713_I19"/>
    <s v="DS004"/>
    <d v="2026-07-13T00:00:00"/>
    <n v="19"/>
    <s v="Morning"/>
    <n v="51"/>
    <n v="10"/>
    <n v="0"/>
    <n v="2"/>
    <n v="8"/>
    <n v="0"/>
    <n v="1"/>
    <s v=""/>
    <s v="P_DS004_035|P_DS004_002"/>
    <s v="P_DS004_005|P_DS004_011|P_DS004_014|P_DS004_017|P_DS004_020|P_DS004_023|P_DS004_026|P_DS004_032"/>
    <n v="6.375"/>
    <n v="0"/>
    <n v="850"/>
    <n v="1"/>
    <n v="41"/>
    <n v="51"/>
    <n v="249"/>
    <n v="55844.58"/>
    <n v="4.882352941176471"/>
    <n v="1094.9917647058824"/>
    <n v="13.588235294117647"/>
    <n v="10.43264828366013"/>
    <n v="2"/>
    <n v="6.0365202614379391E-3"/>
    <n v="0"/>
    <n v="1.2366703250484989"/>
    <n v="0.61764705882352944"/>
    <n v="1.8543173751633988"/>
    <n v="0"/>
    <n v="7.68780802254902"/>
    <n v="1785"/>
    <n v="32"/>
    <n v="3"/>
    <n v="3"/>
    <n v="1"/>
    <n v="1"/>
    <n v="0"/>
    <n v="1"/>
    <n v="781.56999999999994"/>
    <s v="Last-Mile Travel"/>
    <n v="1"/>
    <n v="64.62103346666666"/>
    <n v="642.96905449999997"/>
    <n v="42"/>
    <n v="3.9215686274509803E-2"/>
    <n v="5.8823529411764705E-2"/>
    <n v="35"/>
    <n v="0.26925430611111106"/>
    <n v="0.6697594317708333"/>
    <n v="31"/>
    <n v="1"/>
    <n v="4"/>
    <n v="4"/>
    <s v="Recover overdue put-away workload"/>
    <x v="3"/>
    <s v="Hyderabad"/>
    <s v="Large"/>
    <n v="2200"/>
    <n v="3.2"/>
    <d v="1899-12-30T09:00:00"/>
    <d v="1899-12-30T09:30:00"/>
    <x v="9"/>
    <b v="0"/>
  </r>
  <r>
    <s v="DS004_20260713_I20"/>
    <s v="DS004"/>
    <d v="2026-07-13T00:00:00"/>
    <n v="20"/>
    <s v="Morning"/>
    <n v="43"/>
    <n v="10"/>
    <n v="0"/>
    <n v="2"/>
    <n v="8"/>
    <n v="0"/>
    <n v="1"/>
    <s v=""/>
    <s v="P_DS004_002|P_DS004_005"/>
    <s v="P_DS004_011|P_DS004_014|P_DS004_017|P_DS004_020|P_DS004_023|P_DS004_026|P_DS004_032|P_DS004_035"/>
    <n v="5.375"/>
    <n v="0"/>
    <n v="850"/>
    <n v="1"/>
    <n v="40"/>
    <n v="43"/>
    <n v="220"/>
    <n v="50724.83"/>
    <n v="5.1162790697674421"/>
    <n v="1179.6472093023256"/>
    <n v="13.046511627906977"/>
    <n v="10.141434805038759"/>
    <n v="1"/>
    <n v="6.5787713178294188E-3"/>
    <n v="0"/>
    <n v="1.3128439013193132"/>
    <n v="0.63217054263565897"/>
    <n v="1.9450144352713179"/>
    <n v="0"/>
    <n v="7.4072730717054274"/>
    <n v="1505"/>
    <n v="32"/>
    <n v="1"/>
    <n v="1"/>
    <n v="1"/>
    <n v="0"/>
    <n v="0"/>
    <n v="0"/>
    <n v="215.8"/>
    <s v="Store Not Ready for Rider"/>
    <n v="1"/>
    <n v="56.083590666666666"/>
    <n v="558.84894553333334"/>
    <n v="29"/>
    <n v="2.3255813953488372E-2"/>
    <n v="2.3255813953488372E-2"/>
    <n v="35"/>
    <n v="0.23368162777777776"/>
    <n v="0.58213431826388884"/>
    <n v="27"/>
    <n v="5"/>
    <n v="3"/>
    <n v="5"/>
    <s v="Recover overdue put-away workload"/>
    <x v="3"/>
    <s v="Hyderabad"/>
    <s v="Large"/>
    <n v="2200"/>
    <n v="3.2"/>
    <d v="1899-12-30T09:30:00"/>
    <d v="1899-12-30T10:00:00"/>
    <x v="9"/>
    <b v="0"/>
  </r>
  <r>
    <s v="DS004_20260713_I21"/>
    <s v="DS004"/>
    <d v="2026-07-13T00:00:00"/>
    <n v="21"/>
    <s v="Morning"/>
    <n v="33"/>
    <n v="10"/>
    <n v="0"/>
    <n v="2"/>
    <n v="8"/>
    <n v="0"/>
    <n v="1"/>
    <s v=""/>
    <s v="P_DS004_005|P_DS004_011"/>
    <s v="P_DS004_014|P_DS004_017|P_DS004_020|P_DS004_023|P_DS004_026|P_DS004_032|P_DS004_035|P_DS004_002"/>
    <n v="4.125"/>
    <n v="0"/>
    <n v="850"/>
    <n v="1"/>
    <n v="39"/>
    <n v="33"/>
    <n v="164"/>
    <n v="37919.449999999997"/>
    <n v="4.9696969696969697"/>
    <n v="1149.0742424242424"/>
    <n v="12.454545454545455"/>
    <n v="9.9289952959595951"/>
    <n v="1"/>
    <n v="4.5023141414141377E-2"/>
    <n v="0"/>
    <n v="1.2317842734475453"/>
    <n v="0.56464646464646462"/>
    <n v="1.7964307308080807"/>
    <n v="0"/>
    <n v="7.2835746606060603"/>
    <n v="1155"/>
    <n v="32"/>
    <n v="3"/>
    <n v="3"/>
    <n v="0"/>
    <n v="1"/>
    <n v="2"/>
    <n v="0"/>
    <n v="628.03000000000009"/>
    <s v="Store Not Ready for Rider"/>
    <n v="1"/>
    <n v="41.882327449999998"/>
    <n v="450.78079700000001"/>
    <n v="27"/>
    <n v="3.0303030303030304E-2"/>
    <n v="9.0909090909090912E-2"/>
    <n v="35"/>
    <n v="0.17450969770833333"/>
    <n v="0.46956333020833335"/>
    <n v="22"/>
    <n v="10"/>
    <n v="2"/>
    <n v="6"/>
    <s v="Recover overdue put-away workload"/>
    <x v="3"/>
    <s v="Hyderabad"/>
    <s v="Large"/>
    <n v="2200"/>
    <n v="3.2"/>
    <d v="1899-12-30T10:00:00"/>
    <d v="1899-12-30T10:30:00"/>
    <x v="10"/>
    <b v="0"/>
  </r>
  <r>
    <s v="DS004_20260713_I22"/>
    <s v="DS004"/>
    <d v="2026-07-13T00:00:00"/>
    <n v="22"/>
    <s v="Morning"/>
    <n v="36"/>
    <n v="10"/>
    <n v="0"/>
    <n v="2"/>
    <n v="8"/>
    <n v="0"/>
    <n v="1"/>
    <s v=""/>
    <s v="P_DS004_011|P_DS004_014"/>
    <s v="P_DS004_017|P_DS004_020|P_DS004_023|P_DS004_026|P_DS004_032|P_DS004_035|P_DS004_002|P_DS004_005"/>
    <n v="4.5"/>
    <n v="0"/>
    <n v="850"/>
    <n v="1"/>
    <n v="38"/>
    <n v="36"/>
    <n v="191"/>
    <n v="42003.47"/>
    <n v="5.3055555555555554"/>
    <n v="1166.7630555555556"/>
    <n v="13.027777777777779"/>
    <n v="11.182481205092593"/>
    <n v="3"/>
    <n v="2.9490259722222165E-2"/>
    <n v="0"/>
    <n v="1.3230352163623895"/>
    <n v="0.62546296296296289"/>
    <n v="1.9484981717592593"/>
    <n v="0"/>
    <n v="8.3219459907407405"/>
    <n v="1260"/>
    <n v="32"/>
    <n v="1"/>
    <n v="1"/>
    <n v="1"/>
    <n v="0"/>
    <n v="0"/>
    <n v="0"/>
    <n v="379.74"/>
    <s v="Store Not Ready for Rider"/>
    <n v="3"/>
    <n v="44.627089483333336"/>
    <n v="392.55920668333334"/>
    <n v="20"/>
    <n v="8.3333333333333329E-2"/>
    <n v="2.7777777777777776E-2"/>
    <n v="35"/>
    <n v="0.18594620618055557"/>
    <n v="0.40891584029513889"/>
    <n v="19"/>
    <n v="13"/>
    <n v="3"/>
    <n v="5"/>
    <s v="Recover overdue put-away workload"/>
    <x v="3"/>
    <s v="Hyderabad"/>
    <s v="Large"/>
    <n v="2200"/>
    <n v="3.2"/>
    <d v="1899-12-30T10:30:00"/>
    <d v="1899-12-30T11:00:00"/>
    <x v="10"/>
    <b v="0"/>
  </r>
  <r>
    <s v="DS004_20260713_I23"/>
    <s v="DS004"/>
    <d v="2026-07-13T00:00:00"/>
    <n v="23"/>
    <s v="Lunch"/>
    <n v="52"/>
    <n v="10"/>
    <n v="0"/>
    <n v="0"/>
    <n v="10"/>
    <n v="0"/>
    <n v="0"/>
    <s v=""/>
    <s v=""/>
    <s v="P_DS004_014|P_DS004_017|P_DS004_020|P_DS004_023|P_DS004_026|P_DS004_032|P_DS004_035|P_DS004_002|P_DS004_005|P_DS004_011"/>
    <n v="5.2"/>
    <n v="0"/>
    <n v="850"/>
    <n v="0"/>
    <n v="38"/>
    <n v="52"/>
    <n v="256"/>
    <n v="57778.22"/>
    <n v="4.9230769230769234"/>
    <n v="1111.1196153846154"/>
    <n v="13.846153846153847"/>
    <n v="10.963263438782052"/>
    <n v="4"/>
    <n v="0.11603268589743594"/>
    <n v="0"/>
    <n v="1.2598646871187429"/>
    <n v="0.7"/>
    <n v="1.8873268419871796"/>
    <n v="0"/>
    <n v="8.1335269570512825"/>
    <n v="1820"/>
    <n v="32"/>
    <n v="0"/>
    <n v="0"/>
    <n v="0"/>
    <n v="0"/>
    <n v="0"/>
    <n v="0"/>
    <n v="0"/>
    <s v="Last-Mile Travel"/>
    <n v="3"/>
    <n v="66.720255916666659"/>
    <n v="593.27615954999999"/>
    <n v="32"/>
    <n v="7.6923076923076927E-2"/>
    <n v="0"/>
    <n v="35"/>
    <n v="0.22240085305555554"/>
    <n v="0.61799599953124995"/>
    <n v="29"/>
    <n v="3"/>
    <n v="4"/>
    <n v="6"/>
    <s v="Recover overdue put-away workload"/>
    <x v="3"/>
    <s v="Hyderabad"/>
    <s v="Large"/>
    <n v="2200"/>
    <n v="3.2"/>
    <d v="1899-12-30T11:00:00"/>
    <d v="1899-12-30T11:30:00"/>
    <x v="11"/>
    <b v="0"/>
  </r>
  <r>
    <s v="DS004_20260713_I24"/>
    <s v="DS004"/>
    <d v="2026-07-13T00:00:00"/>
    <n v="24"/>
    <s v="Lunch"/>
    <n v="40"/>
    <n v="10"/>
    <n v="0"/>
    <n v="0"/>
    <n v="10"/>
    <n v="0"/>
    <n v="0"/>
    <s v=""/>
    <s v=""/>
    <s v="P_DS004_017|P_DS004_020|P_DS004_023|P_DS004_026|P_DS004_032|P_DS004_035|P_DS004_002|P_DS004_005|P_DS004_011|P_DS004_014"/>
    <n v="4"/>
    <n v="0"/>
    <n v="850"/>
    <n v="0"/>
    <n v="38"/>
    <n v="40"/>
    <n v="180"/>
    <n v="40852.78"/>
    <n v="4.5"/>
    <n v="1021.3194999999999"/>
    <n v="13.05"/>
    <n v="10.344463412500001"/>
    <n v="3"/>
    <n v="3.5964315833333281E-2"/>
    <n v="0"/>
    <n v="1.1633587119956723"/>
    <n v="0.57625000000000004"/>
    <n v="1.7396087041666668"/>
    <n v="0"/>
    <n v="7.7202713670833329"/>
    <n v="1400"/>
    <n v="32"/>
    <n v="0"/>
    <n v="0"/>
    <n v="0"/>
    <n v="0"/>
    <n v="0"/>
    <n v="0"/>
    <n v="0"/>
    <s v="Store Not Ready for Rider"/>
    <n v="2"/>
    <n v="48.329233549999998"/>
    <n v="583.96019011666669"/>
    <n v="29"/>
    <n v="7.4999999999999997E-2"/>
    <n v="0"/>
    <n v="35"/>
    <n v="0.16109744516666666"/>
    <n v="0.60829186470486118"/>
    <n v="28"/>
    <n v="4"/>
    <n v="3"/>
    <n v="7"/>
    <s v="Recover overdue put-away workload"/>
    <x v="3"/>
    <s v="Hyderabad"/>
    <s v="Large"/>
    <n v="2200"/>
    <n v="3.2"/>
    <d v="1899-12-30T11:30:00"/>
    <d v="1899-12-30T12:00:00"/>
    <x v="11"/>
    <b v="0"/>
  </r>
  <r>
    <s v="DS004_20260713_I25"/>
    <s v="DS004"/>
    <d v="2026-07-13T00:00:00"/>
    <n v="25"/>
    <s v="Lunch"/>
    <n v="61"/>
    <n v="10"/>
    <n v="0"/>
    <n v="0"/>
    <n v="10"/>
    <n v="0"/>
    <n v="0"/>
    <s v=""/>
    <s v=""/>
    <s v="P_DS004_020|P_DS004_023|P_DS004_026|P_DS004_032|P_DS004_035|P_DS004_002|P_DS004_005|P_DS004_011|P_DS004_014|P_DS004_017"/>
    <n v="6.1"/>
    <n v="0"/>
    <n v="850"/>
    <n v="0"/>
    <n v="38"/>
    <n v="61"/>
    <n v="291"/>
    <n v="63683.19"/>
    <n v="4.7704918032786887"/>
    <n v="1043.9867213114755"/>
    <n v="15.836065573770492"/>
    <n v="10.791696695081967"/>
    <n v="0"/>
    <n v="0"/>
    <n v="0"/>
    <n v="1.2060311134137822"/>
    <n v="0.68387978142076511"/>
    <n v="1.7420573860655737"/>
    <n v="2.0737515027322406E-2"/>
    <n v="7.9974417281420767"/>
    <n v="2440"/>
    <n v="32"/>
    <n v="5"/>
    <n v="5"/>
    <n v="5"/>
    <n v="0"/>
    <n v="0"/>
    <n v="0"/>
    <n v="512.9"/>
    <s v="No SLA Breach"/>
    <n v="0"/>
    <n v="72.192677533333338"/>
    <n v="661.27124998333329"/>
    <n v="32"/>
    <n v="0"/>
    <n v="8.1967213114754092E-2"/>
    <n v="40"/>
    <n v="0.24064225844444445"/>
    <n v="0.68882421873263888"/>
    <n v="32"/>
    <n v="0"/>
    <n v="4"/>
    <n v="6"/>
    <s v="Recover overdue put-away workload"/>
    <x v="3"/>
    <s v="Hyderabad"/>
    <s v="Large"/>
    <n v="2200"/>
    <n v="3.2"/>
    <d v="1899-12-30T12:00:00"/>
    <d v="1899-12-30T12:30:00"/>
    <x v="12"/>
    <b v="1"/>
  </r>
  <r>
    <s v="DS004_20260713_I26"/>
    <s v="DS004"/>
    <d v="2026-07-13T00:00:00"/>
    <n v="26"/>
    <s v="Lunch"/>
    <n v="55"/>
    <n v="10"/>
    <n v="0"/>
    <n v="0"/>
    <n v="10"/>
    <n v="0"/>
    <n v="0"/>
    <s v=""/>
    <s v=""/>
    <s v="P_DS004_023|P_DS004_026|P_DS004_032|P_DS004_035|P_DS004_002|P_DS004_005|P_DS004_011|P_DS004_014|P_DS004_017|P_DS004_020"/>
    <n v="5.5"/>
    <n v="0"/>
    <n v="850"/>
    <n v="0"/>
    <n v="38"/>
    <n v="55"/>
    <n v="263"/>
    <n v="60499.360000000001"/>
    <n v="4.7818181818181822"/>
    <n v="1099.9883636363636"/>
    <n v="15.418181818181818"/>
    <n v="10.63520898030303"/>
    <n v="0"/>
    <n v="0"/>
    <n v="0"/>
    <n v="1.216760278313451"/>
    <n v="0.6078787878787878"/>
    <n v="1.8209452406060604"/>
    <n v="0"/>
    <n v="7.939963854242424"/>
    <n v="2200"/>
    <n v="32"/>
    <n v="0"/>
    <n v="0"/>
    <n v="0"/>
    <n v="0"/>
    <n v="0"/>
    <n v="0"/>
    <n v="0"/>
    <s v="No SLA Breach"/>
    <n v="0"/>
    <n v="67.269599999999997"/>
    <n v="642.89582629999995"/>
    <n v="32"/>
    <n v="0"/>
    <n v="0"/>
    <n v="40"/>
    <n v="0.22423199999999999"/>
    <n v="0.66968315239583331"/>
    <n v="31"/>
    <n v="1"/>
    <n v="4"/>
    <n v="6"/>
    <s v="Recover overdue put-away workload"/>
    <x v="3"/>
    <s v="Hyderabad"/>
    <s v="Large"/>
    <n v="2200"/>
    <n v="3.2"/>
    <d v="1899-12-30T12:30:00"/>
    <d v="1899-12-30T13:00:00"/>
    <x v="12"/>
    <b v="1"/>
  </r>
  <r>
    <s v="DS004_20260713_I27"/>
    <s v="DS004"/>
    <d v="2026-07-13T00:00:00"/>
    <n v="27"/>
    <s v="Lunch"/>
    <n v="67"/>
    <n v="10"/>
    <n v="0"/>
    <n v="0"/>
    <n v="10"/>
    <n v="0"/>
    <n v="0"/>
    <s v=""/>
    <s v=""/>
    <s v="P_DS004_026|P_DS004_032|P_DS004_035|P_DS004_002|P_DS004_005|P_DS004_011|P_DS004_014|P_DS004_017|P_DS004_020|P_DS004_023"/>
    <n v="6.7"/>
    <n v="0"/>
    <n v="850"/>
    <n v="0"/>
    <n v="38"/>
    <n v="67"/>
    <n v="342"/>
    <n v="80967"/>
    <n v="5.1044776119402986"/>
    <n v="1208.4626865671642"/>
    <n v="16.119402985074625"/>
    <n v="10.424744902487562"/>
    <n v="0"/>
    <n v="0"/>
    <n v="0"/>
    <n v="1.3290145498532344"/>
    <n v="0.6"/>
    <n v="1.1103600380597016"/>
    <n v="0.31871339104477608"/>
    <n v="7.2976637256218906"/>
    <n v="2680"/>
    <n v="32"/>
    <n v="0"/>
    <n v="0"/>
    <n v="0"/>
    <n v="0"/>
    <n v="0"/>
    <n v="0"/>
    <n v="0"/>
    <s v="No SLA Breach"/>
    <n v="0"/>
    <n v="89.376405199999994"/>
    <n v="815.49595098333327"/>
    <n v="32"/>
    <n v="0"/>
    <n v="0"/>
    <n v="40"/>
    <n v="0.29792135066666664"/>
    <n v="0.8494749489409722"/>
    <n v="39"/>
    <n v="-7"/>
    <n v="5"/>
    <n v="5"/>
    <s v="Recover overdue put-away workload"/>
    <x v="3"/>
    <s v="Hyderabad"/>
    <s v="Large"/>
    <n v="2200"/>
    <n v="3.2"/>
    <d v="1899-12-30T13:00:00"/>
    <d v="1899-12-30T13:30:00"/>
    <x v="13"/>
    <b v="1"/>
  </r>
  <r>
    <s v="DS004_20260713_I28"/>
    <s v="DS004"/>
    <d v="2026-07-13T00:00:00"/>
    <n v="28"/>
    <s v="Lunch"/>
    <n v="68"/>
    <n v="10"/>
    <n v="0"/>
    <n v="0"/>
    <n v="10"/>
    <n v="0"/>
    <n v="0"/>
    <s v=""/>
    <s v=""/>
    <s v="P_DS004_032|P_DS004_035|P_DS004_002|P_DS004_005|P_DS004_011|P_DS004_014|P_DS004_017|P_DS004_020|P_DS004_023|P_DS004_026"/>
    <n v="6.8"/>
    <n v="0"/>
    <n v="850"/>
    <n v="0"/>
    <n v="38"/>
    <n v="68"/>
    <n v="316"/>
    <n v="73716.460000000006"/>
    <n v="4.6470588235294121"/>
    <n v="1084.0655882352942"/>
    <n v="16.147058823529413"/>
    <n v="10.456326877205882"/>
    <n v="0"/>
    <n v="0"/>
    <n v="0"/>
    <n v="1.1722719162027122"/>
    <n v="0.62426470588235294"/>
    <n v="1.1675709517156863"/>
    <n v="0.18744157107843137"/>
    <n v="7.5149957414215685"/>
    <n v="2720"/>
    <n v="32"/>
    <n v="1"/>
    <n v="1"/>
    <n v="1"/>
    <n v="0"/>
    <n v="0"/>
    <n v="0"/>
    <n v="138.52000000000001"/>
    <s v="No SLA Breach"/>
    <n v="0"/>
    <n v="78.485856733333335"/>
    <n v="773.46144849999996"/>
    <n v="32"/>
    <n v="0"/>
    <n v="1.4705882352941176E-2"/>
    <n v="40"/>
    <n v="0.26161952244444447"/>
    <n v="0.80568900885416661"/>
    <n v="37"/>
    <n v="-5"/>
    <n v="4"/>
    <n v="6"/>
    <s v="Recover overdue put-away workload"/>
    <x v="3"/>
    <s v="Hyderabad"/>
    <s v="Large"/>
    <n v="2200"/>
    <n v="3.2"/>
    <d v="1899-12-30T13:30:00"/>
    <d v="1899-12-30T14:00:00"/>
    <x v="13"/>
    <b v="1"/>
  </r>
  <r>
    <s v="DS004_20260713_I29"/>
    <s v="DS004"/>
    <d v="2026-07-13T00:00:00"/>
    <n v="29"/>
    <s v="Lunch"/>
    <n v="67"/>
    <n v="10"/>
    <n v="0"/>
    <n v="0"/>
    <n v="10"/>
    <n v="0"/>
    <n v="0"/>
    <s v=""/>
    <s v=""/>
    <s v="P_DS004_035|P_DS004_002|P_DS004_005|P_DS004_011|P_DS004_014|P_DS004_017|P_DS004_020|P_DS004_023|P_DS004_026|P_DS004_032"/>
    <n v="6.7"/>
    <n v="0"/>
    <n v="850"/>
    <n v="0"/>
    <n v="38"/>
    <n v="67"/>
    <n v="315"/>
    <n v="72818.41"/>
    <n v="4.7014925373134329"/>
    <n v="1086.8419402985076"/>
    <n v="14.597014925373134"/>
    <n v="10.335859434825871"/>
    <n v="0"/>
    <n v="0"/>
    <n v="0"/>
    <n v="1.1917434604773345"/>
    <n v="0.59353233830845775"/>
    <n v="0.92641903358208944"/>
    <n v="0.27042547736318406"/>
    <n v="7.4239392519900491"/>
    <n v="2345"/>
    <n v="32"/>
    <n v="4"/>
    <n v="4"/>
    <n v="3"/>
    <n v="1"/>
    <n v="0"/>
    <n v="0"/>
    <n v="1891.96"/>
    <s v="No SLA Breach"/>
    <n v="0"/>
    <n v="80.862295033333339"/>
    <n v="815.63786245000006"/>
    <n v="32"/>
    <n v="0"/>
    <n v="5.9701492537313432E-2"/>
    <n v="35"/>
    <n v="0.26954098344444444"/>
    <n v="0.8496227733854167"/>
    <n v="39"/>
    <n v="-7"/>
    <n v="4"/>
    <n v="6"/>
    <s v="Recover overdue put-away workload"/>
    <x v="3"/>
    <s v="Hyderabad"/>
    <s v="Large"/>
    <n v="2200"/>
    <n v="3.2"/>
    <d v="1899-12-30T14:00:00"/>
    <d v="1899-12-30T14:30:00"/>
    <x v="14"/>
    <b v="0"/>
  </r>
  <r>
    <s v="DS004_20260713_I30"/>
    <s v="DS004"/>
    <d v="2026-07-13T00:00:00"/>
    <n v="30"/>
    <s v="Lunch"/>
    <n v="70"/>
    <n v="10"/>
    <n v="0"/>
    <n v="0"/>
    <n v="10"/>
    <n v="0"/>
    <n v="0"/>
    <s v=""/>
    <s v=""/>
    <s v="P_DS004_002|P_DS004_005|P_DS004_011|P_DS004_014|P_DS004_017|P_DS004_020|P_DS004_023|P_DS004_026|P_DS004_032|P_DS004_035"/>
    <n v="7"/>
    <n v="0"/>
    <n v="850"/>
    <n v="0"/>
    <n v="38"/>
    <n v="70"/>
    <n v="364"/>
    <n v="81197.740000000005"/>
    <n v="5.2"/>
    <n v="1159.9677142857145"/>
    <n v="14.8"/>
    <n v="10.675871090714287"/>
    <n v="0"/>
    <n v="0"/>
    <n v="0"/>
    <n v="1.3214887598470422"/>
    <n v="0.67285714285714293"/>
    <n v="1.2084183469047618"/>
    <n v="0.11073005047619047"/>
    <n v="7.6267475173809531"/>
    <n v="2450"/>
    <n v="32"/>
    <n v="4"/>
    <n v="4"/>
    <n v="3"/>
    <n v="1"/>
    <n v="0"/>
    <n v="0"/>
    <n v="1584.69"/>
    <s v="No SLA Breach"/>
    <n v="0"/>
    <n v="90.633853633333331"/>
    <n v="790.22501478333334"/>
    <n v="32"/>
    <n v="0"/>
    <n v="5.7142857142857141E-2"/>
    <n v="35"/>
    <n v="0.30211284544444444"/>
    <n v="0.82315105706597225"/>
    <n v="38"/>
    <n v="-6"/>
    <n v="5"/>
    <n v="5"/>
    <s v="Recover overdue put-away workload"/>
    <x v="3"/>
    <s v="Hyderabad"/>
    <s v="Large"/>
    <n v="2200"/>
    <n v="3.2"/>
    <d v="1899-12-30T14:30:00"/>
    <d v="1899-12-30T15:00:00"/>
    <x v="14"/>
    <b v="0"/>
  </r>
  <r>
    <s v="DS004_20260713_I31"/>
    <s v="DS004"/>
    <d v="2026-07-13T00:00:00"/>
    <n v="31"/>
    <s v="Afternoon"/>
    <n v="27"/>
    <n v="10"/>
    <n v="0"/>
    <n v="2"/>
    <n v="8"/>
    <n v="0"/>
    <n v="1"/>
    <s v=""/>
    <s v="P_DS004_005|P_DS004_011"/>
    <s v="P_DS004_014|P_DS004_017|P_DS004_020|P_DS004_023|P_DS004_026|P_DS004_032|P_DS004_035|P_DS004_002"/>
    <n v="3.375"/>
    <n v="0"/>
    <n v="850"/>
    <n v="1"/>
    <n v="37"/>
    <n v="27"/>
    <n v="136"/>
    <n v="28841.62"/>
    <n v="5.0370370370370372"/>
    <n v="1068.2081481481482"/>
    <n v="12.888888888888889"/>
    <n v="10.862570745679012"/>
    <n v="1"/>
    <n v="1.7732111111111091E-2"/>
    <n v="0"/>
    <n v="1.2411330316778206"/>
    <n v="0.65617283950617278"/>
    <n v="1.8338221388888891"/>
    <n v="0"/>
    <n v="8.1103266049382725"/>
    <n v="945"/>
    <n v="32"/>
    <n v="1"/>
    <n v="1"/>
    <n v="0"/>
    <n v="0"/>
    <n v="1"/>
    <n v="0"/>
    <n v="264.54000000000002"/>
    <s v="Store Not Ready for Rider"/>
    <n v="1"/>
    <n v="34.832163950000002"/>
    <n v="476.49380018333335"/>
    <n v="32"/>
    <n v="3.7037037037037035E-2"/>
    <n v="3.7037037037037035E-2"/>
    <n v="35"/>
    <n v="0.14513401645833335"/>
    <n v="0.4963477085243056"/>
    <n v="23"/>
    <n v="9"/>
    <n v="2"/>
    <n v="6"/>
    <s v="Recover overdue put-away workload"/>
    <x v="3"/>
    <s v="Hyderabad"/>
    <s v="Large"/>
    <n v="2200"/>
    <n v="3.2"/>
    <d v="1899-12-30T15:00:00"/>
    <d v="1899-12-30T15:30:00"/>
    <x v="15"/>
    <b v="0"/>
  </r>
  <r>
    <s v="DS004_20260713_I32"/>
    <s v="DS004"/>
    <d v="2026-07-13T00:00:00"/>
    <n v="32"/>
    <s v="Afternoon"/>
    <n v="32"/>
    <n v="10"/>
    <n v="0"/>
    <n v="2"/>
    <n v="8"/>
    <n v="0"/>
    <n v="1"/>
    <s v=""/>
    <s v="P_DS004_011|P_DS004_014"/>
    <s v="P_DS004_017|P_DS004_020|P_DS004_023|P_DS004_026|P_DS004_032|P_DS004_035|P_DS004_002|P_DS004_005"/>
    <n v="4"/>
    <n v="0"/>
    <n v="850"/>
    <n v="1"/>
    <n v="36"/>
    <n v="32"/>
    <n v="161"/>
    <n v="34746.32"/>
    <n v="5.03125"/>
    <n v="1085.8225"/>
    <n v="12.09375"/>
    <n v="10.001521619270834"/>
    <n v="5"/>
    <n v="0.27568945312500015"/>
    <n v="0"/>
    <n v="1.2777189999104011"/>
    <n v="0.75260416666666663"/>
    <n v="2.0303231578125001"/>
    <n v="0"/>
    <n v="7.0389067875000002"/>
    <n v="1120"/>
    <n v="32"/>
    <n v="1"/>
    <n v="1"/>
    <n v="1"/>
    <n v="0"/>
    <n v="0"/>
    <n v="0"/>
    <n v="387.42"/>
    <s v="Last-Mile Travel"/>
    <n v="2"/>
    <n v="42.343947333333332"/>
    <n v="431.15874238333333"/>
    <n v="25"/>
    <n v="0.15625"/>
    <n v="3.125E-2"/>
    <n v="35"/>
    <n v="0.17643311388888888"/>
    <n v="0.44912368998263891"/>
    <n v="21"/>
    <n v="11"/>
    <n v="3"/>
    <n v="5"/>
    <s v="Recover overdue put-away workload"/>
    <x v="3"/>
    <s v="Hyderabad"/>
    <s v="Large"/>
    <n v="2200"/>
    <n v="3.2"/>
    <d v="1899-12-30T15:30:00"/>
    <d v="1899-12-30T16:00:00"/>
    <x v="15"/>
    <b v="0"/>
  </r>
  <r>
    <s v="DS004_20260713_I33"/>
    <s v="DS004"/>
    <d v="2026-07-13T00:00:00"/>
    <n v="33"/>
    <s v="Afternoon"/>
    <n v="19"/>
    <n v="18"/>
    <n v="0"/>
    <n v="2"/>
    <n v="16"/>
    <n v="0"/>
    <n v="1"/>
    <s v=""/>
    <s v="P_DS004_032|P_DS004_033"/>
    <s v="P_DS004_035|P_DS004_002|P_DS004_003|P_DS004_005|P_DS004_006|P_DS004_009|P_DS004_011|P_DS004_012|P_DS004_014|P_DS004_017|P_DS004_018|P_DS004_020|P_DS004_021|P_DS004_023|P_DS004_024|P_DS004_026"/>
    <n v="1.1875"/>
    <n v="0"/>
    <n v="850"/>
    <n v="1"/>
    <n v="35"/>
    <n v="19"/>
    <n v="96"/>
    <n v="21449.69"/>
    <n v="5.0526315789473681"/>
    <n v="1128.931052631579"/>
    <n v="12.526315789473685"/>
    <n v="10.87679264122807"/>
    <n v="4"/>
    <n v="0.11403592105263149"/>
    <n v="0"/>
    <n v="1.2972084268098338"/>
    <n v="0.67105263157894735"/>
    <n v="1.968261048245614"/>
    <n v="0"/>
    <n v="8.0576543912280698"/>
    <n v="665"/>
    <n v="71"/>
    <n v="1"/>
    <n v="1"/>
    <n v="1"/>
    <n v="0"/>
    <n v="0"/>
    <n v="0"/>
    <n v="178.21"/>
    <s v="Store Not Ready for Rider"/>
    <n v="3"/>
    <n v="23.603282499999999"/>
    <n v="173.58756496666666"/>
    <n v="17"/>
    <n v="0.21052631578947367"/>
    <n v="5.2631578947368418E-2"/>
    <n v="35"/>
    <n v="4.9173505208333329E-2"/>
    <n v="8.1496509374021905E-2"/>
    <n v="9"/>
    <n v="62"/>
    <n v="2"/>
    <n v="14"/>
    <s v="Protect or increase picker capacity"/>
    <x v="3"/>
    <s v="Hyderabad"/>
    <s v="Large"/>
    <n v="2200"/>
    <n v="3.2"/>
    <d v="1899-12-30T16:00:00"/>
    <d v="1899-12-30T16:30:00"/>
    <x v="16"/>
    <b v="0"/>
  </r>
  <r>
    <s v="DS004_20260713_I34"/>
    <s v="DS004"/>
    <d v="2026-07-13T00:00:00"/>
    <n v="34"/>
    <s v="Afternoon"/>
    <n v="31"/>
    <n v="18"/>
    <n v="0"/>
    <n v="2"/>
    <n v="16"/>
    <n v="0"/>
    <n v="1"/>
    <s v=""/>
    <s v="P_DS004_033|P_DS004_035"/>
    <s v="P_DS004_003|P_DS004_005|P_DS004_006|P_DS004_009|P_DS004_011|P_DS004_012|P_DS004_014|P_DS004_017|P_DS004_018|P_DS004_020|P_DS004_021|P_DS004_023|P_DS004_024|P_DS004_026|P_DS004_027|P_DS004_032"/>
    <n v="1.9375"/>
    <n v="0"/>
    <n v="850"/>
    <n v="1"/>
    <n v="34"/>
    <n v="31"/>
    <n v="152"/>
    <n v="34338.67"/>
    <n v="4.903225806451613"/>
    <n v="1107.6990322580646"/>
    <n v="12.516129032258064"/>
    <n v="10.369436553763441"/>
    <n v="3"/>
    <n v="0.10761754462365591"/>
    <n v="0"/>
    <n v="1.2514520203407884"/>
    <n v="0.60483870967741937"/>
    <n v="1.8562907215053763"/>
    <n v="0"/>
    <n v="7.6502425989247307"/>
    <n v="1085"/>
    <n v="71"/>
    <n v="2"/>
    <n v="2"/>
    <n v="1"/>
    <n v="0"/>
    <n v="1"/>
    <n v="0"/>
    <n v="1163.76"/>
    <s v="Store Not Ready for Rider"/>
    <n v="2"/>
    <n v="39.437442283333333"/>
    <n v="380.54022068333336"/>
    <n v="21"/>
    <n v="9.6774193548387094E-2"/>
    <n v="6.4516129032258063E-2"/>
    <n v="35"/>
    <n v="8.2161338090277772E-2"/>
    <n v="0.17865738060250391"/>
    <n v="19"/>
    <n v="52"/>
    <n v="2"/>
    <n v="14"/>
    <s v="Recover overdue put-away workload"/>
    <x v="3"/>
    <s v="Hyderabad"/>
    <s v="Large"/>
    <n v="2200"/>
    <n v="3.2"/>
    <d v="1899-12-30T16:30:00"/>
    <d v="1899-12-30T17:00:00"/>
    <x v="16"/>
    <b v="0"/>
  </r>
  <r>
    <s v="DS004_20260713_I35"/>
    <s v="DS004"/>
    <d v="2026-07-13T00:00:00"/>
    <n v="35"/>
    <s v="Afternoon"/>
    <n v="35"/>
    <n v="9"/>
    <n v="0"/>
    <n v="2"/>
    <n v="7"/>
    <n v="0"/>
    <n v="1"/>
    <s v=""/>
    <s v="P_DS004_033|P_DS004_003"/>
    <s v="P_DS004_006|P_DS004_009|P_DS004_012|P_DS004_018|P_DS004_021|P_DS004_024|P_DS004_027"/>
    <n v="5"/>
    <n v="0"/>
    <n v="850"/>
    <n v="1"/>
    <n v="33"/>
    <n v="35"/>
    <n v="169"/>
    <n v="41407.620000000003"/>
    <n v="4.8285714285714283"/>
    <n v="1183.0748571428571"/>
    <n v="12.342857142857143"/>
    <n v="10.653180691904762"/>
    <n v="5"/>
    <n v="0.15755926380952384"/>
    <n v="0"/>
    <n v="1.312983601043848"/>
    <n v="0.65380952380952384"/>
    <n v="1.9667931166666668"/>
    <n v="0"/>
    <n v="7.7530542323809524"/>
    <n v="1225"/>
    <n v="40"/>
    <n v="1"/>
    <n v="1"/>
    <n v="1"/>
    <n v="0"/>
    <n v="0"/>
    <n v="0"/>
    <n v="141.88"/>
    <s v="Store Not Ready for Rider"/>
    <n v="4"/>
    <n v="46.185321166666668"/>
    <n v="357.88097220000003"/>
    <n v="29"/>
    <n v="0.14285714285714285"/>
    <n v="2.8571428571428571E-2"/>
    <n v="35"/>
    <n v="0.2199301007936508"/>
    <n v="0.29823414350000005"/>
    <n v="18"/>
    <n v="22"/>
    <n v="3"/>
    <n v="4"/>
    <s v="Recover overdue put-away workload"/>
    <x v="3"/>
    <s v="Hyderabad"/>
    <s v="Large"/>
    <n v="2200"/>
    <n v="3.2"/>
    <d v="1899-12-30T17:00:00"/>
    <d v="1899-12-30T17:30:00"/>
    <x v="17"/>
    <b v="0"/>
  </r>
  <r>
    <s v="DS004_20260713_I36"/>
    <s v="DS004"/>
    <d v="2026-07-13T00:00:00"/>
    <n v="36"/>
    <s v="Afternoon"/>
    <n v="43"/>
    <n v="9"/>
    <n v="0"/>
    <n v="2"/>
    <n v="7"/>
    <n v="0"/>
    <n v="1"/>
    <s v=""/>
    <s v="P_DS004_003|P_DS004_006"/>
    <s v="P_DS004_009|P_DS004_012|P_DS004_018|P_DS004_021|P_DS004_024|P_DS004_027|P_DS004_033"/>
    <n v="6.1428571428571432"/>
    <n v="0"/>
    <n v="850"/>
    <n v="1"/>
    <n v="32"/>
    <n v="43"/>
    <n v="206"/>
    <n v="49634.38"/>
    <n v="4.7906976744186043"/>
    <n v="1154.2879069767441"/>
    <n v="12.906976744186046"/>
    <n v="10.522654771705426"/>
    <n v="3"/>
    <n v="7.5379394573643413E-2"/>
    <n v="0"/>
    <n v="1.250425646113803"/>
    <n v="0.63100775193798453"/>
    <n v="1.8814333899224807"/>
    <n v="0"/>
    <n v="7.6807562569767445"/>
    <n v="1505"/>
    <n v="40"/>
    <n v="1"/>
    <n v="1"/>
    <n v="1"/>
    <n v="0"/>
    <n v="0"/>
    <n v="0"/>
    <n v="233.54"/>
    <s v="Store Not Ready for Rider"/>
    <n v="3"/>
    <n v="52.327878416666664"/>
    <n v="545.5434835166667"/>
    <n v="27"/>
    <n v="6.9767441860465115E-2"/>
    <n v="2.3255813953488372E-2"/>
    <n v="35"/>
    <n v="0.24918037341269839"/>
    <n v="0.45461956959722227"/>
    <n v="26"/>
    <n v="14"/>
    <n v="3"/>
    <n v="4"/>
    <s v="Recover overdue put-away workload"/>
    <x v="3"/>
    <s v="Hyderabad"/>
    <s v="Large"/>
    <n v="2200"/>
    <n v="3.2"/>
    <d v="1899-12-30T17:30:00"/>
    <d v="1899-12-30T18:00:00"/>
    <x v="17"/>
    <b v="0"/>
  </r>
  <r>
    <s v="DS004_20260713_I37"/>
    <s v="DS004"/>
    <d v="2026-07-13T00:00:00"/>
    <n v="37"/>
    <s v="Evening"/>
    <n v="80"/>
    <n v="9"/>
    <n v="0"/>
    <n v="0"/>
    <n v="9"/>
    <n v="0"/>
    <n v="0"/>
    <s v=""/>
    <s v=""/>
    <s v="P_DS004_006|P_DS004_009|P_DS004_012|P_DS004_018|P_DS004_021|P_DS004_024|P_DS004_027|P_DS004_033|P_DS004_003"/>
    <n v="8.8888888888888893"/>
    <n v="0"/>
    <n v="850"/>
    <n v="0"/>
    <n v="32"/>
    <n v="80"/>
    <n v="415"/>
    <n v="87276.78"/>
    <n v="5.1875"/>
    <n v="1090.95975"/>
    <n v="16.25"/>
    <n v="10.895376865625"/>
    <n v="0"/>
    <n v="0"/>
    <n v="0"/>
    <n v="1.3321239869766783"/>
    <n v="0.68333333333333335"/>
    <n v="1.6318755647916667"/>
    <n v="4.3096649583333327E-2"/>
    <n v="7.8916145618749995"/>
    <n v="3200"/>
    <n v="40"/>
    <n v="6"/>
    <n v="6"/>
    <n v="4"/>
    <n v="1"/>
    <n v="1"/>
    <n v="0"/>
    <n v="2014.23"/>
    <s v="No SLA Breach"/>
    <n v="0"/>
    <n v="106.75001766666666"/>
    <n v="795.57336503333329"/>
    <n v="40"/>
    <n v="0"/>
    <n v="7.4999999999999997E-2"/>
    <n v="40"/>
    <n v="0.39537043580246911"/>
    <n v="0.66297780419444441"/>
    <n v="38"/>
    <n v="2"/>
    <n v="6"/>
    <n v="3"/>
    <s v="Recover overdue put-away workload"/>
    <x v="3"/>
    <s v="Hyderabad"/>
    <s v="Large"/>
    <n v="2200"/>
    <n v="3.2"/>
    <d v="1899-12-30T18:00:00"/>
    <d v="1899-12-30T18:30:00"/>
    <x v="18"/>
    <b v="1"/>
  </r>
  <r>
    <s v="DS004_20260713_I38"/>
    <s v="DS004"/>
    <d v="2026-07-13T00:00:00"/>
    <n v="38"/>
    <s v="Evening"/>
    <n v="76"/>
    <n v="9"/>
    <n v="0"/>
    <n v="0"/>
    <n v="9"/>
    <n v="0"/>
    <n v="0"/>
    <s v=""/>
    <s v=""/>
    <s v="P_DS004_009|P_DS004_012|P_DS004_018|P_DS004_021|P_DS004_024|P_DS004_027|P_DS004_033|P_DS004_003|P_DS004_006"/>
    <n v="8.4444444444444446"/>
    <n v="0"/>
    <n v="850"/>
    <n v="0"/>
    <n v="32"/>
    <n v="76"/>
    <n v="393"/>
    <n v="92001.04"/>
    <n v="5.1710526315789478"/>
    <n v="1210.54"/>
    <n v="15.815789473684211"/>
    <n v="10.571730443201755"/>
    <n v="0"/>
    <n v="0"/>
    <n v="0"/>
    <n v="1.3770468527774267"/>
    <n v="0.63486842105263153"/>
    <n v="1.4465408892543858"/>
    <n v="6.2629396710526308E-2"/>
    <n v="7.6285454219298243"/>
    <n v="3040"/>
    <n v="40"/>
    <n v="1"/>
    <n v="1"/>
    <n v="1"/>
    <n v="0"/>
    <n v="0"/>
    <n v="0"/>
    <n v="287.26"/>
    <s v="No SLA Breach"/>
    <n v="0"/>
    <n v="102.35450896666667"/>
    <n v="1000.2515079"/>
    <n v="40"/>
    <n v="0"/>
    <n v="1.3157894736842105E-2"/>
    <n v="40"/>
    <n v="0.3790907739506173"/>
    <n v="0.83354292325000001"/>
    <n v="48"/>
    <n v="-8"/>
    <n v="5"/>
    <n v="4"/>
    <s v="Recover overdue put-away workload"/>
    <x v="3"/>
    <s v="Hyderabad"/>
    <s v="Large"/>
    <n v="2200"/>
    <n v="3.2"/>
    <d v="1899-12-30T18:30:00"/>
    <d v="1899-12-30T19:00:00"/>
    <x v="18"/>
    <b v="1"/>
  </r>
  <r>
    <s v="DS004_20260713_I39"/>
    <s v="DS004"/>
    <d v="2026-07-13T00:00:00"/>
    <n v="39"/>
    <s v="Evening"/>
    <n v="80"/>
    <n v="9"/>
    <n v="0"/>
    <n v="0"/>
    <n v="9"/>
    <n v="0"/>
    <n v="0"/>
    <s v=""/>
    <s v=""/>
    <s v="P_DS004_012|P_DS004_018|P_DS004_021|P_DS004_024|P_DS004_027|P_DS004_033|P_DS004_003|P_DS004_006|P_DS004_009"/>
    <n v="8.8888888888888893"/>
    <n v="0"/>
    <n v="850"/>
    <n v="0"/>
    <n v="32"/>
    <n v="80"/>
    <n v="398"/>
    <n v="89356.66"/>
    <n v="4.9749999999999996"/>
    <n v="1116.9582500000001"/>
    <n v="15.9"/>
    <n v="10.419033718750001"/>
    <n v="0"/>
    <n v="0"/>
    <n v="1.0096458333332499E-5"/>
    <n v="1.3311703941926489"/>
    <n v="0.66125"/>
    <n v="1.9228990095833332"/>
    <n v="3.7231656250000002E-3"/>
    <n v="7.4812133962500003"/>
    <n v="3200"/>
    <n v="40"/>
    <n v="3"/>
    <n v="3"/>
    <n v="2"/>
    <n v="0"/>
    <n v="1"/>
    <n v="0"/>
    <n v="1380.14"/>
    <s v="No SLA Breach"/>
    <n v="0"/>
    <n v="104.78607383333333"/>
    <n v="900.64111424999999"/>
    <n v="40"/>
    <n v="0"/>
    <n v="3.7499999999999999E-2"/>
    <n v="40"/>
    <n v="0.38809656975308643"/>
    <n v="0.75053426187499994"/>
    <n v="43"/>
    <n v="-3"/>
    <n v="5"/>
    <n v="4"/>
    <s v="Recover overdue put-away workload"/>
    <x v="3"/>
    <s v="Hyderabad"/>
    <s v="Large"/>
    <n v="2200"/>
    <n v="3.2"/>
    <d v="1899-12-30T19:00:00"/>
    <d v="1899-12-30T19:30:00"/>
    <x v="19"/>
    <b v="1"/>
  </r>
  <r>
    <s v="DS004_20260713_I40"/>
    <s v="DS004"/>
    <d v="2026-07-13T00:00:00"/>
    <n v="40"/>
    <s v="Evening"/>
    <n v="118"/>
    <n v="9"/>
    <n v="0"/>
    <n v="0"/>
    <n v="9"/>
    <n v="0"/>
    <n v="0"/>
    <s v=""/>
    <s v=""/>
    <s v="P_DS004_018|P_DS004_021|P_DS004_024|P_DS004_027|P_DS004_033|P_DS004_003|P_DS004_006|P_DS004_009|P_DS004_012"/>
    <n v="13.111111111111111"/>
    <n v="0"/>
    <n v="850"/>
    <n v="0"/>
    <n v="32"/>
    <n v="118"/>
    <n v="582"/>
    <n v="127087.86"/>
    <n v="4.9322033898305087"/>
    <n v="1077.0157627118645"/>
    <n v="17.872881355932204"/>
    <n v="14.539825221468927"/>
    <n v="23"/>
    <n v="0.18728276186440673"/>
    <n v="3.7019646892655364E-3"/>
    <n v="1.2864130315357936"/>
    <n v="0.68192090395480232"/>
    <n v="0.25834011596045198"/>
    <n v="3.8503359512711866"/>
    <n v="7.784826244350282"/>
    <n v="4720"/>
    <n v="40"/>
    <n v="8"/>
    <n v="8"/>
    <n v="4"/>
    <n v="3"/>
    <n v="1"/>
    <n v="0"/>
    <n v="1880.6000000000001"/>
    <s v="Rider Supply / Availability"/>
    <n v="23"/>
    <n v="153.81025856666668"/>
    <n v="1061.15407185"/>
    <n v="40"/>
    <n v="0.19491525423728814"/>
    <n v="6.7796610169491525E-2"/>
    <n v="40"/>
    <n v="0.56966762432098772"/>
    <n v="0.88429505987500001"/>
    <n v="51"/>
    <n v="-11"/>
    <n v="8"/>
    <n v="1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13_I41"/>
    <s v="DS004"/>
    <d v="2026-07-13T00:00:00"/>
    <n v="41"/>
    <s v="Evening"/>
    <n v="102"/>
    <n v="9"/>
    <n v="0"/>
    <n v="0"/>
    <n v="9"/>
    <n v="0"/>
    <n v="0"/>
    <s v=""/>
    <s v=""/>
    <s v="P_DS004_021|P_DS004_024|P_DS004_027|P_DS004_033|P_DS004_003|P_DS004_006|P_DS004_009|P_DS004_012|P_DS004_018"/>
    <n v="11.333333333333334"/>
    <n v="0"/>
    <n v="850"/>
    <n v="0"/>
    <n v="32"/>
    <n v="102"/>
    <n v="528"/>
    <n v="121866.25"/>
    <n v="5.1764705882352944"/>
    <n v="1194.7671568627452"/>
    <n v="17.03921568627451"/>
    <n v="20.925397393300653"/>
    <n v="102"/>
    <n v="3.886181707026144"/>
    <n v="0"/>
    <n v="1.3752598307655912"/>
    <n v="0.58513071895424829"/>
    <n v="0"/>
    <n v="10.395989611274508"/>
    <n v="7.6824159165032686"/>
    <n v="4080"/>
    <n v="40"/>
    <n v="5"/>
    <n v="5"/>
    <n v="2"/>
    <n v="2"/>
    <n v="1"/>
    <n v="0"/>
    <n v="1485.6000000000001"/>
    <s v="Rider Supply / Availability"/>
    <n v="102"/>
    <n v="141.28909356666668"/>
    <n v="1119.0889442333332"/>
    <n v="40"/>
    <n v="1"/>
    <n v="4.9019607843137254E-2"/>
    <n v="40"/>
    <n v="0.52329293913580255"/>
    <n v="0.9325741201944443"/>
    <n v="54"/>
    <n v="-14"/>
    <n v="7"/>
    <n v="2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13_I42"/>
    <s v="DS004"/>
    <d v="2026-07-13T00:00:00"/>
    <n v="42"/>
    <s v="Evening"/>
    <n v="87"/>
    <n v="9"/>
    <n v="0"/>
    <n v="0"/>
    <n v="9"/>
    <n v="0"/>
    <n v="0"/>
    <s v=""/>
    <s v=""/>
    <s v="P_DS004_024|P_DS004_027|P_DS004_033|P_DS004_003|P_DS004_006|P_DS004_009|P_DS004_012|P_DS004_018|P_DS004_021"/>
    <n v="9.6666666666666661"/>
    <n v="0"/>
    <n v="850"/>
    <n v="0"/>
    <n v="32"/>
    <n v="87"/>
    <n v="456"/>
    <n v="100651.91"/>
    <n v="5.2413793103448274"/>
    <n v="1156.9185057471266"/>
    <n v="16.172413793103448"/>
    <n v="21.280797341187739"/>
    <n v="87"/>
    <n v="5.1083835480842916"/>
    <n v="2.0143977011494239E-3"/>
    <n v="1.3789563997701262"/>
    <n v="0.62624521072796935"/>
    <n v="0"/>
    <n v="10.923539322796934"/>
    <n v="7.4571301235632186"/>
    <n v="3480"/>
    <n v="40"/>
    <n v="1"/>
    <n v="1"/>
    <n v="0"/>
    <n v="1"/>
    <n v="0"/>
    <n v="0"/>
    <n v="111.02"/>
    <s v="Rider Supply / Availability"/>
    <n v="87"/>
    <n v="122.12702801666667"/>
    <n v="1110.2457921666667"/>
    <n v="40"/>
    <n v="1"/>
    <n v="1.1494252873563218E-2"/>
    <n v="40"/>
    <n v="0.45232232598765432"/>
    <n v="0.9252048268055556"/>
    <n v="53"/>
    <n v="-13"/>
    <n v="6"/>
    <n v="3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13_I43"/>
    <s v="DS004"/>
    <d v="2026-07-13T00:00:00"/>
    <n v="43"/>
    <s v="Evening"/>
    <n v="93"/>
    <n v="9"/>
    <n v="0"/>
    <n v="0"/>
    <n v="9"/>
    <n v="0"/>
    <n v="0"/>
    <s v=""/>
    <s v=""/>
    <s v="P_DS004_027|P_DS004_033|P_DS004_003|P_DS004_006|P_DS004_009|P_DS004_012|P_DS004_018|P_DS004_021|P_DS004_024"/>
    <n v="10.333333333333334"/>
    <n v="0"/>
    <n v="850"/>
    <n v="0"/>
    <n v="32"/>
    <n v="93"/>
    <n v="472"/>
    <n v="103597.22"/>
    <n v="5.075268817204301"/>
    <n v="1113.9486021505377"/>
    <n v="16.376344086021504"/>
    <n v="18.421239450358421"/>
    <n v="88"/>
    <n v="2.0655450835125451"/>
    <n v="3.2145014336917564E-3"/>
    <n v="1.3667465039852744"/>
    <n v="0.62634408602150538"/>
    <n v="0"/>
    <n v="8.2975780455197139"/>
    <n v="7.2017290657706097"/>
    <n v="3720"/>
    <n v="40"/>
    <n v="1"/>
    <n v="1"/>
    <n v="0"/>
    <n v="0"/>
    <n v="1"/>
    <n v="0"/>
    <n v="248.05"/>
    <s v="Rider Supply / Availability"/>
    <n v="88"/>
    <n v="127.36277361666667"/>
    <n v="1118.8033438166667"/>
    <n v="40"/>
    <n v="0.94623655913978499"/>
    <n v="1.0752688172043012E-2"/>
    <n v="40"/>
    <n v="0.4717139763580247"/>
    <n v="0.93233611984722231"/>
    <n v="54"/>
    <n v="-14"/>
    <n v="7"/>
    <n v="2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13_I44"/>
    <s v="DS004"/>
    <d v="2026-07-13T00:00:00"/>
    <n v="44"/>
    <s v="Evening"/>
    <n v="79"/>
    <n v="9"/>
    <n v="0"/>
    <n v="0"/>
    <n v="9"/>
    <n v="0"/>
    <n v="0"/>
    <s v=""/>
    <s v=""/>
    <s v="P_DS004_033|P_DS004_003|P_DS004_006|P_DS004_009|P_DS004_012|P_DS004_018|P_DS004_021|P_DS004_024|P_DS004_027"/>
    <n v="8.7777777777777786"/>
    <n v="0"/>
    <n v="850"/>
    <n v="0"/>
    <n v="32"/>
    <n v="79"/>
    <n v="391"/>
    <n v="86551.26"/>
    <n v="4.9493670886075947"/>
    <n v="1095.5855696202532"/>
    <n v="16.139240506329113"/>
    <n v="17.72156797236287"/>
    <n v="64"/>
    <n v="1.8562353852320674"/>
    <n v="6.1069318565400831E-3"/>
    <n v="1.324641417266649"/>
    <n v="0.65337552742616034"/>
    <n v="0"/>
    <n v="6.6830865021097052"/>
    <n v="8.1526698215189874"/>
    <n v="3160"/>
    <n v="40"/>
    <n v="2"/>
    <n v="2"/>
    <n v="2"/>
    <n v="0"/>
    <n v="0"/>
    <n v="0"/>
    <n v="496.99"/>
    <s v="Rider Supply / Availability"/>
    <n v="64"/>
    <n v="104.00682575"/>
    <n v="1108.8422509833333"/>
    <n v="40"/>
    <n v="0.810126582278481"/>
    <n v="2.5316455696202531E-2"/>
    <n v="40"/>
    <n v="0.38521046574074075"/>
    <n v="0.92403520915277781"/>
    <n v="53"/>
    <n v="-13"/>
    <n v="5"/>
    <n v="4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13_I45"/>
    <s v="DS004"/>
    <d v="2026-07-13T00:00:00"/>
    <n v="45"/>
    <s v="Evening"/>
    <n v="61"/>
    <n v="9"/>
    <n v="0"/>
    <n v="0"/>
    <n v="9"/>
    <n v="0"/>
    <n v="0"/>
    <s v=""/>
    <s v=""/>
    <s v="P_DS004_003|P_DS004_006|P_DS004_009|P_DS004_012|P_DS004_018|P_DS004_021|P_DS004_024|P_DS004_027|P_DS004_033"/>
    <n v="6.7777777777777777"/>
    <n v="0"/>
    <n v="850"/>
    <n v="0"/>
    <n v="32"/>
    <n v="61"/>
    <n v="292"/>
    <n v="65024.74"/>
    <n v="4.7868852459016393"/>
    <n v="1065.9793442622949"/>
    <n v="13.377049180327869"/>
    <n v="10.540380327322405"/>
    <n v="3"/>
    <n v="3.8892756284153014E-2"/>
    <n v="0"/>
    <n v="1.2655114447636904"/>
    <n v="0.66502732240437157"/>
    <n v="1.2763050144808743"/>
    <n v="0.18400509398907103"/>
    <n v="7.4485140595628412"/>
    <n v="2135"/>
    <n v="40"/>
    <n v="5"/>
    <n v="5"/>
    <n v="3"/>
    <n v="2"/>
    <n v="0"/>
    <n v="0"/>
    <n v="1210.23"/>
    <s v="Rider Supply / Availability"/>
    <n v="2"/>
    <n v="76.530946650000004"/>
    <n v="934.79295031666663"/>
    <n v="40"/>
    <n v="4.9180327868852458E-2"/>
    <n v="8.1967213114754092E-2"/>
    <n v="35"/>
    <n v="0.28344795055555555"/>
    <n v="0.77899412526388889"/>
    <n v="45"/>
    <n v="-5"/>
    <n v="4"/>
    <n v="5"/>
    <s v="Recover overdue put-away workload"/>
    <x v="3"/>
    <s v="Hyderabad"/>
    <s v="Large"/>
    <n v="2200"/>
    <n v="3.2"/>
    <d v="1899-12-30T22:00:00"/>
    <d v="1899-12-30T22:30:00"/>
    <x v="22"/>
    <b v="0"/>
  </r>
  <r>
    <s v="DS004_20260713_I46"/>
    <s v="DS004"/>
    <d v="2026-07-13T00:00:00"/>
    <n v="46"/>
    <s v="Evening"/>
    <n v="48"/>
    <n v="9"/>
    <n v="0"/>
    <n v="0"/>
    <n v="9"/>
    <n v="0"/>
    <n v="0"/>
    <s v=""/>
    <s v=""/>
    <s v="P_DS004_006|P_DS004_009|P_DS004_012|P_DS004_018|P_DS004_021|P_DS004_024|P_DS004_027|P_DS004_033|P_DS004_003"/>
    <n v="5.333333333333333"/>
    <n v="0"/>
    <n v="850"/>
    <n v="0"/>
    <n v="32"/>
    <n v="48"/>
    <n v="248"/>
    <n v="57087.63"/>
    <n v="5.166666666666667"/>
    <n v="1189.3256249999999"/>
    <n v="12.770833333333334"/>
    <n v="10.129869323958333"/>
    <n v="3"/>
    <n v="4.0347745833333296E-2"/>
    <n v="0"/>
    <n v="1.3993359679101551"/>
    <n v="0.58020833333333333"/>
    <n v="1.979544292013889"/>
    <n v="0"/>
    <n v="7.3176861336805556"/>
    <n v="1680"/>
    <n v="40"/>
    <n v="0"/>
    <n v="0"/>
    <n v="0"/>
    <n v="0"/>
    <n v="0"/>
    <n v="0"/>
    <n v="0"/>
    <s v="Last-Mile Travel"/>
    <n v="2"/>
    <n v="68.473222449999994"/>
    <n v="647.46559781666667"/>
    <n v="35"/>
    <n v="6.25E-2"/>
    <n v="0"/>
    <n v="35"/>
    <n v="0.25360452759259255"/>
    <n v="0.53955466484722225"/>
    <n v="31"/>
    <n v="9"/>
    <n v="4"/>
    <n v="5"/>
    <s v="Recover overdue put-away workload"/>
    <x v="3"/>
    <s v="Hyderabad"/>
    <s v="Large"/>
    <n v="2200"/>
    <n v="3.2"/>
    <d v="1899-12-30T22:30:00"/>
    <d v="1899-12-30T23:00:00"/>
    <x v="22"/>
    <b v="0"/>
  </r>
  <r>
    <s v="DS004_20260713_I47"/>
    <s v="DS004"/>
    <d v="2026-07-13T00:00:00"/>
    <n v="47"/>
    <s v="Late Night"/>
    <n v="25"/>
    <n v="9"/>
    <n v="0"/>
    <n v="2"/>
    <n v="7"/>
    <n v="0"/>
    <n v="1"/>
    <s v=""/>
    <s v="P_DS004_009|P_DS004_012"/>
    <s v="P_DS004_018|P_DS004_021|P_DS004_024|P_DS004_027|P_DS004_033|P_DS004_003|P_DS004_006"/>
    <n v="3.5714285714285716"/>
    <n v="0"/>
    <n v="850"/>
    <n v="1"/>
    <n v="31"/>
    <n v="25"/>
    <n v="118"/>
    <n v="26202.32"/>
    <n v="4.72"/>
    <n v="1048.0927999999999"/>
    <n v="12.12"/>
    <n v="10.107559817333334"/>
    <n v="4"/>
    <n v="9.5537428000000091E-2"/>
    <n v="0"/>
    <n v="1.2391026147838893"/>
    <n v="0.66400000000000003"/>
    <n v="1.903102606"/>
    <n v="0"/>
    <n v="7.2397905360000001"/>
    <n v="875"/>
    <n v="40"/>
    <n v="4"/>
    <n v="4"/>
    <n v="1"/>
    <n v="1"/>
    <n v="2"/>
    <n v="0"/>
    <n v="462.86"/>
    <s v="Store Not Ready for Rider"/>
    <n v="3"/>
    <n v="30.430976699999999"/>
    <n v="359.31658498333331"/>
    <n v="22"/>
    <n v="0.16"/>
    <n v="0.16"/>
    <n v="35"/>
    <n v="0.14490941285714284"/>
    <n v="0.29943048748611112"/>
    <n v="18"/>
    <n v="22"/>
    <n v="2"/>
    <n v="5"/>
    <s v="Protect or increase picker capacity"/>
    <x v="3"/>
    <s v="Hyderabad"/>
    <s v="Large"/>
    <n v="2200"/>
    <n v="3.2"/>
    <d v="1899-12-30T23:00:00"/>
    <d v="1899-12-30T23:30:00"/>
    <x v="23"/>
    <b v="0"/>
  </r>
  <r>
    <s v="DS004_20260713_I48"/>
    <s v="DS004"/>
    <d v="2026-07-13T00:00:00"/>
    <n v="48"/>
    <s v="Late Night"/>
    <n v="23"/>
    <n v="9"/>
    <n v="0"/>
    <n v="2"/>
    <n v="7"/>
    <n v="0"/>
    <n v="1"/>
    <s v=""/>
    <s v="P_DS004_012|P_DS004_018"/>
    <s v="P_DS004_021|P_DS004_024|P_DS004_027|P_DS004_033|P_DS004_003|P_DS004_006|P_DS004_009"/>
    <n v="3.2857142857142856"/>
    <n v="0"/>
    <n v="850"/>
    <n v="1"/>
    <n v="30"/>
    <n v="23"/>
    <n v="125"/>
    <n v="32667"/>
    <n v="5.4347826086956523"/>
    <n v="1420.304347826087"/>
    <n v="12.304347826086957"/>
    <n v="10.315456708695651"/>
    <n v="3"/>
    <n v="9.4971044927536191E-2"/>
    <n v="0"/>
    <n v="1.4246981599728423"/>
    <n v="0.56159420289855067"/>
    <n v="1.986292356521739"/>
    <n v="0"/>
    <n v="7.4907585485507244"/>
    <n v="805"/>
    <n v="40"/>
    <n v="0"/>
    <n v="0"/>
    <n v="0"/>
    <n v="0"/>
    <n v="0"/>
    <n v="0"/>
    <n v="0"/>
    <s v="Store Not Ready for Rider"/>
    <n v="2"/>
    <n v="33.314645983333335"/>
    <n v="277.97158831666667"/>
    <n v="14"/>
    <n v="0.13043478260869565"/>
    <n v="0"/>
    <n v="35"/>
    <n v="0.15864117134920636"/>
    <n v="0.2316429902638889"/>
    <n v="14"/>
    <n v="26"/>
    <n v="2"/>
    <n v="5"/>
    <s v="Recover overdue put-away workload"/>
    <x v="3"/>
    <s v="Hyderabad"/>
    <s v="Large"/>
    <n v="2200"/>
    <n v="3.2"/>
    <d v="1899-12-30T23:30:00"/>
    <d v="1899-12-30T00:00:00"/>
    <x v="23"/>
    <b v="0"/>
  </r>
  <r>
    <s v="DS004_20260714_I01"/>
    <s v="DS004"/>
    <d v="2026-07-14T00:00:00"/>
    <n v="1"/>
    <s v="Night"/>
    <n v="9"/>
    <n v="18"/>
    <n v="12"/>
    <n v="2"/>
    <n v="4"/>
    <n v="900"/>
    <n v="1"/>
    <s v="P_DS004_006|P_DS004_009|P_DS004_012|P_DS004_018|P_DS004_021|P_DS004_024|P_DS004_027|P_DS004_033|P_DS004_001|P_DS004_004|P_DS004_007|P_DS004_013"/>
    <s v="P_DS004_019|P_DS004_022"/>
    <s v="P_DS004_025|P_DS004_028|P_DS004_034|P_DS004_003"/>
    <n v="2.25"/>
    <n v="900"/>
    <n v="9100"/>
    <n v="1"/>
    <n v="49"/>
    <n v="9"/>
    <n v="44"/>
    <n v="8917.16"/>
    <n v="4.8888888888888893"/>
    <n v="990.79555555555555"/>
    <n v="13.111111111111111"/>
    <n v="11.519032818518518"/>
    <n v="2"/>
    <n v="0.12594422222222235"/>
    <n v="0"/>
    <n v="1.349218655571049"/>
    <n v="0.72222222222222221"/>
    <n v="2.0714408703703704"/>
    <n v="0"/>
    <n v="8.5531474981481477"/>
    <n v="315"/>
    <n v="80"/>
    <n v="1"/>
    <n v="1"/>
    <n v="0"/>
    <n v="1"/>
    <n v="0"/>
    <n v="0"/>
    <n v="46.16"/>
    <s v="Store Not Ready for Rider"/>
    <n v="2"/>
    <n v="12.142967833333334"/>
    <n v="140.87050773333334"/>
    <n v="12"/>
    <n v="0.22222222222222221"/>
    <n v="0.1111111111111111"/>
    <n v="35"/>
    <n v="0.10119139861111111"/>
    <n v="5.8696044888888889E-2"/>
    <n v="7"/>
    <n v="73"/>
    <n v="1"/>
    <n v="3"/>
    <s v="Protect or increase picker capacity"/>
    <x v="3"/>
    <s v="Hyderabad"/>
    <s v="Large"/>
    <n v="2200"/>
    <n v="3.2"/>
    <d v="1899-12-30T00:00:00"/>
    <d v="1899-12-30T00:30:00"/>
    <x v="0"/>
    <b v="0"/>
  </r>
  <r>
    <s v="DS004_20260714_I02"/>
    <s v="DS004"/>
    <d v="2026-07-14T00:00:00"/>
    <n v="2"/>
    <s v="Night"/>
    <n v="6"/>
    <n v="18"/>
    <n v="12"/>
    <n v="2"/>
    <n v="4"/>
    <n v="900"/>
    <n v="1"/>
    <s v="P_DS004_009|P_DS004_012|P_DS004_018|P_DS004_021|P_DS004_024|P_DS004_027|P_DS004_033|P_DS004_001|P_DS004_004|P_DS004_007|P_DS004_013|P_DS004_019"/>
    <s v="P_DS004_022|P_DS004_025"/>
    <s v="P_DS004_028|P_DS004_034|P_DS004_003|P_DS004_006"/>
    <n v="1.5"/>
    <n v="900"/>
    <n v="8200"/>
    <n v="1"/>
    <n v="48"/>
    <n v="6"/>
    <n v="33"/>
    <n v="6683.26"/>
    <n v="5.5"/>
    <n v="1113.8766666666668"/>
    <n v="11.166666666666666"/>
    <n v="8.2214235972222216"/>
    <n v="0"/>
    <n v="0"/>
    <n v="0"/>
    <n v="1.5472934975236425"/>
    <n v="0.74444444444444446"/>
    <n v="2.2917379333333332"/>
    <n v="0"/>
    <n v="5.4407967638888897"/>
    <n v="210"/>
    <n v="77"/>
    <n v="0"/>
    <n v="0"/>
    <n v="0"/>
    <n v="0"/>
    <n v="0"/>
    <n v="0"/>
    <n v="0"/>
    <s v="No SLA Breach"/>
    <n v="0"/>
    <n v="9.2837609333333333"/>
    <n v="80.025878500000005"/>
    <n v="7"/>
    <n v="0"/>
    <n v="0"/>
    <n v="35"/>
    <n v="7.7364674444444448E-2"/>
    <n v="3.4643237445887445E-2"/>
    <n v="4"/>
    <n v="73"/>
    <n v="1"/>
    <n v="3"/>
    <s v="Monitor - no immediate intervention"/>
    <x v="3"/>
    <s v="Hyderabad"/>
    <s v="Large"/>
    <n v="2200"/>
    <n v="3.2"/>
    <d v="1899-12-30T00:30:00"/>
    <d v="1899-12-30T01:00:00"/>
    <x v="0"/>
    <b v="0"/>
  </r>
  <r>
    <s v="DS004_20260714_I03"/>
    <s v="DS004"/>
    <d v="2026-07-14T00:00:00"/>
    <n v="3"/>
    <s v="Night"/>
    <n v="8"/>
    <n v="9"/>
    <n v="8"/>
    <n v="0"/>
    <n v="1"/>
    <n v="600"/>
    <n v="0"/>
    <s v="P_DS004_013|P_DS004_019|P_DS004_022|P_DS004_025|P_DS004_028|P_DS004_034|P_DS004_001|P_DS004_004"/>
    <s v=""/>
    <s v="P_DS004_007"/>
    <n v="8"/>
    <n v="600"/>
    <n v="7600"/>
    <n v="0"/>
    <n v="48"/>
    <n v="8"/>
    <n v="34"/>
    <n v="8585.8700000000008"/>
    <n v="4.25"/>
    <n v="1073.2337500000001"/>
    <n v="12.375"/>
    <n v="10.805709745833333"/>
    <n v="1"/>
    <n v="0.49339049791666628"/>
    <n v="0.20966432708333332"/>
    <n v="1.298742564795492"/>
    <n v="0.62916666666666665"/>
    <n v="2.1375735520833334"/>
    <n v="0"/>
    <n v="7.7660528541666665"/>
    <n v="280"/>
    <n v="40"/>
    <n v="0"/>
    <n v="0"/>
    <n v="0"/>
    <n v="0"/>
    <n v="0"/>
    <n v="0"/>
    <n v="0"/>
    <s v="Last-Mile Travel"/>
    <n v="1"/>
    <n v="10.389940466666667"/>
    <n v="68.370242050000002"/>
    <n v="6"/>
    <n v="0.125"/>
    <n v="0"/>
    <n v="35"/>
    <n v="0.34633134888888889"/>
    <n v="5.6975201708333333E-2"/>
    <n v="4"/>
    <n v="36"/>
    <n v="1"/>
    <n v="0"/>
    <s v="Monitor - no immediate intervention"/>
    <x v="3"/>
    <s v="Hyderabad"/>
    <s v="Large"/>
    <n v="2200"/>
    <n v="3.2"/>
    <d v="1899-12-30T01:00:00"/>
    <d v="1899-12-30T01:30:00"/>
    <x v="1"/>
    <b v="0"/>
  </r>
  <r>
    <s v="DS004_20260714_I04"/>
    <s v="DS004"/>
    <d v="2026-07-14T00:00:00"/>
    <n v="4"/>
    <s v="Night"/>
    <n v="4"/>
    <n v="9"/>
    <n v="8"/>
    <n v="0"/>
    <n v="1"/>
    <n v="600"/>
    <n v="0"/>
    <s v="P_DS004_019|P_DS004_022|P_DS004_025|P_DS004_028|P_DS004_034|P_DS004_001|P_DS004_004|P_DS004_007"/>
    <s v=""/>
    <s v="P_DS004_013"/>
    <n v="4"/>
    <n v="600"/>
    <n v="7000"/>
    <n v="0"/>
    <n v="48"/>
    <n v="4"/>
    <n v="15"/>
    <n v="3957.65"/>
    <n v="3.75"/>
    <n v="989.41250000000002"/>
    <n v="13.25"/>
    <n v="11.668341808333334"/>
    <n v="0"/>
    <n v="0"/>
    <n v="0"/>
    <n v="1.1129564053327592"/>
    <n v="0.62916666666666665"/>
    <n v="1.7421230624999999"/>
    <n v="0"/>
    <n v="8.9678854000000001"/>
    <n v="140"/>
    <n v="40"/>
    <n v="0"/>
    <n v="0"/>
    <n v="0"/>
    <n v="0"/>
    <n v="0"/>
    <n v="0"/>
    <n v="0"/>
    <s v="No SLA Breach"/>
    <n v="0"/>
    <n v="4.4518255833333331"/>
    <n v="104.04045208333334"/>
    <n v="6"/>
    <n v="0"/>
    <n v="0"/>
    <n v="35"/>
    <n v="0.1483941861111111"/>
    <n v="8.6700376736111112E-2"/>
    <n v="5"/>
    <n v="35"/>
    <n v="1"/>
    <n v="0"/>
    <s v="Monitor - no immediate intervention"/>
    <x v="3"/>
    <s v="Hyderabad"/>
    <s v="Large"/>
    <n v="2200"/>
    <n v="3.2"/>
    <d v="1899-12-30T01:30:00"/>
    <d v="1899-12-30T02:00:00"/>
    <x v="1"/>
    <b v="0"/>
  </r>
  <r>
    <s v="DS004_20260714_I05"/>
    <s v="DS004"/>
    <d v="2026-07-14T00:00:00"/>
    <n v="5"/>
    <s v="Night"/>
    <n v="11"/>
    <n v="9"/>
    <n v="8"/>
    <n v="0"/>
    <n v="1"/>
    <n v="600"/>
    <n v="0"/>
    <s v="P_DS004_022|P_DS004_025|P_DS004_028|P_DS004_034|P_DS004_001|P_DS004_004|P_DS004_007|P_DS004_013"/>
    <s v=""/>
    <s v="P_DS004_019"/>
    <n v="11"/>
    <n v="600"/>
    <n v="6400"/>
    <n v="0"/>
    <n v="48"/>
    <n v="11"/>
    <n v="52"/>
    <n v="11371.9"/>
    <n v="4.7272727272727275"/>
    <n v="1033.8090909090909"/>
    <n v="12.454545454545455"/>
    <n v="10.20009961060606"/>
    <n v="0"/>
    <n v="0"/>
    <n v="0.32874555909090913"/>
    <n v="1.1070006116031388"/>
    <n v="0.55909090909090908"/>
    <n v="1.9948370757575757"/>
    <n v="0"/>
    <n v="7.4885958606060603"/>
    <n v="385"/>
    <n v="40"/>
    <n v="0"/>
    <n v="0"/>
    <n v="0"/>
    <n v="0"/>
    <n v="0"/>
    <n v="0"/>
    <n v="0"/>
    <s v="No SLA Breach"/>
    <n v="0"/>
    <n v="12.177006633333333"/>
    <n v="84.801264533333338"/>
    <n v="8"/>
    <n v="0"/>
    <n v="0"/>
    <n v="35"/>
    <n v="0.40590022111111107"/>
    <n v="7.0667720444444443E-2"/>
    <n v="5"/>
    <n v="35"/>
    <n v="1"/>
    <n v="0"/>
    <s v="Monitor - no immediate intervention"/>
    <x v="3"/>
    <s v="Hyderabad"/>
    <s v="Large"/>
    <n v="2200"/>
    <n v="3.2"/>
    <d v="1899-12-30T02:00:00"/>
    <d v="1899-12-30T02:30:00"/>
    <x v="2"/>
    <b v="0"/>
  </r>
  <r>
    <s v="DS004_20260714_I06"/>
    <s v="DS004"/>
    <d v="2026-07-14T00:00:00"/>
    <n v="6"/>
    <s v="Night"/>
    <n v="9"/>
    <n v="9"/>
    <n v="8"/>
    <n v="0"/>
    <n v="1"/>
    <n v="600"/>
    <n v="0"/>
    <s v="P_DS004_025|P_DS004_028|P_DS004_034|P_DS004_001|P_DS004_004|P_DS004_007|P_DS004_013|P_DS004_019"/>
    <s v=""/>
    <s v="P_DS004_022"/>
    <n v="9"/>
    <n v="600"/>
    <n v="5800"/>
    <n v="0"/>
    <n v="48"/>
    <n v="9"/>
    <n v="34"/>
    <n v="6331.26"/>
    <n v="3.7777777777777777"/>
    <n v="703.47333333333336"/>
    <n v="12.444444444444445"/>
    <n v="10.370248283333334"/>
    <n v="1"/>
    <n v="4.7367020370370362E-2"/>
    <n v="0.32470931296296296"/>
    <n v="0.95164786786140221"/>
    <n v="0.73888888888888893"/>
    <n v="2.0152460629629632"/>
    <n v="0"/>
    <n v="7.5420392481481473"/>
    <n v="315"/>
    <n v="40"/>
    <n v="0"/>
    <n v="0"/>
    <n v="0"/>
    <n v="0"/>
    <n v="0"/>
    <n v="0"/>
    <n v="0"/>
    <s v="Last-Mile Travel"/>
    <n v="1"/>
    <n v="8.5648307333333324"/>
    <n v="134.74371661666666"/>
    <n v="8"/>
    <n v="0.1111111111111111"/>
    <n v="0"/>
    <n v="35"/>
    <n v="0.28549435777777776"/>
    <n v="0.11228643051388888"/>
    <n v="7"/>
    <n v="33"/>
    <n v="1"/>
    <n v="0"/>
    <s v="Monitor - no immediate intervention"/>
    <x v="3"/>
    <s v="Hyderabad"/>
    <s v="Large"/>
    <n v="2200"/>
    <n v="3.2"/>
    <d v="1899-12-30T02:30:00"/>
    <d v="1899-12-30T03:00:00"/>
    <x v="2"/>
    <b v="0"/>
  </r>
  <r>
    <s v="DS004_20260714_I07"/>
    <s v="DS004"/>
    <d v="2026-07-14T00:00:00"/>
    <n v="7"/>
    <s v="Night"/>
    <n v="9"/>
    <n v="9"/>
    <n v="8"/>
    <n v="0"/>
    <n v="1"/>
    <n v="600"/>
    <n v="0"/>
    <s v="P_DS004_028|P_DS004_034|P_DS004_001|P_DS004_004|P_DS004_007|P_DS004_013|P_DS004_019|P_DS004_022"/>
    <s v=""/>
    <s v="P_DS004_025"/>
    <n v="9"/>
    <n v="600"/>
    <n v="5200"/>
    <n v="0"/>
    <n v="48"/>
    <n v="9"/>
    <n v="43"/>
    <n v="8221.93"/>
    <n v="4.7777777777777777"/>
    <n v="913.54777777777781"/>
    <n v="11.111111111111111"/>
    <n v="8.2405301000000009"/>
    <n v="0"/>
    <n v="0"/>
    <n v="0.30102204629629631"/>
    <n v="1.2538300860625842"/>
    <n v="0.62777777777777777"/>
    <n v="2.1826299055555558"/>
    <n v="0"/>
    <n v="5.0819742592592592"/>
    <n v="315"/>
    <n v="40"/>
    <n v="0"/>
    <n v="0"/>
    <n v="0"/>
    <n v="0"/>
    <n v="0"/>
    <n v="0"/>
    <n v="0"/>
    <s v="No SLA Breach"/>
    <n v="0"/>
    <n v="11.284470716666666"/>
    <n v="87.178715733333334"/>
    <n v="7"/>
    <n v="0"/>
    <n v="0"/>
    <n v="35"/>
    <n v="0.37614902388888888"/>
    <n v="7.2648929777777774E-2"/>
    <n v="5"/>
    <n v="35"/>
    <n v="1"/>
    <n v="0"/>
    <s v="Monitor - no immediate intervention"/>
    <x v="3"/>
    <s v="Hyderabad"/>
    <s v="Large"/>
    <n v="2200"/>
    <n v="3.2"/>
    <d v="1899-12-30T03:00:00"/>
    <d v="1899-12-30T03:30:00"/>
    <x v="3"/>
    <b v="0"/>
  </r>
  <r>
    <s v="DS004_20260714_I08"/>
    <s v="DS004"/>
    <d v="2026-07-14T00:00:00"/>
    <n v="8"/>
    <s v="Night"/>
    <n v="4"/>
    <n v="9"/>
    <n v="8"/>
    <n v="0"/>
    <n v="1"/>
    <n v="600"/>
    <n v="0"/>
    <s v="P_DS004_034|P_DS004_001|P_DS004_004|P_DS004_007|P_DS004_013|P_DS004_019|P_DS004_022|P_DS004_025"/>
    <s v=""/>
    <s v="P_DS004_028"/>
    <n v="4"/>
    <n v="600"/>
    <n v="4600"/>
    <n v="0"/>
    <n v="48"/>
    <n v="4"/>
    <n v="15"/>
    <n v="4298.49"/>
    <n v="3.75"/>
    <n v="1074.6224999999999"/>
    <n v="13"/>
    <n v="11.165890175000001"/>
    <n v="0"/>
    <n v="0"/>
    <n v="0.46669584999999997"/>
    <n v="1.0944946418017709"/>
    <n v="0.67083333333333317"/>
    <n v="2.2320238208333336"/>
    <n v="0"/>
    <n v="7.8296996833333328"/>
    <n v="140"/>
    <n v="40"/>
    <n v="0"/>
    <n v="0"/>
    <n v="0"/>
    <n v="0"/>
    <n v="0"/>
    <n v="0"/>
    <n v="0"/>
    <s v="No SLA Breach"/>
    <n v="0"/>
    <n v="4.3779785499999999"/>
    <n v="45.840450483333335"/>
    <n v="5"/>
    <n v="0"/>
    <n v="0"/>
    <n v="35"/>
    <n v="0.14593261833333332"/>
    <n v="3.8200375402777778E-2"/>
    <n v="3"/>
    <n v="37"/>
    <n v="1"/>
    <n v="0"/>
    <s v="Monitor - no immediate intervention"/>
    <x v="3"/>
    <s v="Hyderabad"/>
    <s v="Large"/>
    <n v="2200"/>
    <n v="3.2"/>
    <d v="1899-12-30T03:30:00"/>
    <d v="1899-12-30T04:00:00"/>
    <x v="3"/>
    <b v="0"/>
  </r>
  <r>
    <s v="DS004_20260714_I09"/>
    <s v="DS004"/>
    <d v="2026-07-14T00:00:00"/>
    <n v="9"/>
    <s v="Night"/>
    <n v="7"/>
    <n v="9"/>
    <n v="8"/>
    <n v="0"/>
    <n v="1"/>
    <n v="600"/>
    <n v="0"/>
    <s v="P_DS004_001|P_DS004_004|P_DS004_007|P_DS004_013|P_DS004_019|P_DS004_022|P_DS004_025|P_DS004_028"/>
    <s v=""/>
    <s v="P_DS004_034"/>
    <n v="7"/>
    <n v="600"/>
    <n v="4000"/>
    <n v="0"/>
    <n v="48"/>
    <n v="7"/>
    <n v="42"/>
    <n v="7484.61"/>
    <n v="6"/>
    <n v="1069.23"/>
    <n v="13.571428571428571"/>
    <n v="13.544744328571429"/>
    <n v="3"/>
    <n v="1.0012903000000002"/>
    <n v="0.56599994285714295"/>
    <n v="1.8584759891198626"/>
    <n v="0.59285714285714286"/>
    <n v="3.0173330714285713"/>
    <n v="0"/>
    <n v="9.4416969642857129"/>
    <n v="245"/>
    <n v="40"/>
    <n v="1"/>
    <n v="1"/>
    <n v="0"/>
    <n v="1"/>
    <n v="0"/>
    <n v="0"/>
    <n v="277.77999999999997"/>
    <s v="Store Not Ready for Rider"/>
    <n v="2"/>
    <n v="10.204338583333334"/>
    <n v="61.973241683333335"/>
    <n v="4"/>
    <n v="0.42857142857142855"/>
    <n v="0.14285714285714285"/>
    <n v="35"/>
    <n v="0.34014461944444446"/>
    <n v="5.1644368069444446E-2"/>
    <n v="3"/>
    <n v="37"/>
    <n v="1"/>
    <n v="0"/>
    <s v="Protect or increase picker capacity"/>
    <x v="3"/>
    <s v="Hyderabad"/>
    <s v="Large"/>
    <n v="2200"/>
    <n v="3.2"/>
    <d v="1899-12-30T04:00:00"/>
    <d v="1899-12-30T04:30:00"/>
    <x v="4"/>
    <b v="0"/>
  </r>
  <r>
    <s v="DS004_20260714_I10"/>
    <s v="DS004"/>
    <d v="2026-07-14T00:00:00"/>
    <n v="10"/>
    <s v="Night"/>
    <n v="6"/>
    <n v="9"/>
    <n v="8"/>
    <n v="0"/>
    <n v="1"/>
    <n v="600"/>
    <n v="0"/>
    <s v="P_DS004_004|P_DS004_007|P_DS004_013|P_DS004_019|P_DS004_022|P_DS004_025|P_DS004_028|P_DS004_034"/>
    <s v=""/>
    <s v="P_DS004_001"/>
    <n v="6"/>
    <n v="600"/>
    <n v="3400"/>
    <n v="0"/>
    <n v="48"/>
    <n v="6"/>
    <n v="25"/>
    <n v="5450.38"/>
    <n v="4.166666666666667"/>
    <n v="908.39666666666665"/>
    <n v="11.666666666666666"/>
    <n v="9.4852558083333331"/>
    <n v="0"/>
    <n v="0"/>
    <n v="0.22083450000000002"/>
    <n v="1.0819796667630455"/>
    <n v="0.71944444444444444"/>
    <n v="2.0222586055555554"/>
    <n v="0"/>
    <n v="6.4546638611111105"/>
    <n v="210"/>
    <n v="40"/>
    <n v="0"/>
    <n v="0"/>
    <n v="0"/>
    <n v="0"/>
    <n v="0"/>
    <n v="0"/>
    <n v="0"/>
    <s v="No SLA Breach"/>
    <n v="0"/>
    <n v="9.2968712500000006"/>
    <n v="78.773487549999999"/>
    <n v="7"/>
    <n v="0"/>
    <n v="0"/>
    <n v="35"/>
    <n v="0.30989570833333335"/>
    <n v="6.5644572958333328E-2"/>
    <n v="4"/>
    <n v="36"/>
    <n v="1"/>
    <n v="0"/>
    <s v="Monitor - no immediate intervention"/>
    <x v="3"/>
    <s v="Hyderabad"/>
    <s v="Large"/>
    <n v="2200"/>
    <n v="3.2"/>
    <d v="1899-12-30T04:30:00"/>
    <d v="1899-12-30T05:00:00"/>
    <x v="4"/>
    <b v="0"/>
  </r>
  <r>
    <s v="DS004_20260714_I11"/>
    <s v="DS004"/>
    <d v="2026-07-14T00:00:00"/>
    <n v="11"/>
    <s v="Night"/>
    <n v="12"/>
    <n v="9"/>
    <n v="8"/>
    <n v="0"/>
    <n v="1"/>
    <n v="600"/>
    <n v="0"/>
    <s v="P_DS004_007|P_DS004_013|P_DS004_019|P_DS004_022|P_DS004_025|P_DS004_028|P_DS004_034|P_DS004_001"/>
    <s v=""/>
    <s v="P_DS004_004"/>
    <n v="12"/>
    <n v="600"/>
    <n v="2800"/>
    <n v="0"/>
    <n v="48"/>
    <n v="12"/>
    <n v="50"/>
    <n v="11961.1"/>
    <n v="4.166666666666667"/>
    <n v="996.75833333333333"/>
    <n v="12"/>
    <n v="10.832889954166667"/>
    <n v="2"/>
    <n v="0.35942690555555545"/>
    <n v="0.49546070555555555"/>
    <n v="1.2356696995589458"/>
    <n v="0.81388888888888877"/>
    <n v="2.5450192902777777"/>
    <n v="0"/>
    <n v="7.2962039888888883"/>
    <n v="420"/>
    <n v="40"/>
    <n v="0"/>
    <n v="0"/>
    <n v="0"/>
    <n v="0"/>
    <n v="0"/>
    <n v="0"/>
    <n v="0"/>
    <s v="Store Not Ready for Rider"/>
    <n v="2"/>
    <n v="14.474880983333334"/>
    <n v="115.61485133333333"/>
    <n v="8"/>
    <n v="0.16666666666666666"/>
    <n v="0"/>
    <n v="35"/>
    <n v="0.48249603277777781"/>
    <n v="9.6345709444444441E-2"/>
    <n v="6"/>
    <n v="34"/>
    <n v="1"/>
    <n v="0"/>
    <s v="Protect or increase picker capacity"/>
    <x v="3"/>
    <s v="Hyderabad"/>
    <s v="Large"/>
    <n v="2200"/>
    <n v="3.2"/>
    <d v="1899-12-30T05:00:00"/>
    <d v="1899-12-30T05:30:00"/>
    <x v="5"/>
    <b v="0"/>
  </r>
  <r>
    <s v="DS004_20260714_I12"/>
    <s v="DS004"/>
    <d v="2026-07-14T00:00:00"/>
    <n v="12"/>
    <s v="Night"/>
    <n v="10"/>
    <n v="9"/>
    <n v="8"/>
    <n v="0"/>
    <n v="1"/>
    <n v="600"/>
    <n v="0"/>
    <s v="P_DS004_013|P_DS004_019|P_DS004_022|P_DS004_025|P_DS004_028|P_DS004_034|P_DS004_001|P_DS004_004"/>
    <s v=""/>
    <s v="P_DS004_007"/>
    <n v="10"/>
    <n v="600"/>
    <n v="2200"/>
    <n v="0"/>
    <n v="48"/>
    <n v="10"/>
    <n v="51"/>
    <n v="11529.91"/>
    <n v="5.0999999999999996"/>
    <n v="1152.991"/>
    <n v="11.6"/>
    <n v="10.800140645000001"/>
    <n v="4"/>
    <n v="0.61391529333333339"/>
    <n v="0.49859630999999993"/>
    <n v="1.5157737518857548"/>
    <n v="0.66333333333333333"/>
    <n v="2.6777033900000005"/>
    <n v="0"/>
    <n v="7.2074372483333331"/>
    <n v="350"/>
    <n v="40"/>
    <n v="0"/>
    <n v="0"/>
    <n v="0"/>
    <n v="0"/>
    <n v="0"/>
    <n v="0"/>
    <n v="0"/>
    <s v="Last-Mile Travel"/>
    <n v="2"/>
    <n v="15.51089275"/>
    <n v="122.60847651666667"/>
    <n v="8"/>
    <n v="0.4"/>
    <n v="0"/>
    <n v="35"/>
    <n v="0.51702975833333331"/>
    <n v="0.10217373043055555"/>
    <n v="6"/>
    <n v="34"/>
    <n v="1"/>
    <n v="0"/>
    <s v="Monitor - no immediate intervention"/>
    <x v="3"/>
    <s v="Hyderabad"/>
    <s v="Large"/>
    <n v="2200"/>
    <n v="3.2"/>
    <d v="1899-12-30T05:30:00"/>
    <d v="1899-12-30T06:00:00"/>
    <x v="5"/>
    <b v="0"/>
  </r>
  <r>
    <s v="DS004_20260714_I13"/>
    <s v="DS004"/>
    <d v="2026-07-14T00:00:00"/>
    <n v="13"/>
    <s v="Morning"/>
    <n v="5"/>
    <n v="9"/>
    <n v="3"/>
    <n v="2"/>
    <n v="4"/>
    <n v="225"/>
    <n v="1"/>
    <s v="P_DS004_019|P_DS004_022|P_DS004_025"/>
    <s v="P_DS004_028|P_DS004_034"/>
    <s v="P_DS004_001|P_DS004_004|P_DS004_007|P_DS004_013"/>
    <n v="1.25"/>
    <n v="225"/>
    <n v="1975"/>
    <n v="1"/>
    <n v="47"/>
    <n v="5"/>
    <n v="23"/>
    <n v="4191.51"/>
    <n v="4.5999999999999996"/>
    <n v="838.30200000000002"/>
    <n v="11.8"/>
    <n v="9.8368746733333339"/>
    <n v="1"/>
    <n v="0.68731237333333373"/>
    <n v="0"/>
    <n v="1.2326522436212284"/>
    <n v="0.68333333333333335"/>
    <n v="1.9159855700000001"/>
    <n v="0"/>
    <n v="6.8908890899999999"/>
    <n v="175"/>
    <n v="40"/>
    <n v="1"/>
    <n v="1"/>
    <n v="0"/>
    <n v="0"/>
    <n v="1"/>
    <n v="0"/>
    <n v="183.41"/>
    <s v="Store Not Ready for Rider"/>
    <n v="1"/>
    <n v="6.1632611833333328"/>
    <n v="66.852781100000001"/>
    <n v="5"/>
    <n v="0.2"/>
    <n v="0.2"/>
    <n v="35"/>
    <n v="5.1360509861111105E-2"/>
    <n v="5.5710650916666667E-2"/>
    <n v="4"/>
    <n v="36"/>
    <n v="1"/>
    <n v="3"/>
    <s v="Protect or increase picker capacity"/>
    <x v="3"/>
    <s v="Hyderabad"/>
    <s v="Large"/>
    <n v="2200"/>
    <n v="3.2"/>
    <d v="1899-12-30T06:00:00"/>
    <d v="1899-12-30T06:30:00"/>
    <x v="6"/>
    <b v="0"/>
  </r>
  <r>
    <s v="DS004_20260714_I14"/>
    <s v="DS004"/>
    <d v="2026-07-14T00:00:00"/>
    <n v="14"/>
    <s v="Morning"/>
    <n v="18"/>
    <n v="9"/>
    <n v="3"/>
    <n v="2"/>
    <n v="4"/>
    <n v="225"/>
    <n v="1"/>
    <s v="P_DS004_022|P_DS004_025|P_DS004_028"/>
    <s v="P_DS004_034|P_DS004_001"/>
    <s v="P_DS004_004|P_DS004_007|P_DS004_013|P_DS004_019"/>
    <n v="4.5"/>
    <n v="225"/>
    <n v="1750"/>
    <n v="1"/>
    <n v="46"/>
    <n v="18"/>
    <n v="83"/>
    <n v="22279.49"/>
    <n v="4.6111111111111107"/>
    <n v="1237.7494444444446"/>
    <n v="11.666666666666666"/>
    <n v="9.2593774472222226"/>
    <n v="1"/>
    <n v="4.0642758333333383E-2"/>
    <n v="0"/>
    <n v="1.2581226053287911"/>
    <n v="0.6435185185185186"/>
    <n v="1.9016411175925927"/>
    <n v="0"/>
    <n v="6.4105141018518523"/>
    <n v="630"/>
    <n v="40"/>
    <n v="0"/>
    <n v="0"/>
    <n v="0"/>
    <n v="0"/>
    <n v="0"/>
    <n v="0"/>
    <n v="0"/>
    <s v="Last-Mile Travel"/>
    <n v="1"/>
    <n v="20.260357933333335"/>
    <n v="153.53108658333335"/>
    <n v="10"/>
    <n v="5.5555555555555552E-2"/>
    <n v="0"/>
    <n v="35"/>
    <n v="0.16883631611111113"/>
    <n v="0.12794257215277779"/>
    <n v="8"/>
    <n v="32"/>
    <n v="1"/>
    <n v="3"/>
    <s v="Recover overdue put-away workload"/>
    <x v="3"/>
    <s v="Hyderabad"/>
    <s v="Large"/>
    <n v="2200"/>
    <n v="3.2"/>
    <d v="1899-12-30T06:30:00"/>
    <d v="1899-12-30T07:00:00"/>
    <x v="6"/>
    <b v="0"/>
  </r>
  <r>
    <s v="DS004_20260714_I15"/>
    <s v="DS004"/>
    <d v="2026-07-14T00:00:00"/>
    <n v="15"/>
    <s v="Morning"/>
    <n v="29"/>
    <n v="9"/>
    <n v="3"/>
    <n v="2"/>
    <n v="4"/>
    <n v="225"/>
    <n v="1"/>
    <s v="P_DS004_025|P_DS004_028|P_DS004_034"/>
    <s v="P_DS004_001|P_DS004_004"/>
    <s v="P_DS004_007|P_DS004_013|P_DS004_019|P_DS004_022"/>
    <n v="7.25"/>
    <n v="225"/>
    <n v="1525"/>
    <n v="1"/>
    <n v="45"/>
    <n v="29"/>
    <n v="148"/>
    <n v="31701.21"/>
    <n v="5.1034482758620694"/>
    <n v="1093.145172413793"/>
    <n v="12.310344827586206"/>
    <n v="10.227381212068966"/>
    <n v="2"/>
    <n v="0.12517760287356319"/>
    <n v="1.2732689080459769E-2"/>
    <n v="1.2880354547615223"/>
    <n v="0.60977011494252875"/>
    <n v="1.9105382505747126"/>
    <n v="0"/>
    <n v="7.443279733908045"/>
    <n v="1015"/>
    <n v="40"/>
    <n v="2"/>
    <n v="2"/>
    <n v="1"/>
    <n v="0"/>
    <n v="1"/>
    <n v="0"/>
    <n v="630.33000000000004"/>
    <s v="Last-Mile Travel"/>
    <n v="1"/>
    <n v="38.556822599999997"/>
    <n v="305.97258086666665"/>
    <n v="20"/>
    <n v="6.8965517241379309E-2"/>
    <n v="6.8965517241379309E-2"/>
    <n v="35"/>
    <n v="0.32130685499999995"/>
    <n v="0.25497715072222221"/>
    <n v="15"/>
    <n v="25"/>
    <n v="2"/>
    <n v="2"/>
    <s v="Recover overdue put-away workload"/>
    <x v="3"/>
    <s v="Hyderabad"/>
    <s v="Large"/>
    <n v="2200"/>
    <n v="3.2"/>
    <d v="1899-12-30T07:00:00"/>
    <d v="1899-12-30T07:30:00"/>
    <x v="7"/>
    <b v="0"/>
  </r>
  <r>
    <s v="DS004_20260714_I16"/>
    <s v="DS004"/>
    <d v="2026-07-14T00:00:00"/>
    <n v="16"/>
    <s v="Morning"/>
    <n v="33"/>
    <n v="9"/>
    <n v="3"/>
    <n v="2"/>
    <n v="4"/>
    <n v="225"/>
    <n v="1"/>
    <s v="P_DS004_028|P_DS004_034|P_DS004_001"/>
    <s v="P_DS004_004|P_DS004_007"/>
    <s v="P_DS004_013|P_DS004_019|P_DS004_022|P_DS004_025"/>
    <n v="8.25"/>
    <n v="225"/>
    <n v="1300"/>
    <n v="1"/>
    <n v="44"/>
    <n v="33"/>
    <n v="181"/>
    <n v="43617.97"/>
    <n v="5.4848484848484844"/>
    <n v="1321.7566666666667"/>
    <n v="12.636363636363637"/>
    <n v="10.193174961111112"/>
    <n v="3"/>
    <n v="0.15689074343434348"/>
    <n v="5.3126954545454543E-3"/>
    <n v="1.3580894068311251"/>
    <n v="0.57878787878787874"/>
    <n v="1.9421899722222222"/>
    <n v="0"/>
    <n v="7.3267425550505045"/>
    <n v="1155"/>
    <n v="40"/>
    <n v="1"/>
    <n v="1"/>
    <n v="1"/>
    <n v="0"/>
    <n v="0"/>
    <n v="0"/>
    <n v="78.06"/>
    <s v="Store Not Ready for Rider"/>
    <n v="3"/>
    <n v="43.630900633333333"/>
    <n v="330.84815085000002"/>
    <n v="20"/>
    <n v="9.0909090909090912E-2"/>
    <n v="3.0303030303030304E-2"/>
    <n v="35"/>
    <n v="0.36359083861111113"/>
    <n v="0.27570679237500001"/>
    <n v="16"/>
    <n v="24"/>
    <n v="3"/>
    <n v="1"/>
    <s v="Recover overdue put-away workload"/>
    <x v="3"/>
    <s v="Hyderabad"/>
    <s v="Large"/>
    <n v="2200"/>
    <n v="3.2"/>
    <d v="1899-12-30T07:30:00"/>
    <d v="1899-12-30T08:00:00"/>
    <x v="7"/>
    <b v="0"/>
  </r>
  <r>
    <s v="DS004_20260714_I17"/>
    <s v="DS004"/>
    <d v="2026-07-14T00:00:00"/>
    <n v="17"/>
    <s v="Morning"/>
    <n v="41"/>
    <n v="19"/>
    <n v="3"/>
    <n v="2"/>
    <n v="14"/>
    <n v="225"/>
    <n v="1"/>
    <s v="P_DS004_034|P_DS004_035|P_DS004_001"/>
    <s v="P_DS004_004|P_DS004_005"/>
    <s v="P_DS004_007|P_DS004_008|P_DS004_011|P_DS004_013|P_DS004_014|P_DS004_017|P_DS004_019|P_DS004_020|P_DS004_022|P_DS004_025|P_DS004_026|P_DS004_028|P_DS004_029|P_DS004_032"/>
    <n v="2.9285714285714284"/>
    <n v="225"/>
    <n v="1075"/>
    <n v="1"/>
    <n v="43"/>
    <n v="41"/>
    <n v="205"/>
    <n v="48058.25"/>
    <n v="5"/>
    <n v="1172.1524390243903"/>
    <n v="12.536585365853659"/>
    <n v="10.467411652032521"/>
    <n v="5"/>
    <n v="0.11239947723577243"/>
    <n v="0"/>
    <n v="1.2972744442480679"/>
    <n v="0.698780487804878"/>
    <n v="1.9960549239837397"/>
    <n v="0"/>
    <n v="7.6087550930894308"/>
    <n v="1435"/>
    <n v="74"/>
    <n v="2"/>
    <n v="2"/>
    <n v="2"/>
    <n v="0"/>
    <n v="0"/>
    <n v="0"/>
    <n v="61.910000000000004"/>
    <s v="Store Not Ready for Rider"/>
    <n v="3"/>
    <n v="54.856756716666666"/>
    <n v="446.35109180000001"/>
    <n v="29"/>
    <n v="0.12195121951219512"/>
    <n v="4.878048780487805E-2"/>
    <n v="35"/>
    <n v="0.13061132551587301"/>
    <n v="0.20105905036036037"/>
    <n v="22"/>
    <n v="52"/>
    <n v="3"/>
    <n v="11"/>
    <s v="Recover overdue put-away workload"/>
    <x v="3"/>
    <s v="Hyderabad"/>
    <s v="Large"/>
    <n v="2200"/>
    <n v="3.2"/>
    <d v="1899-12-30T08:00:00"/>
    <d v="1899-12-30T08:30:00"/>
    <x v="8"/>
    <b v="0"/>
  </r>
  <r>
    <s v="DS004_20260714_I18"/>
    <s v="DS004"/>
    <d v="2026-07-14T00:00:00"/>
    <n v="18"/>
    <s v="Morning"/>
    <n v="45"/>
    <n v="19"/>
    <n v="3"/>
    <n v="2"/>
    <n v="14"/>
    <n v="225"/>
    <n v="1"/>
    <s v="P_DS004_035|P_DS004_001|P_DS004_004"/>
    <s v="P_DS004_005|P_DS004_007"/>
    <s v="P_DS004_008|P_DS004_011|P_DS004_013|P_DS004_014|P_DS004_017|P_DS004_019|P_DS004_020|P_DS004_022|P_DS004_025|P_DS004_026|P_DS004_028|P_DS004_029|P_DS004_032|P_DS004_034"/>
    <n v="3.2142857142857144"/>
    <n v="225"/>
    <n v="850"/>
    <n v="1"/>
    <n v="42"/>
    <n v="45"/>
    <n v="227"/>
    <n v="52602.78"/>
    <n v="5.0444444444444443"/>
    <n v="1168.9506666666666"/>
    <n v="12.533333333333333"/>
    <n v="10.735265312962962"/>
    <n v="7"/>
    <n v="0.16054584444444445"/>
    <n v="0"/>
    <n v="1.332045797673306"/>
    <n v="0.57259259259259254"/>
    <n v="1.9046383807407405"/>
    <n v="0"/>
    <n v="8.033589884444444"/>
    <n v="1575"/>
    <n v="75"/>
    <n v="0"/>
    <n v="0"/>
    <n v="0"/>
    <n v="0"/>
    <n v="0"/>
    <n v="0"/>
    <n v="0"/>
    <s v="Store Not Ready for Rider"/>
    <n v="5"/>
    <n v="58.471576949999999"/>
    <n v="570.44623303333333"/>
    <n v="31"/>
    <n v="0.15555555555555556"/>
    <n v="0"/>
    <n v="35"/>
    <n v="0.13921804035714286"/>
    <n v="0.2535316591259259"/>
    <n v="28"/>
    <n v="47"/>
    <n v="3"/>
    <n v="11"/>
    <s v="Protect or increase picker capacity"/>
    <x v="3"/>
    <s v="Hyderabad"/>
    <s v="Large"/>
    <n v="2200"/>
    <n v="3.2"/>
    <d v="1899-12-30T08:30:00"/>
    <d v="1899-12-30T09:00:00"/>
    <x v="8"/>
    <b v="0"/>
  </r>
  <r>
    <s v="DS004_20260714_I19"/>
    <s v="DS004"/>
    <d v="2026-07-14T00:00:00"/>
    <n v="19"/>
    <s v="Morning"/>
    <n v="49"/>
    <n v="10"/>
    <n v="0"/>
    <n v="2"/>
    <n v="8"/>
    <n v="0"/>
    <n v="1"/>
    <s v=""/>
    <s v="P_DS004_035|P_DS004_005"/>
    <s v="P_DS004_008|P_DS004_011|P_DS004_014|P_DS004_017|P_DS004_020|P_DS004_026|P_DS004_029|P_DS004_032"/>
    <n v="6.125"/>
    <n v="0"/>
    <n v="850"/>
    <n v="1"/>
    <n v="41"/>
    <n v="49"/>
    <n v="248"/>
    <n v="53692.38"/>
    <n v="5.0612244897959187"/>
    <n v="1095.762857142857"/>
    <n v="13.122448979591837"/>
    <n v="10.374425944557823"/>
    <n v="2"/>
    <n v="2.3918382993197318E-2"/>
    <n v="0"/>
    <n v="1.3310493818676425"/>
    <n v="0.61428571428571432"/>
    <n v="1.9453350880952383"/>
    <n v="0"/>
    <n v="7.511743909863946"/>
    <n v="1715"/>
    <n v="35"/>
    <n v="0"/>
    <n v="0"/>
    <n v="0"/>
    <n v="0"/>
    <n v="0"/>
    <n v="0"/>
    <n v="0"/>
    <s v="Last-Mile Travel"/>
    <n v="1"/>
    <n v="66.891143316666671"/>
    <n v="590.60296364999999"/>
    <n v="37"/>
    <n v="4.0816326530612242E-2"/>
    <n v="0"/>
    <n v="35"/>
    <n v="0.27871309715277781"/>
    <n v="0.56247901300000003"/>
    <n v="29"/>
    <n v="6"/>
    <n v="4"/>
    <n v="4"/>
    <s v="Recover overdue put-away workload"/>
    <x v="3"/>
    <s v="Hyderabad"/>
    <s v="Large"/>
    <n v="2200"/>
    <n v="3.2"/>
    <d v="1899-12-30T09:00:00"/>
    <d v="1899-12-30T09:30:00"/>
    <x v="9"/>
    <b v="0"/>
  </r>
  <r>
    <s v="DS004_20260714_I20"/>
    <s v="DS004"/>
    <d v="2026-07-14T00:00:00"/>
    <n v="20"/>
    <s v="Morning"/>
    <n v="45"/>
    <n v="10"/>
    <n v="0"/>
    <n v="2"/>
    <n v="8"/>
    <n v="0"/>
    <n v="1"/>
    <s v=""/>
    <s v="P_DS004_005|P_DS004_008"/>
    <s v="P_DS004_011|P_DS004_014|P_DS004_017|P_DS004_020|P_DS004_026|P_DS004_029|P_DS004_032|P_DS004_035"/>
    <n v="5.625"/>
    <n v="0"/>
    <n v="850"/>
    <n v="1"/>
    <n v="40"/>
    <n v="45"/>
    <n v="225"/>
    <n v="52181.54"/>
    <n v="5"/>
    <n v="1159.5897777777777"/>
    <n v="13.022222222222222"/>
    <n v="10.950472614074075"/>
    <n v="6"/>
    <n v="0.13063562000000001"/>
    <n v="0"/>
    <n v="1.2868983460633816"/>
    <n v="0.67444444444444451"/>
    <n v="1.9613427825925924"/>
    <n v="0"/>
    <n v="7.9591298237037034"/>
    <n v="1575"/>
    <n v="35"/>
    <n v="1"/>
    <n v="1"/>
    <n v="1"/>
    <n v="0"/>
    <n v="0"/>
    <n v="0"/>
    <n v="317.95999999999998"/>
    <s v="Last-Mile Travel"/>
    <n v="3"/>
    <n v="58.410783549999998"/>
    <n v="528.11148303333334"/>
    <n v="27"/>
    <n v="0.13333333333333333"/>
    <n v="2.2222222222222223E-2"/>
    <n v="35"/>
    <n v="0.24337826479166666"/>
    <n v="0.50296331717460319"/>
    <n v="26"/>
    <n v="9"/>
    <n v="3"/>
    <n v="5"/>
    <s v="Recover overdue put-away workload"/>
    <x v="3"/>
    <s v="Hyderabad"/>
    <s v="Large"/>
    <n v="2200"/>
    <n v="3.2"/>
    <d v="1899-12-30T09:30:00"/>
    <d v="1899-12-30T10:00:00"/>
    <x v="9"/>
    <b v="0"/>
  </r>
  <r>
    <s v="DS004_20260714_I21"/>
    <s v="DS004"/>
    <d v="2026-07-14T00:00:00"/>
    <n v="21"/>
    <s v="Morning"/>
    <n v="39"/>
    <n v="10"/>
    <n v="0"/>
    <n v="2"/>
    <n v="8"/>
    <n v="0"/>
    <n v="1"/>
    <s v=""/>
    <s v="P_DS004_008|P_DS004_011"/>
    <s v="P_DS004_014|P_DS004_017|P_DS004_020|P_DS004_026|P_DS004_029|P_DS004_032|P_DS004_035|P_DS004_005"/>
    <n v="4.875"/>
    <n v="0"/>
    <n v="850"/>
    <n v="1"/>
    <n v="39"/>
    <n v="39"/>
    <n v="212"/>
    <n v="48126.9"/>
    <n v="5.4358974358974361"/>
    <n v="1234.023076923077"/>
    <n v="12.794871794871796"/>
    <n v="10.629091961965811"/>
    <n v="3"/>
    <n v="5.4756007264957225E-2"/>
    <n v="0"/>
    <n v="1.3707399435719638"/>
    <n v="0.56282051282051282"/>
    <n v="1.9335604474358974"/>
    <n v="0"/>
    <n v="7.8318562923076929"/>
    <n v="1365"/>
    <n v="35"/>
    <n v="1"/>
    <n v="1"/>
    <n v="0"/>
    <n v="1"/>
    <n v="0"/>
    <n v="0"/>
    <n v="1212.82"/>
    <s v="Store Not Ready for Rider"/>
    <n v="3"/>
    <n v="50.383985350000003"/>
    <n v="556.0048936666667"/>
    <n v="29"/>
    <n v="7.6923076923076927E-2"/>
    <n v="2.564102564102564E-2"/>
    <n v="35"/>
    <n v="0.20993327229166667"/>
    <n v="0.52952847015873017"/>
    <n v="27"/>
    <n v="8"/>
    <n v="3"/>
    <n v="5"/>
    <s v="Recover overdue put-away workload"/>
    <x v="3"/>
    <s v="Hyderabad"/>
    <s v="Large"/>
    <n v="2200"/>
    <n v="3.2"/>
    <d v="1899-12-30T10:00:00"/>
    <d v="1899-12-30T10:30:00"/>
    <x v="10"/>
    <b v="0"/>
  </r>
  <r>
    <s v="DS004_20260714_I22"/>
    <s v="DS004"/>
    <d v="2026-07-14T00:00:00"/>
    <n v="22"/>
    <s v="Morning"/>
    <n v="34"/>
    <n v="10"/>
    <n v="0"/>
    <n v="2"/>
    <n v="8"/>
    <n v="0"/>
    <n v="1"/>
    <s v=""/>
    <s v="P_DS004_011|P_DS004_014"/>
    <s v="P_DS004_017|P_DS004_020|P_DS004_026|P_DS004_029|P_DS004_032|P_DS004_035|P_DS004_005|P_DS004_008"/>
    <n v="4.25"/>
    <n v="0"/>
    <n v="850"/>
    <n v="1"/>
    <n v="38"/>
    <n v="34"/>
    <n v="181"/>
    <n v="38037.82"/>
    <n v="5.3235294117647056"/>
    <n v="1118.7594117647059"/>
    <n v="12.294117647058824"/>
    <n v="10.364813618627451"/>
    <n v="2"/>
    <n v="5.9967185784313752E-2"/>
    <n v="0"/>
    <n v="1.3900217951981004"/>
    <n v="0.6147058823529411"/>
    <n v="2.004727669117647"/>
    <n v="0"/>
    <n v="7.3610663338235289"/>
    <n v="1190"/>
    <n v="35"/>
    <n v="1"/>
    <n v="1"/>
    <n v="1"/>
    <n v="0"/>
    <n v="0"/>
    <n v="0"/>
    <n v="106.65"/>
    <s v="Last-Mile Travel"/>
    <n v="2"/>
    <n v="48.105333033333331"/>
    <n v="338.21580476666668"/>
    <n v="20"/>
    <n v="5.8823529411764705E-2"/>
    <n v="2.9411764705882353E-2"/>
    <n v="35"/>
    <n v="0.20043888763888887"/>
    <n v="0.32211029025396826"/>
    <n v="17"/>
    <n v="18"/>
    <n v="3"/>
    <n v="5"/>
    <s v="Recover overdue put-away workload"/>
    <x v="3"/>
    <s v="Hyderabad"/>
    <s v="Large"/>
    <n v="2200"/>
    <n v="3.2"/>
    <d v="1899-12-30T10:30:00"/>
    <d v="1899-12-30T11:00:00"/>
    <x v="10"/>
    <b v="0"/>
  </r>
  <r>
    <s v="DS004_20260714_I23"/>
    <s v="DS004"/>
    <d v="2026-07-14T00:00:00"/>
    <n v="23"/>
    <s v="Lunch"/>
    <n v="48"/>
    <n v="10"/>
    <n v="0"/>
    <n v="0"/>
    <n v="10"/>
    <n v="0"/>
    <n v="0"/>
    <s v=""/>
    <s v=""/>
    <s v="P_DS004_014|P_DS004_017|P_DS004_020|P_DS004_026|P_DS004_029|P_DS004_032|P_DS004_035|P_DS004_005|P_DS004_008|P_DS004_011"/>
    <n v="4.8"/>
    <n v="0"/>
    <n v="850"/>
    <n v="0"/>
    <n v="38"/>
    <n v="48"/>
    <n v="240"/>
    <n v="55589.07"/>
    <n v="5"/>
    <n v="1158.1056249999999"/>
    <n v="13.104166666666666"/>
    <n v="10.553224669444445"/>
    <n v="4"/>
    <n v="8.7637396874999982E-2"/>
    <n v="0"/>
    <n v="1.2713318450144042"/>
    <n v="0.61319444444444449"/>
    <n v="1.8845262819444446"/>
    <n v="0"/>
    <n v="7.7770317138888885"/>
    <n v="1680"/>
    <n v="35"/>
    <n v="2"/>
    <n v="2"/>
    <n v="0"/>
    <n v="1"/>
    <n v="1"/>
    <n v="0"/>
    <n v="629.1"/>
    <s v="Last-Mile Travel"/>
    <n v="2"/>
    <n v="63.254208016666666"/>
    <n v="590.97773970000003"/>
    <n v="34"/>
    <n v="8.3333333333333329E-2"/>
    <n v="4.1666666666666664E-2"/>
    <n v="35"/>
    <n v="0.21084736005555554"/>
    <n v="0.56283594257142855"/>
    <n v="29"/>
    <n v="6"/>
    <n v="4"/>
    <n v="6"/>
    <s v="Recover overdue put-away workload"/>
    <x v="3"/>
    <s v="Hyderabad"/>
    <s v="Large"/>
    <n v="2200"/>
    <n v="3.2"/>
    <d v="1899-12-30T11:00:00"/>
    <d v="1899-12-30T11:30:00"/>
    <x v="11"/>
    <b v="0"/>
  </r>
  <r>
    <s v="DS004_20260714_I24"/>
    <s v="DS004"/>
    <d v="2026-07-14T00:00:00"/>
    <n v="24"/>
    <s v="Lunch"/>
    <n v="50"/>
    <n v="10"/>
    <n v="0"/>
    <n v="0"/>
    <n v="10"/>
    <n v="0"/>
    <n v="0"/>
    <s v=""/>
    <s v=""/>
    <s v="P_DS004_017|P_DS004_020|P_DS004_026|P_DS004_029|P_DS004_032|P_DS004_035|P_DS004_005|P_DS004_008|P_DS004_011|P_DS004_014"/>
    <n v="5"/>
    <n v="0"/>
    <n v="850"/>
    <n v="0"/>
    <n v="38"/>
    <n v="50"/>
    <n v="229"/>
    <n v="51649.05"/>
    <n v="4.58"/>
    <n v="1032.981"/>
    <n v="13.4"/>
    <n v="10.716714231666668"/>
    <n v="2"/>
    <n v="2.2369096999999984E-2"/>
    <n v="0"/>
    <n v="1.148370898934693"/>
    <n v="0.64500000000000002"/>
    <n v="1.7933708893333331"/>
    <n v="0"/>
    <n v="7.9110100003333335"/>
    <n v="1750"/>
    <n v="35"/>
    <n v="0"/>
    <n v="0"/>
    <n v="0"/>
    <n v="0"/>
    <n v="0"/>
    <n v="0"/>
    <n v="0"/>
    <s v="Last-Mile Travel"/>
    <n v="1"/>
    <n v="54.694892699999997"/>
    <n v="494.21783631666665"/>
    <n v="28"/>
    <n v="0.04"/>
    <n v="0"/>
    <n v="35"/>
    <n v="0.18231630899999998"/>
    <n v="0.4706836536349206"/>
    <n v="24"/>
    <n v="11"/>
    <n v="3"/>
    <n v="7"/>
    <s v="Recover overdue put-away workload"/>
    <x v="3"/>
    <s v="Hyderabad"/>
    <s v="Large"/>
    <n v="2200"/>
    <n v="3.2"/>
    <d v="1899-12-30T11:30:00"/>
    <d v="1899-12-30T12:00:00"/>
    <x v="11"/>
    <b v="0"/>
  </r>
  <r>
    <s v="DS004_20260714_I25"/>
    <s v="DS004"/>
    <d v="2026-07-14T00:00:00"/>
    <n v="25"/>
    <s v="Lunch"/>
    <n v="68"/>
    <n v="10"/>
    <n v="0"/>
    <n v="0"/>
    <n v="10"/>
    <n v="0"/>
    <n v="0"/>
    <s v=""/>
    <s v=""/>
    <s v="P_DS004_020|P_DS004_026|P_DS004_029|P_DS004_032|P_DS004_035|P_DS004_005|P_DS004_008|P_DS004_011|P_DS004_014|P_DS004_017"/>
    <n v="6.8"/>
    <n v="0"/>
    <n v="850"/>
    <n v="0"/>
    <n v="38"/>
    <n v="68"/>
    <n v="352"/>
    <n v="81265.440000000002"/>
    <n v="5.1764705882352944"/>
    <n v="1195.08"/>
    <n v="15.764705882352942"/>
    <n v="10.557479126715686"/>
    <n v="1"/>
    <n v="1.9734507107843153E-2"/>
    <n v="0"/>
    <n v="1.3248220455553128"/>
    <n v="0.69852941176470584"/>
    <n v="1.7672957568627452"/>
    <n v="2.8408365686274511E-2"/>
    <n v="7.6216506750000006"/>
    <n v="2720"/>
    <n v="35"/>
    <n v="1"/>
    <n v="1"/>
    <n v="0"/>
    <n v="1"/>
    <n v="0"/>
    <n v="0"/>
    <n v="215.8"/>
    <s v="Last-Mile Travel"/>
    <n v="1"/>
    <n v="89.180867416666672"/>
    <n v="757.55964728333333"/>
    <n v="35"/>
    <n v="1.4705882352941176E-2"/>
    <n v="1.4705882352941176E-2"/>
    <n v="40"/>
    <n v="0.29726955805555555"/>
    <n v="0.72148537836507931"/>
    <n v="37"/>
    <n v="-2"/>
    <n v="5"/>
    <n v="5"/>
    <s v="Recover overdue put-away workload"/>
    <x v="3"/>
    <s v="Hyderabad"/>
    <s v="Large"/>
    <n v="2200"/>
    <n v="3.2"/>
    <d v="1899-12-30T12:00:00"/>
    <d v="1899-12-30T12:30:00"/>
    <x v="12"/>
    <b v="1"/>
  </r>
  <r>
    <s v="DS004_20260714_I26"/>
    <s v="DS004"/>
    <d v="2026-07-14T00:00:00"/>
    <n v="26"/>
    <s v="Lunch"/>
    <n v="66"/>
    <n v="10"/>
    <n v="0"/>
    <n v="0"/>
    <n v="10"/>
    <n v="0"/>
    <n v="0"/>
    <s v=""/>
    <s v=""/>
    <s v="P_DS004_026|P_DS004_029|P_DS004_032|P_DS004_035|P_DS004_005|P_DS004_008|P_DS004_011|P_DS004_014|P_DS004_017|P_DS004_020"/>
    <n v="6.6"/>
    <n v="0"/>
    <n v="850"/>
    <n v="0"/>
    <n v="38"/>
    <n v="66"/>
    <n v="307"/>
    <n v="66232.67"/>
    <n v="4.6515151515151514"/>
    <n v="1003.525303030303"/>
    <n v="15.590909090909092"/>
    <n v="10.242165562878789"/>
    <n v="1"/>
    <n v="9.4121441919191827E-3"/>
    <n v="0"/>
    <n v="1.187609065512107"/>
    <n v="0.74343434343434334"/>
    <n v="1.7826587532828282"/>
    <n v="5.9155608585858589E-3"/>
    <n v="7.3516712388888887"/>
    <n v="2640"/>
    <n v="35"/>
    <n v="3"/>
    <n v="3"/>
    <n v="3"/>
    <n v="0"/>
    <n v="0"/>
    <n v="0"/>
    <n v="1202.5"/>
    <s v="Store Not Ready for Rider"/>
    <n v="1"/>
    <n v="81.231031833333333"/>
    <n v="782.33132315"/>
    <n v="35"/>
    <n v="1.5151515151515152E-2"/>
    <n v="4.5454545454545456E-2"/>
    <n v="40"/>
    <n v="0.27077010611111113"/>
    <n v="0.74507745061904762"/>
    <n v="38"/>
    <n v="-3"/>
    <n v="4"/>
    <n v="6"/>
    <s v="Recover overdue put-away workload"/>
    <x v="3"/>
    <s v="Hyderabad"/>
    <s v="Large"/>
    <n v="2200"/>
    <n v="3.2"/>
    <d v="1899-12-30T12:30:00"/>
    <d v="1899-12-30T13:00:00"/>
    <x v="12"/>
    <b v="1"/>
  </r>
  <r>
    <s v="DS004_20260714_I27"/>
    <s v="DS004"/>
    <d v="2026-07-14T00:00:00"/>
    <n v="27"/>
    <s v="Lunch"/>
    <n v="66"/>
    <n v="10"/>
    <n v="0"/>
    <n v="0"/>
    <n v="10"/>
    <n v="0"/>
    <n v="0"/>
    <s v=""/>
    <s v=""/>
    <s v="P_DS004_029|P_DS004_032|P_DS004_035|P_DS004_005|P_DS004_008|P_DS004_011|P_DS004_014|P_DS004_017|P_DS004_020|P_DS004_026"/>
    <n v="6.6"/>
    <n v="0"/>
    <n v="850"/>
    <n v="0"/>
    <n v="38"/>
    <n v="66"/>
    <n v="349"/>
    <n v="79987.14"/>
    <n v="5.2878787878787881"/>
    <n v="1211.9263636363637"/>
    <n v="15.924242424242424"/>
    <n v="10.953771710101009"/>
    <n v="1"/>
    <n v="3.3236090909090684E-3"/>
    <n v="0"/>
    <n v="1.3813164201862618"/>
    <n v="0.63232323232323229"/>
    <n v="1.9217334527777776"/>
    <n v="0"/>
    <n v="8.025233066919192"/>
    <n v="2640"/>
    <n v="35"/>
    <n v="3"/>
    <n v="3"/>
    <n v="2"/>
    <n v="0"/>
    <n v="1"/>
    <n v="0"/>
    <n v="1033.19"/>
    <s v="Store Not Ready for Rider"/>
    <n v="1"/>
    <n v="89.286714083333337"/>
    <n v="816.04290258333333"/>
    <n v="35"/>
    <n v="1.5151515151515152E-2"/>
    <n v="4.5454545454545456E-2"/>
    <n v="40"/>
    <n v="0.29762238027777776"/>
    <n v="0.77718371674603171"/>
    <n v="39"/>
    <n v="-4"/>
    <n v="5"/>
    <n v="5"/>
    <s v="Recover overdue put-away workload"/>
    <x v="3"/>
    <s v="Hyderabad"/>
    <s v="Large"/>
    <n v="2200"/>
    <n v="3.2"/>
    <d v="1899-12-30T13:00:00"/>
    <d v="1899-12-30T13:30:00"/>
    <x v="13"/>
    <b v="1"/>
  </r>
  <r>
    <s v="DS004_20260714_I28"/>
    <s v="DS004"/>
    <d v="2026-07-14T00:00:00"/>
    <n v="28"/>
    <s v="Lunch"/>
    <n v="68"/>
    <n v="10"/>
    <n v="0"/>
    <n v="0"/>
    <n v="10"/>
    <n v="0"/>
    <n v="0"/>
    <s v=""/>
    <s v=""/>
    <s v="P_DS004_032|P_DS004_035|P_DS004_005|P_DS004_008|P_DS004_011|P_DS004_014|P_DS004_017|P_DS004_020|P_DS004_026|P_DS004_029"/>
    <n v="6.8"/>
    <n v="0"/>
    <n v="850"/>
    <n v="0"/>
    <n v="38"/>
    <n v="68"/>
    <n v="334"/>
    <n v="73549.960000000006"/>
    <n v="4.9117647058823533"/>
    <n v="1081.6170588235295"/>
    <n v="15.882352941176471"/>
    <n v="10.96347438995098"/>
    <n v="0"/>
    <n v="0"/>
    <n v="0"/>
    <n v="1.279254763056727"/>
    <n v="0.64583333333333326"/>
    <n v="1.2527284710784314"/>
    <n v="6.741950465686275E-2"/>
    <n v="8.0618981598039223"/>
    <n v="2720"/>
    <n v="35"/>
    <n v="3"/>
    <n v="3"/>
    <n v="2"/>
    <n v="1"/>
    <n v="0"/>
    <n v="0"/>
    <n v="1311.26"/>
    <s v="No SLA Breach"/>
    <n v="0"/>
    <n v="88.64557503333333"/>
    <n v="879.49511280000002"/>
    <n v="35"/>
    <n v="0"/>
    <n v="4.4117647058823532E-2"/>
    <n v="40"/>
    <n v="0.2954852501111111"/>
    <n v="0.83761439314285713"/>
    <n v="42"/>
    <n v="-7"/>
    <n v="5"/>
    <n v="5"/>
    <s v="Recover overdue put-away workload"/>
    <x v="3"/>
    <s v="Hyderabad"/>
    <s v="Large"/>
    <n v="2200"/>
    <n v="3.2"/>
    <d v="1899-12-30T13:30:00"/>
    <d v="1899-12-30T14:00:00"/>
    <x v="13"/>
    <b v="1"/>
  </r>
  <r>
    <s v="DS004_20260714_I29"/>
    <s v="DS004"/>
    <d v="2026-07-14T00:00:00"/>
    <n v="29"/>
    <s v="Lunch"/>
    <n v="61"/>
    <n v="10"/>
    <n v="0"/>
    <n v="0"/>
    <n v="10"/>
    <n v="0"/>
    <n v="0"/>
    <s v=""/>
    <s v=""/>
    <s v="P_DS004_035|P_DS004_005|P_DS004_008|P_DS004_011|P_DS004_014|P_DS004_017|P_DS004_020|P_DS004_026|P_DS004_029|P_DS004_032"/>
    <n v="6.1"/>
    <n v="0"/>
    <n v="850"/>
    <n v="0"/>
    <n v="38"/>
    <n v="61"/>
    <n v="296"/>
    <n v="65810.990000000005"/>
    <n v="4.8524590163934427"/>
    <n v="1078.8686885245902"/>
    <n v="13.918032786885245"/>
    <n v="10.274450993169399"/>
    <n v="1"/>
    <n v="3.6475632786885252E-2"/>
    <n v="0"/>
    <n v="1.2624135567680574"/>
    <n v="0.60163934426229515"/>
    <n v="1.7927628336065575"/>
    <n v="1.7777627595628415E-2"/>
    <n v="7.5013636338797811"/>
    <n v="2135"/>
    <n v="35"/>
    <n v="1"/>
    <n v="1"/>
    <n v="0"/>
    <n v="0"/>
    <n v="0"/>
    <n v="1"/>
    <n v="150"/>
    <s v="Store Not Ready for Rider"/>
    <n v="1"/>
    <n v="77.629990200000009"/>
    <n v="713.75752843333328"/>
    <n v="35"/>
    <n v="1.6393442622950821E-2"/>
    <n v="1.6393442622950821E-2"/>
    <n v="35"/>
    <n v="0.25876663400000005"/>
    <n v="0.67976907469841263"/>
    <n v="34"/>
    <n v="1"/>
    <n v="4"/>
    <n v="6"/>
    <s v="Recover overdue put-away workload"/>
    <x v="3"/>
    <s v="Hyderabad"/>
    <s v="Large"/>
    <n v="2200"/>
    <n v="3.2"/>
    <d v="1899-12-30T14:00:00"/>
    <d v="1899-12-30T14:30:00"/>
    <x v="14"/>
    <b v="0"/>
  </r>
  <r>
    <s v="DS004_20260714_I30"/>
    <s v="DS004"/>
    <d v="2026-07-14T00:00:00"/>
    <n v="30"/>
    <s v="Lunch"/>
    <n v="41"/>
    <n v="10"/>
    <n v="0"/>
    <n v="0"/>
    <n v="10"/>
    <n v="0"/>
    <n v="0"/>
    <s v=""/>
    <s v=""/>
    <s v="P_DS004_005|P_DS004_008|P_DS004_011|P_DS004_014|P_DS004_017|P_DS004_020|P_DS004_026|P_DS004_029|P_DS004_032|P_DS004_035"/>
    <n v="4.0999999999999996"/>
    <n v="0"/>
    <n v="850"/>
    <n v="0"/>
    <n v="38"/>
    <n v="41"/>
    <n v="208"/>
    <n v="48401.03"/>
    <n v="5.0731707317073171"/>
    <n v="1180.5129268292683"/>
    <n v="12.731707317073171"/>
    <n v="10.827078108943089"/>
    <n v="2"/>
    <n v="7.6938742682926844E-2"/>
    <n v="0"/>
    <n v="1.2669539104870227"/>
    <n v="0.62276422764227635"/>
    <n v="1.8897181296747969"/>
    <n v="0"/>
    <n v="8.0414250121951216"/>
    <n v="1435"/>
    <n v="35"/>
    <n v="2"/>
    <n v="2"/>
    <n v="2"/>
    <n v="0"/>
    <n v="0"/>
    <n v="0"/>
    <n v="665.81000000000006"/>
    <s v="Last-Mile Travel"/>
    <n v="2"/>
    <n v="51.56060085"/>
    <n v="582.9154087666667"/>
    <n v="30"/>
    <n v="4.878048780487805E-2"/>
    <n v="4.878048780487805E-2"/>
    <n v="35"/>
    <n v="0.17186866949999999"/>
    <n v="0.5551575321587302"/>
    <n v="28"/>
    <n v="7"/>
    <n v="3"/>
    <n v="7"/>
    <s v="Recover overdue put-away workload"/>
    <x v="3"/>
    <s v="Hyderabad"/>
    <s v="Large"/>
    <n v="2200"/>
    <n v="3.2"/>
    <d v="1899-12-30T14:30:00"/>
    <d v="1899-12-30T15:00:00"/>
    <x v="14"/>
    <b v="0"/>
  </r>
  <r>
    <s v="DS004_20260714_I31"/>
    <s v="DS004"/>
    <d v="2026-07-14T00:00:00"/>
    <n v="31"/>
    <s v="Afternoon"/>
    <n v="42"/>
    <n v="10"/>
    <n v="0"/>
    <n v="2"/>
    <n v="8"/>
    <n v="0"/>
    <n v="1"/>
    <s v=""/>
    <s v="P_DS004_008|P_DS004_011"/>
    <s v="P_DS004_014|P_DS004_017|P_DS004_020|P_DS004_026|P_DS004_029|P_DS004_032|P_DS004_035|P_DS004_005"/>
    <n v="5.25"/>
    <n v="0"/>
    <n v="850"/>
    <n v="1"/>
    <n v="37"/>
    <n v="42"/>
    <n v="195"/>
    <n v="42071.3"/>
    <n v="4.6428571428571432"/>
    <n v="1001.6976190476191"/>
    <n v="13.214285714285714"/>
    <n v="10.718161804365078"/>
    <n v="4"/>
    <n v="0.1202582297619047"/>
    <n v="0"/>
    <n v="1.1761610906823738"/>
    <n v="0.5714285714285714"/>
    <n v="1.7475896539682538"/>
    <n v="0"/>
    <n v="8.0852546825396825"/>
    <n v="1470"/>
    <n v="35"/>
    <n v="2"/>
    <n v="2"/>
    <n v="0"/>
    <n v="1"/>
    <n v="1"/>
    <n v="0"/>
    <n v="825.25"/>
    <s v="Store Not Ready for Rider"/>
    <n v="3"/>
    <n v="47.41291351666667"/>
    <n v="504.83684929999998"/>
    <n v="24"/>
    <n v="9.5238095238095233E-2"/>
    <n v="4.7619047619047616E-2"/>
    <n v="35"/>
    <n v="0.19755380631944447"/>
    <n v="0.48079699933333331"/>
    <n v="25"/>
    <n v="10"/>
    <n v="3"/>
    <n v="5"/>
    <s v="Recover overdue put-away workload"/>
    <x v="3"/>
    <s v="Hyderabad"/>
    <s v="Large"/>
    <n v="2200"/>
    <n v="3.2"/>
    <d v="1899-12-30T15:00:00"/>
    <d v="1899-12-30T15:30:00"/>
    <x v="15"/>
    <b v="0"/>
  </r>
  <r>
    <s v="DS004_20260714_I32"/>
    <s v="DS004"/>
    <d v="2026-07-14T00:00:00"/>
    <n v="32"/>
    <s v="Afternoon"/>
    <n v="36"/>
    <n v="10"/>
    <n v="0"/>
    <n v="2"/>
    <n v="8"/>
    <n v="0"/>
    <n v="1"/>
    <s v=""/>
    <s v="P_DS004_011|P_DS004_014"/>
    <s v="P_DS004_017|P_DS004_020|P_DS004_026|P_DS004_029|P_DS004_032|P_DS004_035|P_DS004_005|P_DS004_008"/>
    <n v="4.5"/>
    <n v="0"/>
    <n v="850"/>
    <n v="1"/>
    <n v="36"/>
    <n v="36"/>
    <n v="170"/>
    <n v="39282.21"/>
    <n v="4.7222222222222223"/>
    <n v="1091.1724999999999"/>
    <n v="12.138888888888889"/>
    <n v="10.001793130092592"/>
    <n v="2"/>
    <n v="2.8693722222222204E-2"/>
    <n v="0"/>
    <n v="1.2067583859021633"/>
    <n v="0.6347222222222223"/>
    <n v="1.8414805990740741"/>
    <n v="0"/>
    <n v="7.1825347439814813"/>
    <n v="1260"/>
    <n v="35"/>
    <n v="0"/>
    <n v="0"/>
    <n v="0"/>
    <n v="0"/>
    <n v="0"/>
    <n v="0"/>
    <n v="0"/>
    <s v="Last-Mile Travel"/>
    <n v="1"/>
    <n v="44.637057516666665"/>
    <n v="524.17505663333338"/>
    <n v="28"/>
    <n v="5.5555555555555552E-2"/>
    <n v="0"/>
    <n v="35"/>
    <n v="0.18598773965277776"/>
    <n v="0.4992143396507937"/>
    <n v="25"/>
    <n v="10"/>
    <n v="3"/>
    <n v="5"/>
    <s v="Recover overdue put-away workload"/>
    <x v="3"/>
    <s v="Hyderabad"/>
    <s v="Large"/>
    <n v="2200"/>
    <n v="3.2"/>
    <d v="1899-12-30T15:30:00"/>
    <d v="1899-12-30T16:00:00"/>
    <x v="15"/>
    <b v="0"/>
  </r>
  <r>
    <s v="DS004_20260714_I33"/>
    <s v="DS004"/>
    <d v="2026-07-14T00:00:00"/>
    <n v="33"/>
    <s v="Afternoon"/>
    <n v="36"/>
    <n v="17"/>
    <n v="0"/>
    <n v="2"/>
    <n v="15"/>
    <n v="0"/>
    <n v="1"/>
    <s v=""/>
    <s v="P_DS004_035|P_DS004_003"/>
    <s v="P_DS004_005|P_DS004_006|P_DS004_008|P_DS004_011|P_DS004_012|P_DS004_014|P_DS004_015|P_DS004_017|P_DS004_021|P_DS004_024|P_DS004_026|P_DS004_027|P_DS004_029|P_DS004_032|P_DS004_033"/>
    <n v="2.4"/>
    <n v="0"/>
    <n v="850"/>
    <n v="1"/>
    <n v="35"/>
    <n v="36"/>
    <n v="203"/>
    <n v="47202.86"/>
    <n v="5.6388888888888893"/>
    <n v="1311.1905555555556"/>
    <n v="12.527777777777779"/>
    <n v="11.101574570833334"/>
    <n v="8"/>
    <n v="0.23980417361111112"/>
    <n v="0"/>
    <n v="1.5132308896468187"/>
    <n v="0.66435185185185186"/>
    <n v="2.1775827333333333"/>
    <n v="0"/>
    <n v="7.9661214606481474"/>
    <n v="1260"/>
    <n v="68"/>
    <n v="1"/>
    <n v="1"/>
    <n v="0"/>
    <n v="0"/>
    <n v="1"/>
    <n v="0"/>
    <n v="862.32"/>
    <s v="Store Not Ready for Rider"/>
    <n v="5"/>
    <n v="52.872124700000001"/>
    <n v="375.17307383333332"/>
    <n v="25"/>
    <n v="0.22222222222222221"/>
    <n v="2.7777777777777776E-2"/>
    <n v="35"/>
    <n v="0.11749361044444445"/>
    <n v="0.18390836952614378"/>
    <n v="18"/>
    <n v="50"/>
    <n v="3"/>
    <n v="12"/>
    <s v="Protect or increase picker capacity"/>
    <x v="3"/>
    <s v="Hyderabad"/>
    <s v="Large"/>
    <n v="2200"/>
    <n v="3.2"/>
    <d v="1899-12-30T16:00:00"/>
    <d v="1899-12-30T16:30:00"/>
    <x v="16"/>
    <b v="0"/>
  </r>
  <r>
    <s v="DS004_20260714_I34"/>
    <s v="DS004"/>
    <d v="2026-07-14T00:00:00"/>
    <n v="34"/>
    <s v="Afternoon"/>
    <n v="47"/>
    <n v="17"/>
    <n v="0"/>
    <n v="2"/>
    <n v="15"/>
    <n v="0"/>
    <n v="1"/>
    <s v=""/>
    <s v="P_DS004_003|P_DS004_005"/>
    <s v="P_DS004_006|P_DS004_008|P_DS004_011|P_DS004_012|P_DS004_014|P_DS004_015|P_DS004_017|P_DS004_021|P_DS004_024|P_DS004_026|P_DS004_027|P_DS004_029|P_DS004_032|P_DS004_033|P_DS004_035"/>
    <n v="3.1333333333333333"/>
    <n v="0"/>
    <n v="850"/>
    <n v="1"/>
    <n v="34"/>
    <n v="47"/>
    <n v="231"/>
    <n v="51844.229999999996"/>
    <n v="4.9148936170212769"/>
    <n v="1103.0687234042553"/>
    <n v="12.48936170212766"/>
    <n v="10.750872636879432"/>
    <n v="4"/>
    <n v="5.1444219148936168E-2"/>
    <n v="0"/>
    <n v="1.2951275211726423"/>
    <n v="0.575177304964539"/>
    <n v="1.8703048177304966"/>
    <n v="0"/>
    <n v="7.9213479517730496"/>
    <n v="1645"/>
    <n v="68"/>
    <n v="4"/>
    <n v="4"/>
    <n v="2"/>
    <n v="0"/>
    <n v="2"/>
    <n v="0"/>
    <n v="2873.02"/>
    <s v="Last-Mile Travel"/>
    <n v="2"/>
    <n v="63.858448433333329"/>
    <n v="533.70757621666667"/>
    <n v="29"/>
    <n v="8.5106382978723402E-2"/>
    <n v="8.5106382978723402E-2"/>
    <n v="35"/>
    <n v="0.14190766318518519"/>
    <n v="0.2616213608905229"/>
    <n v="26"/>
    <n v="42"/>
    <n v="4"/>
    <n v="11"/>
    <s v="Recover overdue put-away workload"/>
    <x v="3"/>
    <s v="Hyderabad"/>
    <s v="Large"/>
    <n v="2200"/>
    <n v="3.2"/>
    <d v="1899-12-30T16:30:00"/>
    <d v="1899-12-30T17:00:00"/>
    <x v="16"/>
    <b v="0"/>
  </r>
  <r>
    <s v="DS004_20260714_I35"/>
    <s v="DS004"/>
    <d v="2026-07-14T00:00:00"/>
    <n v="35"/>
    <s v="Afternoon"/>
    <n v="32"/>
    <n v="8"/>
    <n v="0"/>
    <n v="2"/>
    <n v="6"/>
    <n v="0"/>
    <n v="1"/>
    <s v=""/>
    <s v="P_DS004_015|P_DS004_021"/>
    <s v="P_DS004_024|P_DS004_027|P_DS004_033|P_DS004_003|P_DS004_006|P_DS004_012"/>
    <n v="5.333333333333333"/>
    <n v="0"/>
    <n v="850"/>
    <n v="1"/>
    <n v="33"/>
    <n v="32"/>
    <n v="153"/>
    <n v="32721.38"/>
    <n v="4.78125"/>
    <n v="1022.543125"/>
    <n v="12.34375"/>
    <n v="10.426243640104166"/>
    <n v="2"/>
    <n v="8.4509885416666708E-2"/>
    <n v="0"/>
    <n v="1.2882206093023341"/>
    <n v="0.75572916666666667"/>
    <n v="2.0439497661458335"/>
    <n v="0"/>
    <n v="7.4140646989583336"/>
    <n v="1120"/>
    <n v="33"/>
    <n v="0"/>
    <n v="0"/>
    <n v="0"/>
    <n v="0"/>
    <n v="0"/>
    <n v="0"/>
    <n v="0"/>
    <s v="Last-Mile Travel"/>
    <n v="1"/>
    <n v="40.001476783333331"/>
    <n v="446.06210241666668"/>
    <n v="33"/>
    <n v="6.25E-2"/>
    <n v="0"/>
    <n v="35"/>
    <n v="0.22223042657407405"/>
    <n v="0.45056778021885524"/>
    <n v="22"/>
    <n v="11"/>
    <n v="2"/>
    <n v="4"/>
    <s v="Recover overdue put-away workload"/>
    <x v="3"/>
    <s v="Hyderabad"/>
    <s v="Large"/>
    <n v="2200"/>
    <n v="3.2"/>
    <d v="1899-12-30T17:00:00"/>
    <d v="1899-12-30T17:30:00"/>
    <x v="17"/>
    <b v="0"/>
  </r>
  <r>
    <s v="DS004_20260714_I36"/>
    <s v="DS004"/>
    <d v="2026-07-14T00:00:00"/>
    <n v="36"/>
    <s v="Afternoon"/>
    <n v="59"/>
    <n v="8"/>
    <n v="0"/>
    <n v="2"/>
    <n v="6"/>
    <n v="0"/>
    <n v="1"/>
    <s v=""/>
    <s v="P_DS004_021|P_DS004_024"/>
    <s v="P_DS004_027|P_DS004_033|P_DS004_003|P_DS004_006|P_DS004_012|P_DS004_015"/>
    <n v="9.8333333333333339"/>
    <n v="0"/>
    <n v="850"/>
    <n v="1"/>
    <n v="32"/>
    <n v="59"/>
    <n v="307"/>
    <n v="67072.820000000007"/>
    <n v="5.2033898305084749"/>
    <n v="1136.8274576271187"/>
    <n v="14.067796610169491"/>
    <n v="11.078744433333332"/>
    <n v="4"/>
    <n v="4.3054263559322049E-2"/>
    <n v="9.3853426553672323E-3"/>
    <n v="1.3602941046613479"/>
    <n v="0.66807909604519766"/>
    <n v="1.8691554336158192"/>
    <n v="7.4470847457627116E-3"/>
    <n v="8.0776066011299434"/>
    <n v="2065"/>
    <n v="33"/>
    <n v="2"/>
    <n v="2"/>
    <n v="1"/>
    <n v="1"/>
    <n v="0"/>
    <n v="0"/>
    <n v="415.51"/>
    <s v="Last-Mile Travel"/>
    <n v="2"/>
    <n v="81.655273183333335"/>
    <n v="638.56600230000004"/>
    <n v="33"/>
    <n v="6.7796610169491525E-2"/>
    <n v="3.3898305084745763E-2"/>
    <n v="35"/>
    <n v="0.45364040657407406"/>
    <n v="0.64501616393939398"/>
    <n v="31"/>
    <n v="2"/>
    <n v="4"/>
    <n v="2"/>
    <s v="Recover overdue put-away workload"/>
    <x v="3"/>
    <s v="Hyderabad"/>
    <s v="Large"/>
    <n v="2200"/>
    <n v="3.2"/>
    <d v="1899-12-30T17:30:00"/>
    <d v="1899-12-30T18:00:00"/>
    <x v="17"/>
    <b v="0"/>
  </r>
  <r>
    <s v="DS004_20260714_I37"/>
    <s v="DS004"/>
    <d v="2026-07-14T00:00:00"/>
    <n v="37"/>
    <s v="Evening"/>
    <n v="64"/>
    <n v="8"/>
    <n v="0"/>
    <n v="0"/>
    <n v="8"/>
    <n v="0"/>
    <n v="0"/>
    <s v=""/>
    <s v=""/>
    <s v="P_DS004_024|P_DS004_027|P_DS004_033|P_DS004_003|P_DS004_006|P_DS004_012|P_DS004_015|P_DS004_021"/>
    <n v="8"/>
    <n v="0"/>
    <n v="850"/>
    <n v="0"/>
    <n v="32"/>
    <n v="64"/>
    <n v="347"/>
    <n v="81332.53"/>
    <n v="5.421875"/>
    <n v="1270.82078125"/>
    <n v="15.5625"/>
    <n v="10.131912922135417"/>
    <n v="1"/>
    <n v="2.2366178385416657E-2"/>
    <n v="0"/>
    <n v="1.4368970924301976"/>
    <n v="0.6372395833333333"/>
    <n v="1.8741751057291667"/>
    <n v="3.0016851822916669E-2"/>
    <n v="7.0707281440104168"/>
    <n v="2560"/>
    <n v="33"/>
    <n v="4"/>
    <n v="4"/>
    <n v="4"/>
    <n v="0"/>
    <n v="0"/>
    <n v="0"/>
    <n v="1154.3999999999999"/>
    <s v="Store Not Ready for Rider"/>
    <n v="1"/>
    <n v="88.926374933333335"/>
    <n v="766.25877451666668"/>
    <n v="33"/>
    <n v="1.5625E-2"/>
    <n v="6.25E-2"/>
    <n v="40"/>
    <n v="0.37052656222222224"/>
    <n v="0.77399876213804719"/>
    <n v="37"/>
    <n v="-4"/>
    <n v="5"/>
    <n v="3"/>
    <s v="Recover overdue put-away workload"/>
    <x v="3"/>
    <s v="Hyderabad"/>
    <s v="Large"/>
    <n v="2200"/>
    <n v="3.2"/>
    <d v="1899-12-30T18:00:00"/>
    <d v="1899-12-30T18:30:00"/>
    <x v="18"/>
    <b v="1"/>
  </r>
  <r>
    <s v="DS004_20260714_I38"/>
    <s v="DS004"/>
    <d v="2026-07-14T00:00:00"/>
    <n v="38"/>
    <s v="Evening"/>
    <n v="83"/>
    <n v="8"/>
    <n v="0"/>
    <n v="0"/>
    <n v="8"/>
    <n v="0"/>
    <n v="0"/>
    <s v=""/>
    <s v=""/>
    <s v="P_DS004_027|P_DS004_033|P_DS004_003|P_DS004_006|P_DS004_012|P_DS004_015|P_DS004_021|P_DS004_024"/>
    <n v="10.375"/>
    <n v="0"/>
    <n v="850"/>
    <n v="0"/>
    <n v="32"/>
    <n v="83"/>
    <n v="432"/>
    <n v="97885.69"/>
    <n v="5.2048192771084336"/>
    <n v="1179.3456626506024"/>
    <n v="17.012048192771083"/>
    <n v="11.175888887751004"/>
    <n v="0"/>
    <n v="0"/>
    <n v="1.9923439959839355E-2"/>
    <n v="1.3652538137074242"/>
    <n v="0.63353413654618473"/>
    <n v="0.93649869799196783"/>
    <n v="0.64587410823293168"/>
    <n v="7.601464028313254"/>
    <n v="3320"/>
    <n v="33"/>
    <n v="0"/>
    <n v="0"/>
    <n v="0"/>
    <n v="0"/>
    <n v="0"/>
    <n v="0"/>
    <n v="0"/>
    <s v="No SLA Breach"/>
    <n v="0"/>
    <n v="115.78110121666667"/>
    <n v="815.39064736666671"/>
    <n v="33"/>
    <n v="0"/>
    <n v="0"/>
    <n v="40"/>
    <n v="0.48242125506944444"/>
    <n v="0.82362691653198661"/>
    <n v="39"/>
    <n v="-6"/>
    <n v="6"/>
    <n v="2"/>
    <s v="Recover overdue put-away workload"/>
    <x v="3"/>
    <s v="Hyderabad"/>
    <s v="Large"/>
    <n v="2200"/>
    <n v="3.2"/>
    <d v="1899-12-30T18:30:00"/>
    <d v="1899-12-30T19:00:00"/>
    <x v="18"/>
    <b v="1"/>
  </r>
  <r>
    <s v="DS004_20260714_I39"/>
    <s v="DS004"/>
    <d v="2026-07-14T00:00:00"/>
    <n v="39"/>
    <s v="Evening"/>
    <n v="114"/>
    <n v="8"/>
    <n v="0"/>
    <n v="0"/>
    <n v="8"/>
    <n v="0"/>
    <n v="0"/>
    <s v=""/>
    <s v=""/>
    <s v="P_DS004_033|P_DS004_003|P_DS004_006|P_DS004_012|P_DS004_015|P_DS004_021|P_DS004_024|P_DS004_027"/>
    <n v="14.25"/>
    <n v="0"/>
    <n v="850"/>
    <n v="0"/>
    <n v="32"/>
    <n v="114"/>
    <n v="617"/>
    <n v="143931.20000000001"/>
    <n v="5.4122807017543861"/>
    <n v="1262.5543859649124"/>
    <n v="18.850877192982455"/>
    <n v="17.981922458333333"/>
    <n v="45"/>
    <n v="1.635072911403509"/>
    <n v="9.9031194152046781E-2"/>
    <n v="1.4455087268053175"/>
    <n v="0.69722222222222219"/>
    <n v="1.5870995614035088E-3"/>
    <n v="7.0802945440058478"/>
    <n v="7.7143979242690062"/>
    <n v="4560"/>
    <n v="33"/>
    <n v="5"/>
    <n v="5"/>
    <n v="3"/>
    <n v="1"/>
    <n v="1"/>
    <n v="0"/>
    <n v="1263.74"/>
    <s v="Rider Supply / Availability"/>
    <n v="45"/>
    <n v="160.28641644999999"/>
    <n v="913.8471966666666"/>
    <n v="33"/>
    <n v="0.39473684210526316"/>
    <n v="4.3859649122807015E-2"/>
    <n v="40"/>
    <n v="0.66786006854166657"/>
    <n v="0.92307797643097633"/>
    <n v="44"/>
    <n v="-11"/>
    <n v="8"/>
    <n v="0"/>
    <s v="Add or rebalance riders in this interval"/>
    <x v="3"/>
    <s v="Hyderabad"/>
    <s v="Large"/>
    <n v="2200"/>
    <n v="3.2"/>
    <d v="1899-12-30T19:00:00"/>
    <d v="1899-12-30T19:30:00"/>
    <x v="19"/>
    <b v="1"/>
  </r>
  <r>
    <s v="DS004_20260714_I40"/>
    <s v="DS004"/>
    <d v="2026-07-14T00:00:00"/>
    <n v="40"/>
    <s v="Evening"/>
    <n v="141"/>
    <n v="8"/>
    <n v="0"/>
    <n v="0"/>
    <n v="8"/>
    <n v="0"/>
    <n v="0"/>
    <s v=""/>
    <s v=""/>
    <s v="P_DS004_003|P_DS004_006|P_DS004_012|P_DS004_015|P_DS004_021|P_DS004_024|P_DS004_027|P_DS004_033"/>
    <n v="17.625"/>
    <n v="0"/>
    <n v="850"/>
    <n v="0"/>
    <n v="32"/>
    <n v="141"/>
    <n v="736"/>
    <n v="160625.83000000002"/>
    <n v="5.2198581560283692"/>
    <n v="1139.1902836879433"/>
    <n v="20.468085106382979"/>
    <n v="37.276180445508274"/>
    <n v="141"/>
    <n v="16.808095339125295"/>
    <n v="0.21500437777777776"/>
    <n v="1.4723660253708768"/>
    <n v="0.58439716312056744"/>
    <n v="0"/>
    <n v="26.436246807919623"/>
    <n v="7.6765584937352251"/>
    <n v="5640"/>
    <n v="33"/>
    <n v="7"/>
    <n v="7"/>
    <n v="2"/>
    <n v="3"/>
    <n v="2"/>
    <n v="0"/>
    <n v="3214.79"/>
    <s v="Rider Supply / Availability"/>
    <n v="141"/>
    <n v="201.5091888"/>
    <n v="924.6659990833333"/>
    <n v="33"/>
    <n v="1"/>
    <n v="4.9645390070921988E-2"/>
    <n v="40"/>
    <n v="0.83962162000000007"/>
    <n v="0.93400605968013461"/>
    <n v="45"/>
    <n v="-12"/>
    <n v="10"/>
    <n v="-2"/>
    <s v="Add or rebalance riders in this interval"/>
    <x v="3"/>
    <s v="Hyderabad"/>
    <s v="Large"/>
    <n v="2200"/>
    <n v="3.2"/>
    <d v="1899-12-30T19:30:00"/>
    <d v="1899-12-30T20:00:00"/>
    <x v="19"/>
    <b v="1"/>
  </r>
  <r>
    <s v="DS004_20260714_I41"/>
    <s v="DS004"/>
    <d v="2026-07-14T00:00:00"/>
    <n v="41"/>
    <s v="Evening"/>
    <n v="119"/>
    <n v="8"/>
    <n v="0"/>
    <n v="0"/>
    <n v="8"/>
    <n v="0"/>
    <n v="0"/>
    <s v=""/>
    <s v=""/>
    <s v="P_DS004_006|P_DS004_012|P_DS004_015|P_DS004_021|P_DS004_024|P_DS004_027|P_DS004_033|P_DS004_003"/>
    <n v="14.875"/>
    <n v="0"/>
    <n v="850"/>
    <n v="0"/>
    <n v="32"/>
    <n v="119"/>
    <n v="568"/>
    <n v="138515.22"/>
    <n v="4.7731092436974789"/>
    <n v="1163.9934453781514"/>
    <n v="19.45378151260504"/>
    <n v="62.268977821288516"/>
    <n v="119"/>
    <n v="42.815196308683475"/>
    <n v="2.4529351120448174E-2"/>
    <n v="1.2713520750424949"/>
    <n v="0.67913165266106434"/>
    <n v="0"/>
    <n v="51.365255936414563"/>
    <n v="7.9885127180672271"/>
    <n v="4760"/>
    <n v="33"/>
    <n v="3"/>
    <n v="3"/>
    <n v="0"/>
    <n v="2"/>
    <n v="1"/>
    <n v="0"/>
    <n v="322.8"/>
    <s v="Rider Supply / Availability"/>
    <n v="119"/>
    <n v="161.29139584999999"/>
    <n v="918.50569723333331"/>
    <n v="33"/>
    <n v="1"/>
    <n v="2.5210084033613446E-2"/>
    <n v="40"/>
    <n v="0.67204748270833325"/>
    <n v="0.92778353255892254"/>
    <n v="44"/>
    <n v="-11"/>
    <n v="8"/>
    <n v="0"/>
    <s v="Add or rebalance riders in this interval"/>
    <x v="3"/>
    <s v="Hyderabad"/>
    <s v="Large"/>
    <n v="2200"/>
    <n v="3.2"/>
    <d v="1899-12-30T20:00:00"/>
    <d v="1899-12-30T20:30:00"/>
    <x v="20"/>
    <b v="1"/>
  </r>
  <r>
    <s v="DS004_20260714_I42"/>
    <s v="DS004"/>
    <d v="2026-07-14T00:00:00"/>
    <n v="42"/>
    <s v="Evening"/>
    <n v="110"/>
    <n v="8"/>
    <n v="0"/>
    <n v="0"/>
    <n v="8"/>
    <n v="0"/>
    <n v="0"/>
    <s v=""/>
    <s v=""/>
    <s v="P_DS004_012|P_DS004_015|P_DS004_021|P_DS004_024|P_DS004_027|P_DS004_033|P_DS004_003|P_DS004_006"/>
    <n v="13.75"/>
    <n v="0"/>
    <n v="850"/>
    <n v="0"/>
    <n v="32"/>
    <n v="110"/>
    <n v="543"/>
    <n v="126872.8"/>
    <n v="4.9363636363636365"/>
    <n v="1153.389090909091"/>
    <n v="18.609090909090909"/>
    <n v="75.528055450303029"/>
    <n v="110"/>
    <n v="56.918964541212119"/>
    <n v="2.4330021060606059E-2"/>
    <n v="1.3105250397679034"/>
    <n v="0.62121212121212122"/>
    <n v="0"/>
    <n v="64.954043855151525"/>
    <n v="7.7108231921212118"/>
    <n v="4400"/>
    <n v="33"/>
    <n v="3"/>
    <n v="3"/>
    <n v="1"/>
    <n v="0"/>
    <n v="2"/>
    <n v="0"/>
    <n v="471.55"/>
    <s v="Rider Supply / Availability"/>
    <n v="110"/>
    <n v="141.30831026666667"/>
    <n v="921.83955468333329"/>
    <n v="33"/>
    <n v="1"/>
    <n v="2.7272727272727271E-2"/>
    <n v="40"/>
    <n v="0.58878462611111115"/>
    <n v="0.93115106533670033"/>
    <n v="44"/>
    <n v="-11"/>
    <n v="7"/>
    <n v="1"/>
    <s v="Add or rebalance riders in this interval"/>
    <x v="3"/>
    <s v="Hyderabad"/>
    <s v="Large"/>
    <n v="2200"/>
    <n v="3.2"/>
    <d v="1899-12-30T20:30:00"/>
    <d v="1899-12-30T21:00:00"/>
    <x v="20"/>
    <b v="1"/>
  </r>
  <r>
    <s v="DS004_20260714_I43"/>
    <s v="DS004"/>
    <d v="2026-07-14T00:00:00"/>
    <n v="43"/>
    <s v="Evening"/>
    <n v="89"/>
    <n v="8"/>
    <n v="0"/>
    <n v="0"/>
    <n v="8"/>
    <n v="0"/>
    <n v="0"/>
    <s v=""/>
    <s v=""/>
    <s v="P_DS004_015|P_DS004_021|P_DS004_024|P_DS004_027|P_DS004_033|P_DS004_003|P_DS004_006|P_DS004_012"/>
    <n v="11.125"/>
    <n v="0"/>
    <n v="850"/>
    <n v="0"/>
    <n v="32"/>
    <n v="89"/>
    <n v="488"/>
    <n v="116547.58"/>
    <n v="5.4831460674157304"/>
    <n v="1309.5233707865168"/>
    <n v="17.303370786516854"/>
    <n v="84.814100006179785"/>
    <n v="89"/>
    <n v="67.51072921966292"/>
    <n v="2.7645950749063664E-2"/>
    <n v="1.4323250057408174"/>
    <n v="0.61966292134831458"/>
    <n v="0"/>
    <n v="74.414836826966294"/>
    <n v="7.441539404681647"/>
    <n v="3560"/>
    <n v="33"/>
    <n v="1"/>
    <n v="1"/>
    <n v="1"/>
    <n v="0"/>
    <n v="0"/>
    <n v="0"/>
    <n v="548.22"/>
    <s v="Rider Supply / Availability"/>
    <n v="89"/>
    <n v="126.47507431666666"/>
    <n v="922.59749920000002"/>
    <n v="33"/>
    <n v="1"/>
    <n v="1.1235955056179775E-2"/>
    <n v="40"/>
    <n v="0.52697947631944442"/>
    <n v="0.9319166658585859"/>
    <n v="44"/>
    <n v="-11"/>
    <n v="7"/>
    <n v="1"/>
    <s v="Add or rebalance riders in this interval"/>
    <x v="3"/>
    <s v="Hyderabad"/>
    <s v="Large"/>
    <n v="2200"/>
    <n v="3.2"/>
    <d v="1899-12-30T21:00:00"/>
    <d v="1899-12-30T21:30:00"/>
    <x v="21"/>
    <b v="1"/>
  </r>
  <r>
    <s v="DS004_20260714_I44"/>
    <s v="DS004"/>
    <d v="2026-07-14T00:00:00"/>
    <n v="44"/>
    <s v="Evening"/>
    <n v="100"/>
    <n v="8"/>
    <n v="0"/>
    <n v="0"/>
    <n v="8"/>
    <n v="0"/>
    <n v="0"/>
    <s v=""/>
    <s v=""/>
    <s v="P_DS004_021|P_DS004_024|P_DS004_027|P_DS004_033|P_DS004_003|P_DS004_006|P_DS004_012|P_DS004_015"/>
    <n v="12.5"/>
    <n v="0"/>
    <n v="850"/>
    <n v="0"/>
    <n v="32"/>
    <n v="100"/>
    <n v="512"/>
    <n v="113728.46"/>
    <n v="5.12"/>
    <n v="1137.2846"/>
    <n v="18"/>
    <n v="91.943550771333335"/>
    <n v="100"/>
    <n v="73.943550771333335"/>
    <n v="4.4041973333333317E-3"/>
    <n v="1.3369212916666628"/>
    <n v="0.66616666666666657"/>
    <n v="0"/>
    <n v="81.568991163833331"/>
    <n v="7.4549007761666664"/>
    <n v="4000"/>
    <n v="33"/>
    <n v="2"/>
    <n v="2"/>
    <n v="2"/>
    <n v="0"/>
    <n v="0"/>
    <n v="0"/>
    <n v="583.32000000000005"/>
    <s v="Rider Supply / Availability"/>
    <n v="100"/>
    <n v="133.15630161666667"/>
    <n v="919.6781709833333"/>
    <n v="33"/>
    <n v="1"/>
    <n v="0.02"/>
    <n v="40"/>
    <n v="0.5548179234027778"/>
    <n v="0.92896784947811439"/>
    <n v="44"/>
    <n v="-11"/>
    <n v="7"/>
    <n v="1"/>
    <s v="Add or rebalance riders in this interval"/>
    <x v="3"/>
    <s v="Hyderabad"/>
    <s v="Large"/>
    <n v="2200"/>
    <n v="3.2"/>
    <d v="1899-12-30T21:30:00"/>
    <d v="1899-12-30T22:00:00"/>
    <x v="21"/>
    <b v="1"/>
  </r>
  <r>
    <s v="DS004_20260714_I45"/>
    <s v="DS004"/>
    <d v="2026-07-14T00:00:00"/>
    <n v="45"/>
    <s v="Evening"/>
    <n v="59"/>
    <n v="8"/>
    <n v="0"/>
    <n v="0"/>
    <n v="8"/>
    <n v="0"/>
    <n v="0"/>
    <s v=""/>
    <s v=""/>
    <s v="P_DS004_024|P_DS004_027|P_DS004_033|P_DS004_003|P_DS004_006|P_DS004_012|P_DS004_015|P_DS004_021"/>
    <n v="7.375"/>
    <n v="0"/>
    <n v="850"/>
    <n v="0"/>
    <n v="32"/>
    <n v="59"/>
    <n v="311"/>
    <n v="68355.88"/>
    <n v="5.2711864406779663"/>
    <n v="1158.5742372881357"/>
    <n v="13.64406779661017"/>
    <n v="91.714681666101697"/>
    <n v="59"/>
    <n v="78.070613869491524"/>
    <n v="0"/>
    <n v="1.4102658678783886"/>
    <n v="0.6788135593220338"/>
    <n v="0"/>
    <n v="81.667629845197737"/>
    <n v="7.1404582624293784"/>
    <n v="2065"/>
    <n v="33"/>
    <n v="2"/>
    <n v="2"/>
    <n v="1"/>
    <n v="1"/>
    <n v="0"/>
    <n v="0"/>
    <n v="419.9"/>
    <s v="Rider Supply / Availability"/>
    <n v="59"/>
    <n v="86.635439633333334"/>
    <n v="924.49302361666662"/>
    <n v="33"/>
    <n v="1"/>
    <n v="3.3898305084745763E-2"/>
    <n v="35"/>
    <n v="0.3609809984722222"/>
    <n v="0.93383133698653198"/>
    <n v="45"/>
    <n v="-12"/>
    <n v="5"/>
    <n v="3"/>
    <s v="Add or rebalance riders in this interval"/>
    <x v="3"/>
    <s v="Hyderabad"/>
    <s v="Large"/>
    <n v="2200"/>
    <n v="3.2"/>
    <d v="1899-12-30T22:00:00"/>
    <d v="1899-12-30T22:30:00"/>
    <x v="22"/>
    <b v="0"/>
  </r>
  <r>
    <s v="DS004_20260714_I46"/>
    <s v="DS004"/>
    <d v="2026-07-14T00:00:00"/>
    <n v="46"/>
    <s v="Evening"/>
    <n v="51"/>
    <n v="8"/>
    <n v="0"/>
    <n v="0"/>
    <n v="8"/>
    <n v="0"/>
    <n v="0"/>
    <s v=""/>
    <s v=""/>
    <s v="P_DS004_027|P_DS004_033|P_DS004_003|P_DS004_006|P_DS004_012|P_DS004_015|P_DS004_021|P_DS004_024"/>
    <n v="6.375"/>
    <n v="0"/>
    <n v="850"/>
    <n v="0"/>
    <n v="32"/>
    <n v="51"/>
    <n v="246"/>
    <n v="52908.06"/>
    <n v="4.8235294117647056"/>
    <n v="1037.4129411764704"/>
    <n v="13.901960784313726"/>
    <n v="80.108275679738568"/>
    <n v="51"/>
    <n v="66.206314895424839"/>
    <n v="0"/>
    <n v="1.2578154247404876"/>
    <n v="0.64411764705882357"/>
    <n v="0"/>
    <n v="69.058999825163397"/>
    <n v="8.2754473500000003"/>
    <n v="1785"/>
    <n v="33"/>
    <n v="0"/>
    <n v="0"/>
    <n v="0"/>
    <n v="0"/>
    <n v="0"/>
    <n v="0"/>
    <n v="0"/>
    <s v="Rider Supply / Availability"/>
    <n v="51"/>
    <n v="63.821908083333334"/>
    <n v="913.64087186666666"/>
    <n v="33"/>
    <n v="1"/>
    <n v="0"/>
    <n v="35"/>
    <n v="0.26592461701388886"/>
    <n v="0.92286956754208749"/>
    <n v="44"/>
    <n v="-11"/>
    <n v="4"/>
    <n v="4"/>
    <s v="Add or rebalance riders in this interval"/>
    <x v="3"/>
    <s v="Hyderabad"/>
    <s v="Large"/>
    <n v="2200"/>
    <n v="3.2"/>
    <d v="1899-12-30T22:30:00"/>
    <d v="1899-12-30T23:00:00"/>
    <x v="22"/>
    <b v="0"/>
  </r>
  <r>
    <s v="DS004_20260714_I47"/>
    <s v="DS004"/>
    <d v="2026-07-14T00:00:00"/>
    <n v="47"/>
    <s v="Late Night"/>
    <n v="41"/>
    <n v="8"/>
    <n v="0"/>
    <n v="2"/>
    <n v="6"/>
    <n v="0"/>
    <n v="1"/>
    <s v=""/>
    <s v="P_DS004_033|P_DS004_003"/>
    <s v="P_DS004_006|P_DS004_012|P_DS004_015|P_DS004_021|P_DS004_024|P_DS004_027"/>
    <n v="6.833333333333333"/>
    <n v="0"/>
    <n v="850"/>
    <n v="1"/>
    <n v="31"/>
    <n v="41"/>
    <n v="198"/>
    <n v="48124.85"/>
    <n v="4.8292682926829267"/>
    <n v="1173.7768292682927"/>
    <n v="12.780487804878049"/>
    <n v="58.568454734959353"/>
    <n v="41"/>
    <n v="45.787966930081296"/>
    <n v="0"/>
    <n v="1.286056390640091"/>
    <n v="0.6"/>
    <n v="0"/>
    <n v="48.07881704390244"/>
    <n v="7.6535812930894309"/>
    <n v="1435"/>
    <n v="33"/>
    <n v="2"/>
    <n v="2"/>
    <n v="2"/>
    <n v="0"/>
    <n v="0"/>
    <n v="0"/>
    <n v="423.16999999999996"/>
    <s v="Rider Supply / Availability"/>
    <n v="41"/>
    <n v="52.441285183333335"/>
    <n v="926.08625628333334"/>
    <n v="33"/>
    <n v="1"/>
    <n v="4.878048780487805E-2"/>
    <n v="35"/>
    <n v="0.29134047324074075"/>
    <n v="0.93544066291245787"/>
    <n v="45"/>
    <n v="-12"/>
    <n v="3"/>
    <n v="3"/>
    <s v="Add or rebalance riders in this interval"/>
    <x v="3"/>
    <s v="Hyderabad"/>
    <s v="Large"/>
    <n v="2200"/>
    <n v="3.2"/>
    <d v="1899-12-30T23:00:00"/>
    <d v="1899-12-30T23:30:00"/>
    <x v="23"/>
    <b v="0"/>
  </r>
  <r>
    <s v="DS004_20260714_I48"/>
    <s v="DS004"/>
    <d v="2026-07-14T00:00:00"/>
    <n v="48"/>
    <s v="Late Night"/>
    <n v="27"/>
    <n v="8"/>
    <n v="0"/>
    <n v="2"/>
    <n v="6"/>
    <n v="0"/>
    <n v="1"/>
    <s v=""/>
    <s v="P_DS004_003|P_DS004_006"/>
    <s v="P_DS004_012|P_DS004_015|P_DS004_021|P_DS004_024|P_DS004_027|P_DS004_033"/>
    <n v="4.5"/>
    <n v="0"/>
    <n v="850"/>
    <n v="1"/>
    <n v="30"/>
    <n v="27"/>
    <n v="132"/>
    <n v="28427.51"/>
    <n v="4.8888888888888893"/>
    <n v="1052.8707407407408"/>
    <n v="12.185185185185185"/>
    <n v="33.96868159320988"/>
    <n v="27"/>
    <n v="21.783496408024693"/>
    <n v="0"/>
    <n v="1.2753382796300061"/>
    <n v="0.56049382716049378"/>
    <n v="0"/>
    <n v="23.63405694814815"/>
    <n v="7.5092863555555551"/>
    <n v="945"/>
    <n v="33"/>
    <n v="3"/>
    <n v="3"/>
    <n v="1"/>
    <n v="0"/>
    <n v="2"/>
    <n v="0"/>
    <n v="1100.54"/>
    <s v="Rider Supply / Availability"/>
    <n v="27"/>
    <n v="34.782873449999997"/>
    <n v="914.64330140000004"/>
    <n v="33"/>
    <n v="1"/>
    <n v="0.1111111111111111"/>
    <n v="35"/>
    <n v="0.19323818583333333"/>
    <n v="0.92388212262626268"/>
    <n v="44"/>
    <n v="-11"/>
    <n v="2"/>
    <n v="4"/>
    <s v="Add or rebalance riders in this interval"/>
    <x v="3"/>
    <s v="Hyderabad"/>
    <s v="Large"/>
    <n v="2200"/>
    <n v="3.2"/>
    <d v="1899-12-30T23:30:00"/>
    <d v="1899-12-30T00:00:00"/>
    <x v="23"/>
    <b v="0"/>
  </r>
  <r>
    <s v="DS005_20260701_I01"/>
    <s v="DS005"/>
    <d v="2026-07-01T00:00:00"/>
    <n v="1"/>
    <s v="Night"/>
    <n v="7"/>
    <n v="9"/>
    <n v="8"/>
    <n v="0"/>
    <n v="1"/>
    <n v="600"/>
    <n v="0"/>
    <s v="P_DS005_004|P_DS005_007|P_DS005_013|P_DS005_016|P_DS005_019|P_DS005_022|P_DS005_025|P_DS005_028"/>
    <s v=""/>
    <s v="P_DS005_001"/>
    <n v="7"/>
    <n v="600"/>
    <n v="9400"/>
    <n v="0"/>
    <n v="50"/>
    <n v="7"/>
    <n v="32"/>
    <n v="7142.01"/>
    <n v="4.5714285714285712"/>
    <n v="1020.2871428571428"/>
    <n v="11.285714285714286"/>
    <n v="9.4318760666666659"/>
    <n v="0"/>
    <n v="0"/>
    <n v="0.17877996666666668"/>
    <n v="1.3470972676906361"/>
    <n v="0.6428571428571429"/>
    <n v="2.1687343690476193"/>
    <n v="0"/>
    <n v="6.1798083500000001"/>
    <n v="245"/>
    <n v="30"/>
    <n v="0"/>
    <n v="0"/>
    <n v="0"/>
    <n v="0"/>
    <n v="0"/>
    <n v="0"/>
    <n v="0"/>
    <s v="No SLA Breach"/>
    <n v="0"/>
    <n v="9.4296808166666661"/>
    <n v="64.358658433333332"/>
    <n v="6"/>
    <n v="0"/>
    <n v="0"/>
    <n v="35"/>
    <n v="0.31432269388888889"/>
    <n v="7.1509620481481476E-2"/>
    <n v="4"/>
    <n v="26"/>
    <n v="1"/>
    <n v="0"/>
    <s v="Monitor - no immediate intervention"/>
    <x v="4"/>
    <s v="Hyderabad"/>
    <s v="Medium"/>
    <n v="1700"/>
    <n v="2.4"/>
    <d v="1899-12-30T00:00:00"/>
    <d v="1899-12-30T00:30:00"/>
    <x v="0"/>
    <b v="0"/>
  </r>
  <r>
    <s v="DS005_20260701_I02"/>
    <s v="DS005"/>
    <d v="2026-07-01T00:00:00"/>
    <n v="2"/>
    <s v="Night"/>
    <n v="5"/>
    <n v="9"/>
    <n v="8"/>
    <n v="0"/>
    <n v="1"/>
    <n v="600"/>
    <n v="0"/>
    <s v="P_DS005_007|P_DS005_013|P_DS005_016|P_DS005_019|P_DS005_022|P_DS005_025|P_DS005_028|P_DS005_001"/>
    <s v=""/>
    <s v="P_DS005_004"/>
    <n v="5"/>
    <n v="600"/>
    <n v="8800"/>
    <n v="0"/>
    <n v="50"/>
    <n v="5"/>
    <n v="26"/>
    <n v="4744.34"/>
    <n v="5.2"/>
    <n v="948.86800000000005"/>
    <n v="11.6"/>
    <n v="9.4052277266666664"/>
    <n v="0"/>
    <n v="0"/>
    <n v="9.1414503333333341E-2"/>
    <n v="1.3208772945465788"/>
    <n v="0.54666666666666663"/>
    <n v="1.9589584566666667"/>
    <n v="0"/>
    <n v="6.2996025933333337"/>
    <n v="175"/>
    <n v="31"/>
    <n v="0"/>
    <n v="0"/>
    <n v="0"/>
    <n v="0"/>
    <n v="0"/>
    <n v="0"/>
    <n v="0"/>
    <s v="No SLA Breach"/>
    <n v="0"/>
    <n v="6.6043864166666664"/>
    <n v="46.367565749999997"/>
    <n v="3"/>
    <n v="0"/>
    <n v="0"/>
    <n v="35"/>
    <n v="0.22014621388888889"/>
    <n v="4.985759758064516E-2"/>
    <n v="3"/>
    <n v="28"/>
    <n v="1"/>
    <n v="0"/>
    <s v="Monitor - no immediate intervention"/>
    <x v="4"/>
    <s v="Hyderabad"/>
    <s v="Medium"/>
    <n v="1700"/>
    <n v="2.4"/>
    <d v="1899-12-30T00:30:00"/>
    <d v="1899-12-30T01:00:00"/>
    <x v="0"/>
    <b v="0"/>
  </r>
  <r>
    <s v="DS005_20260701_I03"/>
    <s v="DS005"/>
    <d v="2026-07-01T00:00:00"/>
    <n v="3"/>
    <s v="Night"/>
    <n v="6"/>
    <n v="9"/>
    <n v="8"/>
    <n v="0"/>
    <n v="1"/>
    <n v="600"/>
    <n v="0"/>
    <s v="P_DS005_013|P_DS005_016|P_DS005_019|P_DS005_022|P_DS005_025|P_DS005_028|P_DS005_001|P_DS005_004"/>
    <s v=""/>
    <s v="P_DS005_007"/>
    <n v="6"/>
    <n v="600"/>
    <n v="8200"/>
    <n v="0"/>
    <n v="50"/>
    <n v="6"/>
    <n v="34"/>
    <n v="8130.2"/>
    <n v="5.666666666666667"/>
    <n v="1355.0333333333333"/>
    <n v="11.833333333333334"/>
    <n v="9.4130022611111102"/>
    <n v="0"/>
    <n v="0"/>
    <n v="0.40533416388888893"/>
    <n v="1.4372426200811674"/>
    <n v="0.64444444444444449"/>
    <n v="2.4870212222222219"/>
    <n v="0"/>
    <n v="6.0176476944444444"/>
    <n v="210"/>
    <n v="31"/>
    <n v="0"/>
    <n v="0"/>
    <n v="0"/>
    <n v="0"/>
    <n v="0"/>
    <n v="0"/>
    <n v="0"/>
    <s v="No SLA Breach"/>
    <n v="0"/>
    <n v="8.6234556500000004"/>
    <n v="59.911333300000003"/>
    <n v="5"/>
    <n v="0"/>
    <n v="0"/>
    <n v="35"/>
    <n v="0.28744852166666668"/>
    <n v="6.4420788494623654E-2"/>
    <n v="3"/>
    <n v="28"/>
    <n v="1"/>
    <n v="0"/>
    <s v="Monitor - no immediate intervention"/>
    <x v="4"/>
    <s v="Hyderabad"/>
    <s v="Medium"/>
    <n v="1700"/>
    <n v="2.4"/>
    <d v="1899-12-30T01:00:00"/>
    <d v="1899-12-30T01:30:00"/>
    <x v="1"/>
    <b v="0"/>
  </r>
  <r>
    <s v="DS005_20260701_I04"/>
    <s v="DS005"/>
    <d v="2026-07-01T00:00:00"/>
    <n v="4"/>
    <s v="Night"/>
    <n v="4"/>
    <n v="9"/>
    <n v="8"/>
    <n v="0"/>
    <n v="1"/>
    <n v="600"/>
    <n v="0"/>
    <s v="P_DS005_016|P_DS005_019|P_DS005_022|P_DS005_025|P_DS005_028|P_DS005_001|P_DS005_004|P_DS005_007"/>
    <s v=""/>
    <s v="P_DS005_013"/>
    <n v="4"/>
    <n v="600"/>
    <n v="7600"/>
    <n v="0"/>
    <n v="50"/>
    <n v="4"/>
    <n v="20"/>
    <n v="3914.21"/>
    <n v="5"/>
    <n v="978.55250000000001"/>
    <n v="11.25"/>
    <n v="8.6688472958333325"/>
    <n v="0"/>
    <n v="0"/>
    <n v="8.5194558333333323E-2"/>
    <n v="1.1920066914633818"/>
    <n v="0.47916666666666669"/>
    <n v="1.7563679083333332"/>
    <n v="0"/>
    <n v="5.7874793750000002"/>
    <n v="140"/>
    <n v="31"/>
    <n v="1"/>
    <n v="1"/>
    <n v="1"/>
    <n v="0"/>
    <n v="0"/>
    <n v="0"/>
    <n v="488.27"/>
    <s v="No SLA Breach"/>
    <n v="0"/>
    <n v="4.7680267333333335"/>
    <n v="25.231587533333332"/>
    <n v="3"/>
    <n v="0"/>
    <n v="0.25"/>
    <n v="35"/>
    <n v="0.15893422444444444"/>
    <n v="2.7130739283154119E-2"/>
    <n v="2"/>
    <n v="29"/>
    <n v="1"/>
    <n v="0"/>
    <s v="Investigate inventory and order-quality process"/>
    <x v="4"/>
    <s v="Hyderabad"/>
    <s v="Medium"/>
    <n v="1700"/>
    <n v="2.4"/>
    <d v="1899-12-30T01:30:00"/>
    <d v="1899-12-30T02:00:00"/>
    <x v="1"/>
    <b v="0"/>
  </r>
  <r>
    <s v="DS005_20260701_I05"/>
    <s v="DS005"/>
    <d v="2026-07-01T00:00:00"/>
    <n v="5"/>
    <s v="Night"/>
    <n v="5"/>
    <n v="9"/>
    <n v="8"/>
    <n v="0"/>
    <n v="1"/>
    <n v="600"/>
    <n v="0"/>
    <s v="P_DS005_019|P_DS005_022|P_DS005_025|P_DS005_028|P_DS005_001|P_DS005_004|P_DS005_007|P_DS005_013"/>
    <s v=""/>
    <s v="P_DS005_016"/>
    <n v="5"/>
    <n v="600"/>
    <n v="7000"/>
    <n v="0"/>
    <n v="50"/>
    <n v="5"/>
    <n v="22"/>
    <n v="5017.24"/>
    <n v="4.4000000000000004"/>
    <n v="1003.448"/>
    <n v="11.8"/>
    <n v="10.03385924"/>
    <n v="0"/>
    <n v="0"/>
    <n v="0.43690179000000001"/>
    <n v="1.0803816331562701"/>
    <n v="0.68666666666666665"/>
    <n v="2.2039500866666666"/>
    <n v="0"/>
    <n v="6.7732424866666658"/>
    <n v="175"/>
    <n v="31"/>
    <n v="1"/>
    <n v="1"/>
    <n v="1"/>
    <n v="0"/>
    <n v="0"/>
    <n v="0"/>
    <n v="437.58"/>
    <s v="No SLA Breach"/>
    <n v="0"/>
    <n v="5.4019081166666663"/>
    <n v="58.069323300000001"/>
    <n v="5"/>
    <n v="0"/>
    <n v="0.2"/>
    <n v="35"/>
    <n v="0.18006360388888887"/>
    <n v="6.2440132580645159E-2"/>
    <n v="3"/>
    <n v="28"/>
    <n v="1"/>
    <n v="0"/>
    <s v="Investigate inventory and order-quality process"/>
    <x v="4"/>
    <s v="Hyderabad"/>
    <s v="Medium"/>
    <n v="1700"/>
    <n v="2.4"/>
    <d v="1899-12-30T02:00:00"/>
    <d v="1899-12-30T02:30:00"/>
    <x v="2"/>
    <b v="0"/>
  </r>
  <r>
    <s v="DS005_20260701_I06"/>
    <s v="DS005"/>
    <d v="2026-07-01T00:00:00"/>
    <n v="6"/>
    <s v="Night"/>
    <n v="8"/>
    <n v="9"/>
    <n v="8"/>
    <n v="0"/>
    <n v="1"/>
    <n v="600"/>
    <n v="0"/>
    <s v="P_DS005_022|P_DS005_025|P_DS005_028|P_DS005_001|P_DS005_004|P_DS005_007|P_DS005_013|P_DS005_016"/>
    <s v=""/>
    <s v="P_DS005_019"/>
    <n v="8"/>
    <n v="600"/>
    <n v="6400"/>
    <n v="0"/>
    <n v="50"/>
    <n v="8"/>
    <n v="43"/>
    <n v="9495.31"/>
    <n v="5.375"/>
    <n v="1186.9137499999999"/>
    <n v="12"/>
    <n v="10.32728023125"/>
    <n v="0"/>
    <n v="0"/>
    <n v="0.4155095770833333"/>
    <n v="1.3835524224378433"/>
    <n v="0.89375000000000004"/>
    <n v="2.6928119958333334"/>
    <n v="0"/>
    <n v="6.9344682312499994"/>
    <n v="280"/>
    <n v="31"/>
    <n v="0"/>
    <n v="0"/>
    <n v="0"/>
    <n v="0"/>
    <n v="0"/>
    <n v="0"/>
    <n v="0"/>
    <s v="No SLA Breach"/>
    <n v="0"/>
    <n v="11.068419333333333"/>
    <n v="79.797946366666665"/>
    <n v="7"/>
    <n v="0"/>
    <n v="0"/>
    <n v="35"/>
    <n v="0.36894731111111112"/>
    <n v="8.5804243405017924E-2"/>
    <n v="4"/>
    <n v="27"/>
    <n v="1"/>
    <n v="0"/>
    <s v="Monitor - no immediate intervention"/>
    <x v="4"/>
    <s v="Hyderabad"/>
    <s v="Medium"/>
    <n v="1700"/>
    <n v="2.4"/>
    <d v="1899-12-30T02:30:00"/>
    <d v="1899-12-30T03:00:00"/>
    <x v="2"/>
    <b v="0"/>
  </r>
  <r>
    <s v="DS005_20260701_I07"/>
    <s v="DS005"/>
    <d v="2026-07-01T00:00:00"/>
    <n v="7"/>
    <s v="Night"/>
    <n v="9"/>
    <n v="9"/>
    <n v="8"/>
    <n v="0"/>
    <n v="1"/>
    <n v="600"/>
    <n v="0"/>
    <s v="P_DS005_025|P_DS005_028|P_DS005_001|P_DS005_004|P_DS005_007|P_DS005_013|P_DS005_016|P_DS005_019"/>
    <s v=""/>
    <s v="P_DS005_022"/>
    <n v="9"/>
    <n v="600"/>
    <n v="5800"/>
    <n v="0"/>
    <n v="50"/>
    <n v="9"/>
    <n v="40"/>
    <n v="7939.13"/>
    <n v="4.4444444444444446"/>
    <n v="882.12555555555559"/>
    <n v="12"/>
    <n v="10.155641546296298"/>
    <n v="1"/>
    <n v="5.2240796296296244E-2"/>
    <n v="0.33800147222222221"/>
    <n v="1.1325378011222562"/>
    <n v="0.8666666666666667"/>
    <n v="2.3372059333333333"/>
    <n v="0"/>
    <n v="6.8147319"/>
    <n v="315"/>
    <n v="31"/>
    <n v="0"/>
    <n v="0"/>
    <n v="0"/>
    <n v="0"/>
    <n v="0"/>
    <n v="0"/>
    <n v="0"/>
    <s v="Store Not Ready for Rider"/>
    <n v="1"/>
    <n v="10.19284015"/>
    <n v="87.563143116666666"/>
    <n v="6"/>
    <n v="0.1111111111111111"/>
    <n v="0"/>
    <n v="35"/>
    <n v="0.33976133833333333"/>
    <n v="9.4153917329749107E-2"/>
    <n v="5"/>
    <n v="26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01_I08"/>
    <s v="DS005"/>
    <d v="2026-07-01T00:00:00"/>
    <n v="8"/>
    <s v="Night"/>
    <n v="7"/>
    <n v="9"/>
    <n v="8"/>
    <n v="0"/>
    <n v="1"/>
    <n v="600"/>
    <n v="0"/>
    <s v="P_DS005_028|P_DS005_001|P_DS005_004|P_DS005_007|P_DS005_013|P_DS005_016|P_DS005_019|P_DS005_022"/>
    <s v=""/>
    <s v="P_DS005_025"/>
    <n v="7"/>
    <n v="600"/>
    <n v="5200"/>
    <n v="0"/>
    <n v="50"/>
    <n v="7"/>
    <n v="37"/>
    <n v="7823.18"/>
    <n v="5.2857142857142856"/>
    <n v="1117.5971428571429"/>
    <n v="12"/>
    <n v="10.350549207142857"/>
    <n v="2"/>
    <n v="0.24777088095238067"/>
    <n v="0.63621791904761893"/>
    <n v="1.4006336650425248"/>
    <n v="0.64047619047619031"/>
    <n v="2.6773277690476189"/>
    <n v="0"/>
    <n v="6.889888097619048"/>
    <n v="245"/>
    <n v="31"/>
    <n v="0"/>
    <n v="0"/>
    <n v="0"/>
    <n v="0"/>
    <n v="0"/>
    <n v="0"/>
    <n v="0"/>
    <s v="Store Not Ready for Rider"/>
    <n v="2"/>
    <n v="9.804435616666666"/>
    <n v="74.846971883333325"/>
    <n v="5"/>
    <n v="0.2857142857142857"/>
    <n v="0"/>
    <n v="35"/>
    <n v="0.32681452055555554"/>
    <n v="8.0480614928315403E-2"/>
    <n v="4"/>
    <n v="27"/>
    <n v="1"/>
    <n v="0"/>
    <s v="Protect or increase picker capacity"/>
    <x v="4"/>
    <s v="Hyderabad"/>
    <s v="Medium"/>
    <n v="1700"/>
    <n v="2.4"/>
    <d v="1899-12-30T03:30:00"/>
    <d v="1899-12-30T04:00:00"/>
    <x v="3"/>
    <b v="0"/>
  </r>
  <r>
    <s v="DS005_20260701_I09"/>
    <s v="DS005"/>
    <d v="2026-07-01T00:00:00"/>
    <n v="9"/>
    <s v="Night"/>
    <n v="9"/>
    <n v="9"/>
    <n v="8"/>
    <n v="0"/>
    <n v="1"/>
    <n v="600"/>
    <n v="0"/>
    <s v="P_DS005_001|P_DS005_004|P_DS005_007|P_DS005_013|P_DS005_016|P_DS005_019|P_DS005_022|P_DS005_025"/>
    <s v=""/>
    <s v="P_DS005_028"/>
    <n v="9"/>
    <n v="600"/>
    <n v="4600"/>
    <n v="0"/>
    <n v="50"/>
    <n v="9"/>
    <n v="51"/>
    <n v="9415.49"/>
    <n v="5.666666666666667"/>
    <n v="1046.1655555555556"/>
    <n v="11.444444444444445"/>
    <n v="10.408698298148147"/>
    <n v="2"/>
    <n v="0.29365096666666685"/>
    <n v="0.55878349074074074"/>
    <n v="1.4551206663622627"/>
    <n v="0.77037037037037037"/>
    <n v="2.7842745203703703"/>
    <n v="0"/>
    <n v="6.6207200611111112"/>
    <n v="315"/>
    <n v="31"/>
    <n v="0"/>
    <n v="0"/>
    <n v="0"/>
    <n v="0"/>
    <n v="0"/>
    <n v="0"/>
    <n v="0"/>
    <s v="Store Not Ready for Rider"/>
    <n v="2"/>
    <n v="13.0960859"/>
    <n v="76.385686100000001"/>
    <n v="6"/>
    <n v="0.22222222222222221"/>
    <n v="0"/>
    <n v="35"/>
    <n v="0.43653619666666665"/>
    <n v="8.2135146344086016E-2"/>
    <n v="4"/>
    <n v="27"/>
    <n v="1"/>
    <n v="0"/>
    <s v="Protect or increase picker capacity"/>
    <x v="4"/>
    <s v="Hyderabad"/>
    <s v="Medium"/>
    <n v="1700"/>
    <n v="2.4"/>
    <d v="1899-12-30T04:00:00"/>
    <d v="1899-12-30T04:30:00"/>
    <x v="4"/>
    <b v="0"/>
  </r>
  <r>
    <s v="DS005_20260701_I10"/>
    <s v="DS005"/>
    <d v="2026-07-01T00:00:00"/>
    <n v="10"/>
    <s v="Night"/>
    <n v="9"/>
    <n v="9"/>
    <n v="8"/>
    <n v="0"/>
    <n v="1"/>
    <n v="600"/>
    <n v="0"/>
    <s v="P_DS005_004|P_DS005_007|P_DS005_013|P_DS005_016|P_DS005_019|P_DS005_022|P_DS005_025|P_DS005_028"/>
    <s v=""/>
    <s v="P_DS005_001"/>
    <n v="9"/>
    <n v="600"/>
    <n v="4000"/>
    <n v="0"/>
    <n v="50"/>
    <n v="9"/>
    <n v="34"/>
    <n v="7115.63"/>
    <n v="3.7777777777777777"/>
    <n v="790.62555555555559"/>
    <n v="11.333333333333334"/>
    <n v="9.2364516388888873"/>
    <n v="2"/>
    <n v="0.12455041111111122"/>
    <n v="0.43724475185185185"/>
    <n v="1.0615152972384061"/>
    <n v="0.60185185185185186"/>
    <n v="2.1006118944444445"/>
    <n v="0"/>
    <n v="6.1876915907407408"/>
    <n v="315"/>
    <n v="31"/>
    <n v="0"/>
    <n v="0"/>
    <n v="0"/>
    <n v="0"/>
    <n v="0"/>
    <n v="0"/>
    <n v="0"/>
    <s v="Store Not Ready for Rider"/>
    <n v="2"/>
    <n v="9.5536376000000001"/>
    <n v="95.75400788333333"/>
    <n v="6"/>
    <n v="0.22222222222222221"/>
    <n v="0"/>
    <n v="35"/>
    <n v="0.31845458666666665"/>
    <n v="0.10296129879928315"/>
    <n v="5"/>
    <n v="26"/>
    <n v="1"/>
    <n v="0"/>
    <s v="Protect or increase picker capacity"/>
    <x v="4"/>
    <s v="Hyderabad"/>
    <s v="Medium"/>
    <n v="1700"/>
    <n v="2.4"/>
    <d v="1899-12-30T04:30:00"/>
    <d v="1899-12-30T05:00:00"/>
    <x v="4"/>
    <b v="0"/>
  </r>
  <r>
    <s v="DS005_20260701_I11"/>
    <s v="DS005"/>
    <d v="2026-07-01T00:00:00"/>
    <n v="11"/>
    <s v="Night"/>
    <n v="7"/>
    <n v="9"/>
    <n v="8"/>
    <n v="0"/>
    <n v="1"/>
    <n v="600"/>
    <n v="0"/>
    <s v="P_DS005_007|P_DS005_013|P_DS005_016|P_DS005_019|P_DS005_022|P_DS005_025|P_DS005_028|P_DS005_001"/>
    <s v=""/>
    <s v="P_DS005_004"/>
    <n v="7"/>
    <n v="600"/>
    <n v="3400"/>
    <n v="0"/>
    <n v="50"/>
    <n v="7"/>
    <n v="34"/>
    <n v="7676.35"/>
    <n v="4.8571428571428568"/>
    <n v="1096.6214285714286"/>
    <n v="11.857142857142858"/>
    <n v="8.8404434452380958"/>
    <n v="0"/>
    <n v="0"/>
    <n v="0"/>
    <n v="1.2798237309735561"/>
    <n v="0.56904761904761902"/>
    <n v="1.8488713452380952"/>
    <n v="0"/>
    <n v="6.2653816190476181"/>
    <n v="245"/>
    <n v="31"/>
    <n v="1"/>
    <n v="1"/>
    <n v="1"/>
    <n v="0"/>
    <n v="0"/>
    <n v="0"/>
    <n v="511.98"/>
    <s v="No SLA Breach"/>
    <n v="0"/>
    <n v="8.9587660833333338"/>
    <n v="71.148325799999995"/>
    <n v="6"/>
    <n v="0"/>
    <n v="0.14285714285714285"/>
    <n v="35"/>
    <n v="0.29862553611111115"/>
    <n v="7.6503576129032247E-2"/>
    <n v="4"/>
    <n v="27"/>
    <n v="1"/>
    <n v="0"/>
    <s v="Investigate inventory and order-quality process"/>
    <x v="4"/>
    <s v="Hyderabad"/>
    <s v="Medium"/>
    <n v="1700"/>
    <n v="2.4"/>
    <d v="1899-12-30T05:00:00"/>
    <d v="1899-12-30T05:30:00"/>
    <x v="5"/>
    <b v="0"/>
  </r>
  <r>
    <s v="DS005_20260701_I12"/>
    <s v="DS005"/>
    <d v="2026-07-01T00:00:00"/>
    <n v="12"/>
    <s v="Night"/>
    <n v="6"/>
    <n v="9"/>
    <n v="8"/>
    <n v="0"/>
    <n v="1"/>
    <n v="600"/>
    <n v="0"/>
    <s v="P_DS005_013|P_DS005_016|P_DS005_019|P_DS005_022|P_DS005_025|P_DS005_028|P_DS005_001|P_DS005_004"/>
    <s v=""/>
    <s v="P_DS005_007"/>
    <n v="6"/>
    <n v="600"/>
    <n v="2800"/>
    <n v="0"/>
    <n v="50"/>
    <n v="6"/>
    <n v="27"/>
    <n v="4652.32"/>
    <n v="4.5"/>
    <n v="775.38666666666666"/>
    <n v="11.333333333333334"/>
    <n v="9.1152676666666661"/>
    <n v="0"/>
    <n v="0"/>
    <n v="0"/>
    <n v="1.2443428269347889"/>
    <n v="0.59444444444444444"/>
    <n v="1.8387872638888887"/>
    <n v="0"/>
    <n v="6.2431470583333342"/>
    <n v="210"/>
    <n v="31"/>
    <n v="0"/>
    <n v="0"/>
    <n v="0"/>
    <n v="0"/>
    <n v="0"/>
    <n v="0"/>
    <n v="0"/>
    <s v="No SLA Breach"/>
    <n v="0"/>
    <n v="7.466056916666667"/>
    <n v="43.89656466666667"/>
    <n v="4"/>
    <n v="0"/>
    <n v="0"/>
    <n v="35"/>
    <n v="0.24886856388888889"/>
    <n v="4.7200607168458787E-2"/>
    <n v="3"/>
    <n v="28"/>
    <n v="1"/>
    <n v="0"/>
    <s v="Monitor - no immediate intervention"/>
    <x v="4"/>
    <s v="Hyderabad"/>
    <s v="Medium"/>
    <n v="1700"/>
    <n v="2.4"/>
    <d v="1899-12-30T05:30:00"/>
    <d v="1899-12-30T06:00:00"/>
    <x v="5"/>
    <b v="0"/>
  </r>
  <r>
    <s v="DS005_20260701_I13"/>
    <s v="DS005"/>
    <d v="2026-07-01T00:00:00"/>
    <n v="13"/>
    <s v="Morning"/>
    <n v="16"/>
    <n v="9"/>
    <n v="3"/>
    <n v="2"/>
    <n v="4"/>
    <n v="225"/>
    <n v="1"/>
    <s v="P_DS005_016|P_DS005_019|P_DS005_022"/>
    <s v="P_DS005_025|P_DS005_028"/>
    <s v="P_DS005_001|P_DS005_004|P_DS005_007|P_DS005_013"/>
    <n v="4"/>
    <n v="225"/>
    <n v="2575"/>
    <n v="1"/>
    <n v="49"/>
    <n v="16"/>
    <n v="83"/>
    <n v="17379.82"/>
    <n v="5.1875"/>
    <n v="1086.23875"/>
    <n v="11.5625"/>
    <n v="9.3749213343749993"/>
    <n v="1"/>
    <n v="6.4230387499999986E-2"/>
    <n v="0"/>
    <n v="1.4328256658312426"/>
    <n v="0.74791666666666667"/>
    <n v="2.1807423249999998"/>
    <n v="0"/>
    <n v="6.2670956708333332"/>
    <n v="560"/>
    <n v="31"/>
    <n v="0"/>
    <n v="0"/>
    <n v="0"/>
    <n v="0"/>
    <n v="0"/>
    <n v="0"/>
    <n v="0"/>
    <s v="Store Not Ready for Rider"/>
    <n v="1"/>
    <n v="22.925210533333335"/>
    <n v="147.46193621666666"/>
    <n v="10"/>
    <n v="6.25E-2"/>
    <n v="0"/>
    <n v="35"/>
    <n v="0.19104342111111111"/>
    <n v="0.15856122173835124"/>
    <n v="8"/>
    <n v="23"/>
    <n v="2"/>
    <n v="2"/>
    <s v="Recover overdue put-away workload"/>
    <x v="4"/>
    <s v="Hyderabad"/>
    <s v="Medium"/>
    <n v="1700"/>
    <n v="2.4"/>
    <d v="1899-12-30T06:00:00"/>
    <d v="1899-12-30T06:30:00"/>
    <x v="6"/>
    <b v="0"/>
  </r>
  <r>
    <s v="DS005_20260701_I14"/>
    <s v="DS005"/>
    <d v="2026-07-01T00:00:00"/>
    <n v="14"/>
    <s v="Morning"/>
    <n v="20"/>
    <n v="9"/>
    <n v="3"/>
    <n v="2"/>
    <n v="4"/>
    <n v="225"/>
    <n v="1"/>
    <s v="P_DS005_019|P_DS005_022|P_DS005_025"/>
    <s v="P_DS005_028|P_DS005_001"/>
    <s v="P_DS005_004|P_DS005_007|P_DS005_013|P_DS005_016"/>
    <n v="5"/>
    <n v="225"/>
    <n v="2350"/>
    <n v="1"/>
    <n v="48"/>
    <n v="20"/>
    <n v="95"/>
    <n v="19402.899999999998"/>
    <n v="4.75"/>
    <n v="970.14499999999987"/>
    <n v="11.55"/>
    <n v="9.0422194791666666"/>
    <n v="0"/>
    <n v="0"/>
    <n v="0"/>
    <n v="1.2416965567618352"/>
    <n v="0.53333333333333333"/>
    <n v="1.7750298816666668"/>
    <n v="0"/>
    <n v="6.3096895883333328"/>
    <n v="700"/>
    <n v="31"/>
    <n v="1"/>
    <n v="1"/>
    <n v="1"/>
    <n v="0"/>
    <n v="0"/>
    <n v="0"/>
    <n v="206.65"/>
    <s v="No SLA Breach"/>
    <n v="0"/>
    <n v="24.833930966666667"/>
    <n v="174.38008429999999"/>
    <n v="12"/>
    <n v="0"/>
    <n v="0.05"/>
    <n v="35"/>
    <n v="0.20694942472222222"/>
    <n v="0.1875054669892473"/>
    <n v="9"/>
    <n v="22"/>
    <n v="2"/>
    <n v="2"/>
    <s v="Recover overdue put-away workload"/>
    <x v="4"/>
    <s v="Hyderabad"/>
    <s v="Medium"/>
    <n v="1700"/>
    <n v="2.4"/>
    <d v="1899-12-30T06:30:00"/>
    <d v="1899-12-30T07:00:00"/>
    <x v="6"/>
    <b v="0"/>
  </r>
  <r>
    <s v="DS005_20260701_I15"/>
    <s v="DS005"/>
    <d v="2026-07-01T00:00:00"/>
    <n v="15"/>
    <s v="Morning"/>
    <n v="24"/>
    <n v="9"/>
    <n v="3"/>
    <n v="2"/>
    <n v="4"/>
    <n v="225"/>
    <n v="1"/>
    <s v="P_DS005_022|P_DS005_025|P_DS005_028"/>
    <s v="P_DS005_001|P_DS005_004"/>
    <s v="P_DS005_007|P_DS005_013|P_DS005_016|P_DS005_019"/>
    <n v="6"/>
    <n v="225"/>
    <n v="2125"/>
    <n v="1"/>
    <n v="47"/>
    <n v="24"/>
    <n v="105"/>
    <n v="23547.98"/>
    <n v="4.375"/>
    <n v="981.16583333333335"/>
    <n v="11.791666666666666"/>
    <n v="9.5208811930555566"/>
    <n v="1"/>
    <n v="3.6734631250000017E-2"/>
    <n v="0"/>
    <n v="1.1826710955012427"/>
    <n v="0.7055555555555556"/>
    <n v="1.8882266437499997"/>
    <n v="0"/>
    <n v="6.7354323208333335"/>
    <n v="840"/>
    <n v="31"/>
    <n v="0"/>
    <n v="0"/>
    <n v="0"/>
    <n v="0"/>
    <n v="0"/>
    <n v="0"/>
    <n v="0"/>
    <s v="Store Not Ready for Rider"/>
    <n v="1"/>
    <n v="26.5802926"/>
    <n v="217.64901746666666"/>
    <n v="12"/>
    <n v="4.1666666666666664E-2"/>
    <n v="0"/>
    <n v="35"/>
    <n v="0.22150243833333333"/>
    <n v="0.23403120157706092"/>
    <n v="11"/>
    <n v="20"/>
    <n v="2"/>
    <n v="2"/>
    <s v="Recover overdue put-away workload"/>
    <x v="4"/>
    <s v="Hyderabad"/>
    <s v="Medium"/>
    <n v="1700"/>
    <n v="2.4"/>
    <d v="1899-12-30T07:00:00"/>
    <d v="1899-12-30T07:30:00"/>
    <x v="7"/>
    <b v="0"/>
  </r>
  <r>
    <s v="DS005_20260701_I16"/>
    <s v="DS005"/>
    <d v="2026-07-01T00:00:00"/>
    <n v="16"/>
    <s v="Morning"/>
    <n v="41"/>
    <n v="9"/>
    <n v="3"/>
    <n v="2"/>
    <n v="4"/>
    <n v="225"/>
    <n v="1"/>
    <s v="P_DS005_025|P_DS005_028|P_DS005_001"/>
    <s v="P_DS005_004|P_DS005_007"/>
    <s v="P_DS005_013|P_DS005_016|P_DS005_019|P_DS005_022"/>
    <n v="10.25"/>
    <n v="225"/>
    <n v="1900"/>
    <n v="1"/>
    <n v="46"/>
    <n v="41"/>
    <n v="189"/>
    <n v="46936.47"/>
    <n v="4.6097560975609753"/>
    <n v="1144.7919512195122"/>
    <n v="12.24390243902439"/>
    <n v="9.2039460308943095"/>
    <n v="0"/>
    <n v="0"/>
    <n v="2.3654586991869914E-2"/>
    <n v="1.1752192768693013"/>
    <n v="0.66747967479674797"/>
    <n v="1.866353531707317"/>
    <n v="0"/>
    <n v="6.3083241987804888"/>
    <n v="1435"/>
    <n v="31"/>
    <n v="5"/>
    <n v="5"/>
    <n v="3"/>
    <n v="1"/>
    <n v="1"/>
    <n v="0"/>
    <n v="1779.52"/>
    <s v="No SLA Breach"/>
    <n v="0"/>
    <n v="49.759445149999998"/>
    <n v="396.90793618333333"/>
    <n v="25"/>
    <n v="0"/>
    <n v="0.12195121951219512"/>
    <n v="35"/>
    <n v="0.41466204291666664"/>
    <n v="0.42678272707885306"/>
    <n v="19"/>
    <n v="12"/>
    <n v="3"/>
    <n v="1"/>
    <s v="Recover overdue put-away workload"/>
    <x v="4"/>
    <s v="Hyderabad"/>
    <s v="Medium"/>
    <n v="1700"/>
    <n v="2.4"/>
    <d v="1899-12-30T07:30:00"/>
    <d v="1899-12-30T08:00:00"/>
    <x v="7"/>
    <b v="0"/>
  </r>
  <r>
    <s v="DS005_20260701_I17"/>
    <s v="DS005"/>
    <d v="2026-07-01T00:00:00"/>
    <n v="17"/>
    <s v="Morning"/>
    <n v="41"/>
    <n v="17"/>
    <n v="3"/>
    <n v="2"/>
    <n v="12"/>
    <n v="225"/>
    <n v="1"/>
    <s v="P_DS005_001|P_DS005_002|P_DS005_004"/>
    <s v="P_DS005_005|P_DS005_007"/>
    <s v="P_DS005_008|P_DS005_011|P_DS005_013|P_DS005_014|P_DS005_016|P_DS005_019|P_DS005_020|P_DS005_022|P_DS005_025|P_DS005_026|P_DS005_028|P_DS005_029"/>
    <n v="3.4166666666666665"/>
    <n v="225"/>
    <n v="1675"/>
    <n v="1"/>
    <n v="45"/>
    <n v="41"/>
    <n v="200"/>
    <n v="44813.03"/>
    <n v="4.8780487804878048"/>
    <n v="1093.0007317073171"/>
    <n v="11.634146341463415"/>
    <n v="9.4769966987804892"/>
    <n v="1"/>
    <n v="3.7612772357723439E-3"/>
    <n v="0"/>
    <n v="1.2880481617982191"/>
    <n v="0.6565040650406504"/>
    <n v="1.944552218699187"/>
    <n v="0"/>
    <n v="6.5548021934959344"/>
    <n v="1435"/>
    <n v="58"/>
    <n v="2"/>
    <n v="2"/>
    <n v="0"/>
    <n v="2"/>
    <n v="0"/>
    <n v="0"/>
    <n v="734.46999999999991"/>
    <s v="Last-Mile Travel"/>
    <n v="1"/>
    <n v="52.601448833333336"/>
    <n v="378.59880435000002"/>
    <n v="27"/>
    <n v="2.4390243902439025E-2"/>
    <n v="4.878048780487805E-2"/>
    <n v="35"/>
    <n v="0.14611513564814815"/>
    <n v="0.21758551974137932"/>
    <n v="19"/>
    <n v="39"/>
    <n v="3"/>
    <n v="9"/>
    <s v="Recover overdue put-away workload"/>
    <x v="4"/>
    <s v="Hyderabad"/>
    <s v="Medium"/>
    <n v="1700"/>
    <n v="2.4"/>
    <d v="1899-12-30T08:00:00"/>
    <d v="1899-12-30T08:30:00"/>
    <x v="8"/>
    <b v="0"/>
  </r>
  <r>
    <s v="DS005_20260701_I18"/>
    <s v="DS005"/>
    <d v="2026-07-01T00:00:00"/>
    <n v="18"/>
    <s v="Morning"/>
    <n v="41"/>
    <n v="17"/>
    <n v="3"/>
    <n v="2"/>
    <n v="12"/>
    <n v="225"/>
    <n v="1"/>
    <s v="P_DS005_002|P_DS005_004|P_DS005_005"/>
    <s v="P_DS005_007|P_DS005_008"/>
    <s v="P_DS005_011|P_DS005_013|P_DS005_014|P_DS005_016|P_DS005_019|P_DS005_020|P_DS005_022|P_DS005_025|P_DS005_026|P_DS005_028|P_DS005_029|P_DS005_001"/>
    <n v="3.4166666666666665"/>
    <n v="225"/>
    <n v="1450"/>
    <n v="1"/>
    <n v="44"/>
    <n v="41"/>
    <n v="216"/>
    <n v="47991.96"/>
    <n v="5.2682926829268295"/>
    <n v="1170.5356097560975"/>
    <n v="11.658536585365853"/>
    <n v="9.233534504471546"/>
    <n v="3"/>
    <n v="6.2918671951219543E-2"/>
    <n v="0"/>
    <n v="1.4138574423909445"/>
    <n v="0.60121951219512193"/>
    <n v="2.0150769459349593"/>
    <n v="0"/>
    <n v="6.3253681182926833"/>
    <n v="1435"/>
    <n v="60"/>
    <n v="2"/>
    <n v="2"/>
    <n v="2"/>
    <n v="0"/>
    <n v="0"/>
    <n v="0"/>
    <n v="348.95000000000005"/>
    <s v="Store Not Ready for Rider"/>
    <n v="2"/>
    <n v="58.352219849999997"/>
    <n v="375.43181490000001"/>
    <n v="24"/>
    <n v="7.3170731707317069E-2"/>
    <n v="4.878048780487805E-2"/>
    <n v="35"/>
    <n v="0.16208949958333332"/>
    <n v="0.20857323050000001"/>
    <n v="18"/>
    <n v="42"/>
    <n v="3"/>
    <n v="9"/>
    <s v="Recover overdue put-away workload"/>
    <x v="4"/>
    <s v="Hyderabad"/>
    <s v="Medium"/>
    <n v="1700"/>
    <n v="2.4"/>
    <d v="1899-12-30T08:30:00"/>
    <d v="1899-12-30T09:00:00"/>
    <x v="8"/>
    <b v="0"/>
  </r>
  <r>
    <s v="DS005_20260701_I19"/>
    <s v="DS005"/>
    <d v="2026-07-01T00:00:00"/>
    <n v="19"/>
    <s v="Morning"/>
    <n v="42"/>
    <n v="8"/>
    <n v="0"/>
    <n v="2"/>
    <n v="6"/>
    <n v="0"/>
    <n v="1"/>
    <s v=""/>
    <s v="P_DS005_011|P_DS005_014"/>
    <s v="P_DS005_020|P_DS005_026|P_DS005_029|P_DS005_002|P_DS005_005|P_DS005_008"/>
    <n v="7"/>
    <n v="0"/>
    <n v="1450"/>
    <n v="1"/>
    <n v="43"/>
    <n v="42"/>
    <n v="223"/>
    <n v="50854.53"/>
    <n v="5.3095238095238093"/>
    <n v="1210.8221428571428"/>
    <n v="12.5"/>
    <n v="9.6206119662698413"/>
    <n v="0"/>
    <n v="0"/>
    <n v="0"/>
    <n v="1.4078371119833915"/>
    <n v="0.62579365079365079"/>
    <n v="2.033630754761905"/>
    <n v="0"/>
    <n v="6.6842034269841273"/>
    <n v="1470"/>
    <n v="29"/>
    <n v="1"/>
    <n v="1"/>
    <n v="1"/>
    <n v="0"/>
    <n v="0"/>
    <n v="0"/>
    <n v="868.56"/>
    <s v="No SLA Breach"/>
    <n v="0"/>
    <n v="55.917588000000002"/>
    <n v="417.55594635"/>
    <n v="30"/>
    <n v="0"/>
    <n v="2.3809523809523808E-2"/>
    <n v="35"/>
    <n v="0.31065326666666671"/>
    <n v="0.47994936362068963"/>
    <n v="20"/>
    <n v="9"/>
    <n v="3"/>
    <n v="3"/>
    <s v="Recover overdue put-away workload"/>
    <x v="4"/>
    <s v="Hyderabad"/>
    <s v="Medium"/>
    <n v="1700"/>
    <n v="2.4"/>
    <d v="1899-12-30T09:00:00"/>
    <d v="1899-12-30T09:30:00"/>
    <x v="9"/>
    <b v="0"/>
  </r>
  <r>
    <s v="DS005_20260701_I20"/>
    <s v="DS005"/>
    <d v="2026-07-01T00:00:00"/>
    <n v="20"/>
    <s v="Morning"/>
    <n v="35"/>
    <n v="8"/>
    <n v="0"/>
    <n v="2"/>
    <n v="6"/>
    <n v="0"/>
    <n v="1"/>
    <s v=""/>
    <s v="P_DS005_014|P_DS005_020"/>
    <s v="P_DS005_026|P_DS005_029|P_DS005_002|P_DS005_005|P_DS005_008|P_DS005_011"/>
    <n v="5.833333333333333"/>
    <n v="0"/>
    <n v="1450"/>
    <n v="1"/>
    <n v="42"/>
    <n v="35"/>
    <n v="170"/>
    <n v="38126.400000000001"/>
    <n v="4.8571428571428568"/>
    <n v="1089.3257142857144"/>
    <n v="11.971428571428572"/>
    <n v="8.9054874090476197"/>
    <n v="0"/>
    <n v="0"/>
    <n v="0"/>
    <n v="1.3338636727644655"/>
    <n v="0.59523809523809523"/>
    <n v="1.9291017590476189"/>
    <n v="0"/>
    <n v="6.098766594761905"/>
    <n v="1225"/>
    <n v="29"/>
    <n v="2"/>
    <n v="2"/>
    <n v="1"/>
    <n v="1"/>
    <n v="0"/>
    <n v="0"/>
    <n v="481.85"/>
    <s v="No SLA Breach"/>
    <n v="0"/>
    <n v="46.155855983333332"/>
    <n v="379.48947401666669"/>
    <n v="19"/>
    <n v="0"/>
    <n v="5.7142857142857141E-2"/>
    <n v="35"/>
    <n v="0.25642142212962959"/>
    <n v="0.43619479772030656"/>
    <n v="19"/>
    <n v="10"/>
    <n v="3"/>
    <n v="3"/>
    <s v="Recover overdue put-away workload"/>
    <x v="4"/>
    <s v="Hyderabad"/>
    <s v="Medium"/>
    <n v="1700"/>
    <n v="2.4"/>
    <d v="1899-12-30T09:30:00"/>
    <d v="1899-12-30T10:00:00"/>
    <x v="9"/>
    <b v="0"/>
  </r>
  <r>
    <s v="DS005_20260701_I21"/>
    <s v="DS005"/>
    <d v="2026-07-01T00:00:00"/>
    <n v="21"/>
    <s v="Morning"/>
    <n v="36"/>
    <n v="8"/>
    <n v="0"/>
    <n v="2"/>
    <n v="6"/>
    <n v="0"/>
    <n v="1"/>
    <s v=""/>
    <s v="P_DS005_020|P_DS005_026"/>
    <s v="P_DS005_029|P_DS005_002|P_DS005_005|P_DS005_008|P_DS005_011|P_DS005_014"/>
    <n v="6"/>
    <n v="0"/>
    <n v="1450"/>
    <n v="1"/>
    <n v="41"/>
    <n v="36"/>
    <n v="206"/>
    <n v="47747.05"/>
    <n v="5.7222222222222223"/>
    <n v="1326.3069444444445"/>
    <n v="12.055555555555555"/>
    <n v="9.4934213620370365"/>
    <n v="1"/>
    <n v="3.3672357870370373E-2"/>
    <n v="0"/>
    <n v="1.5190494311669061"/>
    <n v="0.55509259259259258"/>
    <n v="2.0741420152777774"/>
    <n v="0"/>
    <n v="6.504001559259259"/>
    <n v="1260"/>
    <n v="29"/>
    <n v="2"/>
    <n v="2"/>
    <n v="1"/>
    <n v="1"/>
    <n v="0"/>
    <n v="0"/>
    <n v="561.09"/>
    <s v="Store Not Ready for Rider"/>
    <n v="1"/>
    <n v="58.479540633333336"/>
    <n v="380.28271221666665"/>
    <n v="25"/>
    <n v="2.7777777777777776E-2"/>
    <n v="5.5555555555555552E-2"/>
    <n v="35"/>
    <n v="0.32488633685185186"/>
    <n v="0.43710656576628348"/>
    <n v="19"/>
    <n v="10"/>
    <n v="3"/>
    <n v="3"/>
    <s v="Recover overdue put-away workload"/>
    <x v="4"/>
    <s v="Hyderabad"/>
    <s v="Medium"/>
    <n v="1700"/>
    <n v="2.4"/>
    <d v="1899-12-30T10:00:00"/>
    <d v="1899-12-30T10:30:00"/>
    <x v="10"/>
    <b v="0"/>
  </r>
  <r>
    <s v="DS005_20260701_I22"/>
    <s v="DS005"/>
    <d v="2026-07-01T00:00:00"/>
    <n v="22"/>
    <s v="Morning"/>
    <n v="24"/>
    <n v="8"/>
    <n v="0"/>
    <n v="2"/>
    <n v="6"/>
    <n v="0"/>
    <n v="1"/>
    <s v=""/>
    <s v="P_DS005_026|P_DS005_029"/>
    <s v="P_DS005_002|P_DS005_005|P_DS005_008|P_DS005_011|P_DS005_014|P_DS005_020"/>
    <n v="4"/>
    <n v="0"/>
    <n v="1450"/>
    <n v="1"/>
    <n v="40"/>
    <n v="24"/>
    <n v="122"/>
    <n v="30192.26"/>
    <n v="5.083333333333333"/>
    <n v="1258.0108333333333"/>
    <n v="11.583333333333334"/>
    <n v="8.5810436090277786"/>
    <n v="0"/>
    <n v="0"/>
    <n v="0"/>
    <n v="1.3644557507383501"/>
    <n v="0.5625"/>
    <n v="1.926955740972222"/>
    <n v="0"/>
    <n v="5.7186711916666662"/>
    <n v="840"/>
    <n v="29"/>
    <n v="2"/>
    <n v="2"/>
    <n v="0"/>
    <n v="2"/>
    <n v="0"/>
    <n v="0"/>
    <n v="588.91"/>
    <s v="No SLA Breach"/>
    <n v="0"/>
    <n v="32.74693778333333"/>
    <n v="236.87855823333334"/>
    <n v="16"/>
    <n v="0"/>
    <n v="8.3333333333333329E-2"/>
    <n v="35"/>
    <n v="0.18192743212962961"/>
    <n v="0.27227420486590037"/>
    <n v="12"/>
    <n v="17"/>
    <n v="2"/>
    <n v="4"/>
    <s v="Recover overdue put-away workload"/>
    <x v="4"/>
    <s v="Hyderabad"/>
    <s v="Medium"/>
    <n v="1700"/>
    <n v="2.4"/>
    <d v="1899-12-30T10:30:00"/>
    <d v="1899-12-30T11:00:00"/>
    <x v="10"/>
    <b v="0"/>
  </r>
  <r>
    <s v="DS005_20260701_I23"/>
    <s v="DS005"/>
    <d v="2026-07-01T00:00:00"/>
    <n v="23"/>
    <s v="Lunch"/>
    <n v="33"/>
    <n v="8"/>
    <n v="0"/>
    <n v="0"/>
    <n v="8"/>
    <n v="0"/>
    <n v="0"/>
    <s v=""/>
    <s v=""/>
    <s v="P_DS005_029|P_DS005_002|P_DS005_005|P_DS005_008|P_DS005_011|P_DS005_014|P_DS005_020|P_DS005_026"/>
    <n v="4.125"/>
    <n v="0"/>
    <n v="1450"/>
    <n v="0"/>
    <n v="40"/>
    <n v="33"/>
    <n v="157"/>
    <n v="35809.17"/>
    <n v="4.7575757575757578"/>
    <n v="1085.1263636363635"/>
    <n v="11.666666666666666"/>
    <n v="8.9235251212121227"/>
    <n v="2"/>
    <n v="5.2063541414141407E-2"/>
    <n v="0"/>
    <n v="1.2271150566776892"/>
    <n v="0.50656565656565655"/>
    <n v="1.7336807045454545"/>
    <n v="0"/>
    <n v="6.3257029924242421"/>
    <n v="1155"/>
    <n v="29"/>
    <n v="2"/>
    <n v="2"/>
    <n v="2"/>
    <n v="0"/>
    <n v="0"/>
    <n v="0"/>
    <n v="533.86"/>
    <s v="Store Not Ready for Rider"/>
    <n v="2"/>
    <n v="38.733048883333332"/>
    <n v="252.10041138333332"/>
    <n v="17"/>
    <n v="6.0606060606060608E-2"/>
    <n v="6.0606060606060608E-2"/>
    <n v="35"/>
    <n v="0.16138770368055555"/>
    <n v="0.28977058779693488"/>
    <n v="13"/>
    <n v="16"/>
    <n v="2"/>
    <n v="6"/>
    <s v="Recover overdue put-away workload"/>
    <x v="4"/>
    <s v="Hyderabad"/>
    <s v="Medium"/>
    <n v="1700"/>
    <n v="2.4"/>
    <d v="1899-12-30T11:00:00"/>
    <d v="1899-12-30T11:30:00"/>
    <x v="11"/>
    <b v="0"/>
  </r>
  <r>
    <s v="DS005_20260701_I24"/>
    <s v="DS005"/>
    <d v="2026-07-01T00:00:00"/>
    <n v="24"/>
    <s v="Lunch"/>
    <n v="35"/>
    <n v="8"/>
    <n v="0"/>
    <n v="0"/>
    <n v="8"/>
    <n v="0"/>
    <n v="0"/>
    <s v=""/>
    <s v=""/>
    <s v="P_DS005_002|P_DS005_005|P_DS005_008|P_DS005_011|P_DS005_014|P_DS005_020|P_DS005_026|P_DS005_029"/>
    <n v="4.375"/>
    <n v="0"/>
    <n v="1450"/>
    <n v="0"/>
    <n v="40"/>
    <n v="35"/>
    <n v="163"/>
    <n v="39390.74"/>
    <n v="4.6571428571428575"/>
    <n v="1125.4497142857142"/>
    <n v="11.885714285714286"/>
    <n v="9.1314136657142857"/>
    <n v="1"/>
    <n v="7.7913138095238145E-3"/>
    <n v="0"/>
    <n v="1.2744180689844626"/>
    <n v="0.60523809523809524"/>
    <n v="1.879656155238095"/>
    <n v="0"/>
    <n v="6.4079479780952378"/>
    <n v="1225"/>
    <n v="29"/>
    <n v="2"/>
    <n v="2"/>
    <n v="0"/>
    <n v="0"/>
    <n v="2"/>
    <n v="0"/>
    <n v="924.94"/>
    <s v="Last-Mile Travel"/>
    <n v="1"/>
    <n v="45.879518599999997"/>
    <n v="395.06656886666667"/>
    <n v="24"/>
    <n v="2.8571428571428571E-2"/>
    <n v="5.7142857142857141E-2"/>
    <n v="35"/>
    <n v="0.19116466083333333"/>
    <n v="0.45409950444444447"/>
    <n v="19"/>
    <n v="10"/>
    <n v="3"/>
    <n v="5"/>
    <s v="Recover overdue put-away workload"/>
    <x v="4"/>
    <s v="Hyderabad"/>
    <s v="Medium"/>
    <n v="1700"/>
    <n v="2.4"/>
    <d v="1899-12-30T11:30:00"/>
    <d v="1899-12-30T12:00:00"/>
    <x v="11"/>
    <b v="0"/>
  </r>
  <r>
    <s v="DS005_20260701_I25"/>
    <s v="DS005"/>
    <d v="2026-07-01T00:00:00"/>
    <n v="25"/>
    <s v="Lunch"/>
    <n v="59"/>
    <n v="8"/>
    <n v="0"/>
    <n v="0"/>
    <n v="8"/>
    <n v="0"/>
    <n v="0"/>
    <s v=""/>
    <s v=""/>
    <s v="P_DS005_005|P_DS005_008|P_DS005_011|P_DS005_014|P_DS005_020|P_DS005_026|P_DS005_029|P_DS005_002"/>
    <n v="7.375"/>
    <n v="0"/>
    <n v="1450"/>
    <n v="0"/>
    <n v="40"/>
    <n v="59"/>
    <n v="313"/>
    <n v="69591.48"/>
    <n v="5.3050847457627119"/>
    <n v="1179.5166101694915"/>
    <n v="15.152542372881356"/>
    <n v="9.3037943211864409"/>
    <n v="1"/>
    <n v="8.1045731638417686E-3"/>
    <n v="0"/>
    <n v="1.4175066169320154"/>
    <n v="0.6570621468926553"/>
    <n v="2.0285035231638417"/>
    <n v="0"/>
    <n v="6.2749882694915255"/>
    <n v="2360"/>
    <n v="29"/>
    <n v="2"/>
    <n v="2"/>
    <n v="1"/>
    <n v="1"/>
    <n v="0"/>
    <n v="0"/>
    <n v="525.52"/>
    <s v="Last-Mile Travel"/>
    <n v="1"/>
    <n v="77.677464266666661"/>
    <n v="496.10838265000001"/>
    <n v="29"/>
    <n v="1.6949152542372881E-2"/>
    <n v="3.3898305084745763E-2"/>
    <n v="40"/>
    <n v="0.32365610111111109"/>
    <n v="0.57023952028735636"/>
    <n v="24"/>
    <n v="5"/>
    <n v="4"/>
    <n v="4"/>
    <s v="Recover overdue put-away workload"/>
    <x v="4"/>
    <s v="Hyderabad"/>
    <s v="Medium"/>
    <n v="1700"/>
    <n v="2.4"/>
    <d v="1899-12-30T12:00:00"/>
    <d v="1899-12-30T12:30:00"/>
    <x v="12"/>
    <b v="1"/>
  </r>
  <r>
    <s v="DS005_20260701_I26"/>
    <s v="DS005"/>
    <d v="2026-07-01T00:00:00"/>
    <n v="26"/>
    <s v="Lunch"/>
    <n v="67"/>
    <n v="8"/>
    <n v="0"/>
    <n v="0"/>
    <n v="8"/>
    <n v="0"/>
    <n v="0"/>
    <s v=""/>
    <s v=""/>
    <s v="P_DS005_008|P_DS005_011|P_DS005_014|P_DS005_020|P_DS005_026|P_DS005_029|P_DS005_002|P_DS005_005"/>
    <n v="8.375"/>
    <n v="0"/>
    <n v="1450"/>
    <n v="0"/>
    <n v="40"/>
    <n v="67"/>
    <n v="349"/>
    <n v="77056.84"/>
    <n v="5.2089552238805972"/>
    <n v="1150.1020895522388"/>
    <n v="15.686567164179104"/>
    <n v="9.328240718905473"/>
    <n v="0"/>
    <n v="0"/>
    <n v="0"/>
    <n v="1.3799025505595133"/>
    <n v="0.60124378109452736"/>
    <n v="1.5737665699004975"/>
    <n v="9.8535949004975115E-2"/>
    <n v="6.429901720895522"/>
    <n v="2680"/>
    <n v="29"/>
    <n v="2"/>
    <n v="2"/>
    <n v="2"/>
    <n v="0"/>
    <n v="0"/>
    <n v="0"/>
    <n v="436.8"/>
    <s v="No SLA Breach"/>
    <n v="0"/>
    <n v="96.598230149999992"/>
    <n v="600.28758456666662"/>
    <n v="29"/>
    <n v="0"/>
    <n v="2.9850746268656716E-2"/>
    <n v="40"/>
    <n v="0.40249262562499999"/>
    <n v="0.68998572938697311"/>
    <n v="29"/>
    <n v="0"/>
    <n v="5"/>
    <n v="3"/>
    <s v="Recover overdue put-away workload"/>
    <x v="4"/>
    <s v="Hyderabad"/>
    <s v="Medium"/>
    <n v="1700"/>
    <n v="2.4"/>
    <d v="1899-12-30T12:30:00"/>
    <d v="1899-12-30T13:00:00"/>
    <x v="12"/>
    <b v="1"/>
  </r>
  <r>
    <s v="DS005_20260701_I27"/>
    <s v="DS005"/>
    <d v="2026-07-01T00:00:00"/>
    <n v="27"/>
    <s v="Lunch"/>
    <n v="63"/>
    <n v="8"/>
    <n v="0"/>
    <n v="0"/>
    <n v="8"/>
    <n v="0"/>
    <n v="0"/>
    <s v=""/>
    <s v=""/>
    <s v="P_DS005_011|P_DS005_014|P_DS005_020|P_DS005_026|P_DS005_029|P_DS005_002|P_DS005_005|P_DS005_008"/>
    <n v="7.875"/>
    <n v="0"/>
    <n v="1450"/>
    <n v="0"/>
    <n v="40"/>
    <n v="63"/>
    <n v="344"/>
    <n v="75456.98"/>
    <n v="5.4603174603174605"/>
    <n v="1197.7298412698412"/>
    <n v="15.238095238095237"/>
    <n v="9.1989723164021164"/>
    <n v="0"/>
    <n v="0"/>
    <n v="0"/>
    <n v="1.4389500789950938"/>
    <n v="0.65740740740740733"/>
    <n v="2.0468956994708996"/>
    <n v="0"/>
    <n v="6.2153132404761902"/>
    <n v="2520"/>
    <n v="29"/>
    <n v="1"/>
    <n v="1"/>
    <n v="1"/>
    <n v="0"/>
    <n v="0"/>
    <n v="0"/>
    <n v="218.92"/>
    <s v="No SLA Breach"/>
    <n v="0"/>
    <n v="92.241546099999994"/>
    <n v="611.5596389333333"/>
    <n v="29"/>
    <n v="0"/>
    <n v="1.5873015873015872E-2"/>
    <n v="40"/>
    <n v="0.38433977541666664"/>
    <n v="0.70294211371647508"/>
    <n v="30"/>
    <n v="-1"/>
    <n v="5"/>
    <n v="3"/>
    <s v="Recover overdue put-away workload"/>
    <x v="4"/>
    <s v="Hyderabad"/>
    <s v="Medium"/>
    <n v="1700"/>
    <n v="2.4"/>
    <d v="1899-12-30T13:00:00"/>
    <d v="1899-12-30T13:30:00"/>
    <x v="13"/>
    <b v="1"/>
  </r>
  <r>
    <s v="DS005_20260701_I28"/>
    <s v="DS005"/>
    <d v="2026-07-01T00:00:00"/>
    <n v="28"/>
    <s v="Lunch"/>
    <n v="55"/>
    <n v="8"/>
    <n v="0"/>
    <n v="0"/>
    <n v="8"/>
    <n v="0"/>
    <n v="0"/>
    <s v=""/>
    <s v=""/>
    <s v="P_DS005_014|P_DS005_020|P_DS005_026|P_DS005_029|P_DS005_002|P_DS005_005|P_DS005_008|P_DS005_011"/>
    <n v="6.875"/>
    <n v="0"/>
    <n v="1450"/>
    <n v="0"/>
    <n v="40"/>
    <n v="55"/>
    <n v="274"/>
    <n v="60776.31"/>
    <n v="4.9818181818181815"/>
    <n v="1105.0238181818181"/>
    <n v="14.890909090909091"/>
    <n v="9.0508983612121217"/>
    <n v="0"/>
    <n v="0"/>
    <n v="0"/>
    <n v="1.3464050928719178"/>
    <n v="0.58303030303030301"/>
    <n v="1.9294353860606059"/>
    <n v="0"/>
    <n v="6.2232811478787884"/>
    <n v="2200"/>
    <n v="29"/>
    <n v="2"/>
    <n v="2"/>
    <n v="2"/>
    <n v="0"/>
    <n v="0"/>
    <n v="0"/>
    <n v="275"/>
    <s v="No SLA Breach"/>
    <n v="0"/>
    <n v="73.296890149999996"/>
    <n v="561.81900138333333"/>
    <n v="29"/>
    <n v="0"/>
    <n v="3.6363636363636362E-2"/>
    <n v="40"/>
    <n v="0.3054037089583333"/>
    <n v="0.64576896710727971"/>
    <n v="27"/>
    <n v="2"/>
    <n v="4"/>
    <n v="4"/>
    <s v="Recover overdue put-away workload"/>
    <x v="4"/>
    <s v="Hyderabad"/>
    <s v="Medium"/>
    <n v="1700"/>
    <n v="2.4"/>
    <d v="1899-12-30T13:30:00"/>
    <d v="1899-12-30T14:00:00"/>
    <x v="13"/>
    <b v="1"/>
  </r>
  <r>
    <s v="DS005_20260701_I29"/>
    <s v="DS005"/>
    <d v="2026-07-01T00:00:00"/>
    <n v="29"/>
    <s v="Lunch"/>
    <n v="51"/>
    <n v="8"/>
    <n v="0"/>
    <n v="0"/>
    <n v="8"/>
    <n v="0"/>
    <n v="0"/>
    <s v=""/>
    <s v=""/>
    <s v="P_DS005_020|P_DS005_026|P_DS005_029|P_DS005_002|P_DS005_005|P_DS005_008|P_DS005_011|P_DS005_014"/>
    <n v="6.375"/>
    <n v="0"/>
    <n v="1450"/>
    <n v="0"/>
    <n v="40"/>
    <n v="51"/>
    <n v="269"/>
    <n v="62383.96"/>
    <n v="5.2745098039215685"/>
    <n v="1223.2149019607843"/>
    <n v="13.235294117647058"/>
    <n v="9.6237188447712416"/>
    <n v="0"/>
    <n v="0"/>
    <n v="0"/>
    <n v="1.4164805864905305"/>
    <n v="0.62908496732026153"/>
    <n v="2.0455655454248367"/>
    <n v="0"/>
    <n v="6.746780741830066"/>
    <n v="1785"/>
    <n v="29"/>
    <n v="3"/>
    <n v="3"/>
    <n v="0"/>
    <n v="1"/>
    <n v="2"/>
    <n v="0"/>
    <n v="865.15"/>
    <s v="No SLA Breach"/>
    <n v="0"/>
    <n v="72.491551983333338"/>
    <n v="480.05476376666667"/>
    <n v="27"/>
    <n v="0"/>
    <n v="5.8823529411764705E-2"/>
    <n v="35"/>
    <n v="0.30204813326388891"/>
    <n v="0.55178708478927208"/>
    <n v="23"/>
    <n v="6"/>
    <n v="4"/>
    <n v="4"/>
    <s v="Recover overdue put-away workload"/>
    <x v="4"/>
    <s v="Hyderabad"/>
    <s v="Medium"/>
    <n v="1700"/>
    <n v="2.4"/>
    <d v="1899-12-30T14:00:00"/>
    <d v="1899-12-30T14:30:00"/>
    <x v="14"/>
    <b v="0"/>
  </r>
  <r>
    <s v="DS005_20260701_I30"/>
    <s v="DS005"/>
    <d v="2026-07-01T00:00:00"/>
    <n v="30"/>
    <s v="Lunch"/>
    <n v="35"/>
    <n v="8"/>
    <n v="0"/>
    <n v="0"/>
    <n v="8"/>
    <n v="0"/>
    <n v="0"/>
    <s v=""/>
    <s v=""/>
    <s v="P_DS005_026|P_DS005_029|P_DS005_002|P_DS005_005|P_DS005_008|P_DS005_011|P_DS005_014|P_DS005_020"/>
    <n v="4.375"/>
    <n v="0"/>
    <n v="1450"/>
    <n v="0"/>
    <n v="40"/>
    <n v="35"/>
    <n v="181"/>
    <n v="41756.11"/>
    <n v="5.1714285714285717"/>
    <n v="1193.0317142857143"/>
    <n v="12.028571428571428"/>
    <n v="9.1409074966666655"/>
    <n v="0"/>
    <n v="0"/>
    <n v="0"/>
    <n v="1.3411059213538268"/>
    <n v="0.6623809523809524"/>
    <n v="2.0034868642857142"/>
    <n v="0"/>
    <n v="6.2364682409523811"/>
    <n v="1225"/>
    <n v="29"/>
    <n v="0"/>
    <n v="0"/>
    <n v="0"/>
    <n v="0"/>
    <n v="0"/>
    <n v="0"/>
    <n v="0"/>
    <s v="No SLA Breach"/>
    <n v="0"/>
    <n v="47.439069416666669"/>
    <n v="410.90662358333333"/>
    <n v="26"/>
    <n v="0"/>
    <n v="0"/>
    <n v="35"/>
    <n v="0.19766278923611111"/>
    <n v="0.47230646388888886"/>
    <n v="20"/>
    <n v="9"/>
    <n v="3"/>
    <n v="5"/>
    <s v="Recover overdue put-away workload"/>
    <x v="4"/>
    <s v="Hyderabad"/>
    <s v="Medium"/>
    <n v="1700"/>
    <n v="2.4"/>
    <d v="1899-12-30T14:30:00"/>
    <d v="1899-12-30T15:00:00"/>
    <x v="14"/>
    <b v="0"/>
  </r>
  <r>
    <s v="DS005_20260701_I31"/>
    <s v="DS005"/>
    <d v="2026-07-01T00:00:00"/>
    <n v="31"/>
    <s v="Afternoon"/>
    <n v="31"/>
    <n v="8"/>
    <n v="0"/>
    <n v="2"/>
    <n v="6"/>
    <n v="0"/>
    <n v="1"/>
    <s v=""/>
    <s v="P_DS005_029|P_DS005_002"/>
    <s v="P_DS005_005|P_DS005_008|P_DS005_011|P_DS005_014|P_DS005_020|P_DS005_026"/>
    <n v="5.166666666666667"/>
    <n v="0"/>
    <n v="1450"/>
    <n v="1"/>
    <n v="39"/>
    <n v="31"/>
    <n v="147"/>
    <n v="39009.81"/>
    <n v="4.741935483870968"/>
    <n v="1258.3809677419354"/>
    <n v="11.419354838709678"/>
    <n v="8.8846309446236571"/>
    <n v="1"/>
    <n v="2.7345645161289869E-3"/>
    <n v="2.0759892473118063E-4"/>
    <n v="1.3363430657282251"/>
    <n v="0.61397849462365583"/>
    <n v="1.9505291516129033"/>
    <n v="0"/>
    <n v="5.994316839784946"/>
    <n v="1085"/>
    <n v="29"/>
    <n v="0"/>
    <n v="0"/>
    <n v="0"/>
    <n v="0"/>
    <n v="0"/>
    <n v="0"/>
    <n v="0"/>
    <s v="Last-Mile Travel"/>
    <n v="1"/>
    <n v="42.140454550000001"/>
    <n v="298.34181180000002"/>
    <n v="18"/>
    <n v="3.2258064516129031E-2"/>
    <n v="0"/>
    <n v="35"/>
    <n v="0.23411363638888891"/>
    <n v="0.3429216227586207"/>
    <n v="15"/>
    <n v="14"/>
    <n v="3"/>
    <n v="3"/>
    <s v="Recover overdue put-away workload"/>
    <x v="4"/>
    <s v="Hyderabad"/>
    <s v="Medium"/>
    <n v="1700"/>
    <n v="2.4"/>
    <d v="1899-12-30T15:00:00"/>
    <d v="1899-12-30T15:30:00"/>
    <x v="15"/>
    <b v="0"/>
  </r>
  <r>
    <s v="DS005_20260701_I32"/>
    <s v="DS005"/>
    <d v="2026-07-01T00:00:00"/>
    <n v="32"/>
    <s v="Afternoon"/>
    <n v="18"/>
    <n v="8"/>
    <n v="0"/>
    <n v="2"/>
    <n v="6"/>
    <n v="0"/>
    <n v="1"/>
    <s v=""/>
    <s v="P_DS005_002|P_DS005_005"/>
    <s v="P_DS005_008|P_DS005_011|P_DS005_014|P_DS005_020|P_DS005_026|P_DS005_029"/>
    <n v="3"/>
    <n v="0"/>
    <n v="1450"/>
    <n v="1"/>
    <n v="38"/>
    <n v="18"/>
    <n v="87"/>
    <n v="21434.51"/>
    <n v="4.833333333333333"/>
    <n v="1190.806111111111"/>
    <n v="11.555555555555555"/>
    <n v="8.8500511564814808"/>
    <n v="0"/>
    <n v="0"/>
    <n v="0"/>
    <n v="1.2798157716219283"/>
    <n v="0.68240740740740735"/>
    <n v="1.9622231703703703"/>
    <n v="0"/>
    <n v="6.0081983490740747"/>
    <n v="630"/>
    <n v="29"/>
    <n v="2"/>
    <n v="2"/>
    <n v="2"/>
    <n v="0"/>
    <n v="0"/>
    <n v="0"/>
    <n v="674.26"/>
    <s v="No SLA Breach"/>
    <n v="0"/>
    <n v="21.529281966666666"/>
    <n v="199.31016915000001"/>
    <n v="17"/>
    <n v="0"/>
    <n v="0.1111111111111111"/>
    <n v="35"/>
    <n v="0.11960712203703704"/>
    <n v="0.22909214844827588"/>
    <n v="10"/>
    <n v="19"/>
    <n v="2"/>
    <n v="4"/>
    <s v="Recover overdue put-away workload"/>
    <x v="4"/>
    <s v="Hyderabad"/>
    <s v="Medium"/>
    <n v="1700"/>
    <n v="2.4"/>
    <d v="1899-12-30T15:30:00"/>
    <d v="1899-12-30T16:00:00"/>
    <x v="15"/>
    <b v="0"/>
  </r>
  <r>
    <s v="DS005_20260701_I33"/>
    <s v="DS005"/>
    <d v="2026-07-01T00:00:00"/>
    <n v="33"/>
    <s v="Afternoon"/>
    <n v="24"/>
    <n v="15"/>
    <n v="0"/>
    <n v="2"/>
    <n v="13"/>
    <n v="0"/>
    <n v="1"/>
    <s v=""/>
    <s v="P_DS005_008|P_DS005_009"/>
    <s v="P_DS005_011|P_DS005_012|P_DS005_014|P_DS005_015|P_DS005_018|P_DS005_020|P_DS005_021|P_DS005_026|P_DS005_027|P_DS005_029|P_DS005_002|P_DS005_005|P_DS005_006"/>
    <n v="1.8461538461538465"/>
    <n v="0"/>
    <n v="1450"/>
    <n v="1"/>
    <n v="37"/>
    <n v="24"/>
    <n v="123"/>
    <n v="27221.22"/>
    <n v="5.125"/>
    <n v="1134.2175"/>
    <n v="11.333333333333334"/>
    <n v="8.9378677243055566"/>
    <n v="1"/>
    <n v="2.8333126388888925E-2"/>
    <n v="0"/>
    <n v="1.3462475787019772"/>
    <n v="0.59652777777777777"/>
    <n v="1.9427753479166665"/>
    <n v="0"/>
    <n v="6.126342368055556"/>
    <n v="840"/>
    <n v="59"/>
    <n v="1"/>
    <n v="1"/>
    <n v="1"/>
    <n v="0"/>
    <n v="0"/>
    <n v="0"/>
    <n v="205.48"/>
    <s v="Store Not Ready for Rider"/>
    <n v="1"/>
    <n v="33.817343450000003"/>
    <n v="226.54805896666667"/>
    <n v="17"/>
    <n v="4.1666666666666664E-2"/>
    <n v="4.1666666666666664E-2"/>
    <n v="35"/>
    <n v="8.6711137051282056E-2"/>
    <n v="0.12799325365348399"/>
    <n v="11"/>
    <n v="48"/>
    <n v="2"/>
    <n v="11"/>
    <s v="Recover overdue put-away workload"/>
    <x v="4"/>
    <s v="Hyderabad"/>
    <s v="Medium"/>
    <n v="1700"/>
    <n v="2.4"/>
    <d v="1899-12-30T16:00:00"/>
    <d v="1899-12-30T16:30:00"/>
    <x v="16"/>
    <b v="0"/>
  </r>
  <r>
    <s v="DS005_20260701_I34"/>
    <s v="DS005"/>
    <d v="2026-07-01T00:00:00"/>
    <n v="34"/>
    <s v="Afternoon"/>
    <n v="20"/>
    <n v="16"/>
    <n v="0"/>
    <n v="2"/>
    <n v="14"/>
    <n v="0"/>
    <n v="1"/>
    <s v=""/>
    <s v="P_DS005_006|P_DS005_008"/>
    <s v="P_DS005_009|P_DS005_011|P_DS005_012|P_DS005_014|P_DS005_015|P_DS005_018|P_DS005_020|P_DS005_021|P_DS005_026|P_DS005_027|P_DS005_029|P_DS005_030|P_DS005_002|P_DS005_005"/>
    <n v="1.4285714285714286"/>
    <n v="0"/>
    <n v="1450"/>
    <n v="1"/>
    <n v="36"/>
    <n v="20"/>
    <n v="96"/>
    <n v="21045.27"/>
    <n v="4.8"/>
    <n v="1052.2635"/>
    <n v="11.5"/>
    <n v="8.9552076308333337"/>
    <n v="1"/>
    <n v="7.6098133333332802E-3"/>
    <n v="0"/>
    <n v="1.3021346002226988"/>
    <n v="0.70333333333333337"/>
    <n v="2.0054679275000002"/>
    <n v="0"/>
    <n v="5.9472396966666663"/>
    <n v="700"/>
    <n v="60"/>
    <n v="0"/>
    <n v="0"/>
    <n v="0"/>
    <n v="0"/>
    <n v="0"/>
    <n v="0"/>
    <n v="0"/>
    <s v="Store Not Ready for Rider"/>
    <n v="1"/>
    <n v="26.042691883333333"/>
    <n v="180.79836736666667"/>
    <n v="11"/>
    <n v="0.05"/>
    <n v="0"/>
    <n v="35"/>
    <n v="6.2006409246031749E-2"/>
    <n v="0.10044353742592593"/>
    <n v="9"/>
    <n v="51"/>
    <n v="2"/>
    <n v="12"/>
    <s v="Recover overdue put-away workload"/>
    <x v="4"/>
    <s v="Hyderabad"/>
    <s v="Medium"/>
    <n v="1700"/>
    <n v="2.4"/>
    <d v="1899-12-30T16:30:00"/>
    <d v="1899-12-30T17:00:00"/>
    <x v="16"/>
    <b v="0"/>
  </r>
  <r>
    <s v="DS005_20260701_I35"/>
    <s v="DS005"/>
    <d v="2026-07-01T00:00:00"/>
    <n v="35"/>
    <s v="Afternoon"/>
    <n v="24"/>
    <n v="8"/>
    <n v="0"/>
    <n v="2"/>
    <n v="6"/>
    <n v="0"/>
    <n v="1"/>
    <s v=""/>
    <s v="P_DS005_015|P_DS005_018"/>
    <s v="P_DS005_021|P_DS005_027|P_DS005_030|P_DS005_006|P_DS005_009|P_DS005_012"/>
    <n v="4"/>
    <n v="0"/>
    <n v="1450"/>
    <n v="1"/>
    <n v="35"/>
    <n v="24"/>
    <n v="137"/>
    <n v="25173.279999999999"/>
    <n v="5.708333333333333"/>
    <n v="1048.8866666666665"/>
    <n v="11.791666666666666"/>
    <n v="9.4800548534722235"/>
    <n v="3"/>
    <n v="6.7668311111111087E-2"/>
    <n v="0"/>
    <n v="1.5050039677878246"/>
    <n v="0.65555555555555556"/>
    <n v="2.1605595166666665"/>
    <n v="0"/>
    <n v="6.4389397743055561"/>
    <n v="840"/>
    <n v="32"/>
    <n v="0"/>
    <n v="0"/>
    <n v="0"/>
    <n v="0"/>
    <n v="0"/>
    <n v="0"/>
    <n v="0"/>
    <s v="Store Not Ready for Rider"/>
    <n v="3"/>
    <n v="33.847342716666667"/>
    <n v="186.41360076666666"/>
    <n v="14"/>
    <n v="0.125"/>
    <n v="0"/>
    <n v="35"/>
    <n v="0.18804079287037037"/>
    <n v="0.19418083413194445"/>
    <n v="9"/>
    <n v="23"/>
    <n v="2"/>
    <n v="4"/>
    <s v="Recover overdue put-away workload"/>
    <x v="4"/>
    <s v="Hyderabad"/>
    <s v="Medium"/>
    <n v="1700"/>
    <n v="2.4"/>
    <d v="1899-12-30T17:00:00"/>
    <d v="1899-12-30T17:30:00"/>
    <x v="17"/>
    <b v="0"/>
  </r>
  <r>
    <s v="DS005_20260701_I36"/>
    <s v="DS005"/>
    <d v="2026-07-01T00:00:00"/>
    <n v="36"/>
    <s v="Afternoon"/>
    <n v="44"/>
    <n v="8"/>
    <n v="0"/>
    <n v="2"/>
    <n v="6"/>
    <n v="0"/>
    <n v="1"/>
    <s v=""/>
    <s v="P_DS005_018|P_DS005_021"/>
    <s v="P_DS005_027|P_DS005_030|P_DS005_006|P_DS005_009|P_DS005_012|P_DS005_015"/>
    <n v="7.333333333333333"/>
    <n v="0"/>
    <n v="1450"/>
    <n v="1"/>
    <n v="34"/>
    <n v="44"/>
    <n v="220"/>
    <n v="49590.19"/>
    <n v="5"/>
    <n v="1127.0497727272727"/>
    <n v="12.068181818181818"/>
    <n v="8.8110510969696971"/>
    <n v="1"/>
    <n v="3.7073814393939544E-3"/>
    <n v="5.1543825757575685E-4"/>
    <n v="1.3123777846985263"/>
    <n v="0.58825757575757576"/>
    <n v="1.9011507893939394"/>
    <n v="0"/>
    <n v="6.0375518136363633"/>
    <n v="1540"/>
    <n v="32"/>
    <n v="6"/>
    <n v="6"/>
    <n v="2"/>
    <n v="2"/>
    <n v="2"/>
    <n v="0"/>
    <n v="1538.16"/>
    <s v="Store Not Ready for Rider"/>
    <n v="1"/>
    <n v="57.446800866666663"/>
    <n v="384.48801346666664"/>
    <n v="23"/>
    <n v="2.2727272727272728E-2"/>
    <n v="0.13636363636363635"/>
    <n v="35"/>
    <n v="0.3191488937037037"/>
    <n v="0.40050834736111107"/>
    <n v="19"/>
    <n v="13"/>
    <n v="3"/>
    <n v="3"/>
    <s v="Recover overdue put-away workload"/>
    <x v="4"/>
    <s v="Hyderabad"/>
    <s v="Medium"/>
    <n v="1700"/>
    <n v="2.4"/>
    <d v="1899-12-30T17:30:00"/>
    <d v="1899-12-30T18:00:00"/>
    <x v="17"/>
    <b v="0"/>
  </r>
  <r>
    <s v="DS005_20260701_I37"/>
    <s v="DS005"/>
    <d v="2026-07-01T00:00:00"/>
    <n v="37"/>
    <s v="Evening"/>
    <n v="56"/>
    <n v="8"/>
    <n v="0"/>
    <n v="0"/>
    <n v="8"/>
    <n v="0"/>
    <n v="0"/>
    <s v=""/>
    <s v=""/>
    <s v="P_DS005_021|P_DS005_027|P_DS005_030|P_DS005_006|P_DS005_009|P_DS005_012|P_DS005_015|P_DS005_018"/>
    <n v="7"/>
    <n v="0"/>
    <n v="1450"/>
    <n v="0"/>
    <n v="34"/>
    <n v="56"/>
    <n v="296"/>
    <n v="69165.33"/>
    <n v="5.2857142857142856"/>
    <n v="1235.0951785714285"/>
    <n v="14.696428571428571"/>
    <n v="9.4116591523809525"/>
    <n v="0"/>
    <n v="0"/>
    <n v="0"/>
    <n v="1.4250972780925399"/>
    <n v="0.60625000000000007"/>
    <n v="2.0313472693452383"/>
    <n v="0"/>
    <n v="6.5228713973214285"/>
    <n v="2240"/>
    <n v="32"/>
    <n v="2"/>
    <n v="2"/>
    <n v="2"/>
    <n v="0"/>
    <n v="0"/>
    <n v="0"/>
    <n v="432.58000000000004"/>
    <s v="No SLA Breach"/>
    <n v="0"/>
    <n v="78.284154516666661"/>
    <n v="475.1242638833333"/>
    <n v="32"/>
    <n v="0"/>
    <n v="3.5714285714285712E-2"/>
    <n v="40"/>
    <n v="0.32618397715277775"/>
    <n v="0.49492110821180552"/>
    <n v="23"/>
    <n v="9"/>
    <n v="4"/>
    <n v="4"/>
    <s v="Recover overdue put-away workload"/>
    <x v="4"/>
    <s v="Hyderabad"/>
    <s v="Medium"/>
    <n v="1700"/>
    <n v="2.4"/>
    <d v="1899-12-30T18:00:00"/>
    <d v="1899-12-30T18:30:00"/>
    <x v="18"/>
    <b v="1"/>
  </r>
  <r>
    <s v="DS005_20260701_I38"/>
    <s v="DS005"/>
    <d v="2026-07-01T00:00:00"/>
    <n v="38"/>
    <s v="Evening"/>
    <n v="84"/>
    <n v="8"/>
    <n v="0"/>
    <n v="0"/>
    <n v="8"/>
    <n v="0"/>
    <n v="0"/>
    <s v=""/>
    <s v=""/>
    <s v="P_DS005_027|P_DS005_030|P_DS005_006|P_DS005_009|P_DS005_012|P_DS005_015|P_DS005_018|P_DS005_021"/>
    <n v="10.5"/>
    <n v="0"/>
    <n v="1450"/>
    <n v="0"/>
    <n v="34"/>
    <n v="84"/>
    <n v="457"/>
    <n v="106257.91"/>
    <n v="5.4404761904761907"/>
    <n v="1264.975119047619"/>
    <n v="16.261904761904763"/>
    <n v="9.3984370652777773"/>
    <n v="0"/>
    <n v="0"/>
    <n v="1.680710734126984E-2"/>
    <n v="1.4471062972341526"/>
    <n v="0.59325396825396826"/>
    <n v="1.3081217061507937"/>
    <n v="0.18909162757936507"/>
    <n v="6.2710272682539676"/>
    <n v="3360"/>
    <n v="32"/>
    <n v="4"/>
    <n v="4"/>
    <n v="2"/>
    <n v="0"/>
    <n v="2"/>
    <n v="0"/>
    <n v="1721.05"/>
    <s v="No SLA Breach"/>
    <n v="0"/>
    <n v="121.90535108333333"/>
    <n v="756.04932589999999"/>
    <n v="32"/>
    <n v="0"/>
    <n v="4.7619047619047616E-2"/>
    <n v="40"/>
    <n v="0.50793896284722218"/>
    <n v="0.78755138114583334"/>
    <n v="37"/>
    <n v="-5"/>
    <n v="6"/>
    <n v="2"/>
    <s v="Recover overdue put-away workload"/>
    <x v="4"/>
    <s v="Hyderabad"/>
    <s v="Medium"/>
    <n v="1700"/>
    <n v="2.4"/>
    <d v="1899-12-30T18:30:00"/>
    <d v="1899-12-30T19:00:00"/>
    <x v="18"/>
    <b v="1"/>
  </r>
  <r>
    <s v="DS005_20260701_I39"/>
    <s v="DS005"/>
    <d v="2026-07-01T00:00:00"/>
    <n v="39"/>
    <s v="Evening"/>
    <n v="105"/>
    <n v="8"/>
    <n v="0"/>
    <n v="0"/>
    <n v="8"/>
    <n v="0"/>
    <n v="0"/>
    <s v=""/>
    <s v=""/>
    <s v="P_DS005_030|P_DS005_006|P_DS005_009|P_DS005_012|P_DS005_015|P_DS005_018|P_DS005_021|P_DS005_027"/>
    <n v="13.125"/>
    <n v="0"/>
    <n v="1450"/>
    <n v="0"/>
    <n v="34"/>
    <n v="105"/>
    <n v="515"/>
    <n v="118627.78"/>
    <n v="4.9047619047619051"/>
    <n v="1129.788380952381"/>
    <n v="17.523809523809526"/>
    <n v="11.67321454047619"/>
    <n v="1"/>
    <n v="2.3052871428571303E-3"/>
    <n v="2.0765959841269839E-2"/>
    <n v="1.3037603153869048"/>
    <n v="0.63555555555555554"/>
    <n v="0.19130448507936507"/>
    <n v="2.4358412595238095"/>
    <n v="6.3788787444444441"/>
    <n v="4200"/>
    <n v="32"/>
    <n v="9"/>
    <n v="9"/>
    <n v="8"/>
    <n v="1"/>
    <n v="0"/>
    <n v="0"/>
    <n v="2187.94"/>
    <s v="Rider Supply / Availability"/>
    <n v="1"/>
    <n v="137.28113121666667"/>
    <n v="850.28177728333333"/>
    <n v="32"/>
    <n v="9.5238095238095247E-3"/>
    <n v="8.5714285714285715E-2"/>
    <n v="40"/>
    <n v="0.57200471340277781"/>
    <n v="0.88571018467013884"/>
    <n v="41"/>
    <n v="-9"/>
    <n v="7"/>
    <n v="1"/>
    <s v="Recover overdue put-away workload"/>
    <x v="4"/>
    <s v="Hyderabad"/>
    <s v="Medium"/>
    <n v="1700"/>
    <n v="2.4"/>
    <d v="1899-12-30T19:00:00"/>
    <d v="1899-12-30T19:30:00"/>
    <x v="19"/>
    <b v="1"/>
  </r>
  <r>
    <s v="DS005_20260701_I40"/>
    <s v="DS005"/>
    <d v="2026-07-01T00:00:00"/>
    <n v="40"/>
    <s v="Evening"/>
    <n v="92"/>
    <n v="8"/>
    <n v="0"/>
    <n v="0"/>
    <n v="8"/>
    <n v="0"/>
    <n v="0"/>
    <s v=""/>
    <s v=""/>
    <s v="P_DS005_006|P_DS005_009|P_DS005_012|P_DS005_015|P_DS005_018|P_DS005_021|P_DS005_027|P_DS005_030"/>
    <n v="11.5"/>
    <n v="0"/>
    <n v="1450"/>
    <n v="0"/>
    <n v="34"/>
    <n v="92"/>
    <n v="416"/>
    <n v="98084.67"/>
    <n v="4.5217391304347823"/>
    <n v="1066.1377173913042"/>
    <n v="16.739130434782609"/>
    <n v="14.481486579528987"/>
    <n v="8"/>
    <n v="9.3656172282608655E-2"/>
    <n v="0"/>
    <n v="1.1991323357929429"/>
    <n v="0.61340579710144927"/>
    <n v="0"/>
    <n v="5.5458596496376815"/>
    <n v="6.2013496572463769"/>
    <n v="3680"/>
    <n v="32"/>
    <n v="1"/>
    <n v="1"/>
    <n v="0"/>
    <n v="1"/>
    <n v="0"/>
    <n v="0"/>
    <n v="286.52999999999997"/>
    <s v="Rider Supply / Availability"/>
    <n v="8"/>
    <n v="110.02903098333333"/>
    <n v="872.16574838333338"/>
    <n v="32"/>
    <n v="8.6956521739130432E-2"/>
    <n v="1.0869565217391304E-2"/>
    <n v="40"/>
    <n v="0.45845429576388885"/>
    <n v="0.90850598789930559"/>
    <n v="42"/>
    <n v="-10"/>
    <n v="6"/>
    <n v="2"/>
    <s v="Recover overdue put-away workload"/>
    <x v="4"/>
    <s v="Hyderabad"/>
    <s v="Medium"/>
    <n v="1700"/>
    <n v="2.4"/>
    <d v="1899-12-30T19:30:00"/>
    <d v="1899-12-30T20:00:00"/>
    <x v="19"/>
    <b v="1"/>
  </r>
  <r>
    <s v="DS005_20260701_I41"/>
    <s v="DS005"/>
    <d v="2026-07-01T00:00:00"/>
    <n v="41"/>
    <s v="Evening"/>
    <n v="93"/>
    <n v="8"/>
    <n v="0"/>
    <n v="0"/>
    <n v="8"/>
    <n v="0"/>
    <n v="0"/>
    <s v=""/>
    <s v=""/>
    <s v="P_DS005_009|P_DS005_012|P_DS005_015|P_DS005_018|P_DS005_021|P_DS005_027|P_DS005_030|P_DS005_006"/>
    <n v="11.625"/>
    <n v="0"/>
    <n v="1450"/>
    <n v="0"/>
    <n v="34"/>
    <n v="93"/>
    <n v="482"/>
    <n v="112154.05"/>
    <n v="5.182795698924731"/>
    <n v="1205.9575268817205"/>
    <n v="16.827956989247312"/>
    <n v="13.31955150985663"/>
    <n v="0"/>
    <n v="0"/>
    <n v="2.7651729390680991E-3"/>
    <n v="1.346232483801528"/>
    <n v="0.6118279569892473"/>
    <n v="0"/>
    <n v="4.2868749120071685"/>
    <n v="6.1748975706093194"/>
    <n v="3720"/>
    <n v="32"/>
    <n v="4"/>
    <n v="4"/>
    <n v="2"/>
    <n v="0"/>
    <n v="2"/>
    <n v="0"/>
    <n v="1900.91"/>
    <s v="No SLA Breach"/>
    <n v="0"/>
    <n v="123.53786213333333"/>
    <n v="878.52457385000002"/>
    <n v="32"/>
    <n v="0"/>
    <n v="4.3010752688172046E-2"/>
    <n v="40"/>
    <n v="0.5147410922222222"/>
    <n v="0.91512976442708338"/>
    <n v="42"/>
    <n v="-10"/>
    <n v="6"/>
    <n v="2"/>
    <s v="Recover overdue put-away workload"/>
    <x v="4"/>
    <s v="Hyderabad"/>
    <s v="Medium"/>
    <n v="1700"/>
    <n v="2.4"/>
    <d v="1899-12-30T20:00:00"/>
    <d v="1899-12-30T20:30:00"/>
    <x v="20"/>
    <b v="1"/>
  </r>
  <r>
    <s v="DS005_20260701_I42"/>
    <s v="DS005"/>
    <d v="2026-07-01T00:00:00"/>
    <n v="42"/>
    <s v="Evening"/>
    <n v="111"/>
    <n v="8"/>
    <n v="0"/>
    <n v="0"/>
    <n v="8"/>
    <n v="0"/>
    <n v="0"/>
    <s v=""/>
    <s v=""/>
    <s v="P_DS005_012|P_DS005_015|P_DS005_018|P_DS005_021|P_DS005_027|P_DS005_030|P_DS005_006|P_DS005_009"/>
    <n v="13.875"/>
    <n v="0"/>
    <n v="1450"/>
    <n v="0"/>
    <n v="34"/>
    <n v="111"/>
    <n v="579"/>
    <n v="131263.36000000002"/>
    <n v="5.2162162162162158"/>
    <n v="1182.5527927927928"/>
    <n v="17.918918918918919"/>
    <n v="15.969308402552553"/>
    <n v="23"/>
    <n v="0.26043380360360352"/>
    <n v="8.7454926276276268E-2"/>
    <n v="1.3998478465842124"/>
    <n v="0.65495495495495493"/>
    <n v="0"/>
    <n v="6.594917686636637"/>
    <n v="6.3294302749249249"/>
    <n v="4440"/>
    <n v="32"/>
    <n v="4"/>
    <n v="4"/>
    <n v="4"/>
    <n v="0"/>
    <n v="0"/>
    <n v="0"/>
    <n v="1164.4100000000001"/>
    <s v="Rider Supply / Availability"/>
    <n v="23"/>
    <n v="153.61590248333334"/>
    <n v="872.29406338333331"/>
    <n v="32"/>
    <n v="0.2072072072072072"/>
    <n v="3.6036036036036036E-2"/>
    <n v="40"/>
    <n v="0.64006626034722225"/>
    <n v="0.90863964935763886"/>
    <n v="42"/>
    <n v="-10"/>
    <n v="8"/>
    <n v="0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01_I43"/>
    <s v="DS005"/>
    <d v="2026-07-01T00:00:00"/>
    <n v="43"/>
    <s v="Evening"/>
    <n v="92"/>
    <n v="8"/>
    <n v="0"/>
    <n v="0"/>
    <n v="8"/>
    <n v="0"/>
    <n v="0"/>
    <s v=""/>
    <s v=""/>
    <s v="P_DS005_015|P_DS005_018|P_DS005_021|P_DS005_027|P_DS005_030|P_DS005_006|P_DS005_009|P_DS005_012"/>
    <n v="11.5"/>
    <n v="0"/>
    <n v="1450"/>
    <n v="0"/>
    <n v="34"/>
    <n v="92"/>
    <n v="431"/>
    <n v="95601.95"/>
    <n v="4.6847826086956523"/>
    <n v="1039.1516304347826"/>
    <n v="16.760869565217391"/>
    <n v="21.649336905253623"/>
    <n v="92"/>
    <n v="4.8884673400362315"/>
    <n v="0"/>
    <n v="1.2275527681535752"/>
    <n v="0.63822463768115945"/>
    <n v="0"/>
    <n v="12.158437857065218"/>
    <n v="6.6986723596014484"/>
    <n v="3680"/>
    <n v="32"/>
    <n v="3"/>
    <n v="3"/>
    <n v="3"/>
    <n v="0"/>
    <n v="0"/>
    <n v="0"/>
    <n v="902.04"/>
    <s v="Rider Supply / Availability"/>
    <n v="92"/>
    <n v="116.4703997"/>
    <n v="881.95423888333335"/>
    <n v="32"/>
    <n v="1"/>
    <n v="3.2608695652173912E-2"/>
    <n v="40"/>
    <n v="0.48529333208333336"/>
    <n v="0.91870233217013886"/>
    <n v="42"/>
    <n v="-10"/>
    <n v="6"/>
    <n v="2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01_I44"/>
    <s v="DS005"/>
    <d v="2026-07-01T00:00:00"/>
    <n v="44"/>
    <s v="Evening"/>
    <n v="81"/>
    <n v="8"/>
    <n v="0"/>
    <n v="0"/>
    <n v="8"/>
    <n v="0"/>
    <n v="0"/>
    <s v=""/>
    <s v=""/>
    <s v="P_DS005_018|P_DS005_021|P_DS005_027|P_DS005_030|P_DS005_006|P_DS005_009|P_DS005_012|P_DS005_015"/>
    <n v="10.125"/>
    <n v="0"/>
    <n v="1450"/>
    <n v="0"/>
    <n v="34"/>
    <n v="81"/>
    <n v="404"/>
    <n v="91413.119999999995"/>
    <n v="4.9876543209876543"/>
    <n v="1128.5570370370369"/>
    <n v="16.02469135802469"/>
    <n v="16.98925055946502"/>
    <n v="58"/>
    <n v="1.2646292224279834"/>
    <n v="6.0378563786008194E-3"/>
    <n v="1.3307379816313589"/>
    <n v="0.58950617283950613"/>
    <n v="0"/>
    <n v="8.1081417744855973"/>
    <n v="6.0867197697530857"/>
    <n v="3240"/>
    <n v="32"/>
    <n v="3"/>
    <n v="3"/>
    <n v="1"/>
    <n v="1"/>
    <n v="1"/>
    <n v="0"/>
    <n v="1419.39"/>
    <s v="Rider Supply / Availability"/>
    <n v="58"/>
    <n v="106.05570436666667"/>
    <n v="876.47523008333337"/>
    <n v="32"/>
    <n v="0.71604938271604934"/>
    <n v="3.7037037037037035E-2"/>
    <n v="40"/>
    <n v="0.44189876819444446"/>
    <n v="0.9129950313368056"/>
    <n v="42"/>
    <n v="-10"/>
    <n v="6"/>
    <n v="2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01_I45"/>
    <s v="DS005"/>
    <d v="2026-07-01T00:00:00"/>
    <n v="45"/>
    <s v="Evening"/>
    <n v="68"/>
    <n v="8"/>
    <n v="0"/>
    <n v="0"/>
    <n v="8"/>
    <n v="0"/>
    <n v="0"/>
    <s v=""/>
    <s v=""/>
    <s v="P_DS005_021|P_DS005_027|P_DS005_030|P_DS005_006|P_DS005_009|P_DS005_012|P_DS005_015|P_DS005_018"/>
    <n v="8.5"/>
    <n v="0"/>
    <n v="1450"/>
    <n v="0"/>
    <n v="34"/>
    <n v="68"/>
    <n v="313"/>
    <n v="74629.440000000002"/>
    <n v="4.6029411764705879"/>
    <n v="1097.4917647058824"/>
    <n v="13.691176470588236"/>
    <n v="13.875242333333333"/>
    <n v="32"/>
    <n v="1.2591565674019609"/>
    <n v="0"/>
    <n v="1.2288633036894121"/>
    <n v="0.60269607843137252"/>
    <n v="1.4506503676470588E-2"/>
    <n v="4.8896298806372549"/>
    <n v="6.2876314936274511"/>
    <n v="2380"/>
    <n v="32"/>
    <n v="3"/>
    <n v="3"/>
    <n v="2"/>
    <n v="1"/>
    <n v="0"/>
    <n v="0"/>
    <n v="861.17000000000007"/>
    <s v="Rider Supply / Availability"/>
    <n v="32"/>
    <n v="86.571883299999996"/>
    <n v="880.29521814999998"/>
    <n v="32"/>
    <n v="0.47058823529411764"/>
    <n v="4.4117647058823532E-2"/>
    <n v="35"/>
    <n v="0.36071618041666664"/>
    <n v="0.91697418557291666"/>
    <n v="42"/>
    <n v="-10"/>
    <n v="5"/>
    <n v="3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01_I46"/>
    <s v="DS005"/>
    <d v="2026-07-01T00:00:00"/>
    <n v="46"/>
    <s v="Evening"/>
    <n v="40"/>
    <n v="8"/>
    <n v="0"/>
    <n v="0"/>
    <n v="8"/>
    <n v="0"/>
    <n v="0"/>
    <s v=""/>
    <s v=""/>
    <s v="P_DS005_027|P_DS005_030|P_DS005_006|P_DS005_009|P_DS005_012|P_DS005_015|P_DS005_018|P_DS005_021"/>
    <n v="5"/>
    <n v="0"/>
    <n v="1450"/>
    <n v="0"/>
    <n v="34"/>
    <n v="40"/>
    <n v="195"/>
    <n v="46432.46"/>
    <n v="4.875"/>
    <n v="1160.8115"/>
    <n v="12.05"/>
    <n v="9.2729864245833333"/>
    <n v="2"/>
    <n v="1.6348527083333276E-2"/>
    <n v="0"/>
    <n v="1.3091848587673203"/>
    <n v="0.58791666666666664"/>
    <n v="1.5624362037500001"/>
    <n v="5.4048861250000003E-2"/>
    <n v="6.4064193687499991"/>
    <n v="1400"/>
    <n v="32"/>
    <n v="0"/>
    <n v="0"/>
    <n v="0"/>
    <n v="0"/>
    <n v="0"/>
    <n v="0"/>
    <n v="0"/>
    <s v="Store Not Ready for Rider"/>
    <n v="2"/>
    <n v="54.633993466666666"/>
    <n v="555.48673559999997"/>
    <n v="32"/>
    <n v="0.05"/>
    <n v="0"/>
    <n v="35"/>
    <n v="0.22764163944444443"/>
    <n v="0.57863201624999994"/>
    <n v="27"/>
    <n v="5"/>
    <n v="3"/>
    <n v="5"/>
    <s v="Recover overdue put-away workload"/>
    <x v="4"/>
    <s v="Hyderabad"/>
    <s v="Medium"/>
    <n v="1700"/>
    <n v="2.4"/>
    <d v="1899-12-30T22:30:00"/>
    <d v="1899-12-30T23:00:00"/>
    <x v="22"/>
    <b v="0"/>
  </r>
  <r>
    <s v="DS005_20260701_I47"/>
    <s v="DS005"/>
    <d v="2026-07-01T00:00:00"/>
    <n v="47"/>
    <s v="Late Night"/>
    <n v="29"/>
    <n v="8"/>
    <n v="0"/>
    <n v="2"/>
    <n v="6"/>
    <n v="0"/>
    <n v="1"/>
    <s v=""/>
    <s v="P_DS005_030|P_DS005_006"/>
    <s v="P_DS005_009|P_DS005_012|P_DS005_015|P_DS005_018|P_DS005_021|P_DS005_027"/>
    <n v="4.833333333333333"/>
    <n v="0"/>
    <n v="1450"/>
    <n v="1"/>
    <n v="33"/>
    <n v="29"/>
    <n v="141"/>
    <n v="32332.82"/>
    <n v="4.8620689655172411"/>
    <n v="1114.9248275862069"/>
    <n v="11.620689655172415"/>
    <n v="9.5572175321839072"/>
    <n v="3"/>
    <n v="5.1312162643678112E-2"/>
    <n v="0"/>
    <n v="1.3490856148501924"/>
    <n v="0.69597701149425284"/>
    <n v="2.0450626195402299"/>
    <n v="0"/>
    <n v="6.6644537568965516"/>
    <n v="1015"/>
    <n v="32"/>
    <n v="1"/>
    <n v="1"/>
    <n v="1"/>
    <n v="0"/>
    <n v="0"/>
    <n v="0"/>
    <n v="191.45"/>
    <s v="Store Not Ready for Rider"/>
    <n v="3"/>
    <n v="36.743657016666667"/>
    <n v="292.37016863333332"/>
    <n v="18"/>
    <n v="0.10344827586206896"/>
    <n v="3.4482758620689655E-2"/>
    <n v="35"/>
    <n v="0.20413142787037036"/>
    <n v="0.30455225899305555"/>
    <n v="14"/>
    <n v="18"/>
    <n v="2"/>
    <n v="4"/>
    <s v="Recover overdue put-away workload"/>
    <x v="4"/>
    <s v="Hyderabad"/>
    <s v="Medium"/>
    <n v="1700"/>
    <n v="2.4"/>
    <d v="1899-12-30T23:00:00"/>
    <d v="1899-12-30T23:30:00"/>
    <x v="23"/>
    <b v="0"/>
  </r>
  <r>
    <s v="DS005_20260701_I48"/>
    <s v="DS005"/>
    <d v="2026-07-01T00:00:00"/>
    <n v="48"/>
    <s v="Late Night"/>
    <n v="29"/>
    <n v="8"/>
    <n v="0"/>
    <n v="2"/>
    <n v="6"/>
    <n v="0"/>
    <n v="1"/>
    <s v=""/>
    <s v="P_DS005_006|P_DS005_009"/>
    <s v="P_DS005_012|P_DS005_015|P_DS005_018|P_DS005_021|P_DS005_027|P_DS005_030"/>
    <n v="4.833333333333333"/>
    <n v="0"/>
    <n v="1450"/>
    <n v="1"/>
    <n v="32"/>
    <n v="29"/>
    <n v="147"/>
    <n v="31272.79"/>
    <n v="5.068965517241379"/>
    <n v="1078.3720689655172"/>
    <n v="11.275862068965518"/>
    <n v="8.9203668959770113"/>
    <n v="2"/>
    <n v="2.655139597701146E-2"/>
    <n v="0"/>
    <n v="1.3331301837330349"/>
    <n v="0.71896551724137936"/>
    <n v="2.0520956931034484"/>
    <n v="0"/>
    <n v="6.0010298155172412"/>
    <n v="1015"/>
    <n v="32"/>
    <n v="1"/>
    <n v="1"/>
    <n v="1"/>
    <n v="0"/>
    <n v="0"/>
    <n v="0"/>
    <n v="379.74"/>
    <s v="Store Not Ready for Rider"/>
    <n v="2"/>
    <n v="41.040600716666667"/>
    <n v="277.97826211666666"/>
    <n v="17"/>
    <n v="6.8965517241379309E-2"/>
    <n v="3.4482758620689655E-2"/>
    <n v="35"/>
    <n v="0.22800333731481481"/>
    <n v="0.2895606897048611"/>
    <n v="14"/>
    <n v="18"/>
    <n v="2"/>
    <n v="4"/>
    <s v="Recover overdue put-away workload"/>
    <x v="4"/>
    <s v="Hyderabad"/>
    <s v="Medium"/>
    <n v="1700"/>
    <n v="2.4"/>
    <d v="1899-12-30T23:30:00"/>
    <d v="1899-12-30T00:00:00"/>
    <x v="23"/>
    <b v="0"/>
  </r>
  <r>
    <s v="DS005_20260702_I01"/>
    <s v="DS005"/>
    <d v="2026-07-02T00:00:00"/>
    <n v="1"/>
    <s v="Night"/>
    <n v="5"/>
    <n v="15"/>
    <n v="12"/>
    <n v="2"/>
    <n v="1"/>
    <n v="900"/>
    <n v="1"/>
    <s v="P_DS005_009|P_DS005_012|P_DS005_015|P_DS005_018|P_DS005_021|P_DS005_027|P_DS005_030|P_DS005_001|P_DS005_007|P_DS005_013|P_DS005_016|P_DS005_019"/>
    <s v="P_DS005_022|P_DS005_028"/>
    <s v="P_DS005_006"/>
    <n v="5"/>
    <n v="900"/>
    <n v="9100"/>
    <n v="1"/>
    <n v="49"/>
    <n v="5"/>
    <n v="23"/>
    <n v="5107.04"/>
    <n v="4.5999999999999996"/>
    <n v="1021.408"/>
    <n v="10"/>
    <n v="7.0252060700000003"/>
    <n v="0"/>
    <n v="0"/>
    <n v="0"/>
    <n v="1.0794744852918829"/>
    <n v="0.64"/>
    <n v="1.7194744766666665"/>
    <n v="0"/>
    <n v="4.6590649166666669"/>
    <n v="150"/>
    <n v="63"/>
    <n v="0"/>
    <n v="0"/>
    <n v="0"/>
    <n v="0"/>
    <n v="0"/>
    <n v="0"/>
    <n v="0"/>
    <s v="No SLA Breach"/>
    <n v="0"/>
    <n v="5.3973723833333329"/>
    <n v="101.99933821666667"/>
    <n v="11"/>
    <n v="0"/>
    <n v="0"/>
    <n v="30"/>
    <n v="0.17991241277777775"/>
    <n v="5.3967903818342156E-2"/>
    <n v="5"/>
    <n v="58"/>
    <n v="1"/>
    <n v="0"/>
    <s v="Monitor - no immediate intervention"/>
    <x v="4"/>
    <s v="Hyderabad"/>
    <s v="Medium"/>
    <n v="1700"/>
    <n v="2.4"/>
    <d v="1899-12-30T00:00:00"/>
    <d v="1899-12-30T00:30:00"/>
    <x v="0"/>
    <b v="0"/>
  </r>
  <r>
    <s v="DS005_20260702_I02"/>
    <s v="DS005"/>
    <d v="2026-07-02T00:00:00"/>
    <n v="2"/>
    <s v="Night"/>
    <n v="13"/>
    <n v="15"/>
    <n v="12"/>
    <n v="2"/>
    <n v="1"/>
    <n v="900"/>
    <n v="1"/>
    <s v="P_DS005_012|P_DS005_015|P_DS005_018|P_DS005_021|P_DS005_027|P_DS005_030|P_DS005_001|P_DS005_007|P_DS005_013|P_DS005_016|P_DS005_019|P_DS005_022"/>
    <s v="P_DS005_028|P_DS005_006"/>
    <s v="P_DS005_009"/>
    <n v="13"/>
    <n v="900"/>
    <n v="8200"/>
    <n v="1"/>
    <n v="48"/>
    <n v="13"/>
    <n v="56"/>
    <n v="13941.39"/>
    <n v="4.3076923076923075"/>
    <n v="1072.4146153846154"/>
    <n v="9.384615384615385"/>
    <n v="8.7516656833333322"/>
    <n v="4"/>
    <n v="0.57312150128205142"/>
    <n v="1.009018596153846"/>
    <n v="1.1490986913292047"/>
    <n v="0.67564102564102568"/>
    <n v="2.8337583102564108"/>
    <n v="0"/>
    <n v="5.0307278807692306"/>
    <n v="390"/>
    <n v="63"/>
    <n v="0"/>
    <n v="0"/>
    <n v="0"/>
    <n v="0"/>
    <n v="0"/>
    <n v="0"/>
    <n v="0"/>
    <s v="Store Not Ready for Rider"/>
    <n v="4"/>
    <n v="12.561265499999999"/>
    <n v="71.930360216666671"/>
    <n v="8"/>
    <n v="0.30769230769230771"/>
    <n v="0"/>
    <n v="30"/>
    <n v="0.41870884999999997"/>
    <n v="3.8058391649029986E-2"/>
    <n v="4"/>
    <n v="59"/>
    <n v="1"/>
    <n v="0"/>
    <s v="Protect or increase picker capacity"/>
    <x v="4"/>
    <s v="Hyderabad"/>
    <s v="Medium"/>
    <n v="1700"/>
    <n v="2.4"/>
    <d v="1899-12-30T00:30:00"/>
    <d v="1899-12-30T01:00:00"/>
    <x v="0"/>
    <b v="0"/>
  </r>
  <r>
    <s v="DS005_20260702_I03"/>
    <s v="DS005"/>
    <d v="2026-07-02T00:00:00"/>
    <n v="3"/>
    <s v="Night"/>
    <n v="0"/>
    <n v="7"/>
    <n v="6"/>
    <n v="0"/>
    <n v="1"/>
    <n v="450"/>
    <n v="0"/>
    <s v="P_DS005_016|P_DS005_019|P_DS005_022|P_DS005_028|P_DS005_001|P_DS005_007"/>
    <s v=""/>
    <s v="P_DS005_013"/>
    <n v="0"/>
    <n v="450"/>
    <n v="7750"/>
    <n v="0"/>
    <n v="48"/>
    <m/>
    <m/>
    <m/>
    <m/>
    <m/>
    <m/>
    <m/>
    <m/>
    <m/>
    <m/>
    <m/>
    <m/>
    <m/>
    <m/>
    <m/>
    <m/>
    <n v="32"/>
    <n v="0"/>
    <n v="0"/>
    <n v="0"/>
    <n v="0"/>
    <n v="0"/>
    <n v="0"/>
    <n v="0"/>
    <s v="No SLA Breach"/>
    <n v="0"/>
    <n v="2.3770173666666667"/>
    <n v="26.7130501"/>
    <n v="5"/>
    <n v="0"/>
    <n v="0"/>
    <n v="0"/>
    <n v="7.923391222222223E-2"/>
    <n v="2.7826093854166668E-2"/>
    <n v="2"/>
    <n v="30"/>
    <n v="1"/>
    <n v="0"/>
    <s v="Monitor - no immediate intervention"/>
    <x v="4"/>
    <s v="Hyderabad"/>
    <s v="Medium"/>
    <n v="1700"/>
    <n v="2.4"/>
    <d v="1899-12-30T01:00:00"/>
    <d v="1899-12-30T01:30:00"/>
    <x v="1"/>
    <b v="0"/>
  </r>
  <r>
    <s v="DS005_20260702_I04"/>
    <s v="DS005"/>
    <d v="2026-07-02T00:00:00"/>
    <n v="4"/>
    <s v="Night"/>
    <n v="5"/>
    <n v="7"/>
    <n v="6"/>
    <n v="0"/>
    <n v="1"/>
    <n v="450"/>
    <n v="0"/>
    <s v="P_DS005_019|P_DS005_022|P_DS005_028|P_DS005_001|P_DS005_007|P_DS005_013"/>
    <s v=""/>
    <s v="P_DS005_016"/>
    <n v="5"/>
    <n v="450"/>
    <n v="7300"/>
    <n v="0"/>
    <n v="48"/>
    <n v="5"/>
    <n v="30"/>
    <n v="6048.94"/>
    <n v="6"/>
    <n v="1209.788"/>
    <n v="10.199999999999999"/>
    <n v="9.4977768866666654"/>
    <n v="2"/>
    <n v="7.5082113333333173E-2"/>
    <n v="1.0254888233333332"/>
    <n v="1.5043928406585072"/>
    <n v="0.52333333333333321"/>
    <n v="3.0532149933333335"/>
    <n v="0"/>
    <n v="5.3512285466666665"/>
    <n v="150"/>
    <n v="32"/>
    <n v="1"/>
    <n v="1"/>
    <n v="1"/>
    <n v="0"/>
    <n v="0"/>
    <n v="0"/>
    <n v="218.42"/>
    <s v="Store Not Ready for Rider"/>
    <n v="2"/>
    <n v="7.5219641499999996"/>
    <n v="41.070428433333333"/>
    <n v="5"/>
    <n v="0.4"/>
    <n v="0.2"/>
    <n v="30"/>
    <n v="0.2507321383333333"/>
    <n v="4.2781696284722219E-2"/>
    <n v="2"/>
    <n v="30"/>
    <n v="1"/>
    <n v="0"/>
    <s v="Protect or increase picker capacity"/>
    <x v="4"/>
    <s v="Hyderabad"/>
    <s v="Medium"/>
    <n v="1700"/>
    <n v="2.4"/>
    <d v="1899-12-30T01:30:00"/>
    <d v="1899-12-30T02:00:00"/>
    <x v="1"/>
    <b v="0"/>
  </r>
  <r>
    <s v="DS005_20260702_I05"/>
    <s v="DS005"/>
    <d v="2026-07-02T00:00:00"/>
    <n v="5"/>
    <s v="Night"/>
    <n v="3"/>
    <n v="7"/>
    <n v="6"/>
    <n v="0"/>
    <n v="1"/>
    <n v="450"/>
    <n v="0"/>
    <s v="P_DS005_022|P_DS005_028|P_DS005_001|P_DS005_007|P_DS005_013|P_DS005_016"/>
    <s v=""/>
    <s v="P_DS005_019"/>
    <n v="3"/>
    <n v="450"/>
    <n v="6850"/>
    <n v="0"/>
    <n v="48"/>
    <n v="3"/>
    <n v="14"/>
    <n v="4259.1100000000006"/>
    <n v="4.666666666666667"/>
    <n v="1419.7033333333336"/>
    <n v="10.666666666666666"/>
    <n v="8.7424043666666673"/>
    <n v="0"/>
    <n v="0"/>
    <n v="0"/>
    <n v="1.2453993056525283"/>
    <n v="0.5444444444444444"/>
    <n v="1.789843738888889"/>
    <n v="0"/>
    <n v="5.9581161666666675"/>
    <n v="90"/>
    <n v="32"/>
    <n v="0"/>
    <n v="0"/>
    <n v="0"/>
    <n v="0"/>
    <n v="0"/>
    <n v="0"/>
    <n v="0"/>
    <s v="No SLA Breach"/>
    <n v="0"/>
    <n v="3.7361978833333334"/>
    <n v="27.945777050000004"/>
    <n v="3"/>
    <n v="0"/>
    <n v="0"/>
    <n v="30"/>
    <n v="0.12453992944444445"/>
    <n v="2.9110184427083338E-2"/>
    <n v="2"/>
    <n v="30"/>
    <n v="1"/>
    <n v="0"/>
    <s v="Monitor - no immediate intervention"/>
    <x v="4"/>
    <s v="Hyderabad"/>
    <s v="Medium"/>
    <n v="1700"/>
    <n v="2.4"/>
    <d v="1899-12-30T02:00:00"/>
    <d v="1899-12-30T02:30:00"/>
    <x v="2"/>
    <b v="0"/>
  </r>
  <r>
    <s v="DS005_20260702_I06"/>
    <s v="DS005"/>
    <d v="2026-07-02T00:00:00"/>
    <n v="6"/>
    <s v="Night"/>
    <n v="6"/>
    <n v="7"/>
    <n v="6"/>
    <n v="0"/>
    <n v="1"/>
    <n v="450"/>
    <n v="0"/>
    <s v="P_DS005_028|P_DS005_001|P_DS005_007|P_DS005_013|P_DS005_016|P_DS005_019"/>
    <s v=""/>
    <s v="P_DS005_022"/>
    <n v="6"/>
    <n v="450"/>
    <n v="6400"/>
    <n v="0"/>
    <n v="48"/>
    <n v="6"/>
    <n v="21"/>
    <n v="4389.4699999999993"/>
    <n v="3.5"/>
    <n v="731.57833333333326"/>
    <n v="9.6666666666666661"/>
    <n v="8.3319421333333334"/>
    <n v="1"/>
    <n v="3.7880330555555716E-2"/>
    <n v="0.31516718055555554"/>
    <n v="0.9020317081918261"/>
    <n v="0.57500000000000007"/>
    <n v="1.7921988805555558"/>
    <n v="0"/>
    <n v="5.6091876861111105"/>
    <n v="180"/>
    <n v="32"/>
    <n v="0"/>
    <n v="0"/>
    <n v="0"/>
    <n v="0"/>
    <n v="0"/>
    <n v="0"/>
    <n v="0"/>
    <s v="Store Not Ready for Rider"/>
    <n v="1"/>
    <n v="5.4121901833333332"/>
    <n v="46.786313933333332"/>
    <n v="5"/>
    <n v="0.16666666666666666"/>
    <n v="0"/>
    <n v="30"/>
    <n v="0.18040633944444445"/>
    <n v="4.8735743680555554E-2"/>
    <n v="3"/>
    <n v="29"/>
    <n v="1"/>
    <n v="0"/>
    <s v="Protect or increase picker capacity"/>
    <x v="4"/>
    <s v="Hyderabad"/>
    <s v="Medium"/>
    <n v="1700"/>
    <n v="2.4"/>
    <d v="1899-12-30T02:30:00"/>
    <d v="1899-12-30T03:00:00"/>
    <x v="2"/>
    <b v="0"/>
  </r>
  <r>
    <s v="DS005_20260702_I07"/>
    <s v="DS005"/>
    <d v="2026-07-02T00:00:00"/>
    <n v="7"/>
    <s v="Night"/>
    <n v="12"/>
    <n v="7"/>
    <n v="6"/>
    <n v="0"/>
    <n v="1"/>
    <n v="450"/>
    <n v="0"/>
    <s v="P_DS005_001|P_DS005_007|P_DS005_013|P_DS005_016|P_DS005_019|P_DS005_022"/>
    <s v=""/>
    <s v="P_DS005_028"/>
    <n v="12"/>
    <n v="450"/>
    <n v="5950"/>
    <n v="0"/>
    <n v="48"/>
    <n v="12"/>
    <n v="55"/>
    <n v="10990.35"/>
    <n v="4.583333333333333"/>
    <n v="915.86250000000007"/>
    <n v="10.166666666666666"/>
    <n v="9.1865354611111112"/>
    <n v="4"/>
    <n v="0.21343849305555565"/>
    <n v="0.24260964166666665"/>
    <n v="1.1894043501786904"/>
    <n v="0.61111111111111105"/>
    <n v="2.0431250958333336"/>
    <n v="0"/>
    <n v="6.0753548027777775"/>
    <n v="360"/>
    <n v="32"/>
    <n v="0"/>
    <n v="0"/>
    <n v="0"/>
    <n v="0"/>
    <n v="0"/>
    <n v="0"/>
    <n v="0"/>
    <s v="Store Not Ready for Rider"/>
    <n v="4"/>
    <n v="14.081885283333333"/>
    <n v="66.724716783333335"/>
    <n v="5"/>
    <n v="0.33333333333333331"/>
    <n v="0"/>
    <n v="30"/>
    <n v="0.46939617611111112"/>
    <n v="6.9504913315972222E-2"/>
    <n v="4"/>
    <n v="28"/>
    <n v="1"/>
    <n v="0"/>
    <s v="Protect or increase picker capacity"/>
    <x v="4"/>
    <s v="Hyderabad"/>
    <s v="Medium"/>
    <n v="1700"/>
    <n v="2.4"/>
    <d v="1899-12-30T03:00:00"/>
    <d v="1899-12-30T03:30:00"/>
    <x v="3"/>
    <b v="0"/>
  </r>
  <r>
    <s v="DS005_20260702_I08"/>
    <s v="DS005"/>
    <d v="2026-07-02T00:00:00"/>
    <n v="8"/>
    <s v="Night"/>
    <n v="6"/>
    <n v="7"/>
    <n v="6"/>
    <n v="0"/>
    <n v="1"/>
    <n v="450"/>
    <n v="0"/>
    <s v="P_DS005_007|P_DS005_013|P_DS005_016|P_DS005_019|P_DS005_022|P_DS005_028"/>
    <s v=""/>
    <s v="P_DS005_001"/>
    <n v="6"/>
    <n v="450"/>
    <n v="5500"/>
    <n v="0"/>
    <n v="48"/>
    <n v="6"/>
    <n v="37"/>
    <n v="9853.41"/>
    <n v="6.166666666666667"/>
    <n v="1642.2349999999999"/>
    <n v="10.166666666666666"/>
    <n v="9.221518025"/>
    <n v="1"/>
    <n v="4.6758000000000216E-2"/>
    <n v="0"/>
    <n v="1.9185865282888319"/>
    <n v="0.74444444444444446"/>
    <n v="2.6630309666666667"/>
    <n v="0"/>
    <n v="5.8501537166666671"/>
    <n v="180"/>
    <n v="32"/>
    <n v="0"/>
    <n v="0"/>
    <n v="0"/>
    <n v="0"/>
    <n v="0"/>
    <n v="0"/>
    <n v="0"/>
    <s v="Store Not Ready for Rider"/>
    <n v="1"/>
    <n v="11.702485933333332"/>
    <n v="88.754120999999998"/>
    <n v="7"/>
    <n v="0.16666666666666666"/>
    <n v="0"/>
    <n v="30"/>
    <n v="0.3900828644444444"/>
    <n v="9.2452209374999997E-2"/>
    <n v="5"/>
    <n v="27"/>
    <n v="1"/>
    <n v="0"/>
    <s v="Protect or increase picker capacity"/>
    <x v="4"/>
    <s v="Hyderabad"/>
    <s v="Medium"/>
    <n v="1700"/>
    <n v="2.4"/>
    <d v="1899-12-30T03:30:00"/>
    <d v="1899-12-30T04:00:00"/>
    <x v="3"/>
    <b v="0"/>
  </r>
  <r>
    <s v="DS005_20260702_I09"/>
    <s v="DS005"/>
    <d v="2026-07-02T00:00:00"/>
    <n v="9"/>
    <s v="Night"/>
    <n v="8"/>
    <n v="7"/>
    <n v="6"/>
    <n v="0"/>
    <n v="1"/>
    <n v="450"/>
    <n v="0"/>
    <s v="P_DS005_013|P_DS005_016|P_DS005_019|P_DS005_022|P_DS005_028|P_DS005_001"/>
    <s v=""/>
    <s v="P_DS005_007"/>
    <n v="8"/>
    <n v="450"/>
    <n v="5050"/>
    <n v="0"/>
    <n v="48"/>
    <n v="8"/>
    <n v="41"/>
    <n v="11521.22"/>
    <n v="5.125"/>
    <n v="1440.1524999999999"/>
    <n v="10.375"/>
    <n v="8.9499379333333344"/>
    <n v="1"/>
    <n v="1.1132318750000087E-2"/>
    <n v="0.15092802499999999"/>
    <n v="1.3631014887699175"/>
    <n v="0.66875000000000007"/>
    <n v="2.1827795062500002"/>
    <n v="0"/>
    <n v="5.9942417520833331"/>
    <n v="240"/>
    <n v="32"/>
    <n v="0"/>
    <n v="0"/>
    <n v="0"/>
    <n v="0"/>
    <n v="0"/>
    <n v="0"/>
    <n v="0"/>
    <s v="Store Not Ready for Rider"/>
    <n v="1"/>
    <n v="10.904811833333333"/>
    <n v="55.602465950000003"/>
    <n v="6"/>
    <n v="0.125"/>
    <n v="0"/>
    <n v="30"/>
    <n v="0.36349372777777778"/>
    <n v="5.7919235364583335E-2"/>
    <n v="3"/>
    <n v="29"/>
    <n v="1"/>
    <n v="0"/>
    <s v="Monitor - no immediate intervention"/>
    <x v="4"/>
    <s v="Hyderabad"/>
    <s v="Medium"/>
    <n v="1700"/>
    <n v="2.4"/>
    <d v="1899-12-30T04:00:00"/>
    <d v="1899-12-30T04:30:00"/>
    <x v="4"/>
    <b v="0"/>
  </r>
  <r>
    <s v="DS005_20260702_I10"/>
    <s v="DS005"/>
    <d v="2026-07-02T00:00:00"/>
    <n v="10"/>
    <s v="Night"/>
    <n v="6"/>
    <n v="7"/>
    <n v="6"/>
    <n v="0"/>
    <n v="1"/>
    <n v="450"/>
    <n v="0"/>
    <s v="P_DS005_016|P_DS005_019|P_DS005_022|P_DS005_028|P_DS005_001|P_DS005_007"/>
    <s v=""/>
    <s v="P_DS005_013"/>
    <n v="6"/>
    <n v="450"/>
    <n v="4600"/>
    <n v="0"/>
    <n v="48"/>
    <n v="6"/>
    <n v="33"/>
    <n v="8441.0499999999993"/>
    <n v="5.5"/>
    <n v="1406.8416666666665"/>
    <n v="10.166666666666666"/>
    <n v="9.0725199833333328"/>
    <n v="1"/>
    <n v="0.15435808888888877"/>
    <n v="0.29692178888888893"/>
    <n v="1.4773115786094133"/>
    <n v="0.50555555555555554"/>
    <n v="2.2797889138888885"/>
    <n v="0"/>
    <n v="5.7510643944444446"/>
    <n v="180"/>
    <n v="32"/>
    <n v="0"/>
    <n v="0"/>
    <n v="0"/>
    <n v="0"/>
    <n v="0"/>
    <n v="0"/>
    <n v="0"/>
    <s v="Store Not Ready for Rider"/>
    <n v="1"/>
    <n v="8.8638694000000005"/>
    <n v="56.109388483333333"/>
    <n v="6"/>
    <n v="0.16666666666666666"/>
    <n v="0"/>
    <n v="30"/>
    <n v="0.29546231333333334"/>
    <n v="5.8447279670138887E-2"/>
    <n v="3"/>
    <n v="29"/>
    <n v="1"/>
    <n v="0"/>
    <s v="Protect or increase picker capacity"/>
    <x v="4"/>
    <s v="Hyderabad"/>
    <s v="Medium"/>
    <n v="1700"/>
    <n v="2.4"/>
    <d v="1899-12-30T04:30:00"/>
    <d v="1899-12-30T05:00:00"/>
    <x v="4"/>
    <b v="0"/>
  </r>
  <r>
    <s v="DS005_20260702_I11"/>
    <s v="DS005"/>
    <d v="2026-07-02T00:00:00"/>
    <n v="11"/>
    <s v="Night"/>
    <n v="8"/>
    <n v="7"/>
    <n v="6"/>
    <n v="0"/>
    <n v="1"/>
    <n v="450"/>
    <n v="0"/>
    <s v="P_DS005_019|P_DS005_022|P_DS005_028|P_DS005_001|P_DS005_007|P_DS005_013"/>
    <s v=""/>
    <s v="P_DS005_016"/>
    <n v="8"/>
    <n v="450"/>
    <n v="4150"/>
    <n v="0"/>
    <n v="48"/>
    <n v="8"/>
    <n v="39"/>
    <n v="8909.5300000000007"/>
    <n v="4.875"/>
    <n v="1113.6912500000001"/>
    <n v="9.75"/>
    <n v="8.6159834416666659"/>
    <n v="1"/>
    <n v="7.1182722916666608E-2"/>
    <n v="0.21426989583333336"/>
    <n v="1.1743783641320436"/>
    <n v="0.57916666666666661"/>
    <n v="1.9678149229166666"/>
    <n v="0"/>
    <n v="5.5315018437500001"/>
    <n v="240"/>
    <n v="32"/>
    <n v="2"/>
    <n v="2"/>
    <n v="2"/>
    <n v="0"/>
    <n v="0"/>
    <n v="0"/>
    <n v="296.13"/>
    <s v="Store Not Ready for Rider"/>
    <n v="1"/>
    <n v="9.395026866666667"/>
    <n v="69.936449483333334"/>
    <n v="4"/>
    <n v="0.125"/>
    <n v="0.25"/>
    <n v="30"/>
    <n v="0.31316756222222225"/>
    <n v="7.2850468211805561E-2"/>
    <n v="4"/>
    <n v="28"/>
    <n v="1"/>
    <n v="0"/>
    <s v="Investigate inventory and order-quality process"/>
    <x v="4"/>
    <s v="Hyderabad"/>
    <s v="Medium"/>
    <n v="1700"/>
    <n v="2.4"/>
    <d v="1899-12-30T05:00:00"/>
    <d v="1899-12-30T05:30:00"/>
    <x v="5"/>
    <b v="0"/>
  </r>
  <r>
    <s v="DS005_20260702_I12"/>
    <s v="DS005"/>
    <d v="2026-07-02T00:00:00"/>
    <n v="12"/>
    <s v="Night"/>
    <n v="6"/>
    <n v="7"/>
    <n v="6"/>
    <n v="0"/>
    <n v="1"/>
    <n v="450"/>
    <n v="0"/>
    <s v="P_DS005_022|P_DS005_028|P_DS005_001|P_DS005_007|P_DS005_013|P_DS005_016"/>
    <s v=""/>
    <s v="P_DS005_019"/>
    <n v="6"/>
    <n v="450"/>
    <n v="3700"/>
    <n v="0"/>
    <n v="48"/>
    <n v="6"/>
    <n v="25"/>
    <n v="6256.99"/>
    <n v="4.166666666666667"/>
    <n v="1042.8316666666667"/>
    <n v="9.5"/>
    <n v="7.2978738694444445"/>
    <n v="1"/>
    <n v="2.7587550000000086E-2"/>
    <n v="0"/>
    <n v="1.1827228297460748"/>
    <n v="0.51111111111111118"/>
    <n v="1.6938339305555556"/>
    <n v="0"/>
    <n v="4.6012621500000002"/>
    <n v="180"/>
    <n v="32"/>
    <n v="0"/>
    <n v="0"/>
    <n v="0"/>
    <n v="0"/>
    <n v="0"/>
    <n v="0"/>
    <n v="0"/>
    <s v="Store Not Ready for Rider"/>
    <n v="1"/>
    <n v="7.096336916666667"/>
    <n v="48.948084250000001"/>
    <n v="5"/>
    <n v="0.16666666666666666"/>
    <n v="0"/>
    <n v="30"/>
    <n v="0.23654456388888889"/>
    <n v="5.0987587760416668E-2"/>
    <n v="3"/>
    <n v="29"/>
    <n v="1"/>
    <n v="0"/>
    <s v="Protect or increase picker capacity"/>
    <x v="4"/>
    <s v="Hyderabad"/>
    <s v="Medium"/>
    <n v="1700"/>
    <n v="2.4"/>
    <d v="1899-12-30T05:30:00"/>
    <d v="1899-12-30T06:00:00"/>
    <x v="5"/>
    <b v="0"/>
  </r>
  <r>
    <s v="DS005_20260702_I13"/>
    <s v="DS005"/>
    <d v="2026-07-02T00:00:00"/>
    <n v="13"/>
    <s v="Morning"/>
    <n v="2"/>
    <n v="7"/>
    <n v="3"/>
    <n v="2"/>
    <n v="2"/>
    <n v="225"/>
    <n v="1"/>
    <s v="P_DS005_028|P_DS005_001|P_DS005_007"/>
    <s v="P_DS005_013|P_DS005_016"/>
    <s v="P_DS005_019|P_DS005_022"/>
    <n v="1"/>
    <n v="225"/>
    <n v="3475"/>
    <n v="1"/>
    <n v="47"/>
    <n v="2"/>
    <n v="10"/>
    <n v="1712.1299999999999"/>
    <n v="5"/>
    <n v="856.06499999999994"/>
    <n v="10"/>
    <n v="8.2161749166666667"/>
    <n v="0"/>
    <n v="0"/>
    <n v="0"/>
    <n v="1.2367232631512413"/>
    <n v="0.66666666666666674"/>
    <n v="1.9033899166666668"/>
    <n v="0"/>
    <n v="5.3294516583333333"/>
    <n v="60"/>
    <n v="32"/>
    <n v="0"/>
    <n v="0"/>
    <n v="0"/>
    <n v="0"/>
    <n v="0"/>
    <n v="0"/>
    <n v="0"/>
    <s v="No SLA Breach"/>
    <n v="0"/>
    <n v="1.9769223333333334"/>
    <n v="16.5458037"/>
    <n v="3"/>
    <n v="0"/>
    <n v="0"/>
    <n v="30"/>
    <n v="3.2948705555555555E-2"/>
    <n v="1.7235212187500001E-2"/>
    <n v="1"/>
    <n v="31"/>
    <n v="1"/>
    <n v="1"/>
    <s v="Recover overdue put-away workload"/>
    <x v="4"/>
    <s v="Hyderabad"/>
    <s v="Medium"/>
    <n v="1700"/>
    <n v="2.4"/>
    <d v="1899-12-30T06:00:00"/>
    <d v="1899-12-30T06:30:00"/>
    <x v="6"/>
    <b v="0"/>
  </r>
  <r>
    <s v="DS005_20260702_I14"/>
    <s v="DS005"/>
    <d v="2026-07-02T00:00:00"/>
    <n v="14"/>
    <s v="Morning"/>
    <n v="12"/>
    <n v="7"/>
    <n v="3"/>
    <n v="2"/>
    <n v="2"/>
    <n v="225"/>
    <n v="1"/>
    <s v="P_DS005_001|P_DS005_007|P_DS005_013"/>
    <s v="P_DS005_016|P_DS005_019"/>
    <s v="P_DS005_022|P_DS005_028"/>
    <n v="6"/>
    <n v="225"/>
    <n v="3250"/>
    <n v="1"/>
    <n v="46"/>
    <n v="12"/>
    <n v="52"/>
    <n v="11897.32"/>
    <n v="4.333333333333333"/>
    <n v="991.44333333333327"/>
    <n v="9.3333333333333339"/>
    <n v="7.9329385319444441"/>
    <n v="1"/>
    <n v="9.4263175000000032E-2"/>
    <n v="0"/>
    <n v="1.1845849105878912"/>
    <n v="0.8222222222222223"/>
    <n v="2.0068071236111109"/>
    <n v="0"/>
    <n v="4.8677980694444445"/>
    <n v="360"/>
    <n v="32"/>
    <n v="0"/>
    <n v="0"/>
    <n v="0"/>
    <n v="0"/>
    <n v="0"/>
    <n v="0"/>
    <n v="0"/>
    <s v="Last-Mile Travel"/>
    <n v="1"/>
    <n v="14.228730033333333"/>
    <n v="60.475508400000002"/>
    <n v="5"/>
    <n v="8.3333333333333329E-2"/>
    <n v="0"/>
    <n v="30"/>
    <n v="0.23714550055555556"/>
    <n v="6.299532125E-2"/>
    <n v="3"/>
    <n v="29"/>
    <n v="1"/>
    <n v="1"/>
    <s v="Recover overdue put-away workload"/>
    <x v="4"/>
    <s v="Hyderabad"/>
    <s v="Medium"/>
    <n v="1700"/>
    <n v="2.4"/>
    <d v="1899-12-30T06:30:00"/>
    <d v="1899-12-30T07:00:00"/>
    <x v="6"/>
    <b v="0"/>
  </r>
  <r>
    <s v="DS005_20260702_I15"/>
    <s v="DS005"/>
    <d v="2026-07-02T00:00:00"/>
    <n v="15"/>
    <s v="Morning"/>
    <n v="35"/>
    <n v="7"/>
    <n v="3"/>
    <n v="2"/>
    <n v="2"/>
    <n v="225"/>
    <n v="1"/>
    <s v="P_DS005_007|P_DS005_013|P_DS005_016"/>
    <s v="P_DS005_019|P_DS005_022"/>
    <s v="P_DS005_028|P_DS005_001"/>
    <n v="17.5"/>
    <n v="225"/>
    <n v="3025"/>
    <n v="1"/>
    <n v="45"/>
    <n v="35"/>
    <n v="201"/>
    <n v="44069.02"/>
    <n v="5.7428571428571429"/>
    <n v="1259.1148571428571"/>
    <n v="10.085714285714285"/>
    <n v="11.094160042857142"/>
    <n v="27"/>
    <n v="1.3165218823809526"/>
    <n v="2.3414455714285718"/>
    <n v="1.681383264486388"/>
    <n v="0.60761904761904761"/>
    <n v="4.6304478814285712"/>
    <n v="0"/>
    <n v="5.5475216776190477"/>
    <n v="1050"/>
    <n v="32"/>
    <n v="2"/>
    <n v="1"/>
    <n v="1"/>
    <n v="1"/>
    <n v="0"/>
    <n v="0"/>
    <n v="586.19000000000005"/>
    <s v="Store Not Ready for Rider"/>
    <n v="27"/>
    <n v="52.112915516666668"/>
    <n v="223.73554071666666"/>
    <n v="22"/>
    <n v="0.77142857142857146"/>
    <n v="2.8571428571428571E-2"/>
    <n v="30"/>
    <n v="0.86854859194444445"/>
    <n v="0.23305785491319445"/>
    <n v="11"/>
    <n v="21"/>
    <n v="3"/>
    <n v="-1"/>
    <s v="Protect or increase picker capacity"/>
    <x v="4"/>
    <s v="Hyderabad"/>
    <s v="Medium"/>
    <n v="1700"/>
    <n v="2.4"/>
    <d v="1899-12-30T07:00:00"/>
    <d v="1899-12-30T07:30:00"/>
    <x v="7"/>
    <b v="0"/>
  </r>
  <r>
    <s v="DS005_20260702_I16"/>
    <s v="DS005"/>
    <d v="2026-07-02T00:00:00"/>
    <n v="16"/>
    <s v="Morning"/>
    <n v="21"/>
    <n v="7"/>
    <n v="3"/>
    <n v="2"/>
    <n v="2"/>
    <n v="225"/>
    <n v="1"/>
    <s v="P_DS005_013|P_DS005_016|P_DS005_019"/>
    <s v="P_DS005_022|P_DS005_028"/>
    <s v="P_DS005_001|P_DS005_007"/>
    <n v="10.5"/>
    <n v="225"/>
    <n v="2800"/>
    <n v="1"/>
    <n v="44"/>
    <n v="21"/>
    <n v="118"/>
    <n v="29288.23"/>
    <n v="5.6190476190476186"/>
    <n v="1394.6776190476189"/>
    <n v="10.142857142857142"/>
    <n v="8.9529864023809527"/>
    <n v="5"/>
    <n v="0.17754713174603171"/>
    <n v="0.19828664126984127"/>
    <n v="1.5806648167330362"/>
    <n v="0.74206349206349209"/>
    <n v="2.5210149444444445"/>
    <n v="0"/>
    <n v="5.5295904960317461"/>
    <n v="630"/>
    <n v="32"/>
    <n v="4"/>
    <n v="4"/>
    <n v="3"/>
    <n v="0"/>
    <n v="1"/>
    <n v="0"/>
    <n v="673.55"/>
    <s v="Store Not Ready for Rider"/>
    <n v="4"/>
    <n v="38.729543416666665"/>
    <n v="211.17602984999999"/>
    <n v="17"/>
    <n v="0.23809523809523808"/>
    <n v="0.19047619047619047"/>
    <n v="30"/>
    <n v="0.64549239027777772"/>
    <n v="0.21997503109375"/>
    <n v="11"/>
    <n v="21"/>
    <n v="2"/>
    <n v="0"/>
    <s v="Protect or increase picker capacity"/>
    <x v="4"/>
    <s v="Hyderabad"/>
    <s v="Medium"/>
    <n v="1700"/>
    <n v="2.4"/>
    <d v="1899-12-30T07:30:00"/>
    <d v="1899-12-30T08:00:00"/>
    <x v="7"/>
    <b v="0"/>
  </r>
  <r>
    <s v="DS005_20260702_I17"/>
    <s v="DS005"/>
    <d v="2026-07-02T00:00:00"/>
    <n v="17"/>
    <s v="Morning"/>
    <n v="35"/>
    <n v="16"/>
    <n v="3"/>
    <n v="2"/>
    <n v="11"/>
    <n v="225"/>
    <n v="1"/>
    <s v="P_DS005_002|P_DS005_005|P_DS005_007"/>
    <s v="P_DS005_008|P_DS005_013"/>
    <s v="P_DS005_014|P_DS005_016|P_DS005_017|P_DS005_019|P_DS005_020|P_DS005_022|P_DS005_023|P_DS005_026|P_DS005_028|P_DS005_029|P_DS005_001"/>
    <n v="3.1818181818181817"/>
    <n v="225"/>
    <n v="2575"/>
    <n v="1"/>
    <n v="43"/>
    <n v="35"/>
    <n v="163"/>
    <n v="36237.980000000003"/>
    <n v="4.6571428571428575"/>
    <n v="1035.3708571428572"/>
    <n v="10.114285714285714"/>
    <n v="8.4928025866666665"/>
    <n v="4"/>
    <n v="3.0750466190476132E-2"/>
    <n v="0"/>
    <n v="1.1934263659472708"/>
    <n v="0.64904761904761898"/>
    <n v="1.842473976190476"/>
    <n v="0"/>
    <n v="5.7869952671428573"/>
    <n v="1050"/>
    <n v="58"/>
    <n v="1"/>
    <n v="1"/>
    <n v="1"/>
    <n v="0"/>
    <n v="0"/>
    <n v="0"/>
    <n v="143.99"/>
    <s v="Store Not Ready for Rider"/>
    <n v="3"/>
    <n v="43.432815516666665"/>
    <n v="302.90658368333334"/>
    <n v="19"/>
    <n v="0.11428571428571428"/>
    <n v="2.8571428571428571E-2"/>
    <n v="30"/>
    <n v="0.13161459247474747"/>
    <n v="0.17408424349616858"/>
    <n v="15"/>
    <n v="43"/>
    <n v="3"/>
    <n v="8"/>
    <s v="Recover overdue put-away workload"/>
    <x v="4"/>
    <s v="Hyderabad"/>
    <s v="Medium"/>
    <n v="1700"/>
    <n v="2.4"/>
    <d v="1899-12-30T08:00:00"/>
    <d v="1899-12-30T08:30:00"/>
    <x v="8"/>
    <b v="0"/>
  </r>
  <r>
    <s v="DS005_20260702_I18"/>
    <s v="DS005"/>
    <d v="2026-07-02T00:00:00"/>
    <n v="18"/>
    <s v="Morning"/>
    <n v="43"/>
    <n v="16"/>
    <n v="3"/>
    <n v="2"/>
    <n v="11"/>
    <n v="225"/>
    <n v="1"/>
    <s v="P_DS005_005|P_DS005_007|P_DS005_008"/>
    <s v="P_DS005_013|P_DS005_014"/>
    <s v="P_DS005_016|P_DS005_017|P_DS005_019|P_DS005_020|P_DS005_022|P_DS005_023|P_DS005_026|P_DS005_028|P_DS005_029|P_DS005_001|P_DS005_002"/>
    <n v="3.9090909090909092"/>
    <n v="225"/>
    <n v="2350"/>
    <n v="1"/>
    <n v="42"/>
    <n v="43"/>
    <n v="238"/>
    <n v="56929.599999999999"/>
    <n v="5.5348837209302326"/>
    <n v="1323.9441860465115"/>
    <n v="10"/>
    <n v="8.5651700352713185"/>
    <n v="6"/>
    <n v="8.8678492635658884E-2"/>
    <n v="0"/>
    <n v="1.4636133300028165"/>
    <n v="0.65155038759689921"/>
    <n v="2.115163710465116"/>
    <n v="0"/>
    <n v="5.5387660089147284"/>
    <n v="1290"/>
    <n v="58"/>
    <n v="1"/>
    <n v="1"/>
    <n v="1"/>
    <n v="0"/>
    <n v="0"/>
    <n v="0"/>
    <n v="164.28"/>
    <s v="Store Not Ready for Rider"/>
    <n v="5"/>
    <n v="61.668335933333331"/>
    <n v="294.10833735"/>
    <n v="21"/>
    <n v="0.13953488372093023"/>
    <n v="2.3255813953488372E-2"/>
    <n v="30"/>
    <n v="0.18687374525252526"/>
    <n v="0.16902778008620689"/>
    <n v="15"/>
    <n v="43"/>
    <n v="3"/>
    <n v="8"/>
    <s v="Recover overdue put-away workload"/>
    <x v="4"/>
    <s v="Hyderabad"/>
    <s v="Medium"/>
    <n v="1700"/>
    <n v="2.4"/>
    <d v="1899-12-30T08:30:00"/>
    <d v="1899-12-30T09:00:00"/>
    <x v="8"/>
    <b v="0"/>
  </r>
  <r>
    <s v="DS005_20260702_I19"/>
    <s v="DS005"/>
    <d v="2026-07-02T00:00:00"/>
    <n v="19"/>
    <s v="Morning"/>
    <n v="38"/>
    <n v="9"/>
    <n v="0"/>
    <n v="2"/>
    <n v="7"/>
    <n v="0"/>
    <n v="1"/>
    <s v=""/>
    <s v="P_DS005_005|P_DS005_008"/>
    <s v="P_DS005_014|P_DS005_017|P_DS005_020|P_DS005_023|P_DS005_026|P_DS005_029|P_DS005_002"/>
    <n v="5.4285714285714288"/>
    <n v="0"/>
    <n v="2350"/>
    <n v="1"/>
    <n v="41"/>
    <n v="38"/>
    <n v="208"/>
    <n v="48813.9"/>
    <n v="5.4736842105263159"/>
    <n v="1284.5763157894737"/>
    <n v="11"/>
    <n v="8.2524950105263173"/>
    <n v="2"/>
    <n v="2.593632368421054E-2"/>
    <n v="0"/>
    <n v="1.4503663877728639"/>
    <n v="0.58991228070175439"/>
    <n v="2.0402786605263157"/>
    <n v="0"/>
    <n v="5.3078303780701761"/>
    <n v="1140"/>
    <n v="26"/>
    <n v="4"/>
    <n v="4"/>
    <n v="2"/>
    <n v="1"/>
    <n v="1"/>
    <n v="0"/>
    <n v="809.09"/>
    <s v="Store Not Ready for Rider"/>
    <n v="2"/>
    <n v="54.61758245"/>
    <n v="360.9697663"/>
    <n v="32"/>
    <n v="5.2631578947368418E-2"/>
    <n v="0.10526315789473684"/>
    <n v="30"/>
    <n v="0.26008372595238094"/>
    <n v="0.46278175166666669"/>
    <n v="18"/>
    <n v="8"/>
    <n v="3"/>
    <n v="4"/>
    <s v="Recover overdue put-away workload"/>
    <x v="4"/>
    <s v="Hyderabad"/>
    <s v="Medium"/>
    <n v="1700"/>
    <n v="2.4"/>
    <d v="1899-12-30T09:00:00"/>
    <d v="1899-12-30T09:30:00"/>
    <x v="9"/>
    <b v="0"/>
  </r>
  <r>
    <s v="DS005_20260702_I20"/>
    <s v="DS005"/>
    <d v="2026-07-02T00:00:00"/>
    <n v="20"/>
    <s v="Morning"/>
    <n v="31"/>
    <n v="9"/>
    <n v="0"/>
    <n v="2"/>
    <n v="7"/>
    <n v="0"/>
    <n v="1"/>
    <s v=""/>
    <s v="P_DS005_008|P_DS005_014"/>
    <s v="P_DS005_017|P_DS005_020|P_DS005_023|P_DS005_026|P_DS005_029|P_DS005_002|P_DS005_005"/>
    <n v="4.4285714285714288"/>
    <n v="0"/>
    <n v="2350"/>
    <n v="1"/>
    <n v="40"/>
    <n v="31"/>
    <n v="157"/>
    <n v="33321.61"/>
    <n v="5.064516129032258"/>
    <n v="1074.8906451612904"/>
    <n v="10.193548387096774"/>
    <n v="8.3208063005376349"/>
    <n v="2"/>
    <n v="4.9290162903225847E-2"/>
    <n v="0"/>
    <n v="1.3687117532419049"/>
    <n v="0.60913978494623655"/>
    <n v="1.977851530107527"/>
    <n v="0"/>
    <n v="5.4891913209677412"/>
    <n v="930"/>
    <n v="26"/>
    <n v="0"/>
    <n v="0"/>
    <n v="0"/>
    <n v="0"/>
    <n v="0"/>
    <n v="0"/>
    <n v="0"/>
    <s v="Last-Mile Travel"/>
    <n v="1"/>
    <n v="43.749514550000001"/>
    <n v="256.38440596666669"/>
    <n v="16"/>
    <n v="6.4516129032258063E-2"/>
    <n v="0"/>
    <n v="30"/>
    <n v="0.20833102166666667"/>
    <n v="0.32869795636752142"/>
    <n v="13"/>
    <n v="13"/>
    <n v="3"/>
    <n v="4"/>
    <s v="Recover overdue put-away workload"/>
    <x v="4"/>
    <s v="Hyderabad"/>
    <s v="Medium"/>
    <n v="1700"/>
    <n v="2.4"/>
    <d v="1899-12-30T09:30:00"/>
    <d v="1899-12-30T10:00:00"/>
    <x v="9"/>
    <b v="0"/>
  </r>
  <r>
    <s v="DS005_20260702_I21"/>
    <s v="DS005"/>
    <d v="2026-07-02T00:00:00"/>
    <n v="21"/>
    <s v="Morning"/>
    <n v="26"/>
    <n v="9"/>
    <n v="0"/>
    <n v="2"/>
    <n v="7"/>
    <n v="0"/>
    <n v="1"/>
    <s v=""/>
    <s v="P_DS005_014|P_DS005_017"/>
    <s v="P_DS005_020|P_DS005_023|P_DS005_026|P_DS005_029|P_DS005_002|P_DS005_005|P_DS005_008"/>
    <n v="3.7142857142857144"/>
    <n v="0"/>
    <n v="2350"/>
    <n v="1"/>
    <n v="39"/>
    <n v="26"/>
    <n v="139"/>
    <n v="30121.01"/>
    <n v="5.3461538461538458"/>
    <n v="1158.5003846153845"/>
    <n v="9.9615384615384617"/>
    <n v="8.7977490038461532"/>
    <n v="6"/>
    <n v="0.11537505641025632"/>
    <n v="0"/>
    <n v="1.4521285592502187"/>
    <n v="0.61474358974358967"/>
    <n v="2.0668721403846151"/>
    <n v="0"/>
    <n v="5.7558768564102571"/>
    <n v="780"/>
    <n v="26"/>
    <n v="3"/>
    <n v="3"/>
    <n v="3"/>
    <n v="0"/>
    <n v="0"/>
    <n v="0"/>
    <n v="1679.56"/>
    <s v="Store Not Ready for Rider"/>
    <n v="5"/>
    <n v="35.430776649999999"/>
    <n v="243.67488206666667"/>
    <n v="19"/>
    <n v="0.23076923076923078"/>
    <n v="0.11538461538461539"/>
    <n v="30"/>
    <n v="0.16871798404761904"/>
    <n v="0.31240369495726494"/>
    <n v="12"/>
    <n v="14"/>
    <n v="2"/>
    <n v="5"/>
    <s v="Protect or increase picker capacity"/>
    <x v="4"/>
    <s v="Hyderabad"/>
    <s v="Medium"/>
    <n v="1700"/>
    <n v="2.4"/>
    <d v="1899-12-30T10:00:00"/>
    <d v="1899-12-30T10:30:00"/>
    <x v="10"/>
    <b v="0"/>
  </r>
  <r>
    <s v="DS005_20260702_I22"/>
    <s v="DS005"/>
    <d v="2026-07-02T00:00:00"/>
    <n v="22"/>
    <s v="Morning"/>
    <n v="40"/>
    <n v="9"/>
    <n v="0"/>
    <n v="2"/>
    <n v="7"/>
    <n v="0"/>
    <n v="1"/>
    <s v=""/>
    <s v="P_DS005_017|P_DS005_020"/>
    <s v="P_DS005_023|P_DS005_026|P_DS005_029|P_DS005_002|P_DS005_005|P_DS005_008|P_DS005_014"/>
    <n v="5.7142857142857144"/>
    <n v="0"/>
    <n v="2350"/>
    <n v="1"/>
    <n v="38"/>
    <n v="40"/>
    <n v="213"/>
    <n v="44750.61"/>
    <n v="5.3250000000000002"/>
    <n v="1118.7652499999999"/>
    <n v="11.05"/>
    <n v="8.5924189245833329"/>
    <n v="1"/>
    <n v="2.8815592499999994E-2"/>
    <n v="0"/>
    <n v="1.4209323760754269"/>
    <n v="0.76166666666666671"/>
    <n v="2.1825990341666666"/>
    <n v="0"/>
    <n v="5.5706532166666669"/>
    <n v="1200"/>
    <n v="26"/>
    <n v="4"/>
    <n v="4"/>
    <n v="2"/>
    <n v="1"/>
    <n v="0"/>
    <n v="1"/>
    <n v="773.87"/>
    <s v="Store Not Ready for Rider"/>
    <n v="1"/>
    <n v="58.100492216666666"/>
    <n v="285.76504601666664"/>
    <n v="22"/>
    <n v="2.5000000000000001E-2"/>
    <n v="0.1"/>
    <n v="30"/>
    <n v="0.27666901055555554"/>
    <n v="0.36636544361111106"/>
    <n v="14"/>
    <n v="12"/>
    <n v="3"/>
    <n v="4"/>
    <s v="Recover overdue put-away workload"/>
    <x v="4"/>
    <s v="Hyderabad"/>
    <s v="Medium"/>
    <n v="1700"/>
    <n v="2.4"/>
    <d v="1899-12-30T10:30:00"/>
    <d v="1899-12-30T11:00:00"/>
    <x v="10"/>
    <b v="0"/>
  </r>
  <r>
    <s v="DS005_20260702_I23"/>
    <s v="DS005"/>
    <d v="2026-07-02T00:00:00"/>
    <n v="23"/>
    <s v="Lunch"/>
    <n v="22"/>
    <n v="9"/>
    <n v="0"/>
    <n v="0"/>
    <n v="9"/>
    <n v="0"/>
    <n v="0"/>
    <s v=""/>
    <s v=""/>
    <s v="P_DS005_020|P_DS005_023|P_DS005_026|P_DS005_029|P_DS005_002|P_DS005_005|P_DS005_008|P_DS005_014|P_DS005_017"/>
    <n v="2.4444444444444446"/>
    <n v="0"/>
    <n v="2350"/>
    <n v="0"/>
    <n v="38"/>
    <n v="22"/>
    <n v="108"/>
    <n v="22581.43"/>
    <n v="4.9090909090909092"/>
    <n v="1026.4286363636363"/>
    <n v="10.090909090909092"/>
    <n v="8.9265579522727272"/>
    <n v="6"/>
    <n v="0.12042055000000006"/>
    <n v="0"/>
    <n v="1.3238829104590932"/>
    <n v="0.68409090909090908"/>
    <n v="2.0079738121212123"/>
    <n v="0"/>
    <n v="5.9496447386363647"/>
    <n v="660"/>
    <n v="26"/>
    <n v="1"/>
    <n v="1"/>
    <n v="0"/>
    <n v="0"/>
    <n v="1"/>
    <n v="0"/>
    <n v="215.8"/>
    <s v="Store Not Ready for Rider"/>
    <n v="4"/>
    <n v="29.283423683333336"/>
    <n v="234.70152775"/>
    <n v="17"/>
    <n v="0.27272727272727271"/>
    <n v="4.5454545454545456E-2"/>
    <n v="30"/>
    <n v="0.10845712475308643"/>
    <n v="0.30089939455128206"/>
    <n v="12"/>
    <n v="14"/>
    <n v="2"/>
    <n v="7"/>
    <s v="Protect or increase picker capacity"/>
    <x v="4"/>
    <s v="Hyderabad"/>
    <s v="Medium"/>
    <n v="1700"/>
    <n v="2.4"/>
    <d v="1899-12-30T11:00:00"/>
    <d v="1899-12-30T11:30:00"/>
    <x v="11"/>
    <b v="0"/>
  </r>
  <r>
    <s v="DS005_20260702_I24"/>
    <s v="DS005"/>
    <d v="2026-07-02T00:00:00"/>
    <n v="24"/>
    <s v="Lunch"/>
    <n v="36"/>
    <n v="9"/>
    <n v="0"/>
    <n v="0"/>
    <n v="9"/>
    <n v="0"/>
    <n v="0"/>
    <s v=""/>
    <s v=""/>
    <s v="P_DS005_023|P_DS005_026|P_DS005_029|P_DS005_002|P_DS005_005|P_DS005_008|P_DS005_014|P_DS005_017|P_DS005_020"/>
    <n v="4"/>
    <n v="0"/>
    <n v="2350"/>
    <n v="0"/>
    <n v="38"/>
    <n v="36"/>
    <n v="200"/>
    <n v="44325.590000000004"/>
    <n v="5.5555555555555554"/>
    <n v="1231.266388888889"/>
    <n v="10.972222222222221"/>
    <n v="8.937544618981482"/>
    <n v="3"/>
    <n v="1.4404138425925889E-2"/>
    <n v="0"/>
    <n v="1.4821761072108532"/>
    <n v="0.61481481481481481"/>
    <n v="2.0969909134259259"/>
    <n v="0"/>
    <n v="5.8854611037037037"/>
    <n v="1080"/>
    <n v="26"/>
    <n v="2"/>
    <n v="2"/>
    <n v="2"/>
    <n v="0"/>
    <n v="0"/>
    <n v="0"/>
    <n v="281.88"/>
    <s v="Store Not Ready for Rider"/>
    <n v="2"/>
    <n v="54.507803666666668"/>
    <n v="289.43556901666665"/>
    <n v="23"/>
    <n v="8.3333333333333329E-2"/>
    <n v="5.5555555555555552E-2"/>
    <n v="30"/>
    <n v="0.20188075432098765"/>
    <n v="0.3710712423290598"/>
    <n v="14"/>
    <n v="12"/>
    <n v="3"/>
    <n v="6"/>
    <s v="Recover overdue put-away workload"/>
    <x v="4"/>
    <s v="Hyderabad"/>
    <s v="Medium"/>
    <n v="1700"/>
    <n v="2.4"/>
    <d v="1899-12-30T11:30:00"/>
    <d v="1899-12-30T12:00:00"/>
    <x v="11"/>
    <b v="0"/>
  </r>
  <r>
    <s v="DS005_20260702_I25"/>
    <s v="DS005"/>
    <d v="2026-07-02T00:00:00"/>
    <n v="25"/>
    <s v="Lunch"/>
    <n v="54"/>
    <n v="9"/>
    <n v="0"/>
    <n v="0"/>
    <n v="9"/>
    <n v="0"/>
    <n v="0"/>
    <s v=""/>
    <s v=""/>
    <s v="P_DS005_026|P_DS005_029|P_DS005_002|P_DS005_005|P_DS005_008|P_DS005_014|P_DS005_017|P_DS005_020|P_DS005_023"/>
    <n v="6"/>
    <n v="0"/>
    <n v="2350"/>
    <n v="0"/>
    <n v="38"/>
    <n v="54"/>
    <n v="261"/>
    <n v="60081.79"/>
    <n v="4.833333333333333"/>
    <n v="1112.6257407407409"/>
    <n v="13.537037037037036"/>
    <n v="8.3325097459876538"/>
    <n v="0"/>
    <n v="0"/>
    <n v="0"/>
    <n v="1.3020293016434952"/>
    <n v="0.62469135802469133"/>
    <n v="1.9267206512345678"/>
    <n v="0"/>
    <n v="5.4761594570987659"/>
    <n v="1890"/>
    <n v="26"/>
    <n v="0"/>
    <n v="0"/>
    <n v="0"/>
    <n v="0"/>
    <n v="0"/>
    <n v="0"/>
    <n v="0"/>
    <s v="No SLA Breach"/>
    <n v="0"/>
    <n v="68.851604516666669"/>
    <n v="425.57048076666666"/>
    <n v="24"/>
    <n v="0"/>
    <n v="0"/>
    <n v="35"/>
    <n v="0.25500594265432097"/>
    <n v="0.54560318047008549"/>
    <n v="21"/>
    <n v="5"/>
    <n v="4"/>
    <n v="5"/>
    <s v="Recover overdue put-away workload"/>
    <x v="4"/>
    <s v="Hyderabad"/>
    <s v="Medium"/>
    <n v="1700"/>
    <n v="2.4"/>
    <d v="1899-12-30T12:00:00"/>
    <d v="1899-12-30T12:30:00"/>
    <x v="12"/>
    <b v="1"/>
  </r>
  <r>
    <s v="DS005_20260702_I26"/>
    <s v="DS005"/>
    <d v="2026-07-02T00:00:00"/>
    <n v="26"/>
    <s v="Lunch"/>
    <n v="60"/>
    <n v="9"/>
    <n v="0"/>
    <n v="0"/>
    <n v="9"/>
    <n v="0"/>
    <n v="0"/>
    <s v=""/>
    <s v=""/>
    <s v="P_DS005_029|P_DS005_002|P_DS005_005|P_DS005_008|P_DS005_014|P_DS005_017|P_DS005_020|P_DS005_023|P_DS005_026"/>
    <n v="6.666666666666667"/>
    <n v="0"/>
    <n v="2350"/>
    <n v="0"/>
    <n v="38"/>
    <n v="60"/>
    <n v="302"/>
    <n v="65092.29"/>
    <n v="5.0333333333333332"/>
    <n v="1084.8715"/>
    <n v="14.166666666666666"/>
    <n v="8.6736551633333328"/>
    <n v="0"/>
    <n v="0"/>
    <n v="0"/>
    <n v="1.3699828892275683"/>
    <n v="0.61694444444444441"/>
    <n v="1.8892014980555556"/>
    <n v="0"/>
    <n v="5.6800611636111116"/>
    <n v="2100"/>
    <n v="26"/>
    <n v="2"/>
    <n v="2"/>
    <n v="2"/>
    <n v="0"/>
    <n v="0"/>
    <n v="0"/>
    <n v="385.12"/>
    <s v="No SLA Breach"/>
    <n v="0"/>
    <n v="83.285652666666664"/>
    <n v="485.21942388333332"/>
    <n v="26"/>
    <n v="0"/>
    <n v="3.3333333333333333E-2"/>
    <n v="35"/>
    <n v="0.30846538024691356"/>
    <n v="0.62207618446581192"/>
    <n v="24"/>
    <n v="2"/>
    <n v="4"/>
    <n v="5"/>
    <s v="Recover overdue put-away workload"/>
    <x v="4"/>
    <s v="Hyderabad"/>
    <s v="Medium"/>
    <n v="1700"/>
    <n v="2.4"/>
    <d v="1899-12-30T12:30:00"/>
    <d v="1899-12-30T13:00:00"/>
    <x v="12"/>
    <b v="1"/>
  </r>
  <r>
    <s v="DS005_20260702_I27"/>
    <s v="DS005"/>
    <d v="2026-07-02T00:00:00"/>
    <n v="27"/>
    <s v="Lunch"/>
    <n v="50"/>
    <n v="9"/>
    <n v="0"/>
    <n v="0"/>
    <n v="9"/>
    <n v="0"/>
    <n v="0"/>
    <s v=""/>
    <s v=""/>
    <s v="P_DS005_002|P_DS005_005|P_DS005_008|P_DS005_014|P_DS005_017|P_DS005_020|P_DS005_023|P_DS005_026|P_DS005_029"/>
    <n v="5.5555555555555554"/>
    <n v="0"/>
    <n v="2350"/>
    <n v="0"/>
    <n v="38"/>
    <n v="50"/>
    <n v="220"/>
    <n v="47529.13"/>
    <n v="4.4000000000000004"/>
    <n v="950.58259999999996"/>
    <n v="13.08"/>
    <n v="8.0324931020000001"/>
    <n v="0"/>
    <n v="0"/>
    <n v="0"/>
    <n v="1.1605693784868147"/>
    <n v="0.58899999999999997"/>
    <n v="1.7495693700000001"/>
    <n v="0"/>
    <n v="5.4389237243333328"/>
    <n v="1750"/>
    <n v="26"/>
    <n v="3"/>
    <n v="3"/>
    <n v="2"/>
    <n v="0"/>
    <n v="1"/>
    <n v="0"/>
    <n v="684.23"/>
    <s v="No SLA Breach"/>
    <n v="0"/>
    <n v="58.175483083333333"/>
    <n v="439.79286360000003"/>
    <n v="26"/>
    <n v="0"/>
    <n v="0.06"/>
    <n v="35"/>
    <n v="0.21546475216049382"/>
    <n v="0.56383700461538466"/>
    <n v="21"/>
    <n v="5"/>
    <n v="3"/>
    <n v="6"/>
    <s v="Recover overdue put-away workload"/>
    <x v="4"/>
    <s v="Hyderabad"/>
    <s v="Medium"/>
    <n v="1700"/>
    <n v="2.4"/>
    <d v="1899-12-30T13:00:00"/>
    <d v="1899-12-30T13:30:00"/>
    <x v="13"/>
    <b v="1"/>
  </r>
  <r>
    <s v="DS005_20260702_I28"/>
    <s v="DS005"/>
    <d v="2026-07-02T00:00:00"/>
    <n v="28"/>
    <s v="Lunch"/>
    <n v="43"/>
    <n v="9"/>
    <n v="0"/>
    <n v="0"/>
    <n v="9"/>
    <n v="0"/>
    <n v="0"/>
    <s v=""/>
    <s v=""/>
    <s v="P_DS005_005|P_DS005_008|P_DS005_014|P_DS005_017|P_DS005_020|P_DS005_023|P_DS005_026|P_DS005_029|P_DS005_002"/>
    <n v="4.7777777777777777"/>
    <n v="0"/>
    <n v="2350"/>
    <n v="0"/>
    <n v="38"/>
    <n v="43"/>
    <n v="242"/>
    <n v="57281.29"/>
    <n v="5.6279069767441863"/>
    <n v="1332.1230232558139"/>
    <n v="12.674418604651162"/>
    <n v="8.7823289360465111"/>
    <n v="0"/>
    <n v="0"/>
    <n v="0"/>
    <n v="1.5120890064525137"/>
    <n v="0.64728682170542629"/>
    <n v="2.1593758189922481"/>
    <n v="0"/>
    <n v="5.6776042709302326"/>
    <n v="1505"/>
    <n v="26"/>
    <n v="1"/>
    <n v="1"/>
    <n v="0"/>
    <n v="1"/>
    <n v="0"/>
    <n v="0"/>
    <n v="1338.09"/>
    <s v="No SLA Breach"/>
    <n v="0"/>
    <n v="61.654324883333331"/>
    <n v="358.57995413333333"/>
    <n v="22"/>
    <n v="0"/>
    <n v="2.3255813953488372E-2"/>
    <n v="35"/>
    <n v="0.22834935141975307"/>
    <n v="0.45971788991452989"/>
    <n v="18"/>
    <n v="8"/>
    <n v="3"/>
    <n v="6"/>
    <s v="Recover overdue put-away workload"/>
    <x v="4"/>
    <s v="Hyderabad"/>
    <s v="Medium"/>
    <n v="1700"/>
    <n v="2.4"/>
    <d v="1899-12-30T13:30:00"/>
    <d v="1899-12-30T14:00:00"/>
    <x v="13"/>
    <b v="1"/>
  </r>
  <r>
    <s v="DS005_20260702_I29"/>
    <s v="DS005"/>
    <d v="2026-07-02T00:00:00"/>
    <n v="29"/>
    <s v="Lunch"/>
    <n v="50"/>
    <n v="9"/>
    <n v="0"/>
    <n v="0"/>
    <n v="9"/>
    <n v="0"/>
    <n v="0"/>
    <s v=""/>
    <s v=""/>
    <s v="P_DS005_008|P_DS005_014|P_DS005_017|P_DS005_020|P_DS005_023|P_DS005_026|P_DS005_029|P_DS005_002|P_DS005_005"/>
    <n v="5.5555555555555554"/>
    <n v="0"/>
    <n v="2350"/>
    <n v="0"/>
    <n v="38"/>
    <n v="50"/>
    <n v="235"/>
    <n v="52530.63"/>
    <n v="4.7"/>
    <n v="1050.6125999999999"/>
    <n v="11.94"/>
    <n v="8.6847467473333335"/>
    <n v="0"/>
    <n v="0"/>
    <n v="0"/>
    <n v="1.279440231166163"/>
    <n v="0.64533333333333331"/>
    <n v="1.9247735566666666"/>
    <n v="0"/>
    <n v="5.8673065156666668"/>
    <n v="1500"/>
    <n v="26"/>
    <n v="1"/>
    <n v="1"/>
    <n v="0"/>
    <n v="0"/>
    <n v="1"/>
    <n v="0"/>
    <n v="261.37"/>
    <s v="No SLA Breach"/>
    <n v="0"/>
    <n v="64.176280583333337"/>
    <n v="372.21785784999997"/>
    <n v="25"/>
    <n v="0"/>
    <n v="0.02"/>
    <n v="30"/>
    <n v="0.23768992808641976"/>
    <n v="0.47720238185897434"/>
    <n v="18"/>
    <n v="8"/>
    <n v="4"/>
    <n v="5"/>
    <s v="Recover overdue put-away workload"/>
    <x v="4"/>
    <s v="Hyderabad"/>
    <s v="Medium"/>
    <n v="1700"/>
    <n v="2.4"/>
    <d v="1899-12-30T14:00:00"/>
    <d v="1899-12-30T14:30:00"/>
    <x v="14"/>
    <b v="0"/>
  </r>
  <r>
    <s v="DS005_20260702_I30"/>
    <s v="DS005"/>
    <d v="2026-07-02T00:00:00"/>
    <n v="30"/>
    <s v="Lunch"/>
    <n v="31"/>
    <n v="9"/>
    <n v="0"/>
    <n v="0"/>
    <n v="9"/>
    <n v="0"/>
    <n v="0"/>
    <s v=""/>
    <s v=""/>
    <s v="P_DS005_014|P_DS005_017|P_DS005_020|P_DS005_023|P_DS005_026|P_DS005_029|P_DS005_002|P_DS005_005|P_DS005_008"/>
    <n v="3.4444444444444446"/>
    <n v="0"/>
    <n v="2350"/>
    <n v="0"/>
    <n v="38"/>
    <n v="31"/>
    <n v="138"/>
    <n v="30191.27"/>
    <n v="4.4516129032258061"/>
    <n v="973.91193548387093"/>
    <n v="10.387096774193548"/>
    <n v="8.3481928279569892"/>
    <n v="0"/>
    <n v="0"/>
    <n v="0"/>
    <n v="1.2081997876530013"/>
    <n v="0.6440860215053763"/>
    <n v="1.8522858016129031"/>
    <n v="0"/>
    <n v="5.5131113188172041"/>
    <n v="930"/>
    <n v="26"/>
    <n v="2"/>
    <n v="2"/>
    <n v="1"/>
    <n v="1"/>
    <n v="0"/>
    <n v="0"/>
    <n v="464.03999999999996"/>
    <s v="No SLA Breach"/>
    <n v="0"/>
    <n v="41.057375333333333"/>
    <n v="366.35742125000002"/>
    <n v="25"/>
    <n v="0"/>
    <n v="6.4516129032258063E-2"/>
    <n v="30"/>
    <n v="0.15206435308641975"/>
    <n v="0.4696890016025641"/>
    <n v="18"/>
    <n v="8"/>
    <n v="2"/>
    <n v="7"/>
    <s v="Recover overdue put-away workload"/>
    <x v="4"/>
    <s v="Hyderabad"/>
    <s v="Medium"/>
    <n v="1700"/>
    <n v="2.4"/>
    <d v="1899-12-30T14:30:00"/>
    <d v="1899-12-30T15:00:00"/>
    <x v="14"/>
    <b v="0"/>
  </r>
  <r>
    <s v="DS005_20260702_I31"/>
    <s v="DS005"/>
    <d v="2026-07-02T00:00:00"/>
    <n v="31"/>
    <s v="Afternoon"/>
    <n v="39"/>
    <n v="9"/>
    <n v="0"/>
    <n v="2"/>
    <n v="7"/>
    <n v="0"/>
    <n v="1"/>
    <s v=""/>
    <s v="P_DS005_017|P_DS005_020"/>
    <s v="P_DS005_023|P_DS005_026|P_DS005_029|P_DS005_002|P_DS005_005|P_DS005_008|P_DS005_014"/>
    <n v="5.5714285714285712"/>
    <n v="0"/>
    <n v="2350"/>
    <n v="1"/>
    <n v="37"/>
    <n v="39"/>
    <n v="182"/>
    <n v="43662.96"/>
    <n v="4.666666666666667"/>
    <n v="1119.563076923077"/>
    <n v="11.051282051282051"/>
    <n v="8.7556185991452988"/>
    <n v="1"/>
    <n v="8.8361696581196747E-3"/>
    <n v="0"/>
    <n v="1.2164245896510395"/>
    <n v="0.68846153846153846"/>
    <n v="1.9048861209401708"/>
    <n v="0"/>
    <n v="5.9490230692307691"/>
    <n v="1170"/>
    <n v="26"/>
    <n v="0"/>
    <n v="0"/>
    <n v="0"/>
    <n v="0"/>
    <n v="0"/>
    <n v="0"/>
    <n v="0"/>
    <s v="Last-Mile Travel"/>
    <n v="1"/>
    <n v="45.092990700000001"/>
    <n v="315.94173661666667"/>
    <n v="18"/>
    <n v="2.564102564102564E-2"/>
    <n v="0"/>
    <n v="30"/>
    <n v="0.21472852714285715"/>
    <n v="0.405053508482906"/>
    <n v="16"/>
    <n v="10"/>
    <n v="3"/>
    <n v="4"/>
    <s v="Recover overdue put-away workload"/>
    <x v="4"/>
    <s v="Hyderabad"/>
    <s v="Medium"/>
    <n v="1700"/>
    <n v="2.4"/>
    <d v="1899-12-30T15:00:00"/>
    <d v="1899-12-30T15:30:00"/>
    <x v="15"/>
    <b v="0"/>
  </r>
  <r>
    <s v="DS005_20260702_I32"/>
    <s v="DS005"/>
    <d v="2026-07-02T00:00:00"/>
    <n v="32"/>
    <s v="Afternoon"/>
    <n v="24"/>
    <n v="9"/>
    <n v="0"/>
    <n v="2"/>
    <n v="7"/>
    <n v="0"/>
    <n v="1"/>
    <s v=""/>
    <s v="P_DS005_020|P_DS005_023"/>
    <s v="P_DS005_026|P_DS005_029|P_DS005_002|P_DS005_005|P_DS005_008|P_DS005_014|P_DS005_017"/>
    <n v="3.4285714285714284"/>
    <n v="0"/>
    <n v="2350"/>
    <n v="1"/>
    <n v="36"/>
    <n v="24"/>
    <n v="115"/>
    <n v="24138.79"/>
    <n v="4.791666666666667"/>
    <n v="1005.7829166666667"/>
    <n v="9.9166666666666661"/>
    <n v="8.6739156486111106"/>
    <n v="5"/>
    <n v="0.10005092083333333"/>
    <n v="0"/>
    <n v="1.3378468657570357"/>
    <n v="0.59513888888888888"/>
    <n v="1.9329857458333333"/>
    <n v="0"/>
    <n v="5.7624576729166668"/>
    <n v="720"/>
    <n v="26"/>
    <n v="1"/>
    <n v="1"/>
    <n v="1"/>
    <n v="0"/>
    <n v="0"/>
    <n v="0"/>
    <n v="160.4"/>
    <s v="Last-Mile Travel"/>
    <n v="2"/>
    <n v="34.312997766666662"/>
    <n v="254.0829133"/>
    <n v="17"/>
    <n v="0.20833333333333334"/>
    <n v="4.1666666666666664E-2"/>
    <n v="30"/>
    <n v="0.16339522746031743"/>
    <n v="0.32574732474358975"/>
    <n v="13"/>
    <n v="13"/>
    <n v="2"/>
    <n v="5"/>
    <s v="Recover overdue put-away workload"/>
    <x v="4"/>
    <s v="Hyderabad"/>
    <s v="Medium"/>
    <n v="1700"/>
    <n v="2.4"/>
    <d v="1899-12-30T15:30:00"/>
    <d v="1899-12-30T16:00:00"/>
    <x v="15"/>
    <b v="0"/>
  </r>
  <r>
    <s v="DS005_20260702_I33"/>
    <s v="DS005"/>
    <d v="2026-07-02T00:00:00"/>
    <n v="33"/>
    <s v="Afternoon"/>
    <n v="17"/>
    <n v="15"/>
    <n v="0"/>
    <n v="2"/>
    <n v="13"/>
    <n v="0"/>
    <n v="1"/>
    <s v=""/>
    <s v="P_DS005_006|P_DS005_008"/>
    <s v="P_DS005_009|P_DS005_014|P_DS005_015|P_DS005_017|P_DS005_020|P_DS005_023|P_DS005_024|P_DS005_026|P_DS005_027|P_DS005_029|P_DS005_002|P_DS005_003|P_DS005_005"/>
    <n v="1.3076923076923077"/>
    <n v="0"/>
    <n v="2350"/>
    <n v="1"/>
    <n v="35"/>
    <n v="17"/>
    <n v="73"/>
    <n v="15106.560000000001"/>
    <n v="4.2941176470588234"/>
    <n v="888.62117647058835"/>
    <n v="9.8235294117647065"/>
    <n v="7.7350291029411764"/>
    <n v="0"/>
    <n v="0"/>
    <n v="0"/>
    <n v="1.1253631447281234"/>
    <n v="0.55980392156862735"/>
    <n v="1.6851670588235292"/>
    <n v="0"/>
    <n v="5.0557443872549017"/>
    <n v="510"/>
    <n v="55"/>
    <n v="0"/>
    <n v="0"/>
    <n v="0"/>
    <n v="0"/>
    <n v="0"/>
    <n v="0"/>
    <n v="0"/>
    <s v="No SLA Breach"/>
    <n v="0"/>
    <n v="19.274068149999998"/>
    <n v="144.41572875"/>
    <n v="13"/>
    <n v="0"/>
    <n v="0"/>
    <n v="30"/>
    <n v="4.9420687564102561E-2"/>
    <n v="8.7524684090909091E-2"/>
    <n v="7"/>
    <n v="48"/>
    <n v="1"/>
    <n v="12"/>
    <s v="Recover overdue put-away workload"/>
    <x v="4"/>
    <s v="Hyderabad"/>
    <s v="Medium"/>
    <n v="1700"/>
    <n v="2.4"/>
    <d v="1899-12-30T16:00:00"/>
    <d v="1899-12-30T16:30:00"/>
    <x v="16"/>
    <b v="0"/>
  </r>
  <r>
    <s v="DS005_20260702_I34"/>
    <s v="DS005"/>
    <d v="2026-07-02T00:00:00"/>
    <n v="34"/>
    <s v="Afternoon"/>
    <n v="21"/>
    <n v="17"/>
    <n v="0"/>
    <n v="2"/>
    <n v="15"/>
    <n v="0"/>
    <n v="1"/>
    <s v=""/>
    <s v="P_DS005_002|P_DS005_003"/>
    <s v="P_DS005_005|P_DS005_006|P_DS005_008|P_DS005_009|P_DS005_014|P_DS005_015|P_DS005_017|P_DS005_020|P_DS005_021|P_DS005_023|P_DS005_024|P_DS005_026|P_DS005_027|P_DS005_029|P_DS005_030"/>
    <n v="1.4"/>
    <n v="0"/>
    <n v="2350"/>
    <n v="1"/>
    <n v="34"/>
    <n v="21"/>
    <n v="107"/>
    <n v="25607.439999999999"/>
    <n v="5.0952380952380949"/>
    <n v="1219.4019047619047"/>
    <n v="10.19047619047619"/>
    <n v="8.9900076785714287"/>
    <n v="2"/>
    <n v="7.1570424603174601E-2"/>
    <n v="0"/>
    <n v="1.3352932679194556"/>
    <n v="0.78730158730158717"/>
    <n v="2.1225948484126982"/>
    <n v="0"/>
    <n v="5.8975715539682536"/>
    <n v="630"/>
    <n v="57"/>
    <n v="0"/>
    <n v="0"/>
    <n v="0"/>
    <n v="0"/>
    <n v="0"/>
    <n v="0"/>
    <n v="0"/>
    <s v="Store Not Ready for Rider"/>
    <n v="2"/>
    <n v="25.950715649999999"/>
    <n v="157.34562516666668"/>
    <n v="12"/>
    <n v="9.5238095238095233E-2"/>
    <n v="0"/>
    <n v="30"/>
    <n v="5.7668257000000001E-2"/>
    <n v="9.2014985477582856E-2"/>
    <n v="8"/>
    <n v="49"/>
    <n v="2"/>
    <n v="13"/>
    <s v="Recover overdue put-away workload"/>
    <x v="4"/>
    <s v="Hyderabad"/>
    <s v="Medium"/>
    <n v="1700"/>
    <n v="2.4"/>
    <d v="1899-12-30T16:30:00"/>
    <d v="1899-12-30T17:00:00"/>
    <x v="16"/>
    <b v="0"/>
  </r>
  <r>
    <s v="DS005_20260702_I35"/>
    <s v="DS005"/>
    <d v="2026-07-02T00:00:00"/>
    <n v="35"/>
    <s v="Afternoon"/>
    <n v="29"/>
    <n v="8"/>
    <n v="0"/>
    <n v="2"/>
    <n v="6"/>
    <n v="0"/>
    <n v="1"/>
    <s v=""/>
    <s v="P_DS005_015|P_DS005_021"/>
    <s v="P_DS005_024|P_DS005_027|P_DS005_030|P_DS005_003|P_DS005_006|P_DS005_009"/>
    <n v="4.833333333333333"/>
    <n v="0"/>
    <n v="2350"/>
    <n v="1"/>
    <n v="33"/>
    <n v="29"/>
    <n v="135"/>
    <n v="29762.3"/>
    <n v="4.6551724137931032"/>
    <n v="1026.2862068965517"/>
    <n v="10.068965517241379"/>
    <n v="8.4909248540229889"/>
    <n v="5"/>
    <n v="0.15272098275862059"/>
    <n v="0"/>
    <n v="1.2331075024459883"/>
    <n v="0.61206896551724133"/>
    <n v="1.845176459770115"/>
    <n v="0"/>
    <n v="5.813564476436782"/>
    <n v="870"/>
    <n v="31"/>
    <n v="0"/>
    <n v="0"/>
    <n v="0"/>
    <n v="0"/>
    <n v="0"/>
    <n v="0"/>
    <n v="0"/>
    <s v="Store Not Ready for Rider"/>
    <n v="4"/>
    <n v="37.83712116666667"/>
    <n v="227.79259099999999"/>
    <n v="19"/>
    <n v="0.17241379310344829"/>
    <n v="0"/>
    <n v="30"/>
    <n v="0.21020622870370373"/>
    <n v="0.24493826989247311"/>
    <n v="11"/>
    <n v="20"/>
    <n v="2"/>
    <n v="4"/>
    <s v="Protect or increase picker capacity"/>
    <x v="4"/>
    <s v="Hyderabad"/>
    <s v="Medium"/>
    <n v="1700"/>
    <n v="2.4"/>
    <d v="1899-12-30T17:00:00"/>
    <d v="1899-12-30T17:30:00"/>
    <x v="17"/>
    <b v="0"/>
  </r>
  <r>
    <s v="DS005_20260702_I36"/>
    <s v="DS005"/>
    <d v="2026-07-02T00:00:00"/>
    <n v="36"/>
    <s v="Afternoon"/>
    <n v="41"/>
    <n v="8"/>
    <n v="0"/>
    <n v="2"/>
    <n v="6"/>
    <n v="0"/>
    <n v="1"/>
    <s v=""/>
    <s v="P_DS005_021|P_DS005_024"/>
    <s v="P_DS005_027|P_DS005_030|P_DS005_003|P_DS005_006|P_DS005_009|P_DS005_015"/>
    <n v="6.833333333333333"/>
    <n v="0"/>
    <n v="2350"/>
    <n v="1"/>
    <n v="32"/>
    <n v="41"/>
    <n v="194"/>
    <n v="43007.43"/>
    <n v="4.7317073170731705"/>
    <n v="1048.9617073170732"/>
    <n v="10.731707317073171"/>
    <n v="8.6261852577235771"/>
    <n v="1"/>
    <n v="2.766635365853657E-2"/>
    <n v="0"/>
    <n v="1.2300724715965468"/>
    <n v="0.57560975609756104"/>
    <n v="1.8056822195121951"/>
    <n v="0"/>
    <n v="5.9412347378048782"/>
    <n v="1230"/>
    <n v="31"/>
    <n v="0"/>
    <n v="0"/>
    <n v="0"/>
    <n v="0"/>
    <n v="0"/>
    <n v="0"/>
    <n v="0"/>
    <s v="Last-Mile Travel"/>
    <n v="1"/>
    <n v="49.30569486666667"/>
    <n v="360.53402299999999"/>
    <n v="23"/>
    <n v="2.4390243902439025E-2"/>
    <n v="0"/>
    <n v="30"/>
    <n v="0.27392052703703706"/>
    <n v="0.38767099247311826"/>
    <n v="18"/>
    <n v="13"/>
    <n v="3"/>
    <n v="3"/>
    <s v="Recover overdue put-away workload"/>
    <x v="4"/>
    <s v="Hyderabad"/>
    <s v="Medium"/>
    <n v="1700"/>
    <n v="2.4"/>
    <d v="1899-12-30T17:30:00"/>
    <d v="1899-12-30T18:00:00"/>
    <x v="17"/>
    <b v="0"/>
  </r>
  <r>
    <s v="DS005_20260702_I37"/>
    <s v="DS005"/>
    <d v="2026-07-02T00:00:00"/>
    <n v="37"/>
    <s v="Evening"/>
    <n v="63"/>
    <n v="8"/>
    <n v="0"/>
    <n v="0"/>
    <n v="8"/>
    <n v="0"/>
    <n v="0"/>
    <s v=""/>
    <s v=""/>
    <s v="P_DS005_024|P_DS005_027|P_DS005_030|P_DS005_003|P_DS005_006|P_DS005_009|P_DS005_015|P_DS005_021"/>
    <n v="7.875"/>
    <n v="0"/>
    <n v="2350"/>
    <n v="0"/>
    <n v="32"/>
    <n v="63"/>
    <n v="314"/>
    <n v="69043.360000000001"/>
    <n v="4.9841269841269842"/>
    <n v="1095.9263492063492"/>
    <n v="13.476190476190476"/>
    <n v="8.449945556084657"/>
    <n v="0"/>
    <n v="0"/>
    <n v="0"/>
    <n v="1.316627570371528"/>
    <n v="0.65158730158730149"/>
    <n v="1.9682148645502646"/>
    <n v="0"/>
    <n v="5.5010428526455026"/>
    <n v="2205"/>
    <n v="31"/>
    <n v="1"/>
    <n v="1"/>
    <n v="0"/>
    <n v="1"/>
    <n v="0"/>
    <n v="0"/>
    <n v="75.88"/>
    <s v="No SLA Breach"/>
    <n v="0"/>
    <n v="83.775167166666662"/>
    <n v="438.46837164999999"/>
    <n v="27"/>
    <n v="0"/>
    <n v="1.5873015873015872E-2"/>
    <n v="35"/>
    <n v="0.34906319652777779"/>
    <n v="0.47147136736559137"/>
    <n v="21"/>
    <n v="10"/>
    <n v="4"/>
    <n v="4"/>
    <s v="Recover overdue put-away workload"/>
    <x v="4"/>
    <s v="Hyderabad"/>
    <s v="Medium"/>
    <n v="1700"/>
    <n v="2.4"/>
    <d v="1899-12-30T18:00:00"/>
    <d v="1899-12-30T18:30:00"/>
    <x v="18"/>
    <b v="1"/>
  </r>
  <r>
    <s v="DS005_20260702_I38"/>
    <s v="DS005"/>
    <d v="2026-07-02T00:00:00"/>
    <n v="38"/>
    <s v="Evening"/>
    <n v="63"/>
    <n v="8"/>
    <n v="0"/>
    <n v="0"/>
    <n v="8"/>
    <n v="0"/>
    <n v="0"/>
    <s v=""/>
    <s v=""/>
    <s v="P_DS005_027|P_DS005_030|P_DS005_003|P_DS005_006|P_DS005_009|P_DS005_015|P_DS005_021|P_DS005_024"/>
    <n v="7.875"/>
    <n v="0"/>
    <n v="2350"/>
    <n v="0"/>
    <n v="32"/>
    <n v="63"/>
    <n v="322"/>
    <n v="78462.27"/>
    <n v="5.1111111111111107"/>
    <n v="1245.4328571428573"/>
    <n v="13.396825396825397"/>
    <n v="8.3917281079365083"/>
    <n v="0"/>
    <n v="0"/>
    <n v="0"/>
    <n v="1.3195085353112037"/>
    <n v="0.6428571428571429"/>
    <n v="1.9526185962962963"/>
    <n v="0"/>
    <n v="5.5444417947089946"/>
    <n v="2205"/>
    <n v="31"/>
    <n v="6"/>
    <n v="6"/>
    <n v="3"/>
    <n v="2"/>
    <n v="1"/>
    <n v="0"/>
    <n v="1754.56"/>
    <s v="No SLA Breach"/>
    <n v="0"/>
    <n v="81.381186516666673"/>
    <n v="565.37540271666671"/>
    <n v="31"/>
    <n v="0"/>
    <n v="9.5238095238095233E-2"/>
    <n v="35"/>
    <n v="0.33908827715277778"/>
    <n v="0.60793054055555562"/>
    <n v="27"/>
    <n v="4"/>
    <n v="4"/>
    <n v="4"/>
    <s v="Recover overdue put-away workload"/>
    <x v="4"/>
    <s v="Hyderabad"/>
    <s v="Medium"/>
    <n v="1700"/>
    <n v="2.4"/>
    <d v="1899-12-30T18:30:00"/>
    <d v="1899-12-30T19:00:00"/>
    <x v="18"/>
    <b v="1"/>
  </r>
  <r>
    <s v="DS005_20260702_I39"/>
    <s v="DS005"/>
    <d v="2026-07-02T00:00:00"/>
    <n v="39"/>
    <s v="Evening"/>
    <n v="105"/>
    <n v="8"/>
    <n v="0"/>
    <n v="0"/>
    <n v="8"/>
    <n v="0"/>
    <n v="0"/>
    <s v=""/>
    <s v=""/>
    <s v="P_DS005_030|P_DS005_003|P_DS005_006|P_DS005_009|P_DS005_015|P_DS005_021|P_DS005_024|P_DS005_027"/>
    <n v="13.125"/>
    <n v="0"/>
    <n v="2350"/>
    <n v="0"/>
    <n v="32"/>
    <n v="105"/>
    <n v="547"/>
    <n v="131767.95000000001"/>
    <n v="5.2095238095238097"/>
    <n v="1254.9328571428573"/>
    <n v="16.238095238095237"/>
    <n v="9.4633928796825391"/>
    <n v="0"/>
    <n v="0"/>
    <n v="1.4966670634920633E-2"/>
    <n v="1.3492598635537596"/>
    <n v="0.63317460317460317"/>
    <n v="0.56004393650793649"/>
    <n v="1.0015298266666668"/>
    <n v="5.5574777819047618"/>
    <n v="3675"/>
    <n v="31"/>
    <n v="3"/>
    <n v="3"/>
    <n v="0"/>
    <n v="3"/>
    <n v="0"/>
    <n v="0"/>
    <n v="786.16"/>
    <s v="No SLA Breach"/>
    <n v="0"/>
    <n v="139.07199066666666"/>
    <n v="728.79070303333333"/>
    <n v="31"/>
    <n v="0"/>
    <n v="2.8571428571428571E-2"/>
    <n v="35"/>
    <n v="0.5794666277777778"/>
    <n v="0.78364591724014332"/>
    <n v="35"/>
    <n v="-4"/>
    <n v="7"/>
    <n v="1"/>
    <s v="Recover overdue put-away workload"/>
    <x v="4"/>
    <s v="Hyderabad"/>
    <s v="Medium"/>
    <n v="1700"/>
    <n v="2.4"/>
    <d v="1899-12-30T19:00:00"/>
    <d v="1899-12-30T19:30:00"/>
    <x v="19"/>
    <b v="1"/>
  </r>
  <r>
    <s v="DS005_20260702_I40"/>
    <s v="DS005"/>
    <d v="2026-07-02T00:00:00"/>
    <n v="40"/>
    <s v="Evening"/>
    <n v="92"/>
    <n v="8"/>
    <n v="0"/>
    <n v="0"/>
    <n v="8"/>
    <n v="0"/>
    <n v="0"/>
    <s v=""/>
    <s v=""/>
    <s v="P_DS005_003|P_DS005_006|P_DS005_009|P_DS005_015|P_DS005_021|P_DS005_024|P_DS005_027|P_DS005_030"/>
    <n v="11.5"/>
    <n v="0"/>
    <n v="2350"/>
    <n v="0"/>
    <n v="32"/>
    <n v="92"/>
    <n v="447"/>
    <n v="105731.35"/>
    <n v="4.8586956521739131"/>
    <n v="1149.2538043478262"/>
    <n v="15.467391304347826"/>
    <n v="9.1379866114130444"/>
    <n v="0"/>
    <n v="0"/>
    <n v="6.206250362318839E-3"/>
    <n v="1.2641314763501688"/>
    <n v="0.59836956521739126"/>
    <n v="0.37683815416666666"/>
    <n v="0.73906024673913051"/>
    <n v="5.607574139855072"/>
    <n v="3220"/>
    <n v="31"/>
    <n v="3"/>
    <n v="3"/>
    <n v="2"/>
    <n v="1"/>
    <n v="0"/>
    <n v="0"/>
    <n v="567.75"/>
    <s v="No SLA Breach"/>
    <n v="0"/>
    <n v="118.49571313333334"/>
    <n v="813.83614501666671"/>
    <n v="31"/>
    <n v="0"/>
    <n v="3.2608695652173912E-2"/>
    <n v="35"/>
    <n v="0.4937321380555556"/>
    <n v="0.87509262905017926"/>
    <n v="39"/>
    <n v="-8"/>
    <n v="6"/>
    <n v="2"/>
    <s v="Recover overdue put-away workload"/>
    <x v="4"/>
    <s v="Hyderabad"/>
    <s v="Medium"/>
    <n v="1700"/>
    <n v="2.4"/>
    <d v="1899-12-30T19:30:00"/>
    <d v="1899-12-30T20:00:00"/>
    <x v="19"/>
    <b v="1"/>
  </r>
  <r>
    <s v="DS005_20260702_I41"/>
    <s v="DS005"/>
    <d v="2026-07-02T00:00:00"/>
    <n v="41"/>
    <s v="Evening"/>
    <n v="113"/>
    <n v="8"/>
    <n v="0"/>
    <n v="0"/>
    <n v="8"/>
    <n v="0"/>
    <n v="0"/>
    <s v=""/>
    <s v=""/>
    <s v="P_DS005_006|P_DS005_009|P_DS005_015|P_DS005_021|P_DS005_024|P_DS005_027|P_DS005_030|P_DS005_003"/>
    <n v="14.125"/>
    <n v="0"/>
    <n v="2350"/>
    <n v="0"/>
    <n v="32"/>
    <n v="113"/>
    <n v="556"/>
    <n v="121520.44"/>
    <n v="4.9203539823008846"/>
    <n v="1075.4021238938053"/>
    <n v="16.699115044247787"/>
    <n v="9.8108795131268423"/>
    <n v="0"/>
    <n v="0"/>
    <n v="1.6566942330383475E-2"/>
    <n v="1.3211629523618338"/>
    <n v="0.62625368731563424"/>
    <n v="0.12655480752212389"/>
    <n v="1.5189493542772861"/>
    <n v="5.399627984070797"/>
    <n v="3955"/>
    <n v="31"/>
    <n v="4"/>
    <n v="4"/>
    <n v="3"/>
    <n v="0"/>
    <n v="1"/>
    <n v="0"/>
    <n v="1064.4000000000001"/>
    <s v="No SLA Breach"/>
    <n v="0"/>
    <n v="149.49763408333334"/>
    <n v="816.72474948333331"/>
    <n v="31"/>
    <n v="0"/>
    <n v="3.5398230088495575E-2"/>
    <n v="35"/>
    <n v="0.62290680868055559"/>
    <n v="0.8781986553584229"/>
    <n v="39"/>
    <n v="-8"/>
    <n v="8"/>
    <n v="0"/>
    <s v="Recover overdue put-away workload"/>
    <x v="4"/>
    <s v="Hyderabad"/>
    <s v="Medium"/>
    <n v="1700"/>
    <n v="2.4"/>
    <d v="1899-12-30T20:00:00"/>
    <d v="1899-12-30T20:30:00"/>
    <x v="20"/>
    <b v="1"/>
  </r>
  <r>
    <s v="DS005_20260702_I42"/>
    <s v="DS005"/>
    <d v="2026-07-02T00:00:00"/>
    <n v="42"/>
    <s v="Evening"/>
    <n v="104"/>
    <n v="8"/>
    <n v="0"/>
    <n v="0"/>
    <n v="8"/>
    <n v="0"/>
    <n v="0"/>
    <s v=""/>
    <s v=""/>
    <s v="P_DS005_009|P_DS005_015|P_DS005_021|P_DS005_024|P_DS005_027|P_DS005_030|P_DS005_003|P_DS005_006"/>
    <n v="13"/>
    <n v="0"/>
    <n v="2350"/>
    <n v="0"/>
    <n v="32"/>
    <n v="104"/>
    <n v="549"/>
    <n v="129439.13"/>
    <n v="5.2788461538461542"/>
    <n v="1244.6070192307693"/>
    <n v="16.35576923076923"/>
    <n v="12.42229388621795"/>
    <n v="1"/>
    <n v="8.2783685897435376E-4"/>
    <n v="8.5701871794871785E-3"/>
    <n v="1.4066276044983133"/>
    <n v="0.60801282051282057"/>
    <n v="0"/>
    <n v="3.4984932729166665"/>
    <n v="5.9706220442307698"/>
    <n v="3640"/>
    <n v="31"/>
    <n v="7"/>
    <n v="7"/>
    <n v="7"/>
    <n v="0"/>
    <n v="0"/>
    <n v="0"/>
    <n v="1100.51"/>
    <s v="Rider Supply / Availability"/>
    <n v="1"/>
    <n v="137.62077866666667"/>
    <n v="842.36676656666668"/>
    <n v="31"/>
    <n v="9.6153846153846159E-3"/>
    <n v="6.7307692307692304E-2"/>
    <n v="35"/>
    <n v="0.57341991111111112"/>
    <n v="0.9057707167383513"/>
    <n v="41"/>
    <n v="-10"/>
    <n v="7"/>
    <n v="1"/>
    <s v="Recover overdue put-away workload"/>
    <x v="4"/>
    <s v="Hyderabad"/>
    <s v="Medium"/>
    <n v="1700"/>
    <n v="2.4"/>
    <d v="1899-12-30T20:30:00"/>
    <d v="1899-12-30T21:00:00"/>
    <x v="20"/>
    <b v="1"/>
  </r>
  <r>
    <s v="DS005_20260702_I43"/>
    <s v="DS005"/>
    <d v="2026-07-02T00:00:00"/>
    <n v="43"/>
    <s v="Evening"/>
    <n v="98"/>
    <n v="8"/>
    <n v="0"/>
    <n v="0"/>
    <n v="8"/>
    <n v="0"/>
    <n v="0"/>
    <s v=""/>
    <s v=""/>
    <s v="P_DS005_015|P_DS005_021|P_DS005_024|P_DS005_027|P_DS005_030|P_DS005_003|P_DS005_006|P_DS005_009"/>
    <n v="12.25"/>
    <n v="0"/>
    <n v="2350"/>
    <n v="0"/>
    <n v="32"/>
    <n v="98"/>
    <n v="485"/>
    <n v="106962.46"/>
    <n v="4.9489795918367347"/>
    <n v="1091.4536734693879"/>
    <n v="15.704081632653061"/>
    <n v="13.465980496768708"/>
    <n v="1"/>
    <n v="3.3428768707483032E-3"/>
    <n v="2.7208168367346942E-3"/>
    <n v="1.2982956942379071"/>
    <n v="0.68061224489795924"/>
    <n v="0"/>
    <n v="5.2336949452380956"/>
    <n v="5.3566091675170062"/>
    <n v="3430"/>
    <n v="31"/>
    <n v="7"/>
    <n v="7"/>
    <n v="3"/>
    <n v="3"/>
    <n v="1"/>
    <n v="0"/>
    <n v="1819.89"/>
    <s v="Rider Supply / Availability"/>
    <n v="1"/>
    <n v="135.37103730000001"/>
    <n v="837.12498128333334"/>
    <n v="31"/>
    <n v="1.020408163265306E-2"/>
    <n v="7.1428571428571425E-2"/>
    <n v="35"/>
    <n v="0.56404598875"/>
    <n v="0.90013438847670246"/>
    <n v="40"/>
    <n v="-9"/>
    <n v="7"/>
    <n v="1"/>
    <s v="Recover overdue put-away workload"/>
    <x v="4"/>
    <s v="Hyderabad"/>
    <s v="Medium"/>
    <n v="1700"/>
    <n v="2.4"/>
    <d v="1899-12-30T21:00:00"/>
    <d v="1899-12-30T21:30:00"/>
    <x v="21"/>
    <b v="1"/>
  </r>
  <r>
    <s v="DS005_20260702_I44"/>
    <s v="DS005"/>
    <d v="2026-07-02T00:00:00"/>
    <n v="44"/>
    <s v="Evening"/>
    <n v="68"/>
    <n v="8"/>
    <n v="0"/>
    <n v="0"/>
    <n v="8"/>
    <n v="0"/>
    <n v="0"/>
    <s v=""/>
    <s v=""/>
    <s v="P_DS005_021|P_DS005_024|P_DS005_027|P_DS005_030|P_DS005_003|P_DS005_006|P_DS005_009|P_DS005_015"/>
    <n v="8.5"/>
    <n v="0"/>
    <n v="2350"/>
    <n v="0"/>
    <n v="32"/>
    <n v="68"/>
    <n v="353"/>
    <n v="78801.039999999994"/>
    <n v="5.1911764705882355"/>
    <n v="1158.8388235294117"/>
    <n v="14.029411764705882"/>
    <n v="10.346629987745098"/>
    <n v="7"/>
    <n v="7.7039111274509769E-2"/>
    <n v="3.4513916666666661E-3"/>
    <n v="1.3910447887772324"/>
    <n v="0.65343137254901951"/>
    <n v="0.83427466764705882"/>
    <n v="1.7470456960784315"/>
    <n v="5.6269018328431377"/>
    <n v="2380"/>
    <n v="31"/>
    <n v="3"/>
    <n v="3"/>
    <n v="2"/>
    <n v="1"/>
    <n v="0"/>
    <n v="0"/>
    <n v="1533.25"/>
    <s v="Rider Supply / Availability"/>
    <n v="7"/>
    <n v="96.549345950000003"/>
    <n v="778.76167999999996"/>
    <n v="31"/>
    <n v="0.10294117647058823"/>
    <n v="4.4117647058823532E-2"/>
    <n v="35"/>
    <n v="0.40228894145833333"/>
    <n v="0.83737815053763431"/>
    <n v="38"/>
    <n v="-7"/>
    <n v="5"/>
    <n v="3"/>
    <s v="Recover overdue put-away workload"/>
    <x v="4"/>
    <s v="Hyderabad"/>
    <s v="Medium"/>
    <n v="1700"/>
    <n v="2.4"/>
    <d v="1899-12-30T21:30:00"/>
    <d v="1899-12-30T22:00:00"/>
    <x v="21"/>
    <b v="1"/>
  </r>
  <r>
    <s v="DS005_20260702_I45"/>
    <s v="DS005"/>
    <d v="2026-07-02T00:00:00"/>
    <n v="45"/>
    <s v="Evening"/>
    <n v="47"/>
    <n v="8"/>
    <n v="0"/>
    <n v="0"/>
    <n v="8"/>
    <n v="0"/>
    <n v="0"/>
    <s v=""/>
    <s v=""/>
    <s v="P_DS005_024|P_DS005_027|P_DS005_030|P_DS005_003|P_DS005_006|P_DS005_009|P_DS005_015|P_DS005_021"/>
    <n v="5.875"/>
    <n v="0"/>
    <n v="2350"/>
    <n v="0"/>
    <n v="32"/>
    <n v="47"/>
    <n v="250"/>
    <n v="61582.62"/>
    <n v="5.3191489361702127"/>
    <n v="1310.268510638298"/>
    <n v="11.127659574468085"/>
    <n v="8.898668185460993"/>
    <n v="1"/>
    <n v="1.5366829787233957E-3"/>
    <n v="0"/>
    <n v="1.3819080481402226"/>
    <n v="0.64680851063829781"/>
    <n v="2.0287165510638299"/>
    <n v="0"/>
    <n v="5.9316537542553185"/>
    <n v="1410"/>
    <n v="31"/>
    <n v="1"/>
    <n v="1"/>
    <n v="0"/>
    <n v="0"/>
    <n v="1"/>
    <n v="0"/>
    <n v="106.65"/>
    <s v="Store Not Ready for Rider"/>
    <n v="1"/>
    <n v="63.336339416666668"/>
    <n v="427.23009956666664"/>
    <n v="29"/>
    <n v="2.1276595744680851E-2"/>
    <n v="2.1276595744680851E-2"/>
    <n v="30"/>
    <n v="0.26390141423611113"/>
    <n v="0.45938720383512543"/>
    <n v="21"/>
    <n v="10"/>
    <n v="4"/>
    <n v="4"/>
    <s v="Recover overdue put-away workload"/>
    <x v="4"/>
    <s v="Hyderabad"/>
    <s v="Medium"/>
    <n v="1700"/>
    <n v="2.4"/>
    <d v="1899-12-30T22:00:00"/>
    <d v="1899-12-30T22:30:00"/>
    <x v="22"/>
    <b v="0"/>
  </r>
  <r>
    <s v="DS005_20260702_I46"/>
    <s v="DS005"/>
    <d v="2026-07-02T00:00:00"/>
    <n v="46"/>
    <s v="Evening"/>
    <n v="36"/>
    <n v="8"/>
    <n v="0"/>
    <n v="0"/>
    <n v="8"/>
    <n v="0"/>
    <n v="0"/>
    <s v=""/>
    <s v=""/>
    <s v="P_DS005_027|P_DS005_030|P_DS005_003|P_DS005_006|P_DS005_009|P_DS005_015|P_DS005_021|P_DS005_024"/>
    <n v="4.5"/>
    <n v="0"/>
    <n v="2350"/>
    <n v="0"/>
    <n v="32"/>
    <n v="36"/>
    <n v="171"/>
    <n v="37939.910000000003"/>
    <n v="4.75"/>
    <n v="1053.8863888888891"/>
    <n v="10.305555555555555"/>
    <n v="8.5442995490740739"/>
    <n v="4"/>
    <n v="3.5905241666666705E-2"/>
    <n v="0"/>
    <n v="1.2416009191181405"/>
    <n v="0.61342592592592593"/>
    <n v="1.8550268379629631"/>
    <n v="0"/>
    <n v="5.7411245527777783"/>
    <n v="1080"/>
    <n v="31"/>
    <n v="0"/>
    <n v="0"/>
    <n v="0"/>
    <n v="0"/>
    <n v="0"/>
    <n v="0"/>
    <n v="0"/>
    <s v="Last-Mile Travel"/>
    <n v="2"/>
    <n v="45.856110116666663"/>
    <n v="360.26640243333333"/>
    <n v="24"/>
    <n v="0.1111111111111111"/>
    <n v="0"/>
    <n v="30"/>
    <n v="0.1910671254861111"/>
    <n v="0.38738322842293904"/>
    <n v="18"/>
    <n v="13"/>
    <n v="3"/>
    <n v="5"/>
    <s v="Recover overdue put-away workload"/>
    <x v="4"/>
    <s v="Hyderabad"/>
    <s v="Medium"/>
    <n v="1700"/>
    <n v="2.4"/>
    <d v="1899-12-30T22:30:00"/>
    <d v="1899-12-30T23:00:00"/>
    <x v="22"/>
    <b v="0"/>
  </r>
  <r>
    <s v="DS005_20260702_I47"/>
    <s v="DS005"/>
    <d v="2026-07-02T00:00:00"/>
    <n v="47"/>
    <s v="Late Night"/>
    <n v="23"/>
    <n v="8"/>
    <n v="0"/>
    <n v="2"/>
    <n v="6"/>
    <n v="0"/>
    <n v="1"/>
    <s v=""/>
    <s v="P_DS005_030|P_DS005_003"/>
    <s v="P_DS005_006|P_DS005_009|P_DS005_015|P_DS005_021|P_DS005_024|P_DS005_027"/>
    <n v="3.8333333333333335"/>
    <n v="0"/>
    <n v="2350"/>
    <n v="1"/>
    <n v="31"/>
    <n v="23"/>
    <n v="126"/>
    <n v="27750.44"/>
    <n v="5.4782608695652177"/>
    <n v="1206.5408695652172"/>
    <n v="10.130434782608695"/>
    <n v="8.6291831797101448"/>
    <n v="1"/>
    <n v="9.0961623188405821E-3"/>
    <n v="0"/>
    <n v="1.3869673374081761"/>
    <n v="0.65289855072463765"/>
    <n v="2.0398658811594204"/>
    <n v="0"/>
    <n v="5.6096071434782608"/>
    <n v="690"/>
    <n v="31"/>
    <n v="2"/>
    <n v="2"/>
    <n v="2"/>
    <n v="0"/>
    <n v="0"/>
    <n v="0"/>
    <n v="1213.45"/>
    <s v="Store Not Ready for Rider"/>
    <n v="1"/>
    <n v="31.268877166666666"/>
    <n v="227.97135555"/>
    <n v="14"/>
    <n v="4.3478260869565216E-2"/>
    <n v="8.6956521739130432E-2"/>
    <n v="30"/>
    <n v="0.17371598425925924"/>
    <n v="0.24513048983870966"/>
    <n v="11"/>
    <n v="20"/>
    <n v="2"/>
    <n v="4"/>
    <s v="Recover overdue put-away workload"/>
    <x v="4"/>
    <s v="Hyderabad"/>
    <s v="Medium"/>
    <n v="1700"/>
    <n v="2.4"/>
    <d v="1899-12-30T23:00:00"/>
    <d v="1899-12-30T23:30:00"/>
    <x v="23"/>
    <b v="0"/>
  </r>
  <r>
    <s v="DS005_20260702_I48"/>
    <s v="DS005"/>
    <d v="2026-07-02T00:00:00"/>
    <n v="48"/>
    <s v="Late Night"/>
    <n v="23"/>
    <n v="8"/>
    <n v="0"/>
    <n v="2"/>
    <n v="6"/>
    <n v="0"/>
    <n v="1"/>
    <s v=""/>
    <s v="P_DS005_003|P_DS005_006"/>
    <s v="P_DS005_009|P_DS005_015|P_DS005_021|P_DS005_024|P_DS005_027|P_DS005_030"/>
    <n v="3.8333333333333335"/>
    <n v="0"/>
    <n v="2350"/>
    <n v="1"/>
    <n v="30"/>
    <n v="23"/>
    <n v="104"/>
    <n v="24757.16"/>
    <n v="4.5217391304347823"/>
    <n v="1076.3982608695653"/>
    <n v="9.5217391304347831"/>
    <n v="7.6099253239130435"/>
    <n v="1"/>
    <n v="9.1764971014492349E-3"/>
    <n v="0"/>
    <n v="1.1791885271600755"/>
    <n v="0.67463768115942024"/>
    <n v="1.8538262000000001"/>
    <n v="0"/>
    <n v="4.8387078101449275"/>
    <n v="690"/>
    <n v="31"/>
    <n v="1"/>
    <n v="1"/>
    <n v="0"/>
    <n v="1"/>
    <n v="0"/>
    <n v="0"/>
    <n v="479.54"/>
    <s v="Last-Mile Travel"/>
    <n v="1"/>
    <n v="28.648561533333332"/>
    <n v="180.98593756666668"/>
    <n v="11"/>
    <n v="4.3478260869565216E-2"/>
    <n v="4.3478260869565216E-2"/>
    <n v="30"/>
    <n v="0.15915867518518517"/>
    <n v="0.19460853501792116"/>
    <n v="9"/>
    <n v="22"/>
    <n v="2"/>
    <n v="4"/>
    <s v="Recover overdue put-away workload"/>
    <x v="4"/>
    <s v="Hyderabad"/>
    <s v="Medium"/>
    <n v="1700"/>
    <n v="2.4"/>
    <d v="1899-12-30T23:30:00"/>
    <d v="1899-12-30T00:00:00"/>
    <x v="23"/>
    <b v="0"/>
  </r>
  <r>
    <s v="DS005_20260703_I01"/>
    <s v="DS005"/>
    <d v="2026-07-03T00:00:00"/>
    <n v="1"/>
    <s v="Night"/>
    <n v="9"/>
    <n v="15"/>
    <n v="12"/>
    <n v="2"/>
    <n v="1"/>
    <n v="900"/>
    <n v="1"/>
    <s v="P_DS005_006|P_DS005_009|P_DS005_015|P_DS005_021|P_DS005_024|P_DS005_027|P_DS005_030|P_DS005_001|P_DS005_004|P_DS005_010|P_DS005_013|P_DS005_016"/>
    <s v="P_DS005_022|P_DS005_028"/>
    <s v="P_DS005_003"/>
    <n v="9"/>
    <n v="900"/>
    <n v="9100"/>
    <n v="1"/>
    <n v="49"/>
    <n v="9"/>
    <n v="55"/>
    <n v="13319.05"/>
    <n v="6.1111111111111107"/>
    <n v="1479.8944444444444"/>
    <n v="13.666666666666666"/>
    <n v="11.257060896296297"/>
    <n v="0"/>
    <n v="0"/>
    <n v="0.63188950370370378"/>
    <n v="1.8162073384147241"/>
    <n v="0.63148148148148153"/>
    <n v="3.0795783185185184"/>
    <n v="0"/>
    <n v="7.2534084944444448"/>
    <n v="360"/>
    <n v="63"/>
    <n v="1"/>
    <n v="1"/>
    <n v="0"/>
    <n v="1"/>
    <n v="0"/>
    <n v="0"/>
    <n v="130.41999999999999"/>
    <s v="No SLA Breach"/>
    <n v="0"/>
    <n v="16.736393150000001"/>
    <n v="108.1758892"/>
    <n v="10"/>
    <n v="0"/>
    <n v="0.1111111111111111"/>
    <n v="40"/>
    <n v="0.55787977166666669"/>
    <n v="5.7235920211640215E-2"/>
    <n v="6"/>
    <n v="57"/>
    <n v="1"/>
    <n v="0"/>
    <s v="Investigate inventory and order-quality process"/>
    <x v="4"/>
    <s v="Hyderabad"/>
    <s v="Medium"/>
    <n v="1700"/>
    <n v="2.4"/>
    <d v="1899-12-30T00:00:00"/>
    <d v="1899-12-30T00:30:00"/>
    <x v="0"/>
    <b v="0"/>
  </r>
  <r>
    <s v="DS005_20260703_I02"/>
    <s v="DS005"/>
    <d v="2026-07-03T00:00:00"/>
    <n v="2"/>
    <s v="Night"/>
    <n v="5"/>
    <n v="15"/>
    <n v="12"/>
    <n v="2"/>
    <n v="1"/>
    <n v="900"/>
    <n v="1"/>
    <s v="P_DS005_009|P_DS005_015|P_DS005_021|P_DS005_024|P_DS005_030|P_DS005_001|P_DS005_004|P_DS005_010|P_DS005_013|P_DS005_016|P_DS005_022|P_DS005_025"/>
    <s v="P_DS005_028|P_DS005_003"/>
    <s v="P_DS005_006"/>
    <n v="5"/>
    <n v="900"/>
    <n v="8200"/>
    <n v="1"/>
    <n v="48"/>
    <n v="5"/>
    <n v="35"/>
    <n v="7007.6500000000005"/>
    <n v="7"/>
    <n v="1401.5300000000002"/>
    <n v="14"/>
    <n v="12.866031143333334"/>
    <n v="1"/>
    <n v="0.14972950000000013"/>
    <n v="0.29987986999999999"/>
    <n v="1.7140520870484015"/>
    <n v="0.76666666666666672"/>
    <n v="2.7805986200000001"/>
    <n v="0"/>
    <n v="9.0154325100000001"/>
    <n v="200"/>
    <n v="63"/>
    <n v="0"/>
    <n v="0"/>
    <n v="0"/>
    <n v="0"/>
    <n v="0"/>
    <n v="0"/>
    <n v="0"/>
    <s v="Store Not Ready for Rider"/>
    <n v="1"/>
    <n v="8.5702603833333324"/>
    <n v="58.306999050000002"/>
    <n v="6"/>
    <n v="0.2"/>
    <n v="0"/>
    <n v="40"/>
    <n v="0.28567534611111106"/>
    <n v="3.085026404761905E-2"/>
    <n v="3"/>
    <n v="60"/>
    <n v="1"/>
    <n v="0"/>
    <s v="Protect or increase picker capacity"/>
    <x v="4"/>
    <s v="Hyderabad"/>
    <s v="Medium"/>
    <n v="1700"/>
    <n v="2.4"/>
    <d v="1899-12-30T00:30:00"/>
    <d v="1899-12-30T01:00:00"/>
    <x v="0"/>
    <b v="0"/>
  </r>
  <r>
    <s v="DS005_20260703_I03"/>
    <s v="DS005"/>
    <d v="2026-07-03T00:00:00"/>
    <n v="3"/>
    <s v="Night"/>
    <n v="8"/>
    <n v="8"/>
    <n v="7"/>
    <n v="0"/>
    <n v="1"/>
    <n v="525"/>
    <n v="0"/>
    <s v="P_DS005_013|P_DS005_016|P_DS005_022|P_DS005_025|P_DS005_028|P_DS005_001|P_DS005_004"/>
    <s v=""/>
    <s v="P_DS005_010"/>
    <n v="8"/>
    <n v="525"/>
    <n v="7675"/>
    <n v="0"/>
    <n v="48"/>
    <n v="8"/>
    <n v="33"/>
    <n v="6949.09"/>
    <n v="4.125"/>
    <n v="868.63625000000002"/>
    <n v="13"/>
    <n v="9.3804334895833321"/>
    <n v="0"/>
    <n v="0"/>
    <n v="0.17346724583333334"/>
    <n v="1.2782419604923008"/>
    <n v="0.72291666666666665"/>
    <n v="2.1746258645833332"/>
    <n v="0"/>
    <n v="6.3391409458333339"/>
    <n v="320"/>
    <n v="33"/>
    <n v="1"/>
    <n v="1"/>
    <n v="0"/>
    <n v="0"/>
    <n v="1"/>
    <n v="0"/>
    <n v="403.36"/>
    <s v="No SLA Breach"/>
    <n v="0"/>
    <n v="10.225935616666666"/>
    <n v="99.579138133333331"/>
    <n v="10"/>
    <n v="0"/>
    <n v="0.125"/>
    <n v="40"/>
    <n v="0.34086452055555555"/>
    <n v="0.100584988013468"/>
    <n v="5"/>
    <n v="28"/>
    <n v="1"/>
    <n v="0"/>
    <s v="Investigate inventory and order-quality process"/>
    <x v="4"/>
    <s v="Hyderabad"/>
    <s v="Medium"/>
    <n v="1700"/>
    <n v="2.4"/>
    <d v="1899-12-30T01:00:00"/>
    <d v="1899-12-30T01:30:00"/>
    <x v="1"/>
    <b v="0"/>
  </r>
  <r>
    <s v="DS005_20260703_I04"/>
    <s v="DS005"/>
    <d v="2026-07-03T00:00:00"/>
    <n v="4"/>
    <s v="Night"/>
    <n v="5"/>
    <n v="8"/>
    <n v="7"/>
    <n v="0"/>
    <n v="1"/>
    <n v="525"/>
    <n v="0"/>
    <s v="P_DS005_016|P_DS005_022|P_DS005_025|P_DS005_028|P_DS005_001|P_DS005_004|P_DS005_010"/>
    <s v=""/>
    <s v="P_DS005_013"/>
    <n v="5"/>
    <n v="525"/>
    <n v="7150"/>
    <n v="0"/>
    <n v="48"/>
    <n v="5"/>
    <n v="26"/>
    <n v="6201.4400000000005"/>
    <n v="5.2"/>
    <n v="1240.288"/>
    <n v="14"/>
    <n v="12.095863363333333"/>
    <n v="0"/>
    <n v="0"/>
    <n v="0.14337908666666666"/>
    <n v="1.424789264179172"/>
    <n v="0.65"/>
    <n v="2.2181683433333332"/>
    <n v="0"/>
    <n v="8.8576950133333323"/>
    <n v="200"/>
    <n v="33"/>
    <n v="0"/>
    <n v="0"/>
    <n v="0"/>
    <n v="0"/>
    <n v="0"/>
    <n v="0"/>
    <n v="0"/>
    <s v="No SLA Breach"/>
    <n v="0"/>
    <n v="6.1676844499999994"/>
    <n v="49.166165416666672"/>
    <n v="6"/>
    <n v="0"/>
    <n v="0"/>
    <n v="40"/>
    <n v="0.20558948166666666"/>
    <n v="4.9662793350168356E-2"/>
    <n v="3"/>
    <n v="30"/>
    <n v="1"/>
    <n v="0"/>
    <s v="Monitor - no immediate intervention"/>
    <x v="4"/>
    <s v="Hyderabad"/>
    <s v="Medium"/>
    <n v="1700"/>
    <n v="2.4"/>
    <d v="1899-12-30T01:30:00"/>
    <d v="1899-12-30T02:00:00"/>
    <x v="1"/>
    <b v="0"/>
  </r>
  <r>
    <s v="DS005_20260703_I05"/>
    <s v="DS005"/>
    <d v="2026-07-03T00:00:00"/>
    <n v="5"/>
    <s v="Night"/>
    <n v="10"/>
    <n v="8"/>
    <n v="7"/>
    <n v="0"/>
    <n v="1"/>
    <n v="525"/>
    <n v="0"/>
    <s v="P_DS005_022|P_DS005_025|P_DS005_028|P_DS005_001|P_DS005_004|P_DS005_010|P_DS005_013"/>
    <s v=""/>
    <s v="P_DS005_016"/>
    <n v="10"/>
    <n v="525"/>
    <n v="6625"/>
    <n v="0"/>
    <n v="48"/>
    <n v="10"/>
    <n v="38"/>
    <n v="8108.83"/>
    <n v="3.8"/>
    <n v="810.88300000000004"/>
    <n v="13.8"/>
    <n v="10.823098241666667"/>
    <n v="1"/>
    <n v="0.12677850833333332"/>
    <n v="5.1729199999999989E-2"/>
    <n v="0.96503786946941206"/>
    <n v="0.71"/>
    <n v="1.7267670616666666"/>
    <n v="0"/>
    <n v="7.9996645016666665"/>
    <n v="400"/>
    <n v="33"/>
    <n v="2"/>
    <n v="1"/>
    <n v="2"/>
    <n v="0"/>
    <n v="0"/>
    <n v="0"/>
    <n v="566.92000000000007"/>
    <s v="Store Not Ready for Rider"/>
    <n v="1"/>
    <n v="10.60664045"/>
    <n v="155.96408400000001"/>
    <n v="9"/>
    <n v="0.1"/>
    <n v="0.1"/>
    <n v="40"/>
    <n v="0.3535546816666667"/>
    <n v="0.1575394787878788"/>
    <n v="8"/>
    <n v="25"/>
    <n v="1"/>
    <n v="0"/>
    <s v="Investigate inventory and order-quality process"/>
    <x v="4"/>
    <s v="Hyderabad"/>
    <s v="Medium"/>
    <n v="1700"/>
    <n v="2.4"/>
    <d v="1899-12-30T02:00:00"/>
    <d v="1899-12-30T02:30:00"/>
    <x v="2"/>
    <b v="0"/>
  </r>
  <r>
    <s v="DS005_20260703_I06"/>
    <s v="DS005"/>
    <d v="2026-07-03T00:00:00"/>
    <n v="6"/>
    <s v="Night"/>
    <n v="6"/>
    <n v="8"/>
    <n v="7"/>
    <n v="0"/>
    <n v="1"/>
    <n v="525"/>
    <n v="0"/>
    <s v="P_DS005_025|P_DS005_028|P_DS005_001|P_DS005_004|P_DS005_010|P_DS005_013|P_DS005_016"/>
    <s v=""/>
    <s v="P_DS005_022"/>
    <n v="6"/>
    <n v="525"/>
    <n v="6100"/>
    <n v="0"/>
    <n v="48"/>
    <n v="6"/>
    <n v="30"/>
    <n v="7578.13"/>
    <n v="5"/>
    <n v="1263.0216666666668"/>
    <n v="13.666666666666666"/>
    <n v="11.687724102777779"/>
    <n v="1"/>
    <n v="0.50867448333333354"/>
    <n v="0.54617800555555551"/>
    <n v="1.2844059910093411"/>
    <n v="0.70277777777777783"/>
    <n v="2.5333617694444448"/>
    <n v="0"/>
    <n v="8.2849178777777777"/>
    <n v="240"/>
    <n v="33"/>
    <n v="0"/>
    <n v="0"/>
    <n v="0"/>
    <n v="0"/>
    <n v="0"/>
    <n v="0"/>
    <n v="0"/>
    <s v="Store Not Ready for Rider"/>
    <n v="1"/>
    <n v="7.7064359166666669"/>
    <n v="65.120237783333337"/>
    <n v="5"/>
    <n v="0.16666666666666666"/>
    <n v="0"/>
    <n v="40"/>
    <n v="0.25688119722222225"/>
    <n v="6.5778017962962967E-2"/>
    <n v="4"/>
    <n v="29"/>
    <n v="1"/>
    <n v="0"/>
    <s v="Protect or increase picker capacity"/>
    <x v="4"/>
    <s v="Hyderabad"/>
    <s v="Medium"/>
    <n v="1700"/>
    <n v="2.4"/>
    <d v="1899-12-30T02:30:00"/>
    <d v="1899-12-30T03:00:00"/>
    <x v="2"/>
    <b v="0"/>
  </r>
  <r>
    <s v="DS005_20260703_I07"/>
    <s v="DS005"/>
    <d v="2026-07-03T00:00:00"/>
    <n v="7"/>
    <s v="Night"/>
    <n v="7"/>
    <n v="8"/>
    <n v="7"/>
    <n v="0"/>
    <n v="1"/>
    <n v="525"/>
    <n v="0"/>
    <s v="P_DS005_028|P_DS005_001|P_DS005_004|P_DS005_010|P_DS005_013|P_DS005_016|P_DS005_022"/>
    <s v=""/>
    <s v="P_DS005_025"/>
    <n v="7"/>
    <n v="525"/>
    <n v="5575"/>
    <n v="0"/>
    <n v="48"/>
    <n v="7"/>
    <n v="40"/>
    <n v="8854.9599999999991"/>
    <n v="5.7142857142857144"/>
    <n v="1264.9942857142855"/>
    <n v="13.142857142857142"/>
    <n v="11.530563369047618"/>
    <n v="1"/>
    <n v="0.56388371428571404"/>
    <n v="0.83863961904761908"/>
    <n v="1.6344758177036414"/>
    <n v="0.60238095238095235"/>
    <n v="3.0754963833333333"/>
    <n v="0"/>
    <n v="7.488400311904762"/>
    <n v="280"/>
    <n v="33"/>
    <n v="1"/>
    <n v="1"/>
    <n v="1"/>
    <n v="0"/>
    <n v="0"/>
    <n v="0"/>
    <n v="232.87"/>
    <s v="Store Not Ready for Rider"/>
    <n v="1"/>
    <n v="11.441330666666666"/>
    <n v="98.705972266666663"/>
    <n v="6"/>
    <n v="0.14285714285714285"/>
    <n v="0.14285714285714285"/>
    <n v="40"/>
    <n v="0.38137768888888884"/>
    <n v="9.970300228956229E-2"/>
    <n v="5"/>
    <n v="28"/>
    <n v="1"/>
    <n v="0"/>
    <s v="Investigate inventory and order-quality process"/>
    <x v="4"/>
    <s v="Hyderabad"/>
    <s v="Medium"/>
    <n v="1700"/>
    <n v="2.4"/>
    <d v="1899-12-30T03:00:00"/>
    <d v="1899-12-30T03:30:00"/>
    <x v="3"/>
    <b v="0"/>
  </r>
  <r>
    <s v="DS005_20260703_I08"/>
    <s v="DS005"/>
    <d v="2026-07-03T00:00:00"/>
    <n v="8"/>
    <s v="Night"/>
    <n v="3"/>
    <n v="8"/>
    <n v="7"/>
    <n v="0"/>
    <n v="1"/>
    <n v="525"/>
    <n v="0"/>
    <s v="P_DS005_001|P_DS005_004|P_DS005_010|P_DS005_013|P_DS005_016|P_DS005_022|P_DS005_025"/>
    <s v=""/>
    <s v="P_DS005_028"/>
    <n v="3"/>
    <n v="525"/>
    <n v="5050"/>
    <n v="0"/>
    <n v="48"/>
    <n v="3"/>
    <n v="15"/>
    <n v="3611.48"/>
    <n v="5"/>
    <n v="1203.8266666666666"/>
    <n v="14.333333333333334"/>
    <n v="14.103351494444444"/>
    <n v="2"/>
    <n v="0.39114821111111137"/>
    <n v="0"/>
    <n v="1.4068297482838883"/>
    <n v="0.3833333333333333"/>
    <n v="1.7901630722222224"/>
    <n v="0"/>
    <n v="11.546521744444442"/>
    <n v="120"/>
    <n v="33"/>
    <n v="0"/>
    <n v="0"/>
    <n v="0"/>
    <n v="0"/>
    <n v="0"/>
    <n v="0"/>
    <n v="0"/>
    <s v="Last-Mile Travel"/>
    <n v="1"/>
    <n v="4.2204892166666665"/>
    <n v="30.044521750000001"/>
    <n v="3"/>
    <n v="0.66666666666666663"/>
    <n v="0"/>
    <n v="40"/>
    <n v="0.1406829738888889"/>
    <n v="3.0348001767676769E-2"/>
    <n v="2"/>
    <n v="31"/>
    <n v="1"/>
    <n v="0"/>
    <s v="Monitor - no immediate intervention"/>
    <x v="4"/>
    <s v="Hyderabad"/>
    <s v="Medium"/>
    <n v="1700"/>
    <n v="2.4"/>
    <d v="1899-12-30T03:30:00"/>
    <d v="1899-12-30T04:00:00"/>
    <x v="3"/>
    <b v="0"/>
  </r>
  <r>
    <s v="DS005_20260703_I09"/>
    <s v="DS005"/>
    <d v="2026-07-03T00:00:00"/>
    <n v="9"/>
    <s v="Night"/>
    <n v="9"/>
    <n v="8"/>
    <n v="7"/>
    <n v="0"/>
    <n v="1"/>
    <n v="525"/>
    <n v="0"/>
    <s v="P_DS005_004|P_DS005_010|P_DS005_013|P_DS005_016|P_DS005_022|P_DS005_025|P_DS005_028"/>
    <s v=""/>
    <s v="P_DS005_001"/>
    <n v="9"/>
    <n v="525"/>
    <n v="4525"/>
    <n v="0"/>
    <n v="48"/>
    <n v="9"/>
    <n v="58"/>
    <n v="12403.37"/>
    <n v="6.4444444444444446"/>
    <n v="1378.1522222222222"/>
    <n v="13.333333333333334"/>
    <n v="10.856129299999999"/>
    <n v="1"/>
    <n v="9.5936568518518603E-2"/>
    <n v="0.45201140555555558"/>
    <n v="1.9534415247910988"/>
    <n v="0.61111111111111116"/>
    <n v="3.0165640370370372"/>
    <n v="0"/>
    <n v="6.7951208129629634"/>
    <n v="360"/>
    <n v="33"/>
    <n v="0"/>
    <n v="0"/>
    <n v="0"/>
    <n v="0"/>
    <n v="0"/>
    <n v="0"/>
    <n v="0"/>
    <s v="Store Not Ready for Rider"/>
    <n v="1"/>
    <n v="17.011773816666668"/>
    <n v="91.574836400000009"/>
    <n v="6"/>
    <n v="0.1111111111111111"/>
    <n v="0"/>
    <n v="40"/>
    <n v="0.56705912722222229"/>
    <n v="9.2499834747474752E-2"/>
    <n v="5"/>
    <n v="28"/>
    <n v="1"/>
    <n v="0"/>
    <s v="Monitor - no immediate intervention"/>
    <x v="4"/>
    <s v="Hyderabad"/>
    <s v="Medium"/>
    <n v="1700"/>
    <n v="2.4"/>
    <d v="1899-12-30T04:00:00"/>
    <d v="1899-12-30T04:30:00"/>
    <x v="4"/>
    <b v="0"/>
  </r>
  <r>
    <s v="DS005_20260703_I10"/>
    <s v="DS005"/>
    <d v="2026-07-03T00:00:00"/>
    <n v="10"/>
    <s v="Night"/>
    <n v="7"/>
    <n v="8"/>
    <n v="7"/>
    <n v="0"/>
    <n v="1"/>
    <n v="525"/>
    <n v="0"/>
    <s v="P_DS005_010|P_DS005_013|P_DS005_016|P_DS005_022|P_DS005_025|P_DS005_028|P_DS005_001"/>
    <s v=""/>
    <s v="P_DS005_004"/>
    <n v="7"/>
    <n v="525"/>
    <n v="4000"/>
    <n v="0"/>
    <n v="48"/>
    <n v="7"/>
    <n v="37"/>
    <n v="8206.1"/>
    <n v="5.2857142857142856"/>
    <n v="1172.3"/>
    <n v="12.714285714285714"/>
    <n v="9.4972814214285712"/>
    <n v="0"/>
    <n v="0"/>
    <n v="0"/>
    <n v="1.4280985732351072"/>
    <n v="0.51666666666666661"/>
    <n v="1.9447652333333334"/>
    <n v="0"/>
    <n v="6.6644209428571433"/>
    <n v="280"/>
    <n v="33"/>
    <n v="1"/>
    <n v="1"/>
    <n v="0"/>
    <n v="1"/>
    <n v="0"/>
    <n v="0"/>
    <n v="78.55"/>
    <s v="No SLA Breach"/>
    <n v="0"/>
    <n v="9.2894428666666666"/>
    <n v="66.313505233333331"/>
    <n v="5"/>
    <n v="0"/>
    <n v="0.14285714285714285"/>
    <n v="40"/>
    <n v="0.30964809555555556"/>
    <n v="6.6983338619528612E-2"/>
    <n v="4"/>
    <n v="29"/>
    <n v="1"/>
    <n v="0"/>
    <s v="Investigate inventory and order-quality process"/>
    <x v="4"/>
    <s v="Hyderabad"/>
    <s v="Medium"/>
    <n v="1700"/>
    <n v="2.4"/>
    <d v="1899-12-30T04:30:00"/>
    <d v="1899-12-30T05:00:00"/>
    <x v="4"/>
    <b v="0"/>
  </r>
  <r>
    <s v="DS005_20260703_I11"/>
    <s v="DS005"/>
    <d v="2026-07-03T00:00:00"/>
    <n v="11"/>
    <s v="Night"/>
    <n v="13"/>
    <n v="8"/>
    <n v="7"/>
    <n v="0"/>
    <n v="1"/>
    <n v="525"/>
    <n v="0"/>
    <s v="P_DS005_013|P_DS005_016|P_DS005_022|P_DS005_025|P_DS005_028|P_DS005_001|P_DS005_004"/>
    <s v=""/>
    <s v="P_DS005_010"/>
    <n v="13"/>
    <n v="525"/>
    <n v="3475"/>
    <n v="0"/>
    <n v="48"/>
    <n v="13"/>
    <n v="54"/>
    <n v="11927.96"/>
    <n v="4.1538461538461542"/>
    <n v="917.5353846153846"/>
    <n v="13.923076923076923"/>
    <n v="11.381549355128206"/>
    <n v="3"/>
    <n v="0.21410540897435906"/>
    <n v="0.4253572782051282"/>
    <n v="1.2771227500748807"/>
    <n v="0.71538461538461529"/>
    <n v="2.4178646397435894"/>
    <n v="0"/>
    <n v="7.9777872692307694"/>
    <n v="520"/>
    <n v="33"/>
    <n v="0"/>
    <n v="0"/>
    <n v="0"/>
    <n v="0"/>
    <n v="0"/>
    <n v="0"/>
    <n v="0"/>
    <s v="Store Not Ready for Rider"/>
    <n v="2"/>
    <n v="16.143534183333333"/>
    <n v="142.90554288333334"/>
    <n v="8"/>
    <n v="0.23076923076923078"/>
    <n v="0"/>
    <n v="40"/>
    <n v="0.53811780611111115"/>
    <n v="0.14434903321548823"/>
    <n v="7"/>
    <n v="26"/>
    <n v="1"/>
    <n v="0"/>
    <s v="Protect or increase picker capacity"/>
    <x v="4"/>
    <s v="Hyderabad"/>
    <s v="Medium"/>
    <n v="1700"/>
    <n v="2.4"/>
    <d v="1899-12-30T05:00:00"/>
    <d v="1899-12-30T05:30:00"/>
    <x v="5"/>
    <b v="0"/>
  </r>
  <r>
    <s v="DS005_20260703_I12"/>
    <s v="DS005"/>
    <d v="2026-07-03T00:00:00"/>
    <n v="12"/>
    <s v="Night"/>
    <n v="10"/>
    <n v="8"/>
    <n v="7"/>
    <n v="0"/>
    <n v="1"/>
    <n v="525"/>
    <n v="0"/>
    <s v="P_DS005_016|P_DS005_022|P_DS005_025|P_DS005_028|P_DS005_001|P_DS005_004|P_DS005_010"/>
    <s v=""/>
    <s v="P_DS005_013"/>
    <n v="10"/>
    <n v="525"/>
    <n v="2950"/>
    <n v="0"/>
    <n v="48"/>
    <n v="10"/>
    <n v="47"/>
    <n v="10365.700000000001"/>
    <n v="4.7"/>
    <n v="1036.5700000000002"/>
    <n v="13.2"/>
    <n v="9.6660726600000011"/>
    <n v="1"/>
    <n v="2.3183374999999982E-2"/>
    <n v="0.50583514500000004"/>
    <n v="1.2325718410808033"/>
    <n v="0.52666666666666662"/>
    <n v="2.2650736483333334"/>
    <n v="0"/>
    <n v="6.352665673333334"/>
    <n v="400"/>
    <n v="33"/>
    <n v="1"/>
    <n v="1"/>
    <n v="1"/>
    <n v="0"/>
    <n v="0"/>
    <n v="0"/>
    <n v="274.62"/>
    <s v="Store Not Ready for Rider"/>
    <n v="1"/>
    <n v="12.897553666666667"/>
    <n v="142.87576725"/>
    <n v="10"/>
    <n v="0.1"/>
    <n v="0.1"/>
    <n v="40"/>
    <n v="0.42991845555555558"/>
    <n v="0.14431895681818183"/>
    <n v="7"/>
    <n v="26"/>
    <n v="1"/>
    <n v="0"/>
    <s v="Investigate inventory and order-quality process"/>
    <x v="4"/>
    <s v="Hyderabad"/>
    <s v="Medium"/>
    <n v="1700"/>
    <n v="2.4"/>
    <d v="1899-12-30T05:30:00"/>
    <d v="1899-12-30T06:00:00"/>
    <x v="5"/>
    <b v="0"/>
  </r>
  <r>
    <s v="DS005_20260703_I13"/>
    <s v="DS005"/>
    <d v="2026-07-03T00:00:00"/>
    <n v="13"/>
    <s v="Morning"/>
    <n v="16"/>
    <n v="8"/>
    <n v="3"/>
    <n v="2"/>
    <n v="3"/>
    <n v="225"/>
    <n v="1"/>
    <s v="P_DS005_022|P_DS005_025|P_DS005_028"/>
    <s v="P_DS005_001|P_DS005_004"/>
    <s v="P_DS005_010|P_DS005_013|P_DS005_016"/>
    <n v="5.333333333333333"/>
    <n v="225"/>
    <n v="2725"/>
    <n v="1"/>
    <n v="47"/>
    <n v="16"/>
    <n v="77"/>
    <n v="17034.22"/>
    <n v="4.8125"/>
    <n v="1064.6387500000001"/>
    <n v="13.6875"/>
    <n v="10.722828158333334"/>
    <n v="1"/>
    <n v="6.1856531249999902E-2"/>
    <n v="0"/>
    <n v="1.3500990132568971"/>
    <n v="0.72812500000000002"/>
    <n v="2.0782240052083334"/>
    <n v="0"/>
    <n v="7.8175208124999997"/>
    <n v="640"/>
    <n v="33"/>
    <n v="0"/>
    <n v="0"/>
    <n v="0"/>
    <n v="0"/>
    <n v="0"/>
    <n v="0"/>
    <n v="0"/>
    <s v="Store Not Ready for Rider"/>
    <n v="1"/>
    <n v="22.76525715"/>
    <n v="185.36213336666665"/>
    <n v="12"/>
    <n v="6.25E-2"/>
    <n v="0"/>
    <n v="40"/>
    <n v="0.25294730166666668"/>
    <n v="0.18723447814814814"/>
    <n v="9"/>
    <n v="24"/>
    <n v="2"/>
    <n v="1"/>
    <s v="Recover overdue put-away workload"/>
    <x v="4"/>
    <s v="Hyderabad"/>
    <s v="Medium"/>
    <n v="1700"/>
    <n v="2.4"/>
    <d v="1899-12-30T06:00:00"/>
    <d v="1899-12-30T06:30:00"/>
    <x v="6"/>
    <b v="0"/>
  </r>
  <r>
    <s v="DS005_20260703_I14"/>
    <s v="DS005"/>
    <d v="2026-07-03T00:00:00"/>
    <n v="14"/>
    <s v="Morning"/>
    <n v="19"/>
    <n v="8"/>
    <n v="3"/>
    <n v="2"/>
    <n v="3"/>
    <n v="225"/>
    <n v="1"/>
    <s v="P_DS005_025|P_DS005_028|P_DS005_001"/>
    <s v="P_DS005_004|P_DS005_010"/>
    <s v="P_DS005_013|P_DS005_016|P_DS005_022"/>
    <n v="6.333333333333333"/>
    <n v="225"/>
    <n v="2500"/>
    <n v="1"/>
    <n v="46"/>
    <n v="19"/>
    <n v="93"/>
    <n v="22045.71"/>
    <n v="4.8947368421052628"/>
    <n v="1160.3005263157895"/>
    <n v="13.526315789473685"/>
    <n v="10.715505878070175"/>
    <n v="0"/>
    <n v="0"/>
    <n v="6.2017710526315788E-3"/>
    <n v="1.1988413706140406"/>
    <n v="0.59122807017543866"/>
    <n v="1.796271205263158"/>
    <n v="0"/>
    <n v="7.9911644903508767"/>
    <n v="760"/>
    <n v="33"/>
    <n v="1"/>
    <n v="1"/>
    <n v="0"/>
    <n v="0"/>
    <n v="1"/>
    <n v="0"/>
    <n v="182.02"/>
    <s v="No SLA Breach"/>
    <n v="0"/>
    <n v="22.777985900000001"/>
    <n v="199.65667528333333"/>
    <n v="15"/>
    <n v="0"/>
    <n v="5.2631578947368418E-2"/>
    <n v="40"/>
    <n v="0.25308873222222222"/>
    <n v="0.20167340937710437"/>
    <n v="10"/>
    <n v="23"/>
    <n v="2"/>
    <n v="1"/>
    <s v="Recover overdue put-away workload"/>
    <x v="4"/>
    <s v="Hyderabad"/>
    <s v="Medium"/>
    <n v="1700"/>
    <n v="2.4"/>
    <d v="1899-12-30T06:30:00"/>
    <d v="1899-12-30T07:00:00"/>
    <x v="6"/>
    <b v="0"/>
  </r>
  <r>
    <s v="DS005_20260703_I15"/>
    <s v="DS005"/>
    <d v="2026-07-03T00:00:00"/>
    <n v="15"/>
    <s v="Morning"/>
    <n v="33"/>
    <n v="8"/>
    <n v="3"/>
    <n v="2"/>
    <n v="3"/>
    <n v="225"/>
    <n v="1"/>
    <s v="P_DS005_028|P_DS005_001|P_DS005_004"/>
    <s v="P_DS005_010|P_DS005_013"/>
    <s v="P_DS005_016|P_DS005_022|P_DS005_025"/>
    <n v="11"/>
    <n v="225"/>
    <n v="2275"/>
    <n v="1"/>
    <n v="45"/>
    <n v="33"/>
    <n v="146"/>
    <n v="39181.919999999998"/>
    <n v="4.4242424242424239"/>
    <n v="1187.330909090909"/>
    <n v="13.606060606060606"/>
    <n v="10.602554878787879"/>
    <n v="0"/>
    <n v="0"/>
    <n v="2.8889873737373735E-2"/>
    <n v="1.1529590929980162"/>
    <n v="0.62222222222222212"/>
    <n v="1.8040711828282829"/>
    <n v="0"/>
    <n v="7.8540392444444453"/>
    <n v="1320"/>
    <n v="33"/>
    <n v="3"/>
    <n v="3"/>
    <n v="2"/>
    <n v="1"/>
    <n v="0"/>
    <n v="0"/>
    <n v="1438.36"/>
    <s v="No SLA Breach"/>
    <n v="0"/>
    <n v="37.785903883333333"/>
    <n v="339.91461416666664"/>
    <n v="20"/>
    <n v="0"/>
    <n v="9.0909090909090912E-2"/>
    <n v="40"/>
    <n v="0.41984337648148146"/>
    <n v="0.34334809511784509"/>
    <n v="17"/>
    <n v="16"/>
    <n v="2"/>
    <n v="1"/>
    <s v="Recover overdue put-away workload"/>
    <x v="4"/>
    <s v="Hyderabad"/>
    <s v="Medium"/>
    <n v="1700"/>
    <n v="2.4"/>
    <d v="1899-12-30T07:00:00"/>
    <d v="1899-12-30T07:30:00"/>
    <x v="7"/>
    <b v="0"/>
  </r>
  <r>
    <s v="DS005_20260703_I16"/>
    <s v="DS005"/>
    <d v="2026-07-03T00:00:00"/>
    <n v="16"/>
    <s v="Morning"/>
    <n v="43"/>
    <n v="8"/>
    <n v="3"/>
    <n v="2"/>
    <n v="3"/>
    <n v="225"/>
    <n v="1"/>
    <s v="P_DS005_001|P_DS005_004|P_DS005_010"/>
    <s v="P_DS005_013|P_DS005_016"/>
    <s v="P_DS005_022|P_DS005_025|P_DS005_028"/>
    <n v="14.333333333333334"/>
    <n v="225"/>
    <n v="2050"/>
    <n v="1"/>
    <n v="44"/>
    <n v="43"/>
    <n v="191"/>
    <n v="41463.18"/>
    <n v="4.441860465116279"/>
    <n v="964.26"/>
    <n v="14.116279069767442"/>
    <n v="10.446787574031008"/>
    <n v="2"/>
    <n v="5.7982008139534892E-2"/>
    <n v="0.32193639031007754"/>
    <n v="1.2222452682373699"/>
    <n v="0.65503875968992242"/>
    <n v="2.1992204131782946"/>
    <n v="0"/>
    <n v="7.3394276170542634"/>
    <n v="1720"/>
    <n v="33"/>
    <n v="1"/>
    <n v="1"/>
    <n v="0"/>
    <n v="0"/>
    <n v="1"/>
    <n v="0"/>
    <n v="85.7"/>
    <s v="Last-Mile Travel"/>
    <n v="1"/>
    <n v="51.898387233333331"/>
    <n v="458.91395926666667"/>
    <n v="25"/>
    <n v="4.6511627906976744E-2"/>
    <n v="2.3255813953488372E-2"/>
    <n v="40"/>
    <n v="0.57664874703703706"/>
    <n v="0.4635494538047138"/>
    <n v="22"/>
    <n v="11"/>
    <n v="3"/>
    <n v="0"/>
    <s v="Recover overdue put-away workload"/>
    <x v="4"/>
    <s v="Hyderabad"/>
    <s v="Medium"/>
    <n v="1700"/>
    <n v="2.4"/>
    <d v="1899-12-30T07:30:00"/>
    <d v="1899-12-30T08:00:00"/>
    <x v="7"/>
    <b v="0"/>
  </r>
  <r>
    <s v="DS005_20260703_I17"/>
    <s v="DS005"/>
    <d v="2026-07-03T00:00:00"/>
    <n v="17"/>
    <s v="Morning"/>
    <n v="32"/>
    <n v="15"/>
    <n v="3"/>
    <n v="2"/>
    <n v="10"/>
    <n v="225"/>
    <n v="1"/>
    <s v="P_DS005_004|P_DS005_008|P_DS005_010"/>
    <s v="P_DS005_011|P_DS005_013"/>
    <s v="P_DS005_014|P_DS005_016|P_DS005_017|P_DS005_020|P_DS005_022|P_DS005_025|P_DS005_028|P_DS005_029|P_DS005_001|P_DS005_002"/>
    <n v="3.2"/>
    <n v="225"/>
    <n v="1825"/>
    <n v="1"/>
    <n v="43"/>
    <n v="32"/>
    <n v="151"/>
    <n v="33511.1"/>
    <n v="4.71875"/>
    <n v="1047.221875"/>
    <n v="13.40625"/>
    <n v="9.7021873135416659"/>
    <n v="1"/>
    <n v="1.2848854687499965E-2"/>
    <n v="0"/>
    <n v="1.2017991148700244"/>
    <n v="0.64218750000000002"/>
    <n v="1.8439866052083334"/>
    <n v="0"/>
    <n v="6.8800756984375004"/>
    <n v="1280"/>
    <n v="61"/>
    <n v="3"/>
    <n v="3"/>
    <n v="2"/>
    <n v="1"/>
    <n v="0"/>
    <n v="0"/>
    <n v="1715.59"/>
    <s v="Multi-Stage / Further Investigation"/>
    <n v="1"/>
    <n v="38.3579443"/>
    <n v="394.7478893"/>
    <n v="33"/>
    <n v="3.125E-2"/>
    <n v="9.375E-2"/>
    <n v="40"/>
    <n v="0.12785981433333332"/>
    <n v="0.21570922912568305"/>
    <n v="19"/>
    <n v="42"/>
    <n v="2"/>
    <n v="8"/>
    <s v="Recover overdue put-away workload"/>
    <x v="4"/>
    <s v="Hyderabad"/>
    <s v="Medium"/>
    <n v="1700"/>
    <n v="2.4"/>
    <d v="1899-12-30T08:00:00"/>
    <d v="1899-12-30T08:30:00"/>
    <x v="8"/>
    <b v="0"/>
  </r>
  <r>
    <s v="DS005_20260703_I18"/>
    <s v="DS005"/>
    <d v="2026-07-03T00:00:00"/>
    <n v="18"/>
    <s v="Morning"/>
    <n v="55"/>
    <n v="16"/>
    <n v="3"/>
    <n v="2"/>
    <n v="11"/>
    <n v="225"/>
    <n v="1"/>
    <s v="P_DS005_004|P_DS005_008|P_DS005_010"/>
    <s v="P_DS005_011|P_DS005_013"/>
    <s v="P_DS005_014|P_DS005_016|P_DS005_017|P_DS005_020|P_DS005_022|P_DS005_023|P_DS005_025|P_DS005_028|P_DS005_029|P_DS005_001|P_DS005_002"/>
    <n v="5"/>
    <n v="225"/>
    <n v="1600"/>
    <n v="1"/>
    <n v="42"/>
    <n v="55"/>
    <n v="285"/>
    <n v="64242.65"/>
    <n v="5.1818181818181817"/>
    <n v="1168.0481818181818"/>
    <n v="13.636363636363637"/>
    <n v="10.452011757575757"/>
    <n v="1"/>
    <n v="3.7706656363636362E-2"/>
    <n v="0"/>
    <n v="1.3526640203471012"/>
    <n v="0.65242424242424246"/>
    <n v="2.0050882557575758"/>
    <n v="0"/>
    <n v="7.567832586363636"/>
    <n v="2200"/>
    <n v="64"/>
    <n v="1"/>
    <n v="1"/>
    <n v="1"/>
    <n v="0"/>
    <n v="0"/>
    <n v="0"/>
    <n v="1102.5"/>
    <s v="Store Not Ready for Rider"/>
    <n v="1"/>
    <n v="71.621780933333326"/>
    <n v="567.63650998333333"/>
    <n v="30"/>
    <n v="1.8181818181818181E-2"/>
    <n v="1.8181818181818181E-2"/>
    <n v="40"/>
    <n v="0.21703569979797976"/>
    <n v="0.29564401561631942"/>
    <n v="28"/>
    <n v="36"/>
    <n v="4"/>
    <n v="7"/>
    <s v="Recover overdue put-away workload"/>
    <x v="4"/>
    <s v="Hyderabad"/>
    <s v="Medium"/>
    <n v="1700"/>
    <n v="2.4"/>
    <d v="1899-12-30T08:30:00"/>
    <d v="1899-12-30T09:00:00"/>
    <x v="8"/>
    <b v="0"/>
  </r>
  <r>
    <s v="DS005_20260703_I19"/>
    <s v="DS005"/>
    <d v="2026-07-03T00:00:00"/>
    <n v="19"/>
    <s v="Morning"/>
    <n v="46"/>
    <n v="8"/>
    <n v="0"/>
    <n v="2"/>
    <n v="6"/>
    <n v="0"/>
    <n v="1"/>
    <s v=""/>
    <s v="P_DS005_014|P_DS005_017"/>
    <s v="P_DS005_020|P_DS005_023|P_DS005_029|P_DS005_002|P_DS005_008|P_DS005_011"/>
    <n v="7.666666666666667"/>
    <n v="0"/>
    <n v="1600"/>
    <n v="1"/>
    <n v="41"/>
    <n v="46"/>
    <n v="227"/>
    <n v="49296.93"/>
    <n v="4.9347826086956523"/>
    <n v="1071.6723913043479"/>
    <n v="14.369565217391305"/>
    <n v="10.331168510869565"/>
    <n v="1"/>
    <n v="5.458867644927539E-2"/>
    <n v="0"/>
    <n v="1.2602096416801496"/>
    <n v="0.6550724637681159"/>
    <n v="1.9152820956521739"/>
    <n v="0"/>
    <n v="7.5042922025362317"/>
    <n v="1840"/>
    <n v="31"/>
    <n v="3"/>
    <n v="3"/>
    <n v="1"/>
    <n v="0"/>
    <n v="2"/>
    <n v="0"/>
    <n v="452.74"/>
    <s v="Last-Mile Travel"/>
    <n v="1"/>
    <n v="61.399321416666666"/>
    <n v="601.16259138333339"/>
    <n v="44"/>
    <n v="2.1739130434782608E-2"/>
    <n v="6.5217391304347824E-2"/>
    <n v="40"/>
    <n v="0.34110734120370367"/>
    <n v="0.64641138858422942"/>
    <n v="29"/>
    <n v="2"/>
    <n v="3"/>
    <n v="3"/>
    <s v="Recover overdue put-away workload"/>
    <x v="4"/>
    <s v="Hyderabad"/>
    <s v="Medium"/>
    <n v="1700"/>
    <n v="2.4"/>
    <d v="1899-12-30T09:00:00"/>
    <d v="1899-12-30T09:30:00"/>
    <x v="9"/>
    <b v="0"/>
  </r>
  <r>
    <s v="DS005_20260703_I20"/>
    <s v="DS005"/>
    <d v="2026-07-03T00:00:00"/>
    <n v="20"/>
    <s v="Morning"/>
    <n v="43"/>
    <n v="8"/>
    <n v="0"/>
    <n v="2"/>
    <n v="6"/>
    <n v="0"/>
    <n v="1"/>
    <s v=""/>
    <s v="P_DS005_017|P_DS005_020"/>
    <s v="P_DS005_023|P_DS005_029|P_DS005_002|P_DS005_008|P_DS005_011|P_DS005_014"/>
    <n v="7.166666666666667"/>
    <n v="0"/>
    <n v="1600"/>
    <n v="1"/>
    <n v="40"/>
    <n v="43"/>
    <n v="220"/>
    <n v="46867.32"/>
    <n v="5.1162790697674421"/>
    <n v="1089.9376744186047"/>
    <n v="14"/>
    <n v="9.7686254860465116"/>
    <n v="2"/>
    <n v="3.6733938759689916E-2"/>
    <n v="1.0997189922480606E-3"/>
    <n v="1.3451338151950827"/>
    <n v="0.56240310077519384"/>
    <n v="1.9086366267441861"/>
    <n v="0"/>
    <n v="7.0344074546511628"/>
    <n v="1720"/>
    <n v="31"/>
    <n v="5"/>
    <n v="5"/>
    <n v="3"/>
    <n v="1"/>
    <n v="1"/>
    <n v="0"/>
    <n v="940.51"/>
    <s v="Last-Mile Travel"/>
    <n v="1"/>
    <n v="58.205347066666668"/>
    <n v="442.60025026666665"/>
    <n v="23"/>
    <n v="4.6511627906976744E-2"/>
    <n v="0.11627906976744186"/>
    <n v="40"/>
    <n v="0.32336303925925924"/>
    <n v="0.47591424759856626"/>
    <n v="22"/>
    <n v="9"/>
    <n v="3"/>
    <n v="3"/>
    <s v="Recover overdue put-away workload"/>
    <x v="4"/>
    <s v="Hyderabad"/>
    <s v="Medium"/>
    <n v="1700"/>
    <n v="2.4"/>
    <d v="1899-12-30T09:30:00"/>
    <d v="1899-12-30T10:00:00"/>
    <x v="9"/>
    <b v="0"/>
  </r>
  <r>
    <s v="DS005_20260703_I21"/>
    <s v="DS005"/>
    <d v="2026-07-03T00:00:00"/>
    <n v="21"/>
    <s v="Morning"/>
    <n v="38"/>
    <n v="8"/>
    <n v="0"/>
    <n v="2"/>
    <n v="6"/>
    <n v="0"/>
    <n v="1"/>
    <s v=""/>
    <s v="P_DS005_020|P_DS005_023"/>
    <s v="P_DS005_029|P_DS005_002|P_DS005_008|P_DS005_011|P_DS005_014|P_DS005_017"/>
    <n v="6.333333333333333"/>
    <n v="0"/>
    <n v="1600"/>
    <n v="1"/>
    <n v="39"/>
    <n v="38"/>
    <n v="204"/>
    <n v="45551.1"/>
    <n v="5.3684210526315788"/>
    <n v="1198.7131578947367"/>
    <n v="14.026315789473685"/>
    <n v="10.777783575877194"/>
    <n v="1"/>
    <n v="6.8156949999999994E-2"/>
    <n v="0"/>
    <n v="1.4588741002244461"/>
    <n v="0.59035087719298251"/>
    <n v="2.0492249697368421"/>
    <n v="0"/>
    <n v="7.8044357912280704"/>
    <n v="1520"/>
    <n v="31"/>
    <n v="1"/>
    <n v="1"/>
    <n v="1"/>
    <n v="0"/>
    <n v="0"/>
    <n v="0"/>
    <n v="103.12"/>
    <s v="Last-Mile Travel"/>
    <n v="1"/>
    <n v="54.476793016666669"/>
    <n v="459.71388198333335"/>
    <n v="26"/>
    <n v="2.6315789473684209E-2"/>
    <n v="2.6315789473684209E-2"/>
    <n v="40"/>
    <n v="0.30264885009259263"/>
    <n v="0.49431600213261651"/>
    <n v="22"/>
    <n v="9"/>
    <n v="3"/>
    <n v="3"/>
    <s v="Recover overdue put-away workload"/>
    <x v="4"/>
    <s v="Hyderabad"/>
    <s v="Medium"/>
    <n v="1700"/>
    <n v="2.4"/>
    <d v="1899-12-30T10:00:00"/>
    <d v="1899-12-30T10:30:00"/>
    <x v="10"/>
    <b v="0"/>
  </r>
  <r>
    <s v="DS005_20260703_I22"/>
    <s v="DS005"/>
    <d v="2026-07-03T00:00:00"/>
    <n v="22"/>
    <s v="Morning"/>
    <n v="35"/>
    <n v="8"/>
    <n v="0"/>
    <n v="2"/>
    <n v="6"/>
    <n v="0"/>
    <n v="1"/>
    <s v=""/>
    <s v="P_DS005_023|P_DS005_029"/>
    <s v="P_DS005_002|P_DS005_008|P_DS005_011|P_DS005_014|P_DS005_017|P_DS005_020"/>
    <n v="5.833333333333333"/>
    <n v="0"/>
    <n v="1600"/>
    <n v="1"/>
    <n v="38"/>
    <n v="35"/>
    <n v="199"/>
    <n v="43569.2"/>
    <n v="5.6857142857142859"/>
    <n v="1244.8342857142857"/>
    <n v="13.4"/>
    <n v="9.6030187300000005"/>
    <n v="0"/>
    <n v="0"/>
    <n v="0"/>
    <n v="1.5519904472796702"/>
    <n v="0.57857142857142863"/>
    <n v="2.1305618680952381"/>
    <n v="0"/>
    <n v="6.6453139966666663"/>
    <n v="1400"/>
    <n v="31"/>
    <n v="2"/>
    <n v="2"/>
    <n v="2"/>
    <n v="0"/>
    <n v="0"/>
    <n v="0"/>
    <n v="624.09"/>
    <s v="No SLA Breach"/>
    <n v="0"/>
    <n v="51.937211300000001"/>
    <n v="386.80786428333334"/>
    <n v="20"/>
    <n v="0"/>
    <n v="5.7142857142857141E-2"/>
    <n v="40"/>
    <n v="0.28854006277777777"/>
    <n v="0.41592243471326168"/>
    <n v="19"/>
    <n v="12"/>
    <n v="3"/>
    <n v="3"/>
    <s v="Recover overdue put-away workload"/>
    <x v="4"/>
    <s v="Hyderabad"/>
    <s v="Medium"/>
    <n v="1700"/>
    <n v="2.4"/>
    <d v="1899-12-30T10:30:00"/>
    <d v="1899-12-30T11:00:00"/>
    <x v="10"/>
    <b v="0"/>
  </r>
  <r>
    <s v="DS005_20260703_I23"/>
    <s v="DS005"/>
    <d v="2026-07-03T00:00:00"/>
    <n v="23"/>
    <s v="Lunch"/>
    <n v="41"/>
    <n v="8"/>
    <n v="0"/>
    <n v="0"/>
    <n v="8"/>
    <n v="0"/>
    <n v="0"/>
    <s v=""/>
    <s v=""/>
    <s v="P_DS005_029|P_DS005_002|P_DS005_008|P_DS005_011|P_DS005_014|P_DS005_017|P_DS005_020|P_DS005_023"/>
    <n v="5.125"/>
    <n v="0"/>
    <n v="1600"/>
    <n v="0"/>
    <n v="38"/>
    <n v="41"/>
    <n v="208"/>
    <n v="43201.479999999996"/>
    <n v="5.0731707317073171"/>
    <n v="1053.6946341463413"/>
    <n v="14.219512195121951"/>
    <n v="10.441248128861789"/>
    <n v="1"/>
    <n v="3.0103402439024241E-3"/>
    <n v="0"/>
    <n v="1.3719199978373824"/>
    <n v="0.62073170731707317"/>
    <n v="1.9926516955284554"/>
    <n v="0"/>
    <n v="7.5091655300813001"/>
    <n v="1640"/>
    <n v="31"/>
    <n v="3"/>
    <n v="3"/>
    <n v="3"/>
    <n v="0"/>
    <n v="0"/>
    <n v="0"/>
    <n v="583.76"/>
    <s v="Store Not Ready for Rider"/>
    <n v="1"/>
    <n v="57.551451783333334"/>
    <n v="490.72442523333331"/>
    <n v="27"/>
    <n v="2.4390243902439025E-2"/>
    <n v="7.3170731707317069E-2"/>
    <n v="40"/>
    <n v="0.23979771576388889"/>
    <n v="0.52766067229390679"/>
    <n v="24"/>
    <n v="7"/>
    <n v="3"/>
    <n v="5"/>
    <s v="Recover overdue put-away workload"/>
    <x v="4"/>
    <s v="Hyderabad"/>
    <s v="Medium"/>
    <n v="1700"/>
    <n v="2.4"/>
    <d v="1899-12-30T11:00:00"/>
    <d v="1899-12-30T11:30:00"/>
    <x v="11"/>
    <b v="0"/>
  </r>
  <r>
    <s v="DS005_20260703_I24"/>
    <s v="DS005"/>
    <d v="2026-07-03T00:00:00"/>
    <n v="24"/>
    <s v="Lunch"/>
    <n v="62"/>
    <n v="8"/>
    <n v="0"/>
    <n v="0"/>
    <n v="8"/>
    <n v="0"/>
    <n v="0"/>
    <s v=""/>
    <s v=""/>
    <s v="P_DS005_002|P_DS005_008|P_DS005_011|P_DS005_014|P_DS005_017|P_DS005_020|P_DS005_023|P_DS005_029"/>
    <n v="7.75"/>
    <n v="0"/>
    <n v="1600"/>
    <n v="0"/>
    <n v="38"/>
    <n v="62"/>
    <n v="336"/>
    <n v="75378.929999999993"/>
    <n v="5.419354838709677"/>
    <n v="1215.7891935483869"/>
    <n v="15.82258064516129"/>
    <n v="11.065523570967741"/>
    <n v="0"/>
    <n v="0"/>
    <n v="1.4633295430107529E-2"/>
    <n v="1.4432222130295915"/>
    <n v="0.58467741935483875"/>
    <n v="1.8668329024193548"/>
    <n v="1.5608182526881719E-2"/>
    <n v="8.0713609543010758"/>
    <n v="2480"/>
    <n v="31"/>
    <n v="1"/>
    <n v="1"/>
    <n v="0"/>
    <n v="0"/>
    <n v="1"/>
    <n v="0"/>
    <n v="1002.09"/>
    <s v="No SLA Breach"/>
    <n v="0"/>
    <n v="87.578010550000002"/>
    <n v="673.30454525000005"/>
    <n v="31"/>
    <n v="0"/>
    <n v="1.6129032258064516E-2"/>
    <n v="40"/>
    <n v="0.3649083772916667"/>
    <n v="0.72398338198924739"/>
    <n v="33"/>
    <n v="-2"/>
    <n v="5"/>
    <n v="3"/>
    <s v="Recover overdue put-away workload"/>
    <x v="4"/>
    <s v="Hyderabad"/>
    <s v="Medium"/>
    <n v="1700"/>
    <n v="2.4"/>
    <d v="1899-12-30T11:30:00"/>
    <d v="1899-12-30T12:00:00"/>
    <x v="11"/>
    <b v="0"/>
  </r>
  <r>
    <s v="DS005_20260703_I25"/>
    <s v="DS005"/>
    <d v="2026-07-03T00:00:00"/>
    <n v="25"/>
    <s v="Lunch"/>
    <n v="74"/>
    <n v="8"/>
    <n v="0"/>
    <n v="0"/>
    <n v="8"/>
    <n v="0"/>
    <n v="0"/>
    <s v=""/>
    <s v=""/>
    <s v="P_DS005_008|P_DS005_011|P_DS005_014|P_DS005_017|P_DS005_020|P_DS005_023|P_DS005_029|P_DS005_002"/>
    <n v="9.25"/>
    <n v="0"/>
    <n v="1600"/>
    <n v="0"/>
    <n v="38"/>
    <n v="74"/>
    <n v="367"/>
    <n v="85759.82"/>
    <n v="4.9594594594594597"/>
    <n v="1158.9164864864865"/>
    <n v="17.702702702702702"/>
    <n v="10.961699761261261"/>
    <n v="0"/>
    <n v="0"/>
    <n v="0"/>
    <n v="1.3560315182501079"/>
    <n v="0.6216216216216216"/>
    <n v="0.44975847319819817"/>
    <n v="0.85986896418918912"/>
    <n v="7.1924208948198194"/>
    <n v="3330"/>
    <n v="31"/>
    <n v="4"/>
    <n v="4"/>
    <n v="3"/>
    <n v="1"/>
    <n v="0"/>
    <n v="0"/>
    <n v="1748.03"/>
    <s v="No SLA Breach"/>
    <n v="0"/>
    <n v="97.546160583333332"/>
    <n v="833.81023278333339"/>
    <n v="31"/>
    <n v="0"/>
    <n v="5.4054054054054057E-2"/>
    <n v="45"/>
    <n v="0.40644233576388888"/>
    <n v="0.8965701427777778"/>
    <n v="40"/>
    <n v="-9"/>
    <n v="5"/>
    <n v="3"/>
    <s v="Recover overdue put-away workload"/>
    <x v="4"/>
    <s v="Hyderabad"/>
    <s v="Medium"/>
    <n v="1700"/>
    <n v="2.4"/>
    <d v="1899-12-30T12:00:00"/>
    <d v="1899-12-30T12:30:00"/>
    <x v="12"/>
    <b v="1"/>
  </r>
  <r>
    <s v="DS005_20260703_I26"/>
    <s v="DS005"/>
    <d v="2026-07-03T00:00:00"/>
    <n v="26"/>
    <s v="Lunch"/>
    <n v="80"/>
    <n v="8"/>
    <n v="0"/>
    <n v="0"/>
    <n v="8"/>
    <n v="0"/>
    <n v="0"/>
    <s v=""/>
    <s v=""/>
    <s v="P_DS005_011|P_DS005_014|P_DS005_017|P_DS005_020|P_DS005_023|P_DS005_029|P_DS005_002|P_DS005_008"/>
    <n v="10"/>
    <n v="0"/>
    <n v="1600"/>
    <n v="0"/>
    <n v="38"/>
    <n v="80"/>
    <n v="403"/>
    <n v="91066.39"/>
    <n v="5.0374999999999996"/>
    <n v="1138.3298749999999"/>
    <n v="18.237500000000001"/>
    <n v="10.994973315208334"/>
    <n v="0"/>
    <n v="0"/>
    <n v="3.5500145833333252E-4"/>
    <n v="1.3476254740117946"/>
    <n v="0.62666666666666671"/>
    <n v="0.39301640270833332"/>
    <n v="0.705397218125"/>
    <n v="7.3726372824999995"/>
    <n v="3600"/>
    <n v="31"/>
    <n v="2"/>
    <n v="2"/>
    <n v="0"/>
    <n v="1"/>
    <n v="1"/>
    <n v="0"/>
    <n v="359.6"/>
    <s v="No SLA Breach"/>
    <n v="0"/>
    <n v="107.56509521666666"/>
    <n v="816.99717213333338"/>
    <n v="31"/>
    <n v="0"/>
    <n v="2.5000000000000001E-2"/>
    <n v="45"/>
    <n v="0.44818789673611109"/>
    <n v="0.87849158293906815"/>
    <n v="39"/>
    <n v="-8"/>
    <n v="6"/>
    <n v="2"/>
    <s v="Recover overdue put-away workload"/>
    <x v="4"/>
    <s v="Hyderabad"/>
    <s v="Medium"/>
    <n v="1700"/>
    <n v="2.4"/>
    <d v="1899-12-30T12:30:00"/>
    <d v="1899-12-30T13:00:00"/>
    <x v="12"/>
    <b v="1"/>
  </r>
  <r>
    <s v="DS005_20260703_I27"/>
    <s v="DS005"/>
    <d v="2026-07-03T00:00:00"/>
    <n v="27"/>
    <s v="Lunch"/>
    <n v="69"/>
    <n v="8"/>
    <n v="0"/>
    <n v="0"/>
    <n v="8"/>
    <n v="0"/>
    <n v="0"/>
    <s v=""/>
    <s v=""/>
    <s v="P_DS005_014|P_DS005_017|P_DS005_020|P_DS005_023|P_DS005_029|P_DS005_002|P_DS005_008|P_DS005_011"/>
    <n v="8.625"/>
    <n v="0"/>
    <n v="1600"/>
    <n v="0"/>
    <n v="38"/>
    <n v="69"/>
    <n v="335"/>
    <n v="67955.210000000006"/>
    <n v="4.8550724637681162"/>
    <n v="984.85811594202903"/>
    <n v="17.202898550724637"/>
    <n v="11.722164633091788"/>
    <n v="1"/>
    <n v="2.8669599033816651E-3"/>
    <n v="0"/>
    <n v="1.3195236229429166"/>
    <n v="0.61400966183574879"/>
    <n v="4.0981560144927542E-2"/>
    <n v="1.8024792048309179"/>
    <n v="7.0933985125603867"/>
    <n v="3105"/>
    <n v="31"/>
    <n v="5"/>
    <n v="5"/>
    <n v="3"/>
    <n v="0"/>
    <n v="2"/>
    <n v="0"/>
    <n v="1241.5899999999999"/>
    <s v="Rider Supply / Availability"/>
    <n v="1"/>
    <n v="95.758684283333338"/>
    <n v="863.06456631666663"/>
    <n v="31"/>
    <n v="1.4492753623188406E-2"/>
    <n v="7.2463768115942032E-2"/>
    <n v="45"/>
    <n v="0.39899451784722223"/>
    <n v="0.92802641539426522"/>
    <n v="42"/>
    <n v="-11"/>
    <n v="5"/>
    <n v="3"/>
    <s v="Recover overdue put-away workload"/>
    <x v="4"/>
    <s v="Hyderabad"/>
    <s v="Medium"/>
    <n v="1700"/>
    <n v="2.4"/>
    <d v="1899-12-30T13:00:00"/>
    <d v="1899-12-30T13:30:00"/>
    <x v="13"/>
    <b v="1"/>
  </r>
  <r>
    <s v="DS005_20260703_I28"/>
    <s v="DS005"/>
    <d v="2026-07-03T00:00:00"/>
    <n v="28"/>
    <s v="Lunch"/>
    <n v="83"/>
    <n v="8"/>
    <n v="0"/>
    <n v="0"/>
    <n v="8"/>
    <n v="0"/>
    <n v="0"/>
    <s v=""/>
    <s v=""/>
    <s v="P_DS005_017|P_DS005_020|P_DS005_023|P_DS005_029|P_DS005_002|P_DS005_008|P_DS005_011|P_DS005_014"/>
    <n v="10.375"/>
    <n v="0"/>
    <n v="1600"/>
    <n v="0"/>
    <n v="38"/>
    <n v="83"/>
    <n v="426"/>
    <n v="94272.6"/>
    <n v="5.1325301204819276"/>
    <n v="1135.8144578313254"/>
    <n v="18.361445783132531"/>
    <n v="14.551307174297188"/>
    <n v="3"/>
    <n v="4.6366863253011995E-2"/>
    <n v="2.7659269076305204E-3"/>
    <n v="1.3632523436336281"/>
    <n v="0.60642570281124497"/>
    <n v="4.8457988353413646E-2"/>
    <n v="4.0487738596385539"/>
    <n v="7.6355110210843371"/>
    <n v="3735"/>
    <n v="31"/>
    <n v="0"/>
    <n v="0"/>
    <n v="0"/>
    <n v="0"/>
    <n v="0"/>
    <n v="0"/>
    <n v="0"/>
    <s v="Rider Supply / Availability"/>
    <n v="3"/>
    <n v="112.33015211666667"/>
    <n v="858.73845983333331"/>
    <n v="31"/>
    <n v="3.614457831325301E-2"/>
    <n v="0"/>
    <n v="45"/>
    <n v="0.46804230048611112"/>
    <n v="0.92337468799283151"/>
    <n v="41"/>
    <n v="-10"/>
    <n v="6"/>
    <n v="2"/>
    <s v="Recover overdue put-away workload"/>
    <x v="4"/>
    <s v="Hyderabad"/>
    <s v="Medium"/>
    <n v="1700"/>
    <n v="2.4"/>
    <d v="1899-12-30T13:30:00"/>
    <d v="1899-12-30T14:00:00"/>
    <x v="13"/>
    <b v="1"/>
  </r>
  <r>
    <s v="DS005_20260703_I29"/>
    <s v="DS005"/>
    <d v="2026-07-03T00:00:00"/>
    <n v="29"/>
    <s v="Lunch"/>
    <n v="62"/>
    <n v="8"/>
    <n v="0"/>
    <n v="0"/>
    <n v="8"/>
    <n v="0"/>
    <n v="0"/>
    <s v=""/>
    <s v=""/>
    <s v="P_DS005_020|P_DS005_023|P_DS005_029|P_DS005_002|P_DS005_008|P_DS005_011|P_DS005_014|P_DS005_017"/>
    <n v="7.75"/>
    <n v="0"/>
    <n v="1600"/>
    <n v="0"/>
    <n v="38"/>
    <n v="62"/>
    <n v="305"/>
    <n v="71936.87"/>
    <n v="4.919354838709677"/>
    <n v="1160.2720967741934"/>
    <n v="15.419354838709678"/>
    <n v="10.967862402956989"/>
    <n v="1"/>
    <n v="7.4979806451612695E-3"/>
    <n v="0"/>
    <n v="1.3065207232614435"/>
    <n v="0.55833333333333335"/>
    <n v="0.5290407180107527"/>
    <n v="0.81972760080645168"/>
    <n v="7.391076440860215"/>
    <n v="2480"/>
    <n v="31"/>
    <n v="3"/>
    <n v="3"/>
    <n v="2"/>
    <n v="1"/>
    <n v="0"/>
    <n v="0"/>
    <n v="1899.1"/>
    <s v="Rider Supply / Availability"/>
    <n v="1"/>
    <n v="79.7445752"/>
    <n v="837.60650754999995"/>
    <n v="31"/>
    <n v="1.6129032258064516E-2"/>
    <n v="4.8387096774193547E-2"/>
    <n v="40"/>
    <n v="0.33226906333333334"/>
    <n v="0.90065215865591397"/>
    <n v="40"/>
    <n v="-9"/>
    <n v="4"/>
    <n v="4"/>
    <s v="Recover overdue put-away workload"/>
    <x v="4"/>
    <s v="Hyderabad"/>
    <s v="Medium"/>
    <n v="1700"/>
    <n v="2.4"/>
    <d v="1899-12-30T14:00:00"/>
    <d v="1899-12-30T14:30:00"/>
    <x v="14"/>
    <b v="0"/>
  </r>
  <r>
    <s v="DS005_20260703_I30"/>
    <s v="DS005"/>
    <d v="2026-07-03T00:00:00"/>
    <n v="30"/>
    <s v="Lunch"/>
    <n v="51"/>
    <n v="8"/>
    <n v="0"/>
    <n v="0"/>
    <n v="8"/>
    <n v="0"/>
    <n v="0"/>
    <s v=""/>
    <s v=""/>
    <s v="P_DS005_023|P_DS005_029|P_DS005_002|P_DS005_008|P_DS005_011|P_DS005_014|P_DS005_017|P_DS005_020"/>
    <n v="6.375"/>
    <n v="0"/>
    <n v="1600"/>
    <n v="0"/>
    <n v="38"/>
    <n v="51"/>
    <n v="240"/>
    <n v="54095.43"/>
    <n v="4.7058823529411766"/>
    <n v="1060.694705882353"/>
    <n v="14.705882352941176"/>
    <n v="9.7294798892156873"/>
    <n v="2"/>
    <n v="2.8163212745098021E-2"/>
    <n v="0"/>
    <n v="1.2503802110595208"/>
    <n v="0.60816993464052282"/>
    <n v="1.8304389098039218"/>
    <n v="0"/>
    <n v="6.9967467375816987"/>
    <n v="2040"/>
    <n v="31"/>
    <n v="4"/>
    <n v="4"/>
    <n v="3"/>
    <n v="0"/>
    <n v="1"/>
    <n v="0"/>
    <n v="1018.34"/>
    <s v="Last-Mile Travel"/>
    <n v="2"/>
    <n v="65.300191283333334"/>
    <n v="611.26801976666661"/>
    <n v="31"/>
    <n v="3.9215686274509803E-2"/>
    <n v="7.8431372549019607E-2"/>
    <n v="40"/>
    <n v="0.27208413034722223"/>
    <n v="0.65727744060931892"/>
    <n v="30"/>
    <n v="1"/>
    <n v="4"/>
    <n v="4"/>
    <s v="Recover overdue put-away workload"/>
    <x v="4"/>
    <s v="Hyderabad"/>
    <s v="Medium"/>
    <n v="1700"/>
    <n v="2.4"/>
    <d v="1899-12-30T14:30:00"/>
    <d v="1899-12-30T15:00:00"/>
    <x v="14"/>
    <b v="0"/>
  </r>
  <r>
    <s v="DS005_20260703_I31"/>
    <s v="DS005"/>
    <d v="2026-07-03T00:00:00"/>
    <n v="31"/>
    <s v="Afternoon"/>
    <n v="33"/>
    <n v="8"/>
    <n v="0"/>
    <n v="2"/>
    <n v="6"/>
    <n v="0"/>
    <n v="1"/>
    <s v=""/>
    <s v="P_DS005_029|P_DS005_002"/>
    <s v="P_DS005_008|P_DS005_011|P_DS005_014|P_DS005_017|P_DS005_020|P_DS005_023"/>
    <n v="5.5"/>
    <n v="0"/>
    <n v="1600"/>
    <n v="1"/>
    <n v="37"/>
    <n v="33"/>
    <n v="162"/>
    <n v="36082.82"/>
    <n v="4.9090909090909092"/>
    <n v="1093.418787878788"/>
    <n v="13.575757575757576"/>
    <n v="10.600374352020202"/>
    <n v="2"/>
    <n v="0.11353682575757573"/>
    <n v="0"/>
    <n v="1.3192530834098894"/>
    <n v="0.57676767676767671"/>
    <n v="1.8960207500000001"/>
    <n v="0"/>
    <n v="7.7275859151515149"/>
    <n v="1320"/>
    <n v="31"/>
    <n v="0"/>
    <n v="0"/>
    <n v="0"/>
    <n v="0"/>
    <n v="0"/>
    <n v="0"/>
    <n v="0"/>
    <s v="Last-Mile Travel"/>
    <n v="1"/>
    <n v="44.351914616666669"/>
    <n v="457.55166700000001"/>
    <n v="24"/>
    <n v="6.0606060606060608E-2"/>
    <n v="0"/>
    <n v="40"/>
    <n v="0.24639952564814815"/>
    <n v="0.49199103978494624"/>
    <n v="22"/>
    <n v="9"/>
    <n v="3"/>
    <n v="3"/>
    <s v="Recover overdue put-away workload"/>
    <x v="4"/>
    <s v="Hyderabad"/>
    <s v="Medium"/>
    <n v="1700"/>
    <n v="2.4"/>
    <d v="1899-12-30T15:00:00"/>
    <d v="1899-12-30T15:30:00"/>
    <x v="15"/>
    <b v="0"/>
  </r>
  <r>
    <s v="DS005_20260703_I32"/>
    <s v="DS005"/>
    <d v="2026-07-03T00:00:00"/>
    <n v="32"/>
    <s v="Afternoon"/>
    <n v="31"/>
    <n v="8"/>
    <n v="0"/>
    <n v="2"/>
    <n v="6"/>
    <n v="0"/>
    <n v="1"/>
    <s v=""/>
    <s v="P_DS005_002|P_DS005_008"/>
    <s v="P_DS005_011|P_DS005_014|P_DS005_017|P_DS005_020|P_DS005_023|P_DS005_029"/>
    <n v="5.166666666666667"/>
    <n v="0"/>
    <n v="1600"/>
    <n v="1"/>
    <n v="36"/>
    <n v="31"/>
    <n v="162"/>
    <n v="32542.89"/>
    <n v="5.225806451612903"/>
    <n v="1049.7706451612903"/>
    <n v="13.35483870967742"/>
    <n v="10.147260747849463"/>
    <n v="2"/>
    <n v="5.4694942473118242E-2"/>
    <n v="0"/>
    <n v="1.4028936790849311"/>
    <n v="0.70860215053763431"/>
    <n v="2.1114958236559138"/>
    <n v="0"/>
    <n v="7.0723240564516123"/>
    <n v="1240"/>
    <n v="31"/>
    <n v="3"/>
    <n v="3"/>
    <n v="1"/>
    <n v="1"/>
    <n v="1"/>
    <n v="0"/>
    <n v="855.2"/>
    <s v="Store Not Ready for Rider"/>
    <n v="2"/>
    <n v="45.497309433333335"/>
    <n v="401.38064593333331"/>
    <n v="21"/>
    <n v="6.4516129032258063E-2"/>
    <n v="9.6774193548387094E-2"/>
    <n v="40"/>
    <n v="0.25276283018518519"/>
    <n v="0.43159209240143365"/>
    <n v="20"/>
    <n v="11"/>
    <n v="3"/>
    <n v="3"/>
    <s v="Recover overdue put-away workload"/>
    <x v="4"/>
    <s v="Hyderabad"/>
    <s v="Medium"/>
    <n v="1700"/>
    <n v="2.4"/>
    <d v="1899-12-30T15:30:00"/>
    <d v="1899-12-30T16:00:00"/>
    <x v="15"/>
    <b v="0"/>
  </r>
  <r>
    <s v="DS005_20260703_I33"/>
    <s v="DS005"/>
    <d v="2026-07-03T00:00:00"/>
    <n v="33"/>
    <s v="Afternoon"/>
    <n v="21"/>
    <n v="16"/>
    <n v="0"/>
    <n v="2"/>
    <n v="14"/>
    <n v="0"/>
    <n v="1"/>
    <s v=""/>
    <s v="P_DS005_003|P_DS005_006"/>
    <s v="P_DS005_008|P_DS005_009|P_DS005_011|P_DS005_014|P_DS005_015|P_DS005_017|P_DS005_018|P_DS005_020|P_DS005_021|P_DS005_023|P_DS005_024|P_DS005_029|P_DS005_030|P_DS005_002"/>
    <n v="1.5"/>
    <n v="0"/>
    <n v="1600"/>
    <n v="1"/>
    <n v="35"/>
    <n v="21"/>
    <n v="106"/>
    <n v="20472.54"/>
    <n v="5.0476190476190474"/>
    <n v="974.88285714285723"/>
    <n v="13.428571428571429"/>
    <n v="10.035964601587303"/>
    <n v="1"/>
    <n v="3.7857599999999922E-2"/>
    <n v="0"/>
    <n v="1.3719361337099851"/>
    <n v="0.76666666666666672"/>
    <n v="2.1386027928571432"/>
    <n v="0"/>
    <n v="6.9195840246031741"/>
    <n v="840"/>
    <n v="57"/>
    <n v="1"/>
    <n v="1"/>
    <n v="0"/>
    <n v="0"/>
    <n v="0"/>
    <n v="1"/>
    <n v="150"/>
    <s v="Store Not Ready for Rider"/>
    <n v="1"/>
    <n v="27.815265133333334"/>
    <n v="227.00969521666667"/>
    <n v="19"/>
    <n v="4.7619047619047616E-2"/>
    <n v="4.7619047619047616E-2"/>
    <n v="40"/>
    <n v="6.6226821746031742E-2"/>
    <n v="0.13275420772904484"/>
    <n v="11"/>
    <n v="46"/>
    <n v="2"/>
    <n v="12"/>
    <s v="Recover overdue put-away workload"/>
    <x v="4"/>
    <s v="Hyderabad"/>
    <s v="Medium"/>
    <n v="1700"/>
    <n v="2.4"/>
    <d v="1899-12-30T16:00:00"/>
    <d v="1899-12-30T16:30:00"/>
    <x v="16"/>
    <b v="0"/>
  </r>
  <r>
    <s v="DS005_20260703_I34"/>
    <s v="DS005"/>
    <d v="2026-07-03T00:00:00"/>
    <n v="34"/>
    <s v="Afternoon"/>
    <n v="27"/>
    <n v="16"/>
    <n v="0"/>
    <n v="2"/>
    <n v="14"/>
    <n v="0"/>
    <n v="1"/>
    <s v=""/>
    <s v="P_DS005_006|P_DS005_008"/>
    <s v="P_DS005_009|P_DS005_011|P_DS005_014|P_DS005_015|P_DS005_017|P_DS005_018|P_DS005_020|P_DS005_021|P_DS005_023|P_DS005_024|P_DS005_029|P_DS005_030|P_DS005_002|P_DS005_003"/>
    <n v="1.9285714285714288"/>
    <n v="0"/>
    <n v="1600"/>
    <n v="1"/>
    <n v="34"/>
    <n v="27"/>
    <n v="111"/>
    <n v="23565.46"/>
    <n v="4.1111111111111107"/>
    <n v="872.7948148148148"/>
    <n v="13.851851851851851"/>
    <n v="10.210941537654321"/>
    <n v="0"/>
    <n v="0"/>
    <n v="0"/>
    <n v="1.1251629383216786"/>
    <n v="0.50679012345679009"/>
    <n v="1.6319530524691359"/>
    <n v="0"/>
    <n v="7.6647909462962964"/>
    <n v="1080"/>
    <n v="57"/>
    <n v="2"/>
    <n v="2"/>
    <n v="2"/>
    <n v="0"/>
    <n v="0"/>
    <n v="0"/>
    <n v="346.15"/>
    <s v="No SLA Breach"/>
    <n v="0"/>
    <n v="31.295630866666666"/>
    <n v="328.73210440000003"/>
    <n v="18"/>
    <n v="0"/>
    <n v="7.407407407407407E-2"/>
    <n v="40"/>
    <n v="7.4513406825396825E-2"/>
    <n v="0.19224099672514622"/>
    <n v="16"/>
    <n v="41"/>
    <n v="2"/>
    <n v="12"/>
    <s v="Recover overdue put-away workload"/>
    <x v="4"/>
    <s v="Hyderabad"/>
    <s v="Medium"/>
    <n v="1700"/>
    <n v="2.4"/>
    <d v="1899-12-30T16:30:00"/>
    <d v="1899-12-30T17:00:00"/>
    <x v="16"/>
    <b v="0"/>
  </r>
  <r>
    <s v="DS005_20260703_I35"/>
    <s v="DS005"/>
    <d v="2026-07-03T00:00:00"/>
    <n v="35"/>
    <s v="Afternoon"/>
    <n v="37"/>
    <n v="8"/>
    <n v="0"/>
    <n v="2"/>
    <n v="6"/>
    <n v="0"/>
    <n v="1"/>
    <s v=""/>
    <s v="P_DS005_015|P_DS005_018"/>
    <s v="P_DS005_021|P_DS005_024|P_DS005_030|P_DS005_003|P_DS005_006|P_DS005_009"/>
    <n v="6.166666666666667"/>
    <n v="0"/>
    <n v="1600"/>
    <n v="1"/>
    <n v="33"/>
    <n v="37"/>
    <n v="183"/>
    <n v="42773.21"/>
    <n v="4.9459459459459456"/>
    <n v="1156.0327027027026"/>
    <n v="14.108108108108109"/>
    <n v="10.137368687387387"/>
    <n v="0"/>
    <n v="0"/>
    <n v="0"/>
    <n v="1.2234314283610808"/>
    <n v="0.67657657657657666"/>
    <n v="1.9000079977477478"/>
    <n v="0"/>
    <n v="7.3364597833333329"/>
    <n v="1480"/>
    <n v="27"/>
    <n v="1"/>
    <n v="1"/>
    <n v="0"/>
    <n v="0"/>
    <n v="1"/>
    <n v="0"/>
    <n v="43.96"/>
    <s v="No SLA Breach"/>
    <n v="0"/>
    <n v="44.700803983333337"/>
    <n v="402.25107259999999"/>
    <n v="30"/>
    <n v="0"/>
    <n v="2.7027027027027029E-2"/>
    <n v="40"/>
    <n v="0.24833779990740742"/>
    <n v="0.49660626246913581"/>
    <n v="20"/>
    <n v="7"/>
    <n v="3"/>
    <n v="3"/>
    <s v="Recover overdue put-away workload"/>
    <x v="4"/>
    <s v="Hyderabad"/>
    <s v="Medium"/>
    <n v="1700"/>
    <n v="2.4"/>
    <d v="1899-12-30T17:00:00"/>
    <d v="1899-12-30T17:30:00"/>
    <x v="17"/>
    <b v="0"/>
  </r>
  <r>
    <s v="DS005_20260703_I36"/>
    <s v="DS005"/>
    <d v="2026-07-03T00:00:00"/>
    <n v="36"/>
    <s v="Afternoon"/>
    <n v="56"/>
    <n v="8"/>
    <n v="0"/>
    <n v="2"/>
    <n v="6"/>
    <n v="0"/>
    <n v="1"/>
    <s v=""/>
    <s v="P_DS005_018|P_DS005_021"/>
    <s v="P_DS005_024|P_DS005_030|P_DS005_003|P_DS005_006|P_DS005_009|P_DS005_015"/>
    <n v="9.3333333333333339"/>
    <n v="0"/>
    <n v="1600"/>
    <n v="1"/>
    <n v="32"/>
    <n v="56"/>
    <n v="290"/>
    <n v="66739.8"/>
    <n v="5.1785714285714288"/>
    <n v="1191.7821428571428"/>
    <n v="15.589285714285714"/>
    <n v="10.52686265297619"/>
    <n v="0"/>
    <n v="0"/>
    <n v="3.4863151785714283E-3"/>
    <n v="1.3582981232230458"/>
    <n v="0.66785714285714282"/>
    <n v="1.8780001630952381"/>
    <n v="4.9225413392857138E-2"/>
    <n v="7.4619837523809522"/>
    <n v="2240"/>
    <n v="27"/>
    <n v="6"/>
    <n v="6"/>
    <n v="3"/>
    <n v="1"/>
    <n v="2"/>
    <n v="0"/>
    <n v="1324.93"/>
    <s v="No SLA Breach"/>
    <n v="0"/>
    <n v="74.630649250000005"/>
    <n v="506.92675418333334"/>
    <n v="27"/>
    <n v="0"/>
    <n v="0.10714285714285714"/>
    <n v="40"/>
    <n v="0.41461471805555561"/>
    <n v="0.6258354989917696"/>
    <n v="25"/>
    <n v="2"/>
    <n v="4"/>
    <n v="2"/>
    <s v="Recover overdue put-away workload"/>
    <x v="4"/>
    <s v="Hyderabad"/>
    <s v="Medium"/>
    <n v="1700"/>
    <n v="2.4"/>
    <d v="1899-12-30T17:30:00"/>
    <d v="1899-12-30T18:00:00"/>
    <x v="17"/>
    <b v="0"/>
  </r>
  <r>
    <s v="DS005_20260703_I37"/>
    <s v="DS005"/>
    <d v="2026-07-03T00:00:00"/>
    <n v="37"/>
    <s v="Evening"/>
    <n v="67"/>
    <n v="10"/>
    <n v="0"/>
    <n v="0"/>
    <n v="10"/>
    <n v="0"/>
    <n v="0"/>
    <s v=""/>
    <s v=""/>
    <s v="P_DS005_030|P_DS005_012|P_DS005_005|P_DS005_003|P_DS005_006|P_DS005_009|P_DS005_015|P_DS005_018|P_DS005_021|P_DS005_024"/>
    <n v="6.7"/>
    <n v="0"/>
    <n v="1600"/>
    <n v="0"/>
    <n v="32"/>
    <n v="67"/>
    <n v="305"/>
    <n v="72135.7"/>
    <n v="4.5522388059701493"/>
    <n v="1076.65223880597"/>
    <n v="17.970149253731343"/>
    <n v="11.818113098009951"/>
    <n v="1"/>
    <n v="7.7563621890547442E-3"/>
    <n v="0"/>
    <n v="1.2238755009609141"/>
    <n v="0.60746268656716418"/>
    <n v="0.22346261766169154"/>
    <n v="1.7327199490049752"/>
    <n v="7.4336569447761187"/>
    <n v="3015"/>
    <n v="27"/>
    <n v="4"/>
    <n v="4"/>
    <n v="2"/>
    <n v="1"/>
    <n v="1"/>
    <n v="0"/>
    <n v="1094.6000000000001"/>
    <s v="Rider Supply / Availability"/>
    <n v="1"/>
    <n v="83.364610299999995"/>
    <n v="736.19000676666667"/>
    <n v="27"/>
    <n v="1.4925373134328358E-2"/>
    <n v="5.9701492537313432E-2"/>
    <n v="45"/>
    <n v="0.27788203433333331"/>
    <n v="0.90887655156378599"/>
    <n v="36"/>
    <n v="-9"/>
    <n v="4"/>
    <n v="6"/>
    <s v="Recover overdue put-away workload"/>
    <x v="4"/>
    <s v="Hyderabad"/>
    <s v="Medium"/>
    <n v="1700"/>
    <n v="2.4"/>
    <d v="1899-12-30T18:00:00"/>
    <d v="1899-12-30T18:30:00"/>
    <x v="18"/>
    <b v="1"/>
  </r>
  <r>
    <s v="DS005_20260703_I38"/>
    <s v="DS005"/>
    <d v="2026-07-03T00:00:00"/>
    <n v="38"/>
    <s v="Evening"/>
    <n v="112"/>
    <n v="10"/>
    <n v="0"/>
    <n v="0"/>
    <n v="10"/>
    <n v="0"/>
    <n v="0"/>
    <s v=""/>
    <s v=""/>
    <s v="P_DS005_012|P_DS005_005|P_DS005_003|P_DS005_006|P_DS005_009|P_DS005_015|P_DS005_018|P_DS005_021|P_DS005_024|P_DS005_030"/>
    <n v="11.2"/>
    <n v="0"/>
    <n v="1600"/>
    <n v="0"/>
    <n v="32"/>
    <n v="112"/>
    <n v="551"/>
    <n v="124645.85"/>
    <n v="4.9196428571428568"/>
    <n v="1112.909375"/>
    <n v="21.285714285714285"/>
    <n v="23.105172965178571"/>
    <n v="63"/>
    <n v="3.7803727248511905"/>
    <n v="0"/>
    <n v="1.2775583264349464"/>
    <n v="0.57827380952380947"/>
    <n v="0"/>
    <n v="12.799556568303572"/>
    <n v="7.5415997278273812"/>
    <n v="5040"/>
    <n v="27"/>
    <n v="2"/>
    <n v="2"/>
    <n v="1"/>
    <n v="1"/>
    <n v="0"/>
    <n v="0"/>
    <n v="883.64"/>
    <s v="Rider Supply / Availability"/>
    <n v="63"/>
    <n v="139.03523071666666"/>
    <n v="750.84547501666668"/>
    <n v="27"/>
    <n v="0.5625"/>
    <n v="1.7857142857142856E-2"/>
    <n v="45"/>
    <n v="0.46345076905555554"/>
    <n v="0.92696972224279839"/>
    <n v="36"/>
    <n v="-9"/>
    <n v="7"/>
    <n v="3"/>
    <s v="Add or rebalance riders in this interval"/>
    <x v="4"/>
    <s v="Hyderabad"/>
    <s v="Medium"/>
    <n v="1700"/>
    <n v="2.4"/>
    <d v="1899-12-30T18:30:00"/>
    <d v="1899-12-30T19:00:00"/>
    <x v="18"/>
    <b v="1"/>
  </r>
  <r>
    <s v="DS005_20260703_I39"/>
    <s v="DS005"/>
    <d v="2026-07-03T00:00:00"/>
    <n v="39"/>
    <s v="Evening"/>
    <n v="123"/>
    <n v="10"/>
    <n v="0"/>
    <n v="0"/>
    <n v="10"/>
    <n v="0"/>
    <n v="0"/>
    <s v=""/>
    <s v=""/>
    <s v="P_DS005_005|P_DS005_003|P_DS005_006|P_DS005_009|P_DS005_015|P_DS005_018|P_DS005_021|P_DS005_024|P_DS005_030|P_DS005_012"/>
    <n v="12.3"/>
    <n v="0"/>
    <n v="1600"/>
    <n v="0"/>
    <n v="32"/>
    <n v="123"/>
    <n v="616"/>
    <n v="133888.66"/>
    <n v="5.0081300813008127"/>
    <n v="1088.5256910569105"/>
    <n v="22.235772357723576"/>
    <n v="49.971242778455284"/>
    <n v="123"/>
    <n v="27.735470420731705"/>
    <n v="0"/>
    <n v="1.3248979239102634"/>
    <n v="0.60813008130081303"/>
    <n v="0"/>
    <n v="39.24911231802168"/>
    <n v="7.8260943170731707"/>
    <n v="5535"/>
    <n v="27"/>
    <n v="4"/>
    <n v="4"/>
    <n v="3"/>
    <n v="0"/>
    <n v="1"/>
    <n v="0"/>
    <n v="435.08000000000004"/>
    <s v="Rider Supply / Availability"/>
    <n v="123"/>
    <n v="165.02459063333333"/>
    <n v="751.48151840000003"/>
    <n v="27"/>
    <n v="1"/>
    <n v="3.2520325203252036E-2"/>
    <n v="45"/>
    <n v="0.55008196877777782"/>
    <n v="0.92775496098765431"/>
    <n v="36"/>
    <n v="-9"/>
    <n v="8"/>
    <n v="2"/>
    <s v="Add or rebalance riders in this interval"/>
    <x v="4"/>
    <s v="Hyderabad"/>
    <s v="Medium"/>
    <n v="1700"/>
    <n v="2.4"/>
    <d v="1899-12-30T19:00:00"/>
    <d v="1899-12-30T19:30:00"/>
    <x v="19"/>
    <b v="1"/>
  </r>
  <r>
    <s v="DS005_20260703_I40"/>
    <s v="DS005"/>
    <d v="2026-07-03T00:00:00"/>
    <n v="40"/>
    <s v="Evening"/>
    <n v="127"/>
    <n v="10"/>
    <n v="0"/>
    <n v="0"/>
    <n v="10"/>
    <n v="0"/>
    <n v="0"/>
    <s v=""/>
    <s v=""/>
    <s v="P_DS005_003|P_DS005_006|P_DS005_009|P_DS005_015|P_DS005_018|P_DS005_021|P_DS005_024|P_DS005_030|P_DS005_012|P_DS005_005"/>
    <n v="12.7"/>
    <n v="0"/>
    <n v="1600"/>
    <n v="0"/>
    <n v="32"/>
    <n v="127"/>
    <n v="623"/>
    <n v="145303.92000000001"/>
    <n v="4.9055118110236222"/>
    <n v="1144.1253543307087"/>
    <n v="22.433070866141733"/>
    <n v="78.698834162335956"/>
    <n v="127"/>
    <n v="56.26576329619423"/>
    <n v="4.8322464566929136E-3"/>
    <n v="1.2718011493569448"/>
    <n v="0.62664041994750652"/>
    <n v="0"/>
    <n v="68.489192511154855"/>
    <n v="7.4646355439632543"/>
    <n v="5715"/>
    <n v="27"/>
    <n v="4"/>
    <n v="4"/>
    <n v="1"/>
    <n v="1"/>
    <n v="2"/>
    <n v="0"/>
    <n v="808.18000000000006"/>
    <s v="Rider Supply / Availability"/>
    <n v="127"/>
    <n v="163.91831073333333"/>
    <n v="752.01762656666665"/>
    <n v="27"/>
    <n v="1"/>
    <n v="3.1496062992125984E-2"/>
    <n v="45"/>
    <n v="0.54639436911111106"/>
    <n v="0.92841682292181071"/>
    <n v="36"/>
    <n v="-9"/>
    <n v="8"/>
    <n v="2"/>
    <s v="Add or rebalance riders in this interval"/>
    <x v="4"/>
    <s v="Hyderabad"/>
    <s v="Medium"/>
    <n v="1700"/>
    <n v="2.4"/>
    <d v="1899-12-30T19:30:00"/>
    <d v="1899-12-30T20:00:00"/>
    <x v="19"/>
    <b v="1"/>
  </r>
  <r>
    <s v="DS005_20260703_I41"/>
    <s v="DS005"/>
    <d v="2026-07-03T00:00:00"/>
    <n v="41"/>
    <s v="Evening"/>
    <n v="140"/>
    <n v="10"/>
    <n v="0"/>
    <n v="0"/>
    <n v="10"/>
    <n v="0"/>
    <n v="0"/>
    <s v=""/>
    <s v=""/>
    <s v="P_DS005_006|P_DS005_009|P_DS005_015|P_DS005_018|P_DS005_021|P_DS005_024|P_DS005_030|P_DS005_012|P_DS005_005|P_DS005_003"/>
    <n v="14"/>
    <n v="0"/>
    <n v="1600"/>
    <n v="0"/>
    <n v="32"/>
    <n v="140"/>
    <n v="703"/>
    <n v="155126.28"/>
    <n v="5.0214285714285714"/>
    <n v="1108.0448571428572"/>
    <n v="23.37857142857143"/>
    <n v="111.82963580404761"/>
    <n v="140"/>
    <n v="88.451064375476179"/>
    <n v="2.7347925714285709E-2"/>
    <n v="1.3244822086230768"/>
    <n v="0.65904761904761899"/>
    <n v="0"/>
    <n v="101.33325235321429"/>
    <n v="7.5758628319047618"/>
    <n v="6300"/>
    <n v="27"/>
    <n v="2"/>
    <n v="2"/>
    <n v="1"/>
    <n v="0"/>
    <n v="1"/>
    <n v="0"/>
    <n v="540.27"/>
    <s v="Rider Supply / Availability"/>
    <n v="140"/>
    <n v="183.81590526666668"/>
    <n v="746.28979398333331"/>
    <n v="27"/>
    <n v="1"/>
    <n v="1.4285714285714285E-2"/>
    <n v="45"/>
    <n v="0.61271968422222223"/>
    <n v="0.92134542467078184"/>
    <n v="36"/>
    <n v="-9"/>
    <n v="9"/>
    <n v="1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03_I42"/>
    <s v="DS005"/>
    <d v="2026-07-03T00:00:00"/>
    <n v="42"/>
    <s v="Evening"/>
    <n v="128"/>
    <n v="10"/>
    <n v="0"/>
    <n v="0"/>
    <n v="10"/>
    <n v="0"/>
    <n v="0"/>
    <s v=""/>
    <s v=""/>
    <s v="P_DS005_009|P_DS005_015|P_DS005_018|P_DS005_021|P_DS005_024|P_DS005_030|P_DS005_012|P_DS005_005|P_DS005_003|P_DS005_006"/>
    <n v="12.8"/>
    <n v="0"/>
    <n v="1600"/>
    <n v="0"/>
    <n v="32"/>
    <n v="128"/>
    <n v="602"/>
    <n v="136371.76"/>
    <n v="4.703125"/>
    <n v="1065.4043750000001"/>
    <n v="22.375"/>
    <n v="144.40501973268229"/>
    <n v="128"/>
    <n v="122.03001973268229"/>
    <n v="5.3819531249999999E-5"/>
    <n v="1.2257050334287078"/>
    <n v="0.6420572916666667"/>
    <n v="0"/>
    <n v="134.18114689570314"/>
    <n v="7.4445983505208329"/>
    <n v="5760"/>
    <n v="27"/>
    <n v="5"/>
    <n v="5"/>
    <n v="3"/>
    <n v="1"/>
    <n v="1"/>
    <n v="0"/>
    <n v="1479.24"/>
    <s v="Rider Supply / Availability"/>
    <n v="128"/>
    <n v="153.54138011666666"/>
    <n v="755.92040983333334"/>
    <n v="27"/>
    <n v="1"/>
    <n v="3.90625E-2"/>
    <n v="45"/>
    <n v="0.51180460038888886"/>
    <n v="0.93323507386831273"/>
    <n v="36"/>
    <n v="-9"/>
    <n v="8"/>
    <n v="2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03_I43"/>
    <s v="DS005"/>
    <d v="2026-07-03T00:00:00"/>
    <n v="43"/>
    <s v="Evening"/>
    <n v="112"/>
    <n v="10"/>
    <n v="0"/>
    <n v="0"/>
    <n v="10"/>
    <n v="0"/>
    <n v="0"/>
    <s v=""/>
    <s v=""/>
    <s v="P_DS005_015|P_DS005_018|P_DS005_021|P_DS005_024|P_DS005_030|P_DS005_012|P_DS005_005|P_DS005_003|P_DS005_006|P_DS005_009"/>
    <n v="11.2"/>
    <n v="0"/>
    <n v="1600"/>
    <n v="0"/>
    <n v="32"/>
    <n v="112"/>
    <n v="539"/>
    <n v="124627.02"/>
    <n v="4.8125"/>
    <n v="1112.74125"/>
    <n v="21.321428571428573"/>
    <n v="166.61475750044642"/>
    <n v="112"/>
    <n v="145.29332892901786"/>
    <n v="1.7087644791666665E-2"/>
    <n v="1.2644663020927323"/>
    <n v="0.60654761904761911"/>
    <n v="0"/>
    <n v="156.18546084255951"/>
    <n v="7.6092010346726182"/>
    <n v="5040"/>
    <n v="27"/>
    <n v="3"/>
    <n v="3"/>
    <n v="2"/>
    <n v="0"/>
    <n v="1"/>
    <n v="0"/>
    <n v="1216.49"/>
    <s v="Rider Supply / Availability"/>
    <n v="112"/>
    <n v="143.59984816666667"/>
    <n v="759.36047480000002"/>
    <n v="27"/>
    <n v="1"/>
    <n v="2.6785714285714284E-2"/>
    <n v="45"/>
    <n v="0.47866616055555561"/>
    <n v="0.93748206765432096"/>
    <n v="37"/>
    <n v="-10"/>
    <n v="7"/>
    <n v="3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03_I44"/>
    <s v="DS005"/>
    <d v="2026-07-03T00:00:00"/>
    <n v="44"/>
    <s v="Evening"/>
    <n v="99"/>
    <n v="10"/>
    <n v="0"/>
    <n v="0"/>
    <n v="10"/>
    <n v="0"/>
    <n v="0"/>
    <s v=""/>
    <s v=""/>
    <s v="P_DS005_018|P_DS005_021|P_DS005_024|P_DS005_030|P_DS005_012|P_DS005_005|P_DS005_003|P_DS005_006|P_DS005_009|P_DS005_015"/>
    <n v="9.9"/>
    <n v="0"/>
    <n v="1600"/>
    <n v="0"/>
    <n v="32"/>
    <n v="99"/>
    <n v="504"/>
    <n v="121591.11"/>
    <n v="5.0909090909090908"/>
    <n v="1228.1930303030304"/>
    <n v="20.333333333333332"/>
    <n v="163.67718052003369"/>
    <n v="99"/>
    <n v="143.34384718670034"/>
    <n v="1.3472576936026933E-2"/>
    <n v="1.3520872447004784"/>
    <n v="0.632996632996633"/>
    <n v="0"/>
    <n v="153.16867799865318"/>
    <n v="7.5560740031986526"/>
    <n v="4455"/>
    <n v="27"/>
    <n v="8"/>
    <n v="8"/>
    <n v="5"/>
    <n v="2"/>
    <n v="1"/>
    <n v="0"/>
    <n v="3643.08"/>
    <s v="Rider Supply / Availability"/>
    <n v="99"/>
    <n v="131.89533181666667"/>
    <n v="751.65812431666666"/>
    <n v="27"/>
    <n v="1"/>
    <n v="8.0808080808080815E-2"/>
    <n v="45"/>
    <n v="0.43965110605555557"/>
    <n v="0.92797299298353908"/>
    <n v="36"/>
    <n v="-9"/>
    <n v="7"/>
    <n v="3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03_I45"/>
    <s v="DS005"/>
    <d v="2026-07-03T00:00:00"/>
    <n v="45"/>
    <s v="Evening"/>
    <n v="94"/>
    <n v="8"/>
    <n v="0"/>
    <n v="0"/>
    <n v="8"/>
    <n v="0"/>
    <n v="0"/>
    <s v=""/>
    <s v=""/>
    <s v="P_DS005_021|P_DS005_024|P_DS005_030|P_DS005_003|P_DS005_006|P_DS005_009|P_DS005_015|P_DS005_018"/>
    <n v="11.75"/>
    <n v="0"/>
    <n v="1600"/>
    <n v="0"/>
    <n v="32"/>
    <n v="94"/>
    <n v="435"/>
    <n v="103224.68"/>
    <n v="4.6276595744680851"/>
    <n v="1098.1348936170211"/>
    <n v="18.553191489361701"/>
    <n v="154.63776759202128"/>
    <n v="94"/>
    <n v="136.08457610265955"/>
    <n v="1.9618006560283684E-2"/>
    <n v="1.20724168895745"/>
    <n v="0.62198581560283694"/>
    <n v="0"/>
    <n v="144.35939929875886"/>
    <n v="7.5135653248226948"/>
    <n v="3760"/>
    <n v="27"/>
    <n v="3"/>
    <n v="3"/>
    <n v="3"/>
    <n v="0"/>
    <n v="0"/>
    <n v="0"/>
    <n v="1138.6399999999999"/>
    <s v="Rider Supply / Availability"/>
    <n v="94"/>
    <n v="117.92562721666667"/>
    <n v="752.37565718333337"/>
    <n v="27"/>
    <n v="1"/>
    <n v="3.1914893617021274E-2"/>
    <n v="40"/>
    <n v="0.49135678006944444"/>
    <n v="0.92885883602880659"/>
    <n v="36"/>
    <n v="-9"/>
    <n v="6"/>
    <n v="2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03_I46"/>
    <s v="DS005"/>
    <d v="2026-07-03T00:00:00"/>
    <n v="46"/>
    <s v="Evening"/>
    <n v="53"/>
    <n v="8"/>
    <n v="0"/>
    <n v="0"/>
    <n v="8"/>
    <n v="0"/>
    <n v="0"/>
    <s v=""/>
    <s v=""/>
    <s v="P_DS005_024|P_DS005_030|P_DS005_003|P_DS005_006|P_DS005_009|P_DS005_015|P_DS005_018|P_DS005_021"/>
    <n v="6.625"/>
    <n v="0"/>
    <n v="1600"/>
    <n v="0"/>
    <n v="32"/>
    <n v="53"/>
    <n v="276"/>
    <n v="56956.19"/>
    <n v="5.2075471698113205"/>
    <n v="1074.6450943396226"/>
    <n v="15.490566037735849"/>
    <n v="140.95651862044025"/>
    <n v="53"/>
    <n v="125.4659525827044"/>
    <n v="0"/>
    <n v="1.3728153168230695"/>
    <n v="0.59874213836477985"/>
    <n v="0"/>
    <n v="130.51917624245283"/>
    <n v="7.6123257924528298"/>
    <n v="2120"/>
    <n v="27"/>
    <n v="2"/>
    <n v="2"/>
    <n v="2"/>
    <n v="0"/>
    <n v="0"/>
    <n v="0"/>
    <n v="972.05"/>
    <s v="Rider Supply / Availability"/>
    <n v="53"/>
    <n v="71.805087233333339"/>
    <n v="750.10560740000005"/>
    <n v="27"/>
    <n v="1"/>
    <n v="3.7735849056603772E-2"/>
    <n v="40"/>
    <n v="0.29918786347222226"/>
    <n v="0.92605630543209883"/>
    <n v="36"/>
    <n v="-9"/>
    <n v="4"/>
    <n v="4"/>
    <s v="Add or rebalance riders in this interval"/>
    <x v="4"/>
    <s v="Hyderabad"/>
    <s v="Medium"/>
    <n v="1700"/>
    <n v="2.4"/>
    <d v="1899-12-30T22:30:00"/>
    <d v="1899-12-30T23:00:00"/>
    <x v="22"/>
    <b v="0"/>
  </r>
  <r>
    <s v="DS005_20260703_I47"/>
    <s v="DS005"/>
    <d v="2026-07-03T00:00:00"/>
    <n v="47"/>
    <s v="Late Night"/>
    <n v="38"/>
    <n v="8"/>
    <n v="0"/>
    <n v="2"/>
    <n v="6"/>
    <n v="0"/>
    <n v="1"/>
    <s v=""/>
    <s v="P_DS005_030|P_DS005_003"/>
    <s v="P_DS005_006|P_DS005_009|P_DS005_015|P_DS005_018|P_DS005_021|P_DS005_024"/>
    <n v="6.333333333333333"/>
    <n v="0"/>
    <n v="1600"/>
    <n v="1"/>
    <n v="31"/>
    <n v="38"/>
    <n v="192"/>
    <n v="47037.62"/>
    <n v="5.0526315789473681"/>
    <n v="1237.8321052631579"/>
    <n v="14.473684210526315"/>
    <n v="133.28550830087721"/>
    <n v="38"/>
    <n v="118.81182409035088"/>
    <n v="0"/>
    <n v="1.352357352069167"/>
    <n v="0.63684210526315788"/>
    <n v="0"/>
    <n v="122.4292072381579"/>
    <n v="7.8824524763157893"/>
    <n v="1520"/>
    <n v="27"/>
    <n v="2"/>
    <n v="2"/>
    <n v="0"/>
    <n v="2"/>
    <n v="0"/>
    <n v="0"/>
    <n v="337.96000000000004"/>
    <s v="Rider Supply / Availability"/>
    <n v="38"/>
    <n v="53.144942283333336"/>
    <n v="752.12731414999996"/>
    <n v="27"/>
    <n v="1"/>
    <n v="5.2631578947368418E-2"/>
    <n v="40"/>
    <n v="0.29524967935185187"/>
    <n v="0.92855223969135803"/>
    <n v="36"/>
    <n v="-9"/>
    <n v="3"/>
    <n v="3"/>
    <s v="Add or rebalance riders in this interval"/>
    <x v="4"/>
    <s v="Hyderabad"/>
    <s v="Medium"/>
    <n v="1700"/>
    <n v="2.4"/>
    <d v="1899-12-30T23:00:00"/>
    <d v="1899-12-30T23:30:00"/>
    <x v="23"/>
    <b v="0"/>
  </r>
  <r>
    <s v="DS005_20260703_I48"/>
    <s v="DS005"/>
    <d v="2026-07-03T00:00:00"/>
    <n v="48"/>
    <s v="Late Night"/>
    <n v="28"/>
    <n v="8"/>
    <n v="0"/>
    <n v="2"/>
    <n v="6"/>
    <n v="0"/>
    <n v="1"/>
    <s v=""/>
    <s v="P_DS005_003|P_DS005_006"/>
    <s v="P_DS005_009|P_DS005_015|P_DS005_018|P_DS005_021|P_DS005_024|P_DS005_030"/>
    <n v="4.666666666666667"/>
    <n v="0"/>
    <n v="1600"/>
    <n v="1"/>
    <n v="30"/>
    <n v="28"/>
    <n v="156"/>
    <n v="35898.629999999997"/>
    <n v="5.5714285714285712"/>
    <n v="1282.0939285714285"/>
    <n v="13.25"/>
    <n v="115.71027083154762"/>
    <n v="28"/>
    <n v="102.46027083154762"/>
    <n v="0"/>
    <n v="1.5040768093280794"/>
    <n v="0.60059523809523807"/>
    <n v="0"/>
    <n v="105.81779333154762"/>
    <n v="6.8211387767857143"/>
    <n v="1120"/>
    <n v="27"/>
    <n v="5"/>
    <n v="5"/>
    <n v="3"/>
    <n v="1"/>
    <n v="1"/>
    <n v="0"/>
    <n v="1710.1100000000001"/>
    <s v="Rider Supply / Availability"/>
    <n v="28"/>
    <n v="42.114150466666665"/>
    <n v="749.33964185000002"/>
    <n v="27"/>
    <n v="1"/>
    <n v="0.17857142857142858"/>
    <n v="40"/>
    <n v="0.23396750259259258"/>
    <n v="0.92511066895061733"/>
    <n v="36"/>
    <n v="-9"/>
    <n v="3"/>
    <n v="3"/>
    <s v="Add or rebalance riders in this interval"/>
    <x v="4"/>
    <s v="Hyderabad"/>
    <s v="Medium"/>
    <n v="1700"/>
    <n v="2.4"/>
    <d v="1899-12-30T23:30:00"/>
    <d v="1899-12-30T00:00:00"/>
    <x v="23"/>
    <b v="0"/>
  </r>
  <r>
    <s v="DS005_20260704_I01"/>
    <s v="DS005"/>
    <d v="2026-07-04T00:00:00"/>
    <n v="1"/>
    <s v="Night"/>
    <n v="5"/>
    <n v="15"/>
    <n v="12"/>
    <n v="2"/>
    <n v="1"/>
    <n v="900"/>
    <n v="1"/>
    <s v="P_DS005_006|P_DS005_009|P_DS005_015|P_DS005_018|P_DS005_021|P_DS005_024|P_DS005_030|P_DS005_007|P_DS005_010|P_DS005_016|P_DS005_019|P_DS005_022"/>
    <s v="P_DS005_025|P_DS005_028"/>
    <s v="P_DS005_003"/>
    <n v="5"/>
    <n v="900"/>
    <n v="9100"/>
    <n v="1"/>
    <n v="49"/>
    <n v="5"/>
    <n v="23"/>
    <n v="5191.1000000000004"/>
    <n v="4.5999999999999996"/>
    <n v="1038.22"/>
    <n v="12.6"/>
    <n v="99.120004926666667"/>
    <n v="5"/>
    <n v="86.520004926666672"/>
    <n v="0.16479998333333334"/>
    <n v="1.4910131568349843"/>
    <n v="0.61333333333333329"/>
    <n v="0"/>
    <n v="87.760043600000003"/>
    <n v="8.1308148399999993"/>
    <n v="175"/>
    <n v="56"/>
    <n v="0"/>
    <n v="0"/>
    <n v="0"/>
    <n v="0"/>
    <n v="0"/>
    <n v="0"/>
    <n v="0"/>
    <s v="Rider Supply / Availability"/>
    <n v="5"/>
    <n v="7.4550657666666664"/>
    <n v="1512.9176467833333"/>
    <n v="56"/>
    <n v="1"/>
    <n v="0"/>
    <n v="35"/>
    <n v="0.24850219222222222"/>
    <n v="0.90054621832341275"/>
    <n v="73"/>
    <n v="-17"/>
    <n v="1"/>
    <n v="0"/>
    <s v="Add or rebalance riders in this interval"/>
    <x v="4"/>
    <s v="Hyderabad"/>
    <s v="Medium"/>
    <n v="1700"/>
    <n v="2.4"/>
    <d v="1899-12-30T00:00:00"/>
    <d v="1899-12-30T00:30:00"/>
    <x v="0"/>
    <b v="0"/>
  </r>
  <r>
    <s v="DS005_20260704_I02"/>
    <s v="DS005"/>
    <d v="2026-07-04T00:00:00"/>
    <n v="2"/>
    <s v="Night"/>
    <n v="5"/>
    <n v="15"/>
    <n v="12"/>
    <n v="2"/>
    <n v="1"/>
    <n v="900"/>
    <n v="1"/>
    <s v="P_DS005_009|P_DS005_015|P_DS005_018|P_DS005_021|P_DS005_024|P_DS005_030|P_DS005_007|P_DS005_010|P_DS005_016|P_DS005_019|P_DS005_022|P_DS005_025"/>
    <s v="P_DS005_028|P_DS005_003"/>
    <s v="P_DS005_006"/>
    <n v="5"/>
    <n v="900"/>
    <n v="8200"/>
    <n v="1"/>
    <n v="48"/>
    <n v="5"/>
    <n v="26"/>
    <n v="6116.26"/>
    <n v="5.2"/>
    <n v="1223.252"/>
    <n v="10.4"/>
    <n v="69.051323709999991"/>
    <n v="5"/>
    <n v="58.65132371"/>
    <n v="0.10349359333333334"/>
    <n v="1.3220082548674956"/>
    <n v="0.62666666666666671"/>
    <n v="0"/>
    <n v="60.871616863333337"/>
    <n v="5.3008716566666667"/>
    <n v="175"/>
    <n v="56"/>
    <n v="0"/>
    <n v="0"/>
    <n v="0"/>
    <n v="0"/>
    <n v="0"/>
    <n v="0"/>
    <n v="0"/>
    <s v="Rider Supply / Availability"/>
    <n v="5"/>
    <n v="6.6100412500000001"/>
    <n v="1545.2531141500001"/>
    <n v="56"/>
    <n v="1"/>
    <n v="0"/>
    <n v="35"/>
    <n v="0.22033470833333332"/>
    <n v="0.91979352032738104"/>
    <n v="74"/>
    <n v="-18"/>
    <n v="1"/>
    <n v="0"/>
    <s v="Add or rebalance riders in this interval"/>
    <x v="4"/>
    <s v="Hyderabad"/>
    <s v="Medium"/>
    <n v="1700"/>
    <n v="2.4"/>
    <d v="1899-12-30T00:30:00"/>
    <d v="1899-12-30T01:00:00"/>
    <x v="0"/>
    <b v="0"/>
  </r>
  <r>
    <s v="DS005_20260704_I03"/>
    <s v="DS005"/>
    <d v="2026-07-04T00:00:00"/>
    <n v="3"/>
    <s v="Night"/>
    <n v="5"/>
    <n v="7"/>
    <n v="6"/>
    <n v="0"/>
    <n v="1"/>
    <n v="450"/>
    <n v="0"/>
    <s v="P_DS005_019|P_DS005_022|P_DS005_025|P_DS005_028|P_DS005_007|P_DS005_010"/>
    <s v=""/>
    <s v="P_DS005_016"/>
    <n v="5"/>
    <n v="450"/>
    <n v="7750"/>
    <n v="0"/>
    <n v="48"/>
    <n v="5"/>
    <n v="19"/>
    <n v="4396.41"/>
    <n v="3.8"/>
    <n v="879.28199999999993"/>
    <n v="11.6"/>
    <n v="37.96570457"/>
    <n v="5"/>
    <n v="26.365704570000002"/>
    <n v="0"/>
    <n v="1.0235657552836683"/>
    <n v="0.75"/>
    <n v="0"/>
    <n v="28.676795173333335"/>
    <n v="6.6186769666666665"/>
    <n v="175"/>
    <n v="29"/>
    <n v="0"/>
    <n v="0"/>
    <n v="0"/>
    <n v="0"/>
    <n v="0"/>
    <n v="0"/>
    <n v="0"/>
    <s v="Rider Supply / Availability"/>
    <n v="5"/>
    <n v="5.117828733333333"/>
    <n v="954.38030145000005"/>
    <n v="55"/>
    <n v="1"/>
    <n v="0"/>
    <n v="35"/>
    <n v="0.1705942911111111"/>
    <n v="1.0969888522413793"/>
    <n v="46"/>
    <n v="-17"/>
    <n v="1"/>
    <n v="0"/>
    <s v="Add or rebalance riders in this interval"/>
    <x v="4"/>
    <s v="Hyderabad"/>
    <s v="Medium"/>
    <n v="1700"/>
    <n v="2.4"/>
    <d v="1899-12-30T01:00:00"/>
    <d v="1899-12-30T01:30:00"/>
    <x v="1"/>
    <b v="0"/>
  </r>
  <r>
    <s v="DS005_20260704_I04"/>
    <s v="DS005"/>
    <d v="2026-07-04T00:00:00"/>
    <n v="4"/>
    <s v="Night"/>
    <n v="8"/>
    <n v="7"/>
    <n v="6"/>
    <n v="0"/>
    <n v="1"/>
    <n v="450"/>
    <n v="0"/>
    <s v="P_DS005_022|P_DS005_025|P_DS005_028|P_DS005_007|P_DS005_010|P_DS005_016"/>
    <s v=""/>
    <s v="P_DS005_019"/>
    <n v="8"/>
    <n v="450"/>
    <n v="7300"/>
    <n v="0"/>
    <n v="48"/>
    <n v="8"/>
    <n v="30"/>
    <n v="7012.2000000000007"/>
    <n v="3.75"/>
    <n v="876.52500000000009"/>
    <n v="11.625"/>
    <n v="13.387042291666667"/>
    <n v="6"/>
    <n v="2.5652718395833336"/>
    <n v="0.59838146874999998"/>
    <n v="0.96458667430106471"/>
    <n v="0.74583333333333335"/>
    <n v="0.42102576666666669"/>
    <n v="3.742417752083333"/>
    <n v="6.1941563833333326"/>
    <n v="280"/>
    <n v="29"/>
    <n v="1"/>
    <n v="1"/>
    <n v="1"/>
    <n v="0"/>
    <n v="0"/>
    <n v="0"/>
    <n v="106.65"/>
    <s v="Rider Supply / Availability"/>
    <n v="6"/>
    <n v="7.1185372333333339"/>
    <n v="627.90306806666672"/>
    <n v="29"/>
    <n v="0.75"/>
    <n v="0.125"/>
    <n v="35"/>
    <n v="0.23728457444444445"/>
    <n v="0.72172766444444447"/>
    <n v="30"/>
    <n v="-1"/>
    <n v="1"/>
    <n v="0"/>
    <s v="Add or rebalance riders in this interval"/>
    <x v="4"/>
    <s v="Hyderabad"/>
    <s v="Medium"/>
    <n v="1700"/>
    <n v="2.4"/>
    <d v="1899-12-30T01:30:00"/>
    <d v="1899-12-30T02:00:00"/>
    <x v="1"/>
    <b v="0"/>
  </r>
  <r>
    <s v="DS005_20260704_I05"/>
    <s v="DS005"/>
    <d v="2026-07-04T00:00:00"/>
    <n v="5"/>
    <s v="Night"/>
    <n v="9"/>
    <n v="7"/>
    <n v="6"/>
    <n v="0"/>
    <n v="1"/>
    <n v="450"/>
    <n v="0"/>
    <s v="P_DS005_025|P_DS005_028|P_DS005_007|P_DS005_010|P_DS005_016|P_DS005_019"/>
    <s v=""/>
    <s v="P_DS005_022"/>
    <n v="9"/>
    <n v="450"/>
    <n v="6850"/>
    <n v="0"/>
    <n v="48"/>
    <n v="9"/>
    <n v="47"/>
    <n v="8847.0300000000007"/>
    <n v="5.2222222222222223"/>
    <n v="983.00333333333344"/>
    <n v="11.444444444444445"/>
    <n v="10.418401346296296"/>
    <n v="1"/>
    <n v="0.29084274999999987"/>
    <n v="0.26484810000000003"/>
    <n v="1.4110851400933591"/>
    <n v="0.79629629629629628"/>
    <n v="2.4722295296296299"/>
    <n v="0"/>
    <n v="6.8887644018518523"/>
    <n v="315"/>
    <n v="29"/>
    <n v="0"/>
    <n v="0"/>
    <n v="0"/>
    <n v="0"/>
    <n v="0"/>
    <n v="0"/>
    <n v="0"/>
    <s v="Last-Mile Travel"/>
    <n v="1"/>
    <n v="13.297922283333333"/>
    <n v="79.061663150000001"/>
    <n v="8"/>
    <n v="0.1111111111111111"/>
    <n v="0"/>
    <n v="35"/>
    <n v="0.44326407611111113"/>
    <n v="9.087547488505747E-2"/>
    <n v="4"/>
    <n v="25"/>
    <n v="1"/>
    <n v="0"/>
    <s v="Monitor - no immediate intervention"/>
    <x v="4"/>
    <s v="Hyderabad"/>
    <s v="Medium"/>
    <n v="1700"/>
    <n v="2.4"/>
    <d v="1899-12-30T02:00:00"/>
    <d v="1899-12-30T02:30:00"/>
    <x v="2"/>
    <b v="0"/>
  </r>
  <r>
    <s v="DS005_20260704_I06"/>
    <s v="DS005"/>
    <d v="2026-07-04T00:00:00"/>
    <n v="6"/>
    <s v="Night"/>
    <n v="4"/>
    <n v="7"/>
    <n v="6"/>
    <n v="0"/>
    <n v="1"/>
    <n v="450"/>
    <n v="0"/>
    <s v="P_DS005_028|P_DS005_007|P_DS005_010|P_DS005_016|P_DS005_019|P_DS005_022"/>
    <s v=""/>
    <s v="P_DS005_025"/>
    <n v="4"/>
    <n v="450"/>
    <n v="6400"/>
    <n v="0"/>
    <n v="48"/>
    <n v="4"/>
    <n v="25"/>
    <n v="6356.9400000000005"/>
    <n v="6.25"/>
    <n v="1589.2350000000001"/>
    <n v="12.5"/>
    <n v="11.0412976"/>
    <n v="1"/>
    <n v="0.1758515333333337"/>
    <n v="0"/>
    <n v="1.7059031899423092"/>
    <n v="0.52083333333333337"/>
    <n v="2.2267365125"/>
    <n v="0"/>
    <n v="8.0312277416666671"/>
    <n v="140"/>
    <n v="29"/>
    <n v="0"/>
    <n v="0"/>
    <n v="0"/>
    <n v="0"/>
    <n v="0"/>
    <n v="0"/>
    <n v="0"/>
    <s v="Store Not Ready for Rider"/>
    <n v="1"/>
    <n v="5.2956812833333338"/>
    <n v="57.443674266666669"/>
    <n v="6"/>
    <n v="0.25"/>
    <n v="0"/>
    <n v="35"/>
    <n v="0.17652270944444445"/>
    <n v="6.6027211800766289E-2"/>
    <n v="3"/>
    <n v="26"/>
    <n v="1"/>
    <n v="0"/>
    <s v="Protect or increase picker capacity"/>
    <x v="4"/>
    <s v="Hyderabad"/>
    <s v="Medium"/>
    <n v="1700"/>
    <n v="2.4"/>
    <d v="1899-12-30T02:30:00"/>
    <d v="1899-12-30T03:00:00"/>
    <x v="2"/>
    <b v="0"/>
  </r>
  <r>
    <s v="DS005_20260704_I07"/>
    <s v="DS005"/>
    <d v="2026-07-04T00:00:00"/>
    <n v="7"/>
    <s v="Night"/>
    <n v="6"/>
    <n v="7"/>
    <n v="6"/>
    <n v="0"/>
    <n v="1"/>
    <n v="450"/>
    <n v="0"/>
    <s v="P_DS005_007|P_DS005_010|P_DS005_016|P_DS005_019|P_DS005_022|P_DS005_025"/>
    <s v=""/>
    <s v="P_DS005_028"/>
    <n v="6"/>
    <n v="450"/>
    <n v="5950"/>
    <n v="0"/>
    <n v="48"/>
    <n v="6"/>
    <n v="35"/>
    <n v="7515.18"/>
    <n v="5.833333333333333"/>
    <n v="1252.53"/>
    <n v="11.166666666666666"/>
    <n v="8.8350363083333328"/>
    <n v="0"/>
    <n v="0"/>
    <n v="0.26357929722222223"/>
    <n v="1.531618131020293"/>
    <n v="0.88055555555555554"/>
    <n v="2.675752975"/>
    <n v="0"/>
    <n v="5.0592833166666669"/>
    <n v="210"/>
    <n v="29"/>
    <n v="0"/>
    <n v="0"/>
    <n v="0"/>
    <n v="0"/>
    <n v="0"/>
    <n v="0"/>
    <n v="0"/>
    <s v="No SLA Breach"/>
    <n v="0"/>
    <n v="10.717640166666666"/>
    <n v="53.183133849999997"/>
    <n v="5"/>
    <n v="0"/>
    <n v="0"/>
    <n v="35"/>
    <n v="0.35725467222222218"/>
    <n v="6.1130038908045976E-2"/>
    <n v="3"/>
    <n v="26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04_I08"/>
    <s v="DS005"/>
    <d v="2026-07-04T00:00:00"/>
    <n v="8"/>
    <s v="Night"/>
    <n v="10"/>
    <n v="7"/>
    <n v="6"/>
    <n v="0"/>
    <n v="1"/>
    <n v="450"/>
    <n v="0"/>
    <s v="P_DS005_010|P_DS005_016|P_DS005_019|P_DS005_022|P_DS005_025|P_DS005_028"/>
    <s v=""/>
    <s v="P_DS005_007"/>
    <n v="10"/>
    <n v="450"/>
    <n v="5500"/>
    <n v="0"/>
    <n v="48"/>
    <n v="10"/>
    <n v="57"/>
    <n v="10826.67"/>
    <n v="5.7"/>
    <n v="1082.6669999999999"/>
    <n v="11.6"/>
    <n v="10.486340125000002"/>
    <n v="1"/>
    <n v="0.16990879999999997"/>
    <n v="0.82855225166666668"/>
    <n v="1.5424979522770836"/>
    <n v="0.77333333333333332"/>
    <n v="3.1443835350000002"/>
    <n v="0"/>
    <n v="6.4869565833333338"/>
    <n v="350"/>
    <n v="29"/>
    <n v="0"/>
    <n v="0"/>
    <n v="0"/>
    <n v="0"/>
    <n v="0"/>
    <n v="0"/>
    <n v="0"/>
    <s v="Store Not Ready for Rider"/>
    <n v="1"/>
    <n v="15.42497945"/>
    <n v="74.150574249999991"/>
    <n v="7"/>
    <n v="0.1"/>
    <n v="0"/>
    <n v="35"/>
    <n v="0.51416598166666672"/>
    <n v="8.5230545114942519E-2"/>
    <n v="4"/>
    <n v="25"/>
    <n v="1"/>
    <n v="0"/>
    <s v="Monitor - no immediate intervention"/>
    <x v="4"/>
    <s v="Hyderabad"/>
    <s v="Medium"/>
    <n v="1700"/>
    <n v="2.4"/>
    <d v="1899-12-30T03:30:00"/>
    <d v="1899-12-30T04:00:00"/>
    <x v="3"/>
    <b v="0"/>
  </r>
  <r>
    <s v="DS005_20260704_I09"/>
    <s v="DS005"/>
    <d v="2026-07-04T00:00:00"/>
    <n v="9"/>
    <s v="Night"/>
    <n v="6"/>
    <n v="7"/>
    <n v="6"/>
    <n v="0"/>
    <n v="1"/>
    <n v="450"/>
    <n v="0"/>
    <s v="P_DS005_016|P_DS005_019|P_DS005_022|P_DS005_025|P_DS005_028|P_DS005_007"/>
    <s v=""/>
    <s v="P_DS005_010"/>
    <n v="6"/>
    <n v="450"/>
    <n v="5050"/>
    <n v="0"/>
    <n v="48"/>
    <n v="6"/>
    <n v="33"/>
    <n v="6945.8700000000008"/>
    <n v="5.5"/>
    <n v="1157.6450000000002"/>
    <n v="11.166666666666666"/>
    <n v="9.565671311111112"/>
    <n v="1"/>
    <n v="0.39949570277777785"/>
    <n v="0.58087044166666668"/>
    <n v="1.6238566105815704"/>
    <n v="0.59166666666666667"/>
    <n v="2.796393713888889"/>
    <n v="0"/>
    <n v="5.6637220277777773"/>
    <n v="210"/>
    <n v="29"/>
    <n v="0"/>
    <n v="0"/>
    <n v="0"/>
    <n v="0"/>
    <n v="0"/>
    <n v="0"/>
    <n v="0"/>
    <s v="Store Not Ready for Rider"/>
    <n v="1"/>
    <n v="8.2636474333333325"/>
    <n v="58.02930236666667"/>
    <n v="6"/>
    <n v="0.16666666666666666"/>
    <n v="0"/>
    <n v="35"/>
    <n v="0.27545491444444442"/>
    <n v="6.6700347547892724E-2"/>
    <n v="3"/>
    <n v="26"/>
    <n v="1"/>
    <n v="0"/>
    <s v="Protect or increase picker capacity"/>
    <x v="4"/>
    <s v="Hyderabad"/>
    <s v="Medium"/>
    <n v="1700"/>
    <n v="2.4"/>
    <d v="1899-12-30T04:00:00"/>
    <d v="1899-12-30T04:30:00"/>
    <x v="4"/>
    <b v="0"/>
  </r>
  <r>
    <s v="DS005_20260704_I10"/>
    <s v="DS005"/>
    <d v="2026-07-04T00:00:00"/>
    <n v="10"/>
    <s v="Night"/>
    <n v="8"/>
    <n v="7"/>
    <n v="6"/>
    <n v="0"/>
    <n v="1"/>
    <n v="450"/>
    <n v="0"/>
    <s v="P_DS005_019|P_DS005_022|P_DS005_025|P_DS005_028|P_DS005_007|P_DS005_010"/>
    <s v=""/>
    <s v="P_DS005_016"/>
    <n v="8"/>
    <n v="450"/>
    <n v="4600"/>
    <n v="0"/>
    <n v="48"/>
    <n v="8"/>
    <n v="44"/>
    <n v="8916.44"/>
    <n v="5.5"/>
    <n v="1114.5550000000001"/>
    <n v="11.5"/>
    <n v="9.9940744270833335"/>
    <n v="2"/>
    <n v="0.30392957291666689"/>
    <n v="1.0375138312500001"/>
    <n v="1.3985302497368381"/>
    <n v="0.5708333333333333"/>
    <n v="3.0068774104166667"/>
    <n v="0"/>
    <n v="6.14553034375"/>
    <n v="280"/>
    <n v="29"/>
    <n v="0"/>
    <n v="0"/>
    <n v="0"/>
    <n v="0"/>
    <n v="0"/>
    <n v="0"/>
    <n v="0"/>
    <s v="Store Not Ready for Rider"/>
    <n v="2"/>
    <n v="12.667734100000001"/>
    <n v="97.332389666666671"/>
    <n v="7"/>
    <n v="0.25"/>
    <n v="0"/>
    <n v="35"/>
    <n v="0.42225780333333335"/>
    <n v="0.11187630996168584"/>
    <n v="5"/>
    <n v="24"/>
    <n v="1"/>
    <n v="0"/>
    <s v="Protect or increase picker capacity"/>
    <x v="4"/>
    <s v="Hyderabad"/>
    <s v="Medium"/>
    <n v="1700"/>
    <n v="2.4"/>
    <d v="1899-12-30T04:30:00"/>
    <d v="1899-12-30T05:00:00"/>
    <x v="4"/>
    <b v="0"/>
  </r>
  <r>
    <s v="DS005_20260704_I11"/>
    <s v="DS005"/>
    <d v="2026-07-04T00:00:00"/>
    <n v="11"/>
    <s v="Night"/>
    <n v="2"/>
    <n v="7"/>
    <n v="6"/>
    <n v="0"/>
    <n v="1"/>
    <n v="450"/>
    <n v="0"/>
    <s v="P_DS005_022|P_DS005_025|P_DS005_028|P_DS005_007|P_DS005_010|P_DS005_016"/>
    <s v=""/>
    <s v="P_DS005_019"/>
    <n v="2"/>
    <n v="450"/>
    <n v="4150"/>
    <n v="0"/>
    <n v="48"/>
    <n v="2"/>
    <n v="11"/>
    <n v="2049.61"/>
    <n v="5.5"/>
    <n v="1024.8050000000001"/>
    <n v="11"/>
    <n v="9.335612600000001"/>
    <n v="0"/>
    <n v="0"/>
    <n v="0"/>
    <n v="1.5942583323049564"/>
    <n v="0.58333333333333326"/>
    <n v="2.1775916583333332"/>
    <n v="0"/>
    <n v="6.2246876000000002"/>
    <n v="70"/>
    <n v="29"/>
    <n v="0"/>
    <n v="0"/>
    <n v="0"/>
    <n v="0"/>
    <n v="0"/>
    <n v="0"/>
    <n v="0"/>
    <s v="No SLA Breach"/>
    <n v="0"/>
    <n v="3.1885166500000004"/>
    <n v="23.395275966666667"/>
    <n v="2"/>
    <n v="0"/>
    <n v="0"/>
    <n v="35"/>
    <n v="0.10628388833333334"/>
    <n v="2.6891121800766284E-2"/>
    <n v="2"/>
    <n v="27"/>
    <n v="1"/>
    <n v="0"/>
    <s v="Monitor - no immediate intervention"/>
    <x v="4"/>
    <s v="Hyderabad"/>
    <s v="Medium"/>
    <n v="1700"/>
    <n v="2.4"/>
    <d v="1899-12-30T05:00:00"/>
    <d v="1899-12-30T05:30:00"/>
    <x v="5"/>
    <b v="0"/>
  </r>
  <r>
    <s v="DS005_20260704_I12"/>
    <s v="DS005"/>
    <d v="2026-07-04T00:00:00"/>
    <n v="12"/>
    <s v="Night"/>
    <n v="10"/>
    <n v="7"/>
    <n v="6"/>
    <n v="0"/>
    <n v="1"/>
    <n v="450"/>
    <n v="0"/>
    <s v="P_DS005_025|P_DS005_028|P_DS005_007|P_DS005_010|P_DS005_016|P_DS005_019"/>
    <s v=""/>
    <s v="P_DS005_022"/>
    <n v="10"/>
    <n v="450"/>
    <n v="3700"/>
    <n v="0"/>
    <n v="48"/>
    <n v="10"/>
    <n v="45"/>
    <n v="9004.5400000000009"/>
    <n v="4.5"/>
    <n v="900.45400000000006"/>
    <n v="11.6"/>
    <n v="9.5472963166666673"/>
    <n v="0"/>
    <n v="0"/>
    <n v="0.36260092666666666"/>
    <n v="1.2371863757845372"/>
    <n v="0.625"/>
    <n v="2.2247872983333332"/>
    <n v="0"/>
    <n v="6.2625090100000005"/>
    <n v="350"/>
    <n v="29"/>
    <n v="0"/>
    <n v="0"/>
    <n v="0"/>
    <n v="0"/>
    <n v="0"/>
    <n v="0"/>
    <n v="0"/>
    <s v="No SLA Breach"/>
    <n v="0"/>
    <n v="12.29369925"/>
    <n v="74.784766700000006"/>
    <n v="5"/>
    <n v="0"/>
    <n v="0"/>
    <n v="35"/>
    <n v="0.40978997499999997"/>
    <n v="8.5959501954022993E-2"/>
    <n v="4"/>
    <n v="25"/>
    <n v="1"/>
    <n v="0"/>
    <s v="Monitor - no immediate intervention"/>
    <x v="4"/>
    <s v="Hyderabad"/>
    <s v="Medium"/>
    <n v="1700"/>
    <n v="2.4"/>
    <d v="1899-12-30T05:30:00"/>
    <d v="1899-12-30T06:00:00"/>
    <x v="5"/>
    <b v="0"/>
  </r>
  <r>
    <s v="DS005_20260704_I13"/>
    <s v="DS005"/>
    <d v="2026-07-04T00:00:00"/>
    <n v="13"/>
    <s v="Morning"/>
    <n v="7"/>
    <n v="7"/>
    <n v="3"/>
    <n v="2"/>
    <n v="2"/>
    <n v="225"/>
    <n v="1"/>
    <s v="P_DS005_028|P_DS005_007|P_DS005_010"/>
    <s v="P_DS005_016|P_DS005_019"/>
    <s v="P_DS005_022|P_DS005_025"/>
    <n v="3.5"/>
    <n v="225"/>
    <n v="3475"/>
    <n v="1"/>
    <n v="47"/>
    <n v="7"/>
    <n v="37"/>
    <n v="8200.07"/>
    <n v="5.2857142857142856"/>
    <n v="1171.4385714285713"/>
    <n v="11.142857142857142"/>
    <n v="9.4086246547619048"/>
    <n v="0"/>
    <n v="0"/>
    <n v="0"/>
    <n v="1.3947614728769069"/>
    <n v="0.75476190476190474"/>
    <n v="2.1495233714285713"/>
    <n v="0"/>
    <n v="6.2686250880952388"/>
    <n v="245"/>
    <n v="29"/>
    <n v="0"/>
    <n v="0"/>
    <n v="0"/>
    <n v="0"/>
    <n v="0"/>
    <n v="0"/>
    <n v="0"/>
    <s v="No SLA Breach"/>
    <n v="0"/>
    <n v="9.5454280666666662"/>
    <n v="57.151178700000003"/>
    <n v="4"/>
    <n v="0"/>
    <n v="0"/>
    <n v="35"/>
    <n v="0.15909046777777777"/>
    <n v="6.5691010000000008E-2"/>
    <n v="3"/>
    <n v="26"/>
    <n v="1"/>
    <n v="1"/>
    <s v="Recover overdue put-away workload"/>
    <x v="4"/>
    <s v="Hyderabad"/>
    <s v="Medium"/>
    <n v="1700"/>
    <n v="2.4"/>
    <d v="1899-12-30T06:00:00"/>
    <d v="1899-12-30T06:30:00"/>
    <x v="6"/>
    <b v="0"/>
  </r>
  <r>
    <s v="DS005_20260704_I14"/>
    <s v="DS005"/>
    <d v="2026-07-04T00:00:00"/>
    <n v="14"/>
    <s v="Morning"/>
    <n v="9"/>
    <n v="7"/>
    <n v="3"/>
    <n v="2"/>
    <n v="2"/>
    <n v="225"/>
    <n v="1"/>
    <s v="P_DS005_007|P_DS005_010|P_DS005_016"/>
    <s v="P_DS005_019|P_DS005_022"/>
    <s v="P_DS005_025|P_DS005_028"/>
    <n v="4.5"/>
    <n v="225"/>
    <n v="3250"/>
    <n v="1"/>
    <n v="46"/>
    <n v="9"/>
    <n v="42"/>
    <n v="10105.64"/>
    <n v="4.666666666666667"/>
    <n v="1122.8488888888887"/>
    <n v="11.777777777777779"/>
    <n v="8.5286276314814806"/>
    <n v="0"/>
    <n v="0"/>
    <n v="2.0534374074074067E-2"/>
    <n v="1.1936896013707321"/>
    <n v="0.71111111111111103"/>
    <n v="1.9253350796296296"/>
    <n v="0"/>
    <n v="5.7903295814814815"/>
    <n v="315"/>
    <n v="29"/>
    <n v="0"/>
    <n v="0"/>
    <n v="0"/>
    <n v="0"/>
    <n v="0"/>
    <n v="0"/>
    <n v="0"/>
    <s v="No SLA Breach"/>
    <n v="0"/>
    <n v="11.039272983333333"/>
    <n v="89.261390633333335"/>
    <n v="6"/>
    <n v="0"/>
    <n v="0"/>
    <n v="35"/>
    <n v="0.18398788305555555"/>
    <n v="0.10259929957854406"/>
    <n v="5"/>
    <n v="24"/>
    <n v="1"/>
    <n v="1"/>
    <s v="Recover overdue put-away workload"/>
    <x v="4"/>
    <s v="Hyderabad"/>
    <s v="Medium"/>
    <n v="1700"/>
    <n v="2.4"/>
    <d v="1899-12-30T06:30:00"/>
    <d v="1899-12-30T07:00:00"/>
    <x v="6"/>
    <b v="0"/>
  </r>
  <r>
    <s v="DS005_20260704_I15"/>
    <s v="DS005"/>
    <d v="2026-07-04T00:00:00"/>
    <n v="15"/>
    <s v="Morning"/>
    <n v="8"/>
    <n v="7"/>
    <n v="3"/>
    <n v="2"/>
    <n v="2"/>
    <n v="225"/>
    <n v="1"/>
    <s v="P_DS005_010|P_DS005_016|P_DS005_019"/>
    <s v="P_DS005_022|P_DS005_025"/>
    <s v="P_DS005_028|P_DS005_007"/>
    <n v="4"/>
    <n v="225"/>
    <n v="3025"/>
    <n v="1"/>
    <n v="45"/>
    <n v="8"/>
    <n v="36"/>
    <n v="8107.47"/>
    <n v="4.5"/>
    <n v="1013.43375"/>
    <n v="11.625"/>
    <n v="9.4662505333333335"/>
    <n v="0"/>
    <n v="0"/>
    <n v="0"/>
    <n v="1.1951817203144124"/>
    <n v="0.70833333333333326"/>
    <n v="1.9035150437500001"/>
    <n v="0"/>
    <n v="6.7752354791666667"/>
    <n v="280"/>
    <n v="29"/>
    <n v="1"/>
    <n v="1"/>
    <n v="0"/>
    <n v="0"/>
    <n v="1"/>
    <n v="0"/>
    <n v="776.84"/>
    <s v="No SLA Breach"/>
    <n v="0"/>
    <n v="9.5614536833333332"/>
    <n v="82.86465823333333"/>
    <n v="5"/>
    <n v="0"/>
    <n v="0.125"/>
    <n v="35"/>
    <n v="0.15935756138888887"/>
    <n v="9.524673360153256E-2"/>
    <n v="4"/>
    <n v="25"/>
    <n v="1"/>
    <n v="1"/>
    <s v="Recover overdue put-away workload"/>
    <x v="4"/>
    <s v="Hyderabad"/>
    <s v="Medium"/>
    <n v="1700"/>
    <n v="2.4"/>
    <d v="1899-12-30T07:00:00"/>
    <d v="1899-12-30T07:30:00"/>
    <x v="7"/>
    <b v="0"/>
  </r>
  <r>
    <s v="DS005_20260704_I16"/>
    <s v="DS005"/>
    <d v="2026-07-04T00:00:00"/>
    <n v="16"/>
    <s v="Morning"/>
    <n v="12"/>
    <n v="7"/>
    <n v="3"/>
    <n v="2"/>
    <n v="2"/>
    <n v="225"/>
    <n v="1"/>
    <s v="P_DS005_016|P_DS005_019|P_DS005_022"/>
    <s v="P_DS005_025|P_DS005_028"/>
    <s v="P_DS005_007|P_DS005_010"/>
    <n v="6"/>
    <n v="225"/>
    <n v="2800"/>
    <n v="1"/>
    <n v="44"/>
    <n v="12"/>
    <n v="72"/>
    <n v="14625.67"/>
    <n v="6"/>
    <n v="1218.8058333333333"/>
    <n v="11.25"/>
    <n v="10.160589813888889"/>
    <n v="3"/>
    <n v="0.10905641944444448"/>
    <n v="0.10996791944444445"/>
    <n v="1.6663161491079057"/>
    <n v="0.82638888888888884"/>
    <n v="2.6026729500000001"/>
    <n v="0"/>
    <n v="6.7509724097222223"/>
    <n v="420"/>
    <n v="29"/>
    <n v="0"/>
    <n v="0"/>
    <n v="0"/>
    <n v="0"/>
    <n v="0"/>
    <n v="0"/>
    <n v="0"/>
    <s v="Store Not Ready for Rider"/>
    <n v="2"/>
    <n v="17.644113366666666"/>
    <n v="94.160315283333333"/>
    <n v="7"/>
    <n v="0.25"/>
    <n v="0"/>
    <n v="35"/>
    <n v="0.2940685561111111"/>
    <n v="0.10823024745210728"/>
    <n v="5"/>
    <n v="24"/>
    <n v="1"/>
    <n v="1"/>
    <s v="Protect or increase picker capacity"/>
    <x v="4"/>
    <s v="Hyderabad"/>
    <s v="Medium"/>
    <n v="1700"/>
    <n v="2.4"/>
    <d v="1899-12-30T07:30:00"/>
    <d v="1899-12-30T08:00:00"/>
    <x v="7"/>
    <b v="0"/>
  </r>
  <r>
    <s v="DS005_20260704_I17"/>
    <s v="DS005"/>
    <d v="2026-07-04T00:00:00"/>
    <n v="17"/>
    <s v="Morning"/>
    <n v="25"/>
    <n v="14"/>
    <n v="3"/>
    <n v="2"/>
    <n v="9"/>
    <n v="225"/>
    <n v="1"/>
    <s v="P_DS005_010|P_DS005_014|P_DS005_016"/>
    <s v="P_DS005_017|P_DS005_019"/>
    <s v="P_DS005_022|P_DS005_023|P_DS005_025|P_DS005_026|P_DS005_028|P_DS005_029|P_DS005_002|P_DS005_007|P_DS005_008"/>
    <n v="2.7777777777777777"/>
    <n v="225"/>
    <n v="2575"/>
    <n v="1"/>
    <n v="43"/>
    <n v="25"/>
    <n v="121"/>
    <n v="28874.760000000002"/>
    <n v="4.84"/>
    <n v="1154.9904000000001"/>
    <n v="11.68"/>
    <n v="9.234569999333333"/>
    <n v="1"/>
    <n v="7.2620586666666681E-2"/>
    <n v="0"/>
    <n v="1.2886806273049092"/>
    <n v="0.59133333333333338"/>
    <n v="1.8800139513333334"/>
    <n v="0"/>
    <n v="6.4918893719999993"/>
    <n v="875"/>
    <n v="56"/>
    <n v="0"/>
    <n v="0"/>
    <n v="0"/>
    <n v="0"/>
    <n v="0"/>
    <n v="0"/>
    <n v="0"/>
    <s v="Last-Mile Travel"/>
    <n v="1"/>
    <n v="34.116969349999998"/>
    <n v="247.15737268333334"/>
    <n v="17"/>
    <n v="0.04"/>
    <n v="0"/>
    <n v="35"/>
    <n v="0.12635914574074072"/>
    <n v="0.14711748374007938"/>
    <n v="12"/>
    <n v="44"/>
    <n v="2"/>
    <n v="7"/>
    <s v="Recover overdue put-away workload"/>
    <x v="4"/>
    <s v="Hyderabad"/>
    <s v="Medium"/>
    <n v="1700"/>
    <n v="2.4"/>
    <d v="1899-12-30T08:00:00"/>
    <d v="1899-12-30T08:30:00"/>
    <x v="8"/>
    <b v="0"/>
  </r>
  <r>
    <s v="DS005_20260704_I18"/>
    <s v="DS005"/>
    <d v="2026-07-04T00:00:00"/>
    <n v="18"/>
    <s v="Morning"/>
    <n v="32"/>
    <n v="14"/>
    <n v="3"/>
    <n v="2"/>
    <n v="9"/>
    <n v="225"/>
    <n v="1"/>
    <s v="P_DS005_011|P_DS005_014|P_DS005_016"/>
    <s v="P_DS005_017|P_DS005_019"/>
    <s v="P_DS005_022|P_DS005_023|P_DS005_025|P_DS005_026|P_DS005_029|P_DS005_002|P_DS005_007|P_DS005_008|P_DS005_010"/>
    <n v="3.5555555555555554"/>
    <n v="225"/>
    <n v="2350"/>
    <n v="1"/>
    <n v="42"/>
    <n v="32"/>
    <n v="159"/>
    <n v="37899.1"/>
    <n v="4.96875"/>
    <n v="1184.346875"/>
    <n v="11.65625"/>
    <n v="9.4764957723958325"/>
    <n v="4"/>
    <n v="6.2795726041666666E-2"/>
    <n v="0"/>
    <n v="1.3528313736498774"/>
    <n v="0.67447916666666663"/>
    <n v="2.0273105312499999"/>
    <n v="0"/>
    <n v="6.6038727317708332"/>
    <n v="1120"/>
    <n v="58"/>
    <n v="1"/>
    <n v="1"/>
    <n v="1"/>
    <n v="0"/>
    <n v="0"/>
    <n v="0"/>
    <n v="193.29"/>
    <s v="Store Not Ready for Rider"/>
    <n v="4"/>
    <n v="42.782217366666664"/>
    <n v="267.15798973333335"/>
    <n v="18"/>
    <n v="0.125"/>
    <n v="3.125E-2"/>
    <n v="35"/>
    <n v="0.15845265691358024"/>
    <n v="0.15353907455938698"/>
    <n v="13"/>
    <n v="45"/>
    <n v="3"/>
    <n v="6"/>
    <s v="Recover overdue put-away workload"/>
    <x v="4"/>
    <s v="Hyderabad"/>
    <s v="Medium"/>
    <n v="1700"/>
    <n v="2.4"/>
    <d v="1899-12-30T08:30:00"/>
    <d v="1899-12-30T09:00:00"/>
    <x v="8"/>
    <b v="0"/>
  </r>
  <r>
    <s v="DS005_20260704_I19"/>
    <s v="DS005"/>
    <d v="2026-07-04T00:00:00"/>
    <n v="19"/>
    <s v="Morning"/>
    <n v="36"/>
    <n v="8"/>
    <n v="0"/>
    <n v="2"/>
    <n v="6"/>
    <n v="0"/>
    <n v="1"/>
    <s v=""/>
    <s v="P_DS005_014|P_DS005_017"/>
    <s v="P_DS005_023|P_DS005_026|P_DS005_029|P_DS005_002|P_DS005_008|P_DS005_011"/>
    <n v="6"/>
    <n v="0"/>
    <n v="2350"/>
    <n v="1"/>
    <n v="41"/>
    <n v="36"/>
    <n v="188"/>
    <n v="43815.76"/>
    <n v="5.2222222222222223"/>
    <n v="1217.1044444444444"/>
    <n v="12.111111111111111"/>
    <n v="9.2937520324074061"/>
    <n v="1"/>
    <n v="3.6911704629629623E-2"/>
    <n v="0"/>
    <n v="1.4180346759697773"/>
    <n v="0.63101851851851842"/>
    <n v="2.0490531861111112"/>
    <n v="0"/>
    <n v="6.3817358763888894"/>
    <n v="1260"/>
    <n v="29"/>
    <n v="3"/>
    <n v="3"/>
    <n v="2"/>
    <n v="1"/>
    <n v="0"/>
    <n v="0"/>
    <n v="680.6099999999999"/>
    <s v="Last-Mile Travel"/>
    <n v="1"/>
    <n v="50.586323216666663"/>
    <n v="387.74411143333333"/>
    <n v="29"/>
    <n v="2.7777777777777776E-2"/>
    <n v="8.3333333333333329E-2"/>
    <n v="35"/>
    <n v="0.28103512898148147"/>
    <n v="0.44568288670498085"/>
    <n v="19"/>
    <n v="10"/>
    <n v="3"/>
    <n v="3"/>
    <s v="Recover overdue put-away workload"/>
    <x v="4"/>
    <s v="Hyderabad"/>
    <s v="Medium"/>
    <n v="1700"/>
    <n v="2.4"/>
    <d v="1899-12-30T09:00:00"/>
    <d v="1899-12-30T09:30:00"/>
    <x v="9"/>
    <b v="0"/>
  </r>
  <r>
    <s v="DS005_20260704_I20"/>
    <s v="DS005"/>
    <d v="2026-07-04T00:00:00"/>
    <n v="20"/>
    <s v="Morning"/>
    <n v="48"/>
    <n v="8"/>
    <n v="0"/>
    <n v="2"/>
    <n v="6"/>
    <n v="0"/>
    <n v="1"/>
    <s v=""/>
    <s v="P_DS005_017|P_DS005_023"/>
    <s v="P_DS005_026|P_DS005_029|P_DS005_002|P_DS005_008|P_DS005_011|P_DS005_014"/>
    <n v="8"/>
    <n v="0"/>
    <n v="2350"/>
    <n v="1"/>
    <n v="40"/>
    <n v="48"/>
    <n v="244"/>
    <n v="48858.94"/>
    <n v="5.083333333333333"/>
    <n v="1017.8945833333333"/>
    <n v="13.041666666666666"/>
    <n v="9.76297577638889"/>
    <n v="2"/>
    <n v="6.2125809027777992E-3"/>
    <n v="3.8331065972222217E-2"/>
    <n v="1.3712872466302335"/>
    <n v="0.72812500000000002"/>
    <n v="2.1377433055555555"/>
    <n v="0"/>
    <n v="6.7186352409722225"/>
    <n v="1680"/>
    <n v="29"/>
    <n v="2"/>
    <n v="2"/>
    <n v="0"/>
    <n v="1"/>
    <n v="1"/>
    <n v="0"/>
    <n v="472.15999999999997"/>
    <s v="Last-Mile Travel"/>
    <n v="1"/>
    <n v="66.058523466666671"/>
    <n v="406.1681074"/>
    <n v="25"/>
    <n v="4.1666666666666664E-2"/>
    <n v="4.1666666666666664E-2"/>
    <n v="35"/>
    <n v="0.36699179703703705"/>
    <n v="0.46685989356321839"/>
    <n v="20"/>
    <n v="9"/>
    <n v="4"/>
    <n v="2"/>
    <s v="Recover overdue put-away workload"/>
    <x v="4"/>
    <s v="Hyderabad"/>
    <s v="Medium"/>
    <n v="1700"/>
    <n v="2.4"/>
    <d v="1899-12-30T09:30:00"/>
    <d v="1899-12-30T10:00:00"/>
    <x v="9"/>
    <b v="0"/>
  </r>
  <r>
    <s v="DS005_20260704_I21"/>
    <s v="DS005"/>
    <d v="2026-07-04T00:00:00"/>
    <n v="21"/>
    <s v="Morning"/>
    <n v="63"/>
    <n v="8"/>
    <n v="0"/>
    <n v="2"/>
    <n v="6"/>
    <n v="0"/>
    <n v="1"/>
    <s v=""/>
    <s v="P_DS005_023|P_DS005_026"/>
    <s v="P_DS005_029|P_DS005_002|P_DS005_008|P_DS005_011|P_DS005_014|P_DS005_017"/>
    <n v="10.5"/>
    <n v="0"/>
    <n v="2350"/>
    <n v="1"/>
    <n v="39"/>
    <n v="63"/>
    <n v="322"/>
    <n v="75026.45"/>
    <n v="5.1111111111111107"/>
    <n v="1190.8960317460317"/>
    <n v="13.984126984126984"/>
    <n v="9.2712176695767194"/>
    <n v="0"/>
    <n v="0"/>
    <n v="6.3936489417989418E-3"/>
    <n v="1.3727613512820518"/>
    <n v="0.61931216931216926"/>
    <n v="1.9473150994708994"/>
    <n v="0"/>
    <n v="6.3029092298941798"/>
    <n v="2205"/>
    <n v="29"/>
    <n v="4"/>
    <n v="4"/>
    <n v="2"/>
    <n v="2"/>
    <n v="0"/>
    <n v="0"/>
    <n v="926.17000000000007"/>
    <s v="No SLA Breach"/>
    <n v="0"/>
    <n v="82.166422066666669"/>
    <n v="538.13463023333338"/>
    <n v="29"/>
    <n v="0"/>
    <n v="6.3492063492063489E-2"/>
    <n v="35"/>
    <n v="0.45648012259259263"/>
    <n v="0.61854555199233718"/>
    <n v="26"/>
    <n v="3"/>
    <n v="4"/>
    <n v="2"/>
    <s v="Recover overdue put-away workload"/>
    <x v="4"/>
    <s v="Hyderabad"/>
    <s v="Medium"/>
    <n v="1700"/>
    <n v="2.4"/>
    <d v="1899-12-30T10:00:00"/>
    <d v="1899-12-30T10:30:00"/>
    <x v="10"/>
    <b v="0"/>
  </r>
  <r>
    <s v="DS005_20260704_I22"/>
    <s v="DS005"/>
    <d v="2026-07-04T00:00:00"/>
    <n v="22"/>
    <s v="Morning"/>
    <n v="68"/>
    <n v="8"/>
    <n v="0"/>
    <n v="2"/>
    <n v="6"/>
    <n v="0"/>
    <n v="1"/>
    <s v=""/>
    <s v="P_DS005_026|P_DS005_029"/>
    <s v="P_DS005_002|P_DS005_008|P_DS005_011|P_DS005_014|P_DS005_017|P_DS005_023"/>
    <n v="11.333333333333334"/>
    <n v="0"/>
    <n v="2350"/>
    <n v="1"/>
    <n v="38"/>
    <n v="68"/>
    <n v="319"/>
    <n v="72927.58"/>
    <n v="4.6911764705882355"/>
    <n v="1072.4644117647058"/>
    <n v="14.367647058823529"/>
    <n v="9.2152751191176474"/>
    <n v="0"/>
    <n v="0"/>
    <n v="1.2820571078431368E-3"/>
    <n v="1.2592274443131135"/>
    <n v="0.61029411764705888"/>
    <n v="1.0982131833333335"/>
    <n v="4.8812111274509802E-2"/>
    <n v="6.396394682107843"/>
    <n v="2380"/>
    <n v="29"/>
    <n v="1"/>
    <n v="1"/>
    <n v="0"/>
    <n v="1"/>
    <n v="0"/>
    <n v="0"/>
    <n v="387.42"/>
    <s v="No SLA Breach"/>
    <n v="0"/>
    <n v="90.560289383333327"/>
    <n v="720.14557576666664"/>
    <n v="29"/>
    <n v="0"/>
    <n v="1.4705882352941176E-2"/>
    <n v="35"/>
    <n v="0.50311271879629627"/>
    <n v="0.82775353536398466"/>
    <n v="35"/>
    <n v="-6"/>
    <n v="5"/>
    <n v="1"/>
    <s v="Recover overdue put-away workload"/>
    <x v="4"/>
    <s v="Hyderabad"/>
    <s v="Medium"/>
    <n v="1700"/>
    <n v="2.4"/>
    <d v="1899-12-30T10:30:00"/>
    <d v="1899-12-30T11:00:00"/>
    <x v="10"/>
    <b v="0"/>
  </r>
  <r>
    <s v="DS005_20260704_I23"/>
    <s v="DS005"/>
    <d v="2026-07-04T00:00:00"/>
    <n v="23"/>
    <s v="Lunch"/>
    <n v="76"/>
    <n v="8"/>
    <n v="0"/>
    <n v="0"/>
    <n v="8"/>
    <n v="0"/>
    <n v="0"/>
    <s v=""/>
    <s v=""/>
    <s v="P_DS005_029|P_DS005_002|P_DS005_008|P_DS005_011|P_DS005_014|P_DS005_017|P_DS005_023|P_DS005_026"/>
    <n v="9.5"/>
    <n v="0"/>
    <n v="2350"/>
    <n v="0"/>
    <n v="38"/>
    <n v="76"/>
    <n v="378"/>
    <n v="83137.38"/>
    <n v="4.9736842105263159"/>
    <n v="1093.9128947368422"/>
    <n v="14.907894736842104"/>
    <n v="10.13781714736842"/>
    <n v="0"/>
    <n v="0"/>
    <n v="7.5851317982456121E-3"/>
    <n v="1.3835919189905592"/>
    <n v="0.66929824561403506"/>
    <n v="1.0639597837719297"/>
    <n v="0.7058368677631579"/>
    <n v="6.4230400682017548"/>
    <n v="2660"/>
    <n v="29"/>
    <n v="1"/>
    <n v="1"/>
    <n v="0"/>
    <n v="1"/>
    <n v="0"/>
    <n v="0"/>
    <n v="91.54"/>
    <s v="No SLA Breach"/>
    <n v="0"/>
    <n v="104.24323711666666"/>
    <n v="672.91226186666665"/>
    <n v="29"/>
    <n v="0"/>
    <n v="1.3157894736842105E-2"/>
    <n v="35"/>
    <n v="0.43434682131944441"/>
    <n v="0.77346236996168583"/>
    <n v="33"/>
    <n v="-4"/>
    <n v="5"/>
    <n v="3"/>
    <s v="Recover overdue put-away workload"/>
    <x v="4"/>
    <s v="Hyderabad"/>
    <s v="Medium"/>
    <n v="1700"/>
    <n v="2.4"/>
    <d v="1899-12-30T11:00:00"/>
    <d v="1899-12-30T11:30:00"/>
    <x v="11"/>
    <b v="0"/>
  </r>
  <r>
    <s v="DS005_20260704_I24"/>
    <s v="DS005"/>
    <d v="2026-07-04T00:00:00"/>
    <n v="24"/>
    <s v="Lunch"/>
    <n v="84"/>
    <n v="8"/>
    <n v="0"/>
    <n v="0"/>
    <n v="8"/>
    <n v="0"/>
    <n v="0"/>
    <s v=""/>
    <s v=""/>
    <s v="P_DS005_002|P_DS005_008|P_DS005_011|P_DS005_014|P_DS005_017|P_DS005_023|P_DS005_026|P_DS005_029"/>
    <n v="10.5"/>
    <n v="0"/>
    <n v="2350"/>
    <n v="0"/>
    <n v="38"/>
    <n v="84"/>
    <n v="442"/>
    <n v="95233.51"/>
    <n v="5.2619047619047619"/>
    <n v="1133.7322619047618"/>
    <n v="15.285714285714286"/>
    <n v="9.7060128954365066"/>
    <n v="0"/>
    <n v="0"/>
    <n v="0"/>
    <n v="1.4149406243357372"/>
    <n v="0.66428571428571426"/>
    <n v="0.26227109801587301"/>
    <n v="0.49665093611111111"/>
    <n v="6.2106911716269835"/>
    <n v="2940"/>
    <n v="29"/>
    <n v="0"/>
    <n v="0"/>
    <n v="0"/>
    <n v="0"/>
    <n v="0"/>
    <n v="0"/>
    <n v="0"/>
    <s v="No SLA Breach"/>
    <n v="0"/>
    <n v="117.91018478333334"/>
    <n v="770.79640336666671"/>
    <n v="29"/>
    <n v="0"/>
    <n v="0"/>
    <n v="35"/>
    <n v="0.49129243659722222"/>
    <n v="0.88597287743295028"/>
    <n v="37"/>
    <n v="-8"/>
    <n v="6"/>
    <n v="2"/>
    <s v="Recover overdue put-away workload"/>
    <x v="4"/>
    <s v="Hyderabad"/>
    <s v="Medium"/>
    <n v="1700"/>
    <n v="2.4"/>
    <d v="1899-12-30T11:30:00"/>
    <d v="1899-12-30T12:00:00"/>
    <x v="11"/>
    <b v="0"/>
  </r>
  <r>
    <s v="DS005_20260704_I25"/>
    <s v="DS005"/>
    <d v="2026-07-04T00:00:00"/>
    <n v="25"/>
    <s v="Lunch"/>
    <n v="77"/>
    <n v="8"/>
    <n v="0"/>
    <n v="0"/>
    <n v="8"/>
    <n v="0"/>
    <n v="0"/>
    <s v=""/>
    <s v=""/>
    <s v="P_DS005_008|P_DS005_011|P_DS005_014|P_DS005_017|P_DS005_023|P_DS005_026|P_DS005_029|P_DS005_002"/>
    <n v="9.625"/>
    <n v="0"/>
    <n v="2350"/>
    <n v="0"/>
    <n v="38"/>
    <n v="77"/>
    <n v="376"/>
    <n v="82276.259999999995"/>
    <n v="4.883116883116883"/>
    <n v="1068.522857142857"/>
    <n v="16.2987012987013"/>
    <n v="10.637978086580087"/>
    <n v="0"/>
    <n v="0"/>
    <n v="2.6856938311688311E-2"/>
    <n v="1.3290274263104906"/>
    <n v="0.67792207792207793"/>
    <n v="0.49721062142857148"/>
    <n v="1.3544275103896104"/>
    <n v="6.3451986731601737"/>
    <n v="3080"/>
    <n v="29"/>
    <n v="3"/>
    <n v="3"/>
    <n v="2"/>
    <n v="0"/>
    <n v="1"/>
    <n v="0"/>
    <n v="408.61"/>
    <s v="No SLA Breach"/>
    <n v="0"/>
    <n v="103.55996953333333"/>
    <n v="763.24299663333329"/>
    <n v="29"/>
    <n v="0"/>
    <n v="3.896103896103896E-2"/>
    <n v="40"/>
    <n v="0.43149987305555554"/>
    <n v="0.87729080072796928"/>
    <n v="37"/>
    <n v="-8"/>
    <n v="5"/>
    <n v="3"/>
    <s v="Recover overdue put-away workload"/>
    <x v="4"/>
    <s v="Hyderabad"/>
    <s v="Medium"/>
    <n v="1700"/>
    <n v="2.4"/>
    <d v="1899-12-30T12:00:00"/>
    <d v="1899-12-30T12:30:00"/>
    <x v="12"/>
    <b v="1"/>
  </r>
  <r>
    <s v="DS005_20260704_I26"/>
    <s v="DS005"/>
    <d v="2026-07-04T00:00:00"/>
    <n v="26"/>
    <s v="Lunch"/>
    <n v="83"/>
    <n v="8"/>
    <n v="0"/>
    <n v="0"/>
    <n v="8"/>
    <n v="0"/>
    <n v="0"/>
    <s v=""/>
    <s v=""/>
    <s v="P_DS005_011|P_DS005_014|P_DS005_017|P_DS005_023|P_DS005_026|P_DS005_029|P_DS005_002|P_DS005_008"/>
    <n v="10.375"/>
    <n v="0"/>
    <n v="2350"/>
    <n v="0"/>
    <n v="38"/>
    <n v="83"/>
    <n v="421"/>
    <n v="97145.34"/>
    <n v="5.072289156626506"/>
    <n v="1170.4257831325301"/>
    <n v="16.746987951807228"/>
    <n v="9.8447015423694779"/>
    <n v="0"/>
    <n v="0"/>
    <n v="1.0045819277108433E-2"/>
    <n v="1.3980164314214307"/>
    <n v="0.6397590361445783"/>
    <n v="0.37051159136546186"/>
    <n v="0.65194234497991965"/>
    <n v="6.1525684269076306"/>
    <n v="3320"/>
    <n v="29"/>
    <n v="8"/>
    <n v="6"/>
    <n v="6"/>
    <n v="0"/>
    <n v="2"/>
    <n v="0"/>
    <n v="1187.6600000000001"/>
    <s v="No SLA Breach"/>
    <n v="0"/>
    <n v="107.70155838333334"/>
    <n v="771.15391543333328"/>
    <n v="29"/>
    <n v="0"/>
    <n v="7.2289156626506021E-2"/>
    <n v="40"/>
    <n v="0.44875649326388889"/>
    <n v="0.88638381084291185"/>
    <n v="37"/>
    <n v="-8"/>
    <n v="6"/>
    <n v="2"/>
    <s v="Recover overdue put-away workload"/>
    <x v="4"/>
    <s v="Hyderabad"/>
    <s v="Medium"/>
    <n v="1700"/>
    <n v="2.4"/>
    <d v="1899-12-30T12:30:00"/>
    <d v="1899-12-30T13:00:00"/>
    <x v="12"/>
    <b v="1"/>
  </r>
  <r>
    <s v="DS005_20260704_I27"/>
    <s v="DS005"/>
    <d v="2026-07-04T00:00:00"/>
    <n v="27"/>
    <s v="Lunch"/>
    <n v="77"/>
    <n v="8"/>
    <n v="0"/>
    <n v="0"/>
    <n v="8"/>
    <n v="0"/>
    <n v="0"/>
    <s v=""/>
    <s v=""/>
    <s v="P_DS005_014|P_DS005_017|P_DS005_023|P_DS005_026|P_DS005_029|P_DS005_002|P_DS005_008|P_DS005_011"/>
    <n v="9.625"/>
    <n v="0"/>
    <n v="2350"/>
    <n v="0"/>
    <n v="38"/>
    <n v="77"/>
    <n v="401"/>
    <n v="91889.51"/>
    <n v="5.2077922077922079"/>
    <n v="1193.3702597402596"/>
    <n v="16.233766233766232"/>
    <n v="9.9052321673160186"/>
    <n v="0"/>
    <n v="0"/>
    <n v="8.2596746753246745E-3"/>
    <n v="1.3964311693214257"/>
    <n v="0.73181818181818181"/>
    <n v="0.63740425064935069"/>
    <n v="0.48667394480519482"/>
    <n v="6.3184128281385288"/>
    <n v="3080"/>
    <n v="29"/>
    <n v="6"/>
    <n v="6"/>
    <n v="4"/>
    <n v="0"/>
    <n v="2"/>
    <n v="0"/>
    <n v="1578.15"/>
    <s v="No SLA Breach"/>
    <n v="0"/>
    <n v="116.33354648333334"/>
    <n v="723.22393888333329"/>
    <n v="29"/>
    <n v="0"/>
    <n v="7.792207792207792E-2"/>
    <n v="40"/>
    <n v="0.48472311034722221"/>
    <n v="0.83129188377394636"/>
    <n v="35"/>
    <n v="-6"/>
    <n v="6"/>
    <n v="2"/>
    <s v="Recover overdue put-away workload"/>
    <x v="4"/>
    <s v="Hyderabad"/>
    <s v="Medium"/>
    <n v="1700"/>
    <n v="2.4"/>
    <d v="1899-12-30T13:00:00"/>
    <d v="1899-12-30T13:30:00"/>
    <x v="13"/>
    <b v="1"/>
  </r>
  <r>
    <s v="DS005_20260704_I28"/>
    <s v="DS005"/>
    <d v="2026-07-04T00:00:00"/>
    <n v="28"/>
    <s v="Lunch"/>
    <n v="87"/>
    <n v="8"/>
    <n v="0"/>
    <n v="0"/>
    <n v="8"/>
    <n v="0"/>
    <n v="0"/>
    <s v=""/>
    <s v=""/>
    <s v="P_DS005_017|P_DS005_023|P_DS005_026|P_DS005_029|P_DS005_002|P_DS005_008|P_DS005_011|P_DS005_014"/>
    <n v="10.875"/>
    <n v="0"/>
    <n v="2350"/>
    <n v="0"/>
    <n v="38"/>
    <n v="87"/>
    <n v="457"/>
    <n v="92953.33"/>
    <n v="5.2528735632183912"/>
    <n v="1068.4290804597701"/>
    <n v="17.045977011494251"/>
    <n v="10.687962531992337"/>
    <n v="0"/>
    <n v="0"/>
    <n v="1.7617513409961684E-2"/>
    <n v="1.4149673579468112"/>
    <n v="0.66321839080459777"/>
    <n v="0.23821107586206897"/>
    <n v="1.1408338538314176"/>
    <n v="6.5093713860153262"/>
    <n v="3480"/>
    <n v="29"/>
    <n v="4"/>
    <n v="4"/>
    <n v="2"/>
    <n v="1"/>
    <n v="1"/>
    <n v="0"/>
    <n v="1414.0500000000002"/>
    <s v="No SLA Breach"/>
    <n v="0"/>
    <n v="119.12611228333333"/>
    <n v="771.43746710000005"/>
    <n v="29"/>
    <n v="0"/>
    <n v="4.5977011494252873E-2"/>
    <n v="40"/>
    <n v="0.49635880118055553"/>
    <n v="0.88670973229885064"/>
    <n v="37"/>
    <n v="-8"/>
    <n v="6"/>
    <n v="2"/>
    <s v="Recover overdue put-away workload"/>
    <x v="4"/>
    <s v="Hyderabad"/>
    <s v="Medium"/>
    <n v="1700"/>
    <n v="2.4"/>
    <d v="1899-12-30T13:30:00"/>
    <d v="1899-12-30T14:00:00"/>
    <x v="13"/>
    <b v="1"/>
  </r>
  <r>
    <s v="DS005_20260704_I29"/>
    <s v="DS005"/>
    <d v="2026-07-04T00:00:00"/>
    <n v="29"/>
    <s v="Lunch"/>
    <n v="77"/>
    <n v="8"/>
    <n v="0"/>
    <n v="0"/>
    <n v="8"/>
    <n v="0"/>
    <n v="0"/>
    <s v=""/>
    <s v=""/>
    <s v="P_DS005_023|P_DS005_026|P_DS005_029|P_DS005_002|P_DS005_008|P_DS005_011|P_DS005_014|P_DS005_017"/>
    <n v="9.625"/>
    <n v="0"/>
    <n v="2350"/>
    <n v="0"/>
    <n v="38"/>
    <n v="77"/>
    <n v="365"/>
    <n v="75150.27"/>
    <n v="4.7402597402597406"/>
    <n v="975.97753246753257"/>
    <n v="14.831168831168831"/>
    <n v="11.687904047402599"/>
    <n v="3"/>
    <n v="4.7053478787878827E-2"/>
    <n v="0"/>
    <n v="1.262790001729676"/>
    <n v="0.60476190476190483"/>
    <n v="0"/>
    <n v="2.9059506774891775"/>
    <n v="6.048167687878788"/>
    <n v="2695"/>
    <n v="29"/>
    <n v="4"/>
    <n v="4"/>
    <n v="4"/>
    <n v="0"/>
    <n v="0"/>
    <n v="0"/>
    <n v="1830.4299999999998"/>
    <s v="Rider Supply / Availability"/>
    <n v="2"/>
    <n v="99.437192449999998"/>
    <n v="800.20688366666661"/>
    <n v="29"/>
    <n v="3.896103896103896E-2"/>
    <n v="5.1948051948051951E-2"/>
    <n v="35"/>
    <n v="0.41432163520833332"/>
    <n v="0.91977802720306512"/>
    <n v="39"/>
    <n v="-10"/>
    <n v="5"/>
    <n v="3"/>
    <s v="Recover overdue put-away workload"/>
    <x v="4"/>
    <s v="Hyderabad"/>
    <s v="Medium"/>
    <n v="1700"/>
    <n v="2.4"/>
    <d v="1899-12-30T14:00:00"/>
    <d v="1899-12-30T14:30:00"/>
    <x v="14"/>
    <b v="0"/>
  </r>
  <r>
    <s v="DS005_20260704_I30"/>
    <s v="DS005"/>
    <d v="2026-07-04T00:00:00"/>
    <n v="30"/>
    <s v="Lunch"/>
    <n v="62"/>
    <n v="8"/>
    <n v="0"/>
    <n v="0"/>
    <n v="8"/>
    <n v="0"/>
    <n v="0"/>
    <s v=""/>
    <s v=""/>
    <s v="P_DS005_026|P_DS005_029|P_DS005_002|P_DS005_008|P_DS005_011|P_DS005_014|P_DS005_017|P_DS005_023"/>
    <n v="7.75"/>
    <n v="0"/>
    <n v="2350"/>
    <n v="0"/>
    <n v="38"/>
    <n v="62"/>
    <n v="310"/>
    <n v="67014.649999999994"/>
    <n v="5"/>
    <n v="1080.8814516129032"/>
    <n v="13.983870967741936"/>
    <n v="10.219202980376343"/>
    <n v="2"/>
    <n v="2.2488337365591384E-2"/>
    <n v="1.9195295161290322E-2"/>
    <n v="1.3324596973154612"/>
    <n v="0.60322580645161283"/>
    <n v="0.97738587123655918"/>
    <n v="0.97071290430107526"/>
    <n v="6.3879641115591399"/>
    <n v="2170"/>
    <n v="29"/>
    <n v="5"/>
    <n v="5"/>
    <n v="3"/>
    <n v="2"/>
    <n v="0"/>
    <n v="0"/>
    <n v="2309.84"/>
    <s v="Rider Supply / Availability"/>
    <n v="2"/>
    <n v="84.288029600000002"/>
    <n v="699.57591553333327"/>
    <n v="29"/>
    <n v="3.2258064516129031E-2"/>
    <n v="8.0645161290322578E-2"/>
    <n v="35"/>
    <n v="0.35120012333333334"/>
    <n v="0.80411024773946349"/>
    <n v="34"/>
    <n v="-5"/>
    <n v="5"/>
    <n v="3"/>
    <s v="Recover overdue put-away workload"/>
    <x v="4"/>
    <s v="Hyderabad"/>
    <s v="Medium"/>
    <n v="1700"/>
    <n v="2.4"/>
    <d v="1899-12-30T14:30:00"/>
    <d v="1899-12-30T15:00:00"/>
    <x v="14"/>
    <b v="0"/>
  </r>
  <r>
    <s v="DS005_20260704_I31"/>
    <s v="DS005"/>
    <d v="2026-07-04T00:00:00"/>
    <n v="31"/>
    <s v="Afternoon"/>
    <n v="73"/>
    <n v="8"/>
    <n v="0"/>
    <n v="2"/>
    <n v="6"/>
    <n v="0"/>
    <n v="1"/>
    <s v=""/>
    <s v="P_DS005_029|P_DS005_002"/>
    <s v="P_DS005_008|P_DS005_011|P_DS005_014|P_DS005_017|P_DS005_023|P_DS005_026"/>
    <n v="12.166666666666666"/>
    <n v="0"/>
    <n v="2350"/>
    <n v="1"/>
    <n v="37"/>
    <n v="73"/>
    <n v="370"/>
    <n v="83873.429999999993"/>
    <n v="5.0684931506849313"/>
    <n v="1148.9510958904109"/>
    <n v="14.671232876712329"/>
    <n v="9.2805917015981745"/>
    <n v="0"/>
    <n v="0"/>
    <n v="1.119183926940639E-2"/>
    <n v="1.4002779397081615"/>
    <n v="0.62465753424657533"/>
    <n v="1.2019891787671233"/>
    <n v="8.5554507762557075E-2"/>
    <n v="6.2399601079908678"/>
    <n v="2555"/>
    <n v="29"/>
    <n v="3"/>
    <n v="3"/>
    <n v="0"/>
    <n v="2"/>
    <n v="1"/>
    <n v="0"/>
    <n v="1064.9899999999998"/>
    <s v="No SLA Breach"/>
    <n v="0"/>
    <n v="97.400863399999992"/>
    <n v="672.68998206666663"/>
    <n v="29"/>
    <n v="0"/>
    <n v="4.1095890410958902E-2"/>
    <n v="35"/>
    <n v="0.54111590777777774"/>
    <n v="0.7732068759386973"/>
    <n v="33"/>
    <n v="-4"/>
    <n v="5"/>
    <n v="1"/>
    <s v="Recover overdue put-away workload"/>
    <x v="4"/>
    <s v="Hyderabad"/>
    <s v="Medium"/>
    <n v="1700"/>
    <n v="2.4"/>
    <d v="1899-12-30T15:00:00"/>
    <d v="1899-12-30T15:30:00"/>
    <x v="15"/>
    <b v="0"/>
  </r>
  <r>
    <s v="DS005_20260704_I32"/>
    <s v="DS005"/>
    <d v="2026-07-04T00:00:00"/>
    <n v="32"/>
    <s v="Afternoon"/>
    <n v="62"/>
    <n v="8"/>
    <n v="0"/>
    <n v="2"/>
    <n v="6"/>
    <n v="0"/>
    <n v="1"/>
    <s v=""/>
    <s v="P_DS005_002|P_DS005_008"/>
    <s v="P_DS005_011|P_DS005_014|P_DS005_017|P_DS005_023|P_DS005_026|P_DS005_029"/>
    <n v="10.333333333333334"/>
    <n v="0"/>
    <n v="2350"/>
    <n v="1"/>
    <n v="36"/>
    <n v="62"/>
    <n v="299"/>
    <n v="71477.86"/>
    <n v="4.82258064516129"/>
    <n v="1152.8687096774195"/>
    <n v="13.725806451612904"/>
    <n v="9.371702643548387"/>
    <n v="0"/>
    <n v="0"/>
    <n v="5.2100018817204307E-3"/>
    <n v="1.2595310149588512"/>
    <n v="0.73629032258064508"/>
    <n v="1.9262559639784944"/>
    <n v="0"/>
    <n v="6.5015852811827957"/>
    <n v="2170"/>
    <n v="29"/>
    <n v="2"/>
    <n v="2"/>
    <n v="1"/>
    <n v="0"/>
    <n v="1"/>
    <n v="0"/>
    <n v="675.96"/>
    <s v="No SLA Breach"/>
    <n v="0"/>
    <n v="81.79477095"/>
    <n v="615.59524391666662"/>
    <n v="29"/>
    <n v="0"/>
    <n v="3.2258064516129031E-2"/>
    <n v="35"/>
    <n v="0.45441539416666665"/>
    <n v="0.70758074013409955"/>
    <n v="30"/>
    <n v="-1"/>
    <n v="4"/>
    <n v="2"/>
    <s v="Recover overdue put-away workload"/>
    <x v="4"/>
    <s v="Hyderabad"/>
    <s v="Medium"/>
    <n v="1700"/>
    <n v="2.4"/>
    <d v="1899-12-30T15:30:00"/>
    <d v="1899-12-30T16:00:00"/>
    <x v="15"/>
    <b v="0"/>
  </r>
  <r>
    <s v="DS005_20260704_I33"/>
    <s v="DS005"/>
    <d v="2026-07-04T00:00:00"/>
    <n v="33"/>
    <s v="Afternoon"/>
    <n v="54"/>
    <n v="15"/>
    <n v="0"/>
    <n v="2"/>
    <n v="13"/>
    <n v="0"/>
    <n v="1"/>
    <s v=""/>
    <s v="P_DS005_011|P_DS005_012"/>
    <s v="P_DS005_014|P_DS005_015|P_DS005_017|P_DS005_018|P_DS005_021|P_DS005_023|P_DS005_024|P_DS005_026|P_DS005_029|P_DS005_030|P_DS005_002|P_DS005_008|P_DS005_009"/>
    <n v="4.1538461538461542"/>
    <n v="0"/>
    <n v="2350"/>
    <n v="1"/>
    <n v="35"/>
    <n v="54"/>
    <n v="273"/>
    <n v="60869.41"/>
    <n v="5.0555555555555554"/>
    <n v="1127.2112962962963"/>
    <n v="11.5"/>
    <n v="8.9441034083333335"/>
    <n v="1"/>
    <n v="3.713590648148149E-2"/>
    <n v="0"/>
    <n v="1.3378306855683249"/>
    <n v="0.62037037037037035"/>
    <n v="1.958201048148148"/>
    <n v="0"/>
    <n v="6.129420869135803"/>
    <n v="1890"/>
    <n v="57"/>
    <n v="3"/>
    <n v="3"/>
    <n v="1"/>
    <n v="1"/>
    <n v="1"/>
    <n v="0"/>
    <n v="642.76"/>
    <s v="Last-Mile Travel"/>
    <n v="1"/>
    <n v="73.828958450000002"/>
    <n v="522.29432556666666"/>
    <n v="38"/>
    <n v="1.8518518518518517E-2"/>
    <n v="5.5555555555555552E-2"/>
    <n v="35"/>
    <n v="0.18930502166666668"/>
    <n v="0.30543527810916177"/>
    <n v="25"/>
    <n v="32"/>
    <n v="4"/>
    <n v="9"/>
    <s v="Recover overdue put-away workload"/>
    <x v="4"/>
    <s v="Hyderabad"/>
    <s v="Medium"/>
    <n v="1700"/>
    <n v="2.4"/>
    <d v="1899-12-30T16:00:00"/>
    <d v="1899-12-30T16:30:00"/>
    <x v="16"/>
    <b v="0"/>
  </r>
  <r>
    <s v="DS005_20260704_I34"/>
    <s v="DS005"/>
    <d v="2026-07-04T00:00:00"/>
    <n v="34"/>
    <s v="Afternoon"/>
    <n v="55"/>
    <n v="15"/>
    <n v="0"/>
    <n v="2"/>
    <n v="13"/>
    <n v="0"/>
    <n v="1"/>
    <s v=""/>
    <s v="P_DS005_012|P_DS005_014"/>
    <s v="P_DS005_015|P_DS005_017|P_DS005_018|P_DS005_021|P_DS005_023|P_DS005_024|P_DS005_026|P_DS005_029|P_DS005_030|P_DS005_002|P_DS005_008|P_DS005_009|P_DS005_011"/>
    <n v="4.2307692307692308"/>
    <n v="0"/>
    <n v="2350"/>
    <n v="1"/>
    <n v="34"/>
    <n v="55"/>
    <n v="288"/>
    <n v="65073.21"/>
    <n v="5.2363636363636363"/>
    <n v="1183.1492727272728"/>
    <n v="11.309090909090909"/>
    <n v="8.8338908766666666"/>
    <n v="2"/>
    <n v="2.6665515151515114E-3"/>
    <n v="0"/>
    <n v="1.4302248823346604"/>
    <n v="0.71818181818181814"/>
    <n v="2.1484066909090909"/>
    <n v="0"/>
    <n v="5.8503326609090909"/>
    <n v="1925"/>
    <n v="58"/>
    <n v="1"/>
    <n v="1"/>
    <n v="1"/>
    <n v="0"/>
    <n v="0"/>
    <n v="0"/>
    <n v="111.32"/>
    <s v="Store Not Ready for Rider"/>
    <n v="2"/>
    <n v="74.686919500000002"/>
    <n v="537.20020951666663"/>
    <n v="29"/>
    <n v="3.6363636363636362E-2"/>
    <n v="1.8181818181818181E-2"/>
    <n v="35"/>
    <n v="0.1915049217948718"/>
    <n v="0.3087357525957854"/>
    <n v="26"/>
    <n v="32"/>
    <n v="4"/>
    <n v="9"/>
    <s v="Recover overdue put-away workload"/>
    <x v="4"/>
    <s v="Hyderabad"/>
    <s v="Medium"/>
    <n v="1700"/>
    <n v="2.4"/>
    <d v="1899-12-30T16:30:00"/>
    <d v="1899-12-30T17:00:00"/>
    <x v="16"/>
    <b v="0"/>
  </r>
  <r>
    <s v="DS005_20260704_I35"/>
    <s v="DS005"/>
    <d v="2026-07-04T00:00:00"/>
    <n v="35"/>
    <s v="Afternoon"/>
    <n v="64"/>
    <n v="7"/>
    <n v="0"/>
    <n v="2"/>
    <n v="5"/>
    <n v="0"/>
    <n v="1"/>
    <s v=""/>
    <s v="P_DS005_009|P_DS005_012"/>
    <s v="P_DS005_015|P_DS005_018|P_DS005_021|P_DS005_024|P_DS005_030"/>
    <n v="12.8"/>
    <n v="0"/>
    <n v="2350"/>
    <n v="1"/>
    <n v="33"/>
    <n v="64"/>
    <n v="316"/>
    <n v="74663.759999999995"/>
    <n v="4.9375"/>
    <n v="1166.6212499999999"/>
    <n v="13.96875"/>
    <n v="9.3433199882812499"/>
    <n v="0"/>
    <n v="0"/>
    <n v="2.9170632812499993E-2"/>
    <n v="1.3454026384440456"/>
    <n v="0.63046875000000002"/>
    <n v="1.7070914794270833"/>
    <n v="1.5709812499999985E-3"/>
    <n v="6.4252486510416666"/>
    <n v="2240"/>
    <n v="29"/>
    <n v="2"/>
    <n v="2"/>
    <n v="1"/>
    <n v="0"/>
    <n v="1"/>
    <n v="0"/>
    <n v="253.74"/>
    <s v="No SLA Breach"/>
    <n v="0"/>
    <n v="86.484252799999993"/>
    <n v="580.04195433333336"/>
    <n v="38"/>
    <n v="0"/>
    <n v="3.125E-2"/>
    <n v="35"/>
    <n v="0.5765616853333333"/>
    <n v="0.66671489003831419"/>
    <n v="28"/>
    <n v="1"/>
    <n v="5"/>
    <n v="0"/>
    <s v="Recover overdue put-away workload"/>
    <x v="4"/>
    <s v="Hyderabad"/>
    <s v="Medium"/>
    <n v="1700"/>
    <n v="2.4"/>
    <d v="1899-12-30T17:00:00"/>
    <d v="1899-12-30T17:30:00"/>
    <x v="17"/>
    <b v="0"/>
  </r>
  <r>
    <s v="DS005_20260704_I36"/>
    <s v="DS005"/>
    <d v="2026-07-04T00:00:00"/>
    <n v="36"/>
    <s v="Afternoon"/>
    <n v="68"/>
    <n v="7"/>
    <n v="0"/>
    <n v="2"/>
    <n v="5"/>
    <n v="0"/>
    <n v="1"/>
    <s v=""/>
    <s v="P_DS005_012|P_DS005_015"/>
    <s v="P_DS005_018|P_DS005_021|P_DS005_024|P_DS005_030|P_DS005_009"/>
    <n v="13.6"/>
    <n v="0"/>
    <n v="2350"/>
    <n v="1"/>
    <n v="32"/>
    <n v="68"/>
    <n v="327"/>
    <n v="76516.479999999996"/>
    <n v="4.8088235294117645"/>
    <n v="1125.2423529411765"/>
    <n v="14"/>
    <n v="9.0308544058823514"/>
    <n v="0"/>
    <n v="0"/>
    <n v="7.6310038725490192E-2"/>
    <n v="1.2797191924210267"/>
    <n v="0.64754901960784306"/>
    <n v="1.7273708147058824"/>
    <n v="9.1334397058823527E-2"/>
    <n v="6.0545692068627446"/>
    <n v="2380"/>
    <n v="29"/>
    <n v="2"/>
    <n v="2"/>
    <n v="2"/>
    <n v="0"/>
    <n v="0"/>
    <n v="0"/>
    <n v="391.8"/>
    <s v="No SLA Breach"/>
    <n v="0"/>
    <n v="87.222230016666671"/>
    <n v="603.51505813333335"/>
    <n v="29"/>
    <n v="0"/>
    <n v="2.9411764705882353E-2"/>
    <n v="35"/>
    <n v="0.58148153344444442"/>
    <n v="0.693695469118774"/>
    <n v="29"/>
    <n v="0"/>
    <n v="5"/>
    <n v="0"/>
    <s v="Recover overdue put-away workload"/>
    <x v="4"/>
    <s v="Hyderabad"/>
    <s v="Medium"/>
    <n v="1700"/>
    <n v="2.4"/>
    <d v="1899-12-30T17:30:00"/>
    <d v="1899-12-30T18:00:00"/>
    <x v="17"/>
    <b v="0"/>
  </r>
  <r>
    <s v="DS005_20260704_I37"/>
    <s v="DS005"/>
    <d v="2026-07-04T00:00:00"/>
    <n v="37"/>
    <s v="Evening"/>
    <n v="89"/>
    <n v="10"/>
    <n v="0"/>
    <n v="0"/>
    <n v="10"/>
    <n v="0"/>
    <n v="0"/>
    <s v=""/>
    <s v=""/>
    <s v="P_DS005_006|P_DS005_013|P_DS005_027|P_DS005_009|P_DS005_012|P_DS005_015|P_DS005_018|P_DS005_021|P_DS005_024|P_DS005_030"/>
    <n v="8.9"/>
    <n v="0"/>
    <n v="2350"/>
    <n v="0"/>
    <n v="32"/>
    <n v="89"/>
    <n v="444"/>
    <n v="100312.79"/>
    <n v="4.98876404494382"/>
    <n v="1127.1099999999999"/>
    <n v="17.033707865168541"/>
    <n v="10.069911854494382"/>
    <n v="0"/>
    <n v="0"/>
    <n v="0"/>
    <n v="1.3336326050912755"/>
    <n v="0.59363295880149802"/>
    <n v="0.77763740730337072"/>
    <n v="1.0179929170411985"/>
    <n v="6.1645410089887642"/>
    <n v="3560"/>
    <n v="29"/>
    <n v="4"/>
    <n v="4"/>
    <n v="3"/>
    <n v="1"/>
    <n v="0"/>
    <n v="0"/>
    <n v="682.3"/>
    <s v="No SLA Breach"/>
    <n v="0"/>
    <n v="120.91811001666667"/>
    <n v="686.24796836666667"/>
    <n v="29"/>
    <n v="0"/>
    <n v="4.49438202247191E-2"/>
    <n v="40"/>
    <n v="0.40306036672222223"/>
    <n v="0.7887907682375479"/>
    <n v="33"/>
    <n v="-4"/>
    <n v="6"/>
    <n v="4"/>
    <s v="Recover overdue put-away workload"/>
    <x v="4"/>
    <s v="Hyderabad"/>
    <s v="Medium"/>
    <n v="1700"/>
    <n v="2.4"/>
    <d v="1899-12-30T18:00:00"/>
    <d v="1899-12-30T18:30:00"/>
    <x v="18"/>
    <b v="1"/>
  </r>
  <r>
    <s v="DS005_20260704_I38"/>
    <s v="DS005"/>
    <d v="2026-07-04T00:00:00"/>
    <n v="38"/>
    <s v="Evening"/>
    <n v="75"/>
    <n v="10"/>
    <n v="0"/>
    <n v="0"/>
    <n v="10"/>
    <n v="0"/>
    <n v="0"/>
    <s v=""/>
    <s v=""/>
    <s v="P_DS005_013|P_DS005_027|P_DS005_009|P_DS005_012|P_DS005_015|P_DS005_018|P_DS005_021|P_DS005_024|P_DS005_030|P_DS005_006"/>
    <n v="7.5"/>
    <n v="0"/>
    <n v="2350"/>
    <n v="0"/>
    <n v="32"/>
    <n v="75"/>
    <n v="375"/>
    <n v="85512.89"/>
    <n v="5"/>
    <n v="1140.1718666666666"/>
    <n v="16.04"/>
    <n v="10.211808666222224"/>
    <n v="0"/>
    <n v="0"/>
    <n v="0"/>
    <n v="1.2872419076882842"/>
    <n v="0.63688888888888884"/>
    <n v="0.5957025737777778"/>
    <n v="1.3011373191111111"/>
    <n v="6.0625405435555555"/>
    <n v="3000"/>
    <n v="29"/>
    <n v="1"/>
    <n v="1"/>
    <n v="1"/>
    <n v="0"/>
    <n v="0"/>
    <n v="0"/>
    <n v="82.27"/>
    <s v="No SLA Breach"/>
    <n v="0"/>
    <n v="93.220971166666672"/>
    <n v="752.6379273"/>
    <n v="29"/>
    <n v="0"/>
    <n v="1.3333333333333334E-2"/>
    <n v="40"/>
    <n v="0.31073657055555559"/>
    <n v="0.86510106586206892"/>
    <n v="36"/>
    <n v="-7"/>
    <n v="5"/>
    <n v="5"/>
    <s v="Recover overdue put-away workload"/>
    <x v="4"/>
    <s v="Hyderabad"/>
    <s v="Medium"/>
    <n v="1700"/>
    <n v="2.4"/>
    <d v="1899-12-30T18:30:00"/>
    <d v="1899-12-30T19:00:00"/>
    <x v="18"/>
    <b v="1"/>
  </r>
  <r>
    <s v="DS005_20260704_I39"/>
    <s v="DS005"/>
    <d v="2026-07-04T00:00:00"/>
    <n v="39"/>
    <s v="Evening"/>
    <n v="102"/>
    <n v="10"/>
    <n v="0"/>
    <n v="0"/>
    <n v="10"/>
    <n v="0"/>
    <n v="0"/>
    <s v=""/>
    <s v=""/>
    <s v="P_DS005_027|P_DS005_009|P_DS005_012|P_DS005_015|P_DS005_018|P_DS005_021|P_DS005_024|P_DS005_030|P_DS005_006|P_DS005_013"/>
    <n v="10.199999999999999"/>
    <n v="0"/>
    <n v="2350"/>
    <n v="0"/>
    <n v="32"/>
    <n v="102"/>
    <n v="502"/>
    <n v="109370.46"/>
    <n v="4.9215686274509807"/>
    <n v="1072.2594117647059"/>
    <n v="18.147058823529413"/>
    <n v="13.526830595098039"/>
    <n v="6"/>
    <n v="5.0866612418300601E-2"/>
    <n v="0"/>
    <n v="1.3092641524955964"/>
    <n v="0.69624183006535945"/>
    <n v="0"/>
    <n v="4.1375212532679742"/>
    <n v="6.4967118480392152"/>
    <n v="4080"/>
    <n v="29"/>
    <n v="5"/>
    <n v="5"/>
    <n v="4"/>
    <n v="1"/>
    <n v="0"/>
    <n v="0"/>
    <n v="1874.9"/>
    <s v="Rider Supply / Availability"/>
    <n v="6"/>
    <n v="135.67950055"/>
    <n v="793.17013958333337"/>
    <n v="29"/>
    <n v="5.8823529411764705E-2"/>
    <n v="4.9019607843137254E-2"/>
    <n v="40"/>
    <n v="0.45226500183333335"/>
    <n v="0.91168981561302687"/>
    <n v="38"/>
    <n v="-9"/>
    <n v="7"/>
    <n v="3"/>
    <s v="Recover overdue put-away workload"/>
    <x v="4"/>
    <s v="Hyderabad"/>
    <s v="Medium"/>
    <n v="1700"/>
    <n v="2.4"/>
    <d v="1899-12-30T19:00:00"/>
    <d v="1899-12-30T19:30:00"/>
    <x v="19"/>
    <b v="1"/>
  </r>
  <r>
    <s v="DS005_20260704_I40"/>
    <s v="DS005"/>
    <d v="2026-07-04T00:00:00"/>
    <n v="40"/>
    <s v="Evening"/>
    <n v="118"/>
    <n v="10"/>
    <n v="0"/>
    <n v="0"/>
    <n v="10"/>
    <n v="0"/>
    <n v="0"/>
    <s v=""/>
    <s v=""/>
    <s v="P_DS005_009|P_DS005_012|P_DS005_015|P_DS005_018|P_DS005_021|P_DS005_024|P_DS005_030|P_DS005_006|P_DS005_013|P_DS005_027"/>
    <n v="11.8"/>
    <n v="0"/>
    <n v="2350"/>
    <n v="0"/>
    <n v="32"/>
    <n v="118"/>
    <n v="599"/>
    <n v="133856.03"/>
    <n v="5.0762711864406782"/>
    <n v="1134.3731355932202"/>
    <n v="19.152542372881356"/>
    <n v="23.562910419491526"/>
    <n v="106"/>
    <n v="4.5318760225988708"/>
    <n v="1.6661016949152543E-5"/>
    <n v="1.3485301163078527"/>
    <n v="0.62725988700564972"/>
    <n v="0"/>
    <n v="14.328680203672317"/>
    <n v="6.2724065935028257"/>
    <n v="4720"/>
    <n v="29"/>
    <n v="6"/>
    <n v="6"/>
    <n v="4"/>
    <n v="1"/>
    <n v="1"/>
    <n v="0"/>
    <n v="2991.06"/>
    <s v="Rider Supply / Availability"/>
    <n v="106"/>
    <n v="155.99934571666665"/>
    <n v="795.97565789999999"/>
    <n v="29"/>
    <n v="0.89830508474576276"/>
    <n v="5.0847457627118647E-2"/>
    <n v="40"/>
    <n v="0.51999781905555553"/>
    <n v="0.91491454931034477"/>
    <n v="38"/>
    <n v="-9"/>
    <n v="8"/>
    <n v="2"/>
    <s v="Add or rebalance riders in this interval"/>
    <x v="4"/>
    <s v="Hyderabad"/>
    <s v="Medium"/>
    <n v="1700"/>
    <n v="2.4"/>
    <d v="1899-12-30T19:30:00"/>
    <d v="1899-12-30T20:00:00"/>
    <x v="19"/>
    <b v="1"/>
  </r>
  <r>
    <s v="DS005_20260704_I41"/>
    <s v="DS005"/>
    <d v="2026-07-04T00:00:00"/>
    <n v="41"/>
    <s v="Evening"/>
    <n v="134"/>
    <n v="10"/>
    <n v="0"/>
    <n v="0"/>
    <n v="10"/>
    <n v="0"/>
    <n v="0"/>
    <s v=""/>
    <s v=""/>
    <s v="P_DS005_012|P_DS005_015|P_DS005_018|P_DS005_021|P_DS005_024|P_DS005_030|P_DS005_006|P_DS005_013|P_DS005_027|P_DS005_009"/>
    <n v="13.4"/>
    <n v="0"/>
    <n v="2350"/>
    <n v="0"/>
    <n v="32"/>
    <n v="134"/>
    <n v="673"/>
    <n v="158332.15"/>
    <n v="5.0223880597014929"/>
    <n v="1181.5832089552239"/>
    <n v="20.291044776119403"/>
    <n v="41.686763185696513"/>
    <n v="134"/>
    <n v="21.395718409577114"/>
    <n v="6.4831929104477585E-3"/>
    <n v="1.3228369533776996"/>
    <n v="0.62325870646766168"/>
    <n v="0"/>
    <n v="32.49379337288557"/>
    <n v="6.3324307518656715"/>
    <n v="5360"/>
    <n v="29"/>
    <n v="8"/>
    <n v="8"/>
    <n v="5"/>
    <n v="2"/>
    <n v="1"/>
    <n v="0"/>
    <n v="4759.8"/>
    <s v="Rider Supply / Availability"/>
    <n v="134"/>
    <n v="182.06068433333334"/>
    <n v="788.41109401666665"/>
    <n v="29"/>
    <n v="1"/>
    <n v="5.9701492537313432E-2"/>
    <n v="40"/>
    <n v="0.60686894777777778"/>
    <n v="0.90621964829501911"/>
    <n v="38"/>
    <n v="-9"/>
    <n v="9"/>
    <n v="1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04_I42"/>
    <s v="DS005"/>
    <d v="2026-07-04T00:00:00"/>
    <n v="42"/>
    <s v="Evening"/>
    <n v="120"/>
    <n v="10"/>
    <n v="0"/>
    <n v="0"/>
    <n v="10"/>
    <n v="0"/>
    <n v="0"/>
    <s v=""/>
    <s v=""/>
    <s v="P_DS005_015|P_DS005_018|P_DS005_021|P_DS005_024|P_DS005_030|P_DS005_006|P_DS005_013|P_DS005_027|P_DS005_009|P_DS005_012"/>
    <n v="12"/>
    <n v="0"/>
    <n v="2350"/>
    <n v="0"/>
    <n v="32"/>
    <n v="120"/>
    <n v="611"/>
    <n v="136199.45000000001"/>
    <n v="5.0916666666666668"/>
    <n v="1134.9954166666669"/>
    <n v="19.308333333333334"/>
    <n v="57.774811678472226"/>
    <n v="120"/>
    <n v="38.466478345138889"/>
    <n v="2.0467819444444418E-4"/>
    <n v="1.3222929089847528"/>
    <n v="0.625"/>
    <n v="0"/>
    <n v="48.406758389444448"/>
    <n v="6.5073612504166665"/>
    <n v="4800"/>
    <n v="29"/>
    <n v="6"/>
    <n v="6"/>
    <n v="5"/>
    <n v="0"/>
    <n v="1"/>
    <n v="0"/>
    <n v="1256.31"/>
    <s v="Rider Supply / Availability"/>
    <n v="120"/>
    <n v="153.82514180000001"/>
    <n v="793.68775053333331"/>
    <n v="29"/>
    <n v="1"/>
    <n v="0.05"/>
    <n v="40"/>
    <n v="0.51275047266666673"/>
    <n v="0.91228477072796932"/>
    <n v="38"/>
    <n v="-9"/>
    <n v="8"/>
    <n v="2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04_I43"/>
    <s v="DS005"/>
    <d v="2026-07-04T00:00:00"/>
    <n v="43"/>
    <s v="Evening"/>
    <n v="117"/>
    <n v="10"/>
    <n v="0"/>
    <n v="0"/>
    <n v="10"/>
    <n v="0"/>
    <n v="0"/>
    <s v=""/>
    <s v=""/>
    <s v="P_DS005_018|P_DS005_021|P_DS005_024|P_DS005_030|P_DS005_006|P_DS005_013|P_DS005_027|P_DS005_009|P_DS005_012|P_DS005_015"/>
    <n v="11.7"/>
    <n v="0"/>
    <n v="2350"/>
    <n v="0"/>
    <n v="32"/>
    <n v="117"/>
    <n v="612"/>
    <n v="139890.25"/>
    <n v="5.2307692307692308"/>
    <n v="1195.6431623931624"/>
    <n v="19.017094017094017"/>
    <n v="71.510502009686604"/>
    <n v="117"/>
    <n v="52.493407992592594"/>
    <n v="0"/>
    <n v="1.3614005537749818"/>
    <n v="0.65783475783475787"/>
    <n v="0"/>
    <n v="62.36226698247863"/>
    <n v="6.233558111680912"/>
    <n v="4680"/>
    <n v="29"/>
    <n v="4"/>
    <n v="4"/>
    <n v="2"/>
    <n v="1"/>
    <n v="1"/>
    <n v="0"/>
    <n v="1688.29"/>
    <s v="Rider Supply / Availability"/>
    <n v="117"/>
    <n v="161.60717951666666"/>
    <n v="800.86000398333329"/>
    <n v="29"/>
    <n v="1"/>
    <n v="3.4188034188034191E-2"/>
    <n v="40"/>
    <n v="0.53869059838888889"/>
    <n v="0.92052874021072795"/>
    <n v="39"/>
    <n v="-10"/>
    <n v="8"/>
    <n v="2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04_I44"/>
    <s v="DS005"/>
    <d v="2026-07-04T00:00:00"/>
    <n v="44"/>
    <s v="Evening"/>
    <n v="89"/>
    <n v="10"/>
    <n v="0"/>
    <n v="0"/>
    <n v="10"/>
    <n v="0"/>
    <n v="0"/>
    <s v=""/>
    <s v=""/>
    <s v="P_DS005_021|P_DS005_024|P_DS005_030|P_DS005_006|P_DS005_013|P_DS005_027|P_DS005_009|P_DS005_012|P_DS005_015|P_DS005_018"/>
    <n v="8.9"/>
    <n v="0"/>
    <n v="2350"/>
    <n v="0"/>
    <n v="32"/>
    <n v="89"/>
    <n v="436"/>
    <n v="96550.8"/>
    <n v="4.8988764044943824"/>
    <n v="1084.8404494382023"/>
    <n v="17.168539325842698"/>
    <n v="78.347006382209742"/>
    <n v="89"/>
    <n v="61.17846705636704"/>
    <n v="0"/>
    <n v="1.2788045242185533"/>
    <n v="0.58483146067415726"/>
    <n v="0"/>
    <n v="69.173587806928836"/>
    <n v="6.3592207861423216"/>
    <n v="3560"/>
    <n v="29"/>
    <n v="2"/>
    <n v="2"/>
    <n v="2"/>
    <n v="0"/>
    <n v="0"/>
    <n v="0"/>
    <n v="500.27"/>
    <s v="Rider Supply / Availability"/>
    <n v="89"/>
    <n v="114.40616473333333"/>
    <n v="792.21526025000003"/>
    <n v="29"/>
    <n v="1"/>
    <n v="2.247191011235955E-2"/>
    <n v="40"/>
    <n v="0.3813538824444444"/>
    <n v="0.91059225316091952"/>
    <n v="38"/>
    <n v="-9"/>
    <n v="6"/>
    <n v="4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04_I45"/>
    <s v="DS005"/>
    <d v="2026-07-04T00:00:00"/>
    <n v="45"/>
    <s v="Evening"/>
    <n v="63"/>
    <n v="7"/>
    <n v="0"/>
    <n v="0"/>
    <n v="7"/>
    <n v="0"/>
    <n v="0"/>
    <s v=""/>
    <s v=""/>
    <s v="P_DS005_018|P_DS005_021|P_DS005_024|P_DS005_030|P_DS005_009|P_DS005_012|P_DS005_015"/>
    <n v="9"/>
    <n v="0"/>
    <n v="2350"/>
    <n v="0"/>
    <n v="32"/>
    <n v="63"/>
    <n v="327"/>
    <n v="72967.72"/>
    <n v="5.1904761904761907"/>
    <n v="1158.2177777777779"/>
    <n v="13.984126984126984"/>
    <n v="76.544367833597875"/>
    <n v="63"/>
    <n v="62.560240849470901"/>
    <n v="0"/>
    <n v="1.3572554042467935"/>
    <n v="0.64523809523809517"/>
    <n v="0"/>
    <n v="66.984632693121696"/>
    <n v="6.5836966589947092"/>
    <n v="2205"/>
    <n v="29"/>
    <n v="2"/>
    <n v="2"/>
    <n v="1"/>
    <n v="1"/>
    <n v="0"/>
    <n v="0"/>
    <n v="364.58000000000004"/>
    <s v="Rider Supply / Availability"/>
    <n v="63"/>
    <n v="87.381275099999996"/>
    <n v="795.40321431666666"/>
    <n v="29"/>
    <n v="1"/>
    <n v="3.1746031746031744E-2"/>
    <n v="35"/>
    <n v="0.41610131"/>
    <n v="0.91425656818007661"/>
    <n v="38"/>
    <n v="-9"/>
    <n v="5"/>
    <n v="2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04_I46"/>
    <s v="DS005"/>
    <d v="2026-07-04T00:00:00"/>
    <n v="46"/>
    <s v="Evening"/>
    <n v="60"/>
    <n v="7"/>
    <n v="0"/>
    <n v="0"/>
    <n v="7"/>
    <n v="0"/>
    <n v="0"/>
    <s v=""/>
    <s v=""/>
    <s v="P_DS005_021|P_DS005_024|P_DS005_030|P_DS005_009|P_DS005_012|P_DS005_015|P_DS005_018"/>
    <n v="8.5714285714285712"/>
    <n v="0"/>
    <n v="2350"/>
    <n v="0"/>
    <n v="32"/>
    <n v="60"/>
    <n v="323"/>
    <n v="74099.38"/>
    <n v="5.3833333333333337"/>
    <n v="1234.9896666666668"/>
    <n v="13.566666666666666"/>
    <n v="67.377467154722225"/>
    <n v="60"/>
    <n v="53.810800488055555"/>
    <n v="1.9267747222222217E-3"/>
    <n v="1.4294723244262568"/>
    <n v="0.67999999999999994"/>
    <n v="0"/>
    <n v="58.139708138611113"/>
    <n v="6.2494154644444437"/>
    <n v="2100"/>
    <n v="29"/>
    <n v="3"/>
    <n v="3"/>
    <n v="2"/>
    <n v="0"/>
    <n v="1"/>
    <n v="0"/>
    <n v="1012.54"/>
    <s v="Rider Supply / Availability"/>
    <n v="60"/>
    <n v="83.616863283333331"/>
    <n v="792.80398538333338"/>
    <n v="29"/>
    <n v="1"/>
    <n v="0.05"/>
    <n v="35"/>
    <n v="0.39817553944444445"/>
    <n v="0.91126894871647512"/>
    <n v="38"/>
    <n v="-9"/>
    <n v="4"/>
    <n v="3"/>
    <s v="Add or rebalance riders in this interval"/>
    <x v="4"/>
    <s v="Hyderabad"/>
    <s v="Medium"/>
    <n v="1700"/>
    <n v="2.4"/>
    <d v="1899-12-30T22:30:00"/>
    <d v="1899-12-30T23:00:00"/>
    <x v="22"/>
    <b v="0"/>
  </r>
  <r>
    <s v="DS005_20260704_I47"/>
    <s v="DS005"/>
    <d v="2026-07-04T00:00:00"/>
    <n v="47"/>
    <s v="Late Night"/>
    <n v="33"/>
    <n v="7"/>
    <n v="0"/>
    <n v="2"/>
    <n v="5"/>
    <n v="0"/>
    <n v="1"/>
    <s v=""/>
    <s v="P_DS005_024|P_DS005_030"/>
    <s v="P_DS005_009|P_DS005_012|P_DS005_015|P_DS005_018|P_DS005_021"/>
    <n v="6.6"/>
    <n v="0"/>
    <n v="2350"/>
    <n v="1"/>
    <n v="31"/>
    <n v="33"/>
    <n v="174"/>
    <n v="38817.410000000003"/>
    <n v="5.2727272727272725"/>
    <n v="1176.2851515151517"/>
    <n v="11.666666666666666"/>
    <n v="49.67930694848485"/>
    <n v="33"/>
    <n v="38.012640281818179"/>
    <n v="2.6197548989898987E-2"/>
    <n v="1.4231440222894256"/>
    <n v="0.6"/>
    <n v="0"/>
    <n v="40.452322341414138"/>
    <n v="6.1574410060606066"/>
    <n v="1155"/>
    <n v="29"/>
    <n v="0"/>
    <n v="0"/>
    <n v="0"/>
    <n v="0"/>
    <n v="0"/>
    <n v="0"/>
    <n v="0"/>
    <s v="Rider Supply / Availability"/>
    <n v="33"/>
    <n v="49.998240316666667"/>
    <n v="789.33156496666663"/>
    <n v="29"/>
    <n v="1"/>
    <n v="0"/>
    <n v="35"/>
    <n v="0.33332160211111111"/>
    <n v="0.90727766088122597"/>
    <n v="38"/>
    <n v="-9"/>
    <n v="3"/>
    <n v="2"/>
    <s v="Add or rebalance riders in this interval"/>
    <x v="4"/>
    <s v="Hyderabad"/>
    <s v="Medium"/>
    <n v="1700"/>
    <n v="2.4"/>
    <d v="1899-12-30T23:00:00"/>
    <d v="1899-12-30T23:30:00"/>
    <x v="23"/>
    <b v="0"/>
  </r>
  <r>
    <s v="DS005_20260704_I48"/>
    <s v="DS005"/>
    <d v="2026-07-04T00:00:00"/>
    <n v="48"/>
    <s v="Late Night"/>
    <n v="31"/>
    <n v="7"/>
    <n v="0"/>
    <n v="2"/>
    <n v="5"/>
    <n v="0"/>
    <n v="1"/>
    <s v=""/>
    <s v="P_DS005_030|P_DS005_009"/>
    <s v="P_DS005_012|P_DS005_015|P_DS005_018|P_DS005_021|P_DS005_024"/>
    <n v="6.2"/>
    <n v="0"/>
    <n v="2350"/>
    <n v="1"/>
    <n v="30"/>
    <n v="31"/>
    <n v="157"/>
    <n v="36717.65"/>
    <n v="5.064516129032258"/>
    <n v="1184.4403225806452"/>
    <n v="11.67741935483871"/>
    <n v="22.6309398"/>
    <n v="31"/>
    <n v="10.95352044516129"/>
    <n v="0"/>
    <n v="1.4027451385276652"/>
    <n v="0.60967741935483866"/>
    <n v="0"/>
    <n v="13.335668529032258"/>
    <n v="6.306504619354838"/>
    <n v="1085"/>
    <n v="29"/>
    <n v="1"/>
    <n v="1"/>
    <n v="0"/>
    <n v="1"/>
    <n v="0"/>
    <n v="0"/>
    <n v="412.97"/>
    <s v="Rider Supply / Availability"/>
    <n v="31"/>
    <n v="42.346955483333332"/>
    <n v="795.43970783333327"/>
    <n v="29"/>
    <n v="1"/>
    <n v="3.2258064516129031E-2"/>
    <n v="35"/>
    <n v="0.28231303655555556"/>
    <n v="0.9142985147509578"/>
    <n v="38"/>
    <n v="-9"/>
    <n v="3"/>
    <n v="2"/>
    <s v="Add or rebalance riders in this interval"/>
    <x v="4"/>
    <s v="Hyderabad"/>
    <s v="Medium"/>
    <n v="1700"/>
    <n v="2.4"/>
    <d v="1899-12-30T23:30:00"/>
    <d v="1899-12-30T00:00:00"/>
    <x v="23"/>
    <b v="0"/>
  </r>
  <r>
    <s v="DS005_20260705_I01"/>
    <s v="DS005"/>
    <d v="2026-07-05T00:00:00"/>
    <n v="1"/>
    <s v="Night"/>
    <n v="8"/>
    <n v="14"/>
    <n v="12"/>
    <n v="1"/>
    <n v="1"/>
    <n v="900"/>
    <n v="0.5"/>
    <s v="P_DS005_012|P_DS005_015|P_DS005_018|P_DS005_021|P_DS005_024|P_DS005_030|P_DS005_001|P_DS005_010|P_DS005_013|P_DS005_016|P_DS005_019|P_DS005_022"/>
    <s v="P_DS005_025"/>
    <s v="P_DS005_009"/>
    <n v="8"/>
    <n v="900"/>
    <n v="9100"/>
    <n v="0.5"/>
    <n v="49.5"/>
    <n v="8"/>
    <n v="45"/>
    <n v="11888.880000000001"/>
    <n v="5.625"/>
    <n v="1486.1100000000001"/>
    <n v="9.875"/>
    <n v="9.4445183854166661"/>
    <n v="2"/>
    <n v="0.34932097291666642"/>
    <n v="0.15387396249999999"/>
    <n v="1.4677381601134141"/>
    <n v="0.62708333333333333"/>
    <n v="1.9856275125"/>
    <n v="0.20239392916666665"/>
    <n v="6.2059289937499997"/>
    <n v="240"/>
    <n v="61"/>
    <n v="0"/>
    <n v="0"/>
    <n v="0"/>
    <n v="0"/>
    <n v="0"/>
    <n v="0"/>
    <n v="0"/>
    <s v="Last-Mile Travel"/>
    <n v="1"/>
    <n v="13.095920483333334"/>
    <n v="741.06758886666671"/>
    <n v="61"/>
    <n v="0.25"/>
    <n v="0"/>
    <n v="30"/>
    <n v="0.43653068277777779"/>
    <n v="0.40495496659380692"/>
    <n v="36"/>
    <n v="25"/>
    <n v="1"/>
    <n v="0"/>
    <s v="Monitor - no immediate intervention"/>
    <x v="4"/>
    <s v="Hyderabad"/>
    <s v="Medium"/>
    <n v="1700"/>
    <n v="2.4"/>
    <d v="1899-12-30T00:00:00"/>
    <d v="1899-12-30T00:30:00"/>
    <x v="0"/>
    <b v="0"/>
  </r>
  <r>
    <s v="DS005_20260705_I02"/>
    <s v="DS005"/>
    <d v="2026-07-05T00:00:00"/>
    <n v="2"/>
    <s v="Night"/>
    <n v="4"/>
    <n v="15"/>
    <n v="12"/>
    <n v="2"/>
    <n v="1"/>
    <n v="900"/>
    <n v="1"/>
    <s v="P_DS005_015|P_DS005_018|P_DS005_021|P_DS005_024|P_DS005_030|P_DS005_001|P_DS005_004|P_DS005_010|P_DS005_013|P_DS005_016|P_DS005_019|P_DS005_022"/>
    <s v="P_DS005_025|P_DS005_009"/>
    <s v="P_DS005_012"/>
    <n v="4"/>
    <n v="900"/>
    <n v="8200"/>
    <n v="1"/>
    <n v="48.5"/>
    <n v="4"/>
    <n v="17"/>
    <n v="3752.52"/>
    <n v="4.25"/>
    <n v="938.13"/>
    <n v="9.5"/>
    <n v="7.726114541666667"/>
    <n v="1"/>
    <n v="5.7694612500000172E-2"/>
    <n v="0"/>
    <n v="1.3863794785781025"/>
    <n v="0.6958333333333333"/>
    <n v="2.0822128041666668"/>
    <n v="0"/>
    <n v="4.8397350625"/>
    <n v="120"/>
    <n v="63"/>
    <n v="0"/>
    <n v="0"/>
    <n v="0"/>
    <n v="0"/>
    <n v="0"/>
    <n v="0"/>
    <n v="0"/>
    <s v="Store Not Ready for Rider"/>
    <n v="1"/>
    <n v="5.545517883333333"/>
    <n v="42.820211133333338"/>
    <n v="5"/>
    <n v="0.25"/>
    <n v="0"/>
    <n v="30"/>
    <n v="0.1848505961111111"/>
    <n v="2.2656196366843035E-2"/>
    <n v="3"/>
    <n v="60"/>
    <n v="1"/>
    <n v="0"/>
    <s v="Protect or increase picker capacity"/>
    <x v="4"/>
    <s v="Hyderabad"/>
    <s v="Medium"/>
    <n v="1700"/>
    <n v="2.4"/>
    <d v="1899-12-30T00:30:00"/>
    <d v="1899-12-30T01:00:00"/>
    <x v="0"/>
    <b v="0"/>
  </r>
  <r>
    <s v="DS005_20260705_I03"/>
    <s v="DS005"/>
    <d v="2026-07-05T00:00:00"/>
    <n v="3"/>
    <s v="Night"/>
    <n v="4"/>
    <n v="8"/>
    <n v="7"/>
    <n v="0"/>
    <n v="1"/>
    <n v="525"/>
    <n v="0"/>
    <s v="P_DS005_013|P_DS005_016|P_DS005_019|P_DS005_022|P_DS005_025|P_DS005_001|P_DS005_004"/>
    <s v=""/>
    <s v="P_DS005_010"/>
    <n v="4"/>
    <n v="525"/>
    <n v="7675"/>
    <n v="0"/>
    <n v="48.5"/>
    <n v="4"/>
    <n v="18"/>
    <n v="2962.53"/>
    <n v="4.5"/>
    <n v="740.63250000000005"/>
    <n v="10"/>
    <n v="9.1328266958333337"/>
    <n v="0"/>
    <n v="0"/>
    <n v="0"/>
    <n v="1.3557239100551399"/>
    <n v="0.71666666666666667"/>
    <n v="2.0723905666666669"/>
    <n v="0"/>
    <n v="6.2229361208333334"/>
    <n v="120"/>
    <n v="34"/>
    <n v="0"/>
    <n v="0"/>
    <n v="0"/>
    <n v="0"/>
    <n v="0"/>
    <n v="0"/>
    <n v="0"/>
    <s v="No SLA Breach"/>
    <n v="0"/>
    <n v="5.4228956000000004"/>
    <n v="23.697338333333335"/>
    <n v="5"/>
    <n v="0"/>
    <n v="0"/>
    <n v="30"/>
    <n v="0.18076318666666669"/>
    <n v="2.3232684640522878E-2"/>
    <n v="2"/>
    <n v="32"/>
    <n v="1"/>
    <n v="0"/>
    <s v="Monitor - no immediate intervention"/>
    <x v="4"/>
    <s v="Hyderabad"/>
    <s v="Medium"/>
    <n v="1700"/>
    <n v="2.4"/>
    <d v="1899-12-30T01:00:00"/>
    <d v="1899-12-30T01:30:00"/>
    <x v="1"/>
    <b v="0"/>
  </r>
  <r>
    <s v="DS005_20260705_I04"/>
    <s v="DS005"/>
    <d v="2026-07-05T00:00:00"/>
    <n v="4"/>
    <s v="Night"/>
    <n v="4"/>
    <n v="8"/>
    <n v="7"/>
    <n v="0"/>
    <n v="1"/>
    <n v="525"/>
    <n v="0"/>
    <s v="P_DS005_016|P_DS005_019|P_DS005_022|P_DS005_025|P_DS005_001|P_DS005_004|P_DS005_010"/>
    <s v=""/>
    <s v="P_DS005_013"/>
    <n v="4"/>
    <n v="525"/>
    <n v="7150"/>
    <n v="0"/>
    <n v="48.5"/>
    <n v="4"/>
    <n v="26"/>
    <n v="7369.8600000000006"/>
    <n v="6.5"/>
    <n v="1842.4650000000001"/>
    <n v="9.25"/>
    <n v="8.5757631541666672"/>
    <n v="2"/>
    <n v="0.19982216250000007"/>
    <n v="0.24452975000000002"/>
    <n v="1.5908974278397021"/>
    <n v="0.58750000000000002"/>
    <n v="2.4229271749999999"/>
    <n v="0"/>
    <n v="5.023669308333333"/>
    <n v="120"/>
    <n v="34"/>
    <n v="0"/>
    <n v="0"/>
    <n v="0"/>
    <n v="0"/>
    <n v="0"/>
    <n v="0"/>
    <n v="0"/>
    <s v="Store Not Ready for Rider"/>
    <n v="2"/>
    <n v="6.3635896666666669"/>
    <n v="51.499378350000001"/>
    <n v="4"/>
    <n v="0.5"/>
    <n v="0"/>
    <n v="30"/>
    <n v="0.21211965555555556"/>
    <n v="5.0489586617647061E-2"/>
    <n v="3"/>
    <n v="31"/>
    <n v="1"/>
    <n v="0"/>
    <s v="Protect or increase picker capacity"/>
    <x v="4"/>
    <s v="Hyderabad"/>
    <s v="Medium"/>
    <n v="1700"/>
    <n v="2.4"/>
    <d v="1899-12-30T01:30:00"/>
    <d v="1899-12-30T02:00:00"/>
    <x v="1"/>
    <b v="0"/>
  </r>
  <r>
    <s v="DS005_20260705_I05"/>
    <s v="DS005"/>
    <d v="2026-07-05T00:00:00"/>
    <n v="5"/>
    <s v="Night"/>
    <n v="4"/>
    <n v="8"/>
    <n v="7"/>
    <n v="0"/>
    <n v="1"/>
    <n v="525"/>
    <n v="0"/>
    <s v="P_DS005_019|P_DS005_022|P_DS005_025|P_DS005_001|P_DS005_004|P_DS005_010|P_DS005_013"/>
    <s v=""/>
    <s v="P_DS005_016"/>
    <n v="4"/>
    <n v="525"/>
    <n v="6625"/>
    <n v="0"/>
    <n v="48.5"/>
    <n v="4"/>
    <n v="28"/>
    <n v="6724.1100000000006"/>
    <n v="7"/>
    <n v="1681.0275000000001"/>
    <n v="9.75"/>
    <n v="9.3381783666666642"/>
    <n v="2"/>
    <n v="0.13844132916666663"/>
    <n v="0"/>
    <n v="1.9596500401849541"/>
    <n v="0.72500000000000009"/>
    <n v="2.6846500333333334"/>
    <n v="0"/>
    <n v="5.695194995833333"/>
    <n v="120"/>
    <n v="34"/>
    <n v="1"/>
    <n v="1"/>
    <n v="1"/>
    <n v="0"/>
    <n v="0"/>
    <n v="0"/>
    <n v="134.94"/>
    <s v="Store Not Ready for Rider"/>
    <n v="2"/>
    <n v="7.8386001333333333"/>
    <n v="24.299741799999996"/>
    <n v="2"/>
    <n v="0.5"/>
    <n v="0.25"/>
    <n v="30"/>
    <n v="0.26128667111111109"/>
    <n v="2.3823276274509801E-2"/>
    <n v="2"/>
    <n v="32"/>
    <n v="1"/>
    <n v="0"/>
    <s v="Protect or increase picker capacity"/>
    <x v="4"/>
    <s v="Hyderabad"/>
    <s v="Medium"/>
    <n v="1700"/>
    <n v="2.4"/>
    <d v="1899-12-30T02:00:00"/>
    <d v="1899-12-30T02:30:00"/>
    <x v="2"/>
    <b v="0"/>
  </r>
  <r>
    <s v="DS005_20260705_I06"/>
    <s v="DS005"/>
    <d v="2026-07-05T00:00:00"/>
    <n v="6"/>
    <s v="Night"/>
    <n v="6"/>
    <n v="8"/>
    <n v="7"/>
    <n v="0"/>
    <n v="1"/>
    <n v="525"/>
    <n v="0"/>
    <s v="P_DS005_022|P_DS005_025|P_DS005_001|P_DS005_004|P_DS005_010|P_DS005_013|P_DS005_016"/>
    <s v=""/>
    <s v="P_DS005_019"/>
    <n v="6"/>
    <n v="525"/>
    <n v="6100"/>
    <n v="0"/>
    <n v="48.5"/>
    <n v="6"/>
    <n v="31"/>
    <n v="7187.36"/>
    <n v="5.166666666666667"/>
    <n v="1197.8933333333332"/>
    <n v="9.8333333333333339"/>
    <n v="9.0863565027777771"/>
    <n v="0"/>
    <n v="0"/>
    <n v="1.8596097222222215E-2"/>
    <n v="1.2685733888880613"/>
    <n v="0.64722222222222225"/>
    <n v="1.9343917027777779"/>
    <n v="0"/>
    <n v="6.1769647944444444"/>
    <n v="180"/>
    <n v="34"/>
    <n v="1"/>
    <n v="1"/>
    <n v="1"/>
    <n v="0"/>
    <n v="0"/>
    <n v="0"/>
    <n v="145.24"/>
    <s v="No SLA Breach"/>
    <n v="0"/>
    <n v="7.6114402833333328"/>
    <n v="45.567628050000003"/>
    <n v="5"/>
    <n v="0"/>
    <n v="0.16666666666666666"/>
    <n v="30"/>
    <n v="0.25371467611111109"/>
    <n v="4.4674145147058829E-2"/>
    <n v="3"/>
    <n v="31"/>
    <n v="1"/>
    <n v="0"/>
    <s v="Investigate inventory and order-quality process"/>
    <x v="4"/>
    <s v="Hyderabad"/>
    <s v="Medium"/>
    <n v="1700"/>
    <n v="2.4"/>
    <d v="1899-12-30T02:30:00"/>
    <d v="1899-12-30T03:00:00"/>
    <x v="2"/>
    <b v="0"/>
  </r>
  <r>
    <s v="DS005_20260705_I07"/>
    <s v="DS005"/>
    <d v="2026-07-05T00:00:00"/>
    <n v="7"/>
    <s v="Night"/>
    <n v="7"/>
    <n v="8"/>
    <n v="7"/>
    <n v="0"/>
    <n v="1"/>
    <n v="525"/>
    <n v="0"/>
    <s v="P_DS005_025|P_DS005_001|P_DS005_004|P_DS005_010|P_DS005_013|P_DS005_016|P_DS005_019"/>
    <s v=""/>
    <s v="P_DS005_022"/>
    <n v="7"/>
    <n v="525"/>
    <n v="5575"/>
    <n v="0"/>
    <n v="48.5"/>
    <n v="7"/>
    <n v="31"/>
    <n v="5167.3900000000003"/>
    <n v="4.4285714285714288"/>
    <n v="738.19857142857143"/>
    <n v="9.2857142857142865"/>
    <n v="7.7098439214285719"/>
    <n v="1"/>
    <n v="3.5090485714285843E-2"/>
    <n v="3.8913604761904759E-2"/>
    <n v="1.1510607176620471"/>
    <n v="0.62619047619047608"/>
    <n v="1.8161647904761904"/>
    <n v="0"/>
    <n v="4.9793934095238095"/>
    <n v="210"/>
    <n v="34"/>
    <n v="0"/>
    <n v="0"/>
    <n v="0"/>
    <n v="0"/>
    <n v="0"/>
    <n v="0"/>
    <n v="0"/>
    <s v="Store Not Ready for Rider"/>
    <n v="1"/>
    <n v="6.9845218166666658"/>
    <n v="60.880656516666669"/>
    <n v="5"/>
    <n v="0.14285714285714285"/>
    <n v="0"/>
    <n v="30"/>
    <n v="0.23281739388888886"/>
    <n v="5.9686918153594774E-2"/>
    <n v="3"/>
    <n v="31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05_I08"/>
    <s v="DS005"/>
    <d v="2026-07-05T00:00:00"/>
    <n v="8"/>
    <s v="Night"/>
    <n v="4"/>
    <n v="8"/>
    <n v="7"/>
    <n v="0"/>
    <n v="1"/>
    <n v="525"/>
    <n v="0"/>
    <s v="P_DS005_001|P_DS005_004|P_DS005_010|P_DS005_013|P_DS005_016|P_DS005_019|P_DS005_022"/>
    <s v=""/>
    <s v="P_DS005_025"/>
    <n v="4"/>
    <n v="525"/>
    <n v="5050"/>
    <n v="0"/>
    <n v="48.5"/>
    <n v="4"/>
    <n v="15"/>
    <n v="3083.35"/>
    <n v="3.75"/>
    <n v="770.83749999999998"/>
    <n v="10.25"/>
    <n v="8.7114483041666659"/>
    <n v="0"/>
    <n v="0"/>
    <n v="1.5951016666666651E-2"/>
    <n v="1.0051690608785182"/>
    <n v="0.53333333333333333"/>
    <n v="1.5544534083333332"/>
    <n v="0"/>
    <n v="6.356994895833334"/>
    <n v="120"/>
    <n v="34"/>
    <n v="0"/>
    <n v="0"/>
    <n v="0"/>
    <n v="0"/>
    <n v="0"/>
    <n v="0"/>
    <n v="0"/>
    <s v="No SLA Breach"/>
    <n v="0"/>
    <n v="5.0935793833333332"/>
    <n v="45.785302250000001"/>
    <n v="4"/>
    <n v="0"/>
    <n v="0"/>
    <n v="30"/>
    <n v="0.16978597944444443"/>
    <n v="4.4887551225490194E-2"/>
    <n v="3"/>
    <n v="31"/>
    <n v="1"/>
    <n v="0"/>
    <s v="Monitor - no immediate intervention"/>
    <x v="4"/>
    <s v="Hyderabad"/>
    <s v="Medium"/>
    <n v="1700"/>
    <n v="2.4"/>
    <d v="1899-12-30T03:30:00"/>
    <d v="1899-12-30T04:00:00"/>
    <x v="3"/>
    <b v="0"/>
  </r>
  <r>
    <s v="DS005_20260705_I09"/>
    <s v="DS005"/>
    <d v="2026-07-05T00:00:00"/>
    <n v="9"/>
    <s v="Night"/>
    <n v="8"/>
    <n v="8"/>
    <n v="7"/>
    <n v="0"/>
    <n v="1"/>
    <n v="525"/>
    <n v="0"/>
    <s v="P_DS005_004|P_DS005_010|P_DS005_013|P_DS005_016|P_DS005_019|P_DS005_022|P_DS005_025"/>
    <s v=""/>
    <s v="P_DS005_001"/>
    <n v="8"/>
    <n v="525"/>
    <n v="4525"/>
    <n v="0"/>
    <n v="48.5"/>
    <n v="8"/>
    <n v="47"/>
    <n v="10366.379999999999"/>
    <n v="5.875"/>
    <n v="1295.7974999999999"/>
    <n v="9.5"/>
    <n v="9.9514506458333329"/>
    <n v="5"/>
    <n v="0.96483094791666657"/>
    <n v="1.04996780625"/>
    <n v="1.6394991305937188"/>
    <n v="0.60416666666666663"/>
    <n v="3.2936336020833332"/>
    <n v="0"/>
    <n v="5.8557337083333332"/>
    <n v="240"/>
    <n v="34"/>
    <n v="0"/>
    <n v="0"/>
    <n v="0"/>
    <n v="0"/>
    <n v="0"/>
    <n v="0"/>
    <n v="0"/>
    <s v="Store Not Ready for Rider"/>
    <n v="5"/>
    <n v="13.115992983333333"/>
    <n v="72.277479400000004"/>
    <n v="7"/>
    <n v="0.625"/>
    <n v="0"/>
    <n v="30"/>
    <n v="0.43719976611111111"/>
    <n v="7.0860273921568628E-2"/>
    <n v="4"/>
    <n v="30"/>
    <n v="1"/>
    <n v="0"/>
    <s v="Protect or increase picker capacity"/>
    <x v="4"/>
    <s v="Hyderabad"/>
    <s v="Medium"/>
    <n v="1700"/>
    <n v="2.4"/>
    <d v="1899-12-30T04:00:00"/>
    <d v="1899-12-30T04:30:00"/>
    <x v="4"/>
    <b v="0"/>
  </r>
  <r>
    <s v="DS005_20260705_I10"/>
    <s v="DS005"/>
    <d v="2026-07-05T00:00:00"/>
    <n v="10"/>
    <s v="Night"/>
    <n v="5"/>
    <n v="8"/>
    <n v="7"/>
    <n v="0"/>
    <n v="1"/>
    <n v="525"/>
    <n v="0"/>
    <s v="P_DS005_010|P_DS005_013|P_DS005_016|P_DS005_019|P_DS005_022|P_DS005_025|P_DS005_001"/>
    <s v=""/>
    <s v="P_DS005_004"/>
    <n v="5"/>
    <n v="525"/>
    <n v="4000"/>
    <n v="0"/>
    <n v="48.5"/>
    <n v="5"/>
    <n v="21"/>
    <n v="4965"/>
    <n v="4.2"/>
    <n v="993"/>
    <n v="10.6"/>
    <n v="9.1785822266666663"/>
    <n v="1"/>
    <n v="0.18852810000000025"/>
    <n v="0"/>
    <n v="1.019060626379384"/>
    <n v="0.73"/>
    <n v="1.7490606166666667"/>
    <n v="0"/>
    <n v="6.2428549366666664"/>
    <n v="150"/>
    <n v="34"/>
    <n v="0"/>
    <n v="0"/>
    <n v="0"/>
    <n v="0"/>
    <n v="0"/>
    <n v="0"/>
    <n v="0"/>
    <s v="Store Not Ready for Rider"/>
    <n v="1"/>
    <n v="5.0953030833333335"/>
    <n v="40.143894083333336"/>
    <n v="4"/>
    <n v="0.2"/>
    <n v="0"/>
    <n v="30"/>
    <n v="0.16984343611111111"/>
    <n v="3.9356758905228759E-2"/>
    <n v="2"/>
    <n v="32"/>
    <n v="1"/>
    <n v="0"/>
    <s v="Protect or increase picker capacity"/>
    <x v="4"/>
    <s v="Hyderabad"/>
    <s v="Medium"/>
    <n v="1700"/>
    <n v="2.4"/>
    <d v="1899-12-30T04:30:00"/>
    <d v="1899-12-30T05:00:00"/>
    <x v="4"/>
    <b v="0"/>
  </r>
  <r>
    <s v="DS005_20260705_I11"/>
    <s v="DS005"/>
    <d v="2026-07-05T00:00:00"/>
    <n v="11"/>
    <s v="Night"/>
    <n v="4"/>
    <n v="8"/>
    <n v="7"/>
    <n v="0"/>
    <n v="1"/>
    <n v="525"/>
    <n v="0"/>
    <s v="P_DS005_013|P_DS005_016|P_DS005_019|P_DS005_022|P_DS005_025|P_DS005_001|P_DS005_004"/>
    <s v=""/>
    <s v="P_DS005_010"/>
    <n v="4"/>
    <n v="525"/>
    <n v="3475"/>
    <n v="0"/>
    <n v="48.5"/>
    <n v="4"/>
    <n v="20"/>
    <n v="5572.58"/>
    <n v="5"/>
    <n v="1393.145"/>
    <n v="9.5"/>
    <n v="8.4083493041666664"/>
    <n v="2"/>
    <n v="0.20868847500000021"/>
    <n v="0.14830968749999998"/>
    <n v="1.4818526126787466"/>
    <n v="0.65416666666666667"/>
    <n v="2.284328958333333"/>
    <n v="0"/>
    <n v="5.2115203333333335"/>
    <n v="120"/>
    <n v="34"/>
    <n v="0"/>
    <n v="0"/>
    <n v="0"/>
    <n v="0"/>
    <n v="0"/>
    <n v="0"/>
    <n v="0"/>
    <s v="Store Not Ready for Rider"/>
    <n v="2"/>
    <n v="5.9274104166666666"/>
    <n v="40.041461866666666"/>
    <n v="4"/>
    <n v="0.5"/>
    <n v="0"/>
    <n v="30"/>
    <n v="0.19758034722222223"/>
    <n v="3.9256335163398694E-2"/>
    <n v="2"/>
    <n v="32"/>
    <n v="1"/>
    <n v="0"/>
    <s v="Protect or increase picker capacity"/>
    <x v="4"/>
    <s v="Hyderabad"/>
    <s v="Medium"/>
    <n v="1700"/>
    <n v="2.4"/>
    <d v="1899-12-30T05:00:00"/>
    <d v="1899-12-30T05:30:00"/>
    <x v="5"/>
    <b v="0"/>
  </r>
  <r>
    <s v="DS005_20260705_I12"/>
    <s v="DS005"/>
    <d v="2026-07-05T00:00:00"/>
    <n v="12"/>
    <s v="Night"/>
    <n v="7"/>
    <n v="8"/>
    <n v="7"/>
    <n v="0"/>
    <n v="1"/>
    <n v="525"/>
    <n v="0"/>
    <s v="P_DS005_016|P_DS005_019|P_DS005_022|P_DS005_025|P_DS005_001|P_DS005_004|P_DS005_010"/>
    <s v=""/>
    <s v="P_DS005_013"/>
    <n v="7"/>
    <n v="525"/>
    <n v="2950"/>
    <n v="0"/>
    <n v="48.5"/>
    <n v="7"/>
    <n v="35"/>
    <n v="9492.09"/>
    <n v="5"/>
    <n v="1356.0128571428572"/>
    <n v="9.5714285714285712"/>
    <n v="9.5968677928571431"/>
    <n v="3"/>
    <n v="0.66371190714285733"/>
    <n v="0.54522153333333334"/>
    <n v="1.3862463541563497"/>
    <n v="0.46190476190476193"/>
    <n v="2.3933726452380952"/>
    <n v="0"/>
    <n v="6.4844475190476194"/>
    <n v="210"/>
    <n v="34"/>
    <n v="0"/>
    <n v="0"/>
    <n v="0"/>
    <n v="0"/>
    <n v="0"/>
    <n v="0"/>
    <n v="0"/>
    <s v="Store Not Ready for Rider"/>
    <n v="2"/>
    <n v="9.7037244166666667"/>
    <n v="52.600203550000003"/>
    <n v="6"/>
    <n v="0.42857142857142855"/>
    <n v="0"/>
    <n v="30"/>
    <n v="0.32345748055555557"/>
    <n v="5.1568827009803926E-2"/>
    <n v="3"/>
    <n v="31"/>
    <n v="1"/>
    <n v="0"/>
    <s v="Protect or increase picker capacity"/>
    <x v="4"/>
    <s v="Hyderabad"/>
    <s v="Medium"/>
    <n v="1700"/>
    <n v="2.4"/>
    <d v="1899-12-30T05:30:00"/>
    <d v="1899-12-30T06:00:00"/>
    <x v="5"/>
    <b v="0"/>
  </r>
  <r>
    <s v="DS005_20260705_I13"/>
    <s v="DS005"/>
    <d v="2026-07-05T00:00:00"/>
    <n v="13"/>
    <s v="Morning"/>
    <n v="7"/>
    <n v="8"/>
    <n v="3"/>
    <n v="2"/>
    <n v="3"/>
    <n v="225"/>
    <n v="1"/>
    <s v="P_DS005_019|P_DS005_022|P_DS005_025"/>
    <s v="P_DS005_001|P_DS005_004"/>
    <s v="P_DS005_010|P_DS005_013|P_DS005_016"/>
    <n v="2.3333333333333335"/>
    <n v="225"/>
    <n v="2725"/>
    <n v="1"/>
    <n v="47.5"/>
    <n v="7"/>
    <n v="37"/>
    <n v="5590.6"/>
    <n v="5.2857142857142856"/>
    <n v="798.65714285714296"/>
    <n v="9.5714285714285712"/>
    <n v="8.3253623119047635"/>
    <n v="1"/>
    <n v="3.9104280952381124E-2"/>
    <n v="0"/>
    <n v="1.4307637584280892"/>
    <n v="0.69761904761904758"/>
    <n v="2.1283827976190475"/>
    <n v="0"/>
    <n v="5.2755509380952379"/>
    <n v="210"/>
    <n v="34"/>
    <n v="1"/>
    <n v="1"/>
    <n v="1"/>
    <n v="0"/>
    <n v="0"/>
    <n v="0"/>
    <n v="81.180000000000007"/>
    <s v="Store Not Ready for Rider"/>
    <n v="1"/>
    <n v="10.01534625"/>
    <n v="47.3618454"/>
    <n v="6"/>
    <n v="0.14285714285714285"/>
    <n v="0.14285714285714285"/>
    <n v="30"/>
    <n v="0.11128162500000001"/>
    <n v="4.6433181764705879E-2"/>
    <n v="3"/>
    <n v="31"/>
    <n v="1"/>
    <n v="2"/>
    <s v="Recover overdue put-away workload"/>
    <x v="4"/>
    <s v="Hyderabad"/>
    <s v="Medium"/>
    <n v="1700"/>
    <n v="2.4"/>
    <d v="1899-12-30T06:00:00"/>
    <d v="1899-12-30T06:30:00"/>
    <x v="6"/>
    <b v="0"/>
  </r>
  <r>
    <s v="DS005_20260705_I14"/>
    <s v="DS005"/>
    <d v="2026-07-05T00:00:00"/>
    <n v="14"/>
    <s v="Morning"/>
    <n v="7"/>
    <n v="8"/>
    <n v="3"/>
    <n v="2"/>
    <n v="3"/>
    <n v="225"/>
    <n v="1"/>
    <s v="P_DS005_022|P_DS005_025|P_DS005_001"/>
    <s v="P_DS005_004|P_DS005_010"/>
    <s v="P_DS005_013|P_DS005_016|P_DS005_019"/>
    <n v="2.3333333333333335"/>
    <n v="225"/>
    <n v="2500"/>
    <n v="1"/>
    <n v="46.5"/>
    <n v="7"/>
    <n v="28"/>
    <n v="5444.45"/>
    <n v="4"/>
    <n v="777.77857142857135"/>
    <n v="9.5714285714285712"/>
    <n v="8.6245127999999998"/>
    <n v="2"/>
    <n v="0.15607398809523815"/>
    <n v="0"/>
    <n v="0.97763804907323848"/>
    <n v="0.66428571428571437"/>
    <n v="1.6419237523809525"/>
    <n v="0"/>
    <n v="6.0516366595238091"/>
    <n v="210"/>
    <n v="34"/>
    <n v="0"/>
    <n v="0"/>
    <n v="0"/>
    <n v="0"/>
    <n v="0"/>
    <n v="0"/>
    <n v="0"/>
    <s v="Store Not Ready for Rider"/>
    <n v="2"/>
    <n v="6.8434662666666668"/>
    <n v="67.603383149999999"/>
    <n v="5"/>
    <n v="0.2857142857142857"/>
    <n v="0"/>
    <n v="30"/>
    <n v="7.6038514074074082E-2"/>
    <n v="6.6277826617647057E-2"/>
    <n v="4"/>
    <n v="30"/>
    <n v="1"/>
    <n v="2"/>
    <s v="Protect or increase picker capacity"/>
    <x v="4"/>
    <s v="Hyderabad"/>
    <s v="Medium"/>
    <n v="1700"/>
    <n v="2.4"/>
    <d v="1899-12-30T06:30:00"/>
    <d v="1899-12-30T07:00:00"/>
    <x v="6"/>
    <b v="0"/>
  </r>
  <r>
    <s v="DS005_20260705_I15"/>
    <s v="DS005"/>
    <d v="2026-07-05T00:00:00"/>
    <n v="15"/>
    <s v="Morning"/>
    <n v="7"/>
    <n v="8"/>
    <n v="3"/>
    <n v="2"/>
    <n v="3"/>
    <n v="225"/>
    <n v="1"/>
    <s v="P_DS005_025|P_DS005_001|P_DS005_004"/>
    <s v="P_DS005_010|P_DS005_013"/>
    <s v="P_DS005_016|P_DS005_019|P_DS005_022"/>
    <n v="2.3333333333333335"/>
    <n v="225"/>
    <n v="2275"/>
    <n v="1"/>
    <n v="45.5"/>
    <n v="7"/>
    <n v="40"/>
    <n v="8386.33"/>
    <n v="5.7142857142857144"/>
    <n v="1198.0471428571429"/>
    <n v="8.8571428571428577"/>
    <n v="7.8409812714285705"/>
    <n v="1"/>
    <n v="3.3952616666666498E-2"/>
    <n v="0"/>
    <n v="1.4158660598773112"/>
    <n v="0.70238095238095244"/>
    <n v="2.1182470047619049"/>
    <n v="0"/>
    <n v="4.8560675952380956"/>
    <n v="210"/>
    <n v="34"/>
    <n v="1"/>
    <n v="1"/>
    <n v="0"/>
    <n v="0"/>
    <n v="1"/>
    <n v="0"/>
    <n v="452.12"/>
    <s v="Store Not Ready for Rider"/>
    <n v="1"/>
    <n v="9.0041587166666659"/>
    <n v="52.190580083333337"/>
    <n v="5"/>
    <n v="0.14285714285714285"/>
    <n v="0.14285714285714285"/>
    <n v="30"/>
    <n v="0.10004620796296296"/>
    <n v="5.1167235375816994E-2"/>
    <n v="3"/>
    <n v="31"/>
    <n v="1"/>
    <n v="2"/>
    <s v="Recover overdue put-away workload"/>
    <x v="4"/>
    <s v="Hyderabad"/>
    <s v="Medium"/>
    <n v="1700"/>
    <n v="2.4"/>
    <d v="1899-12-30T07:00:00"/>
    <d v="1899-12-30T07:30:00"/>
    <x v="7"/>
    <b v="0"/>
  </r>
  <r>
    <s v="DS005_20260705_I16"/>
    <s v="DS005"/>
    <d v="2026-07-05T00:00:00"/>
    <n v="16"/>
    <s v="Morning"/>
    <n v="7"/>
    <n v="8"/>
    <n v="3"/>
    <n v="2"/>
    <n v="3"/>
    <n v="225"/>
    <n v="1"/>
    <s v="P_DS005_001|P_DS005_004|P_DS005_010"/>
    <s v="P_DS005_013|P_DS005_016"/>
    <s v="P_DS005_019|P_DS005_022|P_DS005_025"/>
    <n v="2.3333333333333335"/>
    <n v="225"/>
    <n v="2050"/>
    <n v="1"/>
    <n v="44.5"/>
    <n v="7"/>
    <n v="36"/>
    <n v="8330.91"/>
    <n v="5.1428571428571432"/>
    <n v="1190.1299999999999"/>
    <n v="9.4285714285714288"/>
    <n v="9.1739444499999987"/>
    <n v="3"/>
    <n v="0.53993194999999972"/>
    <n v="0"/>
    <n v="1.2774863000101793"/>
    <n v="0.62380952380952392"/>
    <n v="1.9012958142857141"/>
    <n v="0"/>
    <n v="6.2036010095238092"/>
    <n v="210"/>
    <n v="34"/>
    <n v="0"/>
    <n v="0"/>
    <n v="0"/>
    <n v="0"/>
    <n v="0"/>
    <n v="0"/>
    <n v="0"/>
    <s v="Store Not Ready for Rider"/>
    <n v="3"/>
    <n v="9.8493076833333326"/>
    <n v="50.125555183333333"/>
    <n v="6"/>
    <n v="0.42857142857142855"/>
    <n v="0"/>
    <n v="30"/>
    <n v="0.10943675203703702"/>
    <n v="4.9142701160130718E-2"/>
    <n v="3"/>
    <n v="31"/>
    <n v="1"/>
    <n v="2"/>
    <s v="Protect or increase picker capacity"/>
    <x v="4"/>
    <s v="Hyderabad"/>
    <s v="Medium"/>
    <n v="1700"/>
    <n v="2.4"/>
    <d v="1899-12-30T07:30:00"/>
    <d v="1899-12-30T08:00:00"/>
    <x v="7"/>
    <b v="0"/>
  </r>
  <r>
    <s v="DS005_20260705_I17"/>
    <s v="DS005"/>
    <d v="2026-07-05T00:00:00"/>
    <n v="17"/>
    <s v="Morning"/>
    <n v="16"/>
    <n v="17"/>
    <n v="3"/>
    <n v="2"/>
    <n v="12"/>
    <n v="225"/>
    <n v="1"/>
    <s v="P_DS005_001|P_DS005_002|P_DS005_004"/>
    <s v="P_DS005_005|P_DS005_008"/>
    <s v="P_DS005_010|P_DS005_011|P_DS005_013|P_DS005_016|P_DS005_017|P_DS005_019|P_DS005_020|P_DS005_022|P_DS005_023|P_DS005_025|P_DS005_026|P_DS005_029"/>
    <n v="1.3333333333333333"/>
    <n v="225"/>
    <n v="1825"/>
    <n v="1"/>
    <n v="43.5"/>
    <n v="16"/>
    <n v="97"/>
    <n v="21050.880000000001"/>
    <n v="6.0625"/>
    <n v="1315.68"/>
    <n v="9.4375"/>
    <n v="8.439952343749999"/>
    <n v="1"/>
    <n v="8.9082134375000011E-2"/>
    <n v="0"/>
    <n v="1.6406558092992332"/>
    <n v="0.68854166666666661"/>
    <n v="2.3291974687499999"/>
    <n v="0"/>
    <n v="5.2128382010416665"/>
    <n v="480"/>
    <n v="62"/>
    <n v="0"/>
    <n v="0"/>
    <n v="0"/>
    <n v="0"/>
    <n v="0"/>
    <n v="0"/>
    <n v="0"/>
    <s v="Store Not Ready for Rider"/>
    <n v="1"/>
    <n v="24.619799716666666"/>
    <n v="123.07606846666667"/>
    <n v="10"/>
    <n v="6.25E-2"/>
    <n v="0"/>
    <n v="30"/>
    <n v="6.8388332546296296E-2"/>
    <n v="6.6169929283154127E-2"/>
    <n v="6"/>
    <n v="56"/>
    <n v="2"/>
    <n v="10"/>
    <s v="Recover overdue put-away workload"/>
    <x v="4"/>
    <s v="Hyderabad"/>
    <s v="Medium"/>
    <n v="1700"/>
    <n v="2.4"/>
    <d v="1899-12-30T08:00:00"/>
    <d v="1899-12-30T08:30:00"/>
    <x v="8"/>
    <b v="0"/>
  </r>
  <r>
    <s v="DS005_20260705_I18"/>
    <s v="DS005"/>
    <d v="2026-07-05T00:00:00"/>
    <n v="18"/>
    <s v="Morning"/>
    <n v="24"/>
    <n v="17"/>
    <n v="3"/>
    <n v="2"/>
    <n v="12"/>
    <n v="225"/>
    <n v="1"/>
    <s v="P_DS005_002|P_DS005_004|P_DS005_005"/>
    <s v="P_DS005_008|P_DS005_010"/>
    <s v="P_DS005_011|P_DS005_013|P_DS005_016|P_DS005_017|P_DS005_019|P_DS005_020|P_DS005_022|P_DS005_023|P_DS005_025|P_DS005_026|P_DS005_029|P_DS005_001"/>
    <n v="2"/>
    <n v="225"/>
    <n v="1600"/>
    <n v="1"/>
    <n v="42.5"/>
    <n v="24"/>
    <n v="119"/>
    <n v="26265.15"/>
    <n v="4.958333333333333"/>
    <n v="1094.3812500000001"/>
    <n v="9.5"/>
    <n v="8.5527087868055549"/>
    <n v="4"/>
    <n v="9.1944648611111138E-2"/>
    <n v="0"/>
    <n v="1.3130034745456134"/>
    <n v="0.71319444444444446"/>
    <n v="2.0261979090277777"/>
    <n v="0"/>
    <n v="5.6174830923611117"/>
    <n v="720"/>
    <n v="64"/>
    <n v="2"/>
    <n v="2"/>
    <n v="0"/>
    <n v="0"/>
    <n v="2"/>
    <n v="0"/>
    <n v="447.95"/>
    <s v="Store Not Ready for Rider"/>
    <n v="4"/>
    <n v="32.698365899999999"/>
    <n v="176.61586449999999"/>
    <n v="11"/>
    <n v="0.16666666666666666"/>
    <n v="8.3333333333333329E-2"/>
    <n v="30"/>
    <n v="9.0828794166666657E-2"/>
    <n v="9.1987429427083323E-2"/>
    <n v="9"/>
    <n v="55"/>
    <n v="2"/>
    <n v="10"/>
    <s v="Protect or increase picker capacity"/>
    <x v="4"/>
    <s v="Hyderabad"/>
    <s v="Medium"/>
    <n v="1700"/>
    <n v="2.4"/>
    <d v="1899-12-30T08:30:00"/>
    <d v="1899-12-30T09:00:00"/>
    <x v="8"/>
    <b v="0"/>
  </r>
  <r>
    <s v="DS005_20260705_I19"/>
    <s v="DS005"/>
    <d v="2026-07-05T00:00:00"/>
    <n v="19"/>
    <s v="Morning"/>
    <n v="29"/>
    <n v="9"/>
    <n v="0"/>
    <n v="2"/>
    <n v="7"/>
    <n v="0"/>
    <n v="1"/>
    <s v=""/>
    <s v="P_DS005_005|P_DS005_008"/>
    <s v="P_DS005_011|P_DS005_017|P_DS005_020|P_DS005_023|P_DS005_026|P_DS005_029|P_DS005_002"/>
    <n v="4.1428571428571432"/>
    <n v="0"/>
    <n v="1600"/>
    <n v="1"/>
    <n v="41.5"/>
    <n v="29"/>
    <n v="154"/>
    <n v="33417.919999999998"/>
    <n v="5.3103448275862073"/>
    <n v="1152.3420689655172"/>
    <n v="9.6896551724137936"/>
    <n v="9.0406134534482767"/>
    <n v="5"/>
    <n v="0.20655664885057473"/>
    <n v="0"/>
    <n v="1.4582144082181787"/>
    <n v="0.62068965517241381"/>
    <n v="2.0789040557471266"/>
    <n v="0"/>
    <n v="6.0398703086206895"/>
    <n v="870"/>
    <n v="30"/>
    <n v="2"/>
    <n v="2"/>
    <n v="1"/>
    <n v="0"/>
    <n v="1"/>
    <n v="0"/>
    <n v="975.52"/>
    <s v="Last-Mile Travel"/>
    <n v="3"/>
    <n v="42.73262798333333"/>
    <n v="253.84236815"/>
    <n v="25"/>
    <n v="0.17241379310344829"/>
    <n v="6.8965517241379309E-2"/>
    <n v="30"/>
    <n v="0.20348870468253966"/>
    <n v="0.28204707572222221"/>
    <n v="13"/>
    <n v="17"/>
    <n v="3"/>
    <n v="4"/>
    <s v="Recover overdue put-away workload"/>
    <x v="4"/>
    <s v="Hyderabad"/>
    <s v="Medium"/>
    <n v="1700"/>
    <n v="2.4"/>
    <d v="1899-12-30T09:00:00"/>
    <d v="1899-12-30T09:30:00"/>
    <x v="9"/>
    <b v="0"/>
  </r>
  <r>
    <s v="DS005_20260705_I20"/>
    <s v="DS005"/>
    <d v="2026-07-05T00:00:00"/>
    <n v="20"/>
    <s v="Morning"/>
    <n v="40"/>
    <n v="9"/>
    <n v="0"/>
    <n v="2"/>
    <n v="7"/>
    <n v="0"/>
    <n v="1"/>
    <s v=""/>
    <s v="P_DS005_008|P_DS005_011"/>
    <s v="P_DS005_017|P_DS005_020|P_DS005_023|P_DS005_026|P_DS005_029|P_DS005_002|P_DS005_005"/>
    <n v="5.7142857142857144"/>
    <n v="0"/>
    <n v="1600"/>
    <n v="1"/>
    <n v="40.5"/>
    <n v="40"/>
    <n v="201"/>
    <n v="43430.59"/>
    <n v="5.0250000000000004"/>
    <n v="1085.7647499999998"/>
    <n v="10.1"/>
    <n v="8.2564894333333321"/>
    <n v="3"/>
    <n v="3.3179449999999999E-2"/>
    <n v="0"/>
    <n v="1.3248978630839452"/>
    <n v="0.61791666666666667"/>
    <n v="1.9428145204166669"/>
    <n v="0"/>
    <n v="5.3607582379166665"/>
    <n v="1200"/>
    <n v="30"/>
    <n v="0"/>
    <n v="0"/>
    <n v="0"/>
    <n v="0"/>
    <n v="0"/>
    <n v="0"/>
    <n v="0"/>
    <s v="Last-Mile Travel"/>
    <n v="2"/>
    <n v="50.55647341666667"/>
    <n v="274.12361141666668"/>
    <n v="20"/>
    <n v="7.4999999999999997E-2"/>
    <n v="0"/>
    <n v="30"/>
    <n v="0.24074511150793651"/>
    <n v="0.30458179046296296"/>
    <n v="14"/>
    <n v="16"/>
    <n v="3"/>
    <n v="4"/>
    <s v="Recover overdue put-away workload"/>
    <x v="4"/>
    <s v="Hyderabad"/>
    <s v="Medium"/>
    <n v="1700"/>
    <n v="2.4"/>
    <d v="1899-12-30T09:30:00"/>
    <d v="1899-12-30T10:00:00"/>
    <x v="9"/>
    <b v="0"/>
  </r>
  <r>
    <s v="DS005_20260705_I21"/>
    <s v="DS005"/>
    <d v="2026-07-05T00:00:00"/>
    <n v="21"/>
    <s v="Morning"/>
    <n v="49"/>
    <n v="9"/>
    <n v="0"/>
    <n v="2"/>
    <n v="7"/>
    <n v="0"/>
    <n v="1"/>
    <s v=""/>
    <s v="P_DS005_011|P_DS005_017"/>
    <s v="P_DS005_020|P_DS005_023|P_DS005_026|P_DS005_029|P_DS005_002|P_DS005_005|P_DS005_008"/>
    <n v="7"/>
    <n v="0"/>
    <n v="1600"/>
    <n v="1"/>
    <n v="39.5"/>
    <n v="49"/>
    <n v="234"/>
    <n v="50667.83"/>
    <n v="4.7755102040816331"/>
    <n v="1034.0373469387755"/>
    <n v="10.755102040816327"/>
    <n v="8.2635089329931972"/>
    <n v="1"/>
    <n v="2.0564649659863935E-2"/>
    <n v="0"/>
    <n v="1.2782161211617946"/>
    <n v="0.61326530612244901"/>
    <n v="1.8914814180272108"/>
    <n v="0"/>
    <n v="5.409442471768708"/>
    <n v="1470"/>
    <n v="30"/>
    <n v="0"/>
    <n v="0"/>
    <n v="0"/>
    <n v="0"/>
    <n v="0"/>
    <n v="0"/>
    <n v="0"/>
    <s v="Store Not Ready for Rider"/>
    <n v="1"/>
    <n v="63.898682733333331"/>
    <n v="387.9826802"/>
    <n v="22"/>
    <n v="2.0408163265306121E-2"/>
    <n v="0"/>
    <n v="30"/>
    <n v="0.30427944158730158"/>
    <n v="0.4310918668888889"/>
    <n v="19"/>
    <n v="11"/>
    <n v="4"/>
    <n v="3"/>
    <s v="Recover overdue put-away workload"/>
    <x v="4"/>
    <s v="Hyderabad"/>
    <s v="Medium"/>
    <n v="1700"/>
    <n v="2.4"/>
    <d v="1899-12-30T10:00:00"/>
    <d v="1899-12-30T10:30:00"/>
    <x v="10"/>
    <b v="0"/>
  </r>
  <r>
    <s v="DS005_20260705_I22"/>
    <s v="DS005"/>
    <d v="2026-07-05T00:00:00"/>
    <n v="22"/>
    <s v="Morning"/>
    <n v="60"/>
    <n v="9"/>
    <n v="0"/>
    <n v="2"/>
    <n v="7"/>
    <n v="0"/>
    <n v="1"/>
    <s v=""/>
    <s v="P_DS005_017|P_DS005_020"/>
    <s v="P_DS005_023|P_DS005_026|P_DS005_029|P_DS005_002|P_DS005_005|P_DS005_008|P_DS005_011"/>
    <n v="8.5714285714285712"/>
    <n v="0"/>
    <n v="1600"/>
    <n v="1"/>
    <n v="38.5"/>
    <n v="60"/>
    <n v="306"/>
    <n v="69042.73"/>
    <n v="5.0999999999999996"/>
    <n v="1150.7121666666667"/>
    <n v="11.716666666666667"/>
    <n v="8.6461474113888883"/>
    <n v="1"/>
    <n v="1.3209759999999982E-2"/>
    <n v="0"/>
    <n v="1.377784328509752"/>
    <n v="0.67638888888888893"/>
    <n v="2.0525374633333331"/>
    <n v="0"/>
    <n v="5.6955853049999998"/>
    <n v="1800"/>
    <n v="30"/>
    <n v="1"/>
    <n v="1"/>
    <n v="0"/>
    <n v="1"/>
    <n v="0"/>
    <n v="0"/>
    <n v="181.45"/>
    <s v="Last-Mile Travel"/>
    <n v="1"/>
    <n v="82.158823949999999"/>
    <n v="522.95802134999997"/>
    <n v="30"/>
    <n v="1.6666666666666666E-2"/>
    <n v="1.6666666666666666E-2"/>
    <n v="30"/>
    <n v="0.39123249500000001"/>
    <n v="0.58106446816666668"/>
    <n v="25"/>
    <n v="5"/>
    <n v="4"/>
    <n v="3"/>
    <s v="Recover overdue put-away workload"/>
    <x v="4"/>
    <s v="Hyderabad"/>
    <s v="Medium"/>
    <n v="1700"/>
    <n v="2.4"/>
    <d v="1899-12-30T10:30:00"/>
    <d v="1899-12-30T11:00:00"/>
    <x v="10"/>
    <b v="0"/>
  </r>
  <r>
    <s v="DS005_20260705_I23"/>
    <s v="DS005"/>
    <d v="2026-07-05T00:00:00"/>
    <n v="23"/>
    <s v="Lunch"/>
    <n v="66"/>
    <n v="9"/>
    <n v="0"/>
    <n v="0"/>
    <n v="9"/>
    <n v="0"/>
    <n v="0"/>
    <s v=""/>
    <s v=""/>
    <s v="P_DS005_020|P_DS005_023|P_DS005_026|P_DS005_029|P_DS005_002|P_DS005_005|P_DS005_008|P_DS005_011|P_DS005_017"/>
    <n v="7.333333333333333"/>
    <n v="0"/>
    <n v="1600"/>
    <n v="0"/>
    <n v="38.5"/>
    <n v="66"/>
    <n v="323"/>
    <n v="68247.05"/>
    <n v="4.8939393939393936"/>
    <n v="1034.0462121212122"/>
    <n v="11.924242424242424"/>
    <n v="8.6059001500000001"/>
    <n v="1"/>
    <n v="6.2914361111111221E-3"/>
    <n v="0"/>
    <n v="1.3617771329504771"/>
    <n v="0.65808080808080804"/>
    <n v="2.0079317196969697"/>
    <n v="0"/>
    <n v="5.5711432194444441"/>
    <n v="1980"/>
    <n v="30"/>
    <n v="2"/>
    <n v="2"/>
    <n v="1"/>
    <n v="1"/>
    <n v="0"/>
    <n v="0"/>
    <n v="128.25"/>
    <s v="Store Not Ready for Rider"/>
    <n v="1"/>
    <n v="87.322314466666668"/>
    <n v="525.01602025"/>
    <n v="30"/>
    <n v="1.5151515151515152E-2"/>
    <n v="3.0303030303030304E-2"/>
    <n v="30"/>
    <n v="0.32341597950617285"/>
    <n v="0.58335113361111113"/>
    <n v="26"/>
    <n v="4"/>
    <n v="5"/>
    <n v="4"/>
    <s v="Recover overdue put-away workload"/>
    <x v="4"/>
    <s v="Hyderabad"/>
    <s v="Medium"/>
    <n v="1700"/>
    <n v="2.4"/>
    <d v="1899-12-30T11:00:00"/>
    <d v="1899-12-30T11:30:00"/>
    <x v="11"/>
    <b v="0"/>
  </r>
  <r>
    <s v="DS005_20260705_I24"/>
    <s v="DS005"/>
    <d v="2026-07-05T00:00:00"/>
    <n v="24"/>
    <s v="Lunch"/>
    <n v="53"/>
    <n v="9"/>
    <n v="0"/>
    <n v="0"/>
    <n v="9"/>
    <n v="0"/>
    <n v="0"/>
    <s v=""/>
    <s v=""/>
    <s v="P_DS005_023|P_DS005_026|P_DS005_029|P_DS005_002|P_DS005_005|P_DS005_008|P_DS005_011|P_DS005_017|P_DS005_020"/>
    <n v="5.8888888888888893"/>
    <n v="0"/>
    <n v="1600"/>
    <n v="0"/>
    <n v="38.5"/>
    <n v="53"/>
    <n v="271"/>
    <n v="61169.729999999996"/>
    <n v="5.1132075471698117"/>
    <n v="1154.1458490566038"/>
    <n v="11.075471698113208"/>
    <n v="8.6145451311320755"/>
    <n v="1"/>
    <n v="1.0796832389937115E-2"/>
    <n v="0"/>
    <n v="1.4233539032899811"/>
    <n v="0.62075471698113205"/>
    <n v="2.0441086106918238"/>
    <n v="0"/>
    <n v="5.6440214169811318"/>
    <n v="1590"/>
    <n v="30"/>
    <n v="3"/>
    <n v="3"/>
    <n v="1"/>
    <n v="0"/>
    <n v="2"/>
    <n v="0"/>
    <n v="545.38"/>
    <s v="Store Not Ready for Rider"/>
    <n v="1"/>
    <n v="77.825881366666664"/>
    <n v="471.80184228333331"/>
    <n v="29"/>
    <n v="1.8867924528301886E-2"/>
    <n v="5.6603773584905662E-2"/>
    <n v="30"/>
    <n v="0.28824400506172837"/>
    <n v="0.52422426920370369"/>
    <n v="23"/>
    <n v="7"/>
    <n v="4"/>
    <n v="5"/>
    <s v="Recover overdue put-away workload"/>
    <x v="4"/>
    <s v="Hyderabad"/>
    <s v="Medium"/>
    <n v="1700"/>
    <n v="2.4"/>
    <d v="1899-12-30T11:30:00"/>
    <d v="1899-12-30T12:00:00"/>
    <x v="11"/>
    <b v="0"/>
  </r>
  <r>
    <s v="DS005_20260705_I25"/>
    <s v="DS005"/>
    <d v="2026-07-05T00:00:00"/>
    <n v="25"/>
    <s v="Lunch"/>
    <n v="63"/>
    <n v="9"/>
    <n v="0"/>
    <n v="0"/>
    <n v="9"/>
    <n v="0"/>
    <n v="0"/>
    <s v=""/>
    <s v=""/>
    <s v="P_DS005_026|P_DS005_029|P_DS005_002|P_DS005_005|P_DS005_008|P_DS005_011|P_DS005_017|P_DS005_020|P_DS005_023"/>
    <n v="7"/>
    <n v="0"/>
    <n v="1600"/>
    <n v="0"/>
    <n v="38.5"/>
    <n v="63"/>
    <n v="339"/>
    <n v="78127.94"/>
    <n v="5.3809523809523814"/>
    <n v="1240.1260317460317"/>
    <n v="13.158730158730158"/>
    <n v="8.6720185656084663"/>
    <n v="0"/>
    <n v="0"/>
    <n v="0"/>
    <n v="1.447051198187761"/>
    <n v="0.63968253968253963"/>
    <n v="2.0821790730158729"/>
    <n v="0"/>
    <n v="5.6011578447089949"/>
    <n v="2205"/>
    <n v="30"/>
    <n v="3"/>
    <n v="3"/>
    <n v="1"/>
    <n v="1"/>
    <n v="1"/>
    <n v="0"/>
    <n v="558.47"/>
    <s v="No SLA Breach"/>
    <n v="0"/>
    <n v="91.666734966666667"/>
    <n v="440.60199215"/>
    <n v="29"/>
    <n v="0"/>
    <n v="4.7619047619047616E-2"/>
    <n v="35"/>
    <n v="0.33950642580246915"/>
    <n v="0.48955776905555554"/>
    <n v="21"/>
    <n v="9"/>
    <n v="5"/>
    <n v="4"/>
    <s v="Recover overdue put-away workload"/>
    <x v="4"/>
    <s v="Hyderabad"/>
    <s v="Medium"/>
    <n v="1700"/>
    <n v="2.4"/>
    <d v="1899-12-30T12:00:00"/>
    <d v="1899-12-30T12:30:00"/>
    <x v="12"/>
    <b v="1"/>
  </r>
  <r>
    <s v="DS005_20260705_I26"/>
    <s v="DS005"/>
    <d v="2026-07-05T00:00:00"/>
    <n v="26"/>
    <s v="Lunch"/>
    <n v="57"/>
    <n v="9"/>
    <n v="0"/>
    <n v="0"/>
    <n v="9"/>
    <n v="0"/>
    <n v="0"/>
    <s v=""/>
    <s v=""/>
    <s v="P_DS005_029|P_DS005_002|P_DS005_005|P_DS005_008|P_DS005_011|P_DS005_017|P_DS005_020|P_DS005_023|P_DS005_026"/>
    <n v="6.333333333333333"/>
    <n v="0"/>
    <n v="1600"/>
    <n v="0"/>
    <n v="38.5"/>
    <n v="57"/>
    <n v="279"/>
    <n v="61721.18"/>
    <n v="4.8947368421052628"/>
    <n v="1082.8277192982457"/>
    <n v="12.87719298245614"/>
    <n v="8.5731662304093579"/>
    <n v="0"/>
    <n v="0"/>
    <n v="0"/>
    <n v="1.3094578357121132"/>
    <n v="0.67017543859649131"/>
    <n v="1.9796332669590642"/>
    <n v="0"/>
    <n v="5.7101996233918131"/>
    <n v="1995"/>
    <n v="30"/>
    <n v="2"/>
    <n v="2"/>
    <n v="1"/>
    <n v="1"/>
    <n v="0"/>
    <n v="0"/>
    <n v="872.30000000000007"/>
    <s v="No SLA Breach"/>
    <n v="0"/>
    <n v="75.66490996666667"/>
    <n v="532.45303945000001"/>
    <n v="30"/>
    <n v="0"/>
    <n v="3.5087719298245612E-2"/>
    <n v="35"/>
    <n v="0.28024040728395061"/>
    <n v="0.59161448827777774"/>
    <n v="26"/>
    <n v="4"/>
    <n v="4"/>
    <n v="5"/>
    <s v="Recover overdue put-away workload"/>
    <x v="4"/>
    <s v="Hyderabad"/>
    <s v="Medium"/>
    <n v="1700"/>
    <n v="2.4"/>
    <d v="1899-12-30T12:30:00"/>
    <d v="1899-12-30T13:00:00"/>
    <x v="12"/>
    <b v="1"/>
  </r>
  <r>
    <s v="DS005_20260705_I27"/>
    <s v="DS005"/>
    <d v="2026-07-05T00:00:00"/>
    <n v="27"/>
    <s v="Lunch"/>
    <n v="67"/>
    <n v="9"/>
    <n v="0"/>
    <n v="0"/>
    <n v="9"/>
    <n v="0"/>
    <n v="0"/>
    <s v=""/>
    <s v=""/>
    <s v="P_DS005_002|P_DS005_005|P_DS005_008|P_DS005_011|P_DS005_017|P_DS005_020|P_DS005_023|P_DS005_026|P_DS005_029"/>
    <n v="7.4444444444444446"/>
    <n v="0"/>
    <n v="1600"/>
    <n v="0"/>
    <n v="38.5"/>
    <n v="67"/>
    <n v="361"/>
    <n v="79613.42"/>
    <n v="5.3880597014925371"/>
    <n v="1188.26"/>
    <n v="13.507462686567164"/>
    <n v="8.394893833084577"/>
    <n v="0"/>
    <n v="0"/>
    <n v="5.2868007462686566E-3"/>
    <n v="1.4686149054545841"/>
    <n v="0.63383084577114435"/>
    <n v="2.074373028109453"/>
    <n v="0"/>
    <n v="5.3861662569651747"/>
    <n v="2345"/>
    <n v="30"/>
    <n v="5"/>
    <n v="5"/>
    <n v="2"/>
    <n v="2"/>
    <n v="1"/>
    <n v="0"/>
    <n v="1693.47"/>
    <s v="No SLA Breach"/>
    <n v="0"/>
    <n v="96.52090785"/>
    <n v="525.597848"/>
    <n v="30"/>
    <n v="0"/>
    <n v="7.4626865671641784E-2"/>
    <n v="35"/>
    <n v="0.3574848438888889"/>
    <n v="0.58399760888888885"/>
    <n v="26"/>
    <n v="4"/>
    <n v="5"/>
    <n v="4"/>
    <s v="Recover overdue put-away workload"/>
    <x v="4"/>
    <s v="Hyderabad"/>
    <s v="Medium"/>
    <n v="1700"/>
    <n v="2.4"/>
    <d v="1899-12-30T13:00:00"/>
    <d v="1899-12-30T13:30:00"/>
    <x v="13"/>
    <b v="1"/>
  </r>
  <r>
    <s v="DS005_20260705_I28"/>
    <s v="DS005"/>
    <d v="2026-07-05T00:00:00"/>
    <n v="28"/>
    <s v="Lunch"/>
    <n v="67"/>
    <n v="9"/>
    <n v="0"/>
    <n v="0"/>
    <n v="9"/>
    <n v="0"/>
    <n v="0"/>
    <s v=""/>
    <s v=""/>
    <s v="P_DS005_005|P_DS005_008|P_DS005_011|P_DS005_017|P_DS005_020|P_DS005_023|P_DS005_026|P_DS005_029|P_DS005_002"/>
    <n v="7.4444444444444446"/>
    <n v="0"/>
    <n v="1600"/>
    <n v="0"/>
    <n v="38.5"/>
    <n v="67"/>
    <n v="313"/>
    <n v="71286.59"/>
    <n v="4.6716417910447765"/>
    <n v="1063.9789552238806"/>
    <n v="13.64179104477612"/>
    <n v="8.4284982905472621"/>
    <n v="0"/>
    <n v="0"/>
    <n v="0"/>
    <n v="1.2793771707627009"/>
    <n v="0.68606965174129353"/>
    <n v="1.8877691395522389"/>
    <n v="0"/>
    <n v="5.5222554495024871"/>
    <n v="2345"/>
    <n v="30"/>
    <n v="3"/>
    <n v="3"/>
    <n v="0"/>
    <n v="3"/>
    <n v="0"/>
    <n v="0"/>
    <n v="684.08"/>
    <s v="No SLA Breach"/>
    <n v="0"/>
    <n v="87.777037683333333"/>
    <n v="559.3588719666667"/>
    <n v="30"/>
    <n v="0"/>
    <n v="4.4776119402985072E-2"/>
    <n v="35"/>
    <n v="0.32510013956790124"/>
    <n v="0.62150985774074075"/>
    <n v="27"/>
    <n v="3"/>
    <n v="5"/>
    <n v="4"/>
    <s v="Recover overdue put-away workload"/>
    <x v="4"/>
    <s v="Hyderabad"/>
    <s v="Medium"/>
    <n v="1700"/>
    <n v="2.4"/>
    <d v="1899-12-30T13:30:00"/>
    <d v="1899-12-30T14:00:00"/>
    <x v="13"/>
    <b v="1"/>
  </r>
  <r>
    <s v="DS005_20260705_I29"/>
    <s v="DS005"/>
    <d v="2026-07-05T00:00:00"/>
    <n v="29"/>
    <s v="Lunch"/>
    <n v="63"/>
    <n v="9"/>
    <n v="0"/>
    <n v="0"/>
    <n v="9"/>
    <n v="0"/>
    <n v="0"/>
    <s v=""/>
    <s v=""/>
    <s v="P_DS005_008|P_DS005_011|P_DS005_017|P_DS005_020|P_DS005_023|P_DS005_026|P_DS005_029|P_DS005_002|P_DS005_005"/>
    <n v="7"/>
    <n v="0"/>
    <n v="1600"/>
    <n v="0"/>
    <n v="38.5"/>
    <n v="63"/>
    <n v="327"/>
    <n v="69750.95"/>
    <n v="5.1904761904761907"/>
    <n v="1107.1579365079365"/>
    <n v="11.857142857142858"/>
    <n v="8.4264980084656091"/>
    <n v="0"/>
    <n v="0"/>
    <n v="0"/>
    <n v="1.4390505413743275"/>
    <n v="0.58518518518518514"/>
    <n v="2.0242357177248675"/>
    <n v="0"/>
    <n v="5.543267572751323"/>
    <n v="1890"/>
    <n v="30"/>
    <n v="5"/>
    <n v="5"/>
    <n v="2"/>
    <n v="0"/>
    <n v="3"/>
    <n v="0"/>
    <n v="2220.38"/>
    <s v="No SLA Breach"/>
    <n v="0"/>
    <n v="87.992609083333335"/>
    <n v="518.30455188333337"/>
    <n v="29"/>
    <n v="0"/>
    <n v="7.9365079365079361E-2"/>
    <n v="30"/>
    <n v="0.32589855216049385"/>
    <n v="0.57589394653703707"/>
    <n v="25"/>
    <n v="5"/>
    <n v="5"/>
    <n v="4"/>
    <s v="Recover overdue put-away workload"/>
    <x v="4"/>
    <s v="Hyderabad"/>
    <s v="Medium"/>
    <n v="1700"/>
    <n v="2.4"/>
    <d v="1899-12-30T14:00:00"/>
    <d v="1899-12-30T14:30:00"/>
    <x v="14"/>
    <b v="0"/>
  </r>
  <r>
    <s v="DS005_20260705_I30"/>
    <s v="DS005"/>
    <d v="2026-07-05T00:00:00"/>
    <n v="30"/>
    <s v="Lunch"/>
    <n v="58"/>
    <n v="9"/>
    <n v="0"/>
    <n v="0"/>
    <n v="9"/>
    <n v="0"/>
    <n v="0"/>
    <s v=""/>
    <s v=""/>
    <s v="P_DS005_011|P_DS005_017|P_DS005_020|P_DS005_023|P_DS005_026|P_DS005_029|P_DS005_002|P_DS005_005|P_DS005_008"/>
    <n v="6.4444444444444446"/>
    <n v="0"/>
    <n v="1600"/>
    <n v="0"/>
    <n v="38.5"/>
    <n v="58"/>
    <n v="304"/>
    <n v="73450.070000000007"/>
    <n v="5.2413793103448274"/>
    <n v="1266.3805172413795"/>
    <n v="11.241379310344827"/>
    <n v="8.3784486600574706"/>
    <n v="0"/>
    <n v="0"/>
    <n v="0"/>
    <n v="1.3998059491322759"/>
    <n v="0.65632183908045971"/>
    <n v="2.0561277793103447"/>
    <n v="0"/>
    <n v="5.3904243195402293"/>
    <n v="1740"/>
    <n v="30"/>
    <n v="2"/>
    <n v="2"/>
    <n v="1"/>
    <n v="1"/>
    <n v="0"/>
    <n v="0"/>
    <n v="1574.58"/>
    <s v="No SLA Breach"/>
    <n v="0"/>
    <n v="83.993951066666668"/>
    <n v="502.26701858333331"/>
    <n v="30"/>
    <n v="0"/>
    <n v="3.4482758620689655E-2"/>
    <n v="30"/>
    <n v="0.31108870765432101"/>
    <n v="0.55807446509259262"/>
    <n v="24"/>
    <n v="6"/>
    <n v="4"/>
    <n v="5"/>
    <s v="Recover overdue put-away workload"/>
    <x v="4"/>
    <s v="Hyderabad"/>
    <s v="Medium"/>
    <n v="1700"/>
    <n v="2.4"/>
    <d v="1899-12-30T14:30:00"/>
    <d v="1899-12-30T15:00:00"/>
    <x v="14"/>
    <b v="0"/>
  </r>
  <r>
    <s v="DS005_20260705_I31"/>
    <s v="DS005"/>
    <d v="2026-07-05T00:00:00"/>
    <n v="31"/>
    <s v="Afternoon"/>
    <n v="66"/>
    <n v="9"/>
    <n v="0"/>
    <n v="2"/>
    <n v="7"/>
    <n v="0"/>
    <n v="1"/>
    <s v=""/>
    <s v="P_DS005_017|P_DS005_020"/>
    <s v="P_DS005_023|P_DS005_026|P_DS005_029|P_DS005_002|P_DS005_005|P_DS005_008|P_DS005_011"/>
    <n v="9.4285714285714288"/>
    <n v="0"/>
    <n v="1600"/>
    <n v="1"/>
    <n v="37.5"/>
    <n v="66"/>
    <n v="343"/>
    <n v="76854.259999999995"/>
    <n v="5.1969696969696972"/>
    <n v="1164.4584848484847"/>
    <n v="12.106060606060606"/>
    <n v="8.6820745032828288"/>
    <n v="0"/>
    <n v="0"/>
    <n v="0"/>
    <n v="1.4056335781425704"/>
    <n v="0.65404040404040398"/>
    <n v="2.0554366535353537"/>
    <n v="0"/>
    <n v="5.6814914313131313"/>
    <n v="1980"/>
    <n v="30"/>
    <n v="2"/>
    <n v="2"/>
    <n v="1"/>
    <n v="1"/>
    <n v="0"/>
    <n v="0"/>
    <n v="897.61"/>
    <s v="No SLA Breach"/>
    <n v="0"/>
    <n v="89.191715266666662"/>
    <n v="517.6486185"/>
    <n v="30"/>
    <n v="0"/>
    <n v="3.0303030303030304E-2"/>
    <n v="30"/>
    <n v="0.42472245365079364"/>
    <n v="0.57516513166666672"/>
    <n v="25"/>
    <n v="5"/>
    <n v="5"/>
    <n v="2"/>
    <s v="Recover overdue put-away workload"/>
    <x v="4"/>
    <s v="Hyderabad"/>
    <s v="Medium"/>
    <n v="1700"/>
    <n v="2.4"/>
    <d v="1899-12-30T15:00:00"/>
    <d v="1899-12-30T15:30:00"/>
    <x v="15"/>
    <b v="0"/>
  </r>
  <r>
    <s v="DS005_20260705_I32"/>
    <s v="DS005"/>
    <d v="2026-07-05T00:00:00"/>
    <n v="32"/>
    <s v="Afternoon"/>
    <n v="43"/>
    <n v="9"/>
    <n v="0"/>
    <n v="2"/>
    <n v="7"/>
    <n v="0"/>
    <n v="1"/>
    <s v=""/>
    <s v="P_DS005_020|P_DS005_023"/>
    <s v="P_DS005_026|P_DS005_029|P_DS005_002|P_DS005_005|P_DS005_008|P_DS005_011|P_DS005_017"/>
    <n v="6.1428571428571432"/>
    <n v="0"/>
    <n v="1600"/>
    <n v="1"/>
    <n v="36.5"/>
    <n v="43"/>
    <n v="225"/>
    <n v="51444.66"/>
    <n v="5.2325581395348841"/>
    <n v="1196.3874418604653"/>
    <n v="10.325581395348838"/>
    <n v="8.4428769627906988"/>
    <n v="0"/>
    <n v="0"/>
    <n v="0"/>
    <n v="1.4431293165048891"/>
    <n v="0.60465116279069764"/>
    <n v="2.0477804720930233"/>
    <n v="0"/>
    <n v="5.4757166387596898"/>
    <n v="1290"/>
    <n v="30"/>
    <n v="3"/>
    <n v="3"/>
    <n v="3"/>
    <n v="0"/>
    <n v="0"/>
    <n v="0"/>
    <n v="1722.29"/>
    <s v="No SLA Breach"/>
    <n v="0"/>
    <n v="65.634660650000001"/>
    <n v="403.28289660000002"/>
    <n v="27"/>
    <n v="0"/>
    <n v="6.9767441860465115E-2"/>
    <n v="30"/>
    <n v="0.31254600309523811"/>
    <n v="0.44809210733333332"/>
    <n v="20"/>
    <n v="10"/>
    <n v="4"/>
    <n v="3"/>
    <s v="Recover overdue put-away workload"/>
    <x v="4"/>
    <s v="Hyderabad"/>
    <s v="Medium"/>
    <n v="1700"/>
    <n v="2.4"/>
    <d v="1899-12-30T15:30:00"/>
    <d v="1899-12-30T16:00:00"/>
    <x v="15"/>
    <b v="0"/>
  </r>
  <r>
    <s v="DS005_20260705_I33"/>
    <s v="DS005"/>
    <d v="2026-07-05T00:00:00"/>
    <n v="33"/>
    <s v="Afternoon"/>
    <n v="51"/>
    <n v="17"/>
    <n v="0"/>
    <n v="2"/>
    <n v="15"/>
    <n v="0"/>
    <n v="1"/>
    <s v=""/>
    <s v="P_DS005_030|P_DS005_002"/>
    <s v="P_DS005_003|P_DS005_005|P_DS005_006|P_DS005_008|P_DS005_009|P_DS005_011|P_DS005_012|P_DS005_017|P_DS005_018|P_DS005_020|P_DS005_023|P_DS005_024|P_DS005_026|P_DS005_027|P_DS005_029"/>
    <n v="3.4"/>
    <n v="0"/>
    <n v="1600"/>
    <n v="1"/>
    <n v="35.5"/>
    <n v="51"/>
    <n v="267"/>
    <n v="62500.63"/>
    <n v="5.2352941176470589"/>
    <n v="1225.5025490196078"/>
    <n v="9.5882352941176467"/>
    <n v="8.5508427856209153"/>
    <n v="11"/>
    <n v="0.10893853006535945"/>
    <n v="0"/>
    <n v="1.370224304364543"/>
    <n v="0.63137254901960793"/>
    <n v="2.0015968450980393"/>
    <n v="0"/>
    <n v="5.6678733846405223"/>
    <n v="1530"/>
    <n v="56"/>
    <n v="0"/>
    <n v="0"/>
    <n v="0"/>
    <n v="0"/>
    <n v="0"/>
    <n v="0"/>
    <n v="0"/>
    <s v="Store Not Ready for Rider"/>
    <n v="10"/>
    <n v="66.851072333333335"/>
    <n v="376.36829096666668"/>
    <n v="28"/>
    <n v="0.21568627450980393"/>
    <n v="0"/>
    <n v="30"/>
    <n v="0.14855793851851853"/>
    <n v="0.22402874462301589"/>
    <n v="18"/>
    <n v="38"/>
    <n v="4"/>
    <n v="11"/>
    <s v="Protect or increase picker capacity"/>
    <x v="4"/>
    <s v="Hyderabad"/>
    <s v="Medium"/>
    <n v="1700"/>
    <n v="2.4"/>
    <d v="1899-12-30T16:00:00"/>
    <d v="1899-12-30T16:30:00"/>
    <x v="16"/>
    <b v="0"/>
  </r>
  <r>
    <s v="DS005_20260705_I34"/>
    <s v="DS005"/>
    <d v="2026-07-05T00:00:00"/>
    <n v="34"/>
    <s v="Afternoon"/>
    <n v="43"/>
    <n v="17"/>
    <n v="0"/>
    <n v="2"/>
    <n v="15"/>
    <n v="0"/>
    <n v="1"/>
    <s v=""/>
    <s v="P_DS005_002|P_DS005_003"/>
    <s v="P_DS005_005|P_DS005_006|P_DS005_008|P_DS005_009|P_DS005_011|P_DS005_012|P_DS005_017|P_DS005_018|P_DS005_020|P_DS005_023|P_DS005_024|P_DS005_026|P_DS005_027|P_DS005_029|P_DS005_030"/>
    <n v="2.8666666666666667"/>
    <n v="0"/>
    <n v="1600"/>
    <n v="1"/>
    <n v="34.5"/>
    <n v="43"/>
    <n v="209"/>
    <n v="45082.87"/>
    <n v="4.8604651162790695"/>
    <n v="1048.4388372093024"/>
    <n v="9.4883720930232567"/>
    <n v="8.3453877422480609"/>
    <n v="7"/>
    <n v="0.12304931279069765"/>
    <n v="0"/>
    <n v="1.3444132705220264"/>
    <n v="0.63062015503875968"/>
    <n v="1.975033418992248"/>
    <n v="0"/>
    <n v="5.4998116806201551"/>
    <n v="1290"/>
    <n v="55"/>
    <n v="3"/>
    <n v="3"/>
    <n v="1"/>
    <n v="2"/>
    <n v="0"/>
    <n v="0"/>
    <n v="620.41"/>
    <s v="Store Not Ready for Rider"/>
    <n v="7"/>
    <n v="59.67990988333333"/>
    <n v="430.96507873333331"/>
    <n v="27"/>
    <n v="0.16279069767441862"/>
    <n v="6.9767441860465115E-2"/>
    <n v="30"/>
    <n v="0.13262202196296297"/>
    <n v="0.2611909568080808"/>
    <n v="21"/>
    <n v="34"/>
    <n v="3"/>
    <n v="12"/>
    <s v="Protect or increase picker capacity"/>
    <x v="4"/>
    <s v="Hyderabad"/>
    <s v="Medium"/>
    <n v="1700"/>
    <n v="2.4"/>
    <d v="1899-12-30T16:30:00"/>
    <d v="1899-12-30T17:00:00"/>
    <x v="16"/>
    <b v="0"/>
  </r>
  <r>
    <s v="DS005_20260705_I35"/>
    <s v="DS005"/>
    <d v="2026-07-05T00:00:00"/>
    <n v="35"/>
    <s v="Afternoon"/>
    <n v="38"/>
    <n v="8"/>
    <n v="0"/>
    <n v="2"/>
    <n v="6"/>
    <n v="0"/>
    <n v="1"/>
    <s v=""/>
    <s v="P_DS005_012|P_DS005_018"/>
    <s v="P_DS005_024|P_DS005_027|P_DS005_030|P_DS005_003|P_DS005_006|P_DS005_009"/>
    <n v="6.333333333333333"/>
    <n v="0"/>
    <n v="1600"/>
    <n v="1"/>
    <n v="33.5"/>
    <n v="38"/>
    <n v="198"/>
    <n v="44521.32"/>
    <n v="5.2105263157894735"/>
    <n v="1171.6136842105263"/>
    <n v="10.631578947368421"/>
    <n v="8.410308113596491"/>
    <n v="3"/>
    <n v="2.7310682017543907E-2"/>
    <n v="0"/>
    <n v="1.3534279556989572"/>
    <n v="0.7030701754385964"/>
    <n v="2.0564981223684207"/>
    <n v="0"/>
    <n v="5.4270555969298249"/>
    <n v="1140"/>
    <n v="26"/>
    <n v="2"/>
    <n v="2"/>
    <n v="2"/>
    <n v="0"/>
    <n v="0"/>
    <n v="0"/>
    <n v="687.39"/>
    <s v="Store Not Ready for Rider"/>
    <n v="2"/>
    <n v="49.940621733333337"/>
    <n v="267.13211883333332"/>
    <n v="22"/>
    <n v="7.8947368421052627E-2"/>
    <n v="5.2631578947368418E-2"/>
    <n v="30"/>
    <n v="0.27744789851851853"/>
    <n v="0.3424770754273504"/>
    <n v="13"/>
    <n v="13"/>
    <n v="3"/>
    <n v="3"/>
    <s v="Recover overdue put-away workload"/>
    <x v="4"/>
    <s v="Hyderabad"/>
    <s v="Medium"/>
    <n v="1700"/>
    <n v="2.4"/>
    <d v="1899-12-30T17:00:00"/>
    <d v="1899-12-30T17:30:00"/>
    <x v="17"/>
    <b v="0"/>
  </r>
  <r>
    <s v="DS005_20260705_I36"/>
    <s v="DS005"/>
    <d v="2026-07-05T00:00:00"/>
    <n v="36"/>
    <s v="Afternoon"/>
    <n v="44"/>
    <n v="8"/>
    <n v="0"/>
    <n v="2"/>
    <n v="6"/>
    <n v="0"/>
    <n v="1"/>
    <s v=""/>
    <s v="P_DS005_018|P_DS005_024"/>
    <s v="P_DS005_027|P_DS005_030|P_DS005_003|P_DS005_006|P_DS005_009|P_DS005_012"/>
    <n v="7.333333333333333"/>
    <n v="0"/>
    <n v="1600"/>
    <n v="1"/>
    <n v="32.5"/>
    <n v="44"/>
    <n v="224"/>
    <n v="54991.01"/>
    <n v="5.0909090909090908"/>
    <n v="1249.7956818181819"/>
    <n v="11.068181818181818"/>
    <n v="8.7908448473484846"/>
    <n v="1"/>
    <n v="6.8970571969696774E-3"/>
    <n v="0"/>
    <n v="1.3267025570529052"/>
    <n v="0.68446969696969695"/>
    <n v="2.0111722462121211"/>
    <n v="0"/>
    <n v="5.8766422912878786"/>
    <n v="1320"/>
    <n v="26"/>
    <n v="1"/>
    <n v="1"/>
    <n v="0"/>
    <n v="1"/>
    <n v="0"/>
    <n v="0"/>
    <n v="111.02"/>
    <s v="Store Not Ready for Rider"/>
    <n v="1"/>
    <n v="59.910884916666667"/>
    <n v="422.54913748333331"/>
    <n v="26"/>
    <n v="2.2727272727272728E-2"/>
    <n v="2.2727272727272728E-2"/>
    <n v="30"/>
    <n v="0.33283824953703706"/>
    <n v="0.54172966344017093"/>
    <n v="21"/>
    <n v="5"/>
    <n v="3"/>
    <n v="3"/>
    <s v="Recover overdue put-away workload"/>
    <x v="4"/>
    <s v="Hyderabad"/>
    <s v="Medium"/>
    <n v="1700"/>
    <n v="2.4"/>
    <d v="1899-12-30T17:30:00"/>
    <d v="1899-12-30T18:00:00"/>
    <x v="17"/>
    <b v="0"/>
  </r>
  <r>
    <s v="DS005_20260705_I37"/>
    <s v="DS005"/>
    <d v="2026-07-05T00:00:00"/>
    <n v="37"/>
    <s v="Evening"/>
    <n v="65"/>
    <n v="11"/>
    <n v="0"/>
    <n v="0"/>
    <n v="11"/>
    <n v="0"/>
    <n v="0"/>
    <s v=""/>
    <s v=""/>
    <s v="P_DS005_018|P_DS005_024|P_DS005_027|P_DS005_030|P_DS005_021|P_DS005_028|P_DS005_014|P_DS005_003|P_DS005_006|P_DS005_009|P_DS005_012"/>
    <n v="5.9090909090909092"/>
    <n v="0"/>
    <n v="1600"/>
    <n v="0"/>
    <n v="32.5"/>
    <n v="65"/>
    <n v="313"/>
    <n v="67994.350000000006"/>
    <n v="4.8153846153846152"/>
    <n v="1046.0669230769231"/>
    <n v="13.876923076923077"/>
    <n v="8.1466918525641017"/>
    <n v="0"/>
    <n v="0"/>
    <n v="0"/>
    <n v="1.2458419772302491"/>
    <n v="0.64076923076923076"/>
    <n v="1.5737492184615385"/>
    <n v="3.5526124615384611E-2"/>
    <n v="5.3401955441025635"/>
    <n v="2275"/>
    <n v="26"/>
    <n v="2"/>
    <n v="2"/>
    <n v="1"/>
    <n v="0"/>
    <n v="1"/>
    <n v="0"/>
    <n v="891.68"/>
    <s v="No SLA Breach"/>
    <n v="0"/>
    <n v="81.197021649999996"/>
    <n v="462.20000585000003"/>
    <n v="26"/>
    <n v="0"/>
    <n v="3.0769230769230771E-2"/>
    <n v="35"/>
    <n v="0.24605158075757574"/>
    <n v="0.59256411006410259"/>
    <n v="23"/>
    <n v="3"/>
    <n v="4"/>
    <n v="7"/>
    <s v="Recover overdue put-away workload"/>
    <x v="4"/>
    <s v="Hyderabad"/>
    <s v="Medium"/>
    <n v="1700"/>
    <n v="2.4"/>
    <d v="1899-12-30T18:00:00"/>
    <d v="1899-12-30T18:30:00"/>
    <x v="18"/>
    <b v="1"/>
  </r>
  <r>
    <s v="DS005_20260705_I38"/>
    <s v="DS005"/>
    <d v="2026-07-05T00:00:00"/>
    <n v="38"/>
    <s v="Evening"/>
    <n v="94"/>
    <n v="11"/>
    <n v="0"/>
    <n v="0"/>
    <n v="11"/>
    <n v="0"/>
    <n v="0"/>
    <s v=""/>
    <s v=""/>
    <s v="P_DS005_024|P_DS005_027|P_DS005_030|P_DS005_021|P_DS005_028|P_DS005_014|P_DS005_003|P_DS005_006|P_DS005_009|P_DS005_012|P_DS005_018"/>
    <n v="8.545454545454545"/>
    <n v="0"/>
    <n v="1600"/>
    <n v="0"/>
    <n v="32.5"/>
    <n v="94"/>
    <n v="467"/>
    <n v="108826.93"/>
    <n v="4.9680851063829783"/>
    <n v="1157.7332978723402"/>
    <n v="16.085106382978722"/>
    <n v="9.175803555319149"/>
    <n v="0"/>
    <n v="0"/>
    <n v="0"/>
    <n v="1.2923423516157828"/>
    <n v="0.62535460992907799"/>
    <n v="0.39235265673758862"/>
    <n v="1.0584665666666666"/>
    <n v="5.3347464040780146"/>
    <n v="3290"/>
    <n v="26"/>
    <n v="4"/>
    <n v="4"/>
    <n v="2"/>
    <n v="1"/>
    <n v="1"/>
    <n v="0"/>
    <n v="518.47"/>
    <s v="No SLA Breach"/>
    <n v="0"/>
    <n v="121.95176958333333"/>
    <n v="661.09511293333333"/>
    <n v="26"/>
    <n v="0"/>
    <n v="4.2553191489361701E-2"/>
    <n v="35"/>
    <n v="0.36955081691919189"/>
    <n v="0.84755783709401711"/>
    <n v="32"/>
    <n v="-6"/>
    <n v="6"/>
    <n v="5"/>
    <s v="Recover overdue put-away workload"/>
    <x v="4"/>
    <s v="Hyderabad"/>
    <s v="Medium"/>
    <n v="1700"/>
    <n v="2.4"/>
    <d v="1899-12-30T18:30:00"/>
    <d v="1899-12-30T19:00:00"/>
    <x v="18"/>
    <b v="1"/>
  </r>
  <r>
    <s v="DS005_20260705_I39"/>
    <s v="DS005"/>
    <d v="2026-07-05T00:00:00"/>
    <n v="39"/>
    <s v="Evening"/>
    <n v="105"/>
    <n v="11"/>
    <n v="0"/>
    <n v="0"/>
    <n v="11"/>
    <n v="0"/>
    <n v="0"/>
    <s v=""/>
    <s v=""/>
    <s v="P_DS005_027|P_DS005_030|P_DS005_021|P_DS005_028|P_DS005_014|P_DS005_003|P_DS005_006|P_DS005_009|P_DS005_012|P_DS005_018|P_DS005_024"/>
    <n v="9.5454545454545432"/>
    <n v="0"/>
    <n v="1600"/>
    <n v="0"/>
    <n v="32.5"/>
    <n v="105"/>
    <n v="532"/>
    <n v="121834.24000000001"/>
    <n v="5.0666666666666664"/>
    <n v="1160.3260952380954"/>
    <n v="17.209523809523809"/>
    <n v="15.067372388095238"/>
    <n v="32"/>
    <n v="0.54408489126984105"/>
    <n v="0"/>
    <n v="1.3012848611487866"/>
    <n v="0.61285714285714277"/>
    <n v="0"/>
    <n v="6.5520346825396834"/>
    <n v="5.7019893436507942"/>
    <n v="3675"/>
    <n v="26"/>
    <n v="3"/>
    <n v="3"/>
    <n v="2"/>
    <n v="0"/>
    <n v="1"/>
    <n v="0"/>
    <n v="464.26"/>
    <s v="Rider Supply / Availability"/>
    <n v="32"/>
    <n v="132.22592191666666"/>
    <n v="703.26732676666666"/>
    <n v="26"/>
    <n v="0.30476190476190479"/>
    <n v="2.8571428571428571E-2"/>
    <n v="35"/>
    <n v="0.40068461186868687"/>
    <n v="0.90162477790598294"/>
    <n v="34"/>
    <n v="-8"/>
    <n v="7"/>
    <n v="4"/>
    <s v="Add or rebalance riders in this interval"/>
    <x v="4"/>
    <s v="Hyderabad"/>
    <s v="Medium"/>
    <n v="1700"/>
    <n v="2.4"/>
    <d v="1899-12-30T19:00:00"/>
    <d v="1899-12-30T19:30:00"/>
    <x v="19"/>
    <b v="1"/>
  </r>
  <r>
    <s v="DS005_20260705_I40"/>
    <s v="DS005"/>
    <d v="2026-07-05T00:00:00"/>
    <n v="40"/>
    <s v="Evening"/>
    <n v="96"/>
    <n v="11"/>
    <n v="0"/>
    <n v="0"/>
    <n v="11"/>
    <n v="0"/>
    <n v="0"/>
    <s v=""/>
    <s v=""/>
    <s v="P_DS005_030|P_DS005_021|P_DS005_028|P_DS005_014|P_DS005_003|P_DS005_006|P_DS005_009|P_DS005_012|P_DS005_018|P_DS005_024|P_DS005_027"/>
    <n v="8.7272727272727266"/>
    <n v="0"/>
    <n v="1600"/>
    <n v="0"/>
    <n v="32.5"/>
    <n v="96"/>
    <n v="462"/>
    <n v="107508.93000000001"/>
    <n v="4.8125"/>
    <n v="1119.8846875000002"/>
    <n v="16.385416666666668"/>
    <n v="20.207820854861112"/>
    <n v="94"/>
    <n v="3.8435702692708333"/>
    <n v="0"/>
    <n v="1.2566990049561499"/>
    <n v="0.64496527777777779"/>
    <n v="0"/>
    <n v="11.765840300000001"/>
    <n v="5.5849343184027775"/>
    <n v="3360"/>
    <n v="26"/>
    <n v="2"/>
    <n v="2"/>
    <n v="2"/>
    <n v="0"/>
    <n v="0"/>
    <n v="0"/>
    <n v="1009.25"/>
    <s v="Rider Supply / Availability"/>
    <n v="94"/>
    <n v="122.13388095000001"/>
    <n v="699.81996581666669"/>
    <n v="26"/>
    <n v="0.97916666666666663"/>
    <n v="2.0833333333333332E-2"/>
    <n v="35"/>
    <n v="0.37010266954545457"/>
    <n v="0.89720508438034197"/>
    <n v="34"/>
    <n v="-8"/>
    <n v="6"/>
    <n v="5"/>
    <s v="Add or rebalance riders in this interval"/>
    <x v="4"/>
    <s v="Hyderabad"/>
    <s v="Medium"/>
    <n v="1700"/>
    <n v="2.4"/>
    <d v="1899-12-30T19:30:00"/>
    <d v="1899-12-30T20:00:00"/>
    <x v="19"/>
    <b v="1"/>
  </r>
  <r>
    <s v="DS005_20260705_I41"/>
    <s v="DS005"/>
    <d v="2026-07-05T00:00:00"/>
    <n v="41"/>
    <s v="Evening"/>
    <n v="115"/>
    <n v="11"/>
    <n v="0"/>
    <n v="0"/>
    <n v="11"/>
    <n v="0"/>
    <n v="0"/>
    <s v=""/>
    <s v=""/>
    <s v="P_DS005_021|P_DS005_028|P_DS005_014|P_DS005_003|P_DS005_006|P_DS005_009|P_DS005_012|P_DS005_018|P_DS005_024|P_DS005_027|P_DS005_030"/>
    <n v="10.454545454545457"/>
    <n v="0"/>
    <n v="1600"/>
    <n v="0"/>
    <n v="32.5"/>
    <n v="115"/>
    <n v="580"/>
    <n v="130922.47"/>
    <n v="5.0434782608695654"/>
    <n v="1138.4562608695653"/>
    <n v="17.8"/>
    <n v="26.436511904492754"/>
    <n v="115"/>
    <n v="8.6365119044927532"/>
    <n v="0"/>
    <n v="1.3031208888291634"/>
    <n v="0.60898550724637679"/>
    <n v="0"/>
    <n v="18.41797948869565"/>
    <n v="5.1735274608695647"/>
    <n v="4025"/>
    <n v="26"/>
    <n v="2"/>
    <n v="2"/>
    <n v="2"/>
    <n v="0"/>
    <n v="0"/>
    <n v="0"/>
    <n v="349.47"/>
    <s v="Rider Supply / Availability"/>
    <n v="115"/>
    <n v="151.13633909999999"/>
    <n v="704.13486898333338"/>
    <n v="26"/>
    <n v="1"/>
    <n v="1.7391304347826087E-2"/>
    <n v="35"/>
    <n v="0.45798890636363632"/>
    <n v="0.90273701151709407"/>
    <n v="34"/>
    <n v="-8"/>
    <n v="8"/>
    <n v="3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05_I42"/>
    <s v="DS005"/>
    <d v="2026-07-05T00:00:00"/>
    <n v="42"/>
    <s v="Evening"/>
    <n v="90"/>
    <n v="11"/>
    <n v="0"/>
    <n v="0"/>
    <n v="11"/>
    <n v="0"/>
    <n v="0"/>
    <s v=""/>
    <s v=""/>
    <s v="P_DS005_028|P_DS005_014|P_DS005_003|P_DS005_006|P_DS005_009|P_DS005_012|P_DS005_018|P_DS005_024|P_DS005_027|P_DS005_030|P_DS005_021"/>
    <n v="8.1818181818181817"/>
    <n v="0"/>
    <n v="1600"/>
    <n v="0"/>
    <n v="32.5"/>
    <n v="90"/>
    <n v="427"/>
    <n v="95082.97"/>
    <n v="4.7444444444444445"/>
    <n v="1056.4774444444445"/>
    <n v="15.888888888888889"/>
    <n v="29.921270234814816"/>
    <n v="90"/>
    <n v="14.032381345925925"/>
    <n v="0"/>
    <n v="1.245453576851143"/>
    <n v="0.66648148148148145"/>
    <n v="0"/>
    <n v="21.68759172"/>
    <n v="5.3774841875925929"/>
    <n v="3150"/>
    <n v="26"/>
    <n v="6"/>
    <n v="6"/>
    <n v="3"/>
    <n v="0"/>
    <n v="3"/>
    <n v="0"/>
    <n v="2309.79"/>
    <s v="Rider Supply / Availability"/>
    <n v="90"/>
    <n v="112.73323408333333"/>
    <n v="692.98009449999995"/>
    <n v="26"/>
    <n v="1"/>
    <n v="6.6666666666666666E-2"/>
    <n v="35"/>
    <n v="0.34161586085858586"/>
    <n v="0.88843601858974353"/>
    <n v="33"/>
    <n v="-7"/>
    <n v="6"/>
    <n v="5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05_I43"/>
    <s v="DS005"/>
    <d v="2026-07-05T00:00:00"/>
    <n v="43"/>
    <s v="Evening"/>
    <n v="100"/>
    <n v="11"/>
    <n v="0"/>
    <n v="0"/>
    <n v="11"/>
    <n v="0"/>
    <n v="0"/>
    <s v=""/>
    <s v=""/>
    <s v="P_DS005_014|P_DS005_003|P_DS005_006|P_DS005_009|P_DS005_012|P_DS005_018|P_DS005_024|P_DS005_027|P_DS005_030|P_DS005_021|P_DS005_028"/>
    <n v="9.0909090909090917"/>
    <n v="0"/>
    <n v="1600"/>
    <n v="0"/>
    <n v="32.5"/>
    <n v="100"/>
    <n v="481"/>
    <n v="101018.6"/>
    <n v="4.8099999999999996"/>
    <n v="1010.186"/>
    <n v="16.5"/>
    <n v="31.704980515500001"/>
    <n v="100"/>
    <n v="15.204980515499999"/>
    <n v="0"/>
    <n v="1.2399997420436459"/>
    <n v="0.64966666666666673"/>
    <n v="0"/>
    <n v="23.587326710166668"/>
    <n v="5.2903207220000006"/>
    <n v="3500"/>
    <n v="26"/>
    <n v="3"/>
    <n v="3"/>
    <n v="3"/>
    <n v="0"/>
    <n v="0"/>
    <n v="0"/>
    <n v="627.27"/>
    <s v="Rider Supply / Availability"/>
    <n v="100"/>
    <n v="123.66697135"/>
    <n v="696.20806803333335"/>
    <n v="26"/>
    <n v="1"/>
    <n v="0.03"/>
    <n v="35"/>
    <n v="0.37474839803030302"/>
    <n v="0.89257444619658122"/>
    <n v="34"/>
    <n v="-8"/>
    <n v="6"/>
    <n v="5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05_I44"/>
    <s v="DS005"/>
    <d v="2026-07-05T00:00:00"/>
    <n v="44"/>
    <s v="Evening"/>
    <n v="91"/>
    <n v="11"/>
    <n v="0"/>
    <n v="0"/>
    <n v="11"/>
    <n v="0"/>
    <n v="0"/>
    <s v=""/>
    <s v=""/>
    <s v="P_DS005_003|P_DS005_006|P_DS005_009|P_DS005_012|P_DS005_018|P_DS005_024|P_DS005_027|P_DS005_030|P_DS005_021|P_DS005_028|P_DS005_014"/>
    <n v="8.2727272727272734"/>
    <n v="0"/>
    <n v="1600"/>
    <n v="0"/>
    <n v="32.5"/>
    <n v="91"/>
    <n v="482"/>
    <n v="104618.1"/>
    <n v="5.2967032967032965"/>
    <n v="1149.6494505494506"/>
    <n v="15.934065934065934"/>
    <n v="34.117218509890108"/>
    <n v="91"/>
    <n v="18.183152575824177"/>
    <n v="0"/>
    <n v="1.3839340341091293"/>
    <n v="0.61190476190476184"/>
    <n v="0"/>
    <n v="25.930783148717946"/>
    <n v="5.2629408787545788"/>
    <n v="3185"/>
    <n v="26"/>
    <n v="4"/>
    <n v="4"/>
    <n v="3"/>
    <n v="1"/>
    <n v="0"/>
    <n v="0"/>
    <n v="1627.05"/>
    <s v="Rider Supply / Availability"/>
    <n v="91"/>
    <n v="126.97096371666666"/>
    <n v="697.2375135333333"/>
    <n v="26"/>
    <n v="1"/>
    <n v="4.3956043956043959E-2"/>
    <n v="35"/>
    <n v="0.38476049611111107"/>
    <n v="0.89389424811965812"/>
    <n v="34"/>
    <n v="-8"/>
    <n v="7"/>
    <n v="4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05_I45"/>
    <s v="DS005"/>
    <d v="2026-07-05T00:00:00"/>
    <n v="45"/>
    <s v="Evening"/>
    <n v="55"/>
    <n v="8"/>
    <n v="0"/>
    <n v="0"/>
    <n v="8"/>
    <n v="0"/>
    <n v="0"/>
    <s v=""/>
    <s v=""/>
    <s v="P_DS005_024|P_DS005_027|P_DS005_030|P_DS005_003|P_DS005_006|P_DS005_009|P_DS005_012|P_DS005_018"/>
    <n v="6.875"/>
    <n v="0"/>
    <n v="1600"/>
    <n v="0"/>
    <n v="32.5"/>
    <n v="55"/>
    <n v="268"/>
    <n v="63851.97"/>
    <n v="4.872727272727273"/>
    <n v="1160.9449090909091"/>
    <n v="11.872727272727273"/>
    <n v="30.671520216969697"/>
    <n v="55"/>
    <n v="18.798792944242425"/>
    <n v="0"/>
    <n v="1.2722964971033943"/>
    <n v="0.63454545454545452"/>
    <n v="0"/>
    <n v="22.143719163333333"/>
    <n v="5.6876257593939394"/>
    <n v="1650"/>
    <n v="26"/>
    <n v="1"/>
    <n v="1"/>
    <n v="0"/>
    <n v="0"/>
    <n v="1"/>
    <n v="0"/>
    <n v="233.54"/>
    <s v="Rider Supply / Availability"/>
    <n v="55"/>
    <n v="69.673092049999994"/>
    <n v="695.75416886666665"/>
    <n v="26"/>
    <n v="1"/>
    <n v="1.8181818181818181E-2"/>
    <n v="30"/>
    <n v="0.29030455020833329"/>
    <n v="0.89199252418803421"/>
    <n v="34"/>
    <n v="-8"/>
    <n v="4"/>
    <n v="4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05_I46"/>
    <s v="DS005"/>
    <d v="2026-07-05T00:00:00"/>
    <n v="46"/>
    <s v="Evening"/>
    <n v="46"/>
    <n v="8"/>
    <n v="0"/>
    <n v="0"/>
    <n v="8"/>
    <n v="0"/>
    <n v="0"/>
    <s v=""/>
    <s v=""/>
    <s v="P_DS005_027|P_DS005_030|P_DS005_003|P_DS005_006|P_DS005_009|P_DS005_012|P_DS005_018|P_DS005_024"/>
    <n v="5.75"/>
    <n v="0"/>
    <n v="1600"/>
    <n v="0"/>
    <n v="32.5"/>
    <n v="46"/>
    <n v="224"/>
    <n v="49742.93"/>
    <n v="4.8695652173913047"/>
    <n v="1081.3680434782609"/>
    <n v="11.021739130434783"/>
    <n v="18.548580007246379"/>
    <n v="45"/>
    <n v="7.535496129710145"/>
    <n v="0"/>
    <n v="1.268660235597789"/>
    <n v="0.67173913043478262"/>
    <n v="0"/>
    <n v="10.167777600724637"/>
    <n v="5.5041711492753622"/>
    <n v="1380"/>
    <n v="26"/>
    <n v="1"/>
    <n v="1"/>
    <n v="0"/>
    <n v="1"/>
    <n v="0"/>
    <n v="0"/>
    <n v="152.51"/>
    <s v="Rider Supply / Availability"/>
    <n v="45"/>
    <n v="59.076382000000002"/>
    <n v="700.74672228333338"/>
    <n v="26"/>
    <n v="0.97826086956521741"/>
    <n v="2.1739130434782608E-2"/>
    <n v="30"/>
    <n v="0.24615159166666667"/>
    <n v="0.89839323369658131"/>
    <n v="34"/>
    <n v="-8"/>
    <n v="3"/>
    <n v="5"/>
    <s v="Add or rebalance riders in this interval"/>
    <x v="4"/>
    <s v="Hyderabad"/>
    <s v="Medium"/>
    <n v="1700"/>
    <n v="2.4"/>
    <d v="1899-12-30T22:30:00"/>
    <d v="1899-12-30T23:00:00"/>
    <x v="22"/>
    <b v="0"/>
  </r>
  <r>
    <s v="DS005_20260705_I47"/>
    <s v="DS005"/>
    <d v="2026-07-05T00:00:00"/>
    <n v="47"/>
    <s v="Late Night"/>
    <n v="36"/>
    <n v="8"/>
    <n v="0"/>
    <n v="2"/>
    <n v="6"/>
    <n v="0"/>
    <n v="1"/>
    <s v=""/>
    <s v="P_DS005_030|P_DS005_003"/>
    <s v="P_DS005_006|P_DS005_009|P_DS005_012|P_DS005_018|P_DS005_024|P_DS005_027"/>
    <n v="6"/>
    <n v="0"/>
    <n v="1600"/>
    <n v="1"/>
    <n v="31.5"/>
    <n v="36"/>
    <n v="172"/>
    <n v="42194.86"/>
    <n v="4.7777777777777777"/>
    <n v="1172.0794444444446"/>
    <n v="9.9444444444444446"/>
    <n v="8.5947344777777772"/>
    <n v="10"/>
    <n v="0.24474228009259263"/>
    <n v="0"/>
    <n v="1.2136571749365914"/>
    <n v="0.57916666666666661"/>
    <n v="0.99461436157407412"/>
    <n v="0.93286074999999991"/>
    <n v="4.9519202513888887"/>
    <n v="1080"/>
    <n v="26"/>
    <n v="0"/>
    <n v="0"/>
    <n v="0"/>
    <n v="0"/>
    <n v="0"/>
    <n v="0"/>
    <n v="0"/>
    <s v="Rider Supply / Availability"/>
    <n v="8"/>
    <n v="40.97165626666667"/>
    <n v="459.82754568333331"/>
    <n v="26"/>
    <n v="0.27777777777777779"/>
    <n v="0"/>
    <n v="30"/>
    <n v="0.22762031259259261"/>
    <n v="0.58952249446581195"/>
    <n v="22"/>
    <n v="4"/>
    <n v="2"/>
    <n v="4"/>
    <s v="Add or rebalance riders in this interval"/>
    <x v="4"/>
    <s v="Hyderabad"/>
    <s v="Medium"/>
    <n v="1700"/>
    <n v="2.4"/>
    <d v="1899-12-30T23:00:00"/>
    <d v="1899-12-30T23:30:00"/>
    <x v="23"/>
    <b v="0"/>
  </r>
  <r>
    <s v="DS005_20260705_I48"/>
    <s v="DS005"/>
    <d v="2026-07-05T00:00:00"/>
    <n v="48"/>
    <s v="Late Night"/>
    <n v="20"/>
    <n v="8"/>
    <n v="0"/>
    <n v="2"/>
    <n v="6"/>
    <n v="0"/>
    <n v="1"/>
    <s v=""/>
    <s v="P_DS005_003|P_DS005_006"/>
    <s v="P_DS005_009|P_DS005_012|P_DS005_018|P_DS005_024|P_DS005_027|P_DS005_030"/>
    <n v="3.3333333333333335"/>
    <n v="0"/>
    <n v="1600"/>
    <n v="1"/>
    <n v="30.5"/>
    <n v="20"/>
    <n v="91"/>
    <n v="19213.57"/>
    <n v="4.55"/>
    <n v="960.67849999999999"/>
    <n v="9.65"/>
    <n v="7.9108570483333338"/>
    <n v="0"/>
    <n v="0"/>
    <n v="0"/>
    <n v="1.1623587597655778"/>
    <n v="0.68166666666666664"/>
    <n v="1.8440254183333333"/>
    <n v="0"/>
    <n v="5.0776649558333329"/>
    <n v="600"/>
    <n v="26"/>
    <n v="0"/>
    <n v="0"/>
    <n v="0"/>
    <n v="0"/>
    <n v="0"/>
    <n v="0"/>
    <n v="0"/>
    <s v="No SLA Breach"/>
    <n v="0"/>
    <n v="24.444414200000001"/>
    <n v="180.00043936666665"/>
    <n v="13"/>
    <n v="0"/>
    <n v="0"/>
    <n v="30"/>
    <n v="0.13580230111111111"/>
    <n v="0.23076979405982903"/>
    <n v="9"/>
    <n v="17"/>
    <n v="2"/>
    <n v="4"/>
    <s v="Recover overdue put-away workload"/>
    <x v="4"/>
    <s v="Hyderabad"/>
    <s v="Medium"/>
    <n v="1700"/>
    <n v="2.4"/>
    <d v="1899-12-30T23:30:00"/>
    <d v="1899-12-30T00:00:00"/>
    <x v="23"/>
    <b v="0"/>
  </r>
  <r>
    <s v="DS005_20260706_I01"/>
    <s v="DS005"/>
    <d v="2026-07-06T00:00:00"/>
    <n v="1"/>
    <s v="Night"/>
    <n v="3"/>
    <n v="16"/>
    <n v="12"/>
    <n v="2"/>
    <n v="2"/>
    <n v="900"/>
    <n v="1"/>
    <s v="P_DS005_006|P_DS005_009|P_DS005_012|P_DS005_018|P_DS005_024|P_DS005_027|P_DS005_030|P_DS005_004|P_DS005_007|P_DS005_010|P_DS005_013|P_DS005_016"/>
    <s v="P_DS005_019|P_DS005_025"/>
    <s v="P_DS005_028|P_DS005_003"/>
    <n v="1.5"/>
    <n v="900"/>
    <n v="9100"/>
    <n v="1"/>
    <n v="49"/>
    <n v="3"/>
    <n v="10"/>
    <n v="2046.31"/>
    <n v="3.3333333333333335"/>
    <n v="682.10333333333335"/>
    <n v="13.666666666666666"/>
    <n v="9.6291528777777771"/>
    <n v="0"/>
    <n v="0"/>
    <n v="0"/>
    <n v="0.90007190433982454"/>
    <n v="0.75"/>
    <n v="1.6500718944444444"/>
    <n v="0"/>
    <n v="7.0179698555555561"/>
    <n v="120"/>
    <n v="54"/>
    <n v="0"/>
    <n v="0"/>
    <n v="0"/>
    <n v="0"/>
    <n v="0"/>
    <n v="0"/>
    <n v="0"/>
    <s v="No SLA Breach"/>
    <n v="0"/>
    <n v="4.5315872500000003"/>
    <n v="52.104757499999998"/>
    <n v="5"/>
    <n v="0"/>
    <n v="0"/>
    <n v="40"/>
    <n v="7.5526454166666673E-2"/>
    <n v="3.2163430555555553E-2"/>
    <n v="3"/>
    <n v="51"/>
    <n v="1"/>
    <n v="1"/>
    <s v="Monitor - no immediate intervention"/>
    <x v="4"/>
    <s v="Hyderabad"/>
    <s v="Medium"/>
    <n v="1700"/>
    <n v="2.4"/>
    <d v="1899-12-30T00:00:00"/>
    <d v="1899-12-30T00:30:00"/>
    <x v="0"/>
    <b v="0"/>
  </r>
  <r>
    <s v="DS005_20260706_I02"/>
    <s v="DS005"/>
    <d v="2026-07-06T00:00:00"/>
    <n v="2"/>
    <s v="Night"/>
    <n v="6"/>
    <n v="15"/>
    <n v="12"/>
    <n v="2"/>
    <n v="1"/>
    <n v="900"/>
    <n v="1"/>
    <s v="P_DS005_009|P_DS005_018|P_DS005_024|P_DS005_027|P_DS005_030|P_DS005_004|P_DS005_007|P_DS005_010|P_DS005_013|P_DS005_016|P_DS005_019|P_DS005_025"/>
    <s v="P_DS005_028|P_DS005_003"/>
    <s v="P_DS005_006"/>
    <n v="6"/>
    <n v="900"/>
    <n v="8200"/>
    <n v="1"/>
    <n v="48"/>
    <n v="6"/>
    <n v="21"/>
    <n v="4859.5600000000004"/>
    <n v="3.5"/>
    <n v="809.92666666666673"/>
    <n v="13.833333333333334"/>
    <n v="10.580094797222223"/>
    <n v="0"/>
    <n v="0"/>
    <n v="0"/>
    <n v="0.84049677442789672"/>
    <n v="0.79166666666666663"/>
    <n v="1.6321634333333332"/>
    <n v="0"/>
    <n v="8.0340424666666674"/>
    <n v="240"/>
    <n v="55"/>
    <n v="0"/>
    <n v="0"/>
    <n v="0"/>
    <n v="0"/>
    <n v="0"/>
    <n v="0"/>
    <n v="0"/>
    <s v="No SLA Breach"/>
    <n v="0"/>
    <n v="5.0429805999999999"/>
    <n v="63.521473950000001"/>
    <n v="4"/>
    <n v="0"/>
    <n v="0"/>
    <n v="40"/>
    <n v="0.16809935333333334"/>
    <n v="3.8497863E-2"/>
    <n v="4"/>
    <n v="51"/>
    <n v="1"/>
    <n v="0"/>
    <s v="Monitor - no immediate intervention"/>
    <x v="4"/>
    <s v="Hyderabad"/>
    <s v="Medium"/>
    <n v="1700"/>
    <n v="2.4"/>
    <d v="1899-12-30T00:30:00"/>
    <d v="1899-12-30T01:00:00"/>
    <x v="0"/>
    <b v="0"/>
  </r>
  <r>
    <s v="DS005_20260706_I03"/>
    <s v="DS005"/>
    <d v="2026-07-06T00:00:00"/>
    <n v="3"/>
    <s v="Night"/>
    <n v="9"/>
    <n v="8"/>
    <n v="7"/>
    <n v="0"/>
    <n v="1"/>
    <n v="525"/>
    <n v="0"/>
    <s v="P_DS005_013|P_DS005_016|P_DS005_019|P_DS005_025|P_DS005_028|P_DS005_004|P_DS005_007"/>
    <s v=""/>
    <s v="P_DS005_010"/>
    <n v="9"/>
    <n v="525"/>
    <n v="7675"/>
    <n v="0"/>
    <n v="48"/>
    <n v="9"/>
    <n v="43"/>
    <n v="10443.86"/>
    <n v="4.7777777777777777"/>
    <n v="1160.4288888888889"/>
    <n v="13.777777777777779"/>
    <n v="11.043712272222223"/>
    <n v="0"/>
    <n v="0"/>
    <n v="0.27191846666666669"/>
    <n v="1.3564761939314343"/>
    <n v="0.33518518518518514"/>
    <n v="1.963579838888889"/>
    <n v="0"/>
    <n v="8.0912435388888877"/>
    <n v="360"/>
    <n v="29"/>
    <n v="1"/>
    <n v="1"/>
    <n v="0"/>
    <n v="0"/>
    <n v="1"/>
    <n v="0"/>
    <n v="469.4"/>
    <s v="No SLA Breach"/>
    <n v="0"/>
    <n v="10.67832675"/>
    <n v="91.206942366666667"/>
    <n v="8"/>
    <n v="0"/>
    <n v="0.1111111111111111"/>
    <n v="40"/>
    <n v="0.355944225"/>
    <n v="0.10483556593869732"/>
    <n v="5"/>
    <n v="24"/>
    <n v="1"/>
    <n v="0"/>
    <s v="Investigate inventory and order-quality process"/>
    <x v="4"/>
    <s v="Hyderabad"/>
    <s v="Medium"/>
    <n v="1700"/>
    <n v="2.4"/>
    <d v="1899-12-30T01:00:00"/>
    <d v="1899-12-30T01:30:00"/>
    <x v="1"/>
    <b v="0"/>
  </r>
  <r>
    <s v="DS005_20260706_I04"/>
    <s v="DS005"/>
    <d v="2026-07-06T00:00:00"/>
    <n v="4"/>
    <s v="Night"/>
    <n v="3"/>
    <n v="8"/>
    <n v="7"/>
    <n v="0"/>
    <n v="1"/>
    <n v="525"/>
    <n v="0"/>
    <s v="P_DS005_016|P_DS005_019|P_DS005_025|P_DS005_028|P_DS005_004|P_DS005_007|P_DS005_010"/>
    <s v=""/>
    <s v="P_DS005_013"/>
    <n v="3"/>
    <n v="525"/>
    <n v="7150"/>
    <n v="0"/>
    <n v="48"/>
    <n v="3"/>
    <n v="12"/>
    <n v="2504.0299999999997"/>
    <n v="4"/>
    <n v="834.67666666666662"/>
    <n v="12.666666666666666"/>
    <n v="7.7862405499999996"/>
    <n v="0"/>
    <n v="0"/>
    <n v="0"/>
    <n v="1.0255719721395051"/>
    <n v="0.7944444444444444"/>
    <n v="1.8200164055555554"/>
    <n v="0"/>
    <n v="5.0717796888888893"/>
    <n v="120"/>
    <n v="29"/>
    <n v="0"/>
    <n v="0"/>
    <n v="0"/>
    <n v="0"/>
    <n v="0"/>
    <n v="0"/>
    <n v="0"/>
    <s v="No SLA Breach"/>
    <n v="0"/>
    <n v="3.7155098166666667"/>
    <n v="52.923323366666665"/>
    <n v="4"/>
    <n v="0"/>
    <n v="0"/>
    <n v="40"/>
    <n v="0.12385032722222222"/>
    <n v="6.0831406168582375E-2"/>
    <n v="3"/>
    <n v="26"/>
    <n v="1"/>
    <n v="0"/>
    <s v="Monitor - no immediate intervention"/>
    <x v="4"/>
    <s v="Hyderabad"/>
    <s v="Medium"/>
    <n v="1700"/>
    <n v="2.4"/>
    <d v="1899-12-30T01:30:00"/>
    <d v="1899-12-30T02:00:00"/>
    <x v="1"/>
    <b v="0"/>
  </r>
  <r>
    <s v="DS005_20260706_I05"/>
    <s v="DS005"/>
    <d v="2026-07-06T00:00:00"/>
    <n v="5"/>
    <s v="Night"/>
    <n v="8"/>
    <n v="8"/>
    <n v="7"/>
    <n v="0"/>
    <n v="1"/>
    <n v="525"/>
    <n v="0"/>
    <s v="P_DS005_019|P_DS005_025|P_DS005_028|P_DS005_004|P_DS005_007|P_DS005_010|P_DS005_013"/>
    <s v=""/>
    <s v="P_DS005_016"/>
    <n v="8"/>
    <n v="525"/>
    <n v="6625"/>
    <n v="0"/>
    <n v="48"/>
    <n v="8"/>
    <n v="32"/>
    <n v="6600.27"/>
    <n v="4"/>
    <n v="825.03375000000005"/>
    <n v="13.625"/>
    <n v="10.481020941666667"/>
    <n v="1"/>
    <n v="3.2790668749999911E-2"/>
    <n v="0"/>
    <n v="1.118815795804651"/>
    <n v="0.69374999999999998"/>
    <n v="1.8125657854166666"/>
    <n v="0"/>
    <n v="7.7205384770833341"/>
    <n v="320"/>
    <n v="29"/>
    <n v="0"/>
    <n v="0"/>
    <n v="0"/>
    <n v="0"/>
    <n v="0"/>
    <n v="0"/>
    <n v="0"/>
    <s v="Store Not Ready for Rider"/>
    <n v="1"/>
    <n v="9.8416912666666665"/>
    <n v="88.245878966666666"/>
    <n v="6"/>
    <n v="0.125"/>
    <n v="0"/>
    <n v="40"/>
    <n v="0.32805637555555556"/>
    <n v="0.10143204478927204"/>
    <n v="5"/>
    <n v="24"/>
    <n v="1"/>
    <n v="0"/>
    <s v="Monitor - no immediate intervention"/>
    <x v="4"/>
    <s v="Hyderabad"/>
    <s v="Medium"/>
    <n v="1700"/>
    <n v="2.4"/>
    <d v="1899-12-30T02:00:00"/>
    <d v="1899-12-30T02:30:00"/>
    <x v="2"/>
    <b v="0"/>
  </r>
  <r>
    <s v="DS005_20260706_I06"/>
    <s v="DS005"/>
    <d v="2026-07-06T00:00:00"/>
    <n v="6"/>
    <s v="Night"/>
    <n v="7"/>
    <n v="8"/>
    <n v="7"/>
    <n v="0"/>
    <n v="1"/>
    <n v="525"/>
    <n v="0"/>
    <s v="P_DS005_025|P_DS005_028|P_DS005_004|P_DS005_007|P_DS005_010|P_DS005_013|P_DS005_016"/>
    <s v=""/>
    <s v="P_DS005_019"/>
    <n v="7"/>
    <n v="525"/>
    <n v="6100"/>
    <n v="0"/>
    <n v="48"/>
    <n v="7"/>
    <n v="29"/>
    <n v="6460.59"/>
    <n v="4.1428571428571432"/>
    <n v="922.94142857142856"/>
    <n v="13.142857142857142"/>
    <n v="10.059912502380952"/>
    <n v="1"/>
    <n v="4.9380821428571461E-2"/>
    <n v="0.21204185714285712"/>
    <n v="1.1141375354536893"/>
    <n v="0.54761904761904756"/>
    <n v="1.873798430952381"/>
    <n v="0"/>
    <n v="7.4742093023809515"/>
    <n v="280"/>
    <n v="29"/>
    <n v="0"/>
    <n v="0"/>
    <n v="0"/>
    <n v="0"/>
    <n v="0"/>
    <n v="0"/>
    <n v="0"/>
    <s v="Last-Mile Travel"/>
    <n v="1"/>
    <n v="7.7989626666666663"/>
    <n v="90.652975816666668"/>
    <n v="6"/>
    <n v="0.14285714285714285"/>
    <n v="0"/>
    <n v="40"/>
    <n v="0.25996542222222219"/>
    <n v="0.10419882277777778"/>
    <n v="5"/>
    <n v="24"/>
    <n v="1"/>
    <n v="0"/>
    <s v="Monitor - no immediate intervention"/>
    <x v="4"/>
    <s v="Hyderabad"/>
    <s v="Medium"/>
    <n v="1700"/>
    <n v="2.4"/>
    <d v="1899-12-30T02:30:00"/>
    <d v="1899-12-30T03:00:00"/>
    <x v="2"/>
    <b v="0"/>
  </r>
  <r>
    <s v="DS005_20260706_I07"/>
    <s v="DS005"/>
    <d v="2026-07-06T00:00:00"/>
    <n v="7"/>
    <s v="Night"/>
    <n v="6"/>
    <n v="8"/>
    <n v="7"/>
    <n v="0"/>
    <n v="1"/>
    <n v="525"/>
    <n v="0"/>
    <s v="P_DS005_028|P_DS005_004|P_DS005_007|P_DS005_010|P_DS005_013|P_DS005_016|P_DS005_019"/>
    <s v=""/>
    <s v="P_DS005_025"/>
    <n v="6"/>
    <n v="525"/>
    <n v="5575"/>
    <n v="0"/>
    <n v="48"/>
    <n v="6"/>
    <n v="23"/>
    <n v="4792.6499999999996"/>
    <n v="3.8333333333333335"/>
    <n v="798.77499999999998"/>
    <n v="13.833333333333334"/>
    <n v="10.287122216666667"/>
    <n v="0"/>
    <n v="0"/>
    <n v="6.2980752777777774E-2"/>
    <n v="1.0273847180052074"/>
    <n v="0.70000000000000007"/>
    <n v="1.7903654638888888"/>
    <n v="0"/>
    <n v="7.4050900805555555"/>
    <n v="240"/>
    <n v="29"/>
    <n v="0"/>
    <n v="0"/>
    <n v="0"/>
    <n v="0"/>
    <n v="0"/>
    <n v="0"/>
    <n v="0"/>
    <s v="No SLA Breach"/>
    <n v="0"/>
    <n v="6.1643082666666666"/>
    <n v="77.450899916666671"/>
    <n v="5"/>
    <n v="0"/>
    <n v="0"/>
    <n v="40"/>
    <n v="0.20547694222222221"/>
    <n v="8.9024022892720309E-2"/>
    <n v="4"/>
    <n v="25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06_I08"/>
    <s v="DS005"/>
    <d v="2026-07-06T00:00:00"/>
    <n v="8"/>
    <s v="Night"/>
    <n v="3"/>
    <n v="8"/>
    <n v="7"/>
    <n v="0"/>
    <n v="1"/>
    <n v="525"/>
    <n v="0"/>
    <s v="P_DS005_004|P_DS005_007|P_DS005_010|P_DS005_013|P_DS005_016|P_DS005_019|P_DS005_025"/>
    <s v=""/>
    <s v="P_DS005_028"/>
    <n v="3"/>
    <n v="525"/>
    <n v="5050"/>
    <n v="0"/>
    <n v="48"/>
    <n v="3"/>
    <n v="14"/>
    <n v="2611.36"/>
    <n v="4.666666666666667"/>
    <n v="870.45333333333338"/>
    <n v="13"/>
    <n v="10.342181711111111"/>
    <n v="0"/>
    <n v="0"/>
    <n v="0"/>
    <n v="1.2554841458503445"/>
    <n v="0.64444444444444438"/>
    <n v="1.8999285777777775"/>
    <n v="0"/>
    <n v="7.6700309000000004"/>
    <n v="120"/>
    <n v="29"/>
    <n v="1"/>
    <n v="1"/>
    <n v="0"/>
    <n v="0"/>
    <n v="1"/>
    <n v="0"/>
    <n v="278.54000000000002"/>
    <s v="No SLA Breach"/>
    <n v="0"/>
    <n v="3.7664523999999999"/>
    <n v="22.849397783333334"/>
    <n v="3"/>
    <n v="0"/>
    <n v="0.33333333333333331"/>
    <n v="40"/>
    <n v="0.12554841333333333"/>
    <n v="2.626367561302682E-2"/>
    <n v="2"/>
    <n v="27"/>
    <n v="1"/>
    <n v="0"/>
    <s v="Investigate inventory and order-quality process"/>
    <x v="4"/>
    <s v="Hyderabad"/>
    <s v="Medium"/>
    <n v="1700"/>
    <n v="2.4"/>
    <d v="1899-12-30T03:30:00"/>
    <d v="1899-12-30T04:00:00"/>
    <x v="3"/>
    <b v="0"/>
  </r>
  <r>
    <s v="DS005_20260706_I09"/>
    <s v="DS005"/>
    <d v="2026-07-06T00:00:00"/>
    <n v="9"/>
    <s v="Night"/>
    <n v="9"/>
    <n v="8"/>
    <n v="7"/>
    <n v="0"/>
    <n v="1"/>
    <n v="525"/>
    <n v="0"/>
    <s v="P_DS005_007|P_DS005_010|P_DS005_013|P_DS005_016|P_DS005_019|P_DS005_025|P_DS005_028"/>
    <s v=""/>
    <s v="P_DS005_004"/>
    <n v="9"/>
    <n v="525"/>
    <n v="4525"/>
    <n v="0"/>
    <n v="48"/>
    <n v="9"/>
    <n v="48"/>
    <n v="13395.43"/>
    <n v="5.333333333333333"/>
    <n v="1488.3811111111111"/>
    <n v="13.777777777777779"/>
    <n v="11.792933424074073"/>
    <n v="2"/>
    <n v="0.33731677777777791"/>
    <n v="0.4701010703703703"/>
    <n v="1.4829225077532324"/>
    <n v="0.69074074074074077"/>
    <n v="2.6437643129629631"/>
    <n v="0"/>
    <n v="8.2917616981481483"/>
    <n v="360"/>
    <n v="29"/>
    <n v="1"/>
    <n v="1"/>
    <n v="1"/>
    <n v="0"/>
    <n v="0"/>
    <n v="0"/>
    <n v="707.66"/>
    <s v="Store Not Ready for Rider"/>
    <n v="2"/>
    <n v="13.346302483333334"/>
    <n v="75.658558249999999"/>
    <n v="6"/>
    <n v="0.22222222222222221"/>
    <n v="0.1111111111111111"/>
    <n v="40"/>
    <n v="0.44487674944444444"/>
    <n v="8.6963860057471268E-2"/>
    <n v="4"/>
    <n v="25"/>
    <n v="1"/>
    <n v="0"/>
    <s v="Protect or increase picker capacity"/>
    <x v="4"/>
    <s v="Hyderabad"/>
    <s v="Medium"/>
    <n v="1700"/>
    <n v="2.4"/>
    <d v="1899-12-30T04:00:00"/>
    <d v="1899-12-30T04:30:00"/>
    <x v="4"/>
    <b v="0"/>
  </r>
  <r>
    <s v="DS005_20260706_I10"/>
    <s v="DS005"/>
    <d v="2026-07-06T00:00:00"/>
    <n v="10"/>
    <s v="Night"/>
    <n v="3"/>
    <n v="8"/>
    <n v="7"/>
    <n v="0"/>
    <n v="1"/>
    <n v="525"/>
    <n v="0"/>
    <s v="P_DS005_010|P_DS005_013|P_DS005_016|P_DS005_019|P_DS005_025|P_DS005_028|P_DS005_004"/>
    <s v=""/>
    <s v="P_DS005_007"/>
    <n v="3"/>
    <n v="525"/>
    <n v="4000"/>
    <n v="0"/>
    <n v="48"/>
    <n v="3"/>
    <n v="23"/>
    <n v="6646.73"/>
    <n v="7.666666666666667"/>
    <n v="2215.5766666666664"/>
    <n v="13.333333333333334"/>
    <n v="10.735412816666667"/>
    <n v="0"/>
    <n v="0"/>
    <n v="0"/>
    <n v="1.7183440168369468"/>
    <n v="0.66111111111111109"/>
    <n v="2.3794551222222222"/>
    <n v="0"/>
    <n v="7.22817991111111"/>
    <n v="120"/>
    <n v="29"/>
    <n v="0"/>
    <n v="0"/>
    <n v="0"/>
    <n v="0"/>
    <n v="0"/>
    <n v="0"/>
    <n v="0"/>
    <s v="No SLA Breach"/>
    <n v="0"/>
    <n v="5.1550320333333328"/>
    <n v="70.076363483333338"/>
    <n v="6"/>
    <n v="0"/>
    <n v="0"/>
    <n v="40"/>
    <n v="0.17183440111111109"/>
    <n v="8.0547544233716475E-2"/>
    <n v="4"/>
    <n v="25"/>
    <n v="1"/>
    <n v="0"/>
    <s v="Monitor - no immediate intervention"/>
    <x v="4"/>
    <s v="Hyderabad"/>
    <s v="Medium"/>
    <n v="1700"/>
    <n v="2.4"/>
    <d v="1899-12-30T04:30:00"/>
    <d v="1899-12-30T05:00:00"/>
    <x v="4"/>
    <b v="0"/>
  </r>
  <r>
    <s v="DS005_20260706_I11"/>
    <s v="DS005"/>
    <d v="2026-07-06T00:00:00"/>
    <n v="11"/>
    <s v="Night"/>
    <n v="7"/>
    <n v="8"/>
    <n v="7"/>
    <n v="0"/>
    <n v="1"/>
    <n v="525"/>
    <n v="0"/>
    <s v="P_DS005_013|P_DS005_016|P_DS005_019|P_DS005_025|P_DS005_028|P_DS005_004|P_DS005_007"/>
    <s v=""/>
    <s v="P_DS005_010"/>
    <n v="7"/>
    <n v="525"/>
    <n v="3475"/>
    <n v="0"/>
    <n v="48"/>
    <n v="7"/>
    <n v="41"/>
    <n v="7358.59"/>
    <n v="5.8571428571428568"/>
    <n v="1051.2271428571428"/>
    <n v="13.285714285714286"/>
    <n v="10.139648845238096"/>
    <n v="1"/>
    <n v="3.598195952380958E-2"/>
    <n v="6.6248197619047614E-2"/>
    <n v="1.6959793782123431"/>
    <n v="0.85"/>
    <n v="2.6122275690476191"/>
    <n v="0"/>
    <n v="6.7512307976190469"/>
    <n v="280"/>
    <n v="29"/>
    <n v="0"/>
    <n v="0"/>
    <n v="0"/>
    <n v="0"/>
    <n v="0"/>
    <n v="0"/>
    <n v="0"/>
    <s v="Store Not Ready for Rider"/>
    <n v="1"/>
    <n v="11.8718556"/>
    <n v="80.117066483333332"/>
    <n v="5"/>
    <n v="0.14285714285714285"/>
    <n v="0"/>
    <n v="40"/>
    <n v="0.39572851999999997"/>
    <n v="9.2088582164750951E-2"/>
    <n v="4"/>
    <n v="25"/>
    <n v="1"/>
    <n v="0"/>
    <s v="Monitor - no immediate intervention"/>
    <x v="4"/>
    <s v="Hyderabad"/>
    <s v="Medium"/>
    <n v="1700"/>
    <n v="2.4"/>
    <d v="1899-12-30T05:00:00"/>
    <d v="1899-12-30T05:30:00"/>
    <x v="5"/>
    <b v="0"/>
  </r>
  <r>
    <s v="DS005_20260706_I12"/>
    <s v="DS005"/>
    <d v="2026-07-06T00:00:00"/>
    <n v="12"/>
    <s v="Night"/>
    <n v="6"/>
    <n v="8"/>
    <n v="7"/>
    <n v="0"/>
    <n v="1"/>
    <n v="525"/>
    <n v="0"/>
    <s v="P_DS005_016|P_DS005_019|P_DS005_025|P_DS005_028|P_DS005_004|P_DS005_007|P_DS005_010"/>
    <s v=""/>
    <s v="P_DS005_013"/>
    <n v="6"/>
    <n v="525"/>
    <n v="2950"/>
    <n v="0"/>
    <n v="48"/>
    <n v="6"/>
    <n v="24"/>
    <n v="4720.8899999999994"/>
    <n v="4"/>
    <n v="786.81499999999994"/>
    <n v="13.833333333333334"/>
    <n v="10.669179697222221"/>
    <n v="0"/>
    <n v="0"/>
    <n v="6.4935800000000002E-2"/>
    <n v="0.95978726057517472"/>
    <n v="0.6694444444444444"/>
    <n v="1.694167497222222"/>
    <n v="0"/>
    <n v="8.1944566333333331"/>
    <n v="240"/>
    <n v="29"/>
    <n v="0"/>
    <n v="0"/>
    <n v="0"/>
    <n v="0"/>
    <n v="0"/>
    <n v="0"/>
    <n v="0"/>
    <s v="No SLA Breach"/>
    <n v="0"/>
    <n v="5.7587235166666666"/>
    <n v="78.140937766666667"/>
    <n v="5"/>
    <n v="0"/>
    <n v="0"/>
    <n v="40"/>
    <n v="0.19195745055555555"/>
    <n v="8.9817169846743289E-2"/>
    <n v="4"/>
    <n v="25"/>
    <n v="1"/>
    <n v="0"/>
    <s v="Monitor - no immediate intervention"/>
    <x v="4"/>
    <s v="Hyderabad"/>
    <s v="Medium"/>
    <n v="1700"/>
    <n v="2.4"/>
    <d v="1899-12-30T05:30:00"/>
    <d v="1899-12-30T06:00:00"/>
    <x v="5"/>
    <b v="0"/>
  </r>
  <r>
    <s v="DS005_20260706_I13"/>
    <s v="DS005"/>
    <d v="2026-07-06T00:00:00"/>
    <n v="13"/>
    <s v="Morning"/>
    <n v="10"/>
    <n v="8"/>
    <n v="3"/>
    <n v="2"/>
    <n v="3"/>
    <n v="225"/>
    <n v="1"/>
    <s v="P_DS005_019|P_DS005_025|P_DS005_028"/>
    <s v="P_DS005_004|P_DS005_007"/>
    <s v="P_DS005_010|P_DS005_013|P_DS005_016"/>
    <n v="3.3333333333333335"/>
    <n v="225"/>
    <n v="2725"/>
    <n v="1"/>
    <n v="47"/>
    <n v="10"/>
    <n v="56"/>
    <n v="13593.55"/>
    <n v="5.6"/>
    <n v="1359.355"/>
    <n v="13.4"/>
    <n v="11.132696508333334"/>
    <n v="1"/>
    <n v="1.02535333333335E-3"/>
    <n v="0.20320961999999998"/>
    <n v="1.5816538621757275"/>
    <n v="0.85666666666666669"/>
    <n v="2.6415301416666663"/>
    <n v="0"/>
    <n v="7.7761663566666668"/>
    <n v="400"/>
    <n v="29"/>
    <n v="1"/>
    <n v="1"/>
    <n v="1"/>
    <n v="0"/>
    <n v="0"/>
    <n v="0"/>
    <n v="229.27"/>
    <s v="Store Not Ready for Rider"/>
    <n v="1"/>
    <n v="15.616603033333334"/>
    <n v="74.675061116666669"/>
    <n v="7"/>
    <n v="0.1"/>
    <n v="0.1"/>
    <n v="40"/>
    <n v="0.17351781148148149"/>
    <n v="8.5833403582375484E-2"/>
    <n v="4"/>
    <n v="25"/>
    <n v="1"/>
    <n v="2"/>
    <s v="Recover overdue put-away workload"/>
    <x v="4"/>
    <s v="Hyderabad"/>
    <s v="Medium"/>
    <n v="1700"/>
    <n v="2.4"/>
    <d v="1899-12-30T06:00:00"/>
    <d v="1899-12-30T06:30:00"/>
    <x v="6"/>
    <b v="0"/>
  </r>
  <r>
    <s v="DS005_20260706_I14"/>
    <s v="DS005"/>
    <d v="2026-07-06T00:00:00"/>
    <n v="14"/>
    <s v="Morning"/>
    <n v="9"/>
    <n v="8"/>
    <n v="3"/>
    <n v="2"/>
    <n v="3"/>
    <n v="225"/>
    <n v="1"/>
    <s v="P_DS005_025|P_DS005_028|P_DS005_004"/>
    <s v="P_DS005_007|P_DS005_010"/>
    <s v="P_DS005_013|P_DS005_016|P_DS005_019"/>
    <n v="3"/>
    <n v="225"/>
    <n v="2500"/>
    <n v="1"/>
    <n v="46"/>
    <n v="9"/>
    <n v="38"/>
    <n v="9335.2900000000009"/>
    <n v="4.2222222222222223"/>
    <n v="1037.2544444444445"/>
    <n v="13.666666666666666"/>
    <n v="10.202858329629628"/>
    <n v="0"/>
    <n v="0"/>
    <n v="0"/>
    <n v="1.1405111576196065"/>
    <n v="0.57407407407407396"/>
    <n v="1.714585225925926"/>
    <n v="0"/>
    <n v="7.4012360592592596"/>
    <n v="360"/>
    <n v="29"/>
    <n v="0"/>
    <n v="0"/>
    <n v="0"/>
    <n v="0"/>
    <n v="0"/>
    <n v="0"/>
    <n v="0"/>
    <s v="No SLA Breach"/>
    <n v="0"/>
    <n v="10.464535866666667"/>
    <n v="149.23348974999999"/>
    <n v="10"/>
    <n v="0"/>
    <n v="0"/>
    <n v="40"/>
    <n v="0.11627262074074074"/>
    <n v="0.17153274683908046"/>
    <n v="8"/>
    <n v="21"/>
    <n v="1"/>
    <n v="2"/>
    <s v="Recover overdue put-away workload"/>
    <x v="4"/>
    <s v="Hyderabad"/>
    <s v="Medium"/>
    <n v="1700"/>
    <n v="2.4"/>
    <d v="1899-12-30T06:30:00"/>
    <d v="1899-12-30T07:00:00"/>
    <x v="6"/>
    <b v="0"/>
  </r>
  <r>
    <s v="DS005_20260706_I15"/>
    <s v="DS005"/>
    <d v="2026-07-06T00:00:00"/>
    <n v="15"/>
    <s v="Morning"/>
    <n v="24"/>
    <n v="8"/>
    <n v="3"/>
    <n v="2"/>
    <n v="3"/>
    <n v="225"/>
    <n v="1"/>
    <s v="P_DS005_028|P_DS005_004|P_DS005_007"/>
    <s v="P_DS005_010|P_DS005_013"/>
    <s v="P_DS005_016|P_DS005_019|P_DS005_025"/>
    <n v="8"/>
    <n v="225"/>
    <n v="2275"/>
    <n v="1"/>
    <n v="45"/>
    <n v="24"/>
    <n v="109"/>
    <n v="23418.86"/>
    <n v="4.541666666666667"/>
    <n v="975.78583333333336"/>
    <n v="13.5"/>
    <n v="10.300006204166667"/>
    <n v="0"/>
    <n v="0"/>
    <n v="0"/>
    <n v="1.1384227449516837"/>
    <n v="0.7597222222222223"/>
    <n v="1.8981449597222222"/>
    <n v="0"/>
    <n v="7.5428334548611113"/>
    <n v="960"/>
    <n v="29"/>
    <n v="1"/>
    <n v="1"/>
    <n v="1"/>
    <n v="0"/>
    <n v="0"/>
    <n v="0"/>
    <n v="64.72"/>
    <s v="No SLA Breach"/>
    <n v="0"/>
    <n v="27.3221457"/>
    <n v="211.35018975"/>
    <n v="13"/>
    <n v="0"/>
    <n v="4.1666666666666664E-2"/>
    <n v="40"/>
    <n v="0.30357939666666667"/>
    <n v="0.2429312525862069"/>
    <n v="11"/>
    <n v="18"/>
    <n v="2"/>
    <n v="1"/>
    <s v="Recover overdue put-away workload"/>
    <x v="4"/>
    <s v="Hyderabad"/>
    <s v="Medium"/>
    <n v="1700"/>
    <n v="2.4"/>
    <d v="1899-12-30T07:00:00"/>
    <d v="1899-12-30T07:30:00"/>
    <x v="7"/>
    <b v="0"/>
  </r>
  <r>
    <s v="DS005_20260706_I16"/>
    <s v="DS005"/>
    <d v="2026-07-06T00:00:00"/>
    <n v="16"/>
    <s v="Morning"/>
    <n v="31"/>
    <n v="8"/>
    <n v="3"/>
    <n v="2"/>
    <n v="3"/>
    <n v="225"/>
    <n v="1"/>
    <s v="P_DS005_004|P_DS005_007|P_DS005_010"/>
    <s v="P_DS005_013|P_DS005_016"/>
    <s v="P_DS005_019|P_DS005_025|P_DS005_028"/>
    <n v="10.333333333333334"/>
    <n v="225"/>
    <n v="2050"/>
    <n v="1"/>
    <n v="44"/>
    <n v="31"/>
    <n v="153"/>
    <n v="37730.230000000003"/>
    <n v="4.935483870967742"/>
    <n v="1217.1041935483872"/>
    <n v="13.483870967741936"/>
    <n v="9.9925310779569898"/>
    <n v="0"/>
    <n v="0"/>
    <n v="5.3772368279569889E-2"/>
    <n v="1.2975615896878276"/>
    <n v="0.63118279569892477"/>
    <n v="1.9825167483870967"/>
    <n v="0"/>
    <n v="7.0309820639784943"/>
    <n v="1240"/>
    <n v="29"/>
    <n v="1"/>
    <n v="1"/>
    <n v="1"/>
    <n v="0"/>
    <n v="0"/>
    <n v="0"/>
    <n v="21.72"/>
    <s v="No SLA Breach"/>
    <n v="0"/>
    <n v="39.340648983333331"/>
    <n v="287.36224296666666"/>
    <n v="17"/>
    <n v="0"/>
    <n v="3.2258064516129031E-2"/>
    <n v="40"/>
    <n v="0.43711832203703699"/>
    <n v="0.33030142869731799"/>
    <n v="14"/>
    <n v="15"/>
    <n v="2"/>
    <n v="1"/>
    <s v="Recover overdue put-away workload"/>
    <x v="4"/>
    <s v="Hyderabad"/>
    <s v="Medium"/>
    <n v="1700"/>
    <n v="2.4"/>
    <d v="1899-12-30T07:30:00"/>
    <d v="1899-12-30T08:00:00"/>
    <x v="7"/>
    <b v="0"/>
  </r>
  <r>
    <s v="DS005_20260706_I17"/>
    <s v="DS005"/>
    <d v="2026-07-06T00:00:00"/>
    <n v="17"/>
    <s v="Morning"/>
    <n v="34"/>
    <n v="16"/>
    <n v="3"/>
    <n v="2"/>
    <n v="11"/>
    <n v="225"/>
    <n v="1"/>
    <s v="P_DS005_004|P_DS005_005|P_DS005_007"/>
    <s v="P_DS005_010|P_DS005_011"/>
    <s v="P_DS005_013|P_DS005_014|P_DS005_016|P_DS005_017|P_DS005_019|P_DS005_020|P_DS005_023|P_DS005_025|P_DS005_026|P_DS005_028|P_DS005_002"/>
    <n v="3.0909090909090908"/>
    <n v="225"/>
    <n v="1825"/>
    <n v="1"/>
    <n v="43"/>
    <n v="34"/>
    <n v="192"/>
    <n v="47138.62"/>
    <n v="5.6470588235294121"/>
    <n v="1386.43"/>
    <n v="13.5"/>
    <n v="10.388464250980391"/>
    <n v="1"/>
    <n v="8.7757997549019667E-2"/>
    <n v="0"/>
    <n v="1.5243535172602314"/>
    <n v="0.60196078431372546"/>
    <n v="2.1263142931372547"/>
    <n v="0"/>
    <n v="7.3567577936274509"/>
    <n v="1360"/>
    <n v="55"/>
    <n v="2"/>
    <n v="2"/>
    <n v="2"/>
    <n v="0"/>
    <n v="0"/>
    <n v="0"/>
    <n v="700.6"/>
    <s v="Store Not Ready for Rider"/>
    <n v="1"/>
    <n v="51.551027300000001"/>
    <n v="369.59858256666666"/>
    <n v="24"/>
    <n v="2.9411764705882353E-2"/>
    <n v="5.8823529411764705E-2"/>
    <n v="40"/>
    <n v="0.15621523424242426"/>
    <n v="0.22399914094949494"/>
    <n v="18"/>
    <n v="37"/>
    <n v="3"/>
    <n v="8"/>
    <s v="Recover overdue put-away workload"/>
    <x v="4"/>
    <s v="Hyderabad"/>
    <s v="Medium"/>
    <n v="1700"/>
    <n v="2.4"/>
    <d v="1899-12-30T08:00:00"/>
    <d v="1899-12-30T08:30:00"/>
    <x v="8"/>
    <b v="0"/>
  </r>
  <r>
    <s v="DS005_20260706_I18"/>
    <s v="DS005"/>
    <d v="2026-07-06T00:00:00"/>
    <n v="18"/>
    <s v="Morning"/>
    <n v="41"/>
    <n v="15"/>
    <n v="3"/>
    <n v="2"/>
    <n v="10"/>
    <n v="225"/>
    <n v="1"/>
    <s v="P_DS005_007|P_DS005_010|P_DS005_011"/>
    <s v="P_DS005_013|P_DS005_014"/>
    <s v="P_DS005_016|P_DS005_017|P_DS005_020|P_DS005_023|P_DS005_025|P_DS005_026|P_DS005_028|P_DS005_002|P_DS005_004|P_DS005_005"/>
    <n v="4.0999999999999996"/>
    <n v="225"/>
    <n v="1600"/>
    <n v="1"/>
    <n v="42"/>
    <n v="41"/>
    <n v="193"/>
    <n v="43508.24"/>
    <n v="4.7073170731707314"/>
    <n v="1061.1765853658535"/>
    <n v="13.585365853658537"/>
    <n v="10.640213703658537"/>
    <n v="2"/>
    <n v="2.1489773983739816E-2"/>
    <n v="0"/>
    <n v="1.2436150383627869"/>
    <n v="0.76585365853658538"/>
    <n v="2.00946868902439"/>
    <n v="0"/>
    <n v="7.6925336247967477"/>
    <n v="1640"/>
    <n v="55"/>
    <n v="2"/>
    <n v="2"/>
    <n v="2"/>
    <n v="0"/>
    <n v="0"/>
    <n v="0"/>
    <n v="741.14"/>
    <s v="Store Not Ready for Rider"/>
    <n v="2"/>
    <n v="49.412472950000002"/>
    <n v="525.9372272666667"/>
    <n v="26"/>
    <n v="4.878048780487805E-2"/>
    <n v="4.878048780487805E-2"/>
    <n v="40"/>
    <n v="0.16470824316666668"/>
    <n v="0.31874983470707074"/>
    <n v="26"/>
    <n v="29"/>
    <n v="3"/>
    <n v="7"/>
    <s v="Recover overdue put-away workload"/>
    <x v="4"/>
    <s v="Hyderabad"/>
    <s v="Medium"/>
    <n v="1700"/>
    <n v="2.4"/>
    <d v="1899-12-30T08:30:00"/>
    <d v="1899-12-30T09:00:00"/>
    <x v="8"/>
    <b v="0"/>
  </r>
  <r>
    <s v="DS005_20260706_I19"/>
    <s v="DS005"/>
    <d v="2026-07-06T00:00:00"/>
    <n v="19"/>
    <s v="Morning"/>
    <n v="36"/>
    <n v="8"/>
    <n v="0"/>
    <n v="2"/>
    <n v="6"/>
    <n v="0"/>
    <n v="1"/>
    <s v=""/>
    <s v="P_DS005_014|P_DS005_017"/>
    <s v="P_DS005_020|P_DS005_023|P_DS005_026|P_DS005_002|P_DS005_005|P_DS005_011"/>
    <n v="6"/>
    <n v="0"/>
    <n v="1600"/>
    <n v="1"/>
    <n v="41"/>
    <n v="36"/>
    <n v="168"/>
    <n v="39566.53"/>
    <n v="4.666666666666667"/>
    <n v="1099.0702777777778"/>
    <n v="14.444444444444445"/>
    <n v="10.193156473148148"/>
    <n v="0"/>
    <n v="0"/>
    <n v="0"/>
    <n v="1.268060301185775"/>
    <n v="0.62083333333333335"/>
    <n v="1.8888936263888887"/>
    <n v="0"/>
    <n v="7.3556517291666665"/>
    <n v="1440"/>
    <n v="26"/>
    <n v="1"/>
    <n v="1"/>
    <n v="1"/>
    <n v="0"/>
    <n v="0"/>
    <n v="0"/>
    <n v="215.8"/>
    <s v="No SLA Breach"/>
    <n v="0"/>
    <n v="46.607370750000001"/>
    <n v="431.06338681666665"/>
    <n v="35"/>
    <n v="0"/>
    <n v="2.7777777777777776E-2"/>
    <n v="40"/>
    <n v="0.25892983749999998"/>
    <n v="0.55264536771367523"/>
    <n v="21"/>
    <n v="5"/>
    <n v="3"/>
    <n v="3"/>
    <s v="Recover overdue put-away workload"/>
    <x v="4"/>
    <s v="Hyderabad"/>
    <s v="Medium"/>
    <n v="1700"/>
    <n v="2.4"/>
    <d v="1899-12-30T09:00:00"/>
    <d v="1899-12-30T09:30:00"/>
    <x v="9"/>
    <b v="0"/>
  </r>
  <r>
    <s v="DS005_20260706_I20"/>
    <s v="DS005"/>
    <d v="2026-07-06T00:00:00"/>
    <n v="20"/>
    <s v="Morning"/>
    <n v="36"/>
    <n v="8"/>
    <n v="0"/>
    <n v="2"/>
    <n v="6"/>
    <n v="0"/>
    <n v="1"/>
    <s v=""/>
    <s v="P_DS005_017|P_DS005_020"/>
    <s v="P_DS005_023|P_DS005_026|P_DS005_002|P_DS005_005|P_DS005_011|P_DS005_014"/>
    <n v="6"/>
    <n v="0"/>
    <n v="1600"/>
    <n v="1"/>
    <n v="40"/>
    <n v="36"/>
    <n v="180"/>
    <n v="38811.040000000001"/>
    <n v="5"/>
    <n v="1078.0844444444444"/>
    <n v="14.333333333333334"/>
    <n v="10.429624770833334"/>
    <n v="1"/>
    <n v="3.2139662037037444E-3"/>
    <n v="0"/>
    <n v="1.3368175721877631"/>
    <n v="0.60046296296296298"/>
    <n v="1.937280525"/>
    <n v="0"/>
    <n v="7.580307197222222"/>
    <n v="1440"/>
    <n v="26"/>
    <n v="2"/>
    <n v="1"/>
    <n v="1"/>
    <n v="1"/>
    <n v="0"/>
    <n v="0"/>
    <n v="253.81"/>
    <s v="Last-Mile Travel"/>
    <n v="1"/>
    <n v="46.33301445"/>
    <n v="385.60465618333336"/>
    <n v="24"/>
    <n v="2.7777777777777776E-2"/>
    <n v="2.7777777777777776E-2"/>
    <n v="40"/>
    <n v="0.25740563583333331"/>
    <n v="0.49436494382478635"/>
    <n v="19"/>
    <n v="7"/>
    <n v="3"/>
    <n v="3"/>
    <s v="Recover overdue put-away workload"/>
    <x v="4"/>
    <s v="Hyderabad"/>
    <s v="Medium"/>
    <n v="1700"/>
    <n v="2.4"/>
    <d v="1899-12-30T09:30:00"/>
    <d v="1899-12-30T10:00:00"/>
    <x v="9"/>
    <b v="0"/>
  </r>
  <r>
    <s v="DS005_20260706_I21"/>
    <s v="DS005"/>
    <d v="2026-07-06T00:00:00"/>
    <n v="21"/>
    <s v="Morning"/>
    <n v="32"/>
    <n v="8"/>
    <n v="0"/>
    <n v="2"/>
    <n v="6"/>
    <n v="0"/>
    <n v="1"/>
    <s v=""/>
    <s v="P_DS005_020|P_DS005_023"/>
    <s v="P_DS005_026|P_DS005_002|P_DS005_005|P_DS005_011|P_DS005_014|P_DS005_017"/>
    <n v="5.333333333333333"/>
    <n v="0"/>
    <n v="1600"/>
    <n v="1"/>
    <n v="39"/>
    <n v="32"/>
    <n v="128"/>
    <n v="29075.37"/>
    <n v="4"/>
    <n v="908.60531249999997"/>
    <n v="14.1875"/>
    <n v="10.477431309375"/>
    <n v="0"/>
    <n v="0"/>
    <n v="0"/>
    <n v="1.110131262120589"/>
    <n v="0.58489583333333328"/>
    <n v="1.6950270875"/>
    <n v="0"/>
    <n v="7.9412583796875005"/>
    <n v="1280"/>
    <n v="26"/>
    <n v="0"/>
    <n v="0"/>
    <n v="0"/>
    <n v="0"/>
    <n v="0"/>
    <n v="0"/>
    <n v="0"/>
    <s v="No SLA Breach"/>
    <n v="0"/>
    <n v="39.095913083333336"/>
    <n v="439.52772618333336"/>
    <n v="23"/>
    <n v="0"/>
    <n v="0"/>
    <n v="40"/>
    <n v="0.21719951712962965"/>
    <n v="0.56349708485042738"/>
    <n v="21"/>
    <n v="5"/>
    <n v="2"/>
    <n v="4"/>
    <s v="Recover overdue put-away workload"/>
    <x v="4"/>
    <s v="Hyderabad"/>
    <s v="Medium"/>
    <n v="1700"/>
    <n v="2.4"/>
    <d v="1899-12-30T10:00:00"/>
    <d v="1899-12-30T10:30:00"/>
    <x v="10"/>
    <b v="0"/>
  </r>
  <r>
    <s v="DS005_20260706_I22"/>
    <s v="DS005"/>
    <d v="2026-07-06T00:00:00"/>
    <n v="22"/>
    <s v="Morning"/>
    <n v="42"/>
    <n v="8"/>
    <n v="0"/>
    <n v="2"/>
    <n v="6"/>
    <n v="0"/>
    <n v="1"/>
    <s v=""/>
    <s v="P_DS005_023|P_DS005_026"/>
    <s v="P_DS005_002|P_DS005_005|P_DS005_011|P_DS005_014|P_DS005_017|P_DS005_020"/>
    <n v="7"/>
    <n v="0"/>
    <n v="1600"/>
    <n v="1"/>
    <n v="38"/>
    <n v="42"/>
    <n v="196"/>
    <n v="46000.04"/>
    <n v="4.666666666666667"/>
    <n v="1095.2390476190476"/>
    <n v="14.5"/>
    <n v="9.713098892063492"/>
    <n v="0"/>
    <n v="0"/>
    <n v="0"/>
    <n v="1.2164673537647677"/>
    <n v="0.61031746031746026"/>
    <n v="1.826784805952381"/>
    <n v="0"/>
    <n v="6.9295680460317461"/>
    <n v="1680"/>
    <n v="26"/>
    <n v="2"/>
    <n v="2"/>
    <n v="0"/>
    <n v="0"/>
    <n v="2"/>
    <n v="0"/>
    <n v="495.82000000000005"/>
    <s v="No SLA Breach"/>
    <n v="0"/>
    <n v="51.091628516666667"/>
    <n v="420.53704310000001"/>
    <n v="24"/>
    <n v="0"/>
    <n v="4.7619047619047616E-2"/>
    <n v="40"/>
    <n v="0.28384238064814815"/>
    <n v="0.53915005525641024"/>
    <n v="21"/>
    <n v="5"/>
    <n v="3"/>
    <n v="3"/>
    <s v="Recover overdue put-away workload"/>
    <x v="4"/>
    <s v="Hyderabad"/>
    <s v="Medium"/>
    <n v="1700"/>
    <n v="2.4"/>
    <d v="1899-12-30T10:30:00"/>
    <d v="1899-12-30T11:00:00"/>
    <x v="10"/>
    <b v="0"/>
  </r>
  <r>
    <s v="DS005_20260706_I23"/>
    <s v="DS005"/>
    <d v="2026-07-06T00:00:00"/>
    <n v="23"/>
    <s v="Lunch"/>
    <n v="35"/>
    <n v="8"/>
    <n v="0"/>
    <n v="0"/>
    <n v="8"/>
    <n v="0"/>
    <n v="0"/>
    <s v=""/>
    <s v=""/>
    <s v="P_DS005_026|P_DS005_002|P_DS005_005|P_DS005_011|P_DS005_014|P_DS005_017|P_DS005_020|P_DS005_023"/>
    <n v="4.375"/>
    <n v="0"/>
    <n v="1600"/>
    <n v="0"/>
    <n v="38"/>
    <n v="35"/>
    <n v="168"/>
    <n v="40453.72"/>
    <n v="4.8"/>
    <n v="1155.8205714285714"/>
    <n v="14.028571428571428"/>
    <n v="9.9954535619047622"/>
    <n v="0"/>
    <n v="0"/>
    <n v="0"/>
    <n v="1.3317657356125476"/>
    <n v="0.69523809523809521"/>
    <n v="2.0270038223809523"/>
    <n v="0"/>
    <n v="7.0855925904761898"/>
    <n v="1400"/>
    <n v="26"/>
    <n v="1"/>
    <n v="1"/>
    <n v="1"/>
    <n v="0"/>
    <n v="0"/>
    <n v="0"/>
    <n v="344.62"/>
    <s v="No SLA Breach"/>
    <n v="0"/>
    <n v="46.611800449999997"/>
    <n v="423.55434761666669"/>
    <n v="25"/>
    <n v="0"/>
    <n v="2.8571428571428571E-2"/>
    <n v="40"/>
    <n v="0.19421583520833333"/>
    <n v="0.54301839438034194"/>
    <n v="21"/>
    <n v="5"/>
    <n v="3"/>
    <n v="5"/>
    <s v="Recover overdue put-away workload"/>
    <x v="4"/>
    <s v="Hyderabad"/>
    <s v="Medium"/>
    <n v="1700"/>
    <n v="2.4"/>
    <d v="1899-12-30T11:00:00"/>
    <d v="1899-12-30T11:30:00"/>
    <x v="11"/>
    <b v="0"/>
  </r>
  <r>
    <s v="DS005_20260706_I24"/>
    <s v="DS005"/>
    <d v="2026-07-06T00:00:00"/>
    <n v="24"/>
    <s v="Lunch"/>
    <n v="55"/>
    <n v="8"/>
    <n v="0"/>
    <n v="0"/>
    <n v="8"/>
    <n v="0"/>
    <n v="0"/>
    <s v=""/>
    <s v=""/>
    <s v="P_DS005_002|P_DS005_005|P_DS005_011|P_DS005_014|P_DS005_017|P_DS005_020|P_DS005_023|P_DS005_026"/>
    <n v="6.875"/>
    <n v="0"/>
    <n v="1600"/>
    <n v="0"/>
    <n v="38"/>
    <n v="55"/>
    <n v="316"/>
    <n v="71073.19"/>
    <n v="5.7454545454545451"/>
    <n v="1292.2398181818182"/>
    <n v="15.781818181818181"/>
    <n v="11.048865738181817"/>
    <n v="0"/>
    <n v="0"/>
    <n v="0"/>
    <n v="1.5298687420770924"/>
    <n v="0.65272727272727271"/>
    <n v="1.6463788012121212"/>
    <n v="0.18429018393939395"/>
    <n v="7.7956159018181816"/>
    <n v="2200"/>
    <n v="26"/>
    <n v="3"/>
    <n v="3"/>
    <n v="1"/>
    <n v="2"/>
    <n v="0"/>
    <n v="0"/>
    <n v="1139.6100000000001"/>
    <s v="No SLA Breach"/>
    <n v="0"/>
    <n v="78.805157300000005"/>
    <n v="553.37928271666669"/>
    <n v="26"/>
    <n v="0"/>
    <n v="5.4545454545454543E-2"/>
    <n v="40"/>
    <n v="0.32835482208333333"/>
    <n v="0.70946061886752143"/>
    <n v="27"/>
    <n v="-1"/>
    <n v="4"/>
    <n v="4"/>
    <s v="Recover overdue put-away workload"/>
    <x v="4"/>
    <s v="Hyderabad"/>
    <s v="Medium"/>
    <n v="1700"/>
    <n v="2.4"/>
    <d v="1899-12-30T11:30:00"/>
    <d v="1899-12-30T12:00:00"/>
    <x v="11"/>
    <b v="0"/>
  </r>
  <r>
    <s v="DS005_20260706_I25"/>
    <s v="DS005"/>
    <d v="2026-07-06T00:00:00"/>
    <n v="25"/>
    <s v="Lunch"/>
    <n v="57"/>
    <n v="8"/>
    <n v="0"/>
    <n v="0"/>
    <n v="8"/>
    <n v="0"/>
    <n v="0"/>
    <s v=""/>
    <s v=""/>
    <s v="P_DS005_005|P_DS005_011|P_DS005_014|P_DS005_017|P_DS005_020|P_DS005_023|P_DS005_026|P_DS005_002"/>
    <n v="7.125"/>
    <n v="0"/>
    <n v="1600"/>
    <n v="0"/>
    <n v="38"/>
    <n v="57"/>
    <n v="328"/>
    <n v="73031.33"/>
    <n v="5.7543859649122808"/>
    <n v="1281.251403508772"/>
    <n v="17.333333333333332"/>
    <n v="11.800663751169591"/>
    <n v="0"/>
    <n v="0"/>
    <n v="0"/>
    <n v="1.5224676481884709"/>
    <n v="0.59473684210526312"/>
    <n v="0.41743575643274855"/>
    <n v="1.077954997368421"/>
    <n v="7.5797732654970762"/>
    <n v="2565"/>
    <n v="26"/>
    <n v="1"/>
    <n v="1"/>
    <n v="0"/>
    <n v="0"/>
    <n v="1"/>
    <n v="0"/>
    <n v="45.28"/>
    <s v="No SLA Breach"/>
    <n v="0"/>
    <n v="89.646802016666669"/>
    <n v="687.12936620000005"/>
    <n v="26"/>
    <n v="0"/>
    <n v="1.7543859649122806E-2"/>
    <n v="45"/>
    <n v="0.3735283417361111"/>
    <n v="0.88093508487179495"/>
    <n v="33"/>
    <n v="-7"/>
    <n v="5"/>
    <n v="3"/>
    <s v="Recover overdue put-away workload"/>
    <x v="4"/>
    <s v="Hyderabad"/>
    <s v="Medium"/>
    <n v="1700"/>
    <n v="2.4"/>
    <d v="1899-12-30T12:00:00"/>
    <d v="1899-12-30T12:30:00"/>
    <x v="12"/>
    <b v="1"/>
  </r>
  <r>
    <s v="DS005_20260706_I26"/>
    <s v="DS005"/>
    <d v="2026-07-06T00:00:00"/>
    <n v="26"/>
    <s v="Lunch"/>
    <n v="67"/>
    <n v="8"/>
    <n v="0"/>
    <n v="0"/>
    <n v="8"/>
    <n v="0"/>
    <n v="0"/>
    <s v=""/>
    <s v=""/>
    <s v="P_DS005_011|P_DS005_014|P_DS005_017|P_DS005_020|P_DS005_023|P_DS005_026|P_DS005_002|P_DS005_005"/>
    <n v="8.375"/>
    <n v="0"/>
    <n v="1600"/>
    <n v="0"/>
    <n v="38"/>
    <n v="67"/>
    <n v="330"/>
    <n v="73595.55"/>
    <n v="4.9253731343283578"/>
    <n v="1098.4410447761195"/>
    <n v="18.149253731343283"/>
    <n v="11.607293716666668"/>
    <n v="0"/>
    <n v="0"/>
    <n v="0"/>
    <n v="1.3413474087629984"/>
    <n v="0.72437810945273629"/>
    <n v="0.43423991716417909"/>
    <n v="0.98513080746268655"/>
    <n v="7.6850443509950246"/>
    <n v="3015"/>
    <n v="26"/>
    <n v="1"/>
    <n v="1"/>
    <n v="0"/>
    <n v="1"/>
    <n v="0"/>
    <n v="0"/>
    <n v="215.8"/>
    <s v="No SLA Breach"/>
    <n v="0"/>
    <n v="89.261217450000004"/>
    <n v="690.68439209999997"/>
    <n v="26"/>
    <n v="0"/>
    <n v="1.4925373134328358E-2"/>
    <n v="45"/>
    <n v="0.371921739375"/>
    <n v="0.88549281038461536"/>
    <n v="33"/>
    <n v="-7"/>
    <n v="5"/>
    <n v="3"/>
    <s v="Recover overdue put-away workload"/>
    <x v="4"/>
    <s v="Hyderabad"/>
    <s v="Medium"/>
    <n v="1700"/>
    <n v="2.4"/>
    <d v="1899-12-30T12:30:00"/>
    <d v="1899-12-30T13:00:00"/>
    <x v="12"/>
    <b v="1"/>
  </r>
  <r>
    <s v="DS005_20260706_I27"/>
    <s v="DS005"/>
    <d v="2026-07-06T00:00:00"/>
    <n v="27"/>
    <s v="Lunch"/>
    <n v="64"/>
    <n v="8"/>
    <n v="0"/>
    <n v="0"/>
    <n v="8"/>
    <n v="0"/>
    <n v="0"/>
    <s v=""/>
    <s v=""/>
    <s v="P_DS005_014|P_DS005_017|P_DS005_020|P_DS005_023|P_DS005_026|P_DS005_002|P_DS005_005|P_DS005_011"/>
    <n v="8"/>
    <n v="0"/>
    <n v="1600"/>
    <n v="0"/>
    <n v="38"/>
    <n v="64"/>
    <n v="329"/>
    <n v="72428.84"/>
    <n v="5.140625"/>
    <n v="1131.7006249999999"/>
    <n v="17.84375"/>
    <n v="13.135206890625"/>
    <n v="1"/>
    <n v="4.6336552083333093E-3"/>
    <n v="0"/>
    <n v="1.4080666219468587"/>
    <n v="0.66510416666666672"/>
    <n v="0"/>
    <n v="2.6441815747395832"/>
    <n v="7.4254066007812503"/>
    <n v="2880"/>
    <n v="26"/>
    <n v="2"/>
    <n v="2"/>
    <n v="0"/>
    <n v="1"/>
    <n v="1"/>
    <n v="0"/>
    <n v="158.06"/>
    <s v="Rider Supply / Availability"/>
    <n v="1"/>
    <n v="89.251582316666671"/>
    <n v="717.90888425000003"/>
    <n v="26"/>
    <n v="1.5625E-2"/>
    <n v="3.125E-2"/>
    <n v="45"/>
    <n v="0.37188159298611112"/>
    <n v="0.92039600544871802"/>
    <n v="35"/>
    <n v="-9"/>
    <n v="5"/>
    <n v="3"/>
    <s v="Recover overdue put-away workload"/>
    <x v="4"/>
    <s v="Hyderabad"/>
    <s v="Medium"/>
    <n v="1700"/>
    <n v="2.4"/>
    <d v="1899-12-30T13:00:00"/>
    <d v="1899-12-30T13:30:00"/>
    <x v="13"/>
    <b v="1"/>
  </r>
  <r>
    <s v="DS005_20260706_I28"/>
    <s v="DS005"/>
    <d v="2026-07-06T00:00:00"/>
    <n v="28"/>
    <s v="Lunch"/>
    <n v="55"/>
    <n v="8"/>
    <n v="0"/>
    <n v="0"/>
    <n v="8"/>
    <n v="0"/>
    <n v="0"/>
    <s v=""/>
    <s v=""/>
    <s v="P_DS005_017|P_DS005_020|P_DS005_023|P_DS005_026|P_DS005_002|P_DS005_005|P_DS005_011|P_DS005_014"/>
    <n v="6.875"/>
    <n v="0"/>
    <n v="1600"/>
    <n v="0"/>
    <n v="38"/>
    <n v="55"/>
    <n v="291"/>
    <n v="65356.67"/>
    <n v="5.290909090909091"/>
    <n v="1188.3030909090908"/>
    <n v="17.145454545454545"/>
    <n v="12.302322727878787"/>
    <n v="1"/>
    <n v="5.8924378787878597E-3"/>
    <n v="0"/>
    <n v="1.4695308071146809"/>
    <n v="0.57393939393939397"/>
    <n v="0.22352262000000001"/>
    <n v="1.8695374854545455"/>
    <n v="7.4277998815151518"/>
    <n v="2475"/>
    <n v="26"/>
    <n v="3"/>
    <n v="2"/>
    <n v="1"/>
    <n v="0"/>
    <n v="2"/>
    <n v="0"/>
    <n v="802.32"/>
    <s v="Rider Supply / Availability"/>
    <n v="1"/>
    <n v="80.594654033333327"/>
    <n v="708.85992453333336"/>
    <n v="26"/>
    <n v="1.8181818181818181E-2"/>
    <n v="3.6363636363636362E-2"/>
    <n v="45"/>
    <n v="0.3358110584722222"/>
    <n v="0.90879477504273509"/>
    <n v="34"/>
    <n v="-8"/>
    <n v="4"/>
    <n v="4"/>
    <s v="Recover overdue put-away workload"/>
    <x v="4"/>
    <s v="Hyderabad"/>
    <s v="Medium"/>
    <n v="1700"/>
    <n v="2.4"/>
    <d v="1899-12-30T13:30:00"/>
    <d v="1899-12-30T14:00:00"/>
    <x v="13"/>
    <b v="1"/>
  </r>
  <r>
    <s v="DS005_20260706_I29"/>
    <s v="DS005"/>
    <d v="2026-07-06T00:00:00"/>
    <n v="29"/>
    <s v="Lunch"/>
    <n v="59"/>
    <n v="8"/>
    <n v="0"/>
    <n v="0"/>
    <n v="8"/>
    <n v="0"/>
    <n v="0"/>
    <s v=""/>
    <s v=""/>
    <s v="P_DS005_020|P_DS005_023|P_DS005_026|P_DS005_002|P_DS005_005|P_DS005_011|P_DS005_014|P_DS005_017"/>
    <n v="7.375"/>
    <n v="0"/>
    <n v="1600"/>
    <n v="0"/>
    <n v="38"/>
    <n v="59"/>
    <n v="296"/>
    <n v="60376.45"/>
    <n v="5.0169491525423728"/>
    <n v="1023.3296610169491"/>
    <n v="16.084745762711865"/>
    <n v="10.943129588418079"/>
    <n v="0"/>
    <n v="0"/>
    <n v="0"/>
    <n v="1.3720311378324925"/>
    <n v="0.63305084745762719"/>
    <n v="0.78973470932203382"/>
    <n v="0.29919876327683614"/>
    <n v="7.6450635245762708"/>
    <n v="2360"/>
    <n v="26"/>
    <n v="4"/>
    <n v="4"/>
    <n v="1"/>
    <n v="2"/>
    <n v="1"/>
    <n v="0"/>
    <n v="2459.19"/>
    <s v="No SLA Breach"/>
    <n v="0"/>
    <n v="79.975404033333334"/>
    <n v="677.92258076666667"/>
    <n v="26"/>
    <n v="0"/>
    <n v="6.7796610169491525E-2"/>
    <n v="40"/>
    <n v="0.33323085013888887"/>
    <n v="0.8691315138034188"/>
    <n v="33"/>
    <n v="-7"/>
    <n v="4"/>
    <n v="4"/>
    <s v="Recover overdue put-away workload"/>
    <x v="4"/>
    <s v="Hyderabad"/>
    <s v="Medium"/>
    <n v="1700"/>
    <n v="2.4"/>
    <d v="1899-12-30T14:00:00"/>
    <d v="1899-12-30T14:30:00"/>
    <x v="14"/>
    <b v="0"/>
  </r>
  <r>
    <s v="DS005_20260706_I30"/>
    <s v="DS005"/>
    <d v="2026-07-06T00:00:00"/>
    <n v="30"/>
    <s v="Lunch"/>
    <n v="47"/>
    <n v="8"/>
    <n v="0"/>
    <n v="0"/>
    <n v="8"/>
    <n v="0"/>
    <n v="0"/>
    <s v=""/>
    <s v=""/>
    <s v="P_DS005_023|P_DS005_026|P_DS005_002|P_DS005_005|P_DS005_011|P_DS005_014|P_DS005_017|P_DS005_020"/>
    <n v="5.875"/>
    <n v="0"/>
    <n v="1600"/>
    <n v="0"/>
    <n v="38"/>
    <n v="47"/>
    <n v="246"/>
    <n v="56433.919999999998"/>
    <n v="5.2340425531914896"/>
    <n v="1200.7217021276595"/>
    <n v="15.276595744680851"/>
    <n v="11.240701270567376"/>
    <n v="0"/>
    <n v="0"/>
    <n v="0"/>
    <n v="1.3946749848348259"/>
    <n v="0.59893617021276591"/>
    <n v="1.4087424592198583"/>
    <n v="0.5538552219858156"/>
    <n v="7.8198306351063831"/>
    <n v="1880"/>
    <n v="26"/>
    <n v="3"/>
    <n v="3"/>
    <n v="1"/>
    <n v="1"/>
    <n v="1"/>
    <n v="0"/>
    <n v="1183.8899999999999"/>
    <s v="No SLA Breach"/>
    <n v="0"/>
    <n v="70.481883400000001"/>
    <n v="637.9023155166667"/>
    <n v="26"/>
    <n v="0"/>
    <n v="6.3829787234042548E-2"/>
    <n v="40"/>
    <n v="0.29367451416666668"/>
    <n v="0.81782348143162398"/>
    <n v="31"/>
    <n v="-5"/>
    <n v="4"/>
    <n v="4"/>
    <s v="Recover overdue put-away workload"/>
    <x v="4"/>
    <s v="Hyderabad"/>
    <s v="Medium"/>
    <n v="1700"/>
    <n v="2.4"/>
    <d v="1899-12-30T14:30:00"/>
    <d v="1899-12-30T15:00:00"/>
    <x v="14"/>
    <b v="0"/>
  </r>
  <r>
    <s v="DS005_20260706_I31"/>
    <s v="DS005"/>
    <d v="2026-07-06T00:00:00"/>
    <n v="31"/>
    <s v="Afternoon"/>
    <n v="38"/>
    <n v="8"/>
    <n v="0"/>
    <n v="2"/>
    <n v="6"/>
    <n v="0"/>
    <n v="1"/>
    <s v=""/>
    <s v="P_DS005_026|P_DS005_002"/>
    <s v="P_DS005_005|P_DS005_011|P_DS005_014|P_DS005_017|P_DS005_020|P_DS005_023"/>
    <n v="6.333333333333333"/>
    <n v="0"/>
    <n v="1600"/>
    <n v="1"/>
    <n v="37"/>
    <n v="38"/>
    <n v="173"/>
    <n v="40034.35"/>
    <n v="4.5526315789473681"/>
    <n v="1053.5355263157894"/>
    <n v="14.184210526315789"/>
    <n v="10.126118996052632"/>
    <n v="0"/>
    <n v="0"/>
    <n v="0"/>
    <n v="1.1823109208668181"/>
    <n v="0.58771929824561397"/>
    <n v="1.7299051302631581"/>
    <n v="0"/>
    <n v="7.4113519337719298"/>
    <n v="1520"/>
    <n v="26"/>
    <n v="1"/>
    <n v="1"/>
    <n v="1"/>
    <n v="0"/>
    <n v="0"/>
    <n v="0"/>
    <n v="344.62"/>
    <s v="No SLA Breach"/>
    <n v="0"/>
    <n v="45.144843533333329"/>
    <n v="535.12996084999997"/>
    <n v="26"/>
    <n v="0"/>
    <n v="2.6315789473684209E-2"/>
    <n v="40"/>
    <n v="0.25080468629629626"/>
    <n v="0.6860640523717948"/>
    <n v="26"/>
    <n v="0"/>
    <n v="3"/>
    <n v="3"/>
    <s v="Recover overdue put-away workload"/>
    <x v="4"/>
    <s v="Hyderabad"/>
    <s v="Medium"/>
    <n v="1700"/>
    <n v="2.4"/>
    <d v="1899-12-30T15:00:00"/>
    <d v="1899-12-30T15:30:00"/>
    <x v="15"/>
    <b v="0"/>
  </r>
  <r>
    <s v="DS005_20260706_I32"/>
    <s v="DS005"/>
    <d v="2026-07-06T00:00:00"/>
    <n v="32"/>
    <s v="Afternoon"/>
    <n v="29"/>
    <n v="8"/>
    <n v="0"/>
    <n v="2"/>
    <n v="6"/>
    <n v="0"/>
    <n v="1"/>
    <s v=""/>
    <s v="P_DS005_002|P_DS005_005"/>
    <s v="P_DS005_011|P_DS005_014|P_DS005_017|P_DS005_020|P_DS005_023|P_DS005_026"/>
    <n v="4.833333333333333"/>
    <n v="0"/>
    <n v="1600"/>
    <n v="1"/>
    <n v="36"/>
    <n v="29"/>
    <n v="140"/>
    <n v="32096.76"/>
    <n v="4.8275862068965516"/>
    <n v="1106.7848275862068"/>
    <n v="13.896551724137931"/>
    <n v="10.137627532758621"/>
    <n v="0"/>
    <n v="0"/>
    <n v="1.3095772413793103E-2"/>
    <n v="1.2916546292922959"/>
    <n v="0.69367816091954027"/>
    <n v="1.9984285557471266"/>
    <n v="0"/>
    <n v="7.1759805793103446"/>
    <n v="1160"/>
    <n v="26"/>
    <n v="1"/>
    <n v="1"/>
    <n v="0"/>
    <n v="0"/>
    <n v="1"/>
    <n v="0"/>
    <n v="106.65"/>
    <s v="No SLA Breach"/>
    <n v="0"/>
    <n v="36.101516250000003"/>
    <n v="341.88581356666668"/>
    <n v="19"/>
    <n v="0"/>
    <n v="3.4482758620689655E-2"/>
    <n v="40"/>
    <n v="0.20056397916666668"/>
    <n v="0.4383151455982906"/>
    <n v="17"/>
    <n v="9"/>
    <n v="2"/>
    <n v="4"/>
    <s v="Recover overdue put-away workload"/>
    <x v="4"/>
    <s v="Hyderabad"/>
    <s v="Medium"/>
    <n v="1700"/>
    <n v="2.4"/>
    <d v="1899-12-30T15:30:00"/>
    <d v="1899-12-30T16:00:00"/>
    <x v="15"/>
    <b v="0"/>
  </r>
  <r>
    <s v="DS005_20260706_I33"/>
    <s v="DS005"/>
    <d v="2026-07-06T00:00:00"/>
    <n v="33"/>
    <s v="Afternoon"/>
    <n v="20"/>
    <n v="17"/>
    <n v="0"/>
    <n v="2"/>
    <n v="15"/>
    <n v="0"/>
    <n v="1"/>
    <s v=""/>
    <s v="P_DS005_030|P_DS005_002"/>
    <s v="P_DS005_003|P_DS005_005|P_DS005_006|P_DS005_009|P_DS005_011|P_DS005_012|P_DS005_014|P_DS005_017|P_DS005_018|P_DS005_020|P_DS005_021|P_DS005_023|P_DS005_024|P_DS005_026|P_DS005_027"/>
    <n v="1.3333333333333333"/>
    <n v="0"/>
    <n v="1600"/>
    <n v="1"/>
    <n v="35"/>
    <n v="20"/>
    <n v="102"/>
    <n v="22000.02"/>
    <n v="5.0999999999999996"/>
    <n v="1100.001"/>
    <n v="13.3"/>
    <n v="10.122560599166667"/>
    <n v="1"/>
    <n v="7.2890781666666613E-2"/>
    <n v="0"/>
    <n v="1.3472296691384698"/>
    <n v="0.48333333333333328"/>
    <n v="1.8305629916666668"/>
    <n v="0"/>
    <n v="7.4619975974999999"/>
    <n v="800"/>
    <n v="58"/>
    <n v="0"/>
    <n v="0"/>
    <n v="0"/>
    <n v="0"/>
    <n v="0"/>
    <n v="0"/>
    <n v="0"/>
    <s v="Last-Mile Travel"/>
    <n v="1"/>
    <n v="27.248994283333332"/>
    <n v="269.38513139999998"/>
    <n v="22"/>
    <n v="0.05"/>
    <n v="0"/>
    <n v="40"/>
    <n v="6.0553320629629627E-2"/>
    <n v="0.15481904103448274"/>
    <n v="13"/>
    <n v="45"/>
    <n v="2"/>
    <n v="13"/>
    <s v="Recover overdue put-away workload"/>
    <x v="4"/>
    <s v="Hyderabad"/>
    <s v="Medium"/>
    <n v="1700"/>
    <n v="2.4"/>
    <d v="1899-12-30T16:00:00"/>
    <d v="1899-12-30T16:30:00"/>
    <x v="16"/>
    <b v="0"/>
  </r>
  <r>
    <s v="DS005_20260706_I34"/>
    <s v="DS005"/>
    <d v="2026-07-06T00:00:00"/>
    <n v="34"/>
    <s v="Afternoon"/>
    <n v="25"/>
    <n v="16"/>
    <n v="0"/>
    <n v="2"/>
    <n v="14"/>
    <n v="0"/>
    <n v="1"/>
    <s v=""/>
    <s v="P_DS005_006|P_DS005_009"/>
    <s v="P_DS005_011|P_DS005_012|P_DS005_014|P_DS005_017|P_DS005_018|P_DS005_020|P_DS005_021|P_DS005_023|P_DS005_024|P_DS005_026|P_DS005_027|P_DS005_030|P_DS005_002|P_DS005_003"/>
    <n v="1.7857142857142858"/>
    <n v="0"/>
    <n v="1600"/>
    <n v="1"/>
    <n v="34"/>
    <n v="25"/>
    <n v="124"/>
    <n v="25680.3"/>
    <n v="4.96"/>
    <n v="1027.212"/>
    <n v="13.04"/>
    <n v="9.6391947153333337"/>
    <n v="1"/>
    <n v="3.9010432666666685E-2"/>
    <n v="0"/>
    <n v="1.3830285996665694"/>
    <n v="0.53400000000000003"/>
    <n v="1.9170285913333334"/>
    <n v="0"/>
    <n v="6.8834994459999992"/>
    <n v="1000"/>
    <n v="59"/>
    <n v="1"/>
    <n v="1"/>
    <n v="1"/>
    <n v="0"/>
    <n v="0"/>
    <n v="0"/>
    <n v="116.74"/>
    <s v="Store Not Ready for Rider"/>
    <n v="1"/>
    <n v="34.706149266666664"/>
    <n v="282.02417333333335"/>
    <n v="15"/>
    <n v="0.04"/>
    <n v="0.04"/>
    <n v="40"/>
    <n v="8.2633688730158722E-2"/>
    <n v="0.15933569114877591"/>
    <n v="14"/>
    <n v="45"/>
    <n v="2"/>
    <n v="12"/>
    <s v="Recover overdue put-away workload"/>
    <x v="4"/>
    <s v="Hyderabad"/>
    <s v="Medium"/>
    <n v="1700"/>
    <n v="2.4"/>
    <d v="1899-12-30T16:30:00"/>
    <d v="1899-12-30T17:00:00"/>
    <x v="16"/>
    <b v="0"/>
  </r>
  <r>
    <s v="DS005_20260706_I35"/>
    <s v="DS005"/>
    <d v="2026-07-06T00:00:00"/>
    <n v="35"/>
    <s v="Afternoon"/>
    <n v="33"/>
    <n v="9"/>
    <n v="0"/>
    <n v="2"/>
    <n v="7"/>
    <n v="0"/>
    <n v="1"/>
    <s v=""/>
    <s v="P_DS005_030|P_DS005_003"/>
    <s v="P_DS005_006|P_DS005_009|P_DS005_012|P_DS005_018|P_DS005_021|P_DS005_024|P_DS005_027"/>
    <n v="4.7142857142857144"/>
    <n v="0"/>
    <n v="1600"/>
    <n v="1"/>
    <n v="33"/>
    <n v="33"/>
    <n v="152"/>
    <n v="39856.67"/>
    <n v="4.6060606060606064"/>
    <n v="1207.7778787878788"/>
    <n v="13.484848484848484"/>
    <n v="10.291068533333334"/>
    <n v="1"/>
    <n v="2.4077509090909083E-2"/>
    <n v="0"/>
    <n v="1.1828161797377941"/>
    <n v="0.65404040404040398"/>
    <n v="1.836856574747475"/>
    <n v="0"/>
    <n v="7.5026967969696967"/>
    <n v="1320"/>
    <n v="33"/>
    <n v="2"/>
    <n v="2"/>
    <n v="1"/>
    <n v="0"/>
    <n v="1"/>
    <n v="0"/>
    <n v="612.58999999999992"/>
    <s v="Store Not Ready for Rider"/>
    <n v="1"/>
    <n v="39.954565833333334"/>
    <n v="341.46483416666666"/>
    <n v="26"/>
    <n v="3.0303030303030304E-2"/>
    <n v="6.0606060606060608E-2"/>
    <n v="40"/>
    <n v="0.1902598373015873"/>
    <n v="0.34491397390572393"/>
    <n v="17"/>
    <n v="16"/>
    <n v="2"/>
    <n v="5"/>
    <s v="Recover overdue put-away workload"/>
    <x v="4"/>
    <s v="Hyderabad"/>
    <s v="Medium"/>
    <n v="1700"/>
    <n v="2.4"/>
    <d v="1899-12-30T17:00:00"/>
    <d v="1899-12-30T17:30:00"/>
    <x v="17"/>
    <b v="0"/>
  </r>
  <r>
    <s v="DS005_20260706_I36"/>
    <s v="DS005"/>
    <d v="2026-07-06T00:00:00"/>
    <n v="36"/>
    <s v="Afternoon"/>
    <n v="44"/>
    <n v="9"/>
    <n v="0"/>
    <n v="2"/>
    <n v="7"/>
    <n v="0"/>
    <n v="1"/>
    <s v=""/>
    <s v="P_DS005_003|P_DS005_006"/>
    <s v="P_DS005_009|P_DS005_012|P_DS005_018|P_DS005_021|P_DS005_024|P_DS005_027|P_DS005_030"/>
    <n v="6.2857142857142856"/>
    <n v="0"/>
    <n v="1600"/>
    <n v="1"/>
    <n v="32"/>
    <n v="44"/>
    <n v="215"/>
    <n v="46071.43"/>
    <n v="4.8863636363636367"/>
    <n v="1047.0779545454545"/>
    <n v="14.204545454545455"/>
    <n v="10.402197577272728"/>
    <n v="1"/>
    <n v="3.4861847727272716E-2"/>
    <n v="0"/>
    <n v="1.2589332975594394"/>
    <n v="0.5708333333333333"/>
    <n v="1.8297666227272729"/>
    <n v="0"/>
    <n v="7.5671279166666663"/>
    <n v="1760"/>
    <n v="33"/>
    <n v="2"/>
    <n v="2"/>
    <n v="2"/>
    <n v="0"/>
    <n v="0"/>
    <n v="0"/>
    <n v="1084.92"/>
    <s v="Last-Mile Travel"/>
    <n v="1"/>
    <n v="54.786803450000001"/>
    <n v="391.32338281666665"/>
    <n v="25"/>
    <n v="2.2727272727272728E-2"/>
    <n v="4.5454545454545456E-2"/>
    <n v="40"/>
    <n v="0.26088954023809524"/>
    <n v="0.39527614425925922"/>
    <n v="19"/>
    <n v="14"/>
    <n v="3"/>
    <n v="4"/>
    <s v="Recover overdue put-away workload"/>
    <x v="4"/>
    <s v="Hyderabad"/>
    <s v="Medium"/>
    <n v="1700"/>
    <n v="2.4"/>
    <d v="1899-12-30T17:30:00"/>
    <d v="1899-12-30T18:00:00"/>
    <x v="17"/>
    <b v="0"/>
  </r>
  <r>
    <s v="DS005_20260706_I37"/>
    <s v="DS005"/>
    <d v="2026-07-06T00:00:00"/>
    <n v="37"/>
    <s v="Evening"/>
    <n v="61"/>
    <n v="11"/>
    <n v="0"/>
    <n v="0"/>
    <n v="11"/>
    <n v="0"/>
    <n v="0"/>
    <s v=""/>
    <s v=""/>
    <s v="P_DS005_018|P_DS005_021|P_DS005_024|P_DS005_027|P_DS005_030|P_DS005_022|P_DS005_029|P_DS005_003|P_DS005_006|P_DS005_009|P_DS005_012"/>
    <n v="5.5454545454545459"/>
    <n v="0"/>
    <n v="1600"/>
    <n v="0"/>
    <n v="32"/>
    <n v="61"/>
    <n v="290"/>
    <n v="68584.67"/>
    <n v="4.7540983606557381"/>
    <n v="1124.3388524590164"/>
    <n v="16.868852459016395"/>
    <n v="10.403411281693987"/>
    <n v="0"/>
    <n v="0"/>
    <n v="0"/>
    <n v="1.2214070233442127"/>
    <n v="0.6057377049180328"/>
    <n v="1.5768119860655738"/>
    <n v="1.4791221038251364E-2"/>
    <n v="7.6412567524590163"/>
    <n v="2745"/>
    <n v="33"/>
    <n v="0"/>
    <n v="0"/>
    <n v="0"/>
    <n v="0"/>
    <n v="0"/>
    <n v="0"/>
    <n v="0"/>
    <s v="No SLA Breach"/>
    <n v="0"/>
    <n v="73.514380616666671"/>
    <n v="740.34864051666671"/>
    <n v="33"/>
    <n v="0"/>
    <n v="0"/>
    <n v="45"/>
    <n v="0.22277085035353536"/>
    <n v="0.74782690961279463"/>
    <n v="36"/>
    <n v="-3"/>
    <n v="4"/>
    <n v="7"/>
    <s v="Recover overdue put-away workload"/>
    <x v="4"/>
    <s v="Hyderabad"/>
    <s v="Medium"/>
    <n v="1700"/>
    <n v="2.4"/>
    <d v="1899-12-30T18:00:00"/>
    <d v="1899-12-30T18:30:00"/>
    <x v="18"/>
    <b v="1"/>
  </r>
  <r>
    <s v="DS005_20260706_I38"/>
    <s v="DS005"/>
    <d v="2026-07-06T00:00:00"/>
    <n v="38"/>
    <s v="Evening"/>
    <n v="62"/>
    <n v="11"/>
    <n v="0"/>
    <n v="0"/>
    <n v="11"/>
    <n v="0"/>
    <n v="0"/>
    <s v=""/>
    <s v=""/>
    <s v="P_DS005_021|P_DS005_024|P_DS005_027|P_DS005_030|P_DS005_022|P_DS005_029|P_DS005_003|P_DS005_006|P_DS005_009|P_DS005_012|P_DS005_018"/>
    <n v="5.6363636363636367"/>
    <n v="0"/>
    <n v="1600"/>
    <n v="0"/>
    <n v="32"/>
    <n v="62"/>
    <n v="309"/>
    <n v="73160.25"/>
    <n v="4.9838709677419351"/>
    <n v="1180.0040322580646"/>
    <n v="16.774193548387096"/>
    <n v="9.98922356827957"/>
    <n v="0"/>
    <n v="0"/>
    <n v="0"/>
    <n v="1.2848019285161625"/>
    <n v="0.61505376344086016"/>
    <n v="1.8259280185483873"/>
    <n v="0"/>
    <n v="7.1713571233870974"/>
    <n v="2790"/>
    <n v="33"/>
    <n v="1"/>
    <n v="1"/>
    <n v="0"/>
    <n v="1"/>
    <n v="0"/>
    <n v="0"/>
    <n v="154.38"/>
    <s v="No SLA Breach"/>
    <n v="0"/>
    <n v="79.333078033333337"/>
    <n v="706.77852519999999"/>
    <n v="33"/>
    <n v="0"/>
    <n v="1.6129032258064516E-2"/>
    <n v="45"/>
    <n v="0.24040326676767679"/>
    <n v="0.71391770222222217"/>
    <n v="34"/>
    <n v="-1"/>
    <n v="4"/>
    <n v="7"/>
    <s v="Recover overdue put-away workload"/>
    <x v="4"/>
    <s v="Hyderabad"/>
    <s v="Medium"/>
    <n v="1700"/>
    <n v="2.4"/>
    <d v="1899-12-30T18:30:00"/>
    <d v="1899-12-30T19:00:00"/>
    <x v="18"/>
    <b v="1"/>
  </r>
  <r>
    <s v="DS005_20260706_I39"/>
    <s v="DS005"/>
    <d v="2026-07-06T00:00:00"/>
    <n v="39"/>
    <s v="Evening"/>
    <n v="76"/>
    <n v="11"/>
    <n v="0"/>
    <n v="0"/>
    <n v="11"/>
    <n v="0"/>
    <n v="0"/>
    <s v=""/>
    <s v=""/>
    <s v="P_DS005_024|P_DS005_027|P_DS005_030|P_DS005_022|P_DS005_029|P_DS005_003|P_DS005_006|P_DS005_009|P_DS005_012|P_DS005_018|P_DS005_021"/>
    <n v="6.9090909090909092"/>
    <n v="0"/>
    <n v="1600"/>
    <n v="0"/>
    <n v="32"/>
    <n v="76"/>
    <n v="361"/>
    <n v="86049.29"/>
    <n v="4.75"/>
    <n v="1132.2275"/>
    <n v="17.710526315789473"/>
    <n v="10.925074882894737"/>
    <n v="0"/>
    <n v="0"/>
    <n v="0"/>
    <n v="1.2266849656403604"/>
    <n v="0.66337719298245612"/>
    <n v="1.3182454429824562"/>
    <n v="0.52949084473684216"/>
    <n v="7.600478018421053"/>
    <n v="3420"/>
    <n v="33"/>
    <n v="1"/>
    <n v="1"/>
    <n v="1"/>
    <n v="0"/>
    <n v="0"/>
    <n v="0"/>
    <n v="449.76"/>
    <s v="No SLA Breach"/>
    <n v="0"/>
    <n v="92.075494833333337"/>
    <n v="730.18766061666668"/>
    <n v="33"/>
    <n v="0"/>
    <n v="1.3157894736842105E-2"/>
    <n v="45"/>
    <n v="0.27901665101010104"/>
    <n v="0.73756329355218853"/>
    <n v="35"/>
    <n v="-2"/>
    <n v="5"/>
    <n v="6"/>
    <s v="Recover overdue put-away workload"/>
    <x v="4"/>
    <s v="Hyderabad"/>
    <s v="Medium"/>
    <n v="1700"/>
    <n v="2.4"/>
    <d v="1899-12-30T19:00:00"/>
    <d v="1899-12-30T19:30:00"/>
    <x v="19"/>
    <b v="1"/>
  </r>
  <r>
    <s v="DS005_20260706_I40"/>
    <s v="DS005"/>
    <d v="2026-07-06T00:00:00"/>
    <n v="40"/>
    <s v="Evening"/>
    <n v="124"/>
    <n v="11"/>
    <n v="0"/>
    <n v="0"/>
    <n v="11"/>
    <n v="0"/>
    <n v="0"/>
    <s v=""/>
    <s v=""/>
    <s v="P_DS005_027|P_DS005_030|P_DS005_022|P_DS005_029|P_DS005_003|P_DS005_006|P_DS005_009|P_DS005_012|P_DS005_018|P_DS005_021|P_DS005_024"/>
    <n v="11.272727272727272"/>
    <n v="0"/>
    <n v="1600"/>
    <n v="0"/>
    <n v="32"/>
    <n v="124"/>
    <n v="619"/>
    <n v="143253.59"/>
    <n v="4.991935483870968"/>
    <n v="1155.2708870967742"/>
    <n v="20.370967741935484"/>
    <n v="19.929258922849463"/>
    <n v="52"/>
    <n v="1.8845065663978493"/>
    <n v="6.1199528225806439E-3"/>
    <n v="1.3009762644119915"/>
    <n v="0.64569892473118273"/>
    <n v="0"/>
    <n v="9.8657594901881716"/>
    <n v="7.1515644975806447"/>
    <n v="5580"/>
    <n v="33"/>
    <n v="6"/>
    <n v="6"/>
    <n v="5"/>
    <n v="0"/>
    <n v="1"/>
    <n v="0"/>
    <n v="1405.34"/>
    <s v="Rider Supply / Availability"/>
    <n v="52"/>
    <n v="161.9130692"/>
    <n v="914.06095679999999"/>
    <n v="33"/>
    <n v="0.41935483870967744"/>
    <n v="4.8387096774193547E-2"/>
    <n v="45"/>
    <n v="0.49064566424242423"/>
    <n v="0.9232938957575757"/>
    <n v="44"/>
    <n v="-11"/>
    <n v="8"/>
    <n v="3"/>
    <s v="Add or rebalance riders in this interval"/>
    <x v="4"/>
    <s v="Hyderabad"/>
    <s v="Medium"/>
    <n v="1700"/>
    <n v="2.4"/>
    <d v="1899-12-30T19:30:00"/>
    <d v="1899-12-30T20:00:00"/>
    <x v="19"/>
    <b v="1"/>
  </r>
  <r>
    <s v="DS005_20260706_I41"/>
    <s v="DS005"/>
    <d v="2026-07-06T00:00:00"/>
    <n v="41"/>
    <s v="Evening"/>
    <n v="117"/>
    <n v="11"/>
    <n v="0"/>
    <n v="0"/>
    <n v="11"/>
    <n v="0"/>
    <n v="0"/>
    <s v=""/>
    <s v=""/>
    <s v="P_DS005_030|P_DS005_022|P_DS005_029|P_DS005_003|P_DS005_006|P_DS005_009|P_DS005_012|P_DS005_018|P_DS005_021|P_DS005_024|P_DS005_027"/>
    <n v="10.636363636363637"/>
    <n v="0"/>
    <n v="1600"/>
    <n v="0"/>
    <n v="32"/>
    <n v="117"/>
    <n v="592"/>
    <n v="137163.54999999999"/>
    <n v="5.0598290598290596"/>
    <n v="1172.338034188034"/>
    <n v="20.034188034188034"/>
    <n v="35.658231918376067"/>
    <n v="117"/>
    <n v="15.624043884188035"/>
    <n v="8.8661014245014231E-3"/>
    <n v="1.3118739474717176"/>
    <n v="0.63547008547008543"/>
    <n v="0"/>
    <n v="25.47478163048433"/>
    <n v="7.3222543894586893"/>
    <n v="5265"/>
    <n v="33"/>
    <n v="4"/>
    <n v="4"/>
    <n v="4"/>
    <n v="0"/>
    <n v="0"/>
    <n v="0"/>
    <n v="1997.1100000000001"/>
    <s v="Rider Supply / Availability"/>
    <n v="117"/>
    <n v="150.86056738333332"/>
    <n v="914.55469891666667"/>
    <n v="33"/>
    <n v="1"/>
    <n v="3.4188034188034191E-2"/>
    <n v="45"/>
    <n v="0.45715323449494943"/>
    <n v="0.92379262516835015"/>
    <n v="44"/>
    <n v="-11"/>
    <n v="8"/>
    <n v="3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06_I42"/>
    <s v="DS005"/>
    <d v="2026-07-06T00:00:00"/>
    <n v="42"/>
    <s v="Evening"/>
    <n v="117"/>
    <n v="11"/>
    <n v="0"/>
    <n v="0"/>
    <n v="11"/>
    <n v="0"/>
    <n v="0"/>
    <s v=""/>
    <s v=""/>
    <s v="P_DS005_022|P_DS005_029|P_DS005_003|P_DS005_006|P_DS005_009|P_DS005_012|P_DS005_018|P_DS005_021|P_DS005_024|P_DS005_027|P_DS005_030"/>
    <n v="10.636363636363637"/>
    <n v="0"/>
    <n v="1600"/>
    <n v="0"/>
    <n v="32"/>
    <n v="117"/>
    <n v="555"/>
    <n v="122656.37"/>
    <n v="4.7435897435897436"/>
    <n v="1048.3450427350426"/>
    <n v="19.974358974358974"/>
    <n v="49.592064100569807"/>
    <n v="117"/>
    <n v="29.617705126210826"/>
    <n v="0"/>
    <n v="1.2195311899099712"/>
    <n v="0.6"/>
    <n v="0"/>
    <n v="39.422518998290599"/>
    <n v="7.409700512250712"/>
    <n v="5265"/>
    <n v="33"/>
    <n v="4"/>
    <n v="3"/>
    <n v="2"/>
    <n v="0"/>
    <n v="2"/>
    <n v="0"/>
    <n v="732.44"/>
    <s v="Rider Supply / Availability"/>
    <n v="117"/>
    <n v="144.48208955000001"/>
    <n v="917.3018628333333"/>
    <n v="33"/>
    <n v="1"/>
    <n v="2.564102564102564E-2"/>
    <n v="45"/>
    <n v="0.43782451378787884"/>
    <n v="0.92656753821548821"/>
    <n v="44"/>
    <n v="-11"/>
    <n v="7"/>
    <n v="4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06_I43"/>
    <s v="DS005"/>
    <d v="2026-07-06T00:00:00"/>
    <n v="43"/>
    <s v="Evening"/>
    <n v="121"/>
    <n v="11"/>
    <n v="0"/>
    <n v="0"/>
    <n v="11"/>
    <n v="0"/>
    <n v="0"/>
    <s v=""/>
    <s v=""/>
    <s v="P_DS005_029|P_DS005_003|P_DS005_006|P_DS005_009|P_DS005_012|P_DS005_018|P_DS005_021|P_DS005_024|P_DS005_027|P_DS005_030|P_DS005_022"/>
    <n v="11"/>
    <n v="0"/>
    <n v="1600"/>
    <n v="0"/>
    <n v="32"/>
    <n v="121"/>
    <n v="575"/>
    <n v="138314.12"/>
    <n v="4.7520661157024797"/>
    <n v="1143.0919008264461"/>
    <n v="20.371900826446282"/>
    <n v="65.717454473140492"/>
    <n v="121"/>
    <n v="45.345553646694214"/>
    <n v="0"/>
    <n v="1.2436250982057673"/>
    <n v="0.63112947658402196"/>
    <n v="0"/>
    <n v="55.446626846694215"/>
    <n v="7.5189380571625346"/>
    <n v="5445"/>
    <n v="33"/>
    <n v="10"/>
    <n v="8"/>
    <n v="3"/>
    <n v="3"/>
    <n v="4"/>
    <n v="0"/>
    <n v="4279.8"/>
    <s v="Rider Supply / Availability"/>
    <n v="121"/>
    <n v="149.24210496666666"/>
    <n v="911.0974377"/>
    <n v="33"/>
    <n v="1"/>
    <n v="6.6115702479338845E-2"/>
    <n v="45"/>
    <n v="0.45224880292929293"/>
    <n v="0.92030044212121209"/>
    <n v="44"/>
    <n v="-11"/>
    <n v="8"/>
    <n v="3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06_I44"/>
    <s v="DS005"/>
    <d v="2026-07-06T00:00:00"/>
    <n v="44"/>
    <s v="Evening"/>
    <n v="87"/>
    <n v="11"/>
    <n v="0"/>
    <n v="0"/>
    <n v="11"/>
    <n v="0"/>
    <n v="0"/>
    <s v=""/>
    <s v=""/>
    <s v="P_DS005_003|P_DS005_006|P_DS005_009|P_DS005_012|P_DS005_018|P_DS005_021|P_DS005_024|P_DS005_027|P_DS005_030|P_DS005_022|P_DS005_029"/>
    <n v="7.9090909090909092"/>
    <n v="0"/>
    <n v="1600"/>
    <n v="0"/>
    <n v="32"/>
    <n v="87"/>
    <n v="422"/>
    <n v="96698.13"/>
    <n v="4.8505747126436782"/>
    <n v="1111.4727586206898"/>
    <n v="18.241379310344829"/>
    <n v="72.899927431417623"/>
    <n v="87"/>
    <n v="54.658548121072798"/>
    <n v="0"/>
    <n v="1.2677974171312123"/>
    <n v="0.64885057471264362"/>
    <n v="0"/>
    <n v="62.741428898467433"/>
    <n v="7.3113907628352495"/>
    <n v="3915"/>
    <n v="33"/>
    <n v="2"/>
    <n v="2"/>
    <n v="1"/>
    <n v="1"/>
    <n v="0"/>
    <n v="0"/>
    <n v="1476.15"/>
    <s v="Rider Supply / Availability"/>
    <n v="87"/>
    <n v="110.79375555"/>
    <n v="921.45261776666666"/>
    <n v="33"/>
    <n v="1"/>
    <n v="2.2988505747126436E-2"/>
    <n v="45"/>
    <n v="0.33573865318181817"/>
    <n v="0.93076021996632996"/>
    <n v="44"/>
    <n v="-11"/>
    <n v="6"/>
    <n v="5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06_I45"/>
    <s v="DS005"/>
    <d v="2026-07-06T00:00:00"/>
    <n v="45"/>
    <s v="Evening"/>
    <n v="72"/>
    <n v="9"/>
    <n v="0"/>
    <n v="0"/>
    <n v="9"/>
    <n v="0"/>
    <n v="0"/>
    <s v=""/>
    <s v=""/>
    <s v="P_DS005_003|P_DS005_006|P_DS005_009|P_DS005_012|P_DS005_018|P_DS005_021|P_DS005_024|P_DS005_027|P_DS005_030"/>
    <n v="8"/>
    <n v="0"/>
    <n v="1600"/>
    <n v="0"/>
    <n v="32"/>
    <n v="72"/>
    <n v="366"/>
    <n v="79905.149999999994"/>
    <n v="5.083333333333333"/>
    <n v="1109.7937499999998"/>
    <n v="15.902777777777779"/>
    <n v="74.62054520625"/>
    <n v="72"/>
    <n v="58.717767428472222"/>
    <n v="0"/>
    <n v="1.3495230493648571"/>
    <n v="0.65972222222222221"/>
    <n v="0"/>
    <n v="63.945296249537037"/>
    <n v="7.7562814532407414"/>
    <n v="2880"/>
    <n v="33"/>
    <n v="3"/>
    <n v="3"/>
    <n v="2"/>
    <n v="0"/>
    <n v="1"/>
    <n v="0"/>
    <n v="287.36"/>
    <s v="Rider Supply / Availability"/>
    <n v="72"/>
    <n v="98.197877283333327"/>
    <n v="925.5855581666666"/>
    <n v="33"/>
    <n v="1"/>
    <n v="4.1666666666666664E-2"/>
    <n v="40"/>
    <n v="0.36369584179012343"/>
    <n v="0.93493490723905714"/>
    <n v="45"/>
    <n v="-12"/>
    <n v="5"/>
    <n v="4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06_I46"/>
    <s v="DS005"/>
    <d v="2026-07-06T00:00:00"/>
    <n v="46"/>
    <s v="Evening"/>
    <n v="57"/>
    <n v="9"/>
    <n v="0"/>
    <n v="0"/>
    <n v="9"/>
    <n v="0"/>
    <n v="0"/>
    <s v=""/>
    <s v=""/>
    <s v="P_DS005_006|P_DS005_009|P_DS005_012|P_DS005_018|P_DS005_021|P_DS005_024|P_DS005_027|P_DS005_030|P_DS005_003"/>
    <n v="6.333333333333333"/>
    <n v="0"/>
    <n v="1600"/>
    <n v="0"/>
    <n v="32"/>
    <n v="57"/>
    <n v="299"/>
    <n v="66376.179999999993"/>
    <n v="5.2456140350877192"/>
    <n v="1164.4943859649122"/>
    <n v="14.789473684210526"/>
    <n v="69.089618142397654"/>
    <n v="57"/>
    <n v="54.300144458187134"/>
    <n v="0"/>
    <n v="1.3752080453947506"/>
    <n v="0.68040935672514613"/>
    <n v="0"/>
    <n v="59.032988040643275"/>
    <n v="7.1027670757309949"/>
    <n v="2280"/>
    <n v="33"/>
    <n v="0"/>
    <n v="0"/>
    <n v="0"/>
    <n v="0"/>
    <n v="0"/>
    <n v="0"/>
    <n v="0"/>
    <s v="Rider Supply / Availability"/>
    <n v="57"/>
    <n v="76.395071733333324"/>
    <n v="912.2572130333333"/>
    <n v="33"/>
    <n v="1"/>
    <n v="0"/>
    <n v="40"/>
    <n v="0.28294471012345673"/>
    <n v="0.92147193235690228"/>
    <n v="44"/>
    <n v="-11"/>
    <n v="4"/>
    <n v="5"/>
    <s v="Add or rebalance riders in this interval"/>
    <x v="4"/>
    <s v="Hyderabad"/>
    <s v="Medium"/>
    <n v="1700"/>
    <n v="2.4"/>
    <d v="1899-12-30T22:30:00"/>
    <d v="1899-12-30T23:00:00"/>
    <x v="22"/>
    <b v="0"/>
  </r>
  <r>
    <s v="DS005_20260706_I47"/>
    <s v="DS005"/>
    <d v="2026-07-06T00:00:00"/>
    <n v="47"/>
    <s v="Late Night"/>
    <n v="30"/>
    <n v="9"/>
    <n v="0"/>
    <n v="2"/>
    <n v="7"/>
    <n v="0"/>
    <n v="1"/>
    <s v=""/>
    <s v="P_DS005_009|P_DS005_012"/>
    <s v="P_DS005_018|P_DS005_021|P_DS005_024|P_DS005_027|P_DS005_030|P_DS005_003|P_DS005_006"/>
    <n v="4.2857142857142856"/>
    <n v="0"/>
    <n v="1600"/>
    <n v="1"/>
    <n v="31"/>
    <n v="30"/>
    <n v="145"/>
    <n v="33342.9"/>
    <n v="4.833333333333333"/>
    <n v="1111.43"/>
    <n v="13.8"/>
    <n v="53.426684404444444"/>
    <n v="30"/>
    <n v="39.62668440444444"/>
    <n v="0"/>
    <n v="1.2525130214395566"/>
    <n v="0.60944444444444446"/>
    <n v="0"/>
    <n v="42.386596223888887"/>
    <n v="8.2775751516666656"/>
    <n v="1200"/>
    <n v="33"/>
    <n v="1"/>
    <n v="1"/>
    <n v="0"/>
    <n v="1"/>
    <n v="0"/>
    <n v="0"/>
    <n v="613.67999999999995"/>
    <s v="Rider Supply / Availability"/>
    <n v="30"/>
    <n v="39.06121065"/>
    <n v="917.63089308333338"/>
    <n v="33"/>
    <n v="1"/>
    <n v="3.3333333333333333E-2"/>
    <n v="40"/>
    <n v="0.18600576499999999"/>
    <n v="0.92689989200336709"/>
    <n v="44"/>
    <n v="-11"/>
    <n v="2"/>
    <n v="5"/>
    <s v="Add or rebalance riders in this interval"/>
    <x v="4"/>
    <s v="Hyderabad"/>
    <s v="Medium"/>
    <n v="1700"/>
    <n v="2.4"/>
    <d v="1899-12-30T23:00:00"/>
    <d v="1899-12-30T23:30:00"/>
    <x v="23"/>
    <b v="0"/>
  </r>
  <r>
    <s v="DS005_20260706_I48"/>
    <s v="DS005"/>
    <d v="2026-07-06T00:00:00"/>
    <n v="48"/>
    <s v="Late Night"/>
    <n v="30"/>
    <n v="9"/>
    <n v="0"/>
    <n v="2"/>
    <n v="7"/>
    <n v="0"/>
    <n v="1"/>
    <s v=""/>
    <s v="P_DS005_012|P_DS005_018"/>
    <s v="P_DS005_021|P_DS005_024|P_DS005_027|P_DS005_030|P_DS005_003|P_DS005_006|P_DS005_009"/>
    <n v="4.2857142857142856"/>
    <n v="0"/>
    <n v="1600"/>
    <n v="1"/>
    <n v="30"/>
    <n v="30"/>
    <n v="147"/>
    <n v="38675.129999999997"/>
    <n v="4.9000000000000004"/>
    <n v="1289.1709999999998"/>
    <n v="13.5"/>
    <n v="26.233949049444444"/>
    <n v="30"/>
    <n v="12.733949049444444"/>
    <n v="0"/>
    <n v="1.2770876424835642"/>
    <n v="0.67944444444444441"/>
    <n v="0"/>
    <n v="15.734777419444445"/>
    <n v="7.6098617577777778"/>
    <n v="1200"/>
    <n v="33"/>
    <n v="0"/>
    <n v="0"/>
    <n v="0"/>
    <n v="0"/>
    <n v="0"/>
    <n v="0"/>
    <n v="0"/>
    <s v="Rider Supply / Availability"/>
    <n v="30"/>
    <n v="41.842167033333332"/>
    <n v="923.37714361666667"/>
    <n v="33"/>
    <n v="1"/>
    <n v="0"/>
    <n v="40"/>
    <n v="0.19924841444444444"/>
    <n v="0.93270418547138045"/>
    <n v="44"/>
    <n v="-11"/>
    <n v="2"/>
    <n v="5"/>
    <s v="Add or rebalance riders in this interval"/>
    <x v="4"/>
    <s v="Hyderabad"/>
    <s v="Medium"/>
    <n v="1700"/>
    <n v="2.4"/>
    <d v="1899-12-30T23:30:00"/>
    <d v="1899-12-30T00:00:00"/>
    <x v="23"/>
    <b v="0"/>
  </r>
  <r>
    <s v="DS005_20260707_I01"/>
    <s v="DS005"/>
    <d v="2026-07-07T00:00:00"/>
    <n v="1"/>
    <s v="Night"/>
    <n v="5"/>
    <n v="17"/>
    <n v="12"/>
    <n v="2"/>
    <n v="3"/>
    <n v="900"/>
    <n v="1"/>
    <s v="P_DS005_006|P_DS005_009|P_DS005_012|P_DS005_018|P_DS005_021|P_DS005_024|P_DS005_027|P_DS005_030|P_DS005_001|P_DS005_004|P_DS005_007|P_DS005_010"/>
    <s v="P_DS005_013|P_DS005_019"/>
    <s v="P_DS005_022|P_DS005_025|P_DS005_003"/>
    <n v="1.6666666666666667"/>
    <n v="900"/>
    <n v="9100"/>
    <n v="1"/>
    <n v="49"/>
    <n v="5"/>
    <n v="34"/>
    <n v="7759.55"/>
    <n v="6.8"/>
    <n v="1551.91"/>
    <n v="10.6"/>
    <n v="9.2380255733333332"/>
    <n v="1"/>
    <n v="0.28344660333333349"/>
    <n v="0"/>
    <n v="1.9764783140706705"/>
    <n v="0.65999999999999992"/>
    <n v="2.0653814866666664"/>
    <n v="0.77804541666666671"/>
    <n v="4.8801685066666662"/>
    <n v="175"/>
    <n v="66"/>
    <n v="0"/>
    <n v="0"/>
    <n v="0"/>
    <n v="0"/>
    <n v="0"/>
    <n v="0"/>
    <n v="0"/>
    <s v="Rider Supply / Availability"/>
    <n v="1"/>
    <n v="9.8823915166666669"/>
    <n v="878.15742169999999"/>
    <n v="62"/>
    <n v="0.2"/>
    <n v="0"/>
    <n v="35"/>
    <n v="0.10980435018518518"/>
    <n v="0.44351384934343435"/>
    <n v="42"/>
    <n v="24"/>
    <n v="1"/>
    <n v="2"/>
    <s v="Add or rebalance riders in this interval"/>
    <x v="4"/>
    <s v="Hyderabad"/>
    <s v="Medium"/>
    <n v="1700"/>
    <n v="2.4"/>
    <d v="1899-12-30T00:00:00"/>
    <d v="1899-12-30T00:30:00"/>
    <x v="0"/>
    <b v="0"/>
  </r>
  <r>
    <s v="DS005_20260707_I02"/>
    <s v="DS005"/>
    <d v="2026-07-07T00:00:00"/>
    <n v="2"/>
    <s v="Night"/>
    <n v="9"/>
    <n v="18"/>
    <n v="12"/>
    <n v="2"/>
    <n v="4"/>
    <n v="900"/>
    <n v="1"/>
    <s v="P_DS005_009|P_DS005_012|P_DS005_018|P_DS005_021|P_DS005_024|P_DS005_027|P_DS005_030|P_DS005_001|P_DS005_004|P_DS005_007|P_DS005_010|P_DS005_013"/>
    <s v="P_DS005_019|P_DS005_022"/>
    <s v="P_DS005_025|P_DS005_028|P_DS005_003|P_DS005_006"/>
    <n v="2.25"/>
    <n v="900"/>
    <n v="8200"/>
    <n v="1"/>
    <n v="48"/>
    <n v="9"/>
    <n v="39"/>
    <n v="9833.74"/>
    <n v="4.333333333333333"/>
    <n v="1092.6377777777777"/>
    <n v="10.888888888888889"/>
    <n v="7.9064120481481472"/>
    <n v="0"/>
    <n v="0"/>
    <n v="0"/>
    <n v="1.0985964809736226"/>
    <n v="0.60925925925925928"/>
    <n v="1.7078557296296297"/>
    <n v="0"/>
    <n v="5.278185938888889"/>
    <n v="315"/>
    <n v="67"/>
    <n v="1"/>
    <n v="1"/>
    <n v="1"/>
    <n v="0"/>
    <n v="0"/>
    <n v="0"/>
    <n v="169.77"/>
    <s v="No SLA Breach"/>
    <n v="0"/>
    <n v="9.8873682333333335"/>
    <n v="55.399152799999996"/>
    <n v="5"/>
    <n v="0"/>
    <n v="0.1111111111111111"/>
    <n v="35"/>
    <n v="8.2394735277777784E-2"/>
    <n v="2.7561767562189053E-2"/>
    <n v="3"/>
    <n v="64"/>
    <n v="1"/>
    <n v="3"/>
    <s v="Investigate inventory and order-quality process"/>
    <x v="4"/>
    <s v="Hyderabad"/>
    <s v="Medium"/>
    <n v="1700"/>
    <n v="2.4"/>
    <d v="1899-12-30T00:30:00"/>
    <d v="1899-12-30T01:00:00"/>
    <x v="0"/>
    <b v="0"/>
  </r>
  <r>
    <s v="DS005_20260707_I03"/>
    <s v="DS005"/>
    <d v="2026-07-07T00:00:00"/>
    <n v="3"/>
    <s v="Night"/>
    <n v="8"/>
    <n v="9"/>
    <n v="8"/>
    <n v="0"/>
    <n v="1"/>
    <n v="600"/>
    <n v="0"/>
    <s v="P_DS005_010|P_DS005_013|P_DS005_019|P_DS005_022|P_DS005_025|P_DS005_028|P_DS005_001|P_DS005_004"/>
    <s v=""/>
    <s v="P_DS005_007"/>
    <n v="8"/>
    <n v="600"/>
    <n v="7600"/>
    <n v="0"/>
    <n v="48"/>
    <n v="8"/>
    <n v="44"/>
    <n v="10439.74"/>
    <n v="5.5"/>
    <n v="1304.9675"/>
    <n v="11.75"/>
    <n v="10.262364520833334"/>
    <n v="2"/>
    <n v="0.46563096250000013"/>
    <n v="0.3157376479166667"/>
    <n v="1.416636468826296"/>
    <n v="0.60833333333333339"/>
    <n v="2.3407074437499999"/>
    <n v="0"/>
    <n v="7.0466570708333327"/>
    <n v="280"/>
    <n v="34"/>
    <n v="0"/>
    <n v="0"/>
    <n v="0"/>
    <n v="0"/>
    <n v="0"/>
    <n v="0"/>
    <n v="0"/>
    <s v="Store Not Ready for Rider"/>
    <n v="2"/>
    <n v="11.333091683333334"/>
    <n v="100.33755036666668"/>
    <n v="11"/>
    <n v="0.25"/>
    <n v="0"/>
    <n v="35"/>
    <n v="0.37776972277777782"/>
    <n v="9.8370147418300663E-2"/>
    <n v="5"/>
    <n v="29"/>
    <n v="1"/>
    <n v="0"/>
    <s v="Protect or increase picker capacity"/>
    <x v="4"/>
    <s v="Hyderabad"/>
    <s v="Medium"/>
    <n v="1700"/>
    <n v="2.4"/>
    <d v="1899-12-30T01:00:00"/>
    <d v="1899-12-30T01:30:00"/>
    <x v="1"/>
    <b v="0"/>
  </r>
  <r>
    <s v="DS005_20260707_I04"/>
    <s v="DS005"/>
    <d v="2026-07-07T00:00:00"/>
    <n v="4"/>
    <s v="Night"/>
    <n v="12"/>
    <n v="9"/>
    <n v="8"/>
    <n v="0"/>
    <n v="1"/>
    <n v="600"/>
    <n v="0"/>
    <s v="P_DS005_013|P_DS005_019|P_DS005_022|P_DS005_025|P_DS005_028|P_DS005_001|P_DS005_004|P_DS005_007"/>
    <s v=""/>
    <s v="P_DS005_010"/>
    <n v="12"/>
    <n v="600"/>
    <n v="7000"/>
    <n v="0"/>
    <n v="48"/>
    <n v="12"/>
    <n v="65"/>
    <n v="12471.689999999999"/>
    <n v="5.416666666666667"/>
    <n v="1039.3074999999999"/>
    <n v="11.416666666666666"/>
    <n v="9.6665349194444445"/>
    <n v="0"/>
    <n v="0"/>
    <n v="0.80642863888888883"/>
    <n v="1.6365387576405848"/>
    <n v="0.60972222222222217"/>
    <n v="3.0526896125"/>
    <n v="0"/>
    <n v="5.6874564069444444"/>
    <n v="420"/>
    <n v="34"/>
    <n v="2"/>
    <n v="2"/>
    <n v="2"/>
    <n v="0"/>
    <n v="0"/>
    <n v="0"/>
    <n v="87.4"/>
    <s v="No SLA Breach"/>
    <n v="0"/>
    <n v="16.258882883333335"/>
    <n v="62.217390783333329"/>
    <n v="7"/>
    <n v="0"/>
    <n v="0.16666666666666666"/>
    <n v="35"/>
    <n v="0.54196276277777788"/>
    <n v="6.0997441944444439E-2"/>
    <n v="3"/>
    <n v="31"/>
    <n v="1"/>
    <n v="0"/>
    <s v="Investigate inventory and order-quality process"/>
    <x v="4"/>
    <s v="Hyderabad"/>
    <s v="Medium"/>
    <n v="1700"/>
    <n v="2.4"/>
    <d v="1899-12-30T01:30:00"/>
    <d v="1899-12-30T02:00:00"/>
    <x v="1"/>
    <b v="0"/>
  </r>
  <r>
    <s v="DS005_20260707_I05"/>
    <s v="DS005"/>
    <d v="2026-07-07T00:00:00"/>
    <n v="5"/>
    <s v="Night"/>
    <n v="3"/>
    <n v="9"/>
    <n v="8"/>
    <n v="0"/>
    <n v="1"/>
    <n v="600"/>
    <n v="0"/>
    <s v="P_DS005_019|P_DS005_022|P_DS005_025|P_DS005_028|P_DS005_001|P_DS005_004|P_DS005_007|P_DS005_010"/>
    <s v=""/>
    <s v="P_DS005_013"/>
    <n v="3"/>
    <n v="600"/>
    <n v="6400"/>
    <n v="0"/>
    <n v="48"/>
    <n v="3"/>
    <n v="16"/>
    <n v="4816.6400000000003"/>
    <n v="5.333333333333333"/>
    <n v="1605.5466666666669"/>
    <n v="11"/>
    <n v="7.7457004055555565"/>
    <n v="0"/>
    <n v="0"/>
    <n v="8.7245411111111101E-2"/>
    <n v="1.2251268606761514"/>
    <n v="0.48888888888888893"/>
    <n v="1.8012611555555555"/>
    <n v="0"/>
    <n v="4.6777725777777777"/>
    <n v="105"/>
    <n v="34"/>
    <n v="1"/>
    <n v="1"/>
    <n v="0"/>
    <n v="1"/>
    <n v="0"/>
    <n v="0"/>
    <n v="303.86"/>
    <s v="No SLA Breach"/>
    <n v="0"/>
    <n v="7.0549626500000002"/>
    <n v="76.659419600000007"/>
    <n v="9"/>
    <n v="0"/>
    <n v="0.33333333333333331"/>
    <n v="35"/>
    <n v="0.23516542166666668"/>
    <n v="7.5156293725490209E-2"/>
    <n v="4"/>
    <n v="30"/>
    <n v="1"/>
    <n v="0"/>
    <s v="Investigate inventory and order-quality process"/>
    <x v="4"/>
    <s v="Hyderabad"/>
    <s v="Medium"/>
    <n v="1700"/>
    <n v="2.4"/>
    <d v="1899-12-30T02:00:00"/>
    <d v="1899-12-30T02:30:00"/>
    <x v="2"/>
    <b v="0"/>
  </r>
  <r>
    <s v="DS005_20260707_I06"/>
    <s v="DS005"/>
    <d v="2026-07-07T00:00:00"/>
    <n v="6"/>
    <s v="Night"/>
    <n v="8"/>
    <n v="9"/>
    <n v="8"/>
    <n v="0"/>
    <n v="1"/>
    <n v="600"/>
    <n v="0"/>
    <s v="P_DS005_022|P_DS005_025|P_DS005_028|P_DS005_001|P_DS005_004|P_DS005_007|P_DS005_010|P_DS005_013"/>
    <s v=""/>
    <s v="P_DS005_019"/>
    <n v="8"/>
    <n v="600"/>
    <n v="5800"/>
    <n v="0"/>
    <n v="48"/>
    <n v="8"/>
    <n v="34"/>
    <n v="7606.5"/>
    <n v="4.25"/>
    <n v="950.8125"/>
    <n v="12"/>
    <n v="10.411463077083333"/>
    <n v="1"/>
    <n v="2.8374904166666763E-2"/>
    <n v="0"/>
    <n v="1.1599246187116452"/>
    <n v="0.85"/>
    <n v="2.0099246124999999"/>
    <n v="0"/>
    <n v="7.3702884625000005"/>
    <n v="280"/>
    <n v="34"/>
    <n v="0"/>
    <n v="0"/>
    <n v="0"/>
    <n v="0"/>
    <n v="0"/>
    <n v="0"/>
    <n v="0"/>
    <s v="Store Not Ready for Rider"/>
    <n v="1"/>
    <n v="9.2793969000000001"/>
    <n v="82.350376866666664"/>
    <n v="6"/>
    <n v="0.125"/>
    <n v="0"/>
    <n v="35"/>
    <n v="0.30931322999999999"/>
    <n v="8.0735663594771245E-2"/>
    <n v="4"/>
    <n v="30"/>
    <n v="1"/>
    <n v="0"/>
    <s v="Monitor - no immediate intervention"/>
    <x v="4"/>
    <s v="Hyderabad"/>
    <s v="Medium"/>
    <n v="1700"/>
    <n v="2.4"/>
    <d v="1899-12-30T02:30:00"/>
    <d v="1899-12-30T03:00:00"/>
    <x v="2"/>
    <b v="0"/>
  </r>
  <r>
    <s v="DS005_20260707_I07"/>
    <s v="DS005"/>
    <d v="2026-07-07T00:00:00"/>
    <n v="7"/>
    <s v="Night"/>
    <n v="9"/>
    <n v="9"/>
    <n v="8"/>
    <n v="0"/>
    <n v="1"/>
    <n v="600"/>
    <n v="0"/>
    <s v="P_DS005_025|P_DS005_028|P_DS005_001|P_DS005_004|P_DS005_007|P_DS005_010|P_DS005_013|P_DS005_019"/>
    <s v=""/>
    <s v="P_DS005_022"/>
    <n v="9"/>
    <n v="600"/>
    <n v="5200"/>
    <n v="0"/>
    <n v="48"/>
    <n v="9"/>
    <n v="52"/>
    <n v="12805.61"/>
    <n v="5.7777777777777777"/>
    <n v="1422.8455555555556"/>
    <n v="11.333333333333334"/>
    <n v="9.2653779425925915"/>
    <n v="1"/>
    <n v="0.11849563148148157"/>
    <n v="8.0328120370370362E-2"/>
    <n v="1.601666618040587"/>
    <n v="0.67037037037037039"/>
    <n v="2.3523651037037037"/>
    <n v="0"/>
    <n v="5.8926424592592594"/>
    <n v="315"/>
    <n v="34"/>
    <n v="0"/>
    <n v="0"/>
    <n v="0"/>
    <n v="0"/>
    <n v="0"/>
    <n v="0"/>
    <n v="0"/>
    <s v="Store Not Ready for Rider"/>
    <n v="1"/>
    <n v="13.0301215"/>
    <n v="51.718990300000002"/>
    <n v="6"/>
    <n v="0.1111111111111111"/>
    <n v="0"/>
    <n v="35"/>
    <n v="0.43433738333333333"/>
    <n v="5.0704892450980393E-2"/>
    <n v="3"/>
    <n v="31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07_I08"/>
    <s v="DS005"/>
    <d v="2026-07-07T00:00:00"/>
    <n v="8"/>
    <s v="Night"/>
    <n v="6"/>
    <n v="9"/>
    <n v="8"/>
    <n v="0"/>
    <n v="1"/>
    <n v="600"/>
    <n v="0"/>
    <s v="P_DS005_028|P_DS005_001|P_DS005_004|P_DS005_007|P_DS005_010|P_DS005_013|P_DS005_019|P_DS005_022"/>
    <s v=""/>
    <s v="P_DS005_025"/>
    <n v="6"/>
    <n v="600"/>
    <n v="4600"/>
    <n v="0"/>
    <n v="48"/>
    <n v="6"/>
    <n v="22"/>
    <n v="5411.87"/>
    <n v="3.6666666666666665"/>
    <n v="901.97833333333335"/>
    <n v="10.833333333333334"/>
    <n v="7.4160665138888895"/>
    <n v="0"/>
    <n v="0"/>
    <n v="0.2261932194444444"/>
    <n v="0.88045318692406049"/>
    <n v="0.56388888888888888"/>
    <n v="1.6705352888888889"/>
    <n v="0"/>
    <n v="5.0399756611111117"/>
    <n v="210"/>
    <n v="34"/>
    <n v="0"/>
    <n v="0"/>
    <n v="0"/>
    <n v="0"/>
    <n v="0"/>
    <n v="0"/>
    <n v="0"/>
    <s v="No SLA Breach"/>
    <n v="0"/>
    <n v="6.6675970500000004"/>
    <n v="81.391576466666663"/>
    <n v="6"/>
    <n v="0"/>
    <n v="0"/>
    <n v="35"/>
    <n v="0.22225323500000002"/>
    <n v="7.9795663202614373E-2"/>
    <n v="4"/>
    <n v="30"/>
    <n v="1"/>
    <n v="0"/>
    <s v="Monitor - no immediate intervention"/>
    <x v="4"/>
    <s v="Hyderabad"/>
    <s v="Medium"/>
    <n v="1700"/>
    <n v="2.4"/>
    <d v="1899-12-30T03:30:00"/>
    <d v="1899-12-30T04:00:00"/>
    <x v="3"/>
    <b v="0"/>
  </r>
  <r>
    <s v="DS005_20260707_I09"/>
    <s v="DS005"/>
    <d v="2026-07-07T00:00:00"/>
    <n v="9"/>
    <s v="Night"/>
    <n v="9"/>
    <n v="9"/>
    <n v="8"/>
    <n v="0"/>
    <n v="1"/>
    <n v="600"/>
    <n v="0"/>
    <s v="P_DS005_001|P_DS005_004|P_DS005_007|P_DS005_010|P_DS005_013|P_DS005_019|P_DS005_022|P_DS005_025"/>
    <s v=""/>
    <s v="P_DS005_028"/>
    <n v="9"/>
    <n v="600"/>
    <n v="4000"/>
    <n v="0"/>
    <n v="48"/>
    <n v="9"/>
    <n v="38"/>
    <n v="7929.76"/>
    <n v="4.2222222222222223"/>
    <n v="881.08444444444444"/>
    <n v="12"/>
    <n v="10.073655735185184"/>
    <n v="0"/>
    <n v="0"/>
    <n v="0.17504510370370369"/>
    <n v="1.1685753404598509"/>
    <n v="0.69259259259259265"/>
    <n v="2.0362130296296299"/>
    <n v="0"/>
    <n v="7.0652204759259263"/>
    <n v="315"/>
    <n v="34"/>
    <n v="0"/>
    <n v="0"/>
    <n v="0"/>
    <n v="0"/>
    <n v="0"/>
    <n v="0"/>
    <n v="0"/>
    <s v="No SLA Breach"/>
    <n v="0"/>
    <n v="10.351865816666667"/>
    <n v="51.136134900000002"/>
    <n v="7"/>
    <n v="0"/>
    <n v="0"/>
    <n v="35"/>
    <n v="0.34506219388888887"/>
    <n v="5.0133465588235296E-2"/>
    <n v="3"/>
    <n v="31"/>
    <n v="1"/>
    <n v="0"/>
    <s v="Monitor - no immediate intervention"/>
    <x v="4"/>
    <s v="Hyderabad"/>
    <s v="Medium"/>
    <n v="1700"/>
    <n v="2.4"/>
    <d v="1899-12-30T04:00:00"/>
    <d v="1899-12-30T04:30:00"/>
    <x v="4"/>
    <b v="0"/>
  </r>
  <r>
    <s v="DS005_20260707_I10"/>
    <s v="DS005"/>
    <d v="2026-07-07T00:00:00"/>
    <n v="10"/>
    <s v="Night"/>
    <n v="6"/>
    <n v="9"/>
    <n v="8"/>
    <n v="0"/>
    <n v="1"/>
    <n v="600"/>
    <n v="0"/>
    <s v="P_DS005_004|P_DS005_007|P_DS005_010|P_DS005_013|P_DS005_019|P_DS005_022|P_DS005_025|P_DS005_028"/>
    <s v=""/>
    <s v="P_DS005_001"/>
    <n v="6"/>
    <n v="600"/>
    <n v="3400"/>
    <n v="0"/>
    <n v="48"/>
    <n v="6"/>
    <n v="23"/>
    <n v="4539.42"/>
    <n v="3.8333333333333335"/>
    <n v="756.57"/>
    <n v="11.5"/>
    <n v="8.9658990083333325"/>
    <n v="0"/>
    <n v="0"/>
    <n v="0.16739811111111114"/>
    <n v="1.2525292151836369"/>
    <n v="0.44722222222222224"/>
    <n v="1.8671495444444446"/>
    <n v="0"/>
    <n v="5.9570827944444451"/>
    <n v="210"/>
    <n v="34"/>
    <n v="1"/>
    <n v="1"/>
    <n v="0"/>
    <n v="0"/>
    <n v="1"/>
    <n v="0"/>
    <n v="292.04000000000002"/>
    <s v="No SLA Breach"/>
    <n v="0"/>
    <n v="7.6804873833333334"/>
    <n v="76.549442516666673"/>
    <n v="7"/>
    <n v="0"/>
    <n v="0.16666666666666666"/>
    <n v="35"/>
    <n v="0.25601624611111112"/>
    <n v="7.5048473055555565E-2"/>
    <n v="4"/>
    <n v="30"/>
    <n v="1"/>
    <n v="0"/>
    <s v="Investigate inventory and order-quality process"/>
    <x v="4"/>
    <s v="Hyderabad"/>
    <s v="Medium"/>
    <n v="1700"/>
    <n v="2.4"/>
    <d v="1899-12-30T04:30:00"/>
    <d v="1899-12-30T05:00:00"/>
    <x v="4"/>
    <b v="0"/>
  </r>
  <r>
    <s v="DS005_20260707_I11"/>
    <s v="DS005"/>
    <d v="2026-07-07T00:00:00"/>
    <n v="11"/>
    <s v="Night"/>
    <n v="10"/>
    <n v="9"/>
    <n v="8"/>
    <n v="0"/>
    <n v="1"/>
    <n v="600"/>
    <n v="0"/>
    <s v="P_DS005_007|P_DS005_010|P_DS005_013|P_DS005_019|P_DS005_022|P_DS005_025|P_DS005_028|P_DS005_001"/>
    <s v=""/>
    <s v="P_DS005_004"/>
    <n v="10"/>
    <n v="600"/>
    <n v="2800"/>
    <n v="0"/>
    <n v="48"/>
    <n v="10"/>
    <n v="45"/>
    <n v="8897.5499999999993"/>
    <n v="4.5"/>
    <n v="889.75499999999988"/>
    <n v="11.6"/>
    <n v="9.2756666683333329"/>
    <n v="1"/>
    <n v="5.6730498333333476E-2"/>
    <n v="0.35885398333333329"/>
    <n v="1.1754364397897361"/>
    <n v="0.52666666666666662"/>
    <n v="2.0609570833333333"/>
    <n v="0"/>
    <n v="6.3413762433333334"/>
    <n v="350"/>
    <n v="34"/>
    <n v="0"/>
    <n v="0"/>
    <n v="0"/>
    <n v="0"/>
    <n v="0"/>
    <n v="0"/>
    <n v="0"/>
    <s v="Store Not Ready for Rider"/>
    <n v="1"/>
    <n v="11.416744583333333"/>
    <n v="96.882248183333331"/>
    <n v="7"/>
    <n v="0.1"/>
    <n v="0"/>
    <n v="35"/>
    <n v="0.38055815277777777"/>
    <n v="9.4982596258169932E-2"/>
    <n v="5"/>
    <n v="29"/>
    <n v="1"/>
    <n v="0"/>
    <s v="Monitor - no immediate intervention"/>
    <x v="4"/>
    <s v="Hyderabad"/>
    <s v="Medium"/>
    <n v="1700"/>
    <n v="2.4"/>
    <d v="1899-12-30T05:00:00"/>
    <d v="1899-12-30T05:30:00"/>
    <x v="5"/>
    <b v="0"/>
  </r>
  <r>
    <s v="DS005_20260707_I12"/>
    <s v="DS005"/>
    <d v="2026-07-07T00:00:00"/>
    <n v="12"/>
    <s v="Night"/>
    <n v="13"/>
    <n v="9"/>
    <n v="8"/>
    <n v="0"/>
    <n v="1"/>
    <n v="600"/>
    <n v="0"/>
    <s v="P_DS005_010|P_DS005_013|P_DS005_019|P_DS005_022|P_DS005_025|P_DS005_028|P_DS005_001|P_DS005_004"/>
    <s v=""/>
    <s v="P_DS005_007"/>
    <n v="13"/>
    <n v="600"/>
    <n v="2200"/>
    <n v="0"/>
    <n v="48"/>
    <n v="13"/>
    <n v="66"/>
    <n v="11588.34"/>
    <n v="5.0769230769230766"/>
    <n v="891.41076923076923"/>
    <n v="11.76923076923077"/>
    <n v="12.273977067948719"/>
    <n v="7"/>
    <n v="1.382513208974359"/>
    <n v="3.1388219730769227"/>
    <n v="1.3208988522826934"/>
    <n v="0.72179487179487178"/>
    <n v="5.1815156961538467"/>
    <n v="0"/>
    <n v="6.2373331564102568"/>
    <n v="455"/>
    <n v="34"/>
    <n v="0"/>
    <n v="0"/>
    <n v="0"/>
    <n v="0"/>
    <n v="0"/>
    <n v="0"/>
    <n v="0"/>
    <s v="Store Not Ready for Rider"/>
    <n v="7"/>
    <n v="17.509304716666666"/>
    <n v="140.39322473333334"/>
    <n v="12"/>
    <n v="0.53846153846153844"/>
    <n v="0"/>
    <n v="35"/>
    <n v="0.58364349055555553"/>
    <n v="0.13764041640522875"/>
    <n v="7"/>
    <n v="27"/>
    <n v="1"/>
    <n v="0"/>
    <s v="Protect or increase picker capacity"/>
    <x v="4"/>
    <s v="Hyderabad"/>
    <s v="Medium"/>
    <n v="1700"/>
    <n v="2.4"/>
    <d v="1899-12-30T05:30:00"/>
    <d v="1899-12-30T06:00:00"/>
    <x v="5"/>
    <b v="0"/>
  </r>
  <r>
    <s v="DS005_20260707_I13"/>
    <s v="DS005"/>
    <d v="2026-07-07T00:00:00"/>
    <n v="13"/>
    <s v="Morning"/>
    <n v="9"/>
    <n v="9"/>
    <n v="3"/>
    <n v="2"/>
    <n v="4"/>
    <n v="225"/>
    <n v="1"/>
    <s v="P_DS005_013|P_DS005_019|P_DS005_022"/>
    <s v="P_DS005_025|P_DS005_028"/>
    <s v="P_DS005_001|P_DS005_004|P_DS005_007|P_DS005_010"/>
    <n v="2.25"/>
    <n v="225"/>
    <n v="1975"/>
    <n v="1"/>
    <n v="47"/>
    <n v="9"/>
    <n v="42"/>
    <n v="11190.35"/>
    <n v="4.666666666666667"/>
    <n v="1243.3722222222223"/>
    <n v="10.888888888888889"/>
    <n v="8.0094268462962965"/>
    <n v="1"/>
    <n v="1.4391692592592677E-2"/>
    <n v="0"/>
    <n v="1.2152938170084135"/>
    <n v="0.60555555555555551"/>
    <n v="1.8208493666666665"/>
    <n v="0"/>
    <n v="5.3052441407407409"/>
    <n v="315"/>
    <n v="34"/>
    <n v="0"/>
    <n v="0"/>
    <n v="0"/>
    <n v="0"/>
    <n v="0"/>
    <n v="0"/>
    <n v="0"/>
    <s v="Store Not Ready for Rider"/>
    <n v="1"/>
    <n v="10.937644300000001"/>
    <n v="57.226762350000001"/>
    <n v="8"/>
    <n v="0.1111111111111111"/>
    <n v="0"/>
    <n v="35"/>
    <n v="9.1147035833333334E-2"/>
    <n v="5.6104668970588238E-2"/>
    <n v="3"/>
    <n v="31"/>
    <n v="1"/>
    <n v="3"/>
    <s v="Recover overdue put-away workload"/>
    <x v="4"/>
    <s v="Hyderabad"/>
    <s v="Medium"/>
    <n v="1700"/>
    <n v="2.4"/>
    <d v="1899-12-30T06:00:00"/>
    <d v="1899-12-30T06:30:00"/>
    <x v="6"/>
    <b v="0"/>
  </r>
  <r>
    <s v="DS005_20260707_I14"/>
    <s v="DS005"/>
    <d v="2026-07-07T00:00:00"/>
    <n v="14"/>
    <s v="Morning"/>
    <n v="11"/>
    <n v="9"/>
    <n v="3"/>
    <n v="2"/>
    <n v="4"/>
    <n v="225"/>
    <n v="1"/>
    <s v="P_DS005_019|P_DS005_022|P_DS005_025"/>
    <s v="P_DS005_028|P_DS005_001"/>
    <s v="P_DS005_004|P_DS005_007|P_DS005_010|P_DS005_013"/>
    <n v="2.75"/>
    <n v="225"/>
    <n v="1750"/>
    <n v="1"/>
    <n v="46"/>
    <n v="11"/>
    <n v="61"/>
    <n v="12967.84"/>
    <n v="5.5454545454545459"/>
    <n v="1178.8945454545456"/>
    <n v="11.090909090909092"/>
    <n v="8.5903759696969697"/>
    <n v="0"/>
    <n v="0"/>
    <n v="0"/>
    <n v="1.4031028580073295"/>
    <n v="0.70303030303030301"/>
    <n v="2.1061331530303034"/>
    <n v="0"/>
    <n v="5.5539397757575761"/>
    <n v="385"/>
    <n v="34"/>
    <n v="0"/>
    <n v="0"/>
    <n v="0"/>
    <n v="0"/>
    <n v="0"/>
    <n v="0"/>
    <n v="0"/>
    <s v="No SLA Breach"/>
    <n v="0"/>
    <n v="15.29361935"/>
    <n v="103.42889816666667"/>
    <n v="8"/>
    <n v="0"/>
    <n v="0"/>
    <n v="35"/>
    <n v="0.12744682791666667"/>
    <n v="0.10140088055555556"/>
    <n v="5"/>
    <n v="29"/>
    <n v="1"/>
    <n v="3"/>
    <s v="Recover overdue put-away workload"/>
    <x v="4"/>
    <s v="Hyderabad"/>
    <s v="Medium"/>
    <n v="1700"/>
    <n v="2.4"/>
    <d v="1899-12-30T06:30:00"/>
    <d v="1899-12-30T07:00:00"/>
    <x v="6"/>
    <b v="0"/>
  </r>
  <r>
    <s v="DS005_20260707_I15"/>
    <s v="DS005"/>
    <d v="2026-07-07T00:00:00"/>
    <n v="15"/>
    <s v="Morning"/>
    <n v="27"/>
    <n v="9"/>
    <n v="3"/>
    <n v="2"/>
    <n v="4"/>
    <n v="225"/>
    <n v="1"/>
    <s v="P_DS005_022|P_DS005_025|P_DS005_028"/>
    <s v="P_DS005_001|P_DS005_004"/>
    <s v="P_DS005_007|P_DS005_010|P_DS005_013|P_DS005_019"/>
    <n v="6.75"/>
    <n v="225"/>
    <n v="1525"/>
    <n v="1"/>
    <n v="45"/>
    <n v="27"/>
    <n v="150"/>
    <n v="33732.720000000001"/>
    <n v="5.5555555555555554"/>
    <n v="1249.3600000000001"/>
    <n v="11.222222222222221"/>
    <n v="9.0995192506172842"/>
    <n v="2"/>
    <n v="5.916247222222229E-2"/>
    <n v="8.8391649999999988E-2"/>
    <n v="1.5789816418409828"/>
    <n v="0.63456790123456785"/>
    <n v="2.3019411864197532"/>
    <n v="0"/>
    <n v="5.9111583043209874"/>
    <n v="945"/>
    <n v="34"/>
    <n v="0"/>
    <n v="0"/>
    <n v="0"/>
    <n v="0"/>
    <n v="0"/>
    <n v="0"/>
    <n v="0"/>
    <s v="Store Not Ready for Rider"/>
    <n v="2"/>
    <n v="42.010733233333333"/>
    <n v="193.1066323"/>
    <n v="16"/>
    <n v="7.407407407407407E-2"/>
    <n v="0"/>
    <n v="35"/>
    <n v="0.35008944361111111"/>
    <n v="0.18932022774509805"/>
    <n v="10"/>
    <n v="24"/>
    <n v="3"/>
    <n v="1"/>
    <s v="Recover overdue put-away workload"/>
    <x v="4"/>
    <s v="Hyderabad"/>
    <s v="Medium"/>
    <n v="1700"/>
    <n v="2.4"/>
    <d v="1899-12-30T07:00:00"/>
    <d v="1899-12-30T07:30:00"/>
    <x v="7"/>
    <b v="0"/>
  </r>
  <r>
    <s v="DS005_20260707_I16"/>
    <s v="DS005"/>
    <d v="2026-07-07T00:00:00"/>
    <n v="16"/>
    <s v="Morning"/>
    <n v="25"/>
    <n v="9"/>
    <n v="3"/>
    <n v="2"/>
    <n v="4"/>
    <n v="225"/>
    <n v="1"/>
    <s v="P_DS005_025|P_DS005_028|P_DS005_001"/>
    <s v="P_DS005_004|P_DS005_007"/>
    <s v="P_DS005_010|P_DS005_013|P_DS005_019|P_DS005_022"/>
    <n v="6.25"/>
    <n v="225"/>
    <n v="1300"/>
    <n v="1"/>
    <n v="44"/>
    <n v="25"/>
    <n v="112"/>
    <n v="28653.47"/>
    <n v="4.4800000000000004"/>
    <n v="1146.1387999999999"/>
    <n v="11.32"/>
    <n v="8.5556279360000005"/>
    <n v="2"/>
    <n v="8.8912117999999929E-2"/>
    <n v="0"/>
    <n v="1.2265643448290762"/>
    <n v="0.55733333333333335"/>
    <n v="1.78389767"/>
    <n v="0"/>
    <n v="5.959730256666667"/>
    <n v="875"/>
    <n v="34"/>
    <n v="2"/>
    <n v="2"/>
    <n v="2"/>
    <n v="0"/>
    <n v="0"/>
    <n v="0"/>
    <n v="805.61"/>
    <s v="Last-Mile Travel"/>
    <n v="1"/>
    <n v="31.426391283333334"/>
    <n v="241.06777675000001"/>
    <n v="16"/>
    <n v="0.08"/>
    <n v="0.08"/>
    <n v="35"/>
    <n v="0.26188659402777781"/>
    <n v="0.23634095759803922"/>
    <n v="12"/>
    <n v="22"/>
    <n v="2"/>
    <n v="2"/>
    <s v="Recover overdue put-away workload"/>
    <x v="4"/>
    <s v="Hyderabad"/>
    <s v="Medium"/>
    <n v="1700"/>
    <n v="2.4"/>
    <d v="1899-12-30T07:30:00"/>
    <d v="1899-12-30T08:00:00"/>
    <x v="7"/>
    <b v="0"/>
  </r>
  <r>
    <s v="DS005_20260707_I17"/>
    <s v="DS005"/>
    <d v="2026-07-07T00:00:00"/>
    <n v="17"/>
    <s v="Morning"/>
    <n v="35"/>
    <n v="16"/>
    <n v="3"/>
    <n v="2"/>
    <n v="11"/>
    <n v="225"/>
    <n v="1"/>
    <s v="P_DS005_004|P_DS005_005|P_DS005_007"/>
    <s v="P_DS005_008|P_DS005_010"/>
    <s v="P_DS005_011|P_DS005_013|P_DS005_014|P_DS005_017|P_DS005_019|P_DS005_022|P_DS005_025|P_DS005_026|P_DS005_028|P_DS005_029|P_DS005_001"/>
    <n v="3.1818181818181817"/>
    <n v="225"/>
    <n v="1075"/>
    <n v="1"/>
    <n v="43"/>
    <n v="35"/>
    <n v="178"/>
    <n v="45146.78"/>
    <n v="5.0857142857142854"/>
    <n v="1289.9079999999999"/>
    <n v="11.4"/>
    <n v="9.0134000909523806"/>
    <n v="0"/>
    <n v="0"/>
    <n v="0"/>
    <n v="1.3712991747099501"/>
    <n v="0.57333333333333336"/>
    <n v="1.9446324985714287"/>
    <n v="0"/>
    <n v="6.1592437733333334"/>
    <n v="1225"/>
    <n v="57"/>
    <n v="1"/>
    <n v="1"/>
    <n v="1"/>
    <n v="0"/>
    <n v="0"/>
    <n v="0"/>
    <n v="277.77999999999997"/>
    <s v="No SLA Breach"/>
    <n v="0"/>
    <n v="45.247374966666669"/>
    <n v="274.50144993333333"/>
    <n v="18"/>
    <n v="0"/>
    <n v="2.8571428571428571E-2"/>
    <n v="35"/>
    <n v="0.13711325747474748"/>
    <n v="0.16052716370370371"/>
    <n v="14"/>
    <n v="43"/>
    <n v="3"/>
    <n v="8"/>
    <s v="Recover overdue put-away workload"/>
    <x v="4"/>
    <s v="Hyderabad"/>
    <s v="Medium"/>
    <n v="1700"/>
    <n v="2.4"/>
    <d v="1899-12-30T08:00:00"/>
    <d v="1899-12-30T08:30:00"/>
    <x v="8"/>
    <b v="0"/>
  </r>
  <r>
    <s v="DS005_20260707_I18"/>
    <s v="DS005"/>
    <d v="2026-07-07T00:00:00"/>
    <n v="18"/>
    <s v="Morning"/>
    <n v="48"/>
    <n v="17"/>
    <n v="3"/>
    <n v="2"/>
    <n v="12"/>
    <n v="225"/>
    <n v="1"/>
    <s v="P_DS005_004|P_DS005_005|P_DS005_007"/>
    <s v="P_DS005_008|P_DS005_010"/>
    <s v="P_DS005_011|P_DS005_013|P_DS005_014|P_DS005_017|P_DS005_019|P_DS005_020|P_DS005_022|P_DS005_025|P_DS005_026|P_DS005_028|P_DS005_029|P_DS005_001"/>
    <n v="4"/>
    <n v="225"/>
    <n v="850"/>
    <n v="1"/>
    <n v="42"/>
    <n v="48"/>
    <n v="284"/>
    <n v="62825.09"/>
    <n v="5.916666666666667"/>
    <n v="1308.8560416666667"/>
    <n v="11.416666666666666"/>
    <n v="9.2543555770833326"/>
    <n v="2"/>
    <n v="6.2802739583333045E-3"/>
    <n v="0"/>
    <n v="1.6325099791567872"/>
    <n v="0.62013888888888891"/>
    <n v="2.2526488597222225"/>
    <n v="0"/>
    <n v="6.0589983763888888"/>
    <n v="1680"/>
    <n v="56"/>
    <n v="4"/>
    <n v="4"/>
    <n v="2"/>
    <n v="1"/>
    <n v="1"/>
    <n v="0"/>
    <n v="1562.78"/>
    <s v="Store Not Ready for Rider"/>
    <n v="2"/>
    <n v="79.27155131666666"/>
    <n v="396.54115898333333"/>
    <n v="25"/>
    <n v="4.1666666666666664E-2"/>
    <n v="8.3333333333333329E-2"/>
    <n v="35"/>
    <n v="0.22019875365740738"/>
    <n v="0.23603640415674604"/>
    <n v="19"/>
    <n v="37"/>
    <n v="4"/>
    <n v="8"/>
    <s v="Recover overdue put-away workload"/>
    <x v="4"/>
    <s v="Hyderabad"/>
    <s v="Medium"/>
    <n v="1700"/>
    <n v="2.4"/>
    <d v="1899-12-30T08:30:00"/>
    <d v="1899-12-30T09:00:00"/>
    <x v="8"/>
    <b v="0"/>
  </r>
  <r>
    <s v="DS005_20260707_I19"/>
    <s v="DS005"/>
    <d v="2026-07-07T00:00:00"/>
    <n v="19"/>
    <s v="Morning"/>
    <n v="44"/>
    <n v="8"/>
    <n v="0"/>
    <n v="2"/>
    <n v="6"/>
    <n v="0"/>
    <n v="1"/>
    <s v=""/>
    <s v="P_DS005_014|P_DS005_017"/>
    <s v="P_DS005_020|P_DS005_026|P_DS005_029|P_DS005_005|P_DS005_008|P_DS005_011"/>
    <n v="7.333333333333333"/>
    <n v="0"/>
    <n v="850"/>
    <n v="1"/>
    <n v="41"/>
    <n v="44"/>
    <n v="219"/>
    <n v="47245.62"/>
    <n v="4.9772727272727275"/>
    <n v="1073.764090909091"/>
    <n v="13.204545454545455"/>
    <n v="9.0541088458333334"/>
    <n v="0"/>
    <n v="0"/>
    <n v="0"/>
    <n v="1.3653503524925048"/>
    <n v="0.58863636363636362"/>
    <n v="1.9140807973484848"/>
    <n v="0"/>
    <n v="6.1217130378787878"/>
    <n v="1540"/>
    <n v="23"/>
    <n v="2"/>
    <n v="2"/>
    <n v="1"/>
    <n v="0"/>
    <n v="1"/>
    <n v="0"/>
    <n v="1059.6199999999999"/>
    <s v="No SLA Breach"/>
    <n v="0"/>
    <n v="61.280482050000003"/>
    <n v="469.7999739"/>
    <n v="35"/>
    <n v="0"/>
    <n v="4.5454545454545456E-2"/>
    <n v="35"/>
    <n v="0.34044712250000003"/>
    <n v="0.68086952739130435"/>
    <n v="23"/>
    <n v="0"/>
    <n v="3"/>
    <n v="3"/>
    <s v="Recover overdue put-away workload"/>
    <x v="4"/>
    <s v="Hyderabad"/>
    <s v="Medium"/>
    <n v="1700"/>
    <n v="2.4"/>
    <d v="1899-12-30T09:00:00"/>
    <d v="1899-12-30T09:30:00"/>
    <x v="9"/>
    <b v="0"/>
  </r>
  <r>
    <s v="DS005_20260707_I20"/>
    <s v="DS005"/>
    <d v="2026-07-07T00:00:00"/>
    <n v="20"/>
    <s v="Morning"/>
    <n v="44"/>
    <n v="8"/>
    <n v="0"/>
    <n v="2"/>
    <n v="6"/>
    <n v="0"/>
    <n v="1"/>
    <s v=""/>
    <s v="P_DS005_017|P_DS005_020"/>
    <s v="P_DS005_026|P_DS005_029|P_DS005_005|P_DS005_008|P_DS005_011|P_DS005_014"/>
    <n v="7.333333333333333"/>
    <n v="0"/>
    <n v="850"/>
    <n v="1"/>
    <n v="40"/>
    <n v="44"/>
    <n v="225"/>
    <n v="46401.48"/>
    <n v="5.1136363636363633"/>
    <n v="1054.5790909090911"/>
    <n v="13.295454545454545"/>
    <n v="9.3048070045454541"/>
    <n v="0"/>
    <n v="0"/>
    <n v="0"/>
    <n v="1.3653956003630383"/>
    <n v="0.66325757575757571"/>
    <n v="1.915113053409091"/>
    <n v="0"/>
    <n v="6.3810780704545458"/>
    <n v="1540"/>
    <n v="23"/>
    <n v="1"/>
    <n v="1"/>
    <n v="1"/>
    <n v="0"/>
    <n v="0"/>
    <n v="0"/>
    <n v="234.62"/>
    <s v="No SLA Breach"/>
    <n v="0"/>
    <n v="59.836601049999999"/>
    <n v="384.83498108333333"/>
    <n v="23"/>
    <n v="0"/>
    <n v="2.2727272727272728E-2"/>
    <n v="35"/>
    <n v="0.3324255613888889"/>
    <n v="0.55773185664251212"/>
    <n v="19"/>
    <n v="4"/>
    <n v="3"/>
    <n v="3"/>
    <s v="Recover overdue put-away workload"/>
    <x v="4"/>
    <s v="Hyderabad"/>
    <s v="Medium"/>
    <n v="1700"/>
    <n v="2.4"/>
    <d v="1899-12-30T09:30:00"/>
    <d v="1899-12-30T10:00:00"/>
    <x v="9"/>
    <b v="0"/>
  </r>
  <r>
    <s v="DS005_20260707_I21"/>
    <s v="DS005"/>
    <d v="2026-07-07T00:00:00"/>
    <n v="21"/>
    <s v="Morning"/>
    <n v="32"/>
    <n v="8"/>
    <n v="0"/>
    <n v="2"/>
    <n v="6"/>
    <n v="0"/>
    <n v="1"/>
    <s v=""/>
    <s v="P_DS005_020|P_DS005_026"/>
    <s v="P_DS005_029|P_DS005_005|P_DS005_008|P_DS005_011|P_DS005_014|P_DS005_017"/>
    <n v="5.333333333333333"/>
    <n v="0"/>
    <n v="850"/>
    <n v="1"/>
    <n v="39"/>
    <n v="32"/>
    <n v="157"/>
    <n v="35212.18"/>
    <n v="4.90625"/>
    <n v="1100.380625"/>
    <n v="12.15625"/>
    <n v="9.1472199484375007"/>
    <n v="0"/>
    <n v="0"/>
    <n v="0"/>
    <n v="1.312075396277111"/>
    <n v="0.6098958333333333"/>
    <n v="1.9219712203124999"/>
    <n v="0"/>
    <n v="6.3549362182291667"/>
    <n v="1120"/>
    <n v="23"/>
    <n v="0"/>
    <n v="0"/>
    <n v="0"/>
    <n v="0"/>
    <n v="0"/>
    <n v="0"/>
    <n v="0"/>
    <s v="No SLA Breach"/>
    <n v="0"/>
    <n v="41.926788583333334"/>
    <n v="378.17931216666665"/>
    <n v="23"/>
    <n v="0"/>
    <n v="0"/>
    <n v="35"/>
    <n v="0.23292660324074074"/>
    <n v="0.54808595966183571"/>
    <n v="19"/>
    <n v="4"/>
    <n v="2"/>
    <n v="4"/>
    <s v="Recover overdue put-away workload"/>
    <x v="4"/>
    <s v="Hyderabad"/>
    <s v="Medium"/>
    <n v="1700"/>
    <n v="2.4"/>
    <d v="1899-12-30T10:00:00"/>
    <d v="1899-12-30T10:30:00"/>
    <x v="10"/>
    <b v="0"/>
  </r>
  <r>
    <s v="DS005_20260707_I22"/>
    <s v="DS005"/>
    <d v="2026-07-07T00:00:00"/>
    <n v="22"/>
    <s v="Morning"/>
    <n v="37"/>
    <n v="8"/>
    <n v="0"/>
    <n v="2"/>
    <n v="6"/>
    <n v="0"/>
    <n v="1"/>
    <s v=""/>
    <s v="P_DS005_026|P_DS005_029"/>
    <s v="P_DS005_005|P_DS005_008|P_DS005_011|P_DS005_014|P_DS005_017|P_DS005_020"/>
    <n v="6.166666666666667"/>
    <n v="0"/>
    <n v="850"/>
    <n v="1"/>
    <n v="38"/>
    <n v="37"/>
    <n v="182"/>
    <n v="41948.13"/>
    <n v="4.9189189189189193"/>
    <n v="1133.7332432432431"/>
    <n v="12.810810810810811"/>
    <n v="9.0467354018018025"/>
    <n v="0"/>
    <n v="0"/>
    <n v="0"/>
    <n v="1.3791832509583624"/>
    <n v="0.6031531531531531"/>
    <n v="1.9823363941441441"/>
    <n v="0"/>
    <n v="6.2445791765765764"/>
    <n v="1295"/>
    <n v="23"/>
    <n v="1"/>
    <n v="1"/>
    <n v="0"/>
    <n v="0"/>
    <n v="1"/>
    <n v="0"/>
    <n v="388.42"/>
    <s v="No SLA Breach"/>
    <n v="0"/>
    <n v="50.973766533333333"/>
    <n v="310.11974773333333"/>
    <n v="20"/>
    <n v="0"/>
    <n v="2.7027027027027029E-2"/>
    <n v="35"/>
    <n v="0.28318759185185183"/>
    <n v="0.44944890975845408"/>
    <n v="15"/>
    <n v="8"/>
    <n v="3"/>
    <n v="3"/>
    <s v="Recover overdue put-away workload"/>
    <x v="4"/>
    <s v="Hyderabad"/>
    <s v="Medium"/>
    <n v="1700"/>
    <n v="2.4"/>
    <d v="1899-12-30T10:30:00"/>
    <d v="1899-12-30T11:00:00"/>
    <x v="10"/>
    <b v="0"/>
  </r>
  <r>
    <s v="DS005_20260707_I23"/>
    <s v="DS005"/>
    <d v="2026-07-07T00:00:00"/>
    <n v="23"/>
    <s v="Lunch"/>
    <n v="27"/>
    <n v="8"/>
    <n v="0"/>
    <n v="0"/>
    <n v="8"/>
    <n v="0"/>
    <n v="0"/>
    <s v=""/>
    <s v=""/>
    <s v="P_DS005_029|P_DS005_005|P_DS005_008|P_DS005_011|P_DS005_014|P_DS005_017|P_DS005_020|P_DS005_026"/>
    <n v="3.375"/>
    <n v="0"/>
    <n v="850"/>
    <n v="0"/>
    <n v="38"/>
    <n v="27"/>
    <n v="122"/>
    <n v="30319.439999999999"/>
    <n v="4.5185185185185182"/>
    <n v="1122.9422222222222"/>
    <n v="11.555555555555555"/>
    <n v="8.5010703462962951"/>
    <n v="0"/>
    <n v="0"/>
    <n v="0"/>
    <n v="1.2221364810162374"/>
    <n v="0.66172839506172842"/>
    <n v="1.8838648666666666"/>
    <n v="0"/>
    <n v="5.6357239858024686"/>
    <n v="945"/>
    <n v="23"/>
    <n v="0"/>
    <n v="0"/>
    <n v="0"/>
    <n v="0"/>
    <n v="0"/>
    <n v="0"/>
    <n v="0"/>
    <s v="No SLA Breach"/>
    <n v="0"/>
    <n v="33.571302866666663"/>
    <n v="253.63514918333334"/>
    <n v="17"/>
    <n v="0"/>
    <n v="0"/>
    <n v="35"/>
    <n v="0.13988042861111111"/>
    <n v="0.36758717272946861"/>
    <n v="13"/>
    <n v="10"/>
    <n v="2"/>
    <n v="6"/>
    <s v="Recover overdue put-away workload"/>
    <x v="4"/>
    <s v="Hyderabad"/>
    <s v="Medium"/>
    <n v="1700"/>
    <n v="2.4"/>
    <d v="1899-12-30T11:00:00"/>
    <d v="1899-12-30T11:30:00"/>
    <x v="11"/>
    <b v="0"/>
  </r>
  <r>
    <s v="DS005_20260707_I24"/>
    <s v="DS005"/>
    <d v="2026-07-07T00:00:00"/>
    <n v="24"/>
    <s v="Lunch"/>
    <n v="42"/>
    <n v="8"/>
    <n v="0"/>
    <n v="0"/>
    <n v="8"/>
    <n v="0"/>
    <n v="0"/>
    <s v=""/>
    <s v=""/>
    <s v="P_DS005_005|P_DS005_008|P_DS005_011|P_DS005_014|P_DS005_017|P_DS005_020|P_DS005_026|P_DS005_029"/>
    <n v="5.25"/>
    <n v="0"/>
    <n v="850"/>
    <n v="0"/>
    <n v="38"/>
    <n v="42"/>
    <n v="207"/>
    <n v="45085.86"/>
    <n v="4.9285714285714288"/>
    <n v="1073.4728571428573"/>
    <n v="13.071428571428571"/>
    <n v="9.1645958869047615"/>
    <n v="0"/>
    <n v="0"/>
    <n v="0"/>
    <n v="1.3514072837706272"/>
    <n v="0.67420634920634925"/>
    <n v="2.0256136234126982"/>
    <n v="0"/>
    <n v="6.2635854301587308"/>
    <n v="1470"/>
    <n v="23"/>
    <n v="2"/>
    <n v="2"/>
    <n v="1"/>
    <n v="1"/>
    <n v="0"/>
    <n v="0"/>
    <n v="49.66"/>
    <s v="No SLA Breach"/>
    <n v="0"/>
    <n v="55.714889533333334"/>
    <n v="377.57613620000001"/>
    <n v="21"/>
    <n v="0"/>
    <n v="4.7619047619047616E-2"/>
    <n v="35"/>
    <n v="0.23214537305555555"/>
    <n v="0.54721179159420286"/>
    <n v="18"/>
    <n v="5"/>
    <n v="3"/>
    <n v="5"/>
    <s v="Recover overdue put-away workload"/>
    <x v="4"/>
    <s v="Hyderabad"/>
    <s v="Medium"/>
    <n v="1700"/>
    <n v="2.4"/>
    <d v="1899-12-30T11:30:00"/>
    <d v="1899-12-30T12:00:00"/>
    <x v="11"/>
    <b v="0"/>
  </r>
  <r>
    <s v="DS005_20260707_I25"/>
    <s v="DS005"/>
    <d v="2026-07-07T00:00:00"/>
    <n v="25"/>
    <s v="Lunch"/>
    <n v="55"/>
    <n v="8"/>
    <n v="0"/>
    <n v="0"/>
    <n v="8"/>
    <n v="0"/>
    <n v="0"/>
    <s v=""/>
    <s v=""/>
    <s v="P_DS005_008|P_DS005_011|P_DS005_014|P_DS005_017|P_DS005_020|P_DS005_026|P_DS005_029|P_DS005_005"/>
    <n v="6.875"/>
    <n v="0"/>
    <n v="850"/>
    <n v="0"/>
    <n v="38"/>
    <n v="55"/>
    <n v="271"/>
    <n v="58079.63"/>
    <n v="4.9272727272727277"/>
    <n v="1055.9932727272726"/>
    <n v="15.763636363636364"/>
    <n v="9.0662813427272724"/>
    <n v="0"/>
    <n v="0"/>
    <n v="0"/>
    <n v="1.3294585405777497"/>
    <n v="0.66787878787878785"/>
    <n v="1.5926751690909089"/>
    <n v="6.6411527575757565E-2"/>
    <n v="6.1119264251515153"/>
    <n v="2200"/>
    <n v="23"/>
    <n v="1"/>
    <n v="1"/>
    <n v="0"/>
    <n v="1"/>
    <n v="0"/>
    <n v="0"/>
    <n v="120.79"/>
    <s v="No SLA Breach"/>
    <n v="0"/>
    <n v="73.734305699999993"/>
    <n v="492.85742516666664"/>
    <n v="23"/>
    <n v="0"/>
    <n v="1.8181818181818181E-2"/>
    <n v="40"/>
    <n v="0.30722627374999995"/>
    <n v="0.71428612342995168"/>
    <n v="24"/>
    <n v="-1"/>
    <n v="4"/>
    <n v="4"/>
    <s v="Recover overdue put-away workload"/>
    <x v="4"/>
    <s v="Hyderabad"/>
    <s v="Medium"/>
    <n v="1700"/>
    <n v="2.4"/>
    <d v="1899-12-30T12:00:00"/>
    <d v="1899-12-30T12:30:00"/>
    <x v="12"/>
    <b v="1"/>
  </r>
  <r>
    <s v="DS005_20260707_I26"/>
    <s v="DS005"/>
    <d v="2026-07-07T00:00:00"/>
    <n v="26"/>
    <s v="Lunch"/>
    <n v="65"/>
    <n v="8"/>
    <n v="0"/>
    <n v="0"/>
    <n v="8"/>
    <n v="0"/>
    <n v="0"/>
    <s v=""/>
    <s v=""/>
    <s v="P_DS005_011|P_DS005_014|P_DS005_017|P_DS005_020|P_DS005_026|P_DS005_029|P_DS005_005|P_DS005_008"/>
    <n v="8.125"/>
    <n v="0"/>
    <n v="850"/>
    <n v="0"/>
    <n v="38"/>
    <n v="65"/>
    <n v="334"/>
    <n v="80801.81"/>
    <n v="5.1384615384615389"/>
    <n v="1243.1047692307693"/>
    <n v="16.907692307692308"/>
    <n v="11.578707453846153"/>
    <n v="0"/>
    <n v="0"/>
    <n v="0"/>
    <n v="1.3697266330164903"/>
    <n v="0.5987179487179487"/>
    <n v="0.6564026851282051"/>
    <n v="1.8177933025641027"/>
    <n v="6.9027259741025642"/>
    <n v="2600"/>
    <n v="23"/>
    <n v="3"/>
    <n v="3"/>
    <n v="2"/>
    <n v="1"/>
    <n v="0"/>
    <n v="0"/>
    <n v="1302.98"/>
    <s v="No SLA Breach"/>
    <n v="0"/>
    <n v="88.761368099999999"/>
    <n v="561.12595533333331"/>
    <n v="23"/>
    <n v="0"/>
    <n v="4.6153846153846156E-2"/>
    <n v="40"/>
    <n v="0.36983903374999999"/>
    <n v="0.81322602222222218"/>
    <n v="27"/>
    <n v="-4"/>
    <n v="5"/>
    <n v="3"/>
    <s v="Recover overdue put-away workload"/>
    <x v="4"/>
    <s v="Hyderabad"/>
    <s v="Medium"/>
    <n v="1700"/>
    <n v="2.4"/>
    <d v="1899-12-30T12:30:00"/>
    <d v="1899-12-30T13:00:00"/>
    <x v="12"/>
    <b v="1"/>
  </r>
  <r>
    <s v="DS005_20260707_I27"/>
    <s v="DS005"/>
    <d v="2026-07-07T00:00:00"/>
    <n v="27"/>
    <s v="Lunch"/>
    <n v="70"/>
    <n v="8"/>
    <n v="0"/>
    <n v="0"/>
    <n v="8"/>
    <n v="0"/>
    <n v="0"/>
    <s v=""/>
    <s v=""/>
    <s v="P_DS005_014|P_DS005_017|P_DS005_020|P_DS005_026|P_DS005_029|P_DS005_005|P_DS005_008|P_DS005_011"/>
    <n v="8.75"/>
    <n v="0"/>
    <n v="850"/>
    <n v="0"/>
    <n v="38"/>
    <n v="70"/>
    <n v="350"/>
    <n v="76484.490000000005"/>
    <n v="5"/>
    <n v="1092.6355714285714"/>
    <n v="16.985714285714284"/>
    <n v="13.120895679523809"/>
    <n v="0"/>
    <n v="0"/>
    <n v="9.6472778571428559E-3"/>
    <n v="1.3534673460550439"/>
    <n v="0.63833333333333331"/>
    <n v="0"/>
    <n v="4.0197153164285711"/>
    <n v="6.2413990638095234"/>
    <n v="2800"/>
    <n v="23"/>
    <n v="0"/>
    <n v="0"/>
    <n v="0"/>
    <n v="0"/>
    <n v="0"/>
    <n v="0"/>
    <n v="0"/>
    <s v="No SLA Breach"/>
    <n v="0"/>
    <n v="95.858486033333335"/>
    <n v="630.69666083333334"/>
    <n v="23"/>
    <n v="0"/>
    <n v="0"/>
    <n v="40"/>
    <n v="0.39941035847222223"/>
    <n v="0.91405313164251212"/>
    <n v="31"/>
    <n v="-8"/>
    <n v="5"/>
    <n v="3"/>
    <s v="Recover overdue put-away workload"/>
    <x v="4"/>
    <s v="Hyderabad"/>
    <s v="Medium"/>
    <n v="1700"/>
    <n v="2.4"/>
    <d v="1899-12-30T13:00:00"/>
    <d v="1899-12-30T13:30:00"/>
    <x v="13"/>
    <b v="1"/>
  </r>
  <r>
    <s v="DS005_20260707_I28"/>
    <s v="DS005"/>
    <d v="2026-07-07T00:00:00"/>
    <n v="28"/>
    <s v="Lunch"/>
    <n v="55"/>
    <n v="8"/>
    <n v="0"/>
    <n v="0"/>
    <n v="8"/>
    <n v="0"/>
    <n v="0"/>
    <s v=""/>
    <s v=""/>
    <s v="P_DS005_017|P_DS005_020|P_DS005_026|P_DS005_029|P_DS005_005|P_DS005_008|P_DS005_011|P_DS005_014"/>
    <n v="6.875"/>
    <n v="0"/>
    <n v="850"/>
    <n v="0"/>
    <n v="38"/>
    <n v="55"/>
    <n v="276"/>
    <n v="68032.679999999993"/>
    <n v="5.0181818181818185"/>
    <n v="1236.9578181818181"/>
    <n v="15.890909090909091"/>
    <n v="13.038006327878787"/>
    <n v="2"/>
    <n v="4.2144073939393935E-2"/>
    <n v="0"/>
    <n v="1.3560637098600887"/>
    <n v="0.58363636363636362"/>
    <n v="0"/>
    <n v="3.9522749333333334"/>
    <n v="6.2230010078787874"/>
    <n v="2200"/>
    <n v="23"/>
    <n v="3"/>
    <n v="2"/>
    <n v="2"/>
    <n v="0"/>
    <n v="1"/>
    <n v="0"/>
    <n v="573.29999999999995"/>
    <s v="Rider Supply / Availability"/>
    <n v="2"/>
    <n v="74.5835036"/>
    <n v="632.01002563333338"/>
    <n v="23"/>
    <n v="3.6363636363636362E-2"/>
    <n v="3.6363636363636362E-2"/>
    <n v="40"/>
    <n v="0.31076459833333331"/>
    <n v="0.91595655888888894"/>
    <n v="31"/>
    <n v="-8"/>
    <n v="4"/>
    <n v="4"/>
    <s v="Recover overdue put-away workload"/>
    <x v="4"/>
    <s v="Hyderabad"/>
    <s v="Medium"/>
    <n v="1700"/>
    <n v="2.4"/>
    <d v="1899-12-30T13:30:00"/>
    <d v="1899-12-30T14:00:00"/>
    <x v="13"/>
    <b v="1"/>
  </r>
  <r>
    <s v="DS005_20260707_I29"/>
    <s v="DS005"/>
    <d v="2026-07-07T00:00:00"/>
    <n v="29"/>
    <s v="Lunch"/>
    <n v="48"/>
    <n v="8"/>
    <n v="0"/>
    <n v="0"/>
    <n v="8"/>
    <n v="0"/>
    <n v="0"/>
    <s v=""/>
    <s v=""/>
    <s v="P_DS005_020|P_DS005_026|P_DS005_029|P_DS005_005|P_DS005_008|P_DS005_011|P_DS005_014|P_DS005_017"/>
    <n v="6"/>
    <n v="0"/>
    <n v="850"/>
    <n v="0"/>
    <n v="38"/>
    <n v="48"/>
    <n v="248"/>
    <n v="52270.32"/>
    <n v="5.166666666666667"/>
    <n v="1088.9649999999999"/>
    <n v="13.75"/>
    <n v="9.4530647861111117"/>
    <n v="0"/>
    <n v="0"/>
    <n v="0"/>
    <n v="1.4046265957763222"/>
    <n v="0.74513888888888891"/>
    <n v="1.8993257725694443"/>
    <n v="3.0269562500000002E-3"/>
    <n v="6.335689011805556"/>
    <n v="1680"/>
    <n v="23"/>
    <n v="2"/>
    <n v="2"/>
    <n v="2"/>
    <n v="0"/>
    <n v="0"/>
    <n v="0"/>
    <n v="209.77"/>
    <s v="No SLA Breach"/>
    <n v="0"/>
    <n v="66.153622716666661"/>
    <n v="463.86166261666665"/>
    <n v="23"/>
    <n v="0"/>
    <n v="4.1666666666666664E-2"/>
    <n v="35"/>
    <n v="0.27564009465277778"/>
    <n v="0.67226327915458939"/>
    <n v="23"/>
    <n v="0"/>
    <n v="4"/>
    <n v="4"/>
    <s v="Recover overdue put-away workload"/>
    <x v="4"/>
    <s v="Hyderabad"/>
    <s v="Medium"/>
    <n v="1700"/>
    <n v="2.4"/>
    <d v="1899-12-30T14:00:00"/>
    <d v="1899-12-30T14:30:00"/>
    <x v="14"/>
    <b v="0"/>
  </r>
  <r>
    <s v="DS005_20260707_I30"/>
    <s v="DS005"/>
    <d v="2026-07-07T00:00:00"/>
    <n v="30"/>
    <s v="Lunch"/>
    <n v="51"/>
    <n v="8"/>
    <n v="0"/>
    <n v="0"/>
    <n v="8"/>
    <n v="0"/>
    <n v="0"/>
    <s v=""/>
    <s v=""/>
    <s v="P_DS005_026|P_DS005_029|P_DS005_005|P_DS005_008|P_DS005_011|P_DS005_014|P_DS005_017|P_DS005_020"/>
    <n v="6.375"/>
    <n v="0"/>
    <n v="850"/>
    <n v="0"/>
    <n v="38"/>
    <n v="51"/>
    <n v="258"/>
    <n v="60842.33"/>
    <n v="5.0588235294117645"/>
    <n v="1192.9868627450981"/>
    <n v="14.098039215686274"/>
    <n v="9.6855576839869268"/>
    <n v="0"/>
    <n v="0"/>
    <n v="0"/>
    <n v="1.3688591009188522"/>
    <n v="0.69673202614379082"/>
    <n v="1.3510823535947711"/>
    <n v="5.9750677124183006E-2"/>
    <n v="6.7102158784313728"/>
    <n v="1785"/>
    <n v="23"/>
    <n v="2"/>
    <n v="2"/>
    <n v="1"/>
    <n v="1"/>
    <n v="0"/>
    <n v="0"/>
    <n v="316.58"/>
    <s v="No SLA Breach"/>
    <n v="0"/>
    <n v="69.219674933333337"/>
    <n v="530.33056626666666"/>
    <n v="23"/>
    <n v="0"/>
    <n v="3.9215686274509803E-2"/>
    <n v="35"/>
    <n v="0.28841531222222222"/>
    <n v="0.76859502357487919"/>
    <n v="26"/>
    <n v="-3"/>
    <n v="4"/>
    <n v="4"/>
    <s v="Recover overdue put-away workload"/>
    <x v="4"/>
    <s v="Hyderabad"/>
    <s v="Medium"/>
    <n v="1700"/>
    <n v="2.4"/>
    <d v="1899-12-30T14:30:00"/>
    <d v="1899-12-30T15:00:00"/>
    <x v="14"/>
    <b v="0"/>
  </r>
  <r>
    <s v="DS005_20260707_I31"/>
    <s v="DS005"/>
    <d v="2026-07-07T00:00:00"/>
    <n v="31"/>
    <s v="Afternoon"/>
    <n v="21"/>
    <n v="8"/>
    <n v="0"/>
    <n v="2"/>
    <n v="6"/>
    <n v="0"/>
    <n v="1"/>
    <s v=""/>
    <s v="P_DS005_029|P_DS005_005"/>
    <s v="P_DS005_008|P_DS005_011|P_DS005_014|P_DS005_017|P_DS005_020|P_DS005_026"/>
    <n v="3.5"/>
    <n v="0"/>
    <n v="850"/>
    <n v="1"/>
    <n v="37"/>
    <n v="21"/>
    <n v="118"/>
    <n v="29930.53"/>
    <n v="5.6190476190476186"/>
    <n v="1425.2633333333333"/>
    <n v="11.714285714285714"/>
    <n v="9.951536746825397"/>
    <n v="2"/>
    <n v="0.30294367142857132"/>
    <n v="0"/>
    <n v="1.6185425359654548"/>
    <n v="0.69523809523809521"/>
    <n v="2.3137806230158731"/>
    <n v="0"/>
    <n v="6.6956926230158729"/>
    <n v="735"/>
    <n v="23"/>
    <n v="2"/>
    <n v="2"/>
    <n v="1"/>
    <n v="1"/>
    <n v="0"/>
    <n v="0"/>
    <n v="188.13"/>
    <s v="Store Not Ready for Rider"/>
    <n v="2"/>
    <n v="33.157445750000001"/>
    <n v="269.15418826666667"/>
    <n v="20"/>
    <n v="9.5238095238095233E-2"/>
    <n v="9.5238095238095233E-2"/>
    <n v="35"/>
    <n v="0.18420803194444446"/>
    <n v="0.39007853371980677"/>
    <n v="13"/>
    <n v="10"/>
    <n v="2"/>
    <n v="4"/>
    <s v="Recover overdue put-away workload"/>
    <x v="4"/>
    <s v="Hyderabad"/>
    <s v="Medium"/>
    <n v="1700"/>
    <n v="2.4"/>
    <d v="1899-12-30T15:00:00"/>
    <d v="1899-12-30T15:30:00"/>
    <x v="15"/>
    <b v="0"/>
  </r>
  <r>
    <s v="DS005_20260707_I32"/>
    <s v="DS005"/>
    <d v="2026-07-07T00:00:00"/>
    <n v="32"/>
    <s v="Afternoon"/>
    <n v="19"/>
    <n v="8"/>
    <n v="0"/>
    <n v="2"/>
    <n v="6"/>
    <n v="0"/>
    <n v="1"/>
    <s v=""/>
    <s v="P_DS005_005|P_DS005_008"/>
    <s v="P_DS005_011|P_DS005_014|P_DS005_017|P_DS005_020|P_DS005_026|P_DS005_029"/>
    <n v="3.1666666666666665"/>
    <n v="0"/>
    <n v="850"/>
    <n v="1"/>
    <n v="36"/>
    <n v="19"/>
    <n v="100"/>
    <n v="19999.09"/>
    <n v="5.2631578947368425"/>
    <n v="1052.5836842105264"/>
    <n v="11.736842105263158"/>
    <n v="9.4917141850877194"/>
    <n v="2"/>
    <n v="9.8088771929824542E-2"/>
    <n v="0"/>
    <n v="1.3958004906297532"/>
    <n v="0.68157894736842106"/>
    <n v="2.0773794307017543"/>
    <n v="0"/>
    <n v="6.5178435201754388"/>
    <n v="665"/>
    <n v="23"/>
    <n v="0"/>
    <n v="0"/>
    <n v="0"/>
    <n v="0"/>
    <n v="0"/>
    <n v="0"/>
    <n v="0"/>
    <s v="Last-Mile Travel"/>
    <n v="1"/>
    <n v="29.2127488"/>
    <n v="238.00871455000001"/>
    <n v="15"/>
    <n v="0.10526315789473684"/>
    <n v="0"/>
    <n v="35"/>
    <n v="0.1622930488888889"/>
    <n v="0.34494016601449279"/>
    <n v="12"/>
    <n v="11"/>
    <n v="2"/>
    <n v="4"/>
    <s v="Recover overdue put-away workload"/>
    <x v="4"/>
    <s v="Hyderabad"/>
    <s v="Medium"/>
    <n v="1700"/>
    <n v="2.4"/>
    <d v="1899-12-30T15:30:00"/>
    <d v="1899-12-30T16:00:00"/>
    <x v="15"/>
    <b v="0"/>
  </r>
  <r>
    <s v="DS005_20260707_I33"/>
    <s v="DS005"/>
    <d v="2026-07-07T00:00:00"/>
    <n v="33"/>
    <s v="Afternoon"/>
    <n v="25"/>
    <n v="14"/>
    <n v="0"/>
    <n v="2"/>
    <n v="12"/>
    <n v="0"/>
    <n v="1"/>
    <s v=""/>
    <s v="P_DS005_012|P_DS005_014"/>
    <s v="P_DS005_015|P_DS005_017|P_DS005_018|P_DS005_020|P_DS005_026|P_DS005_027|P_DS005_029|P_DS005_003|P_DS005_005|P_DS005_006|P_DS005_008|P_DS005_011"/>
    <n v="2.0833333333333335"/>
    <n v="0"/>
    <n v="850"/>
    <n v="1"/>
    <n v="35"/>
    <n v="25"/>
    <n v="129"/>
    <n v="26468.25"/>
    <n v="5.16"/>
    <n v="1058.73"/>
    <n v="11.28"/>
    <n v="8.8845308060000008"/>
    <n v="2"/>
    <n v="4.6766928000000048E-2"/>
    <n v="0"/>
    <n v="1.4679426061249614"/>
    <n v="0.66266666666666663"/>
    <n v="2.1306092619999997"/>
    <n v="0"/>
    <n v="5.931254865333333"/>
    <n v="875"/>
    <n v="50"/>
    <n v="2"/>
    <n v="2"/>
    <n v="2"/>
    <n v="0"/>
    <n v="0"/>
    <n v="0"/>
    <n v="312.08"/>
    <s v="Store Not Ready for Rider"/>
    <n v="2"/>
    <n v="36.698564883333333"/>
    <n v="180.93192416666668"/>
    <n v="14"/>
    <n v="0.08"/>
    <n v="0.08"/>
    <n v="35"/>
    <n v="0.10194045800925926"/>
    <n v="0.12062128277777778"/>
    <n v="9"/>
    <n v="41"/>
    <n v="2"/>
    <n v="10"/>
    <s v="Recover overdue put-away workload"/>
    <x v="4"/>
    <s v="Hyderabad"/>
    <s v="Medium"/>
    <n v="1700"/>
    <n v="2.4"/>
    <d v="1899-12-30T16:00:00"/>
    <d v="1899-12-30T16:30:00"/>
    <x v="16"/>
    <b v="0"/>
  </r>
  <r>
    <s v="DS005_20260707_I34"/>
    <s v="DS005"/>
    <d v="2026-07-07T00:00:00"/>
    <n v="34"/>
    <s v="Afternoon"/>
    <n v="26"/>
    <n v="15"/>
    <n v="0"/>
    <n v="2"/>
    <n v="13"/>
    <n v="0"/>
    <n v="1"/>
    <s v=""/>
    <s v="P_DS005_011|P_DS005_012"/>
    <s v="P_DS005_014|P_DS005_015|P_DS005_017|P_DS005_018|P_DS005_020|P_DS005_021|P_DS005_026|P_DS005_027|P_DS005_029|P_DS005_003|P_DS005_005|P_DS005_006|P_DS005_008"/>
    <n v="2"/>
    <n v="0"/>
    <n v="850"/>
    <n v="1"/>
    <n v="34"/>
    <n v="26"/>
    <n v="125"/>
    <n v="26090.76"/>
    <n v="4.8076923076923075"/>
    <n v="1003.4907692307692"/>
    <n v="11.615384615384615"/>
    <n v="9.3251188269230774"/>
    <n v="2"/>
    <n v="4.0142764743589826E-2"/>
    <n v="0"/>
    <n v="1.2998167062228405"/>
    <n v="0.63525641025641022"/>
    <n v="1.9350731083333332"/>
    <n v="0"/>
    <n v="6.5297893006410259"/>
    <n v="910"/>
    <n v="51"/>
    <n v="1"/>
    <n v="1"/>
    <n v="1"/>
    <n v="0"/>
    <n v="0"/>
    <n v="0"/>
    <n v="264.02999999999997"/>
    <s v="Last-Mile Travel"/>
    <n v="1"/>
    <n v="32.095571183333334"/>
    <n v="227.79789976666666"/>
    <n v="15"/>
    <n v="7.6923076923076927E-2"/>
    <n v="3.8461538461538464E-2"/>
    <n v="35"/>
    <n v="8.2296336367521372E-2"/>
    <n v="0.14888751618736382"/>
    <n v="11"/>
    <n v="40"/>
    <n v="2"/>
    <n v="11"/>
    <s v="Recover overdue put-away workload"/>
    <x v="4"/>
    <s v="Hyderabad"/>
    <s v="Medium"/>
    <n v="1700"/>
    <n v="2.4"/>
    <d v="1899-12-30T16:30:00"/>
    <d v="1899-12-30T17:00:00"/>
    <x v="16"/>
    <b v="0"/>
  </r>
  <r>
    <s v="DS005_20260707_I35"/>
    <s v="DS005"/>
    <d v="2026-07-07T00:00:00"/>
    <n v="35"/>
    <s v="Afternoon"/>
    <n v="24"/>
    <n v="7"/>
    <n v="0"/>
    <n v="2"/>
    <n v="5"/>
    <n v="0"/>
    <n v="1"/>
    <s v=""/>
    <s v="P_DS005_003|P_DS005_006"/>
    <s v="P_DS005_012|P_DS005_015|P_DS005_018|P_DS005_021|P_DS005_027"/>
    <n v="4.8"/>
    <n v="0"/>
    <n v="850"/>
    <n v="1"/>
    <n v="33"/>
    <n v="24"/>
    <n v="115"/>
    <n v="27963.13"/>
    <n v="4.791666666666667"/>
    <n v="1165.1304166666666"/>
    <n v="11.666666666666666"/>
    <n v="9.2028948479166655"/>
    <n v="1"/>
    <n v="1.4261501388888854E-2"/>
    <n v="0"/>
    <n v="1.2799719151191049"/>
    <n v="0.63888888888888895"/>
    <n v="1.9188607951388887"/>
    <n v="0"/>
    <n v="6.3250062666666667"/>
    <n v="840"/>
    <n v="28"/>
    <n v="1"/>
    <n v="1"/>
    <n v="1"/>
    <n v="0"/>
    <n v="0"/>
    <n v="0"/>
    <n v="286.52999999999997"/>
    <s v="Store Not Ready for Rider"/>
    <n v="1"/>
    <n v="31.383897099999999"/>
    <n v="261.09765191666668"/>
    <n v="20"/>
    <n v="4.1666666666666664E-2"/>
    <n v="4.1666666666666664E-2"/>
    <n v="35"/>
    <n v="0.20922598066666664"/>
    <n v="0.31083053799603177"/>
    <n v="13"/>
    <n v="15"/>
    <n v="2"/>
    <n v="3"/>
    <s v="Recover overdue put-away workload"/>
    <x v="4"/>
    <s v="Hyderabad"/>
    <s v="Medium"/>
    <n v="1700"/>
    <n v="2.4"/>
    <d v="1899-12-30T17:00:00"/>
    <d v="1899-12-30T17:30:00"/>
    <x v="17"/>
    <b v="0"/>
  </r>
  <r>
    <s v="DS005_20260707_I36"/>
    <s v="DS005"/>
    <d v="2026-07-07T00:00:00"/>
    <n v="36"/>
    <s v="Afternoon"/>
    <n v="45"/>
    <n v="7"/>
    <n v="0"/>
    <n v="2"/>
    <n v="5"/>
    <n v="0"/>
    <n v="1"/>
    <s v=""/>
    <s v="P_DS005_006|P_DS005_012"/>
    <s v="P_DS005_015|P_DS005_018|P_DS005_021|P_DS005_027|P_DS005_003"/>
    <n v="9"/>
    <n v="0"/>
    <n v="850"/>
    <n v="1"/>
    <n v="32"/>
    <n v="45"/>
    <n v="227"/>
    <n v="50361.53"/>
    <n v="5.0444444444444443"/>
    <n v="1119.1451111111112"/>
    <n v="12.888888888888889"/>
    <n v="9.6334223640740735"/>
    <n v="0"/>
    <n v="0"/>
    <n v="5.5384384444444448E-2"/>
    <n v="1.4543805601845219"/>
    <n v="0.6962962962962963"/>
    <n v="2.2060612340740744"/>
    <n v="0"/>
    <n v="6.4906944537037035"/>
    <n v="1575"/>
    <n v="28"/>
    <n v="2"/>
    <n v="2"/>
    <n v="1"/>
    <n v="0"/>
    <n v="1"/>
    <n v="0"/>
    <n v="526.14"/>
    <s v="No SLA Breach"/>
    <n v="0"/>
    <n v="65.057966866666675"/>
    <n v="404.38702701666665"/>
    <n v="24"/>
    <n v="0"/>
    <n v="4.4444444444444446E-2"/>
    <n v="35"/>
    <n v="0.43371977911111115"/>
    <n v="0.48141312740079362"/>
    <n v="20"/>
    <n v="8"/>
    <n v="4"/>
    <n v="1"/>
    <s v="Recover overdue put-away workload"/>
    <x v="4"/>
    <s v="Hyderabad"/>
    <s v="Medium"/>
    <n v="1700"/>
    <n v="2.4"/>
    <d v="1899-12-30T17:30:00"/>
    <d v="1899-12-30T18:00:00"/>
    <x v="17"/>
    <b v="0"/>
  </r>
  <r>
    <s v="DS005_20260707_I37"/>
    <s v="DS005"/>
    <d v="2026-07-07T00:00:00"/>
    <n v="37"/>
    <s v="Evening"/>
    <n v="62"/>
    <n v="10"/>
    <n v="0"/>
    <n v="0"/>
    <n v="10"/>
    <n v="0"/>
    <n v="0"/>
    <s v=""/>
    <s v=""/>
    <s v="P_DS005_002|P_DS005_023|P_DS005_016|P_DS005_003|P_DS005_006|P_DS005_012|P_DS005_015|P_DS005_018|P_DS005_021|P_DS005_027"/>
    <n v="6.2"/>
    <n v="0"/>
    <n v="850"/>
    <n v="0"/>
    <n v="32"/>
    <n v="62"/>
    <n v="271"/>
    <n v="56625.74"/>
    <n v="4.370967741935484"/>
    <n v="913.31838709677413"/>
    <n v="15.516129032258064"/>
    <n v="8.9429114392473128"/>
    <n v="0"/>
    <n v="0"/>
    <n v="0"/>
    <n v="1.2249718653495116"/>
    <n v="0.64032258064516134"/>
    <n v="1.5051151134408602"/>
    <n v="2.9048675806451613E-2"/>
    <n v="6.2187296072580649"/>
    <n v="2480"/>
    <n v="28"/>
    <n v="1"/>
    <n v="1"/>
    <n v="1"/>
    <n v="0"/>
    <n v="0"/>
    <n v="0"/>
    <n v="186.67"/>
    <s v="No SLA Breach"/>
    <n v="0"/>
    <n v="74.125707133333336"/>
    <n v="594.72568136666666"/>
    <n v="28"/>
    <n v="0"/>
    <n v="1.6129032258064516E-2"/>
    <n v="40"/>
    <n v="0.24708569044444445"/>
    <n v="0.70800676353174608"/>
    <n v="29"/>
    <n v="-1"/>
    <n v="4"/>
    <n v="6"/>
    <s v="Recover overdue put-away workload"/>
    <x v="4"/>
    <s v="Hyderabad"/>
    <s v="Medium"/>
    <n v="1700"/>
    <n v="2.4"/>
    <d v="1899-12-30T18:00:00"/>
    <d v="1899-12-30T18:30:00"/>
    <x v="18"/>
    <b v="1"/>
  </r>
  <r>
    <s v="DS005_20260707_I38"/>
    <s v="DS005"/>
    <d v="2026-07-07T00:00:00"/>
    <n v="38"/>
    <s v="Evening"/>
    <n v="90"/>
    <n v="10"/>
    <n v="0"/>
    <n v="0"/>
    <n v="10"/>
    <n v="0"/>
    <n v="0"/>
    <s v=""/>
    <s v=""/>
    <s v="P_DS005_023|P_DS005_016|P_DS005_003|P_DS005_006|P_DS005_012|P_DS005_015|P_DS005_018|P_DS005_021|P_DS005_027|P_DS005_002"/>
    <n v="9"/>
    <n v="0"/>
    <n v="850"/>
    <n v="0"/>
    <n v="32"/>
    <n v="90"/>
    <n v="482"/>
    <n v="113591.45"/>
    <n v="5.3555555555555552"/>
    <n v="1262.1272222222221"/>
    <n v="17.466666666666665"/>
    <n v="10.247596915740742"/>
    <n v="0"/>
    <n v="0"/>
    <n v="0"/>
    <n v="1.4431243143862837"/>
    <n v="0.62425925925925918"/>
    <n v="1.0784066322222223"/>
    <n v="1.0379193388888888"/>
    <n v="6.2408125190740735"/>
    <n v="3600"/>
    <n v="28"/>
    <n v="2"/>
    <n v="2"/>
    <n v="2"/>
    <n v="0"/>
    <n v="0"/>
    <n v="0"/>
    <n v="1216.3200000000002"/>
    <s v="No SLA Breach"/>
    <n v="0"/>
    <n v="123.1168527"/>
    <n v="620.30531041666666"/>
    <n v="28"/>
    <n v="0"/>
    <n v="2.2222222222222223E-2"/>
    <n v="40"/>
    <n v="0.41038950899999999"/>
    <n v="0.73845870287698412"/>
    <n v="30"/>
    <n v="-2"/>
    <n v="6"/>
    <n v="4"/>
    <s v="Recover overdue put-away workload"/>
    <x v="4"/>
    <s v="Hyderabad"/>
    <s v="Medium"/>
    <n v="1700"/>
    <n v="2.4"/>
    <d v="1899-12-30T18:30:00"/>
    <d v="1899-12-30T19:00:00"/>
    <x v="18"/>
    <b v="1"/>
  </r>
  <r>
    <s v="DS005_20260707_I39"/>
    <s v="DS005"/>
    <d v="2026-07-07T00:00:00"/>
    <n v="39"/>
    <s v="Evening"/>
    <n v="118"/>
    <n v="10"/>
    <n v="0"/>
    <n v="0"/>
    <n v="10"/>
    <n v="0"/>
    <n v="0"/>
    <s v=""/>
    <s v=""/>
    <s v="P_DS005_016|P_DS005_003|P_DS005_006|P_DS005_012|P_DS005_015|P_DS005_018|P_DS005_021|P_DS005_027|P_DS005_002|P_DS005_023"/>
    <n v="11.8"/>
    <n v="0"/>
    <n v="850"/>
    <n v="0"/>
    <n v="32"/>
    <n v="118"/>
    <n v="613"/>
    <n v="143958.49"/>
    <n v="5.1949152542372881"/>
    <n v="1219.9872033898305"/>
    <n v="19.449152542372882"/>
    <n v="23.421104718220338"/>
    <n v="96"/>
    <n v="4.4797983121468929"/>
    <n v="7.3703587570621439E-4"/>
    <n v="1.3709084724554164"/>
    <n v="0.60282485875706204"/>
    <n v="0"/>
    <n v="14.179286900706215"/>
    <n v="6.3857090242937851"/>
    <n v="4720"/>
    <n v="28"/>
    <n v="3"/>
    <n v="3"/>
    <n v="1"/>
    <n v="2"/>
    <n v="0"/>
    <n v="0"/>
    <n v="397.41"/>
    <s v="Rider Supply / Availability"/>
    <n v="96"/>
    <n v="171.16486816666668"/>
    <n v="763.31257519999997"/>
    <n v="28"/>
    <n v="0.81355932203389836"/>
    <n v="2.5423728813559324E-2"/>
    <n v="40"/>
    <n v="0.57054956055555561"/>
    <n v="0.90870544666666664"/>
    <n v="37"/>
    <n v="-9"/>
    <n v="9"/>
    <n v="1"/>
    <s v="Add or rebalance riders in this interval"/>
    <x v="4"/>
    <s v="Hyderabad"/>
    <s v="Medium"/>
    <n v="1700"/>
    <n v="2.4"/>
    <d v="1899-12-30T19:00:00"/>
    <d v="1899-12-30T19:30:00"/>
    <x v="19"/>
    <b v="1"/>
  </r>
  <r>
    <s v="DS005_20260707_I40"/>
    <s v="DS005"/>
    <d v="2026-07-07T00:00:00"/>
    <n v="40"/>
    <s v="Evening"/>
    <n v="116"/>
    <n v="10"/>
    <n v="0"/>
    <n v="0"/>
    <n v="10"/>
    <n v="0"/>
    <n v="0"/>
    <s v=""/>
    <s v=""/>
    <s v="P_DS005_003|P_DS005_006|P_DS005_012|P_DS005_015|P_DS005_018|P_DS005_021|P_DS005_027|P_DS005_002|P_DS005_023|P_DS005_016"/>
    <n v="11.6"/>
    <n v="0"/>
    <n v="850"/>
    <n v="0"/>
    <n v="32"/>
    <n v="116"/>
    <n v="566"/>
    <n v="130793.49"/>
    <n v="4.8793103448275863"/>
    <n v="1127.5300862068966"/>
    <n v="19.275862068965516"/>
    <n v="35.73672463146552"/>
    <n v="116"/>
    <n v="16.460862562500001"/>
    <n v="8.3776788793103411E-3"/>
    <n v="1.3079013191081714"/>
    <n v="0.63318965517241377"/>
    <n v="0"/>
    <n v="26.689641060057472"/>
    <n v="6.159540196695402"/>
    <n v="4640"/>
    <n v="28"/>
    <n v="4"/>
    <n v="4"/>
    <n v="4"/>
    <n v="0"/>
    <n v="0"/>
    <n v="0"/>
    <n v="1305.3499999999999"/>
    <s v="Rider Supply / Availability"/>
    <n v="116"/>
    <n v="147.36941203333333"/>
    <n v="775.79422424999996"/>
    <n v="28"/>
    <n v="1"/>
    <n v="3.4482758620689655E-2"/>
    <n v="40"/>
    <n v="0.49123137344444445"/>
    <n v="0.9235645526785714"/>
    <n v="37"/>
    <n v="-9"/>
    <n v="8"/>
    <n v="2"/>
    <s v="Add or rebalance riders in this interval"/>
    <x v="4"/>
    <s v="Hyderabad"/>
    <s v="Medium"/>
    <n v="1700"/>
    <n v="2.4"/>
    <d v="1899-12-30T19:30:00"/>
    <d v="1899-12-30T20:00:00"/>
    <x v="19"/>
    <b v="1"/>
  </r>
  <r>
    <s v="DS005_20260707_I41"/>
    <s v="DS005"/>
    <d v="2026-07-07T00:00:00"/>
    <n v="41"/>
    <s v="Evening"/>
    <n v="122"/>
    <n v="10"/>
    <n v="0"/>
    <n v="0"/>
    <n v="10"/>
    <n v="0"/>
    <n v="0"/>
    <s v=""/>
    <s v=""/>
    <s v="P_DS005_006|P_DS005_012|P_DS005_015|P_DS005_018|P_DS005_021|P_DS005_027|P_DS005_002|P_DS005_023|P_DS005_016|P_DS005_003"/>
    <n v="12.2"/>
    <n v="0"/>
    <n v="850"/>
    <n v="0"/>
    <n v="32"/>
    <n v="122"/>
    <n v="652"/>
    <n v="152535.93"/>
    <n v="5.3442622950819674"/>
    <n v="1250.2945081967212"/>
    <n v="19.737704918032787"/>
    <n v="50.574381992213119"/>
    <n v="122"/>
    <n v="30.836677074180326"/>
    <n v="1.8680308743169397E-2"/>
    <n v="1.4324293128742256"/>
    <n v="0.62486338797814212"/>
    <n v="0"/>
    <n v="41.207799407377045"/>
    <n v="6.3262653046448092"/>
    <n v="4880"/>
    <n v="28"/>
    <n v="4"/>
    <n v="4"/>
    <n v="0"/>
    <n v="1"/>
    <n v="3"/>
    <n v="0"/>
    <n v="588.79"/>
    <s v="Rider Supply / Availability"/>
    <n v="122"/>
    <n v="176.59827918333335"/>
    <n v="761.1333317166667"/>
    <n v="28"/>
    <n v="1"/>
    <n v="3.2786885245901641E-2"/>
    <n v="40"/>
    <n v="0.58866093061111113"/>
    <n v="0.90611110918650795"/>
    <n v="37"/>
    <n v="-9"/>
    <n v="9"/>
    <n v="1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07_I42"/>
    <s v="DS005"/>
    <d v="2026-07-07T00:00:00"/>
    <n v="42"/>
    <s v="Evening"/>
    <n v="127"/>
    <n v="10"/>
    <n v="0"/>
    <n v="0"/>
    <n v="10"/>
    <n v="0"/>
    <n v="0"/>
    <s v=""/>
    <s v=""/>
    <s v="P_DS005_012|P_DS005_015|P_DS005_018|P_DS005_021|P_DS005_027|P_DS005_002|P_DS005_023|P_DS005_016|P_DS005_003|P_DS005_006"/>
    <n v="12.7"/>
    <n v="0"/>
    <n v="850"/>
    <n v="0"/>
    <n v="32"/>
    <n v="127"/>
    <n v="611"/>
    <n v="145179.79999999999"/>
    <n v="4.8110236220472444"/>
    <n v="1143.1480314960629"/>
    <n v="19.984251968503937"/>
    <n v="65.456107696063"/>
    <n v="127"/>
    <n v="45.471855727559053"/>
    <n v="1.1521866666666663E-2"/>
    <n v="1.3095544266354462"/>
    <n v="0.64107611548556431"/>
    <n v="0"/>
    <n v="56.482864134776904"/>
    <n v="6.0382564988188978"/>
    <n v="5080"/>
    <n v="28"/>
    <n v="3"/>
    <n v="3"/>
    <n v="0"/>
    <n v="2"/>
    <n v="1"/>
    <n v="0"/>
    <n v="1522.47"/>
    <s v="Rider Supply / Availability"/>
    <n v="127"/>
    <n v="166.98718281666666"/>
    <n v="767.73012086666665"/>
    <n v="28"/>
    <n v="1"/>
    <n v="2.3622047244094488E-2"/>
    <n v="40"/>
    <n v="0.55662394272222215"/>
    <n v="0.91396442960317459"/>
    <n v="37"/>
    <n v="-9"/>
    <n v="8"/>
    <n v="2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07_I43"/>
    <s v="DS005"/>
    <d v="2026-07-07T00:00:00"/>
    <n v="43"/>
    <s v="Evening"/>
    <n v="101"/>
    <n v="10"/>
    <n v="0"/>
    <n v="0"/>
    <n v="10"/>
    <n v="0"/>
    <n v="0"/>
    <s v=""/>
    <s v=""/>
    <s v="P_DS005_015|P_DS005_018|P_DS005_021|P_DS005_027|P_DS005_002|P_DS005_023|P_DS005_016|P_DS005_003|P_DS005_006|P_DS005_012"/>
    <n v="10.1"/>
    <n v="0"/>
    <n v="850"/>
    <n v="0"/>
    <n v="32"/>
    <n v="101"/>
    <n v="519"/>
    <n v="112320.12"/>
    <n v="5.1386138613861387"/>
    <n v="1112.080396039604"/>
    <n v="18.158415841584159"/>
    <n v="79.000667067326731"/>
    <n v="101"/>
    <n v="60.842251225742579"/>
    <n v="0"/>
    <n v="1.3916894865965139"/>
    <n v="0.62689768976897686"/>
    <n v="0"/>
    <n v="69.915475479207913"/>
    <n v="6.1944921925742573"/>
    <n v="4040"/>
    <n v="28"/>
    <n v="4"/>
    <n v="4"/>
    <n v="3"/>
    <n v="1"/>
    <n v="0"/>
    <n v="0"/>
    <n v="2073.06"/>
    <s v="Rider Supply / Availability"/>
    <n v="101"/>
    <n v="140.2423162"/>
    <n v="763.23357703333329"/>
    <n v="28"/>
    <n v="1"/>
    <n v="3.9603960396039604E-2"/>
    <n v="40"/>
    <n v="0.46747438733333335"/>
    <n v="0.90861140123015871"/>
    <n v="37"/>
    <n v="-9"/>
    <n v="7"/>
    <n v="3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07_I44"/>
    <s v="DS005"/>
    <d v="2026-07-07T00:00:00"/>
    <n v="44"/>
    <s v="Evening"/>
    <n v="101"/>
    <n v="10"/>
    <n v="0"/>
    <n v="0"/>
    <n v="10"/>
    <n v="0"/>
    <n v="0"/>
    <s v=""/>
    <s v=""/>
    <s v="P_DS005_018|P_DS005_021|P_DS005_027|P_DS005_002|P_DS005_023|P_DS005_016|P_DS005_003|P_DS005_006|P_DS005_012|P_DS005_015"/>
    <n v="10.1"/>
    <n v="0"/>
    <n v="850"/>
    <n v="0"/>
    <n v="32"/>
    <n v="101"/>
    <n v="508"/>
    <n v="124136.89"/>
    <n v="5.0297029702970297"/>
    <n v="1229.0781188118813"/>
    <n v="18.217821782178216"/>
    <n v="86.961326842574252"/>
    <n v="101"/>
    <n v="68.743505060396046"/>
    <n v="4.3452775577557737E-3"/>
    <n v="1.3603395186230609"/>
    <n v="0.60214521452145209"/>
    <n v="0"/>
    <n v="77.774097995214518"/>
    <n v="6.3015869466996692"/>
    <n v="4040"/>
    <n v="28"/>
    <n v="5"/>
    <n v="5"/>
    <n v="1"/>
    <n v="2"/>
    <n v="2"/>
    <n v="0"/>
    <n v="1827.2500000000002"/>
    <s v="Rider Supply / Availability"/>
    <n v="101"/>
    <n v="139.06168141666666"/>
    <n v="756.38013321666665"/>
    <n v="28"/>
    <n v="1"/>
    <n v="4.9504950495049507E-2"/>
    <n v="40"/>
    <n v="0.46353893805555552"/>
    <n v="0.90045253954365079"/>
    <n v="37"/>
    <n v="-9"/>
    <n v="7"/>
    <n v="3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07_I45"/>
    <s v="DS005"/>
    <d v="2026-07-07T00:00:00"/>
    <n v="45"/>
    <s v="Evening"/>
    <n v="65"/>
    <n v="7"/>
    <n v="0"/>
    <n v="0"/>
    <n v="7"/>
    <n v="0"/>
    <n v="0"/>
    <s v=""/>
    <s v=""/>
    <s v="P_DS005_015|P_DS005_018|P_DS005_021|P_DS005_027|P_DS005_003|P_DS005_006|P_DS005_012"/>
    <n v="9.2857142857142865"/>
    <n v="0"/>
    <n v="850"/>
    <n v="0"/>
    <n v="32"/>
    <n v="65"/>
    <n v="330"/>
    <n v="73240.33"/>
    <n v="5.0769230769230766"/>
    <n v="1126.7743076923077"/>
    <n v="14.046153846153846"/>
    <n v="84.716215537948727"/>
    <n v="65"/>
    <n v="70.670061691794871"/>
    <n v="5.0760867948717946E-2"/>
    <n v="1.3870209812776679"/>
    <n v="0.64743589743589747"/>
    <n v="0"/>
    <n v="75.630902524102567"/>
    <n v="6.1457362825641031"/>
    <n v="2275"/>
    <n v="28"/>
    <n v="2"/>
    <n v="2"/>
    <n v="2"/>
    <n v="0"/>
    <n v="0"/>
    <n v="0"/>
    <n v="340.89"/>
    <s v="Rider Supply / Availability"/>
    <n v="65"/>
    <n v="87.358586233333327"/>
    <n v="764.38081844999999"/>
    <n v="28"/>
    <n v="1"/>
    <n v="3.0769230769230771E-2"/>
    <n v="35"/>
    <n v="0.41599326777777773"/>
    <n v="0.90997716482142854"/>
    <n v="37"/>
    <n v="-9"/>
    <n v="5"/>
    <n v="2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07_I46"/>
    <s v="DS005"/>
    <d v="2026-07-07T00:00:00"/>
    <n v="46"/>
    <s v="Evening"/>
    <n v="54"/>
    <n v="7"/>
    <n v="0"/>
    <n v="0"/>
    <n v="7"/>
    <n v="0"/>
    <n v="0"/>
    <s v=""/>
    <s v=""/>
    <s v="P_DS005_018|P_DS005_021|P_DS005_027|P_DS005_003|P_DS005_006|P_DS005_012|P_DS005_015"/>
    <n v="7.7142857142857144"/>
    <n v="0"/>
    <n v="850"/>
    <n v="0"/>
    <n v="32"/>
    <n v="54"/>
    <n v="304"/>
    <n v="63069.54"/>
    <n v="5.6296296296296298"/>
    <n v="1167.9544444444446"/>
    <n v="13.12962962962963"/>
    <n v="78.176430811419763"/>
    <n v="54"/>
    <n v="65.046801181790116"/>
    <n v="0"/>
    <n v="1.4978264416038656"/>
    <n v="0.61018518518518527"/>
    <n v="0"/>
    <n v="69.216243285185186"/>
    <n v="6.0277931753086422"/>
    <n v="1890"/>
    <n v="28"/>
    <n v="1"/>
    <n v="1"/>
    <n v="1"/>
    <n v="0"/>
    <n v="0"/>
    <n v="0"/>
    <n v="520.1"/>
    <s v="Rider Supply / Availability"/>
    <n v="54"/>
    <n v="83.303587233333332"/>
    <n v="772.73721428333329"/>
    <n v="28"/>
    <n v="1"/>
    <n v="1.8518518518518517E-2"/>
    <n v="35"/>
    <n v="0.39668374873015871"/>
    <n v="0.91992525509920631"/>
    <n v="37"/>
    <n v="-9"/>
    <n v="4"/>
    <n v="3"/>
    <s v="Add or rebalance riders in this interval"/>
    <x v="4"/>
    <s v="Hyderabad"/>
    <s v="Medium"/>
    <n v="1700"/>
    <n v="2.4"/>
    <d v="1899-12-30T22:30:00"/>
    <d v="1899-12-30T23:00:00"/>
    <x v="22"/>
    <b v="0"/>
  </r>
  <r>
    <s v="DS005_20260707_I47"/>
    <s v="DS005"/>
    <d v="2026-07-07T00:00:00"/>
    <n v="47"/>
    <s v="Late Night"/>
    <n v="43"/>
    <n v="7"/>
    <n v="0"/>
    <n v="2"/>
    <n v="5"/>
    <n v="0"/>
    <n v="1"/>
    <s v=""/>
    <s v="P_DS005_021|P_DS005_027"/>
    <s v="P_DS005_003|P_DS005_006|P_DS005_012|P_DS005_015|P_DS005_018"/>
    <n v="8.6"/>
    <n v="0"/>
    <n v="850"/>
    <n v="1"/>
    <n v="31"/>
    <n v="43"/>
    <n v="204"/>
    <n v="43514.22"/>
    <n v="4.7441860465116283"/>
    <n v="1011.9586046511628"/>
    <n v="12.55813953488372"/>
    <n v="55.088709812403096"/>
    <n v="43"/>
    <n v="42.530570277519381"/>
    <n v="0"/>
    <n v="1.3582428455855207"/>
    <n v="0.60581395348837208"/>
    <n v="0"/>
    <n v="45.928789074031009"/>
    <n v="6.3454763348837204"/>
    <n v="1505"/>
    <n v="28"/>
    <n v="1"/>
    <n v="1"/>
    <n v="1"/>
    <n v="0"/>
    <n v="0"/>
    <n v="0"/>
    <n v="278.54000000000002"/>
    <s v="Rider Supply / Availability"/>
    <n v="43"/>
    <n v="54.766923283333334"/>
    <n v="762.87804028333335"/>
    <n v="28"/>
    <n v="1"/>
    <n v="2.3255813953488372E-2"/>
    <n v="35"/>
    <n v="0.36511282188888888"/>
    <n v="0.90818814319444441"/>
    <n v="37"/>
    <n v="-9"/>
    <n v="3"/>
    <n v="2"/>
    <s v="Add or rebalance riders in this interval"/>
    <x v="4"/>
    <s v="Hyderabad"/>
    <s v="Medium"/>
    <n v="1700"/>
    <n v="2.4"/>
    <d v="1899-12-30T23:00:00"/>
    <d v="1899-12-30T23:30:00"/>
    <x v="23"/>
    <b v="0"/>
  </r>
  <r>
    <s v="DS005_20260707_I48"/>
    <s v="DS005"/>
    <d v="2026-07-07T00:00:00"/>
    <n v="48"/>
    <s v="Late Night"/>
    <n v="20"/>
    <n v="7"/>
    <n v="0"/>
    <n v="2"/>
    <n v="5"/>
    <n v="0"/>
    <n v="1"/>
    <s v=""/>
    <s v="P_DS005_027|P_DS005_003"/>
    <s v="P_DS005_006|P_DS005_012|P_DS005_015|P_DS005_018|P_DS005_021"/>
    <n v="4"/>
    <n v="0"/>
    <n v="850"/>
    <n v="1"/>
    <n v="30"/>
    <n v="20"/>
    <n v="118"/>
    <n v="27386.41"/>
    <n v="5.9"/>
    <n v="1369.3205"/>
    <n v="11.3"/>
    <n v="29.749362481666669"/>
    <n v="20"/>
    <n v="18.449362481666665"/>
    <n v="0"/>
    <n v="1.5482544516135406"/>
    <n v="0.66166666666666663"/>
    <n v="0"/>
    <n v="20.619009858333335"/>
    <n v="5.9862648316666665"/>
    <n v="700"/>
    <n v="28"/>
    <n v="1"/>
    <n v="1"/>
    <n v="1"/>
    <n v="0"/>
    <n v="0"/>
    <n v="0"/>
    <n v="64.87"/>
    <s v="Rider Supply / Availability"/>
    <n v="20"/>
    <n v="34.9243557"/>
    <n v="771.96336570000005"/>
    <n v="28"/>
    <n v="1"/>
    <n v="0.05"/>
    <n v="35"/>
    <n v="0.23282903799999999"/>
    <n v="0.91900400678571437"/>
    <n v="37"/>
    <n v="-9"/>
    <n v="2"/>
    <n v="3"/>
    <s v="Add or rebalance riders in this interval"/>
    <x v="4"/>
    <s v="Hyderabad"/>
    <s v="Medium"/>
    <n v="1700"/>
    <n v="2.4"/>
    <d v="1899-12-30T23:30:00"/>
    <d v="1899-12-30T00:00:00"/>
    <x v="23"/>
    <b v="0"/>
  </r>
  <r>
    <s v="DS005_20260708_I01"/>
    <s v="DS005"/>
    <d v="2026-07-08T00:00:00"/>
    <n v="1"/>
    <s v="Night"/>
    <n v="6"/>
    <n v="16"/>
    <n v="12"/>
    <n v="2"/>
    <n v="2"/>
    <n v="900"/>
    <n v="1"/>
    <s v="P_DS005_006|P_DS005_012|P_DS005_015|P_DS005_018|P_DS005_021|P_DS005_027|P_DS005_001|P_DS005_004|P_DS005_007|P_DS005_013|P_DS005_016|P_DS005_019"/>
    <s v="P_DS005_022|P_DS005_025"/>
    <s v="P_DS005_028|P_DS005_003"/>
    <n v="3"/>
    <n v="900"/>
    <n v="9100"/>
    <n v="1"/>
    <n v="49"/>
    <n v="6"/>
    <n v="26"/>
    <n v="5082.9699999999993"/>
    <n v="4.333333333333333"/>
    <n v="847.16166666666652"/>
    <n v="11.833333333333334"/>
    <n v="11.034327672222224"/>
    <n v="2"/>
    <n v="0.33482022222222191"/>
    <n v="0"/>
    <n v="1.266408577189938"/>
    <n v="0.76388888888888884"/>
    <n v="1.6557412805555556"/>
    <n v="0.30149369166666667"/>
    <n v="7.5497587361111114"/>
    <n v="210"/>
    <n v="59"/>
    <n v="1"/>
    <n v="1"/>
    <n v="1"/>
    <n v="0"/>
    <n v="0"/>
    <n v="0"/>
    <n v="141.88"/>
    <s v="Last-Mile Travel"/>
    <n v="1"/>
    <n v="8.7493782333333332"/>
    <n v="927.46836778333341"/>
    <n v="58"/>
    <n v="0.33333333333333331"/>
    <n v="0.16666666666666666"/>
    <n v="35"/>
    <n v="0.14582297055555554"/>
    <n v="0.52399342812617711"/>
    <n v="45"/>
    <n v="14"/>
    <n v="1"/>
    <n v="1"/>
    <s v="Investigate inventory and order-quality process"/>
    <x v="4"/>
    <s v="Hyderabad"/>
    <s v="Medium"/>
    <n v="1700"/>
    <n v="2.4"/>
    <d v="1899-12-30T00:00:00"/>
    <d v="1899-12-30T00:30:00"/>
    <x v="0"/>
    <b v="0"/>
  </r>
  <r>
    <s v="DS005_20260708_I02"/>
    <s v="DS005"/>
    <d v="2026-07-08T00:00:00"/>
    <n v="2"/>
    <s v="Night"/>
    <n v="7"/>
    <n v="15"/>
    <n v="12"/>
    <n v="2"/>
    <n v="1"/>
    <n v="900"/>
    <n v="1"/>
    <s v="P_DS005_015|P_DS005_018|P_DS005_021|P_DS005_027|P_DS005_001|P_DS005_004|P_DS005_007|P_DS005_013|P_DS005_016|P_DS005_019|P_DS005_022|P_DS005_025"/>
    <s v="P_DS005_028|P_DS005_006"/>
    <s v="P_DS005_012"/>
    <n v="7"/>
    <n v="900"/>
    <n v="8200"/>
    <n v="1"/>
    <n v="48"/>
    <n v="7"/>
    <n v="38"/>
    <n v="10237.64"/>
    <n v="5.4285714285714288"/>
    <n v="1462.52"/>
    <n v="11.857142857142858"/>
    <n v="10.272457000000001"/>
    <n v="1"/>
    <n v="0.27406995238095228"/>
    <n v="0.12894452380952384"/>
    <n v="1.4395614706697362"/>
    <n v="0.69047619047619047"/>
    <n v="2.2589821785714284"/>
    <n v="0"/>
    <n v="7.1301414857142857"/>
    <n v="245"/>
    <n v="59"/>
    <n v="0"/>
    <n v="0"/>
    <n v="0"/>
    <n v="0"/>
    <n v="0"/>
    <n v="0"/>
    <n v="0"/>
    <s v="Store Not Ready for Rider"/>
    <n v="1"/>
    <n v="10.076930233333334"/>
    <n v="79.27249041666667"/>
    <n v="5"/>
    <n v="0.14285714285714285"/>
    <n v="0"/>
    <n v="35"/>
    <n v="0.33589767444444446"/>
    <n v="4.4786717749529192E-2"/>
    <n v="4"/>
    <n v="55"/>
    <n v="1"/>
    <n v="0"/>
    <s v="Monitor - no immediate intervention"/>
    <x v="4"/>
    <s v="Hyderabad"/>
    <s v="Medium"/>
    <n v="1700"/>
    <n v="2.4"/>
    <d v="1899-12-30T00:30:00"/>
    <d v="1899-12-30T01:00:00"/>
    <x v="0"/>
    <b v="0"/>
  </r>
  <r>
    <s v="DS005_20260708_I03"/>
    <s v="DS005"/>
    <d v="2026-07-08T00:00:00"/>
    <n v="3"/>
    <s v="Night"/>
    <n v="6"/>
    <n v="9"/>
    <n v="8"/>
    <n v="0"/>
    <n v="1"/>
    <n v="600"/>
    <n v="0"/>
    <s v="P_DS005_013|P_DS005_016|P_DS005_019|P_DS005_022|P_DS005_025|P_DS005_028|P_DS005_001|P_DS005_004"/>
    <s v=""/>
    <s v="P_DS005_007"/>
    <n v="6"/>
    <n v="600"/>
    <n v="7600"/>
    <n v="0"/>
    <n v="48"/>
    <n v="6"/>
    <n v="33"/>
    <n v="6680.64"/>
    <n v="5.5"/>
    <n v="1113.44"/>
    <n v="11.833333333333334"/>
    <n v="10.197996483333332"/>
    <n v="0"/>
    <n v="0"/>
    <n v="0.78658283888888902"/>
    <n v="1.4835253889461268"/>
    <n v="0.73333333333333339"/>
    <n v="3.0034415555555554"/>
    <n v="0"/>
    <n v="6.4917771361111107"/>
    <n v="210"/>
    <n v="32"/>
    <n v="0"/>
    <n v="0"/>
    <n v="0"/>
    <n v="0"/>
    <n v="0"/>
    <n v="0"/>
    <n v="0"/>
    <s v="No SLA Breach"/>
    <n v="0"/>
    <n v="7.3117046333333331"/>
    <n v="75.431511166666667"/>
    <n v="8"/>
    <n v="0"/>
    <n v="0"/>
    <n v="35"/>
    <n v="0.24372348777777778"/>
    <n v="7.8574490798611105E-2"/>
    <n v="4"/>
    <n v="28"/>
    <n v="1"/>
    <n v="0"/>
    <s v="Monitor - no immediate intervention"/>
    <x v="4"/>
    <s v="Hyderabad"/>
    <s v="Medium"/>
    <n v="1700"/>
    <n v="2.4"/>
    <d v="1899-12-30T01:00:00"/>
    <d v="1899-12-30T01:30:00"/>
    <x v="1"/>
    <b v="0"/>
  </r>
  <r>
    <s v="DS005_20260708_I04"/>
    <s v="DS005"/>
    <d v="2026-07-08T00:00:00"/>
    <n v="4"/>
    <s v="Night"/>
    <n v="4"/>
    <n v="9"/>
    <n v="8"/>
    <n v="0"/>
    <n v="1"/>
    <n v="600"/>
    <n v="0"/>
    <s v="P_DS005_016|P_DS005_019|P_DS005_022|P_DS005_025|P_DS005_028|P_DS005_001|P_DS005_004|P_DS005_007"/>
    <s v=""/>
    <s v="P_DS005_013"/>
    <n v="4"/>
    <n v="600"/>
    <n v="7000"/>
    <n v="0"/>
    <n v="48"/>
    <n v="4"/>
    <n v="18"/>
    <n v="3935.17"/>
    <n v="4.5"/>
    <n v="983.79250000000002"/>
    <n v="11.5"/>
    <n v="9.0678667833333328"/>
    <n v="0"/>
    <n v="0"/>
    <n v="0.10708496250000001"/>
    <n v="1.2301474844953648"/>
    <n v="0.6791666666666667"/>
    <n v="2.0163991083333332"/>
    <n v="0"/>
    <n v="6.4473009958333334"/>
    <n v="140"/>
    <n v="32"/>
    <n v="0"/>
    <n v="0"/>
    <n v="0"/>
    <n v="0"/>
    <n v="0"/>
    <n v="0"/>
    <n v="0"/>
    <s v="No SLA Breach"/>
    <n v="0"/>
    <n v="6.5100375499999998"/>
    <n v="42.654348700000007"/>
    <n v="4"/>
    <n v="0"/>
    <n v="0"/>
    <n v="35"/>
    <n v="0.21700125166666667"/>
    <n v="4.4431613229166673E-2"/>
    <n v="3"/>
    <n v="29"/>
    <n v="1"/>
    <n v="0"/>
    <s v="Monitor - no immediate intervention"/>
    <x v="4"/>
    <s v="Hyderabad"/>
    <s v="Medium"/>
    <n v="1700"/>
    <n v="2.4"/>
    <d v="1899-12-30T01:30:00"/>
    <d v="1899-12-30T02:00:00"/>
    <x v="1"/>
    <b v="0"/>
  </r>
  <r>
    <s v="DS005_20260708_I05"/>
    <s v="DS005"/>
    <d v="2026-07-08T00:00:00"/>
    <n v="5"/>
    <s v="Night"/>
    <n v="2"/>
    <n v="9"/>
    <n v="8"/>
    <n v="0"/>
    <n v="1"/>
    <n v="600"/>
    <n v="0"/>
    <s v="P_DS005_019|P_DS005_022|P_DS005_025|P_DS005_028|P_DS005_001|P_DS005_004|P_DS005_007|P_DS005_013"/>
    <s v=""/>
    <s v="P_DS005_016"/>
    <n v="2"/>
    <n v="600"/>
    <n v="6400"/>
    <n v="0"/>
    <n v="48"/>
    <n v="2"/>
    <n v="10"/>
    <n v="1720.58"/>
    <n v="5"/>
    <n v="860.29"/>
    <n v="11.5"/>
    <n v="10.599579224999999"/>
    <n v="1"/>
    <n v="0.57141728333333308"/>
    <n v="0"/>
    <n v="1.1686540575533733"/>
    <n v="0.78333333333333321"/>
    <n v="1.9519873833333332"/>
    <n v="0"/>
    <n v="7.3309251666666668"/>
    <n v="70"/>
    <n v="32"/>
    <n v="0"/>
    <n v="0"/>
    <n v="0"/>
    <n v="0"/>
    <n v="0"/>
    <n v="0"/>
    <n v="0"/>
    <s v="Last-Mile Travel"/>
    <n v="1"/>
    <n v="2.3373081"/>
    <n v="22.675011650000002"/>
    <n v="2"/>
    <n v="0.5"/>
    <n v="0"/>
    <n v="35"/>
    <n v="7.7910270000000004E-2"/>
    <n v="2.3619803802083335E-2"/>
    <n v="2"/>
    <n v="30"/>
    <n v="1"/>
    <n v="0"/>
    <s v="Monitor - no immediate intervention"/>
    <x v="4"/>
    <s v="Hyderabad"/>
    <s v="Medium"/>
    <n v="1700"/>
    <n v="2.4"/>
    <d v="1899-12-30T02:00:00"/>
    <d v="1899-12-30T02:30:00"/>
    <x v="2"/>
    <b v="0"/>
  </r>
  <r>
    <s v="DS005_20260708_I06"/>
    <s v="DS005"/>
    <d v="2026-07-08T00:00:00"/>
    <n v="6"/>
    <s v="Night"/>
    <n v="3"/>
    <n v="9"/>
    <n v="8"/>
    <n v="0"/>
    <n v="1"/>
    <n v="600"/>
    <n v="0"/>
    <s v="P_DS005_022|P_DS005_025|P_DS005_028|P_DS005_001|P_DS005_004|P_DS005_007|P_DS005_013|P_DS005_016"/>
    <s v=""/>
    <s v="P_DS005_019"/>
    <n v="3"/>
    <n v="600"/>
    <n v="5800"/>
    <n v="0"/>
    <n v="48"/>
    <n v="3"/>
    <n v="10"/>
    <n v="2558.2200000000003"/>
    <n v="3.3333333333333335"/>
    <n v="852.74000000000012"/>
    <n v="11.333333333333334"/>
    <n v="10.719532377777776"/>
    <n v="0"/>
    <n v="0"/>
    <n v="0"/>
    <n v="0.84779422211589528"/>
    <n v="0.75"/>
    <n v="1.597794211111111"/>
    <n v="0"/>
    <n v="8.1661826000000008"/>
    <n v="105"/>
    <n v="32"/>
    <n v="0"/>
    <n v="0"/>
    <n v="0"/>
    <n v="0"/>
    <n v="0"/>
    <n v="0"/>
    <n v="0"/>
    <s v="No SLA Breach"/>
    <n v="0"/>
    <n v="2.5433826333333331"/>
    <n v="37.81953158333333"/>
    <n v="3"/>
    <n v="0"/>
    <n v="0"/>
    <n v="35"/>
    <n v="8.47794211111111E-2"/>
    <n v="3.9395345399305552E-2"/>
    <n v="2"/>
    <n v="30"/>
    <n v="1"/>
    <n v="0"/>
    <s v="Monitor - no immediate intervention"/>
    <x v="4"/>
    <s v="Hyderabad"/>
    <s v="Medium"/>
    <n v="1700"/>
    <n v="2.4"/>
    <d v="1899-12-30T02:30:00"/>
    <d v="1899-12-30T03:00:00"/>
    <x v="2"/>
    <b v="0"/>
  </r>
  <r>
    <s v="DS005_20260708_I07"/>
    <s v="DS005"/>
    <d v="2026-07-08T00:00:00"/>
    <n v="7"/>
    <s v="Night"/>
    <n v="3"/>
    <n v="9"/>
    <n v="8"/>
    <n v="0"/>
    <n v="1"/>
    <n v="600"/>
    <n v="0"/>
    <s v="P_DS005_025|P_DS005_028|P_DS005_001|P_DS005_004|P_DS005_007|P_DS005_013|P_DS005_016|P_DS005_019"/>
    <s v=""/>
    <s v="P_DS005_022"/>
    <n v="3"/>
    <n v="600"/>
    <n v="5200"/>
    <n v="0"/>
    <n v="48"/>
    <n v="3"/>
    <n v="14"/>
    <n v="3622.14"/>
    <n v="4.666666666666667"/>
    <n v="1207.3799999999999"/>
    <n v="11"/>
    <n v="9.1324187611111114"/>
    <n v="0"/>
    <n v="0"/>
    <n v="0"/>
    <n v="1.2221630184055139"/>
    <n v="0.80000000000000016"/>
    <n v="2.0221630055555555"/>
    <n v="0"/>
    <n v="6.2991446333333334"/>
    <n v="105"/>
    <n v="32"/>
    <n v="0"/>
    <n v="0"/>
    <n v="0"/>
    <n v="0"/>
    <n v="0"/>
    <n v="0"/>
    <n v="0"/>
    <s v="No SLA Breach"/>
    <n v="0"/>
    <n v="3.6664890166666666"/>
    <n v="31.324440633333332"/>
    <n v="3"/>
    <n v="0"/>
    <n v="0"/>
    <n v="35"/>
    <n v="0.12221630055555556"/>
    <n v="3.2629625659722224E-2"/>
    <n v="2"/>
    <n v="30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08_I08"/>
    <s v="DS005"/>
    <d v="2026-07-08T00:00:00"/>
    <n v="8"/>
    <s v="Night"/>
    <n v="3"/>
    <n v="9"/>
    <n v="8"/>
    <n v="0"/>
    <n v="1"/>
    <n v="600"/>
    <n v="0"/>
    <s v="P_DS005_028|P_DS005_001|P_DS005_004|P_DS005_007|P_DS005_013|P_DS005_016|P_DS005_019|P_DS005_022"/>
    <s v=""/>
    <s v="P_DS005_025"/>
    <n v="3"/>
    <n v="600"/>
    <n v="4600"/>
    <n v="0"/>
    <n v="48"/>
    <n v="3"/>
    <n v="24"/>
    <n v="5343.98"/>
    <n v="8"/>
    <n v="1781.3266666666666"/>
    <n v="10.666666666666666"/>
    <n v="7.3513072833333339"/>
    <n v="0"/>
    <n v="0"/>
    <n v="0.34555358888888893"/>
    <n v="2.0265913799975976"/>
    <n v="0.53333333333333333"/>
    <n v="2.9054783"/>
    <n v="0"/>
    <n v="3.8458289777777779"/>
    <n v="105"/>
    <n v="32"/>
    <n v="0"/>
    <n v="0"/>
    <n v="0"/>
    <n v="0"/>
    <n v="0"/>
    <n v="0"/>
    <n v="0"/>
    <s v="No SLA Breach"/>
    <n v="0"/>
    <n v="6.0797741333333333"/>
    <n v="18.162486933333334"/>
    <n v="3"/>
    <n v="0"/>
    <n v="0"/>
    <n v="35"/>
    <n v="0.20265913777777778"/>
    <n v="1.8919257222222222E-2"/>
    <n v="1"/>
    <n v="31"/>
    <n v="1"/>
    <n v="0"/>
    <s v="Monitor - no immediate intervention"/>
    <x v="4"/>
    <s v="Hyderabad"/>
    <s v="Medium"/>
    <n v="1700"/>
    <n v="2.4"/>
    <d v="1899-12-30T03:30:00"/>
    <d v="1899-12-30T04:00:00"/>
    <x v="3"/>
    <b v="0"/>
  </r>
  <r>
    <s v="DS005_20260708_I09"/>
    <s v="DS005"/>
    <d v="2026-07-08T00:00:00"/>
    <n v="9"/>
    <s v="Night"/>
    <n v="5"/>
    <n v="9"/>
    <n v="8"/>
    <n v="0"/>
    <n v="1"/>
    <n v="600"/>
    <n v="0"/>
    <s v="P_DS005_001|P_DS005_004|P_DS005_007|P_DS005_013|P_DS005_016|P_DS005_019|P_DS005_022|P_DS005_025"/>
    <s v=""/>
    <s v="P_DS005_028"/>
    <n v="5"/>
    <n v="600"/>
    <n v="4000"/>
    <n v="0"/>
    <n v="48"/>
    <n v="5"/>
    <n v="23"/>
    <n v="6446.78"/>
    <n v="4.5999999999999996"/>
    <n v="1289.356"/>
    <n v="11.6"/>
    <n v="9.6030820133333332"/>
    <n v="0"/>
    <n v="0"/>
    <n v="0.37401090333333331"/>
    <n v="1.1753508657255725"/>
    <n v="0.67"/>
    <n v="2.2193617633333331"/>
    <n v="0"/>
    <n v="6.0970535733333335"/>
    <n v="175"/>
    <n v="32"/>
    <n v="0"/>
    <n v="0"/>
    <n v="0"/>
    <n v="0"/>
    <n v="0"/>
    <n v="0"/>
    <n v="0"/>
    <s v="No SLA Breach"/>
    <n v="0"/>
    <n v="5.8767542833333337"/>
    <n v="21.957418733333334"/>
    <n v="2"/>
    <n v="0"/>
    <n v="0"/>
    <n v="35"/>
    <n v="0.19589180944444445"/>
    <n v="2.2872311180555556E-2"/>
    <n v="2"/>
    <n v="30"/>
    <n v="1"/>
    <n v="0"/>
    <s v="Monitor - no immediate intervention"/>
    <x v="4"/>
    <s v="Hyderabad"/>
    <s v="Medium"/>
    <n v="1700"/>
    <n v="2.4"/>
    <d v="1899-12-30T04:00:00"/>
    <d v="1899-12-30T04:30:00"/>
    <x v="4"/>
    <b v="0"/>
  </r>
  <r>
    <s v="DS005_20260708_I10"/>
    <s v="DS005"/>
    <d v="2026-07-08T00:00:00"/>
    <n v="10"/>
    <s v="Night"/>
    <n v="5"/>
    <n v="9"/>
    <n v="8"/>
    <n v="0"/>
    <n v="1"/>
    <n v="600"/>
    <n v="0"/>
    <s v="P_DS005_004|P_DS005_007|P_DS005_013|P_DS005_016|P_DS005_019|P_DS005_022|P_DS005_025|P_DS005_028"/>
    <s v=""/>
    <s v="P_DS005_001"/>
    <n v="5"/>
    <n v="600"/>
    <n v="3400"/>
    <n v="0"/>
    <n v="48"/>
    <n v="5"/>
    <n v="22"/>
    <n v="4573.3500000000004"/>
    <n v="4.4000000000000004"/>
    <n v="914.67000000000007"/>
    <n v="11.2"/>
    <n v="9.2100904866666671"/>
    <n v="0"/>
    <n v="0"/>
    <n v="0.16195267000000002"/>
    <n v="1.2802554268731083"/>
    <n v="0.71"/>
    <n v="2.1522080933333334"/>
    <n v="0"/>
    <n v="5.9645490566666668"/>
    <n v="175"/>
    <n v="32"/>
    <n v="0"/>
    <n v="0"/>
    <n v="0"/>
    <n v="0"/>
    <n v="0"/>
    <n v="0"/>
    <n v="0"/>
    <s v="No SLA Breach"/>
    <n v="0"/>
    <n v="4.8625828333333336"/>
    <n v="42.210096049999997"/>
    <n v="3"/>
    <n v="0"/>
    <n v="0"/>
    <n v="35"/>
    <n v="0.16208609444444447"/>
    <n v="4.3968850052083328E-2"/>
    <n v="3"/>
    <n v="29"/>
    <n v="1"/>
    <n v="0"/>
    <s v="Monitor - no immediate intervention"/>
    <x v="4"/>
    <s v="Hyderabad"/>
    <s v="Medium"/>
    <n v="1700"/>
    <n v="2.4"/>
    <d v="1899-12-30T04:30:00"/>
    <d v="1899-12-30T05:00:00"/>
    <x v="4"/>
    <b v="0"/>
  </r>
  <r>
    <s v="DS005_20260708_I11"/>
    <s v="DS005"/>
    <d v="2026-07-08T00:00:00"/>
    <n v="11"/>
    <s v="Night"/>
    <n v="6"/>
    <n v="9"/>
    <n v="8"/>
    <n v="0"/>
    <n v="1"/>
    <n v="600"/>
    <n v="0"/>
    <s v="P_DS005_007|P_DS005_013|P_DS005_016|P_DS005_019|P_DS005_022|P_DS005_025|P_DS005_028|P_DS005_001"/>
    <s v=""/>
    <s v="P_DS005_004"/>
    <n v="6"/>
    <n v="600"/>
    <n v="2800"/>
    <n v="0"/>
    <n v="48"/>
    <n v="6"/>
    <n v="28"/>
    <n v="5552.9699999999993"/>
    <n v="4.666666666666667"/>
    <n v="925.49499999999989"/>
    <n v="11.833333333333334"/>
    <n v="10.034989983333334"/>
    <n v="0"/>
    <n v="0"/>
    <n v="0.3036650305555556"/>
    <n v="1.146914888029112"/>
    <n v="0.53333333333333333"/>
    <n v="1.9839132444444445"/>
    <n v="0"/>
    <n v="7.3510767249999995"/>
    <n v="210"/>
    <n v="32"/>
    <n v="1"/>
    <n v="1"/>
    <n v="1"/>
    <n v="0"/>
    <n v="0"/>
    <n v="0"/>
    <n v="219.34"/>
    <s v="No SLA Breach"/>
    <n v="0"/>
    <n v="8.4201835500000008"/>
    <n v="88.162878416666672"/>
    <n v="5"/>
    <n v="0"/>
    <n v="0.16666666666666666"/>
    <n v="35"/>
    <n v="0.28067278500000004"/>
    <n v="9.1836331684027786E-2"/>
    <n v="5"/>
    <n v="27"/>
    <n v="1"/>
    <n v="0"/>
    <s v="Investigate inventory and order-quality process"/>
    <x v="4"/>
    <s v="Hyderabad"/>
    <s v="Medium"/>
    <n v="1700"/>
    <n v="2.4"/>
    <d v="1899-12-30T05:00:00"/>
    <d v="1899-12-30T05:30:00"/>
    <x v="5"/>
    <b v="0"/>
  </r>
  <r>
    <s v="DS005_20260708_I12"/>
    <s v="DS005"/>
    <d v="2026-07-08T00:00:00"/>
    <n v="12"/>
    <s v="Night"/>
    <n v="7"/>
    <n v="9"/>
    <n v="8"/>
    <n v="0"/>
    <n v="1"/>
    <n v="600"/>
    <n v="0"/>
    <s v="P_DS005_013|P_DS005_016|P_DS005_019|P_DS005_022|P_DS005_025|P_DS005_028|P_DS005_001|P_DS005_004"/>
    <s v=""/>
    <s v="P_DS005_007"/>
    <n v="7"/>
    <n v="600"/>
    <n v="2200"/>
    <n v="0"/>
    <n v="48"/>
    <n v="7"/>
    <n v="33"/>
    <n v="8042.06"/>
    <n v="4.7142857142857144"/>
    <n v="1148.8657142857144"/>
    <n v="11"/>
    <n v="9.1018136214285725"/>
    <n v="0"/>
    <n v="0"/>
    <n v="0.10688332857142858"/>
    <n v="1.2862476410406127"/>
    <n v="0.65238095238095239"/>
    <n v="2.0455119142857145"/>
    <n v="0"/>
    <n v="6.0086826476190476"/>
    <n v="245"/>
    <n v="32"/>
    <n v="0"/>
    <n v="0"/>
    <n v="0"/>
    <n v="0"/>
    <n v="0"/>
    <n v="0"/>
    <n v="0"/>
    <s v="No SLA Breach"/>
    <n v="0"/>
    <n v="8.0731199333333326"/>
    <n v="44.774331366666665"/>
    <n v="5"/>
    <n v="0"/>
    <n v="0"/>
    <n v="35"/>
    <n v="0.26910399777777777"/>
    <n v="4.6639928506944442E-2"/>
    <n v="3"/>
    <n v="29"/>
    <n v="1"/>
    <n v="0"/>
    <s v="Monitor - no immediate intervention"/>
    <x v="4"/>
    <s v="Hyderabad"/>
    <s v="Medium"/>
    <n v="1700"/>
    <n v="2.4"/>
    <d v="1899-12-30T05:30:00"/>
    <d v="1899-12-30T06:00:00"/>
    <x v="5"/>
    <b v="0"/>
  </r>
  <r>
    <s v="DS005_20260708_I13"/>
    <s v="DS005"/>
    <d v="2026-07-08T00:00:00"/>
    <n v="13"/>
    <s v="Morning"/>
    <n v="7"/>
    <n v="9"/>
    <n v="3"/>
    <n v="2"/>
    <n v="4"/>
    <n v="225"/>
    <n v="1"/>
    <s v="P_DS005_016|P_DS005_019|P_DS005_022"/>
    <s v="P_DS005_025|P_DS005_028"/>
    <s v="P_DS005_001|P_DS005_004|P_DS005_007|P_DS005_013"/>
    <n v="1.75"/>
    <n v="225"/>
    <n v="1975"/>
    <n v="1"/>
    <n v="47"/>
    <n v="7"/>
    <n v="37"/>
    <n v="7954.79"/>
    <n v="5.2857142857142856"/>
    <n v="1136.3985714285714"/>
    <n v="11.571428571428571"/>
    <n v="9.2551135690476194"/>
    <n v="1"/>
    <n v="0.2280825785714285"/>
    <n v="0"/>
    <n v="1.472168425050002"/>
    <n v="0.71904761904761905"/>
    <n v="2.1912160333333337"/>
    <n v="0"/>
    <n v="6.0996118095238092"/>
    <n v="245"/>
    <n v="32"/>
    <n v="0"/>
    <n v="0"/>
    <n v="0"/>
    <n v="0"/>
    <n v="0"/>
    <n v="0"/>
    <n v="0"/>
    <s v="Store Not Ready for Rider"/>
    <n v="1"/>
    <n v="11.235792383333333"/>
    <n v="49.885275183333334"/>
    <n v="3"/>
    <n v="0.14285714285714285"/>
    <n v="0"/>
    <n v="35"/>
    <n v="9.363160319444444E-2"/>
    <n v="5.1963828315972224E-2"/>
    <n v="3"/>
    <n v="29"/>
    <n v="1"/>
    <n v="3"/>
    <s v="Recover overdue put-away workload"/>
    <x v="4"/>
    <s v="Hyderabad"/>
    <s v="Medium"/>
    <n v="1700"/>
    <n v="2.4"/>
    <d v="1899-12-30T06:00:00"/>
    <d v="1899-12-30T06:30:00"/>
    <x v="6"/>
    <b v="0"/>
  </r>
  <r>
    <s v="DS005_20260708_I14"/>
    <s v="DS005"/>
    <d v="2026-07-08T00:00:00"/>
    <n v="14"/>
    <s v="Morning"/>
    <n v="15"/>
    <n v="9"/>
    <n v="3"/>
    <n v="2"/>
    <n v="4"/>
    <n v="225"/>
    <n v="1"/>
    <s v="P_DS005_019|P_DS005_022|P_DS005_025"/>
    <s v="P_DS005_028|P_DS005_001"/>
    <s v="P_DS005_004|P_DS005_007|P_DS005_013|P_DS005_016"/>
    <n v="3.75"/>
    <n v="225"/>
    <n v="1750"/>
    <n v="1"/>
    <n v="46"/>
    <n v="15"/>
    <n v="83"/>
    <n v="17704.599999999999"/>
    <n v="5.5333333333333332"/>
    <n v="1180.3066666666666"/>
    <n v="11.4"/>
    <n v="8.6705897177777764"/>
    <n v="0"/>
    <n v="0"/>
    <n v="0"/>
    <n v="1.4129086848228625"/>
    <n v="0.69666666666666677"/>
    <n v="2.1095753411111113"/>
    <n v="0"/>
    <n v="5.6621254800000003"/>
    <n v="525"/>
    <n v="32"/>
    <n v="0"/>
    <n v="0"/>
    <n v="0"/>
    <n v="0"/>
    <n v="0"/>
    <n v="0"/>
    <n v="0"/>
    <s v="No SLA Breach"/>
    <n v="0"/>
    <n v="19.034520000000001"/>
    <n v="127.5295727"/>
    <n v="9"/>
    <n v="0"/>
    <n v="0"/>
    <n v="35"/>
    <n v="0.15862100000000001"/>
    <n v="0.13284330489583335"/>
    <n v="7"/>
    <n v="25"/>
    <n v="1"/>
    <n v="3"/>
    <s v="Recover overdue put-away workload"/>
    <x v="4"/>
    <s v="Hyderabad"/>
    <s v="Medium"/>
    <n v="1700"/>
    <n v="2.4"/>
    <d v="1899-12-30T06:30:00"/>
    <d v="1899-12-30T07:00:00"/>
    <x v="6"/>
    <b v="0"/>
  </r>
  <r>
    <s v="DS005_20260708_I15"/>
    <s v="DS005"/>
    <d v="2026-07-08T00:00:00"/>
    <n v="15"/>
    <s v="Morning"/>
    <n v="22"/>
    <n v="9"/>
    <n v="3"/>
    <n v="2"/>
    <n v="4"/>
    <n v="225"/>
    <n v="1"/>
    <s v="P_DS005_022|P_DS005_025|P_DS005_028"/>
    <s v="P_DS005_001|P_DS005_004"/>
    <s v="P_DS005_007|P_DS005_013|P_DS005_016|P_DS005_019"/>
    <n v="5.5"/>
    <n v="225"/>
    <n v="1525"/>
    <n v="1"/>
    <n v="45"/>
    <n v="22"/>
    <n v="110"/>
    <n v="23556.05"/>
    <n v="5"/>
    <n v="1070.7295454545454"/>
    <n v="11.590909090909092"/>
    <n v="9.4516959840909092"/>
    <n v="1"/>
    <n v="6.427121439393936E-2"/>
    <n v="0"/>
    <n v="1.2692586629132248"/>
    <n v="0.57045454545454544"/>
    <n v="1.8397132"/>
    <n v="0"/>
    <n v="6.6028918659090916"/>
    <n v="770"/>
    <n v="32"/>
    <n v="2"/>
    <n v="2"/>
    <n v="2"/>
    <n v="0"/>
    <n v="0"/>
    <n v="0"/>
    <n v="402.38"/>
    <s v="Store Not Ready for Rider"/>
    <n v="1"/>
    <n v="30.082800516666666"/>
    <n v="189.02303248333334"/>
    <n v="13"/>
    <n v="4.5454545454545456E-2"/>
    <n v="9.0909090909090912E-2"/>
    <n v="35"/>
    <n v="0.25069000430555555"/>
    <n v="0.1968989921701389"/>
    <n v="10"/>
    <n v="22"/>
    <n v="2"/>
    <n v="2"/>
    <s v="Recover overdue put-away workload"/>
    <x v="4"/>
    <s v="Hyderabad"/>
    <s v="Medium"/>
    <n v="1700"/>
    <n v="2.4"/>
    <d v="1899-12-30T07:00:00"/>
    <d v="1899-12-30T07:30:00"/>
    <x v="7"/>
    <b v="0"/>
  </r>
  <r>
    <s v="DS005_20260708_I16"/>
    <s v="DS005"/>
    <d v="2026-07-08T00:00:00"/>
    <n v="16"/>
    <s v="Morning"/>
    <n v="35"/>
    <n v="9"/>
    <n v="3"/>
    <n v="2"/>
    <n v="4"/>
    <n v="225"/>
    <n v="1"/>
    <s v="P_DS005_025|P_DS005_028|P_DS005_001"/>
    <s v="P_DS005_004|P_DS005_007"/>
    <s v="P_DS005_013|P_DS005_016|P_DS005_019|P_DS005_022"/>
    <n v="8.75"/>
    <n v="225"/>
    <n v="1300"/>
    <n v="1"/>
    <n v="44"/>
    <n v="35"/>
    <n v="182"/>
    <n v="39083.279999999999"/>
    <n v="5.2"/>
    <n v="1116.6651428571429"/>
    <n v="11.714285714285714"/>
    <n v="9.4502426276190477"/>
    <n v="3"/>
    <n v="2.1172341904761895E-2"/>
    <n v="0"/>
    <n v="1.3164306924462004"/>
    <n v="0.64142857142857146"/>
    <n v="1.957859255714286"/>
    <n v="0"/>
    <n v="6.5833357419047616"/>
    <n v="1225"/>
    <n v="32"/>
    <n v="1"/>
    <n v="1"/>
    <n v="0"/>
    <n v="0"/>
    <n v="1"/>
    <n v="0"/>
    <n v="43.96"/>
    <s v="Store Not Ready for Rider"/>
    <n v="3"/>
    <n v="44.03982176666667"/>
    <n v="323.58215398333334"/>
    <n v="21"/>
    <n v="8.5714285714285715E-2"/>
    <n v="2.8571428571428571E-2"/>
    <n v="35"/>
    <n v="0.36699851472222222"/>
    <n v="0.33706474373263889"/>
    <n v="16"/>
    <n v="16"/>
    <n v="3"/>
    <n v="1"/>
    <s v="Recover overdue put-away workload"/>
    <x v="4"/>
    <s v="Hyderabad"/>
    <s v="Medium"/>
    <n v="1700"/>
    <n v="2.4"/>
    <d v="1899-12-30T07:30:00"/>
    <d v="1899-12-30T08:00:00"/>
    <x v="7"/>
    <b v="0"/>
  </r>
  <r>
    <s v="DS005_20260708_I17"/>
    <s v="DS005"/>
    <d v="2026-07-08T00:00:00"/>
    <n v="17"/>
    <s v="Morning"/>
    <n v="31"/>
    <n v="17"/>
    <n v="3"/>
    <n v="2"/>
    <n v="12"/>
    <n v="225"/>
    <n v="1"/>
    <s v="P_DS005_001|P_DS005_002|P_DS005_004"/>
    <s v="P_DS005_005|P_DS005_007"/>
    <s v="P_DS005_008|P_DS005_011|P_DS005_013|P_DS005_014|P_DS005_016|P_DS005_019|P_DS005_020|P_DS005_022|P_DS005_025|P_DS005_026|P_DS005_028|P_DS005_029"/>
    <n v="2.5833333333333335"/>
    <n v="225"/>
    <n v="1075"/>
    <n v="1"/>
    <n v="43"/>
    <n v="31"/>
    <n v="170"/>
    <n v="40294.36"/>
    <n v="5.4838709677419351"/>
    <n v="1299.818064516129"/>
    <n v="11.741935483870968"/>
    <n v="9.6991867021505378"/>
    <n v="5"/>
    <n v="0.11941264516129035"/>
    <n v="0"/>
    <n v="1.4466413591496867"/>
    <n v="0.70161290322580649"/>
    <n v="2.1482542516129031"/>
    <n v="0"/>
    <n v="6.5380292139784943"/>
    <n v="1085"/>
    <n v="64"/>
    <n v="0"/>
    <n v="0"/>
    <n v="0"/>
    <n v="0"/>
    <n v="0"/>
    <n v="0"/>
    <n v="0"/>
    <s v="Store Not Ready for Rider"/>
    <n v="4"/>
    <n v="46.311578583333336"/>
    <n v="290.05976865000002"/>
    <n v="29"/>
    <n v="0.16129032258064516"/>
    <n v="0"/>
    <n v="35"/>
    <n v="0.12864327384259261"/>
    <n v="0.15107279617187502"/>
    <n v="14"/>
    <n v="50"/>
    <n v="3"/>
    <n v="9"/>
    <s v="Protect or increase picker capacity"/>
    <x v="4"/>
    <s v="Hyderabad"/>
    <s v="Medium"/>
    <n v="1700"/>
    <n v="2.4"/>
    <d v="1899-12-30T08:00:00"/>
    <d v="1899-12-30T08:30:00"/>
    <x v="8"/>
    <b v="0"/>
  </r>
  <r>
    <s v="DS005_20260708_I18"/>
    <s v="DS005"/>
    <d v="2026-07-08T00:00:00"/>
    <n v="18"/>
    <s v="Morning"/>
    <n v="43"/>
    <n v="17"/>
    <n v="3"/>
    <n v="2"/>
    <n v="12"/>
    <n v="225"/>
    <n v="1"/>
    <s v="P_DS005_002|P_DS005_004|P_DS005_005"/>
    <s v="P_DS005_007|P_DS005_008"/>
    <s v="P_DS005_011|P_DS005_013|P_DS005_014|P_DS005_016|P_DS005_020|P_DS005_022|P_DS005_023|P_DS005_025|P_DS005_026|P_DS005_028|P_DS005_029|P_DS005_001"/>
    <n v="3.5833333333333335"/>
    <n v="225"/>
    <n v="850"/>
    <n v="1"/>
    <n v="42"/>
    <n v="43"/>
    <n v="206"/>
    <n v="50086.51"/>
    <n v="4.7906976744186043"/>
    <n v="1164.802558139535"/>
    <n v="11.55813953488372"/>
    <n v="9.0564161418604652"/>
    <n v="2"/>
    <n v="6.3393758527131791E-2"/>
    <n v="0"/>
    <n v="1.292193685816158"/>
    <n v="0.73992248062015509"/>
    <n v="2.0321161585271317"/>
    <n v="0"/>
    <n v="6.1669356348837203"/>
    <n v="1505"/>
    <n v="65"/>
    <n v="5"/>
    <n v="4"/>
    <n v="3"/>
    <n v="2"/>
    <n v="0"/>
    <n v="0"/>
    <n v="1888.07"/>
    <s v="Store Not Ready for Rider"/>
    <n v="2"/>
    <n v="56.13388355"/>
    <n v="421.34135375"/>
    <n v="24"/>
    <n v="4.6511627906976744E-2"/>
    <n v="9.3023255813953487E-2"/>
    <n v="35"/>
    <n v="0.15592745430555555"/>
    <n v="0.2160724891025641"/>
    <n v="21"/>
    <n v="44"/>
    <n v="3"/>
    <n v="9"/>
    <s v="Recover overdue put-away workload"/>
    <x v="4"/>
    <s v="Hyderabad"/>
    <s v="Medium"/>
    <n v="1700"/>
    <n v="2.4"/>
    <d v="1899-12-30T08:30:00"/>
    <d v="1899-12-30T09:00:00"/>
    <x v="8"/>
    <b v="0"/>
  </r>
  <r>
    <s v="DS005_20260708_I19"/>
    <s v="DS005"/>
    <d v="2026-07-08T00:00:00"/>
    <n v="19"/>
    <s v="Morning"/>
    <n v="36"/>
    <n v="9"/>
    <n v="0"/>
    <n v="2"/>
    <n v="7"/>
    <n v="0"/>
    <n v="1"/>
    <s v=""/>
    <s v="P_DS005_005|P_DS005_008"/>
    <s v="P_DS005_011|P_DS005_014|P_DS005_020|P_DS005_023|P_DS005_026|P_DS005_029|P_DS005_002"/>
    <n v="5.1428571428571432"/>
    <n v="0"/>
    <n v="850"/>
    <n v="1"/>
    <n v="41"/>
    <n v="36"/>
    <n v="172"/>
    <n v="41255.97"/>
    <n v="4.7777777777777777"/>
    <n v="1145.9991666666667"/>
    <n v="11.777777777777779"/>
    <n v="9.4973889370370372"/>
    <n v="1"/>
    <n v="1.2153217592592749E-3"/>
    <n v="0"/>
    <n v="1.2517714333162338"/>
    <n v="0.64444444444444438"/>
    <n v="1.8962158699074072"/>
    <n v="0"/>
    <n v="6.7340434277777774"/>
    <n v="1260"/>
    <n v="34"/>
    <n v="3"/>
    <n v="3"/>
    <n v="1"/>
    <n v="2"/>
    <n v="0"/>
    <n v="0"/>
    <n v="563"/>
    <s v="Store Not Ready for Rider"/>
    <n v="1"/>
    <n v="44.890962633333331"/>
    <n v="409.2970641"/>
    <n v="33"/>
    <n v="2.7777777777777776E-2"/>
    <n v="8.3333333333333329E-2"/>
    <n v="35"/>
    <n v="0.21376648873015872"/>
    <n v="0.40127163147058825"/>
    <n v="20"/>
    <n v="14"/>
    <n v="3"/>
    <n v="4"/>
    <s v="Recover overdue put-away workload"/>
    <x v="4"/>
    <s v="Hyderabad"/>
    <s v="Medium"/>
    <n v="1700"/>
    <n v="2.4"/>
    <d v="1899-12-30T09:00:00"/>
    <d v="1899-12-30T09:30:00"/>
    <x v="9"/>
    <b v="0"/>
  </r>
  <r>
    <s v="DS005_20260708_I20"/>
    <s v="DS005"/>
    <d v="2026-07-08T00:00:00"/>
    <n v="20"/>
    <s v="Morning"/>
    <n v="27"/>
    <n v="9"/>
    <n v="0"/>
    <n v="2"/>
    <n v="7"/>
    <n v="0"/>
    <n v="1"/>
    <s v=""/>
    <s v="P_DS005_008|P_DS005_011"/>
    <s v="P_DS005_014|P_DS005_020|P_DS005_023|P_DS005_026|P_DS005_029|P_DS005_002|P_DS005_005"/>
    <n v="3.8571428571428572"/>
    <n v="0"/>
    <n v="850"/>
    <n v="1"/>
    <n v="40"/>
    <n v="27"/>
    <n v="134"/>
    <n v="29086.22"/>
    <n v="4.9629629629629628"/>
    <n v="1077.2674074074075"/>
    <n v="11.25925925925926"/>
    <n v="8.8549229438271606"/>
    <n v="1"/>
    <n v="1.6876983950617333E-2"/>
    <n v="0"/>
    <n v="1.2663046806736604"/>
    <n v="0.68888888888888899"/>
    <n v="1.9551935611111109"/>
    <n v="0"/>
    <n v="6.004667645679012"/>
    <n v="945"/>
    <n v="34"/>
    <n v="0"/>
    <n v="0"/>
    <n v="0"/>
    <n v="0"/>
    <n v="0"/>
    <n v="0"/>
    <n v="0"/>
    <s v="Store Not Ready for Rider"/>
    <n v="1"/>
    <n v="33.155404183333332"/>
    <n v="223.08414045000001"/>
    <n v="16"/>
    <n v="3.7037037037037035E-2"/>
    <n v="0"/>
    <n v="35"/>
    <n v="0.15788287706349205"/>
    <n v="0.21870994161764706"/>
    <n v="11"/>
    <n v="23"/>
    <n v="2"/>
    <n v="5"/>
    <s v="Recover overdue put-away workload"/>
    <x v="4"/>
    <s v="Hyderabad"/>
    <s v="Medium"/>
    <n v="1700"/>
    <n v="2.4"/>
    <d v="1899-12-30T09:30:00"/>
    <d v="1899-12-30T10:00:00"/>
    <x v="9"/>
    <b v="0"/>
  </r>
  <r>
    <s v="DS005_20260708_I21"/>
    <s v="DS005"/>
    <d v="2026-07-08T00:00:00"/>
    <n v="21"/>
    <s v="Morning"/>
    <n v="34"/>
    <n v="9"/>
    <n v="0"/>
    <n v="2"/>
    <n v="7"/>
    <n v="0"/>
    <n v="1"/>
    <s v=""/>
    <s v="P_DS005_011|P_DS005_014"/>
    <s v="P_DS005_020|P_DS005_023|P_DS005_026|P_DS005_029|P_DS005_002|P_DS005_005|P_DS005_008"/>
    <n v="4.8571428571428568"/>
    <n v="0"/>
    <n v="850"/>
    <n v="1"/>
    <n v="39"/>
    <n v="34"/>
    <n v="166"/>
    <n v="42072.39"/>
    <n v="4.882352941176471"/>
    <n v="1237.4232352941176"/>
    <n v="11.5"/>
    <n v="9.1188278750000009"/>
    <n v="1"/>
    <n v="9.3246362745098028E-3"/>
    <n v="0"/>
    <n v="1.3018720175194272"/>
    <n v="0.62745098039215685"/>
    <n v="1.9293229906862748"/>
    <n v="0"/>
    <n v="6.3316617401960782"/>
    <n v="1190"/>
    <n v="34"/>
    <n v="1"/>
    <n v="1"/>
    <n v="0"/>
    <n v="1"/>
    <n v="0"/>
    <n v="0"/>
    <n v="255.32"/>
    <s v="Last-Mile Travel"/>
    <n v="1"/>
    <n v="42.955245783333332"/>
    <n v="313.41867633333334"/>
    <n v="18"/>
    <n v="2.9411764705882353E-2"/>
    <n v="2.9411764705882353E-2"/>
    <n v="35"/>
    <n v="0.20454878944444443"/>
    <n v="0.30727321209150327"/>
    <n v="15"/>
    <n v="19"/>
    <n v="3"/>
    <n v="4"/>
    <s v="Recover overdue put-away workload"/>
    <x v="4"/>
    <s v="Hyderabad"/>
    <s v="Medium"/>
    <n v="1700"/>
    <n v="2.4"/>
    <d v="1899-12-30T10:00:00"/>
    <d v="1899-12-30T10:30:00"/>
    <x v="10"/>
    <b v="0"/>
  </r>
  <r>
    <s v="DS005_20260708_I22"/>
    <s v="DS005"/>
    <d v="2026-07-08T00:00:00"/>
    <n v="22"/>
    <s v="Morning"/>
    <n v="22"/>
    <n v="9"/>
    <n v="0"/>
    <n v="2"/>
    <n v="7"/>
    <n v="0"/>
    <n v="1"/>
    <s v=""/>
    <s v="P_DS005_014|P_DS005_020"/>
    <s v="P_DS005_023|P_DS005_026|P_DS005_029|P_DS005_002|P_DS005_005|P_DS005_008|P_DS005_011"/>
    <n v="3.1428571428571428"/>
    <n v="0"/>
    <n v="850"/>
    <n v="1"/>
    <n v="38"/>
    <n v="22"/>
    <n v="91"/>
    <n v="18040.43"/>
    <n v="4.1363636363636367"/>
    <n v="820.01954545454544"/>
    <n v="11.590909090909092"/>
    <n v="9.4470309159090906"/>
    <n v="1"/>
    <n v="3.8078829545454565E-2"/>
    <n v="0"/>
    <n v="1.1760421791546014"/>
    <n v="0.73257575757575755"/>
    <n v="1.9086179287878786"/>
    <n v="0"/>
    <n v="6.6982614636363644"/>
    <n v="770"/>
    <n v="34"/>
    <n v="0"/>
    <n v="0"/>
    <n v="0"/>
    <n v="0"/>
    <n v="0"/>
    <n v="0"/>
    <n v="0"/>
    <s v="Last-Mile Travel"/>
    <n v="1"/>
    <n v="28.388960983333334"/>
    <n v="275.33103779999999"/>
    <n v="17"/>
    <n v="4.5454545454545456E-2"/>
    <n v="0"/>
    <n v="35"/>
    <n v="0.1351855284920635"/>
    <n v="0.26993238999999997"/>
    <n v="14"/>
    <n v="20"/>
    <n v="2"/>
    <n v="5"/>
    <s v="Recover overdue put-away workload"/>
    <x v="4"/>
    <s v="Hyderabad"/>
    <s v="Medium"/>
    <n v="1700"/>
    <n v="2.4"/>
    <d v="1899-12-30T10:30:00"/>
    <d v="1899-12-30T11:00:00"/>
    <x v="10"/>
    <b v="0"/>
  </r>
  <r>
    <s v="DS005_20260708_I23"/>
    <s v="DS005"/>
    <d v="2026-07-08T00:00:00"/>
    <n v="23"/>
    <s v="Lunch"/>
    <n v="33"/>
    <n v="9"/>
    <n v="0"/>
    <n v="0"/>
    <n v="9"/>
    <n v="0"/>
    <n v="0"/>
    <s v=""/>
    <s v=""/>
    <s v="P_DS005_020|P_DS005_023|P_DS005_026|P_DS005_029|P_DS005_002|P_DS005_005|P_DS005_008|P_DS005_011|P_DS005_014"/>
    <n v="3.6666666666666665"/>
    <n v="0"/>
    <n v="850"/>
    <n v="0"/>
    <n v="38"/>
    <n v="33"/>
    <n v="162"/>
    <n v="33469.360000000001"/>
    <n v="4.9090909090909092"/>
    <n v="1014.2230303030303"/>
    <n v="11.242424242424242"/>
    <n v="8.9008789212121222"/>
    <n v="3"/>
    <n v="7.1597484848484896E-2"/>
    <n v="0"/>
    <n v="1.3143783940924785"/>
    <n v="0.6803030303030303"/>
    <n v="1.9946814166666669"/>
    <n v="0"/>
    <n v="6.0375106303030304"/>
    <n v="1155"/>
    <n v="34"/>
    <n v="2"/>
    <n v="2"/>
    <n v="1"/>
    <n v="1"/>
    <n v="0"/>
    <n v="0"/>
    <n v="726.88"/>
    <s v="Store Not Ready for Rider"/>
    <n v="3"/>
    <n v="42.002436066666668"/>
    <n v="272.84123828333333"/>
    <n v="19"/>
    <n v="9.0909090909090912E-2"/>
    <n v="6.0606060606060608E-2"/>
    <n v="35"/>
    <n v="0.15556457802469137"/>
    <n v="0.26749141008169935"/>
    <n v="13"/>
    <n v="21"/>
    <n v="3"/>
    <n v="6"/>
    <s v="Recover overdue put-away workload"/>
    <x v="4"/>
    <s v="Hyderabad"/>
    <s v="Medium"/>
    <n v="1700"/>
    <n v="2.4"/>
    <d v="1899-12-30T11:00:00"/>
    <d v="1899-12-30T11:30:00"/>
    <x v="11"/>
    <b v="0"/>
  </r>
  <r>
    <s v="DS005_20260708_I24"/>
    <s v="DS005"/>
    <d v="2026-07-08T00:00:00"/>
    <n v="24"/>
    <s v="Lunch"/>
    <n v="40"/>
    <n v="9"/>
    <n v="0"/>
    <n v="0"/>
    <n v="9"/>
    <n v="0"/>
    <n v="0"/>
    <s v=""/>
    <s v=""/>
    <s v="P_DS005_023|P_DS005_026|P_DS005_029|P_DS005_002|P_DS005_005|P_DS005_008|P_DS005_011|P_DS005_014|P_DS005_020"/>
    <n v="4.4444444444444446"/>
    <n v="0"/>
    <n v="850"/>
    <n v="0"/>
    <n v="38"/>
    <n v="40"/>
    <n v="180"/>
    <n v="43373.4"/>
    <n v="4.5"/>
    <n v="1084.335"/>
    <n v="11.95"/>
    <n v="8.8745118420833329"/>
    <n v="2"/>
    <n v="2.1784978333333302E-2"/>
    <n v="0"/>
    <n v="1.217214095585746"/>
    <n v="0.65916666666666668"/>
    <n v="1.8763807533333334"/>
    <n v="0"/>
    <n v="6.1252144116666667"/>
    <n v="1400"/>
    <n v="34"/>
    <n v="3"/>
    <n v="3"/>
    <n v="1"/>
    <n v="1"/>
    <n v="1"/>
    <n v="0"/>
    <n v="722.65"/>
    <s v="Last-Mile Travel"/>
    <n v="1"/>
    <n v="50.060614149999999"/>
    <n v="361.08040743333333"/>
    <n v="22"/>
    <n v="0.05"/>
    <n v="7.4999999999999997E-2"/>
    <n v="35"/>
    <n v="0.18540968203703703"/>
    <n v="0.35400039944444445"/>
    <n v="18"/>
    <n v="16"/>
    <n v="3"/>
    <n v="6"/>
    <s v="Recover overdue put-away workload"/>
    <x v="4"/>
    <s v="Hyderabad"/>
    <s v="Medium"/>
    <n v="1700"/>
    <n v="2.4"/>
    <d v="1899-12-30T11:30:00"/>
    <d v="1899-12-30T12:00:00"/>
    <x v="11"/>
    <b v="0"/>
  </r>
  <r>
    <s v="DS005_20260708_I25"/>
    <s v="DS005"/>
    <d v="2026-07-08T00:00:00"/>
    <n v="25"/>
    <s v="Lunch"/>
    <n v="47"/>
    <n v="9"/>
    <n v="0"/>
    <n v="0"/>
    <n v="9"/>
    <n v="0"/>
    <n v="0"/>
    <s v=""/>
    <s v=""/>
    <s v="P_DS005_026|P_DS005_029|P_DS005_002|P_DS005_005|P_DS005_008|P_DS005_011|P_DS005_014|P_DS005_020|P_DS005_023"/>
    <n v="5.2222222222222223"/>
    <n v="0"/>
    <n v="850"/>
    <n v="0"/>
    <n v="38"/>
    <n v="47"/>
    <n v="259"/>
    <n v="63837.74"/>
    <n v="5.5106382978723403"/>
    <n v="1358.2497872340425"/>
    <n v="13.638297872340425"/>
    <n v="9.2331251698581571"/>
    <n v="0"/>
    <n v="0"/>
    <n v="0"/>
    <n v="1.4772095902256195"/>
    <n v="0.62304964539007091"/>
    <n v="2.1002592273049645"/>
    <n v="0"/>
    <n v="6.1924404028368798"/>
    <n v="1880"/>
    <n v="34"/>
    <n v="2"/>
    <n v="2"/>
    <n v="2"/>
    <n v="0"/>
    <n v="0"/>
    <n v="0"/>
    <n v="575.11"/>
    <s v="No SLA Breach"/>
    <n v="0"/>
    <n v="65.875963383333328"/>
    <n v="417.59091790000002"/>
    <n v="25"/>
    <n v="0"/>
    <n v="4.2553191489361701E-2"/>
    <n v="40"/>
    <n v="0.24398504956790121"/>
    <n v="0.40940286068627452"/>
    <n v="20"/>
    <n v="14"/>
    <n v="4"/>
    <n v="5"/>
    <s v="Recover overdue put-away workload"/>
    <x v="4"/>
    <s v="Hyderabad"/>
    <s v="Medium"/>
    <n v="1700"/>
    <n v="2.4"/>
    <d v="1899-12-30T12:00:00"/>
    <d v="1899-12-30T12:30:00"/>
    <x v="12"/>
    <b v="1"/>
  </r>
  <r>
    <s v="DS005_20260708_I26"/>
    <s v="DS005"/>
    <d v="2026-07-08T00:00:00"/>
    <n v="26"/>
    <s v="Lunch"/>
    <n v="43"/>
    <n v="9"/>
    <n v="0"/>
    <n v="0"/>
    <n v="9"/>
    <n v="0"/>
    <n v="0"/>
    <s v=""/>
    <s v=""/>
    <s v="P_DS005_029|P_DS005_002|P_DS005_005|P_DS005_008|P_DS005_011|P_DS005_014|P_DS005_020|P_DS005_023|P_DS005_026"/>
    <n v="4.7777777777777777"/>
    <n v="0"/>
    <n v="850"/>
    <n v="0"/>
    <n v="38"/>
    <n v="43"/>
    <n v="206"/>
    <n v="49074"/>
    <n v="4.7906976744186043"/>
    <n v="1141.2558139534883"/>
    <n v="13.488372093023257"/>
    <n v="8.9464184538759692"/>
    <n v="0"/>
    <n v="0"/>
    <n v="0"/>
    <n v="1.2878452744728859"/>
    <n v="0.59612403100775191"/>
    <n v="1.8839692961240311"/>
    <n v="0"/>
    <n v="6.155859999612403"/>
    <n v="1720"/>
    <n v="34"/>
    <n v="1"/>
    <n v="1"/>
    <n v="1"/>
    <n v="0"/>
    <n v="0"/>
    <n v="0"/>
    <n v="255.32"/>
    <s v="No SLA Breach"/>
    <n v="0"/>
    <n v="58.046156199999999"/>
    <n v="401.63760719999999"/>
    <n v="25"/>
    <n v="0"/>
    <n v="2.3255813953488372E-2"/>
    <n v="40"/>
    <n v="0.2149857637037037"/>
    <n v="0.39376235999999998"/>
    <n v="20"/>
    <n v="14"/>
    <n v="3"/>
    <n v="6"/>
    <s v="Recover overdue put-away workload"/>
    <x v="4"/>
    <s v="Hyderabad"/>
    <s v="Medium"/>
    <n v="1700"/>
    <n v="2.4"/>
    <d v="1899-12-30T12:30:00"/>
    <d v="1899-12-30T13:00:00"/>
    <x v="12"/>
    <b v="1"/>
  </r>
  <r>
    <s v="DS005_20260708_I27"/>
    <s v="DS005"/>
    <d v="2026-07-08T00:00:00"/>
    <n v="27"/>
    <s v="Lunch"/>
    <n v="38"/>
    <n v="9"/>
    <n v="0"/>
    <n v="0"/>
    <n v="9"/>
    <n v="0"/>
    <n v="0"/>
    <s v=""/>
    <s v=""/>
    <s v="P_DS005_002|P_DS005_005|P_DS005_008|P_DS005_011|P_DS005_014|P_DS005_020|P_DS005_023|P_DS005_026|P_DS005_029"/>
    <n v="4.2222222222222223"/>
    <n v="0"/>
    <n v="850"/>
    <n v="0"/>
    <n v="38"/>
    <n v="38"/>
    <n v="183"/>
    <n v="42444.99"/>
    <n v="4.8157894736842106"/>
    <n v="1116.9734210526315"/>
    <n v="13.210526315789474"/>
    <n v="8.8730803846491231"/>
    <n v="0"/>
    <n v="0"/>
    <n v="0"/>
    <n v="1.2452782529145805"/>
    <n v="0.58991228070175439"/>
    <n v="1.835190525"/>
    <n v="0"/>
    <n v="6.1278021342105262"/>
    <n v="1520"/>
    <n v="34"/>
    <n v="0"/>
    <n v="0"/>
    <n v="0"/>
    <n v="0"/>
    <n v="0"/>
    <n v="0"/>
    <n v="0"/>
    <s v="No SLA Breach"/>
    <n v="0"/>
    <n v="48.058012433333332"/>
    <n v="432.63281410000002"/>
    <n v="27"/>
    <n v="0"/>
    <n v="0"/>
    <n v="40"/>
    <n v="0.17799263864197531"/>
    <n v="0.42414981774509808"/>
    <n v="21"/>
    <n v="13"/>
    <n v="3"/>
    <n v="6"/>
    <s v="Recover overdue put-away workload"/>
    <x v="4"/>
    <s v="Hyderabad"/>
    <s v="Medium"/>
    <n v="1700"/>
    <n v="2.4"/>
    <d v="1899-12-30T13:00:00"/>
    <d v="1899-12-30T13:30:00"/>
    <x v="13"/>
    <b v="1"/>
  </r>
  <r>
    <s v="DS005_20260708_I28"/>
    <s v="DS005"/>
    <d v="2026-07-08T00:00:00"/>
    <n v="28"/>
    <s v="Lunch"/>
    <n v="62"/>
    <n v="9"/>
    <n v="0"/>
    <n v="0"/>
    <n v="9"/>
    <n v="0"/>
    <n v="0"/>
    <s v=""/>
    <s v=""/>
    <s v="P_DS005_005|P_DS005_008|P_DS005_011|P_DS005_014|P_DS005_020|P_DS005_023|P_DS005_026|P_DS005_029|P_DS005_002"/>
    <n v="6.8888888888888893"/>
    <n v="0"/>
    <n v="850"/>
    <n v="0"/>
    <n v="38"/>
    <n v="62"/>
    <n v="306"/>
    <n v="77192.800000000003"/>
    <n v="4.935483870967742"/>
    <n v="1245.0451612903225"/>
    <n v="14.516129032258064"/>
    <n v="8.9725077325268821"/>
    <n v="0"/>
    <n v="0"/>
    <n v="0"/>
    <n v="1.3470844897811785"/>
    <n v="0.63682795698924732"/>
    <n v="1.9839124387096776"/>
    <n v="0"/>
    <n v="6.0732727051075264"/>
    <n v="2480"/>
    <n v="34"/>
    <n v="2"/>
    <n v="2"/>
    <n v="2"/>
    <n v="0"/>
    <n v="0"/>
    <n v="0"/>
    <n v="651.41999999999996"/>
    <s v="No SLA Breach"/>
    <n v="0"/>
    <n v="82.364600033333332"/>
    <n v="423.85972296666665"/>
    <n v="26"/>
    <n v="0"/>
    <n v="3.2258064516129031E-2"/>
    <n v="40"/>
    <n v="0.30505407419753083"/>
    <n v="0.41554874800653591"/>
    <n v="21"/>
    <n v="13"/>
    <n v="4"/>
    <n v="5"/>
    <s v="Recover overdue put-away workload"/>
    <x v="4"/>
    <s v="Hyderabad"/>
    <s v="Medium"/>
    <n v="1700"/>
    <n v="2.4"/>
    <d v="1899-12-30T13:30:00"/>
    <d v="1899-12-30T14:00:00"/>
    <x v="13"/>
    <b v="1"/>
  </r>
  <r>
    <s v="DS005_20260708_I29"/>
    <s v="DS005"/>
    <d v="2026-07-08T00:00:00"/>
    <n v="29"/>
    <s v="Lunch"/>
    <n v="47"/>
    <n v="9"/>
    <n v="0"/>
    <n v="0"/>
    <n v="9"/>
    <n v="0"/>
    <n v="0"/>
    <s v=""/>
    <s v=""/>
    <s v="P_DS005_008|P_DS005_011|P_DS005_014|P_DS005_020|P_DS005_023|P_DS005_026|P_DS005_029|P_DS005_002|P_DS005_005"/>
    <n v="5.2222222222222223"/>
    <n v="0"/>
    <n v="850"/>
    <n v="0"/>
    <n v="38"/>
    <n v="47"/>
    <n v="242"/>
    <n v="51388.49"/>
    <n v="5.1489361702127656"/>
    <n v="1093.3721276595745"/>
    <n v="12.382978723404255"/>
    <n v="9.6290071400709216"/>
    <n v="4"/>
    <n v="7.9802914184397167E-2"/>
    <n v="0"/>
    <n v="1.3562939921290842"/>
    <n v="0.66170212765957448"/>
    <n v="2.0179961120567378"/>
    <n v="0"/>
    <n v="6.6145571198581568"/>
    <n v="1645"/>
    <n v="34"/>
    <n v="2"/>
    <n v="2"/>
    <n v="2"/>
    <n v="0"/>
    <n v="0"/>
    <n v="0"/>
    <n v="840.20999999999992"/>
    <s v="Store Not Ready for Rider"/>
    <n v="3"/>
    <n v="62.882413666666665"/>
    <n v="501.97843696666666"/>
    <n v="29"/>
    <n v="8.5106382978723402E-2"/>
    <n v="4.2553191489361701E-2"/>
    <n v="35"/>
    <n v="0.23289782839506173"/>
    <n v="0.49213572251633986"/>
    <n v="24"/>
    <n v="10"/>
    <n v="3"/>
    <n v="6"/>
    <s v="Recover overdue put-away workload"/>
    <x v="4"/>
    <s v="Hyderabad"/>
    <s v="Medium"/>
    <n v="1700"/>
    <n v="2.4"/>
    <d v="1899-12-30T14:00:00"/>
    <d v="1899-12-30T14:30:00"/>
    <x v="14"/>
    <b v="0"/>
  </r>
  <r>
    <s v="DS005_20260708_I30"/>
    <s v="DS005"/>
    <d v="2026-07-08T00:00:00"/>
    <n v="30"/>
    <s v="Lunch"/>
    <n v="36"/>
    <n v="9"/>
    <n v="0"/>
    <n v="0"/>
    <n v="9"/>
    <n v="0"/>
    <n v="0"/>
    <s v=""/>
    <s v=""/>
    <s v="P_DS005_011|P_DS005_014|P_DS005_020|P_DS005_023|P_DS005_026|P_DS005_029|P_DS005_002|P_DS005_005|P_DS005_008"/>
    <n v="4"/>
    <n v="0"/>
    <n v="850"/>
    <n v="0"/>
    <n v="38"/>
    <n v="36"/>
    <n v="171"/>
    <n v="41776.980000000003"/>
    <n v="4.75"/>
    <n v="1160.4716666666668"/>
    <n v="11.861111111111111"/>
    <n v="9.2457137837962975"/>
    <n v="0"/>
    <n v="0"/>
    <n v="0"/>
    <n v="1.211197414587553"/>
    <n v="0.67500000000000004"/>
    <n v="1.8861974055555555"/>
    <n v="0"/>
    <n v="6.486831183796296"/>
    <n v="1260"/>
    <n v="34"/>
    <n v="1"/>
    <n v="1"/>
    <n v="0"/>
    <n v="1"/>
    <n v="0"/>
    <n v="0"/>
    <n v="189.87"/>
    <s v="No SLA Breach"/>
    <n v="0"/>
    <n v="45.767786049999998"/>
    <n v="398.18070695"/>
    <n v="25"/>
    <n v="0"/>
    <n v="2.7777777777777776E-2"/>
    <n v="35"/>
    <n v="0.1695103187037037"/>
    <n v="0.39037324210784313"/>
    <n v="19"/>
    <n v="15"/>
    <n v="3"/>
    <n v="6"/>
    <s v="Recover overdue put-away workload"/>
    <x v="4"/>
    <s v="Hyderabad"/>
    <s v="Medium"/>
    <n v="1700"/>
    <n v="2.4"/>
    <d v="1899-12-30T14:30:00"/>
    <d v="1899-12-30T15:00:00"/>
    <x v="14"/>
    <b v="0"/>
  </r>
  <r>
    <s v="DS005_20260708_I31"/>
    <s v="DS005"/>
    <d v="2026-07-08T00:00:00"/>
    <n v="31"/>
    <s v="Afternoon"/>
    <n v="25"/>
    <n v="9"/>
    <n v="0"/>
    <n v="2"/>
    <n v="7"/>
    <n v="0"/>
    <n v="1"/>
    <s v=""/>
    <s v="P_DS005_014|P_DS005_020"/>
    <s v="P_DS005_023|P_DS005_026|P_DS005_029|P_DS005_002|P_DS005_005|P_DS005_008|P_DS005_011"/>
    <n v="3.5714285714285716"/>
    <n v="0"/>
    <n v="850"/>
    <n v="1"/>
    <n v="37"/>
    <n v="25"/>
    <n v="129"/>
    <n v="28454.170000000002"/>
    <n v="5.16"/>
    <n v="1138.1668"/>
    <n v="11.56"/>
    <n v="9.3117658053333336"/>
    <n v="1"/>
    <n v="1.4097286000000011E-2"/>
    <n v="0"/>
    <n v="1.4241445498860981"/>
    <n v="0.6293333333333333"/>
    <n v="2.0534778739999999"/>
    <n v="0"/>
    <n v="6.366954589333333"/>
    <n v="875"/>
    <n v="34"/>
    <n v="1"/>
    <n v="1"/>
    <n v="0"/>
    <n v="0"/>
    <n v="1"/>
    <n v="0"/>
    <n v="206.65"/>
    <s v="Last-Mile Travel"/>
    <n v="1"/>
    <n v="35.60361351666667"/>
    <n v="273.45921435000002"/>
    <n v="16"/>
    <n v="0.04"/>
    <n v="0.04"/>
    <n v="35"/>
    <n v="0.16954101674603175"/>
    <n v="0.26809726897058828"/>
    <n v="14"/>
    <n v="20"/>
    <n v="2"/>
    <n v="5"/>
    <s v="Recover overdue put-away workload"/>
    <x v="4"/>
    <s v="Hyderabad"/>
    <s v="Medium"/>
    <n v="1700"/>
    <n v="2.4"/>
    <d v="1899-12-30T15:00:00"/>
    <d v="1899-12-30T15:30:00"/>
    <x v="15"/>
    <b v="0"/>
  </r>
  <r>
    <s v="DS005_20260708_I32"/>
    <s v="DS005"/>
    <d v="2026-07-08T00:00:00"/>
    <n v="32"/>
    <s v="Afternoon"/>
    <n v="18"/>
    <n v="9"/>
    <n v="0"/>
    <n v="2"/>
    <n v="7"/>
    <n v="0"/>
    <n v="1"/>
    <s v=""/>
    <s v="P_DS005_020|P_DS005_023"/>
    <s v="P_DS005_026|P_DS005_029|P_DS005_002|P_DS005_005|P_DS005_008|P_DS005_011|P_DS005_014"/>
    <n v="2.5714285714285716"/>
    <n v="0"/>
    <n v="850"/>
    <n v="1"/>
    <n v="36"/>
    <n v="18"/>
    <n v="103"/>
    <n v="21836.48"/>
    <n v="5.7222222222222223"/>
    <n v="1213.1377777777777"/>
    <n v="12"/>
    <n v="9.7079965351851847"/>
    <n v="1"/>
    <n v="7.7834360185185164E-2"/>
    <n v="0"/>
    <n v="1.4878658317328677"/>
    <n v="0.44259259259259259"/>
    <n v="1.9304584157407407"/>
    <n v="0"/>
    <n v="6.8247603361111109"/>
    <n v="630"/>
    <n v="34"/>
    <n v="0"/>
    <n v="0"/>
    <n v="0"/>
    <n v="0"/>
    <n v="0"/>
    <n v="0"/>
    <n v="0"/>
    <s v="Last-Mile Travel"/>
    <n v="1"/>
    <n v="26.775493966666666"/>
    <n v="196.15596404999999"/>
    <n v="14"/>
    <n v="5.5555555555555552E-2"/>
    <n v="0"/>
    <n v="35"/>
    <n v="0.12750235222222223"/>
    <n v="0.19230976867647059"/>
    <n v="10"/>
    <n v="24"/>
    <n v="2"/>
    <n v="5"/>
    <s v="Recover overdue put-away workload"/>
    <x v="4"/>
    <s v="Hyderabad"/>
    <s v="Medium"/>
    <n v="1700"/>
    <n v="2.4"/>
    <d v="1899-12-30T15:30:00"/>
    <d v="1899-12-30T16:00:00"/>
    <x v="15"/>
    <b v="0"/>
  </r>
  <r>
    <s v="DS005_20260708_I33"/>
    <s v="DS005"/>
    <d v="2026-07-08T00:00:00"/>
    <n v="33"/>
    <s v="Afternoon"/>
    <n v="20"/>
    <n v="17"/>
    <n v="0"/>
    <n v="2"/>
    <n v="15"/>
    <n v="0"/>
    <n v="1"/>
    <s v=""/>
    <s v="P_DS005_030|P_DS005_002"/>
    <s v="P_DS005_005|P_DS005_006|P_DS005_008|P_DS005_009|P_DS005_011|P_DS005_012|P_DS005_014|P_DS005_015|P_DS005_018|P_DS005_020|P_DS005_021|P_DS005_023|P_DS005_026|P_DS005_027|P_DS005_029"/>
    <n v="1.3333333333333333"/>
    <n v="0"/>
    <n v="850"/>
    <n v="1"/>
    <n v="35"/>
    <n v="20"/>
    <n v="99"/>
    <n v="19403.349999999999"/>
    <n v="4.95"/>
    <n v="970.1674999999999"/>
    <n v="11.65"/>
    <n v="9.6077568691666677"/>
    <n v="2"/>
    <n v="9.9296745000000006E-2"/>
    <n v="0"/>
    <n v="1.3534822175524364"/>
    <n v="0.77249999999999996"/>
    <n v="2.1259822108333335"/>
    <n v="0"/>
    <n v="6.7301079841666667"/>
    <n v="700"/>
    <n v="59"/>
    <n v="2"/>
    <n v="2"/>
    <n v="2"/>
    <n v="0"/>
    <n v="0"/>
    <n v="0"/>
    <n v="208.33999999999997"/>
    <s v="Last-Mile Travel"/>
    <n v="1"/>
    <n v="24.785214133333334"/>
    <n v="203.45022455"/>
    <n v="15"/>
    <n v="0.1"/>
    <n v="0.1"/>
    <n v="35"/>
    <n v="5.5078253629629627E-2"/>
    <n v="0.11494362968926554"/>
    <n v="10"/>
    <n v="49"/>
    <n v="2"/>
    <n v="13"/>
    <s v="Recover overdue put-away workload"/>
    <x v="4"/>
    <s v="Hyderabad"/>
    <s v="Medium"/>
    <n v="1700"/>
    <n v="2.4"/>
    <d v="1899-12-30T16:00:00"/>
    <d v="1899-12-30T16:30:00"/>
    <x v="16"/>
    <b v="0"/>
  </r>
  <r>
    <s v="DS005_20260708_I34"/>
    <s v="DS005"/>
    <d v="2026-07-08T00:00:00"/>
    <n v="34"/>
    <s v="Afternoon"/>
    <n v="20"/>
    <n v="17"/>
    <n v="0"/>
    <n v="2"/>
    <n v="15"/>
    <n v="0"/>
    <n v="1"/>
    <s v=""/>
    <s v="P_DS005_002|P_DS005_005"/>
    <s v="P_DS005_006|P_DS005_008|P_DS005_009|P_DS005_011|P_DS005_012|P_DS005_014|P_DS005_015|P_DS005_018|P_DS005_020|P_DS005_021|P_DS005_023|P_DS005_026|P_DS005_027|P_DS005_029|P_DS005_030"/>
    <n v="1.3333333333333333"/>
    <n v="0"/>
    <n v="850"/>
    <n v="1"/>
    <n v="34"/>
    <n v="20"/>
    <n v="90"/>
    <n v="20256.55"/>
    <n v="4.5"/>
    <n v="1012.8275"/>
    <n v="11.65"/>
    <n v="8.9834596283333337"/>
    <n v="2"/>
    <n v="8.8861725000000096E-3"/>
    <n v="0"/>
    <n v="1.2400092905273237"/>
    <n v="0.69"/>
    <n v="1.9300092841666667"/>
    <n v="0"/>
    <n v="6.1742836724999997"/>
    <n v="700"/>
    <n v="63"/>
    <n v="1"/>
    <n v="1"/>
    <n v="1"/>
    <n v="0"/>
    <n v="0"/>
    <n v="0"/>
    <n v="241.58"/>
    <s v="Last-Mile Travel"/>
    <n v="1"/>
    <n v="26.646923666666666"/>
    <n v="202.13186858333333"/>
    <n v="12"/>
    <n v="0.1"/>
    <n v="0.05"/>
    <n v="35"/>
    <n v="5.9215385925925922E-2"/>
    <n v="0.10694807861552028"/>
    <n v="10"/>
    <n v="53"/>
    <n v="2"/>
    <n v="13"/>
    <s v="Recover overdue put-away workload"/>
    <x v="4"/>
    <s v="Hyderabad"/>
    <s v="Medium"/>
    <n v="1700"/>
    <n v="2.4"/>
    <d v="1899-12-30T16:30:00"/>
    <d v="1899-12-30T17:00:00"/>
    <x v="16"/>
    <b v="0"/>
  </r>
  <r>
    <s v="DS005_20260708_I35"/>
    <s v="DS005"/>
    <d v="2026-07-08T00:00:00"/>
    <n v="35"/>
    <s v="Afternoon"/>
    <n v="24"/>
    <n v="8"/>
    <n v="0"/>
    <n v="2"/>
    <n v="6"/>
    <n v="0"/>
    <n v="1"/>
    <s v=""/>
    <s v="P_DS005_015|P_DS005_018"/>
    <s v="P_DS005_021|P_DS005_027|P_DS005_030|P_DS005_006|P_DS005_009|P_DS005_012"/>
    <n v="4"/>
    <n v="0"/>
    <n v="850"/>
    <n v="1"/>
    <n v="33"/>
    <n v="24"/>
    <n v="109"/>
    <n v="22810.2"/>
    <n v="4.541666666666667"/>
    <n v="950.42500000000007"/>
    <n v="11.458333333333334"/>
    <n v="8.9933341715277777"/>
    <n v="1"/>
    <n v="6.7159618055555523E-2"/>
    <n v="0"/>
    <n v="1.1008770875647811"/>
    <n v="0.64444444444444449"/>
    <n v="1.7453215229166668"/>
    <n v="0"/>
    <n v="6.2528737493055546"/>
    <n v="840"/>
    <n v="29"/>
    <n v="0"/>
    <n v="0"/>
    <n v="0"/>
    <n v="0"/>
    <n v="0"/>
    <n v="0"/>
    <n v="0"/>
    <s v="Last-Mile Travel"/>
    <n v="1"/>
    <n v="26.864832833333335"/>
    <n v="220.63195508333334"/>
    <n v="20"/>
    <n v="4.1666666666666664E-2"/>
    <n v="0"/>
    <n v="35"/>
    <n v="0.1492490712962963"/>
    <n v="0.25359994837164751"/>
    <n v="11"/>
    <n v="18"/>
    <n v="2"/>
    <n v="4"/>
    <s v="Recover overdue put-away workload"/>
    <x v="4"/>
    <s v="Hyderabad"/>
    <s v="Medium"/>
    <n v="1700"/>
    <n v="2.4"/>
    <d v="1899-12-30T17:00:00"/>
    <d v="1899-12-30T17:30:00"/>
    <x v="17"/>
    <b v="0"/>
  </r>
  <r>
    <s v="DS005_20260708_I36"/>
    <s v="DS005"/>
    <d v="2026-07-08T00:00:00"/>
    <n v="36"/>
    <s v="Afternoon"/>
    <n v="41"/>
    <n v="8"/>
    <n v="0"/>
    <n v="2"/>
    <n v="6"/>
    <n v="0"/>
    <n v="1"/>
    <s v=""/>
    <s v="P_DS005_018|P_DS005_021"/>
    <s v="P_DS005_027|P_DS005_030|P_DS005_006|P_DS005_009|P_DS005_012|P_DS005_015"/>
    <n v="6.833333333333333"/>
    <n v="0"/>
    <n v="850"/>
    <n v="1"/>
    <n v="32"/>
    <n v="41"/>
    <n v="188"/>
    <n v="41457.839999999997"/>
    <n v="4.5853658536585362"/>
    <n v="1011.1668292682926"/>
    <n v="12.097560975609756"/>
    <n v="9.0903447719512194"/>
    <n v="0"/>
    <n v="0"/>
    <n v="2.8843467479674778E-3"/>
    <n v="1.23287609197542"/>
    <n v="0.61382113821138218"/>
    <n v="1.8495815691056909"/>
    <n v="0"/>
    <n v="6.3379176678861784"/>
    <n v="1435"/>
    <n v="29"/>
    <n v="1"/>
    <n v="1"/>
    <n v="1"/>
    <n v="0"/>
    <n v="0"/>
    <n v="0"/>
    <n v="403.73"/>
    <s v="No SLA Breach"/>
    <n v="0"/>
    <n v="47.387595949999998"/>
    <n v="346.40506293333334"/>
    <n v="22"/>
    <n v="0"/>
    <n v="2.4390243902439025E-2"/>
    <n v="35"/>
    <n v="0.26326442194444444"/>
    <n v="0.39816673900383143"/>
    <n v="17"/>
    <n v="12"/>
    <n v="3"/>
    <n v="3"/>
    <s v="Recover overdue put-away workload"/>
    <x v="4"/>
    <s v="Hyderabad"/>
    <s v="Medium"/>
    <n v="1700"/>
    <n v="2.4"/>
    <d v="1899-12-30T17:30:00"/>
    <d v="1899-12-30T18:00:00"/>
    <x v="17"/>
    <b v="0"/>
  </r>
  <r>
    <s v="DS005_20260708_I37"/>
    <s v="DS005"/>
    <d v="2026-07-08T00:00:00"/>
    <n v="37"/>
    <s v="Evening"/>
    <n v="57"/>
    <n v="8"/>
    <n v="0"/>
    <n v="0"/>
    <n v="8"/>
    <n v="0"/>
    <n v="0"/>
    <s v=""/>
    <s v=""/>
    <s v="P_DS005_021|P_DS005_027|P_DS005_030|P_DS005_006|P_DS005_009|P_DS005_012|P_DS005_015|P_DS005_018"/>
    <n v="7.125"/>
    <n v="0"/>
    <n v="850"/>
    <n v="0"/>
    <n v="32"/>
    <n v="57"/>
    <n v="279"/>
    <n v="62049.15"/>
    <n v="4.8947368421052628"/>
    <n v="1088.5815789473684"/>
    <n v="14.87719298245614"/>
    <n v="8.9138986842105261"/>
    <n v="0"/>
    <n v="0"/>
    <n v="0"/>
    <n v="1.3194129089222011"/>
    <n v="0.62426900584795331"/>
    <n v="1.9436819067251463"/>
    <n v="0"/>
    <n v="5.9939009804093564"/>
    <n v="2280"/>
    <n v="29"/>
    <n v="0"/>
    <n v="0"/>
    <n v="0"/>
    <n v="0"/>
    <n v="0"/>
    <n v="0"/>
    <n v="0"/>
    <s v="No SLA Breach"/>
    <n v="0"/>
    <n v="77.609792266666673"/>
    <n v="462.74631970000002"/>
    <n v="28"/>
    <n v="0"/>
    <n v="0"/>
    <n v="40"/>
    <n v="0.32337413444444446"/>
    <n v="0.53189232149425292"/>
    <n v="23"/>
    <n v="6"/>
    <n v="4"/>
    <n v="4"/>
    <s v="Recover overdue put-away workload"/>
    <x v="4"/>
    <s v="Hyderabad"/>
    <s v="Medium"/>
    <n v="1700"/>
    <n v="2.4"/>
    <d v="1899-12-30T18:00:00"/>
    <d v="1899-12-30T18:30:00"/>
    <x v="18"/>
    <b v="1"/>
  </r>
  <r>
    <s v="DS005_20260708_I38"/>
    <s v="DS005"/>
    <d v="2026-07-08T00:00:00"/>
    <n v="38"/>
    <s v="Evening"/>
    <n v="67"/>
    <n v="8"/>
    <n v="0"/>
    <n v="0"/>
    <n v="8"/>
    <n v="0"/>
    <n v="0"/>
    <s v=""/>
    <s v=""/>
    <s v="P_DS005_027|P_DS005_030|P_DS005_006|P_DS005_009|P_DS005_012|P_DS005_015|P_DS005_018|P_DS005_021"/>
    <n v="8.375"/>
    <n v="0"/>
    <n v="850"/>
    <n v="0"/>
    <n v="32"/>
    <n v="67"/>
    <n v="341"/>
    <n v="70814.490000000005"/>
    <n v="5.08955223880597"/>
    <n v="1056.9326865671642"/>
    <n v="15.522388059701493"/>
    <n v="8.8878199350746279"/>
    <n v="0"/>
    <n v="0"/>
    <n v="1.2170288557213911E-3"/>
    <n v="1.3155948380612472"/>
    <n v="0.66965174129353233"/>
    <n v="1.5023815455223881"/>
    <n v="0.12254077388059703"/>
    <n v="5.8586662992537315"/>
    <n v="2680"/>
    <n v="29"/>
    <n v="1"/>
    <n v="1"/>
    <n v="0"/>
    <n v="1"/>
    <n v="0"/>
    <n v="0"/>
    <n v="160.4"/>
    <s v="No SLA Breach"/>
    <n v="0"/>
    <n v="88.683944983333333"/>
    <n v="635.91588508333336"/>
    <n v="29"/>
    <n v="0"/>
    <n v="1.4925373134328358E-2"/>
    <n v="40"/>
    <n v="0.36951643743055557"/>
    <n v="0.73093779894636024"/>
    <n v="31"/>
    <n v="-2"/>
    <n v="5"/>
    <n v="3"/>
    <s v="Recover overdue put-away workload"/>
    <x v="4"/>
    <s v="Hyderabad"/>
    <s v="Medium"/>
    <n v="1700"/>
    <n v="2.4"/>
    <d v="1899-12-30T18:30:00"/>
    <d v="1899-12-30T19:00:00"/>
    <x v="18"/>
    <b v="1"/>
  </r>
  <r>
    <s v="DS005_20260708_I39"/>
    <s v="DS005"/>
    <d v="2026-07-08T00:00:00"/>
    <n v="39"/>
    <s v="Evening"/>
    <n v="73"/>
    <n v="8"/>
    <n v="0"/>
    <n v="0"/>
    <n v="8"/>
    <n v="0"/>
    <n v="0"/>
    <s v=""/>
    <s v=""/>
    <s v="P_DS005_030|P_DS005_006|P_DS005_009|P_DS005_012|P_DS005_015|P_DS005_018|P_DS005_021|P_DS005_027"/>
    <n v="9.125"/>
    <n v="0"/>
    <n v="850"/>
    <n v="0"/>
    <n v="32"/>
    <n v="73"/>
    <n v="369"/>
    <n v="82461"/>
    <n v="5.0547945205479454"/>
    <n v="1129.6027397260275"/>
    <n v="15.876712328767123"/>
    <n v="9.1221390465753416"/>
    <n v="0"/>
    <n v="0"/>
    <n v="0"/>
    <n v="1.3178085999676969"/>
    <n v="0.71461187214611865"/>
    <n v="1.4074551831050228"/>
    <n v="0.11032539474885843"/>
    <n v="6.0871557356164381"/>
    <n v="2920"/>
    <n v="29"/>
    <n v="3"/>
    <n v="3"/>
    <n v="0"/>
    <n v="3"/>
    <n v="0"/>
    <n v="0"/>
    <n v="1072.8899999999999"/>
    <s v="No SLA Breach"/>
    <n v="0"/>
    <n v="94.312595599999995"/>
    <n v="650.7059806333333"/>
    <n v="29"/>
    <n v="0"/>
    <n v="4.1095890410958902E-2"/>
    <n v="40"/>
    <n v="0.3929691483333333"/>
    <n v="0.74793790877394628"/>
    <n v="31"/>
    <n v="-2"/>
    <n v="5"/>
    <n v="3"/>
    <s v="Recover overdue put-away workload"/>
    <x v="4"/>
    <s v="Hyderabad"/>
    <s v="Medium"/>
    <n v="1700"/>
    <n v="2.4"/>
    <d v="1899-12-30T19:00:00"/>
    <d v="1899-12-30T19:30:00"/>
    <x v="19"/>
    <b v="1"/>
  </r>
  <r>
    <s v="DS005_20260708_I40"/>
    <s v="DS005"/>
    <d v="2026-07-08T00:00:00"/>
    <n v="40"/>
    <s v="Evening"/>
    <n v="103"/>
    <n v="8"/>
    <n v="0"/>
    <n v="0"/>
    <n v="8"/>
    <n v="0"/>
    <n v="0"/>
    <s v=""/>
    <s v=""/>
    <s v="P_DS005_006|P_DS005_009|P_DS005_012|P_DS005_015|P_DS005_018|P_DS005_021|P_DS005_027|P_DS005_030"/>
    <n v="12.875"/>
    <n v="0"/>
    <n v="850"/>
    <n v="0"/>
    <n v="32"/>
    <n v="103"/>
    <n v="516"/>
    <n v="117436.97"/>
    <n v="5.0097087378640781"/>
    <n v="1140.1647572815534"/>
    <n v="18.058252427184467"/>
    <n v="12.804450168932037"/>
    <n v="0"/>
    <n v="0"/>
    <n v="2.3396079449838188E-2"/>
    <n v="1.3166558242630901"/>
    <n v="0.6610032362459547"/>
    <n v="0.2578527707119741"/>
    <n v="3.7209390179611654"/>
    <n v="6.1839123144012946"/>
    <n v="4120"/>
    <n v="29"/>
    <n v="3"/>
    <n v="3"/>
    <n v="2"/>
    <n v="1"/>
    <n v="0"/>
    <n v="0"/>
    <n v="507.51"/>
    <s v="No SLA Breach"/>
    <n v="0"/>
    <n v="137.72095580000001"/>
    <n v="756.21089885000004"/>
    <n v="29"/>
    <n v="0"/>
    <n v="2.9126213592233011E-2"/>
    <n v="40"/>
    <n v="0.57383731583333342"/>
    <n v="0.86920792971264371"/>
    <n v="37"/>
    <n v="-8"/>
    <n v="7"/>
    <n v="1"/>
    <s v="Recover overdue put-away workload"/>
    <x v="4"/>
    <s v="Hyderabad"/>
    <s v="Medium"/>
    <n v="1700"/>
    <n v="2.4"/>
    <d v="1899-12-30T19:30:00"/>
    <d v="1899-12-30T20:00:00"/>
    <x v="19"/>
    <b v="1"/>
  </r>
  <r>
    <s v="DS005_20260708_I41"/>
    <s v="DS005"/>
    <d v="2026-07-08T00:00:00"/>
    <n v="41"/>
    <s v="Evening"/>
    <n v="105"/>
    <n v="8"/>
    <n v="0"/>
    <n v="0"/>
    <n v="8"/>
    <n v="0"/>
    <n v="0"/>
    <s v=""/>
    <s v=""/>
    <s v="P_DS005_009|P_DS005_012|P_DS005_015|P_DS005_018|P_DS005_021|P_DS005_027|P_DS005_030|P_DS005_006"/>
    <n v="13.125"/>
    <n v="0"/>
    <n v="850"/>
    <n v="0"/>
    <n v="32"/>
    <n v="105"/>
    <n v="482"/>
    <n v="116902.19"/>
    <n v="4.5904761904761902"/>
    <n v="1113.3541904761905"/>
    <n v="18.238095238095237"/>
    <n v="19.479634610952381"/>
    <n v="76"/>
    <n v="1.7507099174603176"/>
    <n v="5.864660317460314E-3"/>
    <n v="1.2032286723829324"/>
    <n v="0.62698412698412698"/>
    <n v="0"/>
    <n v="10.509333097301587"/>
    <n v="6.1948589658730162"/>
    <n v="4200"/>
    <n v="29"/>
    <n v="4"/>
    <n v="3"/>
    <n v="2"/>
    <n v="1"/>
    <n v="1"/>
    <n v="0"/>
    <n v="790.51"/>
    <s v="Rider Supply / Availability"/>
    <n v="76"/>
    <n v="122.81855943333333"/>
    <n v="790.70486645000005"/>
    <n v="29"/>
    <n v="0.72380952380952379"/>
    <n v="2.8571428571428571E-2"/>
    <n v="40"/>
    <n v="0.51174399763888889"/>
    <n v="0.90885616833333338"/>
    <n v="38"/>
    <n v="-9"/>
    <n v="6"/>
    <n v="2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08_I42"/>
    <s v="DS005"/>
    <d v="2026-07-08T00:00:00"/>
    <n v="42"/>
    <s v="Evening"/>
    <n v="110"/>
    <n v="8"/>
    <n v="0"/>
    <n v="0"/>
    <n v="8"/>
    <n v="0"/>
    <n v="0"/>
    <s v=""/>
    <s v=""/>
    <s v="P_DS005_012|P_DS005_015|P_DS005_018|P_DS005_021|P_DS005_027|P_DS005_030|P_DS005_006|P_DS005_009"/>
    <n v="13.75"/>
    <n v="0"/>
    <n v="850"/>
    <n v="0"/>
    <n v="32"/>
    <n v="110"/>
    <n v="515"/>
    <n v="117992.98"/>
    <n v="4.6818181818181817"/>
    <n v="1072.6634545454544"/>
    <n v="18.509090909090908"/>
    <n v="28.709462803636363"/>
    <n v="110"/>
    <n v="10.200371894545455"/>
    <n v="1.0353387424242423E-2"/>
    <n v="1.2400708123326778"/>
    <n v="0.62454545454545463"/>
    <n v="0"/>
    <n v="19.820538602424243"/>
    <n v="6.1192575686363639"/>
    <n v="4400"/>
    <n v="29"/>
    <n v="3"/>
    <n v="3"/>
    <n v="2"/>
    <n v="1"/>
    <n v="0"/>
    <n v="0"/>
    <n v="1128.23"/>
    <s v="Rider Supply / Availability"/>
    <n v="110"/>
    <n v="139.10627243333334"/>
    <n v="798.11941984999999"/>
    <n v="29"/>
    <n v="1"/>
    <n v="2.7272727272727271E-2"/>
    <n v="40"/>
    <n v="0.57960946847222228"/>
    <n v="0.91737864350574716"/>
    <n v="39"/>
    <n v="-10"/>
    <n v="7"/>
    <n v="1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08_I43"/>
    <s v="DS005"/>
    <d v="2026-07-08T00:00:00"/>
    <n v="43"/>
    <s v="Evening"/>
    <n v="87"/>
    <n v="8"/>
    <n v="0"/>
    <n v="0"/>
    <n v="8"/>
    <n v="0"/>
    <n v="0"/>
    <s v=""/>
    <s v=""/>
    <s v="P_DS005_015|P_DS005_018|P_DS005_021|P_DS005_027|P_DS005_030|P_DS005_006|P_DS005_009|P_DS005_012"/>
    <n v="10.875"/>
    <n v="0"/>
    <n v="850"/>
    <n v="0"/>
    <n v="32"/>
    <n v="87"/>
    <n v="421"/>
    <n v="94034.12"/>
    <n v="4.8390804597701154"/>
    <n v="1080.8519540229884"/>
    <n v="16.908045977011493"/>
    <n v="29.833231434099616"/>
    <n v="87"/>
    <n v="12.925185457088123"/>
    <n v="1.2308515325670482E-3"/>
    <n v="1.2687264641282383"/>
    <n v="0.60766283524904219"/>
    <n v="0"/>
    <n v="20.706130677203067"/>
    <n v="6.3278330888888883"/>
    <n v="3480"/>
    <n v="29"/>
    <n v="3"/>
    <n v="3"/>
    <n v="1"/>
    <n v="1"/>
    <n v="1"/>
    <n v="0"/>
    <n v="749.78"/>
    <s v="Rider Supply / Availability"/>
    <n v="87"/>
    <n v="107.64759191666667"/>
    <n v="792.30074151666668"/>
    <n v="29"/>
    <n v="1"/>
    <n v="3.4482758620689655E-2"/>
    <n v="40"/>
    <n v="0.44853163298611115"/>
    <n v="0.91069050749042146"/>
    <n v="38"/>
    <n v="-9"/>
    <n v="6"/>
    <n v="2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08_I44"/>
    <s v="DS005"/>
    <d v="2026-07-08T00:00:00"/>
    <n v="44"/>
    <s v="Evening"/>
    <n v="74"/>
    <n v="8"/>
    <n v="0"/>
    <n v="0"/>
    <n v="8"/>
    <n v="0"/>
    <n v="0"/>
    <s v=""/>
    <s v=""/>
    <s v="P_DS005_018|P_DS005_021|P_DS005_027|P_DS005_030|P_DS005_006|P_DS005_009|P_DS005_012|P_DS005_015"/>
    <n v="9.25"/>
    <n v="0"/>
    <n v="850"/>
    <n v="0"/>
    <n v="32"/>
    <n v="74"/>
    <n v="367"/>
    <n v="80973.88"/>
    <n v="4.9594594594594597"/>
    <n v="1094.2416216216218"/>
    <n v="16.094594594594593"/>
    <n v="31.210954975450452"/>
    <n v="74"/>
    <n v="15.116360380855856"/>
    <n v="0"/>
    <n v="1.3137768778058121"/>
    <n v="0.60495495495495499"/>
    <n v="0"/>
    <n v="22.182078699099101"/>
    <n v="6.2076669587837836"/>
    <n v="2960"/>
    <n v="29"/>
    <n v="1"/>
    <n v="1"/>
    <n v="0"/>
    <n v="0"/>
    <n v="1"/>
    <n v="0"/>
    <n v="399.24"/>
    <s v="Rider Supply / Availability"/>
    <n v="74"/>
    <n v="99.776017049999993"/>
    <n v="789.87261360000002"/>
    <n v="29"/>
    <n v="1"/>
    <n v="1.3513513513513514E-2"/>
    <n v="40"/>
    <n v="0.41573340437499995"/>
    <n v="0.90789955586206894"/>
    <n v="38"/>
    <n v="-9"/>
    <n v="5"/>
    <n v="3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08_I45"/>
    <s v="DS005"/>
    <d v="2026-07-08T00:00:00"/>
    <n v="45"/>
    <s v="Evening"/>
    <n v="58"/>
    <n v="8"/>
    <n v="0"/>
    <n v="0"/>
    <n v="8"/>
    <n v="0"/>
    <n v="0"/>
    <s v=""/>
    <s v=""/>
    <s v="P_DS005_021|P_DS005_027|P_DS005_030|P_DS005_006|P_DS005_009|P_DS005_012|P_DS005_015|P_DS005_018"/>
    <n v="7.25"/>
    <n v="0"/>
    <n v="850"/>
    <n v="0"/>
    <n v="32"/>
    <n v="58"/>
    <n v="290"/>
    <n v="64564.15"/>
    <n v="5"/>
    <n v="1113.175"/>
    <n v="13.568965517241379"/>
    <n v="24.903305240229884"/>
    <n v="58"/>
    <n v="11.334339722988506"/>
    <n v="0"/>
    <n v="1.2779774653345763"/>
    <n v="0.56609195402298851"/>
    <n v="0"/>
    <n v="15.541005906321839"/>
    <n v="6.498402322413793"/>
    <n v="2030"/>
    <n v="29"/>
    <n v="0"/>
    <n v="0"/>
    <n v="0"/>
    <n v="0"/>
    <n v="0"/>
    <n v="0"/>
    <n v="0"/>
    <s v="Rider Supply / Availability"/>
    <n v="58"/>
    <n v="73.917919666666663"/>
    <n v="794.26071671666671"/>
    <n v="29"/>
    <n v="1"/>
    <n v="0"/>
    <n v="35"/>
    <n v="0.30799133194444445"/>
    <n v="0.91294335254789272"/>
    <n v="38"/>
    <n v="-9"/>
    <n v="4"/>
    <n v="4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08_I46"/>
    <s v="DS005"/>
    <d v="2026-07-08T00:00:00"/>
    <n v="46"/>
    <s v="Evening"/>
    <n v="48"/>
    <n v="8"/>
    <n v="0"/>
    <n v="0"/>
    <n v="8"/>
    <n v="0"/>
    <n v="0"/>
    <s v=""/>
    <s v=""/>
    <s v="P_DS005_027|P_DS005_030|P_DS005_006|P_DS005_009|P_DS005_012|P_DS005_015|P_DS005_018|P_DS005_021"/>
    <n v="6"/>
    <n v="0"/>
    <n v="850"/>
    <n v="0"/>
    <n v="32"/>
    <n v="48"/>
    <n v="259"/>
    <n v="55483.35"/>
    <n v="5.395833333333333"/>
    <n v="1155.903125"/>
    <n v="12.875"/>
    <n v="12.960640436458334"/>
    <n v="20"/>
    <n v="1.4165364190972223"/>
    <n v="0"/>
    <n v="1.4502542211618976"/>
    <n v="0.59340277777777772"/>
    <n v="0.31705828923611112"/>
    <n v="3.8482595809027775"/>
    <n v="6.1857377402777773"/>
    <n v="1680"/>
    <n v="29"/>
    <n v="0"/>
    <n v="0"/>
    <n v="0"/>
    <n v="0"/>
    <n v="0"/>
    <n v="0"/>
    <n v="0"/>
    <s v="Rider Supply / Availability"/>
    <n v="20"/>
    <n v="65.64472743333333"/>
    <n v="786.9905101666667"/>
    <n v="29"/>
    <n v="0.41666666666666669"/>
    <n v="0"/>
    <n v="35"/>
    <n v="0.27351969763888889"/>
    <n v="0.90458679329501923"/>
    <n v="38"/>
    <n v="-9"/>
    <n v="4"/>
    <n v="4"/>
    <s v="Add or rebalance riders in this interval"/>
    <x v="4"/>
    <s v="Hyderabad"/>
    <s v="Medium"/>
    <n v="1700"/>
    <n v="2.4"/>
    <d v="1899-12-30T22:30:00"/>
    <d v="1899-12-30T23:00:00"/>
    <x v="22"/>
    <b v="0"/>
  </r>
  <r>
    <s v="DS005_20260708_I47"/>
    <s v="DS005"/>
    <d v="2026-07-08T00:00:00"/>
    <n v="47"/>
    <s v="Late Night"/>
    <n v="29"/>
    <n v="8"/>
    <n v="0"/>
    <n v="2"/>
    <n v="6"/>
    <n v="0"/>
    <n v="1"/>
    <s v=""/>
    <s v="P_DS005_030|P_DS005_006"/>
    <s v="P_DS005_009|P_DS005_012|P_DS005_015|P_DS005_018|P_DS005_021|P_DS005_027"/>
    <n v="4.833333333333333"/>
    <n v="0"/>
    <n v="850"/>
    <n v="1"/>
    <n v="31"/>
    <n v="29"/>
    <n v="148"/>
    <n v="38203.230000000003"/>
    <n v="5.1034482758620694"/>
    <n v="1317.3527586206897"/>
    <n v="11.517241379310345"/>
    <n v="9.1643416327586209"/>
    <n v="1"/>
    <n v="1.6120429885057456E-2"/>
    <n v="0"/>
    <n v="1.3780705491962981"/>
    <n v="0.56264367816091954"/>
    <n v="1.9407142189655173"/>
    <n v="0"/>
    <n v="6.330523956321839"/>
    <n v="1015"/>
    <n v="29"/>
    <n v="1"/>
    <n v="1"/>
    <n v="1"/>
    <n v="0"/>
    <n v="0"/>
    <n v="0"/>
    <n v="168.31"/>
    <s v="Store Not Ready for Rider"/>
    <n v="1"/>
    <n v="44.607994566666669"/>
    <n v="391.37762776666665"/>
    <n v="29"/>
    <n v="3.4482758620689655E-2"/>
    <n v="3.4482758620689655E-2"/>
    <n v="35"/>
    <n v="0.24782219203703704"/>
    <n v="0.44985934226053637"/>
    <n v="19"/>
    <n v="10"/>
    <n v="3"/>
    <n v="3"/>
    <s v="Recover overdue put-away workload"/>
    <x v="4"/>
    <s v="Hyderabad"/>
    <s v="Medium"/>
    <n v="1700"/>
    <n v="2.4"/>
    <d v="1899-12-30T23:00:00"/>
    <d v="1899-12-30T23:30:00"/>
    <x v="23"/>
    <b v="0"/>
  </r>
  <r>
    <s v="DS005_20260708_I48"/>
    <s v="DS005"/>
    <d v="2026-07-08T00:00:00"/>
    <n v="48"/>
    <s v="Late Night"/>
    <n v="19"/>
    <n v="8"/>
    <n v="0"/>
    <n v="2"/>
    <n v="6"/>
    <n v="0"/>
    <n v="1"/>
    <s v=""/>
    <s v="P_DS005_006|P_DS005_009"/>
    <s v="P_DS005_012|P_DS005_015|P_DS005_018|P_DS005_021|P_DS005_027|P_DS005_030"/>
    <n v="3.1666666666666665"/>
    <n v="0"/>
    <n v="850"/>
    <n v="1"/>
    <n v="30"/>
    <n v="19"/>
    <n v="105"/>
    <n v="24365.86"/>
    <n v="5.5263157894736841"/>
    <n v="1282.4136842105263"/>
    <n v="11.368421052631579"/>
    <n v="9.1754181508771939"/>
    <n v="2"/>
    <n v="0.16076785175438593"/>
    <n v="0"/>
    <n v="1.4824435824692694"/>
    <n v="0.62105263157894741"/>
    <n v="2.1034962052631578"/>
    <n v="0"/>
    <n v="6.2026236929824563"/>
    <n v="665"/>
    <n v="29"/>
    <n v="2"/>
    <n v="2"/>
    <n v="0"/>
    <n v="1"/>
    <n v="1"/>
    <n v="0"/>
    <n v="474.12"/>
    <s v="Last-Mile Travel"/>
    <n v="1"/>
    <n v="28.074406133333333"/>
    <n v="196.38177395"/>
    <n v="15"/>
    <n v="0.10526315789473684"/>
    <n v="0.10526315789473684"/>
    <n v="35"/>
    <n v="0.15596892296296297"/>
    <n v="0.22572617695402297"/>
    <n v="10"/>
    <n v="19"/>
    <n v="2"/>
    <n v="4"/>
    <s v="Recover overdue put-away workload"/>
    <x v="4"/>
    <s v="Hyderabad"/>
    <s v="Medium"/>
    <n v="1700"/>
    <n v="2.4"/>
    <d v="1899-12-30T23:30:00"/>
    <d v="1899-12-30T00:00:00"/>
    <x v="23"/>
    <b v="0"/>
  </r>
  <r>
    <s v="DS005_20260709_I01"/>
    <s v="DS005"/>
    <d v="2026-07-09T00:00:00"/>
    <n v="1"/>
    <s v="Night"/>
    <n v="5"/>
    <n v="16"/>
    <n v="12"/>
    <n v="2"/>
    <n v="2"/>
    <n v="900"/>
    <n v="1"/>
    <s v="P_DS005_009|P_DS005_012|P_DS005_015|P_DS005_018|P_DS005_021|P_DS005_027|P_DS005_030|P_DS005_001|P_DS005_007|P_DS005_010|P_DS005_013|P_DS005_016"/>
    <s v="P_DS005_019|P_DS005_022"/>
    <s v="P_DS005_028|P_DS005_006"/>
    <n v="2.5"/>
    <n v="900"/>
    <n v="9100"/>
    <n v="1"/>
    <n v="49"/>
    <n v="5"/>
    <n v="20"/>
    <n v="4182.83"/>
    <n v="4"/>
    <n v="836.56600000000003"/>
    <n v="10.199999999999999"/>
    <n v="9.1386242633333339"/>
    <n v="1"/>
    <n v="3.9937866666665597E-3"/>
    <n v="0"/>
    <n v="0.90658378883657686"/>
    <n v="0.49333333333333329"/>
    <n v="1.3999171133333332"/>
    <n v="0"/>
    <n v="6.5620404699999995"/>
    <n v="150"/>
    <n v="60"/>
    <n v="0"/>
    <n v="0"/>
    <n v="0"/>
    <n v="0"/>
    <n v="0"/>
    <n v="0"/>
    <n v="0"/>
    <s v="Last-Mile Travel"/>
    <n v="1"/>
    <n v="5.1502865333333334"/>
    <n v="99.129788816666661"/>
    <n v="10"/>
    <n v="0.2"/>
    <n v="0"/>
    <n v="30"/>
    <n v="8.5838108888888889E-2"/>
    <n v="5.5072104898148143E-2"/>
    <n v="5"/>
    <n v="55"/>
    <n v="1"/>
    <n v="1"/>
    <s v="Monitor - no immediate intervention"/>
    <x v="4"/>
    <s v="Hyderabad"/>
    <s v="Medium"/>
    <n v="1700"/>
    <n v="2.4"/>
    <d v="1899-12-30T00:00:00"/>
    <d v="1899-12-30T00:30:00"/>
    <x v="0"/>
    <b v="0"/>
  </r>
  <r>
    <s v="DS005_20260709_I02"/>
    <s v="DS005"/>
    <d v="2026-07-09T00:00:00"/>
    <n v="2"/>
    <s v="Night"/>
    <n v="2"/>
    <n v="16"/>
    <n v="12"/>
    <n v="2"/>
    <n v="2"/>
    <n v="900"/>
    <n v="1"/>
    <s v="P_DS005_012|P_DS005_015|P_DS005_018|P_DS005_021|P_DS005_027|P_DS005_030|P_DS005_001|P_DS005_007|P_DS005_010|P_DS005_013|P_DS005_016|P_DS005_019"/>
    <s v="P_DS005_022|P_DS005_028"/>
    <s v="P_DS005_006|P_DS005_009"/>
    <n v="1"/>
    <n v="900"/>
    <n v="8200"/>
    <n v="1"/>
    <n v="48"/>
    <n v="2"/>
    <n v="15"/>
    <n v="4471.25"/>
    <n v="7.5"/>
    <n v="2235.625"/>
    <n v="9.5"/>
    <n v="9.4864735666666675"/>
    <n v="1"/>
    <n v="0.37436089166666697"/>
    <n v="0"/>
    <n v="1.9027787482045935"/>
    <n v="0.875"/>
    <n v="2.7777787416666664"/>
    <n v="0"/>
    <n v="5.7086948166666671"/>
    <n v="60"/>
    <n v="61"/>
    <n v="0"/>
    <n v="0"/>
    <n v="0"/>
    <n v="0"/>
    <n v="0"/>
    <n v="0"/>
    <n v="0"/>
    <s v="Store Not Ready for Rider"/>
    <n v="1"/>
    <n v="3.8055574833333337"/>
    <n v="16.155195983333332"/>
    <n v="2"/>
    <n v="0.5"/>
    <n v="0"/>
    <n v="30"/>
    <n v="6.3425958055555565E-2"/>
    <n v="8.8279759471766844E-3"/>
    <n v="1"/>
    <n v="60"/>
    <n v="1"/>
    <n v="1"/>
    <s v="Protect or increase picker capacity"/>
    <x v="4"/>
    <s v="Hyderabad"/>
    <s v="Medium"/>
    <n v="1700"/>
    <n v="2.4"/>
    <d v="1899-12-30T00:30:00"/>
    <d v="1899-12-30T01:00:00"/>
    <x v="0"/>
    <b v="0"/>
  </r>
  <r>
    <s v="DS005_20260709_I03"/>
    <s v="DS005"/>
    <d v="2026-07-09T00:00:00"/>
    <n v="3"/>
    <s v="Night"/>
    <n v="5"/>
    <n v="8"/>
    <n v="7"/>
    <n v="0"/>
    <n v="1"/>
    <n v="525"/>
    <n v="0"/>
    <s v="P_DS005_013|P_DS005_016|P_DS005_019|P_DS005_022|P_DS005_028|P_DS005_001|P_DS005_007"/>
    <s v=""/>
    <s v="P_DS005_010"/>
    <n v="5"/>
    <n v="525"/>
    <n v="7675"/>
    <n v="0"/>
    <n v="48"/>
    <n v="5"/>
    <n v="26"/>
    <n v="5710.05"/>
    <n v="5.2"/>
    <n v="1142.01"/>
    <n v="9.1999999999999993"/>
    <n v="8.7687533366666663"/>
    <n v="1"/>
    <n v="3.4264920000000018E-2"/>
    <n v="0.11748912666666667"/>
    <n v="1.6699342918364262"/>
    <n v="0.81333333333333324"/>
    <n v="2.6007567466666668"/>
    <n v="0"/>
    <n v="5.3513299199999995"/>
    <n v="150"/>
    <n v="32"/>
    <n v="1"/>
    <n v="1"/>
    <n v="1"/>
    <n v="0"/>
    <n v="0"/>
    <n v="0"/>
    <n v="234.62"/>
    <s v="Store Not Ready for Rider"/>
    <n v="1"/>
    <n v="8.3496714166666663"/>
    <n v="35.019765499999998"/>
    <n v="6"/>
    <n v="0.2"/>
    <n v="0.2"/>
    <n v="30"/>
    <n v="0.27832238055555553"/>
    <n v="3.6478922395833328E-2"/>
    <n v="2"/>
    <n v="30"/>
    <n v="1"/>
    <n v="0"/>
    <s v="Protect or increase picker capacity"/>
    <x v="4"/>
    <s v="Hyderabad"/>
    <s v="Medium"/>
    <n v="1700"/>
    <n v="2.4"/>
    <d v="1899-12-30T01:00:00"/>
    <d v="1899-12-30T01:30:00"/>
    <x v="1"/>
    <b v="0"/>
  </r>
  <r>
    <s v="DS005_20260709_I04"/>
    <s v="DS005"/>
    <d v="2026-07-09T00:00:00"/>
    <n v="4"/>
    <s v="Night"/>
    <n v="8"/>
    <n v="8"/>
    <n v="7"/>
    <n v="0"/>
    <n v="1"/>
    <n v="525"/>
    <n v="0"/>
    <s v="P_DS005_016|P_DS005_019|P_DS005_022|P_DS005_028|P_DS005_001|P_DS005_007|P_DS005_010"/>
    <s v=""/>
    <s v="P_DS005_013"/>
    <n v="8"/>
    <n v="525"/>
    <n v="7150"/>
    <n v="0"/>
    <n v="48"/>
    <n v="8"/>
    <n v="35"/>
    <n v="8429.4"/>
    <n v="4.375"/>
    <n v="1053.675"/>
    <n v="10.125"/>
    <n v="9.7095606833333346"/>
    <n v="3"/>
    <n v="8.9946897916666879E-2"/>
    <n v="0.22506080416666668"/>
    <n v="1.1262616219421728"/>
    <n v="0.625"/>
    <n v="1.9763224187500001"/>
    <n v="0"/>
    <n v="6.8874049166666662"/>
    <n v="240"/>
    <n v="32"/>
    <n v="0"/>
    <n v="0"/>
    <n v="0"/>
    <n v="0"/>
    <n v="0"/>
    <n v="0"/>
    <n v="0"/>
    <s v="Last-Mile Travel"/>
    <n v="2"/>
    <n v="9.0100928833333338"/>
    <n v="65.70314681666666"/>
    <n v="5"/>
    <n v="0.375"/>
    <n v="0"/>
    <n v="30"/>
    <n v="0.30033642944444444"/>
    <n v="6.8440777934027766E-2"/>
    <n v="4"/>
    <n v="28"/>
    <n v="1"/>
    <n v="0"/>
    <s v="Monitor - no immediate intervention"/>
    <x v="4"/>
    <s v="Hyderabad"/>
    <s v="Medium"/>
    <n v="1700"/>
    <n v="2.4"/>
    <d v="1899-12-30T01:30:00"/>
    <d v="1899-12-30T02:00:00"/>
    <x v="1"/>
    <b v="0"/>
  </r>
  <r>
    <s v="DS005_20260709_I05"/>
    <s v="DS005"/>
    <d v="2026-07-09T00:00:00"/>
    <n v="5"/>
    <s v="Night"/>
    <n v="6"/>
    <n v="8"/>
    <n v="7"/>
    <n v="0"/>
    <n v="1"/>
    <n v="525"/>
    <n v="0"/>
    <s v="P_DS005_019|P_DS005_022|P_DS005_028|P_DS005_001|P_DS005_007|P_DS005_010|P_DS005_013"/>
    <s v=""/>
    <s v="P_DS005_016"/>
    <n v="6"/>
    <n v="525"/>
    <n v="6625"/>
    <n v="0"/>
    <n v="48"/>
    <n v="6"/>
    <n v="25"/>
    <n v="6386.5599999999995"/>
    <n v="4.166666666666667"/>
    <n v="1064.4266666666665"/>
    <n v="9.6666666666666661"/>
    <n v="7.9735358777777776"/>
    <n v="0"/>
    <n v="0"/>
    <n v="0.17597482499999997"/>
    <n v="1.1120217489643967"/>
    <n v="0.52222222222222225"/>
    <n v="1.810218788888889"/>
    <n v="0"/>
    <n v="5.4466504166666665"/>
    <n v="180"/>
    <n v="32"/>
    <n v="0"/>
    <n v="0"/>
    <n v="0"/>
    <n v="0"/>
    <n v="0"/>
    <n v="0"/>
    <n v="0"/>
    <s v="No SLA Breach"/>
    <n v="0"/>
    <n v="6.6721304333333329"/>
    <n v="68.326904200000001"/>
    <n v="5"/>
    <n v="0"/>
    <n v="0"/>
    <n v="30"/>
    <n v="0.22240434777777776"/>
    <n v="7.1173858541666662E-2"/>
    <n v="4"/>
    <n v="28"/>
    <n v="1"/>
    <n v="0"/>
    <s v="Monitor - no immediate intervention"/>
    <x v="4"/>
    <s v="Hyderabad"/>
    <s v="Medium"/>
    <n v="1700"/>
    <n v="2.4"/>
    <d v="1899-12-30T02:00:00"/>
    <d v="1899-12-30T02:30:00"/>
    <x v="2"/>
    <b v="0"/>
  </r>
  <r>
    <s v="DS005_20260709_I06"/>
    <s v="DS005"/>
    <d v="2026-07-09T00:00:00"/>
    <n v="6"/>
    <s v="Night"/>
    <n v="5"/>
    <n v="8"/>
    <n v="7"/>
    <n v="0"/>
    <n v="1"/>
    <n v="525"/>
    <n v="0"/>
    <s v="P_DS005_022|P_DS005_028|P_DS005_001|P_DS005_007|P_DS005_010|P_DS005_013|P_DS005_016"/>
    <s v=""/>
    <s v="P_DS005_019"/>
    <n v="5"/>
    <n v="525"/>
    <n v="6100"/>
    <n v="0"/>
    <n v="48"/>
    <n v="5"/>
    <n v="26"/>
    <n v="5500.37"/>
    <n v="5.2"/>
    <n v="1100.0740000000001"/>
    <n v="8.8000000000000007"/>
    <n v="8.0744182233333337"/>
    <n v="1"/>
    <n v="6.747533000000025E-2"/>
    <n v="9.5611133333333348E-2"/>
    <n v="1.3869796858907271"/>
    <n v="0.63"/>
    <n v="2.1125908133333331"/>
    <n v="0"/>
    <n v="4.6918273999999993"/>
    <n v="150"/>
    <n v="32"/>
    <n v="0"/>
    <n v="0"/>
    <n v="0"/>
    <n v="0"/>
    <n v="0"/>
    <n v="0"/>
    <n v="0"/>
    <s v="Store Not Ready for Rider"/>
    <n v="1"/>
    <n v="6.9348983833333335"/>
    <n v="29.749500616666669"/>
    <n v="5"/>
    <n v="0.2"/>
    <n v="0"/>
    <n v="30"/>
    <n v="0.23116327944444445"/>
    <n v="3.0989063142361113E-2"/>
    <n v="2"/>
    <n v="30"/>
    <n v="1"/>
    <n v="0"/>
    <s v="Protect or increase picker capacity"/>
    <x v="4"/>
    <s v="Hyderabad"/>
    <s v="Medium"/>
    <n v="1700"/>
    <n v="2.4"/>
    <d v="1899-12-30T02:30:00"/>
    <d v="1899-12-30T03:00:00"/>
    <x v="2"/>
    <b v="0"/>
  </r>
  <r>
    <s v="DS005_20260709_I07"/>
    <s v="DS005"/>
    <d v="2026-07-09T00:00:00"/>
    <n v="7"/>
    <s v="Night"/>
    <n v="2"/>
    <n v="8"/>
    <n v="7"/>
    <n v="0"/>
    <n v="1"/>
    <n v="525"/>
    <n v="0"/>
    <s v="P_DS005_028|P_DS005_001|P_DS005_007|P_DS005_010|P_DS005_013|P_DS005_016|P_DS005_019"/>
    <s v=""/>
    <s v="P_DS005_022"/>
    <n v="2"/>
    <n v="525"/>
    <n v="5575"/>
    <n v="0"/>
    <n v="48"/>
    <n v="2"/>
    <n v="10"/>
    <n v="2035.63"/>
    <n v="5"/>
    <n v="1017.8150000000001"/>
    <n v="10"/>
    <n v="9.2226509499999985"/>
    <n v="1"/>
    <n v="6.82728583333327E-2"/>
    <n v="0"/>
    <n v="1.1381369031599555"/>
    <n v="0.32499999999999996"/>
    <n v="1.4631368916666667"/>
    <n v="0"/>
    <n v="6.8928473833333328"/>
    <n v="60"/>
    <n v="32"/>
    <n v="0"/>
    <n v="0"/>
    <n v="0"/>
    <n v="0"/>
    <n v="0"/>
    <n v="0"/>
    <n v="0"/>
    <s v="Last-Mile Travel"/>
    <n v="1"/>
    <n v="1.7885577000000001"/>
    <n v="11.278150566666667"/>
    <n v="3"/>
    <n v="0.5"/>
    <n v="0"/>
    <n v="30"/>
    <n v="5.9618590000000006E-2"/>
    <n v="1.1748073506944446E-2"/>
    <n v="1"/>
    <n v="31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09_I08"/>
    <s v="DS005"/>
    <d v="2026-07-09T00:00:00"/>
    <n v="8"/>
    <s v="Night"/>
    <n v="6"/>
    <n v="8"/>
    <n v="7"/>
    <n v="0"/>
    <n v="1"/>
    <n v="525"/>
    <n v="0"/>
    <s v="P_DS005_001|P_DS005_007|P_DS005_010|P_DS005_013|P_DS005_016|P_DS005_019|P_DS005_022"/>
    <s v=""/>
    <s v="P_DS005_028"/>
    <n v="6"/>
    <n v="525"/>
    <n v="5050"/>
    <n v="0"/>
    <n v="48"/>
    <n v="6"/>
    <n v="29"/>
    <n v="7520.7"/>
    <n v="4.833333333333333"/>
    <n v="1253.45"/>
    <n v="9.1666666666666661"/>
    <n v="9.492693905555555"/>
    <n v="4"/>
    <n v="0.64216589166666671"/>
    <n v="1.0537474527777777"/>
    <n v="1.3077258857933012"/>
    <n v="0.70277777777777783"/>
    <n v="3.0642511111111115"/>
    <n v="0"/>
    <n v="5.4839983416666662"/>
    <n v="180"/>
    <n v="32"/>
    <n v="0"/>
    <n v="0"/>
    <n v="0"/>
    <n v="0"/>
    <n v="0"/>
    <n v="0"/>
    <n v="0"/>
    <s v="Store Not Ready for Rider"/>
    <n v="3"/>
    <n v="8.3340713333333341"/>
    <n v="62.327819633333334"/>
    <n v="7"/>
    <n v="0.66666666666666663"/>
    <n v="0"/>
    <n v="30"/>
    <n v="0.27780237777777778"/>
    <n v="6.492481211805555E-2"/>
    <n v="3"/>
    <n v="29"/>
    <n v="1"/>
    <n v="0"/>
    <s v="Protect or increase picker capacity"/>
    <x v="4"/>
    <s v="Hyderabad"/>
    <s v="Medium"/>
    <n v="1700"/>
    <n v="2.4"/>
    <d v="1899-12-30T03:30:00"/>
    <d v="1899-12-30T04:00:00"/>
    <x v="3"/>
    <b v="0"/>
  </r>
  <r>
    <s v="DS005_20260709_I09"/>
    <s v="DS005"/>
    <d v="2026-07-09T00:00:00"/>
    <n v="9"/>
    <s v="Night"/>
    <n v="9"/>
    <n v="8"/>
    <n v="7"/>
    <n v="0"/>
    <n v="1"/>
    <n v="525"/>
    <n v="0"/>
    <s v="P_DS005_007|P_DS005_010|P_DS005_013|P_DS005_016|P_DS005_019|P_DS005_022|P_DS005_028"/>
    <s v=""/>
    <s v="P_DS005_001"/>
    <n v="9"/>
    <n v="525"/>
    <n v="4525"/>
    <n v="0"/>
    <n v="48"/>
    <n v="9"/>
    <n v="48"/>
    <n v="10159.65"/>
    <n v="5.333333333333333"/>
    <n v="1128.8499999999999"/>
    <n v="9.5555555555555554"/>
    <n v="9.517316975925926"/>
    <n v="4"/>
    <n v="0.87157888518518534"/>
    <n v="0.6413117611111111"/>
    <n v="1.5115127546928391"/>
    <n v="0.80740740740740735"/>
    <n v="2.9602319185185184"/>
    <n v="0"/>
    <n v="5.5626406018518519"/>
    <n v="270"/>
    <n v="32"/>
    <n v="0"/>
    <n v="0"/>
    <n v="0"/>
    <n v="0"/>
    <n v="0"/>
    <n v="0"/>
    <n v="0"/>
    <s v="Store Not Ready for Rider"/>
    <n v="4"/>
    <n v="13.603614716666668"/>
    <n v="73.793122183333338"/>
    <n v="6"/>
    <n v="0.44444444444444442"/>
    <n v="0"/>
    <n v="30"/>
    <n v="0.45345382388888894"/>
    <n v="7.6867835607638893E-2"/>
    <n v="4"/>
    <n v="28"/>
    <n v="1"/>
    <n v="0"/>
    <s v="Protect or increase picker capacity"/>
    <x v="4"/>
    <s v="Hyderabad"/>
    <s v="Medium"/>
    <n v="1700"/>
    <n v="2.4"/>
    <d v="1899-12-30T04:00:00"/>
    <d v="1899-12-30T04:30:00"/>
    <x v="4"/>
    <b v="0"/>
  </r>
  <r>
    <s v="DS005_20260709_I10"/>
    <s v="DS005"/>
    <d v="2026-07-09T00:00:00"/>
    <n v="10"/>
    <s v="Night"/>
    <n v="5"/>
    <n v="8"/>
    <n v="7"/>
    <n v="0"/>
    <n v="1"/>
    <n v="525"/>
    <n v="0"/>
    <s v="P_DS005_010|P_DS005_013|P_DS005_016|P_DS005_019|P_DS005_022|P_DS005_028|P_DS005_001"/>
    <s v=""/>
    <s v="P_DS005_007"/>
    <n v="5"/>
    <n v="525"/>
    <n v="4000"/>
    <n v="0"/>
    <n v="48"/>
    <n v="5"/>
    <n v="16"/>
    <n v="4509.58"/>
    <n v="3.2"/>
    <n v="901.91599999999994"/>
    <n v="9.6"/>
    <n v="8.3169342633333336"/>
    <n v="1"/>
    <n v="0.1358415400000002"/>
    <n v="0.12000985666666668"/>
    <n v="0.79668215799923103"/>
    <n v="0.78"/>
    <n v="1.6966920066666666"/>
    <n v="0"/>
    <n v="5.6235755766666671"/>
    <n v="150"/>
    <n v="32"/>
    <n v="0"/>
    <n v="0"/>
    <n v="0"/>
    <n v="0"/>
    <n v="0"/>
    <n v="0"/>
    <n v="0"/>
    <s v="Last-Mile Travel"/>
    <n v="1"/>
    <n v="3.9834107333333328"/>
    <n v="21.037936850000001"/>
    <n v="2"/>
    <n v="0.2"/>
    <n v="0"/>
    <n v="30"/>
    <n v="0.13278035777777777"/>
    <n v="2.1914517552083335E-2"/>
    <n v="2"/>
    <n v="30"/>
    <n v="1"/>
    <n v="0"/>
    <s v="Monitor - no immediate intervention"/>
    <x v="4"/>
    <s v="Hyderabad"/>
    <s v="Medium"/>
    <n v="1700"/>
    <n v="2.4"/>
    <d v="1899-12-30T04:30:00"/>
    <d v="1899-12-30T05:00:00"/>
    <x v="4"/>
    <b v="0"/>
  </r>
  <r>
    <s v="DS005_20260709_I11"/>
    <s v="DS005"/>
    <d v="2026-07-09T00:00:00"/>
    <n v="11"/>
    <s v="Night"/>
    <n v="6"/>
    <n v="8"/>
    <n v="7"/>
    <n v="0"/>
    <n v="1"/>
    <n v="525"/>
    <n v="0"/>
    <s v="P_DS005_013|P_DS005_016|P_DS005_019|P_DS005_022|P_DS005_028|P_DS005_001|P_DS005_007"/>
    <s v=""/>
    <s v="P_DS005_010"/>
    <n v="6"/>
    <n v="525"/>
    <n v="3475"/>
    <n v="0"/>
    <n v="48"/>
    <n v="6"/>
    <n v="25"/>
    <n v="5028.47"/>
    <n v="4.166666666666667"/>
    <n v="838.07833333333338"/>
    <n v="10"/>
    <n v="9.2729920527777772"/>
    <n v="1"/>
    <n v="9.6713366666666786E-2"/>
    <n v="0.22667161111111112"/>
    <n v="1.1887833457448282"/>
    <n v="0.62222222222222223"/>
    <n v="2.0376771694444442"/>
    <n v="0"/>
    <n v="6.2908704250000005"/>
    <n v="180"/>
    <n v="32"/>
    <n v="0"/>
    <n v="0"/>
    <n v="0"/>
    <n v="0"/>
    <n v="0"/>
    <n v="0"/>
    <n v="0"/>
    <s v="Last-Mile Travel"/>
    <n v="1"/>
    <n v="7.1327000166666661"/>
    <n v="52.375400200000001"/>
    <n v="4"/>
    <n v="0.16666666666666666"/>
    <n v="0"/>
    <n v="30"/>
    <n v="0.23775666722222219"/>
    <n v="5.4557708541666666E-2"/>
    <n v="3"/>
    <n v="29"/>
    <n v="1"/>
    <n v="0"/>
    <s v="Monitor - no immediate intervention"/>
    <x v="4"/>
    <s v="Hyderabad"/>
    <s v="Medium"/>
    <n v="1700"/>
    <n v="2.4"/>
    <d v="1899-12-30T05:00:00"/>
    <d v="1899-12-30T05:30:00"/>
    <x v="5"/>
    <b v="0"/>
  </r>
  <r>
    <s v="DS005_20260709_I12"/>
    <s v="DS005"/>
    <d v="2026-07-09T00:00:00"/>
    <n v="12"/>
    <s v="Night"/>
    <n v="6"/>
    <n v="8"/>
    <n v="7"/>
    <n v="0"/>
    <n v="1"/>
    <n v="525"/>
    <n v="0"/>
    <s v="P_DS005_016|P_DS005_019|P_DS005_022|P_DS005_028|P_DS005_001|P_DS005_007|P_DS005_010"/>
    <s v=""/>
    <s v="P_DS005_013"/>
    <n v="6"/>
    <n v="525"/>
    <n v="2950"/>
    <n v="0"/>
    <n v="48"/>
    <n v="6"/>
    <n v="28"/>
    <n v="5718.51"/>
    <n v="4.666666666666667"/>
    <n v="953.08500000000004"/>
    <n v="8.8333333333333339"/>
    <n v="8.1552463527777785"/>
    <n v="1"/>
    <n v="0.11320481944444438"/>
    <n v="0.31922615277777783"/>
    <n v="1.1774139850587766"/>
    <n v="0.7416666666666667"/>
    <n v="2.2383067972222221"/>
    <n v="0"/>
    <n v="4.9974951055555552"/>
    <n v="180"/>
    <n v="32"/>
    <n v="0"/>
    <n v="0"/>
    <n v="0"/>
    <n v="0"/>
    <n v="0"/>
    <n v="0"/>
    <n v="0"/>
    <s v="Store Not Ready for Rider"/>
    <n v="1"/>
    <n v="7.0644838500000002"/>
    <n v="56.049310783333333"/>
    <n v="5"/>
    <n v="0.16666666666666666"/>
    <n v="0"/>
    <n v="30"/>
    <n v="0.23548279499999999"/>
    <n v="5.8384698732638886E-2"/>
    <n v="3"/>
    <n v="29"/>
    <n v="1"/>
    <n v="0"/>
    <s v="Protect or increase picker capacity"/>
    <x v="4"/>
    <s v="Hyderabad"/>
    <s v="Medium"/>
    <n v="1700"/>
    <n v="2.4"/>
    <d v="1899-12-30T05:30:00"/>
    <d v="1899-12-30T06:00:00"/>
    <x v="5"/>
    <b v="0"/>
  </r>
  <r>
    <s v="DS005_20260709_I13"/>
    <s v="DS005"/>
    <d v="2026-07-09T00:00:00"/>
    <n v="13"/>
    <s v="Morning"/>
    <n v="14"/>
    <n v="8"/>
    <n v="3"/>
    <n v="2"/>
    <n v="3"/>
    <n v="225"/>
    <n v="1"/>
    <s v="P_DS005_019|P_DS005_022|P_DS005_028"/>
    <s v="P_DS005_001|P_DS005_007"/>
    <s v="P_DS005_010|P_DS005_013|P_DS005_016"/>
    <n v="4.666666666666667"/>
    <n v="225"/>
    <n v="2725"/>
    <n v="1"/>
    <n v="47"/>
    <n v="14"/>
    <n v="65"/>
    <n v="13808.31"/>
    <n v="4.6428571428571432"/>
    <n v="986.30785714285707"/>
    <n v="9.3571428571428577"/>
    <n v="7.7907694369047622"/>
    <n v="1"/>
    <n v="0.14600197380952387"/>
    <n v="0"/>
    <n v="1.2562045333581511"/>
    <n v="0.65476190476190477"/>
    <n v="1.9109664309523811"/>
    <n v="0"/>
    <n v="5.0512315690476184"/>
    <n v="420"/>
    <n v="32"/>
    <n v="1"/>
    <n v="1"/>
    <n v="1"/>
    <n v="0"/>
    <n v="0"/>
    <n v="0"/>
    <n v="137.58000000000001"/>
    <s v="Store Not Ready for Rider"/>
    <n v="1"/>
    <n v="17.388090633333334"/>
    <n v="80.254949616666664"/>
    <n v="6"/>
    <n v="7.1428571428571425E-2"/>
    <n v="7.1428571428571425E-2"/>
    <n v="30"/>
    <n v="0.19320100703703705"/>
    <n v="8.3598905850694447E-2"/>
    <n v="4"/>
    <n v="28"/>
    <n v="1"/>
    <n v="2"/>
    <s v="Recover overdue put-away workload"/>
    <x v="4"/>
    <s v="Hyderabad"/>
    <s v="Medium"/>
    <n v="1700"/>
    <n v="2.4"/>
    <d v="1899-12-30T06:00:00"/>
    <d v="1899-12-30T06:30:00"/>
    <x v="6"/>
    <b v="0"/>
  </r>
  <r>
    <s v="DS005_20260709_I14"/>
    <s v="DS005"/>
    <d v="2026-07-09T00:00:00"/>
    <n v="14"/>
    <s v="Morning"/>
    <n v="9"/>
    <n v="8"/>
    <n v="3"/>
    <n v="2"/>
    <n v="3"/>
    <n v="225"/>
    <n v="1"/>
    <s v="P_DS005_022|P_DS005_028|P_DS005_001"/>
    <s v="P_DS005_007|P_DS005_010"/>
    <s v="P_DS005_013|P_DS005_016|P_DS005_019"/>
    <n v="3"/>
    <n v="225"/>
    <n v="2500"/>
    <n v="1"/>
    <n v="46"/>
    <n v="9"/>
    <n v="45"/>
    <n v="10140.299999999999"/>
    <n v="5"/>
    <n v="1126.6999999999998"/>
    <n v="10.222222222222221"/>
    <n v="8.8986409462962968"/>
    <n v="2"/>
    <n v="0.16419241111111088"/>
    <n v="0"/>
    <n v="1.2789714795491909"/>
    <n v="0.64444444444444438"/>
    <n v="1.9234159148148149"/>
    <n v="0"/>
    <n v="6.0363361370370363"/>
    <n v="270"/>
    <n v="32"/>
    <n v="1"/>
    <n v="1"/>
    <n v="1"/>
    <n v="0"/>
    <n v="0"/>
    <n v="0"/>
    <n v="106.65"/>
    <s v="Store Not Ready for Rider"/>
    <n v="2"/>
    <n v="11.709515966666666"/>
    <n v="111.5196748"/>
    <n v="8"/>
    <n v="0.22222222222222221"/>
    <n v="0.1111111111111111"/>
    <n v="30"/>
    <n v="0.13010573296296296"/>
    <n v="0.11616632791666667"/>
    <n v="6"/>
    <n v="26"/>
    <n v="1"/>
    <n v="2"/>
    <s v="Protect or increase picker capacity"/>
    <x v="4"/>
    <s v="Hyderabad"/>
    <s v="Medium"/>
    <n v="1700"/>
    <n v="2.4"/>
    <d v="1899-12-30T06:30:00"/>
    <d v="1899-12-30T07:00:00"/>
    <x v="6"/>
    <b v="0"/>
  </r>
  <r>
    <s v="DS005_20260709_I15"/>
    <s v="DS005"/>
    <d v="2026-07-09T00:00:00"/>
    <n v="15"/>
    <s v="Morning"/>
    <n v="10"/>
    <n v="8"/>
    <n v="3"/>
    <n v="2"/>
    <n v="3"/>
    <n v="225"/>
    <n v="1"/>
    <s v="P_DS005_028|P_DS005_001|P_DS005_007"/>
    <s v="P_DS005_010|P_DS005_013"/>
    <s v="P_DS005_016|P_DS005_019|P_DS005_022"/>
    <n v="3.3333333333333335"/>
    <n v="225"/>
    <n v="2275"/>
    <n v="1"/>
    <n v="45"/>
    <n v="10"/>
    <n v="38"/>
    <n v="7757.9400000000005"/>
    <n v="3.8"/>
    <n v="775.7940000000001"/>
    <n v="9.3000000000000007"/>
    <n v="7.3554857166666663"/>
    <n v="0"/>
    <n v="0"/>
    <n v="0"/>
    <n v="0.96353223733948901"/>
    <n v="0.53499999999999992"/>
    <n v="1.4985322283333333"/>
    <n v="0"/>
    <n v="4.8119534799999997"/>
    <n v="300"/>
    <n v="32"/>
    <n v="0"/>
    <n v="0"/>
    <n v="0"/>
    <n v="0"/>
    <n v="0"/>
    <n v="0"/>
    <n v="0"/>
    <s v="No SLA Breach"/>
    <n v="0"/>
    <n v="9.0981260333333331"/>
    <n v="76.771401366666666"/>
    <n v="5"/>
    <n v="0"/>
    <n v="0"/>
    <n v="30"/>
    <n v="0.10109028925925925"/>
    <n v="7.9970209756944438E-2"/>
    <n v="4"/>
    <n v="28"/>
    <n v="1"/>
    <n v="2"/>
    <s v="Recover overdue put-away workload"/>
    <x v="4"/>
    <s v="Hyderabad"/>
    <s v="Medium"/>
    <n v="1700"/>
    <n v="2.4"/>
    <d v="1899-12-30T07:00:00"/>
    <d v="1899-12-30T07:30:00"/>
    <x v="7"/>
    <b v="0"/>
  </r>
  <r>
    <s v="DS005_20260709_I16"/>
    <s v="DS005"/>
    <d v="2026-07-09T00:00:00"/>
    <n v="16"/>
    <s v="Morning"/>
    <n v="35"/>
    <n v="8"/>
    <n v="3"/>
    <n v="2"/>
    <n v="3"/>
    <n v="225"/>
    <n v="1"/>
    <s v="P_DS005_001|P_DS005_007|P_DS005_010"/>
    <s v="P_DS005_013|P_DS005_016"/>
    <s v="P_DS005_019|P_DS005_022|P_DS005_028"/>
    <n v="11.666666666666666"/>
    <n v="225"/>
    <n v="2050"/>
    <n v="1"/>
    <n v="44"/>
    <n v="35"/>
    <n v="175"/>
    <n v="36085.199999999997"/>
    <n v="5"/>
    <n v="1031.0057142857142"/>
    <n v="9.4571428571428573"/>
    <n v="8.0638433038095236"/>
    <n v="3"/>
    <n v="2.5861786666666678E-2"/>
    <n v="5.4392597619047613E-2"/>
    <n v="1.2883461849489801"/>
    <n v="0.60619047619047617"/>
    <n v="1.9489292519047616"/>
    <n v="0"/>
    <n v="5.225390236190476"/>
    <n v="1050"/>
    <n v="32"/>
    <n v="2"/>
    <n v="2"/>
    <n v="1"/>
    <n v="0"/>
    <n v="1"/>
    <n v="0"/>
    <n v="208.2"/>
    <s v="Store Not Ready for Rider"/>
    <n v="2"/>
    <n v="43.659958633333332"/>
    <n v="197.93866046666668"/>
    <n v="18"/>
    <n v="8.5714285714285715E-2"/>
    <n v="5.7142857142857141E-2"/>
    <n v="30"/>
    <n v="0.48511065148148147"/>
    <n v="0.20618610465277779"/>
    <n v="10"/>
    <n v="22"/>
    <n v="3"/>
    <n v="0"/>
    <s v="Recover overdue put-away workload"/>
    <x v="4"/>
    <s v="Hyderabad"/>
    <s v="Medium"/>
    <n v="1700"/>
    <n v="2.4"/>
    <d v="1899-12-30T07:30:00"/>
    <d v="1899-12-30T08:00:00"/>
    <x v="7"/>
    <b v="0"/>
  </r>
  <r>
    <s v="DS005_20260709_I17"/>
    <s v="DS005"/>
    <d v="2026-07-09T00:00:00"/>
    <n v="17"/>
    <s v="Morning"/>
    <n v="30"/>
    <n v="17"/>
    <n v="3"/>
    <n v="2"/>
    <n v="12"/>
    <n v="225"/>
    <n v="1"/>
    <s v="P_DS005_001|P_DS005_002|P_DS005_005"/>
    <s v="P_DS005_007|P_DS005_008"/>
    <s v="P_DS005_010|P_DS005_013|P_DS005_014|P_DS005_016|P_DS005_017|P_DS005_019|P_DS005_020|P_DS005_022|P_DS005_023|P_DS005_026|P_DS005_028|P_DS005_029"/>
    <n v="2.5"/>
    <n v="225"/>
    <n v="1825"/>
    <n v="1"/>
    <n v="43"/>
    <n v="30"/>
    <n v="162"/>
    <n v="35815.33"/>
    <n v="5.4"/>
    <n v="1193.8443333333335"/>
    <n v="9.6666666666666661"/>
    <n v="8.6246965544444443"/>
    <n v="3"/>
    <n v="7.2517646111111139E-2"/>
    <n v="0"/>
    <n v="1.4299690924357393"/>
    <n v="0.59666666666666657"/>
    <n v="2.0266357527777776"/>
    <n v="0"/>
    <n v="5.7819496838888886"/>
    <n v="900"/>
    <n v="62"/>
    <n v="1"/>
    <n v="1"/>
    <n v="1"/>
    <n v="0"/>
    <n v="0"/>
    <n v="0"/>
    <n v="434.28"/>
    <s v="Store Not Ready for Rider"/>
    <n v="2"/>
    <n v="43.577251433333338"/>
    <n v="246.73814493333333"/>
    <n v="22"/>
    <n v="0.1"/>
    <n v="3.3333333333333333E-2"/>
    <n v="30"/>
    <n v="0.12104792064814816"/>
    <n v="0.13265491663082438"/>
    <n v="12"/>
    <n v="50"/>
    <n v="3"/>
    <n v="9"/>
    <s v="Recover overdue put-away workload"/>
    <x v="4"/>
    <s v="Hyderabad"/>
    <s v="Medium"/>
    <n v="1700"/>
    <n v="2.4"/>
    <d v="1899-12-30T08:00:00"/>
    <d v="1899-12-30T08:30:00"/>
    <x v="8"/>
    <b v="0"/>
  </r>
  <r>
    <s v="DS005_20260709_I18"/>
    <s v="DS005"/>
    <d v="2026-07-09T00:00:00"/>
    <n v="18"/>
    <s v="Morning"/>
    <n v="35"/>
    <n v="17"/>
    <n v="3"/>
    <n v="2"/>
    <n v="12"/>
    <n v="225"/>
    <n v="1"/>
    <s v="P_DS005_002|P_DS005_005|P_DS005_007"/>
    <s v="P_DS005_008|P_DS005_010"/>
    <s v="P_DS005_013|P_DS005_014|P_DS005_016|P_DS005_017|P_DS005_019|P_DS005_020|P_DS005_022|P_DS005_023|P_DS005_026|P_DS005_028|P_DS005_029|P_DS005_001"/>
    <n v="2.9166666666666665"/>
    <n v="225"/>
    <n v="1600"/>
    <n v="1"/>
    <n v="42"/>
    <n v="35"/>
    <n v="191"/>
    <n v="42972.65"/>
    <n v="5.4571428571428573"/>
    <n v="1227.79"/>
    <n v="9.3714285714285719"/>
    <n v="8.2471399904761906"/>
    <n v="5"/>
    <n v="0.10991391809523816"/>
    <n v="0"/>
    <n v="1.4219563750919206"/>
    <n v="0.6071428571428571"/>
    <n v="2.0290992233333336"/>
    <n v="0"/>
    <n v="5.3147074238095238"/>
    <n v="1050"/>
    <n v="64"/>
    <n v="2"/>
    <n v="2"/>
    <n v="2"/>
    <n v="0"/>
    <n v="0"/>
    <n v="0"/>
    <n v="1356.4499999999998"/>
    <s v="Store Not Ready for Rider"/>
    <n v="4"/>
    <n v="49.800248699999997"/>
    <n v="283.5463421"/>
    <n v="17"/>
    <n v="0.14285714285714285"/>
    <n v="5.7142857142857141E-2"/>
    <n v="30"/>
    <n v="0.13833402416666665"/>
    <n v="0.14768038651041668"/>
    <n v="14"/>
    <n v="50"/>
    <n v="3"/>
    <n v="9"/>
    <s v="Recover overdue put-away workload"/>
    <x v="4"/>
    <s v="Hyderabad"/>
    <s v="Medium"/>
    <n v="1700"/>
    <n v="2.4"/>
    <d v="1899-12-30T08:30:00"/>
    <d v="1899-12-30T09:00:00"/>
    <x v="8"/>
    <b v="0"/>
  </r>
  <r>
    <s v="DS005_20260709_I19"/>
    <s v="DS005"/>
    <d v="2026-07-09T00:00:00"/>
    <n v="19"/>
    <s v="Morning"/>
    <n v="34"/>
    <n v="9"/>
    <n v="0"/>
    <n v="2"/>
    <n v="7"/>
    <n v="0"/>
    <n v="1"/>
    <s v=""/>
    <s v="P_DS005_005|P_DS005_008"/>
    <s v="P_DS005_014|P_DS005_017|P_DS005_020|P_DS005_023|P_DS005_026|P_DS005_029|P_DS005_002"/>
    <n v="4.8571428571428568"/>
    <n v="0"/>
    <n v="1600"/>
    <n v="1"/>
    <n v="41"/>
    <n v="34"/>
    <n v="189"/>
    <n v="45099.35"/>
    <n v="5.5588235294117645"/>
    <n v="1326.4514705882352"/>
    <n v="9.5"/>
    <n v="8.3732915784313722"/>
    <n v="5"/>
    <n v="0.1122378686274509"/>
    <n v="0"/>
    <n v="1.4709101955337442"/>
    <n v="0.61029411764705888"/>
    <n v="2.0812043039215689"/>
    <n v="0"/>
    <n v="5.2866951093137251"/>
    <n v="1020"/>
    <n v="32"/>
    <n v="1"/>
    <n v="1"/>
    <n v="1"/>
    <n v="0"/>
    <n v="0"/>
    <n v="0"/>
    <n v="183.41"/>
    <s v="Store Not Ready for Rider"/>
    <n v="5"/>
    <n v="46.487043450000002"/>
    <n v="281.80160921666669"/>
    <n v="24"/>
    <n v="0.14705882352941177"/>
    <n v="2.9411764705882353E-2"/>
    <n v="30"/>
    <n v="0.22136687357142859"/>
    <n v="0.29354334293402778"/>
    <n v="14"/>
    <n v="18"/>
    <n v="3"/>
    <n v="4"/>
    <s v="Recover overdue put-away workload"/>
    <x v="4"/>
    <s v="Hyderabad"/>
    <s v="Medium"/>
    <n v="1700"/>
    <n v="2.4"/>
    <d v="1899-12-30T09:00:00"/>
    <d v="1899-12-30T09:30:00"/>
    <x v="9"/>
    <b v="0"/>
  </r>
  <r>
    <s v="DS005_20260709_I20"/>
    <s v="DS005"/>
    <d v="2026-07-09T00:00:00"/>
    <n v="20"/>
    <s v="Morning"/>
    <n v="26"/>
    <n v="9"/>
    <n v="0"/>
    <n v="2"/>
    <n v="7"/>
    <n v="0"/>
    <n v="1"/>
    <s v=""/>
    <s v="P_DS005_008|P_DS005_014"/>
    <s v="P_DS005_017|P_DS005_020|P_DS005_023|P_DS005_026|P_DS005_029|P_DS005_002|P_DS005_005"/>
    <n v="3.7142857142857144"/>
    <n v="0"/>
    <n v="1600"/>
    <n v="1"/>
    <n v="40"/>
    <n v="26"/>
    <n v="126"/>
    <n v="27810.33"/>
    <n v="4.8461538461538458"/>
    <n v="1069.6280769230771"/>
    <n v="9.3076923076923084"/>
    <n v="8.1996977474358967"/>
    <n v="3"/>
    <n v="7.9137460256410247E-2"/>
    <n v="0"/>
    <n v="1.2714138183867154"/>
    <n v="0.62628205128205117"/>
    <n v="1.897695862179487"/>
    <n v="0"/>
    <n v="5.3282839282051286"/>
    <n v="780"/>
    <n v="32"/>
    <n v="1"/>
    <n v="1"/>
    <n v="1"/>
    <n v="0"/>
    <n v="0"/>
    <n v="0"/>
    <n v="86.59"/>
    <s v="Last-Mile Travel"/>
    <n v="2"/>
    <n v="37.114442850000003"/>
    <n v="219.99657550000001"/>
    <n v="16"/>
    <n v="0.11538461538461539"/>
    <n v="3.8461538461538464E-2"/>
    <n v="30"/>
    <n v="0.17673544214285716"/>
    <n v="0.22916309947916666"/>
    <n v="11"/>
    <n v="21"/>
    <n v="2"/>
    <n v="5"/>
    <s v="Recover overdue put-away workload"/>
    <x v="4"/>
    <s v="Hyderabad"/>
    <s v="Medium"/>
    <n v="1700"/>
    <n v="2.4"/>
    <d v="1899-12-30T09:30:00"/>
    <d v="1899-12-30T10:00:00"/>
    <x v="9"/>
    <b v="0"/>
  </r>
  <r>
    <s v="DS005_20260709_I21"/>
    <s v="DS005"/>
    <d v="2026-07-09T00:00:00"/>
    <n v="21"/>
    <s v="Morning"/>
    <n v="19"/>
    <n v="9"/>
    <n v="0"/>
    <n v="2"/>
    <n v="7"/>
    <n v="0"/>
    <n v="1"/>
    <s v=""/>
    <s v="P_DS005_014|P_DS005_017"/>
    <s v="P_DS005_020|P_DS005_023|P_DS005_026|P_DS005_029|P_DS005_002|P_DS005_005|P_DS005_008"/>
    <n v="2.7142857142857144"/>
    <n v="0"/>
    <n v="1600"/>
    <n v="1"/>
    <n v="39"/>
    <n v="19"/>
    <n v="80"/>
    <n v="16204.59"/>
    <n v="4.2105263157894735"/>
    <n v="852.87315789473689"/>
    <n v="9.4210526315789469"/>
    <n v="8.2229585315789464"/>
    <n v="1"/>
    <n v="2.4757311403508828E-2"/>
    <n v="0"/>
    <n v="1.1466936092243525"/>
    <n v="0.60350877192982455"/>
    <n v="1.7502023736842105"/>
    <n v="0"/>
    <n v="5.5245105359649118"/>
    <n v="570"/>
    <n v="32"/>
    <n v="1"/>
    <n v="1"/>
    <n v="1"/>
    <n v="0"/>
    <n v="0"/>
    <n v="0"/>
    <n v="45.28"/>
    <s v="Last-Mile Travel"/>
    <n v="1"/>
    <n v="22.185954416666668"/>
    <n v="163.72772308333333"/>
    <n v="13"/>
    <n v="5.2631578947368418E-2"/>
    <n v="5.2631578947368418E-2"/>
    <n v="30"/>
    <n v="0.10564740198412699"/>
    <n v="0.1705497115451389"/>
    <n v="8"/>
    <n v="24"/>
    <n v="2"/>
    <n v="5"/>
    <s v="Recover overdue put-away workload"/>
    <x v="4"/>
    <s v="Hyderabad"/>
    <s v="Medium"/>
    <n v="1700"/>
    <n v="2.4"/>
    <d v="1899-12-30T10:00:00"/>
    <d v="1899-12-30T10:30:00"/>
    <x v="10"/>
    <b v="0"/>
  </r>
  <r>
    <s v="DS005_20260709_I22"/>
    <s v="DS005"/>
    <d v="2026-07-09T00:00:00"/>
    <n v="22"/>
    <s v="Morning"/>
    <n v="29"/>
    <n v="9"/>
    <n v="0"/>
    <n v="2"/>
    <n v="7"/>
    <n v="0"/>
    <n v="1"/>
    <s v=""/>
    <s v="P_DS005_017|P_DS005_020"/>
    <s v="P_DS005_023|P_DS005_026|P_DS005_029|P_DS005_002|P_DS005_005|P_DS005_008|P_DS005_014"/>
    <n v="4.1428571428571432"/>
    <n v="0"/>
    <n v="1600"/>
    <n v="1"/>
    <n v="38"/>
    <n v="29"/>
    <n v="144"/>
    <n v="31489.21"/>
    <n v="4.9655172413793105"/>
    <n v="1085.8348275862068"/>
    <n v="9.5517241379310338"/>
    <n v="8.0326315137931044"/>
    <n v="4"/>
    <n v="0.10490990574712646"/>
    <n v="0"/>
    <n v="1.267571831188381"/>
    <n v="0.7005747126436781"/>
    <n v="1.9681465362068966"/>
    <n v="0"/>
    <n v="5.2104619804597698"/>
    <n v="870"/>
    <n v="32"/>
    <n v="0"/>
    <n v="0"/>
    <n v="0"/>
    <n v="0"/>
    <n v="0"/>
    <n v="0"/>
    <n v="0"/>
    <s v="Store Not Ready for Rider"/>
    <n v="4"/>
    <n v="37.086425066666663"/>
    <n v="193.84694953333334"/>
    <n v="14"/>
    <n v="0.13793103448275862"/>
    <n v="0"/>
    <n v="30"/>
    <n v="0.17660202412698411"/>
    <n v="0.20192390576388891"/>
    <n v="10"/>
    <n v="22"/>
    <n v="2"/>
    <n v="5"/>
    <s v="Recover overdue put-away workload"/>
    <x v="4"/>
    <s v="Hyderabad"/>
    <s v="Medium"/>
    <n v="1700"/>
    <n v="2.4"/>
    <d v="1899-12-30T10:30:00"/>
    <d v="1899-12-30T11:00:00"/>
    <x v="10"/>
    <b v="0"/>
  </r>
  <r>
    <s v="DS005_20260709_I23"/>
    <s v="DS005"/>
    <d v="2026-07-09T00:00:00"/>
    <n v="23"/>
    <s v="Lunch"/>
    <n v="25"/>
    <n v="9"/>
    <n v="0"/>
    <n v="0"/>
    <n v="9"/>
    <n v="0"/>
    <n v="0"/>
    <s v=""/>
    <s v=""/>
    <s v="P_DS005_020|P_DS005_023|P_DS005_026|P_DS005_029|P_DS005_002|P_DS005_005|P_DS005_008|P_DS005_014|P_DS005_017"/>
    <n v="2.7777777777777777"/>
    <n v="0"/>
    <n v="1600"/>
    <n v="0"/>
    <n v="38"/>
    <n v="25"/>
    <n v="112"/>
    <n v="25439.06"/>
    <n v="4.4800000000000004"/>
    <n v="1017.5624"/>
    <n v="9.52"/>
    <n v="8.0424991273333326"/>
    <n v="2"/>
    <n v="2.5392763999999977E-2"/>
    <n v="0"/>
    <n v="1.204567049417643"/>
    <n v="0.60266666666666668"/>
    <n v="1.807233708"/>
    <n v="0"/>
    <n v="5.3239320786666671"/>
    <n v="750"/>
    <n v="32"/>
    <n v="0"/>
    <n v="0"/>
    <n v="0"/>
    <n v="0"/>
    <n v="0"/>
    <n v="0"/>
    <n v="0"/>
    <s v="Store Not Ready for Rider"/>
    <n v="2"/>
    <n v="30.114176033333333"/>
    <n v="239.29371144999999"/>
    <n v="17"/>
    <n v="0.08"/>
    <n v="0"/>
    <n v="30"/>
    <n v="0.11153398530864198"/>
    <n v="0.24926428276041665"/>
    <n v="12"/>
    <n v="20"/>
    <n v="2"/>
    <n v="7"/>
    <s v="Recover overdue put-away workload"/>
    <x v="4"/>
    <s v="Hyderabad"/>
    <s v="Medium"/>
    <n v="1700"/>
    <n v="2.4"/>
    <d v="1899-12-30T11:00:00"/>
    <d v="1899-12-30T11:30:00"/>
    <x v="11"/>
    <b v="0"/>
  </r>
  <r>
    <s v="DS005_20260709_I24"/>
    <s v="DS005"/>
    <d v="2026-07-09T00:00:00"/>
    <n v="24"/>
    <s v="Lunch"/>
    <n v="34"/>
    <n v="9"/>
    <n v="0"/>
    <n v="0"/>
    <n v="9"/>
    <n v="0"/>
    <n v="0"/>
    <s v=""/>
    <s v=""/>
    <s v="P_DS005_023|P_DS005_026|P_DS005_029|P_DS005_002|P_DS005_005|P_DS005_008|P_DS005_014|P_DS005_017|P_DS005_020"/>
    <n v="3.7777777777777777"/>
    <n v="0"/>
    <n v="1600"/>
    <n v="0"/>
    <n v="38"/>
    <n v="34"/>
    <n v="157"/>
    <n v="40584.11"/>
    <n v="4.617647058823529"/>
    <n v="1193.650294117647"/>
    <n v="9.8529411764705888"/>
    <n v="8.4526500882352948"/>
    <n v="5"/>
    <n v="0.1012534299019608"/>
    <n v="0"/>
    <n v="1.2360176978008068"/>
    <n v="0.61568627450980395"/>
    <n v="1.8517039647058822"/>
    <n v="0"/>
    <n v="5.7499657235294119"/>
    <n v="1020"/>
    <n v="32"/>
    <n v="0"/>
    <n v="0"/>
    <n v="0"/>
    <n v="0"/>
    <n v="0"/>
    <n v="0"/>
    <n v="0"/>
    <s v="Store Not Ready for Rider"/>
    <n v="3"/>
    <n v="41.076914033333331"/>
    <n v="274.296696"/>
    <n v="16"/>
    <n v="0.14705882352941177"/>
    <n v="0"/>
    <n v="30"/>
    <n v="0.15213671864197531"/>
    <n v="0.28572572499999999"/>
    <n v="14"/>
    <n v="18"/>
    <n v="2"/>
    <n v="7"/>
    <s v="Recover overdue put-away workload"/>
    <x v="4"/>
    <s v="Hyderabad"/>
    <s v="Medium"/>
    <n v="1700"/>
    <n v="2.4"/>
    <d v="1899-12-30T11:30:00"/>
    <d v="1899-12-30T12:00:00"/>
    <x v="11"/>
    <b v="0"/>
  </r>
  <r>
    <s v="DS005_20260709_I25"/>
    <s v="DS005"/>
    <d v="2026-07-09T00:00:00"/>
    <n v="25"/>
    <s v="Lunch"/>
    <n v="32"/>
    <n v="9"/>
    <n v="0"/>
    <n v="0"/>
    <n v="9"/>
    <n v="0"/>
    <n v="0"/>
    <s v=""/>
    <s v=""/>
    <s v="P_DS005_026|P_DS005_029|P_DS005_002|P_DS005_005|P_DS005_008|P_DS005_014|P_DS005_017|P_DS005_020|P_DS005_023"/>
    <n v="3.5555555555555554"/>
    <n v="0"/>
    <n v="1600"/>
    <n v="0"/>
    <n v="38"/>
    <n v="32"/>
    <n v="161"/>
    <n v="41641.93"/>
    <n v="5.03125"/>
    <n v="1301.3103125"/>
    <n v="10.8125"/>
    <n v="8.2289109192708327"/>
    <n v="1"/>
    <n v="1.224877760416665E-2"/>
    <n v="0"/>
    <n v="1.3416966730507749"/>
    <n v="0.60624999999999996"/>
    <n v="1.947946665625"/>
    <n v="0"/>
    <n v="5.2835684151041669"/>
    <n v="1120"/>
    <n v="32"/>
    <n v="1"/>
    <n v="1"/>
    <n v="0"/>
    <n v="1"/>
    <n v="0"/>
    <n v="0"/>
    <n v="819.58"/>
    <s v="Store Not Ready for Rider"/>
    <n v="1"/>
    <n v="43.730533983333331"/>
    <n v="228.94010359999999"/>
    <n v="19"/>
    <n v="3.125E-2"/>
    <n v="3.125E-2"/>
    <n v="35"/>
    <n v="0.16196494067901235"/>
    <n v="0.23847927458333332"/>
    <n v="11"/>
    <n v="21"/>
    <n v="3"/>
    <n v="6"/>
    <s v="Recover overdue put-away workload"/>
    <x v="4"/>
    <s v="Hyderabad"/>
    <s v="Medium"/>
    <n v="1700"/>
    <n v="2.4"/>
    <d v="1899-12-30T12:00:00"/>
    <d v="1899-12-30T12:30:00"/>
    <x v="12"/>
    <b v="1"/>
  </r>
  <r>
    <s v="DS005_20260709_I26"/>
    <s v="DS005"/>
    <d v="2026-07-09T00:00:00"/>
    <n v="26"/>
    <s v="Lunch"/>
    <n v="53"/>
    <n v="9"/>
    <n v="0"/>
    <n v="0"/>
    <n v="9"/>
    <n v="0"/>
    <n v="0"/>
    <s v=""/>
    <s v=""/>
    <s v="P_DS005_029|P_DS005_002|P_DS005_005|P_DS005_008|P_DS005_014|P_DS005_017|P_DS005_020|P_DS005_023|P_DS005_026"/>
    <n v="5.8888888888888893"/>
    <n v="0"/>
    <n v="1600"/>
    <n v="0"/>
    <n v="38"/>
    <n v="53"/>
    <n v="290"/>
    <n v="65639.73"/>
    <n v="5.4716981132075473"/>
    <n v="1238.4854716981131"/>
    <n v="12.490566037735849"/>
    <n v="8.9676861446540883"/>
    <n v="1"/>
    <n v="5.7160688679245408E-3"/>
    <n v="0"/>
    <n v="1.5061016832583645"/>
    <n v="0.65094339622641506"/>
    <n v="2.1570450710691822"/>
    <n v="0"/>
    <n v="5.9012071031446531"/>
    <n v="1855"/>
    <n v="32"/>
    <n v="0"/>
    <n v="0"/>
    <n v="0"/>
    <n v="0"/>
    <n v="0"/>
    <n v="0"/>
    <n v="0"/>
    <s v="Last-Mile Travel"/>
    <n v="1"/>
    <n v="76.637527033333328"/>
    <n v="425.90382618333336"/>
    <n v="24"/>
    <n v="1.8867924528301886E-2"/>
    <n v="0"/>
    <n v="35"/>
    <n v="0.28384269271604934"/>
    <n v="0.44364981894097227"/>
    <n v="21"/>
    <n v="11"/>
    <n v="4"/>
    <n v="5"/>
    <s v="Recover overdue put-away workload"/>
    <x v="4"/>
    <s v="Hyderabad"/>
    <s v="Medium"/>
    <n v="1700"/>
    <n v="2.4"/>
    <d v="1899-12-30T12:30:00"/>
    <d v="1899-12-30T13:00:00"/>
    <x v="12"/>
    <b v="1"/>
  </r>
  <r>
    <s v="DS005_20260709_I27"/>
    <s v="DS005"/>
    <d v="2026-07-09T00:00:00"/>
    <n v="27"/>
    <s v="Lunch"/>
    <n v="52"/>
    <n v="9"/>
    <n v="0"/>
    <n v="0"/>
    <n v="9"/>
    <n v="0"/>
    <n v="0"/>
    <s v=""/>
    <s v=""/>
    <s v="P_DS005_002|P_DS005_005|P_DS005_008|P_DS005_014|P_DS005_017|P_DS005_020|P_DS005_023|P_DS005_026|P_DS005_029"/>
    <n v="5.7777777777777777"/>
    <n v="0"/>
    <n v="1600"/>
    <n v="0"/>
    <n v="38"/>
    <n v="52"/>
    <n v="267"/>
    <n v="62693.82"/>
    <n v="5.134615384615385"/>
    <n v="1205.6503846153846"/>
    <n v="12.346153846153847"/>
    <n v="8.4715234426282056"/>
    <n v="0"/>
    <n v="0"/>
    <n v="0"/>
    <n v="1.3389155411479956"/>
    <n v="0.58750000000000002"/>
    <n v="1.9264155320512821"/>
    <n v="0"/>
    <n v="5.6239540551282055"/>
    <n v="1820"/>
    <n v="32"/>
    <n v="2"/>
    <n v="2"/>
    <n v="2"/>
    <n v="0"/>
    <n v="0"/>
    <n v="0"/>
    <n v="392.43999999999994"/>
    <s v="No SLA Breach"/>
    <n v="0"/>
    <n v="72.333012133333327"/>
    <n v="438.61630901666666"/>
    <n v="28"/>
    <n v="0"/>
    <n v="3.8461538461538464E-2"/>
    <n v="35"/>
    <n v="0.26790004493827158"/>
    <n v="0.4568919885590278"/>
    <n v="21"/>
    <n v="11"/>
    <n v="4"/>
    <n v="5"/>
    <s v="Recover overdue put-away workload"/>
    <x v="4"/>
    <s v="Hyderabad"/>
    <s v="Medium"/>
    <n v="1700"/>
    <n v="2.4"/>
    <d v="1899-12-30T13:00:00"/>
    <d v="1899-12-30T13:30:00"/>
    <x v="13"/>
    <b v="1"/>
  </r>
  <r>
    <s v="DS005_20260709_I28"/>
    <s v="DS005"/>
    <d v="2026-07-09T00:00:00"/>
    <n v="28"/>
    <s v="Lunch"/>
    <n v="61"/>
    <n v="9"/>
    <n v="0"/>
    <n v="0"/>
    <n v="9"/>
    <n v="0"/>
    <n v="0"/>
    <s v=""/>
    <s v=""/>
    <s v="P_DS005_005|P_DS005_008|P_DS005_014|P_DS005_017|P_DS005_020|P_DS005_023|P_DS005_026|P_DS005_029|P_DS005_002"/>
    <n v="6.7777777777777777"/>
    <n v="0"/>
    <n v="1600"/>
    <n v="0"/>
    <n v="38"/>
    <n v="61"/>
    <n v="316"/>
    <n v="70742.289999999994"/>
    <n v="5.1803278688524594"/>
    <n v="1159.7096721311475"/>
    <n v="12.754098360655737"/>
    <n v="8.3299438448087422"/>
    <n v="1"/>
    <n v="2.2650729508196621E-3"/>
    <n v="0"/>
    <n v="1.4315017645476922"/>
    <n v="0.63278688524590165"/>
    <n v="2.0642886412568306"/>
    <n v="0"/>
    <n v="5.3167480920765025"/>
    <n v="2135"/>
    <n v="32"/>
    <n v="6"/>
    <n v="6"/>
    <n v="5"/>
    <n v="0"/>
    <n v="1"/>
    <n v="0"/>
    <n v="1432.07"/>
    <s v="Store Not Ready for Rider"/>
    <n v="1"/>
    <n v="87.560401483333337"/>
    <n v="508.34372796666668"/>
    <n v="30"/>
    <n v="1.6393442622950821E-2"/>
    <n v="9.8360655737704916E-2"/>
    <n v="35"/>
    <n v="0.32429778327160497"/>
    <n v="0.52952471663194445"/>
    <n v="25"/>
    <n v="7"/>
    <n v="5"/>
    <n v="4"/>
    <s v="Recover overdue put-away workload"/>
    <x v="4"/>
    <s v="Hyderabad"/>
    <s v="Medium"/>
    <n v="1700"/>
    <n v="2.4"/>
    <d v="1899-12-30T13:30:00"/>
    <d v="1899-12-30T14:00:00"/>
    <x v="13"/>
    <b v="1"/>
  </r>
  <r>
    <s v="DS005_20260709_I29"/>
    <s v="DS005"/>
    <d v="2026-07-09T00:00:00"/>
    <n v="29"/>
    <s v="Lunch"/>
    <n v="43"/>
    <n v="9"/>
    <n v="0"/>
    <n v="0"/>
    <n v="9"/>
    <n v="0"/>
    <n v="0"/>
    <s v=""/>
    <s v=""/>
    <s v="P_DS005_008|P_DS005_014|P_DS005_017|P_DS005_020|P_DS005_023|P_DS005_026|P_DS005_029|P_DS005_002|P_DS005_005"/>
    <n v="4.7777777777777777"/>
    <n v="0"/>
    <n v="1600"/>
    <n v="0"/>
    <n v="38"/>
    <n v="43"/>
    <n v="220"/>
    <n v="50018.74"/>
    <n v="5.1162790697674421"/>
    <n v="1163.226511627907"/>
    <n v="9.9302325581395348"/>
    <n v="8.2221017027131786"/>
    <n v="3"/>
    <n v="2.3412313953488383E-2"/>
    <n v="0"/>
    <n v="1.3690514810473193"/>
    <n v="0.72674418604651159"/>
    <n v="2.0957956593023255"/>
    <n v="0"/>
    <n v="5.1577013844961241"/>
    <n v="1290"/>
    <n v="32"/>
    <n v="2"/>
    <n v="2"/>
    <n v="2"/>
    <n v="0"/>
    <n v="0"/>
    <n v="0"/>
    <n v="1358.58"/>
    <s v="Store Not Ready for Rider"/>
    <n v="2"/>
    <n v="57.431312816666669"/>
    <n v="313.59628468333335"/>
    <n v="23"/>
    <n v="6.9767441860465115E-2"/>
    <n v="4.6511627906976744E-2"/>
    <n v="30"/>
    <n v="0.21270856598765434"/>
    <n v="0.32666279654513891"/>
    <n v="15"/>
    <n v="17"/>
    <n v="3"/>
    <n v="6"/>
    <s v="Recover overdue put-away workload"/>
    <x v="4"/>
    <s v="Hyderabad"/>
    <s v="Medium"/>
    <n v="1700"/>
    <n v="2.4"/>
    <d v="1899-12-30T14:00:00"/>
    <d v="1899-12-30T14:30:00"/>
    <x v="14"/>
    <b v="0"/>
  </r>
  <r>
    <s v="DS005_20260709_I30"/>
    <s v="DS005"/>
    <d v="2026-07-09T00:00:00"/>
    <n v="30"/>
    <s v="Lunch"/>
    <n v="35"/>
    <n v="9"/>
    <n v="0"/>
    <n v="0"/>
    <n v="9"/>
    <n v="0"/>
    <n v="0"/>
    <s v=""/>
    <s v=""/>
    <s v="P_DS005_014|P_DS005_017|P_DS005_020|P_DS005_023|P_DS005_026|P_DS005_029|P_DS005_002|P_DS005_005|P_DS005_008"/>
    <n v="3.8888888888888888"/>
    <n v="0"/>
    <n v="1600"/>
    <n v="0"/>
    <n v="38"/>
    <n v="35"/>
    <n v="167"/>
    <n v="37606.15"/>
    <n v="4.7714285714285714"/>
    <n v="1074.4614285714285"/>
    <n v="9.8857142857142861"/>
    <n v="8.536172132380953"/>
    <n v="2"/>
    <n v="6.8462022380952392E-2"/>
    <n v="0"/>
    <n v="1.2249884199200234"/>
    <n v="0.5680952380952381"/>
    <n v="1.7930836495238094"/>
    <n v="0"/>
    <n v="5.7845170452380952"/>
    <n v="1050"/>
    <n v="32"/>
    <n v="3"/>
    <n v="3"/>
    <n v="1"/>
    <n v="0"/>
    <n v="2"/>
    <n v="0"/>
    <n v="1429.4099999999999"/>
    <s v="Last-Mile Travel"/>
    <n v="1"/>
    <n v="44.701604583333335"/>
    <n v="350.40992720000003"/>
    <n v="22"/>
    <n v="5.7142857142857141E-2"/>
    <n v="8.5714285714285715E-2"/>
    <n v="30"/>
    <n v="0.16556149845679013"/>
    <n v="0.36501034083333334"/>
    <n v="17"/>
    <n v="15"/>
    <n v="3"/>
    <n v="6"/>
    <s v="Recover overdue put-away workload"/>
    <x v="4"/>
    <s v="Hyderabad"/>
    <s v="Medium"/>
    <n v="1700"/>
    <n v="2.4"/>
    <d v="1899-12-30T14:30:00"/>
    <d v="1899-12-30T15:00:00"/>
    <x v="14"/>
    <b v="0"/>
  </r>
  <r>
    <s v="DS005_20260709_I31"/>
    <s v="DS005"/>
    <d v="2026-07-09T00:00:00"/>
    <n v="31"/>
    <s v="Afternoon"/>
    <n v="25"/>
    <n v="9"/>
    <n v="0"/>
    <n v="2"/>
    <n v="7"/>
    <n v="0"/>
    <n v="1"/>
    <s v=""/>
    <s v="P_DS005_017|P_DS005_020"/>
    <s v="P_DS005_023|P_DS005_026|P_DS005_029|P_DS005_002|P_DS005_005|P_DS005_008|P_DS005_014"/>
    <n v="3.5714285714285716"/>
    <n v="0"/>
    <n v="1600"/>
    <n v="1"/>
    <n v="37"/>
    <n v="25"/>
    <n v="129"/>
    <n v="28240.11"/>
    <n v="5.16"/>
    <n v="1129.6043999999999"/>
    <n v="9.48"/>
    <n v="8.3623649213333326"/>
    <n v="7"/>
    <n v="0.17435116799999995"/>
    <n v="0"/>
    <n v="1.3446738388915771"/>
    <n v="0.68"/>
    <n v="2.024673832"/>
    <n v="0"/>
    <n v="5.3996910866666665"/>
    <n v="750"/>
    <n v="32"/>
    <n v="0"/>
    <n v="0"/>
    <n v="0"/>
    <n v="0"/>
    <n v="0"/>
    <n v="0"/>
    <n v="0"/>
    <s v="Store Not Ready for Rider"/>
    <n v="5"/>
    <n v="33.6168458"/>
    <n v="218.06966608333335"/>
    <n v="14"/>
    <n v="0.28000000000000003"/>
    <n v="0"/>
    <n v="30"/>
    <n v="0.16008021809523809"/>
    <n v="0.2271559021701389"/>
    <n v="11"/>
    <n v="21"/>
    <n v="2"/>
    <n v="5"/>
    <s v="Protect or increase picker capacity"/>
    <x v="4"/>
    <s v="Hyderabad"/>
    <s v="Medium"/>
    <n v="1700"/>
    <n v="2.4"/>
    <d v="1899-12-30T15:00:00"/>
    <d v="1899-12-30T15:30:00"/>
    <x v="15"/>
    <b v="0"/>
  </r>
  <r>
    <s v="DS005_20260709_I32"/>
    <s v="DS005"/>
    <d v="2026-07-09T00:00:00"/>
    <n v="32"/>
    <s v="Afternoon"/>
    <n v="21"/>
    <n v="9"/>
    <n v="0"/>
    <n v="2"/>
    <n v="7"/>
    <n v="0"/>
    <n v="1"/>
    <s v=""/>
    <s v="P_DS005_020|P_DS005_023"/>
    <s v="P_DS005_026|P_DS005_029|P_DS005_002|P_DS005_005|P_DS005_008|P_DS005_014|P_DS005_017"/>
    <n v="3"/>
    <n v="0"/>
    <n v="1600"/>
    <n v="1"/>
    <n v="36"/>
    <n v="21"/>
    <n v="108"/>
    <n v="23614.720000000001"/>
    <n v="5.1428571428571432"/>
    <n v="1124.5104761904763"/>
    <n v="10.095238095238095"/>
    <n v="8.8305279222222222"/>
    <n v="4"/>
    <n v="7.5889645238094994E-2"/>
    <n v="0"/>
    <n v="1.4018624469295771"/>
    <n v="0.61269841269841274"/>
    <n v="2.0145608523809524"/>
    <n v="0"/>
    <n v="6.0334273801587299"/>
    <n v="630"/>
    <n v="32"/>
    <n v="0"/>
    <n v="0"/>
    <n v="0"/>
    <n v="0"/>
    <n v="0"/>
    <n v="0"/>
    <n v="0"/>
    <s v="Store Not Ready for Rider"/>
    <n v="3"/>
    <n v="26.8277371"/>
    <n v="186.17314746666668"/>
    <n v="13"/>
    <n v="0.19047619047619047"/>
    <n v="0"/>
    <n v="30"/>
    <n v="0.12775112904761904"/>
    <n v="0.19393036194444446"/>
    <n v="9"/>
    <n v="23"/>
    <n v="2"/>
    <n v="5"/>
    <s v="Protect or increase picker capacity"/>
    <x v="4"/>
    <s v="Hyderabad"/>
    <s v="Medium"/>
    <n v="1700"/>
    <n v="2.4"/>
    <d v="1899-12-30T15:30:00"/>
    <d v="1899-12-30T16:00:00"/>
    <x v="15"/>
    <b v="0"/>
  </r>
  <r>
    <s v="DS005_20260709_I33"/>
    <s v="DS005"/>
    <d v="2026-07-09T00:00:00"/>
    <n v="33"/>
    <s v="Afternoon"/>
    <n v="14"/>
    <n v="18"/>
    <n v="0"/>
    <n v="2"/>
    <n v="16"/>
    <n v="0"/>
    <n v="1"/>
    <s v=""/>
    <s v="P_DS005_027|P_DS005_029"/>
    <s v="P_DS005_030|P_DS005_002|P_DS005_003|P_DS005_005|P_DS005_006|P_DS005_008|P_DS005_009|P_DS005_012|P_DS005_014|P_DS005_015|P_DS005_017|P_DS005_020|P_DS005_021|P_DS005_023|P_DS005_024|P_DS005_026"/>
    <n v="0.875"/>
    <n v="0"/>
    <n v="1600"/>
    <n v="1"/>
    <n v="35"/>
    <n v="14"/>
    <n v="56"/>
    <n v="12934.01"/>
    <n v="4"/>
    <n v="923.85785714285714"/>
    <n v="9.7857142857142865"/>
    <n v="8.3770993869047619"/>
    <n v="1"/>
    <n v="9.8317952380952006E-3"/>
    <n v="0"/>
    <n v="1.1054608736445464"/>
    <n v="0.5714285714285714"/>
    <n v="1.676889436904762"/>
    <n v="0"/>
    <n v="5.7871147047619047"/>
    <n v="420"/>
    <n v="58"/>
    <n v="0"/>
    <n v="0"/>
    <n v="0"/>
    <n v="0"/>
    <n v="0"/>
    <n v="0"/>
    <n v="0"/>
    <s v="Store Not Ready for Rider"/>
    <n v="1"/>
    <n v="18.087826249999999"/>
    <n v="140.46115371666667"/>
    <n v="16"/>
    <n v="7.1428571428571425E-2"/>
    <n v="0"/>
    <n v="30"/>
    <n v="3.7682971354166664E-2"/>
    <n v="8.0724800986590045E-2"/>
    <n v="7"/>
    <n v="51"/>
    <n v="1"/>
    <n v="15"/>
    <s v="Recover overdue put-away workload"/>
    <x v="4"/>
    <s v="Hyderabad"/>
    <s v="Medium"/>
    <n v="1700"/>
    <n v="2.4"/>
    <d v="1899-12-30T16:00:00"/>
    <d v="1899-12-30T16:30:00"/>
    <x v="16"/>
    <b v="0"/>
  </r>
  <r>
    <s v="DS005_20260709_I34"/>
    <s v="DS005"/>
    <d v="2026-07-09T00:00:00"/>
    <n v="34"/>
    <s v="Afternoon"/>
    <n v="21"/>
    <n v="18"/>
    <n v="0"/>
    <n v="2"/>
    <n v="16"/>
    <n v="0"/>
    <n v="1"/>
    <s v=""/>
    <s v="P_DS005_029|P_DS005_030"/>
    <s v="P_DS005_002|P_DS005_003|P_DS005_005|P_DS005_006|P_DS005_008|P_DS005_009|P_DS005_012|P_DS005_014|P_DS005_015|P_DS005_017|P_DS005_020|P_DS005_021|P_DS005_023|P_DS005_024|P_DS005_026|P_DS005_027"/>
    <n v="1.3125"/>
    <n v="0"/>
    <n v="1600"/>
    <n v="1"/>
    <n v="34"/>
    <n v="21"/>
    <n v="98"/>
    <n v="23165.88"/>
    <n v="4.666666666666667"/>
    <n v="1103.1371428571429"/>
    <n v="9.3809523809523814"/>
    <n v="8.050674746825397"/>
    <n v="3"/>
    <n v="0.160815026984127"/>
    <n v="0"/>
    <n v="1.3271315838329711"/>
    <n v="0.56507936507936507"/>
    <n v="1.8922109404761904"/>
    <n v="0"/>
    <n v="5.3560828444444439"/>
    <n v="630"/>
    <n v="59"/>
    <n v="0"/>
    <n v="0"/>
    <n v="0"/>
    <n v="0"/>
    <n v="0"/>
    <n v="0"/>
    <n v="0"/>
    <s v="Store Not Ready for Rider"/>
    <n v="3"/>
    <n v="25.960960466666666"/>
    <n v="135.02992108333333"/>
    <n v="10"/>
    <n v="0.14285714285714285"/>
    <n v="0"/>
    <n v="30"/>
    <n v="5.4085334305555552E-2"/>
    <n v="7.6288091007532963E-2"/>
    <n v="7"/>
    <n v="52"/>
    <n v="2"/>
    <n v="14"/>
    <s v="Recover overdue put-away workload"/>
    <x v="4"/>
    <s v="Hyderabad"/>
    <s v="Medium"/>
    <n v="1700"/>
    <n v="2.4"/>
    <d v="1899-12-30T16:30:00"/>
    <d v="1899-12-30T17:00:00"/>
    <x v="16"/>
    <b v="0"/>
  </r>
  <r>
    <s v="DS005_20260709_I35"/>
    <s v="DS005"/>
    <d v="2026-07-09T00:00:00"/>
    <n v="35"/>
    <s v="Afternoon"/>
    <n v="27"/>
    <n v="9"/>
    <n v="0"/>
    <n v="2"/>
    <n v="7"/>
    <n v="0"/>
    <n v="1"/>
    <s v=""/>
    <s v="P_DS005_030|P_DS005_003"/>
    <s v="P_DS005_006|P_DS005_009|P_DS005_012|P_DS005_015|P_DS005_021|P_DS005_024|P_DS005_027"/>
    <n v="3.8571428571428572"/>
    <n v="0"/>
    <n v="1600"/>
    <n v="1"/>
    <n v="33"/>
    <n v="27"/>
    <n v="128"/>
    <n v="31385.43"/>
    <n v="4.7407407407407405"/>
    <n v="1162.4233333333334"/>
    <n v="9.481481481481481"/>
    <n v="8.4989473555555559"/>
    <n v="6"/>
    <n v="0.1180910166666667"/>
    <n v="0"/>
    <n v="1.2442273848691929"/>
    <n v="0.63395061728395063"/>
    <n v="1.8781779938271603"/>
    <n v="0"/>
    <n v="5.5948434283950617"/>
    <n v="810"/>
    <n v="27"/>
    <n v="0"/>
    <n v="0"/>
    <n v="0"/>
    <n v="0"/>
    <n v="0"/>
    <n v="0"/>
    <n v="0"/>
    <s v="Store Not Ready for Rider"/>
    <n v="5"/>
    <n v="35.502941783333334"/>
    <n v="231.86689123333332"/>
    <n v="19"/>
    <n v="0.22222222222222221"/>
    <n v="0"/>
    <n v="30"/>
    <n v="0.16906162753968254"/>
    <n v="0.28625542127572012"/>
    <n v="12"/>
    <n v="15"/>
    <n v="2"/>
    <n v="5"/>
    <s v="Protect or increase picker capacity"/>
    <x v="4"/>
    <s v="Hyderabad"/>
    <s v="Medium"/>
    <n v="1700"/>
    <n v="2.4"/>
    <d v="1899-12-30T17:00:00"/>
    <d v="1899-12-30T17:30:00"/>
    <x v="17"/>
    <b v="0"/>
  </r>
  <r>
    <s v="DS005_20260709_I36"/>
    <s v="DS005"/>
    <d v="2026-07-09T00:00:00"/>
    <n v="36"/>
    <s v="Afternoon"/>
    <n v="36"/>
    <n v="9"/>
    <n v="0"/>
    <n v="2"/>
    <n v="7"/>
    <n v="0"/>
    <n v="1"/>
    <s v=""/>
    <s v="P_DS005_003|P_DS005_006"/>
    <s v="P_DS005_009|P_DS005_012|P_DS005_015|P_DS005_021|P_DS005_024|P_DS005_027|P_DS005_030"/>
    <n v="5.1428571428571432"/>
    <n v="0"/>
    <n v="1600"/>
    <n v="1"/>
    <n v="32"/>
    <n v="36"/>
    <n v="184"/>
    <n v="39287.57"/>
    <n v="5.1111111111111107"/>
    <n v="1091.3213888888888"/>
    <n v="10.027777777777779"/>
    <n v="8.2122022199074074"/>
    <n v="1"/>
    <n v="1.3765900462962962E-2"/>
    <n v="0"/>
    <n v="1.3562297854208933"/>
    <n v="0.66435185185185186"/>
    <n v="2.0205816282407407"/>
    <n v="0"/>
    <n v="5.2680094712962964"/>
    <n v="1080"/>
    <n v="27"/>
    <n v="0"/>
    <n v="0"/>
    <n v="0"/>
    <n v="0"/>
    <n v="0"/>
    <n v="0"/>
    <n v="0"/>
    <s v="Store Not Ready for Rider"/>
    <n v="1"/>
    <n v="46.548086183333332"/>
    <n v="229.8603976"/>
    <n v="14"/>
    <n v="2.7777777777777776E-2"/>
    <n v="0"/>
    <n v="30"/>
    <n v="0.22165755325396824"/>
    <n v="0.28377826864197531"/>
    <n v="11"/>
    <n v="16"/>
    <n v="3"/>
    <n v="4"/>
    <s v="Recover overdue put-away workload"/>
    <x v="4"/>
    <s v="Hyderabad"/>
    <s v="Medium"/>
    <n v="1700"/>
    <n v="2.4"/>
    <d v="1899-12-30T17:30:00"/>
    <d v="1899-12-30T18:00:00"/>
    <x v="17"/>
    <b v="0"/>
  </r>
  <r>
    <s v="DS005_20260709_I37"/>
    <s v="DS005"/>
    <d v="2026-07-09T00:00:00"/>
    <n v="37"/>
    <s v="Evening"/>
    <n v="50"/>
    <n v="9"/>
    <n v="0"/>
    <n v="0"/>
    <n v="9"/>
    <n v="0"/>
    <n v="0"/>
    <s v=""/>
    <s v=""/>
    <s v="P_DS005_006|P_DS005_009|P_DS005_012|P_DS005_015|P_DS005_021|P_DS005_024|P_DS005_027|P_DS005_030|P_DS005_003"/>
    <n v="5.5555555555555554"/>
    <n v="0"/>
    <n v="1600"/>
    <n v="0"/>
    <n v="32"/>
    <n v="50"/>
    <n v="251"/>
    <n v="57470.97"/>
    <n v="5.0199999999999996"/>
    <n v="1149.4194"/>
    <n v="12.54"/>
    <n v="8.3390874623333335"/>
    <n v="0"/>
    <n v="0"/>
    <n v="0"/>
    <n v="1.3704809158088493"/>
    <n v="0.63700000000000001"/>
    <n v="2.0074809073333331"/>
    <n v="0"/>
    <n v="5.3382732133333333"/>
    <n v="1750"/>
    <n v="27"/>
    <n v="3"/>
    <n v="2"/>
    <n v="2"/>
    <n v="1"/>
    <n v="0"/>
    <n v="0"/>
    <n v="348.88"/>
    <s v="No SLA Breach"/>
    <n v="0"/>
    <n v="68.109406066666665"/>
    <n v="397.39647131666669"/>
    <n v="23"/>
    <n v="0"/>
    <n v="0.04"/>
    <n v="35"/>
    <n v="0.25225705950617283"/>
    <n v="0.49061292755144037"/>
    <n v="19"/>
    <n v="8"/>
    <n v="4"/>
    <n v="5"/>
    <s v="Recover overdue put-away workload"/>
    <x v="4"/>
    <s v="Hyderabad"/>
    <s v="Medium"/>
    <n v="1700"/>
    <n v="2.4"/>
    <d v="1899-12-30T18:00:00"/>
    <d v="1899-12-30T18:30:00"/>
    <x v="18"/>
    <b v="1"/>
  </r>
  <r>
    <s v="DS005_20260709_I38"/>
    <s v="DS005"/>
    <d v="2026-07-09T00:00:00"/>
    <n v="38"/>
    <s v="Evening"/>
    <n v="73"/>
    <n v="9"/>
    <n v="0"/>
    <n v="0"/>
    <n v="9"/>
    <n v="0"/>
    <n v="0"/>
    <s v=""/>
    <s v=""/>
    <s v="P_DS005_009|P_DS005_012|P_DS005_015|P_DS005_021|P_DS005_024|P_DS005_027|P_DS005_030|P_DS005_003|P_DS005_006"/>
    <n v="8.1111111111111107"/>
    <n v="0"/>
    <n v="1600"/>
    <n v="0"/>
    <n v="32"/>
    <n v="73"/>
    <n v="356"/>
    <n v="83658.89"/>
    <n v="4.8767123287671232"/>
    <n v="1146.0121917808219"/>
    <n v="14.479452054794521"/>
    <n v="8.3340503796803649"/>
    <n v="0"/>
    <n v="0"/>
    <n v="0"/>
    <n v="1.2764694479312797"/>
    <n v="0.63698630136986301"/>
    <n v="1.6072439689497717"/>
    <n v="1.5823635159817353E-2"/>
    <n v="5.4744056970319637"/>
    <n v="2555"/>
    <n v="27"/>
    <n v="2"/>
    <n v="2"/>
    <n v="1"/>
    <n v="1"/>
    <n v="0"/>
    <n v="0"/>
    <n v="319.47000000000003"/>
    <s v="No SLA Breach"/>
    <n v="0"/>
    <n v="92.075714983333327"/>
    <n v="548.68070810000006"/>
    <n v="27"/>
    <n v="0"/>
    <n v="2.7397260273972601E-2"/>
    <n v="35"/>
    <n v="0.34102116660493825"/>
    <n v="0.67738359024691364"/>
    <n v="27"/>
    <n v="0"/>
    <n v="5"/>
    <n v="4"/>
    <s v="Recover overdue put-away workload"/>
    <x v="4"/>
    <s v="Hyderabad"/>
    <s v="Medium"/>
    <n v="1700"/>
    <n v="2.4"/>
    <d v="1899-12-30T18:30:00"/>
    <d v="1899-12-30T19:00:00"/>
    <x v="18"/>
    <b v="1"/>
  </r>
  <r>
    <s v="DS005_20260709_I39"/>
    <s v="DS005"/>
    <d v="2026-07-09T00:00:00"/>
    <n v="39"/>
    <s v="Evening"/>
    <n v="83"/>
    <n v="9"/>
    <n v="0"/>
    <n v="0"/>
    <n v="9"/>
    <n v="0"/>
    <n v="0"/>
    <s v=""/>
    <s v=""/>
    <s v="P_DS005_012|P_DS005_015|P_DS005_021|P_DS005_024|P_DS005_027|P_DS005_030|P_DS005_003|P_DS005_006|P_DS005_009"/>
    <n v="9.2222222222222197"/>
    <n v="0"/>
    <n v="1600"/>
    <n v="0"/>
    <n v="32"/>
    <n v="83"/>
    <n v="436"/>
    <n v="98446.86"/>
    <n v="5.2530120481927707"/>
    <n v="1186.1067469879517"/>
    <n v="15"/>
    <n v="9.1081272514056231"/>
    <n v="0"/>
    <n v="0"/>
    <n v="4.5300184738955801E-3"/>
    <n v="1.3810543654710625"/>
    <n v="0.67409638554216866"/>
    <n v="0.9273858255020081"/>
    <n v="0.70953203212851401"/>
    <n v="5.4158220763052212"/>
    <n v="2905"/>
    <n v="27"/>
    <n v="3"/>
    <n v="3"/>
    <n v="0"/>
    <n v="2"/>
    <n v="1"/>
    <n v="0"/>
    <n v="327.98"/>
    <s v="No SLA Breach"/>
    <n v="0"/>
    <n v="115.61120668333334"/>
    <n v="624.59821575000001"/>
    <n v="27"/>
    <n v="0"/>
    <n v="3.614457831325301E-2"/>
    <n v="35"/>
    <n v="0.42818965438271606"/>
    <n v="0.77110890833333334"/>
    <n v="30"/>
    <n v="-3"/>
    <n v="6"/>
    <n v="3"/>
    <s v="Recover overdue put-away workload"/>
    <x v="4"/>
    <s v="Hyderabad"/>
    <s v="Medium"/>
    <n v="1700"/>
    <n v="2.4"/>
    <d v="1899-12-30T19:00:00"/>
    <d v="1899-12-30T19:30:00"/>
    <x v="19"/>
    <b v="1"/>
  </r>
  <r>
    <s v="DS005_20260709_I40"/>
    <s v="DS005"/>
    <d v="2026-07-09T00:00:00"/>
    <n v="40"/>
    <s v="Evening"/>
    <n v="81"/>
    <n v="9"/>
    <n v="0"/>
    <n v="0"/>
    <n v="9"/>
    <n v="0"/>
    <n v="0"/>
    <s v=""/>
    <s v=""/>
    <s v="P_DS005_015|P_DS005_021|P_DS005_024|P_DS005_027|P_DS005_030|P_DS005_003|P_DS005_006|P_DS005_009|P_DS005_012"/>
    <n v="9"/>
    <n v="0"/>
    <n v="1600"/>
    <n v="0"/>
    <n v="32"/>
    <n v="81"/>
    <n v="419"/>
    <n v="92621.66"/>
    <n v="5.1728395061728394"/>
    <n v="1143.4772839506172"/>
    <n v="15"/>
    <n v="8.6327785456790131"/>
    <n v="0"/>
    <n v="0"/>
    <n v="0"/>
    <n v="1.3549308455562017"/>
    <n v="0.64876543209876536"/>
    <n v="1.0477207123456789"/>
    <n v="0.17523571728395063"/>
    <n v="5.4688671244855964"/>
    <n v="2835"/>
    <n v="27"/>
    <n v="3"/>
    <n v="3"/>
    <n v="3"/>
    <n v="0"/>
    <n v="0"/>
    <n v="0"/>
    <n v="278.29000000000002"/>
    <s v="No SLA Breach"/>
    <n v="0"/>
    <n v="105.77530415"/>
    <n v="631.70955618333335"/>
    <n v="27"/>
    <n v="0"/>
    <n v="3.7037037037037035E-2"/>
    <n v="35"/>
    <n v="0.39176038574074074"/>
    <n v="0.77988834096707815"/>
    <n v="31"/>
    <n v="-4"/>
    <n v="6"/>
    <n v="3"/>
    <s v="Recover overdue put-away workload"/>
    <x v="4"/>
    <s v="Hyderabad"/>
    <s v="Medium"/>
    <n v="1700"/>
    <n v="2.4"/>
    <d v="1899-12-30T19:30:00"/>
    <d v="1899-12-30T20:00:00"/>
    <x v="19"/>
    <b v="1"/>
  </r>
  <r>
    <s v="DS005_20260709_I41"/>
    <s v="DS005"/>
    <d v="2026-07-09T00:00:00"/>
    <n v="41"/>
    <s v="Evening"/>
    <n v="99"/>
    <n v="9"/>
    <n v="0"/>
    <n v="0"/>
    <n v="9"/>
    <n v="0"/>
    <n v="0"/>
    <s v=""/>
    <s v=""/>
    <s v="P_DS005_021|P_DS005_024|P_DS005_027|P_DS005_030|P_DS005_003|P_DS005_006|P_DS005_009|P_DS005_012|P_DS005_015"/>
    <n v="11"/>
    <n v="0"/>
    <n v="1600"/>
    <n v="0"/>
    <n v="32"/>
    <n v="99"/>
    <n v="503"/>
    <n v="111925.94"/>
    <n v="5.0808080808080804"/>
    <n v="1130.5650505050505"/>
    <n v="16.444444444444443"/>
    <n v="12.515144083670034"/>
    <n v="0"/>
    <n v="0"/>
    <n v="2.7537590909090899E-3"/>
    <n v="1.3326335259313116"/>
    <n v="0.61127946127946131"/>
    <n v="2.1874500000000001E-3"/>
    <n v="4.198642745286195"/>
    <n v="5.4981174121212115"/>
    <n v="3465"/>
    <n v="27"/>
    <n v="1"/>
    <n v="1"/>
    <n v="1"/>
    <n v="0"/>
    <n v="0"/>
    <n v="0"/>
    <n v="44.48"/>
    <s v="No SLA Breach"/>
    <n v="0"/>
    <n v="135.56236053333333"/>
    <n v="721.13459993333333"/>
    <n v="27"/>
    <n v="0"/>
    <n v="1.0101010101010102E-2"/>
    <n v="35"/>
    <n v="0.50208281679012345"/>
    <n v="0.89028962954732516"/>
    <n v="35"/>
    <n v="-8"/>
    <n v="7"/>
    <n v="2"/>
    <s v="Recover overdue put-away workload"/>
    <x v="4"/>
    <s v="Hyderabad"/>
    <s v="Medium"/>
    <n v="1700"/>
    <n v="2.4"/>
    <d v="1899-12-30T20:00:00"/>
    <d v="1899-12-30T20:30:00"/>
    <x v="20"/>
    <b v="1"/>
  </r>
  <r>
    <s v="DS005_20260709_I42"/>
    <s v="DS005"/>
    <d v="2026-07-09T00:00:00"/>
    <n v="42"/>
    <s v="Evening"/>
    <n v="91"/>
    <n v="9"/>
    <n v="0"/>
    <n v="0"/>
    <n v="9"/>
    <n v="0"/>
    <n v="0"/>
    <s v=""/>
    <s v=""/>
    <s v="P_DS005_024|P_DS005_027|P_DS005_030|P_DS005_003|P_DS005_006|P_DS005_009|P_DS005_012|P_DS005_015|P_DS005_021"/>
    <n v="10.111111111111111"/>
    <n v="0"/>
    <n v="1600"/>
    <n v="0"/>
    <n v="32"/>
    <n v="91"/>
    <n v="422"/>
    <n v="92158.66"/>
    <n v="4.6373626373626378"/>
    <n v="1012.7325274725275"/>
    <n v="15.802197802197803"/>
    <n v="14.644494970512822"/>
    <n v="18"/>
    <n v="0.23053941208791207"/>
    <n v="0"/>
    <n v="1.2136980386951182"/>
    <n v="0.6448717948717948"/>
    <n v="0"/>
    <n v="6.2792281016483518"/>
    <n v="5.6229973924908423"/>
    <n v="3185"/>
    <n v="27"/>
    <n v="3"/>
    <n v="3"/>
    <n v="2"/>
    <n v="0"/>
    <n v="1"/>
    <n v="0"/>
    <n v="707.84999999999991"/>
    <s v="Rider Supply / Availability"/>
    <n v="18"/>
    <n v="111.55337018333333"/>
    <n v="735.07022098333334"/>
    <n v="27"/>
    <n v="0.19780219780219779"/>
    <n v="3.2967032967032968E-2"/>
    <n v="35"/>
    <n v="0.41316063030864197"/>
    <n v="0.90749409997942387"/>
    <n v="36"/>
    <n v="-9"/>
    <n v="6"/>
    <n v="3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09_I43"/>
    <s v="DS005"/>
    <d v="2026-07-09T00:00:00"/>
    <n v="43"/>
    <s v="Evening"/>
    <n v="90"/>
    <n v="9"/>
    <n v="0"/>
    <n v="0"/>
    <n v="9"/>
    <n v="0"/>
    <n v="0"/>
    <s v=""/>
    <s v=""/>
    <s v="P_DS005_027|P_DS005_030|P_DS005_003|P_DS005_006|P_DS005_009|P_DS005_012|P_DS005_015|P_DS005_021|P_DS005_024"/>
    <n v="10"/>
    <n v="0"/>
    <n v="1600"/>
    <n v="0"/>
    <n v="32"/>
    <n v="90"/>
    <n v="456"/>
    <n v="108049.59"/>
    <n v="5.0666666666666664"/>
    <n v="1200.5509999999999"/>
    <n v="15.477777777777778"/>
    <n v="14.055103142592593"/>
    <n v="13"/>
    <n v="0.12621944740740745"/>
    <n v="2.0000055555555445E-4"/>
    <n v="1.3316145452503088"/>
    <n v="0.67259259259259252"/>
    <n v="0"/>
    <n v="5.930360080185185"/>
    <n v="5.22422480462963"/>
    <n v="3150"/>
    <n v="27"/>
    <n v="4"/>
    <n v="4"/>
    <n v="2"/>
    <n v="0"/>
    <n v="2"/>
    <n v="0"/>
    <n v="857.11"/>
    <s v="Rider Supply / Availability"/>
    <n v="13"/>
    <n v="120.27967083333333"/>
    <n v="727.40154970000003"/>
    <n v="27"/>
    <n v="0.14444444444444443"/>
    <n v="4.4444444444444446E-2"/>
    <n v="35"/>
    <n v="0.445480262345679"/>
    <n v="0.89802660456790129"/>
    <n v="35"/>
    <n v="-8"/>
    <n v="6"/>
    <n v="3"/>
    <s v="Recover overdue put-away workload"/>
    <x v="4"/>
    <s v="Hyderabad"/>
    <s v="Medium"/>
    <n v="1700"/>
    <n v="2.4"/>
    <d v="1899-12-30T21:00:00"/>
    <d v="1899-12-30T21:30:00"/>
    <x v="21"/>
    <b v="1"/>
  </r>
  <r>
    <s v="DS005_20260709_I44"/>
    <s v="DS005"/>
    <d v="2026-07-09T00:00:00"/>
    <n v="44"/>
    <s v="Evening"/>
    <n v="56"/>
    <n v="9"/>
    <n v="0"/>
    <n v="0"/>
    <n v="9"/>
    <n v="0"/>
    <n v="0"/>
    <s v=""/>
    <s v=""/>
    <s v="P_DS005_030|P_DS005_003|P_DS005_006|P_DS005_009|P_DS005_012|P_DS005_015|P_DS005_021|P_DS005_024|P_DS005_027"/>
    <n v="6.2222222222222223"/>
    <n v="0"/>
    <n v="1600"/>
    <n v="0"/>
    <n v="32"/>
    <n v="56"/>
    <n v="282"/>
    <n v="59296.32"/>
    <n v="5.0357142857142856"/>
    <n v="1058.8628571428571"/>
    <n v="12.946428571428571"/>
    <n v="8.8780459163690484"/>
    <n v="3"/>
    <n v="2.2798043750000004E-2"/>
    <n v="0"/>
    <n v="1.2935589069978328"/>
    <n v="0.59553571428571428"/>
    <n v="1.2011727619047619"/>
    <n v="0.89678267678571433"/>
    <n v="5.2335376627976187"/>
    <n v="1960"/>
    <n v="27"/>
    <n v="3"/>
    <n v="3"/>
    <n v="3"/>
    <n v="0"/>
    <n v="0"/>
    <n v="0"/>
    <n v="1144.4099999999999"/>
    <s v="Rider Supply / Availability"/>
    <n v="3"/>
    <n v="72.614063833333333"/>
    <n v="627.94918476666669"/>
    <n v="27"/>
    <n v="5.3571428571428568E-2"/>
    <n v="5.3571428571428568E-2"/>
    <n v="35"/>
    <n v="0.26894097716049381"/>
    <n v="0.7752459071193416"/>
    <n v="30"/>
    <n v="-3"/>
    <n v="4"/>
    <n v="5"/>
    <s v="Recover overdue put-away workload"/>
    <x v="4"/>
    <s v="Hyderabad"/>
    <s v="Medium"/>
    <n v="1700"/>
    <n v="2.4"/>
    <d v="1899-12-30T21:30:00"/>
    <d v="1899-12-30T22:00:00"/>
    <x v="21"/>
    <b v="1"/>
  </r>
  <r>
    <s v="DS005_20260709_I45"/>
    <s v="DS005"/>
    <d v="2026-07-09T00:00:00"/>
    <n v="45"/>
    <s v="Evening"/>
    <n v="54"/>
    <n v="9"/>
    <n v="0"/>
    <n v="0"/>
    <n v="9"/>
    <n v="0"/>
    <n v="0"/>
    <s v=""/>
    <s v=""/>
    <s v="P_DS005_003|P_DS005_006|P_DS005_009|P_DS005_012|P_DS005_015|P_DS005_021|P_DS005_024|P_DS005_027|P_DS005_030"/>
    <n v="6"/>
    <n v="0"/>
    <n v="1600"/>
    <n v="0"/>
    <n v="32"/>
    <n v="54"/>
    <n v="264"/>
    <n v="53339.03"/>
    <n v="4.8888888888888893"/>
    <n v="987.75981481481483"/>
    <n v="11.555555555555555"/>
    <n v="8.4172895966049381"/>
    <n v="0"/>
    <n v="0"/>
    <n v="0"/>
    <n v="1.3034221674334974"/>
    <n v="0.61265432098765438"/>
    <n v="1.9160764799382717"/>
    <n v="0"/>
    <n v="5.5694229848765433"/>
    <n v="1620"/>
    <n v="27"/>
    <n v="3"/>
    <n v="3"/>
    <n v="0"/>
    <n v="2"/>
    <n v="1"/>
    <n v="0"/>
    <n v="448.71"/>
    <s v="No SLA Breach"/>
    <n v="0"/>
    <n v="71.512272483333334"/>
    <n v="460.75741440000002"/>
    <n v="27"/>
    <n v="0"/>
    <n v="5.5555555555555552E-2"/>
    <n v="30"/>
    <n v="0.26486026845679012"/>
    <n v="0.56883631407407409"/>
    <n v="22"/>
    <n v="5"/>
    <n v="4"/>
    <n v="5"/>
    <s v="Recover overdue put-away workload"/>
    <x v="4"/>
    <s v="Hyderabad"/>
    <s v="Medium"/>
    <n v="1700"/>
    <n v="2.4"/>
    <d v="1899-12-30T22:00:00"/>
    <d v="1899-12-30T22:30:00"/>
    <x v="22"/>
    <b v="0"/>
  </r>
  <r>
    <s v="DS005_20260709_I46"/>
    <s v="DS005"/>
    <d v="2026-07-09T00:00:00"/>
    <n v="46"/>
    <s v="Evening"/>
    <n v="34"/>
    <n v="9"/>
    <n v="0"/>
    <n v="0"/>
    <n v="9"/>
    <n v="0"/>
    <n v="0"/>
    <s v=""/>
    <s v=""/>
    <s v="P_DS005_006|P_DS005_009|P_DS005_012|P_DS005_015|P_DS005_021|P_DS005_024|P_DS005_027|P_DS005_030|P_DS005_003"/>
    <n v="3.7777777777777777"/>
    <n v="0"/>
    <n v="1600"/>
    <n v="0"/>
    <n v="32"/>
    <n v="34"/>
    <n v="171"/>
    <n v="40893.019999999997"/>
    <n v="5.0294117647058822"/>
    <n v="1202.7358823529412"/>
    <n v="10.176470588235293"/>
    <n v="8.5634398421568623"/>
    <n v="4"/>
    <n v="0.11993069166666667"/>
    <n v="0"/>
    <n v="1.3159551771890756"/>
    <n v="0.59166666666666667"/>
    <n v="1.9076218357843138"/>
    <n v="0"/>
    <n v="5.6234650578431378"/>
    <n v="1020"/>
    <n v="27"/>
    <n v="1"/>
    <n v="1"/>
    <n v="1"/>
    <n v="0"/>
    <n v="0"/>
    <n v="0"/>
    <n v="532.91999999999996"/>
    <s v="Store Not Ready for Rider"/>
    <n v="3"/>
    <n v="45.055158066666664"/>
    <n v="328.69193461666669"/>
    <n v="24"/>
    <n v="0.11764705882352941"/>
    <n v="2.9411764705882353E-2"/>
    <n v="30"/>
    <n v="0.16687095580246913"/>
    <n v="0.40579251187242799"/>
    <n v="16"/>
    <n v="11"/>
    <n v="3"/>
    <n v="6"/>
    <s v="Recover overdue put-away workload"/>
    <x v="4"/>
    <s v="Hyderabad"/>
    <s v="Medium"/>
    <n v="1700"/>
    <n v="2.4"/>
    <d v="1899-12-30T22:30:00"/>
    <d v="1899-12-30T23:00:00"/>
    <x v="22"/>
    <b v="0"/>
  </r>
  <r>
    <s v="DS005_20260709_I47"/>
    <s v="DS005"/>
    <d v="2026-07-09T00:00:00"/>
    <n v="47"/>
    <s v="Late Night"/>
    <n v="20"/>
    <n v="9"/>
    <n v="0"/>
    <n v="2"/>
    <n v="7"/>
    <n v="0"/>
    <n v="1"/>
    <s v=""/>
    <s v="P_DS005_009|P_DS005_012"/>
    <s v="P_DS005_015|P_DS005_021|P_DS005_024|P_DS005_027|P_DS005_030|P_DS005_003|P_DS005_006"/>
    <n v="2.8571428571428572"/>
    <n v="0"/>
    <n v="1600"/>
    <n v="1"/>
    <n v="31"/>
    <n v="20"/>
    <n v="93"/>
    <n v="22899.260000000002"/>
    <n v="4.6500000000000004"/>
    <n v="1144.9630000000002"/>
    <n v="9.6"/>
    <n v="8.1106435191666666"/>
    <n v="1"/>
    <n v="4.6010044166666653E-2"/>
    <n v="0"/>
    <n v="1.2087671646975688"/>
    <n v="0.62249999999999994"/>
    <n v="1.8312671541666667"/>
    <n v="0"/>
    <n v="5.4135430208333331"/>
    <n v="600"/>
    <n v="27"/>
    <n v="2"/>
    <n v="2"/>
    <n v="1"/>
    <n v="1"/>
    <n v="0"/>
    <n v="0"/>
    <n v="366.48"/>
    <s v="Store Not Ready for Rider"/>
    <n v="1"/>
    <n v="24.175343083333331"/>
    <n v="170.21825488333334"/>
    <n v="18"/>
    <n v="0.05"/>
    <n v="0.1"/>
    <n v="30"/>
    <n v="0.11512068134920633"/>
    <n v="0.21014599368312759"/>
    <n v="9"/>
    <n v="18"/>
    <n v="2"/>
    <n v="5"/>
    <s v="Recover overdue put-away workload"/>
    <x v="4"/>
    <s v="Hyderabad"/>
    <s v="Medium"/>
    <n v="1700"/>
    <n v="2.4"/>
    <d v="1899-12-30T23:00:00"/>
    <d v="1899-12-30T23:30:00"/>
    <x v="23"/>
    <b v="0"/>
  </r>
  <r>
    <s v="DS005_20260709_I48"/>
    <s v="DS005"/>
    <d v="2026-07-09T00:00:00"/>
    <n v="48"/>
    <s v="Late Night"/>
    <n v="20"/>
    <n v="9"/>
    <n v="0"/>
    <n v="2"/>
    <n v="7"/>
    <n v="0"/>
    <n v="1"/>
    <s v=""/>
    <s v="P_DS005_012|P_DS005_015"/>
    <s v="P_DS005_021|P_DS005_024|P_DS005_027|P_DS005_030|P_DS005_003|P_DS005_006|P_DS005_009"/>
    <n v="2.8571428571428572"/>
    <n v="0"/>
    <n v="1600"/>
    <n v="1"/>
    <n v="30"/>
    <n v="20"/>
    <n v="107"/>
    <n v="25204.73"/>
    <n v="5.35"/>
    <n v="1260.2365"/>
    <n v="9.4499999999999993"/>
    <n v="8.2343621433333336"/>
    <n v="3"/>
    <n v="7.1633294999999902E-2"/>
    <n v="0"/>
    <n v="1.3585362439101114"/>
    <n v="0.745"/>
    <n v="2.103536235"/>
    <n v="0"/>
    <n v="5.1674925675000001"/>
    <n v="600"/>
    <n v="27"/>
    <n v="1"/>
    <n v="1"/>
    <n v="1"/>
    <n v="0"/>
    <n v="0"/>
    <n v="0"/>
    <n v="159.47999999999999"/>
    <s v="Store Not Ready for Rider"/>
    <n v="3"/>
    <n v="27.170724700000001"/>
    <n v="175.17661471666665"/>
    <n v="13"/>
    <n v="0.15"/>
    <n v="0.05"/>
    <n v="30"/>
    <n v="0.12938440333333334"/>
    <n v="0.21626742557613166"/>
    <n v="9"/>
    <n v="18"/>
    <n v="2"/>
    <n v="5"/>
    <s v="Protect or increase picker capacity"/>
    <x v="4"/>
    <s v="Hyderabad"/>
    <s v="Medium"/>
    <n v="1700"/>
    <n v="2.4"/>
    <d v="1899-12-30T23:30:00"/>
    <d v="1899-12-30T00:00:00"/>
    <x v="23"/>
    <b v="0"/>
  </r>
  <r>
    <s v="DS005_20260710_I01"/>
    <s v="DS005"/>
    <d v="2026-07-10T00:00:00"/>
    <n v="1"/>
    <s v="Night"/>
    <n v="5"/>
    <n v="17"/>
    <n v="12"/>
    <n v="2"/>
    <n v="3"/>
    <n v="900"/>
    <n v="1"/>
    <s v="P_DS005_006|P_DS005_009|P_DS005_012|P_DS005_015|P_DS005_021|P_DS005_024|P_DS005_027|P_DS005_030|P_DS005_001|P_DS005_004|P_DS005_007|P_DS005_010"/>
    <s v="P_DS005_016|P_DS005_022"/>
    <s v="P_DS005_025|P_DS005_028|P_DS005_003"/>
    <n v="1.6666666666666667"/>
    <n v="900"/>
    <n v="9100"/>
    <n v="1"/>
    <n v="49"/>
    <n v="5"/>
    <n v="24"/>
    <n v="5896.82"/>
    <n v="4.8"/>
    <n v="1179.364"/>
    <n v="10.4"/>
    <n v="9.2189022333333348"/>
    <n v="1"/>
    <n v="0.21999428666666673"/>
    <n v="0"/>
    <n v="1.3059461650014437"/>
    <n v="0.87333333333333341"/>
    <n v="2.1792794899999999"/>
    <n v="0"/>
    <n v="6.1062893999999996"/>
    <n v="150"/>
    <n v="54"/>
    <n v="0"/>
    <n v="0"/>
    <n v="0"/>
    <n v="0"/>
    <n v="0"/>
    <n v="0"/>
    <n v="0"/>
    <s v="Store Not Ready for Rider"/>
    <n v="1"/>
    <n v="6.5297307833333331"/>
    <n v="60.122461033333337"/>
    <n v="6"/>
    <n v="0.2"/>
    <n v="0"/>
    <n v="30"/>
    <n v="7.2552564259259253E-2"/>
    <n v="3.7112630267489712E-2"/>
    <n v="3"/>
    <n v="51"/>
    <n v="1"/>
    <n v="2"/>
    <s v="Protect or increase picker capacity"/>
    <x v="4"/>
    <s v="Hyderabad"/>
    <s v="Medium"/>
    <n v="1700"/>
    <n v="2.4"/>
    <d v="1899-12-30T00:00:00"/>
    <d v="1899-12-30T00:30:00"/>
    <x v="0"/>
    <b v="0"/>
  </r>
  <r>
    <s v="DS005_20260710_I02"/>
    <s v="DS005"/>
    <d v="2026-07-10T00:00:00"/>
    <n v="2"/>
    <s v="Night"/>
    <n v="7"/>
    <n v="17"/>
    <n v="12"/>
    <n v="2"/>
    <n v="3"/>
    <n v="900"/>
    <n v="1"/>
    <s v="P_DS005_009|P_DS005_012|P_DS005_015|P_DS005_021|P_DS005_024|P_DS005_027|P_DS005_030|P_DS005_001|P_DS005_004|P_DS005_007|P_DS005_010|P_DS005_016"/>
    <s v="P_DS005_022|P_DS005_025"/>
    <s v="P_DS005_028|P_DS005_003|P_DS005_006"/>
    <n v="2.3333333333333335"/>
    <n v="900"/>
    <n v="8200"/>
    <n v="1"/>
    <n v="48"/>
    <n v="7"/>
    <n v="32"/>
    <n v="9165.26"/>
    <n v="4.5714285714285712"/>
    <n v="1309.3228571428572"/>
    <n v="10.142857142857142"/>
    <n v="8.8090982523809522"/>
    <n v="1"/>
    <n v="5.7926750000000027E-2"/>
    <n v="0"/>
    <n v="1.1230795497369053"/>
    <n v="0.77857142857142858"/>
    <n v="1.9016509690476189"/>
    <n v="0"/>
    <n v="6.062209178571428"/>
    <n v="210"/>
    <n v="55"/>
    <n v="0"/>
    <n v="0"/>
    <n v="0"/>
    <n v="0"/>
    <n v="0"/>
    <n v="0"/>
    <n v="0"/>
    <s v="Store Not Ready for Rider"/>
    <n v="1"/>
    <n v="7.8615567833333335"/>
    <n v="56.068366116666667"/>
    <n v="5"/>
    <n v="0.14285714285714285"/>
    <n v="0"/>
    <n v="30"/>
    <n v="8.7350630925925932E-2"/>
    <n v="3.3980827949494946E-2"/>
    <n v="3"/>
    <n v="52"/>
    <n v="1"/>
    <n v="2"/>
    <s v="Monitor - no immediate intervention"/>
    <x v="4"/>
    <s v="Hyderabad"/>
    <s v="Medium"/>
    <n v="1700"/>
    <n v="2.4"/>
    <d v="1899-12-30T00:30:00"/>
    <d v="1899-12-30T01:00:00"/>
    <x v="0"/>
    <b v="0"/>
  </r>
  <r>
    <s v="DS005_20260710_I03"/>
    <s v="DS005"/>
    <d v="2026-07-10T00:00:00"/>
    <n v="3"/>
    <s v="Night"/>
    <n v="4"/>
    <n v="8"/>
    <n v="7"/>
    <n v="0"/>
    <n v="1"/>
    <n v="525"/>
    <n v="0"/>
    <s v="P_DS005_010|P_DS005_016|P_DS005_022|P_DS005_025|P_DS005_028|P_DS005_001|P_DS005_004"/>
    <s v=""/>
    <s v="P_DS005_007"/>
    <n v="4"/>
    <n v="525"/>
    <n v="7675"/>
    <n v="0"/>
    <n v="48"/>
    <n v="4"/>
    <n v="24"/>
    <n v="4801.05"/>
    <n v="6"/>
    <n v="1200.2625"/>
    <n v="9.25"/>
    <n v="7.4318285166666662"/>
    <n v="0"/>
    <n v="0"/>
    <n v="0"/>
    <n v="1.6099421678528261"/>
    <n v="0.46666666666666667"/>
    <n v="2.0766088250000001"/>
    <n v="0"/>
    <n v="4.3802196875000003"/>
    <n v="120"/>
    <n v="28"/>
    <n v="0"/>
    <n v="0"/>
    <n v="0"/>
    <n v="0"/>
    <n v="0"/>
    <n v="0"/>
    <n v="0"/>
    <s v="No SLA Breach"/>
    <n v="0"/>
    <n v="6.4397686333333333"/>
    <n v="37.91148128333333"/>
    <n v="4"/>
    <n v="0"/>
    <n v="0"/>
    <n v="30"/>
    <n v="0.21465895444444444"/>
    <n v="4.5132715813492062E-2"/>
    <n v="2"/>
    <n v="26"/>
    <n v="1"/>
    <n v="0"/>
    <s v="Monitor - no immediate intervention"/>
    <x v="4"/>
    <s v="Hyderabad"/>
    <s v="Medium"/>
    <n v="1700"/>
    <n v="2.4"/>
    <d v="1899-12-30T01:00:00"/>
    <d v="1899-12-30T01:30:00"/>
    <x v="1"/>
    <b v="0"/>
  </r>
  <r>
    <s v="DS005_20260710_I04"/>
    <s v="DS005"/>
    <d v="2026-07-10T00:00:00"/>
    <n v="4"/>
    <s v="Night"/>
    <n v="5"/>
    <n v="8"/>
    <n v="7"/>
    <n v="0"/>
    <n v="1"/>
    <n v="525"/>
    <n v="0"/>
    <s v="P_DS005_016|P_DS005_022|P_DS005_025|P_DS005_028|P_DS005_001|P_DS005_004|P_DS005_007"/>
    <s v=""/>
    <s v="P_DS005_010"/>
    <n v="5"/>
    <n v="525"/>
    <n v="7150"/>
    <n v="0"/>
    <n v="48"/>
    <n v="5"/>
    <n v="22"/>
    <n v="5773.57"/>
    <n v="4.4000000000000004"/>
    <n v="1154.7139999999999"/>
    <n v="10.199999999999999"/>
    <n v="9.9889189133333325"/>
    <n v="2"/>
    <n v="0.68310092"/>
    <n v="0.16857199333333334"/>
    <n v="1.2803143006121851"/>
    <n v="0.95"/>
    <n v="2.3988862900000001"/>
    <n v="0"/>
    <n v="6.5533659499999999"/>
    <n v="150"/>
    <n v="28"/>
    <n v="1"/>
    <n v="1"/>
    <n v="0"/>
    <n v="1"/>
    <n v="0"/>
    <n v="0"/>
    <n v="456.23"/>
    <s v="Store Not Ready for Rider"/>
    <n v="2"/>
    <n v="6.4015714666666668"/>
    <n v="42.78937895"/>
    <n v="4"/>
    <n v="0.4"/>
    <n v="0.2"/>
    <n v="30"/>
    <n v="0.21338571555555555"/>
    <n v="5.0939736845238094E-2"/>
    <n v="3"/>
    <n v="25"/>
    <n v="1"/>
    <n v="0"/>
    <s v="Protect or increase picker capacity"/>
    <x v="4"/>
    <s v="Hyderabad"/>
    <s v="Medium"/>
    <n v="1700"/>
    <n v="2.4"/>
    <d v="1899-12-30T01:30:00"/>
    <d v="1899-12-30T02:00:00"/>
    <x v="1"/>
    <b v="0"/>
  </r>
  <r>
    <s v="DS005_20260710_I05"/>
    <s v="DS005"/>
    <d v="2026-07-10T00:00:00"/>
    <n v="5"/>
    <s v="Night"/>
    <n v="5"/>
    <n v="8"/>
    <n v="7"/>
    <n v="0"/>
    <n v="1"/>
    <n v="525"/>
    <n v="0"/>
    <s v="P_DS005_022|P_DS005_025|P_DS005_028|P_DS005_001|P_DS005_004|P_DS005_007|P_DS005_010"/>
    <s v=""/>
    <s v="P_DS005_016"/>
    <n v="5"/>
    <n v="525"/>
    <n v="6625"/>
    <n v="0"/>
    <n v="48"/>
    <n v="5"/>
    <n v="28"/>
    <n v="7693.9"/>
    <n v="5.6"/>
    <n v="1538.78"/>
    <n v="10.4"/>
    <n v="9.9135938899999978"/>
    <n v="2"/>
    <n v="1.0831511366666664"/>
    <n v="0.40176709666666666"/>
    <n v="1.4588436943111127"/>
    <n v="0.9"/>
    <n v="2.7606107833333331"/>
    <n v="0"/>
    <n v="6.2563164266666664"/>
    <n v="150"/>
    <n v="28"/>
    <n v="0"/>
    <n v="0"/>
    <n v="0"/>
    <n v="0"/>
    <n v="0"/>
    <n v="0"/>
    <n v="0"/>
    <s v="Store Not Ready for Rider"/>
    <n v="2"/>
    <n v="7.2942184166666673"/>
    <n v="56.029128649999997"/>
    <n v="4"/>
    <n v="0.4"/>
    <n v="0"/>
    <n v="30"/>
    <n v="0.24314061388888891"/>
    <n v="6.6701343630952384E-2"/>
    <n v="3"/>
    <n v="25"/>
    <n v="1"/>
    <n v="0"/>
    <s v="Protect or increase picker capacity"/>
    <x v="4"/>
    <s v="Hyderabad"/>
    <s v="Medium"/>
    <n v="1700"/>
    <n v="2.4"/>
    <d v="1899-12-30T02:00:00"/>
    <d v="1899-12-30T02:30:00"/>
    <x v="2"/>
    <b v="0"/>
  </r>
  <r>
    <s v="DS005_20260710_I06"/>
    <s v="DS005"/>
    <d v="2026-07-10T00:00:00"/>
    <n v="6"/>
    <s v="Night"/>
    <n v="15"/>
    <n v="8"/>
    <n v="7"/>
    <n v="0"/>
    <n v="1"/>
    <n v="525"/>
    <n v="0"/>
    <s v="P_DS005_025|P_DS005_028|P_DS005_001|P_DS005_004|P_DS005_007|P_DS005_010|P_DS005_016"/>
    <s v=""/>
    <s v="P_DS005_022"/>
    <n v="15"/>
    <n v="525"/>
    <n v="6100"/>
    <n v="0"/>
    <n v="48"/>
    <n v="15"/>
    <n v="86"/>
    <n v="18847.77"/>
    <n v="5.7333333333333334"/>
    <n v="1256.518"/>
    <n v="9.9333333333333336"/>
    <n v="10.175774485555555"/>
    <n v="9"/>
    <n v="0.71008038333333312"/>
    <n v="0.96305693000000003"/>
    <n v="1.5543013633507556"/>
    <n v="0.63888888888888884"/>
    <n v="3.1562471777777779"/>
    <n v="0"/>
    <n v="6.0695273000000007"/>
    <n v="450"/>
    <n v="28"/>
    <n v="0"/>
    <n v="0"/>
    <n v="0"/>
    <n v="0"/>
    <n v="0"/>
    <n v="0"/>
    <n v="0"/>
    <s v="Store Not Ready for Rider"/>
    <n v="8"/>
    <n v="19.827542166666667"/>
    <n v="100.11439558333333"/>
    <n v="10"/>
    <n v="0.6"/>
    <n v="0"/>
    <n v="30"/>
    <n v="0.66091807222222221"/>
    <n v="0.11918380426587302"/>
    <n v="5"/>
    <n v="23"/>
    <n v="1"/>
    <n v="0"/>
    <s v="Protect or increase picker capacity"/>
    <x v="4"/>
    <s v="Hyderabad"/>
    <s v="Medium"/>
    <n v="1700"/>
    <n v="2.4"/>
    <d v="1899-12-30T02:30:00"/>
    <d v="1899-12-30T03:00:00"/>
    <x v="2"/>
    <b v="0"/>
  </r>
  <r>
    <s v="DS005_20260710_I07"/>
    <s v="DS005"/>
    <d v="2026-07-10T00:00:00"/>
    <n v="7"/>
    <s v="Night"/>
    <n v="4"/>
    <n v="8"/>
    <n v="7"/>
    <n v="0"/>
    <n v="1"/>
    <n v="525"/>
    <n v="0"/>
    <s v="P_DS005_028|P_DS005_001|P_DS005_004|P_DS005_007|P_DS005_010|P_DS005_016|P_DS005_022"/>
    <s v=""/>
    <s v="P_DS005_025"/>
    <n v="4"/>
    <n v="525"/>
    <n v="5575"/>
    <n v="0"/>
    <n v="48"/>
    <n v="4"/>
    <n v="15"/>
    <n v="1755.52"/>
    <n v="3.75"/>
    <n v="438.88"/>
    <n v="10"/>
    <n v="8.6905370916666662"/>
    <n v="1"/>
    <n v="0.1206324624999997"/>
    <n v="0.18328138333333335"/>
    <n v="1.0362160871419457"/>
    <n v="0.64999999999999991"/>
    <n v="1.8694974625"/>
    <n v="0"/>
    <n v="5.6627062874999989"/>
    <n v="120"/>
    <n v="28"/>
    <n v="0"/>
    <n v="0"/>
    <n v="0"/>
    <n v="0"/>
    <n v="0"/>
    <n v="0"/>
    <n v="0"/>
    <s v="Last-Mile Travel"/>
    <n v="1"/>
    <n v="7.6318424666666669"/>
    <n v="66.807604400000002"/>
    <n v="6"/>
    <n v="0.25"/>
    <n v="0"/>
    <n v="30"/>
    <n v="0.25439474888888891"/>
    <n v="7.953286238095239E-2"/>
    <n v="4"/>
    <n v="24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10_I08"/>
    <s v="DS005"/>
    <d v="2026-07-10T00:00:00"/>
    <n v="8"/>
    <s v="Night"/>
    <n v="11"/>
    <n v="8"/>
    <n v="7"/>
    <n v="0"/>
    <n v="1"/>
    <n v="525"/>
    <n v="0"/>
    <s v="P_DS005_001|P_DS005_004|P_DS005_007|P_DS005_010|P_DS005_016|P_DS005_022|P_DS005_025"/>
    <s v=""/>
    <s v="P_DS005_028"/>
    <n v="11"/>
    <n v="525"/>
    <n v="5050"/>
    <n v="0"/>
    <n v="48"/>
    <n v="11"/>
    <n v="50"/>
    <n v="14075.92"/>
    <n v="4.5454545454545459"/>
    <n v="1279.629090909091"/>
    <n v="10"/>
    <n v="9.0849695106060615"/>
    <n v="3"/>
    <n v="0.15671785454545464"/>
    <n v="0.82692018787878785"/>
    <n v="1.1294373822928816"/>
    <n v="0.69696969696969702"/>
    <n v="2.653327265151515"/>
    <n v="0"/>
    <n v="5.6467937499999996"/>
    <n v="330"/>
    <n v="28"/>
    <n v="0"/>
    <n v="0"/>
    <n v="0"/>
    <n v="0"/>
    <n v="0"/>
    <n v="0"/>
    <n v="0"/>
    <s v="Store Not Ready for Rider"/>
    <n v="3"/>
    <n v="12.423811116666666"/>
    <n v="76.734492366666672"/>
    <n v="8"/>
    <n v="0.27272727272727271"/>
    <n v="0"/>
    <n v="30"/>
    <n v="0.41412703722222222"/>
    <n v="9.1350586150793653E-2"/>
    <n v="4"/>
    <n v="24"/>
    <n v="1"/>
    <n v="0"/>
    <s v="Protect or increase picker capacity"/>
    <x v="4"/>
    <s v="Hyderabad"/>
    <s v="Medium"/>
    <n v="1700"/>
    <n v="2.4"/>
    <d v="1899-12-30T03:30:00"/>
    <d v="1899-12-30T04:00:00"/>
    <x v="3"/>
    <b v="0"/>
  </r>
  <r>
    <s v="DS005_20260710_I09"/>
    <s v="DS005"/>
    <d v="2026-07-10T00:00:00"/>
    <n v="9"/>
    <s v="Night"/>
    <n v="4"/>
    <n v="8"/>
    <n v="7"/>
    <n v="0"/>
    <n v="1"/>
    <n v="525"/>
    <n v="0"/>
    <s v="P_DS005_004|P_DS005_007|P_DS005_010|P_DS005_016|P_DS005_022|P_DS005_025|P_DS005_028"/>
    <s v=""/>
    <s v="P_DS005_001"/>
    <n v="4"/>
    <n v="525"/>
    <n v="4525"/>
    <n v="0"/>
    <n v="48"/>
    <n v="4"/>
    <n v="20"/>
    <n v="6698.9000000000005"/>
    <n v="5"/>
    <n v="1674.7250000000001"/>
    <n v="11"/>
    <n v="10.889398462499999"/>
    <n v="2"/>
    <n v="0.20267839166666632"/>
    <n v="0.46317816249999999"/>
    <n v="1.6116136979906892"/>
    <n v="0.49583333333333335"/>
    <n v="2.5706251875000001"/>
    <n v="0"/>
    <n v="7.0437732708333334"/>
    <n v="120"/>
    <n v="28"/>
    <n v="0"/>
    <n v="0"/>
    <n v="0"/>
    <n v="0"/>
    <n v="0"/>
    <n v="0"/>
    <n v="0"/>
    <s v="Store Not Ready for Rider"/>
    <n v="2"/>
    <n v="6.4464547666666663"/>
    <n v="35.576114616666672"/>
    <n v="5"/>
    <n v="0.5"/>
    <n v="0"/>
    <n v="30"/>
    <n v="0.21488182555555554"/>
    <n v="4.2352517400793654E-2"/>
    <n v="2"/>
    <n v="26"/>
    <n v="1"/>
    <n v="0"/>
    <s v="Protect or increase picker capacity"/>
    <x v="4"/>
    <s v="Hyderabad"/>
    <s v="Medium"/>
    <n v="1700"/>
    <n v="2.4"/>
    <d v="1899-12-30T04:00:00"/>
    <d v="1899-12-30T04:30:00"/>
    <x v="4"/>
    <b v="0"/>
  </r>
  <r>
    <s v="DS005_20260710_I10"/>
    <s v="DS005"/>
    <d v="2026-07-10T00:00:00"/>
    <n v="10"/>
    <s v="Night"/>
    <n v="8"/>
    <n v="8"/>
    <n v="7"/>
    <n v="0"/>
    <n v="1"/>
    <n v="525"/>
    <n v="0"/>
    <s v="P_DS005_007|P_DS005_010|P_DS005_016|P_DS005_022|P_DS005_025|P_DS005_028|P_DS005_001"/>
    <s v=""/>
    <s v="P_DS005_004"/>
    <n v="8"/>
    <n v="525"/>
    <n v="4000"/>
    <n v="0"/>
    <n v="48"/>
    <n v="8"/>
    <n v="41"/>
    <n v="9047.59"/>
    <n v="5.125"/>
    <n v="1130.94875"/>
    <n v="9.875"/>
    <n v="9.4287706562500002"/>
    <n v="2"/>
    <n v="0.42517916249999987"/>
    <n v="0.70095566874999993"/>
    <n v="1.194419561638463"/>
    <n v="0.59166666666666667"/>
    <n v="2.4870418937499998"/>
    <n v="0"/>
    <n v="5.902145422916667"/>
    <n v="240"/>
    <n v="28"/>
    <n v="0"/>
    <n v="0"/>
    <n v="0"/>
    <n v="0"/>
    <n v="0"/>
    <n v="0"/>
    <n v="0"/>
    <s v="Store Not Ready for Rider"/>
    <n v="2"/>
    <n v="9.5553564333333334"/>
    <n v="92.160666183333333"/>
    <n v="7"/>
    <n v="0.25"/>
    <n v="0"/>
    <n v="30"/>
    <n v="0.31851188111111112"/>
    <n v="0.10971507878968254"/>
    <n v="5"/>
    <n v="23"/>
    <n v="1"/>
    <n v="0"/>
    <s v="Protect or increase picker capacity"/>
    <x v="4"/>
    <s v="Hyderabad"/>
    <s v="Medium"/>
    <n v="1700"/>
    <n v="2.4"/>
    <d v="1899-12-30T04:30:00"/>
    <d v="1899-12-30T05:00:00"/>
    <x v="4"/>
    <b v="0"/>
  </r>
  <r>
    <s v="DS005_20260710_I11"/>
    <s v="DS005"/>
    <d v="2026-07-10T00:00:00"/>
    <n v="11"/>
    <s v="Night"/>
    <n v="9"/>
    <n v="8"/>
    <n v="7"/>
    <n v="0"/>
    <n v="1"/>
    <n v="525"/>
    <n v="0"/>
    <s v="P_DS005_010|P_DS005_016|P_DS005_022|P_DS005_025|P_DS005_028|P_DS005_001|P_DS005_004"/>
    <s v=""/>
    <s v="P_DS005_007"/>
    <n v="9"/>
    <n v="525"/>
    <n v="3475"/>
    <n v="0"/>
    <n v="48"/>
    <n v="9"/>
    <n v="45"/>
    <n v="10027.81"/>
    <n v="5"/>
    <n v="1114.201111111111"/>
    <n v="10.444444444444445"/>
    <n v="8.47520812037037"/>
    <n v="0"/>
    <n v="0"/>
    <n v="6.3927025925925918E-2"/>
    <n v="1.2092082184902826"/>
    <n v="0.62962962962962965"/>
    <n v="1.9027648685185186"/>
    <n v="0"/>
    <n v="5.5539247240740739"/>
    <n v="270"/>
    <n v="28"/>
    <n v="0"/>
    <n v="0"/>
    <n v="0"/>
    <n v="0"/>
    <n v="0"/>
    <n v="0"/>
    <n v="0"/>
    <s v="No SLA Breach"/>
    <n v="0"/>
    <n v="10.709171283333333"/>
    <n v="51.952588633333335"/>
    <n v="4"/>
    <n v="0"/>
    <n v="0"/>
    <n v="30"/>
    <n v="0.3569723761111111"/>
    <n v="6.1848319801587302E-2"/>
    <n v="3"/>
    <n v="25"/>
    <n v="1"/>
    <n v="0"/>
    <s v="Monitor - no immediate intervention"/>
    <x v="4"/>
    <s v="Hyderabad"/>
    <s v="Medium"/>
    <n v="1700"/>
    <n v="2.4"/>
    <d v="1899-12-30T05:00:00"/>
    <d v="1899-12-30T05:30:00"/>
    <x v="5"/>
    <b v="0"/>
  </r>
  <r>
    <s v="DS005_20260710_I12"/>
    <s v="DS005"/>
    <d v="2026-07-10T00:00:00"/>
    <n v="12"/>
    <s v="Night"/>
    <n v="9"/>
    <n v="8"/>
    <n v="7"/>
    <n v="0"/>
    <n v="1"/>
    <n v="525"/>
    <n v="0"/>
    <s v="P_DS005_016|P_DS005_022|P_DS005_025|P_DS005_028|P_DS005_001|P_DS005_004|P_DS005_007"/>
    <s v=""/>
    <s v="P_DS005_010"/>
    <n v="9"/>
    <n v="525"/>
    <n v="2950"/>
    <n v="0"/>
    <n v="48"/>
    <n v="9"/>
    <n v="48"/>
    <n v="9751.61"/>
    <n v="5.333333333333333"/>
    <n v="1083.5122222222224"/>
    <n v="10"/>
    <n v="9.1918630592592585"/>
    <n v="2"/>
    <n v="0.12801926481481493"/>
    <n v="0.19527273518518518"/>
    <n v="1.6835146675525428"/>
    <n v="0.69444444444444442"/>
    <n v="2.5732318425925929"/>
    <n v="0"/>
    <n v="5.548260840740741"/>
    <n v="270"/>
    <n v="28"/>
    <n v="0"/>
    <n v="0"/>
    <n v="0"/>
    <n v="0"/>
    <n v="0"/>
    <n v="0"/>
    <n v="0"/>
    <s v="Store Not Ready for Rider"/>
    <n v="2"/>
    <n v="15.056207666666666"/>
    <n v="78.024382233333341"/>
    <n v="5"/>
    <n v="0.22222222222222221"/>
    <n v="0"/>
    <n v="30"/>
    <n v="0.50187358888888889"/>
    <n v="9.2886169325396839E-2"/>
    <n v="4"/>
    <n v="24"/>
    <n v="1"/>
    <n v="0"/>
    <s v="Protect or increase picker capacity"/>
    <x v="4"/>
    <s v="Hyderabad"/>
    <s v="Medium"/>
    <n v="1700"/>
    <n v="2.4"/>
    <d v="1899-12-30T05:30:00"/>
    <d v="1899-12-30T06:00:00"/>
    <x v="5"/>
    <b v="0"/>
  </r>
  <r>
    <s v="DS005_20260710_I13"/>
    <s v="DS005"/>
    <d v="2026-07-10T00:00:00"/>
    <n v="13"/>
    <s v="Morning"/>
    <n v="7"/>
    <n v="8"/>
    <n v="3"/>
    <n v="2"/>
    <n v="3"/>
    <n v="225"/>
    <n v="1"/>
    <s v="P_DS005_022|P_DS005_025|P_DS005_028"/>
    <s v="P_DS005_001|P_DS005_004"/>
    <s v="P_DS005_007|P_DS005_010|P_DS005_016"/>
    <n v="2.3333333333333335"/>
    <n v="225"/>
    <n v="2725"/>
    <n v="1"/>
    <n v="47"/>
    <n v="7"/>
    <n v="35"/>
    <n v="7037.99"/>
    <n v="5"/>
    <n v="1005.4271428571428"/>
    <n v="10.571428571428571"/>
    <n v="9.3532134261904769"/>
    <n v="1"/>
    <n v="5.3962857142857042E-2"/>
    <n v="0"/>
    <n v="1.2761788874916726"/>
    <n v="0.66666666666666663"/>
    <n v="1.9428455452380951"/>
    <n v="0"/>
    <n v="6.4127488285714289"/>
    <n v="210"/>
    <n v="28"/>
    <n v="0"/>
    <n v="0"/>
    <n v="0"/>
    <n v="0"/>
    <n v="0"/>
    <n v="0"/>
    <n v="0"/>
    <s v="Store Not Ready for Rider"/>
    <n v="1"/>
    <n v="9.2023790666666656"/>
    <n v="74.413523999999995"/>
    <n v="6"/>
    <n v="0.14285714285714285"/>
    <n v="0"/>
    <n v="30"/>
    <n v="0.10224865629629629"/>
    <n v="8.858752857142857E-2"/>
    <n v="4"/>
    <n v="24"/>
    <n v="1"/>
    <n v="2"/>
    <s v="Recover overdue put-away workload"/>
    <x v="4"/>
    <s v="Hyderabad"/>
    <s v="Medium"/>
    <n v="1700"/>
    <n v="2.4"/>
    <d v="1899-12-30T06:00:00"/>
    <d v="1899-12-30T06:30:00"/>
    <x v="6"/>
    <b v="0"/>
  </r>
  <r>
    <s v="DS005_20260710_I14"/>
    <s v="DS005"/>
    <d v="2026-07-10T00:00:00"/>
    <n v="14"/>
    <s v="Morning"/>
    <n v="18"/>
    <n v="8"/>
    <n v="3"/>
    <n v="2"/>
    <n v="3"/>
    <n v="225"/>
    <n v="1"/>
    <s v="P_DS005_025|P_DS005_028|P_DS005_001"/>
    <s v="P_DS005_004|P_DS005_007"/>
    <s v="P_DS005_010|P_DS005_016|P_DS005_022"/>
    <n v="6"/>
    <n v="225"/>
    <n v="2500"/>
    <n v="1"/>
    <n v="46"/>
    <n v="18"/>
    <n v="83"/>
    <n v="22037.19"/>
    <n v="4.6111111111111107"/>
    <n v="1224.2883333333332"/>
    <n v="9.3888888888888893"/>
    <n v="7.2521233879629632"/>
    <n v="0"/>
    <n v="0"/>
    <n v="1.2583761111111112E-2"/>
    <n v="1.2507983121809383"/>
    <n v="0.59722222222222221"/>
    <n v="1.8606042861111112"/>
    <n v="0"/>
    <n v="4.5230005722222222"/>
    <n v="540"/>
    <n v="28"/>
    <n v="1"/>
    <n v="1"/>
    <n v="0"/>
    <n v="1"/>
    <n v="0"/>
    <n v="0"/>
    <n v="286.52999999999997"/>
    <s v="No SLA Breach"/>
    <n v="0"/>
    <n v="21.491165766666668"/>
    <n v="117.91757233333334"/>
    <n v="11"/>
    <n v="0"/>
    <n v="5.5555555555555552E-2"/>
    <n v="30"/>
    <n v="0.23879073074074075"/>
    <n v="0.14037806230158731"/>
    <n v="6"/>
    <n v="22"/>
    <n v="2"/>
    <n v="1"/>
    <s v="Recover overdue put-away workload"/>
    <x v="4"/>
    <s v="Hyderabad"/>
    <s v="Medium"/>
    <n v="1700"/>
    <n v="2.4"/>
    <d v="1899-12-30T06:30:00"/>
    <d v="1899-12-30T07:00:00"/>
    <x v="6"/>
    <b v="0"/>
  </r>
  <r>
    <s v="DS005_20260710_I15"/>
    <s v="DS005"/>
    <d v="2026-07-10T00:00:00"/>
    <n v="15"/>
    <s v="Morning"/>
    <n v="18"/>
    <n v="8"/>
    <n v="3"/>
    <n v="2"/>
    <n v="3"/>
    <n v="225"/>
    <n v="1"/>
    <s v="P_DS005_028|P_DS005_001|P_DS005_004"/>
    <s v="P_DS005_007|P_DS005_010"/>
    <s v="P_DS005_016|P_DS005_022|P_DS005_025"/>
    <n v="6"/>
    <n v="225"/>
    <n v="2275"/>
    <n v="1"/>
    <n v="45"/>
    <n v="18"/>
    <n v="112"/>
    <n v="25720.42"/>
    <n v="6.2222222222222223"/>
    <n v="1428.9122222222222"/>
    <n v="10"/>
    <n v="8.5683385185185195"/>
    <n v="1"/>
    <n v="1.392799537037042E-2"/>
    <n v="0"/>
    <n v="1.6515180444742072"/>
    <n v="0.64074074074074072"/>
    <n v="2.2922587787037036"/>
    <n v="0"/>
    <n v="5.4695982509259258"/>
    <n v="540"/>
    <n v="28"/>
    <n v="1"/>
    <n v="1"/>
    <n v="1"/>
    <n v="0"/>
    <n v="0"/>
    <n v="0"/>
    <n v="87.37"/>
    <s v="Store Not Ready for Rider"/>
    <n v="1"/>
    <n v="30.452181016666668"/>
    <n v="143.69802110000001"/>
    <n v="10"/>
    <n v="5.5555555555555552E-2"/>
    <n v="5.5555555555555552E-2"/>
    <n v="30"/>
    <n v="0.33835756685185187"/>
    <n v="0.17106907273809524"/>
    <n v="7"/>
    <n v="21"/>
    <n v="2"/>
    <n v="1"/>
    <s v="Recover overdue put-away workload"/>
    <x v="4"/>
    <s v="Hyderabad"/>
    <s v="Medium"/>
    <n v="1700"/>
    <n v="2.4"/>
    <d v="1899-12-30T07:00:00"/>
    <d v="1899-12-30T07:30:00"/>
    <x v="7"/>
    <b v="0"/>
  </r>
  <r>
    <s v="DS005_20260710_I16"/>
    <s v="DS005"/>
    <d v="2026-07-10T00:00:00"/>
    <n v="16"/>
    <s v="Morning"/>
    <n v="46"/>
    <n v="8"/>
    <n v="3"/>
    <n v="2"/>
    <n v="3"/>
    <n v="225"/>
    <n v="1"/>
    <s v="P_DS005_001|P_DS005_004|P_DS005_007"/>
    <s v="P_DS005_010|P_DS005_016"/>
    <s v="P_DS005_022|P_DS005_025|P_DS005_028"/>
    <n v="15.333333333333334"/>
    <n v="225"/>
    <n v="2050"/>
    <n v="1"/>
    <n v="44"/>
    <n v="46"/>
    <n v="238"/>
    <n v="48273.42"/>
    <n v="5.1739130434782608"/>
    <n v="1049.4221739130435"/>
    <n v="11.608695652173912"/>
    <n v="9.49407729673913"/>
    <n v="1"/>
    <n v="8.236790217391288E-3"/>
    <n v="0.19491805108695653"/>
    <n v="1.3826940470635791"/>
    <n v="0.63079710144927537"/>
    <n v="2.208409195289855"/>
    <n v="0"/>
    <n v="6.371537659782609"/>
    <n v="1380"/>
    <n v="28"/>
    <n v="4"/>
    <n v="4"/>
    <n v="2"/>
    <n v="1"/>
    <n v="1"/>
    <n v="0"/>
    <n v="2499.63"/>
    <s v="Last-Mile Travel"/>
    <n v="1"/>
    <n v="62.950123783333332"/>
    <n v="336.10323416666665"/>
    <n v="22"/>
    <n v="2.1739130434782608E-2"/>
    <n v="8.6956521739130432E-2"/>
    <n v="30"/>
    <n v="0.6994458198148148"/>
    <n v="0.4001228978174603"/>
    <n v="17"/>
    <n v="11"/>
    <n v="3"/>
    <n v="0"/>
    <s v="Recover overdue put-away workload"/>
    <x v="4"/>
    <s v="Hyderabad"/>
    <s v="Medium"/>
    <n v="1700"/>
    <n v="2.4"/>
    <d v="1899-12-30T07:30:00"/>
    <d v="1899-12-30T08:00:00"/>
    <x v="7"/>
    <b v="0"/>
  </r>
  <r>
    <s v="DS005_20260710_I17"/>
    <s v="DS005"/>
    <d v="2026-07-10T00:00:00"/>
    <n v="17"/>
    <s v="Morning"/>
    <n v="31"/>
    <n v="16"/>
    <n v="3"/>
    <n v="2"/>
    <n v="11"/>
    <n v="225"/>
    <n v="1"/>
    <s v="P_DS005_002|P_DS005_004|P_DS005_007"/>
    <s v="P_DS005_008|P_DS005_010"/>
    <s v="P_DS005_011|P_DS005_014|P_DS005_016|P_DS005_017|P_DS005_020|P_DS005_022|P_DS005_023|P_DS005_025|P_DS005_028|P_DS005_029|P_DS005_001"/>
    <n v="2.8181818181818183"/>
    <n v="225"/>
    <n v="1825"/>
    <n v="1"/>
    <n v="43"/>
    <n v="31"/>
    <n v="159"/>
    <n v="37895.980000000003"/>
    <n v="5.129032258064516"/>
    <n v="1222.4509677419355"/>
    <n v="10.193548387096774"/>
    <n v="8.9726546467741937"/>
    <n v="4"/>
    <n v="8.9013307526881691E-2"/>
    <n v="0"/>
    <n v="1.353061965708678"/>
    <n v="0.62634408602150526"/>
    <n v="1.9794060440860215"/>
    <n v="0"/>
    <n v="5.9566894532258061"/>
    <n v="930"/>
    <n v="62"/>
    <n v="0"/>
    <n v="0"/>
    <n v="0"/>
    <n v="0"/>
    <n v="0"/>
    <n v="0"/>
    <n v="0"/>
    <s v="Store Not Ready for Rider"/>
    <n v="3"/>
    <n v="42.171875049999997"/>
    <n v="332.18808710000002"/>
    <n v="27"/>
    <n v="0.12903225806451613"/>
    <n v="0"/>
    <n v="30"/>
    <n v="0.12779356075757575"/>
    <n v="0.17859574575268819"/>
    <n v="16"/>
    <n v="46"/>
    <n v="3"/>
    <n v="8"/>
    <s v="Recover overdue put-away workload"/>
    <x v="4"/>
    <s v="Hyderabad"/>
    <s v="Medium"/>
    <n v="1700"/>
    <n v="2.4"/>
    <d v="1899-12-30T08:00:00"/>
    <d v="1899-12-30T08:30:00"/>
    <x v="8"/>
    <b v="0"/>
  </r>
  <r>
    <s v="DS005_20260710_I18"/>
    <s v="DS005"/>
    <d v="2026-07-10T00:00:00"/>
    <n v="18"/>
    <s v="Morning"/>
    <n v="39"/>
    <n v="16"/>
    <n v="3"/>
    <n v="2"/>
    <n v="11"/>
    <n v="225"/>
    <n v="1"/>
    <s v="P_DS005_004|P_DS005_007|P_DS005_008"/>
    <s v="P_DS005_010|P_DS005_011"/>
    <s v="P_DS005_014|P_DS005_016|P_DS005_017|P_DS005_020|P_DS005_022|P_DS005_023|P_DS005_025|P_DS005_028|P_DS005_029|P_DS005_001|P_DS005_002"/>
    <n v="3.5454545454545454"/>
    <n v="225"/>
    <n v="1600"/>
    <n v="1"/>
    <n v="42"/>
    <n v="39"/>
    <n v="207"/>
    <n v="45548.11"/>
    <n v="5.3076923076923075"/>
    <n v="1167.9002564102564"/>
    <n v="10.153846153846153"/>
    <n v="8.7798826692307692"/>
    <n v="8"/>
    <n v="0.11684153675213671"/>
    <n v="0"/>
    <n v="1.3544894306058548"/>
    <n v="0.6858974358974359"/>
    <n v="2.0403868585470084"/>
    <n v="0"/>
    <n v="5.8950513598290595"/>
    <n v="1170"/>
    <n v="60"/>
    <n v="0"/>
    <n v="0"/>
    <n v="0"/>
    <n v="0"/>
    <n v="0"/>
    <n v="0"/>
    <n v="0"/>
    <s v="Store Not Ready for Rider"/>
    <n v="5"/>
    <n v="53.319897883333333"/>
    <n v="316.94607185000001"/>
    <n v="21"/>
    <n v="0.20512820512820512"/>
    <n v="0"/>
    <n v="30"/>
    <n v="0.16157544813131314"/>
    <n v="0.17608115102777777"/>
    <n v="16"/>
    <n v="44"/>
    <n v="3"/>
    <n v="8"/>
    <s v="Protect or increase picker capacity"/>
    <x v="4"/>
    <s v="Hyderabad"/>
    <s v="Medium"/>
    <n v="1700"/>
    <n v="2.4"/>
    <d v="1899-12-30T08:30:00"/>
    <d v="1899-12-30T09:00:00"/>
    <x v="8"/>
    <b v="0"/>
  </r>
  <r>
    <s v="DS005_20260710_I19"/>
    <s v="DS005"/>
    <d v="2026-07-10T00:00:00"/>
    <n v="19"/>
    <s v="Morning"/>
    <n v="34"/>
    <n v="8"/>
    <n v="0"/>
    <n v="2"/>
    <n v="6"/>
    <n v="0"/>
    <n v="1"/>
    <s v=""/>
    <s v="P_DS005_014|P_DS005_017"/>
    <s v="P_DS005_020|P_DS005_023|P_DS005_029|P_DS005_002|P_DS005_008|P_DS005_011"/>
    <n v="5.666666666666667"/>
    <n v="0"/>
    <n v="1600"/>
    <n v="1"/>
    <n v="41"/>
    <n v="34"/>
    <n v="171"/>
    <n v="37890.19"/>
    <n v="5.0294117647058822"/>
    <n v="1114.4173529411764"/>
    <n v="10.029411764705882"/>
    <n v="8.7092858558823529"/>
    <n v="5"/>
    <n v="7.6093006372549052E-2"/>
    <n v="0"/>
    <n v="1.372538724541142"/>
    <n v="0.65784313725490196"/>
    <n v="2.0303818539215688"/>
    <n v="0"/>
    <n v="5.7382177200980395"/>
    <n v="1020"/>
    <n v="34"/>
    <n v="0"/>
    <n v="0"/>
    <n v="0"/>
    <n v="0"/>
    <n v="0"/>
    <n v="0"/>
    <n v="0"/>
    <s v="Store Not Ready for Rider"/>
    <n v="4"/>
    <n v="46.896701016666668"/>
    <n v="348.53753408333336"/>
    <n v="27"/>
    <n v="0.14705882352941177"/>
    <n v="0"/>
    <n v="30"/>
    <n v="0.26053722787037037"/>
    <n v="0.34170346478758173"/>
    <n v="17"/>
    <n v="17"/>
    <n v="3"/>
    <n v="3"/>
    <s v="Recover overdue put-away workload"/>
    <x v="4"/>
    <s v="Hyderabad"/>
    <s v="Medium"/>
    <n v="1700"/>
    <n v="2.4"/>
    <d v="1899-12-30T09:00:00"/>
    <d v="1899-12-30T09:30:00"/>
    <x v="9"/>
    <b v="0"/>
  </r>
  <r>
    <s v="DS005_20260710_I20"/>
    <s v="DS005"/>
    <d v="2026-07-10T00:00:00"/>
    <n v="20"/>
    <s v="Morning"/>
    <n v="36"/>
    <n v="8"/>
    <n v="0"/>
    <n v="2"/>
    <n v="6"/>
    <n v="0"/>
    <n v="1"/>
    <s v=""/>
    <s v="P_DS005_017|P_DS005_020"/>
    <s v="P_DS005_023|P_DS005_029|P_DS005_002|P_DS005_008|P_DS005_011|P_DS005_014"/>
    <n v="6"/>
    <n v="0"/>
    <n v="1600"/>
    <n v="1"/>
    <n v="40"/>
    <n v="36"/>
    <n v="162"/>
    <n v="38253.279999999999"/>
    <n v="4.5"/>
    <n v="1062.5911111111111"/>
    <n v="10"/>
    <n v="8.1630705208333332"/>
    <n v="1"/>
    <n v="2.3053582407407427E-2"/>
    <n v="0"/>
    <n v="1.1525775417067856"/>
    <n v="0.61574074074074081"/>
    <n v="1.7683182745370369"/>
    <n v="0"/>
    <n v="5.5317892759259264"/>
    <n v="1080"/>
    <n v="34"/>
    <n v="1"/>
    <n v="1"/>
    <n v="0"/>
    <n v="1"/>
    <n v="0"/>
    <n v="0"/>
    <n v="987.88"/>
    <s v="Last-Mile Travel"/>
    <n v="1"/>
    <n v="41.226655649999998"/>
    <n v="294.59826755"/>
    <n v="17"/>
    <n v="2.7777777777777776E-2"/>
    <n v="2.7777777777777776E-2"/>
    <n v="30"/>
    <n v="0.22903697583333332"/>
    <n v="0.28882183093137254"/>
    <n v="15"/>
    <n v="19"/>
    <n v="2"/>
    <n v="4"/>
    <s v="Recover overdue put-away workload"/>
    <x v="4"/>
    <s v="Hyderabad"/>
    <s v="Medium"/>
    <n v="1700"/>
    <n v="2.4"/>
    <d v="1899-12-30T09:30:00"/>
    <d v="1899-12-30T10:00:00"/>
    <x v="9"/>
    <b v="0"/>
  </r>
  <r>
    <s v="DS005_20260710_I21"/>
    <s v="DS005"/>
    <d v="2026-07-10T00:00:00"/>
    <n v="21"/>
    <s v="Morning"/>
    <n v="29"/>
    <n v="8"/>
    <n v="0"/>
    <n v="2"/>
    <n v="6"/>
    <n v="0"/>
    <n v="1"/>
    <s v=""/>
    <s v="P_DS005_020|P_DS005_023"/>
    <s v="P_DS005_029|P_DS005_002|P_DS005_008|P_DS005_011|P_DS005_014|P_DS005_017"/>
    <n v="4.833333333333333"/>
    <n v="0"/>
    <n v="1600"/>
    <n v="1"/>
    <n v="39"/>
    <n v="29"/>
    <n v="135"/>
    <n v="30577.010000000002"/>
    <n v="4.6551724137931032"/>
    <n v="1054.3796551724138"/>
    <n v="10.241379310344827"/>
    <n v="8.8571000735632186"/>
    <n v="3"/>
    <n v="2.4204108045976967E-2"/>
    <n v="0"/>
    <n v="1.3102806857966744"/>
    <n v="0.57413793103448274"/>
    <n v="1.8844186080459771"/>
    <n v="0"/>
    <n v="5.9542906528735635"/>
    <n v="870"/>
    <n v="34"/>
    <n v="0"/>
    <n v="0"/>
    <n v="0"/>
    <n v="0"/>
    <n v="0"/>
    <n v="0"/>
    <n v="0"/>
    <s v="Store Not Ready for Rider"/>
    <n v="2"/>
    <n v="38.075050516666664"/>
    <n v="243.48694553333334"/>
    <n v="17"/>
    <n v="0.10344827586206896"/>
    <n v="0"/>
    <n v="30"/>
    <n v="0.21152805842592592"/>
    <n v="0.23871269169934642"/>
    <n v="12"/>
    <n v="22"/>
    <n v="2"/>
    <n v="4"/>
    <s v="Recover overdue put-away workload"/>
    <x v="4"/>
    <s v="Hyderabad"/>
    <s v="Medium"/>
    <n v="1700"/>
    <n v="2.4"/>
    <d v="1899-12-30T10:00:00"/>
    <d v="1899-12-30T10:30:00"/>
    <x v="10"/>
    <b v="0"/>
  </r>
  <r>
    <s v="DS005_20260710_I22"/>
    <s v="DS005"/>
    <d v="2026-07-10T00:00:00"/>
    <n v="22"/>
    <s v="Morning"/>
    <n v="28"/>
    <n v="8"/>
    <n v="0"/>
    <n v="2"/>
    <n v="6"/>
    <n v="0"/>
    <n v="1"/>
    <s v=""/>
    <s v="P_DS005_023|P_DS005_029"/>
    <s v="P_DS005_002|P_DS005_008|P_DS005_011|P_DS005_014|P_DS005_017|P_DS005_020"/>
    <n v="4.666666666666667"/>
    <n v="0"/>
    <n v="1600"/>
    <n v="1"/>
    <n v="38"/>
    <n v="28"/>
    <n v="140"/>
    <n v="29519.84"/>
    <n v="5"/>
    <n v="1054.28"/>
    <n v="10.107142857142858"/>
    <n v="8.9066846607142853"/>
    <n v="4"/>
    <n v="8.8954516071428652E-2"/>
    <n v="0"/>
    <n v="1.3635358410583314"/>
    <n v="0.60892857142857149"/>
    <n v="1.9724644035714287"/>
    <n v="0"/>
    <n v="5.916363105357143"/>
    <n v="840"/>
    <n v="34"/>
    <n v="0"/>
    <n v="0"/>
    <n v="0"/>
    <n v="0"/>
    <n v="0"/>
    <n v="0"/>
    <n v="0"/>
    <s v="Store Not Ready for Rider"/>
    <n v="4"/>
    <n v="37.274567149999996"/>
    <n v="253.10589726666666"/>
    <n v="15"/>
    <n v="0.14285714285714285"/>
    <n v="0"/>
    <n v="30"/>
    <n v="0.20708092861111108"/>
    <n v="0.24814303653594771"/>
    <n v="13"/>
    <n v="21"/>
    <n v="2"/>
    <n v="4"/>
    <s v="Recover overdue put-away workload"/>
    <x v="4"/>
    <s v="Hyderabad"/>
    <s v="Medium"/>
    <n v="1700"/>
    <n v="2.4"/>
    <d v="1899-12-30T10:30:00"/>
    <d v="1899-12-30T11:00:00"/>
    <x v="10"/>
    <b v="0"/>
  </r>
  <r>
    <s v="DS005_20260710_I23"/>
    <s v="DS005"/>
    <d v="2026-07-10T00:00:00"/>
    <n v="23"/>
    <s v="Lunch"/>
    <n v="18"/>
    <n v="8"/>
    <n v="0"/>
    <n v="0"/>
    <n v="8"/>
    <n v="0"/>
    <n v="0"/>
    <s v=""/>
    <s v=""/>
    <s v="P_DS005_029|P_DS005_002|P_DS005_008|P_DS005_011|P_DS005_014|P_DS005_017|P_DS005_020|P_DS005_023"/>
    <n v="2.25"/>
    <n v="0"/>
    <n v="1600"/>
    <n v="0"/>
    <n v="38"/>
    <n v="18"/>
    <n v="88"/>
    <n v="21401.4"/>
    <n v="4.8888888888888893"/>
    <n v="1188.9666666666667"/>
    <n v="10.111111111111111"/>
    <n v="8.2317864583333336"/>
    <n v="0"/>
    <n v="0"/>
    <n v="0"/>
    <n v="1.2451622755853937"/>
    <n v="0.56018518518518512"/>
    <n v="1.8053474518518517"/>
    <n v="0"/>
    <n v="5.5662538120370364"/>
    <n v="540"/>
    <n v="34"/>
    <n v="0"/>
    <n v="0"/>
    <n v="0"/>
    <n v="0"/>
    <n v="0"/>
    <n v="0"/>
    <n v="0"/>
    <s v="No SLA Breach"/>
    <n v="0"/>
    <n v="23.506581633333333"/>
    <n v="165.11128228333334"/>
    <n v="13"/>
    <n v="0"/>
    <n v="0"/>
    <n v="30"/>
    <n v="9.7944090138888884E-2"/>
    <n v="0.16187380616013072"/>
    <n v="8"/>
    <n v="26"/>
    <n v="2"/>
    <n v="6"/>
    <s v="Recover overdue put-away workload"/>
    <x v="4"/>
    <s v="Hyderabad"/>
    <s v="Medium"/>
    <n v="1700"/>
    <n v="2.4"/>
    <d v="1899-12-30T11:00:00"/>
    <d v="1899-12-30T11:30:00"/>
    <x v="11"/>
    <b v="0"/>
  </r>
  <r>
    <s v="DS005_20260710_I24"/>
    <s v="DS005"/>
    <d v="2026-07-10T00:00:00"/>
    <n v="24"/>
    <s v="Lunch"/>
    <n v="28"/>
    <n v="8"/>
    <n v="0"/>
    <n v="0"/>
    <n v="8"/>
    <n v="0"/>
    <n v="0"/>
    <s v=""/>
    <s v=""/>
    <s v="P_DS005_002|P_DS005_008|P_DS005_011|P_DS005_014|P_DS005_017|P_DS005_020|P_DS005_023|P_DS005_029"/>
    <n v="3.5"/>
    <n v="0"/>
    <n v="1600"/>
    <n v="0"/>
    <n v="38"/>
    <n v="28"/>
    <n v="123"/>
    <n v="29516.84"/>
    <n v="4.3928571428571432"/>
    <n v="1054.1728571428571"/>
    <n v="9.75"/>
    <n v="8.2868853928571422"/>
    <n v="1"/>
    <n v="1.0676449999999995E-2"/>
    <n v="0"/>
    <n v="1.2159274412030974"/>
    <n v="0.60654761904761911"/>
    <n v="1.8224750517857142"/>
    <n v="0"/>
    <n v="5.4828627125000002"/>
    <n v="840"/>
    <n v="34"/>
    <n v="0"/>
    <n v="0"/>
    <n v="0"/>
    <n v="0"/>
    <n v="0"/>
    <n v="0"/>
    <n v="0"/>
    <s v="Last-Mile Travel"/>
    <n v="1"/>
    <n v="34.045968116666664"/>
    <n v="183.91817893333334"/>
    <n v="14"/>
    <n v="3.5714285714285712E-2"/>
    <n v="0"/>
    <n v="30"/>
    <n v="0.14185820048611111"/>
    <n v="0.18031194013071897"/>
    <n v="9"/>
    <n v="25"/>
    <n v="2"/>
    <n v="6"/>
    <s v="Recover overdue put-away workload"/>
    <x v="4"/>
    <s v="Hyderabad"/>
    <s v="Medium"/>
    <n v="1700"/>
    <n v="2.4"/>
    <d v="1899-12-30T11:30:00"/>
    <d v="1899-12-30T12:00:00"/>
    <x v="11"/>
    <b v="0"/>
  </r>
  <r>
    <s v="DS005_20260710_I25"/>
    <s v="DS005"/>
    <d v="2026-07-10T00:00:00"/>
    <n v="25"/>
    <s v="Lunch"/>
    <n v="49"/>
    <n v="8"/>
    <n v="0"/>
    <n v="0"/>
    <n v="8"/>
    <n v="0"/>
    <n v="0"/>
    <s v=""/>
    <s v=""/>
    <s v="P_DS005_008|P_DS005_011|P_DS005_014|P_DS005_017|P_DS005_020|P_DS005_023|P_DS005_029|P_DS005_002"/>
    <n v="6.125"/>
    <n v="0"/>
    <n v="1600"/>
    <n v="0"/>
    <n v="38"/>
    <n v="49"/>
    <n v="249"/>
    <n v="58226.33"/>
    <n v="5.0816326530612246"/>
    <n v="1188.2924489795919"/>
    <n v="12.346938775510203"/>
    <n v="8.6516478755102035"/>
    <n v="1"/>
    <n v="2.0781931972788793E-3"/>
    <n v="0"/>
    <n v="1.3380856476055609"/>
    <n v="0.6323129251700681"/>
    <n v="1.970398563605442"/>
    <n v="0"/>
    <n v="5.796215290136054"/>
    <n v="1715"/>
    <n v="34"/>
    <n v="1"/>
    <n v="1"/>
    <n v="1"/>
    <n v="0"/>
    <n v="0"/>
    <n v="0"/>
    <n v="1023.96"/>
    <s v="Store Not Ready for Rider"/>
    <n v="1"/>
    <n v="63.980424749999997"/>
    <n v="405.8239873"/>
    <n v="26"/>
    <n v="2.0408163265306121E-2"/>
    <n v="2.0408163265306121E-2"/>
    <n v="35"/>
    <n v="0.266585103125"/>
    <n v="0.39786665421568629"/>
    <n v="20"/>
    <n v="14"/>
    <n v="4"/>
    <n v="4"/>
    <s v="Recover overdue put-away workload"/>
    <x v="4"/>
    <s v="Hyderabad"/>
    <s v="Medium"/>
    <n v="1700"/>
    <n v="2.4"/>
    <d v="1899-12-30T12:00:00"/>
    <d v="1899-12-30T12:30:00"/>
    <x v="12"/>
    <b v="1"/>
  </r>
  <r>
    <s v="DS005_20260710_I26"/>
    <s v="DS005"/>
    <d v="2026-07-10T00:00:00"/>
    <n v="26"/>
    <s v="Lunch"/>
    <n v="49"/>
    <n v="8"/>
    <n v="0"/>
    <n v="0"/>
    <n v="8"/>
    <n v="0"/>
    <n v="0"/>
    <s v=""/>
    <s v=""/>
    <s v="P_DS005_011|P_DS005_014|P_DS005_017|P_DS005_020|P_DS005_023|P_DS005_029|P_DS005_002|P_DS005_008"/>
    <n v="6.125"/>
    <n v="0"/>
    <n v="1600"/>
    <n v="0"/>
    <n v="38"/>
    <n v="49"/>
    <n v="232"/>
    <n v="57230.07"/>
    <n v="4.7346938775510203"/>
    <n v="1167.9606122448979"/>
    <n v="12.387755102040817"/>
    <n v="8.581137501700681"/>
    <n v="1"/>
    <n v="9.1465768707482981E-3"/>
    <n v="0"/>
    <n v="1.2858919453134621"/>
    <n v="0.65714285714285725"/>
    <n v="1.943034793537415"/>
    <n v="0"/>
    <n v="5.7510278683673466"/>
    <n v="1715"/>
    <n v="34"/>
    <n v="1"/>
    <n v="1"/>
    <n v="0"/>
    <n v="1"/>
    <n v="0"/>
    <n v="0"/>
    <n v="264.39"/>
    <s v="Last-Mile Travel"/>
    <n v="1"/>
    <n v="61.261104716666665"/>
    <n v="390.64041088333335"/>
    <n v="26"/>
    <n v="2.0408163265306121E-2"/>
    <n v="2.0408163265306121E-2"/>
    <n v="35"/>
    <n v="0.25525460298611108"/>
    <n v="0.38298079498366017"/>
    <n v="19"/>
    <n v="15"/>
    <n v="3"/>
    <n v="5"/>
    <s v="Recover overdue put-away workload"/>
    <x v="4"/>
    <s v="Hyderabad"/>
    <s v="Medium"/>
    <n v="1700"/>
    <n v="2.4"/>
    <d v="1899-12-30T12:30:00"/>
    <d v="1899-12-30T13:00:00"/>
    <x v="12"/>
    <b v="1"/>
  </r>
  <r>
    <s v="DS005_20260710_I27"/>
    <s v="DS005"/>
    <d v="2026-07-10T00:00:00"/>
    <n v="27"/>
    <s v="Lunch"/>
    <n v="59"/>
    <n v="8"/>
    <n v="0"/>
    <n v="0"/>
    <n v="8"/>
    <n v="0"/>
    <n v="0"/>
    <s v=""/>
    <s v=""/>
    <s v="P_DS005_014|P_DS005_017|P_DS005_020|P_DS005_023|P_DS005_029|P_DS005_002|P_DS005_008|P_DS005_011"/>
    <n v="7.375"/>
    <n v="0"/>
    <n v="1600"/>
    <n v="0"/>
    <n v="38"/>
    <n v="59"/>
    <n v="281"/>
    <n v="60092.43"/>
    <n v="4.7627118644067794"/>
    <n v="1018.5157627118645"/>
    <n v="13.033898305084746"/>
    <n v="8.3562157570621469"/>
    <n v="0"/>
    <n v="0"/>
    <n v="0"/>
    <n v="1.2726710317287382"/>
    <n v="0.6084745762711864"/>
    <n v="1.8811455997175139"/>
    <n v="0"/>
    <n v="5.5872170415254239"/>
    <n v="2065"/>
    <n v="34"/>
    <n v="3"/>
    <n v="3"/>
    <n v="3"/>
    <n v="0"/>
    <n v="0"/>
    <n v="0"/>
    <n v="1244.98"/>
    <s v="No SLA Breach"/>
    <n v="0"/>
    <n v="76.936144049999996"/>
    <n v="515.76912528333332"/>
    <n v="27"/>
    <n v="0"/>
    <n v="5.0847457627118647E-2"/>
    <n v="35"/>
    <n v="0.32056726687499998"/>
    <n v="0.50565600517973852"/>
    <n v="25"/>
    <n v="9"/>
    <n v="4"/>
    <n v="4"/>
    <s v="Recover overdue put-away workload"/>
    <x v="4"/>
    <s v="Hyderabad"/>
    <s v="Medium"/>
    <n v="1700"/>
    <n v="2.4"/>
    <d v="1899-12-30T13:00:00"/>
    <d v="1899-12-30T13:30:00"/>
    <x v="13"/>
    <b v="1"/>
  </r>
  <r>
    <s v="DS005_20260710_I28"/>
    <s v="DS005"/>
    <d v="2026-07-10T00:00:00"/>
    <n v="28"/>
    <s v="Lunch"/>
    <n v="62"/>
    <n v="8"/>
    <n v="0"/>
    <n v="0"/>
    <n v="8"/>
    <n v="0"/>
    <n v="0"/>
    <s v=""/>
    <s v=""/>
    <s v="P_DS005_017|P_DS005_020|P_DS005_023|P_DS005_029|P_DS005_002|P_DS005_008|P_DS005_011|P_DS005_014"/>
    <n v="7.75"/>
    <n v="0"/>
    <n v="1600"/>
    <n v="0"/>
    <n v="38"/>
    <n v="62"/>
    <n v="300"/>
    <n v="60542.15"/>
    <n v="4.838709677419355"/>
    <n v="976.48629032258066"/>
    <n v="13.225806451612904"/>
    <n v="8.4383494956989242"/>
    <n v="0"/>
    <n v="0"/>
    <n v="3.6564596774193547E-4"/>
    <n v="1.320392964020672"/>
    <n v="0.67876344086021512"/>
    <n v="1.9995220430107525"/>
    <n v="0"/>
    <n v="5.5549564760752688"/>
    <n v="2170"/>
    <n v="34"/>
    <n v="3"/>
    <n v="3"/>
    <n v="1"/>
    <n v="1"/>
    <n v="1"/>
    <n v="0"/>
    <n v="1163.8499999999999"/>
    <s v="No SLA Breach"/>
    <n v="0"/>
    <n v="83.134445700000001"/>
    <n v="532.26199584999995"/>
    <n v="33"/>
    <n v="0"/>
    <n v="4.8387096774193547E-2"/>
    <n v="35"/>
    <n v="0.34639352374999999"/>
    <n v="0.52182548612745094"/>
    <n v="26"/>
    <n v="8"/>
    <n v="4"/>
    <n v="4"/>
    <s v="Recover overdue put-away workload"/>
    <x v="4"/>
    <s v="Hyderabad"/>
    <s v="Medium"/>
    <n v="1700"/>
    <n v="2.4"/>
    <d v="1899-12-30T13:30:00"/>
    <d v="1899-12-30T14:00:00"/>
    <x v="13"/>
    <b v="1"/>
  </r>
  <r>
    <s v="DS005_20260710_I29"/>
    <s v="DS005"/>
    <d v="2026-07-10T00:00:00"/>
    <n v="29"/>
    <s v="Lunch"/>
    <n v="51"/>
    <n v="8"/>
    <n v="0"/>
    <n v="0"/>
    <n v="8"/>
    <n v="0"/>
    <n v="0"/>
    <s v=""/>
    <s v=""/>
    <s v="P_DS005_020|P_DS005_023|P_DS005_029|P_DS005_002|P_DS005_008|P_DS005_011|P_DS005_014|P_DS005_017"/>
    <n v="6.375"/>
    <n v="0"/>
    <n v="1600"/>
    <n v="0"/>
    <n v="38"/>
    <n v="51"/>
    <n v="252"/>
    <n v="54430.99"/>
    <n v="4.9411764705882355"/>
    <n v="1067.2743137254902"/>
    <n v="11.156862745098039"/>
    <n v="8.7626706624183015"/>
    <n v="1"/>
    <n v="7.8187019607843088E-3"/>
    <n v="0"/>
    <n v="1.3275068788154796"/>
    <n v="0.68790849673202614"/>
    <n v="2.0154153666666668"/>
    <n v="0"/>
    <n v="5.8240526709150329"/>
    <n v="1530"/>
    <n v="34"/>
    <n v="2"/>
    <n v="2"/>
    <n v="2"/>
    <n v="0"/>
    <n v="0"/>
    <n v="0"/>
    <n v="1641.26"/>
    <s v="Last-Mile Travel"/>
    <n v="1"/>
    <n v="67.209576350000006"/>
    <n v="411.91869178333332"/>
    <n v="23"/>
    <n v="1.9607843137254902E-2"/>
    <n v="3.9215686274509803E-2"/>
    <n v="30"/>
    <n v="0.28003990145833335"/>
    <n v="0.40384185468954248"/>
    <n v="20"/>
    <n v="14"/>
    <n v="4"/>
    <n v="4"/>
    <s v="Recover overdue put-away workload"/>
    <x v="4"/>
    <s v="Hyderabad"/>
    <s v="Medium"/>
    <n v="1700"/>
    <n v="2.4"/>
    <d v="1899-12-30T14:00:00"/>
    <d v="1899-12-30T14:30:00"/>
    <x v="14"/>
    <b v="0"/>
  </r>
  <r>
    <s v="DS005_20260710_I30"/>
    <s v="DS005"/>
    <d v="2026-07-10T00:00:00"/>
    <n v="30"/>
    <s v="Lunch"/>
    <n v="51"/>
    <n v="8"/>
    <n v="0"/>
    <n v="0"/>
    <n v="8"/>
    <n v="0"/>
    <n v="0"/>
    <s v=""/>
    <s v=""/>
    <s v="P_DS005_023|P_DS005_029|P_DS005_002|P_DS005_008|P_DS005_011|P_DS005_014|P_DS005_017|P_DS005_020"/>
    <n v="6.375"/>
    <n v="0"/>
    <n v="1600"/>
    <n v="0"/>
    <n v="38"/>
    <n v="51"/>
    <n v="304"/>
    <n v="67465.19"/>
    <n v="5.9607843137254903"/>
    <n v="1322.8468627450982"/>
    <n v="11"/>
    <n v="8.6801335964052289"/>
    <n v="0"/>
    <n v="0"/>
    <n v="0"/>
    <n v="1.5602731700614367"/>
    <n v="0.59019607843137256"/>
    <n v="2.1504692415032678"/>
    <n v="0"/>
    <n v="5.6348931049019608"/>
    <n v="1530"/>
    <n v="34"/>
    <n v="1"/>
    <n v="1"/>
    <n v="1"/>
    <n v="0"/>
    <n v="0"/>
    <n v="0"/>
    <n v="613.67999999999995"/>
    <s v="No SLA Breach"/>
    <n v="0"/>
    <n v="74.387002850000002"/>
    <n v="476.89972358333335"/>
    <n v="26"/>
    <n v="0"/>
    <n v="1.9607843137254902E-2"/>
    <n v="30"/>
    <n v="0.30994584520833335"/>
    <n v="0.46754874861111112"/>
    <n v="23"/>
    <n v="11"/>
    <n v="4"/>
    <n v="4"/>
    <s v="Recover overdue put-away workload"/>
    <x v="4"/>
    <s v="Hyderabad"/>
    <s v="Medium"/>
    <n v="1700"/>
    <n v="2.4"/>
    <d v="1899-12-30T14:30:00"/>
    <d v="1899-12-30T15:00:00"/>
    <x v="14"/>
    <b v="0"/>
  </r>
  <r>
    <s v="DS005_20260710_I31"/>
    <s v="DS005"/>
    <d v="2026-07-10T00:00:00"/>
    <n v="31"/>
    <s v="Afternoon"/>
    <n v="25"/>
    <n v="8"/>
    <n v="0"/>
    <n v="2"/>
    <n v="6"/>
    <n v="0"/>
    <n v="1"/>
    <s v=""/>
    <s v="P_DS005_029|P_DS005_002"/>
    <s v="P_DS005_008|P_DS005_011|P_DS005_014|P_DS005_017|P_DS005_020|P_DS005_023"/>
    <n v="4.166666666666667"/>
    <n v="0"/>
    <n v="1600"/>
    <n v="1"/>
    <n v="37"/>
    <n v="25"/>
    <n v="122"/>
    <n v="26359.63"/>
    <n v="4.88"/>
    <n v="1054.3851999999999"/>
    <n v="10.16"/>
    <n v="8.4176848986666659"/>
    <n v="0"/>
    <n v="0"/>
    <n v="0"/>
    <n v="1.3591832430240871"/>
    <n v="0.59066666666666667"/>
    <n v="1.9498499026666667"/>
    <n v="0"/>
    <n v="5.5491683213333332"/>
    <n v="750"/>
    <n v="34"/>
    <n v="0"/>
    <n v="0"/>
    <n v="0"/>
    <n v="0"/>
    <n v="0"/>
    <n v="0"/>
    <n v="0"/>
    <s v="No SLA Breach"/>
    <n v="0"/>
    <n v="37.649620349999999"/>
    <n v="233.61537630000001"/>
    <n v="17"/>
    <n v="0"/>
    <n v="0"/>
    <n v="30"/>
    <n v="0.20916455749999999"/>
    <n v="0.22903468264705884"/>
    <n v="12"/>
    <n v="22"/>
    <n v="2"/>
    <n v="4"/>
    <s v="Recover overdue put-away workload"/>
    <x v="4"/>
    <s v="Hyderabad"/>
    <s v="Medium"/>
    <n v="1700"/>
    <n v="2.4"/>
    <d v="1899-12-30T15:00:00"/>
    <d v="1899-12-30T15:30:00"/>
    <x v="15"/>
    <b v="0"/>
  </r>
  <r>
    <s v="DS005_20260710_I32"/>
    <s v="DS005"/>
    <d v="2026-07-10T00:00:00"/>
    <n v="32"/>
    <s v="Afternoon"/>
    <n v="20"/>
    <n v="8"/>
    <n v="0"/>
    <n v="2"/>
    <n v="6"/>
    <n v="0"/>
    <n v="1"/>
    <s v=""/>
    <s v="P_DS005_002|P_DS005_008"/>
    <s v="P_DS005_011|P_DS005_014|P_DS005_017|P_DS005_020|P_DS005_023|P_DS005_029"/>
    <n v="3.3333333333333335"/>
    <n v="0"/>
    <n v="1600"/>
    <n v="1"/>
    <n v="36"/>
    <n v="20"/>
    <n v="102"/>
    <n v="22829.57"/>
    <n v="5.0999999999999996"/>
    <n v="1141.4784999999999"/>
    <n v="9.75"/>
    <n v="8.3027052583333329"/>
    <n v="2"/>
    <n v="6.7949150833333333E-2"/>
    <n v="0"/>
    <n v="1.3098959413102058"/>
    <n v="0.63583333333333336"/>
    <n v="1.9457292683333332"/>
    <n v="0"/>
    <n v="5.4603093175000001"/>
    <n v="600"/>
    <n v="34"/>
    <n v="0"/>
    <n v="0"/>
    <n v="0"/>
    <n v="0"/>
    <n v="0"/>
    <n v="0"/>
    <n v="0"/>
    <s v="Last-Mile Travel"/>
    <n v="2"/>
    <n v="27.478552283333332"/>
    <n v="154.51151375000001"/>
    <n v="11"/>
    <n v="0.1"/>
    <n v="0"/>
    <n v="30"/>
    <n v="0.1526586237962963"/>
    <n v="0.1514818762254902"/>
    <n v="8"/>
    <n v="26"/>
    <n v="2"/>
    <n v="4"/>
    <s v="Recover overdue put-away workload"/>
    <x v="4"/>
    <s v="Hyderabad"/>
    <s v="Medium"/>
    <n v="1700"/>
    <n v="2.4"/>
    <d v="1899-12-30T15:30:00"/>
    <d v="1899-12-30T16:00:00"/>
    <x v="15"/>
    <b v="0"/>
  </r>
  <r>
    <s v="DS005_20260710_I33"/>
    <s v="DS005"/>
    <d v="2026-07-10T00:00:00"/>
    <n v="33"/>
    <s v="Afternoon"/>
    <n v="14"/>
    <n v="16"/>
    <n v="0"/>
    <n v="2"/>
    <n v="14"/>
    <n v="0"/>
    <n v="1"/>
    <s v=""/>
    <s v="P_DS005_003|P_DS005_006"/>
    <s v="P_DS005_008|P_DS005_009|P_DS005_011|P_DS005_014|P_DS005_015|P_DS005_017|P_DS005_018|P_DS005_020|P_DS005_023|P_DS005_024|P_DS005_027|P_DS005_029|P_DS005_030|P_DS005_002"/>
    <n v="1"/>
    <n v="0"/>
    <n v="1600"/>
    <n v="1"/>
    <n v="35"/>
    <n v="14"/>
    <n v="74"/>
    <n v="20791.669999999998"/>
    <n v="5.2857142857142856"/>
    <n v="1485.1192857142855"/>
    <n v="10.142857142857142"/>
    <n v="7.9549839452380953"/>
    <n v="0"/>
    <n v="0"/>
    <n v="0"/>
    <n v="1.3785628266588807"/>
    <n v="0.48452380952380952"/>
    <n v="1.8630866273809523"/>
    <n v="0"/>
    <n v="5.2157068321428568"/>
    <n v="420"/>
    <n v="59"/>
    <n v="0"/>
    <n v="0"/>
    <n v="0"/>
    <n v="0"/>
    <n v="0"/>
    <n v="0"/>
    <n v="0"/>
    <s v="No SLA Breach"/>
    <n v="0"/>
    <n v="20.244144516666665"/>
    <n v="165.01543079999999"/>
    <n v="15"/>
    <n v="0"/>
    <n v="0"/>
    <n v="30"/>
    <n v="4.8200344087301582E-2"/>
    <n v="9.3229056949152539E-2"/>
    <n v="8"/>
    <n v="51"/>
    <n v="1"/>
    <n v="13"/>
    <s v="Recover overdue put-away workload"/>
    <x v="4"/>
    <s v="Hyderabad"/>
    <s v="Medium"/>
    <n v="1700"/>
    <n v="2.4"/>
    <d v="1899-12-30T16:00:00"/>
    <d v="1899-12-30T16:30:00"/>
    <x v="16"/>
    <b v="0"/>
  </r>
  <r>
    <s v="DS005_20260710_I34"/>
    <s v="DS005"/>
    <d v="2026-07-10T00:00:00"/>
    <n v="34"/>
    <s v="Afternoon"/>
    <n v="18"/>
    <n v="16"/>
    <n v="0"/>
    <n v="2"/>
    <n v="14"/>
    <n v="0"/>
    <n v="1"/>
    <s v=""/>
    <s v="P_DS005_006|P_DS005_008"/>
    <s v="P_DS005_009|P_DS005_011|P_DS005_014|P_DS005_015|P_DS005_017|P_DS005_018|P_DS005_020|P_DS005_023|P_DS005_024|P_DS005_027|P_DS005_029|P_DS005_030|P_DS005_002|P_DS005_003"/>
    <n v="1.2857142857142858"/>
    <n v="0"/>
    <n v="1600"/>
    <n v="1"/>
    <n v="34"/>
    <n v="18"/>
    <n v="102"/>
    <n v="22338.32"/>
    <n v="5.666666666666667"/>
    <n v="1241.0177777777778"/>
    <n v="10"/>
    <n v="8.588833986111112"/>
    <n v="1"/>
    <n v="4.2253207407407442E-2"/>
    <n v="0"/>
    <n v="1.5415849997458602"/>
    <n v="0.49537037037037035"/>
    <n v="2.0369553629629626"/>
    <n v="0"/>
    <n v="5.6620638027777774"/>
    <n v="540"/>
    <n v="61"/>
    <n v="0"/>
    <n v="0"/>
    <n v="0"/>
    <n v="0"/>
    <n v="0"/>
    <n v="0"/>
    <n v="0"/>
    <s v="Store Not Ready for Rider"/>
    <n v="1"/>
    <n v="24.539871933333334"/>
    <n v="106.30493478333334"/>
    <n v="9"/>
    <n v="5.5555555555555552E-2"/>
    <n v="0"/>
    <n v="30"/>
    <n v="5.8428266507936512E-2"/>
    <n v="5.8090128296903465E-2"/>
    <n v="6"/>
    <n v="55"/>
    <n v="2"/>
    <n v="12"/>
    <s v="Recover overdue put-away workload"/>
    <x v="4"/>
    <s v="Hyderabad"/>
    <s v="Medium"/>
    <n v="1700"/>
    <n v="2.4"/>
    <d v="1899-12-30T16:30:00"/>
    <d v="1899-12-30T17:00:00"/>
    <x v="16"/>
    <b v="0"/>
  </r>
  <r>
    <s v="DS005_20260710_I35"/>
    <s v="DS005"/>
    <d v="2026-07-10T00:00:00"/>
    <n v="35"/>
    <s v="Afternoon"/>
    <n v="35"/>
    <n v="8"/>
    <n v="0"/>
    <n v="2"/>
    <n v="6"/>
    <n v="0"/>
    <n v="1"/>
    <s v=""/>
    <s v="P_DS005_015|P_DS005_018"/>
    <s v="P_DS005_024|P_DS005_027|P_DS005_030|P_DS005_003|P_DS005_006|P_DS005_009"/>
    <n v="5.833333333333333"/>
    <n v="0"/>
    <n v="1600"/>
    <n v="1"/>
    <n v="33"/>
    <n v="35"/>
    <n v="180"/>
    <n v="42044.800000000003"/>
    <n v="5.1428571428571432"/>
    <n v="1201.28"/>
    <n v="10.285714285714286"/>
    <n v="8.3974588376190464"/>
    <n v="0"/>
    <n v="0"/>
    <n v="7.7793380952380945E-3"/>
    <n v="1.3768995959516634"/>
    <n v="0.55285714285714282"/>
    <n v="1.9375360699999999"/>
    <n v="0"/>
    <n v="5.5003989523809524"/>
    <n v="1050"/>
    <n v="28"/>
    <n v="0"/>
    <n v="0"/>
    <n v="0"/>
    <n v="0"/>
    <n v="0"/>
    <n v="0"/>
    <n v="0"/>
    <s v="No SLA Breach"/>
    <n v="0"/>
    <n v="51.400143549999996"/>
    <n v="311.14203956666665"/>
    <n v="27"/>
    <n v="0"/>
    <n v="0"/>
    <n v="30"/>
    <n v="0.28555635305555555"/>
    <n v="0.37040718996031746"/>
    <n v="15"/>
    <n v="13"/>
    <n v="3"/>
    <n v="3"/>
    <s v="Recover overdue put-away workload"/>
    <x v="4"/>
    <s v="Hyderabad"/>
    <s v="Medium"/>
    <n v="1700"/>
    <n v="2.4"/>
    <d v="1899-12-30T17:00:00"/>
    <d v="1899-12-30T17:30:00"/>
    <x v="17"/>
    <b v="0"/>
  </r>
  <r>
    <s v="DS005_20260710_I36"/>
    <s v="DS005"/>
    <d v="2026-07-10T00:00:00"/>
    <n v="36"/>
    <s v="Afternoon"/>
    <n v="39"/>
    <n v="8"/>
    <n v="0"/>
    <n v="2"/>
    <n v="6"/>
    <n v="0"/>
    <n v="1"/>
    <s v=""/>
    <s v="P_DS005_018|P_DS005_024"/>
    <s v="P_DS005_027|P_DS005_030|P_DS005_003|P_DS005_006|P_DS005_009|P_DS005_015"/>
    <n v="6.5"/>
    <n v="0"/>
    <n v="1600"/>
    <n v="1"/>
    <n v="32"/>
    <n v="39"/>
    <n v="218"/>
    <n v="45610.8"/>
    <n v="5.5897435897435894"/>
    <n v="1169.5076923076924"/>
    <n v="11"/>
    <n v="9.0513476145299148"/>
    <n v="0"/>
    <n v="0"/>
    <n v="0"/>
    <n v="1.5078401995816371"/>
    <n v="0.64017094017094012"/>
    <n v="2.1480111303418803"/>
    <n v="0"/>
    <n v="5.8665843371794875"/>
    <n v="1170"/>
    <n v="28"/>
    <n v="1"/>
    <n v="1"/>
    <n v="1"/>
    <n v="0"/>
    <n v="0"/>
    <n v="0"/>
    <n v="162.36000000000001"/>
    <s v="No SLA Breach"/>
    <n v="0"/>
    <n v="55.224220666666668"/>
    <n v="277.78494775000001"/>
    <n v="22"/>
    <n v="0"/>
    <n v="2.564102564102564E-2"/>
    <n v="30"/>
    <n v="0.30680122592592596"/>
    <n v="0.33069636636904765"/>
    <n v="14"/>
    <n v="14"/>
    <n v="3"/>
    <n v="3"/>
    <s v="Recover overdue put-away workload"/>
    <x v="4"/>
    <s v="Hyderabad"/>
    <s v="Medium"/>
    <n v="1700"/>
    <n v="2.4"/>
    <d v="1899-12-30T17:30:00"/>
    <d v="1899-12-30T18:00:00"/>
    <x v="17"/>
    <b v="0"/>
  </r>
  <r>
    <s v="DS005_20260710_I37"/>
    <s v="DS005"/>
    <d v="2026-07-10T00:00:00"/>
    <n v="37"/>
    <s v="Evening"/>
    <n v="54"/>
    <n v="8"/>
    <n v="0"/>
    <n v="0"/>
    <n v="8"/>
    <n v="0"/>
    <n v="0"/>
    <s v=""/>
    <s v=""/>
    <s v="P_DS005_024|P_DS005_027|P_DS005_030|P_DS005_003|P_DS005_006|P_DS005_009|P_DS005_015|P_DS005_018"/>
    <n v="6.75"/>
    <n v="0"/>
    <n v="1600"/>
    <n v="0"/>
    <n v="32"/>
    <n v="54"/>
    <n v="284"/>
    <n v="63954.44"/>
    <n v="5.2592592592592595"/>
    <n v="1184.3414814814814"/>
    <n v="13.351851851851851"/>
    <n v="8.8373661509259254"/>
    <n v="0"/>
    <n v="0"/>
    <n v="0"/>
    <n v="1.432142756640874"/>
    <n v="0.56759259259259254"/>
    <n v="1.9997353407407408"/>
    <n v="0"/>
    <n v="5.8357789500000008"/>
    <n v="1890"/>
    <n v="28"/>
    <n v="4"/>
    <n v="4"/>
    <n v="4"/>
    <n v="0"/>
    <n v="0"/>
    <n v="0"/>
    <n v="591.68000000000006"/>
    <s v="No SLA Breach"/>
    <n v="0"/>
    <n v="79.513536116666671"/>
    <n v="443.53188245000001"/>
    <n v="28"/>
    <n v="0"/>
    <n v="7.407407407407407E-2"/>
    <n v="35"/>
    <n v="0.33130640048611115"/>
    <n v="0.52801414577380956"/>
    <n v="22"/>
    <n v="6"/>
    <n v="4"/>
    <n v="4"/>
    <s v="Recover overdue put-away workload"/>
    <x v="4"/>
    <s v="Hyderabad"/>
    <s v="Medium"/>
    <n v="1700"/>
    <n v="2.4"/>
    <d v="1899-12-30T18:00:00"/>
    <d v="1899-12-30T18:30:00"/>
    <x v="18"/>
    <b v="1"/>
  </r>
  <r>
    <s v="DS005_20260710_I38"/>
    <s v="DS005"/>
    <d v="2026-07-10T00:00:00"/>
    <n v="38"/>
    <s v="Evening"/>
    <n v="86"/>
    <n v="8"/>
    <n v="0"/>
    <n v="0"/>
    <n v="8"/>
    <n v="0"/>
    <n v="0"/>
    <s v=""/>
    <s v=""/>
    <s v="P_DS005_027|P_DS005_030|P_DS005_003|P_DS005_006|P_DS005_009|P_DS005_015|P_DS005_018|P_DS005_024"/>
    <n v="10.75"/>
    <n v="0"/>
    <n v="1600"/>
    <n v="0"/>
    <n v="32"/>
    <n v="86"/>
    <n v="455"/>
    <n v="105103.05"/>
    <n v="5.2906976744186043"/>
    <n v="1222.128488372093"/>
    <n v="15.674418604651162"/>
    <n v="8.8048800612403113"/>
    <n v="0"/>
    <n v="0"/>
    <n v="1.0613753875968988E-3"/>
    <n v="1.44964539975197"/>
    <n v="0.63720930232558137"/>
    <n v="1.1343894503875969"/>
    <n v="0.2630638746124031"/>
    <n v="5.5568070850775193"/>
    <n v="3010"/>
    <n v="28"/>
    <n v="3"/>
    <n v="3"/>
    <n v="3"/>
    <n v="0"/>
    <n v="0"/>
    <n v="0"/>
    <n v="443.57"/>
    <s v="No SLA Breach"/>
    <n v="0"/>
    <n v="121.36280151666666"/>
    <n v="657.65612720000001"/>
    <n v="28"/>
    <n v="0"/>
    <n v="3.4883720930232558E-2"/>
    <n v="35"/>
    <n v="0.50567833965277775"/>
    <n v="0.78292396095238093"/>
    <n v="32"/>
    <n v="-4"/>
    <n v="6"/>
    <n v="2"/>
    <s v="Recover overdue put-away workload"/>
    <x v="4"/>
    <s v="Hyderabad"/>
    <s v="Medium"/>
    <n v="1700"/>
    <n v="2.4"/>
    <d v="1899-12-30T18:30:00"/>
    <d v="1899-12-30T19:00:00"/>
    <x v="18"/>
    <b v="1"/>
  </r>
  <r>
    <s v="DS005_20260710_I39"/>
    <s v="DS005"/>
    <d v="2026-07-10T00:00:00"/>
    <n v="39"/>
    <s v="Evening"/>
    <n v="97"/>
    <n v="8"/>
    <n v="0"/>
    <n v="0"/>
    <n v="8"/>
    <n v="0"/>
    <n v="0"/>
    <s v=""/>
    <s v=""/>
    <s v="P_DS005_030|P_DS005_003|P_DS005_006|P_DS005_009|P_DS005_015|P_DS005_018|P_DS005_024|P_DS005_027"/>
    <n v="12.125"/>
    <n v="0"/>
    <n v="1600"/>
    <n v="0"/>
    <n v="32"/>
    <n v="97"/>
    <n v="451"/>
    <n v="101227.06"/>
    <n v="4.6494845360824746"/>
    <n v="1043.5779381443299"/>
    <n v="16.47422680412371"/>
    <n v="9.9528968498281785"/>
    <n v="0"/>
    <n v="0"/>
    <n v="0"/>
    <n v="1.2943161453690621"/>
    <n v="0.65824742268041236"/>
    <n v="5.1321942268041237E-2"/>
    <n v="1.4669584764604813"/>
    <n v="5.6948868249140894"/>
    <n v="3395"/>
    <n v="28"/>
    <n v="3"/>
    <n v="3"/>
    <n v="1"/>
    <n v="1"/>
    <n v="1"/>
    <n v="0"/>
    <n v="822.92000000000007"/>
    <s v="No SLA Breach"/>
    <n v="0"/>
    <n v="122.68927565"/>
    <n v="747.82127160000005"/>
    <n v="28"/>
    <n v="0"/>
    <n v="3.0927835051546393E-2"/>
    <n v="35"/>
    <n v="0.51120531520833334"/>
    <n v="0.89026341857142866"/>
    <n v="36"/>
    <n v="-8"/>
    <n v="6"/>
    <n v="2"/>
    <s v="Recover overdue put-away workload"/>
    <x v="4"/>
    <s v="Hyderabad"/>
    <s v="Medium"/>
    <n v="1700"/>
    <n v="2.4"/>
    <d v="1899-12-30T19:00:00"/>
    <d v="1899-12-30T19:30:00"/>
    <x v="19"/>
    <b v="1"/>
  </r>
  <r>
    <s v="DS005_20260710_I40"/>
    <s v="DS005"/>
    <d v="2026-07-10T00:00:00"/>
    <n v="40"/>
    <s v="Evening"/>
    <n v="108"/>
    <n v="8"/>
    <n v="0"/>
    <n v="0"/>
    <n v="8"/>
    <n v="0"/>
    <n v="0"/>
    <s v=""/>
    <s v=""/>
    <s v="P_DS005_003|P_DS005_006|P_DS005_009|P_DS005_015|P_DS005_018|P_DS005_024|P_DS005_027|P_DS005_030"/>
    <n v="13.5"/>
    <n v="0"/>
    <n v="1600"/>
    <n v="0"/>
    <n v="32"/>
    <n v="108"/>
    <n v="522"/>
    <n v="117242.28"/>
    <n v="4.833333333333333"/>
    <n v="1085.5766666666666"/>
    <n v="17.314814814814813"/>
    <n v="13.754080408950617"/>
    <n v="16"/>
    <n v="0.15712960771604939"/>
    <n v="2.3339235030864193E-2"/>
    <n v="1.337090023831834"/>
    <n v="0.6362654320987654"/>
    <n v="2.5178394907407406E-2"/>
    <n v="5.2078880299382719"/>
    <n v="5.6326766912037041"/>
    <n v="3780"/>
    <n v="28"/>
    <n v="1"/>
    <n v="1"/>
    <n v="0"/>
    <n v="1"/>
    <n v="0"/>
    <n v="0"/>
    <n v="286.52999999999997"/>
    <s v="Rider Supply / Availability"/>
    <n v="16"/>
    <n v="147.86616716666666"/>
    <n v="756.45732471666668"/>
    <n v="28"/>
    <n v="0.14814814814814814"/>
    <n v="9.2592592592592587E-3"/>
    <n v="35"/>
    <n v="0.61610902986111105"/>
    <n v="0.90054443418650798"/>
    <n v="37"/>
    <n v="-9"/>
    <n v="8"/>
    <n v="0"/>
    <s v="Recover overdue put-away workload"/>
    <x v="4"/>
    <s v="Hyderabad"/>
    <s v="Medium"/>
    <n v="1700"/>
    <n v="2.4"/>
    <d v="1899-12-30T19:30:00"/>
    <d v="1899-12-30T20:00:00"/>
    <x v="19"/>
    <b v="1"/>
  </r>
  <r>
    <s v="DS005_20260710_I41"/>
    <s v="DS005"/>
    <d v="2026-07-10T00:00:00"/>
    <n v="41"/>
    <s v="Evening"/>
    <n v="122"/>
    <n v="8"/>
    <n v="0"/>
    <n v="0"/>
    <n v="8"/>
    <n v="0"/>
    <n v="0"/>
    <s v=""/>
    <s v=""/>
    <s v="P_DS005_006|P_DS005_009|P_DS005_015|P_DS005_018|P_DS005_024|P_DS005_027|P_DS005_030|P_DS005_003"/>
    <n v="15.25"/>
    <n v="0"/>
    <n v="1600"/>
    <n v="0"/>
    <n v="32"/>
    <n v="122"/>
    <n v="622"/>
    <n v="144120.31"/>
    <n v="5.0983606557377046"/>
    <n v="1181.3140163934427"/>
    <n v="18.204918032786885"/>
    <n v="22.984358972540981"/>
    <n v="112"/>
    <n v="4.839386226912568"/>
    <n v="4.0057764344262288E-2"/>
    <n v="1.4199815609595465"/>
    <n v="0.62459016393442623"/>
    <n v="0"/>
    <n v="14.316917548224044"/>
    <n v="5.6511179364754103"/>
    <n v="4270"/>
    <n v="28"/>
    <n v="5"/>
    <n v="5"/>
    <n v="0"/>
    <n v="4"/>
    <n v="1"/>
    <n v="0"/>
    <n v="1842.9"/>
    <s v="Rider Supply / Availability"/>
    <n v="112"/>
    <n v="169.54514685000001"/>
    <n v="759.57340539999996"/>
    <n v="28"/>
    <n v="0.91803278688524592"/>
    <n v="4.0983606557377046E-2"/>
    <n v="35"/>
    <n v="0.70643811187500005"/>
    <n v="0.90425405404761905"/>
    <n v="37"/>
    <n v="-9"/>
    <n v="9"/>
    <n v="-1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10_I42"/>
    <s v="DS005"/>
    <d v="2026-07-10T00:00:00"/>
    <n v="42"/>
    <s v="Evening"/>
    <n v="85"/>
    <n v="8"/>
    <n v="0"/>
    <n v="0"/>
    <n v="8"/>
    <n v="0"/>
    <n v="0"/>
    <s v=""/>
    <s v=""/>
    <s v="P_DS005_009|P_DS005_015|P_DS005_018|P_DS005_024|P_DS005_027|P_DS005_030|P_DS005_003|P_DS005_006"/>
    <n v="10.625"/>
    <n v="0"/>
    <n v="1600"/>
    <n v="0"/>
    <n v="32"/>
    <n v="85"/>
    <n v="415"/>
    <n v="92834.85"/>
    <n v="4.882352941176471"/>
    <n v="1092.174705882353"/>
    <n v="15.588235294117647"/>
    <n v="27.802738058431373"/>
    <n v="85"/>
    <n v="12.214502764313725"/>
    <n v="4.8916643137254879E-3"/>
    <n v="1.3185586805888811"/>
    <n v="0.60725490196078435"/>
    <n v="0"/>
    <n v="19.247795510196077"/>
    <n v="5.6793353323529416"/>
    <n v="2975"/>
    <n v="28"/>
    <n v="5"/>
    <n v="5"/>
    <n v="3"/>
    <n v="1"/>
    <n v="1"/>
    <n v="0"/>
    <n v="2315.65"/>
    <s v="Rider Supply / Availability"/>
    <n v="85"/>
    <n v="116.11588301666667"/>
    <n v="756.44121743333335"/>
    <n v="28"/>
    <n v="1"/>
    <n v="5.8823529411764705E-2"/>
    <n v="35"/>
    <n v="0.48381617923611114"/>
    <n v="0.90052525884920642"/>
    <n v="37"/>
    <n v="-9"/>
    <n v="6"/>
    <n v="2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10_I43"/>
    <s v="DS005"/>
    <d v="2026-07-10T00:00:00"/>
    <n v="43"/>
    <s v="Evening"/>
    <n v="103"/>
    <n v="8"/>
    <n v="0"/>
    <n v="0"/>
    <n v="8"/>
    <n v="0"/>
    <n v="0"/>
    <s v=""/>
    <s v=""/>
    <s v="P_DS005_015|P_DS005_018|P_DS005_024|P_DS005_027|P_DS005_030|P_DS005_003|P_DS005_006|P_DS005_009"/>
    <n v="12.875"/>
    <n v="0"/>
    <n v="1600"/>
    <n v="0"/>
    <n v="32"/>
    <n v="103"/>
    <n v="545"/>
    <n v="127902.13"/>
    <n v="5.29126213592233"/>
    <n v="1241.7682524271845"/>
    <n v="17.038834951456312"/>
    <n v="29.708446933980582"/>
    <n v="103"/>
    <n v="12.669611982524273"/>
    <n v="4.4380009708737851E-3"/>
    <n v="1.4432334930750061"/>
    <n v="0.68009708737864072"/>
    <n v="0"/>
    <n v="20.925444094498381"/>
    <n v="5.7552342495145634"/>
    <n v="3605"/>
    <n v="28"/>
    <n v="4"/>
    <n v="4"/>
    <n v="2"/>
    <n v="1"/>
    <n v="1"/>
    <n v="0"/>
    <n v="978.85"/>
    <s v="Rider Supply / Availability"/>
    <n v="103"/>
    <n v="150.11030303333334"/>
    <n v="758.78203871666665"/>
    <n v="28"/>
    <n v="1"/>
    <n v="3.8834951456310676E-2"/>
    <n v="35"/>
    <n v="0.62545959597222223"/>
    <n v="0.90331195085317462"/>
    <n v="37"/>
    <n v="-9"/>
    <n v="8"/>
    <n v="0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10_I44"/>
    <s v="DS005"/>
    <d v="2026-07-10T00:00:00"/>
    <n v="44"/>
    <s v="Evening"/>
    <n v="100"/>
    <n v="8"/>
    <n v="0"/>
    <n v="0"/>
    <n v="8"/>
    <n v="0"/>
    <n v="0"/>
    <s v=""/>
    <s v=""/>
    <s v="P_DS005_018|P_DS005_024|P_DS005_027|P_DS005_030|P_DS005_003|P_DS005_006|P_DS005_009|P_DS005_015"/>
    <n v="12.5"/>
    <n v="0"/>
    <n v="1600"/>
    <n v="0"/>
    <n v="32"/>
    <n v="100"/>
    <n v="550"/>
    <n v="124210.94"/>
    <n v="5.5"/>
    <n v="1242.1094000000001"/>
    <n v="16.600000000000001"/>
    <n v="34.496390801166669"/>
    <n v="100"/>
    <n v="17.896390801166667"/>
    <n v="2.3674918666666663E-2"/>
    <n v="1.4851630326859617"/>
    <n v="0.65"/>
    <n v="0"/>
    <n v="25.903237861833333"/>
    <n v="5.5009816446666662"/>
    <n v="3500"/>
    <n v="28"/>
    <n v="6"/>
    <n v="6"/>
    <n v="3"/>
    <n v="2"/>
    <n v="1"/>
    <n v="0"/>
    <n v="2419.62"/>
    <s v="Rider Supply / Availability"/>
    <n v="100"/>
    <n v="147.60079351666667"/>
    <n v="758.02029411666672"/>
    <n v="28"/>
    <n v="1"/>
    <n v="0.06"/>
    <n v="35"/>
    <n v="0.61500330631944444"/>
    <n v="0.90240511204365081"/>
    <n v="37"/>
    <n v="-9"/>
    <n v="8"/>
    <n v="0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10_I45"/>
    <s v="DS005"/>
    <d v="2026-07-10T00:00:00"/>
    <n v="45"/>
    <s v="Evening"/>
    <n v="56"/>
    <n v="8"/>
    <n v="0"/>
    <n v="0"/>
    <n v="8"/>
    <n v="0"/>
    <n v="0"/>
    <s v=""/>
    <s v=""/>
    <s v="P_DS005_024|P_DS005_027|P_DS005_030|P_DS005_003|P_DS005_006|P_DS005_009|P_DS005_015|P_DS005_018"/>
    <n v="7"/>
    <n v="0"/>
    <n v="1600"/>
    <n v="0"/>
    <n v="32"/>
    <n v="56"/>
    <n v="278"/>
    <n v="67063.19"/>
    <n v="4.9642857142857144"/>
    <n v="1197.5569642857142"/>
    <n v="11.964285714285714"/>
    <n v="29.136520000297619"/>
    <n v="56"/>
    <n v="17.172234286011903"/>
    <n v="0"/>
    <n v="1.3385566000391373"/>
    <n v="0.69107142857142867"/>
    <n v="0"/>
    <n v="20.431617380952382"/>
    <n v="5.7672388696428571"/>
    <n v="1680"/>
    <n v="28"/>
    <n v="0"/>
    <n v="0"/>
    <n v="0"/>
    <n v="0"/>
    <n v="0"/>
    <n v="0"/>
    <n v="0"/>
    <s v="Rider Supply / Availability"/>
    <n v="56"/>
    <n v="77.139777050000006"/>
    <n v="757.28904306666664"/>
    <n v="28"/>
    <n v="1"/>
    <n v="0"/>
    <n v="30"/>
    <n v="0.32141573770833337"/>
    <n v="0.90153457507936507"/>
    <n v="37"/>
    <n v="-9"/>
    <n v="4"/>
    <n v="4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10_I46"/>
    <s v="DS005"/>
    <d v="2026-07-10T00:00:00"/>
    <n v="46"/>
    <s v="Evening"/>
    <n v="50"/>
    <n v="8"/>
    <n v="0"/>
    <n v="0"/>
    <n v="8"/>
    <n v="0"/>
    <n v="0"/>
    <s v=""/>
    <s v=""/>
    <s v="P_DS005_027|P_DS005_030|P_DS005_003|P_DS005_006|P_DS005_009|P_DS005_015|P_DS005_018|P_DS005_024"/>
    <n v="6.25"/>
    <n v="0"/>
    <n v="1600"/>
    <n v="0"/>
    <n v="32"/>
    <n v="50"/>
    <n v="256"/>
    <n v="61290.21"/>
    <n v="5.12"/>
    <n v="1225.8042"/>
    <n v="11.72"/>
    <n v="19.489004795"/>
    <n v="48"/>
    <n v="7.8047188426666674"/>
    <n v="0"/>
    <n v="1.3884085638204733"/>
    <n v="0.65666666666666673"/>
    <n v="0"/>
    <n v="10.615156891333333"/>
    <n v="5.8321059983333328"/>
    <n v="1500"/>
    <n v="28"/>
    <n v="0"/>
    <n v="0"/>
    <n v="0"/>
    <n v="0"/>
    <n v="0"/>
    <n v="0"/>
    <n v="0"/>
    <s v="Rider Supply / Availability"/>
    <n v="48"/>
    <n v="69.895609199999996"/>
    <n v="754.4670824166667"/>
    <n v="28"/>
    <n v="0.96"/>
    <n v="0"/>
    <n v="30"/>
    <n v="0.29123170500000001"/>
    <n v="0.89817509811507945"/>
    <n v="36"/>
    <n v="-8"/>
    <n v="4"/>
    <n v="4"/>
    <s v="Add or rebalance riders in this interval"/>
    <x v="4"/>
    <s v="Hyderabad"/>
    <s v="Medium"/>
    <n v="1700"/>
    <n v="2.4"/>
    <d v="1899-12-30T22:30:00"/>
    <d v="1899-12-30T23:00:00"/>
    <x v="22"/>
    <b v="0"/>
  </r>
  <r>
    <s v="DS005_20260710_I47"/>
    <s v="DS005"/>
    <d v="2026-07-10T00:00:00"/>
    <n v="47"/>
    <s v="Late Night"/>
    <n v="33"/>
    <n v="8"/>
    <n v="0"/>
    <n v="2"/>
    <n v="6"/>
    <n v="0"/>
    <n v="1"/>
    <s v=""/>
    <s v="P_DS005_030|P_DS005_003"/>
    <s v="P_DS005_006|P_DS005_009|P_DS005_015|P_DS005_018|P_DS005_024|P_DS005_027"/>
    <n v="5.5"/>
    <n v="0"/>
    <n v="1600"/>
    <n v="1"/>
    <n v="31"/>
    <n v="33"/>
    <n v="157"/>
    <n v="37582.370000000003"/>
    <n v="4.7575757575757578"/>
    <n v="1138.8596969696971"/>
    <n v="10.393939393939394"/>
    <n v="9.5759377181818177"/>
    <n v="12"/>
    <n v="0.37899136767676755"/>
    <n v="0"/>
    <n v="1.2959241968204565"/>
    <n v="0.69090909090909092"/>
    <n v="0.86591162121212129"/>
    <n v="1.0089677020202021"/>
    <n v="5.6427629873737368"/>
    <n v="990"/>
    <n v="28"/>
    <n v="1"/>
    <n v="1"/>
    <n v="0"/>
    <n v="1"/>
    <n v="0"/>
    <n v="0"/>
    <n v="387.42"/>
    <s v="Rider Supply / Availability"/>
    <n v="8"/>
    <n v="41.639306933333337"/>
    <n v="525.31649264999999"/>
    <n v="28"/>
    <n v="0.36363636363636365"/>
    <n v="3.0303030303030304E-2"/>
    <n v="30"/>
    <n v="0.23132948296296299"/>
    <n v="0.62537677696428573"/>
    <n v="26"/>
    <n v="2"/>
    <n v="2"/>
    <n v="4"/>
    <s v="Add or rebalance riders in this interval"/>
    <x v="4"/>
    <s v="Hyderabad"/>
    <s v="Medium"/>
    <n v="1700"/>
    <n v="2.4"/>
    <d v="1899-12-30T23:00:00"/>
    <d v="1899-12-30T23:30:00"/>
    <x v="23"/>
    <b v="0"/>
  </r>
  <r>
    <s v="DS005_20260710_I48"/>
    <s v="DS005"/>
    <d v="2026-07-10T00:00:00"/>
    <n v="48"/>
    <s v="Late Night"/>
    <n v="18"/>
    <n v="8"/>
    <n v="0"/>
    <n v="2"/>
    <n v="6"/>
    <n v="0"/>
    <n v="1"/>
    <s v=""/>
    <s v="P_DS005_003|P_DS005_006"/>
    <s v="P_DS005_009|P_DS005_015|P_DS005_018|P_DS005_024|P_DS005_027|P_DS005_030"/>
    <n v="3"/>
    <n v="0"/>
    <n v="1600"/>
    <n v="1"/>
    <n v="30"/>
    <n v="18"/>
    <n v="91"/>
    <n v="21232.44"/>
    <n v="5.0555555555555554"/>
    <n v="1179.58"/>
    <n v="10.666666666666666"/>
    <n v="9.5973518416666668"/>
    <n v="2"/>
    <n v="7.3343051851851887E-2"/>
    <n v="0"/>
    <n v="1.3968837634840081"/>
    <n v="0.60092592592592586"/>
    <n v="1.9978096805555556"/>
    <n v="0"/>
    <n v="6.6023199287037038"/>
    <n v="540"/>
    <n v="28"/>
    <n v="0"/>
    <n v="0"/>
    <n v="0"/>
    <n v="0"/>
    <n v="0"/>
    <n v="0"/>
    <n v="0"/>
    <s v="Last-Mile Travel"/>
    <n v="1"/>
    <n v="26.836136333333336"/>
    <n v="190.97123411666666"/>
    <n v="13"/>
    <n v="0.1111111111111111"/>
    <n v="0"/>
    <n v="30"/>
    <n v="0.14908964629629631"/>
    <n v="0.22734670728174602"/>
    <n v="10"/>
    <n v="18"/>
    <n v="2"/>
    <n v="4"/>
    <s v="Recover overdue put-away workload"/>
    <x v="4"/>
    <s v="Hyderabad"/>
    <s v="Medium"/>
    <n v="1700"/>
    <n v="2.4"/>
    <d v="1899-12-30T23:30:00"/>
    <d v="1899-12-30T00:00:00"/>
    <x v="23"/>
    <b v="0"/>
  </r>
  <r>
    <s v="DS005_20260711_I01"/>
    <s v="DS005"/>
    <d v="2026-07-11T00:00:00"/>
    <n v="1"/>
    <s v="Night"/>
    <n v="6"/>
    <n v="17"/>
    <n v="12"/>
    <n v="2"/>
    <n v="3"/>
    <n v="900"/>
    <n v="1"/>
    <s v="P_DS005_006|P_DS005_009|P_DS005_015|P_DS005_018|P_DS005_024|P_DS005_027|P_DS005_030|P_DS005_001|P_DS005_004|P_DS005_007|P_DS005_010|P_DS005_016"/>
    <s v="P_DS005_019|P_DS005_022"/>
    <s v="P_DS005_025|P_DS005_028|P_DS005_003"/>
    <n v="2"/>
    <n v="900"/>
    <n v="9100"/>
    <n v="1"/>
    <n v="49"/>
    <n v="6"/>
    <n v="29"/>
    <n v="6338.5"/>
    <n v="4.833333333333333"/>
    <n v="1056.4166666666667"/>
    <n v="10.166666666666666"/>
    <n v="8.862700511111111"/>
    <n v="1"/>
    <n v="0.10281352500000018"/>
    <n v="0"/>
    <n v="1.2503838958650413"/>
    <n v="0.55555555555555547"/>
    <n v="1.8059394416666665"/>
    <n v="0"/>
    <n v="6.3623166166666669"/>
    <n v="180"/>
    <n v="62"/>
    <n v="0"/>
    <n v="0"/>
    <n v="0"/>
    <n v="0"/>
    <n v="0"/>
    <n v="0"/>
    <n v="0"/>
    <s v="Store Not Ready for Rider"/>
    <n v="1"/>
    <n v="7.5023033166666666"/>
    <n v="62.745854016666669"/>
    <n v="9"/>
    <n v="0.16666666666666666"/>
    <n v="0"/>
    <n v="30"/>
    <n v="8.3358925740740747E-2"/>
    <n v="3.3734330116487458E-2"/>
    <n v="3"/>
    <n v="59"/>
    <n v="1"/>
    <n v="2"/>
    <s v="Protect or increase picker capacity"/>
    <x v="4"/>
    <s v="Hyderabad"/>
    <s v="Medium"/>
    <n v="1700"/>
    <n v="2.4"/>
    <d v="1899-12-30T00:00:00"/>
    <d v="1899-12-30T00:30:00"/>
    <x v="0"/>
    <b v="0"/>
  </r>
  <r>
    <s v="DS005_20260711_I02"/>
    <s v="DS005"/>
    <d v="2026-07-11T00:00:00"/>
    <n v="2"/>
    <s v="Night"/>
    <n v="3"/>
    <n v="17"/>
    <n v="12"/>
    <n v="2"/>
    <n v="3"/>
    <n v="900"/>
    <n v="1"/>
    <s v="P_DS005_009|P_DS005_015|P_DS005_018|P_DS005_024|P_DS005_027|P_DS005_030|P_DS005_001|P_DS005_004|P_DS005_007|P_DS005_010|P_DS005_016|P_DS005_019"/>
    <s v="P_DS005_022|P_DS005_025"/>
    <s v="P_DS005_028|P_DS005_003|P_DS005_006"/>
    <n v="1"/>
    <n v="900"/>
    <n v="8200"/>
    <n v="1"/>
    <n v="48"/>
    <n v="3"/>
    <n v="18"/>
    <n v="4445.46"/>
    <n v="6"/>
    <n v="1481.82"/>
    <n v="9.6666666666666661"/>
    <n v="8.6141469611111106"/>
    <n v="0"/>
    <n v="0"/>
    <n v="0"/>
    <n v="1.6584751439283416"/>
    <n v="0.53333333333333333"/>
    <n v="2.1918084722222222"/>
    <n v="0"/>
    <n v="5.733449583333333"/>
    <n v="90"/>
    <n v="62"/>
    <n v="0"/>
    <n v="0"/>
    <n v="0"/>
    <n v="0"/>
    <n v="0"/>
    <n v="0"/>
    <n v="0"/>
    <s v="No SLA Breach"/>
    <n v="0"/>
    <n v="4.9754254166666669"/>
    <n v="31.429233516666667"/>
    <n v="3"/>
    <n v="0"/>
    <n v="0"/>
    <n v="30"/>
    <n v="5.5282504629629629E-2"/>
    <n v="1.6897437374551971E-2"/>
    <n v="2"/>
    <n v="60"/>
    <n v="1"/>
    <n v="2"/>
    <s v="Monitor - no immediate intervention"/>
    <x v="4"/>
    <s v="Hyderabad"/>
    <s v="Medium"/>
    <n v="1700"/>
    <n v="2.4"/>
    <d v="1899-12-30T00:30:00"/>
    <d v="1899-12-30T01:00:00"/>
    <x v="0"/>
    <b v="0"/>
  </r>
  <r>
    <s v="DS005_20260711_I03"/>
    <s v="DS005"/>
    <d v="2026-07-11T00:00:00"/>
    <n v="3"/>
    <s v="Night"/>
    <n v="5"/>
    <n v="9"/>
    <n v="8"/>
    <n v="0"/>
    <n v="1"/>
    <n v="600"/>
    <n v="0"/>
    <s v="P_DS005_010|P_DS005_016|P_DS005_019|P_DS005_022|P_DS005_025|P_DS005_028|P_DS005_001|P_DS005_004"/>
    <s v=""/>
    <s v="P_DS005_007"/>
    <n v="5"/>
    <n v="600"/>
    <n v="7600"/>
    <n v="0"/>
    <n v="48"/>
    <n v="5"/>
    <n v="26"/>
    <n v="4838.92"/>
    <n v="5.2"/>
    <n v="967.78399999999999"/>
    <n v="11.2"/>
    <n v="10.309196953333332"/>
    <n v="1"/>
    <n v="0.34534945666666667"/>
    <n v="0.36341536999999996"/>
    <n v="1.2952167767011273"/>
    <n v="0.5033333333333333"/>
    <n v="2.1619654733333333"/>
    <n v="0"/>
    <n v="7.2272314699999995"/>
    <n v="150"/>
    <n v="35"/>
    <n v="0"/>
    <n v="0"/>
    <n v="0"/>
    <n v="0"/>
    <n v="0"/>
    <n v="0"/>
    <n v="0"/>
    <s v="Store Not Ready for Rider"/>
    <n v="1"/>
    <n v="6.476083833333333"/>
    <n v="55.410227816666662"/>
    <n v="6"/>
    <n v="0.2"/>
    <n v="0"/>
    <n v="30"/>
    <n v="0.21586946111111111"/>
    <n v="5.2771645539682534E-2"/>
    <n v="3"/>
    <n v="32"/>
    <n v="1"/>
    <n v="0"/>
    <s v="Protect or increase picker capacity"/>
    <x v="4"/>
    <s v="Hyderabad"/>
    <s v="Medium"/>
    <n v="1700"/>
    <n v="2.4"/>
    <d v="1899-12-30T01:00:00"/>
    <d v="1899-12-30T01:30:00"/>
    <x v="1"/>
    <b v="0"/>
  </r>
  <r>
    <s v="DS005_20260711_I04"/>
    <s v="DS005"/>
    <d v="2026-07-11T00:00:00"/>
    <n v="4"/>
    <s v="Night"/>
    <n v="10"/>
    <n v="9"/>
    <n v="8"/>
    <n v="0"/>
    <n v="1"/>
    <n v="600"/>
    <n v="0"/>
    <s v="P_DS005_016|P_DS005_019|P_DS005_022|P_DS005_025|P_DS005_028|P_DS005_001|P_DS005_004|P_DS005_007"/>
    <s v=""/>
    <s v="P_DS005_010"/>
    <n v="10"/>
    <n v="600"/>
    <n v="7000"/>
    <n v="0"/>
    <n v="48"/>
    <n v="10"/>
    <n v="50"/>
    <n v="9961.19"/>
    <n v="5"/>
    <n v="996.11900000000003"/>
    <n v="9.9"/>
    <n v="8.2095768466666676"/>
    <n v="2"/>
    <n v="0.13105554000000003"/>
    <n v="0.37328439833333338"/>
    <n v="1.5423268817455629"/>
    <n v="0.65666666666666662"/>
    <n v="2.5722779383333334"/>
    <n v="0"/>
    <n v="4.8172988999999999"/>
    <n v="300"/>
    <n v="35"/>
    <n v="1"/>
    <n v="1"/>
    <n v="1"/>
    <n v="0"/>
    <n v="0"/>
    <n v="0"/>
    <n v="192.92"/>
    <s v="Store Not Ready for Rider"/>
    <n v="2"/>
    <n v="15.423268733333334"/>
    <n v="65.071989016666663"/>
    <n v="5"/>
    <n v="0.2"/>
    <n v="0.1"/>
    <n v="30"/>
    <n v="0.51410895777777776"/>
    <n v="6.1973322873015872E-2"/>
    <n v="4"/>
    <n v="31"/>
    <n v="1"/>
    <n v="0"/>
    <s v="Protect or increase picker capacity"/>
    <x v="4"/>
    <s v="Hyderabad"/>
    <s v="Medium"/>
    <n v="1700"/>
    <n v="2.4"/>
    <d v="1899-12-30T01:30:00"/>
    <d v="1899-12-30T02:00:00"/>
    <x v="1"/>
    <b v="0"/>
  </r>
  <r>
    <s v="DS005_20260711_I05"/>
    <s v="DS005"/>
    <d v="2026-07-11T00:00:00"/>
    <n v="5"/>
    <s v="Night"/>
    <n v="6"/>
    <n v="9"/>
    <n v="8"/>
    <n v="0"/>
    <n v="1"/>
    <n v="600"/>
    <n v="0"/>
    <s v="P_DS005_019|P_DS005_022|P_DS005_025|P_DS005_028|P_DS005_001|P_DS005_004|P_DS005_007|P_DS005_010"/>
    <s v=""/>
    <s v="P_DS005_016"/>
    <n v="6"/>
    <n v="600"/>
    <n v="6400"/>
    <n v="0"/>
    <n v="48"/>
    <n v="6"/>
    <n v="38"/>
    <n v="9963.2999999999993"/>
    <n v="6.333333333333333"/>
    <n v="1660.55"/>
    <n v="10.166666666666666"/>
    <n v="9.3775639361111107"/>
    <n v="2"/>
    <n v="0.22539355000000003"/>
    <n v="0.25357622499999993"/>
    <n v="1.6312144055975384"/>
    <n v="0.48333333333333334"/>
    <n v="2.3681239611111109"/>
    <n v="0"/>
    <n v="6.2372177444444441"/>
    <n v="180"/>
    <n v="35"/>
    <n v="0"/>
    <n v="0"/>
    <n v="0"/>
    <n v="0"/>
    <n v="0"/>
    <n v="0"/>
    <n v="0"/>
    <s v="Store Not Ready for Rider"/>
    <n v="2"/>
    <n v="9.787286383333333"/>
    <n v="63.202071616666665"/>
    <n v="4"/>
    <n v="0.33333333333333331"/>
    <n v="0"/>
    <n v="30"/>
    <n v="0.32624287944444441"/>
    <n v="6.0192449158730156E-2"/>
    <n v="4"/>
    <n v="31"/>
    <n v="1"/>
    <n v="0"/>
    <s v="Protect or increase picker capacity"/>
    <x v="4"/>
    <s v="Hyderabad"/>
    <s v="Medium"/>
    <n v="1700"/>
    <n v="2.4"/>
    <d v="1899-12-30T02:00:00"/>
    <d v="1899-12-30T02:30:00"/>
    <x v="2"/>
    <b v="0"/>
  </r>
  <r>
    <s v="DS005_20260711_I06"/>
    <s v="DS005"/>
    <d v="2026-07-11T00:00:00"/>
    <n v="6"/>
    <s v="Night"/>
    <n v="2"/>
    <n v="9"/>
    <n v="8"/>
    <n v="0"/>
    <n v="1"/>
    <n v="600"/>
    <n v="0"/>
    <s v="P_DS005_022|P_DS005_025|P_DS005_028|P_DS005_001|P_DS005_004|P_DS005_007|P_DS005_010|P_DS005_016"/>
    <s v=""/>
    <s v="P_DS005_019"/>
    <n v="2"/>
    <n v="600"/>
    <n v="5800"/>
    <n v="0"/>
    <n v="48"/>
    <n v="2"/>
    <n v="8"/>
    <n v="1892.05"/>
    <n v="4"/>
    <n v="946.02499999999998"/>
    <n v="10"/>
    <n v="7.575128808333333"/>
    <n v="0"/>
    <n v="0"/>
    <n v="0"/>
    <n v="1.0660669680883554"/>
    <n v="0.76666666666666661"/>
    <n v="1.8327336249999999"/>
    <n v="0"/>
    <n v="4.9257285"/>
    <n v="60"/>
    <n v="35"/>
    <n v="0"/>
    <n v="0"/>
    <n v="0"/>
    <n v="0"/>
    <n v="0"/>
    <n v="0"/>
    <n v="0"/>
    <s v="No SLA Breach"/>
    <n v="0"/>
    <n v="2.1321339166666666"/>
    <n v="23.121774583333334"/>
    <n v="3"/>
    <n v="0"/>
    <n v="0"/>
    <n v="30"/>
    <n v="7.1071130555555556E-2"/>
    <n v="2.2020737698412698E-2"/>
    <n v="2"/>
    <n v="33"/>
    <n v="1"/>
    <n v="0"/>
    <s v="Monitor - no immediate intervention"/>
    <x v="4"/>
    <s v="Hyderabad"/>
    <s v="Medium"/>
    <n v="1700"/>
    <n v="2.4"/>
    <d v="1899-12-30T02:30:00"/>
    <d v="1899-12-30T03:00:00"/>
    <x v="2"/>
    <b v="0"/>
  </r>
  <r>
    <s v="DS005_20260711_I07"/>
    <s v="DS005"/>
    <d v="2026-07-11T00:00:00"/>
    <n v="7"/>
    <s v="Night"/>
    <n v="3"/>
    <n v="9"/>
    <n v="8"/>
    <n v="0"/>
    <n v="1"/>
    <n v="600"/>
    <n v="0"/>
    <s v="P_DS005_025|P_DS005_028|P_DS005_001|P_DS005_004|P_DS005_007|P_DS005_010|P_DS005_016|P_DS005_019"/>
    <s v=""/>
    <s v="P_DS005_022"/>
    <n v="3"/>
    <n v="600"/>
    <n v="5200"/>
    <n v="0"/>
    <n v="48"/>
    <n v="3"/>
    <n v="11"/>
    <n v="2340.25"/>
    <n v="3.6666666666666665"/>
    <n v="780.08333333333337"/>
    <n v="10.333333333333334"/>
    <n v="8.2693697277777787"/>
    <n v="0"/>
    <n v="0"/>
    <n v="0"/>
    <n v="0.96256793244799288"/>
    <n v="0.39444444444444443"/>
    <n v="1.3570123666666667"/>
    <n v="0"/>
    <n v="6.0568017944444437"/>
    <n v="90"/>
    <n v="35"/>
    <n v="0"/>
    <n v="0"/>
    <n v="0"/>
    <n v="0"/>
    <n v="0"/>
    <n v="0"/>
    <n v="0"/>
    <s v="No SLA Breach"/>
    <n v="0"/>
    <n v="2.8877037666666667"/>
    <n v="20.557735383333331"/>
    <n v="1"/>
    <n v="0"/>
    <n v="0"/>
    <n v="30"/>
    <n v="9.6256792222222221E-2"/>
    <n v="1.95787956031746E-2"/>
    <n v="1"/>
    <n v="34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11_I08"/>
    <s v="DS005"/>
    <d v="2026-07-11T00:00:00"/>
    <n v="8"/>
    <s v="Night"/>
    <n v="5"/>
    <n v="9"/>
    <n v="8"/>
    <n v="0"/>
    <n v="1"/>
    <n v="600"/>
    <n v="0"/>
    <s v="P_DS005_028|P_DS005_001|P_DS005_004|P_DS005_007|P_DS005_010|P_DS005_016|P_DS005_019|P_DS005_022"/>
    <s v=""/>
    <s v="P_DS005_025"/>
    <n v="5"/>
    <n v="600"/>
    <n v="4600"/>
    <n v="0"/>
    <n v="48"/>
    <n v="5"/>
    <n v="25"/>
    <n v="4456.17"/>
    <n v="5"/>
    <n v="891.23400000000004"/>
    <n v="10"/>
    <n v="8.6822905433333339"/>
    <n v="1"/>
    <n v="0.18888498666666639"/>
    <n v="0.13243865999999999"/>
    <n v="1.2271496426568789"/>
    <n v="0.55666666666666664"/>
    <n v="1.9162549599999998"/>
    <n v="0"/>
    <n v="5.8260355733333338"/>
    <n v="150"/>
    <n v="35"/>
    <n v="0"/>
    <n v="0"/>
    <n v="0"/>
    <n v="0"/>
    <n v="0"/>
    <n v="0"/>
    <n v="0"/>
    <s v="Store Not Ready for Rider"/>
    <n v="1"/>
    <n v="5.5767242166666664"/>
    <n v="25.567822933333336"/>
    <n v="2"/>
    <n v="0.2"/>
    <n v="0"/>
    <n v="30"/>
    <n v="0.1858908072222222"/>
    <n v="2.4350307555555558E-2"/>
    <n v="2"/>
    <n v="33"/>
    <n v="1"/>
    <n v="0"/>
    <s v="Protect or increase picker capacity"/>
    <x v="4"/>
    <s v="Hyderabad"/>
    <s v="Medium"/>
    <n v="1700"/>
    <n v="2.4"/>
    <d v="1899-12-30T03:30:00"/>
    <d v="1899-12-30T04:00:00"/>
    <x v="3"/>
    <b v="0"/>
  </r>
  <r>
    <s v="DS005_20260711_I09"/>
    <s v="DS005"/>
    <d v="2026-07-11T00:00:00"/>
    <n v="9"/>
    <s v="Night"/>
    <n v="3"/>
    <n v="9"/>
    <n v="8"/>
    <n v="0"/>
    <n v="1"/>
    <n v="600"/>
    <n v="0"/>
    <s v="P_DS005_001|P_DS005_004|P_DS005_007|P_DS005_010|P_DS005_016|P_DS005_019|P_DS005_022|P_DS005_025"/>
    <s v=""/>
    <s v="P_DS005_028"/>
    <n v="3"/>
    <n v="600"/>
    <n v="4000"/>
    <n v="0"/>
    <n v="48"/>
    <n v="3"/>
    <n v="11"/>
    <n v="3552.62"/>
    <n v="3.6666666666666665"/>
    <n v="1184.2066666666667"/>
    <n v="10.666666666666666"/>
    <n v="7.8735366000000004"/>
    <n v="0"/>
    <n v="0"/>
    <n v="0"/>
    <n v="1.0382995285510768"/>
    <n v="0.54999999999999993"/>
    <n v="1.588299522222222"/>
    <n v="0"/>
    <n v="5.7574592944444447"/>
    <n v="90"/>
    <n v="35"/>
    <n v="0"/>
    <n v="0"/>
    <n v="0"/>
    <n v="0"/>
    <n v="0"/>
    <n v="0"/>
    <n v="0"/>
    <s v="No SLA Breach"/>
    <n v="0"/>
    <n v="3.6739225166666669"/>
    <n v="51.898162533333334"/>
    <n v="4"/>
    <n v="0"/>
    <n v="0"/>
    <n v="30"/>
    <n v="0.12246408388888889"/>
    <n v="4.942682146031746E-2"/>
    <n v="3"/>
    <n v="32"/>
    <n v="1"/>
    <n v="0"/>
    <s v="Monitor - no immediate intervention"/>
    <x v="4"/>
    <s v="Hyderabad"/>
    <s v="Medium"/>
    <n v="1700"/>
    <n v="2.4"/>
    <d v="1899-12-30T04:00:00"/>
    <d v="1899-12-30T04:30:00"/>
    <x v="4"/>
    <b v="0"/>
  </r>
  <r>
    <s v="DS005_20260711_I10"/>
    <s v="DS005"/>
    <d v="2026-07-11T00:00:00"/>
    <n v="10"/>
    <s v="Night"/>
    <n v="3"/>
    <n v="9"/>
    <n v="8"/>
    <n v="0"/>
    <n v="1"/>
    <n v="600"/>
    <n v="0"/>
    <s v="P_DS005_004|P_DS005_007|P_DS005_010|P_DS005_016|P_DS005_019|P_DS005_022|P_DS005_025|P_DS005_028"/>
    <s v=""/>
    <s v="P_DS005_001"/>
    <n v="3"/>
    <n v="600"/>
    <n v="3400"/>
    <n v="0"/>
    <n v="48"/>
    <n v="3"/>
    <n v="16"/>
    <n v="3416.2"/>
    <n v="5.333333333333333"/>
    <n v="1138.7333333333333"/>
    <n v="11"/>
    <n v="10.200697544444445"/>
    <n v="1"/>
    <n v="0.14046635555555595"/>
    <n v="0"/>
    <n v="1.380546229780873"/>
    <n v="0.4777777777777778"/>
    <n v="1.8583239999999999"/>
    <n v="0"/>
    <n v="7.4145957555555562"/>
    <n v="90"/>
    <n v="35"/>
    <n v="0"/>
    <n v="0"/>
    <n v="0"/>
    <n v="0"/>
    <n v="0"/>
    <n v="0"/>
    <n v="0"/>
    <s v="Store Not Ready for Rider"/>
    <n v="1"/>
    <n v="4.1416386666666662"/>
    <n v="19.663380916666668"/>
    <n v="2"/>
    <n v="0.33333333333333331"/>
    <n v="0"/>
    <n v="30"/>
    <n v="0.1380546222222222"/>
    <n v="1.8727029444444446E-2"/>
    <n v="1"/>
    <n v="34"/>
    <n v="1"/>
    <n v="0"/>
    <s v="Protect or increase picker capacity"/>
    <x v="4"/>
    <s v="Hyderabad"/>
    <s v="Medium"/>
    <n v="1700"/>
    <n v="2.4"/>
    <d v="1899-12-30T04:30:00"/>
    <d v="1899-12-30T05:00:00"/>
    <x v="4"/>
    <b v="0"/>
  </r>
  <r>
    <s v="DS005_20260711_I11"/>
    <s v="DS005"/>
    <d v="2026-07-11T00:00:00"/>
    <n v="11"/>
    <s v="Night"/>
    <n v="6"/>
    <n v="9"/>
    <n v="8"/>
    <n v="0"/>
    <n v="1"/>
    <n v="600"/>
    <n v="0"/>
    <s v="P_DS005_007|P_DS005_010|P_DS005_016|P_DS005_019|P_DS005_022|P_DS005_025|P_DS005_028|P_DS005_001"/>
    <s v=""/>
    <s v="P_DS005_004"/>
    <n v="6"/>
    <n v="600"/>
    <n v="2800"/>
    <n v="0"/>
    <n v="48"/>
    <n v="6"/>
    <n v="25"/>
    <n v="4931.43"/>
    <n v="4.166666666666667"/>
    <n v="821.90500000000009"/>
    <n v="10.5"/>
    <n v="9.1400408333333338"/>
    <n v="0"/>
    <n v="0"/>
    <n v="0.219866125"/>
    <n v="1.1127529498349207"/>
    <n v="0.71944444444444444"/>
    <n v="2.0520635138888887"/>
    <n v="0"/>
    <n v="6.290755088888889"/>
    <n v="180"/>
    <n v="35"/>
    <n v="1"/>
    <n v="1"/>
    <n v="1"/>
    <n v="0"/>
    <n v="0"/>
    <n v="0"/>
    <n v="382.26"/>
    <s v="No SLA Breach"/>
    <n v="0"/>
    <n v="6.6765176499999992"/>
    <n v="50.258660966666667"/>
    <n v="4"/>
    <n v="0"/>
    <n v="0.16666666666666666"/>
    <n v="30"/>
    <n v="0.2225505883333333"/>
    <n v="4.7865391396825399E-2"/>
    <n v="3"/>
    <n v="32"/>
    <n v="1"/>
    <n v="0"/>
    <s v="Investigate inventory and order-quality process"/>
    <x v="4"/>
    <s v="Hyderabad"/>
    <s v="Medium"/>
    <n v="1700"/>
    <n v="2.4"/>
    <d v="1899-12-30T05:00:00"/>
    <d v="1899-12-30T05:30:00"/>
    <x v="5"/>
    <b v="0"/>
  </r>
  <r>
    <s v="DS005_20260711_I12"/>
    <s v="DS005"/>
    <d v="2026-07-11T00:00:00"/>
    <n v="12"/>
    <s v="Night"/>
    <n v="2"/>
    <n v="9"/>
    <n v="8"/>
    <n v="0"/>
    <n v="1"/>
    <n v="600"/>
    <n v="0"/>
    <s v="P_DS005_010|P_DS005_016|P_DS005_019|P_DS005_022|P_DS005_025|P_DS005_028|P_DS005_001|P_DS005_004"/>
    <s v=""/>
    <s v="P_DS005_007"/>
    <n v="2"/>
    <n v="600"/>
    <n v="2200"/>
    <n v="0"/>
    <n v="48"/>
    <n v="2"/>
    <n v="10"/>
    <n v="1832.38"/>
    <n v="5"/>
    <n v="916.19"/>
    <n v="9"/>
    <n v="7.5708472499999999"/>
    <n v="0"/>
    <n v="0"/>
    <n v="0"/>
    <n v="1.3649775095867391"/>
    <n v="0.5083333333333333"/>
    <n v="1.8733108333333335"/>
    <n v="0"/>
    <n v="4.3975363999999999"/>
    <n v="60"/>
    <n v="35"/>
    <n v="0"/>
    <n v="0"/>
    <n v="0"/>
    <n v="0"/>
    <n v="0"/>
    <n v="0"/>
    <n v="0"/>
    <s v="No SLA Breach"/>
    <n v="0"/>
    <n v="1.3572095166666667"/>
    <n v="25.0083065"/>
    <n v="3"/>
    <n v="0"/>
    <n v="0"/>
    <n v="30"/>
    <n v="4.5240317222222222E-2"/>
    <n v="2.3817434761904763E-2"/>
    <n v="2"/>
    <n v="33"/>
    <n v="1"/>
    <n v="0"/>
    <s v="Monitor - no immediate intervention"/>
    <x v="4"/>
    <s v="Hyderabad"/>
    <s v="Medium"/>
    <n v="1700"/>
    <n v="2.4"/>
    <d v="1899-12-30T05:30:00"/>
    <d v="1899-12-30T06:00:00"/>
    <x v="5"/>
    <b v="0"/>
  </r>
  <r>
    <s v="DS005_20260711_I13"/>
    <s v="DS005"/>
    <d v="2026-07-11T00:00:00"/>
    <n v="13"/>
    <s v="Morning"/>
    <n v="5"/>
    <n v="9"/>
    <n v="3"/>
    <n v="2"/>
    <n v="4"/>
    <n v="225"/>
    <n v="1"/>
    <s v="P_DS005_016|P_DS005_019|P_DS005_022"/>
    <s v="P_DS005_025|P_DS005_028"/>
    <s v="P_DS005_001|P_DS005_004|P_DS005_007|P_DS005_010"/>
    <n v="1.25"/>
    <n v="225"/>
    <n v="1975"/>
    <n v="1"/>
    <n v="47"/>
    <n v="5"/>
    <n v="25"/>
    <n v="5702.05"/>
    <n v="5"/>
    <n v="1140.4100000000001"/>
    <n v="9.6"/>
    <n v="8.5630420733333334"/>
    <n v="0"/>
    <n v="0"/>
    <n v="0"/>
    <n v="1.3916923613405867"/>
    <n v="0.59333333333333338"/>
    <n v="1.9850256833333333"/>
    <n v="0"/>
    <n v="5.5413497066666668"/>
    <n v="150"/>
    <n v="35"/>
    <n v="0"/>
    <n v="0"/>
    <n v="0"/>
    <n v="0"/>
    <n v="0"/>
    <n v="0"/>
    <n v="0"/>
    <s v="No SLA Breach"/>
    <n v="0"/>
    <n v="8.331207233333334"/>
    <n v="48.380459449999996"/>
    <n v="3"/>
    <n v="0"/>
    <n v="0"/>
    <n v="30"/>
    <n v="6.9426726944444447E-2"/>
    <n v="4.6076628047619042E-2"/>
    <n v="3"/>
    <n v="32"/>
    <n v="1"/>
    <n v="3"/>
    <s v="Recover overdue put-away workload"/>
    <x v="4"/>
    <s v="Hyderabad"/>
    <s v="Medium"/>
    <n v="1700"/>
    <n v="2.4"/>
    <d v="1899-12-30T06:00:00"/>
    <d v="1899-12-30T06:30:00"/>
    <x v="6"/>
    <b v="0"/>
  </r>
  <r>
    <s v="DS005_20260711_I14"/>
    <s v="DS005"/>
    <d v="2026-07-11T00:00:00"/>
    <n v="14"/>
    <s v="Morning"/>
    <n v="2"/>
    <n v="9"/>
    <n v="3"/>
    <n v="2"/>
    <n v="4"/>
    <n v="225"/>
    <n v="1"/>
    <s v="P_DS005_019|P_DS005_022|P_DS005_025"/>
    <s v="P_DS005_028|P_DS005_001"/>
    <s v="P_DS005_004|P_DS005_007|P_DS005_010|P_DS005_016"/>
    <n v="0.5"/>
    <n v="225"/>
    <n v="1750"/>
    <n v="1"/>
    <n v="46"/>
    <n v="2"/>
    <n v="7"/>
    <n v="1603.75"/>
    <n v="3.5"/>
    <n v="801.875"/>
    <n v="11"/>
    <n v="10.240273833333333"/>
    <n v="1"/>
    <n v="5.9627466666666948E-2"/>
    <n v="0"/>
    <n v="0.86125480944654942"/>
    <n v="0.72500000000000009"/>
    <n v="1.5862548083333332"/>
    <n v="0"/>
    <n v="7.8956856916666665"/>
    <n v="60"/>
    <n v="35"/>
    <n v="0"/>
    <n v="0"/>
    <n v="0"/>
    <n v="0"/>
    <n v="0"/>
    <n v="0"/>
    <n v="0"/>
    <s v="Store Not Ready for Rider"/>
    <n v="1"/>
    <n v="1.7225096166666667"/>
    <n v="16.693545"/>
    <n v="1"/>
    <n v="0.5"/>
    <n v="0"/>
    <n v="30"/>
    <n v="1.4354246805555556E-2"/>
    <n v="1.5898614285714287E-2"/>
    <n v="1"/>
    <n v="34"/>
    <n v="1"/>
    <n v="3"/>
    <s v="Protect or increase picker capacity"/>
    <x v="4"/>
    <s v="Hyderabad"/>
    <s v="Medium"/>
    <n v="1700"/>
    <n v="2.4"/>
    <d v="1899-12-30T06:30:00"/>
    <d v="1899-12-30T07:00:00"/>
    <x v="6"/>
    <b v="0"/>
  </r>
  <r>
    <s v="DS005_20260711_I15"/>
    <s v="DS005"/>
    <d v="2026-07-11T00:00:00"/>
    <n v="15"/>
    <s v="Morning"/>
    <n v="7"/>
    <n v="9"/>
    <n v="3"/>
    <n v="2"/>
    <n v="4"/>
    <n v="225"/>
    <n v="1"/>
    <s v="P_DS005_022|P_DS005_025|P_DS005_028"/>
    <s v="P_DS005_001|P_DS005_004"/>
    <s v="P_DS005_007|P_DS005_010|P_DS005_016|P_DS005_019"/>
    <n v="1.75"/>
    <n v="225"/>
    <n v="1525"/>
    <n v="1"/>
    <n v="45"/>
    <n v="7"/>
    <n v="37"/>
    <n v="8433.0300000000007"/>
    <n v="5.2857142857142856"/>
    <n v="1204.7185714285715"/>
    <n v="9.8571428571428577"/>
    <n v="7.8069254285714278"/>
    <n v="0"/>
    <n v="0"/>
    <n v="0"/>
    <n v="1.3742773542460722"/>
    <n v="0.61904761904761896"/>
    <n v="1.9933249642857143"/>
    <n v="0"/>
    <n v="4.8421718809523808"/>
    <n v="210"/>
    <n v="35"/>
    <n v="0"/>
    <n v="0"/>
    <n v="0"/>
    <n v="0"/>
    <n v="0"/>
    <n v="0"/>
    <n v="0"/>
    <s v="No SLA Breach"/>
    <n v="0"/>
    <n v="9.6199414166666664"/>
    <n v="53.562397849999996"/>
    <n v="4"/>
    <n v="0"/>
    <n v="0"/>
    <n v="30"/>
    <n v="8.0166178472222224E-2"/>
    <n v="5.1011807476190475E-2"/>
    <n v="3"/>
    <n v="32"/>
    <n v="1"/>
    <n v="3"/>
    <s v="Recover overdue put-away workload"/>
    <x v="4"/>
    <s v="Hyderabad"/>
    <s v="Medium"/>
    <n v="1700"/>
    <n v="2.4"/>
    <d v="1899-12-30T07:00:00"/>
    <d v="1899-12-30T07:30:00"/>
    <x v="7"/>
    <b v="0"/>
  </r>
  <r>
    <s v="DS005_20260711_I16"/>
    <s v="DS005"/>
    <d v="2026-07-11T00:00:00"/>
    <n v="16"/>
    <s v="Morning"/>
    <n v="12"/>
    <n v="9"/>
    <n v="3"/>
    <n v="2"/>
    <n v="4"/>
    <n v="225"/>
    <n v="1"/>
    <s v="P_DS005_025|P_DS005_028|P_DS005_001"/>
    <s v="P_DS005_004|P_DS005_007"/>
    <s v="P_DS005_010|P_DS005_016|P_DS005_019|P_DS005_022"/>
    <n v="3"/>
    <n v="225"/>
    <n v="1300"/>
    <n v="1"/>
    <n v="44"/>
    <n v="12"/>
    <n v="53"/>
    <n v="11117.45"/>
    <n v="4.416666666666667"/>
    <n v="926.45416666666677"/>
    <n v="9.6666666666666661"/>
    <n v="7.7753140402777774"/>
    <n v="1"/>
    <n v="0.11593987361111117"/>
    <n v="0"/>
    <n v="1.2467414965936878"/>
    <n v="0.53749999999999998"/>
    <n v="1.7842414847222221"/>
    <n v="0"/>
    <n v="5.1494058736111112"/>
    <n v="360"/>
    <n v="35"/>
    <n v="1"/>
    <n v="1"/>
    <n v="1"/>
    <n v="0"/>
    <n v="0"/>
    <n v="0"/>
    <n v="77.19"/>
    <s v="Store Not Ready for Rider"/>
    <n v="1"/>
    <n v="14.960897816666666"/>
    <n v="83.469698800000003"/>
    <n v="6"/>
    <n v="8.3333333333333329E-2"/>
    <n v="8.3333333333333329E-2"/>
    <n v="30"/>
    <n v="0.12467414847222222"/>
    <n v="7.9494951238095246E-2"/>
    <n v="4"/>
    <n v="31"/>
    <n v="1"/>
    <n v="3"/>
    <s v="Recover overdue put-away workload"/>
    <x v="4"/>
    <s v="Hyderabad"/>
    <s v="Medium"/>
    <n v="1700"/>
    <n v="2.4"/>
    <d v="1899-12-30T07:30:00"/>
    <d v="1899-12-30T08:00:00"/>
    <x v="7"/>
    <b v="0"/>
  </r>
  <r>
    <s v="DS005_20260711_I17"/>
    <s v="DS005"/>
    <d v="2026-07-11T00:00:00"/>
    <n v="17"/>
    <s v="Morning"/>
    <n v="23"/>
    <n v="16"/>
    <n v="3"/>
    <n v="2"/>
    <n v="11"/>
    <n v="225"/>
    <n v="1"/>
    <s v="P_DS005_002|P_DS005_004|P_DS005_005"/>
    <s v="P_DS005_007|P_DS005_008"/>
    <s v="P_DS005_010|P_DS005_014|P_DS005_016|P_DS005_019|P_DS005_022|P_DS005_023|P_DS005_025|P_DS005_026|P_DS005_028|P_DS005_029|P_DS005_001"/>
    <n v="2.0909090909090908"/>
    <n v="225"/>
    <n v="1075"/>
    <n v="1"/>
    <n v="43"/>
    <n v="23"/>
    <n v="124"/>
    <n v="26748.55"/>
    <n v="5.3913043478260869"/>
    <n v="1162.9804347826087"/>
    <n v="10.173913043478262"/>
    <n v="8.8731905289855071"/>
    <n v="6"/>
    <n v="0.22144152101449266"/>
    <n v="0"/>
    <n v="1.4627501081848484"/>
    <n v="0.75797101449275361"/>
    <n v="2.2207211152173914"/>
    <n v="0"/>
    <n v="5.7213099847826081"/>
    <n v="690"/>
    <n v="67"/>
    <n v="0"/>
    <n v="0"/>
    <n v="0"/>
    <n v="0"/>
    <n v="0"/>
    <n v="0"/>
    <n v="0"/>
    <s v="Store Not Ready for Rider"/>
    <n v="4"/>
    <n v="31.472527366666668"/>
    <n v="120.50621395"/>
    <n v="10"/>
    <n v="0.2608695652173913"/>
    <n v="0"/>
    <n v="30"/>
    <n v="9.5371295050505053E-2"/>
    <n v="5.995334027363184E-2"/>
    <n v="6"/>
    <n v="61"/>
    <n v="2"/>
    <n v="9"/>
    <s v="Protect or increase picker capacity"/>
    <x v="4"/>
    <s v="Hyderabad"/>
    <s v="Medium"/>
    <n v="1700"/>
    <n v="2.4"/>
    <d v="1899-12-30T08:00:00"/>
    <d v="1899-12-30T08:30:00"/>
    <x v="8"/>
    <b v="0"/>
  </r>
  <r>
    <s v="DS005_20260711_I18"/>
    <s v="DS005"/>
    <d v="2026-07-11T00:00:00"/>
    <n v="18"/>
    <s v="Morning"/>
    <n v="21"/>
    <n v="17"/>
    <n v="3"/>
    <n v="2"/>
    <n v="12"/>
    <n v="225"/>
    <n v="1"/>
    <s v="P_DS005_002|P_DS005_004|P_DS005_005"/>
    <s v="P_DS005_007|P_DS005_008"/>
    <s v="P_DS005_010|P_DS005_014|P_DS005_016|P_DS005_017|P_DS005_019|P_DS005_022|P_DS005_023|P_DS005_025|P_DS005_026|P_DS005_028|P_DS005_029|P_DS005_001"/>
    <n v="1.75"/>
    <n v="225"/>
    <n v="850"/>
    <n v="1"/>
    <n v="42"/>
    <n v="21"/>
    <n v="100"/>
    <n v="22029.43"/>
    <n v="4.7619047619047619"/>
    <n v="1049.0204761904763"/>
    <n v="9.7142857142857135"/>
    <n v="8.1019117865079373"/>
    <n v="3"/>
    <n v="5.2632988095238024E-2"/>
    <n v="0"/>
    <n v="1.2926847206295131"/>
    <n v="0.52301587301587293"/>
    <n v="1.8157005849206349"/>
    <n v="0"/>
    <n v="5.3711318261904761"/>
    <n v="630"/>
    <n v="66"/>
    <n v="0"/>
    <n v="0"/>
    <n v="0"/>
    <n v="0"/>
    <n v="0"/>
    <n v="0"/>
    <n v="0"/>
    <s v="Store Not Ready for Rider"/>
    <n v="2"/>
    <n v="29.317103899999999"/>
    <n v="242.36220983333334"/>
    <n v="18"/>
    <n v="0.14285714285714285"/>
    <n v="0"/>
    <n v="30"/>
    <n v="8.1436399722222219E-2"/>
    <n v="0.12240515648148148"/>
    <n v="12"/>
    <n v="54"/>
    <n v="2"/>
    <n v="10"/>
    <s v="Recover overdue put-away workload"/>
    <x v="4"/>
    <s v="Hyderabad"/>
    <s v="Medium"/>
    <n v="1700"/>
    <n v="2.4"/>
    <d v="1899-12-30T08:30:00"/>
    <d v="1899-12-30T09:00:00"/>
    <x v="8"/>
    <b v="0"/>
  </r>
  <r>
    <s v="DS005_20260711_I19"/>
    <s v="DS005"/>
    <d v="2026-07-11T00:00:00"/>
    <n v="19"/>
    <s v="Morning"/>
    <n v="40"/>
    <n v="8"/>
    <n v="0"/>
    <n v="2"/>
    <n v="6"/>
    <n v="0"/>
    <n v="1"/>
    <s v=""/>
    <s v="P_DS005_014|P_DS005_017"/>
    <s v="P_DS005_023|P_DS005_026|P_DS005_029|P_DS005_002|P_DS005_005|P_DS005_008"/>
    <n v="6.666666666666667"/>
    <n v="0"/>
    <n v="850"/>
    <n v="1"/>
    <n v="41"/>
    <n v="40"/>
    <n v="213"/>
    <n v="47128.21"/>
    <n v="5.3250000000000002"/>
    <n v="1178.20525"/>
    <n v="10.4"/>
    <n v="8.6577665162499997"/>
    <n v="3"/>
    <n v="5.8562575000000019E-2"/>
    <n v="0"/>
    <n v="1.437285918273316"/>
    <n v="0.61250000000000004"/>
    <n v="2.0497859108333332"/>
    <n v="0"/>
    <n v="5.7233972641666666"/>
    <n v="1200"/>
    <n v="32"/>
    <n v="0"/>
    <n v="0"/>
    <n v="0"/>
    <n v="0"/>
    <n v="0"/>
    <n v="0"/>
    <n v="0"/>
    <s v="Last-Mile Travel"/>
    <n v="2"/>
    <n v="55.25321495"/>
    <n v="270.26909821666669"/>
    <n v="20"/>
    <n v="7.4999999999999997E-2"/>
    <n v="0"/>
    <n v="30"/>
    <n v="0.30696230527777779"/>
    <n v="0.28153031064236111"/>
    <n v="13"/>
    <n v="19"/>
    <n v="3"/>
    <n v="3"/>
    <s v="Recover overdue put-away workload"/>
    <x v="4"/>
    <s v="Hyderabad"/>
    <s v="Medium"/>
    <n v="1700"/>
    <n v="2.4"/>
    <d v="1899-12-30T09:00:00"/>
    <d v="1899-12-30T09:30:00"/>
    <x v="9"/>
    <b v="0"/>
  </r>
  <r>
    <s v="DS005_20260711_I20"/>
    <s v="DS005"/>
    <d v="2026-07-11T00:00:00"/>
    <n v="20"/>
    <s v="Morning"/>
    <n v="41"/>
    <n v="8"/>
    <n v="0"/>
    <n v="2"/>
    <n v="6"/>
    <n v="0"/>
    <n v="1"/>
    <s v=""/>
    <s v="P_DS005_017|P_DS005_023"/>
    <s v="P_DS005_026|P_DS005_029|P_DS005_002|P_DS005_005|P_DS005_008|P_DS005_014"/>
    <n v="6.833333333333333"/>
    <n v="0"/>
    <n v="850"/>
    <n v="1"/>
    <n v="40"/>
    <n v="41"/>
    <n v="188"/>
    <n v="41128"/>
    <n v="4.5853658536585362"/>
    <n v="1003.1219512195122"/>
    <n v="10.219512195121951"/>
    <n v="8.1267403873983746"/>
    <n v="2"/>
    <n v="2.5406911788617856E-2"/>
    <n v="0"/>
    <n v="1.2465093503608031"/>
    <n v="0.60934959349593498"/>
    <n v="1.8558589349593495"/>
    <n v="0"/>
    <n v="5.3733204682926825"/>
    <n v="1230"/>
    <n v="32"/>
    <n v="0"/>
    <n v="0"/>
    <n v="0"/>
    <n v="0"/>
    <n v="0"/>
    <n v="0"/>
    <n v="0"/>
    <s v="Last-Mile Travel"/>
    <n v="1"/>
    <n v="53.057076166666668"/>
    <n v="354.02945156666664"/>
    <n v="23"/>
    <n v="4.878048780487805E-2"/>
    <n v="0"/>
    <n v="30"/>
    <n v="0.29476153425925927"/>
    <n v="0.36878067871527775"/>
    <n v="17"/>
    <n v="15"/>
    <n v="3"/>
    <n v="3"/>
    <s v="Recover overdue put-away workload"/>
    <x v="4"/>
    <s v="Hyderabad"/>
    <s v="Medium"/>
    <n v="1700"/>
    <n v="2.4"/>
    <d v="1899-12-30T09:30:00"/>
    <d v="1899-12-30T10:00:00"/>
    <x v="9"/>
    <b v="0"/>
  </r>
  <r>
    <s v="DS005_20260711_I21"/>
    <s v="DS005"/>
    <d v="2026-07-11T00:00:00"/>
    <n v="21"/>
    <s v="Morning"/>
    <n v="41"/>
    <n v="8"/>
    <n v="0"/>
    <n v="2"/>
    <n v="6"/>
    <n v="0"/>
    <n v="1"/>
    <s v=""/>
    <s v="P_DS005_023|P_DS005_026"/>
    <s v="P_DS005_029|P_DS005_002|P_DS005_005|P_DS005_008|P_DS005_014|P_DS005_017"/>
    <n v="6.833333333333333"/>
    <n v="0"/>
    <n v="850"/>
    <n v="1"/>
    <n v="39"/>
    <n v="41"/>
    <n v="212"/>
    <n v="44708.31"/>
    <n v="5.1707317073170733"/>
    <n v="1090.4465853658537"/>
    <n v="10.365853658536585"/>
    <n v="8.2779554609756101"/>
    <n v="3"/>
    <n v="6.6459902439024244E-3"/>
    <n v="0"/>
    <n v="1.3561671987921267"/>
    <n v="0.61463414634146341"/>
    <n v="1.9708013373983739"/>
    <n v="0"/>
    <n v="5.2819508621951217"/>
    <n v="1230"/>
    <n v="32"/>
    <n v="1"/>
    <n v="1"/>
    <n v="1"/>
    <n v="0"/>
    <n v="0"/>
    <n v="0"/>
    <n v="26.89"/>
    <s v="Store Not Ready for Rider"/>
    <n v="3"/>
    <n v="55.139567266666667"/>
    <n v="297.78107498333333"/>
    <n v="20"/>
    <n v="7.3170731707317069E-2"/>
    <n v="2.4390243902439025E-2"/>
    <n v="30"/>
    <n v="0.30633092925925925"/>
    <n v="0.31018861977430556"/>
    <n v="15"/>
    <n v="17"/>
    <n v="3"/>
    <n v="3"/>
    <s v="Recover overdue put-away workload"/>
    <x v="4"/>
    <s v="Hyderabad"/>
    <s v="Medium"/>
    <n v="1700"/>
    <n v="2.4"/>
    <d v="1899-12-30T10:00:00"/>
    <d v="1899-12-30T10:30:00"/>
    <x v="10"/>
    <b v="0"/>
  </r>
  <r>
    <s v="DS005_20260711_I22"/>
    <s v="DS005"/>
    <d v="2026-07-11T00:00:00"/>
    <n v="22"/>
    <s v="Morning"/>
    <n v="50"/>
    <n v="8"/>
    <n v="0"/>
    <n v="2"/>
    <n v="6"/>
    <n v="0"/>
    <n v="1"/>
    <s v=""/>
    <s v="P_DS005_026|P_DS005_029"/>
    <s v="P_DS005_002|P_DS005_005|P_DS005_008|P_DS005_014|P_DS005_017|P_DS005_023"/>
    <n v="8.3333333333333339"/>
    <n v="0"/>
    <n v="850"/>
    <n v="1"/>
    <n v="38"/>
    <n v="50"/>
    <n v="268"/>
    <n v="63407.39"/>
    <n v="5.36"/>
    <n v="1268.1478"/>
    <n v="10.96"/>
    <n v="8.5846393379999988"/>
    <n v="3"/>
    <n v="2.2709907999999997E-2"/>
    <n v="3.877942333333332E-3"/>
    <n v="1.4245972788899421"/>
    <n v="0.62866666666666671"/>
    <n v="2.0571418803333335"/>
    <n v="0"/>
    <n v="5.612497449666666"/>
    <n v="1500"/>
    <n v="32"/>
    <n v="1"/>
    <n v="1"/>
    <n v="0"/>
    <n v="0"/>
    <n v="1"/>
    <n v="0"/>
    <n v="69.180000000000007"/>
    <s v="Last-Mile Travel"/>
    <n v="2"/>
    <n v="70.292530216666663"/>
    <n v="375.74890634999997"/>
    <n v="25"/>
    <n v="0.06"/>
    <n v="0.02"/>
    <n v="30"/>
    <n v="0.39051405675925921"/>
    <n v="0.39140511078124995"/>
    <n v="18"/>
    <n v="14"/>
    <n v="4"/>
    <n v="2"/>
    <s v="Recover overdue put-away workload"/>
    <x v="4"/>
    <s v="Hyderabad"/>
    <s v="Medium"/>
    <n v="1700"/>
    <n v="2.4"/>
    <d v="1899-12-30T10:30:00"/>
    <d v="1899-12-30T11:00:00"/>
    <x v="10"/>
    <b v="0"/>
  </r>
  <r>
    <s v="DS005_20260711_I23"/>
    <s v="DS005"/>
    <d v="2026-07-11T00:00:00"/>
    <n v="23"/>
    <s v="Lunch"/>
    <n v="62"/>
    <n v="8"/>
    <n v="0"/>
    <n v="0"/>
    <n v="8"/>
    <n v="0"/>
    <n v="0"/>
    <s v=""/>
    <s v=""/>
    <s v="P_DS005_029|P_DS005_002|P_DS005_005|P_DS005_008|P_DS005_014|P_DS005_017|P_DS005_023|P_DS005_026"/>
    <n v="7.75"/>
    <n v="0"/>
    <n v="850"/>
    <n v="0"/>
    <n v="38"/>
    <n v="62"/>
    <n v="317"/>
    <n v="66185.13"/>
    <n v="5.112903225806452"/>
    <n v="1067.5020967741937"/>
    <n v="12.112903225806452"/>
    <n v="8.758722403763441"/>
    <n v="0"/>
    <n v="0"/>
    <n v="7.9236021505375807E-5"/>
    <n v="1.3730329775106991"/>
    <n v="0.59435483870967742"/>
    <n v="1.967467044623656"/>
    <n v="0"/>
    <n v="5.8751263185483866"/>
    <n v="1860"/>
    <n v="32"/>
    <n v="3"/>
    <n v="3"/>
    <n v="1"/>
    <n v="2"/>
    <n v="0"/>
    <n v="0"/>
    <n v="559.80999999999995"/>
    <s v="No SLA Breach"/>
    <n v="0"/>
    <n v="83.406950899999998"/>
    <n v="510.95224400000001"/>
    <n v="32"/>
    <n v="0"/>
    <n v="4.8387096774193547E-2"/>
    <n v="30"/>
    <n v="0.34752896208333334"/>
    <n v="0.53224192083333333"/>
    <n v="25"/>
    <n v="7"/>
    <n v="4"/>
    <n v="4"/>
    <s v="Recover overdue put-away workload"/>
    <x v="4"/>
    <s v="Hyderabad"/>
    <s v="Medium"/>
    <n v="1700"/>
    <n v="2.4"/>
    <d v="1899-12-30T11:00:00"/>
    <d v="1899-12-30T11:30:00"/>
    <x v="11"/>
    <b v="0"/>
  </r>
  <r>
    <s v="DS005_20260711_I24"/>
    <s v="DS005"/>
    <d v="2026-07-11T00:00:00"/>
    <n v="24"/>
    <s v="Lunch"/>
    <n v="69"/>
    <n v="8"/>
    <n v="0"/>
    <n v="0"/>
    <n v="8"/>
    <n v="0"/>
    <n v="0"/>
    <s v=""/>
    <s v=""/>
    <s v="P_DS005_002|P_DS005_005|P_DS005_008|P_DS005_014|P_DS005_017|P_DS005_023|P_DS005_026|P_DS005_029"/>
    <n v="8.625"/>
    <n v="0"/>
    <n v="850"/>
    <n v="0"/>
    <n v="38"/>
    <n v="69"/>
    <n v="322"/>
    <n v="70315.08"/>
    <n v="4.666666666666667"/>
    <n v="1019.0591304347827"/>
    <n v="12.304347826086957"/>
    <n v="8.5728089954106288"/>
    <n v="0"/>
    <n v="0"/>
    <n v="1.2068190821256028E-3"/>
    <n v="1.2419772965609313"/>
    <n v="0.58599033816425117"/>
    <n v="1.779726804347826"/>
    <n v="0"/>
    <n v="5.8081272944444446"/>
    <n v="2070"/>
    <n v="32"/>
    <n v="0"/>
    <n v="0"/>
    <n v="0"/>
    <n v="0"/>
    <n v="0"/>
    <n v="0"/>
    <n v="0"/>
    <s v="No SLA Breach"/>
    <n v="0"/>
    <n v="86.388737149999997"/>
    <n v="618.71318570000005"/>
    <n v="32"/>
    <n v="0"/>
    <n v="0"/>
    <n v="30"/>
    <n v="0.35995307145833333"/>
    <n v="0.6444929017708334"/>
    <n v="30"/>
    <n v="2"/>
    <n v="5"/>
    <n v="3"/>
    <s v="Recover overdue put-away workload"/>
    <x v="4"/>
    <s v="Hyderabad"/>
    <s v="Medium"/>
    <n v="1700"/>
    <n v="2.4"/>
    <d v="1899-12-30T11:30:00"/>
    <d v="1899-12-30T12:00:00"/>
    <x v="11"/>
    <b v="0"/>
  </r>
  <r>
    <s v="DS005_20260711_I25"/>
    <s v="DS005"/>
    <d v="2026-07-11T00:00:00"/>
    <n v="25"/>
    <s v="Lunch"/>
    <n v="69"/>
    <n v="8"/>
    <n v="0"/>
    <n v="0"/>
    <n v="8"/>
    <n v="0"/>
    <n v="0"/>
    <s v=""/>
    <s v=""/>
    <s v="P_DS005_005|P_DS005_008|P_DS005_014|P_DS005_017|P_DS005_023|P_DS005_026|P_DS005_029|P_DS005_002"/>
    <n v="8.625"/>
    <n v="0"/>
    <n v="850"/>
    <n v="0"/>
    <n v="38"/>
    <n v="69"/>
    <n v="347"/>
    <n v="78202.210000000006"/>
    <n v="5.0289855072463769"/>
    <n v="1133.3653623188407"/>
    <n v="14"/>
    <n v="8.6676540292270516"/>
    <n v="0"/>
    <n v="0"/>
    <n v="2.0432753623188406E-4"/>
    <n v="1.3450509949748153"/>
    <n v="0.61908212560386477"/>
    <n v="1.9643374410628021"/>
    <n v="0"/>
    <n v="5.794379383816425"/>
    <n v="2415"/>
    <n v="32"/>
    <n v="3"/>
    <n v="3"/>
    <n v="2"/>
    <n v="1"/>
    <n v="0"/>
    <n v="0"/>
    <n v="776.13"/>
    <s v="No SLA Breach"/>
    <n v="0"/>
    <n v="93.338257299999995"/>
    <n v="544.79271415000005"/>
    <n v="30"/>
    <n v="0"/>
    <n v="4.3478260869565216E-2"/>
    <n v="35"/>
    <n v="0.38890940541666663"/>
    <n v="0.56749241057291677"/>
    <n v="26"/>
    <n v="6"/>
    <n v="5"/>
    <n v="3"/>
    <s v="Recover overdue put-away workload"/>
    <x v="4"/>
    <s v="Hyderabad"/>
    <s v="Medium"/>
    <n v="1700"/>
    <n v="2.4"/>
    <d v="1899-12-30T12:00:00"/>
    <d v="1899-12-30T12:30:00"/>
    <x v="12"/>
    <b v="1"/>
  </r>
  <r>
    <s v="DS005_20260711_I26"/>
    <s v="DS005"/>
    <d v="2026-07-11T00:00:00"/>
    <n v="26"/>
    <s v="Lunch"/>
    <n v="64"/>
    <n v="8"/>
    <n v="0"/>
    <n v="0"/>
    <n v="8"/>
    <n v="0"/>
    <n v="0"/>
    <s v=""/>
    <s v=""/>
    <s v="P_DS005_008|P_DS005_014|P_DS005_017|P_DS005_023|P_DS005_026|P_DS005_029|P_DS005_002|P_DS005_005"/>
    <n v="8"/>
    <n v="0"/>
    <n v="850"/>
    <n v="0"/>
    <n v="38"/>
    <n v="64"/>
    <n v="318"/>
    <n v="74533.3"/>
    <n v="4.96875"/>
    <n v="1164.5828125"/>
    <n v="13.546875"/>
    <n v="8.7317104562499992"/>
    <n v="0"/>
    <n v="0"/>
    <n v="0"/>
    <n v="1.3126838886345695"/>
    <n v="0.55494791666666665"/>
    <n v="1.7552648010416667"/>
    <n v="0"/>
    <n v="5.9257974007812502"/>
    <n v="2240"/>
    <n v="32"/>
    <n v="0"/>
    <n v="0"/>
    <n v="0"/>
    <n v="0"/>
    <n v="0"/>
    <n v="0"/>
    <n v="0"/>
    <s v="No SLA Breach"/>
    <n v="0"/>
    <n v="83.705839933333337"/>
    <n v="604.40771311666663"/>
    <n v="32"/>
    <n v="0"/>
    <n v="0"/>
    <n v="35"/>
    <n v="0.34877433305555555"/>
    <n v="0.62959136782986103"/>
    <n v="29"/>
    <n v="3"/>
    <n v="4"/>
    <n v="4"/>
    <s v="Recover overdue put-away workload"/>
    <x v="4"/>
    <s v="Hyderabad"/>
    <s v="Medium"/>
    <n v="1700"/>
    <n v="2.4"/>
    <d v="1899-12-30T12:30:00"/>
    <d v="1899-12-30T13:00:00"/>
    <x v="12"/>
    <b v="1"/>
  </r>
  <r>
    <s v="DS005_20260711_I27"/>
    <s v="DS005"/>
    <d v="2026-07-11T00:00:00"/>
    <n v="27"/>
    <s v="Lunch"/>
    <n v="59"/>
    <n v="8"/>
    <n v="0"/>
    <n v="0"/>
    <n v="8"/>
    <n v="0"/>
    <n v="0"/>
    <s v=""/>
    <s v=""/>
    <s v="P_DS005_014|P_DS005_017|P_DS005_023|P_DS005_026|P_DS005_029|P_DS005_002|P_DS005_005|P_DS005_008"/>
    <n v="7.375"/>
    <n v="0"/>
    <n v="850"/>
    <n v="0"/>
    <n v="38"/>
    <n v="59"/>
    <n v="291"/>
    <n v="65572.3"/>
    <n v="4.9322033898305087"/>
    <n v="1111.3949152542373"/>
    <n v="13.288135593220339"/>
    <n v="8.7025716149717507"/>
    <n v="0"/>
    <n v="0"/>
    <n v="0"/>
    <n v="1.3406735446260305"/>
    <n v="0.66440677966101702"/>
    <n v="2.0050803166666666"/>
    <n v="0"/>
    <n v="5.7681127579096048"/>
    <n v="2065"/>
    <n v="32"/>
    <n v="0"/>
    <n v="0"/>
    <n v="0"/>
    <n v="0"/>
    <n v="0"/>
    <n v="0"/>
    <n v="0"/>
    <s v="No SLA Breach"/>
    <n v="0"/>
    <n v="81.593366150000008"/>
    <n v="475.86632856666665"/>
    <n v="26"/>
    <n v="0"/>
    <n v="0"/>
    <n v="35"/>
    <n v="0.33997235895833339"/>
    <n v="0.49569409225694444"/>
    <n v="23"/>
    <n v="9"/>
    <n v="4"/>
    <n v="4"/>
    <s v="Recover overdue put-away workload"/>
    <x v="4"/>
    <s v="Hyderabad"/>
    <s v="Medium"/>
    <n v="1700"/>
    <n v="2.4"/>
    <d v="1899-12-30T13:00:00"/>
    <d v="1899-12-30T13:30:00"/>
    <x v="13"/>
    <b v="1"/>
  </r>
  <r>
    <s v="DS005_20260711_I28"/>
    <s v="DS005"/>
    <d v="2026-07-11T00:00:00"/>
    <n v="28"/>
    <s v="Lunch"/>
    <n v="66"/>
    <n v="8"/>
    <n v="0"/>
    <n v="0"/>
    <n v="8"/>
    <n v="0"/>
    <n v="0"/>
    <s v=""/>
    <s v=""/>
    <s v="P_DS005_017|P_DS005_023|P_DS005_026|P_DS005_029|P_DS005_002|P_DS005_005|P_DS005_008|P_DS005_014"/>
    <n v="8.25"/>
    <n v="0"/>
    <n v="850"/>
    <n v="0"/>
    <n v="38"/>
    <n v="66"/>
    <n v="323"/>
    <n v="78539.039999999994"/>
    <n v="4.8939393939393936"/>
    <n v="1189.9854545454546"/>
    <n v="13.803030303030303"/>
    <n v="8.8095129136363646"/>
    <n v="1"/>
    <n v="3.6535775252525228E-3"/>
    <n v="0"/>
    <n v="1.3364801783746407"/>
    <n v="0.65555555555555556"/>
    <n v="1.9920357252525249"/>
    <n v="0"/>
    <n v="5.8975276858585852"/>
    <n v="2310"/>
    <n v="32"/>
    <n v="3"/>
    <n v="3"/>
    <n v="1"/>
    <n v="1"/>
    <n v="1"/>
    <n v="0"/>
    <n v="370"/>
    <s v="Last-Mile Travel"/>
    <n v="1"/>
    <n v="85.587991200000005"/>
    <n v="570.20010881666667"/>
    <n v="30"/>
    <n v="1.5151515151515152E-2"/>
    <n v="4.5454545454545456E-2"/>
    <n v="35"/>
    <n v="0.35661663000000005"/>
    <n v="0.59395844668402775"/>
    <n v="28"/>
    <n v="4"/>
    <n v="5"/>
    <n v="3"/>
    <s v="Recover overdue put-away workload"/>
    <x v="4"/>
    <s v="Hyderabad"/>
    <s v="Medium"/>
    <n v="1700"/>
    <n v="2.4"/>
    <d v="1899-12-30T13:30:00"/>
    <d v="1899-12-30T14:00:00"/>
    <x v="13"/>
    <b v="1"/>
  </r>
  <r>
    <s v="DS005_20260711_I29"/>
    <s v="DS005"/>
    <d v="2026-07-11T00:00:00"/>
    <n v="29"/>
    <s v="Lunch"/>
    <n v="68"/>
    <n v="8"/>
    <n v="0"/>
    <n v="0"/>
    <n v="8"/>
    <n v="0"/>
    <n v="0"/>
    <s v=""/>
    <s v=""/>
    <s v="P_DS005_023|P_DS005_026|P_DS005_029|P_DS005_002|P_DS005_005|P_DS005_008|P_DS005_014|P_DS005_017"/>
    <n v="8.5"/>
    <n v="0"/>
    <n v="850"/>
    <n v="0"/>
    <n v="38"/>
    <n v="68"/>
    <n v="345"/>
    <n v="72404.100000000006"/>
    <n v="5.0735294117647056"/>
    <n v="1064.7661764705883"/>
    <n v="12.132352941176471"/>
    <n v="8.3268210122549018"/>
    <n v="0"/>
    <n v="0"/>
    <n v="0"/>
    <n v="1.323618017264182"/>
    <n v="0.6350490196078431"/>
    <n v="1.9375837470588237"/>
    <n v="0"/>
    <n v="5.3838402492647059"/>
    <n v="2040"/>
    <n v="32"/>
    <n v="0"/>
    <n v="0"/>
    <n v="0"/>
    <n v="0"/>
    <n v="0"/>
    <n v="0"/>
    <n v="0"/>
    <s v="No SLA Breach"/>
    <n v="0"/>
    <n v="90.030824183333337"/>
    <n v="617.21133423333333"/>
    <n v="32"/>
    <n v="0"/>
    <n v="0"/>
    <n v="30"/>
    <n v="0.37512843409722224"/>
    <n v="0.64292847315972224"/>
    <n v="30"/>
    <n v="2"/>
    <n v="5"/>
    <n v="3"/>
    <s v="Recover overdue put-away workload"/>
    <x v="4"/>
    <s v="Hyderabad"/>
    <s v="Medium"/>
    <n v="1700"/>
    <n v="2.4"/>
    <d v="1899-12-30T14:00:00"/>
    <d v="1899-12-30T14:30:00"/>
    <x v="14"/>
    <b v="0"/>
  </r>
  <r>
    <s v="DS005_20260711_I30"/>
    <s v="DS005"/>
    <d v="2026-07-11T00:00:00"/>
    <n v="30"/>
    <s v="Lunch"/>
    <n v="75"/>
    <n v="8"/>
    <n v="0"/>
    <n v="0"/>
    <n v="8"/>
    <n v="0"/>
    <n v="0"/>
    <s v=""/>
    <s v=""/>
    <s v="P_DS005_026|P_DS005_029|P_DS005_002|P_DS005_005|P_DS005_008|P_DS005_014|P_DS005_017|P_DS005_023"/>
    <n v="9.375"/>
    <n v="0"/>
    <n v="850"/>
    <n v="0"/>
    <n v="38"/>
    <n v="75"/>
    <n v="370"/>
    <n v="83716.240000000005"/>
    <n v="4.9333333333333336"/>
    <n v="1116.2165333333335"/>
    <n v="12.866666666666667"/>
    <n v="8.8408222468888891"/>
    <n v="0"/>
    <n v="0"/>
    <n v="0"/>
    <n v="1.3347426740768129"/>
    <n v="0.62311111111111117"/>
    <n v="1.7581062471111109"/>
    <n v="0"/>
    <n v="5.9423017939999996"/>
    <n v="2250"/>
    <n v="32"/>
    <n v="3"/>
    <n v="3"/>
    <n v="2"/>
    <n v="1"/>
    <n v="0"/>
    <n v="0"/>
    <n v="872.96"/>
    <s v="No SLA Breach"/>
    <n v="0"/>
    <n v="102.28912785"/>
    <n v="632.47148483333331"/>
    <n v="32"/>
    <n v="0"/>
    <n v="0.04"/>
    <n v="30"/>
    <n v="0.426204699375"/>
    <n v="0.65882446336805556"/>
    <n v="31"/>
    <n v="1"/>
    <n v="5"/>
    <n v="3"/>
    <s v="Recover overdue put-away workload"/>
    <x v="4"/>
    <s v="Hyderabad"/>
    <s v="Medium"/>
    <n v="1700"/>
    <n v="2.4"/>
    <d v="1899-12-30T14:30:00"/>
    <d v="1899-12-30T15:00:00"/>
    <x v="14"/>
    <b v="0"/>
  </r>
  <r>
    <s v="DS005_20260711_I31"/>
    <s v="DS005"/>
    <d v="2026-07-11T00:00:00"/>
    <n v="31"/>
    <s v="Afternoon"/>
    <n v="54"/>
    <n v="8"/>
    <n v="0"/>
    <n v="2"/>
    <n v="6"/>
    <n v="0"/>
    <n v="1"/>
    <s v=""/>
    <s v="P_DS005_029|P_DS005_002"/>
    <s v="P_DS005_005|P_DS005_008|P_DS005_014|P_DS005_017|P_DS005_023|P_DS005_026"/>
    <n v="9"/>
    <n v="0"/>
    <n v="850"/>
    <n v="1"/>
    <n v="37"/>
    <n v="54"/>
    <n v="247"/>
    <n v="56275.590000000004"/>
    <n v="4.5740740740740744"/>
    <n v="1042.1405555555557"/>
    <n v="11.555555555555555"/>
    <n v="8.5786936111111114"/>
    <n v="3"/>
    <n v="3.852402623456791E-2"/>
    <n v="0"/>
    <n v="1.2165505762387905"/>
    <n v="0.66049382716049376"/>
    <n v="1.8770443956790126"/>
    <n v="0"/>
    <n v="5.768007233333333"/>
    <n v="1620"/>
    <n v="32"/>
    <n v="1"/>
    <n v="1"/>
    <n v="0"/>
    <n v="0"/>
    <n v="0"/>
    <n v="1"/>
    <n v="150"/>
    <s v="Store Not Ready for Rider"/>
    <n v="2"/>
    <n v="66.105203216666666"/>
    <n v="513.65095265000002"/>
    <n v="29"/>
    <n v="5.5555555555555552E-2"/>
    <n v="1.8518518518518517E-2"/>
    <n v="30"/>
    <n v="0.36725112898148149"/>
    <n v="0.53505307567708338"/>
    <n v="25"/>
    <n v="7"/>
    <n v="4"/>
    <n v="2"/>
    <s v="Recover overdue put-away workload"/>
    <x v="4"/>
    <s v="Hyderabad"/>
    <s v="Medium"/>
    <n v="1700"/>
    <n v="2.4"/>
    <d v="1899-12-30T15:00:00"/>
    <d v="1899-12-30T15:30:00"/>
    <x v="15"/>
    <b v="0"/>
  </r>
  <r>
    <s v="DS005_20260711_I32"/>
    <s v="DS005"/>
    <d v="2026-07-11T00:00:00"/>
    <n v="32"/>
    <s v="Afternoon"/>
    <n v="51"/>
    <n v="8"/>
    <n v="0"/>
    <n v="2"/>
    <n v="6"/>
    <n v="0"/>
    <n v="1"/>
    <s v=""/>
    <s v="P_DS005_002|P_DS005_005"/>
    <s v="P_DS005_008|P_DS005_014|P_DS005_017|P_DS005_023|P_DS005_026|P_DS005_029"/>
    <n v="8.5"/>
    <n v="0"/>
    <n v="850"/>
    <n v="1"/>
    <n v="36"/>
    <n v="51"/>
    <n v="226"/>
    <n v="50251.17"/>
    <n v="4.4313725490196081"/>
    <n v="985.31705882352935"/>
    <n v="11.392156862745098"/>
    <n v="8.8072468016339869"/>
    <n v="0"/>
    <n v="0"/>
    <n v="0"/>
    <n v="1.205059480229751"/>
    <n v="0.63954248366013078"/>
    <n v="1.8446019542483663"/>
    <n v="0"/>
    <n v="5.9564356869281054"/>
    <n v="1530"/>
    <n v="32"/>
    <n v="4"/>
    <n v="4"/>
    <n v="3"/>
    <n v="0"/>
    <n v="1"/>
    <n v="0"/>
    <n v="567.85"/>
    <s v="No SLA Breach"/>
    <n v="0"/>
    <n v="58.62206891666667"/>
    <n v="384.98241954999997"/>
    <n v="23"/>
    <n v="0"/>
    <n v="7.8431372549019607E-2"/>
    <n v="30"/>
    <n v="0.32567816064814814"/>
    <n v="0.40102335369791664"/>
    <n v="19"/>
    <n v="13"/>
    <n v="3"/>
    <n v="3"/>
    <s v="Recover overdue put-away workload"/>
    <x v="4"/>
    <s v="Hyderabad"/>
    <s v="Medium"/>
    <n v="1700"/>
    <n v="2.4"/>
    <d v="1899-12-30T15:30:00"/>
    <d v="1899-12-30T16:00:00"/>
    <x v="15"/>
    <b v="0"/>
  </r>
  <r>
    <s v="DS005_20260711_I33"/>
    <s v="DS005"/>
    <d v="2026-07-11T00:00:00"/>
    <n v="33"/>
    <s v="Afternoon"/>
    <n v="42"/>
    <n v="16"/>
    <n v="0"/>
    <n v="2"/>
    <n v="14"/>
    <n v="0"/>
    <n v="1"/>
    <s v=""/>
    <s v="P_DS005_003|P_DS005_005"/>
    <s v="P_DS005_008|P_DS005_009|P_DS005_012|P_DS005_014|P_DS005_015|P_DS005_017|P_DS005_018|P_DS005_021|P_DS005_023|P_DS005_024|P_DS005_026|P_DS005_029|P_DS005_030|P_DS005_002"/>
    <n v="3"/>
    <n v="0"/>
    <n v="850"/>
    <n v="1"/>
    <n v="35"/>
    <n v="42"/>
    <n v="211"/>
    <n v="46927.87"/>
    <n v="5.0238095238095237"/>
    <n v="1117.3302380952382"/>
    <n v="9.7142857142857135"/>
    <n v="8.2760222694444447"/>
    <n v="4"/>
    <n v="8.8957456746031754E-2"/>
    <n v="0"/>
    <n v="1.3316819769968011"/>
    <n v="0.67619047619047612"/>
    <n v="2.0078724436507938"/>
    <n v="0"/>
    <n v="5.4276736246031749"/>
    <n v="1260"/>
    <n v="59"/>
    <n v="2"/>
    <n v="2"/>
    <n v="1"/>
    <n v="1"/>
    <n v="0"/>
    <n v="0"/>
    <n v="453.41999999999996"/>
    <s v="Store Not Ready for Rider"/>
    <n v="4"/>
    <n v="56.113133150000003"/>
    <n v="424.68297374999997"/>
    <n v="34"/>
    <n v="9.5238095238095233E-2"/>
    <n v="4.7619047619047616E-2"/>
    <n v="30"/>
    <n v="0.13360269797619048"/>
    <n v="0.23993388347457625"/>
    <n v="21"/>
    <n v="38"/>
    <n v="3"/>
    <n v="11"/>
    <s v="Recover overdue put-away workload"/>
    <x v="4"/>
    <s v="Hyderabad"/>
    <s v="Medium"/>
    <n v="1700"/>
    <n v="2.4"/>
    <d v="1899-12-30T16:00:00"/>
    <d v="1899-12-30T16:30:00"/>
    <x v="16"/>
    <b v="0"/>
  </r>
  <r>
    <s v="DS005_20260711_I34"/>
    <s v="DS005"/>
    <d v="2026-07-11T00:00:00"/>
    <n v="34"/>
    <s v="Afternoon"/>
    <n v="43"/>
    <n v="16"/>
    <n v="0"/>
    <n v="2"/>
    <n v="14"/>
    <n v="0"/>
    <n v="1"/>
    <s v=""/>
    <s v="P_DS005_005|P_DS005_008"/>
    <s v="P_DS005_009|P_DS005_012|P_DS005_014|P_DS005_015|P_DS005_017|P_DS005_018|P_DS005_021|P_DS005_023|P_DS005_024|P_DS005_026|P_DS005_029|P_DS005_030|P_DS005_002|P_DS005_003"/>
    <n v="3.0714285714285716"/>
    <n v="0"/>
    <n v="850"/>
    <n v="1"/>
    <n v="34"/>
    <n v="43"/>
    <n v="197"/>
    <n v="45438.5"/>
    <n v="4.5813953488372094"/>
    <n v="1056.7093023255813"/>
    <n v="10.093023255813954"/>
    <n v="8.7413986379844957"/>
    <n v="7"/>
    <n v="0.16340314651162793"/>
    <n v="0"/>
    <n v="1.1961227349502965"/>
    <n v="0.69263565891472867"/>
    <n v="1.8887583852713177"/>
    <n v="0"/>
    <n v="5.8972138895348838"/>
    <n v="1290"/>
    <n v="58"/>
    <n v="3"/>
    <n v="3"/>
    <n v="2"/>
    <n v="1"/>
    <n v="0"/>
    <n v="0"/>
    <n v="740.11"/>
    <s v="Store Not Ready for Rider"/>
    <n v="5"/>
    <n v="52.377131550000001"/>
    <n v="359.3707723"/>
    <n v="23"/>
    <n v="0.16279069767441862"/>
    <n v="6.9767441860465115E-2"/>
    <n v="30"/>
    <n v="0.12470745607142858"/>
    <n v="0.2065349266091954"/>
    <n v="18"/>
    <n v="40"/>
    <n v="3"/>
    <n v="11"/>
    <s v="Protect or increase picker capacity"/>
    <x v="4"/>
    <s v="Hyderabad"/>
    <s v="Medium"/>
    <n v="1700"/>
    <n v="2.4"/>
    <d v="1899-12-30T16:30:00"/>
    <d v="1899-12-30T17:00:00"/>
    <x v="16"/>
    <b v="0"/>
  </r>
  <r>
    <s v="DS005_20260711_I35"/>
    <s v="DS005"/>
    <d v="2026-07-11T00:00:00"/>
    <n v="35"/>
    <s v="Afternoon"/>
    <n v="50"/>
    <n v="8"/>
    <n v="0"/>
    <n v="2"/>
    <n v="6"/>
    <n v="0"/>
    <n v="1"/>
    <s v=""/>
    <s v="P_DS005_015|P_DS005_018"/>
    <s v="P_DS005_021|P_DS005_024|P_DS005_030|P_DS005_003|P_DS005_009|P_DS005_012"/>
    <n v="8.3333333333333339"/>
    <n v="0"/>
    <n v="850"/>
    <n v="1"/>
    <n v="33"/>
    <n v="50"/>
    <n v="225"/>
    <n v="55021.51"/>
    <n v="4.5"/>
    <n v="1100.4302"/>
    <n v="11.56"/>
    <n v="8.3417818309999987"/>
    <n v="0"/>
    <n v="0"/>
    <n v="1.3893832999999998E-2"/>
    <n v="1.1583396458221755"/>
    <n v="0.63200000000000001"/>
    <n v="1.8042334713333334"/>
    <n v="0"/>
    <n v="5.596881685333333"/>
    <n v="1500"/>
    <n v="28"/>
    <n v="0"/>
    <n v="0"/>
    <n v="0"/>
    <n v="0"/>
    <n v="0"/>
    <n v="0"/>
    <n v="0"/>
    <s v="No SLA Breach"/>
    <n v="0"/>
    <n v="58.598172050000002"/>
    <n v="434.17998418333332"/>
    <n v="31"/>
    <n v="0"/>
    <n v="0"/>
    <n v="30"/>
    <n v="0.32554540027777779"/>
    <n v="0.51688093355158726"/>
    <n v="21"/>
    <n v="7"/>
    <n v="3"/>
    <n v="3"/>
    <s v="Recover overdue put-away workload"/>
    <x v="4"/>
    <s v="Hyderabad"/>
    <s v="Medium"/>
    <n v="1700"/>
    <n v="2.4"/>
    <d v="1899-12-30T17:00:00"/>
    <d v="1899-12-30T17:30:00"/>
    <x v="17"/>
    <b v="0"/>
  </r>
  <r>
    <s v="DS005_20260711_I36"/>
    <s v="DS005"/>
    <d v="2026-07-11T00:00:00"/>
    <n v="36"/>
    <s v="Afternoon"/>
    <n v="52"/>
    <n v="8"/>
    <n v="0"/>
    <n v="2"/>
    <n v="6"/>
    <n v="0"/>
    <n v="1"/>
    <s v=""/>
    <s v="P_DS005_018|P_DS005_021"/>
    <s v="P_DS005_024|P_DS005_030|P_DS005_003|P_DS005_009|P_DS005_012|P_DS005_015"/>
    <n v="8.6666666666666661"/>
    <n v="0"/>
    <n v="850"/>
    <n v="1"/>
    <n v="32"/>
    <n v="52"/>
    <n v="257"/>
    <n v="61180.22"/>
    <n v="4.9423076923076925"/>
    <n v="1176.5426923076923"/>
    <n v="11.51923076923077"/>
    <n v="8.5220436134615376"/>
    <n v="0"/>
    <n v="0"/>
    <n v="0"/>
    <n v="1.3191809012954692"/>
    <n v="0.67435897435897441"/>
    <n v="1.9935398666666666"/>
    <n v="0"/>
    <n v="5.6567088634615379"/>
    <n v="1560"/>
    <n v="28"/>
    <n v="2"/>
    <n v="2"/>
    <n v="1"/>
    <n v="1"/>
    <n v="0"/>
    <n v="0"/>
    <n v="207.01999999999998"/>
    <s v="No SLA Breach"/>
    <n v="0"/>
    <n v="67.592676766666671"/>
    <n v="440.23318834999998"/>
    <n v="26"/>
    <n v="0"/>
    <n v="3.8461538461538464E-2"/>
    <n v="30"/>
    <n v="0.37551487092592595"/>
    <n v="0.52408712898809517"/>
    <n v="21"/>
    <n v="7"/>
    <n v="4"/>
    <n v="2"/>
    <s v="Recover overdue put-away workload"/>
    <x v="4"/>
    <s v="Hyderabad"/>
    <s v="Medium"/>
    <n v="1700"/>
    <n v="2.4"/>
    <d v="1899-12-30T17:30:00"/>
    <d v="1899-12-30T18:00:00"/>
    <x v="17"/>
    <b v="0"/>
  </r>
  <r>
    <s v="DS005_20260711_I37"/>
    <s v="DS005"/>
    <d v="2026-07-11T00:00:00"/>
    <n v="37"/>
    <s v="Evening"/>
    <n v="50"/>
    <n v="11"/>
    <n v="0"/>
    <n v="0"/>
    <n v="11"/>
    <n v="0"/>
    <n v="0"/>
    <s v=""/>
    <s v=""/>
    <s v="P_DS005_018|P_DS005_021|P_DS005_024|P_DS005_030|P_DS005_027|P_DS005_006|P_DS005_013|P_DS005_003|P_DS005_009|P_DS005_012|P_DS005_015"/>
    <n v="4.5454545454545459"/>
    <n v="0"/>
    <n v="850"/>
    <n v="0"/>
    <n v="32"/>
    <n v="50"/>
    <n v="259"/>
    <n v="56747.66"/>
    <n v="5.18"/>
    <n v="1134.9532000000002"/>
    <n v="13.08"/>
    <n v="8.8392519756666665"/>
    <n v="0"/>
    <n v="0"/>
    <n v="0"/>
    <n v="1.4204622904707527"/>
    <n v="0.64233333333333331"/>
    <n v="2.0627956163333336"/>
    <n v="0"/>
    <n v="5.8127896833333326"/>
    <n v="1750"/>
    <n v="28"/>
    <n v="4"/>
    <n v="2"/>
    <n v="3"/>
    <n v="1"/>
    <n v="0"/>
    <n v="0"/>
    <n v="515.74"/>
    <s v="No SLA Breach"/>
    <n v="0"/>
    <n v="72.462916416666673"/>
    <n v="428.12916178333336"/>
    <n v="26"/>
    <n v="0"/>
    <n v="0.04"/>
    <n v="35"/>
    <n v="0.21958459520202023"/>
    <n v="0.50967757355158738"/>
    <n v="21"/>
    <n v="7"/>
    <n v="4"/>
    <n v="7"/>
    <s v="Recover overdue put-away workload"/>
    <x v="4"/>
    <s v="Hyderabad"/>
    <s v="Medium"/>
    <n v="1700"/>
    <n v="2.4"/>
    <d v="1899-12-30T18:00:00"/>
    <d v="1899-12-30T18:30:00"/>
    <x v="18"/>
    <b v="1"/>
  </r>
  <r>
    <s v="DS005_20260711_I38"/>
    <s v="DS005"/>
    <d v="2026-07-11T00:00:00"/>
    <n v="38"/>
    <s v="Evening"/>
    <n v="72"/>
    <n v="11"/>
    <n v="0"/>
    <n v="0"/>
    <n v="11"/>
    <n v="0"/>
    <n v="0"/>
    <s v=""/>
    <s v=""/>
    <s v="P_DS005_021|P_DS005_024|P_DS005_030|P_DS005_027|P_DS005_006|P_DS005_013|P_DS005_003|P_DS005_009|P_DS005_012|P_DS005_015|P_DS005_018"/>
    <n v="6.5454545454545459"/>
    <n v="0"/>
    <n v="850"/>
    <n v="0"/>
    <n v="32"/>
    <n v="72"/>
    <n v="331"/>
    <n v="75649.72"/>
    <n v="4.5972222222222223"/>
    <n v="1050.6905555555556"/>
    <n v="14.638888888888889"/>
    <n v="8.5690037671296295"/>
    <n v="0"/>
    <n v="0"/>
    <n v="0"/>
    <n v="1.2367439523235744"/>
    <n v="0.66064814814814821"/>
    <n v="1.1437653699074073"/>
    <n v="0.14050566388888888"/>
    <n v="5.6010134081018519"/>
    <n v="2520"/>
    <n v="28"/>
    <n v="3"/>
    <n v="3"/>
    <n v="3"/>
    <n v="0"/>
    <n v="0"/>
    <n v="0"/>
    <n v="602.27"/>
    <s v="No SLA Breach"/>
    <n v="0"/>
    <n v="89.380366899999999"/>
    <n v="534.55446255000004"/>
    <n v="28"/>
    <n v="0"/>
    <n v="4.1666666666666664E-2"/>
    <n v="35"/>
    <n v="0.27084959666666664"/>
    <n v="0.63637436017857152"/>
    <n v="26"/>
    <n v="2"/>
    <n v="5"/>
    <n v="6"/>
    <s v="Recover overdue put-away workload"/>
    <x v="4"/>
    <s v="Hyderabad"/>
    <s v="Medium"/>
    <n v="1700"/>
    <n v="2.4"/>
    <d v="1899-12-30T18:30:00"/>
    <d v="1899-12-30T19:00:00"/>
    <x v="18"/>
    <b v="1"/>
  </r>
  <r>
    <s v="DS005_20260711_I39"/>
    <s v="DS005"/>
    <d v="2026-07-11T00:00:00"/>
    <n v="39"/>
    <s v="Evening"/>
    <n v="90"/>
    <n v="11"/>
    <n v="0"/>
    <n v="0"/>
    <n v="11"/>
    <n v="0"/>
    <n v="0"/>
    <s v=""/>
    <s v=""/>
    <s v="P_DS005_024|P_DS005_030|P_DS005_027|P_DS005_006|P_DS005_013|P_DS005_003|P_DS005_009|P_DS005_012|P_DS005_015|P_DS005_018|P_DS005_021"/>
    <n v="8.1818181818181817"/>
    <n v="0"/>
    <n v="850"/>
    <n v="0"/>
    <n v="32"/>
    <n v="90"/>
    <n v="470"/>
    <n v="110843.54"/>
    <n v="5.2222222222222223"/>
    <n v="1231.5948888888888"/>
    <n v="15.966666666666667"/>
    <n v="9.3114579316666664"/>
    <n v="0"/>
    <n v="0"/>
    <n v="0"/>
    <n v="1.3599151801811034"/>
    <n v="0.64833333333333332"/>
    <n v="0.86661442111111109"/>
    <n v="0.60998030888888888"/>
    <n v="5.8141550322222226"/>
    <n v="3150"/>
    <n v="28"/>
    <n v="4"/>
    <n v="4"/>
    <n v="1"/>
    <n v="2"/>
    <n v="1"/>
    <n v="0"/>
    <n v="1028.43"/>
    <s v="No SLA Breach"/>
    <n v="0"/>
    <n v="118.50207511666667"/>
    <n v="685.86736108333332"/>
    <n v="28"/>
    <n v="0"/>
    <n v="4.4444444444444446E-2"/>
    <n v="35"/>
    <n v="0.35909719732323236"/>
    <n v="0.81650876319444443"/>
    <n v="33"/>
    <n v="-5"/>
    <n v="6"/>
    <n v="5"/>
    <s v="Recover overdue put-away workload"/>
    <x v="4"/>
    <s v="Hyderabad"/>
    <s v="Medium"/>
    <n v="1700"/>
    <n v="2.4"/>
    <d v="1899-12-30T19:00:00"/>
    <d v="1899-12-30T19:30:00"/>
    <x v="19"/>
    <b v="1"/>
  </r>
  <r>
    <s v="DS005_20260711_I40"/>
    <s v="DS005"/>
    <d v="2026-07-11T00:00:00"/>
    <n v="40"/>
    <s v="Evening"/>
    <n v="77"/>
    <n v="11"/>
    <n v="0"/>
    <n v="0"/>
    <n v="11"/>
    <n v="0"/>
    <n v="0"/>
    <s v=""/>
    <s v=""/>
    <s v="P_DS005_030|P_DS005_027|P_DS005_006|P_DS005_013|P_DS005_003|P_DS005_009|P_DS005_012|P_DS005_015|P_DS005_018|P_DS005_021|P_DS005_024"/>
    <n v="7"/>
    <n v="0"/>
    <n v="850"/>
    <n v="0"/>
    <n v="32"/>
    <n v="77"/>
    <n v="369"/>
    <n v="89945.4"/>
    <n v="4.7922077922077921"/>
    <n v="1168.1220779220778"/>
    <n v="14.948051948051948"/>
    <n v="11.162222853246753"/>
    <n v="0"/>
    <n v="0"/>
    <n v="0"/>
    <n v="1.2556639821475697"/>
    <n v="0.64783549783549788"/>
    <n v="0.14495226320346319"/>
    <n v="3.0651492452380955"/>
    <n v="5.3030979296536795"/>
    <n v="2695"/>
    <n v="28"/>
    <n v="1"/>
    <n v="1"/>
    <n v="0"/>
    <n v="1"/>
    <n v="0"/>
    <n v="0"/>
    <n v="92.6"/>
    <s v="No SLA Breach"/>
    <n v="0"/>
    <n v="99.437485633333338"/>
    <n v="749.86398816666667"/>
    <n v="28"/>
    <n v="0"/>
    <n v="1.2987012987012988E-2"/>
    <n v="35"/>
    <n v="0.30132571404040404"/>
    <n v="0.89269522400793655"/>
    <n v="36"/>
    <n v="-8"/>
    <n v="5"/>
    <n v="6"/>
    <s v="Recover overdue put-away workload"/>
    <x v="4"/>
    <s v="Hyderabad"/>
    <s v="Medium"/>
    <n v="1700"/>
    <n v="2.4"/>
    <d v="1899-12-30T19:30:00"/>
    <d v="1899-12-30T20:00:00"/>
    <x v="19"/>
    <b v="1"/>
  </r>
  <r>
    <s v="DS005_20260711_I41"/>
    <s v="DS005"/>
    <d v="2026-07-11T00:00:00"/>
    <n v="41"/>
    <s v="Evening"/>
    <n v="85"/>
    <n v="11"/>
    <n v="0"/>
    <n v="0"/>
    <n v="11"/>
    <n v="0"/>
    <n v="0"/>
    <s v=""/>
    <s v=""/>
    <s v="P_DS005_027|P_DS005_006|P_DS005_013|P_DS005_003|P_DS005_009|P_DS005_012|P_DS005_015|P_DS005_018|P_DS005_021|P_DS005_024|P_DS005_030"/>
    <n v="7.7272727272727284"/>
    <n v="0"/>
    <n v="850"/>
    <n v="0"/>
    <n v="32"/>
    <n v="85"/>
    <n v="384"/>
    <n v="94811.94"/>
    <n v="4.5176470588235293"/>
    <n v="1115.4345882352941"/>
    <n v="15.541176470588235"/>
    <n v="8.8687334703921561"/>
    <n v="0"/>
    <n v="0"/>
    <n v="0"/>
    <n v="1.2059474607504914"/>
    <n v="0.63058823529411767"/>
    <n v="0.77486128882352934"/>
    <n v="0.5430291705882353"/>
    <n v="5.5505411484313729"/>
    <n v="2975"/>
    <n v="28"/>
    <n v="2"/>
    <n v="2"/>
    <n v="0"/>
    <n v="1"/>
    <n v="1"/>
    <n v="0"/>
    <n v="496.19"/>
    <s v="No SLA Breach"/>
    <n v="0"/>
    <n v="100.02852"/>
    <n v="689.23314188333336"/>
    <n v="28"/>
    <n v="0"/>
    <n v="2.3529411764705882E-2"/>
    <n v="35"/>
    <n v="0.30311672727272726"/>
    <n v="0.82051564509920638"/>
    <n v="33"/>
    <n v="-5"/>
    <n v="5"/>
    <n v="6"/>
    <s v="Recover overdue put-away workload"/>
    <x v="4"/>
    <s v="Hyderabad"/>
    <s v="Medium"/>
    <n v="1700"/>
    <n v="2.4"/>
    <d v="1899-12-30T20:00:00"/>
    <d v="1899-12-30T20:30:00"/>
    <x v="20"/>
    <b v="1"/>
  </r>
  <r>
    <s v="DS005_20260711_I42"/>
    <s v="DS005"/>
    <d v="2026-07-11T00:00:00"/>
    <n v="42"/>
    <s v="Evening"/>
    <n v="102"/>
    <n v="11"/>
    <n v="0"/>
    <n v="0"/>
    <n v="11"/>
    <n v="0"/>
    <n v="0"/>
    <s v=""/>
    <s v=""/>
    <s v="P_DS005_006|P_DS005_013|P_DS005_003|P_DS005_009|P_DS005_012|P_DS005_015|P_DS005_018|P_DS005_021|P_DS005_024|P_DS005_030|P_DS005_027"/>
    <n v="9.2727272727272716"/>
    <n v="0"/>
    <n v="850"/>
    <n v="0"/>
    <n v="32"/>
    <n v="102"/>
    <n v="517"/>
    <n v="127418.9"/>
    <n v="5.0686274509803919"/>
    <n v="1249.2049019607844"/>
    <n v="16.96078431372549"/>
    <n v="11.665041681045752"/>
    <n v="0"/>
    <n v="0"/>
    <n v="0"/>
    <n v="1.304530783837379"/>
    <n v="0.63970588235294112"/>
    <n v="0.13155519264705881"/>
    <n v="2.8602495906862746"/>
    <n v="5.9316338496732026"/>
    <n v="3570"/>
    <n v="28"/>
    <n v="2"/>
    <n v="2"/>
    <n v="2"/>
    <n v="0"/>
    <n v="0"/>
    <n v="0"/>
    <n v="785.63"/>
    <s v="No SLA Breach"/>
    <n v="0"/>
    <n v="133.69399046666666"/>
    <n v="738.93232863333333"/>
    <n v="28"/>
    <n v="0"/>
    <n v="1.9607843137254902E-2"/>
    <n v="35"/>
    <n v="0.40513330444444445"/>
    <n v="0.87968134361111106"/>
    <n v="36"/>
    <n v="-8"/>
    <n v="7"/>
    <n v="4"/>
    <s v="Recover overdue put-away workload"/>
    <x v="4"/>
    <s v="Hyderabad"/>
    <s v="Medium"/>
    <n v="1700"/>
    <n v="2.4"/>
    <d v="1899-12-30T20:30:00"/>
    <d v="1899-12-30T21:00:00"/>
    <x v="20"/>
    <b v="1"/>
  </r>
  <r>
    <s v="DS005_20260711_I43"/>
    <s v="DS005"/>
    <d v="2026-07-11T00:00:00"/>
    <n v="43"/>
    <s v="Evening"/>
    <n v="93"/>
    <n v="11"/>
    <n v="0"/>
    <n v="0"/>
    <n v="11"/>
    <n v="0"/>
    <n v="0"/>
    <s v=""/>
    <s v=""/>
    <s v="P_DS005_013|P_DS005_003|P_DS005_009|P_DS005_012|P_DS005_015|P_DS005_018|P_DS005_021|P_DS005_024|P_DS005_030|P_DS005_027|P_DS005_006"/>
    <n v="8.454545454545455"/>
    <n v="0"/>
    <n v="850"/>
    <n v="0"/>
    <n v="32"/>
    <n v="93"/>
    <n v="456"/>
    <n v="103464.41"/>
    <n v="4.903225806451613"/>
    <n v="1112.5205376344086"/>
    <n v="16.096774193548388"/>
    <n v="14.235488231003584"/>
    <n v="5"/>
    <n v="1.2834738709677416E-2"/>
    <n v="0"/>
    <n v="1.2971496219743381"/>
    <n v="0.59014336917562726"/>
    <n v="0"/>
    <n v="5.9764258535842298"/>
    <n v="5.4690812050179209"/>
    <n v="3255"/>
    <n v="28"/>
    <n v="5"/>
    <n v="5"/>
    <n v="3"/>
    <n v="1"/>
    <n v="1"/>
    <n v="0"/>
    <n v="1935.77"/>
    <s v="Rider Supply / Availability"/>
    <n v="5"/>
    <n v="121.27481206666667"/>
    <n v="760.68444045000001"/>
    <n v="28"/>
    <n v="5.3763440860215055E-2"/>
    <n v="5.3763440860215055E-2"/>
    <n v="35"/>
    <n v="0.36749943050505052"/>
    <n v="0.90557671482142854"/>
    <n v="37"/>
    <n v="-9"/>
    <n v="6"/>
    <n v="5"/>
    <s v="Recover overdue put-away workload"/>
    <x v="4"/>
    <s v="Hyderabad"/>
    <s v="Medium"/>
    <n v="1700"/>
    <n v="2.4"/>
    <d v="1899-12-30T21:00:00"/>
    <d v="1899-12-30T21:30:00"/>
    <x v="21"/>
    <b v="1"/>
  </r>
  <r>
    <s v="DS005_20260711_I44"/>
    <s v="DS005"/>
    <d v="2026-07-11T00:00:00"/>
    <n v="44"/>
    <s v="Evening"/>
    <n v="87"/>
    <n v="11"/>
    <n v="0"/>
    <n v="0"/>
    <n v="11"/>
    <n v="0"/>
    <n v="0"/>
    <s v=""/>
    <s v=""/>
    <s v="P_DS005_003|P_DS005_009|P_DS005_012|P_DS005_015|P_DS005_018|P_DS005_021|P_DS005_024|P_DS005_030|P_DS005_027|P_DS005_006|P_DS005_013"/>
    <n v="7.9090909090909092"/>
    <n v="0"/>
    <n v="850"/>
    <n v="0"/>
    <n v="32"/>
    <n v="87"/>
    <n v="444"/>
    <n v="99087.71"/>
    <n v="5.1034482758620694"/>
    <n v="1138.939195402299"/>
    <n v="15.551724137931034"/>
    <n v="14.706574271455938"/>
    <n v="23"/>
    <n v="0.21353644310344824"/>
    <n v="0"/>
    <n v="1.354139693712886"/>
    <n v="0.66226053639846749"/>
    <n v="0"/>
    <n v="6.2211807009578548"/>
    <n v="5.6052002277777779"/>
    <n v="3045"/>
    <n v="28"/>
    <n v="1"/>
    <n v="1"/>
    <n v="0"/>
    <n v="0"/>
    <n v="1"/>
    <n v="0"/>
    <n v="67.150000000000006"/>
    <s v="Rider Supply / Availability"/>
    <n v="23"/>
    <n v="120.41290094999999"/>
    <n v="757.14693178333334"/>
    <n v="28"/>
    <n v="0.26436781609195403"/>
    <n v="1.1494252873563218E-2"/>
    <n v="35"/>
    <n v="0.36488757863636362"/>
    <n v="0.90136539498015877"/>
    <n v="37"/>
    <n v="-9"/>
    <n v="6"/>
    <n v="5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11_I45"/>
    <s v="DS005"/>
    <d v="2026-07-11T00:00:00"/>
    <n v="45"/>
    <s v="Evening"/>
    <n v="68"/>
    <n v="8"/>
    <n v="0"/>
    <n v="0"/>
    <n v="8"/>
    <n v="0"/>
    <n v="0"/>
    <s v=""/>
    <s v=""/>
    <s v="P_DS005_021|P_DS005_024|P_DS005_030|P_DS005_003|P_DS005_009|P_DS005_012|P_DS005_015|P_DS005_018"/>
    <n v="8.5"/>
    <n v="0"/>
    <n v="850"/>
    <n v="0"/>
    <n v="32"/>
    <n v="68"/>
    <n v="342"/>
    <n v="81454.28"/>
    <n v="5.0294117647058822"/>
    <n v="1197.8570588235293"/>
    <n v="12.661764705882353"/>
    <n v="9.1372811955882351"/>
    <n v="0"/>
    <n v="0"/>
    <n v="0"/>
    <n v="1.3277684964264687"/>
    <n v="0.58529411764705874"/>
    <n v="0.59504150318627447"/>
    <n v="0.88311588946078434"/>
    <n v="5.4425732769607844"/>
    <n v="2040"/>
    <n v="28"/>
    <n v="4"/>
    <n v="4"/>
    <n v="1"/>
    <n v="3"/>
    <n v="0"/>
    <n v="0"/>
    <n v="940.68"/>
    <s v="No SLA Breach"/>
    <n v="0"/>
    <n v="88.836542533333329"/>
    <n v="713.59913878333339"/>
    <n v="28"/>
    <n v="0"/>
    <n v="5.8823529411764705E-2"/>
    <n v="30"/>
    <n v="0.37015226055555556"/>
    <n v="0.84952278426587313"/>
    <n v="34"/>
    <n v="-6"/>
    <n v="5"/>
    <n v="3"/>
    <s v="Recover overdue put-away workload"/>
    <x v="4"/>
    <s v="Hyderabad"/>
    <s v="Medium"/>
    <n v="1700"/>
    <n v="2.4"/>
    <d v="1899-12-30T22:00:00"/>
    <d v="1899-12-30T22:30:00"/>
    <x v="22"/>
    <b v="0"/>
  </r>
  <r>
    <s v="DS005_20260711_I46"/>
    <s v="DS005"/>
    <d v="2026-07-11T00:00:00"/>
    <n v="46"/>
    <s v="Evening"/>
    <n v="63"/>
    <n v="8"/>
    <n v="0"/>
    <n v="0"/>
    <n v="8"/>
    <n v="0"/>
    <n v="0"/>
    <s v=""/>
    <s v=""/>
    <s v="P_DS005_024|P_DS005_030|P_DS005_003|P_DS005_009|P_DS005_012|P_DS005_015|P_DS005_018|P_DS005_021"/>
    <n v="7.875"/>
    <n v="0"/>
    <n v="850"/>
    <n v="0"/>
    <n v="32"/>
    <n v="63"/>
    <n v="324"/>
    <n v="74530.240000000005"/>
    <n v="5.1428571428571432"/>
    <n v="1183.0196825396827"/>
    <n v="12.34920634920635"/>
    <n v="8.2895327690476179"/>
    <n v="0"/>
    <n v="0"/>
    <n v="0"/>
    <n v="1.3699129496116467"/>
    <n v="0.59973544973544968"/>
    <n v="1.7569109423280425"/>
    <n v="0"/>
    <n v="5.4426356931216935"/>
    <n v="1890"/>
    <n v="28"/>
    <n v="2"/>
    <n v="2"/>
    <n v="2"/>
    <n v="0"/>
    <n v="0"/>
    <n v="0"/>
    <n v="284.27"/>
    <s v="No SLA Breach"/>
    <n v="0"/>
    <n v="87.215934566666661"/>
    <n v="576.71338679999997"/>
    <n v="28"/>
    <n v="0"/>
    <n v="3.1746031746031744E-2"/>
    <n v="30"/>
    <n v="0.36339972736111109"/>
    <n v="0.68656355571428562"/>
    <n v="28"/>
    <n v="0"/>
    <n v="5"/>
    <n v="3"/>
    <s v="Recover overdue put-away workload"/>
    <x v="4"/>
    <s v="Hyderabad"/>
    <s v="Medium"/>
    <n v="1700"/>
    <n v="2.4"/>
    <d v="1899-12-30T22:30:00"/>
    <d v="1899-12-30T23:00:00"/>
    <x v="22"/>
    <b v="0"/>
  </r>
  <r>
    <s v="DS005_20260711_I47"/>
    <s v="DS005"/>
    <d v="2026-07-11T00:00:00"/>
    <n v="47"/>
    <s v="Late Night"/>
    <n v="36"/>
    <n v="8"/>
    <n v="0"/>
    <n v="2"/>
    <n v="6"/>
    <n v="0"/>
    <n v="1"/>
    <s v=""/>
    <s v="P_DS005_030|P_DS005_003"/>
    <s v="P_DS005_009|P_DS005_012|P_DS005_015|P_DS005_018|P_DS005_021|P_DS005_024"/>
    <n v="6"/>
    <n v="0"/>
    <n v="850"/>
    <n v="1"/>
    <n v="31"/>
    <n v="36"/>
    <n v="176"/>
    <n v="40665.879999999997"/>
    <n v="4.8888888888888893"/>
    <n v="1129.6077777777778"/>
    <n v="10.527777777777779"/>
    <n v="8.8880833078703692"/>
    <n v="2"/>
    <n v="2.5097011574074041E-2"/>
    <n v="0"/>
    <n v="1.3174513818129252"/>
    <n v="0.69259259259259265"/>
    <n v="2.0100439662037037"/>
    <n v="0"/>
    <n v="5.8669282217592595"/>
    <n v="1080"/>
    <n v="28"/>
    <n v="1"/>
    <n v="1"/>
    <n v="1"/>
    <n v="0"/>
    <n v="0"/>
    <n v="0"/>
    <n v="456.23"/>
    <s v="Last-Mile Travel"/>
    <n v="1"/>
    <n v="45.875619583333332"/>
    <n v="306.7204063166667"/>
    <n v="21"/>
    <n v="5.5555555555555552E-2"/>
    <n v="2.7777777777777776E-2"/>
    <n v="30"/>
    <n v="0.25486455324074075"/>
    <n v="0.36514334085317462"/>
    <n v="15"/>
    <n v="13"/>
    <n v="3"/>
    <n v="3"/>
    <s v="Recover overdue put-away workload"/>
    <x v="4"/>
    <s v="Hyderabad"/>
    <s v="Medium"/>
    <n v="1700"/>
    <n v="2.4"/>
    <d v="1899-12-30T23:00:00"/>
    <d v="1899-12-30T23:30:00"/>
    <x v="23"/>
    <b v="0"/>
  </r>
  <r>
    <s v="DS005_20260711_I48"/>
    <s v="DS005"/>
    <d v="2026-07-11T00:00:00"/>
    <n v="48"/>
    <s v="Late Night"/>
    <n v="28"/>
    <n v="8"/>
    <n v="0"/>
    <n v="2"/>
    <n v="6"/>
    <n v="0"/>
    <n v="1"/>
    <s v=""/>
    <s v="P_DS005_003|P_DS005_009"/>
    <s v="P_DS005_012|P_DS005_015|P_DS005_018|P_DS005_021|P_DS005_024|P_DS005_030"/>
    <n v="4.666666666666667"/>
    <n v="0"/>
    <n v="850"/>
    <n v="1"/>
    <n v="30"/>
    <n v="28"/>
    <n v="154"/>
    <n v="33133.58"/>
    <n v="5.5"/>
    <n v="1183.342142857143"/>
    <n v="9.9285714285714288"/>
    <n v="8.6738667851190474"/>
    <n v="5"/>
    <n v="0.195900530952381"/>
    <n v="0"/>
    <n v="1.3869907487820317"/>
    <n v="0.72083333333333333"/>
    <n v="2.1078240738095237"/>
    <n v="0"/>
    <n v="5.591042704166667"/>
    <n v="840"/>
    <n v="28"/>
    <n v="1"/>
    <n v="1"/>
    <n v="1"/>
    <n v="0"/>
    <n v="0"/>
    <n v="0"/>
    <n v="286.52999999999997"/>
    <s v="Store Not Ready for Rider"/>
    <n v="3"/>
    <n v="40.60275875"/>
    <n v="229.07637880000001"/>
    <n v="16"/>
    <n v="0.17857142857142858"/>
    <n v="3.5714285714285712E-2"/>
    <n v="30"/>
    <n v="0.22557088194444444"/>
    <n v="0.27270997476190478"/>
    <n v="11"/>
    <n v="17"/>
    <n v="2"/>
    <n v="4"/>
    <s v="Protect or increase picker capacity"/>
    <x v="4"/>
    <s v="Hyderabad"/>
    <s v="Medium"/>
    <n v="1700"/>
    <n v="2.4"/>
    <d v="1899-12-30T23:30:00"/>
    <d v="1899-12-30T00:00:00"/>
    <x v="23"/>
    <b v="0"/>
  </r>
  <r>
    <s v="DS005_20260712_I01"/>
    <s v="DS005"/>
    <d v="2026-07-12T00:00:00"/>
    <n v="1"/>
    <s v="Night"/>
    <n v="7"/>
    <n v="15"/>
    <n v="12"/>
    <n v="2"/>
    <n v="1"/>
    <n v="900"/>
    <n v="1"/>
    <s v="P_DS005_009|P_DS005_012|P_DS005_015|P_DS005_018|P_DS005_021|P_DS005_024|P_DS005_030|P_DS005_001|P_DS005_004|P_DS005_010|P_DS005_013|P_DS005_019"/>
    <s v="P_DS005_022|P_DS005_025"/>
    <s v="P_DS005_003"/>
    <n v="7"/>
    <n v="900"/>
    <n v="9100"/>
    <n v="1"/>
    <n v="49"/>
    <n v="7"/>
    <n v="33"/>
    <n v="7736.8899999999994"/>
    <n v="4.7142857142857144"/>
    <n v="1105.27"/>
    <n v="13.142857142857142"/>
    <n v="9.6942721714285707"/>
    <n v="0"/>
    <n v="0"/>
    <n v="0"/>
    <n v="1.3819231546562223"/>
    <n v="0.83333333333333326"/>
    <n v="2.2152564785714288"/>
    <n v="0"/>
    <n v="6.6885394928571431"/>
    <n v="280"/>
    <n v="53"/>
    <n v="0"/>
    <n v="0"/>
    <n v="0"/>
    <n v="0"/>
    <n v="0"/>
    <n v="0"/>
    <n v="0"/>
    <s v="No SLA Breach"/>
    <n v="0"/>
    <n v="8.4295758666666671"/>
    <n v="124.52886314999999"/>
    <n v="14"/>
    <n v="0"/>
    <n v="0"/>
    <n v="40"/>
    <n v="0.28098586222222222"/>
    <n v="7.8320039716981121E-2"/>
    <n v="6"/>
    <n v="47"/>
    <n v="1"/>
    <n v="0"/>
    <s v="Monitor - no immediate intervention"/>
    <x v="4"/>
    <s v="Hyderabad"/>
    <s v="Medium"/>
    <n v="1700"/>
    <n v="2.4"/>
    <d v="1899-12-30T00:00:00"/>
    <d v="1899-12-30T00:30:00"/>
    <x v="0"/>
    <b v="0"/>
  </r>
  <r>
    <s v="DS005_20260712_I02"/>
    <s v="DS005"/>
    <d v="2026-07-12T00:00:00"/>
    <n v="2"/>
    <s v="Night"/>
    <n v="9"/>
    <n v="16"/>
    <n v="12"/>
    <n v="2"/>
    <n v="2"/>
    <n v="900"/>
    <n v="1"/>
    <s v="P_DS005_012|P_DS005_015|P_DS005_018|P_DS005_021|P_DS005_024|P_DS005_030|P_DS005_001|P_DS005_004|P_DS005_010|P_DS005_013|P_DS005_016|P_DS005_019"/>
    <s v="P_DS005_022|P_DS005_025"/>
    <s v="P_DS005_003|P_DS005_009"/>
    <n v="4.5"/>
    <n v="900"/>
    <n v="8200"/>
    <n v="1"/>
    <n v="48"/>
    <n v="9"/>
    <n v="44"/>
    <n v="9456.69"/>
    <n v="4.8888888888888893"/>
    <n v="1050.7433333333333"/>
    <n v="13.444444444444445"/>
    <n v="10.361064637037037"/>
    <n v="0"/>
    <n v="0"/>
    <n v="6.4975411111111103E-2"/>
    <n v="1.3262815050868899"/>
    <n v="0.68703703703703711"/>
    <n v="2.0782939444444448"/>
    <n v="0"/>
    <n v="7.4105484574074074"/>
    <n v="360"/>
    <n v="53"/>
    <n v="2"/>
    <n v="2"/>
    <n v="1"/>
    <n v="0"/>
    <n v="1"/>
    <n v="0"/>
    <n v="89.87"/>
    <s v="No SLA Breach"/>
    <n v="0"/>
    <n v="13.506326866666667"/>
    <n v="96.558352216666663"/>
    <n v="7"/>
    <n v="0"/>
    <n v="0.22222222222222221"/>
    <n v="40"/>
    <n v="0.22510544777777777"/>
    <n v="6.072852340670859E-2"/>
    <n v="5"/>
    <n v="48"/>
    <n v="1"/>
    <n v="1"/>
    <s v="Investigate inventory and order-quality process"/>
    <x v="4"/>
    <s v="Hyderabad"/>
    <s v="Medium"/>
    <n v="1700"/>
    <n v="2.4"/>
    <d v="1899-12-30T00:30:00"/>
    <d v="1899-12-30T01:00:00"/>
    <x v="0"/>
    <b v="0"/>
  </r>
  <r>
    <s v="DS005_20260712_I03"/>
    <s v="DS005"/>
    <d v="2026-07-12T00:00:00"/>
    <n v="3"/>
    <s v="Night"/>
    <n v="7"/>
    <n v="8"/>
    <n v="7"/>
    <n v="0"/>
    <n v="1"/>
    <n v="525"/>
    <n v="0"/>
    <s v="P_DS005_013|P_DS005_016|P_DS005_019|P_DS005_022|P_DS005_025|P_DS005_001|P_DS005_004"/>
    <s v=""/>
    <s v="P_DS005_010"/>
    <n v="7"/>
    <n v="525"/>
    <n v="7675"/>
    <n v="0"/>
    <n v="48"/>
    <n v="7"/>
    <n v="33"/>
    <n v="8845.52"/>
    <n v="4.7142857142857144"/>
    <n v="1263.6457142857143"/>
    <n v="12.857142857142858"/>
    <n v="9.3390395095238095"/>
    <n v="0"/>
    <n v="0"/>
    <n v="8.9536333333333329E-2"/>
    <n v="1.3525165808023225"/>
    <n v="0.56904761904761902"/>
    <n v="2.0111005261904764"/>
    <n v="0"/>
    <n v="6.1827008833333332"/>
    <n v="280"/>
    <n v="25"/>
    <n v="0"/>
    <n v="0"/>
    <n v="0"/>
    <n v="0"/>
    <n v="0"/>
    <n v="0"/>
    <n v="0"/>
    <s v="No SLA Breach"/>
    <n v="0"/>
    <n v="9.4676160166666659"/>
    <n v="81.345744249999996"/>
    <n v="8"/>
    <n v="0"/>
    <n v="0"/>
    <n v="40"/>
    <n v="0.3155872005555555"/>
    <n v="0.10846099233333333"/>
    <n v="4"/>
    <n v="21"/>
    <n v="1"/>
    <n v="0"/>
    <s v="Monitor - no immediate intervention"/>
    <x v="4"/>
    <s v="Hyderabad"/>
    <s v="Medium"/>
    <n v="1700"/>
    <n v="2.4"/>
    <d v="1899-12-30T01:00:00"/>
    <d v="1899-12-30T01:30:00"/>
    <x v="1"/>
    <b v="0"/>
  </r>
  <r>
    <s v="DS005_20260712_I04"/>
    <s v="DS005"/>
    <d v="2026-07-12T00:00:00"/>
    <n v="4"/>
    <s v="Night"/>
    <n v="8"/>
    <n v="8"/>
    <n v="7"/>
    <n v="0"/>
    <n v="1"/>
    <n v="525"/>
    <n v="0"/>
    <s v="P_DS005_016|P_DS005_019|P_DS005_022|P_DS005_025|P_DS005_001|P_DS005_004|P_DS005_010"/>
    <s v=""/>
    <s v="P_DS005_013"/>
    <n v="8"/>
    <n v="525"/>
    <n v="7150"/>
    <n v="0"/>
    <n v="48"/>
    <n v="8"/>
    <n v="43"/>
    <n v="8483.26"/>
    <n v="5.375"/>
    <n v="1060.4075"/>
    <n v="12.875"/>
    <n v="9.037442310416667"/>
    <n v="0"/>
    <n v="0"/>
    <n v="0.10263650625000001"/>
    <n v="1.3871716644563985"/>
    <n v="0.39999999999999997"/>
    <n v="1.8898081666666666"/>
    <n v="0"/>
    <n v="6.0851341374999999"/>
    <n v="320"/>
    <n v="25"/>
    <n v="1"/>
    <n v="1"/>
    <n v="0"/>
    <n v="0"/>
    <n v="1"/>
    <n v="0"/>
    <n v="554.88"/>
    <s v="No SLA Breach"/>
    <n v="0"/>
    <n v="10.714678433333333"/>
    <n v="61.160041799999995"/>
    <n v="6"/>
    <n v="0"/>
    <n v="0.125"/>
    <n v="40"/>
    <n v="0.35715594777777776"/>
    <n v="8.1546722399999994E-2"/>
    <n v="3"/>
    <n v="22"/>
    <n v="1"/>
    <n v="0"/>
    <s v="Investigate inventory and order-quality process"/>
    <x v="4"/>
    <s v="Hyderabad"/>
    <s v="Medium"/>
    <n v="1700"/>
    <n v="2.4"/>
    <d v="1899-12-30T01:30:00"/>
    <d v="1899-12-30T02:00:00"/>
    <x v="1"/>
    <b v="0"/>
  </r>
  <r>
    <s v="DS005_20260712_I05"/>
    <s v="DS005"/>
    <d v="2026-07-12T00:00:00"/>
    <n v="5"/>
    <s v="Night"/>
    <n v="4"/>
    <n v="8"/>
    <n v="7"/>
    <n v="0"/>
    <n v="1"/>
    <n v="525"/>
    <n v="0"/>
    <s v="P_DS005_019|P_DS005_022|P_DS005_025|P_DS005_001|P_DS005_004|P_DS005_010|P_DS005_013"/>
    <s v=""/>
    <s v="P_DS005_016"/>
    <n v="4"/>
    <n v="525"/>
    <n v="6625"/>
    <n v="0"/>
    <n v="48"/>
    <n v="4"/>
    <n v="26"/>
    <n v="5287.6100000000006"/>
    <n v="6.5"/>
    <n v="1321.9025000000001"/>
    <n v="13.25"/>
    <n v="10.439930704166667"/>
    <n v="0"/>
    <n v="0"/>
    <n v="0"/>
    <n v="1.7313637352596611"/>
    <n v="0.52083333333333326"/>
    <n v="2.2521970625000001"/>
    <n v="0"/>
    <n v="6.9294003083333333"/>
    <n v="160"/>
    <n v="25"/>
    <n v="0"/>
    <n v="0"/>
    <n v="0"/>
    <n v="0"/>
    <n v="0"/>
    <n v="0"/>
    <n v="0"/>
    <s v="No SLA Breach"/>
    <n v="0"/>
    <n v="7.3081497666666664"/>
    <n v="61.352370133333331"/>
    <n v="5"/>
    <n v="0"/>
    <n v="0"/>
    <n v="40"/>
    <n v="0.24360499222222221"/>
    <n v="8.1803160177777778E-2"/>
    <n v="3"/>
    <n v="22"/>
    <n v="1"/>
    <n v="0"/>
    <s v="Monitor - no immediate intervention"/>
    <x v="4"/>
    <s v="Hyderabad"/>
    <s v="Medium"/>
    <n v="1700"/>
    <n v="2.4"/>
    <d v="1899-12-30T02:00:00"/>
    <d v="1899-12-30T02:30:00"/>
    <x v="2"/>
    <b v="0"/>
  </r>
  <r>
    <s v="DS005_20260712_I06"/>
    <s v="DS005"/>
    <d v="2026-07-12T00:00:00"/>
    <n v="6"/>
    <s v="Night"/>
    <n v="7"/>
    <n v="8"/>
    <n v="7"/>
    <n v="0"/>
    <n v="1"/>
    <n v="525"/>
    <n v="0"/>
    <s v="P_DS005_022|P_DS005_025|P_DS005_001|P_DS005_004|P_DS005_010|P_DS005_013|P_DS005_016"/>
    <s v=""/>
    <s v="P_DS005_019"/>
    <n v="7"/>
    <n v="525"/>
    <n v="6100"/>
    <n v="0"/>
    <n v="48"/>
    <n v="7"/>
    <n v="41"/>
    <n v="9308.61"/>
    <n v="5.8571428571428568"/>
    <n v="1329.8014285714287"/>
    <n v="13.285714285714286"/>
    <n v="10.137752971428572"/>
    <n v="0"/>
    <n v="0"/>
    <n v="6.6117792857142837E-2"/>
    <n v="1.4854306562692075"/>
    <n v="0.71904761904761905"/>
    <n v="2.2705960595238097"/>
    <n v="0"/>
    <n v="6.7695378547619054"/>
    <n v="280"/>
    <n v="25"/>
    <n v="0"/>
    <n v="0"/>
    <n v="0"/>
    <n v="0"/>
    <n v="0"/>
    <n v="0"/>
    <n v="0"/>
    <s v="No SLA Breach"/>
    <n v="0"/>
    <n v="10.398014533333333"/>
    <n v="80.464485133333341"/>
    <n v="6"/>
    <n v="0"/>
    <n v="0"/>
    <n v="40"/>
    <n v="0.34660048444444441"/>
    <n v="0.10728598017777778"/>
    <n v="4"/>
    <n v="21"/>
    <n v="1"/>
    <n v="0"/>
    <s v="Monitor - no immediate intervention"/>
    <x v="4"/>
    <s v="Hyderabad"/>
    <s v="Medium"/>
    <n v="1700"/>
    <n v="2.4"/>
    <d v="1899-12-30T02:30:00"/>
    <d v="1899-12-30T03:00:00"/>
    <x v="2"/>
    <b v="0"/>
  </r>
  <r>
    <s v="DS005_20260712_I07"/>
    <s v="DS005"/>
    <d v="2026-07-12T00:00:00"/>
    <n v="7"/>
    <s v="Night"/>
    <n v="7"/>
    <n v="8"/>
    <n v="7"/>
    <n v="0"/>
    <n v="1"/>
    <n v="525"/>
    <n v="0"/>
    <s v="P_DS005_025|P_DS005_001|P_DS005_004|P_DS005_010|P_DS005_013|P_DS005_016|P_DS005_019"/>
    <s v=""/>
    <s v="P_DS005_022"/>
    <n v="7"/>
    <n v="525"/>
    <n v="5575"/>
    <n v="0"/>
    <n v="48"/>
    <n v="7"/>
    <n v="44"/>
    <n v="10013.41"/>
    <n v="6.2857142857142856"/>
    <n v="1430.4871428571428"/>
    <n v="13.571428571428571"/>
    <n v="11.625100161904763"/>
    <n v="0"/>
    <n v="0"/>
    <n v="0.79993709285714287"/>
    <n v="1.6193231373985617"/>
    <n v="0.54285714285714282"/>
    <n v="2.9621173690476188"/>
    <n v="0"/>
    <n v="7.7986970714285713"/>
    <n v="280"/>
    <n v="25"/>
    <n v="1"/>
    <n v="1"/>
    <n v="1"/>
    <n v="0"/>
    <n v="0"/>
    <n v="0"/>
    <n v="129.44"/>
    <s v="No SLA Breach"/>
    <n v="0"/>
    <n v="11.335261899999999"/>
    <n v="72.451829149999995"/>
    <n v="6"/>
    <n v="0"/>
    <n v="0.14285714285714285"/>
    <n v="40"/>
    <n v="0.37784206333333331"/>
    <n v="9.6602438866666654E-2"/>
    <n v="4"/>
    <n v="21"/>
    <n v="1"/>
    <n v="0"/>
    <s v="Investigate inventory and order-quality process"/>
    <x v="4"/>
    <s v="Hyderabad"/>
    <s v="Medium"/>
    <n v="1700"/>
    <n v="2.4"/>
    <d v="1899-12-30T03:00:00"/>
    <d v="1899-12-30T03:30:00"/>
    <x v="3"/>
    <b v="0"/>
  </r>
  <r>
    <s v="DS005_20260712_I08"/>
    <s v="DS005"/>
    <d v="2026-07-12T00:00:00"/>
    <n v="8"/>
    <s v="Night"/>
    <n v="6"/>
    <n v="8"/>
    <n v="7"/>
    <n v="0"/>
    <n v="1"/>
    <n v="525"/>
    <n v="0"/>
    <s v="P_DS005_001|P_DS005_004|P_DS005_010|P_DS005_013|P_DS005_016|P_DS005_019|P_DS005_022"/>
    <s v=""/>
    <s v="P_DS005_025"/>
    <n v="6"/>
    <n v="525"/>
    <n v="5050"/>
    <n v="0"/>
    <n v="48"/>
    <n v="6"/>
    <n v="41"/>
    <n v="9415.26"/>
    <n v="6.833333333333333"/>
    <n v="1569.21"/>
    <n v="13.5"/>
    <n v="11.365519044444445"/>
    <n v="0"/>
    <n v="0"/>
    <n v="0.29390350555555556"/>
    <n v="1.7448713020527329"/>
    <n v="0.60833333333333339"/>
    <n v="2.6471081361111111"/>
    <n v="0"/>
    <n v="7.8100775694444451"/>
    <n v="240"/>
    <n v="25"/>
    <n v="2"/>
    <n v="2"/>
    <n v="2"/>
    <n v="0"/>
    <n v="0"/>
    <n v="0"/>
    <n v="475.84"/>
    <s v="No SLA Breach"/>
    <n v="0"/>
    <n v="8.9046479666666674"/>
    <n v="57.284062633333335"/>
    <n v="4"/>
    <n v="0"/>
    <n v="0.33333333333333331"/>
    <n v="40"/>
    <n v="0.29682159888888893"/>
    <n v="7.6378750177777774E-2"/>
    <n v="3"/>
    <n v="22"/>
    <n v="1"/>
    <n v="0"/>
    <s v="Investigate inventory and order-quality process"/>
    <x v="4"/>
    <s v="Hyderabad"/>
    <s v="Medium"/>
    <n v="1700"/>
    <n v="2.4"/>
    <d v="1899-12-30T03:30:00"/>
    <d v="1899-12-30T04:00:00"/>
    <x v="3"/>
    <b v="0"/>
  </r>
  <r>
    <s v="DS005_20260712_I09"/>
    <s v="DS005"/>
    <d v="2026-07-12T00:00:00"/>
    <n v="9"/>
    <s v="Night"/>
    <n v="6"/>
    <n v="8"/>
    <n v="7"/>
    <n v="0"/>
    <n v="1"/>
    <n v="525"/>
    <n v="0"/>
    <s v="P_DS005_004|P_DS005_010|P_DS005_013|P_DS005_016|P_DS005_019|P_DS005_022|P_DS005_025"/>
    <s v=""/>
    <s v="P_DS005_001"/>
    <n v="6"/>
    <n v="525"/>
    <n v="4525"/>
    <n v="0"/>
    <n v="48"/>
    <n v="6"/>
    <n v="30"/>
    <n v="7151.88"/>
    <n v="5"/>
    <n v="1191.98"/>
    <n v="14"/>
    <n v="11.327607875"/>
    <n v="1"/>
    <n v="0.2745229694444446"/>
    <n v="0.39105930555555551"/>
    <n v="1.4461465980067922"/>
    <n v="0.51666666666666661"/>
    <n v="2.3538725638888889"/>
    <n v="0"/>
    <n v="7.9237352999999997"/>
    <n v="240"/>
    <n v="25"/>
    <n v="3"/>
    <n v="3"/>
    <n v="3"/>
    <n v="0"/>
    <n v="0"/>
    <n v="0"/>
    <n v="1305.9099999999999"/>
    <s v="Store Not Ready for Rider"/>
    <n v="1"/>
    <n v="10.241459333333333"/>
    <n v="87.164989950000006"/>
    <n v="6"/>
    <n v="0.16666666666666666"/>
    <n v="0.5"/>
    <n v="40"/>
    <n v="0.34138197777777779"/>
    <n v="0.11621998660000001"/>
    <n v="5"/>
    <n v="20"/>
    <n v="1"/>
    <n v="0"/>
    <s v="Protect or increase picker capacity"/>
    <x v="4"/>
    <s v="Hyderabad"/>
    <s v="Medium"/>
    <n v="1700"/>
    <n v="2.4"/>
    <d v="1899-12-30T04:00:00"/>
    <d v="1899-12-30T04:30:00"/>
    <x v="4"/>
    <b v="0"/>
  </r>
  <r>
    <s v="DS005_20260712_I10"/>
    <s v="DS005"/>
    <d v="2026-07-12T00:00:00"/>
    <n v="10"/>
    <s v="Night"/>
    <n v="6"/>
    <n v="8"/>
    <n v="7"/>
    <n v="0"/>
    <n v="1"/>
    <n v="525"/>
    <n v="0"/>
    <s v="P_DS005_010|P_DS005_013|P_DS005_016|P_DS005_019|P_DS005_022|P_DS005_025|P_DS005_001"/>
    <s v=""/>
    <s v="P_DS005_004"/>
    <n v="6"/>
    <n v="525"/>
    <n v="4000"/>
    <n v="0"/>
    <n v="48"/>
    <n v="6"/>
    <n v="27"/>
    <n v="4682.3"/>
    <n v="4.5"/>
    <n v="780.38333333333333"/>
    <n v="13.5"/>
    <n v="10.277916794444444"/>
    <n v="0"/>
    <n v="0"/>
    <n v="0"/>
    <n v="1.0803656419018399"/>
    <n v="0.42777777777777776"/>
    <n v="1.5081434138888887"/>
    <n v="0"/>
    <n v="7.8086622611111105"/>
    <n v="240"/>
    <n v="25"/>
    <n v="0"/>
    <n v="0"/>
    <n v="0"/>
    <n v="0"/>
    <n v="0"/>
    <n v="0"/>
    <n v="0"/>
    <s v="No SLA Breach"/>
    <n v="0"/>
    <n v="6.4821938166666673"/>
    <n v="75.343257433333335"/>
    <n v="4"/>
    <n v="0"/>
    <n v="0"/>
    <n v="40"/>
    <n v="0.21607312722222224"/>
    <n v="0.10045767657777778"/>
    <n v="4"/>
    <n v="21"/>
    <n v="1"/>
    <n v="0"/>
    <s v="Monitor - no immediate intervention"/>
    <x v="4"/>
    <s v="Hyderabad"/>
    <s v="Medium"/>
    <n v="1700"/>
    <n v="2.4"/>
    <d v="1899-12-30T04:30:00"/>
    <d v="1899-12-30T05:00:00"/>
    <x v="4"/>
    <b v="0"/>
  </r>
  <r>
    <s v="DS005_20260712_I11"/>
    <s v="DS005"/>
    <d v="2026-07-12T00:00:00"/>
    <n v="11"/>
    <s v="Night"/>
    <n v="8"/>
    <n v="8"/>
    <n v="7"/>
    <n v="0"/>
    <n v="1"/>
    <n v="525"/>
    <n v="0"/>
    <s v="P_DS005_013|P_DS005_016|P_DS005_019|P_DS005_022|P_DS005_025|P_DS005_001|P_DS005_004"/>
    <s v=""/>
    <s v="P_DS005_010"/>
    <n v="8"/>
    <n v="525"/>
    <n v="3475"/>
    <n v="0"/>
    <n v="48"/>
    <n v="8"/>
    <n v="41"/>
    <n v="9479.52"/>
    <n v="5.125"/>
    <n v="1184.94"/>
    <n v="13.375"/>
    <n v="10.408537102083335"/>
    <n v="0"/>
    <n v="0"/>
    <n v="5.8746385416666665E-2"/>
    <n v="1.5144556789120216"/>
    <n v="0.85"/>
    <n v="2.4232020562500001"/>
    <n v="0"/>
    <n v="7.1082517083333334"/>
    <n v="320"/>
    <n v="25"/>
    <n v="1"/>
    <n v="1"/>
    <n v="1"/>
    <n v="0"/>
    <n v="0"/>
    <n v="0"/>
    <n v="320.8"/>
    <s v="No SLA Breach"/>
    <n v="0"/>
    <n v="9.4909107166666669"/>
    <n v="88.847267716666664"/>
    <n v="6"/>
    <n v="0"/>
    <n v="0.125"/>
    <n v="40"/>
    <n v="0.31636369055555558"/>
    <n v="0.11846302362222222"/>
    <n v="5"/>
    <n v="20"/>
    <n v="1"/>
    <n v="0"/>
    <s v="Investigate inventory and order-quality process"/>
    <x v="4"/>
    <s v="Hyderabad"/>
    <s v="Medium"/>
    <n v="1700"/>
    <n v="2.4"/>
    <d v="1899-12-30T05:00:00"/>
    <d v="1899-12-30T05:30:00"/>
    <x v="5"/>
    <b v="0"/>
  </r>
  <r>
    <s v="DS005_20260712_I12"/>
    <s v="DS005"/>
    <d v="2026-07-12T00:00:00"/>
    <n v="12"/>
    <s v="Night"/>
    <n v="7"/>
    <n v="8"/>
    <n v="7"/>
    <n v="0"/>
    <n v="1"/>
    <n v="525"/>
    <n v="0"/>
    <s v="P_DS005_016|P_DS005_019|P_DS005_022|P_DS005_025|P_DS005_001|P_DS005_004|P_DS005_010"/>
    <s v=""/>
    <s v="P_DS005_013"/>
    <n v="7"/>
    <n v="525"/>
    <n v="2950"/>
    <n v="0"/>
    <n v="48"/>
    <n v="7"/>
    <n v="41"/>
    <n v="8340.39"/>
    <n v="5.8571428571428568"/>
    <n v="1191.4842857142855"/>
    <n v="13.428571428571429"/>
    <n v="10.29889168095238"/>
    <n v="0"/>
    <n v="0"/>
    <n v="0.31950245714285713"/>
    <n v="1.5508080121667798"/>
    <n v="0.65000000000000013"/>
    <n v="2.5203104642857141"/>
    <n v="0"/>
    <n v="6.6952478761904768"/>
    <n v="280"/>
    <n v="25"/>
    <n v="0"/>
    <n v="0"/>
    <n v="0"/>
    <n v="0"/>
    <n v="0"/>
    <n v="0"/>
    <n v="0"/>
    <s v="No SLA Breach"/>
    <n v="0"/>
    <n v="13.480390666666667"/>
    <n v="72.360837333333336"/>
    <n v="5"/>
    <n v="0"/>
    <n v="0"/>
    <n v="40"/>
    <n v="0.44934635555555558"/>
    <n v="9.6481116444444445E-2"/>
    <n v="4"/>
    <n v="21"/>
    <n v="1"/>
    <n v="0"/>
    <s v="Monitor - no immediate intervention"/>
    <x v="4"/>
    <s v="Hyderabad"/>
    <s v="Medium"/>
    <n v="1700"/>
    <n v="2.4"/>
    <d v="1899-12-30T05:30:00"/>
    <d v="1899-12-30T06:00:00"/>
    <x v="5"/>
    <b v="0"/>
  </r>
  <r>
    <s v="DS005_20260712_I13"/>
    <s v="DS005"/>
    <d v="2026-07-12T00:00:00"/>
    <n v="13"/>
    <s v="Morning"/>
    <n v="7"/>
    <n v="8"/>
    <n v="3"/>
    <n v="2"/>
    <n v="3"/>
    <n v="225"/>
    <n v="1"/>
    <s v="P_DS005_019|P_DS005_022|P_DS005_025"/>
    <s v="P_DS005_001|P_DS005_004"/>
    <s v="P_DS005_010|P_DS005_013|P_DS005_016"/>
    <n v="2.3333333333333335"/>
    <n v="225"/>
    <n v="2725"/>
    <n v="1"/>
    <n v="47"/>
    <n v="7"/>
    <n v="30"/>
    <n v="6642.73"/>
    <n v="4.2857142857142856"/>
    <n v="948.96142857142854"/>
    <n v="13.142857142857142"/>
    <n v="8.5660526261904746"/>
    <n v="0"/>
    <n v="0"/>
    <n v="0"/>
    <n v="1.1296057589985085"/>
    <n v="0.53809523809523807"/>
    <n v="1.6677009857142857"/>
    <n v="0"/>
    <n v="5.7864468666666662"/>
    <n v="280"/>
    <n v="25"/>
    <n v="0"/>
    <n v="0"/>
    <n v="0"/>
    <n v="0"/>
    <n v="0"/>
    <n v="0"/>
    <n v="0"/>
    <s v="No SLA Breach"/>
    <n v="0"/>
    <n v="7.9072402333333338"/>
    <n v="69.364167366666663"/>
    <n v="5"/>
    <n v="0"/>
    <n v="0"/>
    <n v="40"/>
    <n v="8.7858224814814825E-2"/>
    <n v="9.2485556488888884E-2"/>
    <n v="4"/>
    <n v="21"/>
    <n v="1"/>
    <n v="2"/>
    <s v="Recover overdue put-away workload"/>
    <x v="4"/>
    <s v="Hyderabad"/>
    <s v="Medium"/>
    <n v="1700"/>
    <n v="2.4"/>
    <d v="1899-12-30T06:00:00"/>
    <d v="1899-12-30T06:30:00"/>
    <x v="6"/>
    <b v="0"/>
  </r>
  <r>
    <s v="DS005_20260712_I14"/>
    <s v="DS005"/>
    <d v="2026-07-12T00:00:00"/>
    <n v="14"/>
    <s v="Morning"/>
    <n v="12"/>
    <n v="8"/>
    <n v="3"/>
    <n v="2"/>
    <n v="3"/>
    <n v="225"/>
    <n v="1"/>
    <s v="P_DS005_022|P_DS005_025|P_DS005_001"/>
    <s v="P_DS005_004|P_DS005_010"/>
    <s v="P_DS005_013|P_DS005_016|P_DS005_019"/>
    <n v="4"/>
    <n v="225"/>
    <n v="2500"/>
    <n v="1"/>
    <n v="46"/>
    <n v="12"/>
    <n v="44"/>
    <n v="10344.969999999999"/>
    <n v="3.6666666666666665"/>
    <n v="862.08083333333332"/>
    <n v="13.416666666666666"/>
    <n v="10.473790734722222"/>
    <n v="0"/>
    <n v="0"/>
    <n v="0"/>
    <n v="0.92022258130095258"/>
    <n v="0.56805555555555554"/>
    <n v="1.4882781291666667"/>
    <n v="0"/>
    <n v="8.0577348194444447"/>
    <n v="480"/>
    <n v="25"/>
    <n v="1"/>
    <n v="1"/>
    <n v="0"/>
    <n v="0"/>
    <n v="1"/>
    <n v="0"/>
    <n v="623.29999999999995"/>
    <s v="No SLA Breach"/>
    <n v="0"/>
    <n v="11.042670883333333"/>
    <n v="112.17475445000001"/>
    <n v="7"/>
    <n v="0"/>
    <n v="8.3333333333333329E-2"/>
    <n v="40"/>
    <n v="0.12269634314814815"/>
    <n v="0.14956633926666668"/>
    <n v="6"/>
    <n v="19"/>
    <n v="1"/>
    <n v="2"/>
    <s v="Recover overdue put-away workload"/>
    <x v="4"/>
    <s v="Hyderabad"/>
    <s v="Medium"/>
    <n v="1700"/>
    <n v="2.4"/>
    <d v="1899-12-30T06:30:00"/>
    <d v="1899-12-30T07:00:00"/>
    <x v="6"/>
    <b v="0"/>
  </r>
  <r>
    <s v="DS005_20260712_I15"/>
    <s v="DS005"/>
    <d v="2026-07-12T00:00:00"/>
    <n v="15"/>
    <s v="Morning"/>
    <n v="8"/>
    <n v="8"/>
    <n v="3"/>
    <n v="2"/>
    <n v="3"/>
    <n v="225"/>
    <n v="1"/>
    <s v="P_DS005_025|P_DS005_001|P_DS005_004"/>
    <s v="P_DS005_010|P_DS005_013"/>
    <s v="P_DS005_016|P_DS005_019|P_DS005_022"/>
    <n v="2.6666666666666665"/>
    <n v="225"/>
    <n v="2275"/>
    <n v="1"/>
    <n v="45"/>
    <n v="8"/>
    <n v="37"/>
    <n v="6993.32"/>
    <n v="4.625"/>
    <n v="874.16499999999996"/>
    <n v="13.75"/>
    <n v="11.226742006249999"/>
    <n v="0"/>
    <n v="0"/>
    <n v="0"/>
    <n v="1.3086521303924583"/>
    <n v="0.55000000000000004"/>
    <n v="1.8586521208333333"/>
    <n v="0"/>
    <n v="8.3222565458333335"/>
    <n v="320"/>
    <n v="25"/>
    <n v="1"/>
    <n v="1"/>
    <n v="0"/>
    <n v="0"/>
    <n v="1"/>
    <n v="0"/>
    <n v="21.72"/>
    <s v="No SLA Breach"/>
    <n v="0"/>
    <n v="10.469216966666668"/>
    <n v="119.77989806666668"/>
    <n v="8"/>
    <n v="0"/>
    <n v="0.125"/>
    <n v="40"/>
    <n v="0.11632463296296297"/>
    <n v="0.15970653075555558"/>
    <n v="6"/>
    <n v="19"/>
    <n v="1"/>
    <n v="2"/>
    <s v="Recover overdue put-away workload"/>
    <x v="4"/>
    <s v="Hyderabad"/>
    <s v="Medium"/>
    <n v="1700"/>
    <n v="2.4"/>
    <d v="1899-12-30T07:00:00"/>
    <d v="1899-12-30T07:30:00"/>
    <x v="7"/>
    <b v="0"/>
  </r>
  <r>
    <s v="DS005_20260712_I16"/>
    <s v="DS005"/>
    <d v="2026-07-12T00:00:00"/>
    <n v="16"/>
    <s v="Morning"/>
    <n v="18"/>
    <n v="8"/>
    <n v="3"/>
    <n v="2"/>
    <n v="3"/>
    <n v="225"/>
    <n v="1"/>
    <s v="P_DS005_001|P_DS005_004|P_DS005_010"/>
    <s v="P_DS005_013|P_DS005_016"/>
    <s v="P_DS005_019|P_DS005_022|P_DS005_025"/>
    <n v="6"/>
    <n v="225"/>
    <n v="2050"/>
    <n v="1"/>
    <n v="44"/>
    <n v="18"/>
    <n v="94"/>
    <n v="21453.06"/>
    <n v="5.2222222222222223"/>
    <n v="1191.8366666666668"/>
    <n v="13.5"/>
    <n v="10.659903375925927"/>
    <n v="2"/>
    <n v="4.4114013888888984E-2"/>
    <n v="5.5054116666666666E-2"/>
    <n v="1.3405624800380158"/>
    <n v="0.67500000000000004"/>
    <n v="2.070616587962963"/>
    <n v="0"/>
    <n v="7.7041015925925933"/>
    <n v="720"/>
    <n v="25"/>
    <n v="1"/>
    <n v="1"/>
    <n v="1"/>
    <n v="0"/>
    <n v="0"/>
    <n v="0"/>
    <n v="208.98"/>
    <s v="Store Not Ready for Rider"/>
    <n v="2"/>
    <n v="23.7478537"/>
    <n v="184.65498045000001"/>
    <n v="14"/>
    <n v="0.1111111111111111"/>
    <n v="5.5555555555555552E-2"/>
    <n v="40"/>
    <n v="0.26386504111111109"/>
    <n v="0.24620664060000003"/>
    <n v="9"/>
    <n v="16"/>
    <n v="2"/>
    <n v="1"/>
    <s v="Recover overdue put-away workload"/>
    <x v="4"/>
    <s v="Hyderabad"/>
    <s v="Medium"/>
    <n v="1700"/>
    <n v="2.4"/>
    <d v="1899-12-30T07:30:00"/>
    <d v="1899-12-30T08:00:00"/>
    <x v="7"/>
    <b v="0"/>
  </r>
  <r>
    <s v="DS005_20260712_I17"/>
    <s v="DS005"/>
    <d v="2026-07-12T00:00:00"/>
    <n v="17"/>
    <s v="Morning"/>
    <n v="24"/>
    <n v="17"/>
    <n v="3"/>
    <n v="2"/>
    <n v="12"/>
    <n v="225"/>
    <n v="1"/>
    <s v="P_DS005_001|P_DS005_002|P_DS005_004"/>
    <s v="P_DS005_005|P_DS005_008"/>
    <s v="P_DS005_010|P_DS005_011|P_DS005_013|P_DS005_016|P_DS005_017|P_DS005_019|P_DS005_020|P_DS005_022|P_DS005_023|P_DS005_025|P_DS005_026|P_DS005_029"/>
    <n v="2"/>
    <n v="225"/>
    <n v="1825"/>
    <n v="1"/>
    <n v="43"/>
    <n v="24"/>
    <n v="121"/>
    <n v="29041.41"/>
    <n v="5.041666666666667"/>
    <n v="1210.0587499999999"/>
    <n v="13.541666666666666"/>
    <n v="10.799004784027778"/>
    <n v="1"/>
    <n v="5.4167325694444456E-2"/>
    <n v="0"/>
    <n v="1.3757822984451418"/>
    <n v="0.59305555555555556"/>
    <n v="1.9688378458333335"/>
    <n v="0"/>
    <n v="7.7801669277777776"/>
    <n v="960"/>
    <n v="58"/>
    <n v="3"/>
    <n v="3"/>
    <n v="2"/>
    <n v="1"/>
    <n v="0"/>
    <n v="0"/>
    <n v="623.43000000000006"/>
    <s v="Last-Mile Travel"/>
    <n v="1"/>
    <n v="31.562922966666665"/>
    <n v="232.30591114999999"/>
    <n v="19"/>
    <n v="4.1666666666666664E-2"/>
    <n v="0.125"/>
    <n v="40"/>
    <n v="8.7674786018518511E-2"/>
    <n v="0.13350914433908045"/>
    <n v="12"/>
    <n v="46"/>
    <n v="2"/>
    <n v="10"/>
    <s v="Recover overdue put-away workload"/>
    <x v="4"/>
    <s v="Hyderabad"/>
    <s v="Medium"/>
    <n v="1700"/>
    <n v="2.4"/>
    <d v="1899-12-30T08:00:00"/>
    <d v="1899-12-30T08:30:00"/>
    <x v="8"/>
    <b v="0"/>
  </r>
  <r>
    <s v="DS005_20260712_I18"/>
    <s v="DS005"/>
    <d v="2026-07-12T00:00:00"/>
    <n v="18"/>
    <s v="Morning"/>
    <n v="26"/>
    <n v="17"/>
    <n v="3"/>
    <n v="2"/>
    <n v="12"/>
    <n v="225"/>
    <n v="1"/>
    <s v="P_DS005_002|P_DS005_004|P_DS005_005"/>
    <s v="P_DS005_008|P_DS005_010"/>
    <s v="P_DS005_011|P_DS005_013|P_DS005_016|P_DS005_017|P_DS005_019|P_DS005_020|P_DS005_022|P_DS005_023|P_DS005_025|P_DS005_026|P_DS005_029|P_DS005_001"/>
    <n v="2.1666666666666665"/>
    <n v="225"/>
    <n v="1600"/>
    <n v="1"/>
    <n v="42"/>
    <n v="26"/>
    <n v="138"/>
    <n v="31106.43"/>
    <n v="5.3076923076923075"/>
    <n v="1196.4011538461539"/>
    <n v="13.692307692307692"/>
    <n v="10.976514068589744"/>
    <n v="2"/>
    <n v="7.8592605128205081E-2"/>
    <n v="0"/>
    <n v="1.4136057887308875"/>
    <n v="0.56153846153846154"/>
    <n v="1.9751442403846153"/>
    <n v="0"/>
    <n v="8.0667544326923082"/>
    <n v="1040"/>
    <n v="58"/>
    <n v="1"/>
    <n v="1"/>
    <n v="1"/>
    <n v="0"/>
    <n v="0"/>
    <n v="0"/>
    <n v="173.98"/>
    <s v="Store Not Ready for Rider"/>
    <n v="2"/>
    <n v="38.591873016666668"/>
    <n v="342.72120469999999"/>
    <n v="19"/>
    <n v="7.6923076923076927E-2"/>
    <n v="3.8461538461538464E-2"/>
    <n v="40"/>
    <n v="0.10719964726851852"/>
    <n v="0.19696620959770114"/>
    <n v="17"/>
    <n v="41"/>
    <n v="2"/>
    <n v="10"/>
    <s v="Recover overdue put-away workload"/>
    <x v="4"/>
    <s v="Hyderabad"/>
    <s v="Medium"/>
    <n v="1700"/>
    <n v="2.4"/>
    <d v="1899-12-30T08:30:00"/>
    <d v="1899-12-30T09:00:00"/>
    <x v="8"/>
    <b v="0"/>
  </r>
  <r>
    <s v="DS005_20260712_I19"/>
    <s v="DS005"/>
    <d v="2026-07-12T00:00:00"/>
    <n v="19"/>
    <s v="Morning"/>
    <n v="45"/>
    <n v="9"/>
    <n v="0"/>
    <n v="2"/>
    <n v="7"/>
    <n v="0"/>
    <n v="1"/>
    <s v=""/>
    <s v="P_DS005_005|P_DS005_008"/>
    <s v="P_DS005_011|P_DS005_017|P_DS005_020|P_DS005_023|P_DS005_026|P_DS005_029|P_DS005_002"/>
    <n v="6.4285714285714288"/>
    <n v="0"/>
    <n v="1600"/>
    <n v="1"/>
    <n v="41"/>
    <n v="45"/>
    <n v="235"/>
    <n v="50329.82"/>
    <n v="5.2222222222222223"/>
    <n v="1118.4404444444444"/>
    <n v="14.311111111111112"/>
    <n v="10.515584557777778"/>
    <n v="0"/>
    <n v="0"/>
    <n v="0"/>
    <n v="1.3977251457003854"/>
    <n v="0.66703703703703698"/>
    <n v="2.0647621744444442"/>
    <n v="0"/>
    <n v="7.5756371896296297"/>
    <n v="1800"/>
    <n v="33"/>
    <n v="3"/>
    <n v="3"/>
    <n v="3"/>
    <n v="0"/>
    <n v="0"/>
    <n v="0"/>
    <n v="743.64"/>
    <s v="No SLA Breach"/>
    <n v="0"/>
    <n v="61.802910500000003"/>
    <n v="476.60140478333335"/>
    <n v="32"/>
    <n v="0"/>
    <n v="6.6666666666666666E-2"/>
    <n v="40"/>
    <n v="0.29429957380952382"/>
    <n v="0.4814155603872054"/>
    <n v="23"/>
    <n v="10"/>
    <n v="3"/>
    <n v="4"/>
    <s v="Recover overdue put-away workload"/>
    <x v="4"/>
    <s v="Hyderabad"/>
    <s v="Medium"/>
    <n v="1700"/>
    <n v="2.4"/>
    <d v="1899-12-30T09:00:00"/>
    <d v="1899-12-30T09:30:00"/>
    <x v="9"/>
    <b v="0"/>
  </r>
  <r>
    <s v="DS005_20260712_I20"/>
    <s v="DS005"/>
    <d v="2026-07-12T00:00:00"/>
    <n v="20"/>
    <s v="Morning"/>
    <n v="48"/>
    <n v="9"/>
    <n v="0"/>
    <n v="2"/>
    <n v="7"/>
    <n v="0"/>
    <n v="1"/>
    <s v=""/>
    <s v="P_DS005_008|P_DS005_011"/>
    <s v="P_DS005_017|P_DS005_020|P_DS005_023|P_DS005_026|P_DS005_029|P_DS005_002|P_DS005_005"/>
    <n v="6.8571428571428568"/>
    <n v="0"/>
    <n v="1600"/>
    <n v="1"/>
    <n v="40"/>
    <n v="48"/>
    <n v="253"/>
    <n v="59479.87"/>
    <n v="5.270833333333333"/>
    <n v="1239.1639583333333"/>
    <n v="14.5"/>
    <n v="10.693652146875001"/>
    <n v="0"/>
    <n v="0"/>
    <n v="4.440614583333333E-4"/>
    <n v="1.3999069188813111"/>
    <n v="0.59930555555555554"/>
    <n v="1.9996565274305553"/>
    <n v="0"/>
    <n v="7.7748983874999995"/>
    <n v="1920"/>
    <n v="33"/>
    <n v="0"/>
    <n v="0"/>
    <n v="0"/>
    <n v="0"/>
    <n v="0"/>
    <n v="0"/>
    <n v="0"/>
    <s v="No SLA Breach"/>
    <n v="0"/>
    <n v="66.671048716666661"/>
    <n v="612.61250395000002"/>
    <n v="32"/>
    <n v="0"/>
    <n v="0"/>
    <n v="40"/>
    <n v="0.31748118436507933"/>
    <n v="0.61880050904040407"/>
    <n v="30"/>
    <n v="3"/>
    <n v="4"/>
    <n v="3"/>
    <s v="Recover overdue put-away workload"/>
    <x v="4"/>
    <s v="Hyderabad"/>
    <s v="Medium"/>
    <n v="1700"/>
    <n v="2.4"/>
    <d v="1899-12-30T09:30:00"/>
    <d v="1899-12-30T10:00:00"/>
    <x v="9"/>
    <b v="0"/>
  </r>
  <r>
    <s v="DS005_20260712_I21"/>
    <s v="DS005"/>
    <d v="2026-07-12T00:00:00"/>
    <n v="21"/>
    <s v="Morning"/>
    <n v="53"/>
    <n v="9"/>
    <n v="0"/>
    <n v="2"/>
    <n v="7"/>
    <n v="0"/>
    <n v="1"/>
    <s v=""/>
    <s v="P_DS005_011|P_DS005_017"/>
    <s v="P_DS005_020|P_DS005_023|P_DS005_026|P_DS005_029|P_DS005_002|P_DS005_005|P_DS005_008"/>
    <n v="7.5714285714285712"/>
    <n v="0"/>
    <n v="1600"/>
    <n v="1"/>
    <n v="39"/>
    <n v="53"/>
    <n v="254"/>
    <n v="58284.32"/>
    <n v="4.7924528301886795"/>
    <n v="1099.7041509433961"/>
    <n v="14.773584905660377"/>
    <n v="10.389586839937106"/>
    <n v="1"/>
    <n v="5.0568226415094565E-3"/>
    <n v="0"/>
    <n v="1.3207587142590107"/>
    <n v="0.61509433962264148"/>
    <n v="1.9358530455974843"/>
    <n v="0"/>
    <n v="7.5141111452830183"/>
    <n v="2120"/>
    <n v="33"/>
    <n v="2"/>
    <n v="2"/>
    <n v="1"/>
    <n v="0"/>
    <n v="1"/>
    <n v="0"/>
    <n v="1295.6500000000001"/>
    <s v="Store Not Ready for Rider"/>
    <n v="1"/>
    <n v="71.31850948333333"/>
    <n v="573.48590950000005"/>
    <n v="31"/>
    <n v="1.8867924528301886E-2"/>
    <n v="3.7735849056603772E-2"/>
    <n v="40"/>
    <n v="0.33961194992063493"/>
    <n v="0.57927869646464647"/>
    <n v="28"/>
    <n v="5"/>
    <n v="4"/>
    <n v="3"/>
    <s v="Recover overdue put-away workload"/>
    <x v="4"/>
    <s v="Hyderabad"/>
    <s v="Medium"/>
    <n v="1700"/>
    <n v="2.4"/>
    <d v="1899-12-30T10:00:00"/>
    <d v="1899-12-30T10:30:00"/>
    <x v="10"/>
    <b v="0"/>
  </r>
  <r>
    <s v="DS005_20260712_I22"/>
    <s v="DS005"/>
    <d v="2026-07-12T00:00:00"/>
    <n v="22"/>
    <s v="Morning"/>
    <n v="72"/>
    <n v="9"/>
    <n v="0"/>
    <n v="2"/>
    <n v="7"/>
    <n v="0"/>
    <n v="1"/>
    <s v=""/>
    <s v="P_DS005_017|P_DS005_020"/>
    <s v="P_DS005_023|P_DS005_026|P_DS005_029|P_DS005_002|P_DS005_005|P_DS005_008|P_DS005_011"/>
    <n v="10.285714285714286"/>
    <n v="0"/>
    <n v="1600"/>
    <n v="1"/>
    <n v="38"/>
    <n v="72"/>
    <n v="337"/>
    <n v="78626.17"/>
    <n v="4.6805555555555554"/>
    <n v="1092.0301388888888"/>
    <n v="15.625"/>
    <n v="9.8367671657407421"/>
    <n v="0"/>
    <n v="0"/>
    <n v="0"/>
    <n v="1.294985886719908"/>
    <n v="0.65833333333333333"/>
    <n v="1.7289980460648147"/>
    <n v="9.7544296296296282E-3"/>
    <n v="6.9510083293981477"/>
    <n v="2880"/>
    <n v="33"/>
    <n v="2"/>
    <n v="2"/>
    <n v="1"/>
    <n v="0"/>
    <n v="1"/>
    <n v="0"/>
    <n v="372.26"/>
    <s v="No SLA Breach"/>
    <n v="0"/>
    <n v="85.409079433333332"/>
    <n v="695.90400914999998"/>
    <n v="33"/>
    <n v="0"/>
    <n v="2.7777777777777776E-2"/>
    <n v="40"/>
    <n v="0.40670990206349206"/>
    <n v="0.70293334257575757"/>
    <n v="34"/>
    <n v="-1"/>
    <n v="5"/>
    <n v="2"/>
    <s v="Recover overdue put-away workload"/>
    <x v="4"/>
    <s v="Hyderabad"/>
    <s v="Medium"/>
    <n v="1700"/>
    <n v="2.4"/>
    <d v="1899-12-30T10:30:00"/>
    <d v="1899-12-30T11:00:00"/>
    <x v="10"/>
    <b v="0"/>
  </r>
  <r>
    <s v="DS005_20260712_I23"/>
    <s v="DS005"/>
    <d v="2026-07-12T00:00:00"/>
    <n v="23"/>
    <s v="Lunch"/>
    <n v="63"/>
    <n v="9"/>
    <n v="0"/>
    <n v="0"/>
    <n v="9"/>
    <n v="0"/>
    <n v="0"/>
    <s v=""/>
    <s v=""/>
    <s v="P_DS005_020|P_DS005_023|P_DS005_026|P_DS005_029|P_DS005_002|P_DS005_005|P_DS005_008|P_DS005_011|P_DS005_017"/>
    <n v="7"/>
    <n v="0"/>
    <n v="1600"/>
    <n v="0"/>
    <n v="38"/>
    <n v="63"/>
    <n v="351"/>
    <n v="80067.03"/>
    <n v="5.5714285714285712"/>
    <n v="1270.905238095238"/>
    <n v="15.523809523809524"/>
    <n v="11.056087391269843"/>
    <n v="1"/>
    <n v="1.0148978042328047E-2"/>
    <n v="0"/>
    <n v="1.4978756105644064"/>
    <n v="0.61005291005290996"/>
    <n v="1.7367251955026455"/>
    <n v="8.2655687566137573E-2"/>
    <n v="7.9213232883597886"/>
    <n v="2520"/>
    <n v="33"/>
    <n v="7"/>
    <n v="6"/>
    <n v="3"/>
    <n v="1"/>
    <n v="3"/>
    <n v="0"/>
    <n v="1469.44"/>
    <s v="Last-Mile Travel"/>
    <n v="1"/>
    <n v="101.29399348333334"/>
    <n v="732.19721821666667"/>
    <n v="33"/>
    <n v="1.5873015873015872E-2"/>
    <n v="9.5238095238095233E-2"/>
    <n v="40"/>
    <n v="0.37516293882716051"/>
    <n v="0.73959314971380474"/>
    <n v="35"/>
    <n v="-2"/>
    <n v="5"/>
    <n v="4"/>
    <s v="Recover overdue put-away workload"/>
    <x v="4"/>
    <s v="Hyderabad"/>
    <s v="Medium"/>
    <n v="1700"/>
    <n v="2.4"/>
    <d v="1899-12-30T11:00:00"/>
    <d v="1899-12-30T11:30:00"/>
    <x v="11"/>
    <b v="0"/>
  </r>
  <r>
    <s v="DS005_20260712_I24"/>
    <s v="DS005"/>
    <d v="2026-07-12T00:00:00"/>
    <n v="24"/>
    <s v="Lunch"/>
    <n v="61"/>
    <n v="9"/>
    <n v="0"/>
    <n v="0"/>
    <n v="9"/>
    <n v="0"/>
    <n v="0"/>
    <s v=""/>
    <s v=""/>
    <s v="P_DS005_023|P_DS005_026|P_DS005_029|P_DS005_002|P_DS005_005|P_DS005_008|P_DS005_011|P_DS005_017|P_DS005_020"/>
    <n v="6.7777777777777777"/>
    <n v="0"/>
    <n v="1600"/>
    <n v="0"/>
    <n v="38"/>
    <n v="61"/>
    <n v="303"/>
    <n v="75853.83"/>
    <n v="4.9672131147540988"/>
    <n v="1243.5054098360656"/>
    <n v="15.114754098360656"/>
    <n v="10.486145986065573"/>
    <n v="0"/>
    <n v="0"/>
    <n v="0"/>
    <n v="1.3209908391725897"/>
    <n v="0.69480874316939889"/>
    <n v="1.4574895732240436"/>
    <n v="0.16403906174863386"/>
    <n v="7.4339029680327871"/>
    <n v="2440"/>
    <n v="33"/>
    <n v="0"/>
    <n v="0"/>
    <n v="0"/>
    <n v="0"/>
    <n v="0"/>
    <n v="0"/>
    <n v="0"/>
    <s v="No SLA Breach"/>
    <n v="0"/>
    <n v="81.59766723333334"/>
    <n v="768.06448965000004"/>
    <n v="33"/>
    <n v="0"/>
    <n v="0"/>
    <n v="40"/>
    <n v="0.30221358234567902"/>
    <n v="0.77582271681818182"/>
    <n v="37"/>
    <n v="-4"/>
    <n v="4"/>
    <n v="5"/>
    <s v="Recover overdue put-away workload"/>
    <x v="4"/>
    <s v="Hyderabad"/>
    <s v="Medium"/>
    <n v="1700"/>
    <n v="2.4"/>
    <d v="1899-12-30T11:30:00"/>
    <d v="1899-12-30T12:00:00"/>
    <x v="11"/>
    <b v="0"/>
  </r>
  <r>
    <s v="DS005_20260712_I25"/>
    <s v="DS005"/>
    <d v="2026-07-12T00:00:00"/>
    <n v="25"/>
    <s v="Lunch"/>
    <n v="86"/>
    <n v="9"/>
    <n v="0"/>
    <n v="0"/>
    <n v="9"/>
    <n v="0"/>
    <n v="0"/>
    <s v=""/>
    <s v=""/>
    <s v="P_DS005_026|P_DS005_029|P_DS005_002|P_DS005_005|P_DS005_008|P_DS005_011|P_DS005_017|P_DS005_020|P_DS005_023"/>
    <n v="9.5555555555555554"/>
    <n v="0"/>
    <n v="1600"/>
    <n v="0"/>
    <n v="38"/>
    <n v="86"/>
    <n v="471"/>
    <n v="102622.54"/>
    <n v="5.4767441860465116"/>
    <n v="1193.2853488372093"/>
    <n v="18.290697674418606"/>
    <n v="11.5923980124031"/>
    <n v="0"/>
    <n v="0"/>
    <n v="0"/>
    <n v="1.4855608526651165"/>
    <n v="0.62034883720930234"/>
    <n v="0.29127669437984494"/>
    <n v="0.83299119244186037"/>
    <n v="7.7017529389534882"/>
    <n v="3870"/>
    <n v="33"/>
    <n v="4"/>
    <n v="4"/>
    <n v="1"/>
    <n v="1"/>
    <n v="2"/>
    <n v="0"/>
    <n v="2252.2199999999998"/>
    <s v="No SLA Breach"/>
    <n v="0"/>
    <n v="123.44481986666666"/>
    <n v="885.6416132666667"/>
    <n v="33"/>
    <n v="0"/>
    <n v="4.6511627906976744E-2"/>
    <n v="45"/>
    <n v="0.45720303654320987"/>
    <n v="0.89458748814814815"/>
    <n v="43"/>
    <n v="-10"/>
    <n v="6"/>
    <n v="3"/>
    <s v="Recover overdue put-away workload"/>
    <x v="4"/>
    <s v="Hyderabad"/>
    <s v="Medium"/>
    <n v="1700"/>
    <n v="2.4"/>
    <d v="1899-12-30T12:00:00"/>
    <d v="1899-12-30T12:30:00"/>
    <x v="12"/>
    <b v="1"/>
  </r>
  <r>
    <s v="DS005_20260712_I26"/>
    <s v="DS005"/>
    <d v="2026-07-12T00:00:00"/>
    <n v="26"/>
    <s v="Lunch"/>
    <n v="72"/>
    <n v="9"/>
    <n v="0"/>
    <n v="0"/>
    <n v="9"/>
    <n v="0"/>
    <n v="0"/>
    <s v=""/>
    <s v=""/>
    <s v="P_DS005_029|P_DS005_002|P_DS005_005|P_DS005_008|P_DS005_011|P_DS005_017|P_DS005_020|P_DS005_023|P_DS005_026"/>
    <n v="8"/>
    <n v="0"/>
    <n v="1600"/>
    <n v="0"/>
    <n v="38"/>
    <n v="72"/>
    <n v="347"/>
    <n v="76272.92"/>
    <n v="4.8194444444444446"/>
    <n v="1059.346111111111"/>
    <n v="17.180555555555557"/>
    <n v="11.805058843981481"/>
    <n v="2"/>
    <n v="8.4806199074074252E-3"/>
    <n v="0"/>
    <n v="1.3363204890922771"/>
    <n v="0.61944444444444446"/>
    <n v="0.13723225810185183"/>
    <n v="1.7517944534722223"/>
    <n v="7.2109253754629634"/>
    <n v="3240"/>
    <n v="33"/>
    <n v="6"/>
    <n v="6"/>
    <n v="4"/>
    <n v="1"/>
    <n v="1"/>
    <n v="0"/>
    <n v="2177.58"/>
    <s v="Rider Supply / Availability"/>
    <n v="2"/>
    <n v="94.046395233333328"/>
    <n v="918.10742016666666"/>
    <n v="33"/>
    <n v="2.7777777777777776E-2"/>
    <n v="8.3333333333333329E-2"/>
    <n v="45"/>
    <n v="0.34831998234567901"/>
    <n v="0.92738123249158244"/>
    <n v="44"/>
    <n v="-11"/>
    <n v="5"/>
    <n v="4"/>
    <s v="Recover overdue put-away workload"/>
    <x v="4"/>
    <s v="Hyderabad"/>
    <s v="Medium"/>
    <n v="1700"/>
    <n v="2.4"/>
    <d v="1899-12-30T12:30:00"/>
    <d v="1899-12-30T13:00:00"/>
    <x v="12"/>
    <b v="1"/>
  </r>
  <r>
    <s v="DS005_20260712_I27"/>
    <s v="DS005"/>
    <d v="2026-07-12T00:00:00"/>
    <n v="27"/>
    <s v="Lunch"/>
    <n v="92"/>
    <n v="9"/>
    <n v="0"/>
    <n v="0"/>
    <n v="9"/>
    <n v="0"/>
    <n v="0"/>
    <s v=""/>
    <s v=""/>
    <s v="P_DS005_002|P_DS005_005|P_DS005_008|P_DS005_011|P_DS005_017|P_DS005_020|P_DS005_023|P_DS005_026|P_DS005_029"/>
    <n v="10.22222222222222"/>
    <n v="0"/>
    <n v="1600"/>
    <n v="0"/>
    <n v="38"/>
    <n v="92"/>
    <n v="432"/>
    <n v="101403.93"/>
    <n v="4.6956521739130439"/>
    <n v="1102.2166304347825"/>
    <n v="18.554347826086957"/>
    <n v="12.018045555434783"/>
    <n v="0"/>
    <n v="0"/>
    <n v="0"/>
    <n v="1.2740479812234686"/>
    <n v="0.6119565217391304"/>
    <n v="4.1955729528985505E-2"/>
    <n v="1.873415425362319"/>
    <n v="7.3682270684782614"/>
    <n v="4140"/>
    <n v="33"/>
    <n v="7"/>
    <n v="7"/>
    <n v="5"/>
    <n v="1"/>
    <n v="1"/>
    <n v="0"/>
    <n v="1810.1100000000001"/>
    <s v="No SLA Breach"/>
    <n v="0"/>
    <n v="117.71152826666668"/>
    <n v="914.65727643333332"/>
    <n v="33"/>
    <n v="0"/>
    <n v="7.6086956521739135E-2"/>
    <n v="45"/>
    <n v="0.43596862320987656"/>
    <n v="0.92389623882154881"/>
    <n v="44"/>
    <n v="-11"/>
    <n v="6"/>
    <n v="3"/>
    <s v="Recover overdue put-away workload"/>
    <x v="4"/>
    <s v="Hyderabad"/>
    <s v="Medium"/>
    <n v="1700"/>
    <n v="2.4"/>
    <d v="1899-12-30T13:00:00"/>
    <d v="1899-12-30T13:30:00"/>
    <x v="13"/>
    <b v="1"/>
  </r>
  <r>
    <s v="DS005_20260712_I28"/>
    <s v="DS005"/>
    <d v="2026-07-12T00:00:00"/>
    <n v="28"/>
    <s v="Lunch"/>
    <n v="67"/>
    <n v="9"/>
    <n v="0"/>
    <n v="0"/>
    <n v="9"/>
    <n v="0"/>
    <n v="0"/>
    <s v=""/>
    <s v=""/>
    <s v="P_DS005_005|P_DS005_008|P_DS005_011|P_DS005_017|P_DS005_020|P_DS005_023|P_DS005_026|P_DS005_029|P_DS005_002"/>
    <n v="7.4444444444444446"/>
    <n v="0"/>
    <n v="1600"/>
    <n v="0"/>
    <n v="38"/>
    <n v="67"/>
    <n v="353"/>
    <n v="84375.59"/>
    <n v="5.2686567164179108"/>
    <n v="1259.3371641791043"/>
    <n v="16.925373134328357"/>
    <n v="13.748402846766169"/>
    <n v="7"/>
    <n v="0.12203736766169149"/>
    <n v="0"/>
    <n v="1.4655627554108994"/>
    <n v="0.64477611940298507"/>
    <n v="0.24104606641791046"/>
    <n v="3.4066793656716414"/>
    <n v="7.2943199226368156"/>
    <n v="3015"/>
    <n v="33"/>
    <n v="1"/>
    <n v="1"/>
    <n v="1"/>
    <n v="0"/>
    <n v="0"/>
    <n v="0"/>
    <n v="379.8"/>
    <s v="Rider Supply / Availability"/>
    <n v="7"/>
    <n v="100.83740376666667"/>
    <n v="900.96601763333331"/>
    <n v="33"/>
    <n v="0.1044776119402985"/>
    <n v="1.4925373134328358E-2"/>
    <n v="45"/>
    <n v="0.37347186580246916"/>
    <n v="0.91006668447811445"/>
    <n v="43"/>
    <n v="-10"/>
    <n v="5"/>
    <n v="4"/>
    <s v="Recover overdue put-away workload"/>
    <x v="4"/>
    <s v="Hyderabad"/>
    <s v="Medium"/>
    <n v="1700"/>
    <n v="2.4"/>
    <d v="1899-12-30T13:30:00"/>
    <d v="1899-12-30T14:00:00"/>
    <x v="13"/>
    <b v="1"/>
  </r>
  <r>
    <s v="DS005_20260712_I29"/>
    <s v="DS005"/>
    <d v="2026-07-12T00:00:00"/>
    <n v="29"/>
    <s v="Lunch"/>
    <n v="91"/>
    <n v="9"/>
    <n v="0"/>
    <n v="0"/>
    <n v="9"/>
    <n v="0"/>
    <n v="0"/>
    <s v=""/>
    <s v=""/>
    <s v="P_DS005_008|P_DS005_011|P_DS005_017|P_DS005_020|P_DS005_023|P_DS005_026|P_DS005_029|P_DS005_002|P_DS005_005"/>
    <n v="10.111111111111111"/>
    <n v="0"/>
    <n v="1600"/>
    <n v="0"/>
    <n v="38"/>
    <n v="91"/>
    <n v="444"/>
    <n v="95651.520000000004"/>
    <n v="4.8791208791208796"/>
    <n v="1051.1156043956044"/>
    <n v="17.087912087912088"/>
    <n v="14.461940492490841"/>
    <n v="6"/>
    <n v="4.4591936263736337E-2"/>
    <n v="0"/>
    <n v="1.3426345154048609"/>
    <n v="0.66721611721611729"/>
    <n v="2.5494388644688643E-2"/>
    <n v="3.7968675492673993"/>
    <n v="7.76236515989011"/>
    <n v="3640"/>
    <n v="33"/>
    <n v="5"/>
    <n v="5"/>
    <n v="3"/>
    <n v="1"/>
    <n v="1"/>
    <n v="0"/>
    <n v="1271.94"/>
    <s v="Rider Supply / Availability"/>
    <n v="6"/>
    <n v="121.11852878333333"/>
    <n v="918.88467566666668"/>
    <n v="33"/>
    <n v="6.5934065934065936E-2"/>
    <n v="5.4945054945054944E-2"/>
    <n v="40"/>
    <n v="0.44858714364197533"/>
    <n v="0.92816633905723911"/>
    <n v="44"/>
    <n v="-11"/>
    <n v="6"/>
    <n v="3"/>
    <s v="Recover overdue put-away workload"/>
    <x v="4"/>
    <s v="Hyderabad"/>
    <s v="Medium"/>
    <n v="1700"/>
    <n v="2.4"/>
    <d v="1899-12-30T14:00:00"/>
    <d v="1899-12-30T14:30:00"/>
    <x v="14"/>
    <b v="0"/>
  </r>
  <r>
    <s v="DS005_20260712_I30"/>
    <s v="DS005"/>
    <d v="2026-07-12T00:00:00"/>
    <n v="30"/>
    <s v="Lunch"/>
    <n v="72"/>
    <n v="9"/>
    <n v="0"/>
    <n v="0"/>
    <n v="9"/>
    <n v="0"/>
    <n v="0"/>
    <s v=""/>
    <s v=""/>
    <s v="P_DS005_011|P_DS005_017|P_DS005_020|P_DS005_023|P_DS005_026|P_DS005_029|P_DS005_002|P_DS005_005|P_DS005_008"/>
    <n v="8"/>
    <n v="0"/>
    <n v="1600"/>
    <n v="0"/>
    <n v="38"/>
    <n v="72"/>
    <n v="350"/>
    <n v="81947.3"/>
    <n v="4.8611111111111107"/>
    <n v="1138.1569444444444"/>
    <n v="15.986111111111111"/>
    <n v="17.498090060185188"/>
    <n v="58"/>
    <n v="1.6978941648148149"/>
    <n v="0"/>
    <n v="1.3357773082984086"/>
    <n v="0.64675925925925926"/>
    <n v="0"/>
    <n v="6.7809069708333327"/>
    <n v="7.7721465127314815"/>
    <n v="2880"/>
    <n v="33"/>
    <n v="1"/>
    <n v="1"/>
    <n v="0"/>
    <n v="1"/>
    <n v="0"/>
    <n v="0"/>
    <n v="87.92"/>
    <s v="Rider Supply / Availability"/>
    <n v="58"/>
    <n v="100.60016303333333"/>
    <n v="917.35051941666666"/>
    <n v="33"/>
    <n v="0.80555555555555558"/>
    <n v="1.3888888888888888E-2"/>
    <n v="40"/>
    <n v="0.37259319641975308"/>
    <n v="0.92661668627946125"/>
    <n v="44"/>
    <n v="-11"/>
    <n v="5"/>
    <n v="4"/>
    <s v="Add or rebalance riders in this interval"/>
    <x v="4"/>
    <s v="Hyderabad"/>
    <s v="Medium"/>
    <n v="1700"/>
    <n v="2.4"/>
    <d v="1899-12-30T14:30:00"/>
    <d v="1899-12-30T15:00:00"/>
    <x v="14"/>
    <b v="0"/>
  </r>
  <r>
    <s v="DS005_20260712_I31"/>
    <s v="DS005"/>
    <d v="2026-07-12T00:00:00"/>
    <n v="31"/>
    <s v="Afternoon"/>
    <n v="64"/>
    <n v="9"/>
    <n v="0"/>
    <n v="2"/>
    <n v="7"/>
    <n v="0"/>
    <n v="1"/>
    <s v=""/>
    <s v="P_DS005_017|P_DS005_020"/>
    <s v="P_DS005_023|P_DS005_026|P_DS005_029|P_DS005_002|P_DS005_005|P_DS005_008|P_DS005_011"/>
    <n v="9.1428571428571423"/>
    <n v="0"/>
    <n v="1600"/>
    <n v="1"/>
    <n v="37"/>
    <n v="64"/>
    <n v="312"/>
    <n v="70092.77"/>
    <n v="4.875"/>
    <n v="1095.1995312500001"/>
    <n v="15.375"/>
    <n v="13.540171804427082"/>
    <n v="14"/>
    <n v="0.23028633124999989"/>
    <n v="0"/>
    <n v="1.3149428808680055"/>
    <n v="0.59947916666666667"/>
    <n v="2.1509543489583331E-2"/>
    <n v="3.2733961281249999"/>
    <n v="7.4817807049479166"/>
    <n v="2560"/>
    <n v="33"/>
    <n v="4"/>
    <n v="4"/>
    <n v="2"/>
    <n v="0"/>
    <n v="2"/>
    <n v="0"/>
    <n v="932.91"/>
    <s v="Rider Supply / Availability"/>
    <n v="14"/>
    <n v="83.485990966666662"/>
    <n v="916.47149153333328"/>
    <n v="33"/>
    <n v="0.21875"/>
    <n v="6.25E-2"/>
    <n v="40"/>
    <n v="0.3975523379365079"/>
    <n v="0.92572877932659925"/>
    <n v="44"/>
    <n v="-11"/>
    <n v="4"/>
    <n v="3"/>
    <s v="Add or rebalance riders in this interval"/>
    <x v="4"/>
    <s v="Hyderabad"/>
    <s v="Medium"/>
    <n v="1700"/>
    <n v="2.4"/>
    <d v="1899-12-30T15:00:00"/>
    <d v="1899-12-30T15:30:00"/>
    <x v="15"/>
    <b v="0"/>
  </r>
  <r>
    <s v="DS005_20260712_I32"/>
    <s v="DS005"/>
    <d v="2026-07-12T00:00:00"/>
    <n v="32"/>
    <s v="Afternoon"/>
    <n v="57"/>
    <n v="9"/>
    <n v="0"/>
    <n v="2"/>
    <n v="7"/>
    <n v="0"/>
    <n v="1"/>
    <s v=""/>
    <s v="P_DS005_020|P_DS005_023"/>
    <s v="P_DS005_026|P_DS005_029|P_DS005_002|P_DS005_005|P_DS005_008|P_DS005_011|P_DS005_017"/>
    <n v="8.1428571428571423"/>
    <n v="0"/>
    <n v="1600"/>
    <n v="1"/>
    <n v="36"/>
    <n v="57"/>
    <n v="288"/>
    <n v="72643.12"/>
    <n v="5.0526315789473681"/>
    <n v="1274.4407017543858"/>
    <n v="15.350877192982455"/>
    <n v="11.420385459941521"/>
    <n v="2"/>
    <n v="1.7195711111111074E-2"/>
    <n v="0"/>
    <n v="1.3927560691332668"/>
    <n v="0.60029239766081877"/>
    <n v="1.5872512596491226"/>
    <n v="7.6864803801169584E-2"/>
    <n v="8.4621680953216369"/>
    <n v="2280"/>
    <n v="33"/>
    <n v="7"/>
    <n v="7"/>
    <n v="6"/>
    <n v="0"/>
    <n v="1"/>
    <n v="0"/>
    <n v="2230.7599999999998"/>
    <s v="Store Not Ready for Rider"/>
    <n v="2"/>
    <n v="78.559300683333333"/>
    <n v="758.11272251666662"/>
    <n v="33"/>
    <n v="3.5087719298245612E-2"/>
    <n v="0.12280701754385964"/>
    <n v="40"/>
    <n v="0.374091908015873"/>
    <n v="0.76577042678451179"/>
    <n v="37"/>
    <n v="-4"/>
    <n v="4"/>
    <n v="3"/>
    <s v="Recover overdue put-away workload"/>
    <x v="4"/>
    <s v="Hyderabad"/>
    <s v="Medium"/>
    <n v="1700"/>
    <n v="2.4"/>
    <d v="1899-12-30T15:30:00"/>
    <d v="1899-12-30T16:00:00"/>
    <x v="15"/>
    <b v="0"/>
  </r>
  <r>
    <s v="DS005_20260712_I33"/>
    <s v="DS005"/>
    <d v="2026-07-12T00:00:00"/>
    <n v="33"/>
    <s v="Afternoon"/>
    <n v="43"/>
    <n v="16"/>
    <n v="0"/>
    <n v="2"/>
    <n v="14"/>
    <n v="0"/>
    <n v="1"/>
    <s v=""/>
    <s v="P_DS005_005|P_DS005_006"/>
    <s v="P_DS005_008|P_DS005_009|P_DS005_011|P_DS005_012|P_DS005_015|P_DS005_017|P_DS005_018|P_DS005_020|P_DS005_023|P_DS005_024|P_DS005_026|P_DS005_027|P_DS005_029|P_DS005_002"/>
    <n v="3.0714285714285716"/>
    <n v="0"/>
    <n v="1600"/>
    <n v="1"/>
    <n v="35"/>
    <n v="43"/>
    <n v="195"/>
    <n v="44860.69"/>
    <n v="4.5348837209302326"/>
    <n v="1043.2718604651163"/>
    <n v="13.744186046511627"/>
    <n v="10.808434574418605"/>
    <n v="2"/>
    <n v="4.8880289922480676E-2"/>
    <n v="0"/>
    <n v="1.208563817099862"/>
    <n v="0.6034883720930232"/>
    <n v="1.8120521802325582"/>
    <n v="0"/>
    <n v="8.0056847108527123"/>
    <n v="1720"/>
    <n v="58"/>
    <n v="1"/>
    <n v="1"/>
    <n v="1"/>
    <n v="0"/>
    <n v="0"/>
    <n v="0"/>
    <n v="126.6"/>
    <s v="Store Not Ready for Rider"/>
    <n v="2"/>
    <n v="53.516602933333331"/>
    <n v="620.62746321666668"/>
    <n v="45"/>
    <n v="4.6511627906976744E-2"/>
    <n v="2.3255813953488372E-2"/>
    <n v="40"/>
    <n v="0.12742048317460317"/>
    <n v="0.3566824501245211"/>
    <n v="30"/>
    <n v="28"/>
    <n v="3"/>
    <n v="11"/>
    <s v="Recover overdue put-away workload"/>
    <x v="4"/>
    <s v="Hyderabad"/>
    <s v="Medium"/>
    <n v="1700"/>
    <n v="2.4"/>
    <d v="1899-12-30T16:00:00"/>
    <d v="1899-12-30T16:30:00"/>
    <x v="16"/>
    <b v="0"/>
  </r>
  <r>
    <s v="DS005_20260712_I34"/>
    <s v="DS005"/>
    <d v="2026-07-12T00:00:00"/>
    <n v="34"/>
    <s v="Afternoon"/>
    <n v="48"/>
    <n v="17"/>
    <n v="0"/>
    <n v="2"/>
    <n v="15"/>
    <n v="0"/>
    <n v="1"/>
    <s v=""/>
    <s v="P_DS005_002|P_DS005_003"/>
    <s v="P_DS005_005|P_DS005_006|P_DS005_008|P_DS005_009|P_DS005_011|P_DS005_012|P_DS005_015|P_DS005_017|P_DS005_018|P_DS005_020|P_DS005_023|P_DS005_024|P_DS005_026|P_DS005_027|P_DS005_029"/>
    <n v="3.2"/>
    <n v="0"/>
    <n v="1600"/>
    <n v="1"/>
    <n v="34"/>
    <n v="48"/>
    <n v="229"/>
    <n v="44814"/>
    <n v="4.770833333333333"/>
    <n v="933.625"/>
    <n v="13.604166666666666"/>
    <n v="10.561504091666666"/>
    <n v="2"/>
    <n v="1.6676995833333375E-2"/>
    <n v="0"/>
    <n v="1.2921107820878779"/>
    <n v="0.7475694444444444"/>
    <n v="2.039680217361111"/>
    <n v="0"/>
    <n v="7.5513377534722226"/>
    <n v="1920"/>
    <n v="62"/>
    <n v="1"/>
    <n v="1"/>
    <n v="0"/>
    <n v="1"/>
    <n v="0"/>
    <n v="0"/>
    <n v="106.65"/>
    <s v="Store Not Ready for Rider"/>
    <n v="2"/>
    <n v="60.510306233333331"/>
    <n v="582.64118934999999"/>
    <n v="34"/>
    <n v="4.1666666666666664E-2"/>
    <n v="2.0833333333333332E-2"/>
    <n v="40"/>
    <n v="0.13446734718518519"/>
    <n v="0.31324795126344085"/>
    <n v="28"/>
    <n v="34"/>
    <n v="3"/>
    <n v="12"/>
    <s v="Recover overdue put-away workload"/>
    <x v="4"/>
    <s v="Hyderabad"/>
    <s v="Medium"/>
    <n v="1700"/>
    <n v="2.4"/>
    <d v="1899-12-30T16:30:00"/>
    <d v="1899-12-30T17:00:00"/>
    <x v="16"/>
    <b v="0"/>
  </r>
  <r>
    <s v="DS005_20260712_I35"/>
    <s v="DS005"/>
    <d v="2026-07-12T00:00:00"/>
    <n v="35"/>
    <s v="Afternoon"/>
    <n v="46"/>
    <n v="8"/>
    <n v="0"/>
    <n v="2"/>
    <n v="6"/>
    <n v="0"/>
    <n v="1"/>
    <s v=""/>
    <s v="P_DS005_012|P_DS005_015"/>
    <s v="P_DS005_018|P_DS005_024|P_DS005_027|P_DS005_003|P_DS005_006|P_DS005_009"/>
    <n v="7.666666666666667"/>
    <n v="0"/>
    <n v="1600"/>
    <n v="1"/>
    <n v="33"/>
    <n v="46"/>
    <n v="215"/>
    <n v="46657.99"/>
    <n v="4.6739130434782608"/>
    <n v="1014.3041304347826"/>
    <n v="14.804347826086957"/>
    <n v="10.684344362318841"/>
    <n v="0"/>
    <n v="0"/>
    <n v="2.2530199275362303E-3"/>
    <n v="1.2829760750718888"/>
    <n v="0.64927536231884064"/>
    <n v="1.9345044492753625"/>
    <n v="0"/>
    <n v="7.7748399039855078"/>
    <n v="1840"/>
    <n v="29"/>
    <n v="2"/>
    <n v="2"/>
    <n v="1"/>
    <n v="0"/>
    <n v="1"/>
    <n v="0"/>
    <n v="528.88"/>
    <s v="No SLA Breach"/>
    <n v="0"/>
    <n v="60.234015599999999"/>
    <n v="595.10557300000005"/>
    <n v="42"/>
    <n v="0"/>
    <n v="4.3478260869565216E-2"/>
    <n v="40"/>
    <n v="0.33463342000000001"/>
    <n v="0.68402939425287357"/>
    <n v="29"/>
    <n v="0"/>
    <n v="3"/>
    <n v="3"/>
    <s v="Recover overdue put-away workload"/>
    <x v="4"/>
    <s v="Hyderabad"/>
    <s v="Medium"/>
    <n v="1700"/>
    <n v="2.4"/>
    <d v="1899-12-30T17:00:00"/>
    <d v="1899-12-30T17:30:00"/>
    <x v="17"/>
    <b v="0"/>
  </r>
  <r>
    <s v="DS005_20260712_I36"/>
    <s v="DS005"/>
    <d v="2026-07-12T00:00:00"/>
    <n v="36"/>
    <s v="Afternoon"/>
    <n v="58"/>
    <n v="8"/>
    <n v="0"/>
    <n v="2"/>
    <n v="6"/>
    <n v="0"/>
    <n v="1"/>
    <s v=""/>
    <s v="P_DS005_015|P_DS005_018"/>
    <s v="P_DS005_024|P_DS005_027|P_DS005_003|P_DS005_006|P_DS005_009|P_DS005_012"/>
    <n v="9.6666666666666661"/>
    <n v="0"/>
    <n v="1600"/>
    <n v="1"/>
    <n v="32"/>
    <n v="58"/>
    <n v="298"/>
    <n v="75180"/>
    <n v="5.1379310344827589"/>
    <n v="1296.2068965517242"/>
    <n v="15.568965517241379"/>
    <n v="11.074041903448276"/>
    <n v="0"/>
    <n v="0"/>
    <n v="9.2173103448275873E-4"/>
    <n v="1.4066739317410826"/>
    <n v="0.64310344827586197"/>
    <n v="1.4310247221264369"/>
    <n v="0.40126643821839081"/>
    <n v="7.6873062344827581"/>
    <n v="2320"/>
    <n v="29"/>
    <n v="2"/>
    <n v="2"/>
    <n v="1"/>
    <n v="0"/>
    <n v="1"/>
    <n v="0"/>
    <n v="1692.98"/>
    <s v="No SLA Breach"/>
    <n v="0"/>
    <n v="81.064536599999997"/>
    <n v="522.19434784999999"/>
    <n v="29"/>
    <n v="0"/>
    <n v="3.4482758620689655E-2"/>
    <n v="40"/>
    <n v="0.45035853666666664"/>
    <n v="0.60022338833333333"/>
    <n v="25"/>
    <n v="4"/>
    <n v="4"/>
    <n v="2"/>
    <s v="Recover overdue put-away workload"/>
    <x v="4"/>
    <s v="Hyderabad"/>
    <s v="Medium"/>
    <n v="1700"/>
    <n v="2.4"/>
    <d v="1899-12-30T17:30:00"/>
    <d v="1899-12-30T18:00:00"/>
    <x v="17"/>
    <b v="0"/>
  </r>
  <r>
    <s v="DS005_20260712_I37"/>
    <s v="DS005"/>
    <d v="2026-07-12T00:00:00"/>
    <n v="37"/>
    <s v="Evening"/>
    <n v="86"/>
    <n v="11"/>
    <n v="0"/>
    <n v="0"/>
    <n v="11"/>
    <n v="0"/>
    <n v="0"/>
    <s v=""/>
    <s v=""/>
    <s v="P_DS005_015|P_DS005_018|P_DS005_024|P_DS005_027|P_DS005_021|P_DS005_007|P_DS005_028|P_DS005_003|P_DS005_006|P_DS005_009|P_DS005_012"/>
    <n v="7.8181818181818183"/>
    <n v="0"/>
    <n v="1600"/>
    <n v="0"/>
    <n v="32"/>
    <n v="86"/>
    <n v="458"/>
    <n v="106238.46"/>
    <n v="5.3255813953488369"/>
    <n v="1235.3309302325581"/>
    <n v="18.837209302325583"/>
    <n v="15.732901227906977"/>
    <n v="9"/>
    <n v="0.1514144647286822"/>
    <n v="0"/>
    <n v="1.4291941941226669"/>
    <n v="0.58720930232558144"/>
    <n v="0"/>
    <n v="5.2108507112403109"/>
    <n v="7.5323911978682165"/>
    <n v="3870"/>
    <n v="29"/>
    <n v="3"/>
    <n v="3"/>
    <n v="2"/>
    <n v="0"/>
    <n v="1"/>
    <n v="0"/>
    <n v="1677.65"/>
    <s v="Rider Supply / Availability"/>
    <n v="9"/>
    <n v="117.43438241666666"/>
    <n v="803.87905390000003"/>
    <n v="29"/>
    <n v="0.10465116279069768"/>
    <n v="3.4883720930232558E-2"/>
    <n v="45"/>
    <n v="0.35586176489898991"/>
    <n v="0.92399891252873567"/>
    <n v="39"/>
    <n v="-10"/>
    <n v="6"/>
    <n v="5"/>
    <s v="Recover overdue put-away workload"/>
    <x v="4"/>
    <s v="Hyderabad"/>
    <s v="Medium"/>
    <n v="1700"/>
    <n v="2.4"/>
    <d v="1899-12-30T18:00:00"/>
    <d v="1899-12-30T18:30:00"/>
    <x v="18"/>
    <b v="1"/>
  </r>
  <r>
    <s v="DS005_20260712_I38"/>
    <s v="DS005"/>
    <d v="2026-07-12T00:00:00"/>
    <n v="38"/>
    <s v="Evening"/>
    <n v="88"/>
    <n v="11"/>
    <n v="0"/>
    <n v="0"/>
    <n v="11"/>
    <n v="0"/>
    <n v="0"/>
    <s v=""/>
    <s v=""/>
    <s v="P_DS005_018|P_DS005_024|P_DS005_027|P_DS005_021|P_DS005_007|P_DS005_028|P_DS005_003|P_DS005_006|P_DS005_009|P_DS005_012|P_DS005_015"/>
    <n v="8"/>
    <n v="0"/>
    <n v="1600"/>
    <n v="0"/>
    <n v="32"/>
    <n v="88"/>
    <n v="452"/>
    <n v="100649.25"/>
    <n v="5.1363636363636367"/>
    <n v="1143.7414772727273"/>
    <n v="19.170454545454547"/>
    <n v="23.299950120643938"/>
    <n v="81"/>
    <n v="4.2113861469696969"/>
    <n v="0"/>
    <n v="1.4108917100460063"/>
    <n v="0.62897727272727277"/>
    <n v="0"/>
    <n v="12.649949698295455"/>
    <n v="7.6785026446969704"/>
    <n v="3960"/>
    <n v="29"/>
    <n v="3"/>
    <n v="3"/>
    <n v="0"/>
    <n v="0"/>
    <n v="3"/>
    <n v="0"/>
    <n v="446.67"/>
    <s v="Rider Supply / Availability"/>
    <n v="81"/>
    <n v="128.33585271666666"/>
    <n v="804.71558785000002"/>
    <n v="29"/>
    <n v="0.92045454545454541"/>
    <n v="3.4090909090909088E-2"/>
    <n v="45"/>
    <n v="0.3888965233838384"/>
    <n v="0.92496044580459769"/>
    <n v="39"/>
    <n v="-10"/>
    <n v="7"/>
    <n v="4"/>
    <s v="Add or rebalance riders in this interval"/>
    <x v="4"/>
    <s v="Hyderabad"/>
    <s v="Medium"/>
    <n v="1700"/>
    <n v="2.4"/>
    <d v="1899-12-30T18:30:00"/>
    <d v="1899-12-30T19:00:00"/>
    <x v="18"/>
    <b v="1"/>
  </r>
  <r>
    <s v="DS005_20260712_I39"/>
    <s v="DS005"/>
    <d v="2026-07-12T00:00:00"/>
    <n v="39"/>
    <s v="Evening"/>
    <n v="104"/>
    <n v="11"/>
    <n v="0"/>
    <n v="0"/>
    <n v="11"/>
    <n v="0"/>
    <n v="0"/>
    <s v=""/>
    <s v=""/>
    <s v="P_DS005_024|P_DS005_027|P_DS005_021|P_DS005_007|P_DS005_028|P_DS005_003|P_DS005_006|P_DS005_009|P_DS005_012|P_DS005_015|P_DS005_018"/>
    <n v="9.4545454545454568"/>
    <n v="0"/>
    <n v="1600"/>
    <n v="0"/>
    <n v="32"/>
    <n v="104"/>
    <n v="497"/>
    <n v="110202.55"/>
    <n v="4.7788461538461542"/>
    <n v="1059.6399038461539"/>
    <n v="20.26923076923077"/>
    <n v="35.055264007211534"/>
    <n v="104"/>
    <n v="14.786033237980771"/>
    <n v="1.9325959935897431E-3"/>
    <n v="1.2961175622050309"/>
    <n v="0.61987179487179489"/>
    <n v="0"/>
    <n v="24.715182244711539"/>
    <n v="7.5179931346153852"/>
    <n v="4680"/>
    <n v="29"/>
    <n v="2"/>
    <n v="2"/>
    <n v="1"/>
    <n v="1"/>
    <n v="0"/>
    <n v="0"/>
    <n v="1356.08"/>
    <s v="Rider Supply / Availability"/>
    <n v="104"/>
    <n v="132.02027593333332"/>
    <n v="806.61904751666668"/>
    <n v="29"/>
    <n v="1"/>
    <n v="1.9230769230769232E-2"/>
    <n v="45"/>
    <n v="0.40006144222222217"/>
    <n v="0.9271483304789272"/>
    <n v="39"/>
    <n v="-10"/>
    <n v="7"/>
    <n v="4"/>
    <s v="Add or rebalance riders in this interval"/>
    <x v="4"/>
    <s v="Hyderabad"/>
    <s v="Medium"/>
    <n v="1700"/>
    <n v="2.4"/>
    <d v="1899-12-30T19:00:00"/>
    <d v="1899-12-30T19:30:00"/>
    <x v="19"/>
    <b v="1"/>
  </r>
  <r>
    <s v="DS005_20260712_I40"/>
    <s v="DS005"/>
    <d v="2026-07-12T00:00:00"/>
    <n v="40"/>
    <s v="Evening"/>
    <n v="129"/>
    <n v="11"/>
    <n v="0"/>
    <n v="0"/>
    <n v="11"/>
    <n v="0"/>
    <n v="0"/>
    <s v=""/>
    <s v=""/>
    <s v="P_DS005_027|P_DS005_021|P_DS005_007|P_DS005_028|P_DS005_003|P_DS005_006|P_DS005_009|P_DS005_012|P_DS005_015|P_DS005_018|P_DS005_024"/>
    <n v="11.727272727272728"/>
    <n v="0"/>
    <n v="1600"/>
    <n v="0"/>
    <n v="32"/>
    <n v="129"/>
    <n v="659"/>
    <n v="149307.03"/>
    <n v="5.1085271317829459"/>
    <n v="1157.4188372093024"/>
    <n v="21.728682170542637"/>
    <n v="57.478464672351421"/>
    <n v="129"/>
    <n v="35.749782501808781"/>
    <n v="9.7725051679586504E-4"/>
    <n v="1.3507350047383773"/>
    <n v="0.59702842377260978"/>
    <n v="0"/>
    <n v="47.240700996511627"/>
    <n v="7.3611160116279066"/>
    <n v="5805"/>
    <n v="29"/>
    <n v="4"/>
    <n v="4"/>
    <n v="2"/>
    <n v="1"/>
    <n v="1"/>
    <n v="0"/>
    <n v="799.26"/>
    <s v="Rider Supply / Availability"/>
    <n v="129"/>
    <n v="175.55668840000001"/>
    <n v="806.33578094999996"/>
    <n v="29"/>
    <n v="1"/>
    <n v="3.1007751937984496E-2"/>
    <n v="45"/>
    <n v="0.53198996484848493"/>
    <n v="0.92682273672413784"/>
    <n v="39"/>
    <n v="-10"/>
    <n v="9"/>
    <n v="2"/>
    <s v="Add or rebalance riders in this interval"/>
    <x v="4"/>
    <s v="Hyderabad"/>
    <s v="Medium"/>
    <n v="1700"/>
    <n v="2.4"/>
    <d v="1899-12-30T19:30:00"/>
    <d v="1899-12-30T20:00:00"/>
    <x v="19"/>
    <b v="1"/>
  </r>
  <r>
    <s v="DS005_20260712_I41"/>
    <s v="DS005"/>
    <d v="2026-07-12T00:00:00"/>
    <n v="41"/>
    <s v="Evening"/>
    <n v="105"/>
    <n v="11"/>
    <n v="0"/>
    <n v="0"/>
    <n v="11"/>
    <n v="0"/>
    <n v="0"/>
    <s v=""/>
    <s v=""/>
    <s v="P_DS005_021|P_DS005_007|P_DS005_028|P_DS005_003|P_DS005_006|P_DS005_009|P_DS005_012|P_DS005_015|P_DS005_018|P_DS005_024|P_DS005_027"/>
    <n v="9.5454545454545432"/>
    <n v="0"/>
    <n v="1600"/>
    <n v="0"/>
    <n v="32"/>
    <n v="105"/>
    <n v="537"/>
    <n v="128508.29"/>
    <n v="5.1142857142857139"/>
    <n v="1223.8884761904762"/>
    <n v="20.257142857142856"/>
    <n v="77.39142056301587"/>
    <n v="105"/>
    <n v="57.134277705873018"/>
    <n v="2.5850004761904751E-3"/>
    <n v="1.3527313638230651"/>
    <n v="0.70698412698412705"/>
    <n v="0"/>
    <n v="67.112745119523808"/>
    <n v="7.3638352620634926"/>
    <n v="4725"/>
    <n v="29"/>
    <n v="10"/>
    <n v="9"/>
    <n v="4"/>
    <n v="3"/>
    <n v="3"/>
    <n v="0"/>
    <n v="4002.01"/>
    <s v="Rider Supply / Availability"/>
    <n v="105"/>
    <n v="143.72194719999999"/>
    <n v="806.61400376666666"/>
    <n v="29"/>
    <n v="1"/>
    <n v="8.5714285714285715E-2"/>
    <n v="45"/>
    <n v="0.43552105212121206"/>
    <n v="0.92714253306513406"/>
    <n v="39"/>
    <n v="-10"/>
    <n v="7"/>
    <n v="4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12_I42"/>
    <s v="DS005"/>
    <d v="2026-07-12T00:00:00"/>
    <n v="42"/>
    <s v="Evening"/>
    <n v="126"/>
    <n v="11"/>
    <n v="0"/>
    <n v="0"/>
    <n v="11"/>
    <n v="0"/>
    <n v="0"/>
    <s v=""/>
    <s v=""/>
    <s v="P_DS005_007|P_DS005_028|P_DS005_003|P_DS005_006|P_DS005_009|P_DS005_012|P_DS005_015|P_DS005_018|P_DS005_024|P_DS005_027|P_DS005_021"/>
    <n v="11.454545454545457"/>
    <n v="0"/>
    <n v="1600"/>
    <n v="0"/>
    <n v="32"/>
    <n v="126"/>
    <n v="596"/>
    <n v="124437.98"/>
    <n v="4.7301587301587302"/>
    <n v="987.60301587301581"/>
    <n v="21.658730158730158"/>
    <n v="94.895062088756603"/>
    <n v="126"/>
    <n v="73.236331930026452"/>
    <n v="1.3802551058201055E-2"/>
    <n v="1.2768085207338311"/>
    <n v="0.59100529100529098"/>
    <n v="0"/>
    <n v="84.749448884259266"/>
    <n v="7.3165100607142852"/>
    <n v="5670"/>
    <n v="29"/>
    <n v="4"/>
    <n v="4"/>
    <n v="1"/>
    <n v="0"/>
    <n v="3"/>
    <n v="0"/>
    <n v="301.10000000000002"/>
    <s v="Rider Supply / Availability"/>
    <n v="126"/>
    <n v="154.45345263333334"/>
    <n v="804.49972026666671"/>
    <n v="29"/>
    <n v="1"/>
    <n v="3.1746031746031744E-2"/>
    <n v="45"/>
    <n v="0.46804076555555557"/>
    <n v="0.92471232214559396"/>
    <n v="39"/>
    <n v="-10"/>
    <n v="8"/>
    <n v="3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12_I43"/>
    <s v="DS005"/>
    <d v="2026-07-12T00:00:00"/>
    <n v="43"/>
    <s v="Evening"/>
    <n v="106"/>
    <n v="11"/>
    <n v="0"/>
    <n v="0"/>
    <n v="11"/>
    <n v="0"/>
    <n v="0"/>
    <s v=""/>
    <s v=""/>
    <s v="P_DS005_028|P_DS005_003|P_DS005_006|P_DS005_009|P_DS005_012|P_DS005_015|P_DS005_018|P_DS005_024|P_DS005_027|P_DS005_021|P_DS005_007"/>
    <n v="9.6363636363636367"/>
    <n v="0"/>
    <n v="1600"/>
    <n v="0"/>
    <n v="32"/>
    <n v="106"/>
    <n v="526"/>
    <n v="122589.14"/>
    <n v="4.9622641509433958"/>
    <n v="1156.501320754717"/>
    <n v="20.377358490566039"/>
    <n v="115.60050505345912"/>
    <n v="106"/>
    <n v="95.223146562893078"/>
    <n v="0"/>
    <n v="1.3664240037966287"/>
    <n v="0.66305031446540874"/>
    <n v="0"/>
    <n v="104.93148296006289"/>
    <n v="7.6870320430817607"/>
    <n v="4770"/>
    <n v="29"/>
    <n v="7"/>
    <n v="6"/>
    <n v="3"/>
    <n v="3"/>
    <n v="1"/>
    <n v="0"/>
    <n v="1715.54"/>
    <s v="Rider Supply / Availability"/>
    <n v="106"/>
    <n v="148.44872278333332"/>
    <n v="812.01036423333335"/>
    <n v="29"/>
    <n v="1"/>
    <n v="5.6603773584905662E-2"/>
    <n v="45"/>
    <n v="0.44984461449494945"/>
    <n v="0.93334524624521076"/>
    <n v="39"/>
    <n v="-10"/>
    <n v="8"/>
    <n v="3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12_I44"/>
    <s v="DS005"/>
    <d v="2026-07-12T00:00:00"/>
    <n v="44"/>
    <s v="Evening"/>
    <n v="79"/>
    <n v="11"/>
    <n v="0"/>
    <n v="0"/>
    <n v="11"/>
    <n v="0"/>
    <n v="0"/>
    <s v=""/>
    <s v=""/>
    <s v="P_DS005_003|P_DS005_006|P_DS005_009|P_DS005_012|P_DS005_015|P_DS005_018|P_DS005_024|P_DS005_027|P_DS005_021|P_DS005_007|P_DS005_028"/>
    <n v="7.1818181818181817"/>
    <n v="0"/>
    <n v="1600"/>
    <n v="0"/>
    <n v="32"/>
    <n v="79"/>
    <n v="389"/>
    <n v="94023.41"/>
    <n v="4.924050632911392"/>
    <n v="1190.169746835443"/>
    <n v="18.582278481012658"/>
    <n v="127.61567985759494"/>
    <n v="79"/>
    <n v="109.03340137658229"/>
    <n v="0"/>
    <n v="1.3653852394519621"/>
    <n v="0.66286919831223634"/>
    <n v="0"/>
    <n v="116.59197879451476"/>
    <n v="8.0391175018987351"/>
    <n v="3555"/>
    <n v="29"/>
    <n v="3"/>
    <n v="3"/>
    <n v="1"/>
    <n v="0"/>
    <n v="2"/>
    <n v="0"/>
    <n v="835.63"/>
    <s v="Rider Supply / Availability"/>
    <n v="79"/>
    <n v="107.44982983333334"/>
    <n v="805.21678589999999"/>
    <n v="29"/>
    <n v="1"/>
    <n v="3.7974683544303799E-2"/>
    <n v="45"/>
    <n v="0.32560554494949495"/>
    <n v="0.92553653551724135"/>
    <n v="39"/>
    <n v="-10"/>
    <n v="6"/>
    <n v="5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12_I45"/>
    <s v="DS005"/>
    <d v="2026-07-12T00:00:00"/>
    <n v="45"/>
    <s v="Evening"/>
    <n v="69"/>
    <n v="8"/>
    <n v="0"/>
    <n v="0"/>
    <n v="8"/>
    <n v="0"/>
    <n v="0"/>
    <s v=""/>
    <s v=""/>
    <s v="P_DS005_018|P_DS005_024|P_DS005_027|P_DS005_003|P_DS005_006|P_DS005_009|P_DS005_012|P_DS005_015"/>
    <n v="8.625"/>
    <n v="0"/>
    <n v="1600"/>
    <n v="0"/>
    <n v="32"/>
    <n v="69"/>
    <n v="324"/>
    <n v="73483.03"/>
    <n v="4.6956521739130439"/>
    <n v="1064.9714492753624"/>
    <n v="16.608695652173914"/>
    <n v="117.67131066714977"/>
    <n v="69"/>
    <n v="101.06261501497585"/>
    <n v="0"/>
    <n v="1.274920489583919"/>
    <n v="0.64613526570048307"/>
    <n v="0"/>
    <n v="106.93927839806763"/>
    <n v="7.9578364077294683"/>
    <n v="2760"/>
    <n v="29"/>
    <n v="5"/>
    <n v="5"/>
    <n v="3"/>
    <n v="1"/>
    <n v="1"/>
    <n v="0"/>
    <n v="1599.77"/>
    <s v="Rider Supply / Availability"/>
    <n v="69"/>
    <n v="90.414463850000004"/>
    <n v="806.05771415000004"/>
    <n v="29"/>
    <n v="1"/>
    <n v="7.2463768115942032E-2"/>
    <n v="40"/>
    <n v="0.37672693270833335"/>
    <n v="0.92650311971264376"/>
    <n v="39"/>
    <n v="-10"/>
    <n v="5"/>
    <n v="3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12_I46"/>
    <s v="DS005"/>
    <d v="2026-07-12T00:00:00"/>
    <n v="46"/>
    <s v="Evening"/>
    <n v="46"/>
    <n v="8"/>
    <n v="0"/>
    <n v="0"/>
    <n v="8"/>
    <n v="0"/>
    <n v="0"/>
    <s v=""/>
    <s v=""/>
    <s v="P_DS005_024|P_DS005_027|P_DS005_003|P_DS005_006|P_DS005_009|P_DS005_012|P_DS005_015|P_DS005_018"/>
    <n v="5.75"/>
    <n v="0"/>
    <n v="1600"/>
    <n v="0"/>
    <n v="32"/>
    <n v="46"/>
    <n v="243"/>
    <n v="57023.159999999996"/>
    <n v="5.2826086956521738"/>
    <n v="1239.6339130434783"/>
    <n v="14.891304347826088"/>
    <n v="104.43133771811594"/>
    <n v="46"/>
    <n v="89.540033370289862"/>
    <n v="0"/>
    <n v="1.4239056405538515"/>
    <n v="0.60253623188405792"/>
    <n v="0"/>
    <n v="93.145998000362312"/>
    <n v="8.3719413177536222"/>
    <n v="1840"/>
    <n v="29"/>
    <n v="3"/>
    <n v="3"/>
    <n v="1"/>
    <n v="0"/>
    <n v="2"/>
    <n v="0"/>
    <n v="906.88"/>
    <s v="Rider Supply / Availability"/>
    <n v="46"/>
    <n v="67.2581287"/>
    <n v="804.38014808333332"/>
    <n v="29"/>
    <n v="1"/>
    <n v="6.5217391304347824E-2"/>
    <n v="40"/>
    <n v="0.28024220291666668"/>
    <n v="0.92457488285440614"/>
    <n v="39"/>
    <n v="-10"/>
    <n v="4"/>
    <n v="4"/>
    <s v="Add or rebalance riders in this interval"/>
    <x v="4"/>
    <s v="Hyderabad"/>
    <s v="Medium"/>
    <n v="1700"/>
    <n v="2.4"/>
    <d v="1899-12-30T22:30:00"/>
    <d v="1899-12-30T23:00:00"/>
    <x v="22"/>
    <b v="0"/>
  </r>
  <r>
    <s v="DS005_20260712_I47"/>
    <s v="DS005"/>
    <d v="2026-07-12T00:00:00"/>
    <n v="47"/>
    <s v="Late Night"/>
    <n v="41"/>
    <n v="8"/>
    <n v="0"/>
    <n v="2"/>
    <n v="6"/>
    <n v="0"/>
    <n v="1"/>
    <s v=""/>
    <s v="P_DS005_027|P_DS005_003"/>
    <s v="P_DS005_006|P_DS005_009|P_DS005_012|P_DS005_015|P_DS005_018|P_DS005_024"/>
    <n v="6.833333333333333"/>
    <n v="0"/>
    <n v="1600"/>
    <n v="1"/>
    <n v="31"/>
    <n v="41"/>
    <n v="211"/>
    <n v="45770.06"/>
    <n v="5.1463414634146343"/>
    <n v="1116.3429268292682"/>
    <n v="14.365853658536585"/>
    <n v="82.819962904065036"/>
    <n v="41"/>
    <n v="68.454109245528457"/>
    <n v="0"/>
    <n v="1.3762180125161747"/>
    <n v="0.68943089430894311"/>
    <n v="0"/>
    <n v="72.409067599186997"/>
    <n v="7.430612244715447"/>
    <n v="1640"/>
    <n v="29"/>
    <n v="1"/>
    <n v="1"/>
    <n v="1"/>
    <n v="0"/>
    <n v="0"/>
    <n v="0"/>
    <n v="102.71"/>
    <s v="Rider Supply / Availability"/>
    <n v="41"/>
    <n v="55.242490966666665"/>
    <n v="806.50677768333333"/>
    <n v="29"/>
    <n v="1"/>
    <n v="2.4390243902439025E-2"/>
    <n v="40"/>
    <n v="0.30690272759259257"/>
    <n v="0.9270192846934866"/>
    <n v="39"/>
    <n v="-10"/>
    <n v="3"/>
    <n v="3"/>
    <s v="Add or rebalance riders in this interval"/>
    <x v="4"/>
    <s v="Hyderabad"/>
    <s v="Medium"/>
    <n v="1700"/>
    <n v="2.4"/>
    <d v="1899-12-30T23:00:00"/>
    <d v="1899-12-30T23:30:00"/>
    <x v="23"/>
    <b v="0"/>
  </r>
  <r>
    <s v="DS005_20260712_I48"/>
    <s v="DS005"/>
    <d v="2026-07-12T00:00:00"/>
    <n v="48"/>
    <s v="Late Night"/>
    <n v="35"/>
    <n v="8"/>
    <n v="0"/>
    <n v="2"/>
    <n v="6"/>
    <n v="0"/>
    <n v="1"/>
    <s v=""/>
    <s v="P_DS005_003|P_DS005_006"/>
    <s v="P_DS005_009|P_DS005_012|P_DS005_015|P_DS005_018|P_DS005_024|P_DS005_027"/>
    <n v="5.833333333333333"/>
    <n v="0"/>
    <n v="1600"/>
    <n v="1"/>
    <n v="30"/>
    <n v="35"/>
    <n v="194"/>
    <n v="43070.09"/>
    <n v="5.5428571428571427"/>
    <n v="1230.5739999999998"/>
    <n v="13.857142857142858"/>
    <n v="56.76558949333333"/>
    <n v="35"/>
    <n v="42.908446636190476"/>
    <n v="0"/>
    <n v="1.4927970296647726"/>
    <n v="0.62714285714285711"/>
    <n v="0"/>
    <n v="46.134607711428572"/>
    <n v="7.6091371238095231"/>
    <n v="1400"/>
    <n v="29"/>
    <n v="1"/>
    <n v="1"/>
    <n v="1"/>
    <n v="0"/>
    <n v="0"/>
    <n v="0"/>
    <n v="162.36000000000001"/>
    <s v="Rider Supply / Availability"/>
    <n v="35"/>
    <n v="51.86959603333333"/>
    <n v="804.39979501666664"/>
    <n v="29"/>
    <n v="1"/>
    <n v="2.8571428571428571E-2"/>
    <n v="40"/>
    <n v="0.28816442240740742"/>
    <n v="0.92459746553639843"/>
    <n v="39"/>
    <n v="-10"/>
    <n v="3"/>
    <n v="3"/>
    <s v="Add or rebalance riders in this interval"/>
    <x v="4"/>
    <s v="Hyderabad"/>
    <s v="Medium"/>
    <n v="1700"/>
    <n v="2.4"/>
    <d v="1899-12-30T23:30:00"/>
    <d v="1899-12-30T00:00:00"/>
    <x v="23"/>
    <b v="0"/>
  </r>
  <r>
    <s v="DS005_20260713_I01"/>
    <s v="DS005"/>
    <d v="2026-07-13T00:00:00"/>
    <n v="1"/>
    <s v="Night"/>
    <n v="6"/>
    <n v="14"/>
    <n v="12"/>
    <n v="1"/>
    <n v="1"/>
    <n v="900"/>
    <n v="0.5"/>
    <s v="P_DS005_006|P_DS005_009|P_DS005_012|P_DS005_015|P_DS005_018|P_DS005_024|P_DS005_027|P_DS005_007|P_DS005_010|P_DS005_016|P_DS005_019|P_DS005_025"/>
    <s v="P_DS005_028"/>
    <s v="P_DS005_003"/>
    <n v="6"/>
    <n v="900"/>
    <n v="9100"/>
    <n v="0.5"/>
    <n v="49.5"/>
    <n v="6"/>
    <n v="30"/>
    <n v="4383.3900000000003"/>
    <n v="5"/>
    <n v="730.56500000000005"/>
    <n v="11.5"/>
    <n v="32.116031886111109"/>
    <n v="6"/>
    <n v="20.616031886111113"/>
    <n v="8.0775791666666652E-2"/>
    <n v="1.4660932029769622"/>
    <n v="0.86111111111111116"/>
    <n v="0"/>
    <n v="22.795330827777775"/>
    <n v="6.0904987166666666"/>
    <n v="210"/>
    <n v="59"/>
    <n v="0"/>
    <n v="0"/>
    <n v="0"/>
    <n v="0"/>
    <n v="0"/>
    <n v="0"/>
    <n v="0"/>
    <s v="Rider Supply / Availability"/>
    <n v="6"/>
    <n v="11.391263233333333"/>
    <n v="1641.5390265000001"/>
    <n v="59"/>
    <n v="1"/>
    <n v="0"/>
    <n v="35"/>
    <n v="0.37970877444444445"/>
    <n v="0.9274231788135594"/>
    <n v="79"/>
    <n v="-20"/>
    <n v="1"/>
    <n v="0"/>
    <s v="Add or rebalance riders in this interval"/>
    <x v="4"/>
    <s v="Hyderabad"/>
    <s v="Medium"/>
    <n v="1700"/>
    <n v="2.4"/>
    <d v="1899-12-30T00:00:00"/>
    <d v="1899-12-30T00:30:00"/>
    <x v="0"/>
    <b v="0"/>
  </r>
  <r>
    <s v="DS005_20260713_I02"/>
    <s v="DS005"/>
    <d v="2026-07-13T00:00:00"/>
    <n v="2"/>
    <s v="Night"/>
    <n v="6"/>
    <n v="15"/>
    <n v="12"/>
    <n v="2"/>
    <n v="1"/>
    <n v="900"/>
    <n v="1"/>
    <s v="P_DS005_009|P_DS005_012|P_DS005_015|P_DS005_018|P_DS005_024|P_DS005_027|P_DS005_007|P_DS005_010|P_DS005_013|P_DS005_016|P_DS005_019|P_DS005_025"/>
    <s v="P_DS005_028|P_DS005_003"/>
    <s v="P_DS005_006"/>
    <n v="6"/>
    <n v="900"/>
    <n v="8200"/>
    <n v="1"/>
    <n v="48.5"/>
    <n v="6"/>
    <n v="27"/>
    <n v="6637.99"/>
    <n v="4.5"/>
    <n v="1106.3316666666667"/>
    <n v="11.5"/>
    <n v="13.103047524999999"/>
    <n v="3"/>
    <n v="2.5017866777777775"/>
    <n v="8.152515833333332E-2"/>
    <n v="1.0374351809262281"/>
    <n v="0.52500000000000002"/>
    <n v="0.98199863888888883"/>
    <n v="3.9649281027777779"/>
    <n v="6.674714633333334"/>
    <n v="210"/>
    <n v="61"/>
    <n v="1"/>
    <n v="1"/>
    <n v="1"/>
    <n v="0"/>
    <n v="0"/>
    <n v="0"/>
    <n v="234.1"/>
    <s v="Rider Supply / Availability"/>
    <n v="3"/>
    <n v="5.6440881666666662"/>
    <n v="1071.3009340833332"/>
    <n v="61"/>
    <n v="0.5"/>
    <n v="0.16666666666666666"/>
    <n v="35"/>
    <n v="0.18813627222222221"/>
    <n v="0.58541034649362467"/>
    <n v="52"/>
    <n v="9"/>
    <n v="1"/>
    <n v="0"/>
    <s v="Add or rebalance riders in this interval"/>
    <x v="4"/>
    <s v="Hyderabad"/>
    <s v="Medium"/>
    <n v="1700"/>
    <n v="2.4"/>
    <d v="1899-12-30T00:30:00"/>
    <d v="1899-12-30T01:00:00"/>
    <x v="0"/>
    <b v="0"/>
  </r>
  <r>
    <s v="DS005_20260713_I03"/>
    <s v="DS005"/>
    <d v="2026-07-13T00:00:00"/>
    <n v="3"/>
    <s v="Night"/>
    <n v="4"/>
    <n v="7"/>
    <n v="6"/>
    <n v="0"/>
    <n v="1"/>
    <n v="450"/>
    <n v="0"/>
    <s v="P_DS005_016|P_DS005_019|P_DS005_025|P_DS005_028|P_DS005_007|P_DS005_010"/>
    <s v=""/>
    <s v="P_DS005_013"/>
    <n v="4"/>
    <n v="450"/>
    <n v="7750"/>
    <n v="0"/>
    <n v="48.5"/>
    <n v="4"/>
    <n v="20"/>
    <n v="4984.03"/>
    <n v="5"/>
    <n v="1246.0074999999999"/>
    <n v="10.5"/>
    <n v="8.4789897041666666"/>
    <n v="0"/>
    <n v="0"/>
    <n v="0.26576964583333335"/>
    <n v="1.3122304243456149"/>
    <n v="0.66249999999999998"/>
    <n v="2.2405000624999998"/>
    <n v="0"/>
    <n v="5.563489633333333"/>
    <n v="140"/>
    <n v="32"/>
    <n v="0"/>
    <n v="0"/>
    <n v="0"/>
    <n v="0"/>
    <n v="0"/>
    <n v="0"/>
    <n v="0"/>
    <s v="No SLA Breach"/>
    <n v="0"/>
    <n v="5.8294445333333336"/>
    <n v="54.347667349999995"/>
    <n v="6"/>
    <n v="0"/>
    <n v="0"/>
    <n v="35"/>
    <n v="0.19431481777777779"/>
    <n v="5.6612153489583331E-2"/>
    <n v="3"/>
    <n v="29"/>
    <n v="1"/>
    <n v="0"/>
    <s v="Monitor - no immediate intervention"/>
    <x v="4"/>
    <s v="Hyderabad"/>
    <s v="Medium"/>
    <n v="1700"/>
    <n v="2.4"/>
    <d v="1899-12-30T01:00:00"/>
    <d v="1899-12-30T01:30:00"/>
    <x v="1"/>
    <b v="0"/>
  </r>
  <r>
    <s v="DS005_20260713_I04"/>
    <s v="DS005"/>
    <d v="2026-07-13T00:00:00"/>
    <n v="4"/>
    <s v="Night"/>
    <n v="7"/>
    <n v="7"/>
    <n v="6"/>
    <n v="0"/>
    <n v="1"/>
    <n v="450"/>
    <n v="0"/>
    <s v="P_DS005_019|P_DS005_025|P_DS005_028|P_DS005_007|P_DS005_010|P_DS005_013"/>
    <s v=""/>
    <s v="P_DS005_016"/>
    <n v="7"/>
    <n v="450"/>
    <n v="7300"/>
    <n v="0"/>
    <n v="48.5"/>
    <n v="7"/>
    <n v="40"/>
    <n v="9350.31"/>
    <n v="5.7142857142857144"/>
    <n v="1335.7585714285713"/>
    <n v="11.714285714285714"/>
    <n v="9.5227830119047621"/>
    <n v="0"/>
    <n v="0"/>
    <n v="0.17047125476190475"/>
    <n v="1.4235223783451174"/>
    <n v="0.61904761904761896"/>
    <n v="2.2130412476190475"/>
    <n v="0"/>
    <n v="6.4597417523809524"/>
    <n v="245"/>
    <n v="32"/>
    <n v="1"/>
    <n v="1"/>
    <n v="1"/>
    <n v="0"/>
    <n v="0"/>
    <n v="0"/>
    <n v="189.87"/>
    <s v="No SLA Breach"/>
    <n v="0"/>
    <n v="8.3365183166666661"/>
    <n v="38.443311399999999"/>
    <n v="4"/>
    <n v="0"/>
    <n v="0.14285714285714285"/>
    <n v="35"/>
    <n v="0.27788394388888887"/>
    <n v="4.0045116041666669E-2"/>
    <n v="2"/>
    <n v="30"/>
    <n v="1"/>
    <n v="0"/>
    <s v="Investigate inventory and order-quality process"/>
    <x v="4"/>
    <s v="Hyderabad"/>
    <s v="Medium"/>
    <n v="1700"/>
    <n v="2.4"/>
    <d v="1899-12-30T01:30:00"/>
    <d v="1899-12-30T02:00:00"/>
    <x v="1"/>
    <b v="0"/>
  </r>
  <r>
    <s v="DS005_20260713_I05"/>
    <s v="DS005"/>
    <d v="2026-07-13T00:00:00"/>
    <n v="5"/>
    <s v="Night"/>
    <n v="4"/>
    <n v="7"/>
    <n v="6"/>
    <n v="0"/>
    <n v="1"/>
    <n v="450"/>
    <n v="0"/>
    <s v="P_DS005_025|P_DS005_028|P_DS005_007|P_DS005_010|P_DS005_013|P_DS005_016"/>
    <s v=""/>
    <s v="P_DS005_019"/>
    <n v="4"/>
    <n v="450"/>
    <n v="6850"/>
    <n v="0"/>
    <n v="48.5"/>
    <n v="4"/>
    <n v="19"/>
    <n v="4235.3999999999996"/>
    <n v="4.75"/>
    <n v="1058.8499999999999"/>
    <n v="12"/>
    <n v="10.858590637499999"/>
    <n v="0"/>
    <n v="0"/>
    <n v="0"/>
    <n v="1.0770984912710302"/>
    <n v="0.87916666666666665"/>
    <n v="1.9562651500000001"/>
    <n v="0"/>
    <n v="7.6023254749999998"/>
    <n v="140"/>
    <n v="32"/>
    <n v="0"/>
    <n v="0"/>
    <n v="0"/>
    <n v="0"/>
    <n v="0"/>
    <n v="0"/>
    <n v="0"/>
    <s v="No SLA Breach"/>
    <n v="0"/>
    <n v="5.9365322000000003"/>
    <n v="57.454522066666669"/>
    <n v="3"/>
    <n v="0"/>
    <n v="0"/>
    <n v="35"/>
    <n v="0.19788440666666668"/>
    <n v="5.9848460486111116E-2"/>
    <n v="3"/>
    <n v="29"/>
    <n v="1"/>
    <n v="0"/>
    <s v="Monitor - no immediate intervention"/>
    <x v="4"/>
    <s v="Hyderabad"/>
    <s v="Medium"/>
    <n v="1700"/>
    <n v="2.4"/>
    <d v="1899-12-30T02:00:00"/>
    <d v="1899-12-30T02:30:00"/>
    <x v="2"/>
    <b v="0"/>
  </r>
  <r>
    <s v="DS005_20260713_I06"/>
    <s v="DS005"/>
    <d v="2026-07-13T00:00:00"/>
    <n v="6"/>
    <s v="Night"/>
    <n v="3"/>
    <n v="7"/>
    <n v="6"/>
    <n v="0"/>
    <n v="1"/>
    <n v="450"/>
    <n v="0"/>
    <s v="P_DS005_028|P_DS005_007|P_DS005_010|P_DS005_013|P_DS005_016|P_DS005_019"/>
    <s v=""/>
    <s v="P_DS005_025"/>
    <n v="3"/>
    <n v="450"/>
    <n v="6400"/>
    <n v="0"/>
    <n v="48.5"/>
    <n v="3"/>
    <n v="13"/>
    <n v="2841.46"/>
    <n v="4.333333333333333"/>
    <n v="947.15333333333331"/>
    <n v="11.666666666666666"/>
    <n v="8.377540633333334"/>
    <n v="0"/>
    <n v="0"/>
    <n v="0"/>
    <n v="1.0494963258353482"/>
    <n v="0.53888888888888886"/>
    <n v="1.5883852055555554"/>
    <n v="0"/>
    <n v="5.7891554166666666"/>
    <n v="105"/>
    <n v="32"/>
    <n v="0"/>
    <n v="0"/>
    <n v="0"/>
    <n v="0"/>
    <n v="0"/>
    <n v="0"/>
    <n v="0"/>
    <s v="No SLA Breach"/>
    <n v="0"/>
    <n v="2.7676322"/>
    <n v="34.799826899999999"/>
    <n v="3"/>
    <n v="0"/>
    <n v="0"/>
    <n v="35"/>
    <n v="9.2254406666666663E-2"/>
    <n v="3.6249819687499997E-2"/>
    <n v="2"/>
    <n v="30"/>
    <n v="1"/>
    <n v="0"/>
    <s v="Monitor - no immediate intervention"/>
    <x v="4"/>
    <s v="Hyderabad"/>
    <s v="Medium"/>
    <n v="1700"/>
    <n v="2.4"/>
    <d v="1899-12-30T02:30:00"/>
    <d v="1899-12-30T03:00:00"/>
    <x v="2"/>
    <b v="0"/>
  </r>
  <r>
    <s v="DS005_20260713_I07"/>
    <s v="DS005"/>
    <d v="2026-07-13T00:00:00"/>
    <n v="7"/>
    <s v="Night"/>
    <n v="6"/>
    <n v="7"/>
    <n v="6"/>
    <n v="0"/>
    <n v="1"/>
    <n v="450"/>
    <n v="0"/>
    <s v="P_DS005_007|P_DS005_010|P_DS005_013|P_DS005_016|P_DS005_019|P_DS005_025"/>
    <s v=""/>
    <s v="P_DS005_028"/>
    <n v="6"/>
    <n v="450"/>
    <n v="5950"/>
    <n v="0"/>
    <n v="48.5"/>
    <n v="6"/>
    <n v="38"/>
    <n v="8239.18"/>
    <n v="6.333333333333333"/>
    <n v="1373.1966666666667"/>
    <n v="11.333333333333334"/>
    <n v="9.5708527694444445"/>
    <n v="1"/>
    <n v="0.43622735555555536"/>
    <n v="0.5158362694444445"/>
    <n v="1.5997257486228722"/>
    <n v="0.61944444444444446"/>
    <n v="2.7350064583333329"/>
    <n v="0"/>
    <n v="5.8636240805555557"/>
    <n v="210"/>
    <n v="32"/>
    <n v="1"/>
    <n v="1"/>
    <n v="0"/>
    <n v="0"/>
    <n v="1"/>
    <n v="0"/>
    <n v="276.14999999999998"/>
    <s v="Store Not Ready for Rider"/>
    <n v="1"/>
    <n v="9.9792111833333337"/>
    <n v="41.583449916666666"/>
    <n v="5"/>
    <n v="0.16666666666666666"/>
    <n v="0.16666666666666666"/>
    <n v="35"/>
    <n v="0.3326403727777778"/>
    <n v="4.3316093663194444E-2"/>
    <n v="2"/>
    <n v="30"/>
    <n v="1"/>
    <n v="0"/>
    <s v="Protect or increase picker capacity"/>
    <x v="4"/>
    <s v="Hyderabad"/>
    <s v="Medium"/>
    <n v="1700"/>
    <n v="2.4"/>
    <d v="1899-12-30T03:00:00"/>
    <d v="1899-12-30T03:30:00"/>
    <x v="3"/>
    <b v="0"/>
  </r>
  <r>
    <s v="DS005_20260713_I08"/>
    <s v="DS005"/>
    <d v="2026-07-13T00:00:00"/>
    <n v="8"/>
    <s v="Night"/>
    <n v="4"/>
    <n v="7"/>
    <n v="6"/>
    <n v="0"/>
    <n v="1"/>
    <n v="450"/>
    <n v="0"/>
    <s v="P_DS005_010|P_DS005_013|P_DS005_016|P_DS005_019|P_DS005_025|P_DS005_028"/>
    <s v=""/>
    <s v="P_DS005_007"/>
    <n v="4"/>
    <n v="450"/>
    <n v="5500"/>
    <n v="0"/>
    <n v="48.5"/>
    <n v="4"/>
    <n v="20"/>
    <n v="6379.04"/>
    <n v="5"/>
    <n v="1594.76"/>
    <n v="11.75"/>
    <n v="9.3102889999999991"/>
    <n v="0"/>
    <n v="0"/>
    <n v="0"/>
    <n v="1.358980797296415"/>
    <n v="0.52916666666666667"/>
    <n v="1.8881474583333333"/>
    <n v="0"/>
    <n v="6.588808199999999"/>
    <n v="140"/>
    <n v="32"/>
    <n v="0"/>
    <n v="0"/>
    <n v="0"/>
    <n v="0"/>
    <n v="0"/>
    <n v="0"/>
    <n v="0"/>
    <s v="No SLA Breach"/>
    <n v="0"/>
    <n v="5.435923166666667"/>
    <n v="64.37582725"/>
    <n v="5"/>
    <n v="0"/>
    <n v="0"/>
    <n v="35"/>
    <n v="0.1811974388888889"/>
    <n v="6.7058153385416666E-2"/>
    <n v="4"/>
    <n v="28"/>
    <n v="1"/>
    <n v="0"/>
    <s v="Monitor - no immediate intervention"/>
    <x v="4"/>
    <s v="Hyderabad"/>
    <s v="Medium"/>
    <n v="1700"/>
    <n v="2.4"/>
    <d v="1899-12-30T03:30:00"/>
    <d v="1899-12-30T04:00:00"/>
    <x v="3"/>
    <b v="0"/>
  </r>
  <r>
    <s v="DS005_20260713_I09"/>
    <s v="DS005"/>
    <d v="2026-07-13T00:00:00"/>
    <n v="9"/>
    <s v="Night"/>
    <n v="4"/>
    <n v="7"/>
    <n v="6"/>
    <n v="0"/>
    <n v="1"/>
    <n v="450"/>
    <n v="0"/>
    <s v="P_DS005_013|P_DS005_016|P_DS005_019|P_DS005_025|P_DS005_028|P_DS005_007"/>
    <s v=""/>
    <s v="P_DS005_010"/>
    <n v="4"/>
    <n v="450"/>
    <n v="5050"/>
    <n v="0"/>
    <n v="48.5"/>
    <n v="4"/>
    <n v="19"/>
    <n v="4459.0199999999995"/>
    <n v="4.75"/>
    <n v="1114.7549999999999"/>
    <n v="11.75"/>
    <n v="9.6610800208333334"/>
    <n v="0"/>
    <n v="0"/>
    <n v="0"/>
    <n v="1.2498575256870414"/>
    <n v="0.57500000000000007"/>
    <n v="1.8248575208333333"/>
    <n v="0"/>
    <n v="6.7028891625"/>
    <n v="140"/>
    <n v="32"/>
    <n v="0"/>
    <n v="0"/>
    <n v="0"/>
    <n v="0"/>
    <n v="0"/>
    <n v="0"/>
    <n v="0"/>
    <s v="No SLA Breach"/>
    <n v="0"/>
    <n v="4.9994300833333334"/>
    <n v="26.687050016666664"/>
    <n v="3"/>
    <n v="0"/>
    <n v="0"/>
    <n v="35"/>
    <n v="0.16664766944444445"/>
    <n v="2.7799010434027775E-2"/>
    <n v="2"/>
    <n v="30"/>
    <n v="1"/>
    <n v="0"/>
    <s v="Monitor - no immediate intervention"/>
    <x v="4"/>
    <s v="Hyderabad"/>
    <s v="Medium"/>
    <n v="1700"/>
    <n v="2.4"/>
    <d v="1899-12-30T04:00:00"/>
    <d v="1899-12-30T04:30:00"/>
    <x v="4"/>
    <b v="0"/>
  </r>
  <r>
    <s v="DS005_20260713_I10"/>
    <s v="DS005"/>
    <d v="2026-07-13T00:00:00"/>
    <n v="10"/>
    <s v="Night"/>
    <n v="3"/>
    <n v="7"/>
    <n v="6"/>
    <n v="0"/>
    <n v="1"/>
    <n v="450"/>
    <n v="0"/>
    <s v="P_DS005_016|P_DS005_019|P_DS005_025|P_DS005_028|P_DS005_007|P_DS005_010"/>
    <s v=""/>
    <s v="P_DS005_013"/>
    <n v="3"/>
    <n v="450"/>
    <n v="4600"/>
    <n v="0"/>
    <n v="48.5"/>
    <n v="3"/>
    <n v="17"/>
    <n v="3935.2599999999998"/>
    <n v="5.666666666666667"/>
    <n v="1311.7533333333333"/>
    <n v="11"/>
    <n v="7.9688449833333337"/>
    <n v="0"/>
    <n v="0"/>
    <n v="0"/>
    <n v="1.3190948866334224"/>
    <n v="0.62777777777777777"/>
    <n v="1.9468726611111109"/>
    <n v="0"/>
    <n v="5.5664167666666664"/>
    <n v="105"/>
    <n v="32"/>
    <n v="0"/>
    <n v="0"/>
    <n v="0"/>
    <n v="0"/>
    <n v="0"/>
    <n v="0"/>
    <n v="0"/>
    <s v="No SLA Breach"/>
    <n v="0"/>
    <n v="3.9572846500000001"/>
    <n v="31.908135283333333"/>
    <n v="2"/>
    <n v="0"/>
    <n v="0"/>
    <n v="35"/>
    <n v="0.13190948833333332"/>
    <n v="3.3237640920138888E-2"/>
    <n v="2"/>
    <n v="30"/>
    <n v="1"/>
    <n v="0"/>
    <s v="Monitor - no immediate intervention"/>
    <x v="4"/>
    <s v="Hyderabad"/>
    <s v="Medium"/>
    <n v="1700"/>
    <n v="2.4"/>
    <d v="1899-12-30T04:30:00"/>
    <d v="1899-12-30T05:00:00"/>
    <x v="4"/>
    <b v="0"/>
  </r>
  <r>
    <s v="DS005_20260713_I11"/>
    <s v="DS005"/>
    <d v="2026-07-13T00:00:00"/>
    <n v="11"/>
    <s v="Night"/>
    <n v="12"/>
    <n v="7"/>
    <n v="6"/>
    <n v="0"/>
    <n v="1"/>
    <n v="450"/>
    <n v="0"/>
    <s v="P_DS005_019|P_DS005_025|P_DS005_028|P_DS005_007|P_DS005_010|P_DS005_013"/>
    <s v=""/>
    <s v="P_DS005_016"/>
    <n v="12"/>
    <n v="450"/>
    <n v="4150"/>
    <n v="0"/>
    <n v="48.5"/>
    <n v="12"/>
    <n v="63"/>
    <n v="16277.13"/>
    <n v="5.25"/>
    <n v="1356.4275"/>
    <n v="11.5"/>
    <n v="10.260109644444444"/>
    <n v="2"/>
    <n v="0.13827600416666672"/>
    <n v="0.44371708194444448"/>
    <n v="1.2649772049705763"/>
    <n v="0.77916666666666667"/>
    <n v="2.48786095"/>
    <n v="0"/>
    <n v="6.7153042430555558"/>
    <n v="420"/>
    <n v="32"/>
    <n v="0"/>
    <n v="0"/>
    <n v="0"/>
    <n v="0"/>
    <n v="0"/>
    <n v="0"/>
    <n v="0"/>
    <s v="Store Not Ready for Rider"/>
    <n v="2"/>
    <n v="15.1797264"/>
    <n v="108.48607018333334"/>
    <n v="9"/>
    <n v="0.16666666666666666"/>
    <n v="0"/>
    <n v="35"/>
    <n v="0.50599088000000003"/>
    <n v="0.11300632310763889"/>
    <n v="6"/>
    <n v="26"/>
    <n v="1"/>
    <n v="0"/>
    <s v="Protect or increase picker capacity"/>
    <x v="4"/>
    <s v="Hyderabad"/>
    <s v="Medium"/>
    <n v="1700"/>
    <n v="2.4"/>
    <d v="1899-12-30T05:00:00"/>
    <d v="1899-12-30T05:30:00"/>
    <x v="5"/>
    <b v="0"/>
  </r>
  <r>
    <s v="DS005_20260713_I12"/>
    <s v="DS005"/>
    <d v="2026-07-13T00:00:00"/>
    <n v="12"/>
    <s v="Night"/>
    <n v="9"/>
    <n v="7"/>
    <n v="6"/>
    <n v="0"/>
    <n v="1"/>
    <n v="450"/>
    <n v="0"/>
    <s v="P_DS005_025|P_DS005_028|P_DS005_007|P_DS005_010|P_DS005_013|P_DS005_016"/>
    <s v=""/>
    <s v="P_DS005_019"/>
    <n v="9"/>
    <n v="450"/>
    <n v="3700"/>
    <n v="0"/>
    <n v="48.5"/>
    <n v="9"/>
    <n v="42"/>
    <n v="9059.66"/>
    <n v="4.666666666666667"/>
    <n v="1006.6288888888889"/>
    <n v="11.222222222222221"/>
    <n v="8.68939824074074"/>
    <n v="0"/>
    <n v="0"/>
    <n v="0.2634243185185185"/>
    <n v="1.2375525202011319"/>
    <n v="0.65740740740740733"/>
    <n v="2.1583842407407405"/>
    <n v="0"/>
    <n v="5.7476806518518515"/>
    <n v="315"/>
    <n v="32"/>
    <n v="0"/>
    <n v="0"/>
    <n v="0"/>
    <n v="0"/>
    <n v="0"/>
    <n v="0"/>
    <n v="0"/>
    <s v="No SLA Breach"/>
    <n v="0"/>
    <n v="10.196067183333334"/>
    <n v="89.01239545"/>
    <n v="7"/>
    <n v="0"/>
    <n v="0"/>
    <n v="35"/>
    <n v="0.33986890611111115"/>
    <n v="9.2721245260416668E-2"/>
    <n v="5"/>
    <n v="27"/>
    <n v="1"/>
    <n v="0"/>
    <s v="Monitor - no immediate intervention"/>
    <x v="4"/>
    <s v="Hyderabad"/>
    <s v="Medium"/>
    <n v="1700"/>
    <n v="2.4"/>
    <d v="1899-12-30T05:30:00"/>
    <d v="1899-12-30T06:00:00"/>
    <x v="5"/>
    <b v="0"/>
  </r>
  <r>
    <s v="DS005_20260713_I13"/>
    <s v="DS005"/>
    <d v="2026-07-13T00:00:00"/>
    <n v="13"/>
    <s v="Morning"/>
    <n v="9"/>
    <n v="7"/>
    <n v="3"/>
    <n v="2"/>
    <n v="2"/>
    <n v="225"/>
    <n v="1"/>
    <s v="P_DS005_028|P_DS005_007|P_DS005_010"/>
    <s v="P_DS005_013|P_DS005_016"/>
    <s v="P_DS005_019|P_DS005_025"/>
    <n v="4.5"/>
    <n v="225"/>
    <n v="3475"/>
    <n v="1"/>
    <n v="47.5"/>
    <n v="9"/>
    <n v="44"/>
    <n v="12690.97"/>
    <n v="4.8888888888888893"/>
    <n v="1410.1077777777778"/>
    <n v="11.444444444444445"/>
    <n v="8.7721042296296297"/>
    <n v="0"/>
    <n v="0"/>
    <n v="0"/>
    <n v="1.231145933161307"/>
    <n v="0.82407407407407407"/>
    <n v="2.0552199981481483"/>
    <n v="0"/>
    <n v="5.6872545944444441"/>
    <n v="315"/>
    <n v="32"/>
    <n v="0"/>
    <n v="0"/>
    <n v="0"/>
    <n v="0"/>
    <n v="0"/>
    <n v="0"/>
    <n v="0"/>
    <s v="No SLA Breach"/>
    <n v="0"/>
    <n v="10.280789233333333"/>
    <n v="54.322582300000001"/>
    <n v="4"/>
    <n v="0"/>
    <n v="0"/>
    <n v="35"/>
    <n v="0.17134648722222223"/>
    <n v="5.6586023229166664E-2"/>
    <n v="3"/>
    <n v="29"/>
    <n v="1"/>
    <n v="1"/>
    <s v="Recover overdue put-away workload"/>
    <x v="4"/>
    <s v="Hyderabad"/>
    <s v="Medium"/>
    <n v="1700"/>
    <n v="2.4"/>
    <d v="1899-12-30T06:00:00"/>
    <d v="1899-12-30T06:30:00"/>
    <x v="6"/>
    <b v="0"/>
  </r>
  <r>
    <s v="DS005_20260713_I14"/>
    <s v="DS005"/>
    <d v="2026-07-13T00:00:00"/>
    <n v="14"/>
    <s v="Morning"/>
    <n v="11"/>
    <n v="7"/>
    <n v="3"/>
    <n v="2"/>
    <n v="2"/>
    <n v="225"/>
    <n v="1"/>
    <s v="P_DS005_007|P_DS005_010|P_DS005_013"/>
    <s v="P_DS005_016|P_DS005_019"/>
    <s v="P_DS005_025|P_DS005_028"/>
    <n v="5.5"/>
    <n v="225"/>
    <n v="3250"/>
    <n v="1"/>
    <n v="46.5"/>
    <n v="11"/>
    <n v="64"/>
    <n v="13310.619999999999"/>
    <n v="5.8181818181818183"/>
    <n v="1210.0563636363636"/>
    <n v="11.818181818181818"/>
    <n v="9.7246916409090911"/>
    <n v="0"/>
    <n v="0"/>
    <n v="5.9708696969696913E-3"/>
    <n v="1.5937690771094131"/>
    <n v="0.6106060606060606"/>
    <n v="2.2103459999999999"/>
    <n v="0"/>
    <n v="6.5476789651515155"/>
    <n v="385"/>
    <n v="32"/>
    <n v="1"/>
    <n v="1"/>
    <n v="0"/>
    <n v="1"/>
    <n v="0"/>
    <n v="0"/>
    <n v="584.08000000000004"/>
    <s v="No SLA Breach"/>
    <n v="0"/>
    <n v="17.747139799999999"/>
    <n v="133.59849568333334"/>
    <n v="10"/>
    <n v="0"/>
    <n v="9.0909090909090912E-2"/>
    <n v="35"/>
    <n v="0.29578566333333334"/>
    <n v="0.1391650996701389"/>
    <n v="7"/>
    <n v="25"/>
    <n v="1"/>
    <n v="1"/>
    <s v="Recover overdue put-away workload"/>
    <x v="4"/>
    <s v="Hyderabad"/>
    <s v="Medium"/>
    <n v="1700"/>
    <n v="2.4"/>
    <d v="1899-12-30T06:30:00"/>
    <d v="1899-12-30T07:00:00"/>
    <x v="6"/>
    <b v="0"/>
  </r>
  <r>
    <s v="DS005_20260713_I15"/>
    <s v="DS005"/>
    <d v="2026-07-13T00:00:00"/>
    <n v="15"/>
    <s v="Morning"/>
    <n v="22"/>
    <n v="7"/>
    <n v="3"/>
    <n v="2"/>
    <n v="2"/>
    <n v="225"/>
    <n v="1"/>
    <s v="P_DS005_010|P_DS005_013|P_DS005_016"/>
    <s v="P_DS005_019|P_DS005_025"/>
    <s v="P_DS005_028|P_DS005_007"/>
    <n v="11"/>
    <n v="225"/>
    <n v="3025"/>
    <n v="1"/>
    <n v="45.5"/>
    <n v="22"/>
    <n v="110"/>
    <n v="24439.15"/>
    <n v="5"/>
    <n v="1110.8704545454545"/>
    <n v="11.363636363636363"/>
    <n v="9.458451581060606"/>
    <n v="1"/>
    <n v="0.14283792575757576"/>
    <n v="0.10196582727272728"/>
    <n v="1.2902924465989958"/>
    <n v="0.58106060606060606"/>
    <n v="1.9733188734848484"/>
    <n v="0"/>
    <n v="6.6154357303030311"/>
    <n v="770"/>
    <n v="32"/>
    <n v="2"/>
    <n v="2"/>
    <n v="2"/>
    <n v="0"/>
    <n v="0"/>
    <n v="0"/>
    <n v="718.5"/>
    <s v="Last-Mile Travel"/>
    <n v="1"/>
    <n v="29.912183083333332"/>
    <n v="173.40435933333333"/>
    <n v="12"/>
    <n v="4.5454545454545456E-2"/>
    <n v="9.0909090909090912E-2"/>
    <n v="35"/>
    <n v="0.49853638472222223"/>
    <n v="0.18062954097222222"/>
    <n v="9"/>
    <n v="23"/>
    <n v="2"/>
    <n v="0"/>
    <s v="Recover overdue put-away workload"/>
    <x v="4"/>
    <s v="Hyderabad"/>
    <s v="Medium"/>
    <n v="1700"/>
    <n v="2.4"/>
    <d v="1899-12-30T07:00:00"/>
    <d v="1899-12-30T07:30:00"/>
    <x v="7"/>
    <b v="0"/>
  </r>
  <r>
    <s v="DS005_20260713_I16"/>
    <s v="DS005"/>
    <d v="2026-07-13T00:00:00"/>
    <n v="16"/>
    <s v="Morning"/>
    <n v="26"/>
    <n v="7"/>
    <n v="3"/>
    <n v="2"/>
    <n v="2"/>
    <n v="225"/>
    <n v="1"/>
    <s v="P_DS005_013|P_DS005_016|P_DS005_019"/>
    <s v="P_DS005_025|P_DS005_028"/>
    <s v="P_DS005_007|P_DS005_010"/>
    <n v="13"/>
    <n v="225"/>
    <n v="2800"/>
    <n v="1"/>
    <n v="44.5"/>
    <n v="26"/>
    <n v="125"/>
    <n v="30834.75"/>
    <n v="4.8076923076923075"/>
    <n v="1185.9519230769231"/>
    <n v="11.384615384615385"/>
    <n v="9.5774717467948722"/>
    <n v="2"/>
    <n v="9.3388975000000082E-2"/>
    <n v="0.35517913397435896"/>
    <n v="1.3578182120681228"/>
    <n v="0.68717948717948718"/>
    <n v="2.4001768288461536"/>
    <n v="0"/>
    <n v="6.2612692692307697"/>
    <n v="910"/>
    <n v="32"/>
    <n v="1"/>
    <n v="1"/>
    <n v="0"/>
    <n v="1"/>
    <n v="0"/>
    <n v="0"/>
    <n v="442.44"/>
    <s v="Last-Mile Travel"/>
    <n v="1"/>
    <n v="35.303273316666669"/>
    <n v="224.73287473333335"/>
    <n v="13"/>
    <n v="7.6923076923076927E-2"/>
    <n v="3.8461538461538464E-2"/>
    <n v="35"/>
    <n v="0.58838788861111113"/>
    <n v="0.2340967445138889"/>
    <n v="11"/>
    <n v="21"/>
    <n v="2"/>
    <n v="0"/>
    <s v="Recover overdue put-away workload"/>
    <x v="4"/>
    <s v="Hyderabad"/>
    <s v="Medium"/>
    <n v="1700"/>
    <n v="2.4"/>
    <d v="1899-12-30T07:30:00"/>
    <d v="1899-12-30T08:00:00"/>
    <x v="7"/>
    <b v="0"/>
  </r>
  <r>
    <s v="DS005_20260713_I17"/>
    <s v="DS005"/>
    <d v="2026-07-13T00:00:00"/>
    <n v="17"/>
    <s v="Morning"/>
    <n v="46"/>
    <n v="14"/>
    <n v="3"/>
    <n v="2"/>
    <n v="9"/>
    <n v="225"/>
    <n v="1"/>
    <s v="P_DS005_010|P_DS005_011|P_DS005_013"/>
    <s v="P_DS005_014|P_DS005_016"/>
    <s v="P_DS005_019|P_DS005_020|P_DS005_023|P_DS005_025|P_DS005_026|P_DS005_028|P_DS005_002|P_DS005_005|P_DS005_007"/>
    <n v="5.1111111111111107"/>
    <n v="225"/>
    <n v="2575"/>
    <n v="1"/>
    <n v="43.5"/>
    <n v="46"/>
    <n v="240"/>
    <n v="57124.71"/>
    <n v="5.2173913043478262"/>
    <n v="1241.8415217391305"/>
    <n v="11.543478260869565"/>
    <n v="9.4865777579710144"/>
    <n v="1"/>
    <n v="1.6612650724637676E-2"/>
    <n v="0"/>
    <n v="1.3764653127187592"/>
    <n v="0.67427536231884055"/>
    <n v="2.0507406659420293"/>
    <n v="0"/>
    <n v="6.5213443307971017"/>
    <n v="1610"/>
    <n v="65"/>
    <n v="2"/>
    <n v="2"/>
    <n v="2"/>
    <n v="0"/>
    <n v="0"/>
    <n v="0"/>
    <n v="347.03999999999996"/>
    <s v="Last-Mile Travel"/>
    <n v="1"/>
    <n v="62.502032066666665"/>
    <n v="427.54137318333335"/>
    <n v="28"/>
    <n v="2.1739130434782608E-2"/>
    <n v="4.3478260869565216E-2"/>
    <n v="35"/>
    <n v="0.23148900765432098"/>
    <n v="0.21925198624786327"/>
    <n v="21"/>
    <n v="44"/>
    <n v="3"/>
    <n v="6"/>
    <s v="Recover overdue put-away workload"/>
    <x v="4"/>
    <s v="Hyderabad"/>
    <s v="Medium"/>
    <n v="1700"/>
    <n v="2.4"/>
    <d v="1899-12-30T08:00:00"/>
    <d v="1899-12-30T08:30:00"/>
    <x v="8"/>
    <b v="0"/>
  </r>
  <r>
    <s v="DS005_20260713_I18"/>
    <s v="DS005"/>
    <d v="2026-07-13T00:00:00"/>
    <n v="18"/>
    <s v="Morning"/>
    <n v="43"/>
    <n v="14"/>
    <n v="3"/>
    <n v="2"/>
    <n v="9"/>
    <n v="225"/>
    <n v="1"/>
    <s v="P_DS005_011|P_DS005_013|P_DS005_014"/>
    <s v="P_DS005_016|P_DS005_019"/>
    <s v="P_DS005_020|P_DS005_023|P_DS005_025|P_DS005_026|P_DS005_028|P_DS005_002|P_DS005_005|P_DS005_007|P_DS005_010"/>
    <n v="4.7777777777777777"/>
    <n v="225"/>
    <n v="2350"/>
    <n v="1"/>
    <n v="42.5"/>
    <n v="43"/>
    <n v="211"/>
    <n v="48057.25"/>
    <n v="4.9069767441860463"/>
    <n v="1117.6104651162791"/>
    <n v="11.534883720930232"/>
    <n v="9.1123500802325577"/>
    <n v="2"/>
    <n v="5.3611398062015508E-2"/>
    <n v="0"/>
    <n v="1.3230870964004757"/>
    <n v="0.62674418604651161"/>
    <n v="1.9498312736434109"/>
    <n v="0"/>
    <n v="6.3427513565891473"/>
    <n v="1505"/>
    <n v="64"/>
    <n v="2"/>
    <n v="2"/>
    <n v="0"/>
    <n v="2"/>
    <n v="0"/>
    <n v="0"/>
    <n v="1153.56"/>
    <s v="Last-Mile Travel"/>
    <n v="1"/>
    <n v="55.906919083333335"/>
    <n v="406.50251753333333"/>
    <n v="26"/>
    <n v="4.6511627906976744E-2"/>
    <n v="4.6511627906976744E-2"/>
    <n v="35"/>
    <n v="0.20706266327160494"/>
    <n v="0.21172006121527778"/>
    <n v="20"/>
    <n v="44"/>
    <n v="3"/>
    <n v="6"/>
    <s v="Recover overdue put-away workload"/>
    <x v="4"/>
    <s v="Hyderabad"/>
    <s v="Medium"/>
    <n v="1700"/>
    <n v="2.4"/>
    <d v="1899-12-30T08:30:00"/>
    <d v="1899-12-30T09:00:00"/>
    <x v="8"/>
    <b v="0"/>
  </r>
  <r>
    <s v="DS005_20260713_I19"/>
    <s v="DS005"/>
    <d v="2026-07-13T00:00:00"/>
    <n v="19"/>
    <s v="Morning"/>
    <n v="35"/>
    <n v="7"/>
    <n v="0"/>
    <n v="2"/>
    <n v="5"/>
    <n v="0"/>
    <n v="1"/>
    <s v=""/>
    <s v="P_DS005_023|P_DS005_026"/>
    <s v="P_DS005_002|P_DS005_005|P_DS005_011|P_DS005_014|P_DS005_020"/>
    <n v="7"/>
    <n v="0"/>
    <n v="2350"/>
    <n v="1"/>
    <n v="41.5"/>
    <n v="35"/>
    <n v="189"/>
    <n v="41785.019999999997"/>
    <n v="5.4"/>
    <n v="1193.8577142857141"/>
    <n v="12.057142857142857"/>
    <n v="9.755128638095238"/>
    <n v="1"/>
    <n v="1.306002142857144E-2"/>
    <n v="0"/>
    <n v="1.3936665078221637"/>
    <n v="0.60238095238095235"/>
    <n v="1.996047452857143"/>
    <n v="0"/>
    <n v="6.7567002242857139"/>
    <n v="1225"/>
    <n v="34"/>
    <n v="1"/>
    <n v="1"/>
    <n v="1"/>
    <n v="0"/>
    <n v="0"/>
    <n v="0"/>
    <n v="159.37"/>
    <s v="Store Not Ready for Rider"/>
    <n v="1"/>
    <n v="49.3325879"/>
    <n v="337.97916768333334"/>
    <n v="24"/>
    <n v="2.8571428571428571E-2"/>
    <n v="2.8571428571428571E-2"/>
    <n v="35"/>
    <n v="0.32888391933333333"/>
    <n v="0.33135212517973855"/>
    <n v="17"/>
    <n v="17"/>
    <n v="3"/>
    <n v="2"/>
    <s v="Recover overdue put-away workload"/>
    <x v="4"/>
    <s v="Hyderabad"/>
    <s v="Medium"/>
    <n v="1700"/>
    <n v="2.4"/>
    <d v="1899-12-30T09:00:00"/>
    <d v="1899-12-30T09:30:00"/>
    <x v="9"/>
    <b v="0"/>
  </r>
  <r>
    <s v="DS005_20260713_I20"/>
    <s v="DS005"/>
    <d v="2026-07-13T00:00:00"/>
    <n v="20"/>
    <s v="Morning"/>
    <n v="32"/>
    <n v="7"/>
    <n v="0"/>
    <n v="2"/>
    <n v="5"/>
    <n v="0"/>
    <n v="1"/>
    <s v=""/>
    <s v="P_DS005_026|P_DS005_002"/>
    <s v="P_DS005_005|P_DS005_011|P_DS005_014|P_DS005_020|P_DS005_023"/>
    <n v="6.4"/>
    <n v="0"/>
    <n v="2350"/>
    <n v="1"/>
    <n v="40.5"/>
    <n v="32"/>
    <n v="167"/>
    <n v="33848.36"/>
    <n v="5.21875"/>
    <n v="1057.76125"/>
    <n v="11.65625"/>
    <n v="9.2887512296875006"/>
    <n v="1"/>
    <n v="2.7465322916666701E-2"/>
    <n v="0"/>
    <n v="1.3522326253828356"/>
    <n v="0.56145833333333339"/>
    <n v="1.9136909510416666"/>
    <n v="0"/>
    <n v="6.5172477718749997"/>
    <n v="1120"/>
    <n v="34"/>
    <n v="1"/>
    <n v="1"/>
    <n v="0"/>
    <n v="1"/>
    <n v="0"/>
    <n v="0"/>
    <n v="218.79"/>
    <s v="Store Not Ready for Rider"/>
    <n v="1"/>
    <n v="42.958748583333332"/>
    <n v="358.3722352166667"/>
    <n v="22"/>
    <n v="3.125E-2"/>
    <n v="3.125E-2"/>
    <n v="35"/>
    <n v="0.28639165722222221"/>
    <n v="0.35134532864379087"/>
    <n v="18"/>
    <n v="16"/>
    <n v="3"/>
    <n v="2"/>
    <s v="Recover overdue put-away workload"/>
    <x v="4"/>
    <s v="Hyderabad"/>
    <s v="Medium"/>
    <n v="1700"/>
    <n v="2.4"/>
    <d v="1899-12-30T09:30:00"/>
    <d v="1899-12-30T10:00:00"/>
    <x v="9"/>
    <b v="0"/>
  </r>
  <r>
    <s v="DS005_20260713_I21"/>
    <s v="DS005"/>
    <d v="2026-07-13T00:00:00"/>
    <n v="21"/>
    <s v="Morning"/>
    <n v="29"/>
    <n v="7"/>
    <n v="0"/>
    <n v="2"/>
    <n v="5"/>
    <n v="0"/>
    <n v="1"/>
    <s v=""/>
    <s v="P_DS005_002|P_DS005_005"/>
    <s v="P_DS005_011|P_DS005_014|P_DS005_020|P_DS005_023|P_DS005_026"/>
    <n v="5.8"/>
    <n v="0"/>
    <n v="2350"/>
    <n v="1"/>
    <n v="39.5"/>
    <n v="29"/>
    <n v="114"/>
    <n v="27803.62"/>
    <n v="3.9310344827586206"/>
    <n v="958.74551724137928"/>
    <n v="11.827586206896552"/>
    <n v="9.3115608431034484"/>
    <n v="1"/>
    <n v="4.0108780459770101E-2"/>
    <n v="0"/>
    <n v="1.07457690722188"/>
    <n v="0.62241379310344835"/>
    <n v="1.696990691954023"/>
    <n v="0"/>
    <n v="6.7335356597701148"/>
    <n v="1015"/>
    <n v="34"/>
    <n v="0"/>
    <n v="0"/>
    <n v="0"/>
    <n v="0"/>
    <n v="0"/>
    <n v="0"/>
    <n v="0"/>
    <s v="Store Not Ready for Rider"/>
    <n v="1"/>
    <n v="32.722362449999999"/>
    <n v="363.21185480000003"/>
    <n v="20"/>
    <n v="3.4482758620689655E-2"/>
    <n v="0"/>
    <n v="35"/>
    <n v="0.21814908299999999"/>
    <n v="0.35609005372549024"/>
    <n v="18"/>
    <n v="16"/>
    <n v="2"/>
    <n v="3"/>
    <s v="Recover overdue put-away workload"/>
    <x v="4"/>
    <s v="Hyderabad"/>
    <s v="Medium"/>
    <n v="1700"/>
    <n v="2.4"/>
    <d v="1899-12-30T10:00:00"/>
    <d v="1899-12-30T10:30:00"/>
    <x v="10"/>
    <b v="0"/>
  </r>
  <r>
    <s v="DS005_20260713_I22"/>
    <s v="DS005"/>
    <d v="2026-07-13T00:00:00"/>
    <n v="22"/>
    <s v="Morning"/>
    <n v="26"/>
    <n v="7"/>
    <n v="0"/>
    <n v="2"/>
    <n v="5"/>
    <n v="0"/>
    <n v="1"/>
    <s v=""/>
    <s v="P_DS005_005|P_DS005_011"/>
    <s v="P_DS005_014|P_DS005_020|P_DS005_023|P_DS005_026|P_DS005_002"/>
    <n v="5.2"/>
    <n v="0"/>
    <n v="2350"/>
    <n v="1"/>
    <n v="38.5"/>
    <n v="26"/>
    <n v="130"/>
    <n v="28841.200000000001"/>
    <n v="5"/>
    <n v="1109.2769230769231"/>
    <n v="11.576923076923077"/>
    <n v="9.6656932108974356"/>
    <n v="3"/>
    <n v="5.8199160256410302E-2"/>
    <n v="0"/>
    <n v="1.3591637976136755"/>
    <n v="0.68012820512820515"/>
    <n v="2.0392919916666665"/>
    <n v="0"/>
    <n v="6.6135806955128214"/>
    <n v="910"/>
    <n v="34"/>
    <n v="0"/>
    <n v="0"/>
    <n v="0"/>
    <n v="0"/>
    <n v="0"/>
    <n v="0"/>
    <n v="0"/>
    <s v="Store Not Ready for Rider"/>
    <n v="2"/>
    <n v="34.783145966666666"/>
    <n v="216.88581906666667"/>
    <n v="14"/>
    <n v="0.11538461538461539"/>
    <n v="0"/>
    <n v="35"/>
    <n v="0.23188763977777777"/>
    <n v="0.21263315594771243"/>
    <n v="11"/>
    <n v="23"/>
    <n v="2"/>
    <n v="3"/>
    <s v="Recover overdue put-away workload"/>
    <x v="4"/>
    <s v="Hyderabad"/>
    <s v="Medium"/>
    <n v="1700"/>
    <n v="2.4"/>
    <d v="1899-12-30T10:30:00"/>
    <d v="1899-12-30T11:00:00"/>
    <x v="10"/>
    <b v="0"/>
  </r>
  <r>
    <s v="DS005_20260713_I23"/>
    <s v="DS005"/>
    <d v="2026-07-13T00:00:00"/>
    <n v="23"/>
    <s v="Lunch"/>
    <n v="42"/>
    <n v="7"/>
    <n v="0"/>
    <n v="0"/>
    <n v="7"/>
    <n v="0"/>
    <n v="0"/>
    <s v=""/>
    <s v=""/>
    <s v="P_DS005_011|P_DS005_014|P_DS005_020|P_DS005_023|P_DS005_026|P_DS005_002|P_DS005_005"/>
    <n v="6"/>
    <n v="0"/>
    <n v="2350"/>
    <n v="0"/>
    <n v="38.5"/>
    <n v="42"/>
    <n v="198"/>
    <n v="45606.2"/>
    <n v="4.7142857142857144"/>
    <n v="1085.8619047619047"/>
    <n v="11.738095238095237"/>
    <n v="8.8415975515873022"/>
    <n v="1"/>
    <n v="4.7548349206349115E-3"/>
    <n v="0"/>
    <n v="1.2527474637347098"/>
    <n v="0.57182539682539679"/>
    <n v="1.8245728535714287"/>
    <n v="0"/>
    <n v="6.0547231043650793"/>
    <n v="1470"/>
    <n v="34"/>
    <n v="1"/>
    <n v="1"/>
    <n v="1"/>
    <n v="0"/>
    <n v="0"/>
    <n v="0"/>
    <n v="111.02"/>
    <s v="Last-Mile Travel"/>
    <n v="1"/>
    <n v="49.985333516666671"/>
    <n v="324.44637573333335"/>
    <n v="20"/>
    <n v="2.3809523809523808E-2"/>
    <n v="2.3809523809523808E-2"/>
    <n v="35"/>
    <n v="0.23802539769841272"/>
    <n v="0.31808468209150331"/>
    <n v="16"/>
    <n v="18"/>
    <n v="3"/>
    <n v="4"/>
    <s v="Recover overdue put-away workload"/>
    <x v="4"/>
    <s v="Hyderabad"/>
    <s v="Medium"/>
    <n v="1700"/>
    <n v="2.4"/>
    <d v="1899-12-30T11:00:00"/>
    <d v="1899-12-30T11:30:00"/>
    <x v="11"/>
    <b v="0"/>
  </r>
  <r>
    <s v="DS005_20260713_I24"/>
    <s v="DS005"/>
    <d v="2026-07-13T00:00:00"/>
    <n v="24"/>
    <s v="Lunch"/>
    <n v="35"/>
    <n v="7"/>
    <n v="0"/>
    <n v="0"/>
    <n v="7"/>
    <n v="0"/>
    <n v="0"/>
    <s v=""/>
    <s v=""/>
    <s v="P_DS005_014|P_DS005_020|P_DS005_023|P_DS005_026|P_DS005_002|P_DS005_005|P_DS005_011"/>
    <n v="5"/>
    <n v="0"/>
    <n v="2350"/>
    <n v="0"/>
    <n v="38.5"/>
    <n v="35"/>
    <n v="188"/>
    <n v="41782.909999999996"/>
    <n v="5.371428571428571"/>
    <n v="1193.7974285714286"/>
    <n v="11.571428571428571"/>
    <n v="9.4963514861904752"/>
    <n v="4"/>
    <n v="3.6299231904761954E-2"/>
    <n v="0"/>
    <n v="1.4676792014170628"/>
    <n v="0.58857142857142852"/>
    <n v="2.0562506214285716"/>
    <n v="0"/>
    <n v="6.5320056185714286"/>
    <n v="1225"/>
    <n v="34"/>
    <n v="0"/>
    <n v="0"/>
    <n v="0"/>
    <n v="0"/>
    <n v="0"/>
    <n v="0"/>
    <n v="0"/>
    <s v="Store Not Ready for Rider"/>
    <n v="3"/>
    <n v="53.048494766666664"/>
    <n v="364.64336044999999"/>
    <n v="20"/>
    <n v="0.11428571428571428"/>
    <n v="0"/>
    <n v="35"/>
    <n v="0.25261187984126982"/>
    <n v="0.35749349063725488"/>
    <n v="18"/>
    <n v="16"/>
    <n v="3"/>
    <n v="4"/>
    <s v="Recover overdue put-away workload"/>
    <x v="4"/>
    <s v="Hyderabad"/>
    <s v="Medium"/>
    <n v="1700"/>
    <n v="2.4"/>
    <d v="1899-12-30T11:30:00"/>
    <d v="1899-12-30T12:00:00"/>
    <x v="11"/>
    <b v="0"/>
  </r>
  <r>
    <s v="DS005_20260713_I25"/>
    <s v="DS005"/>
    <d v="2026-07-13T00:00:00"/>
    <n v="25"/>
    <s v="Lunch"/>
    <n v="55"/>
    <n v="7"/>
    <n v="0"/>
    <n v="0"/>
    <n v="7"/>
    <n v="0"/>
    <n v="0"/>
    <s v=""/>
    <s v=""/>
    <s v="P_DS005_020|P_DS005_023|P_DS005_026|P_DS005_002|P_DS005_005|P_DS005_011|P_DS005_014"/>
    <n v="7.8571428571428568"/>
    <n v="0"/>
    <n v="2350"/>
    <n v="0"/>
    <n v="38.5"/>
    <n v="55"/>
    <n v="286"/>
    <n v="63296.42"/>
    <n v="5.2"/>
    <n v="1150.8440000000001"/>
    <n v="14.4"/>
    <n v="9.5021061960606055"/>
    <n v="0"/>
    <n v="0"/>
    <n v="0"/>
    <n v="1.382304154972485"/>
    <n v="0.65757575757575748"/>
    <n v="2.0398799045454545"/>
    <n v="0"/>
    <n v="6.5367717393939397"/>
    <n v="2200"/>
    <n v="34"/>
    <n v="4"/>
    <n v="4"/>
    <n v="3"/>
    <n v="1"/>
    <n v="0"/>
    <n v="0"/>
    <n v="999.72"/>
    <s v="No SLA Breach"/>
    <n v="0"/>
    <n v="77.532177216666668"/>
    <n v="506.99029133333335"/>
    <n v="31"/>
    <n v="0"/>
    <n v="7.2727272727272724E-2"/>
    <n v="40"/>
    <n v="0.36920084388888891"/>
    <n v="0.49704930522875818"/>
    <n v="25"/>
    <n v="9"/>
    <n v="4"/>
    <n v="3"/>
    <s v="Recover overdue put-away workload"/>
    <x v="4"/>
    <s v="Hyderabad"/>
    <s v="Medium"/>
    <n v="1700"/>
    <n v="2.4"/>
    <d v="1899-12-30T12:00:00"/>
    <d v="1899-12-30T12:30:00"/>
    <x v="12"/>
    <b v="1"/>
  </r>
  <r>
    <s v="DS005_20260713_I26"/>
    <s v="DS005"/>
    <d v="2026-07-13T00:00:00"/>
    <n v="26"/>
    <s v="Lunch"/>
    <n v="70"/>
    <n v="7"/>
    <n v="0"/>
    <n v="0"/>
    <n v="7"/>
    <n v="0"/>
    <n v="0"/>
    <s v=""/>
    <s v=""/>
    <s v="P_DS005_023|P_DS005_026|P_DS005_002|P_DS005_005|P_DS005_011|P_DS005_014|P_DS005_020"/>
    <n v="10"/>
    <n v="0"/>
    <n v="2350"/>
    <n v="0"/>
    <n v="38.5"/>
    <n v="70"/>
    <n v="347"/>
    <n v="81674.12"/>
    <n v="4.9571428571428573"/>
    <n v="1166.7731428571428"/>
    <n v="15.057142857142857"/>
    <n v="9.1567645990476194"/>
    <n v="0"/>
    <n v="0"/>
    <n v="4.3639735714285713E-3"/>
    <n v="1.3326109432212063"/>
    <n v="0.58000000000000007"/>
    <n v="1.914344106190476"/>
    <n v="0"/>
    <n v="6.3393134897619046"/>
    <n v="2800"/>
    <n v="34"/>
    <n v="2"/>
    <n v="2"/>
    <n v="1"/>
    <n v="1"/>
    <n v="0"/>
    <n v="0"/>
    <n v="428.5"/>
    <s v="No SLA Breach"/>
    <n v="0"/>
    <n v="89.128404533333338"/>
    <n v="641.54355936666661"/>
    <n v="33"/>
    <n v="0"/>
    <n v="2.8571428571428571E-2"/>
    <n v="40"/>
    <n v="0.42442097396825401"/>
    <n v="0.62896427388888887"/>
    <n v="31"/>
    <n v="3"/>
    <n v="5"/>
    <n v="2"/>
    <s v="Recover overdue put-away workload"/>
    <x v="4"/>
    <s v="Hyderabad"/>
    <s v="Medium"/>
    <n v="1700"/>
    <n v="2.4"/>
    <d v="1899-12-30T12:30:00"/>
    <d v="1899-12-30T13:00:00"/>
    <x v="12"/>
    <b v="1"/>
  </r>
  <r>
    <s v="DS005_20260713_I27"/>
    <s v="DS005"/>
    <d v="2026-07-13T00:00:00"/>
    <n v="27"/>
    <s v="Lunch"/>
    <n v="65"/>
    <n v="7"/>
    <n v="0"/>
    <n v="0"/>
    <n v="7"/>
    <n v="0"/>
    <n v="0"/>
    <s v=""/>
    <s v=""/>
    <s v="P_DS005_026|P_DS005_002|P_DS005_005|P_DS005_011|P_DS005_014|P_DS005_020|P_DS005_023"/>
    <n v="9.2857142857142865"/>
    <n v="0"/>
    <n v="2350"/>
    <n v="0"/>
    <n v="38.5"/>
    <n v="65"/>
    <n v="308"/>
    <n v="70418.25"/>
    <n v="4.7384615384615385"/>
    <n v="1083.3576923076923"/>
    <n v="14.846153846153847"/>
    <n v="8.8620797633333339"/>
    <n v="0"/>
    <n v="0"/>
    <n v="7.9735671794871777E-3"/>
    <n v="1.2382925658301607"/>
    <n v="0.653076923076923"/>
    <n v="1.8993430487179488"/>
    <n v="0"/>
    <n v="6.0168392707692302"/>
    <n v="2600"/>
    <n v="34"/>
    <n v="4"/>
    <n v="4"/>
    <n v="4"/>
    <n v="0"/>
    <n v="0"/>
    <n v="0"/>
    <n v="877.31"/>
    <s v="No SLA Breach"/>
    <n v="0"/>
    <n v="83.294239349999998"/>
    <n v="648.86014778333333"/>
    <n v="34"/>
    <n v="0"/>
    <n v="6.1538461538461542E-2"/>
    <n v="40"/>
    <n v="0.39663923499999998"/>
    <n v="0.63613739978758166"/>
    <n v="31"/>
    <n v="3"/>
    <n v="4"/>
    <n v="3"/>
    <s v="Recover overdue put-away workload"/>
    <x v="4"/>
    <s v="Hyderabad"/>
    <s v="Medium"/>
    <n v="1700"/>
    <n v="2.4"/>
    <d v="1899-12-30T13:00:00"/>
    <d v="1899-12-30T13:30:00"/>
    <x v="13"/>
    <b v="1"/>
  </r>
  <r>
    <s v="DS005_20260713_I28"/>
    <s v="DS005"/>
    <d v="2026-07-13T00:00:00"/>
    <n v="28"/>
    <s v="Lunch"/>
    <n v="50"/>
    <n v="7"/>
    <n v="0"/>
    <n v="0"/>
    <n v="7"/>
    <n v="0"/>
    <n v="0"/>
    <s v=""/>
    <s v=""/>
    <s v="P_DS005_002|P_DS005_005|P_DS005_011|P_DS005_014|P_DS005_020|P_DS005_023|P_DS005_026"/>
    <n v="7.1428571428571432"/>
    <n v="0"/>
    <n v="2350"/>
    <n v="0"/>
    <n v="38.5"/>
    <n v="50"/>
    <n v="252"/>
    <n v="56744.25"/>
    <n v="5.04"/>
    <n v="1134.885"/>
    <n v="13.92"/>
    <n v="8.8090669019999996"/>
    <n v="0"/>
    <n v="0"/>
    <n v="1.522194666666666E-3"/>
    <n v="1.3040793927069083"/>
    <n v="0.70933333333333337"/>
    <n v="2.0149349133333332"/>
    <n v="0"/>
    <n v="5.8841319829999996"/>
    <n v="2000"/>
    <n v="34"/>
    <n v="0"/>
    <n v="0"/>
    <n v="0"/>
    <n v="0"/>
    <n v="0"/>
    <n v="0"/>
    <n v="0"/>
    <s v="No SLA Breach"/>
    <n v="0"/>
    <n v="64.329563433333334"/>
    <n v="426.67073628333333"/>
    <n v="31"/>
    <n v="0"/>
    <n v="0"/>
    <n v="40"/>
    <n v="0.30633125444444442"/>
    <n v="0.41830464341503265"/>
    <n v="21"/>
    <n v="13"/>
    <n v="4"/>
    <n v="3"/>
    <s v="Recover overdue put-away workload"/>
    <x v="4"/>
    <s v="Hyderabad"/>
    <s v="Medium"/>
    <n v="1700"/>
    <n v="2.4"/>
    <d v="1899-12-30T13:30:00"/>
    <d v="1899-12-30T14:00:00"/>
    <x v="13"/>
    <b v="1"/>
  </r>
  <r>
    <s v="DS005_20260713_I29"/>
    <s v="DS005"/>
    <d v="2026-07-13T00:00:00"/>
    <n v="29"/>
    <s v="Lunch"/>
    <n v="41"/>
    <n v="7"/>
    <n v="0"/>
    <n v="0"/>
    <n v="7"/>
    <n v="0"/>
    <n v="0"/>
    <s v=""/>
    <s v=""/>
    <s v="P_DS005_005|P_DS005_011|P_DS005_014|P_DS005_020|P_DS005_023|P_DS005_026|P_DS005_002"/>
    <n v="5.8571428571428568"/>
    <n v="0"/>
    <n v="2350"/>
    <n v="0"/>
    <n v="38.5"/>
    <n v="41"/>
    <n v="185"/>
    <n v="43126.48"/>
    <n v="4.5121951219512191"/>
    <n v="1051.8653658536587"/>
    <n v="11.780487804878049"/>
    <n v="8.7504043593495933"/>
    <n v="0"/>
    <n v="0"/>
    <n v="0"/>
    <n v="1.1963370399217679"/>
    <n v="0.62032520325203255"/>
    <n v="1.8166622341463414"/>
    <n v="0"/>
    <n v="6.0898396780487802"/>
    <n v="1435"/>
    <n v="34"/>
    <n v="2"/>
    <n v="2"/>
    <n v="2"/>
    <n v="0"/>
    <n v="0"/>
    <n v="0"/>
    <n v="456.95"/>
    <s v="No SLA Breach"/>
    <n v="0"/>
    <n v="51.273361899999998"/>
    <n v="439.97083220000002"/>
    <n v="28"/>
    <n v="0"/>
    <n v="4.878048780487805E-2"/>
    <n v="35"/>
    <n v="0.24415886619047619"/>
    <n v="0.43134395313725493"/>
    <n v="21"/>
    <n v="13"/>
    <n v="3"/>
    <n v="4"/>
    <s v="Recover overdue put-away workload"/>
    <x v="4"/>
    <s v="Hyderabad"/>
    <s v="Medium"/>
    <n v="1700"/>
    <n v="2.4"/>
    <d v="1899-12-30T14:00:00"/>
    <d v="1899-12-30T14:30:00"/>
    <x v="14"/>
    <b v="0"/>
  </r>
  <r>
    <s v="DS005_20260713_I30"/>
    <s v="DS005"/>
    <d v="2026-07-13T00:00:00"/>
    <n v="30"/>
    <s v="Lunch"/>
    <n v="31"/>
    <n v="7"/>
    <n v="0"/>
    <n v="0"/>
    <n v="7"/>
    <n v="0"/>
    <n v="0"/>
    <s v=""/>
    <s v=""/>
    <s v="P_DS005_011|P_DS005_014|P_DS005_020|P_DS005_023|P_DS005_026|P_DS005_002|P_DS005_005"/>
    <n v="4.4285714285714288"/>
    <n v="0"/>
    <n v="2350"/>
    <n v="0"/>
    <n v="38.5"/>
    <n v="31"/>
    <n v="165"/>
    <n v="36443.18"/>
    <n v="5.32258064516129"/>
    <n v="1175.5864516129031"/>
    <n v="11.774193548387096"/>
    <n v="9.4979692150537645"/>
    <n v="3"/>
    <n v="8.3271940860215013E-2"/>
    <n v="0"/>
    <n v="1.4151449050551055"/>
    <n v="0.61989247311827955"/>
    <n v="2.0350373682795699"/>
    <n v="0"/>
    <n v="6.5785232338709685"/>
    <n v="1085"/>
    <n v="34"/>
    <n v="1"/>
    <n v="1"/>
    <n v="0"/>
    <n v="0"/>
    <n v="1"/>
    <n v="0"/>
    <n v="226.06"/>
    <s v="Last-Mile Travel"/>
    <n v="2"/>
    <n v="42.930951749999998"/>
    <n v="346.72507456666665"/>
    <n v="20"/>
    <n v="9.6774193548387094E-2"/>
    <n v="3.2258064516129031E-2"/>
    <n v="35"/>
    <n v="0.20443310357142858"/>
    <n v="0.33992654369281045"/>
    <n v="17"/>
    <n v="17"/>
    <n v="3"/>
    <n v="4"/>
    <s v="Recover overdue put-away workload"/>
    <x v="4"/>
    <s v="Hyderabad"/>
    <s v="Medium"/>
    <n v="1700"/>
    <n v="2.4"/>
    <d v="1899-12-30T14:30:00"/>
    <d v="1899-12-30T15:00:00"/>
    <x v="14"/>
    <b v="0"/>
  </r>
  <r>
    <s v="DS005_20260713_I31"/>
    <s v="DS005"/>
    <d v="2026-07-13T00:00:00"/>
    <n v="31"/>
    <s v="Afternoon"/>
    <n v="29"/>
    <n v="7"/>
    <n v="0"/>
    <n v="2"/>
    <n v="5"/>
    <n v="0"/>
    <n v="1"/>
    <s v=""/>
    <s v="P_DS005_014|P_DS005_020"/>
    <s v="P_DS005_023|P_DS005_026|P_DS005_002|P_DS005_005|P_DS005_011"/>
    <n v="5.8"/>
    <n v="0"/>
    <n v="2350"/>
    <n v="1"/>
    <n v="37.5"/>
    <n v="29"/>
    <n v="135"/>
    <n v="28110.65"/>
    <n v="4.6551724137931032"/>
    <n v="969.33275862068967"/>
    <n v="11.517241379310345"/>
    <n v="9.0548941908045961"/>
    <n v="3"/>
    <n v="0.10997750172413789"/>
    <n v="0"/>
    <n v="1.2972902497356986"/>
    <n v="0.68390804597701149"/>
    <n v="1.9811982879310344"/>
    <n v="0"/>
    <n v="6.2932361241379313"/>
    <n v="1015"/>
    <n v="34"/>
    <n v="1"/>
    <n v="1"/>
    <n v="1"/>
    <n v="0"/>
    <n v="0"/>
    <n v="0"/>
    <n v="868.56"/>
    <s v="Store Not Ready for Rider"/>
    <n v="2"/>
    <n v="38.212296433333336"/>
    <n v="283.72679018333332"/>
    <n v="17"/>
    <n v="0.10344827586206896"/>
    <n v="3.4482758620689655E-2"/>
    <n v="35"/>
    <n v="0.25474864288888893"/>
    <n v="0.27816351978758169"/>
    <n v="14"/>
    <n v="20"/>
    <n v="2"/>
    <n v="3"/>
    <s v="Recover overdue put-away workload"/>
    <x v="4"/>
    <s v="Hyderabad"/>
    <s v="Medium"/>
    <n v="1700"/>
    <n v="2.4"/>
    <d v="1899-12-30T15:00:00"/>
    <d v="1899-12-30T15:30:00"/>
    <x v="15"/>
    <b v="0"/>
  </r>
  <r>
    <s v="DS005_20260713_I32"/>
    <s v="DS005"/>
    <d v="2026-07-13T00:00:00"/>
    <n v="32"/>
    <s v="Afternoon"/>
    <n v="20"/>
    <n v="7"/>
    <n v="0"/>
    <n v="2"/>
    <n v="5"/>
    <n v="0"/>
    <n v="1"/>
    <s v=""/>
    <s v="P_DS005_020|P_DS005_023"/>
    <s v="P_DS005_026|P_DS005_002|P_DS005_005|P_DS005_011|P_DS005_014"/>
    <n v="4"/>
    <n v="0"/>
    <n v="2350"/>
    <n v="1"/>
    <n v="36.5"/>
    <n v="20"/>
    <n v="101"/>
    <n v="23363.07"/>
    <n v="5.05"/>
    <n v="1168.1534999999999"/>
    <n v="11.25"/>
    <n v="9.5013465675000006"/>
    <n v="3"/>
    <n v="0.15505301916666667"/>
    <n v="0"/>
    <n v="1.3807421565879321"/>
    <n v="0.64"/>
    <n v="2.0207421475"/>
    <n v="0"/>
    <n v="6.4989377433333333"/>
    <n v="700"/>
    <n v="34"/>
    <n v="1"/>
    <n v="1"/>
    <n v="1"/>
    <n v="0"/>
    <n v="0"/>
    <n v="0"/>
    <n v="78.55"/>
    <s v="Last-Mile Travel"/>
    <n v="2"/>
    <n v="27.578439733333333"/>
    <n v="219.27094743333333"/>
    <n v="14"/>
    <n v="0.15"/>
    <n v="0.05"/>
    <n v="35"/>
    <n v="0.1838562648888889"/>
    <n v="0.21497151709150328"/>
    <n v="11"/>
    <n v="23"/>
    <n v="2"/>
    <n v="3"/>
    <s v="Recover overdue put-away workload"/>
    <x v="4"/>
    <s v="Hyderabad"/>
    <s v="Medium"/>
    <n v="1700"/>
    <n v="2.4"/>
    <d v="1899-12-30T15:30:00"/>
    <d v="1899-12-30T16:00:00"/>
    <x v="15"/>
    <b v="0"/>
  </r>
  <r>
    <s v="DS005_20260713_I33"/>
    <s v="DS005"/>
    <d v="2026-07-13T00:00:00"/>
    <n v="33"/>
    <s v="Afternoon"/>
    <n v="21"/>
    <n v="15"/>
    <n v="0"/>
    <n v="2"/>
    <n v="13"/>
    <n v="0"/>
    <n v="1"/>
    <s v=""/>
    <s v="P_DS005_006|P_DS005_009"/>
    <s v="P_DS005_011|P_DS005_012|P_DS005_014|P_DS005_018|P_DS005_020|P_DS005_021|P_DS005_023|P_DS005_024|P_DS005_026|P_DS005_027|P_DS005_002|P_DS005_003|P_DS005_005"/>
    <n v="1.6153846153846154"/>
    <n v="0"/>
    <n v="2350"/>
    <n v="1"/>
    <n v="35.5"/>
    <n v="21"/>
    <n v="102"/>
    <n v="26628.58"/>
    <n v="4.8571428571428568"/>
    <n v="1268.0276190476191"/>
    <n v="11.666666666666666"/>
    <n v="9.2438046817460329"/>
    <n v="0"/>
    <n v="0"/>
    <n v="0"/>
    <n v="1.3076217743601231"/>
    <n v="0.81031746031746033"/>
    <n v="2.1179392246031745"/>
    <n v="0"/>
    <n v="6.3036432253968258"/>
    <n v="735"/>
    <n v="64"/>
    <n v="1"/>
    <n v="1"/>
    <n v="1"/>
    <n v="0"/>
    <n v="0"/>
    <n v="0"/>
    <n v="50.3"/>
    <s v="No SLA Breach"/>
    <n v="0"/>
    <n v="27.089501649999999"/>
    <n v="190.30544143333333"/>
    <n v="13"/>
    <n v="0"/>
    <n v="4.7619047619047616E-2"/>
    <n v="35"/>
    <n v="6.9460260641025645E-2"/>
    <n v="9.9117417413194436E-2"/>
    <n v="10"/>
    <n v="54"/>
    <n v="2"/>
    <n v="11"/>
    <s v="Recover overdue put-away workload"/>
    <x v="4"/>
    <s v="Hyderabad"/>
    <s v="Medium"/>
    <n v="1700"/>
    <n v="2.4"/>
    <d v="1899-12-30T16:00:00"/>
    <d v="1899-12-30T16:30:00"/>
    <x v="16"/>
    <b v="0"/>
  </r>
  <r>
    <s v="DS005_20260713_I34"/>
    <s v="DS005"/>
    <d v="2026-07-13T00:00:00"/>
    <n v="34"/>
    <s v="Afternoon"/>
    <n v="19"/>
    <n v="15"/>
    <n v="0"/>
    <n v="2"/>
    <n v="13"/>
    <n v="0"/>
    <n v="1"/>
    <s v=""/>
    <s v="P_DS005_009|P_DS005_011"/>
    <s v="P_DS005_012|P_DS005_014|P_DS005_018|P_DS005_020|P_DS005_021|P_DS005_023|P_DS005_024|P_DS005_026|P_DS005_027|P_DS005_002|P_DS005_003|P_DS005_005|P_DS005_006"/>
    <n v="1.4615384615384617"/>
    <n v="0"/>
    <n v="2350"/>
    <n v="1"/>
    <n v="34.5"/>
    <n v="19"/>
    <n v="99"/>
    <n v="21303.43"/>
    <n v="5.2105263157894735"/>
    <n v="1121.2331578947369"/>
    <n v="11.315789473684211"/>
    <n v="8.4364812675438596"/>
    <n v="1"/>
    <n v="1.4117080701754369E-2"/>
    <n v="0"/>
    <n v="1.3622253885436861"/>
    <n v="0.52543859649122804"/>
    <n v="1.8876639771929826"/>
    <n v="0"/>
    <n v="5.6996944763157895"/>
    <n v="665"/>
    <n v="64"/>
    <n v="1"/>
    <n v="1"/>
    <n v="1"/>
    <n v="0"/>
    <n v="0"/>
    <n v="0"/>
    <n v="292.04000000000002"/>
    <s v="Store Not Ready for Rider"/>
    <n v="1"/>
    <n v="26.636901433333332"/>
    <n v="178.86482108333334"/>
    <n v="14"/>
    <n v="5.2631578947368418E-2"/>
    <n v="5.2631578947368418E-2"/>
    <n v="35"/>
    <n v="6.8299747264957258E-2"/>
    <n v="9.3158760980902783E-2"/>
    <n v="9"/>
    <n v="55"/>
    <n v="2"/>
    <n v="11"/>
    <s v="Recover overdue put-away workload"/>
    <x v="4"/>
    <s v="Hyderabad"/>
    <s v="Medium"/>
    <n v="1700"/>
    <n v="2.4"/>
    <d v="1899-12-30T16:30:00"/>
    <d v="1899-12-30T17:00:00"/>
    <x v="16"/>
    <b v="0"/>
  </r>
  <r>
    <s v="DS005_20260713_I35"/>
    <s v="DS005"/>
    <d v="2026-07-13T00:00:00"/>
    <n v="35"/>
    <s v="Afternoon"/>
    <n v="24"/>
    <n v="8"/>
    <n v="0"/>
    <n v="2"/>
    <n v="6"/>
    <n v="0"/>
    <n v="1"/>
    <s v=""/>
    <s v="P_DS005_012|P_DS005_018"/>
    <s v="P_DS005_021|P_DS005_024|P_DS005_027|P_DS005_003|P_DS005_006|P_DS005_009"/>
    <n v="4"/>
    <n v="0"/>
    <n v="2350"/>
    <n v="1"/>
    <n v="33.5"/>
    <n v="24"/>
    <n v="120"/>
    <n v="27367.599999999999"/>
    <n v="5"/>
    <n v="1140.3166666666666"/>
    <n v="11.625"/>
    <n v="9.7448743687500006"/>
    <n v="2"/>
    <n v="0.12755801388888885"/>
    <n v="0"/>
    <n v="1.3128507155697995"/>
    <n v="0.62986111111111109"/>
    <n v="1.9427118187500001"/>
    <n v="0"/>
    <n v="6.8459125402777774"/>
    <n v="840"/>
    <n v="32"/>
    <n v="0"/>
    <n v="0"/>
    <n v="0"/>
    <n v="0"/>
    <n v="0"/>
    <n v="0"/>
    <n v="0"/>
    <s v="Last-Mile Travel"/>
    <n v="1"/>
    <n v="29.604535016666667"/>
    <n v="209.65178216666666"/>
    <n v="17"/>
    <n v="8.3333333333333329E-2"/>
    <n v="0"/>
    <n v="35"/>
    <n v="0.16446963898148148"/>
    <n v="0.21838727309027778"/>
    <n v="10"/>
    <n v="22"/>
    <n v="2"/>
    <n v="4"/>
    <s v="Recover overdue put-away workload"/>
    <x v="4"/>
    <s v="Hyderabad"/>
    <s v="Medium"/>
    <n v="1700"/>
    <n v="2.4"/>
    <d v="1899-12-30T17:00:00"/>
    <d v="1899-12-30T17:30:00"/>
    <x v="17"/>
    <b v="0"/>
  </r>
  <r>
    <s v="DS005_20260713_I36"/>
    <s v="DS005"/>
    <d v="2026-07-13T00:00:00"/>
    <n v="36"/>
    <s v="Afternoon"/>
    <n v="46"/>
    <n v="8"/>
    <n v="0"/>
    <n v="2"/>
    <n v="6"/>
    <n v="0"/>
    <n v="1"/>
    <s v=""/>
    <s v="P_DS005_018|P_DS005_021"/>
    <s v="P_DS005_024|P_DS005_027|P_DS005_003|P_DS005_006|P_DS005_009|P_DS005_012"/>
    <n v="7.666666666666667"/>
    <n v="0"/>
    <n v="2350"/>
    <n v="1"/>
    <n v="32.5"/>
    <n v="46"/>
    <n v="199"/>
    <n v="44944.81"/>
    <n v="4.3260869565217392"/>
    <n v="977.06108695652165"/>
    <n v="12.521739130434783"/>
    <n v="9.4861169804347831"/>
    <n v="1"/>
    <n v="1.1831891304347818E-2"/>
    <n v="0"/>
    <n v="1.167348734612629"/>
    <n v="0.66086956521739126"/>
    <n v="1.8282182916666665"/>
    <n v="0"/>
    <n v="6.7010146228260865"/>
    <n v="1610"/>
    <n v="32"/>
    <n v="2"/>
    <n v="2"/>
    <n v="1"/>
    <n v="0"/>
    <n v="1"/>
    <n v="0"/>
    <n v="443.26"/>
    <s v="Last-Mile Travel"/>
    <n v="1"/>
    <n v="49.192952699999999"/>
    <n v="393.6486256"/>
    <n v="26"/>
    <n v="2.1739130434782608E-2"/>
    <n v="4.3478260869565216E-2"/>
    <n v="35"/>
    <n v="0.27329418166666664"/>
    <n v="0.41005065166666665"/>
    <n v="19"/>
    <n v="13"/>
    <n v="3"/>
    <n v="3"/>
    <s v="Recover overdue put-away workload"/>
    <x v="4"/>
    <s v="Hyderabad"/>
    <s v="Medium"/>
    <n v="1700"/>
    <n v="2.4"/>
    <d v="1899-12-30T17:30:00"/>
    <d v="1899-12-30T18:00:00"/>
    <x v="17"/>
    <b v="0"/>
  </r>
  <r>
    <s v="DS005_20260713_I37"/>
    <s v="DS005"/>
    <d v="2026-07-13T00:00:00"/>
    <n v="37"/>
    <s v="Evening"/>
    <n v="57"/>
    <n v="8"/>
    <n v="0"/>
    <n v="0"/>
    <n v="8"/>
    <n v="0"/>
    <n v="0"/>
    <s v=""/>
    <s v=""/>
    <s v="P_DS005_021|P_DS005_024|P_DS005_027|P_DS005_003|P_DS005_006|P_DS005_009|P_DS005_012|P_DS005_018"/>
    <n v="7.125"/>
    <n v="0"/>
    <n v="2350"/>
    <n v="0"/>
    <n v="32.5"/>
    <n v="57"/>
    <n v="269"/>
    <n v="63947.57"/>
    <n v="4.7192982456140351"/>
    <n v="1121.8871929824561"/>
    <n v="14.473684210526315"/>
    <n v="8.8015783529239755"/>
    <n v="0"/>
    <n v="0"/>
    <n v="0"/>
    <n v="1.2340815626243673"/>
    <n v="0.62953216374269005"/>
    <n v="1.863613717251462"/>
    <n v="0"/>
    <n v="6.027730706725146"/>
    <n v="2280"/>
    <n v="32"/>
    <n v="2"/>
    <n v="2"/>
    <n v="2"/>
    <n v="0"/>
    <n v="0"/>
    <n v="0"/>
    <n v="392.02"/>
    <s v="No SLA Breach"/>
    <n v="0"/>
    <n v="76.751619233333329"/>
    <n v="535.32481044999997"/>
    <n v="30"/>
    <n v="0"/>
    <n v="3.5087719298245612E-2"/>
    <n v="40"/>
    <n v="0.31979841347222221"/>
    <n v="0.55763001088541664"/>
    <n v="26"/>
    <n v="6"/>
    <n v="4"/>
    <n v="4"/>
    <s v="Recover overdue put-away workload"/>
    <x v="4"/>
    <s v="Hyderabad"/>
    <s v="Medium"/>
    <n v="1700"/>
    <n v="2.4"/>
    <d v="1899-12-30T18:00:00"/>
    <d v="1899-12-30T18:30:00"/>
    <x v="18"/>
    <b v="1"/>
  </r>
  <r>
    <s v="DS005_20260713_I38"/>
    <s v="DS005"/>
    <d v="2026-07-13T00:00:00"/>
    <n v="38"/>
    <s v="Evening"/>
    <n v="75"/>
    <n v="8"/>
    <n v="0"/>
    <n v="0"/>
    <n v="8"/>
    <n v="0"/>
    <n v="0"/>
    <s v=""/>
    <s v=""/>
    <s v="P_DS005_024|P_DS005_027|P_DS005_003|P_DS005_006|P_DS005_009|P_DS005_012|P_DS005_018|P_DS005_021"/>
    <n v="9.375"/>
    <n v="0"/>
    <n v="2350"/>
    <n v="0"/>
    <n v="32.5"/>
    <n v="75"/>
    <n v="414"/>
    <n v="94883.94"/>
    <n v="5.52"/>
    <n v="1265.1192000000001"/>
    <n v="15.64"/>
    <n v="9.094928332444443"/>
    <n v="0"/>
    <n v="0"/>
    <n v="1.4954824666666661E-2"/>
    <n v="1.4449296552719826"/>
    <n v="0.55422222222222217"/>
    <n v="1.4557724117777777"/>
    <n v="9.6281353777777773E-2"/>
    <n v="6.0538736082222222"/>
    <n v="3000"/>
    <n v="32"/>
    <n v="2"/>
    <n v="2"/>
    <n v="1"/>
    <n v="1"/>
    <n v="0"/>
    <n v="0"/>
    <n v="596.28"/>
    <s v="No SLA Breach"/>
    <n v="0"/>
    <n v="106.00090636666667"/>
    <n v="660.16703689999997"/>
    <n v="32"/>
    <n v="0"/>
    <n v="2.6666666666666668E-2"/>
    <n v="40"/>
    <n v="0.44167044319444443"/>
    <n v="0.6876739967708333"/>
    <n v="32"/>
    <n v="0"/>
    <n v="6"/>
    <n v="2"/>
    <s v="Recover overdue put-away workload"/>
    <x v="4"/>
    <s v="Hyderabad"/>
    <s v="Medium"/>
    <n v="1700"/>
    <n v="2.4"/>
    <d v="1899-12-30T18:30:00"/>
    <d v="1899-12-30T19:00:00"/>
    <x v="18"/>
    <b v="1"/>
  </r>
  <r>
    <s v="DS005_20260713_I39"/>
    <s v="DS005"/>
    <d v="2026-07-13T00:00:00"/>
    <n v="39"/>
    <s v="Evening"/>
    <n v="92"/>
    <n v="8"/>
    <n v="0"/>
    <n v="0"/>
    <n v="8"/>
    <n v="0"/>
    <n v="0"/>
    <s v=""/>
    <s v=""/>
    <s v="P_DS005_027|P_DS005_003|P_DS005_006|P_DS005_009|P_DS005_012|P_DS005_018|P_DS005_021|P_DS005_024"/>
    <n v="11.5"/>
    <n v="0"/>
    <n v="2350"/>
    <n v="0"/>
    <n v="32.5"/>
    <n v="92"/>
    <n v="472"/>
    <n v="107082.05"/>
    <n v="5.1304347826086953"/>
    <n v="1163.9353260869566"/>
    <n v="16.771739130434781"/>
    <n v="9.9128035153985508"/>
    <n v="0"/>
    <n v="0"/>
    <n v="5.1825777173913016E-3"/>
    <n v="1.3746427247250379"/>
    <n v="0.65923913043478255"/>
    <n v="0.54969738876811591"/>
    <n v="0.68971360489130429"/>
    <n v="6.2611993844202898"/>
    <n v="3680"/>
    <n v="32"/>
    <n v="5"/>
    <n v="5"/>
    <n v="2"/>
    <n v="2"/>
    <n v="1"/>
    <n v="0"/>
    <n v="2223.13"/>
    <s v="No SLA Breach"/>
    <n v="0"/>
    <n v="124.92371936666666"/>
    <n v="805.81627536666667"/>
    <n v="32"/>
    <n v="0"/>
    <n v="5.434782608695652E-2"/>
    <n v="40"/>
    <n v="0.52051549736111113"/>
    <n v="0.8393919535069444"/>
    <n v="39"/>
    <n v="-7"/>
    <n v="6"/>
    <n v="2"/>
    <s v="Recover overdue put-away workload"/>
    <x v="4"/>
    <s v="Hyderabad"/>
    <s v="Medium"/>
    <n v="1700"/>
    <n v="2.4"/>
    <d v="1899-12-30T19:00:00"/>
    <d v="1899-12-30T19:30:00"/>
    <x v="19"/>
    <b v="1"/>
  </r>
  <r>
    <s v="DS005_20260713_I40"/>
    <s v="DS005"/>
    <d v="2026-07-13T00:00:00"/>
    <n v="40"/>
    <s v="Evening"/>
    <n v="100"/>
    <n v="8"/>
    <n v="0"/>
    <n v="0"/>
    <n v="8"/>
    <n v="0"/>
    <n v="0"/>
    <s v=""/>
    <s v=""/>
    <s v="P_DS005_003|P_DS005_006|P_DS005_009|P_DS005_012|P_DS005_018|P_DS005_021|P_DS005_024|P_DS005_027"/>
    <n v="12.5"/>
    <n v="0"/>
    <n v="2350"/>
    <n v="0"/>
    <n v="32.5"/>
    <n v="100"/>
    <n v="499"/>
    <n v="117847.69"/>
    <n v="4.99"/>
    <n v="1178.4769000000001"/>
    <n v="17.43"/>
    <n v="11.769720441500001"/>
    <n v="0"/>
    <n v="0"/>
    <n v="2.3370588333333333E-3"/>
    <n v="1.3279541216925392"/>
    <n v="0.6293333333333333"/>
    <n v="3.7225318333333327E-3"/>
    <n v="2.2589173155000002"/>
    <n v="6.6308452715000001"/>
    <n v="4000"/>
    <n v="32"/>
    <n v="2"/>
    <n v="2"/>
    <n v="1"/>
    <n v="1"/>
    <n v="0"/>
    <n v="0"/>
    <n v="1415.0900000000001"/>
    <s v="No SLA Breach"/>
    <n v="0"/>
    <n v="130.70013298333333"/>
    <n v="870.98487608333335"/>
    <n v="32"/>
    <n v="0"/>
    <n v="0.02"/>
    <n v="40"/>
    <n v="0.54458388743055552"/>
    <n v="0.90727591258680562"/>
    <n v="42"/>
    <n v="-10"/>
    <n v="7"/>
    <n v="1"/>
    <s v="Recover overdue put-away workload"/>
    <x v="4"/>
    <s v="Hyderabad"/>
    <s v="Medium"/>
    <n v="1700"/>
    <n v="2.4"/>
    <d v="1899-12-30T19:30:00"/>
    <d v="1899-12-30T20:00:00"/>
    <x v="19"/>
    <b v="1"/>
  </r>
  <r>
    <s v="DS005_20260713_I41"/>
    <s v="DS005"/>
    <d v="2026-07-13T00:00:00"/>
    <n v="41"/>
    <s v="Evening"/>
    <n v="97"/>
    <n v="8"/>
    <n v="0"/>
    <n v="0"/>
    <n v="8"/>
    <n v="0"/>
    <n v="0"/>
    <s v=""/>
    <s v=""/>
    <s v="P_DS005_006|P_DS005_009|P_DS005_012|P_DS005_018|P_DS005_021|P_DS005_024|P_DS005_027|P_DS005_003"/>
    <n v="12.125"/>
    <n v="0"/>
    <n v="2350"/>
    <n v="0"/>
    <n v="32.5"/>
    <n v="97"/>
    <n v="492"/>
    <n v="113724.83"/>
    <n v="5.072164948453608"/>
    <n v="1172.4209278350515"/>
    <n v="17.041237113402062"/>
    <n v="13.583548019072166"/>
    <n v="1"/>
    <n v="5.0183910652921134E-3"/>
    <n v="2.5257666666666664E-2"/>
    <n v="1.3708241307040989"/>
    <n v="0.66099656357388314"/>
    <n v="0"/>
    <n v="4.5055904506872855"/>
    <n v="6.1102262783505159"/>
    <n v="3880"/>
    <n v="32"/>
    <n v="3"/>
    <n v="3"/>
    <n v="2"/>
    <n v="1"/>
    <n v="0"/>
    <n v="0"/>
    <n v="805.96"/>
    <s v="Rider Supply / Availability"/>
    <n v="1"/>
    <n v="134.43539201666667"/>
    <n v="879.18627788333333"/>
    <n v="32"/>
    <n v="1.0309278350515464E-2"/>
    <n v="3.0927835051546393E-2"/>
    <n v="40"/>
    <n v="0.56014746673611115"/>
    <n v="0.91581903946180554"/>
    <n v="42"/>
    <n v="-10"/>
    <n v="7"/>
    <n v="1"/>
    <s v="Recover overdue put-away workload"/>
    <x v="4"/>
    <s v="Hyderabad"/>
    <s v="Medium"/>
    <n v="1700"/>
    <n v="2.4"/>
    <d v="1899-12-30T20:00:00"/>
    <d v="1899-12-30T20:30:00"/>
    <x v="20"/>
    <b v="1"/>
  </r>
  <r>
    <s v="DS005_20260713_I42"/>
    <s v="DS005"/>
    <d v="2026-07-13T00:00:00"/>
    <n v="42"/>
    <s v="Evening"/>
    <n v="97"/>
    <n v="8"/>
    <n v="0"/>
    <n v="0"/>
    <n v="8"/>
    <n v="0"/>
    <n v="0"/>
    <s v=""/>
    <s v=""/>
    <s v="P_DS005_009|P_DS005_012|P_DS005_018|P_DS005_021|P_DS005_024|P_DS005_027|P_DS005_003|P_DS005_006"/>
    <n v="12.125"/>
    <n v="0"/>
    <n v="2350"/>
    <n v="0"/>
    <n v="32.5"/>
    <n v="97"/>
    <n v="515"/>
    <n v="116460.41"/>
    <n v="5.3092783505154637"/>
    <n v="1200.6227835051548"/>
    <n v="17.134020618556701"/>
    <n v="15.686774662371134"/>
    <n v="24"/>
    <n v="0.29842764501718216"/>
    <n v="1.5287516323024051E-2"/>
    <n v="1.4233704428709053"/>
    <n v="0.66048109965635737"/>
    <n v="0"/>
    <n v="6.2862515692439862"/>
    <n v="6.3469166709621989"/>
    <n v="3880"/>
    <n v="32"/>
    <n v="2"/>
    <n v="2"/>
    <n v="1"/>
    <n v="1"/>
    <n v="0"/>
    <n v="0"/>
    <n v="808.47"/>
    <s v="Rider Supply / Availability"/>
    <n v="24"/>
    <n v="134.00683979999999"/>
    <n v="875.79012735000003"/>
    <n v="32"/>
    <n v="0.24742268041237114"/>
    <n v="2.0618556701030927E-2"/>
    <n v="40"/>
    <n v="0.55836183249999993"/>
    <n v="0.91228138265625003"/>
    <n v="42"/>
    <n v="-10"/>
    <n v="7"/>
    <n v="1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13_I43"/>
    <s v="DS005"/>
    <d v="2026-07-13T00:00:00"/>
    <n v="43"/>
    <s v="Evening"/>
    <n v="92"/>
    <n v="8"/>
    <n v="0"/>
    <n v="0"/>
    <n v="8"/>
    <n v="0"/>
    <n v="0"/>
    <s v=""/>
    <s v=""/>
    <s v="P_DS005_012|P_DS005_018|P_DS005_021|P_DS005_024|P_DS005_027|P_DS005_003|P_DS005_006|P_DS005_009"/>
    <n v="11.5"/>
    <n v="0"/>
    <n v="2350"/>
    <n v="0"/>
    <n v="32.5"/>
    <n v="92"/>
    <n v="472"/>
    <n v="109788.35"/>
    <n v="5.1304347826086953"/>
    <n v="1193.3516304347827"/>
    <n v="16.75"/>
    <n v="17.173578472644927"/>
    <n v="52"/>
    <n v="0.87522412789855075"/>
    <n v="4.1342635869565207E-3"/>
    <n v="1.3989374317385532"/>
    <n v="0.60887681159420293"/>
    <n v="0"/>
    <n v="8.0336326862318845"/>
    <n v="6.2310769818840583"/>
    <n v="3680"/>
    <n v="32"/>
    <n v="3"/>
    <n v="3"/>
    <n v="2"/>
    <n v="1"/>
    <n v="0"/>
    <n v="0"/>
    <n v="682.96"/>
    <s v="Rider Supply / Availability"/>
    <n v="52"/>
    <n v="128.08774948333334"/>
    <n v="876.36878713333329"/>
    <n v="32"/>
    <n v="0.56521739130434778"/>
    <n v="3.2608695652173912E-2"/>
    <n v="40"/>
    <n v="0.53369895618055563"/>
    <n v="0.91288415326388883"/>
    <n v="42"/>
    <n v="-10"/>
    <n v="7"/>
    <n v="1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13_I44"/>
    <s v="DS005"/>
    <d v="2026-07-13T00:00:00"/>
    <n v="44"/>
    <s v="Evening"/>
    <n v="64"/>
    <n v="8"/>
    <n v="0"/>
    <n v="0"/>
    <n v="8"/>
    <n v="0"/>
    <n v="0"/>
    <s v=""/>
    <s v=""/>
    <s v="P_DS005_018|P_DS005_021|P_DS005_024|P_DS005_027|P_DS005_003|P_DS005_006|P_DS005_009|P_DS005_012"/>
    <n v="8"/>
    <n v="0"/>
    <n v="2350"/>
    <n v="0"/>
    <n v="32.5"/>
    <n v="64"/>
    <n v="295"/>
    <n v="68379.72"/>
    <n v="4.609375"/>
    <n v="1068.433125"/>
    <n v="14.9375"/>
    <n v="13.301418609114583"/>
    <n v="17"/>
    <n v="0.31291537447916679"/>
    <n v="0"/>
    <n v="1.2726578182080099"/>
    <n v="0.63749999999999996"/>
    <n v="2.8970907812499998E-2"/>
    <n v="4.0468915492187501"/>
    <n v="6.4524421486979167"/>
    <n v="2560"/>
    <n v="32"/>
    <n v="0"/>
    <n v="0"/>
    <n v="0"/>
    <n v="0"/>
    <n v="0"/>
    <n v="0"/>
    <n v="0"/>
    <s v="Rider Supply / Availability"/>
    <n v="17"/>
    <n v="90.141304166666671"/>
    <n v="873.7914532333333"/>
    <n v="32"/>
    <n v="0.265625"/>
    <n v="0"/>
    <n v="40"/>
    <n v="0.37558876736111113"/>
    <n v="0.91019943045138885"/>
    <n v="42"/>
    <n v="-10"/>
    <n v="5"/>
    <n v="3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13_I45"/>
    <s v="DS005"/>
    <d v="2026-07-13T00:00:00"/>
    <n v="45"/>
    <s v="Evening"/>
    <n v="55"/>
    <n v="8"/>
    <n v="0"/>
    <n v="0"/>
    <n v="8"/>
    <n v="0"/>
    <n v="0"/>
    <s v=""/>
    <s v=""/>
    <s v="P_DS005_021|P_DS005_024|P_DS005_027|P_DS005_003|P_DS005_006|P_DS005_009|P_DS005_012|P_DS005_018"/>
    <n v="6.875"/>
    <n v="0"/>
    <n v="2350"/>
    <n v="0"/>
    <n v="32.5"/>
    <n v="55"/>
    <n v="252"/>
    <n v="56321.440000000002"/>
    <n v="4.581818181818182"/>
    <n v="1024.0261818181818"/>
    <n v="12.909090909090908"/>
    <n v="8.7470815018181813"/>
    <n v="0"/>
    <n v="0"/>
    <n v="0"/>
    <n v="1.2110036386682963"/>
    <n v="0.63121212121212122"/>
    <n v="1.7625850124242424"/>
    <n v="1.1595360303030301E-2"/>
    <n v="5.9763006830303036"/>
    <n v="1925"/>
    <n v="32"/>
    <n v="1"/>
    <n v="1"/>
    <n v="1"/>
    <n v="0"/>
    <n v="0"/>
    <n v="0"/>
    <n v="91.54"/>
    <s v="No SLA Breach"/>
    <n v="0"/>
    <n v="65.868376683333338"/>
    <n v="613.14489915000001"/>
    <n v="32"/>
    <n v="0"/>
    <n v="1.8181818181818181E-2"/>
    <n v="35"/>
    <n v="0.27445156951388888"/>
    <n v="0.63869260328124999"/>
    <n v="30"/>
    <n v="2"/>
    <n v="4"/>
    <n v="4"/>
    <s v="Recover overdue put-away workload"/>
    <x v="4"/>
    <s v="Hyderabad"/>
    <s v="Medium"/>
    <n v="1700"/>
    <n v="2.4"/>
    <d v="1899-12-30T22:00:00"/>
    <d v="1899-12-30T22:30:00"/>
    <x v="22"/>
    <b v="0"/>
  </r>
  <r>
    <s v="DS005_20260713_I46"/>
    <s v="DS005"/>
    <d v="2026-07-13T00:00:00"/>
    <n v="46"/>
    <s v="Evening"/>
    <n v="37"/>
    <n v="8"/>
    <n v="0"/>
    <n v="0"/>
    <n v="8"/>
    <n v="0"/>
    <n v="0"/>
    <s v=""/>
    <s v=""/>
    <s v="P_DS005_024|P_DS005_027|P_DS005_003|P_DS005_006|P_DS005_009|P_DS005_012|P_DS005_018|P_DS005_021"/>
    <n v="4.625"/>
    <n v="0"/>
    <n v="2350"/>
    <n v="0"/>
    <n v="32.5"/>
    <n v="37"/>
    <n v="178"/>
    <n v="40839.360000000001"/>
    <n v="4.8108108108108105"/>
    <n v="1103.7664864864864"/>
    <n v="11.72972972972973"/>
    <n v="9.0061113693693695"/>
    <n v="2"/>
    <n v="2.7113449099099088E-2"/>
    <n v="0"/>
    <n v="1.224291075323088"/>
    <n v="0.60180180180180176"/>
    <n v="1.8260928675675676"/>
    <n v="0"/>
    <n v="6.2692076815315314"/>
    <n v="1295"/>
    <n v="32"/>
    <n v="0"/>
    <n v="0"/>
    <n v="0"/>
    <n v="0"/>
    <n v="0"/>
    <n v="0"/>
    <n v="0"/>
    <s v="Last-Mile Travel"/>
    <n v="1"/>
    <n v="44.906621066666666"/>
    <n v="347.36217883333336"/>
    <n v="22"/>
    <n v="5.4054054054054057E-2"/>
    <n v="0"/>
    <n v="35"/>
    <n v="0.18711092111111111"/>
    <n v="0.36183560295138889"/>
    <n v="17"/>
    <n v="15"/>
    <n v="3"/>
    <n v="5"/>
    <s v="Recover overdue put-away workload"/>
    <x v="4"/>
    <s v="Hyderabad"/>
    <s v="Medium"/>
    <n v="1700"/>
    <n v="2.4"/>
    <d v="1899-12-30T22:30:00"/>
    <d v="1899-12-30T23:00:00"/>
    <x v="22"/>
    <b v="0"/>
  </r>
  <r>
    <s v="DS005_20260713_I47"/>
    <s v="DS005"/>
    <d v="2026-07-13T00:00:00"/>
    <n v="47"/>
    <s v="Late Night"/>
    <n v="30"/>
    <n v="8"/>
    <n v="0"/>
    <n v="2"/>
    <n v="6"/>
    <n v="0"/>
    <n v="1"/>
    <s v=""/>
    <s v="P_DS005_027|P_DS005_003"/>
    <s v="P_DS005_006|P_DS005_009|P_DS005_012|P_DS005_018|P_DS005_021|P_DS005_024"/>
    <n v="5"/>
    <n v="0"/>
    <n v="2350"/>
    <n v="1"/>
    <n v="31.5"/>
    <n v="30"/>
    <n v="141"/>
    <n v="36049.01"/>
    <n v="4.7"/>
    <n v="1201.6336666666668"/>
    <n v="11.233333333333333"/>
    <n v="8.745368755555555"/>
    <n v="2"/>
    <n v="2.7964542777777802E-2"/>
    <n v="0"/>
    <n v="1.153432714743102"/>
    <n v="0.62388888888888883"/>
    <n v="1.7773215950000001"/>
    <n v="0"/>
    <n v="5.9436027066666668"/>
    <n v="1050"/>
    <n v="32"/>
    <n v="0"/>
    <n v="0"/>
    <n v="0"/>
    <n v="0"/>
    <n v="0"/>
    <n v="0"/>
    <n v="0"/>
    <s v="Last-Mile Travel"/>
    <n v="1"/>
    <n v="35.393264833333333"/>
    <n v="320.14575250000001"/>
    <n v="18"/>
    <n v="6.6666666666666666E-2"/>
    <n v="0"/>
    <n v="35"/>
    <n v="0.19662924907407409"/>
    <n v="0.33348515885416669"/>
    <n v="16"/>
    <n v="16"/>
    <n v="2"/>
    <n v="4"/>
    <s v="Recover overdue put-away workload"/>
    <x v="4"/>
    <s v="Hyderabad"/>
    <s v="Medium"/>
    <n v="1700"/>
    <n v="2.4"/>
    <d v="1899-12-30T23:00:00"/>
    <d v="1899-12-30T23:30:00"/>
    <x v="23"/>
    <b v="0"/>
  </r>
  <r>
    <s v="DS005_20260713_I48"/>
    <s v="DS005"/>
    <d v="2026-07-13T00:00:00"/>
    <n v="48"/>
    <s v="Late Night"/>
    <n v="12"/>
    <n v="8"/>
    <n v="0"/>
    <n v="2"/>
    <n v="6"/>
    <n v="0"/>
    <n v="1"/>
    <s v=""/>
    <s v="P_DS005_003|P_DS005_006"/>
    <s v="P_DS005_009|P_DS005_012|P_DS005_018|P_DS005_021|P_DS005_024|P_DS005_027"/>
    <n v="2"/>
    <n v="0"/>
    <n v="2350"/>
    <n v="1"/>
    <n v="30.5"/>
    <n v="12"/>
    <n v="62"/>
    <n v="13926.63"/>
    <n v="5.166666666666667"/>
    <n v="1160.5525"/>
    <n v="11.083333333333334"/>
    <n v="8.6664478541666661"/>
    <n v="0"/>
    <n v="0"/>
    <n v="0"/>
    <n v="1.419589707126834"/>
    <n v="0.61944444444444446"/>
    <n v="2.0390341430555554"/>
    <n v="0"/>
    <n v="5.8579692597222222"/>
    <n v="420"/>
    <n v="32"/>
    <n v="1"/>
    <n v="1"/>
    <n v="1"/>
    <n v="0"/>
    <n v="0"/>
    <n v="0"/>
    <n v="95.97"/>
    <s v="No SLA Breach"/>
    <n v="0"/>
    <n v="16.46138805"/>
    <n v="127.7699449"/>
    <n v="11"/>
    <n v="0"/>
    <n v="8.3333333333333329E-2"/>
    <n v="35"/>
    <n v="9.145215583333334E-2"/>
    <n v="0.13309369260416667"/>
    <n v="7"/>
    <n v="25"/>
    <n v="1"/>
    <n v="5"/>
    <s v="Recover overdue put-away workload"/>
    <x v="4"/>
    <s v="Hyderabad"/>
    <s v="Medium"/>
    <n v="1700"/>
    <n v="2.4"/>
    <d v="1899-12-30T23:30:00"/>
    <d v="1899-12-30T00:00:00"/>
    <x v="23"/>
    <b v="0"/>
  </r>
  <r>
    <s v="DS005_20260714_I01"/>
    <s v="DS005"/>
    <d v="2026-07-14T00:00:00"/>
    <n v="1"/>
    <s v="Night"/>
    <n v="9"/>
    <n v="17"/>
    <n v="12"/>
    <n v="2"/>
    <n v="3"/>
    <n v="900"/>
    <n v="1"/>
    <s v="P_DS005_006|P_DS005_009|P_DS005_012|P_DS005_018|P_DS005_021|P_DS005_024|P_DS005_027|P_DS005_001|P_DS005_004|P_DS005_007|P_DS005_010|P_DS005_013"/>
    <s v="P_DS005_019|P_DS005_022"/>
    <s v="P_DS005_025|P_DS005_028|P_DS005_003"/>
    <n v="3"/>
    <n v="900"/>
    <n v="9100"/>
    <n v="1"/>
    <n v="49"/>
    <n v="9"/>
    <n v="39"/>
    <n v="8350.3799999999992"/>
    <n v="4.333333333333333"/>
    <n v="927.81999999999994"/>
    <n v="10.777777777777779"/>
    <n v="8.1923366629629637"/>
    <n v="1"/>
    <n v="5.5981607407407291E-2"/>
    <n v="0"/>
    <n v="1.10733997704287"/>
    <n v="0.55185185185185182"/>
    <n v="1.6591918203703704"/>
    <n v="0"/>
    <n v="5.6961078000000001"/>
    <n v="315"/>
    <n v="54"/>
    <n v="0"/>
    <n v="0"/>
    <n v="0"/>
    <n v="0"/>
    <n v="0"/>
    <n v="0"/>
    <n v="0"/>
    <s v="Store Not Ready for Rider"/>
    <n v="1"/>
    <n v="11.4038713"/>
    <n v="100.08384296666667"/>
    <n v="6"/>
    <n v="0.1111111111111111"/>
    <n v="0"/>
    <n v="35"/>
    <n v="0.12670968111111111"/>
    <n v="6.1780149979423868E-2"/>
    <n v="5"/>
    <n v="49"/>
    <n v="1"/>
    <n v="2"/>
    <s v="Monitor - no immediate intervention"/>
    <x v="4"/>
    <s v="Hyderabad"/>
    <s v="Medium"/>
    <n v="1700"/>
    <n v="2.4"/>
    <d v="1899-12-30T00:00:00"/>
    <d v="1899-12-30T00:30:00"/>
    <x v="0"/>
    <b v="0"/>
  </r>
  <r>
    <s v="DS005_20260714_I02"/>
    <s v="DS005"/>
    <d v="2026-07-14T00:00:00"/>
    <n v="2"/>
    <s v="Night"/>
    <n v="6"/>
    <n v="17"/>
    <n v="12"/>
    <n v="2"/>
    <n v="3"/>
    <n v="900"/>
    <n v="1"/>
    <s v="P_DS005_009|P_DS005_012|P_DS005_018|P_DS005_021|P_DS005_024|P_DS005_027|P_DS005_001|P_DS005_004|P_DS005_007|P_DS005_010|P_DS005_013|P_DS005_019"/>
    <s v="P_DS005_022|P_DS005_025"/>
    <s v="P_DS005_028|P_DS005_003|P_DS005_006"/>
    <n v="2"/>
    <n v="900"/>
    <n v="8200"/>
    <n v="1"/>
    <n v="48"/>
    <n v="6"/>
    <n v="32"/>
    <n v="7991.45"/>
    <n v="5.333333333333333"/>
    <n v="1331.9083333333333"/>
    <n v="12"/>
    <n v="10.660857491666667"/>
    <n v="1"/>
    <n v="0.13125089722222208"/>
    <n v="0"/>
    <n v="1.3871941801790586"/>
    <n v="0.9472222222222223"/>
    <n v="2.3344163999999998"/>
    <n v="0"/>
    <n v="7.3514410916666675"/>
    <n v="210"/>
    <n v="56"/>
    <n v="0"/>
    <n v="0"/>
    <n v="0"/>
    <n v="0"/>
    <n v="0"/>
    <n v="0"/>
    <n v="0"/>
    <s v="Last-Mile Travel"/>
    <n v="1"/>
    <n v="8.3231650666666663"/>
    <n v="62.789393666666669"/>
    <n v="5"/>
    <n v="0.16666666666666666"/>
    <n v="0"/>
    <n v="35"/>
    <n v="9.2479611851851842E-2"/>
    <n v="3.7374639087301591E-2"/>
    <n v="3"/>
    <n v="53"/>
    <n v="1"/>
    <n v="2"/>
    <s v="Monitor - no immediate intervention"/>
    <x v="4"/>
    <s v="Hyderabad"/>
    <s v="Medium"/>
    <n v="1700"/>
    <n v="2.4"/>
    <d v="1899-12-30T00:30:00"/>
    <d v="1899-12-30T01:00:00"/>
    <x v="0"/>
    <b v="0"/>
  </r>
  <r>
    <s v="DS005_20260714_I03"/>
    <s v="DS005"/>
    <d v="2026-07-14T00:00:00"/>
    <n v="3"/>
    <s v="Night"/>
    <n v="13"/>
    <n v="9"/>
    <n v="8"/>
    <n v="0"/>
    <n v="1"/>
    <n v="600"/>
    <n v="0"/>
    <s v="P_DS005_010|P_DS005_013|P_DS005_019|P_DS005_022|P_DS005_025|P_DS005_028|P_DS005_001|P_DS005_004"/>
    <s v=""/>
    <s v="P_DS005_007"/>
    <n v="13"/>
    <n v="600"/>
    <n v="7600"/>
    <n v="0"/>
    <n v="48"/>
    <n v="13"/>
    <n v="61"/>
    <n v="10678.34"/>
    <n v="4.6923076923076925"/>
    <n v="821.41076923076923"/>
    <n v="11.307692307692308"/>
    <n v="9.4273580551282059"/>
    <n v="1"/>
    <n v="2.514295769230766E-2"/>
    <n v="0.63208137692307698"/>
    <n v="1.2322892880202505"/>
    <n v="0.56282051282051282"/>
    <n v="2.4271911743589745"/>
    <n v="0"/>
    <n v="5.8758078999999999"/>
    <n v="455"/>
    <n v="24"/>
    <n v="1"/>
    <n v="1"/>
    <n v="1"/>
    <n v="0"/>
    <n v="0"/>
    <n v="0"/>
    <n v="74.680000000000007"/>
    <s v="Store Not Ready for Rider"/>
    <n v="1"/>
    <n v="16.019760650000002"/>
    <n v="119.48232398333333"/>
    <n v="11"/>
    <n v="7.6923076923076927E-2"/>
    <n v="7.6923076923076927E-2"/>
    <n v="35"/>
    <n v="0.53399202166666671"/>
    <n v="0.16594767219907408"/>
    <n v="6"/>
    <n v="18"/>
    <n v="1"/>
    <n v="0"/>
    <s v="Investigate inventory and order-quality process"/>
    <x v="4"/>
    <s v="Hyderabad"/>
    <s v="Medium"/>
    <n v="1700"/>
    <n v="2.4"/>
    <d v="1899-12-30T01:00:00"/>
    <d v="1899-12-30T01:30:00"/>
    <x v="1"/>
    <b v="0"/>
  </r>
  <r>
    <s v="DS005_20260714_I04"/>
    <s v="DS005"/>
    <d v="2026-07-14T00:00:00"/>
    <n v="4"/>
    <s v="Night"/>
    <n v="10"/>
    <n v="9"/>
    <n v="8"/>
    <n v="0"/>
    <n v="1"/>
    <n v="600"/>
    <n v="0"/>
    <s v="P_DS005_013|P_DS005_019|P_DS005_022|P_DS005_025|P_DS005_028|P_DS005_001|P_DS005_004|P_DS005_007"/>
    <s v=""/>
    <s v="P_DS005_010"/>
    <n v="10"/>
    <n v="600"/>
    <n v="7000"/>
    <n v="0"/>
    <n v="48"/>
    <n v="10"/>
    <n v="54"/>
    <n v="13479.150000000001"/>
    <n v="5.4"/>
    <n v="1347.9150000000002"/>
    <n v="11.8"/>
    <n v="10.478472778333334"/>
    <n v="2"/>
    <n v="0.25535705833333344"/>
    <n v="0.74135051499999993"/>
    <n v="1.6178612500027818"/>
    <n v="0.7"/>
    <n v="3.0592117616666665"/>
    <n v="0"/>
    <n v="6.539261008333332"/>
    <n v="350"/>
    <n v="24"/>
    <n v="0"/>
    <n v="0"/>
    <n v="0"/>
    <n v="0"/>
    <n v="0"/>
    <n v="0"/>
    <n v="0"/>
    <s v="Store Not Ready for Rider"/>
    <n v="2"/>
    <n v="16.178612433333331"/>
    <n v="82.624004666666664"/>
    <n v="8"/>
    <n v="0.2"/>
    <n v="0"/>
    <n v="35"/>
    <n v="0.53928708111111101"/>
    <n v="0.11475556203703703"/>
    <n v="4"/>
    <n v="20"/>
    <n v="1"/>
    <n v="0"/>
    <s v="Protect or increase picker capacity"/>
    <x v="4"/>
    <s v="Hyderabad"/>
    <s v="Medium"/>
    <n v="1700"/>
    <n v="2.4"/>
    <d v="1899-12-30T01:30:00"/>
    <d v="1899-12-30T02:00:00"/>
    <x v="1"/>
    <b v="0"/>
  </r>
  <r>
    <s v="DS005_20260714_I05"/>
    <s v="DS005"/>
    <d v="2026-07-14T00:00:00"/>
    <n v="5"/>
    <s v="Night"/>
    <n v="7"/>
    <n v="9"/>
    <n v="8"/>
    <n v="0"/>
    <n v="1"/>
    <n v="600"/>
    <n v="0"/>
    <s v="P_DS005_019|P_DS005_022|P_DS005_025|P_DS005_028|P_DS005_001|P_DS005_004|P_DS005_007|P_DS005_010"/>
    <s v=""/>
    <s v="P_DS005_013"/>
    <n v="7"/>
    <n v="600"/>
    <n v="6400"/>
    <n v="0"/>
    <n v="48"/>
    <n v="7"/>
    <n v="35"/>
    <n v="6654.6900000000005"/>
    <n v="5"/>
    <n v="950.67000000000007"/>
    <n v="11.428571428571429"/>
    <n v="9.3474100738095238"/>
    <n v="0"/>
    <n v="0"/>
    <n v="0.41139382142857139"/>
    <n v="1.3480163123636257"/>
    <n v="0.67380952380952386"/>
    <n v="2.4332196523809522"/>
    <n v="0"/>
    <n v="5.9332380333333328"/>
    <n v="245"/>
    <n v="24"/>
    <n v="0"/>
    <n v="0"/>
    <n v="0"/>
    <n v="0"/>
    <n v="0"/>
    <n v="0"/>
    <n v="0"/>
    <s v="No SLA Breach"/>
    <n v="0"/>
    <n v="9.4361141166666673"/>
    <n v="78.791859433333329"/>
    <n v="8"/>
    <n v="0"/>
    <n v="0"/>
    <n v="35"/>
    <n v="0.31453713722222226"/>
    <n v="0.10943313810185185"/>
    <n v="4"/>
    <n v="20"/>
    <n v="1"/>
    <n v="0"/>
    <s v="Monitor - no immediate intervention"/>
    <x v="4"/>
    <s v="Hyderabad"/>
    <s v="Medium"/>
    <n v="1700"/>
    <n v="2.4"/>
    <d v="1899-12-30T02:00:00"/>
    <d v="1899-12-30T02:30:00"/>
    <x v="2"/>
    <b v="0"/>
  </r>
  <r>
    <s v="DS005_20260714_I06"/>
    <s v="DS005"/>
    <d v="2026-07-14T00:00:00"/>
    <n v="6"/>
    <s v="Night"/>
    <n v="4"/>
    <n v="9"/>
    <n v="8"/>
    <n v="0"/>
    <n v="1"/>
    <n v="600"/>
    <n v="0"/>
    <s v="P_DS005_022|P_DS005_025|P_DS005_028|P_DS005_001|P_DS005_004|P_DS005_007|P_DS005_010|P_DS005_013"/>
    <s v=""/>
    <s v="P_DS005_019"/>
    <n v="4"/>
    <n v="600"/>
    <n v="5800"/>
    <n v="0"/>
    <n v="48"/>
    <n v="4"/>
    <n v="18"/>
    <n v="4163.3900000000003"/>
    <n v="4.5"/>
    <n v="1040.8475000000001"/>
    <n v="11.5"/>
    <n v="8.7488834666666655"/>
    <n v="0"/>
    <n v="0"/>
    <n v="4.8559125000000002E-2"/>
    <n v="1.1927931112321155"/>
    <n v="0.69166666666666665"/>
    <n v="1.9330189"/>
    <n v="0"/>
    <n v="6.0825312250000003"/>
    <n v="140"/>
    <n v="24"/>
    <n v="0"/>
    <n v="0"/>
    <n v="0"/>
    <n v="0"/>
    <n v="0"/>
    <n v="0"/>
    <n v="0"/>
    <s v="No SLA Breach"/>
    <n v="0"/>
    <n v="4.7711724166666665"/>
    <n v="45.784639949999999"/>
    <n v="4"/>
    <n v="0"/>
    <n v="0"/>
    <n v="35"/>
    <n v="0.15903908055555555"/>
    <n v="6.3589777708333337E-2"/>
    <n v="3"/>
    <n v="21"/>
    <n v="1"/>
    <n v="0"/>
    <s v="Monitor - no immediate intervention"/>
    <x v="4"/>
    <s v="Hyderabad"/>
    <s v="Medium"/>
    <n v="1700"/>
    <n v="2.4"/>
    <d v="1899-12-30T02:30:00"/>
    <d v="1899-12-30T03:00:00"/>
    <x v="2"/>
    <b v="0"/>
  </r>
  <r>
    <s v="DS005_20260714_I07"/>
    <s v="DS005"/>
    <d v="2026-07-14T00:00:00"/>
    <n v="7"/>
    <s v="Night"/>
    <n v="8"/>
    <n v="9"/>
    <n v="8"/>
    <n v="0"/>
    <n v="1"/>
    <n v="600"/>
    <n v="0"/>
    <s v="P_DS005_025|P_DS005_028|P_DS005_001|P_DS005_004|P_DS005_007|P_DS005_010|P_DS005_013|P_DS005_019"/>
    <s v=""/>
    <s v="P_DS005_022"/>
    <n v="8"/>
    <n v="600"/>
    <n v="5200"/>
    <n v="0"/>
    <n v="48"/>
    <n v="8"/>
    <n v="34"/>
    <n v="9171.19"/>
    <n v="4.25"/>
    <n v="1146.3987500000001"/>
    <n v="11.875"/>
    <n v="9.6680876583333326"/>
    <n v="1"/>
    <n v="3.8441118750000003E-2"/>
    <n v="0.20606710208333334"/>
    <n v="1.0742165900295657"/>
    <n v="0.51458333333333328"/>
    <n v="1.79486701875"/>
    <n v="0"/>
    <n v="7.0065539687500005"/>
    <n v="280"/>
    <n v="24"/>
    <n v="0"/>
    <n v="0"/>
    <n v="0"/>
    <n v="0"/>
    <n v="0"/>
    <n v="0"/>
    <n v="0"/>
    <s v="Last-Mile Travel"/>
    <n v="1"/>
    <n v="8.593732666666666"/>
    <n v="78.670876583333325"/>
    <n v="6"/>
    <n v="0.125"/>
    <n v="0"/>
    <n v="35"/>
    <n v="0.28645775555555553"/>
    <n v="0.10926510636574073"/>
    <n v="4"/>
    <n v="20"/>
    <n v="1"/>
    <n v="0"/>
    <s v="Monitor - no immediate intervention"/>
    <x v="4"/>
    <s v="Hyderabad"/>
    <s v="Medium"/>
    <n v="1700"/>
    <n v="2.4"/>
    <d v="1899-12-30T03:00:00"/>
    <d v="1899-12-30T03:30:00"/>
    <x v="3"/>
    <b v="0"/>
  </r>
  <r>
    <s v="DS005_20260714_I08"/>
    <s v="DS005"/>
    <d v="2026-07-14T00:00:00"/>
    <n v="8"/>
    <s v="Night"/>
    <n v="4"/>
    <n v="9"/>
    <n v="8"/>
    <n v="0"/>
    <n v="1"/>
    <n v="600"/>
    <n v="0"/>
    <s v="P_DS005_028|P_DS005_001|P_DS005_004|P_DS005_007|P_DS005_010|P_DS005_013|P_DS005_019|P_DS005_022"/>
    <s v=""/>
    <s v="P_DS005_025"/>
    <n v="4"/>
    <n v="600"/>
    <n v="4600"/>
    <n v="0"/>
    <n v="48"/>
    <n v="4"/>
    <n v="17"/>
    <n v="2909.14"/>
    <n v="4.25"/>
    <n v="727.28499999999997"/>
    <n v="11.5"/>
    <n v="9.7769402458333339"/>
    <n v="1"/>
    <n v="0.24988335833333331"/>
    <n v="0"/>
    <n v="1.1737171772487771"/>
    <n v="0.7583333333333333"/>
    <n v="1.9320504999999999"/>
    <n v="0"/>
    <n v="6.8407230708333335"/>
    <n v="140"/>
    <n v="24"/>
    <n v="0"/>
    <n v="0"/>
    <n v="0"/>
    <n v="0"/>
    <n v="0"/>
    <n v="0"/>
    <n v="0"/>
    <s v="Store Not Ready for Rider"/>
    <n v="1"/>
    <n v="4.6948686666666664"/>
    <n v="54.362554433333337"/>
    <n v="5"/>
    <n v="0.25"/>
    <n v="0"/>
    <n v="35"/>
    <n v="0.15649562222222221"/>
    <n v="7.5503547824074077E-2"/>
    <n v="3"/>
    <n v="21"/>
    <n v="1"/>
    <n v="0"/>
    <s v="Protect or increase picker capacity"/>
    <x v="4"/>
    <s v="Hyderabad"/>
    <s v="Medium"/>
    <n v="1700"/>
    <n v="2.4"/>
    <d v="1899-12-30T03:30:00"/>
    <d v="1899-12-30T04:00:00"/>
    <x v="3"/>
    <b v="0"/>
  </r>
  <r>
    <s v="DS005_20260714_I09"/>
    <s v="DS005"/>
    <d v="2026-07-14T00:00:00"/>
    <n v="9"/>
    <s v="Night"/>
    <n v="4"/>
    <n v="9"/>
    <n v="8"/>
    <n v="0"/>
    <n v="1"/>
    <n v="600"/>
    <n v="0"/>
    <s v="P_DS005_001|P_DS005_004|P_DS005_007|P_DS005_010|P_DS005_013|P_DS005_019|P_DS005_022|P_DS005_025"/>
    <s v=""/>
    <s v="P_DS005_028"/>
    <n v="4"/>
    <n v="600"/>
    <n v="4000"/>
    <n v="0"/>
    <n v="48"/>
    <n v="4"/>
    <n v="14"/>
    <n v="3106.37"/>
    <n v="3.5"/>
    <n v="776.59249999999997"/>
    <n v="11.25"/>
    <n v="9.0715626250000003"/>
    <n v="0"/>
    <n v="0"/>
    <n v="0"/>
    <n v="0.81600907940648315"/>
    <n v="0.45833333333333331"/>
    <n v="1.2743424041666667"/>
    <n v="0"/>
    <n v="6.6555535458333335"/>
    <n v="140"/>
    <n v="24"/>
    <n v="0"/>
    <n v="0"/>
    <n v="0"/>
    <n v="0"/>
    <n v="0"/>
    <n v="0"/>
    <n v="0"/>
    <s v="No SLA Breach"/>
    <n v="0"/>
    <n v="3.2640362833333332"/>
    <n v="29.667845533333335"/>
    <n v="3"/>
    <n v="0"/>
    <n v="0"/>
    <n v="35"/>
    <n v="0.10880120944444444"/>
    <n v="4.120534101851852E-2"/>
    <n v="2"/>
    <n v="22"/>
    <n v="1"/>
    <n v="0"/>
    <s v="Monitor - no immediate intervention"/>
    <x v="4"/>
    <s v="Hyderabad"/>
    <s v="Medium"/>
    <n v="1700"/>
    <n v="2.4"/>
    <d v="1899-12-30T04:00:00"/>
    <d v="1899-12-30T04:30:00"/>
    <x v="4"/>
    <b v="0"/>
  </r>
  <r>
    <s v="DS005_20260714_I10"/>
    <s v="DS005"/>
    <d v="2026-07-14T00:00:00"/>
    <n v="10"/>
    <s v="Night"/>
    <n v="5"/>
    <n v="9"/>
    <n v="8"/>
    <n v="0"/>
    <n v="1"/>
    <n v="600"/>
    <n v="0"/>
    <s v="P_DS005_004|P_DS005_007|P_DS005_010|P_DS005_013|P_DS005_019|P_DS005_022|P_DS005_025|P_DS005_028"/>
    <s v=""/>
    <s v="P_DS005_001"/>
    <n v="5"/>
    <n v="600"/>
    <n v="3400"/>
    <n v="0"/>
    <n v="48"/>
    <n v="5"/>
    <n v="27"/>
    <n v="7345.4"/>
    <n v="5.4"/>
    <n v="1469.08"/>
    <n v="11"/>
    <n v="8.7522521100000006"/>
    <n v="0"/>
    <n v="0"/>
    <n v="0.52940960999999997"/>
    <n v="1.5570870030863662"/>
    <n v="0.57333333333333336"/>
    <n v="2.659829943333333"/>
    <n v="0"/>
    <n v="5.142422156666667"/>
    <n v="175"/>
    <n v="24"/>
    <n v="0"/>
    <n v="0"/>
    <n v="0"/>
    <n v="0"/>
    <n v="0"/>
    <n v="0"/>
    <n v="0"/>
    <s v="No SLA Breach"/>
    <n v="0"/>
    <n v="7.7854349833333334"/>
    <n v="40.2036862"/>
    <n v="3"/>
    <n v="0"/>
    <n v="0"/>
    <n v="35"/>
    <n v="0.25951449944444444"/>
    <n v="5.5838453055555556E-2"/>
    <n v="2"/>
    <n v="22"/>
    <n v="1"/>
    <n v="0"/>
    <s v="Monitor - no immediate intervention"/>
    <x v="4"/>
    <s v="Hyderabad"/>
    <s v="Medium"/>
    <n v="1700"/>
    <n v="2.4"/>
    <d v="1899-12-30T04:30:00"/>
    <d v="1899-12-30T05:00:00"/>
    <x v="4"/>
    <b v="0"/>
  </r>
  <r>
    <s v="DS005_20260714_I11"/>
    <s v="DS005"/>
    <d v="2026-07-14T00:00:00"/>
    <n v="11"/>
    <s v="Night"/>
    <n v="6"/>
    <n v="9"/>
    <n v="8"/>
    <n v="0"/>
    <n v="1"/>
    <n v="600"/>
    <n v="0"/>
    <s v="P_DS005_007|P_DS005_010|P_DS005_013|P_DS005_019|P_DS005_022|P_DS005_025|P_DS005_028|P_DS005_001"/>
    <s v=""/>
    <s v="P_DS005_004"/>
    <n v="6"/>
    <n v="600"/>
    <n v="2800"/>
    <n v="0"/>
    <n v="48"/>
    <n v="6"/>
    <n v="26"/>
    <n v="6873.43"/>
    <n v="4.333333333333333"/>
    <n v="1145.5716666666667"/>
    <n v="11.666666666666666"/>
    <n v="8.4986300027777784"/>
    <n v="0"/>
    <n v="0"/>
    <n v="2.3134525E-2"/>
    <n v="1.0494013770093018"/>
    <n v="0.6"/>
    <n v="1.6725358944444446"/>
    <n v="0"/>
    <n v="5.817760766666666"/>
    <n v="210"/>
    <n v="24"/>
    <n v="0"/>
    <n v="0"/>
    <n v="0"/>
    <n v="0"/>
    <n v="0"/>
    <n v="0"/>
    <n v="0"/>
    <s v="No SLA Breach"/>
    <n v="0"/>
    <n v="6.2964082166666664"/>
    <n v="51.422135066666669"/>
    <n v="4"/>
    <n v="0"/>
    <n v="0"/>
    <n v="35"/>
    <n v="0.20988027388888889"/>
    <n v="7.1419632037037037E-2"/>
    <n v="3"/>
    <n v="21"/>
    <n v="1"/>
    <n v="0"/>
    <s v="Monitor - no immediate intervention"/>
    <x v="4"/>
    <s v="Hyderabad"/>
    <s v="Medium"/>
    <n v="1700"/>
    <n v="2.4"/>
    <d v="1899-12-30T05:00:00"/>
    <d v="1899-12-30T05:30:00"/>
    <x v="5"/>
    <b v="0"/>
  </r>
  <r>
    <s v="DS005_20260714_I12"/>
    <s v="DS005"/>
    <d v="2026-07-14T00:00:00"/>
    <n v="12"/>
    <s v="Night"/>
    <n v="4"/>
    <n v="9"/>
    <n v="8"/>
    <n v="0"/>
    <n v="1"/>
    <n v="600"/>
    <n v="0"/>
    <s v="P_DS005_010|P_DS005_013|P_DS005_019|P_DS005_022|P_DS005_025|P_DS005_028|P_DS005_001|P_DS005_004"/>
    <s v=""/>
    <s v="P_DS005_007"/>
    <n v="4"/>
    <n v="600"/>
    <n v="2200"/>
    <n v="0"/>
    <n v="48"/>
    <n v="4"/>
    <n v="20"/>
    <n v="4994.68"/>
    <n v="5"/>
    <n v="1248.67"/>
    <n v="12"/>
    <n v="9.1914835999999998"/>
    <n v="0"/>
    <n v="0"/>
    <n v="0"/>
    <n v="1.2111481572246825"/>
    <n v="0.34583333333333327"/>
    <n v="1.5569814833333331"/>
    <n v="0"/>
    <n v="6.8345021083333339"/>
    <n v="140"/>
    <n v="24"/>
    <n v="0"/>
    <n v="0"/>
    <n v="0"/>
    <n v="0"/>
    <n v="0"/>
    <n v="0"/>
    <n v="0"/>
    <s v="No SLA Breach"/>
    <n v="0"/>
    <n v="4.8445926000000004"/>
    <n v="49.014079116666665"/>
    <n v="5"/>
    <n v="0"/>
    <n v="0"/>
    <n v="35"/>
    <n v="0.16148642000000002"/>
    <n v="6.8075109884259258E-2"/>
    <n v="3"/>
    <n v="21"/>
    <n v="1"/>
    <n v="0"/>
    <s v="Monitor - no immediate intervention"/>
    <x v="4"/>
    <s v="Hyderabad"/>
    <s v="Medium"/>
    <n v="1700"/>
    <n v="2.4"/>
    <d v="1899-12-30T05:30:00"/>
    <d v="1899-12-30T06:00:00"/>
    <x v="5"/>
    <b v="0"/>
  </r>
  <r>
    <s v="DS005_20260714_I13"/>
    <s v="DS005"/>
    <d v="2026-07-14T00:00:00"/>
    <n v="13"/>
    <s v="Morning"/>
    <n v="12"/>
    <n v="9"/>
    <n v="3"/>
    <n v="2"/>
    <n v="4"/>
    <n v="225"/>
    <n v="1"/>
    <s v="P_DS005_013|P_DS005_019|P_DS005_022"/>
    <s v="P_DS005_025|P_DS005_028"/>
    <s v="P_DS005_001|P_DS005_004|P_DS005_007|P_DS005_010"/>
    <n v="3"/>
    <n v="225"/>
    <n v="1975"/>
    <n v="1"/>
    <n v="47"/>
    <n v="12"/>
    <n v="63"/>
    <n v="13646.119999999999"/>
    <n v="5.25"/>
    <n v="1137.1766666666665"/>
    <n v="11.583333333333334"/>
    <n v="8.9611265277777772"/>
    <n v="0"/>
    <n v="0"/>
    <n v="0"/>
    <n v="1.3938308715590411"/>
    <n v="0.59444444444444444"/>
    <n v="1.9882753069444445"/>
    <n v="0"/>
    <n v="5.9881289875000006"/>
    <n v="420"/>
    <n v="24"/>
    <n v="3"/>
    <n v="3"/>
    <n v="2"/>
    <n v="1"/>
    <n v="0"/>
    <n v="0"/>
    <n v="458.53"/>
    <s v="No SLA Breach"/>
    <n v="0"/>
    <n v="15.022805483333332"/>
    <n v="86.046979016666668"/>
    <n v="7"/>
    <n v="0"/>
    <n v="0.25"/>
    <n v="35"/>
    <n v="0.12519004569444445"/>
    <n v="0.11950969307870371"/>
    <n v="5"/>
    <n v="19"/>
    <n v="1"/>
    <n v="3"/>
    <s v="Recover overdue put-away workload"/>
    <x v="4"/>
    <s v="Hyderabad"/>
    <s v="Medium"/>
    <n v="1700"/>
    <n v="2.4"/>
    <d v="1899-12-30T06:00:00"/>
    <d v="1899-12-30T06:30:00"/>
    <x v="6"/>
    <b v="0"/>
  </r>
  <r>
    <s v="DS005_20260714_I14"/>
    <s v="DS005"/>
    <d v="2026-07-14T00:00:00"/>
    <n v="14"/>
    <s v="Morning"/>
    <n v="23"/>
    <n v="9"/>
    <n v="3"/>
    <n v="2"/>
    <n v="4"/>
    <n v="225"/>
    <n v="1"/>
    <s v="P_DS005_019|P_DS005_022|P_DS005_025"/>
    <s v="P_DS005_028|P_DS005_001"/>
    <s v="P_DS005_004|P_DS005_007|P_DS005_010|P_DS005_013"/>
    <n v="5.75"/>
    <n v="225"/>
    <n v="1750"/>
    <n v="1"/>
    <n v="46"/>
    <n v="23"/>
    <n v="111"/>
    <n v="22855.119999999999"/>
    <n v="4.8260869565217392"/>
    <n v="993.70086956521732"/>
    <n v="11.130434782608695"/>
    <n v="8.5702903188405806"/>
    <n v="0"/>
    <n v="0"/>
    <n v="0"/>
    <n v="1.2438194571309935"/>
    <n v="0.65289855072463765"/>
    <n v="1.8967179985507248"/>
    <n v="0"/>
    <n v="5.6735723101449267"/>
    <n v="805"/>
    <n v="24"/>
    <n v="1"/>
    <n v="1"/>
    <n v="1"/>
    <n v="0"/>
    <n v="0"/>
    <n v="0"/>
    <n v="324.5"/>
    <s v="No SLA Breach"/>
    <n v="0"/>
    <n v="30.311012166666668"/>
    <n v="182.17286653333332"/>
    <n v="11"/>
    <n v="0"/>
    <n v="4.3478260869565216E-2"/>
    <n v="35"/>
    <n v="0.25259176805555555"/>
    <n v="0.25301787018518518"/>
    <n v="9"/>
    <n v="15"/>
    <n v="2"/>
    <n v="2"/>
    <s v="Recover overdue put-away workload"/>
    <x v="4"/>
    <s v="Hyderabad"/>
    <s v="Medium"/>
    <n v="1700"/>
    <n v="2.4"/>
    <d v="1899-12-30T06:30:00"/>
    <d v="1899-12-30T07:00:00"/>
    <x v="6"/>
    <b v="0"/>
  </r>
  <r>
    <s v="DS005_20260714_I15"/>
    <s v="DS005"/>
    <d v="2026-07-14T00:00:00"/>
    <n v="15"/>
    <s v="Morning"/>
    <n v="21"/>
    <n v="9"/>
    <n v="3"/>
    <n v="2"/>
    <n v="4"/>
    <n v="225"/>
    <n v="1"/>
    <s v="P_DS005_022|P_DS005_025|P_DS005_028"/>
    <s v="P_DS005_001|P_DS005_004"/>
    <s v="P_DS005_007|P_DS005_010|P_DS005_013|P_DS005_019"/>
    <n v="5.25"/>
    <n v="225"/>
    <n v="1525"/>
    <n v="1"/>
    <n v="45"/>
    <n v="21"/>
    <n v="104"/>
    <n v="23205.71"/>
    <n v="4.9523809523809526"/>
    <n v="1105.0338095238094"/>
    <n v="11.857142857142858"/>
    <n v="9.7136404801587304"/>
    <n v="0"/>
    <n v="0"/>
    <n v="0"/>
    <n v="1.2846052287691672"/>
    <n v="0.59444444444444444"/>
    <n v="1.8790496626984126"/>
    <n v="0"/>
    <n v="6.916336836507937"/>
    <n v="735"/>
    <n v="24"/>
    <n v="0"/>
    <n v="0"/>
    <n v="0"/>
    <n v="0"/>
    <n v="0"/>
    <n v="0"/>
    <n v="0"/>
    <s v="No SLA Breach"/>
    <n v="0"/>
    <n v="26.976709583333335"/>
    <n v="232.55143371666668"/>
    <n v="12"/>
    <n v="0"/>
    <n v="0"/>
    <n v="35"/>
    <n v="0.22480591319444446"/>
    <n v="0.32298810238425929"/>
    <n v="12"/>
    <n v="12"/>
    <n v="2"/>
    <n v="2"/>
    <s v="Recover overdue put-away workload"/>
    <x v="4"/>
    <s v="Hyderabad"/>
    <s v="Medium"/>
    <n v="1700"/>
    <n v="2.4"/>
    <d v="1899-12-30T07:00:00"/>
    <d v="1899-12-30T07:30:00"/>
    <x v="7"/>
    <b v="0"/>
  </r>
  <r>
    <s v="DS005_20260714_I16"/>
    <s v="DS005"/>
    <d v="2026-07-14T00:00:00"/>
    <n v="16"/>
    <s v="Morning"/>
    <n v="19"/>
    <n v="9"/>
    <n v="3"/>
    <n v="2"/>
    <n v="4"/>
    <n v="225"/>
    <n v="1"/>
    <s v="P_DS005_025|P_DS005_028|P_DS005_001"/>
    <s v="P_DS005_004|P_DS005_007"/>
    <s v="P_DS005_010|P_DS005_013|P_DS005_019|P_DS005_022"/>
    <n v="4.75"/>
    <n v="225"/>
    <n v="1300"/>
    <n v="1"/>
    <n v="44"/>
    <n v="19"/>
    <n v="92"/>
    <n v="22091"/>
    <n v="4.8421052631578947"/>
    <n v="1162.6842105263158"/>
    <n v="11.368421052631579"/>
    <n v="9.2709853552631571"/>
    <n v="1"/>
    <n v="6.6585640350877526E-3"/>
    <n v="9.8651754385963163E-5"/>
    <n v="1.3384885836795364"/>
    <n v="0.68245614035087721"/>
    <n v="2.0210433675438595"/>
    <n v="0"/>
    <n v="6.4464332105263153"/>
    <n v="665"/>
    <n v="24"/>
    <n v="0"/>
    <n v="0"/>
    <n v="0"/>
    <n v="0"/>
    <n v="0"/>
    <n v="0"/>
    <n v="0"/>
    <s v="Store Not Ready for Rider"/>
    <n v="1"/>
    <n v="25.431282916666667"/>
    <n v="181.52810008333333"/>
    <n v="11"/>
    <n v="5.2631578947368418E-2"/>
    <n v="0"/>
    <n v="35"/>
    <n v="0.2119273576388889"/>
    <n v="0.25212236122685183"/>
    <n v="9"/>
    <n v="15"/>
    <n v="2"/>
    <n v="2"/>
    <s v="Recover overdue put-away workload"/>
    <x v="4"/>
    <s v="Hyderabad"/>
    <s v="Medium"/>
    <n v="1700"/>
    <n v="2.4"/>
    <d v="1899-12-30T07:30:00"/>
    <d v="1899-12-30T08:00:00"/>
    <x v="7"/>
    <b v="0"/>
  </r>
  <r>
    <s v="DS005_20260714_I17"/>
    <s v="DS005"/>
    <d v="2026-07-14T00:00:00"/>
    <n v="17"/>
    <s v="Morning"/>
    <n v="39"/>
    <n v="14"/>
    <n v="3"/>
    <n v="2"/>
    <n v="9"/>
    <n v="225"/>
    <n v="1"/>
    <s v="P_DS005_007|P_DS005_008|P_DS005_010"/>
    <s v="P_DS005_013|P_DS005_014"/>
    <s v="P_DS005_019|P_DS005_020|P_DS005_022|P_DS005_025|P_DS005_028|P_DS005_029|P_DS005_001|P_DS005_004|P_DS005_005"/>
    <n v="4.333333333333333"/>
    <n v="225"/>
    <n v="1075"/>
    <n v="1"/>
    <n v="43"/>
    <n v="39"/>
    <n v="198"/>
    <n v="44665.3"/>
    <n v="5.0769230769230766"/>
    <n v="1145.2641025641026"/>
    <n v="11.846153846153847"/>
    <n v="9.6416556952991446"/>
    <n v="1"/>
    <n v="2.9299729914529921E-2"/>
    <n v="0"/>
    <n v="1.30107528157333"/>
    <n v="0.60170940170940168"/>
    <n v="1.9027846752136752"/>
    <n v="0"/>
    <n v="6.8269052012820515"/>
    <n v="1365"/>
    <n v="55"/>
    <n v="1"/>
    <n v="1"/>
    <n v="1"/>
    <n v="0"/>
    <n v="0"/>
    <n v="0"/>
    <n v="111.19"/>
    <s v="Store Not Ready for Rider"/>
    <n v="1"/>
    <n v="50.709141150000001"/>
    <n v="332.66762851666664"/>
    <n v="20"/>
    <n v="2.564102564102564E-2"/>
    <n v="2.564102564102564E-2"/>
    <n v="35"/>
    <n v="0.18781163388888888"/>
    <n v="0.20161674455555553"/>
    <n v="16"/>
    <n v="39"/>
    <n v="3"/>
    <n v="6"/>
    <s v="Recover overdue put-away workload"/>
    <x v="4"/>
    <s v="Hyderabad"/>
    <s v="Medium"/>
    <n v="1700"/>
    <n v="2.4"/>
    <d v="1899-12-30T08:00:00"/>
    <d v="1899-12-30T08:30:00"/>
    <x v="8"/>
    <b v="0"/>
  </r>
  <r>
    <s v="DS005_20260714_I18"/>
    <s v="DS005"/>
    <d v="2026-07-14T00:00:00"/>
    <n v="18"/>
    <s v="Morning"/>
    <n v="38"/>
    <n v="14"/>
    <n v="3"/>
    <n v="2"/>
    <n v="9"/>
    <n v="225"/>
    <n v="1"/>
    <s v="P_DS005_008|P_DS005_010|P_DS005_013"/>
    <s v="P_DS005_014|P_DS005_019"/>
    <s v="P_DS005_020|P_DS005_022|P_DS005_025|P_DS005_028|P_DS005_029|P_DS005_001|P_DS005_004|P_DS005_005|P_DS005_007"/>
    <n v="4.2222222222222223"/>
    <n v="225"/>
    <n v="850"/>
    <n v="1"/>
    <n v="42"/>
    <n v="38"/>
    <n v="193"/>
    <n v="40596.14"/>
    <n v="5.0789473684210522"/>
    <n v="1068.3194736842106"/>
    <n v="11.789473684210526"/>
    <n v="9.4173690706140345"/>
    <n v="1"/>
    <n v="1.2620719298245649E-2"/>
    <n v="0"/>
    <n v="1.3430209190142264"/>
    <n v="0.54868421052631577"/>
    <n v="1.8917051219298244"/>
    <n v="0"/>
    <n v="6.6778569214912284"/>
    <n v="1330"/>
    <n v="53"/>
    <n v="1"/>
    <n v="1"/>
    <n v="1"/>
    <n v="0"/>
    <n v="0"/>
    <n v="0"/>
    <n v="233.54"/>
    <s v="Store Not Ready for Rider"/>
    <n v="1"/>
    <n v="49.660516983333331"/>
    <n v="402.11283488333333"/>
    <n v="20"/>
    <n v="2.6315789473684209E-2"/>
    <n v="2.6315789473684209E-2"/>
    <n v="35"/>
    <n v="0.18392784067901233"/>
    <n v="0.25290115401467506"/>
    <n v="20"/>
    <n v="33"/>
    <n v="3"/>
    <n v="6"/>
    <s v="Recover overdue put-away workload"/>
    <x v="4"/>
    <s v="Hyderabad"/>
    <s v="Medium"/>
    <n v="1700"/>
    <n v="2.4"/>
    <d v="1899-12-30T08:30:00"/>
    <d v="1899-12-30T09:00:00"/>
    <x v="8"/>
    <b v="0"/>
  </r>
  <r>
    <s v="DS005_20260714_I19"/>
    <s v="DS005"/>
    <d v="2026-07-14T00:00:00"/>
    <n v="19"/>
    <s v="Morning"/>
    <n v="28"/>
    <n v="5"/>
    <n v="0"/>
    <n v="2"/>
    <n v="3"/>
    <n v="0"/>
    <n v="1"/>
    <s v=""/>
    <s v="P_DS005_029|P_DS005_005"/>
    <s v="P_DS005_008|P_DS005_014|P_DS005_020"/>
    <n v="9.3333333333333339"/>
    <n v="0"/>
    <n v="850"/>
    <n v="1"/>
    <n v="41"/>
    <n v="28"/>
    <n v="149"/>
    <n v="35101.909999999996"/>
    <n v="5.3214285714285712"/>
    <n v="1253.6396428571427"/>
    <n v="11.357142857142858"/>
    <n v="9.1923014029761898"/>
    <n v="1"/>
    <n v="2.8604881547619039E-2"/>
    <n v="3.1683856547619044E-2"/>
    <n v="1.3905383493565548"/>
    <n v="0.70952380952380956"/>
    <n v="2.1317460095238094"/>
    <n v="0"/>
    <n v="6.2796030029761898"/>
    <n v="980"/>
    <n v="31"/>
    <n v="2"/>
    <n v="2"/>
    <n v="1"/>
    <n v="1"/>
    <n v="0"/>
    <n v="0"/>
    <n v="385.03999999999996"/>
    <s v="Store Not Ready for Rider"/>
    <n v="1"/>
    <n v="40.34214575"/>
    <n v="283.70124048333332"/>
    <n v="21"/>
    <n v="3.5714285714285712E-2"/>
    <n v="7.1428571428571425E-2"/>
    <n v="35"/>
    <n v="0.44824606388888888"/>
    <n v="0.30505509729390679"/>
    <n v="14"/>
    <n v="17"/>
    <n v="2"/>
    <n v="1"/>
    <s v="Recover overdue put-away workload"/>
    <x v="4"/>
    <s v="Hyderabad"/>
    <s v="Medium"/>
    <n v="1700"/>
    <n v="2.4"/>
    <d v="1899-12-30T09:00:00"/>
    <d v="1899-12-30T09:30:00"/>
    <x v="9"/>
    <b v="0"/>
  </r>
  <r>
    <s v="DS005_20260714_I20"/>
    <s v="DS005"/>
    <d v="2026-07-14T00:00:00"/>
    <n v="20"/>
    <s v="Morning"/>
    <n v="23"/>
    <n v="5"/>
    <n v="0"/>
    <n v="2"/>
    <n v="3"/>
    <n v="0"/>
    <n v="1"/>
    <s v=""/>
    <s v="P_DS005_005|P_DS005_008"/>
    <s v="P_DS005_014|P_DS005_020|P_DS005_029"/>
    <n v="7.666666666666667"/>
    <n v="0"/>
    <n v="850"/>
    <n v="1"/>
    <n v="40"/>
    <n v="23"/>
    <n v="109"/>
    <n v="23384.87"/>
    <n v="4.7391304347826084"/>
    <n v="1016.7334782608696"/>
    <n v="11.869565217391305"/>
    <n v="9.3269425173913039"/>
    <n v="1"/>
    <n v="7.8308451449275313E-2"/>
    <n v="6.8343030434782598E-2"/>
    <n v="1.1599587705262082"/>
    <n v="0.66884057971014488"/>
    <n v="1.8971423731884058"/>
    <n v="0"/>
    <n v="6.5826986876811588"/>
    <n v="805"/>
    <n v="31"/>
    <n v="1"/>
    <n v="1"/>
    <n v="0"/>
    <n v="1"/>
    <n v="0"/>
    <n v="0"/>
    <n v="106.65"/>
    <s v="Last-Mile Travel"/>
    <n v="1"/>
    <n v="26.679051533333332"/>
    <n v="249.2934875"/>
    <n v="16"/>
    <n v="4.3478260869565216E-2"/>
    <n v="4.3478260869565216E-2"/>
    <n v="35"/>
    <n v="0.29643390592592589"/>
    <n v="0.26805751344086021"/>
    <n v="12"/>
    <n v="19"/>
    <n v="2"/>
    <n v="1"/>
    <s v="Recover overdue put-away workload"/>
    <x v="4"/>
    <s v="Hyderabad"/>
    <s v="Medium"/>
    <n v="1700"/>
    <n v="2.4"/>
    <d v="1899-12-30T09:30:00"/>
    <d v="1899-12-30T10:00:00"/>
    <x v="9"/>
    <b v="0"/>
  </r>
  <r>
    <s v="DS005_20260714_I21"/>
    <s v="DS005"/>
    <d v="2026-07-14T00:00:00"/>
    <n v="21"/>
    <s v="Morning"/>
    <n v="31"/>
    <n v="5"/>
    <n v="0"/>
    <n v="2"/>
    <n v="3"/>
    <n v="0"/>
    <n v="1"/>
    <s v=""/>
    <s v="P_DS005_008|P_DS005_014"/>
    <s v="P_DS005_020|P_DS005_029|P_DS005_005"/>
    <n v="10.333333333333334"/>
    <n v="0"/>
    <n v="850"/>
    <n v="1"/>
    <n v="39"/>
    <n v="31"/>
    <n v="159"/>
    <n v="34773.980000000003"/>
    <n v="5.129032258064516"/>
    <n v="1121.7412903225807"/>
    <n v="11.548387096774194"/>
    <n v="9.3187488677419363"/>
    <n v="1"/>
    <n v="6.5405931182795723E-2"/>
    <n v="3.9777340860215046E-2"/>
    <n v="1.232470133706713"/>
    <n v="0.67903225806451617"/>
    <n v="1.951279726344086"/>
    <n v="0"/>
    <n v="6.4120927887096775"/>
    <n v="1085"/>
    <n v="31"/>
    <n v="1"/>
    <n v="1"/>
    <n v="1"/>
    <n v="0"/>
    <n v="0"/>
    <n v="0"/>
    <n v="1152.68"/>
    <s v="Store Not Ready for Rider"/>
    <n v="1"/>
    <n v="38.206573900000002"/>
    <n v="320.00831519999997"/>
    <n v="19"/>
    <n v="3.2258064516129031E-2"/>
    <n v="3.2258064516129031E-2"/>
    <n v="35"/>
    <n v="0.42451748777777781"/>
    <n v="0.34409496258064515"/>
    <n v="16"/>
    <n v="15"/>
    <n v="2"/>
    <n v="1"/>
    <s v="Recover overdue put-away workload"/>
    <x v="4"/>
    <s v="Hyderabad"/>
    <s v="Medium"/>
    <n v="1700"/>
    <n v="2.4"/>
    <d v="1899-12-30T10:00:00"/>
    <d v="1899-12-30T10:30:00"/>
    <x v="10"/>
    <b v="0"/>
  </r>
  <r>
    <s v="DS005_20260714_I22"/>
    <s v="DS005"/>
    <d v="2026-07-14T00:00:00"/>
    <n v="22"/>
    <s v="Morning"/>
    <n v="29"/>
    <n v="5"/>
    <n v="0"/>
    <n v="2"/>
    <n v="3"/>
    <n v="0"/>
    <n v="1"/>
    <s v=""/>
    <s v="P_DS005_014|P_DS005_020"/>
    <s v="P_DS005_029|P_DS005_005|P_DS005_008"/>
    <n v="9.6666666666666661"/>
    <n v="0"/>
    <n v="850"/>
    <n v="1"/>
    <n v="38"/>
    <n v="29"/>
    <n v="132"/>
    <n v="31607.83"/>
    <n v="4.5517241379310347"/>
    <n v="1089.9251724137932"/>
    <n v="11.620689655172415"/>
    <n v="9.4932620959770126"/>
    <n v="1"/>
    <n v="1.2195408045977017E-2"/>
    <n v="0.16355563620689656"/>
    <n v="1.1840534757113026"/>
    <n v="0.70919540229885059"/>
    <n v="2.0568045080459769"/>
    <n v="0"/>
    <n v="6.5749633264367819"/>
    <n v="1015"/>
    <n v="31"/>
    <n v="1"/>
    <n v="1"/>
    <n v="1"/>
    <n v="0"/>
    <n v="0"/>
    <n v="0"/>
    <n v="172.63"/>
    <s v="Last-Mile Travel"/>
    <n v="1"/>
    <n v="34.07369958333333"/>
    <n v="269.52406583333334"/>
    <n v="17"/>
    <n v="3.4482758620689655E-2"/>
    <n v="3.4482758620689655E-2"/>
    <n v="35"/>
    <n v="0.37859666203703701"/>
    <n v="0.28981082347670251"/>
    <n v="13"/>
    <n v="18"/>
    <n v="2"/>
    <n v="1"/>
    <s v="Recover overdue put-away workload"/>
    <x v="4"/>
    <s v="Hyderabad"/>
    <s v="Medium"/>
    <n v="1700"/>
    <n v="2.4"/>
    <d v="1899-12-30T10:30:00"/>
    <d v="1899-12-30T11:00:00"/>
    <x v="10"/>
    <b v="0"/>
  </r>
  <r>
    <s v="DS005_20260714_I23"/>
    <s v="DS005"/>
    <d v="2026-07-14T00:00:00"/>
    <n v="23"/>
    <s v="Lunch"/>
    <n v="28"/>
    <n v="5"/>
    <n v="0"/>
    <n v="0"/>
    <n v="5"/>
    <n v="0"/>
    <n v="0"/>
    <s v=""/>
    <s v=""/>
    <s v="P_DS005_020|P_DS005_029|P_DS005_005|P_DS005_008|P_DS005_014"/>
    <n v="5.6"/>
    <n v="0"/>
    <n v="850"/>
    <n v="0"/>
    <n v="38"/>
    <n v="28"/>
    <n v="152"/>
    <n v="33720.879999999997"/>
    <n v="5.4285714285714288"/>
    <n v="1204.3171428571427"/>
    <n v="11.964285714285714"/>
    <n v="9.9486481845238082"/>
    <n v="1"/>
    <n v="1.675929464285713E-2"/>
    <n v="0"/>
    <n v="1.3740240496700458"/>
    <n v="0.68095238095238098"/>
    <n v="2.0549764232142858"/>
    <n v="0"/>
    <n v="6.9353384220238095"/>
    <n v="980"/>
    <n v="31"/>
    <n v="2"/>
    <n v="2"/>
    <n v="2"/>
    <n v="0"/>
    <n v="0"/>
    <n v="0"/>
    <n v="593.64"/>
    <s v="Store Not Ready for Rider"/>
    <n v="1"/>
    <n v="38.73652418333333"/>
    <n v="293.26741201666664"/>
    <n v="20"/>
    <n v="3.5714285714285712E-2"/>
    <n v="7.1428571428571425E-2"/>
    <n v="35"/>
    <n v="0.25824349455555551"/>
    <n v="0.31534130324372756"/>
    <n v="14"/>
    <n v="17"/>
    <n v="2"/>
    <n v="3"/>
    <s v="Recover overdue put-away workload"/>
    <x v="4"/>
    <s v="Hyderabad"/>
    <s v="Medium"/>
    <n v="1700"/>
    <n v="2.4"/>
    <d v="1899-12-30T11:00:00"/>
    <d v="1899-12-30T11:30:00"/>
    <x v="11"/>
    <b v="0"/>
  </r>
  <r>
    <s v="DS005_20260714_I24"/>
    <s v="DS005"/>
    <d v="2026-07-14T00:00:00"/>
    <n v="24"/>
    <s v="Lunch"/>
    <n v="35"/>
    <n v="5"/>
    <n v="0"/>
    <n v="0"/>
    <n v="5"/>
    <n v="0"/>
    <n v="0"/>
    <s v=""/>
    <s v=""/>
    <s v="P_DS005_029|P_DS005_005|P_DS005_008|P_DS005_014|P_DS005_020"/>
    <n v="7"/>
    <n v="0"/>
    <n v="850"/>
    <n v="0"/>
    <n v="38"/>
    <n v="35"/>
    <n v="178"/>
    <n v="37592.239999999998"/>
    <n v="5.0857142857142854"/>
    <n v="1074.0639999999999"/>
    <n v="11.914285714285715"/>
    <n v="9.2072348099999992"/>
    <n v="0"/>
    <n v="0"/>
    <n v="0"/>
    <n v="1.3207313641020351"/>
    <n v="0.63571428571428568"/>
    <n v="1.9564456414285714"/>
    <n v="0"/>
    <n v="6.326503446666667"/>
    <n v="1225"/>
    <n v="31"/>
    <n v="1"/>
    <n v="1"/>
    <n v="0"/>
    <n v="0"/>
    <n v="1"/>
    <n v="0"/>
    <n v="584.08000000000004"/>
    <s v="No SLA Breach"/>
    <n v="0"/>
    <n v="45.691473816666665"/>
    <n v="328.20374473333334"/>
    <n v="20"/>
    <n v="0"/>
    <n v="2.8571428571428571E-2"/>
    <n v="35"/>
    <n v="0.30460982544444443"/>
    <n v="0.35290725240143367"/>
    <n v="16"/>
    <n v="15"/>
    <n v="3"/>
    <n v="2"/>
    <s v="Recover overdue put-away workload"/>
    <x v="4"/>
    <s v="Hyderabad"/>
    <s v="Medium"/>
    <n v="1700"/>
    <n v="2.4"/>
    <d v="1899-12-30T11:30:00"/>
    <d v="1899-12-30T12:00:00"/>
    <x v="11"/>
    <b v="0"/>
  </r>
  <r>
    <s v="DS005_20260714_I25"/>
    <s v="DS005"/>
    <d v="2026-07-14T00:00:00"/>
    <n v="25"/>
    <s v="Lunch"/>
    <n v="32"/>
    <n v="5"/>
    <n v="0"/>
    <n v="0"/>
    <n v="5"/>
    <n v="0"/>
    <n v="0"/>
    <s v=""/>
    <s v=""/>
    <s v="P_DS005_005|P_DS005_008|P_DS005_014|P_DS005_020|P_DS005_029"/>
    <n v="6.4"/>
    <n v="0"/>
    <n v="850"/>
    <n v="0"/>
    <n v="38"/>
    <n v="32"/>
    <n v="173"/>
    <n v="38856.36"/>
    <n v="5.40625"/>
    <n v="1214.26125"/>
    <n v="13.21875"/>
    <n v="9.4440588437499997"/>
    <n v="0"/>
    <n v="0"/>
    <n v="0"/>
    <n v="1.3919822710183918"/>
    <n v="0.63645833333333335"/>
    <n v="2.0284405979166666"/>
    <n v="0"/>
    <n v="6.5275974067708331"/>
    <n v="1280"/>
    <n v="31"/>
    <n v="2"/>
    <n v="2"/>
    <n v="1"/>
    <n v="1"/>
    <n v="0"/>
    <n v="0"/>
    <n v="757.31999999999994"/>
    <s v="No SLA Breach"/>
    <n v="0"/>
    <n v="43.244851916666669"/>
    <n v="293.16145493333335"/>
    <n v="17"/>
    <n v="0"/>
    <n v="6.25E-2"/>
    <n v="40"/>
    <n v="0.28829901277777781"/>
    <n v="0.31522737089605735"/>
    <n v="14"/>
    <n v="17"/>
    <n v="3"/>
    <n v="2"/>
    <s v="Recover overdue put-away workload"/>
    <x v="4"/>
    <s v="Hyderabad"/>
    <s v="Medium"/>
    <n v="1700"/>
    <n v="2.4"/>
    <d v="1899-12-30T12:00:00"/>
    <d v="1899-12-30T12:30:00"/>
    <x v="12"/>
    <b v="1"/>
  </r>
  <r>
    <s v="DS005_20260714_I26"/>
    <s v="DS005"/>
    <d v="2026-07-14T00:00:00"/>
    <n v="26"/>
    <s v="Lunch"/>
    <n v="42"/>
    <n v="5"/>
    <n v="0"/>
    <n v="0"/>
    <n v="5"/>
    <n v="0"/>
    <n v="0"/>
    <s v=""/>
    <s v=""/>
    <s v="P_DS005_008|P_DS005_014|P_DS005_020|P_DS005_029|P_DS005_005"/>
    <n v="8.4"/>
    <n v="0"/>
    <n v="850"/>
    <n v="0"/>
    <n v="38"/>
    <n v="42"/>
    <n v="193"/>
    <n v="44989.55"/>
    <n v="4.5952380952380949"/>
    <n v="1071.179761904762"/>
    <n v="13.857142857142858"/>
    <n v="8.8894520162698409"/>
    <n v="0"/>
    <n v="0"/>
    <n v="0"/>
    <n v="1.1478386984217772"/>
    <n v="0.67579365079365084"/>
    <n v="1.8236323416666669"/>
    <n v="0"/>
    <n v="6.0757403015873015"/>
    <n v="1680"/>
    <n v="31"/>
    <n v="1"/>
    <n v="1"/>
    <n v="1"/>
    <n v="0"/>
    <n v="0"/>
    <n v="0"/>
    <n v="446.03"/>
    <s v="No SLA Breach"/>
    <n v="0"/>
    <n v="50.024845900000003"/>
    <n v="432.52476156666665"/>
    <n v="26"/>
    <n v="0"/>
    <n v="2.3809523809523808E-2"/>
    <n v="40"/>
    <n v="0.33349897266666667"/>
    <n v="0.46508038878136199"/>
    <n v="21"/>
    <n v="10"/>
    <n v="3"/>
    <n v="2"/>
    <s v="Recover overdue put-away workload"/>
    <x v="4"/>
    <s v="Hyderabad"/>
    <s v="Medium"/>
    <n v="1700"/>
    <n v="2.4"/>
    <d v="1899-12-30T12:30:00"/>
    <d v="1899-12-30T13:00:00"/>
    <x v="12"/>
    <b v="1"/>
  </r>
  <r>
    <s v="DS005_20260714_I27"/>
    <s v="DS005"/>
    <d v="2026-07-14T00:00:00"/>
    <n v="27"/>
    <s v="Lunch"/>
    <n v="40"/>
    <n v="5"/>
    <n v="0"/>
    <n v="0"/>
    <n v="5"/>
    <n v="0"/>
    <n v="0"/>
    <s v=""/>
    <s v=""/>
    <s v="P_DS005_014|P_DS005_020|P_DS005_029|P_DS005_005|P_DS005_008"/>
    <n v="8"/>
    <n v="0"/>
    <n v="850"/>
    <n v="0"/>
    <n v="38"/>
    <n v="40"/>
    <n v="202"/>
    <n v="40775.57"/>
    <n v="5.05"/>
    <n v="1019.3892499999999"/>
    <n v="13.45"/>
    <n v="8.5993461683333337"/>
    <n v="0"/>
    <n v="0"/>
    <n v="2.8119841666666649E-3"/>
    <n v="1.3109751241786272"/>
    <n v="0.56708333333333338"/>
    <n v="1.8808704345833334"/>
    <n v="0"/>
    <n v="5.8126423941666667"/>
    <n v="1600"/>
    <n v="31"/>
    <n v="1"/>
    <n v="1"/>
    <n v="1"/>
    <n v="0"/>
    <n v="0"/>
    <n v="0"/>
    <n v="112.72"/>
    <s v="No SLA Breach"/>
    <n v="0"/>
    <n v="51.866046433333331"/>
    <n v="345.23041106666665"/>
    <n v="20"/>
    <n v="0"/>
    <n v="2.5000000000000001E-2"/>
    <n v="40"/>
    <n v="0.3457736428888889"/>
    <n v="0.37121549577060931"/>
    <n v="17"/>
    <n v="14"/>
    <n v="3"/>
    <n v="2"/>
    <s v="Recover overdue put-away workload"/>
    <x v="4"/>
    <s v="Hyderabad"/>
    <s v="Medium"/>
    <n v="1700"/>
    <n v="2.4"/>
    <d v="1899-12-30T13:00:00"/>
    <d v="1899-12-30T13:30:00"/>
    <x v="13"/>
    <b v="1"/>
  </r>
  <r>
    <s v="DS005_20260714_I28"/>
    <s v="DS005"/>
    <d v="2026-07-14T00:00:00"/>
    <n v="28"/>
    <s v="Lunch"/>
    <n v="59"/>
    <n v="5"/>
    <n v="0"/>
    <n v="0"/>
    <n v="5"/>
    <n v="0"/>
    <n v="0"/>
    <s v=""/>
    <s v=""/>
    <s v="P_DS005_020|P_DS005_029|P_DS005_005|P_DS005_008|P_DS005_014"/>
    <n v="11.8"/>
    <n v="0"/>
    <n v="850"/>
    <n v="0"/>
    <n v="38"/>
    <n v="59"/>
    <n v="305"/>
    <n v="71096.13"/>
    <n v="5.1694915254237293"/>
    <n v="1205.0191525423729"/>
    <n v="14.813559322033898"/>
    <n v="9.1095910864406768"/>
    <n v="0"/>
    <n v="0"/>
    <n v="4.1092288135593049E-4"/>
    <n v="1.2893958827000744"/>
    <n v="0.67994350282485871"/>
    <n v="1.9685944768361583"/>
    <n v="0"/>
    <n v="6.2562249590395478"/>
    <n v="2360"/>
    <n v="31"/>
    <n v="4"/>
    <n v="4"/>
    <n v="3"/>
    <n v="1"/>
    <n v="0"/>
    <n v="0"/>
    <n v="1360.7"/>
    <s v="No SLA Breach"/>
    <n v="0"/>
    <n v="76.664398116666661"/>
    <n v="516.54337399999997"/>
    <n v="31"/>
    <n v="0"/>
    <n v="6.7796610169491525E-2"/>
    <n v="40"/>
    <n v="0.5110959874444444"/>
    <n v="0.55542298279569891"/>
    <n v="25"/>
    <n v="6"/>
    <n v="4"/>
    <n v="1"/>
    <s v="Recover overdue put-away workload"/>
    <x v="4"/>
    <s v="Hyderabad"/>
    <s v="Medium"/>
    <n v="1700"/>
    <n v="2.4"/>
    <d v="1899-12-30T13:30:00"/>
    <d v="1899-12-30T14:00:00"/>
    <x v="13"/>
    <b v="1"/>
  </r>
  <r>
    <s v="DS005_20260714_I29"/>
    <s v="DS005"/>
    <d v="2026-07-14T00:00:00"/>
    <n v="29"/>
    <s v="Lunch"/>
    <n v="37"/>
    <n v="5"/>
    <n v="0"/>
    <n v="0"/>
    <n v="5"/>
    <n v="0"/>
    <n v="0"/>
    <s v=""/>
    <s v=""/>
    <s v="P_DS005_029|P_DS005_005|P_DS005_008|P_DS005_014|P_DS005_020"/>
    <n v="7.4"/>
    <n v="0"/>
    <n v="850"/>
    <n v="0"/>
    <n v="38"/>
    <n v="37"/>
    <n v="208"/>
    <n v="49730.77"/>
    <n v="5.6216216216216219"/>
    <n v="1344.0748648648648"/>
    <n v="11.972972972972974"/>
    <n v="9.5890700837837848"/>
    <n v="2"/>
    <n v="6.7531691891891912E-2"/>
    <n v="4.7930770270270276E-2"/>
    <n v="1.4815841193369246"/>
    <n v="0.65315315315315314"/>
    <n v="2.182668034684685"/>
    <n v="0"/>
    <n v="6.468564202252252"/>
    <n v="1295"/>
    <n v="31"/>
    <n v="1"/>
    <n v="1"/>
    <n v="1"/>
    <n v="0"/>
    <n v="0"/>
    <n v="0"/>
    <n v="446.03"/>
    <s v="Store Not Ready for Rider"/>
    <n v="2"/>
    <n v="53.615282950000001"/>
    <n v="388.57404033333336"/>
    <n v="30"/>
    <n v="5.4054054054054057E-2"/>
    <n v="2.7027027027027029E-2"/>
    <n v="35"/>
    <n v="0.35743521966666669"/>
    <n v="0.41782154874551974"/>
    <n v="19"/>
    <n v="12"/>
    <n v="3"/>
    <n v="2"/>
    <s v="Recover overdue put-away workload"/>
    <x v="4"/>
    <s v="Hyderabad"/>
    <s v="Medium"/>
    <n v="1700"/>
    <n v="2.4"/>
    <d v="1899-12-30T14:00:00"/>
    <d v="1899-12-30T14:30:00"/>
    <x v="14"/>
    <b v="0"/>
  </r>
  <r>
    <s v="DS005_20260714_I30"/>
    <s v="DS005"/>
    <d v="2026-07-14T00:00:00"/>
    <n v="30"/>
    <s v="Lunch"/>
    <n v="35"/>
    <n v="5"/>
    <n v="0"/>
    <n v="0"/>
    <n v="5"/>
    <n v="0"/>
    <n v="0"/>
    <s v=""/>
    <s v=""/>
    <s v="P_DS005_005|P_DS005_008|P_DS005_014|P_DS005_020|P_DS005_029"/>
    <n v="7"/>
    <n v="0"/>
    <n v="850"/>
    <n v="0"/>
    <n v="38"/>
    <n v="35"/>
    <n v="195"/>
    <n v="45116.47"/>
    <n v="5.5714285714285712"/>
    <n v="1289.0420000000001"/>
    <n v="11.714285714285714"/>
    <n v="9.3889182647619034"/>
    <n v="2"/>
    <n v="8.9844604761904912E-3"/>
    <n v="9.0825371428571444E-3"/>
    <n v="1.4464418708946432"/>
    <n v="0.64380952380952372"/>
    <n v="2.0993339242857139"/>
    <n v="0"/>
    <n v="6.4062509995238095"/>
    <n v="1225"/>
    <n v="31"/>
    <n v="1"/>
    <n v="1"/>
    <n v="0"/>
    <n v="0"/>
    <n v="0"/>
    <n v="1"/>
    <n v="150"/>
    <s v="Last-Mile Travel"/>
    <n v="2"/>
    <n v="50.1642315"/>
    <n v="321.34207411666665"/>
    <n v="21"/>
    <n v="5.7142857142857141E-2"/>
    <n v="2.8571428571428571E-2"/>
    <n v="35"/>
    <n v="0.33442821"/>
    <n v="0.34552911195340502"/>
    <n v="16"/>
    <n v="15"/>
    <n v="3"/>
    <n v="2"/>
    <s v="Recover overdue put-away workload"/>
    <x v="4"/>
    <s v="Hyderabad"/>
    <s v="Medium"/>
    <n v="1700"/>
    <n v="2.4"/>
    <d v="1899-12-30T14:30:00"/>
    <d v="1899-12-30T15:00:00"/>
    <x v="14"/>
    <b v="0"/>
  </r>
  <r>
    <s v="DS005_20260714_I31"/>
    <s v="DS005"/>
    <d v="2026-07-14T00:00:00"/>
    <n v="31"/>
    <s v="Afternoon"/>
    <n v="34"/>
    <n v="5"/>
    <n v="0"/>
    <n v="2"/>
    <n v="3"/>
    <n v="0"/>
    <n v="1"/>
    <s v=""/>
    <s v="P_DS005_008|P_DS005_014"/>
    <s v="P_DS005_020|P_DS005_029|P_DS005_005"/>
    <n v="11.333333333333334"/>
    <n v="0"/>
    <n v="850"/>
    <n v="1"/>
    <n v="37"/>
    <n v="34"/>
    <n v="155"/>
    <n v="33802.120000000003"/>
    <n v="4.5588235294117645"/>
    <n v="994.18000000000006"/>
    <n v="11.5"/>
    <n v="8.3834875573529413"/>
    <n v="0"/>
    <n v="0"/>
    <n v="2.5323301960784313E-2"/>
    <n v="1.1676495309163111"/>
    <n v="0.6367647058823529"/>
    <n v="1.8297375313725492"/>
    <n v="0"/>
    <n v="5.7419853122549025"/>
    <n v="1190"/>
    <n v="31"/>
    <n v="0"/>
    <n v="0"/>
    <n v="0"/>
    <n v="0"/>
    <n v="0"/>
    <n v="0"/>
    <n v="0"/>
    <s v="No SLA Breach"/>
    <n v="0"/>
    <n v="38.856529383333331"/>
    <n v="321.27468868333335"/>
    <n v="24"/>
    <n v="0"/>
    <n v="0"/>
    <n v="35"/>
    <n v="0.43173921537037036"/>
    <n v="0.34545665449820789"/>
    <n v="16"/>
    <n v="15"/>
    <n v="2"/>
    <n v="1"/>
    <s v="Recover overdue put-away workload"/>
    <x v="4"/>
    <s v="Hyderabad"/>
    <s v="Medium"/>
    <n v="1700"/>
    <n v="2.4"/>
    <d v="1899-12-30T15:00:00"/>
    <d v="1899-12-30T15:30:00"/>
    <x v="15"/>
    <b v="0"/>
  </r>
  <r>
    <s v="DS005_20260714_I32"/>
    <s v="DS005"/>
    <d v="2026-07-14T00:00:00"/>
    <n v="32"/>
    <s v="Afternoon"/>
    <n v="15"/>
    <n v="5"/>
    <n v="0"/>
    <n v="2"/>
    <n v="3"/>
    <n v="0"/>
    <n v="1"/>
    <s v=""/>
    <s v="P_DS005_014|P_DS005_020"/>
    <s v="P_DS005_029|P_DS005_005|P_DS005_008"/>
    <n v="5"/>
    <n v="0"/>
    <n v="850"/>
    <n v="1"/>
    <n v="36"/>
    <n v="15"/>
    <n v="67"/>
    <n v="15364.550000000001"/>
    <n v="4.4666666666666668"/>
    <n v="1024.3033333333335"/>
    <n v="11.4"/>
    <n v="8.9546291333333325"/>
    <n v="1"/>
    <n v="0.22927485111111104"/>
    <n v="0"/>
    <n v="1.2342392398930093"/>
    <n v="0.61777777777777787"/>
    <n v="1.8520170100000002"/>
    <n v="0"/>
    <n v="6.3459454522222227"/>
    <n v="525"/>
    <n v="31"/>
    <n v="0"/>
    <n v="0"/>
    <n v="0"/>
    <n v="0"/>
    <n v="0"/>
    <n v="0"/>
    <n v="0"/>
    <s v="Store Not Ready for Rider"/>
    <n v="1"/>
    <n v="20.003135416666666"/>
    <n v="201.84719905"/>
    <n v="17"/>
    <n v="6.6666666666666666E-2"/>
    <n v="0"/>
    <n v="35"/>
    <n v="0.22225706018518518"/>
    <n v="0.21703999897849463"/>
    <n v="10"/>
    <n v="21"/>
    <n v="1"/>
    <n v="2"/>
    <s v="Recover overdue put-away workload"/>
    <x v="4"/>
    <s v="Hyderabad"/>
    <s v="Medium"/>
    <n v="1700"/>
    <n v="2.4"/>
    <d v="1899-12-30T15:30:00"/>
    <d v="1899-12-30T16:00:00"/>
    <x v="15"/>
    <b v="0"/>
  </r>
  <r>
    <s v="DS005_20260714_I33"/>
    <s v="DS005"/>
    <d v="2026-07-14T00:00:00"/>
    <n v="33"/>
    <s v="Afternoon"/>
    <n v="15"/>
    <n v="11"/>
    <n v="0"/>
    <n v="2"/>
    <n v="9"/>
    <n v="0"/>
    <n v="1"/>
    <s v=""/>
    <s v="P_DS005_003|P_DS005_005"/>
    <s v="P_DS005_006|P_DS005_008|P_DS005_012|P_DS005_014|P_DS005_015|P_DS005_018|P_DS005_020|P_DS005_027|P_DS005_029"/>
    <n v="1.6666666666666667"/>
    <n v="0"/>
    <n v="850"/>
    <n v="1"/>
    <n v="35"/>
    <n v="15"/>
    <n v="80"/>
    <n v="15019.76"/>
    <n v="5.333333333333333"/>
    <n v="1001.3173333333333"/>
    <n v="11.466666666666667"/>
    <n v="8.9815613677777772"/>
    <n v="1"/>
    <n v="6.6489022222222336E-3"/>
    <n v="0"/>
    <n v="1.3867266388296804"/>
    <n v="0.69777777777777783"/>
    <n v="2.0845044088888889"/>
    <n v="0"/>
    <n v="6.0792791766666658"/>
    <n v="525"/>
    <n v="58"/>
    <n v="0"/>
    <n v="0"/>
    <n v="0"/>
    <n v="0"/>
    <n v="0"/>
    <n v="0"/>
    <n v="0"/>
    <s v="Last-Mile Travel"/>
    <n v="1"/>
    <n v="20.933328616666667"/>
    <n v="137.45999043333333"/>
    <n v="9"/>
    <n v="6.6666666666666666E-2"/>
    <n v="0"/>
    <n v="35"/>
    <n v="7.7530846728395067E-2"/>
    <n v="7.8999994501915707E-2"/>
    <n v="7"/>
    <n v="51"/>
    <n v="1"/>
    <n v="8"/>
    <s v="Recover overdue put-away workload"/>
    <x v="4"/>
    <s v="Hyderabad"/>
    <s v="Medium"/>
    <n v="1700"/>
    <n v="2.4"/>
    <d v="1899-12-30T16:00:00"/>
    <d v="1899-12-30T16:30:00"/>
    <x v="16"/>
    <b v="0"/>
  </r>
  <r>
    <s v="DS005_20260714_I34"/>
    <s v="DS005"/>
    <d v="2026-07-14T00:00:00"/>
    <n v="34"/>
    <s v="Afternoon"/>
    <n v="22"/>
    <n v="12"/>
    <n v="0"/>
    <n v="2"/>
    <n v="10"/>
    <n v="0"/>
    <n v="1"/>
    <s v=""/>
    <s v="P_DS005_027|P_DS005_029"/>
    <s v="P_DS005_003|P_DS005_005|P_DS005_006|P_DS005_008|P_DS005_012|P_DS005_014|P_DS005_015|P_DS005_018|P_DS005_020|P_DS005_024"/>
    <n v="2.2000000000000002"/>
    <n v="0"/>
    <n v="850"/>
    <n v="1"/>
    <n v="34"/>
    <n v="22"/>
    <n v="99"/>
    <n v="22082.27"/>
    <n v="4.5"/>
    <n v="1003.7395454545455"/>
    <n v="11.636363636363637"/>
    <n v="9.432628875757576"/>
    <n v="2"/>
    <n v="6.7328103030303066E-2"/>
    <n v="0"/>
    <n v="1.2109000538641459"/>
    <n v="0.62878787878787878"/>
    <n v="1.8396879234848484"/>
    <n v="0"/>
    <n v="6.6929409431818181"/>
    <n v="770"/>
    <n v="57"/>
    <n v="2"/>
    <n v="2"/>
    <n v="2"/>
    <n v="0"/>
    <n v="0"/>
    <n v="0"/>
    <n v="664.74"/>
    <s v="Store Not Ready for Rider"/>
    <n v="2"/>
    <n v="27.305436716666666"/>
    <n v="198.9826358"/>
    <n v="12"/>
    <n v="9.0909090909090912E-2"/>
    <n v="9.0909090909090912E-2"/>
    <n v="35"/>
    <n v="9.1018122388888886E-2"/>
    <n v="0.11636411450292397"/>
    <n v="10"/>
    <n v="47"/>
    <n v="2"/>
    <n v="8"/>
    <s v="Recover overdue put-away workload"/>
    <x v="4"/>
    <s v="Hyderabad"/>
    <s v="Medium"/>
    <n v="1700"/>
    <n v="2.4"/>
    <d v="1899-12-30T16:30:00"/>
    <d v="1899-12-30T17:00:00"/>
    <x v="16"/>
    <b v="0"/>
  </r>
  <r>
    <s v="DS005_20260714_I35"/>
    <s v="DS005"/>
    <d v="2026-07-14T00:00:00"/>
    <n v="35"/>
    <s v="Afternoon"/>
    <n v="26"/>
    <n v="7"/>
    <n v="0"/>
    <n v="2"/>
    <n v="5"/>
    <n v="0"/>
    <n v="1"/>
    <s v=""/>
    <s v="P_DS005_003|P_DS005_006"/>
    <s v="P_DS005_012|P_DS005_015|P_DS005_018|P_DS005_024|P_DS005_027"/>
    <n v="5.2"/>
    <n v="0"/>
    <n v="850"/>
    <n v="1"/>
    <n v="33"/>
    <n v="26"/>
    <n v="122"/>
    <n v="32402.649999999998"/>
    <n v="4.6923076923076925"/>
    <n v="1246.2557692307691"/>
    <n v="11.5"/>
    <n v="9.0428824967948724"/>
    <n v="1"/>
    <n v="2.0396461538460886E-3"/>
    <n v="5.1232935897435883E-3"/>
    <n v="1.3008502003861122"/>
    <n v="0.62820512820512819"/>
    <n v="1.9341786153846152"/>
    <n v="0"/>
    <n v="6.1670372076923075"/>
    <n v="910"/>
    <n v="27"/>
    <n v="0"/>
    <n v="0"/>
    <n v="0"/>
    <n v="0"/>
    <n v="0"/>
    <n v="0"/>
    <n v="0"/>
    <s v="Store Not Ready for Rider"/>
    <n v="1"/>
    <n v="34.042610416666669"/>
    <n v="255.64192848333334"/>
    <n v="24"/>
    <n v="3.8461538461538464E-2"/>
    <n v="0"/>
    <n v="35"/>
    <n v="0.22695073611111113"/>
    <n v="0.31560731911522633"/>
    <n v="13"/>
    <n v="14"/>
    <n v="2"/>
    <n v="3"/>
    <s v="Recover overdue put-away workload"/>
    <x v="4"/>
    <s v="Hyderabad"/>
    <s v="Medium"/>
    <n v="1700"/>
    <n v="2.4"/>
    <d v="1899-12-30T17:00:00"/>
    <d v="1899-12-30T17:30:00"/>
    <x v="17"/>
    <b v="0"/>
  </r>
  <r>
    <s v="DS005_20260714_I36"/>
    <s v="DS005"/>
    <d v="2026-07-14T00:00:00"/>
    <n v="36"/>
    <s v="Afternoon"/>
    <n v="41"/>
    <n v="7"/>
    <n v="0"/>
    <n v="2"/>
    <n v="5"/>
    <n v="0"/>
    <n v="1"/>
    <s v=""/>
    <s v="P_DS005_006|P_DS005_012"/>
    <s v="P_DS005_015|P_DS005_018|P_DS005_024|P_DS005_027|P_DS005_003"/>
    <n v="8.1999999999999993"/>
    <n v="0"/>
    <n v="850"/>
    <n v="1"/>
    <n v="32"/>
    <n v="41"/>
    <n v="239"/>
    <n v="54609.31"/>
    <n v="5.8292682926829267"/>
    <n v="1331.9343902439023"/>
    <n v="12.487804878048781"/>
    <n v="9.2823430882113822"/>
    <n v="1"/>
    <n v="1.775788211382083E-3"/>
    <n v="7.57443394308943E-2"/>
    <n v="1.6868383511286598"/>
    <n v="0.5796747967479674"/>
    <n v="2.3422574796747968"/>
    <n v="0"/>
    <n v="6.0250449483739841"/>
    <n v="1435"/>
    <n v="27"/>
    <n v="2"/>
    <n v="2"/>
    <n v="1"/>
    <n v="1"/>
    <n v="0"/>
    <n v="0"/>
    <n v="351.53"/>
    <s v="Store Not Ready for Rider"/>
    <n v="1"/>
    <n v="64.018349866666668"/>
    <n v="367.58617513333331"/>
    <n v="21"/>
    <n v="2.4390243902439025E-2"/>
    <n v="4.878048780487805E-2"/>
    <n v="35"/>
    <n v="0.42678899911111112"/>
    <n v="0.45381009275720163"/>
    <n v="18"/>
    <n v="9"/>
    <n v="4"/>
    <n v="1"/>
    <s v="Recover overdue put-away workload"/>
    <x v="4"/>
    <s v="Hyderabad"/>
    <s v="Medium"/>
    <n v="1700"/>
    <n v="2.4"/>
    <d v="1899-12-30T17:30:00"/>
    <d v="1899-12-30T18:00:00"/>
    <x v="17"/>
    <b v="0"/>
  </r>
  <r>
    <s v="DS005_20260714_I37"/>
    <s v="DS005"/>
    <d v="2026-07-14T00:00:00"/>
    <n v="37"/>
    <s v="Evening"/>
    <n v="47"/>
    <n v="7"/>
    <n v="0"/>
    <n v="0"/>
    <n v="7"/>
    <n v="0"/>
    <n v="0"/>
    <s v=""/>
    <s v=""/>
    <s v="P_DS005_012|P_DS005_015|P_DS005_018|P_DS005_024|P_DS005_027|P_DS005_003|P_DS005_006"/>
    <n v="6.7142857142857144"/>
    <n v="0"/>
    <n v="850"/>
    <n v="0"/>
    <n v="32"/>
    <n v="47"/>
    <n v="225"/>
    <n v="51095.13"/>
    <n v="4.7872340425531918"/>
    <n v="1087.1304255319149"/>
    <n v="14.574468085106384"/>
    <n v="9.502748683687944"/>
    <n v="0"/>
    <n v="0"/>
    <n v="0"/>
    <n v="1.3284350878108662"/>
    <n v="0.72163120567375882"/>
    <n v="2.0500662858156029"/>
    <n v="0"/>
    <n v="6.5140299063829792"/>
    <n v="1880"/>
    <n v="27"/>
    <n v="1"/>
    <n v="1"/>
    <n v="1"/>
    <n v="0"/>
    <n v="0"/>
    <n v="0"/>
    <n v="109.46"/>
    <s v="No SLA Breach"/>
    <n v="0"/>
    <n v="65.801334183333339"/>
    <n v="400.71990141666669"/>
    <n v="27"/>
    <n v="0"/>
    <n v="2.1276595744680851E-2"/>
    <n v="40"/>
    <n v="0.3133396865873016"/>
    <n v="0.49471592767489714"/>
    <n v="20"/>
    <n v="7"/>
    <n v="4"/>
    <n v="3"/>
    <s v="Recover overdue put-away workload"/>
    <x v="4"/>
    <s v="Hyderabad"/>
    <s v="Medium"/>
    <n v="1700"/>
    <n v="2.4"/>
    <d v="1899-12-30T18:00:00"/>
    <d v="1899-12-30T18:30:00"/>
    <x v="18"/>
    <b v="1"/>
  </r>
  <r>
    <s v="DS005_20260714_I38"/>
    <s v="DS005"/>
    <d v="2026-07-14T00:00:00"/>
    <n v="38"/>
    <s v="Evening"/>
    <n v="60"/>
    <n v="7"/>
    <n v="0"/>
    <n v="0"/>
    <n v="7"/>
    <n v="0"/>
    <n v="0"/>
    <s v=""/>
    <s v=""/>
    <s v="P_DS005_015|P_DS005_018|P_DS005_024|P_DS005_027|P_DS005_003|P_DS005_006|P_DS005_012"/>
    <n v="8.5714285714285712"/>
    <n v="0"/>
    <n v="850"/>
    <n v="0"/>
    <n v="32"/>
    <n v="60"/>
    <n v="298"/>
    <n v="68020.649999999994"/>
    <n v="4.9666666666666668"/>
    <n v="1133.6775"/>
    <n v="15.3"/>
    <n v="9.0144292497222214"/>
    <n v="0"/>
    <n v="0"/>
    <n v="4.5968097222222216E-3"/>
    <n v="1.3631752947969453"/>
    <n v="0.64527777777777784"/>
    <n v="1.7687985666666668"/>
    <n v="2.6561338333333333E-2"/>
    <n v="6.036206915277778"/>
    <n v="2400"/>
    <n v="27"/>
    <n v="4"/>
    <n v="4"/>
    <n v="1"/>
    <n v="1"/>
    <n v="2"/>
    <n v="0"/>
    <n v="1870.27"/>
    <s v="No SLA Breach"/>
    <n v="0"/>
    <n v="81.009159966666672"/>
    <n v="525.30516661666672"/>
    <n v="27"/>
    <n v="0"/>
    <n v="6.6666666666666666E-2"/>
    <n v="40"/>
    <n v="0.38575790460317461"/>
    <n v="0.64852489705761329"/>
    <n v="26"/>
    <n v="1"/>
    <n v="4"/>
    <n v="3"/>
    <s v="Recover overdue put-away workload"/>
    <x v="4"/>
    <s v="Hyderabad"/>
    <s v="Medium"/>
    <n v="1700"/>
    <n v="2.4"/>
    <d v="1899-12-30T18:30:00"/>
    <d v="1899-12-30T19:00:00"/>
    <x v="18"/>
    <b v="1"/>
  </r>
  <r>
    <s v="DS005_20260714_I39"/>
    <s v="DS005"/>
    <d v="2026-07-14T00:00:00"/>
    <n v="39"/>
    <s v="Evening"/>
    <n v="62"/>
    <n v="7"/>
    <n v="0"/>
    <n v="0"/>
    <n v="7"/>
    <n v="0"/>
    <n v="0"/>
    <s v=""/>
    <s v=""/>
    <s v="P_DS005_018|P_DS005_024|P_DS005_027|P_DS005_003|P_DS005_006|P_DS005_012|P_DS005_015"/>
    <n v="8.8571428571428577"/>
    <n v="0"/>
    <n v="850"/>
    <n v="0"/>
    <n v="32"/>
    <n v="62"/>
    <n v="337"/>
    <n v="77380.75"/>
    <n v="5.435483870967742"/>
    <n v="1248.0766129032259"/>
    <n v="15.661290322580646"/>
    <n v="9.9382155153225806"/>
    <n v="0"/>
    <n v="0"/>
    <n v="7.4785326881720432E-2"/>
    <n v="1.4932946352866525"/>
    <n v="0.59704301075268817"/>
    <n v="1.2626014653225808"/>
    <n v="0.56641380806451613"/>
    <n v="6.2916249650537637"/>
    <n v="2480"/>
    <n v="27"/>
    <n v="3"/>
    <n v="3"/>
    <n v="3"/>
    <n v="0"/>
    <n v="0"/>
    <n v="0"/>
    <n v="799.1"/>
    <s v="No SLA Breach"/>
    <n v="0"/>
    <n v="94.560542533333333"/>
    <n v="632.13021985"/>
    <n v="27"/>
    <n v="0"/>
    <n v="4.8387096774193547E-2"/>
    <n v="40"/>
    <n v="0.45028829777777779"/>
    <n v="0.78040767882716044"/>
    <n v="31"/>
    <n v="-4"/>
    <n v="5"/>
    <n v="2"/>
    <s v="Recover overdue put-away workload"/>
    <x v="4"/>
    <s v="Hyderabad"/>
    <s v="Medium"/>
    <n v="1700"/>
    <n v="2.4"/>
    <d v="1899-12-30T19:00:00"/>
    <d v="1899-12-30T19:30:00"/>
    <x v="19"/>
    <b v="1"/>
  </r>
  <r>
    <s v="DS005_20260714_I40"/>
    <s v="DS005"/>
    <d v="2026-07-14T00:00:00"/>
    <n v="40"/>
    <s v="Evening"/>
    <n v="88"/>
    <n v="7"/>
    <n v="0"/>
    <n v="0"/>
    <n v="7"/>
    <n v="0"/>
    <n v="0"/>
    <s v=""/>
    <s v=""/>
    <s v="P_DS005_024|P_DS005_027|P_DS005_003|P_DS005_006|P_DS005_012|P_DS005_015|P_DS005_018"/>
    <n v="12.571428571428571"/>
    <n v="0"/>
    <n v="850"/>
    <n v="0"/>
    <n v="32"/>
    <n v="88"/>
    <n v="424"/>
    <n v="98647.6"/>
    <n v="4.8181818181818183"/>
    <n v="1120.9954545454545"/>
    <n v="17.568181818181817"/>
    <n v="11.268472593560606"/>
    <n v="0"/>
    <n v="0"/>
    <n v="9.8174454545454527E-3"/>
    <n v="1.3219986116256612"/>
    <n v="0.61874999999999991"/>
    <n v="0.574529331439394"/>
    <n v="1.9747445708333335"/>
    <n v="6.4050937776515156"/>
    <n v="3520"/>
    <n v="27"/>
    <n v="3"/>
    <n v="2"/>
    <n v="2"/>
    <n v="1"/>
    <n v="0"/>
    <n v="0"/>
    <n v="785.24"/>
    <s v="No SLA Breach"/>
    <n v="0"/>
    <n v="113.66000308333334"/>
    <n v="659.61525349999999"/>
    <n v="27"/>
    <n v="0"/>
    <n v="2.2727272727272728E-2"/>
    <n v="40"/>
    <n v="0.54123810992063492"/>
    <n v="0.81433981913580245"/>
    <n v="32"/>
    <n v="-5"/>
    <n v="6"/>
    <n v="1"/>
    <s v="Recover overdue put-away workload"/>
    <x v="4"/>
    <s v="Hyderabad"/>
    <s v="Medium"/>
    <n v="1700"/>
    <n v="2.4"/>
    <d v="1899-12-30T19:30:00"/>
    <d v="1899-12-30T20:00:00"/>
    <x v="19"/>
    <b v="1"/>
  </r>
  <r>
    <s v="DS005_20260714_I41"/>
    <s v="DS005"/>
    <d v="2026-07-14T00:00:00"/>
    <n v="41"/>
    <s v="Evening"/>
    <n v="97"/>
    <n v="7"/>
    <n v="0"/>
    <n v="0"/>
    <n v="7"/>
    <n v="0"/>
    <n v="0"/>
    <s v=""/>
    <s v=""/>
    <s v="P_DS005_027|P_DS005_003|P_DS005_006|P_DS005_012|P_DS005_015|P_DS005_018|P_DS005_024"/>
    <n v="13.857142857142858"/>
    <n v="0"/>
    <n v="850"/>
    <n v="0"/>
    <n v="32"/>
    <n v="97"/>
    <n v="503"/>
    <n v="113738.84"/>
    <n v="5.1855670103092786"/>
    <n v="1172.5653608247421"/>
    <n v="18.24742268041237"/>
    <n v="17.23047046323024"/>
    <n v="25"/>
    <n v="0.60354731323024047"/>
    <n v="6.3178843642611665E-3"/>
    <n v="1.480879072789451"/>
    <n v="0.61666666666666659"/>
    <n v="0"/>
    <n v="7.8484809309278347"/>
    <n v="6.3786413634020613"/>
    <n v="3880"/>
    <n v="27"/>
    <n v="3"/>
    <n v="3"/>
    <n v="2"/>
    <n v="0"/>
    <n v="1"/>
    <n v="0"/>
    <n v="390.34000000000003"/>
    <s v="Rider Supply / Availability"/>
    <n v="25"/>
    <n v="143.43284800000001"/>
    <n v="742.01980378333337"/>
    <n v="27"/>
    <n v="0.25773195876288657"/>
    <n v="3.0927835051546393E-2"/>
    <n v="40"/>
    <n v="0.68301356190476192"/>
    <n v="0.91607383183127578"/>
    <n v="36"/>
    <n v="-9"/>
    <n v="7"/>
    <n v="0"/>
    <s v="Add or rebalance riders in this interval"/>
    <x v="4"/>
    <s v="Hyderabad"/>
    <s v="Medium"/>
    <n v="1700"/>
    <n v="2.4"/>
    <d v="1899-12-30T20:00:00"/>
    <d v="1899-12-30T20:30:00"/>
    <x v="20"/>
    <b v="1"/>
  </r>
  <r>
    <s v="DS005_20260714_I42"/>
    <s v="DS005"/>
    <d v="2026-07-14T00:00:00"/>
    <n v="42"/>
    <s v="Evening"/>
    <n v="87"/>
    <n v="7"/>
    <n v="0"/>
    <n v="0"/>
    <n v="7"/>
    <n v="0"/>
    <n v="0"/>
    <s v=""/>
    <s v=""/>
    <s v="P_DS005_003|P_DS005_006|P_DS005_012|P_DS005_015|P_DS005_018|P_DS005_024|P_DS005_027"/>
    <n v="12.428571428571429"/>
    <n v="0"/>
    <n v="850"/>
    <n v="0"/>
    <n v="32"/>
    <n v="87"/>
    <n v="403"/>
    <n v="93802.05"/>
    <n v="4.6321839080459766"/>
    <n v="1078.1844827586208"/>
    <n v="17.413793103448278"/>
    <n v="25.116735416666668"/>
    <n v="87"/>
    <n v="7.7029423132183901"/>
    <n v="8.0533850574712601E-3"/>
    <n v="1.2542113269104898"/>
    <n v="0.62624521072796935"/>
    <n v="0"/>
    <n v="16.022448659578544"/>
    <n v="6.2776159068965516"/>
    <n v="3480"/>
    <n v="27"/>
    <n v="0"/>
    <n v="0"/>
    <n v="0"/>
    <n v="0"/>
    <n v="0"/>
    <n v="0"/>
    <n v="0"/>
    <s v="Rider Supply / Availability"/>
    <n v="87"/>
    <n v="111.2437997"/>
    <n v="738.41114264999999"/>
    <n v="27"/>
    <n v="1"/>
    <n v="0"/>
    <n v="40"/>
    <n v="0.52973237952380947"/>
    <n v="0.91161869462962963"/>
    <n v="36"/>
    <n v="-9"/>
    <n v="6"/>
    <n v="1"/>
    <s v="Add or rebalance riders in this interval"/>
    <x v="4"/>
    <s v="Hyderabad"/>
    <s v="Medium"/>
    <n v="1700"/>
    <n v="2.4"/>
    <d v="1899-12-30T20:30:00"/>
    <d v="1899-12-30T21:00:00"/>
    <x v="20"/>
    <b v="1"/>
  </r>
  <r>
    <s v="DS005_20260714_I43"/>
    <s v="DS005"/>
    <d v="2026-07-14T00:00:00"/>
    <n v="43"/>
    <s v="Evening"/>
    <n v="84"/>
    <n v="7"/>
    <n v="0"/>
    <n v="0"/>
    <n v="7"/>
    <n v="0"/>
    <n v="0"/>
    <s v=""/>
    <s v=""/>
    <s v="P_DS005_006|P_DS005_012|P_DS005_015|P_DS005_018|P_DS005_024|P_DS005_027|P_DS005_003"/>
    <n v="12"/>
    <n v="0"/>
    <n v="850"/>
    <n v="0"/>
    <n v="32"/>
    <n v="84"/>
    <n v="393"/>
    <n v="97695.42"/>
    <n v="4.6785714285714288"/>
    <n v="1163.0407142857143"/>
    <n v="17.297619047619047"/>
    <n v="27.129293802380953"/>
    <n v="84"/>
    <n v="9.8316747547619041"/>
    <n v="2.4987354960317454E-2"/>
    <n v="1.2857529161252021"/>
    <n v="0.60436507936507933"/>
    <n v="0"/>
    <n v="18.131885575198414"/>
    <n v="6.1989695337301596"/>
    <n v="3360"/>
    <n v="27"/>
    <n v="3"/>
    <n v="2"/>
    <n v="2"/>
    <n v="1"/>
    <n v="0"/>
    <n v="0"/>
    <n v="990.47"/>
    <s v="Rider Supply / Availability"/>
    <n v="84"/>
    <n v="107.6450535"/>
    <n v="738.62114728333336"/>
    <n v="27"/>
    <n v="1"/>
    <n v="2.3809523809523808E-2"/>
    <n v="40"/>
    <n v="0.5125954928571429"/>
    <n v="0.91187795960905349"/>
    <n v="36"/>
    <n v="-9"/>
    <n v="6"/>
    <n v="1"/>
    <s v="Add or rebalance riders in this interval"/>
    <x v="4"/>
    <s v="Hyderabad"/>
    <s v="Medium"/>
    <n v="1700"/>
    <n v="2.4"/>
    <d v="1899-12-30T21:00:00"/>
    <d v="1899-12-30T21:30:00"/>
    <x v="21"/>
    <b v="1"/>
  </r>
  <r>
    <s v="DS005_20260714_I44"/>
    <s v="DS005"/>
    <d v="2026-07-14T00:00:00"/>
    <n v="44"/>
    <s v="Evening"/>
    <n v="57"/>
    <n v="7"/>
    <n v="0"/>
    <n v="0"/>
    <n v="7"/>
    <n v="0"/>
    <n v="0"/>
    <s v=""/>
    <s v=""/>
    <s v="P_DS005_012|P_DS005_015|P_DS005_018|P_DS005_024|P_DS005_027|P_DS005_003|P_DS005_006"/>
    <n v="8.1428571428571423"/>
    <n v="0"/>
    <n v="850"/>
    <n v="0"/>
    <n v="32"/>
    <n v="57"/>
    <n v="290"/>
    <n v="68298.81"/>
    <n v="5.0877192982456139"/>
    <n v="1198.2247368421051"/>
    <n v="14.982456140350877"/>
    <n v="23.392245478654971"/>
    <n v="57"/>
    <n v="8.409789338304094"/>
    <n v="2.2655593567251458E-3"/>
    <n v="1.3938003711512774"/>
    <n v="0.6350877192982457"/>
    <n v="0"/>
    <n v="14.571743130409358"/>
    <n v="5.8764831935672515"/>
    <n v="2280"/>
    <n v="27"/>
    <n v="2"/>
    <n v="2"/>
    <n v="1"/>
    <n v="1"/>
    <n v="0"/>
    <n v="0"/>
    <n v="1271.54"/>
    <s v="Rider Supply / Availability"/>
    <n v="57"/>
    <n v="78.200685699999994"/>
    <n v="739.88768363333338"/>
    <n v="27"/>
    <n v="1"/>
    <n v="3.5087719298245612E-2"/>
    <n v="40"/>
    <n v="0.37238421761904761"/>
    <n v="0.91344158473251036"/>
    <n v="36"/>
    <n v="-9"/>
    <n v="4"/>
    <n v="3"/>
    <s v="Add or rebalance riders in this interval"/>
    <x v="4"/>
    <s v="Hyderabad"/>
    <s v="Medium"/>
    <n v="1700"/>
    <n v="2.4"/>
    <d v="1899-12-30T21:30:00"/>
    <d v="1899-12-30T22:00:00"/>
    <x v="21"/>
    <b v="1"/>
  </r>
  <r>
    <s v="DS005_20260714_I45"/>
    <s v="DS005"/>
    <d v="2026-07-14T00:00:00"/>
    <n v="45"/>
    <s v="Evening"/>
    <n v="59"/>
    <n v="7"/>
    <n v="0"/>
    <n v="0"/>
    <n v="7"/>
    <n v="0"/>
    <n v="0"/>
    <s v=""/>
    <s v=""/>
    <s v="P_DS005_015|P_DS005_018|P_DS005_024|P_DS005_027|P_DS005_003|P_DS005_006|P_DS005_012"/>
    <n v="8.4285714285714288"/>
    <n v="0"/>
    <n v="850"/>
    <n v="0"/>
    <n v="32"/>
    <n v="59"/>
    <n v="269"/>
    <n v="57653.74"/>
    <n v="4.5593220338983054"/>
    <n v="977.18203389830501"/>
    <n v="13.966101694915254"/>
    <n v="17.096094363559324"/>
    <n v="53"/>
    <n v="3.2268546892655365"/>
    <n v="0"/>
    <n v="1.2607864424127611"/>
    <n v="0.64604519774011304"/>
    <n v="0"/>
    <n v="7.8790847276836162"/>
    <n v="6.3542457816384177"/>
    <n v="2065"/>
    <n v="27"/>
    <n v="0"/>
    <n v="0"/>
    <n v="0"/>
    <n v="0"/>
    <n v="0"/>
    <n v="0"/>
    <n v="0"/>
    <s v="Rider Supply / Availability"/>
    <n v="53"/>
    <n v="76.86115173333333"/>
    <n v="735.22973464999995"/>
    <n v="27"/>
    <n v="0.89830508474576276"/>
    <n v="0"/>
    <n v="35"/>
    <n v="0.36600548444444442"/>
    <n v="0.90769103043209876"/>
    <n v="36"/>
    <n v="-9"/>
    <n v="4"/>
    <n v="3"/>
    <s v="Add or rebalance riders in this interval"/>
    <x v="4"/>
    <s v="Hyderabad"/>
    <s v="Medium"/>
    <n v="1700"/>
    <n v="2.4"/>
    <d v="1899-12-30T22:00:00"/>
    <d v="1899-12-30T22:30:00"/>
    <x v="22"/>
    <b v="0"/>
  </r>
  <r>
    <s v="DS005_20260714_I46"/>
    <s v="DS005"/>
    <d v="2026-07-14T00:00:00"/>
    <n v="46"/>
    <s v="Evening"/>
    <n v="42"/>
    <n v="7"/>
    <n v="0"/>
    <n v="0"/>
    <n v="7"/>
    <n v="0"/>
    <n v="0"/>
    <s v=""/>
    <s v=""/>
    <s v="P_DS005_018|P_DS005_024|P_DS005_027|P_DS005_003|P_DS005_006|P_DS005_012|P_DS005_015"/>
    <n v="6"/>
    <n v="0"/>
    <n v="850"/>
    <n v="0"/>
    <n v="32"/>
    <n v="42"/>
    <n v="221"/>
    <n v="51539.54"/>
    <n v="5.2619047619047619"/>
    <n v="1227.1319047619047"/>
    <n v="12.547619047619047"/>
    <n v="10.360453852380951"/>
    <n v="5"/>
    <n v="4.2862422222222155E-2"/>
    <n v="0"/>
    <n v="1.4576600638908668"/>
    <n v="0.64523809523809517"/>
    <n v="1.0262933603174604"/>
    <n v="1.018816009126984"/>
    <n v="6.3720730150793639"/>
    <n v="1470"/>
    <n v="27"/>
    <n v="2"/>
    <n v="2"/>
    <n v="1"/>
    <n v="1"/>
    <n v="0"/>
    <n v="0"/>
    <n v="300.63"/>
    <s v="Rider Supply / Availability"/>
    <n v="4"/>
    <n v="59.961698783333333"/>
    <n v="573.1234684333333"/>
    <n v="27"/>
    <n v="0.11904761904761904"/>
    <n v="4.7619047619047616E-2"/>
    <n v="35"/>
    <n v="0.28553189896825398"/>
    <n v="0.70755983757201646"/>
    <n v="28"/>
    <n v="-1"/>
    <n v="3"/>
    <n v="4"/>
    <s v="Recover overdue put-away workload"/>
    <x v="4"/>
    <s v="Hyderabad"/>
    <s v="Medium"/>
    <n v="1700"/>
    <n v="2.4"/>
    <d v="1899-12-30T22:30:00"/>
    <d v="1899-12-30T23:00:00"/>
    <x v="22"/>
    <b v="0"/>
  </r>
  <r>
    <s v="DS005_20260714_I47"/>
    <s v="DS005"/>
    <d v="2026-07-14T00:00:00"/>
    <n v="47"/>
    <s v="Late Night"/>
    <n v="24"/>
    <n v="7"/>
    <n v="0"/>
    <n v="2"/>
    <n v="5"/>
    <n v="0"/>
    <n v="1"/>
    <s v=""/>
    <s v="P_DS005_024|P_DS005_027"/>
    <s v="P_DS005_003|P_DS005_006|P_DS005_012|P_DS005_015|P_DS005_018"/>
    <n v="4.8"/>
    <n v="0"/>
    <n v="850"/>
    <n v="1"/>
    <n v="31"/>
    <n v="24"/>
    <n v="104"/>
    <n v="23302.260000000002"/>
    <n v="4.333333333333333"/>
    <n v="970.92750000000012"/>
    <n v="11.375"/>
    <n v="8.3232829076388892"/>
    <n v="0"/>
    <n v="0"/>
    <n v="0"/>
    <n v="1.2180920518772609"/>
    <n v="0.55555555555555547"/>
    <n v="1.7736475979166668"/>
    <n v="0"/>
    <n v="5.7149130784722217"/>
    <n v="840"/>
    <n v="27"/>
    <n v="0"/>
    <n v="0"/>
    <n v="0"/>
    <n v="0"/>
    <n v="0"/>
    <n v="0"/>
    <n v="0"/>
    <s v="No SLA Breach"/>
    <n v="0"/>
    <n v="29.849517633333335"/>
    <n v="256.35441143333333"/>
    <n v="17"/>
    <n v="0"/>
    <n v="0"/>
    <n v="35"/>
    <n v="0.19899678422222222"/>
    <n v="0.31648692769547326"/>
    <n v="13"/>
    <n v="14"/>
    <n v="2"/>
    <n v="3"/>
    <s v="Recover overdue put-away workload"/>
    <x v="4"/>
    <s v="Hyderabad"/>
    <s v="Medium"/>
    <n v="1700"/>
    <n v="2.4"/>
    <d v="1899-12-30T23:00:00"/>
    <d v="1899-12-30T23:30:00"/>
    <x v="23"/>
    <b v="0"/>
  </r>
  <r>
    <s v="DS005_20260714_I48"/>
    <s v="DS005"/>
    <d v="2026-07-14T00:00:00"/>
    <n v="48"/>
    <s v="Late Night"/>
    <n v="10"/>
    <n v="7"/>
    <n v="0"/>
    <n v="2"/>
    <n v="5"/>
    <n v="0"/>
    <n v="1"/>
    <s v=""/>
    <s v="P_DS005_027|P_DS005_003"/>
    <s v="P_DS005_006|P_DS005_012|P_DS005_015|P_DS005_018|P_DS005_024"/>
    <n v="2"/>
    <n v="0"/>
    <n v="850"/>
    <n v="1"/>
    <n v="30"/>
    <n v="10"/>
    <n v="50"/>
    <n v="9505.41"/>
    <n v="5"/>
    <n v="950.54099999999994"/>
    <n v="11.3"/>
    <n v="9.0768361166666658"/>
    <n v="1"/>
    <n v="7.3434180000000099E-2"/>
    <n v="0"/>
    <n v="1.3915853463366186"/>
    <n v="0.53666666666666674"/>
    <n v="1.9282520050000003"/>
    <n v="0"/>
    <n v="6.298584103333333"/>
    <n v="350"/>
    <n v="27"/>
    <n v="2"/>
    <n v="2"/>
    <n v="2"/>
    <n v="0"/>
    <n v="0"/>
    <n v="0"/>
    <n v="304.95999999999998"/>
    <s v="Store Not Ready for Rider"/>
    <n v="1"/>
    <n v="15.033040566666667"/>
    <n v="119.75995915"/>
    <n v="10"/>
    <n v="0.1"/>
    <n v="0.2"/>
    <n v="35"/>
    <n v="0.10022027044444445"/>
    <n v="0.1478518014197531"/>
    <n v="6"/>
    <n v="21"/>
    <n v="1"/>
    <n v="4"/>
    <s v="Recover overdue put-away workload"/>
    <x v="4"/>
    <s v="Hyderabad"/>
    <s v="Medium"/>
    <n v="1700"/>
    <n v="2.4"/>
    <d v="1899-12-30T23:30:00"/>
    <d v="1899-12-30T00:00:00"/>
    <x v="23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F891E30-56BF-1C49-B719-43DF2E8E9870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9" firstHeaderRow="0" firstDataRow="1" firstDataCol="1"/>
  <pivotFields count="68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numFmtId="169" showAll="0"/>
    <pivotField numFmtId="169" showAll="0"/>
    <pivotField showAll="0"/>
    <pivotField showAll="0"/>
  </pivotFields>
  <rowFields count="1">
    <field x="5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Orders" fld="20" baseField="0" baseItem="0"/>
    <dataField name="Sum of SLA_Breaches" fld="27" baseField="0" baseItem="0"/>
    <dataField name="Sum of Orders_With_Quality_Issue" fld="38" baseField="0" baseItem="0"/>
    <dataField name="Sum of Rider_Cost_INR" fld="35" baseField="0" baseItem="0"/>
    <dataField name="Sum of Revenue_INR" fld="22" baseField="0" baseItem="0"/>
    <dataField name="Sum of Rider_Busy_Minutes" fld="47" baseField="0" baseItem="0"/>
    <dataField name="Sum of Active_Riders" fld="36" baseField="0" baseItem="0"/>
    <dataField name="Sum of Picker_Active_Minutes" fld="46" baseField="0" baseItem="0"/>
    <dataField name="Sum of Picking_Picker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EDD3315-CD61-FE42-85CF-D40BEF0DDF89}" name="Hourly Analysis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F124" firstHeaderRow="0" firstDataRow="1" firstDataCol="2"/>
  <pivotFields count="6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1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6"/>
    <field x="59"/>
  </rowFields>
  <rowItems count="121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  <i>
      <x v="6"/>
      <x/>
    </i>
    <i r="1">
      <x v="1"/>
    </i>
    <i r="1">
      <x v="2"/>
    </i>
    <i r="1">
      <x v="3"/>
    </i>
    <i r="1">
      <x v="4"/>
    </i>
    <i>
      <x v="7"/>
      <x/>
    </i>
    <i r="1">
      <x v="1"/>
    </i>
    <i r="1">
      <x v="2"/>
    </i>
    <i r="1">
      <x v="3"/>
    </i>
    <i r="1">
      <x v="4"/>
    </i>
    <i>
      <x v="8"/>
      <x/>
    </i>
    <i r="1">
      <x v="1"/>
    </i>
    <i r="1">
      <x v="2"/>
    </i>
    <i r="1">
      <x v="3"/>
    </i>
    <i r="1">
      <x v="4"/>
    </i>
    <i>
      <x v="9"/>
      <x/>
    </i>
    <i r="1">
      <x v="1"/>
    </i>
    <i r="1">
      <x v="2"/>
    </i>
    <i r="1">
      <x v="3"/>
    </i>
    <i r="1">
      <x v="4"/>
    </i>
    <i>
      <x v="10"/>
      <x/>
    </i>
    <i r="1">
      <x v="1"/>
    </i>
    <i r="1">
      <x v="2"/>
    </i>
    <i r="1">
      <x v="3"/>
    </i>
    <i r="1">
      <x v="4"/>
    </i>
    <i>
      <x v="11"/>
      <x/>
    </i>
    <i r="1">
      <x v="1"/>
    </i>
    <i r="1">
      <x v="2"/>
    </i>
    <i r="1">
      <x v="3"/>
    </i>
    <i r="1">
      <x v="4"/>
    </i>
    <i>
      <x v="12"/>
      <x/>
    </i>
    <i r="1">
      <x v="1"/>
    </i>
    <i r="1">
      <x v="2"/>
    </i>
    <i r="1">
      <x v="3"/>
    </i>
    <i r="1">
      <x v="4"/>
    </i>
    <i>
      <x v="13"/>
      <x/>
    </i>
    <i r="1">
      <x v="1"/>
    </i>
    <i r="1">
      <x v="2"/>
    </i>
    <i r="1">
      <x v="3"/>
    </i>
    <i r="1">
      <x v="4"/>
    </i>
    <i>
      <x v="14"/>
      <x/>
    </i>
    <i r="1">
      <x v="1"/>
    </i>
    <i r="1">
      <x v="2"/>
    </i>
    <i r="1">
      <x v="3"/>
    </i>
    <i r="1">
      <x v="4"/>
    </i>
    <i>
      <x v="15"/>
      <x/>
    </i>
    <i r="1">
      <x v="1"/>
    </i>
    <i r="1">
      <x v="2"/>
    </i>
    <i r="1">
      <x v="3"/>
    </i>
    <i r="1">
      <x v="4"/>
    </i>
    <i>
      <x v="16"/>
      <x/>
    </i>
    <i r="1">
      <x v="1"/>
    </i>
    <i r="1">
      <x v="2"/>
    </i>
    <i r="1">
      <x v="3"/>
    </i>
    <i r="1">
      <x v="4"/>
    </i>
    <i>
      <x v="17"/>
      <x/>
    </i>
    <i r="1">
      <x v="1"/>
    </i>
    <i r="1">
      <x v="2"/>
    </i>
    <i r="1">
      <x v="3"/>
    </i>
    <i r="1">
      <x v="4"/>
    </i>
    <i>
      <x v="18"/>
      <x/>
    </i>
    <i r="1">
      <x v="1"/>
    </i>
    <i r="1">
      <x v="2"/>
    </i>
    <i r="1">
      <x v="3"/>
    </i>
    <i r="1">
      <x v="4"/>
    </i>
    <i>
      <x v="19"/>
      <x/>
    </i>
    <i r="1">
      <x v="1"/>
    </i>
    <i r="1">
      <x v="2"/>
    </i>
    <i r="1">
      <x v="3"/>
    </i>
    <i r="1">
      <x v="4"/>
    </i>
    <i>
      <x v="20"/>
      <x/>
    </i>
    <i r="1">
      <x v="1"/>
    </i>
    <i r="1">
      <x v="2"/>
    </i>
    <i r="1">
      <x v="3"/>
    </i>
    <i r="1">
      <x v="4"/>
    </i>
    <i>
      <x v="21"/>
      <x/>
    </i>
    <i r="1">
      <x v="1"/>
    </i>
    <i r="1">
      <x v="2"/>
    </i>
    <i r="1">
      <x v="3"/>
    </i>
    <i r="1">
      <x v="4"/>
    </i>
    <i>
      <x v="22"/>
      <x/>
    </i>
    <i r="1">
      <x v="1"/>
    </i>
    <i r="1">
      <x v="2"/>
    </i>
    <i r="1">
      <x v="3"/>
    </i>
    <i r="1">
      <x v="4"/>
    </i>
    <i>
      <x v="23"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s" fld="20" baseField="0" baseItem="0"/>
    <dataField name="Sum of SLA_Breaches" fld="27" baseField="0" baseItem="0"/>
    <dataField name="Sum of Rider_Busy_Minutes" fld="47" baseField="0" baseItem="0"/>
    <dataField name="Sum of Active_Riders" fld="3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0F4AA5F-5A9F-3241-B690-057D7768AB6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29" firstHeaderRow="1" firstDataRow="2" firstDataCol="1"/>
  <pivotFields count="68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numFmtId="169" showAll="0"/>
    <pivotField numFmtId="169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</pivotFields>
  <rowFields count="1">
    <field x="6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ders" fld="20" baseField="0" baseItem="0"/>
  </dataFields>
  <chartFormats count="2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9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0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1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2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3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6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20C5CDF-F784-7A44-AF3E-8AF81F538CFA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28" firstHeaderRow="0" firstDataRow="1" firstDataCol="1"/>
  <pivotFields count="68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9" showAll="0"/>
    <pivotField numFmtId="169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</pivotFields>
  <rowFields count="1">
    <field x="6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ive_Riders" fld="36" baseField="0" baseItem="0"/>
    <dataField name="Sum of Required_Riders_At_Target" fld="54" baseField="0" baseItem="0"/>
    <dataField name="Sum of Rider_Supply_Gap" fld="5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3" xr16:uid="{CCB5AE4C-417A-0E4C-8963-B7EB4EF76A44}" autoFormatId="16" applyNumberFormats="0" applyBorderFormats="0" applyFontFormats="0" applyPatternFormats="0" applyAlignmentFormats="0" applyWidthHeightFormats="0">
  <queryTableRefresh nextId="69">
    <queryTableFields count="68">
      <queryTableField id="1" name="Store_Date_Interval_ID" tableColumnId="1"/>
      <queryTableField id="2" name="Store_ID" tableColumnId="2"/>
      <queryTableField id="3" name="Date" tableColumnId="3"/>
      <queryTableField id="4" name="Interval_ID" tableColumnId="4"/>
      <queryTableField id="5" name="Daypart" tableColumnId="5"/>
      <queryTableField id="6" name="Actual_Orders" tableColumnId="6"/>
      <queryTableField id="7" name="Active_Pickers" tableColumnId="7"/>
      <queryTableField id="8" name="Putaway_Pickers" tableColumnId="8"/>
      <queryTableField id="9" name="Audit_Pickers" tableColumnId="9"/>
      <queryTableField id="10" name="Picking_Pickers" tableColumnId="10"/>
      <queryTableField id="11" name="Putaway_Units_Capacity" tableColumnId="11"/>
      <queryTableField id="12" name="Audit_Hours_Capacity" tableColumnId="12"/>
      <queryTableField id="13" name="Putaway_Worker_IDs" tableColumnId="13"/>
      <queryTableField id="14" name="Audit_Worker_IDs" tableColumnId="14"/>
      <queryTableField id="15" name="Picking_Worker_IDs" tableColumnId="15"/>
      <queryTableField id="16" name="Orders_Per_Picking_Picker" tableColumnId="16"/>
      <queryTableField id="17" name="Putaway_Units_Completed" tableColumnId="17"/>
      <queryTableField id="18" name="Putaway_Backlog_Units" tableColumnId="18"/>
      <queryTableField id="19" name="Audit_Hours_Completed" tableColumnId="19"/>
      <queryTableField id="20" name="Audit_Backlog_Hours" tableColumnId="20"/>
      <queryTableField id="21" name="Orders" tableColumnId="21"/>
      <queryTableField id="22" name="Units" tableColumnId="22"/>
      <queryTableField id="23" name="Revenue_INR" tableColumnId="23"/>
      <queryTableField id="24" name="Average_Units_Per_Order" tableColumnId="24"/>
      <queryTableField id="25" name="Average_Order_Value_INR" tableColumnId="25"/>
      <queryTableField id="26" name="Average_Displayed_SLA_Min" tableColumnId="26"/>
      <queryTableField id="27" name="Average_Total_Delivery_Min" tableColumnId="27"/>
      <queryTableField id="28" name="SLA_Breaches" tableColumnId="28"/>
      <queryTableField id="29" name="Average_Breach_Min" tableColumnId="29"/>
      <queryTableField id="30" name="Average_Pick_Queue_Min" tableColumnId="30"/>
      <queryTableField id="31" name="Average_Picking_Min" tableColumnId="31"/>
      <queryTableField id="32" name="Average_Drop_Zone_Delay_Min" tableColumnId="32"/>
      <queryTableField id="33" name="Average_Rider_Wait_For_Order_Min" tableColumnId="33"/>
      <queryTableField id="34" name="Average_Ready_Order_Wait_Min" tableColumnId="34"/>
      <queryTableField id="35" name="Average_Last_Mile_Min" tableColumnId="35"/>
      <queryTableField id="36" name="Rider_Cost_INR" tableColumnId="36"/>
      <queryTableField id="37" name="Active_Riders" tableColumnId="37"/>
      <queryTableField id="38" name="Quality_Issue_Count" tableColumnId="38"/>
      <queryTableField id="39" name="Orders_With_Quality_Issue" tableColumnId="39"/>
      <queryTableField id="40" name="Missing_Item_Count" tableColumnId="40"/>
      <queryTableField id="41" name="Wrong_Item_Count" tableColumnId="41"/>
      <queryTableField id="42" name="Damaged_Item_Count" tableColumnId="42"/>
      <queryTableField id="43" name="Wrong_Handoff_Count" tableColumnId="43"/>
      <queryTableField id="44" name="Quality_Financial_Impact_INR" tableColumnId="44"/>
      <queryTableField id="45" name="Dominant_Root_Cause" tableColumnId="45"/>
      <queryTableField id="46" name="Dominant_Root_Cause_Count" tableColumnId="46"/>
      <queryTableField id="47" name="Picker_Active_Minutes" tableColumnId="47"/>
      <queryTableField id="48" name="Rider_Busy_Minutes" tableColumnId="48"/>
      <queryTableField id="49" name="Busy_Riders" tableColumnId="49"/>
      <queryTableField id="50" name="SLA_Breach_Rate" tableColumnId="50"/>
      <queryTableField id="51" name="Quality_Issue_Rate" tableColumnId="51"/>
      <queryTableField id="52" name="Rider_Cost_Per_Order_INR" tableColumnId="52"/>
      <queryTableField id="53" name="Picker_Utilization" tableColumnId="53"/>
      <queryTableField id="54" name="Rider_Utilization" tableColumnId="54"/>
      <queryTableField id="55" name="Required_Riders_At_Target" tableColumnId="55"/>
      <queryTableField id="56" name="Rider_Supply_Gap" tableColumnId="56"/>
      <queryTableField id="57" name="Required_Pickers_At_Target" tableColumnId="57"/>
      <queryTableField id="58" name="Picker_Supply_Gap" tableColumnId="58"/>
      <queryTableField id="59" name="Recommended_Action" tableColumnId="59"/>
      <queryTableField id="60" name="Store_Name" tableColumnId="60"/>
      <queryTableField id="61" name="City" tableColumnId="61"/>
      <queryTableField id="62" name="Store_Size_Band" tableColumnId="62"/>
      <queryTableField id="63" name="Base_Daily_Orders" tableColumnId="63"/>
      <queryTableField id="64" name="Delivery_Radius_KM" tableColumnId="64"/>
      <queryTableField id="65" name="Start_Time" tableColumnId="65"/>
      <queryTableField id="66" name="End_Time" tableColumnId="66"/>
      <queryTableField id="67" name="Hour_Number" tableColumnId="67"/>
      <queryTableField id="68" name="Default_Peak_Flag" tableColumnId="68"/>
    </queryTable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2" connectionId="1" xr16:uid="{28E948FC-269A-114F-8082-DC3A14260225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City" tableColumnId="3"/>
      <queryTableField id="4" name="Store_Size_Band" tableColumnId="4"/>
      <queryTableField id="5" name="Base_Daily_Orders" tableColumnId="5"/>
      <queryTableField id="6" name="Delivery_Radius_KM" tableColumnId="6"/>
      <queryTableField id="7" name="Operating_Hours" tableColumnId="7"/>
      <queryTableField id="8" name="Active_Flag" tableColumnId="8"/>
    </queryTable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3" connectionId="2" xr16:uid="{3FDC574E-AAFC-A54C-9818-A2DB4655C076}" autoFormatId="16" applyNumberFormats="0" applyBorderFormats="0" applyFontFormats="0" applyPatternFormats="0" applyAlignmentFormats="0" applyWidthHeightFormats="0">
  <queryTableRefresh nextId="9">
    <queryTableFields count="8">
      <queryTableField id="1" name="Interval_ID" tableColumnId="1"/>
      <queryTableField id="2" name="Start_Time" tableColumnId="2"/>
      <queryTableField id="3" name="End_Time" tableColumnId="3"/>
      <queryTableField id="4" name="Start_Minute" tableColumnId="4"/>
      <queryTableField id="5" name="End_Minute" tableColumnId="5"/>
      <queryTableField id="6" name="Hour_Number" tableColumnId="6"/>
      <queryTableField id="7" name="Daypart" tableColumnId="7"/>
      <queryTableField id="8" name="Default_Peak_Fla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D6740373-4CAB-FA4B-92E0-BD7F1AD2F851}" name="tblIntervalOperations" displayName="tblIntervalOperations" ref="A1:BP3361" tableType="queryTable" totalsRowShown="0">
  <autoFilter ref="A1:BP3361" xr:uid="{D6740373-4CAB-FA4B-92E0-BD7F1AD2F851}"/>
  <tableColumns count="68">
    <tableColumn id="1" xr3:uid="{1A07CB8A-2378-CD44-8D51-38CD9E86C2B2}" uniqueName="1" name="Store_Date_Interval_ID" queryTableFieldId="1" dataDxfId="20"/>
    <tableColumn id="2" xr3:uid="{653AB2CE-9D52-8344-B6D1-B08AF2648C46}" uniqueName="2" name="Store_ID" queryTableFieldId="2" dataDxfId="19"/>
    <tableColumn id="3" xr3:uid="{56151007-CA53-A145-A771-F19415B010BA}" uniqueName="3" name="Date" queryTableFieldId="3" dataDxfId="18"/>
    <tableColumn id="4" xr3:uid="{FBD352B1-0D6E-1C4A-BD71-D7CAFF76DB71}" uniqueName="4" name="Interval_ID" queryTableFieldId="4"/>
    <tableColumn id="5" xr3:uid="{20C80D56-AC07-5645-99DE-DD509B6B953E}" uniqueName="5" name="Daypart" queryTableFieldId="5" dataDxfId="17"/>
    <tableColumn id="6" xr3:uid="{612DF333-F888-7E45-AB29-68A3F5007586}" uniqueName="6" name="Actual_Orders" queryTableFieldId="6"/>
    <tableColumn id="7" xr3:uid="{86C32C54-D4C7-0D4F-A348-5CFBD6501984}" uniqueName="7" name="Active_Pickers" queryTableFieldId="7"/>
    <tableColumn id="8" xr3:uid="{D7B6D4F3-FF8D-4043-A6D2-842DA4002B10}" uniqueName="8" name="Putaway_Pickers" queryTableFieldId="8"/>
    <tableColumn id="9" xr3:uid="{4468EC94-A534-DA45-ABD5-A728692D372C}" uniqueName="9" name="Audit_Pickers" queryTableFieldId="9"/>
    <tableColumn id="10" xr3:uid="{8E3EBD83-B07D-B945-A27A-CADB866F9C25}" uniqueName="10" name="Picking_Pickers" queryTableFieldId="10"/>
    <tableColumn id="11" xr3:uid="{AB3D3019-E841-7F46-B95E-FFEA52EA537C}" uniqueName="11" name="Putaway_Units_Capacity" queryTableFieldId="11"/>
    <tableColumn id="12" xr3:uid="{0C289061-5507-3749-966E-2EF175BC238A}" uniqueName="12" name="Audit_Hours_Capacity" queryTableFieldId="12"/>
    <tableColumn id="13" xr3:uid="{268F29D9-5D70-8142-940D-901B83288E76}" uniqueName="13" name="Putaway_Worker_IDs" queryTableFieldId="13" dataDxfId="16"/>
    <tableColumn id="14" xr3:uid="{B8EF664C-177B-E241-A643-5F7DC123354E}" uniqueName="14" name="Audit_Worker_IDs" queryTableFieldId="14" dataDxfId="15"/>
    <tableColumn id="15" xr3:uid="{C545899E-2F54-CC47-8117-0B5968FDFDB4}" uniqueName="15" name="Picking_Worker_IDs" queryTableFieldId="15" dataDxfId="14"/>
    <tableColumn id="16" xr3:uid="{672732A5-74A5-7A4A-87C1-1D22C79F545E}" uniqueName="16" name="Orders_Per_Picking_Picker" queryTableFieldId="16"/>
    <tableColumn id="17" xr3:uid="{EADE206D-4B9E-2240-9D64-E72CD691F05F}" uniqueName="17" name="Putaway_Units_Completed" queryTableFieldId="17"/>
    <tableColumn id="18" xr3:uid="{10B95F2E-A307-6E40-80D9-3F9EBE9FB6A6}" uniqueName="18" name="Putaway_Backlog_Units" queryTableFieldId="18"/>
    <tableColumn id="19" xr3:uid="{113F9490-31AD-5A44-854B-1C433D956E14}" uniqueName="19" name="Audit_Hours_Completed" queryTableFieldId="19"/>
    <tableColumn id="20" xr3:uid="{7EBAEA6F-70D2-0F4E-8DD4-FC83AF7E2C20}" uniqueName="20" name="Audit_Backlog_Hours" queryTableFieldId="20"/>
    <tableColumn id="21" xr3:uid="{34D16B86-4CB8-F74E-829B-D84DD01C4B5F}" uniqueName="21" name="Orders" queryTableFieldId="21"/>
    <tableColumn id="22" xr3:uid="{72ACC543-9779-124E-BFEE-C4CCA71A0FBB}" uniqueName="22" name="Units" queryTableFieldId="22"/>
    <tableColumn id="23" xr3:uid="{445C3BA0-6959-AD42-826C-F63A4F8DC9DE}" uniqueName="23" name="Revenue_INR" queryTableFieldId="23"/>
    <tableColumn id="24" xr3:uid="{245430BE-25ED-4047-8E8E-5EC96A4AE8A1}" uniqueName="24" name="Average_Units_Per_Order" queryTableFieldId="24"/>
    <tableColumn id="25" xr3:uid="{D1EB948C-C4E3-9843-B6C5-6B79588AAC11}" uniqueName="25" name="Average_Order_Value_INR" queryTableFieldId="25"/>
    <tableColumn id="26" xr3:uid="{1B545AFF-F760-C34D-9A3E-21662A0E309C}" uniqueName="26" name="Average_Displayed_SLA_Min" queryTableFieldId="26"/>
    <tableColumn id="27" xr3:uid="{37E1A011-4FA6-5E44-9012-A3105304CCDD}" uniqueName="27" name="Average_Total_Delivery_Min" queryTableFieldId="27"/>
    <tableColumn id="28" xr3:uid="{020586D9-8497-CE42-A343-3C7CB39F7AA7}" uniqueName="28" name="SLA_Breaches" queryTableFieldId="28"/>
    <tableColumn id="29" xr3:uid="{04A0F5EA-5FA9-D040-B592-FDD0E4E71842}" uniqueName="29" name="Average_Breach_Min" queryTableFieldId="29"/>
    <tableColumn id="30" xr3:uid="{A0987D83-FEBB-A244-AE28-BFA50D726D7C}" uniqueName="30" name="Average_Pick_Queue_Min" queryTableFieldId="30"/>
    <tableColumn id="31" xr3:uid="{5486826D-FB0E-6948-A336-884CD871149D}" uniqueName="31" name="Average_Picking_Min" queryTableFieldId="31"/>
    <tableColumn id="32" xr3:uid="{EA540D7E-A2BF-014C-84E9-FC925B364F45}" uniqueName="32" name="Average_Drop_Zone_Delay_Min" queryTableFieldId="32"/>
    <tableColumn id="33" xr3:uid="{19FB0C1A-09DF-394B-982F-EA3281E322F1}" uniqueName="33" name="Average_Rider_Wait_For_Order_Min" queryTableFieldId="33"/>
    <tableColumn id="34" xr3:uid="{4689C8DB-93C8-0941-BAA1-BDAE6E67CE2C}" uniqueName="34" name="Average_Ready_Order_Wait_Min" queryTableFieldId="34"/>
    <tableColumn id="35" xr3:uid="{AEB266D5-364C-084B-A555-563302AACFDE}" uniqueName="35" name="Average_Last_Mile_Min" queryTableFieldId="35"/>
    <tableColumn id="36" xr3:uid="{8F034079-91DD-AE49-A5FB-8941D7564515}" uniqueName="36" name="Rider_Cost_INR" queryTableFieldId="36"/>
    <tableColumn id="37" xr3:uid="{22BBAA2F-98F0-1F42-8A6A-1DDD7816C108}" uniqueName="37" name="Active_Riders" queryTableFieldId="37"/>
    <tableColumn id="38" xr3:uid="{7A50E908-6239-3148-BBC8-4A67800C3BA2}" uniqueName="38" name="Quality_Issue_Count" queryTableFieldId="38"/>
    <tableColumn id="39" xr3:uid="{990BFA96-D9D5-CB44-97AF-97E757623579}" uniqueName="39" name="Orders_With_Quality_Issue" queryTableFieldId="39"/>
    <tableColumn id="40" xr3:uid="{B149B216-CA8B-3A47-9C37-766E807B27AB}" uniqueName="40" name="Missing_Item_Count" queryTableFieldId="40"/>
    <tableColumn id="41" xr3:uid="{403B084A-7F7C-454D-863F-AC5AFEFB2271}" uniqueName="41" name="Wrong_Item_Count" queryTableFieldId="41"/>
    <tableColumn id="42" xr3:uid="{A57C013F-84A4-0242-86D5-FF0D7EA9E4CD}" uniqueName="42" name="Damaged_Item_Count" queryTableFieldId="42"/>
    <tableColumn id="43" xr3:uid="{B2A9C29C-2EDB-F541-ACB9-229CA323390D}" uniqueName="43" name="Wrong_Handoff_Count" queryTableFieldId="43"/>
    <tableColumn id="44" xr3:uid="{56632D6E-3846-E549-B363-D40A70E649F4}" uniqueName="44" name="Quality_Financial_Impact_INR" queryTableFieldId="44"/>
    <tableColumn id="45" xr3:uid="{BD93872A-5EC9-EC43-92E4-04FBC1ABF3E1}" uniqueName="45" name="Dominant_Root_Cause" queryTableFieldId="45" dataDxfId="13"/>
    <tableColumn id="46" xr3:uid="{EF2760AF-147B-FA4C-998C-00F1D275B4E1}" uniqueName="46" name="Dominant_Root_Cause_Count" queryTableFieldId="46"/>
    <tableColumn id="47" xr3:uid="{2299AB38-3B48-9943-B65B-BCE5C84EFCB2}" uniqueName="47" name="Picker_Active_Minutes" queryTableFieldId="47"/>
    <tableColumn id="48" xr3:uid="{83D26F39-04F0-EA4E-8668-266BECF0C65D}" uniqueName="48" name="Rider_Busy_Minutes" queryTableFieldId="48"/>
    <tableColumn id="49" xr3:uid="{57FEC480-253E-8F46-B56A-25930BCFFBA9}" uniqueName="49" name="Busy_Riders" queryTableFieldId="49"/>
    <tableColumn id="50" xr3:uid="{524C906F-770C-5241-A105-C7E96B8159B3}" uniqueName="50" name="SLA_Breach_Rate" queryTableFieldId="50"/>
    <tableColumn id="51" xr3:uid="{6AAFCA67-7633-A74B-81BF-DD1E42CDACFC}" uniqueName="51" name="Quality_Issue_Rate" queryTableFieldId="51"/>
    <tableColumn id="52" xr3:uid="{6544793D-8E19-0B49-9EC2-92979251C3E3}" uniqueName="52" name="Rider_Cost_Per_Order_INR" queryTableFieldId="52"/>
    <tableColumn id="53" xr3:uid="{17CF81C9-FB37-7A4E-BF18-EE08DB64AEC3}" uniqueName="53" name="Picker_Utilization" queryTableFieldId="53"/>
    <tableColumn id="54" xr3:uid="{FA12731F-4A82-5948-BB39-DB38DF2E0345}" uniqueName="54" name="Rider_Utilization" queryTableFieldId="54"/>
    <tableColumn id="55" xr3:uid="{FD50267E-0DAB-644F-BC7F-AD3991E0D6A9}" uniqueName="55" name="Required_Riders_At_Target" queryTableFieldId="55"/>
    <tableColumn id="56" xr3:uid="{EB9650B4-47A7-7E4A-98A0-761741652078}" uniqueName="56" name="Rider_Supply_Gap" queryTableFieldId="56"/>
    <tableColumn id="57" xr3:uid="{B564785B-5E2F-E947-999E-1D81B8039428}" uniqueName="57" name="Required_Pickers_At_Target" queryTableFieldId="57"/>
    <tableColumn id="58" xr3:uid="{07E6B19A-8EA0-6D47-ABC4-D92CCD5A8E70}" uniqueName="58" name="Picker_Supply_Gap" queryTableFieldId="58"/>
    <tableColumn id="59" xr3:uid="{C90CB976-1E48-4845-BBEC-1A77068909C8}" uniqueName="59" name="Recommended_Action" queryTableFieldId="59" dataDxfId="12"/>
    <tableColumn id="60" xr3:uid="{1DD15946-D0A7-A945-9A22-80D405E3CF8E}" uniqueName="60" name="Store_Name" queryTableFieldId="60" dataDxfId="11"/>
    <tableColumn id="61" xr3:uid="{A5AA6BF5-B3E4-9B49-8B8F-926A864BA767}" uniqueName="61" name="City" queryTableFieldId="61" dataDxfId="10"/>
    <tableColumn id="62" xr3:uid="{9E49CD4B-6C7F-7B46-A1D8-9EC8A1D64778}" uniqueName="62" name="Store_Size_Band" queryTableFieldId="62" dataDxfId="9"/>
    <tableColumn id="63" xr3:uid="{9F643EC4-9403-A245-9942-E5FA3644E84A}" uniqueName="63" name="Base_Daily_Orders" queryTableFieldId="63"/>
    <tableColumn id="64" xr3:uid="{D06249A9-A1C2-154C-8A90-F1CC68697968}" uniqueName="64" name="Delivery_Radius_KM" queryTableFieldId="64"/>
    <tableColumn id="65" xr3:uid="{AA1B9599-CF14-8B40-9ECC-8F87C2CB3C04}" uniqueName="65" name="Start_Time" queryTableFieldId="65" dataDxfId="8"/>
    <tableColumn id="66" xr3:uid="{63881587-0836-204D-BC71-E039B1F1142C}" uniqueName="66" name="End_Time" queryTableFieldId="66" dataDxfId="7"/>
    <tableColumn id="67" xr3:uid="{6EF938F0-0D26-9642-9C66-1ED4E5484620}" uniqueName="67" name="Hour_Number" queryTableFieldId="67"/>
    <tableColumn id="68" xr3:uid="{35D9AD7D-9E8B-3A4A-855C-AE3964888A22}" uniqueName="68" name="Default_Peak_Flag" queryTableFieldId="68"/>
  </tableColumns>
  <tableStyleInfo name="TableStyleMedium7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03451E4B-D429-4440-81C5-C7475E7DDC97}" name="Stores" displayName="Stores" ref="A1:H6" tableType="queryTable" totalsRowShown="0">
  <autoFilter ref="A1:H6" xr:uid="{03451E4B-D429-4440-81C5-C7475E7DDC97}"/>
  <tableColumns count="8">
    <tableColumn id="1" xr3:uid="{6BFC05C0-2E50-DC43-889D-6D9C5930186A}" uniqueName="1" name="Store_ID" queryTableFieldId="1" dataDxfId="6"/>
    <tableColumn id="2" xr3:uid="{D94C2AE2-3E8B-E542-A9AD-E7D3BD370B6F}" uniqueName="2" name="Store_Name" queryTableFieldId="2" dataDxfId="5"/>
    <tableColumn id="3" xr3:uid="{0BCC5242-9E81-5F45-B9E2-6F7F9481E3C9}" uniqueName="3" name="City" queryTableFieldId="3" dataDxfId="4"/>
    <tableColumn id="4" xr3:uid="{F4F31632-6699-1241-8447-FE4B6D500594}" uniqueName="4" name="Store_Size_Band" queryTableFieldId="4" dataDxfId="3"/>
    <tableColumn id="5" xr3:uid="{9F5EF733-9BA1-4C44-B8BE-681A5AB9EEDB}" uniqueName="5" name="Base_Daily_Orders" queryTableFieldId="5"/>
    <tableColumn id="6" xr3:uid="{2F2CB286-BCDE-D048-B238-5BBE17749B42}" uniqueName="6" name="Delivery_Radius_KM" queryTableFieldId="6"/>
    <tableColumn id="7" xr3:uid="{466AE8E8-8E84-3F47-A446-E2B05CED6E9B}" uniqueName="7" name="Operating_Hours" queryTableFieldId="7"/>
    <tableColumn id="8" xr3:uid="{C6247390-DFF4-1B47-A37C-EED38BA22540}" uniqueName="8" name="Active_Flag" queryTableFieldId="8"/>
  </tableColumns>
  <tableStyleInfo name="TableStyleMedium7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739EC262-C26A-BE46-98C9-71ED62E4BB12}" name="Table_ExternalData_3" displayName="Table_ExternalData_3" ref="A1:H49" tableType="queryTable" totalsRowShown="0">
  <autoFilter ref="A1:H49" xr:uid="{739EC262-C26A-BE46-98C9-71ED62E4BB12}"/>
  <tableColumns count="8">
    <tableColumn id="1" xr3:uid="{2A95C11D-DC3B-2D43-BA35-43DAE5B9E4EF}" uniqueName="1" name="Interval_ID" queryTableFieldId="1"/>
    <tableColumn id="2" xr3:uid="{AF8F61D4-A7AB-6141-A58B-31D07BBD3C3B}" uniqueName="2" name="Start_Time" queryTableFieldId="2" dataDxfId="2"/>
    <tableColumn id="3" xr3:uid="{2DD10834-B4D3-FC4B-8252-53673AE1ADA9}" uniqueName="3" name="End_Time" queryTableFieldId="3" dataDxfId="1"/>
    <tableColumn id="4" xr3:uid="{F12D3537-611D-B746-A9BF-F762AA9F14F6}" uniqueName="4" name="Start_Minute" queryTableFieldId="4"/>
    <tableColumn id="5" xr3:uid="{003F061A-CF90-7649-B823-807A34C4FC86}" uniqueName="5" name="End_Minute" queryTableFieldId="5"/>
    <tableColumn id="6" xr3:uid="{C41E01BF-9AD0-F54E-884A-E1CEBC78A27B}" uniqueName="6" name="Hour_Number" queryTableFieldId="6"/>
    <tableColumn id="7" xr3:uid="{96876656-84C9-EB43-B639-AA56051A6321}" uniqueName="7" name="Daypart" queryTableFieldId="7" dataDxfId="0"/>
    <tableColumn id="8" xr3:uid="{E1423812-33BD-684D-ABA9-BA17D7322D98}" uniqueName="8" name="Default_Peak_Flag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B60D-B7FF-5342-B761-20E825C5EDB7}">
  <dimension ref="A3:O9"/>
  <sheetViews>
    <sheetView topLeftCell="D1" zoomScale="83" workbookViewId="0">
      <selection activeCell="M10" sqref="M10"/>
    </sheetView>
  </sheetViews>
  <sheetFormatPr baseColWidth="10" defaultRowHeight="16" x14ac:dyDescent="0.2"/>
  <cols>
    <col min="1" max="1" width="14" bestFit="1" customWidth="1"/>
    <col min="2" max="2" width="13" bestFit="1" customWidth="1"/>
    <col min="3" max="3" width="19.5" bestFit="1" customWidth="1"/>
    <col min="4" max="4" width="30.5" bestFit="1" customWidth="1"/>
    <col min="5" max="5" width="20.5" bestFit="1" customWidth="1"/>
    <col min="6" max="6" width="18.5" bestFit="1" customWidth="1"/>
    <col min="7" max="7" width="24.5" bestFit="1" customWidth="1"/>
    <col min="8" max="8" width="19" bestFit="1" customWidth="1"/>
    <col min="9" max="9" width="26.5" bestFit="1" customWidth="1"/>
    <col min="10" max="10" width="20.83203125" bestFit="1" customWidth="1"/>
    <col min="11" max="11" width="17.6640625" customWidth="1"/>
    <col min="12" max="12" width="18.5" customWidth="1"/>
    <col min="13" max="13" width="20.83203125" customWidth="1"/>
  </cols>
  <sheetData>
    <row r="3" spans="1:15" x14ac:dyDescent="0.2">
      <c r="A3" s="6" t="s">
        <v>6908</v>
      </c>
      <c r="B3" t="s">
        <v>6910</v>
      </c>
      <c r="C3" t="s">
        <v>6911</v>
      </c>
      <c r="D3" t="s">
        <v>6912</v>
      </c>
      <c r="E3" t="s">
        <v>6913</v>
      </c>
      <c r="F3" t="s">
        <v>6918</v>
      </c>
      <c r="G3" t="s">
        <v>6914</v>
      </c>
      <c r="H3" t="s">
        <v>6915</v>
      </c>
      <c r="I3" t="s">
        <v>6916</v>
      </c>
      <c r="J3" t="s">
        <v>6917</v>
      </c>
      <c r="K3" s="9" t="s">
        <v>6919</v>
      </c>
      <c r="L3" s="9" t="s">
        <v>6920</v>
      </c>
      <c r="M3" s="9" t="s">
        <v>6921</v>
      </c>
      <c r="N3" s="9" t="s">
        <v>6922</v>
      </c>
      <c r="O3" s="9" t="s">
        <v>6923</v>
      </c>
    </row>
    <row r="4" spans="1:15" x14ac:dyDescent="0.2">
      <c r="A4" s="7" t="s">
        <v>6895</v>
      </c>
      <c r="B4" s="1">
        <v>26737</v>
      </c>
      <c r="C4" s="1">
        <v>7242</v>
      </c>
      <c r="D4" s="1">
        <v>991</v>
      </c>
      <c r="E4" s="1">
        <v>992235</v>
      </c>
      <c r="F4" s="1">
        <v>30362817.560000002</v>
      </c>
      <c r="G4" s="1">
        <v>258927.1865703665</v>
      </c>
      <c r="H4" s="1">
        <v>22552</v>
      </c>
      <c r="I4" s="1">
        <v>35678.709910883328</v>
      </c>
      <c r="J4" s="1">
        <v>4065</v>
      </c>
      <c r="K4" s="10">
        <f>IFERROR(C4/B4,0)</f>
        <v>0.27086060515390659</v>
      </c>
      <c r="L4" s="10">
        <f>IFERROR(D4/B4,0)</f>
        <v>3.7064741743651118E-2</v>
      </c>
      <c r="M4" s="4">
        <f>IFERROR(E4/B4,0)</f>
        <v>37.110932415753453</v>
      </c>
      <c r="N4" s="10">
        <f>IFERROR(G4/(H4*30),0)</f>
        <v>0.38271134351774638</v>
      </c>
      <c r="O4" s="10">
        <f>IFERROR(I4/(J4*30),0)</f>
        <v>0.29256834695271283</v>
      </c>
    </row>
    <row r="5" spans="1:15" x14ac:dyDescent="0.2">
      <c r="A5" s="7" t="s">
        <v>6891</v>
      </c>
      <c r="B5" s="1">
        <v>34371</v>
      </c>
      <c r="C5" s="1">
        <v>17884</v>
      </c>
      <c r="D5" s="1">
        <v>1190</v>
      </c>
      <c r="E5" s="1">
        <v>1266850</v>
      </c>
      <c r="F5" s="1">
        <v>39009930.610000022</v>
      </c>
      <c r="G5" s="1">
        <v>393667.9115670005</v>
      </c>
      <c r="H5" s="1">
        <v>26447</v>
      </c>
      <c r="I5" s="1">
        <v>44817.414511983348</v>
      </c>
      <c r="J5" s="1">
        <v>4677</v>
      </c>
      <c r="K5" s="10">
        <f t="shared" ref="K5:K8" si="0">IFERROR(C5/B5,0)</f>
        <v>0.52032236478426586</v>
      </c>
      <c r="L5" s="10">
        <f t="shared" ref="L5:L8" si="1">IFERROR(D5/B5,0)</f>
        <v>3.4622210584504376E-2</v>
      </c>
      <c r="M5" s="4">
        <f t="shared" ref="M5:M8" si="2">IFERROR(E5/B5,0)</f>
        <v>36.858107125192753</v>
      </c>
      <c r="N5" s="10">
        <f t="shared" ref="N5:N8" si="3">IFERROR(G5/(H5*30),0)</f>
        <v>0.4961721071917426</v>
      </c>
      <c r="O5" s="10">
        <f t="shared" ref="O5:O8" si="4">IFERROR(I5/(J5*30),0)</f>
        <v>0.31941710863077005</v>
      </c>
    </row>
    <row r="6" spans="1:15" x14ac:dyDescent="0.2">
      <c r="A6" s="7" t="s">
        <v>6892</v>
      </c>
      <c r="B6" s="1">
        <v>30985</v>
      </c>
      <c r="C6" s="1">
        <v>13074</v>
      </c>
      <c r="D6" s="1">
        <v>1078</v>
      </c>
      <c r="E6" s="1">
        <v>1143575</v>
      </c>
      <c r="F6" s="1">
        <v>35381507.110000014</v>
      </c>
      <c r="G6" s="1">
        <v>335099.46666861692</v>
      </c>
      <c r="H6" s="1">
        <v>23902</v>
      </c>
      <c r="I6" s="1">
        <v>41970.028998200039</v>
      </c>
      <c r="J6" s="1">
        <v>4380</v>
      </c>
      <c r="K6" s="10">
        <f t="shared" si="0"/>
        <v>0.4219461029530418</v>
      </c>
      <c r="L6" s="10">
        <f t="shared" si="1"/>
        <v>3.4791027916733906E-2</v>
      </c>
      <c r="M6" s="4">
        <f t="shared" si="2"/>
        <v>36.907374536065838</v>
      </c>
      <c r="N6" s="10">
        <f t="shared" si="3"/>
        <v>0.46732416627425449</v>
      </c>
      <c r="O6" s="10">
        <f t="shared" si="4"/>
        <v>0.31940661338051779</v>
      </c>
    </row>
    <row r="7" spans="1:15" x14ac:dyDescent="0.2">
      <c r="A7" s="7" t="s">
        <v>6894</v>
      </c>
      <c r="B7" s="1">
        <v>35282</v>
      </c>
      <c r="C7" s="1">
        <v>17043</v>
      </c>
      <c r="D7" s="1">
        <v>1245</v>
      </c>
      <c r="E7" s="1">
        <v>1302450</v>
      </c>
      <c r="F7" s="1">
        <v>39926411.849999972</v>
      </c>
      <c r="G7" s="1">
        <v>425619.38798663305</v>
      </c>
      <c r="H7" s="1">
        <v>27274</v>
      </c>
      <c r="I7" s="1">
        <v>46044.707635300023</v>
      </c>
      <c r="J7" s="1">
        <v>4875</v>
      </c>
      <c r="K7" s="10">
        <f t="shared" si="0"/>
        <v>0.48305084745762711</v>
      </c>
      <c r="L7" s="10">
        <f t="shared" si="1"/>
        <v>3.5287115242900062E-2</v>
      </c>
      <c r="M7" s="4">
        <f t="shared" si="2"/>
        <v>36.915424295674846</v>
      </c>
      <c r="N7" s="10">
        <f t="shared" si="3"/>
        <v>0.5201771992699189</v>
      </c>
      <c r="O7" s="10">
        <f t="shared" si="4"/>
        <v>0.31483560776273523</v>
      </c>
    </row>
    <row r="8" spans="1:15" x14ac:dyDescent="0.2">
      <c r="A8" s="7" t="s">
        <v>6888</v>
      </c>
      <c r="B8" s="1">
        <v>37298</v>
      </c>
      <c r="C8" s="1">
        <v>14410</v>
      </c>
      <c r="D8" s="1">
        <v>1212</v>
      </c>
      <c r="E8" s="1">
        <v>1375165</v>
      </c>
      <c r="F8" s="1">
        <v>42320229.31000004</v>
      </c>
      <c r="G8" s="1">
        <v>369858.5517398502</v>
      </c>
      <c r="H8" s="1">
        <v>27294</v>
      </c>
      <c r="I8" s="1">
        <v>48354.822728750027</v>
      </c>
      <c r="J8" s="1">
        <v>5020</v>
      </c>
      <c r="K8" s="10">
        <f t="shared" si="0"/>
        <v>0.38634779344736986</v>
      </c>
      <c r="L8" s="10">
        <f t="shared" si="1"/>
        <v>3.2495039948522708E-2</v>
      </c>
      <c r="M8" s="4">
        <f t="shared" si="2"/>
        <v>36.869671296048047</v>
      </c>
      <c r="N8" s="10">
        <f t="shared" si="3"/>
        <v>0.45169701734184581</v>
      </c>
      <c r="O8" s="10">
        <f t="shared" si="4"/>
        <v>0.32108116021746363</v>
      </c>
    </row>
    <row r="9" spans="1:15" x14ac:dyDescent="0.2">
      <c r="A9" s="7" t="s">
        <v>6909</v>
      </c>
      <c r="B9" s="1">
        <v>164673</v>
      </c>
      <c r="C9" s="1">
        <v>69653</v>
      </c>
      <c r="D9" s="1">
        <v>5716</v>
      </c>
      <c r="E9" s="1">
        <v>6080275</v>
      </c>
      <c r="F9" s="1">
        <v>187000896.44000003</v>
      </c>
      <c r="G9" s="1">
        <v>1783172.5045324671</v>
      </c>
      <c r="H9" s="1">
        <v>127469</v>
      </c>
      <c r="I9" s="1">
        <v>216865.68378511677</v>
      </c>
      <c r="J9" s="1">
        <v>23017</v>
      </c>
      <c r="K9" s="11">
        <f>IFERROR(C9/B9,0)</f>
        <v>0.42297765875401555</v>
      </c>
      <c r="L9" s="11">
        <f>IFERROR(D9/B9,0)</f>
        <v>3.4711215560535122E-2</v>
      </c>
      <c r="M9" s="12">
        <f>IFERROR(E9/B9,0)</f>
        <v>36.92332683560754</v>
      </c>
      <c r="N9" s="11">
        <f>IFERROR(G9/(H9*30),0)</f>
        <v>0.46630226552664233</v>
      </c>
      <c r="O9" s="11">
        <f>IFERROR(I9/(J9*30),0)</f>
        <v>0.31406595673504623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F429-AFD5-AF47-A464-EAE8DD6626F0}">
  <dimension ref="A3:M277"/>
  <sheetViews>
    <sheetView topLeftCell="E1" workbookViewId="0">
      <selection activeCell="L77" sqref="L77"/>
    </sheetView>
  </sheetViews>
  <sheetFormatPr baseColWidth="10" defaultRowHeight="16" x14ac:dyDescent="0.2"/>
  <cols>
    <col min="1" max="1" width="15.1640625" bestFit="1" customWidth="1"/>
    <col min="2" max="2" width="13.83203125" bestFit="1" customWidth="1"/>
    <col min="3" max="3" width="12.83203125" bestFit="1" customWidth="1"/>
    <col min="4" max="4" width="19.1640625" bestFit="1" customWidth="1"/>
    <col min="5" max="5" width="24.1640625" bestFit="1" customWidth="1"/>
    <col min="6" max="6" width="18.6640625" bestFit="1" customWidth="1"/>
    <col min="7" max="7" width="15.1640625" customWidth="1"/>
    <col min="8" max="8" width="16.33203125" customWidth="1"/>
    <col min="9" max="9" width="27.1640625" customWidth="1"/>
    <col min="10" max="10" width="17.5" customWidth="1"/>
    <col min="11" max="11" width="21.5" customWidth="1"/>
    <col min="12" max="12" width="25.33203125" customWidth="1"/>
    <col min="13" max="13" width="28.1640625" customWidth="1"/>
  </cols>
  <sheetData>
    <row r="3" spans="1:13" ht="17" x14ac:dyDescent="0.25">
      <c r="A3" s="6" t="s">
        <v>6900</v>
      </c>
      <c r="B3" s="6" t="s">
        <v>6881</v>
      </c>
      <c r="C3" t="s">
        <v>6910</v>
      </c>
      <c r="D3" t="s">
        <v>6911</v>
      </c>
      <c r="E3" t="s">
        <v>6914</v>
      </c>
      <c r="F3" t="s">
        <v>6915</v>
      </c>
      <c r="G3" s="14" t="s">
        <v>6919</v>
      </c>
      <c r="H3" s="14" t="s">
        <v>6924</v>
      </c>
      <c r="I3" s="14" t="s">
        <v>6927</v>
      </c>
      <c r="J3" s="9" t="s">
        <v>6926</v>
      </c>
      <c r="K3" s="14" t="s">
        <v>6928</v>
      </c>
      <c r="L3" s="14" t="s">
        <v>6929</v>
      </c>
      <c r="M3" s="14" t="s">
        <v>6930</v>
      </c>
    </row>
    <row r="4" spans="1:13" ht="17" x14ac:dyDescent="0.25">
      <c r="A4">
        <v>0</v>
      </c>
      <c r="B4" t="s">
        <v>6895</v>
      </c>
      <c r="C4" s="1">
        <v>173</v>
      </c>
      <c r="D4" s="1">
        <v>38</v>
      </c>
      <c r="E4" s="1">
        <v>9771.5723480166653</v>
      </c>
      <c r="F4" s="1">
        <v>1599</v>
      </c>
      <c r="G4" s="15">
        <f>IF(B4="","",IFERROR(D4/C4,0))</f>
        <v>0.21965317919075145</v>
      </c>
      <c r="H4" s="15">
        <f>IF(B4="","",IFERROR(E4/(F4*30),0))</f>
        <v>0.2037017375029532</v>
      </c>
      <c r="I4">
        <f>_xlfn.CEILING.MATH(E4/(30*70%),1)</f>
        <v>466</v>
      </c>
      <c r="J4">
        <f>F4-I4</f>
        <v>1133</v>
      </c>
      <c r="K4" s="19">
        <f>_xlfn.CEILING.MATH(MAX(0,-J4/(14*2)))</f>
        <v>0</v>
      </c>
      <c r="L4" s="17">
        <f>J4/(14*2)</f>
        <v>40.464285714285715</v>
      </c>
      <c r="M4" s="3" t="str">
        <f>IF(
    L4&lt;-1,
    "Add/activate "&amp;ROUNDUP(-L4,0)&amp;" riders",
    IF(
        L4&gt;1,
        "Reduce/redeploy "&amp;ROUNDDOWN(L4,0)&amp;" riders",
        "Maintain"
    )
)</f>
        <v>Reduce/redeploy 40 riders</v>
      </c>
    </row>
    <row r="5" spans="1:13" ht="17" x14ac:dyDescent="0.25">
      <c r="A5">
        <v>0</v>
      </c>
      <c r="B5" t="s">
        <v>6891</v>
      </c>
      <c r="C5" s="1">
        <v>199</v>
      </c>
      <c r="D5" s="1">
        <v>83</v>
      </c>
      <c r="E5" s="1">
        <v>19369.839955016669</v>
      </c>
      <c r="F5" s="1">
        <v>1901</v>
      </c>
      <c r="G5" s="15">
        <f t="shared" ref="G5:G68" si="0">IF(B5="","",IFERROR(D5/C5,0))</f>
        <v>0.41708542713567837</v>
      </c>
      <c r="H5" s="15">
        <f t="shared" ref="H5:H68" si="1">IF(B5="","",IFERROR(E5/(F5*30),0))</f>
        <v>0.33964299412619092</v>
      </c>
      <c r="I5">
        <f t="shared" ref="I5:I68" si="2">_xlfn.CEILING.MATH(E5/(30*70%),1)</f>
        <v>923</v>
      </c>
      <c r="J5">
        <f t="shared" ref="J5:J68" si="3">F5-I5</f>
        <v>978</v>
      </c>
      <c r="K5" s="19">
        <f t="shared" ref="K5:K68" si="4">_xlfn.CEILING.MATH(MAX(0,-J5/(14*2)))</f>
        <v>0</v>
      </c>
      <c r="L5" s="17">
        <f t="shared" ref="L5:L68" si="5">J5/(14*2)</f>
        <v>34.928571428571431</v>
      </c>
      <c r="M5" s="3" t="str">
        <f t="shared" ref="M5:M68" si="6">IF(
    L5&lt;-1,
    "Add/activate "&amp;ROUNDUP(-L5,0)&amp;" riders",
    IF(
        L5&gt;1,
        "Reduce/redeploy "&amp;ROUNDDOWN(L5,0)&amp;" riders",
        "Maintain"
    )
)</f>
        <v>Reduce/redeploy 34 riders</v>
      </c>
    </row>
    <row r="6" spans="1:13" ht="17" x14ac:dyDescent="0.25">
      <c r="A6">
        <v>0</v>
      </c>
      <c r="B6" t="s">
        <v>6892</v>
      </c>
      <c r="C6" s="1">
        <v>206</v>
      </c>
      <c r="D6" s="1">
        <v>67</v>
      </c>
      <c r="E6" s="1">
        <v>15033.763426299998</v>
      </c>
      <c r="F6" s="1">
        <v>1708</v>
      </c>
      <c r="G6" s="15">
        <f t="shared" si="0"/>
        <v>0.32524271844660196</v>
      </c>
      <c r="H6" s="15">
        <f t="shared" si="1"/>
        <v>0.2933989739715066</v>
      </c>
      <c r="I6">
        <f t="shared" si="2"/>
        <v>716</v>
      </c>
      <c r="J6">
        <f t="shared" si="3"/>
        <v>992</v>
      </c>
      <c r="K6" s="19">
        <f t="shared" si="4"/>
        <v>0</v>
      </c>
      <c r="L6" s="17">
        <f t="shared" si="5"/>
        <v>35.428571428571431</v>
      </c>
      <c r="M6" s="3" t="str">
        <f t="shared" si="6"/>
        <v>Reduce/redeploy 35 riders</v>
      </c>
    </row>
    <row r="7" spans="1:13" ht="17" x14ac:dyDescent="0.25">
      <c r="A7">
        <v>0</v>
      </c>
      <c r="B7" t="s">
        <v>6894</v>
      </c>
      <c r="C7" s="1">
        <v>205</v>
      </c>
      <c r="D7" s="1">
        <v>80</v>
      </c>
      <c r="E7" s="1">
        <v>21199.100300716666</v>
      </c>
      <c r="F7" s="1">
        <v>1941</v>
      </c>
      <c r="G7" s="15">
        <f t="shared" si="0"/>
        <v>0.3902439024390244</v>
      </c>
      <c r="H7" s="15">
        <f t="shared" si="1"/>
        <v>0.36405805084521148</v>
      </c>
      <c r="I7">
        <f t="shared" si="2"/>
        <v>1010</v>
      </c>
      <c r="J7">
        <f t="shared" si="3"/>
        <v>931</v>
      </c>
      <c r="K7" s="19">
        <f t="shared" si="4"/>
        <v>0</v>
      </c>
      <c r="L7" s="17">
        <f t="shared" si="5"/>
        <v>33.25</v>
      </c>
      <c r="M7" s="3" t="str">
        <f t="shared" si="6"/>
        <v>Reduce/redeploy 33 riders</v>
      </c>
    </row>
    <row r="8" spans="1:13" ht="17" x14ac:dyDescent="0.25">
      <c r="A8">
        <v>0</v>
      </c>
      <c r="B8" t="s">
        <v>6888</v>
      </c>
      <c r="C8" s="1">
        <v>215</v>
      </c>
      <c r="D8" s="1">
        <v>52</v>
      </c>
      <c r="E8" s="1">
        <v>10409.174130200001</v>
      </c>
      <c r="F8" s="1">
        <v>1941</v>
      </c>
      <c r="G8" s="15">
        <f t="shared" si="0"/>
        <v>0.24186046511627907</v>
      </c>
      <c r="H8" s="15">
        <f t="shared" si="1"/>
        <v>0.17875964503177058</v>
      </c>
      <c r="I8">
        <f t="shared" si="2"/>
        <v>496</v>
      </c>
      <c r="J8">
        <f t="shared" si="3"/>
        <v>1445</v>
      </c>
      <c r="K8" s="19">
        <f t="shared" si="4"/>
        <v>0</v>
      </c>
      <c r="L8" s="17">
        <f t="shared" si="5"/>
        <v>51.607142857142854</v>
      </c>
      <c r="M8" s="3" t="str">
        <f t="shared" si="6"/>
        <v>Reduce/redeploy 51 riders</v>
      </c>
    </row>
    <row r="9" spans="1:13" ht="17" x14ac:dyDescent="0.25">
      <c r="A9">
        <v>1</v>
      </c>
      <c r="B9" t="s">
        <v>6895</v>
      </c>
      <c r="C9" s="1">
        <v>177</v>
      </c>
      <c r="D9" s="1">
        <v>29</v>
      </c>
      <c r="E9" s="1">
        <v>3123.2319386999989</v>
      </c>
      <c r="F9" s="1">
        <v>860</v>
      </c>
      <c r="G9" s="15">
        <f t="shared" si="0"/>
        <v>0.16384180790960451</v>
      </c>
      <c r="H9" s="15">
        <f t="shared" si="1"/>
        <v>0.12105550149999995</v>
      </c>
      <c r="I9">
        <f t="shared" si="2"/>
        <v>149</v>
      </c>
      <c r="J9">
        <f t="shared" si="3"/>
        <v>711</v>
      </c>
      <c r="K9" s="19">
        <f t="shared" si="4"/>
        <v>0</v>
      </c>
      <c r="L9" s="17">
        <f t="shared" si="5"/>
        <v>25.392857142857142</v>
      </c>
      <c r="M9" s="3" t="str">
        <f t="shared" si="6"/>
        <v>Reduce/redeploy 25 riders</v>
      </c>
    </row>
    <row r="10" spans="1:13" ht="17" x14ac:dyDescent="0.25">
      <c r="A10">
        <v>1</v>
      </c>
      <c r="B10" t="s">
        <v>6891</v>
      </c>
      <c r="C10" s="1">
        <v>211</v>
      </c>
      <c r="D10" s="1">
        <v>58</v>
      </c>
      <c r="E10" s="1">
        <v>6362.1452357833341</v>
      </c>
      <c r="F10" s="1">
        <v>1026</v>
      </c>
      <c r="G10" s="15">
        <f t="shared" si="0"/>
        <v>0.27488151658767773</v>
      </c>
      <c r="H10" s="15">
        <f t="shared" si="1"/>
        <v>0.2066973760813299</v>
      </c>
      <c r="I10">
        <f t="shared" si="2"/>
        <v>303</v>
      </c>
      <c r="J10">
        <f t="shared" si="3"/>
        <v>723</v>
      </c>
      <c r="K10" s="19">
        <f t="shared" si="4"/>
        <v>0</v>
      </c>
      <c r="L10" s="17">
        <f t="shared" si="5"/>
        <v>25.821428571428573</v>
      </c>
      <c r="M10" s="3" t="str">
        <f t="shared" si="6"/>
        <v>Reduce/redeploy 25 riders</v>
      </c>
    </row>
    <row r="11" spans="1:13" ht="17" x14ac:dyDescent="0.25">
      <c r="A11">
        <v>1</v>
      </c>
      <c r="B11" t="s">
        <v>6892</v>
      </c>
      <c r="C11" s="1">
        <v>199</v>
      </c>
      <c r="D11" s="1">
        <v>29</v>
      </c>
      <c r="E11" s="1">
        <v>3438.145820416667</v>
      </c>
      <c r="F11" s="1">
        <v>894</v>
      </c>
      <c r="G11" s="15">
        <f t="shared" si="0"/>
        <v>0.14572864321608039</v>
      </c>
      <c r="H11" s="15">
        <f t="shared" si="1"/>
        <v>0.12819335646594582</v>
      </c>
      <c r="I11">
        <f t="shared" si="2"/>
        <v>164</v>
      </c>
      <c r="J11">
        <f t="shared" si="3"/>
        <v>730</v>
      </c>
      <c r="K11" s="19">
        <f t="shared" si="4"/>
        <v>0</v>
      </c>
      <c r="L11" s="17">
        <f t="shared" si="5"/>
        <v>26.071428571428573</v>
      </c>
      <c r="M11" s="3" t="str">
        <f t="shared" si="6"/>
        <v>Reduce/redeploy 26 riders</v>
      </c>
    </row>
    <row r="12" spans="1:13" ht="17" x14ac:dyDescent="0.25">
      <c r="A12">
        <v>1</v>
      </c>
      <c r="B12" t="s">
        <v>6894</v>
      </c>
      <c r="C12" s="1">
        <v>221</v>
      </c>
      <c r="D12" s="1">
        <v>78</v>
      </c>
      <c r="E12" s="1">
        <v>7251.77916215</v>
      </c>
      <c r="F12" s="1">
        <v>990</v>
      </c>
      <c r="G12" s="15">
        <f t="shared" si="0"/>
        <v>0.35294117647058826</v>
      </c>
      <c r="H12" s="15">
        <f t="shared" si="1"/>
        <v>0.24416764855723905</v>
      </c>
      <c r="I12">
        <f t="shared" si="2"/>
        <v>346</v>
      </c>
      <c r="J12">
        <f t="shared" si="3"/>
        <v>644</v>
      </c>
      <c r="K12" s="19">
        <f t="shared" si="4"/>
        <v>0</v>
      </c>
      <c r="L12" s="17">
        <f t="shared" si="5"/>
        <v>23</v>
      </c>
      <c r="M12" s="3" t="str">
        <f t="shared" si="6"/>
        <v>Reduce/redeploy 23 riders</v>
      </c>
    </row>
    <row r="13" spans="1:13" ht="17" x14ac:dyDescent="0.25">
      <c r="A13">
        <v>1</v>
      </c>
      <c r="B13" t="s">
        <v>6888</v>
      </c>
      <c r="C13" s="1">
        <v>271</v>
      </c>
      <c r="D13" s="1">
        <v>38</v>
      </c>
      <c r="E13" s="1">
        <v>2553.4273336666665</v>
      </c>
      <c r="F13" s="1">
        <v>1024</v>
      </c>
      <c r="G13" s="15">
        <f t="shared" si="0"/>
        <v>0.14022140221402213</v>
      </c>
      <c r="H13" s="15">
        <f t="shared" si="1"/>
        <v>8.3119379351128467E-2</v>
      </c>
      <c r="I13">
        <f t="shared" si="2"/>
        <v>122</v>
      </c>
      <c r="J13">
        <f t="shared" si="3"/>
        <v>902</v>
      </c>
      <c r="K13" s="19">
        <f t="shared" si="4"/>
        <v>0</v>
      </c>
      <c r="L13" s="17">
        <f t="shared" si="5"/>
        <v>32.214285714285715</v>
      </c>
      <c r="M13" s="3" t="str">
        <f t="shared" si="6"/>
        <v>Reduce/redeploy 32 riders</v>
      </c>
    </row>
    <row r="14" spans="1:13" ht="17" x14ac:dyDescent="0.25">
      <c r="A14">
        <v>2</v>
      </c>
      <c r="B14" t="s">
        <v>6895</v>
      </c>
      <c r="C14" s="1">
        <v>160</v>
      </c>
      <c r="D14" s="1">
        <v>25</v>
      </c>
      <c r="E14" s="1">
        <v>1737.6510630499997</v>
      </c>
      <c r="F14" s="1">
        <v>860</v>
      </c>
      <c r="G14" s="15">
        <f t="shared" si="0"/>
        <v>0.15625</v>
      </c>
      <c r="H14" s="15">
        <f t="shared" si="1"/>
        <v>6.7350816397286808E-2</v>
      </c>
      <c r="I14">
        <f t="shared" si="2"/>
        <v>83</v>
      </c>
      <c r="J14">
        <f t="shared" si="3"/>
        <v>777</v>
      </c>
      <c r="K14" s="19">
        <f t="shared" si="4"/>
        <v>0</v>
      </c>
      <c r="L14" s="17">
        <f t="shared" si="5"/>
        <v>27.75</v>
      </c>
      <c r="M14" s="3" t="str">
        <f t="shared" si="6"/>
        <v>Reduce/redeploy 27 riders</v>
      </c>
    </row>
    <row r="15" spans="1:13" ht="17" x14ac:dyDescent="0.25">
      <c r="A15">
        <v>2</v>
      </c>
      <c r="B15" t="s">
        <v>6891</v>
      </c>
      <c r="C15" s="1">
        <v>228</v>
      </c>
      <c r="D15" s="1">
        <v>48</v>
      </c>
      <c r="E15" s="1">
        <v>3106.9425626999996</v>
      </c>
      <c r="F15" s="1">
        <v>1026</v>
      </c>
      <c r="G15" s="15">
        <f t="shared" si="0"/>
        <v>0.21052631578947367</v>
      </c>
      <c r="H15" s="15">
        <f t="shared" si="1"/>
        <v>0.10094030418128654</v>
      </c>
      <c r="I15">
        <f t="shared" si="2"/>
        <v>148</v>
      </c>
      <c r="J15">
        <f t="shared" si="3"/>
        <v>878</v>
      </c>
      <c r="K15" s="19">
        <f t="shared" si="4"/>
        <v>0</v>
      </c>
      <c r="L15" s="17">
        <f t="shared" si="5"/>
        <v>31.357142857142858</v>
      </c>
      <c r="M15" s="3" t="str">
        <f t="shared" si="6"/>
        <v>Reduce/redeploy 31 riders</v>
      </c>
    </row>
    <row r="16" spans="1:13" ht="17" x14ac:dyDescent="0.25">
      <c r="A16">
        <v>2</v>
      </c>
      <c r="B16" t="s">
        <v>6892</v>
      </c>
      <c r="C16" s="1">
        <v>191</v>
      </c>
      <c r="D16" s="1">
        <v>29</v>
      </c>
      <c r="E16" s="1">
        <v>2183.4368094333331</v>
      </c>
      <c r="F16" s="1">
        <v>894</v>
      </c>
      <c r="G16" s="15">
        <f t="shared" si="0"/>
        <v>0.15183246073298429</v>
      </c>
      <c r="H16" s="15">
        <f t="shared" si="1"/>
        <v>8.1410768435247319E-2</v>
      </c>
      <c r="I16">
        <f t="shared" si="2"/>
        <v>104</v>
      </c>
      <c r="J16">
        <f t="shared" si="3"/>
        <v>790</v>
      </c>
      <c r="K16" s="19">
        <f t="shared" si="4"/>
        <v>0</v>
      </c>
      <c r="L16" s="17">
        <f t="shared" si="5"/>
        <v>28.214285714285715</v>
      </c>
      <c r="M16" s="3" t="str">
        <f t="shared" si="6"/>
        <v>Reduce/redeploy 28 riders</v>
      </c>
    </row>
    <row r="17" spans="1:13" ht="17" x14ac:dyDescent="0.25">
      <c r="A17">
        <v>2</v>
      </c>
      <c r="B17" t="s">
        <v>6894</v>
      </c>
      <c r="C17" s="1">
        <v>209</v>
      </c>
      <c r="D17" s="1">
        <v>69</v>
      </c>
      <c r="E17" s="1">
        <v>6533.4802444333327</v>
      </c>
      <c r="F17" s="1">
        <v>990</v>
      </c>
      <c r="G17" s="15">
        <f t="shared" si="0"/>
        <v>0.33014354066985646</v>
      </c>
      <c r="H17" s="15">
        <f t="shared" si="1"/>
        <v>0.21998249981257012</v>
      </c>
      <c r="I17">
        <f t="shared" si="2"/>
        <v>312</v>
      </c>
      <c r="J17">
        <f t="shared" si="3"/>
        <v>678</v>
      </c>
      <c r="K17" s="19">
        <f t="shared" si="4"/>
        <v>0</v>
      </c>
      <c r="L17" s="17">
        <f t="shared" si="5"/>
        <v>24.214285714285715</v>
      </c>
      <c r="M17" s="3" t="str">
        <f t="shared" si="6"/>
        <v>Reduce/redeploy 24 riders</v>
      </c>
    </row>
    <row r="18" spans="1:13" ht="17" x14ac:dyDescent="0.25">
      <c r="A18">
        <v>2</v>
      </c>
      <c r="B18" t="s">
        <v>6888</v>
      </c>
      <c r="C18" s="1">
        <v>243</v>
      </c>
      <c r="D18" s="1">
        <v>48</v>
      </c>
      <c r="E18" s="1">
        <v>2472.8300757333327</v>
      </c>
      <c r="F18" s="1">
        <v>1024</v>
      </c>
      <c r="G18" s="15">
        <f t="shared" si="0"/>
        <v>0.19753086419753085</v>
      </c>
      <c r="H18" s="15">
        <f t="shared" si="1"/>
        <v>8.0495770694444427E-2</v>
      </c>
      <c r="I18">
        <f t="shared" si="2"/>
        <v>118</v>
      </c>
      <c r="J18">
        <f t="shared" si="3"/>
        <v>906</v>
      </c>
      <c r="K18" s="19">
        <f t="shared" si="4"/>
        <v>0</v>
      </c>
      <c r="L18" s="17">
        <f t="shared" si="5"/>
        <v>32.357142857142854</v>
      </c>
      <c r="M18" s="3" t="str">
        <f t="shared" si="6"/>
        <v>Reduce/redeploy 32 riders</v>
      </c>
    </row>
    <row r="19" spans="1:13" ht="17" x14ac:dyDescent="0.25">
      <c r="A19">
        <v>3</v>
      </c>
      <c r="B19" t="s">
        <v>6895</v>
      </c>
      <c r="C19" s="1">
        <v>167</v>
      </c>
      <c r="D19" s="1">
        <v>27</v>
      </c>
      <c r="E19" s="1">
        <v>1595.5391309500003</v>
      </c>
      <c r="F19" s="1">
        <v>860</v>
      </c>
      <c r="G19" s="15">
        <f t="shared" si="0"/>
        <v>0.16167664670658682</v>
      </c>
      <c r="H19" s="15">
        <f t="shared" si="1"/>
        <v>6.1842601974806212E-2</v>
      </c>
      <c r="I19">
        <f t="shared" si="2"/>
        <v>76</v>
      </c>
      <c r="J19">
        <f t="shared" si="3"/>
        <v>784</v>
      </c>
      <c r="K19" s="19">
        <f t="shared" si="4"/>
        <v>0</v>
      </c>
      <c r="L19" s="17">
        <f t="shared" si="5"/>
        <v>28</v>
      </c>
      <c r="M19" s="3" t="str">
        <f t="shared" si="6"/>
        <v>Reduce/redeploy 28 riders</v>
      </c>
    </row>
    <row r="20" spans="1:13" ht="17" x14ac:dyDescent="0.25">
      <c r="A20">
        <v>3</v>
      </c>
      <c r="B20" t="s">
        <v>6891</v>
      </c>
      <c r="C20" s="1">
        <v>191</v>
      </c>
      <c r="D20" s="1">
        <v>52</v>
      </c>
      <c r="E20" s="1">
        <v>2195.7310689000001</v>
      </c>
      <c r="F20" s="1">
        <v>1026</v>
      </c>
      <c r="G20" s="15">
        <f t="shared" si="0"/>
        <v>0.27225130890052357</v>
      </c>
      <c r="H20" s="15">
        <f t="shared" si="1"/>
        <v>7.1336292037037036E-2</v>
      </c>
      <c r="I20">
        <f t="shared" si="2"/>
        <v>105</v>
      </c>
      <c r="J20">
        <f t="shared" si="3"/>
        <v>921</v>
      </c>
      <c r="K20" s="19">
        <f t="shared" si="4"/>
        <v>0</v>
      </c>
      <c r="L20" s="17">
        <f t="shared" si="5"/>
        <v>32.892857142857146</v>
      </c>
      <c r="M20" s="3" t="str">
        <f t="shared" si="6"/>
        <v>Reduce/redeploy 32 riders</v>
      </c>
    </row>
    <row r="21" spans="1:13" ht="17" x14ac:dyDescent="0.25">
      <c r="A21">
        <v>3</v>
      </c>
      <c r="B21" t="s">
        <v>6892</v>
      </c>
      <c r="C21" s="1">
        <v>190</v>
      </c>
      <c r="D21" s="1">
        <v>35</v>
      </c>
      <c r="E21" s="1">
        <v>2037.6271368166667</v>
      </c>
      <c r="F21" s="1">
        <v>894</v>
      </c>
      <c r="G21" s="15">
        <f t="shared" si="0"/>
        <v>0.18421052631578946</v>
      </c>
      <c r="H21" s="15">
        <f t="shared" si="1"/>
        <v>7.5974166175118069E-2</v>
      </c>
      <c r="I21">
        <f t="shared" si="2"/>
        <v>98</v>
      </c>
      <c r="J21">
        <f t="shared" si="3"/>
        <v>796</v>
      </c>
      <c r="K21" s="19">
        <f t="shared" si="4"/>
        <v>0</v>
      </c>
      <c r="L21" s="17">
        <f t="shared" si="5"/>
        <v>28.428571428571427</v>
      </c>
      <c r="M21" s="3" t="str">
        <f t="shared" si="6"/>
        <v>Reduce/redeploy 28 riders</v>
      </c>
    </row>
    <row r="22" spans="1:13" ht="17" x14ac:dyDescent="0.25">
      <c r="A22">
        <v>3</v>
      </c>
      <c r="B22" t="s">
        <v>6894</v>
      </c>
      <c r="C22" s="1">
        <v>194</v>
      </c>
      <c r="D22" s="1">
        <v>45</v>
      </c>
      <c r="E22" s="1">
        <v>4739.4210441833338</v>
      </c>
      <c r="F22" s="1">
        <v>990</v>
      </c>
      <c r="G22" s="15">
        <f t="shared" si="0"/>
        <v>0.23195876288659795</v>
      </c>
      <c r="H22" s="15">
        <f t="shared" si="1"/>
        <v>0.15957646613411899</v>
      </c>
      <c r="I22">
        <f t="shared" si="2"/>
        <v>226</v>
      </c>
      <c r="J22">
        <f t="shared" si="3"/>
        <v>764</v>
      </c>
      <c r="K22" s="19">
        <f t="shared" si="4"/>
        <v>0</v>
      </c>
      <c r="L22" s="17">
        <f t="shared" si="5"/>
        <v>27.285714285714285</v>
      </c>
      <c r="M22" s="3" t="str">
        <f t="shared" si="6"/>
        <v>Reduce/redeploy 27 riders</v>
      </c>
    </row>
    <row r="23" spans="1:13" ht="17" x14ac:dyDescent="0.25">
      <c r="A23">
        <v>3</v>
      </c>
      <c r="B23" t="s">
        <v>6888</v>
      </c>
      <c r="C23" s="1">
        <v>252</v>
      </c>
      <c r="D23" s="1">
        <v>42</v>
      </c>
      <c r="E23" s="1">
        <v>2355.6382852166666</v>
      </c>
      <c r="F23" s="1">
        <v>1024</v>
      </c>
      <c r="G23" s="15">
        <f t="shared" si="0"/>
        <v>0.16666666666666666</v>
      </c>
      <c r="H23" s="15">
        <f t="shared" si="1"/>
        <v>7.6680933763563372E-2</v>
      </c>
      <c r="I23">
        <f t="shared" si="2"/>
        <v>113</v>
      </c>
      <c r="J23">
        <f t="shared" si="3"/>
        <v>911</v>
      </c>
      <c r="K23" s="19">
        <f t="shared" si="4"/>
        <v>0</v>
      </c>
      <c r="L23" s="17">
        <f t="shared" si="5"/>
        <v>32.535714285714285</v>
      </c>
      <c r="M23" s="3" t="str">
        <f t="shared" si="6"/>
        <v>Reduce/redeploy 32 riders</v>
      </c>
    </row>
    <row r="24" spans="1:13" ht="17" x14ac:dyDescent="0.25">
      <c r="A24">
        <v>4</v>
      </c>
      <c r="B24" t="s">
        <v>6895</v>
      </c>
      <c r="C24" s="1">
        <v>172</v>
      </c>
      <c r="D24" s="1">
        <v>29</v>
      </c>
      <c r="E24" s="1">
        <v>1632.2153172000003</v>
      </c>
      <c r="F24" s="1">
        <v>860</v>
      </c>
      <c r="G24" s="15">
        <f t="shared" si="0"/>
        <v>0.16860465116279069</v>
      </c>
      <c r="H24" s="15">
        <f t="shared" si="1"/>
        <v>6.3264159581395363E-2</v>
      </c>
      <c r="I24">
        <f t="shared" si="2"/>
        <v>78</v>
      </c>
      <c r="J24">
        <f t="shared" si="3"/>
        <v>782</v>
      </c>
      <c r="K24" s="19">
        <f t="shared" si="4"/>
        <v>0</v>
      </c>
      <c r="L24" s="17">
        <f t="shared" si="5"/>
        <v>27.928571428571427</v>
      </c>
      <c r="M24" s="3" t="str">
        <f t="shared" si="6"/>
        <v>Reduce/redeploy 27 riders</v>
      </c>
    </row>
    <row r="25" spans="1:13" ht="17" x14ac:dyDescent="0.25">
      <c r="A25">
        <v>4</v>
      </c>
      <c r="B25" t="s">
        <v>6891</v>
      </c>
      <c r="C25" s="1">
        <v>225</v>
      </c>
      <c r="D25" s="1">
        <v>39</v>
      </c>
      <c r="E25" s="1">
        <v>2613.2363109333332</v>
      </c>
      <c r="F25" s="1">
        <v>1026</v>
      </c>
      <c r="G25" s="15">
        <f t="shared" si="0"/>
        <v>0.17333333333333334</v>
      </c>
      <c r="H25" s="15">
        <f t="shared" si="1"/>
        <v>8.4900464942603421E-2</v>
      </c>
      <c r="I25">
        <f t="shared" si="2"/>
        <v>125</v>
      </c>
      <c r="J25">
        <f t="shared" si="3"/>
        <v>901</v>
      </c>
      <c r="K25" s="19">
        <f t="shared" si="4"/>
        <v>0</v>
      </c>
      <c r="L25" s="17">
        <f t="shared" si="5"/>
        <v>32.178571428571431</v>
      </c>
      <c r="M25" s="3" t="str">
        <f t="shared" si="6"/>
        <v>Reduce/redeploy 32 riders</v>
      </c>
    </row>
    <row r="26" spans="1:13" ht="17" x14ac:dyDescent="0.25">
      <c r="A26">
        <v>4</v>
      </c>
      <c r="B26" t="s">
        <v>6892</v>
      </c>
      <c r="C26" s="1">
        <v>219</v>
      </c>
      <c r="D26" s="1">
        <v>39</v>
      </c>
      <c r="E26" s="1">
        <v>2237.856706</v>
      </c>
      <c r="F26" s="1">
        <v>894</v>
      </c>
      <c r="G26" s="15">
        <f t="shared" si="0"/>
        <v>0.17808219178082191</v>
      </c>
      <c r="H26" s="15">
        <f t="shared" si="1"/>
        <v>8.3439847352721849E-2</v>
      </c>
      <c r="I26">
        <f t="shared" si="2"/>
        <v>107</v>
      </c>
      <c r="J26">
        <f t="shared" si="3"/>
        <v>787</v>
      </c>
      <c r="K26" s="19">
        <f t="shared" si="4"/>
        <v>0</v>
      </c>
      <c r="L26" s="17">
        <f t="shared" si="5"/>
        <v>28.107142857142858</v>
      </c>
      <c r="M26" s="3" t="str">
        <f t="shared" si="6"/>
        <v>Reduce/redeploy 28 riders</v>
      </c>
    </row>
    <row r="27" spans="1:13" ht="17" x14ac:dyDescent="0.25">
      <c r="A27">
        <v>4</v>
      </c>
      <c r="B27" t="s">
        <v>6894</v>
      </c>
      <c r="C27" s="1">
        <v>242</v>
      </c>
      <c r="D27" s="1">
        <v>57</v>
      </c>
      <c r="E27" s="1">
        <v>2691.5522240833334</v>
      </c>
      <c r="F27" s="1">
        <v>990</v>
      </c>
      <c r="G27" s="15">
        <f t="shared" si="0"/>
        <v>0.23553719008264462</v>
      </c>
      <c r="H27" s="15">
        <f t="shared" si="1"/>
        <v>9.062465400953984E-2</v>
      </c>
      <c r="I27">
        <f t="shared" si="2"/>
        <v>129</v>
      </c>
      <c r="J27">
        <f t="shared" si="3"/>
        <v>861</v>
      </c>
      <c r="K27" s="19">
        <f t="shared" si="4"/>
        <v>0</v>
      </c>
      <c r="L27" s="17">
        <f t="shared" si="5"/>
        <v>30.75</v>
      </c>
      <c r="M27" s="3" t="str">
        <f t="shared" si="6"/>
        <v>Reduce/redeploy 30 riders</v>
      </c>
    </row>
    <row r="28" spans="1:13" ht="17" x14ac:dyDescent="0.25">
      <c r="A28">
        <v>4</v>
      </c>
      <c r="B28" t="s">
        <v>6888</v>
      </c>
      <c r="C28" s="1">
        <v>231</v>
      </c>
      <c r="D28" s="1">
        <v>33</v>
      </c>
      <c r="E28" s="1">
        <v>2370.8474223666663</v>
      </c>
      <c r="F28" s="1">
        <v>1024</v>
      </c>
      <c r="G28" s="15">
        <f t="shared" si="0"/>
        <v>0.14285714285714285</v>
      </c>
      <c r="H28" s="15">
        <f t="shared" si="1"/>
        <v>7.7176022863498256E-2</v>
      </c>
      <c r="I28">
        <f t="shared" si="2"/>
        <v>113</v>
      </c>
      <c r="J28">
        <f t="shared" si="3"/>
        <v>911</v>
      </c>
      <c r="K28" s="19">
        <f t="shared" si="4"/>
        <v>0</v>
      </c>
      <c r="L28" s="17">
        <f t="shared" si="5"/>
        <v>32.535714285714285</v>
      </c>
      <c r="M28" s="3" t="str">
        <f t="shared" si="6"/>
        <v>Reduce/redeploy 32 riders</v>
      </c>
    </row>
    <row r="29" spans="1:13" ht="17" x14ac:dyDescent="0.25">
      <c r="A29">
        <v>5</v>
      </c>
      <c r="B29" t="s">
        <v>6895</v>
      </c>
      <c r="C29" s="1">
        <v>206</v>
      </c>
      <c r="D29" s="1">
        <v>26</v>
      </c>
      <c r="E29" s="1">
        <v>2011.81456355</v>
      </c>
      <c r="F29" s="1">
        <v>860</v>
      </c>
      <c r="G29" s="15">
        <f t="shared" si="0"/>
        <v>0.12621359223300971</v>
      </c>
      <c r="H29" s="15">
        <f t="shared" si="1"/>
        <v>7.7977308664728684E-2</v>
      </c>
      <c r="I29">
        <f t="shared" si="2"/>
        <v>96</v>
      </c>
      <c r="J29">
        <f t="shared" si="3"/>
        <v>764</v>
      </c>
      <c r="K29" s="19">
        <f t="shared" si="4"/>
        <v>0</v>
      </c>
      <c r="L29" s="17">
        <f t="shared" si="5"/>
        <v>27.285714285714285</v>
      </c>
      <c r="M29" s="3" t="str">
        <f t="shared" si="6"/>
        <v>Reduce/redeploy 27 riders</v>
      </c>
    </row>
    <row r="30" spans="1:13" ht="17" x14ac:dyDescent="0.25">
      <c r="A30">
        <v>5</v>
      </c>
      <c r="B30" t="s">
        <v>6891</v>
      </c>
      <c r="C30" s="1">
        <v>268</v>
      </c>
      <c r="D30" s="1">
        <v>76</v>
      </c>
      <c r="E30" s="1">
        <v>2785.7385883999996</v>
      </c>
      <c r="F30" s="1">
        <v>1026</v>
      </c>
      <c r="G30" s="15">
        <f t="shared" si="0"/>
        <v>0.28358208955223879</v>
      </c>
      <c r="H30" s="15">
        <f t="shared" si="1"/>
        <v>9.0504827433398299E-2</v>
      </c>
      <c r="I30">
        <f t="shared" si="2"/>
        <v>133</v>
      </c>
      <c r="J30">
        <f t="shared" si="3"/>
        <v>893</v>
      </c>
      <c r="K30" s="19">
        <f t="shared" si="4"/>
        <v>0</v>
      </c>
      <c r="L30" s="17">
        <f t="shared" si="5"/>
        <v>31.892857142857142</v>
      </c>
      <c r="M30" s="3" t="str">
        <f t="shared" si="6"/>
        <v>Reduce/redeploy 31 riders</v>
      </c>
    </row>
    <row r="31" spans="1:13" ht="17" x14ac:dyDescent="0.25">
      <c r="A31">
        <v>5</v>
      </c>
      <c r="B31" t="s">
        <v>6892</v>
      </c>
      <c r="C31" s="1">
        <v>234</v>
      </c>
      <c r="D31" s="1">
        <v>31</v>
      </c>
      <c r="E31" s="1">
        <v>2660.3417448</v>
      </c>
      <c r="F31" s="1">
        <v>894</v>
      </c>
      <c r="G31" s="15">
        <f t="shared" si="0"/>
        <v>0.13247863247863248</v>
      </c>
      <c r="H31" s="15">
        <f t="shared" si="1"/>
        <v>9.9192458791946311E-2</v>
      </c>
      <c r="I31">
        <f t="shared" si="2"/>
        <v>127</v>
      </c>
      <c r="J31">
        <f t="shared" si="3"/>
        <v>767</v>
      </c>
      <c r="K31" s="19">
        <f t="shared" si="4"/>
        <v>0</v>
      </c>
      <c r="L31" s="17">
        <f t="shared" si="5"/>
        <v>27.392857142857142</v>
      </c>
      <c r="M31" s="3" t="str">
        <f t="shared" si="6"/>
        <v>Reduce/redeploy 27 riders</v>
      </c>
    </row>
    <row r="32" spans="1:13" ht="17" x14ac:dyDescent="0.25">
      <c r="A32">
        <v>5</v>
      </c>
      <c r="B32" t="s">
        <v>6894</v>
      </c>
      <c r="C32" s="1">
        <v>241</v>
      </c>
      <c r="D32" s="1">
        <v>77</v>
      </c>
      <c r="E32" s="1">
        <v>2981.8615862000006</v>
      </c>
      <c r="F32" s="1">
        <v>990</v>
      </c>
      <c r="G32" s="15">
        <f t="shared" si="0"/>
        <v>0.31950207468879666</v>
      </c>
      <c r="H32" s="15">
        <f t="shared" si="1"/>
        <v>0.10039938000673403</v>
      </c>
      <c r="I32">
        <f t="shared" si="2"/>
        <v>142</v>
      </c>
      <c r="J32">
        <f t="shared" si="3"/>
        <v>848</v>
      </c>
      <c r="K32" s="19">
        <f t="shared" si="4"/>
        <v>0</v>
      </c>
      <c r="L32" s="17">
        <f t="shared" si="5"/>
        <v>30.285714285714285</v>
      </c>
      <c r="M32" s="3" t="str">
        <f t="shared" si="6"/>
        <v>Reduce/redeploy 30 riders</v>
      </c>
    </row>
    <row r="33" spans="1:13" ht="17" x14ac:dyDescent="0.25">
      <c r="A33">
        <v>5</v>
      </c>
      <c r="B33" t="s">
        <v>6888</v>
      </c>
      <c r="C33" s="1">
        <v>296</v>
      </c>
      <c r="D33" s="1">
        <v>67</v>
      </c>
      <c r="E33" s="1">
        <v>2593.6021236833335</v>
      </c>
      <c r="F33" s="1">
        <v>1024</v>
      </c>
      <c r="G33" s="15">
        <f t="shared" si="0"/>
        <v>0.22635135135135134</v>
      </c>
      <c r="H33" s="15">
        <f t="shared" si="1"/>
        <v>8.4427152463650179E-2</v>
      </c>
      <c r="I33">
        <f t="shared" si="2"/>
        <v>124</v>
      </c>
      <c r="J33">
        <f t="shared" si="3"/>
        <v>900</v>
      </c>
      <c r="K33" s="19">
        <f t="shared" si="4"/>
        <v>0</v>
      </c>
      <c r="L33" s="17">
        <f t="shared" si="5"/>
        <v>32.142857142857146</v>
      </c>
      <c r="M33" s="3" t="str">
        <f t="shared" si="6"/>
        <v>Reduce/redeploy 32 riders</v>
      </c>
    </row>
    <row r="34" spans="1:13" ht="17" x14ac:dyDescent="0.25">
      <c r="A34">
        <v>6</v>
      </c>
      <c r="B34" t="s">
        <v>6895</v>
      </c>
      <c r="C34" s="1">
        <v>305</v>
      </c>
      <c r="D34" s="1">
        <v>14</v>
      </c>
      <c r="E34" s="1">
        <v>2694.0985689666668</v>
      </c>
      <c r="F34" s="1">
        <v>860</v>
      </c>
      <c r="G34" s="15">
        <f t="shared" si="0"/>
        <v>4.5901639344262293E-2</v>
      </c>
      <c r="H34" s="15">
        <f t="shared" si="1"/>
        <v>0.10442242515374678</v>
      </c>
      <c r="I34">
        <f t="shared" si="2"/>
        <v>129</v>
      </c>
      <c r="J34">
        <f t="shared" si="3"/>
        <v>731</v>
      </c>
      <c r="K34" s="19">
        <f t="shared" si="4"/>
        <v>0</v>
      </c>
      <c r="L34" s="17">
        <f t="shared" si="5"/>
        <v>26.107142857142858</v>
      </c>
      <c r="M34" s="3" t="str">
        <f t="shared" si="6"/>
        <v>Reduce/redeploy 26 riders</v>
      </c>
    </row>
    <row r="35" spans="1:13" ht="17" x14ac:dyDescent="0.25">
      <c r="A35">
        <v>6</v>
      </c>
      <c r="B35" t="s">
        <v>6891</v>
      </c>
      <c r="C35" s="1">
        <v>366</v>
      </c>
      <c r="D35" s="1">
        <v>45</v>
      </c>
      <c r="E35" s="1">
        <v>4009.8730635999991</v>
      </c>
      <c r="F35" s="1">
        <v>1026</v>
      </c>
      <c r="G35" s="15">
        <f t="shared" si="0"/>
        <v>0.12295081967213115</v>
      </c>
      <c r="H35" s="15">
        <f t="shared" si="1"/>
        <v>0.13027527821962309</v>
      </c>
      <c r="I35">
        <f t="shared" si="2"/>
        <v>191</v>
      </c>
      <c r="J35">
        <f t="shared" si="3"/>
        <v>835</v>
      </c>
      <c r="K35" s="19">
        <f t="shared" si="4"/>
        <v>0</v>
      </c>
      <c r="L35" s="17">
        <f t="shared" si="5"/>
        <v>29.821428571428573</v>
      </c>
      <c r="M35" s="3" t="str">
        <f t="shared" si="6"/>
        <v>Reduce/redeploy 29 riders</v>
      </c>
    </row>
    <row r="36" spans="1:13" ht="17" x14ac:dyDescent="0.25">
      <c r="A36">
        <v>6</v>
      </c>
      <c r="B36" t="s">
        <v>6892</v>
      </c>
      <c r="C36" s="1">
        <v>395</v>
      </c>
      <c r="D36" s="1">
        <v>41</v>
      </c>
      <c r="E36" s="1">
        <v>3755.8809956666664</v>
      </c>
      <c r="F36" s="1">
        <v>894</v>
      </c>
      <c r="G36" s="15">
        <f t="shared" si="0"/>
        <v>0.10379746835443038</v>
      </c>
      <c r="H36" s="15">
        <f t="shared" si="1"/>
        <v>0.14004030558041261</v>
      </c>
      <c r="I36">
        <f t="shared" si="2"/>
        <v>179</v>
      </c>
      <c r="J36">
        <f t="shared" si="3"/>
        <v>715</v>
      </c>
      <c r="K36" s="19">
        <f t="shared" si="4"/>
        <v>0</v>
      </c>
      <c r="L36" s="17">
        <f t="shared" si="5"/>
        <v>25.535714285714285</v>
      </c>
      <c r="M36" s="3" t="str">
        <f t="shared" si="6"/>
        <v>Reduce/redeploy 25 riders</v>
      </c>
    </row>
    <row r="37" spans="1:13" ht="17" x14ac:dyDescent="0.25">
      <c r="A37">
        <v>6</v>
      </c>
      <c r="B37" t="s">
        <v>6894</v>
      </c>
      <c r="C37" s="1">
        <v>421</v>
      </c>
      <c r="D37" s="1">
        <v>51</v>
      </c>
      <c r="E37" s="1">
        <v>4446.7958138833337</v>
      </c>
      <c r="F37" s="1">
        <v>990</v>
      </c>
      <c r="G37" s="15">
        <f t="shared" si="0"/>
        <v>0.12114014251781473</v>
      </c>
      <c r="H37" s="15">
        <f t="shared" si="1"/>
        <v>0.14972376477721663</v>
      </c>
      <c r="I37">
        <f t="shared" si="2"/>
        <v>212</v>
      </c>
      <c r="J37">
        <f t="shared" si="3"/>
        <v>778</v>
      </c>
      <c r="K37" s="19">
        <f t="shared" si="4"/>
        <v>0</v>
      </c>
      <c r="L37" s="17">
        <f t="shared" si="5"/>
        <v>27.785714285714285</v>
      </c>
      <c r="M37" s="3" t="str">
        <f t="shared" si="6"/>
        <v>Reduce/redeploy 27 riders</v>
      </c>
    </row>
    <row r="38" spans="1:13" ht="17" x14ac:dyDescent="0.25">
      <c r="A38">
        <v>6</v>
      </c>
      <c r="B38" t="s">
        <v>6888</v>
      </c>
      <c r="C38" s="1">
        <v>421</v>
      </c>
      <c r="D38" s="1">
        <v>47</v>
      </c>
      <c r="E38" s="1">
        <v>3950.085467483334</v>
      </c>
      <c r="F38" s="1">
        <v>1024</v>
      </c>
      <c r="G38" s="15">
        <f t="shared" si="0"/>
        <v>0.11163895486935867</v>
      </c>
      <c r="H38" s="15">
        <f t="shared" si="1"/>
        <v>0.12858351131130644</v>
      </c>
      <c r="I38">
        <f t="shared" si="2"/>
        <v>189</v>
      </c>
      <c r="J38">
        <f t="shared" si="3"/>
        <v>835</v>
      </c>
      <c r="K38" s="19">
        <f t="shared" si="4"/>
        <v>0</v>
      </c>
      <c r="L38" s="17">
        <f t="shared" si="5"/>
        <v>29.821428571428573</v>
      </c>
      <c r="M38" s="3" t="str">
        <f t="shared" si="6"/>
        <v>Reduce/redeploy 29 riders</v>
      </c>
    </row>
    <row r="39" spans="1:13" ht="17" x14ac:dyDescent="0.25">
      <c r="A39">
        <v>7</v>
      </c>
      <c r="B39" t="s">
        <v>6895</v>
      </c>
      <c r="C39" s="1">
        <v>637</v>
      </c>
      <c r="D39" s="1">
        <v>62</v>
      </c>
      <c r="E39" s="1">
        <v>5581.325294799999</v>
      </c>
      <c r="F39" s="1">
        <v>860</v>
      </c>
      <c r="G39" s="15">
        <f t="shared" si="0"/>
        <v>9.7331240188383045E-2</v>
      </c>
      <c r="H39" s="15">
        <f t="shared" si="1"/>
        <v>0.21633043778294569</v>
      </c>
      <c r="I39">
        <f t="shared" si="2"/>
        <v>266</v>
      </c>
      <c r="J39">
        <f t="shared" si="3"/>
        <v>594</v>
      </c>
      <c r="K39" s="19">
        <f t="shared" si="4"/>
        <v>0</v>
      </c>
      <c r="L39" s="17">
        <f t="shared" si="5"/>
        <v>21.214285714285715</v>
      </c>
      <c r="M39" s="3" t="str">
        <f t="shared" si="6"/>
        <v>Reduce/redeploy 21 riders</v>
      </c>
    </row>
    <row r="40" spans="1:13" ht="17" x14ac:dyDescent="0.25">
      <c r="A40">
        <v>7</v>
      </c>
      <c r="B40" t="s">
        <v>6891</v>
      </c>
      <c r="C40" s="1">
        <v>842</v>
      </c>
      <c r="D40" s="1">
        <v>112</v>
      </c>
      <c r="E40" s="1">
        <v>8557.8123157333339</v>
      </c>
      <c r="F40" s="1">
        <v>1026</v>
      </c>
      <c r="G40" s="15">
        <f t="shared" si="0"/>
        <v>0.1330166270783848</v>
      </c>
      <c r="H40" s="15">
        <f t="shared" si="1"/>
        <v>0.27803158920511156</v>
      </c>
      <c r="I40">
        <f t="shared" si="2"/>
        <v>408</v>
      </c>
      <c r="J40">
        <f t="shared" si="3"/>
        <v>618</v>
      </c>
      <c r="K40" s="19">
        <f t="shared" si="4"/>
        <v>0</v>
      </c>
      <c r="L40" s="17">
        <f t="shared" si="5"/>
        <v>22.071428571428573</v>
      </c>
      <c r="M40" s="3" t="str">
        <f t="shared" si="6"/>
        <v>Reduce/redeploy 22 riders</v>
      </c>
    </row>
    <row r="41" spans="1:13" ht="17" x14ac:dyDescent="0.25">
      <c r="A41">
        <v>7</v>
      </c>
      <c r="B41" t="s">
        <v>6892</v>
      </c>
      <c r="C41" s="1">
        <v>750</v>
      </c>
      <c r="D41" s="1">
        <v>64</v>
      </c>
      <c r="E41" s="1">
        <v>7650.1736190166685</v>
      </c>
      <c r="F41" s="1">
        <v>894</v>
      </c>
      <c r="G41" s="15">
        <f t="shared" si="0"/>
        <v>8.533333333333333E-2</v>
      </c>
      <c r="H41" s="15">
        <f t="shared" si="1"/>
        <v>0.28524137281941342</v>
      </c>
      <c r="I41">
        <f t="shared" si="2"/>
        <v>365</v>
      </c>
      <c r="J41">
        <f t="shared" si="3"/>
        <v>529</v>
      </c>
      <c r="K41" s="19">
        <f t="shared" si="4"/>
        <v>0</v>
      </c>
      <c r="L41" s="17">
        <f t="shared" si="5"/>
        <v>18.892857142857142</v>
      </c>
      <c r="M41" s="3" t="str">
        <f t="shared" si="6"/>
        <v>Reduce/redeploy 18 riders</v>
      </c>
    </row>
    <row r="42" spans="1:13" ht="17" x14ac:dyDescent="0.25">
      <c r="A42">
        <v>7</v>
      </c>
      <c r="B42" t="s">
        <v>6894</v>
      </c>
      <c r="C42" s="1">
        <v>807</v>
      </c>
      <c r="D42" s="1">
        <v>88</v>
      </c>
      <c r="E42" s="1">
        <v>8585.442207250002</v>
      </c>
      <c r="F42" s="1">
        <v>990</v>
      </c>
      <c r="G42" s="15">
        <f t="shared" si="0"/>
        <v>0.1090458488228005</v>
      </c>
      <c r="H42" s="15">
        <f t="shared" si="1"/>
        <v>0.28907212819023576</v>
      </c>
      <c r="I42">
        <f t="shared" si="2"/>
        <v>409</v>
      </c>
      <c r="J42">
        <f t="shared" si="3"/>
        <v>581</v>
      </c>
      <c r="K42" s="19">
        <f t="shared" si="4"/>
        <v>0</v>
      </c>
      <c r="L42" s="17">
        <f t="shared" si="5"/>
        <v>20.75</v>
      </c>
      <c r="M42" s="3" t="str">
        <f t="shared" si="6"/>
        <v>Reduce/redeploy 20 riders</v>
      </c>
    </row>
    <row r="43" spans="1:13" ht="17" x14ac:dyDescent="0.25">
      <c r="A43">
        <v>7</v>
      </c>
      <c r="B43" t="s">
        <v>6888</v>
      </c>
      <c r="C43" s="1">
        <v>873</v>
      </c>
      <c r="D43" s="1">
        <v>70</v>
      </c>
      <c r="E43" s="1">
        <v>8105.6452627000026</v>
      </c>
      <c r="F43" s="1">
        <v>1024</v>
      </c>
      <c r="G43" s="15">
        <f t="shared" si="0"/>
        <v>8.0183276059564726E-2</v>
      </c>
      <c r="H43" s="15">
        <f t="shared" si="1"/>
        <v>0.26385564006184903</v>
      </c>
      <c r="I43">
        <f t="shared" si="2"/>
        <v>386</v>
      </c>
      <c r="J43">
        <f t="shared" si="3"/>
        <v>638</v>
      </c>
      <c r="K43" s="19">
        <f t="shared" si="4"/>
        <v>0</v>
      </c>
      <c r="L43" s="17">
        <f t="shared" si="5"/>
        <v>22.785714285714285</v>
      </c>
      <c r="M43" s="3" t="str">
        <f t="shared" si="6"/>
        <v>Reduce/redeploy 22 riders</v>
      </c>
    </row>
    <row r="44" spans="1:13" ht="17" x14ac:dyDescent="0.25">
      <c r="A44">
        <v>8</v>
      </c>
      <c r="B44" t="s">
        <v>6895</v>
      </c>
      <c r="C44" s="1">
        <v>971</v>
      </c>
      <c r="D44" s="1">
        <v>75</v>
      </c>
      <c r="E44" s="1">
        <v>9091.555315833335</v>
      </c>
      <c r="F44" s="1">
        <v>1685</v>
      </c>
      <c r="G44" s="15">
        <f t="shared" si="0"/>
        <v>7.7239958805355308E-2</v>
      </c>
      <c r="H44" s="15">
        <f t="shared" si="1"/>
        <v>0.17985272632706895</v>
      </c>
      <c r="I44">
        <f t="shared" si="2"/>
        <v>433</v>
      </c>
      <c r="J44">
        <f t="shared" si="3"/>
        <v>1252</v>
      </c>
      <c r="K44" s="19">
        <f t="shared" si="4"/>
        <v>0</v>
      </c>
      <c r="L44" s="17">
        <f t="shared" si="5"/>
        <v>44.714285714285715</v>
      </c>
      <c r="M44" s="3" t="str">
        <f t="shared" si="6"/>
        <v>Reduce/redeploy 44 riders</v>
      </c>
    </row>
    <row r="45" spans="1:13" ht="17" x14ac:dyDescent="0.25">
      <c r="A45">
        <v>8</v>
      </c>
      <c r="B45" t="s">
        <v>6891</v>
      </c>
      <c r="C45" s="1">
        <v>1190</v>
      </c>
      <c r="D45" s="1">
        <v>149</v>
      </c>
      <c r="E45" s="1">
        <v>12836.498930233334</v>
      </c>
      <c r="F45" s="1">
        <v>1947</v>
      </c>
      <c r="G45" s="15">
        <f t="shared" si="0"/>
        <v>0.12521008403361344</v>
      </c>
      <c r="H45" s="15">
        <f t="shared" si="1"/>
        <v>0.21976543280659705</v>
      </c>
      <c r="I45">
        <f t="shared" si="2"/>
        <v>612</v>
      </c>
      <c r="J45">
        <f t="shared" si="3"/>
        <v>1335</v>
      </c>
      <c r="K45" s="19">
        <f t="shared" si="4"/>
        <v>0</v>
      </c>
      <c r="L45" s="17">
        <f t="shared" si="5"/>
        <v>47.678571428571431</v>
      </c>
      <c r="M45" s="3" t="str">
        <f t="shared" si="6"/>
        <v>Reduce/redeploy 47 riders</v>
      </c>
    </row>
    <row r="46" spans="1:13" ht="17" x14ac:dyDescent="0.25">
      <c r="A46">
        <v>8</v>
      </c>
      <c r="B46" t="s">
        <v>6892</v>
      </c>
      <c r="C46" s="1">
        <v>1164</v>
      </c>
      <c r="D46" s="1">
        <v>142</v>
      </c>
      <c r="E46" s="1">
        <v>11931.362352183334</v>
      </c>
      <c r="F46" s="1">
        <v>1736</v>
      </c>
      <c r="G46" s="15">
        <f t="shared" si="0"/>
        <v>0.12199312714776632</v>
      </c>
      <c r="H46" s="15">
        <f t="shared" si="1"/>
        <v>0.22909681935835896</v>
      </c>
      <c r="I46">
        <f t="shared" si="2"/>
        <v>569</v>
      </c>
      <c r="J46">
        <f t="shared" si="3"/>
        <v>1167</v>
      </c>
      <c r="K46" s="19">
        <f t="shared" si="4"/>
        <v>0</v>
      </c>
      <c r="L46" s="17">
        <f t="shared" si="5"/>
        <v>41.678571428571431</v>
      </c>
      <c r="M46" s="3" t="str">
        <f t="shared" si="6"/>
        <v>Reduce/redeploy 41 riders</v>
      </c>
    </row>
    <row r="47" spans="1:13" ht="17" x14ac:dyDescent="0.25">
      <c r="A47">
        <v>8</v>
      </c>
      <c r="B47" t="s">
        <v>6894</v>
      </c>
      <c r="C47" s="1">
        <v>1205</v>
      </c>
      <c r="D47" s="1">
        <v>174</v>
      </c>
      <c r="E47" s="1">
        <v>13788.751001849996</v>
      </c>
      <c r="F47" s="1">
        <v>1968</v>
      </c>
      <c r="G47" s="15">
        <f t="shared" si="0"/>
        <v>0.14439834024896264</v>
      </c>
      <c r="H47" s="15">
        <f t="shared" si="1"/>
        <v>0.23354930558689019</v>
      </c>
      <c r="I47">
        <f t="shared" si="2"/>
        <v>657</v>
      </c>
      <c r="J47">
        <f t="shared" si="3"/>
        <v>1311</v>
      </c>
      <c r="K47" s="19">
        <f t="shared" si="4"/>
        <v>0</v>
      </c>
      <c r="L47" s="17">
        <f t="shared" si="5"/>
        <v>46.821428571428569</v>
      </c>
      <c r="M47" s="3" t="str">
        <f t="shared" si="6"/>
        <v>Reduce/redeploy 46 riders</v>
      </c>
    </row>
    <row r="48" spans="1:13" ht="17" x14ac:dyDescent="0.25">
      <c r="A48">
        <v>8</v>
      </c>
      <c r="B48" t="s">
        <v>6888</v>
      </c>
      <c r="C48" s="1">
        <v>1328</v>
      </c>
      <c r="D48" s="1">
        <v>120</v>
      </c>
      <c r="E48" s="1">
        <v>12677.315986533331</v>
      </c>
      <c r="F48" s="1">
        <v>1996</v>
      </c>
      <c r="G48" s="15">
        <f t="shared" si="0"/>
        <v>9.036144578313253E-2</v>
      </c>
      <c r="H48" s="15">
        <f t="shared" si="1"/>
        <v>0.21171202382320192</v>
      </c>
      <c r="I48">
        <f t="shared" si="2"/>
        <v>604</v>
      </c>
      <c r="J48">
        <f t="shared" si="3"/>
        <v>1392</v>
      </c>
      <c r="K48" s="19">
        <f t="shared" si="4"/>
        <v>0</v>
      </c>
      <c r="L48" s="17">
        <f t="shared" si="5"/>
        <v>49.714285714285715</v>
      </c>
      <c r="M48" s="3" t="str">
        <f t="shared" si="6"/>
        <v>Reduce/redeploy 49 riders</v>
      </c>
    </row>
    <row r="49" spans="1:13" ht="17" x14ac:dyDescent="0.25">
      <c r="A49">
        <v>9</v>
      </c>
      <c r="B49" t="s">
        <v>6895</v>
      </c>
      <c r="C49" s="1">
        <v>1033</v>
      </c>
      <c r="D49" s="1">
        <v>44</v>
      </c>
      <c r="E49" s="1">
        <v>10171.517410966666</v>
      </c>
      <c r="F49" s="1">
        <v>848</v>
      </c>
      <c r="G49" s="15">
        <f t="shared" si="0"/>
        <v>4.2594385285575992E-2</v>
      </c>
      <c r="H49" s="15">
        <f t="shared" si="1"/>
        <v>0.39982379760089093</v>
      </c>
      <c r="I49">
        <f t="shared" si="2"/>
        <v>485</v>
      </c>
      <c r="J49">
        <f t="shared" si="3"/>
        <v>363</v>
      </c>
      <c r="K49" s="19">
        <f t="shared" si="4"/>
        <v>0</v>
      </c>
      <c r="L49" s="17">
        <f t="shared" si="5"/>
        <v>12.964285714285714</v>
      </c>
      <c r="M49" s="3" t="str">
        <f t="shared" si="6"/>
        <v>Reduce/redeploy 12 riders</v>
      </c>
    </row>
    <row r="50" spans="1:13" ht="17" x14ac:dyDescent="0.25">
      <c r="A50">
        <v>9</v>
      </c>
      <c r="B50" t="s">
        <v>6891</v>
      </c>
      <c r="C50" s="1">
        <v>1331</v>
      </c>
      <c r="D50" s="1">
        <v>77</v>
      </c>
      <c r="E50" s="1">
        <v>15295.837865733331</v>
      </c>
      <c r="F50" s="1">
        <v>950</v>
      </c>
      <c r="G50" s="15">
        <f t="shared" si="0"/>
        <v>5.7851239669421489E-2</v>
      </c>
      <c r="H50" s="15">
        <f t="shared" si="1"/>
        <v>0.53669606546432735</v>
      </c>
      <c r="I50">
        <f t="shared" si="2"/>
        <v>729</v>
      </c>
      <c r="J50">
        <f t="shared" si="3"/>
        <v>221</v>
      </c>
      <c r="K50" s="19">
        <f t="shared" si="4"/>
        <v>0</v>
      </c>
      <c r="L50" s="17">
        <f t="shared" si="5"/>
        <v>7.8928571428571432</v>
      </c>
      <c r="M50" s="3" t="str">
        <f t="shared" si="6"/>
        <v>Reduce/redeploy 7 riders</v>
      </c>
    </row>
    <row r="51" spans="1:13" ht="17" x14ac:dyDescent="0.25">
      <c r="A51">
        <v>9</v>
      </c>
      <c r="B51" t="s">
        <v>6892</v>
      </c>
      <c r="C51" s="1">
        <v>1330</v>
      </c>
      <c r="D51" s="1">
        <v>53</v>
      </c>
      <c r="E51" s="1">
        <v>14238.58912413333</v>
      </c>
      <c r="F51" s="1">
        <v>874</v>
      </c>
      <c r="G51" s="15">
        <f t="shared" si="0"/>
        <v>3.9849624060150378E-2</v>
      </c>
      <c r="H51" s="15">
        <f t="shared" si="1"/>
        <v>0.54304306346809039</v>
      </c>
      <c r="I51">
        <f t="shared" si="2"/>
        <v>679</v>
      </c>
      <c r="J51">
        <f t="shared" si="3"/>
        <v>195</v>
      </c>
      <c r="K51" s="19">
        <f t="shared" si="4"/>
        <v>0</v>
      </c>
      <c r="L51" s="17">
        <f t="shared" si="5"/>
        <v>6.9642857142857144</v>
      </c>
      <c r="M51" s="3" t="str">
        <f t="shared" si="6"/>
        <v>Reduce/redeploy 6 riders</v>
      </c>
    </row>
    <row r="52" spans="1:13" ht="17" x14ac:dyDescent="0.25">
      <c r="A52">
        <v>9</v>
      </c>
      <c r="B52" t="s">
        <v>6894</v>
      </c>
      <c r="C52" s="1">
        <v>1450</v>
      </c>
      <c r="D52" s="1">
        <v>112</v>
      </c>
      <c r="E52" s="1">
        <v>17131.397387049998</v>
      </c>
      <c r="F52" s="1">
        <v>1008</v>
      </c>
      <c r="G52" s="15">
        <f t="shared" si="0"/>
        <v>7.7241379310344832E-2</v>
      </c>
      <c r="H52" s="15">
        <f t="shared" si="1"/>
        <v>0.5665144638574735</v>
      </c>
      <c r="I52">
        <f t="shared" si="2"/>
        <v>816</v>
      </c>
      <c r="J52">
        <f t="shared" si="3"/>
        <v>192</v>
      </c>
      <c r="K52" s="19">
        <f t="shared" si="4"/>
        <v>0</v>
      </c>
      <c r="L52" s="17">
        <f t="shared" si="5"/>
        <v>6.8571428571428568</v>
      </c>
      <c r="M52" s="3" t="str">
        <f t="shared" si="6"/>
        <v>Reduce/redeploy 6 riders</v>
      </c>
    </row>
    <row r="53" spans="1:13" ht="17" x14ac:dyDescent="0.25">
      <c r="A53">
        <v>9</v>
      </c>
      <c r="B53" t="s">
        <v>6888</v>
      </c>
      <c r="C53" s="1">
        <v>1447</v>
      </c>
      <c r="D53" s="1">
        <v>48</v>
      </c>
      <c r="E53" s="1">
        <v>14278.164842599996</v>
      </c>
      <c r="F53" s="1">
        <v>1012</v>
      </c>
      <c r="G53" s="15">
        <f t="shared" si="0"/>
        <v>3.3172080165860401E-2</v>
      </c>
      <c r="H53" s="15">
        <f t="shared" si="1"/>
        <v>0.4702952846706191</v>
      </c>
      <c r="I53">
        <f t="shared" si="2"/>
        <v>680</v>
      </c>
      <c r="J53">
        <f t="shared" si="3"/>
        <v>332</v>
      </c>
      <c r="K53" s="19">
        <f t="shared" si="4"/>
        <v>0</v>
      </c>
      <c r="L53" s="17">
        <f t="shared" si="5"/>
        <v>11.857142857142858</v>
      </c>
      <c r="M53" s="3" t="str">
        <f t="shared" si="6"/>
        <v>Reduce/redeploy 11 riders</v>
      </c>
    </row>
    <row r="54" spans="1:13" ht="17" x14ac:dyDescent="0.25">
      <c r="A54">
        <v>10</v>
      </c>
      <c r="B54" t="s">
        <v>6895</v>
      </c>
      <c r="C54" s="1">
        <v>1074</v>
      </c>
      <c r="D54" s="1">
        <v>38</v>
      </c>
      <c r="E54" s="1">
        <v>10266.174865966668</v>
      </c>
      <c r="F54" s="1">
        <v>848</v>
      </c>
      <c r="G54" s="15">
        <f t="shared" si="0"/>
        <v>3.5381750465549346E-2</v>
      </c>
      <c r="H54" s="15">
        <f t="shared" si="1"/>
        <v>0.40354460951126842</v>
      </c>
      <c r="I54">
        <f t="shared" si="2"/>
        <v>489</v>
      </c>
      <c r="J54">
        <f t="shared" si="3"/>
        <v>359</v>
      </c>
      <c r="K54" s="19">
        <f t="shared" si="4"/>
        <v>0</v>
      </c>
      <c r="L54" s="17">
        <f t="shared" si="5"/>
        <v>12.821428571428571</v>
      </c>
      <c r="M54" s="3" t="str">
        <f t="shared" si="6"/>
        <v>Reduce/redeploy 12 riders</v>
      </c>
    </row>
    <row r="55" spans="1:13" ht="17" x14ac:dyDescent="0.25">
      <c r="A55">
        <v>10</v>
      </c>
      <c r="B55" t="s">
        <v>6891</v>
      </c>
      <c r="C55" s="1">
        <v>1420</v>
      </c>
      <c r="D55" s="1">
        <v>142</v>
      </c>
      <c r="E55" s="1">
        <v>15590.473325699997</v>
      </c>
      <c r="F55" s="1">
        <v>950</v>
      </c>
      <c r="G55" s="15">
        <f t="shared" si="0"/>
        <v>0.1</v>
      </c>
      <c r="H55" s="15">
        <f t="shared" si="1"/>
        <v>0.54703415177894732</v>
      </c>
      <c r="I55">
        <f t="shared" si="2"/>
        <v>743</v>
      </c>
      <c r="J55">
        <f t="shared" si="3"/>
        <v>207</v>
      </c>
      <c r="K55" s="19">
        <f t="shared" si="4"/>
        <v>0</v>
      </c>
      <c r="L55" s="17">
        <f t="shared" si="5"/>
        <v>7.3928571428571432</v>
      </c>
      <c r="M55" s="3" t="str">
        <f t="shared" si="6"/>
        <v>Reduce/redeploy 7 riders</v>
      </c>
    </row>
    <row r="56" spans="1:13" ht="17" x14ac:dyDescent="0.25">
      <c r="A56">
        <v>10</v>
      </c>
      <c r="B56" t="s">
        <v>6892</v>
      </c>
      <c r="C56" s="1">
        <v>1372</v>
      </c>
      <c r="D56" s="1">
        <v>185</v>
      </c>
      <c r="E56" s="1">
        <v>14349.396474416668</v>
      </c>
      <c r="F56" s="1">
        <v>874</v>
      </c>
      <c r="G56" s="15">
        <f t="shared" si="0"/>
        <v>0.13483965014577259</v>
      </c>
      <c r="H56" s="15">
        <f t="shared" si="1"/>
        <v>0.54726912564518182</v>
      </c>
      <c r="I56">
        <f t="shared" si="2"/>
        <v>684</v>
      </c>
      <c r="J56">
        <f t="shared" si="3"/>
        <v>190</v>
      </c>
      <c r="K56" s="19">
        <f t="shared" si="4"/>
        <v>0</v>
      </c>
      <c r="L56" s="17">
        <f t="shared" si="5"/>
        <v>6.7857142857142856</v>
      </c>
      <c r="M56" s="3" t="str">
        <f t="shared" si="6"/>
        <v>Reduce/redeploy 6 riders</v>
      </c>
    </row>
    <row r="57" spans="1:13" ht="17" x14ac:dyDescent="0.25">
      <c r="A57">
        <v>10</v>
      </c>
      <c r="B57" t="s">
        <v>6894</v>
      </c>
      <c r="C57" s="1">
        <v>1508</v>
      </c>
      <c r="D57" s="1">
        <v>366</v>
      </c>
      <c r="E57" s="1">
        <v>17232.950620600001</v>
      </c>
      <c r="F57" s="1">
        <v>1008</v>
      </c>
      <c r="G57" s="15">
        <f t="shared" si="0"/>
        <v>0.2427055702917772</v>
      </c>
      <c r="H57" s="15">
        <f t="shared" si="1"/>
        <v>0.56987270570767201</v>
      </c>
      <c r="I57">
        <f t="shared" si="2"/>
        <v>821</v>
      </c>
      <c r="J57">
        <f t="shared" si="3"/>
        <v>187</v>
      </c>
      <c r="K57" s="19">
        <f t="shared" si="4"/>
        <v>0</v>
      </c>
      <c r="L57" s="17">
        <f t="shared" si="5"/>
        <v>6.6785714285714288</v>
      </c>
      <c r="M57" s="3" t="str">
        <f t="shared" si="6"/>
        <v>Reduce/redeploy 6 riders</v>
      </c>
    </row>
    <row r="58" spans="1:13" ht="17" x14ac:dyDescent="0.25">
      <c r="A58">
        <v>10</v>
      </c>
      <c r="B58" t="s">
        <v>6888</v>
      </c>
      <c r="C58" s="1">
        <v>1498</v>
      </c>
      <c r="D58" s="1">
        <v>43</v>
      </c>
      <c r="E58" s="1">
        <v>14544.582949233331</v>
      </c>
      <c r="F58" s="1">
        <v>1012</v>
      </c>
      <c r="G58" s="15">
        <f t="shared" si="0"/>
        <v>2.8704939919893192E-2</v>
      </c>
      <c r="H58" s="15">
        <f t="shared" si="1"/>
        <v>0.47907058462560376</v>
      </c>
      <c r="I58">
        <f t="shared" si="2"/>
        <v>693</v>
      </c>
      <c r="J58">
        <f t="shared" si="3"/>
        <v>319</v>
      </c>
      <c r="K58" s="19">
        <f t="shared" si="4"/>
        <v>0</v>
      </c>
      <c r="L58" s="17">
        <f t="shared" si="5"/>
        <v>11.392857142857142</v>
      </c>
      <c r="M58" s="3" t="str">
        <f t="shared" si="6"/>
        <v>Reduce/redeploy 11 riders</v>
      </c>
    </row>
    <row r="59" spans="1:13" ht="17" x14ac:dyDescent="0.25">
      <c r="A59">
        <v>11</v>
      </c>
      <c r="B59" t="s">
        <v>6895</v>
      </c>
      <c r="C59" s="1">
        <v>1240</v>
      </c>
      <c r="D59" s="1">
        <v>35</v>
      </c>
      <c r="E59" s="1">
        <v>11821.034035866665</v>
      </c>
      <c r="F59" s="1">
        <v>848</v>
      </c>
      <c r="G59" s="15">
        <f t="shared" si="0"/>
        <v>2.8225806451612902E-2</v>
      </c>
      <c r="H59" s="15">
        <f t="shared" si="1"/>
        <v>0.46466328757337522</v>
      </c>
      <c r="I59">
        <f t="shared" si="2"/>
        <v>563</v>
      </c>
      <c r="J59">
        <f t="shared" si="3"/>
        <v>285</v>
      </c>
      <c r="K59" s="19">
        <f t="shared" si="4"/>
        <v>0</v>
      </c>
      <c r="L59" s="17">
        <f t="shared" si="5"/>
        <v>10.178571428571429</v>
      </c>
      <c r="M59" s="3" t="str">
        <f t="shared" si="6"/>
        <v>Reduce/redeploy 10 riders</v>
      </c>
    </row>
    <row r="60" spans="1:13" ht="17" x14ac:dyDescent="0.25">
      <c r="A60">
        <v>11</v>
      </c>
      <c r="B60" t="s">
        <v>6891</v>
      </c>
      <c r="C60" s="1">
        <v>1745</v>
      </c>
      <c r="D60" s="1">
        <v>413</v>
      </c>
      <c r="E60" s="1">
        <v>18279.150158983331</v>
      </c>
      <c r="F60" s="1">
        <v>950</v>
      </c>
      <c r="G60" s="15">
        <f t="shared" si="0"/>
        <v>0.23667621776504297</v>
      </c>
      <c r="H60" s="15">
        <f t="shared" si="1"/>
        <v>0.64137368978888887</v>
      </c>
      <c r="I60">
        <f t="shared" si="2"/>
        <v>871</v>
      </c>
      <c r="J60">
        <f t="shared" si="3"/>
        <v>79</v>
      </c>
      <c r="K60" s="19">
        <f t="shared" si="4"/>
        <v>0</v>
      </c>
      <c r="L60" s="17">
        <f t="shared" si="5"/>
        <v>2.8214285714285716</v>
      </c>
      <c r="M60" s="3" t="str">
        <f t="shared" si="6"/>
        <v>Reduce/redeploy 2 riders</v>
      </c>
    </row>
    <row r="61" spans="1:13" ht="17" x14ac:dyDescent="0.25">
      <c r="A61">
        <v>11</v>
      </c>
      <c r="B61" t="s">
        <v>6892</v>
      </c>
      <c r="C61" s="1">
        <v>1578</v>
      </c>
      <c r="D61" s="1">
        <v>328</v>
      </c>
      <c r="E61" s="1">
        <v>15486.462356350003</v>
      </c>
      <c r="F61" s="1">
        <v>874</v>
      </c>
      <c r="G61" s="15">
        <f t="shared" si="0"/>
        <v>0.20785804816223066</v>
      </c>
      <c r="H61" s="15">
        <f t="shared" si="1"/>
        <v>0.590635482698322</v>
      </c>
      <c r="I61">
        <f t="shared" si="2"/>
        <v>738</v>
      </c>
      <c r="J61">
        <f t="shared" si="3"/>
        <v>136</v>
      </c>
      <c r="K61" s="19">
        <f t="shared" si="4"/>
        <v>0</v>
      </c>
      <c r="L61" s="17">
        <f t="shared" si="5"/>
        <v>4.8571428571428568</v>
      </c>
      <c r="M61" s="3" t="str">
        <f t="shared" si="6"/>
        <v>Reduce/redeploy 4 riders</v>
      </c>
    </row>
    <row r="62" spans="1:13" ht="17" x14ac:dyDescent="0.25">
      <c r="A62">
        <v>11</v>
      </c>
      <c r="B62" t="s">
        <v>6894</v>
      </c>
      <c r="C62" s="1">
        <v>1828</v>
      </c>
      <c r="D62" s="1">
        <v>510</v>
      </c>
      <c r="E62" s="1">
        <v>20535.564451233335</v>
      </c>
      <c r="F62" s="1">
        <v>1008</v>
      </c>
      <c r="G62" s="15">
        <f t="shared" si="0"/>
        <v>0.27899343544857769</v>
      </c>
      <c r="H62" s="15">
        <f t="shared" si="1"/>
        <v>0.67908612603284835</v>
      </c>
      <c r="I62">
        <f t="shared" si="2"/>
        <v>978</v>
      </c>
      <c r="J62">
        <f t="shared" si="3"/>
        <v>30</v>
      </c>
      <c r="K62" s="19">
        <f t="shared" si="4"/>
        <v>0</v>
      </c>
      <c r="L62" s="17">
        <f t="shared" si="5"/>
        <v>1.0714285714285714</v>
      </c>
      <c r="M62" s="3" t="str">
        <f t="shared" si="6"/>
        <v>Reduce/redeploy 1 riders</v>
      </c>
    </row>
    <row r="63" spans="1:13" ht="17" x14ac:dyDescent="0.25">
      <c r="A63">
        <v>11</v>
      </c>
      <c r="B63" t="s">
        <v>6888</v>
      </c>
      <c r="C63" s="1">
        <v>1931</v>
      </c>
      <c r="D63" s="1">
        <v>33</v>
      </c>
      <c r="E63" s="1">
        <v>18260.226886833334</v>
      </c>
      <c r="F63" s="1">
        <v>1012</v>
      </c>
      <c r="G63" s="15">
        <f t="shared" si="0"/>
        <v>1.7089590885551526E-2</v>
      </c>
      <c r="H63" s="15">
        <f t="shared" si="1"/>
        <v>0.60145674857817311</v>
      </c>
      <c r="I63">
        <f t="shared" si="2"/>
        <v>870</v>
      </c>
      <c r="J63">
        <f t="shared" si="3"/>
        <v>142</v>
      </c>
      <c r="K63" s="19">
        <f t="shared" si="4"/>
        <v>0</v>
      </c>
      <c r="L63" s="17">
        <f t="shared" si="5"/>
        <v>5.0714285714285712</v>
      </c>
      <c r="M63" s="3" t="str">
        <f t="shared" si="6"/>
        <v>Reduce/redeploy 5 riders</v>
      </c>
    </row>
    <row r="64" spans="1:13" ht="17" x14ac:dyDescent="0.25">
      <c r="A64">
        <v>12</v>
      </c>
      <c r="B64" t="s">
        <v>6895</v>
      </c>
      <c r="C64" s="1">
        <v>1681</v>
      </c>
      <c r="D64" s="1">
        <v>7</v>
      </c>
      <c r="E64" s="1">
        <v>15694.948740216669</v>
      </c>
      <c r="F64" s="1">
        <v>848</v>
      </c>
      <c r="G64" s="15">
        <f t="shared" si="0"/>
        <v>4.1641879833432477E-3</v>
      </c>
      <c r="H64" s="15">
        <f t="shared" si="1"/>
        <v>0.61693980897078105</v>
      </c>
      <c r="I64">
        <f t="shared" si="2"/>
        <v>748</v>
      </c>
      <c r="J64">
        <f t="shared" si="3"/>
        <v>100</v>
      </c>
      <c r="K64" s="19">
        <f t="shared" si="4"/>
        <v>0</v>
      </c>
      <c r="L64" s="17">
        <f t="shared" si="5"/>
        <v>3.5714285714285716</v>
      </c>
      <c r="M64" s="3" t="str">
        <f t="shared" si="6"/>
        <v>Reduce/redeploy 3 riders</v>
      </c>
    </row>
    <row r="65" spans="1:13" ht="17" x14ac:dyDescent="0.25">
      <c r="A65">
        <v>12</v>
      </c>
      <c r="B65" t="s">
        <v>6891</v>
      </c>
      <c r="C65" s="1">
        <v>2352</v>
      </c>
      <c r="D65" s="1">
        <v>704</v>
      </c>
      <c r="E65" s="1">
        <v>22851.412713050002</v>
      </c>
      <c r="F65" s="1">
        <v>950</v>
      </c>
      <c r="G65" s="15">
        <f t="shared" si="0"/>
        <v>0.29931972789115646</v>
      </c>
      <c r="H65" s="15">
        <f t="shared" si="1"/>
        <v>0.80180395484385969</v>
      </c>
      <c r="I65">
        <f t="shared" si="2"/>
        <v>1089</v>
      </c>
      <c r="J65">
        <f t="shared" si="3"/>
        <v>-139</v>
      </c>
      <c r="K65" s="19">
        <f t="shared" si="4"/>
        <v>5</v>
      </c>
      <c r="L65" s="17">
        <f t="shared" si="5"/>
        <v>-4.9642857142857144</v>
      </c>
      <c r="M65" s="3" t="str">
        <f t="shared" si="6"/>
        <v>Add/activate 5 riders</v>
      </c>
    </row>
    <row r="66" spans="1:13" ht="17" x14ac:dyDescent="0.25">
      <c r="A66">
        <v>12</v>
      </c>
      <c r="B66" t="s">
        <v>6892</v>
      </c>
      <c r="C66" s="1">
        <v>2028</v>
      </c>
      <c r="D66" s="1">
        <v>432</v>
      </c>
      <c r="E66" s="1">
        <v>19919.56994883333</v>
      </c>
      <c r="F66" s="1">
        <v>874</v>
      </c>
      <c r="G66" s="15">
        <f t="shared" si="0"/>
        <v>0.21301775147928995</v>
      </c>
      <c r="H66" s="15">
        <f t="shared" si="1"/>
        <v>0.7597089988113398</v>
      </c>
      <c r="I66">
        <f t="shared" si="2"/>
        <v>949</v>
      </c>
      <c r="J66">
        <f t="shared" si="3"/>
        <v>-75</v>
      </c>
      <c r="K66" s="19">
        <f t="shared" si="4"/>
        <v>3</v>
      </c>
      <c r="L66" s="17">
        <f t="shared" si="5"/>
        <v>-2.6785714285714284</v>
      </c>
      <c r="M66" s="3" t="str">
        <f t="shared" si="6"/>
        <v>Add/activate 3 riders</v>
      </c>
    </row>
    <row r="67" spans="1:13" ht="17" x14ac:dyDescent="0.25">
      <c r="A67">
        <v>12</v>
      </c>
      <c r="B67" t="s">
        <v>6894</v>
      </c>
      <c r="C67" s="1">
        <v>2335</v>
      </c>
      <c r="D67" s="1">
        <v>714</v>
      </c>
      <c r="E67" s="1">
        <v>24138.511700250001</v>
      </c>
      <c r="F67" s="1">
        <v>1008</v>
      </c>
      <c r="G67" s="15">
        <f t="shared" si="0"/>
        <v>0.30578158458244109</v>
      </c>
      <c r="H67" s="15">
        <f t="shared" si="1"/>
        <v>0.7982312070188492</v>
      </c>
      <c r="I67">
        <f t="shared" si="2"/>
        <v>1150</v>
      </c>
      <c r="J67">
        <f t="shared" si="3"/>
        <v>-142</v>
      </c>
      <c r="K67" s="19">
        <f t="shared" si="4"/>
        <v>6</v>
      </c>
      <c r="L67" s="17">
        <f t="shared" si="5"/>
        <v>-5.0714285714285712</v>
      </c>
      <c r="M67" s="3" t="str">
        <f t="shared" si="6"/>
        <v>Add/activate 6 riders</v>
      </c>
    </row>
    <row r="68" spans="1:13" ht="17" x14ac:dyDescent="0.25">
      <c r="A68">
        <v>12</v>
      </c>
      <c r="B68" t="s">
        <v>6888</v>
      </c>
      <c r="C68" s="1">
        <v>2699</v>
      </c>
      <c r="D68" s="1">
        <v>380</v>
      </c>
      <c r="E68" s="1">
        <v>24528.584785950003</v>
      </c>
      <c r="F68" s="1">
        <v>1012</v>
      </c>
      <c r="G68" s="15">
        <f t="shared" si="0"/>
        <v>0.14079288625416822</v>
      </c>
      <c r="H68" s="15">
        <f t="shared" si="1"/>
        <v>0.80792440006422939</v>
      </c>
      <c r="I68">
        <f t="shared" si="2"/>
        <v>1169</v>
      </c>
      <c r="J68">
        <f t="shared" si="3"/>
        <v>-157</v>
      </c>
      <c r="K68" s="19">
        <f t="shared" si="4"/>
        <v>6</v>
      </c>
      <c r="L68" s="17">
        <f t="shared" si="5"/>
        <v>-5.6071428571428568</v>
      </c>
      <c r="M68" s="3" t="str">
        <f t="shared" si="6"/>
        <v>Add/activate 6 riders</v>
      </c>
    </row>
    <row r="69" spans="1:13" ht="17" x14ac:dyDescent="0.25">
      <c r="A69">
        <v>13</v>
      </c>
      <c r="B69" t="s">
        <v>6895</v>
      </c>
      <c r="C69" s="1">
        <v>1737</v>
      </c>
      <c r="D69" s="1">
        <v>17</v>
      </c>
      <c r="E69" s="1">
        <v>16613.126201166666</v>
      </c>
      <c r="F69" s="1">
        <v>848</v>
      </c>
      <c r="G69" s="15">
        <f t="shared" ref="G69:G123" si="7">IF(B69="","",IFERROR(D69/C69,0))</f>
        <v>9.7869890616004603E-3</v>
      </c>
      <c r="H69" s="15">
        <f t="shared" ref="H69:H123" si="8">IF(B69="","",IFERROR(E69/(F69*30),0))</f>
        <v>0.6530316902974318</v>
      </c>
      <c r="I69">
        <f t="shared" ref="I69:I124" si="9">_xlfn.CEILING.MATH(E69/(30*70%),1)</f>
        <v>792</v>
      </c>
      <c r="J69">
        <f t="shared" ref="J69:J123" si="10">F69-I69</f>
        <v>56</v>
      </c>
      <c r="K69" s="19">
        <f t="shared" ref="K69:K132" si="11">_xlfn.CEILING.MATH(MAX(0,-J69/(14*2)))</f>
        <v>0</v>
      </c>
      <c r="L69" s="17">
        <f t="shared" ref="L69:L123" si="12">J69/(14*2)</f>
        <v>2</v>
      </c>
      <c r="M69" s="3" t="str">
        <f t="shared" ref="M69:M123" si="13">IF(
    L69&lt;-1,
    "Add/activate "&amp;ROUNDUP(-L69,0)&amp;" riders",
    IF(
        L69&gt;1,
        "Reduce/redeploy "&amp;ROUNDDOWN(L69,0)&amp;" riders",
        "Maintain"
    )
)</f>
        <v>Reduce/redeploy 2 riders</v>
      </c>
    </row>
    <row r="70" spans="1:13" ht="17" x14ac:dyDescent="0.25">
      <c r="A70">
        <v>13</v>
      </c>
      <c r="B70" t="s">
        <v>6891</v>
      </c>
      <c r="C70" s="1">
        <v>2583</v>
      </c>
      <c r="D70" s="1">
        <v>1399</v>
      </c>
      <c r="E70" s="1">
        <v>24974.042096116664</v>
      </c>
      <c r="F70" s="1">
        <v>950</v>
      </c>
      <c r="G70" s="15">
        <f t="shared" si="7"/>
        <v>0.54161827332559043</v>
      </c>
      <c r="H70" s="15">
        <f t="shared" si="8"/>
        <v>0.87628217881111103</v>
      </c>
      <c r="I70">
        <f t="shared" si="9"/>
        <v>1190</v>
      </c>
      <c r="J70">
        <f t="shared" si="10"/>
        <v>-240</v>
      </c>
      <c r="K70" s="19">
        <f t="shared" si="11"/>
        <v>9</v>
      </c>
      <c r="L70" s="17">
        <f t="shared" si="12"/>
        <v>-8.5714285714285712</v>
      </c>
      <c r="M70" s="3" t="str">
        <f t="shared" si="13"/>
        <v>Add/activate 9 riders</v>
      </c>
    </row>
    <row r="71" spans="1:13" ht="17" x14ac:dyDescent="0.25">
      <c r="A71">
        <v>13</v>
      </c>
      <c r="B71" t="s">
        <v>6892</v>
      </c>
      <c r="C71" s="1">
        <v>2040</v>
      </c>
      <c r="D71" s="1">
        <v>613</v>
      </c>
      <c r="E71" s="1">
        <v>21204.751249933332</v>
      </c>
      <c r="F71" s="1">
        <v>874</v>
      </c>
      <c r="G71" s="15">
        <f t="shared" si="7"/>
        <v>0.30049019607843136</v>
      </c>
      <c r="H71" s="15">
        <f t="shared" si="8"/>
        <v>0.80872430396389516</v>
      </c>
      <c r="I71">
        <f t="shared" si="9"/>
        <v>1010</v>
      </c>
      <c r="J71">
        <f t="shared" si="10"/>
        <v>-136</v>
      </c>
      <c r="K71" s="19">
        <f t="shared" si="11"/>
        <v>5</v>
      </c>
      <c r="L71" s="17">
        <f t="shared" si="12"/>
        <v>-4.8571428571428568</v>
      </c>
      <c r="M71" s="3" t="str">
        <f t="shared" si="13"/>
        <v>Add/activate 5 riders</v>
      </c>
    </row>
    <row r="72" spans="1:13" ht="17" x14ac:dyDescent="0.25">
      <c r="A72">
        <v>13</v>
      </c>
      <c r="B72" t="s">
        <v>6894</v>
      </c>
      <c r="C72" s="1">
        <v>2491</v>
      </c>
      <c r="D72" s="1">
        <v>1343</v>
      </c>
      <c r="E72" s="1">
        <v>26399.212341499988</v>
      </c>
      <c r="F72" s="1">
        <v>1008</v>
      </c>
      <c r="G72" s="15">
        <f t="shared" si="7"/>
        <v>0.53914090726615815</v>
      </c>
      <c r="H72" s="15">
        <f t="shared" si="8"/>
        <v>0.87298982610780385</v>
      </c>
      <c r="I72">
        <f t="shared" si="9"/>
        <v>1258</v>
      </c>
      <c r="J72">
        <f t="shared" si="10"/>
        <v>-250</v>
      </c>
      <c r="K72" s="19">
        <f t="shared" si="11"/>
        <v>9</v>
      </c>
      <c r="L72" s="17">
        <f t="shared" si="12"/>
        <v>-8.9285714285714288</v>
      </c>
      <c r="M72" s="3" t="str">
        <f t="shared" si="13"/>
        <v>Add/activate 9 riders</v>
      </c>
    </row>
    <row r="73" spans="1:13" ht="17" x14ac:dyDescent="0.25">
      <c r="A73">
        <v>13</v>
      </c>
      <c r="B73" t="s">
        <v>6888</v>
      </c>
      <c r="C73" s="1">
        <v>2964</v>
      </c>
      <c r="D73" s="1">
        <v>928</v>
      </c>
      <c r="E73" s="1">
        <v>26243.911579583335</v>
      </c>
      <c r="F73" s="1">
        <v>1012</v>
      </c>
      <c r="G73" s="15">
        <f t="shared" si="7"/>
        <v>0.31309041835357626</v>
      </c>
      <c r="H73" s="15">
        <f t="shared" si="8"/>
        <v>0.86442396507191488</v>
      </c>
      <c r="I73">
        <f t="shared" si="9"/>
        <v>1250</v>
      </c>
      <c r="J73">
        <f t="shared" si="10"/>
        <v>-238</v>
      </c>
      <c r="K73" s="19">
        <f t="shared" si="11"/>
        <v>9</v>
      </c>
      <c r="L73" s="17">
        <f t="shared" si="12"/>
        <v>-8.5</v>
      </c>
      <c r="M73" s="3" t="str">
        <f t="shared" si="13"/>
        <v>Add/activate 9 riders</v>
      </c>
    </row>
    <row r="74" spans="1:13" ht="17" x14ac:dyDescent="0.25">
      <c r="A74">
        <v>14</v>
      </c>
      <c r="B74" t="s">
        <v>6895</v>
      </c>
      <c r="C74" s="1">
        <v>1458</v>
      </c>
      <c r="D74" s="1">
        <v>89</v>
      </c>
      <c r="E74" s="1">
        <v>14944.296495133334</v>
      </c>
      <c r="F74" s="1">
        <v>848</v>
      </c>
      <c r="G74" s="15">
        <f t="shared" si="7"/>
        <v>6.1042524005486966E-2</v>
      </c>
      <c r="H74" s="15">
        <f t="shared" si="8"/>
        <v>0.58743303833071281</v>
      </c>
      <c r="I74">
        <f t="shared" si="9"/>
        <v>712</v>
      </c>
      <c r="J74">
        <f t="shared" si="10"/>
        <v>136</v>
      </c>
      <c r="K74" s="19">
        <f t="shared" si="11"/>
        <v>0</v>
      </c>
      <c r="L74" s="17">
        <f t="shared" si="12"/>
        <v>4.8571428571428568</v>
      </c>
      <c r="M74" s="3" t="str">
        <f t="shared" si="13"/>
        <v>Reduce/redeploy 4 riders</v>
      </c>
    </row>
    <row r="75" spans="1:13" ht="17" x14ac:dyDescent="0.25">
      <c r="A75">
        <v>14</v>
      </c>
      <c r="B75" t="s">
        <v>6891</v>
      </c>
      <c r="C75" s="1">
        <v>2070</v>
      </c>
      <c r="D75" s="1">
        <v>1237</v>
      </c>
      <c r="E75" s="1">
        <v>23281.492648500003</v>
      </c>
      <c r="F75" s="1">
        <v>950</v>
      </c>
      <c r="G75" s="15">
        <f t="shared" si="7"/>
        <v>0.5975845410628019</v>
      </c>
      <c r="H75" s="15">
        <f t="shared" si="8"/>
        <v>0.81689447889473699</v>
      </c>
      <c r="I75">
        <f t="shared" si="9"/>
        <v>1109</v>
      </c>
      <c r="J75">
        <f t="shared" si="10"/>
        <v>-159</v>
      </c>
      <c r="K75" s="19">
        <f t="shared" si="11"/>
        <v>6</v>
      </c>
      <c r="L75" s="17">
        <f t="shared" si="12"/>
        <v>-5.6785714285714288</v>
      </c>
      <c r="M75" s="3" t="str">
        <f t="shared" si="13"/>
        <v>Add/activate 6 riders</v>
      </c>
    </row>
    <row r="76" spans="1:13" ht="17" x14ac:dyDescent="0.25">
      <c r="A76">
        <v>14</v>
      </c>
      <c r="B76" t="s">
        <v>6892</v>
      </c>
      <c r="C76" s="1">
        <v>1576</v>
      </c>
      <c r="D76" s="1">
        <v>486</v>
      </c>
      <c r="E76" s="1">
        <v>18177.251393600003</v>
      </c>
      <c r="F76" s="1">
        <v>874</v>
      </c>
      <c r="G76" s="15">
        <f t="shared" si="7"/>
        <v>0.30837563451776651</v>
      </c>
      <c r="H76" s="15">
        <f t="shared" si="8"/>
        <v>0.69325901577421822</v>
      </c>
      <c r="I76">
        <f t="shared" si="9"/>
        <v>866</v>
      </c>
      <c r="J76">
        <f t="shared" si="10"/>
        <v>8</v>
      </c>
      <c r="K76" s="19">
        <f t="shared" si="11"/>
        <v>0</v>
      </c>
      <c r="L76" s="17">
        <f t="shared" si="12"/>
        <v>0.2857142857142857</v>
      </c>
      <c r="M76" s="3" t="str">
        <f t="shared" si="13"/>
        <v>Maintain</v>
      </c>
    </row>
    <row r="77" spans="1:13" ht="17" x14ac:dyDescent="0.25">
      <c r="A77">
        <v>14</v>
      </c>
      <c r="B77" t="s">
        <v>6894</v>
      </c>
      <c r="C77" s="1">
        <v>2132</v>
      </c>
      <c r="D77" s="1">
        <v>1206</v>
      </c>
      <c r="E77" s="1">
        <v>25079.443721083342</v>
      </c>
      <c r="F77" s="1">
        <v>1008</v>
      </c>
      <c r="G77" s="15">
        <f t="shared" si="7"/>
        <v>0.56566604127579734</v>
      </c>
      <c r="H77" s="15">
        <f t="shared" si="8"/>
        <v>0.82934668389825872</v>
      </c>
      <c r="I77">
        <f t="shared" si="9"/>
        <v>1195</v>
      </c>
      <c r="J77">
        <f t="shared" si="10"/>
        <v>-187</v>
      </c>
      <c r="K77" s="19">
        <f t="shared" si="11"/>
        <v>7</v>
      </c>
      <c r="L77" s="17">
        <f t="shared" si="12"/>
        <v>-6.6785714285714288</v>
      </c>
      <c r="M77" s="3" t="str">
        <f t="shared" si="13"/>
        <v>Add/activate 7 riders</v>
      </c>
    </row>
    <row r="78" spans="1:13" ht="17" x14ac:dyDescent="0.25">
      <c r="A78">
        <v>14</v>
      </c>
      <c r="B78" t="s">
        <v>6888</v>
      </c>
      <c r="C78" s="1">
        <v>2289</v>
      </c>
      <c r="D78" s="1">
        <v>767</v>
      </c>
      <c r="E78" s="1">
        <v>23562.624719350002</v>
      </c>
      <c r="F78" s="1">
        <v>1012</v>
      </c>
      <c r="G78" s="15">
        <f t="shared" si="7"/>
        <v>0.33508082131935341</v>
      </c>
      <c r="H78" s="15">
        <f t="shared" si="8"/>
        <v>0.77610753357542828</v>
      </c>
      <c r="I78">
        <f t="shared" si="9"/>
        <v>1123</v>
      </c>
      <c r="J78">
        <f t="shared" si="10"/>
        <v>-111</v>
      </c>
      <c r="K78" s="19">
        <f t="shared" si="11"/>
        <v>4</v>
      </c>
      <c r="L78" s="17">
        <f t="shared" si="12"/>
        <v>-3.9642857142857144</v>
      </c>
      <c r="M78" s="3" t="str">
        <f t="shared" si="13"/>
        <v>Add/activate 4 riders</v>
      </c>
    </row>
    <row r="79" spans="1:13" ht="17" x14ac:dyDescent="0.25">
      <c r="A79">
        <v>15</v>
      </c>
      <c r="B79" t="s">
        <v>6895</v>
      </c>
      <c r="C79" s="1">
        <v>985</v>
      </c>
      <c r="D79" s="1">
        <v>56</v>
      </c>
      <c r="E79" s="1">
        <v>10381.326455716669</v>
      </c>
      <c r="F79" s="1">
        <v>848</v>
      </c>
      <c r="G79" s="15">
        <f t="shared" si="7"/>
        <v>5.685279187817259E-2</v>
      </c>
      <c r="H79" s="15">
        <f t="shared" si="8"/>
        <v>0.40807100847942884</v>
      </c>
      <c r="I79">
        <f t="shared" si="9"/>
        <v>495</v>
      </c>
      <c r="J79">
        <f t="shared" si="10"/>
        <v>353</v>
      </c>
      <c r="K79" s="19">
        <f t="shared" si="11"/>
        <v>0</v>
      </c>
      <c r="L79" s="17">
        <f t="shared" si="12"/>
        <v>12.607142857142858</v>
      </c>
      <c r="M79" s="3" t="str">
        <f t="shared" si="13"/>
        <v>Reduce/redeploy 12 riders</v>
      </c>
    </row>
    <row r="80" spans="1:13" ht="17" x14ac:dyDescent="0.25">
      <c r="A80">
        <v>15</v>
      </c>
      <c r="B80" t="s">
        <v>6891</v>
      </c>
      <c r="C80" s="1">
        <v>1291</v>
      </c>
      <c r="D80" s="1">
        <v>739</v>
      </c>
      <c r="E80" s="1">
        <v>18092.07539873333</v>
      </c>
      <c r="F80" s="1">
        <v>950</v>
      </c>
      <c r="G80" s="15">
        <f t="shared" si="7"/>
        <v>0.57242447714949651</v>
      </c>
      <c r="H80" s="15">
        <f t="shared" si="8"/>
        <v>0.63480966311345022</v>
      </c>
      <c r="I80">
        <f t="shared" si="9"/>
        <v>862</v>
      </c>
      <c r="J80">
        <f t="shared" si="10"/>
        <v>88</v>
      </c>
      <c r="K80" s="19">
        <f t="shared" si="11"/>
        <v>0</v>
      </c>
      <c r="L80" s="17">
        <f t="shared" si="12"/>
        <v>3.1428571428571428</v>
      </c>
      <c r="M80" s="3" t="str">
        <f t="shared" si="13"/>
        <v>Reduce/redeploy 3 riders</v>
      </c>
    </row>
    <row r="81" spans="1:13" ht="17" x14ac:dyDescent="0.25">
      <c r="A81">
        <v>15</v>
      </c>
      <c r="B81" t="s">
        <v>6892</v>
      </c>
      <c r="C81" s="1">
        <v>1093</v>
      </c>
      <c r="D81" s="1">
        <v>356</v>
      </c>
      <c r="E81" s="1">
        <v>13584.428170533331</v>
      </c>
      <c r="F81" s="1">
        <v>874</v>
      </c>
      <c r="G81" s="15">
        <f t="shared" si="7"/>
        <v>0.32570905763952424</v>
      </c>
      <c r="H81" s="15">
        <f t="shared" si="8"/>
        <v>0.51809413312484098</v>
      </c>
      <c r="I81">
        <f t="shared" si="9"/>
        <v>647</v>
      </c>
      <c r="J81">
        <f t="shared" si="10"/>
        <v>227</v>
      </c>
      <c r="K81" s="19">
        <f t="shared" si="11"/>
        <v>0</v>
      </c>
      <c r="L81" s="17">
        <f t="shared" si="12"/>
        <v>8.1071428571428577</v>
      </c>
      <c r="M81" s="3" t="str">
        <f t="shared" si="13"/>
        <v>Reduce/redeploy 8 riders</v>
      </c>
    </row>
    <row r="82" spans="1:13" ht="17" x14ac:dyDescent="0.25">
      <c r="A82">
        <v>15</v>
      </c>
      <c r="B82" t="s">
        <v>6894</v>
      </c>
      <c r="C82" s="1">
        <v>1557</v>
      </c>
      <c r="D82" s="1">
        <v>644</v>
      </c>
      <c r="E82" s="1">
        <v>20612.289123449995</v>
      </c>
      <c r="F82" s="1">
        <v>1008</v>
      </c>
      <c r="G82" s="15">
        <f t="shared" si="7"/>
        <v>0.41361592806679515</v>
      </c>
      <c r="H82" s="15">
        <f t="shared" si="8"/>
        <v>0.68162331757440464</v>
      </c>
      <c r="I82">
        <f t="shared" si="9"/>
        <v>982</v>
      </c>
      <c r="J82">
        <f t="shared" si="10"/>
        <v>26</v>
      </c>
      <c r="K82" s="19">
        <f t="shared" si="11"/>
        <v>0</v>
      </c>
      <c r="L82" s="17">
        <f t="shared" si="12"/>
        <v>0.9285714285714286</v>
      </c>
      <c r="M82" s="3" t="str">
        <f t="shared" si="13"/>
        <v>Maintain</v>
      </c>
    </row>
    <row r="83" spans="1:13" ht="17" x14ac:dyDescent="0.25">
      <c r="A83">
        <v>15</v>
      </c>
      <c r="B83" t="s">
        <v>6888</v>
      </c>
      <c r="C83" s="1">
        <v>1481</v>
      </c>
      <c r="D83" s="1">
        <v>487</v>
      </c>
      <c r="E83" s="1">
        <v>17238.363493200002</v>
      </c>
      <c r="F83" s="1">
        <v>1012</v>
      </c>
      <c r="G83" s="15">
        <f t="shared" si="7"/>
        <v>0.32883187035786632</v>
      </c>
      <c r="H83" s="15">
        <f t="shared" si="8"/>
        <v>0.56779853403162062</v>
      </c>
      <c r="I83">
        <f t="shared" si="9"/>
        <v>821</v>
      </c>
      <c r="J83">
        <f t="shared" si="10"/>
        <v>191</v>
      </c>
      <c r="K83" s="19">
        <f t="shared" si="11"/>
        <v>0</v>
      </c>
      <c r="L83" s="17">
        <f t="shared" si="12"/>
        <v>6.8214285714285712</v>
      </c>
      <c r="M83" s="3" t="str">
        <f t="shared" si="13"/>
        <v>Reduce/redeploy 6 riders</v>
      </c>
    </row>
    <row r="84" spans="1:13" ht="17" x14ac:dyDescent="0.25">
      <c r="A84">
        <v>16</v>
      </c>
      <c r="B84" t="s">
        <v>6895</v>
      </c>
      <c r="C84" s="1">
        <v>789</v>
      </c>
      <c r="D84" s="1">
        <v>60</v>
      </c>
      <c r="E84" s="1">
        <v>7737.1454342000006</v>
      </c>
      <c r="F84" s="1">
        <v>1628</v>
      </c>
      <c r="G84" s="15">
        <f t="shared" si="7"/>
        <v>7.6045627376425853E-2</v>
      </c>
      <c r="H84" s="15">
        <f t="shared" si="8"/>
        <v>0.1584182111834562</v>
      </c>
      <c r="I84">
        <f t="shared" si="9"/>
        <v>369</v>
      </c>
      <c r="J84">
        <f t="shared" si="10"/>
        <v>1259</v>
      </c>
      <c r="K84" s="19">
        <f t="shared" si="11"/>
        <v>0</v>
      </c>
      <c r="L84" s="17">
        <f t="shared" si="12"/>
        <v>44.964285714285715</v>
      </c>
      <c r="M84" s="3" t="str">
        <f t="shared" si="13"/>
        <v>Reduce/redeploy 44 riders</v>
      </c>
    </row>
    <row r="85" spans="1:13" ht="17" x14ac:dyDescent="0.25">
      <c r="A85">
        <v>16</v>
      </c>
      <c r="B85" t="s">
        <v>6891</v>
      </c>
      <c r="C85" s="1">
        <v>1021</v>
      </c>
      <c r="D85" s="1">
        <v>357</v>
      </c>
      <c r="E85" s="1">
        <v>19653.207735716667</v>
      </c>
      <c r="F85" s="1">
        <v>1907</v>
      </c>
      <c r="G85" s="15">
        <f t="shared" si="7"/>
        <v>0.34965719882468166</v>
      </c>
      <c r="H85" s="15">
        <f t="shared" si="8"/>
        <v>0.3435274905736177</v>
      </c>
      <c r="I85">
        <f t="shared" si="9"/>
        <v>936</v>
      </c>
      <c r="J85">
        <f t="shared" si="10"/>
        <v>971</v>
      </c>
      <c r="K85" s="19">
        <f t="shared" si="11"/>
        <v>0</v>
      </c>
      <c r="L85" s="17">
        <f t="shared" si="12"/>
        <v>34.678571428571431</v>
      </c>
      <c r="M85" s="3" t="str">
        <f t="shared" si="13"/>
        <v>Reduce/redeploy 34 riders</v>
      </c>
    </row>
    <row r="86" spans="1:13" ht="17" x14ac:dyDescent="0.25">
      <c r="A86">
        <v>16</v>
      </c>
      <c r="B86" t="s">
        <v>6892</v>
      </c>
      <c r="C86" s="1">
        <v>976</v>
      </c>
      <c r="D86" s="1">
        <v>185</v>
      </c>
      <c r="E86" s="1">
        <v>12567.337433750001</v>
      </c>
      <c r="F86" s="1">
        <v>1740</v>
      </c>
      <c r="G86" s="15">
        <f t="shared" si="7"/>
        <v>0.18954918032786885</v>
      </c>
      <c r="H86" s="15">
        <f t="shared" si="8"/>
        <v>0.2407535906848659</v>
      </c>
      <c r="I86">
        <f t="shared" si="9"/>
        <v>599</v>
      </c>
      <c r="J86">
        <f t="shared" si="10"/>
        <v>1141</v>
      </c>
      <c r="K86" s="19">
        <f t="shared" si="11"/>
        <v>0</v>
      </c>
      <c r="L86" s="17">
        <f t="shared" si="12"/>
        <v>40.75</v>
      </c>
      <c r="M86" s="3" t="str">
        <f t="shared" si="13"/>
        <v>Reduce/redeploy 40 riders</v>
      </c>
    </row>
    <row r="87" spans="1:13" ht="17" x14ac:dyDescent="0.25">
      <c r="A87">
        <v>16</v>
      </c>
      <c r="B87" t="s">
        <v>6894</v>
      </c>
      <c r="C87" s="1">
        <v>1291</v>
      </c>
      <c r="D87" s="1">
        <v>459</v>
      </c>
      <c r="E87" s="1">
        <v>21627.863661516669</v>
      </c>
      <c r="F87" s="1">
        <v>2029</v>
      </c>
      <c r="G87" s="15">
        <f t="shared" si="7"/>
        <v>0.35553834237025561</v>
      </c>
      <c r="H87" s="15">
        <f t="shared" si="8"/>
        <v>0.35531236506516622</v>
      </c>
      <c r="I87">
        <f t="shared" si="9"/>
        <v>1030</v>
      </c>
      <c r="J87">
        <f t="shared" si="10"/>
        <v>999</v>
      </c>
      <c r="K87" s="19">
        <f t="shared" si="11"/>
        <v>0</v>
      </c>
      <c r="L87" s="17">
        <f t="shared" si="12"/>
        <v>35.678571428571431</v>
      </c>
      <c r="M87" s="3" t="str">
        <f t="shared" si="13"/>
        <v>Reduce/redeploy 35 riders</v>
      </c>
    </row>
    <row r="88" spans="1:13" ht="17" x14ac:dyDescent="0.25">
      <c r="A88">
        <v>16</v>
      </c>
      <c r="B88" t="s">
        <v>6888</v>
      </c>
      <c r="C88" s="1">
        <v>1137</v>
      </c>
      <c r="D88" s="1">
        <v>159</v>
      </c>
      <c r="E88" s="1">
        <v>15089.463021933334</v>
      </c>
      <c r="F88" s="1">
        <v>1993</v>
      </c>
      <c r="G88" s="15">
        <f t="shared" si="7"/>
        <v>0.13984168865435356</v>
      </c>
      <c r="H88" s="15">
        <f t="shared" si="8"/>
        <v>0.2523743606277527</v>
      </c>
      <c r="I88">
        <f t="shared" si="9"/>
        <v>719</v>
      </c>
      <c r="J88">
        <f t="shared" si="10"/>
        <v>1274</v>
      </c>
      <c r="K88" s="19">
        <f t="shared" si="11"/>
        <v>0</v>
      </c>
      <c r="L88" s="17">
        <f t="shared" si="12"/>
        <v>45.5</v>
      </c>
      <c r="M88" s="3" t="str">
        <f t="shared" si="13"/>
        <v>Reduce/redeploy 45 riders</v>
      </c>
    </row>
    <row r="89" spans="1:13" ht="17" x14ac:dyDescent="0.25">
      <c r="A89">
        <v>17</v>
      </c>
      <c r="B89" t="s">
        <v>6895</v>
      </c>
      <c r="C89" s="1">
        <v>1136</v>
      </c>
      <c r="D89" s="1">
        <v>30</v>
      </c>
      <c r="E89" s="1">
        <v>10175.850118650003</v>
      </c>
      <c r="F89" s="1">
        <v>812</v>
      </c>
      <c r="G89" s="15">
        <f t="shared" si="7"/>
        <v>2.6408450704225352E-2</v>
      </c>
      <c r="H89" s="15">
        <f t="shared" si="8"/>
        <v>0.41772783738300506</v>
      </c>
      <c r="I89">
        <f t="shared" si="9"/>
        <v>485</v>
      </c>
      <c r="J89">
        <f t="shared" si="10"/>
        <v>327</v>
      </c>
      <c r="K89" s="19">
        <f t="shared" si="11"/>
        <v>0</v>
      </c>
      <c r="L89" s="17">
        <f t="shared" si="12"/>
        <v>11.678571428571429</v>
      </c>
      <c r="M89" s="3" t="str">
        <f t="shared" si="13"/>
        <v>Reduce/redeploy 11 riders</v>
      </c>
    </row>
    <row r="90" spans="1:13" ht="17" x14ac:dyDescent="0.25">
      <c r="A90">
        <v>17</v>
      </c>
      <c r="B90" t="s">
        <v>6891</v>
      </c>
      <c r="C90" s="1">
        <v>1536</v>
      </c>
      <c r="D90" s="1">
        <v>123</v>
      </c>
      <c r="E90" s="1">
        <v>16845.408328583333</v>
      </c>
      <c r="F90" s="1">
        <v>980</v>
      </c>
      <c r="G90" s="15">
        <f t="shared" si="7"/>
        <v>8.0078125E-2</v>
      </c>
      <c r="H90" s="15">
        <f t="shared" si="8"/>
        <v>0.57297307240079365</v>
      </c>
      <c r="I90">
        <f t="shared" si="9"/>
        <v>803</v>
      </c>
      <c r="J90">
        <f t="shared" si="10"/>
        <v>177</v>
      </c>
      <c r="K90" s="19">
        <f t="shared" si="11"/>
        <v>0</v>
      </c>
      <c r="L90" s="17">
        <f t="shared" si="12"/>
        <v>6.3214285714285712</v>
      </c>
      <c r="M90" s="3" t="str">
        <f t="shared" si="13"/>
        <v>Reduce/redeploy 6 riders</v>
      </c>
    </row>
    <row r="91" spans="1:13" ht="17" x14ac:dyDescent="0.25">
      <c r="A91">
        <v>17</v>
      </c>
      <c r="B91" t="s">
        <v>6892</v>
      </c>
      <c r="C91" s="1">
        <v>1353</v>
      </c>
      <c r="D91" s="1">
        <v>68</v>
      </c>
      <c r="E91" s="1">
        <v>13904.271004283333</v>
      </c>
      <c r="F91" s="1">
        <v>906</v>
      </c>
      <c r="G91" s="15">
        <f t="shared" si="7"/>
        <v>5.0258684405025872E-2</v>
      </c>
      <c r="H91" s="15">
        <f t="shared" si="8"/>
        <v>0.51156258293904833</v>
      </c>
      <c r="I91">
        <f t="shared" si="9"/>
        <v>663</v>
      </c>
      <c r="J91">
        <f t="shared" si="10"/>
        <v>243</v>
      </c>
      <c r="K91" s="19">
        <f t="shared" si="11"/>
        <v>0</v>
      </c>
      <c r="L91" s="17">
        <f t="shared" si="12"/>
        <v>8.6785714285714288</v>
      </c>
      <c r="M91" s="3" t="str">
        <f t="shared" si="13"/>
        <v>Reduce/redeploy 8 riders</v>
      </c>
    </row>
    <row r="92" spans="1:13" ht="17" x14ac:dyDescent="0.25">
      <c r="A92">
        <v>17</v>
      </c>
      <c r="B92" t="s">
        <v>6894</v>
      </c>
      <c r="C92" s="1">
        <v>1650</v>
      </c>
      <c r="D92" s="1">
        <v>224</v>
      </c>
      <c r="E92" s="1">
        <v>19103.999685499999</v>
      </c>
      <c r="F92" s="1">
        <v>1050</v>
      </c>
      <c r="G92" s="15">
        <f t="shared" si="7"/>
        <v>0.13575757575757577</v>
      </c>
      <c r="H92" s="15">
        <f t="shared" si="8"/>
        <v>0.60647618049206342</v>
      </c>
      <c r="I92">
        <f t="shared" si="9"/>
        <v>910</v>
      </c>
      <c r="J92">
        <f t="shared" si="10"/>
        <v>140</v>
      </c>
      <c r="K92" s="19">
        <f t="shared" si="11"/>
        <v>0</v>
      </c>
      <c r="L92" s="17">
        <f t="shared" si="12"/>
        <v>5</v>
      </c>
      <c r="M92" s="3" t="str">
        <f t="shared" si="13"/>
        <v>Reduce/redeploy 5 riders</v>
      </c>
    </row>
    <row r="93" spans="1:13" ht="17" x14ac:dyDescent="0.25">
      <c r="A93">
        <v>17</v>
      </c>
      <c r="B93" t="s">
        <v>6888</v>
      </c>
      <c r="C93" s="1">
        <v>1591</v>
      </c>
      <c r="D93" s="1">
        <v>30</v>
      </c>
      <c r="E93" s="1">
        <v>14975.79655555</v>
      </c>
      <c r="F93" s="1">
        <v>1016</v>
      </c>
      <c r="G93" s="15">
        <f t="shared" si="7"/>
        <v>1.8856065367693273E-2</v>
      </c>
      <c r="H93" s="15">
        <f t="shared" si="8"/>
        <v>0.49133190799048554</v>
      </c>
      <c r="I93">
        <f t="shared" si="9"/>
        <v>714</v>
      </c>
      <c r="J93">
        <f t="shared" si="10"/>
        <v>302</v>
      </c>
      <c r="K93" s="19">
        <f t="shared" si="11"/>
        <v>0</v>
      </c>
      <c r="L93" s="17">
        <f t="shared" si="12"/>
        <v>10.785714285714286</v>
      </c>
      <c r="M93" s="3" t="str">
        <f t="shared" si="13"/>
        <v>Reduce/redeploy 10 riders</v>
      </c>
    </row>
    <row r="94" spans="1:13" ht="17" x14ac:dyDescent="0.25">
      <c r="A94">
        <v>18</v>
      </c>
      <c r="B94" t="s">
        <v>6895</v>
      </c>
      <c r="C94" s="1">
        <v>1965</v>
      </c>
      <c r="D94" s="1">
        <v>154</v>
      </c>
      <c r="E94" s="1">
        <v>16785.114593200004</v>
      </c>
      <c r="F94" s="1">
        <v>812</v>
      </c>
      <c r="G94" s="15">
        <f t="shared" si="7"/>
        <v>7.8371501272264638E-2</v>
      </c>
      <c r="H94" s="15">
        <f t="shared" si="8"/>
        <v>0.6890441130213466</v>
      </c>
      <c r="I94">
        <f t="shared" si="9"/>
        <v>800</v>
      </c>
      <c r="J94">
        <f t="shared" si="10"/>
        <v>12</v>
      </c>
      <c r="K94" s="19">
        <f t="shared" si="11"/>
        <v>0</v>
      </c>
      <c r="L94" s="17">
        <f t="shared" si="12"/>
        <v>0.42857142857142855</v>
      </c>
      <c r="M94" s="3" t="str">
        <f t="shared" si="13"/>
        <v>Maintain</v>
      </c>
    </row>
    <row r="95" spans="1:13" ht="17" x14ac:dyDescent="0.25">
      <c r="A95">
        <v>18</v>
      </c>
      <c r="B95" t="s">
        <v>6891</v>
      </c>
      <c r="C95" s="1">
        <v>2381</v>
      </c>
      <c r="D95" s="1">
        <v>334</v>
      </c>
      <c r="E95" s="1">
        <v>23694.974418216654</v>
      </c>
      <c r="F95" s="1">
        <v>980</v>
      </c>
      <c r="G95" s="15">
        <f t="shared" si="7"/>
        <v>0.14027719445611087</v>
      </c>
      <c r="H95" s="15">
        <f t="shared" si="8"/>
        <v>0.80595151082369576</v>
      </c>
      <c r="I95">
        <f t="shared" si="9"/>
        <v>1129</v>
      </c>
      <c r="J95">
        <f t="shared" si="10"/>
        <v>-149</v>
      </c>
      <c r="K95" s="19">
        <f t="shared" si="11"/>
        <v>6</v>
      </c>
      <c r="L95" s="17">
        <f t="shared" si="12"/>
        <v>-5.3214285714285712</v>
      </c>
      <c r="M95" s="3" t="str">
        <f t="shared" si="13"/>
        <v>Add/activate 6 riders</v>
      </c>
    </row>
    <row r="96" spans="1:13" ht="17" x14ac:dyDescent="0.25">
      <c r="A96">
        <v>18</v>
      </c>
      <c r="B96" t="s">
        <v>6892</v>
      </c>
      <c r="C96" s="1">
        <v>2282</v>
      </c>
      <c r="D96" s="1">
        <v>175</v>
      </c>
      <c r="E96" s="1">
        <v>21210.0162882</v>
      </c>
      <c r="F96" s="1">
        <v>906</v>
      </c>
      <c r="G96" s="15">
        <f t="shared" si="7"/>
        <v>7.6687116564417179E-2</v>
      </c>
      <c r="H96" s="15">
        <f t="shared" si="8"/>
        <v>0.78035380015452538</v>
      </c>
      <c r="I96">
        <f t="shared" si="9"/>
        <v>1011</v>
      </c>
      <c r="J96">
        <f t="shared" si="10"/>
        <v>-105</v>
      </c>
      <c r="K96" s="19">
        <f t="shared" si="11"/>
        <v>4</v>
      </c>
      <c r="L96" s="17">
        <f t="shared" si="12"/>
        <v>-3.75</v>
      </c>
      <c r="M96" s="3" t="str">
        <f t="shared" si="13"/>
        <v>Add/activate 4 riders</v>
      </c>
    </row>
    <row r="97" spans="1:13" ht="17" x14ac:dyDescent="0.25">
      <c r="A97">
        <v>18</v>
      </c>
      <c r="B97" t="s">
        <v>6894</v>
      </c>
      <c r="C97" s="1">
        <v>2530</v>
      </c>
      <c r="D97" s="1">
        <v>540</v>
      </c>
      <c r="E97" s="1">
        <v>25657.631499183339</v>
      </c>
      <c r="F97" s="1">
        <v>1050</v>
      </c>
      <c r="G97" s="15">
        <f t="shared" si="7"/>
        <v>0.2134387351778656</v>
      </c>
      <c r="H97" s="15">
        <f t="shared" si="8"/>
        <v>0.81452798410105842</v>
      </c>
      <c r="I97">
        <f t="shared" si="9"/>
        <v>1222</v>
      </c>
      <c r="J97">
        <f t="shared" si="10"/>
        <v>-172</v>
      </c>
      <c r="K97" s="19">
        <f t="shared" si="11"/>
        <v>7</v>
      </c>
      <c r="L97" s="17">
        <f t="shared" si="12"/>
        <v>-6.1428571428571432</v>
      </c>
      <c r="M97" s="3" t="str">
        <f t="shared" si="13"/>
        <v>Add/activate 7 riders</v>
      </c>
    </row>
    <row r="98" spans="1:13" ht="17" x14ac:dyDescent="0.25">
      <c r="A98">
        <v>18</v>
      </c>
      <c r="B98" t="s">
        <v>6888</v>
      </c>
      <c r="C98" s="1">
        <v>2578</v>
      </c>
      <c r="D98" s="1">
        <v>125</v>
      </c>
      <c r="E98" s="1">
        <v>22960.196732649998</v>
      </c>
      <c r="F98" s="1">
        <v>1016</v>
      </c>
      <c r="G98" s="15">
        <f t="shared" si="7"/>
        <v>4.8487199379363848E-2</v>
      </c>
      <c r="H98" s="15">
        <f t="shared" si="8"/>
        <v>0.75328729437828079</v>
      </c>
      <c r="I98">
        <f t="shared" si="9"/>
        <v>1094</v>
      </c>
      <c r="J98">
        <f t="shared" si="10"/>
        <v>-78</v>
      </c>
      <c r="K98" s="19">
        <f t="shared" si="11"/>
        <v>3</v>
      </c>
      <c r="L98" s="17">
        <f t="shared" si="12"/>
        <v>-2.7857142857142856</v>
      </c>
      <c r="M98" s="3" t="str">
        <f t="shared" si="13"/>
        <v>Add/activate 3 riders</v>
      </c>
    </row>
    <row r="99" spans="1:13" ht="17" x14ac:dyDescent="0.25">
      <c r="A99">
        <v>19</v>
      </c>
      <c r="B99" t="s">
        <v>6895</v>
      </c>
      <c r="C99" s="1">
        <v>2786</v>
      </c>
      <c r="D99" s="1">
        <v>1010</v>
      </c>
      <c r="E99" s="1">
        <v>21128.898075866669</v>
      </c>
      <c r="F99" s="1">
        <v>812</v>
      </c>
      <c r="G99" s="15">
        <f t="shared" si="7"/>
        <v>0.36252692031586503</v>
      </c>
      <c r="H99" s="15">
        <f t="shared" si="8"/>
        <v>0.86736034794198147</v>
      </c>
      <c r="I99">
        <f t="shared" si="9"/>
        <v>1007</v>
      </c>
      <c r="J99">
        <f t="shared" si="10"/>
        <v>-195</v>
      </c>
      <c r="K99" s="19">
        <f t="shared" si="11"/>
        <v>7</v>
      </c>
      <c r="L99" s="17">
        <f t="shared" si="12"/>
        <v>-6.9642857142857144</v>
      </c>
      <c r="M99" s="3" t="str">
        <f t="shared" si="13"/>
        <v>Add/activate 7 riders</v>
      </c>
    </row>
    <row r="100" spans="1:13" ht="17" x14ac:dyDescent="0.25">
      <c r="A100">
        <v>19</v>
      </c>
      <c r="B100" t="s">
        <v>6891</v>
      </c>
      <c r="C100" s="1">
        <v>3323</v>
      </c>
      <c r="D100" s="1">
        <v>2300</v>
      </c>
      <c r="E100" s="1">
        <v>27012.937989500002</v>
      </c>
      <c r="F100" s="1">
        <v>980</v>
      </c>
      <c r="G100" s="15">
        <f t="shared" si="7"/>
        <v>0.69214565151971108</v>
      </c>
      <c r="H100" s="15">
        <f t="shared" si="8"/>
        <v>0.91880741460884363</v>
      </c>
      <c r="I100">
        <f t="shared" si="9"/>
        <v>1287</v>
      </c>
      <c r="J100">
        <f t="shared" si="10"/>
        <v>-307</v>
      </c>
      <c r="K100" s="19">
        <f t="shared" si="11"/>
        <v>11</v>
      </c>
      <c r="L100" s="17">
        <f t="shared" si="12"/>
        <v>-10.964285714285714</v>
      </c>
      <c r="M100" s="3" t="str">
        <f t="shared" si="13"/>
        <v>Add/activate 11 riders</v>
      </c>
    </row>
    <row r="101" spans="1:13" ht="17" x14ac:dyDescent="0.25">
      <c r="A101">
        <v>19</v>
      </c>
      <c r="B101" t="s">
        <v>6892</v>
      </c>
      <c r="C101" s="1">
        <v>3133</v>
      </c>
      <c r="D101" s="1">
        <v>1908</v>
      </c>
      <c r="E101" s="1">
        <v>24873.606724083336</v>
      </c>
      <c r="F101" s="1">
        <v>906</v>
      </c>
      <c r="G101" s="15">
        <f t="shared" si="7"/>
        <v>0.60900095754867534</v>
      </c>
      <c r="H101" s="15">
        <f t="shared" si="8"/>
        <v>0.91514373524957082</v>
      </c>
      <c r="I101">
        <f t="shared" si="9"/>
        <v>1185</v>
      </c>
      <c r="J101">
        <f t="shared" si="10"/>
        <v>-279</v>
      </c>
      <c r="K101" s="19">
        <f t="shared" si="11"/>
        <v>10</v>
      </c>
      <c r="L101" s="17">
        <f t="shared" si="12"/>
        <v>-9.9642857142857135</v>
      </c>
      <c r="M101" s="3" t="str">
        <f t="shared" si="13"/>
        <v>Add/activate 10 riders</v>
      </c>
    </row>
    <row r="102" spans="1:13" ht="17" x14ac:dyDescent="0.25">
      <c r="A102">
        <v>19</v>
      </c>
      <c r="B102" t="s">
        <v>6894</v>
      </c>
      <c r="C102" s="1">
        <v>3433</v>
      </c>
      <c r="D102" s="1">
        <v>2271</v>
      </c>
      <c r="E102" s="1">
        <v>28487.284765116667</v>
      </c>
      <c r="F102" s="1">
        <v>1050</v>
      </c>
      <c r="G102" s="15">
        <f t="shared" si="7"/>
        <v>0.66152053597436644</v>
      </c>
      <c r="H102" s="15">
        <f t="shared" si="8"/>
        <v>0.90435824651164021</v>
      </c>
      <c r="I102">
        <f t="shared" si="9"/>
        <v>1357</v>
      </c>
      <c r="J102">
        <f t="shared" si="10"/>
        <v>-307</v>
      </c>
      <c r="K102" s="19">
        <f t="shared" si="11"/>
        <v>11</v>
      </c>
      <c r="L102" s="17">
        <f t="shared" si="12"/>
        <v>-10.964285714285714</v>
      </c>
      <c r="M102" s="3" t="str">
        <f t="shared" si="13"/>
        <v>Add/activate 11 riders</v>
      </c>
    </row>
    <row r="103" spans="1:13" ht="17" x14ac:dyDescent="0.25">
      <c r="A103">
        <v>19</v>
      </c>
      <c r="B103" t="s">
        <v>6888</v>
      </c>
      <c r="C103" s="1">
        <v>3627</v>
      </c>
      <c r="D103" s="1">
        <v>1802</v>
      </c>
      <c r="E103" s="1">
        <v>27208.406155650002</v>
      </c>
      <c r="F103" s="1">
        <v>1016</v>
      </c>
      <c r="G103" s="15">
        <f t="shared" si="7"/>
        <v>0.49682933553901298</v>
      </c>
      <c r="H103" s="15">
        <f t="shared" si="8"/>
        <v>0.89266424395177169</v>
      </c>
      <c r="I103">
        <f t="shared" si="9"/>
        <v>1296</v>
      </c>
      <c r="J103">
        <f t="shared" si="10"/>
        <v>-280</v>
      </c>
      <c r="K103" s="19">
        <f t="shared" si="11"/>
        <v>10</v>
      </c>
      <c r="L103" s="17">
        <f t="shared" si="12"/>
        <v>-10</v>
      </c>
      <c r="M103" s="3" t="str">
        <f t="shared" si="13"/>
        <v>Add/activate 10 riders</v>
      </c>
    </row>
    <row r="104" spans="1:13" ht="17" x14ac:dyDescent="0.25">
      <c r="A104">
        <v>20</v>
      </c>
      <c r="B104" t="s">
        <v>6895</v>
      </c>
      <c r="C104" s="1">
        <v>3039</v>
      </c>
      <c r="D104" s="1">
        <v>2003</v>
      </c>
      <c r="E104" s="1">
        <v>22087.784455733334</v>
      </c>
      <c r="F104" s="1">
        <v>812</v>
      </c>
      <c r="G104" s="15">
        <f t="shared" si="7"/>
        <v>0.65909838762750905</v>
      </c>
      <c r="H104" s="15">
        <f t="shared" si="8"/>
        <v>0.90672349982484945</v>
      </c>
      <c r="I104">
        <f t="shared" si="9"/>
        <v>1052</v>
      </c>
      <c r="J104">
        <f t="shared" si="10"/>
        <v>-240</v>
      </c>
      <c r="K104" s="19">
        <f t="shared" si="11"/>
        <v>9</v>
      </c>
      <c r="L104" s="17">
        <f t="shared" si="12"/>
        <v>-8.5714285714285712</v>
      </c>
      <c r="M104" s="3" t="str">
        <f t="shared" si="13"/>
        <v>Add/activate 9 riders</v>
      </c>
    </row>
    <row r="105" spans="1:13" ht="17" x14ac:dyDescent="0.25">
      <c r="A105">
        <v>20</v>
      </c>
      <c r="B105" t="s">
        <v>6891</v>
      </c>
      <c r="C105" s="1">
        <v>3613</v>
      </c>
      <c r="D105" s="1">
        <v>3612</v>
      </c>
      <c r="E105" s="1">
        <v>27181.600983533332</v>
      </c>
      <c r="F105" s="1">
        <v>980</v>
      </c>
      <c r="G105" s="15">
        <f t="shared" si="7"/>
        <v>0.99972322169941874</v>
      </c>
      <c r="H105" s="15">
        <f t="shared" si="8"/>
        <v>0.92454425114058947</v>
      </c>
      <c r="I105">
        <f t="shared" si="9"/>
        <v>1295</v>
      </c>
      <c r="J105">
        <f t="shared" si="10"/>
        <v>-315</v>
      </c>
      <c r="K105" s="19">
        <f t="shared" si="11"/>
        <v>12</v>
      </c>
      <c r="L105" s="17">
        <f t="shared" si="12"/>
        <v>-11.25</v>
      </c>
      <c r="M105" s="3" t="str">
        <f t="shared" si="13"/>
        <v>Add/activate 12 riders</v>
      </c>
    </row>
    <row r="106" spans="1:13" ht="17" x14ac:dyDescent="0.25">
      <c r="A106">
        <v>20</v>
      </c>
      <c r="B106" t="s">
        <v>6892</v>
      </c>
      <c r="C106" s="1">
        <v>3457</v>
      </c>
      <c r="D106" s="1">
        <v>3150</v>
      </c>
      <c r="E106" s="1">
        <v>24999.720862966671</v>
      </c>
      <c r="F106" s="1">
        <v>906</v>
      </c>
      <c r="G106" s="15">
        <f t="shared" si="7"/>
        <v>0.91119467746601102</v>
      </c>
      <c r="H106" s="15">
        <f t="shared" si="8"/>
        <v>0.91978369620922262</v>
      </c>
      <c r="I106">
        <f t="shared" si="9"/>
        <v>1191</v>
      </c>
      <c r="J106">
        <f t="shared" si="10"/>
        <v>-285</v>
      </c>
      <c r="K106" s="19">
        <f t="shared" si="11"/>
        <v>11</v>
      </c>
      <c r="L106" s="17">
        <f t="shared" si="12"/>
        <v>-10.178571428571429</v>
      </c>
      <c r="M106" s="3" t="str">
        <f t="shared" si="13"/>
        <v>Add/activate 11 riders</v>
      </c>
    </row>
    <row r="107" spans="1:13" ht="17" x14ac:dyDescent="0.25">
      <c r="A107">
        <v>20</v>
      </c>
      <c r="B107" t="s">
        <v>6894</v>
      </c>
      <c r="C107" s="1">
        <v>3572</v>
      </c>
      <c r="D107" s="1">
        <v>3157</v>
      </c>
      <c r="E107" s="1">
        <v>29234.002764533339</v>
      </c>
      <c r="F107" s="1">
        <v>1050</v>
      </c>
      <c r="G107" s="15">
        <f t="shared" si="7"/>
        <v>0.88381858902575583</v>
      </c>
      <c r="H107" s="15">
        <f t="shared" si="8"/>
        <v>0.92806357982645526</v>
      </c>
      <c r="I107">
        <f t="shared" si="9"/>
        <v>1393</v>
      </c>
      <c r="J107">
        <f t="shared" si="10"/>
        <v>-343</v>
      </c>
      <c r="K107" s="19">
        <f t="shared" si="11"/>
        <v>13</v>
      </c>
      <c r="L107" s="17">
        <f t="shared" si="12"/>
        <v>-12.25</v>
      </c>
      <c r="M107" s="3" t="str">
        <f t="shared" si="13"/>
        <v>Add/activate 13 riders</v>
      </c>
    </row>
    <row r="108" spans="1:13" ht="17" x14ac:dyDescent="0.25">
      <c r="A108">
        <v>20</v>
      </c>
      <c r="B108" t="s">
        <v>6888</v>
      </c>
      <c r="C108" s="1">
        <v>3895</v>
      </c>
      <c r="D108" s="1">
        <v>3624</v>
      </c>
      <c r="E108" s="1">
        <v>27894.900704200001</v>
      </c>
      <c r="F108" s="1">
        <v>1016</v>
      </c>
      <c r="G108" s="15">
        <f t="shared" si="7"/>
        <v>0.93042362002567391</v>
      </c>
      <c r="H108" s="15">
        <f t="shared" si="8"/>
        <v>0.91518703097769027</v>
      </c>
      <c r="I108">
        <f t="shared" si="9"/>
        <v>1329</v>
      </c>
      <c r="J108">
        <f t="shared" si="10"/>
        <v>-313</v>
      </c>
      <c r="K108" s="19">
        <f t="shared" si="11"/>
        <v>12</v>
      </c>
      <c r="L108" s="17">
        <f t="shared" si="12"/>
        <v>-11.178571428571429</v>
      </c>
      <c r="M108" s="3" t="str">
        <f t="shared" si="13"/>
        <v>Add/activate 12 riders</v>
      </c>
    </row>
    <row r="109" spans="1:13" ht="17" x14ac:dyDescent="0.25">
      <c r="A109">
        <v>21</v>
      </c>
      <c r="B109" t="s">
        <v>6895</v>
      </c>
      <c r="C109" s="1">
        <v>2529</v>
      </c>
      <c r="D109" s="1">
        <v>1979</v>
      </c>
      <c r="E109" s="1">
        <v>22042.073356950004</v>
      </c>
      <c r="F109" s="1">
        <v>812</v>
      </c>
      <c r="G109" s="15">
        <f t="shared" si="7"/>
        <v>0.78252273625939106</v>
      </c>
      <c r="H109" s="15">
        <f t="shared" si="8"/>
        <v>0.90484701793719224</v>
      </c>
      <c r="I109">
        <f t="shared" si="9"/>
        <v>1050</v>
      </c>
      <c r="J109">
        <f t="shared" si="10"/>
        <v>-238</v>
      </c>
      <c r="K109" s="19">
        <f t="shared" si="11"/>
        <v>9</v>
      </c>
      <c r="L109" s="17">
        <f t="shared" si="12"/>
        <v>-8.5</v>
      </c>
      <c r="M109" s="3" t="str">
        <f t="shared" si="13"/>
        <v>Add/activate 9 riders</v>
      </c>
    </row>
    <row r="110" spans="1:13" ht="17" x14ac:dyDescent="0.25">
      <c r="A110">
        <v>21</v>
      </c>
      <c r="B110" t="s">
        <v>6891</v>
      </c>
      <c r="C110" s="1">
        <v>3058</v>
      </c>
      <c r="D110" s="1">
        <v>3058</v>
      </c>
      <c r="E110" s="1">
        <v>27182.968565483334</v>
      </c>
      <c r="F110" s="1">
        <v>980</v>
      </c>
      <c r="G110" s="15">
        <f t="shared" si="7"/>
        <v>1</v>
      </c>
      <c r="H110" s="15">
        <f t="shared" si="8"/>
        <v>0.92459076753344671</v>
      </c>
      <c r="I110">
        <f t="shared" si="9"/>
        <v>1295</v>
      </c>
      <c r="J110">
        <f t="shared" si="10"/>
        <v>-315</v>
      </c>
      <c r="K110" s="19">
        <f t="shared" si="11"/>
        <v>12</v>
      </c>
      <c r="L110" s="17">
        <f t="shared" si="12"/>
        <v>-11.25</v>
      </c>
      <c r="M110" s="3" t="str">
        <f t="shared" si="13"/>
        <v>Add/activate 12 riders</v>
      </c>
    </row>
    <row r="111" spans="1:13" ht="17" x14ac:dyDescent="0.25">
      <c r="A111">
        <v>21</v>
      </c>
      <c r="B111" t="s">
        <v>6892</v>
      </c>
      <c r="C111" s="1">
        <v>2735</v>
      </c>
      <c r="D111" s="1">
        <v>2538</v>
      </c>
      <c r="E111" s="1">
        <v>25026.852259433334</v>
      </c>
      <c r="F111" s="1">
        <v>906</v>
      </c>
      <c r="G111" s="15">
        <f t="shared" si="7"/>
        <v>0.92797074954296166</v>
      </c>
      <c r="H111" s="15">
        <f t="shared" si="8"/>
        <v>0.92078190799975468</v>
      </c>
      <c r="I111">
        <f t="shared" si="9"/>
        <v>1192</v>
      </c>
      <c r="J111">
        <f t="shared" si="10"/>
        <v>-286</v>
      </c>
      <c r="K111" s="19">
        <f t="shared" si="11"/>
        <v>11</v>
      </c>
      <c r="L111" s="17">
        <f t="shared" si="12"/>
        <v>-10.214285714285714</v>
      </c>
      <c r="M111" s="3" t="str">
        <f t="shared" si="13"/>
        <v>Add/activate 11 riders</v>
      </c>
    </row>
    <row r="112" spans="1:13" ht="17" x14ac:dyDescent="0.25">
      <c r="A112">
        <v>21</v>
      </c>
      <c r="B112" t="s">
        <v>6894</v>
      </c>
      <c r="C112" s="1">
        <v>2910</v>
      </c>
      <c r="D112" s="1">
        <v>2627</v>
      </c>
      <c r="E112" s="1">
        <v>29064.140917416666</v>
      </c>
      <c r="F112" s="1">
        <v>1050</v>
      </c>
      <c r="G112" s="15">
        <f t="shared" si="7"/>
        <v>0.9027491408934708</v>
      </c>
      <c r="H112" s="15">
        <f t="shared" si="8"/>
        <v>0.92267114023544972</v>
      </c>
      <c r="I112">
        <f t="shared" si="9"/>
        <v>1385</v>
      </c>
      <c r="J112">
        <f t="shared" si="10"/>
        <v>-335</v>
      </c>
      <c r="K112" s="19">
        <f t="shared" si="11"/>
        <v>12</v>
      </c>
      <c r="L112" s="17">
        <f t="shared" si="12"/>
        <v>-11.964285714285714</v>
      </c>
      <c r="M112" s="3" t="str">
        <f t="shared" si="13"/>
        <v>Add/activate 12 riders</v>
      </c>
    </row>
    <row r="113" spans="1:13" ht="17" x14ac:dyDescent="0.25">
      <c r="A113">
        <v>21</v>
      </c>
      <c r="B113" t="s">
        <v>6888</v>
      </c>
      <c r="C113" s="1">
        <v>3094</v>
      </c>
      <c r="D113" s="1">
        <v>3091</v>
      </c>
      <c r="E113" s="1">
        <v>27892.38929383333</v>
      </c>
      <c r="F113" s="1">
        <v>1016</v>
      </c>
      <c r="G113" s="15">
        <f t="shared" si="7"/>
        <v>0.99903038138332256</v>
      </c>
      <c r="H113" s="15">
        <f t="shared" si="8"/>
        <v>0.9151046356244531</v>
      </c>
      <c r="I113">
        <f t="shared" si="9"/>
        <v>1329</v>
      </c>
      <c r="J113">
        <f t="shared" si="10"/>
        <v>-313</v>
      </c>
      <c r="K113" s="19">
        <f t="shared" si="11"/>
        <v>12</v>
      </c>
      <c r="L113" s="17">
        <f t="shared" si="12"/>
        <v>-11.178571428571429</v>
      </c>
      <c r="M113" s="3" t="str">
        <f t="shared" si="13"/>
        <v>Add/activate 12 riders</v>
      </c>
    </row>
    <row r="114" spans="1:13" ht="17" x14ac:dyDescent="0.25">
      <c r="A114">
        <v>22</v>
      </c>
      <c r="B114" t="s">
        <v>6895</v>
      </c>
      <c r="C114" s="1">
        <v>1549</v>
      </c>
      <c r="D114" s="1">
        <v>1018</v>
      </c>
      <c r="E114" s="1">
        <v>19137.495985383328</v>
      </c>
      <c r="F114" s="1">
        <v>812</v>
      </c>
      <c r="G114" s="15">
        <f t="shared" si="7"/>
        <v>0.65719819238218202</v>
      </c>
      <c r="H114" s="15">
        <f t="shared" si="8"/>
        <v>0.78561149365284599</v>
      </c>
      <c r="I114">
        <f t="shared" si="9"/>
        <v>912</v>
      </c>
      <c r="J114">
        <f t="shared" si="10"/>
        <v>-100</v>
      </c>
      <c r="K114" s="19">
        <f t="shared" si="11"/>
        <v>4</v>
      </c>
      <c r="L114" s="17">
        <f t="shared" si="12"/>
        <v>-3.5714285714285716</v>
      </c>
      <c r="M114" s="3" t="str">
        <f t="shared" si="13"/>
        <v>Add/activate 4 riders</v>
      </c>
    </row>
    <row r="115" spans="1:13" ht="17" x14ac:dyDescent="0.25">
      <c r="A115">
        <v>22</v>
      </c>
      <c r="B115" t="s">
        <v>6891</v>
      </c>
      <c r="C115" s="1">
        <v>1932</v>
      </c>
      <c r="D115" s="1">
        <v>1893</v>
      </c>
      <c r="E115" s="1">
        <v>27191.840988283329</v>
      </c>
      <c r="F115" s="1">
        <v>980</v>
      </c>
      <c r="G115" s="15">
        <f t="shared" si="7"/>
        <v>0.97981366459627328</v>
      </c>
      <c r="H115" s="15">
        <f t="shared" si="8"/>
        <v>0.92489255062188191</v>
      </c>
      <c r="I115">
        <f t="shared" si="9"/>
        <v>1295</v>
      </c>
      <c r="J115">
        <f t="shared" si="10"/>
        <v>-315</v>
      </c>
      <c r="K115" s="19">
        <f t="shared" si="11"/>
        <v>12</v>
      </c>
      <c r="L115" s="17">
        <f t="shared" si="12"/>
        <v>-11.25</v>
      </c>
      <c r="M115" s="3" t="str">
        <f t="shared" si="13"/>
        <v>Add/activate 12 riders</v>
      </c>
    </row>
    <row r="116" spans="1:13" ht="17" x14ac:dyDescent="0.25">
      <c r="A116">
        <v>22</v>
      </c>
      <c r="B116" t="s">
        <v>6892</v>
      </c>
      <c r="C116" s="1">
        <v>1607</v>
      </c>
      <c r="D116" s="1">
        <v>1466</v>
      </c>
      <c r="E116" s="1">
        <v>23996.55533635</v>
      </c>
      <c r="F116" s="1">
        <v>906</v>
      </c>
      <c r="G116" s="15">
        <f t="shared" si="7"/>
        <v>0.91225886745488483</v>
      </c>
      <c r="H116" s="15">
        <f t="shared" si="8"/>
        <v>0.88287547227189112</v>
      </c>
      <c r="I116">
        <f t="shared" si="9"/>
        <v>1143</v>
      </c>
      <c r="J116">
        <f t="shared" si="10"/>
        <v>-237</v>
      </c>
      <c r="K116" s="19">
        <f t="shared" si="11"/>
        <v>9</v>
      </c>
      <c r="L116" s="17">
        <f t="shared" si="12"/>
        <v>-8.4642857142857135</v>
      </c>
      <c r="M116" s="3" t="str">
        <f t="shared" si="13"/>
        <v>Add/activate 9 riders</v>
      </c>
    </row>
    <row r="117" spans="1:13" ht="17" x14ac:dyDescent="0.25">
      <c r="A117">
        <v>22</v>
      </c>
      <c r="B117" t="s">
        <v>6894</v>
      </c>
      <c r="C117" s="1">
        <v>1821</v>
      </c>
      <c r="D117" s="1">
        <v>1398</v>
      </c>
      <c r="E117" s="1">
        <v>26969.760355799997</v>
      </c>
      <c r="F117" s="1">
        <v>1050</v>
      </c>
      <c r="G117" s="15">
        <f t="shared" si="7"/>
        <v>0.76771004942339371</v>
      </c>
      <c r="H117" s="15">
        <f t="shared" si="8"/>
        <v>0.8561828684380951</v>
      </c>
      <c r="I117">
        <f t="shared" si="9"/>
        <v>1285</v>
      </c>
      <c r="J117">
        <f t="shared" si="10"/>
        <v>-235</v>
      </c>
      <c r="K117" s="19">
        <f t="shared" si="11"/>
        <v>9</v>
      </c>
      <c r="L117" s="17">
        <f t="shared" si="12"/>
        <v>-8.3928571428571423</v>
      </c>
      <c r="M117" s="3" t="str">
        <f t="shared" si="13"/>
        <v>Add/activate 9 riders</v>
      </c>
    </row>
    <row r="118" spans="1:13" ht="17" x14ac:dyDescent="0.25">
      <c r="A118">
        <v>22</v>
      </c>
      <c r="B118" t="s">
        <v>6888</v>
      </c>
      <c r="C118" s="1">
        <v>1924</v>
      </c>
      <c r="D118" s="1">
        <v>1765</v>
      </c>
      <c r="E118" s="1">
        <v>27079.912189683342</v>
      </c>
      <c r="F118" s="1">
        <v>1016</v>
      </c>
      <c r="G118" s="15">
        <f t="shared" si="7"/>
        <v>0.91735966735966734</v>
      </c>
      <c r="H118" s="15">
        <f t="shared" si="8"/>
        <v>0.88844856265365291</v>
      </c>
      <c r="I118">
        <f t="shared" si="9"/>
        <v>1290</v>
      </c>
      <c r="J118">
        <f t="shared" si="10"/>
        <v>-274</v>
      </c>
      <c r="K118" s="19">
        <f t="shared" si="11"/>
        <v>10</v>
      </c>
      <c r="L118" s="17">
        <f t="shared" si="12"/>
        <v>-9.7857142857142865</v>
      </c>
      <c r="M118" s="3" t="str">
        <f t="shared" si="13"/>
        <v>Add/activate 10 riders</v>
      </c>
    </row>
    <row r="119" spans="1:13" ht="17" x14ac:dyDescent="0.25">
      <c r="A119">
        <v>23</v>
      </c>
      <c r="B119" t="s">
        <v>6895</v>
      </c>
      <c r="C119" s="1">
        <v>768</v>
      </c>
      <c r="D119" s="1">
        <v>377</v>
      </c>
      <c r="E119" s="1">
        <v>12701.396804283333</v>
      </c>
      <c r="F119" s="1">
        <v>812</v>
      </c>
      <c r="G119" s="15">
        <f t="shared" si="7"/>
        <v>0.49088541666666669</v>
      </c>
      <c r="H119" s="15">
        <f t="shared" si="8"/>
        <v>0.52140380969964417</v>
      </c>
      <c r="I119">
        <f t="shared" si="9"/>
        <v>605</v>
      </c>
      <c r="J119">
        <f t="shared" si="10"/>
        <v>207</v>
      </c>
      <c r="K119" s="19">
        <f t="shared" si="11"/>
        <v>0</v>
      </c>
      <c r="L119" s="17">
        <f t="shared" si="12"/>
        <v>7.3928571428571432</v>
      </c>
      <c r="M119" s="3" t="str">
        <f t="shared" si="13"/>
        <v>Reduce/redeploy 7 riders</v>
      </c>
    </row>
    <row r="120" spans="1:13" ht="17" x14ac:dyDescent="0.25">
      <c r="A120">
        <v>23</v>
      </c>
      <c r="B120" t="s">
        <v>6891</v>
      </c>
      <c r="C120" s="1">
        <v>995</v>
      </c>
      <c r="D120" s="1">
        <v>834</v>
      </c>
      <c r="E120" s="1">
        <v>24702.670319566663</v>
      </c>
      <c r="F120" s="1">
        <v>980</v>
      </c>
      <c r="G120" s="15">
        <f t="shared" si="7"/>
        <v>0.8381909547738694</v>
      </c>
      <c r="H120" s="15">
        <f t="shared" si="8"/>
        <v>0.8402268816179137</v>
      </c>
      <c r="I120">
        <f t="shared" si="9"/>
        <v>1177</v>
      </c>
      <c r="J120">
        <f t="shared" si="10"/>
        <v>-197</v>
      </c>
      <c r="K120" s="19">
        <f t="shared" si="11"/>
        <v>8</v>
      </c>
      <c r="L120" s="17">
        <f t="shared" si="12"/>
        <v>-7.0357142857142856</v>
      </c>
      <c r="M120" s="3" t="str">
        <f t="shared" si="13"/>
        <v>Add/activate 8 riders</v>
      </c>
    </row>
    <row r="121" spans="1:13" ht="17" x14ac:dyDescent="0.25">
      <c r="A121">
        <v>23</v>
      </c>
      <c r="B121" t="s">
        <v>6892</v>
      </c>
      <c r="C121" s="1">
        <v>877</v>
      </c>
      <c r="D121" s="1">
        <v>654</v>
      </c>
      <c r="E121" s="1">
        <v>20632.06943111667</v>
      </c>
      <c r="F121" s="1">
        <v>906</v>
      </c>
      <c r="G121" s="15">
        <f t="shared" si="7"/>
        <v>0.74572405929304442</v>
      </c>
      <c r="H121" s="15">
        <f t="shared" si="8"/>
        <v>0.75909011887846467</v>
      </c>
      <c r="I121">
        <f t="shared" si="9"/>
        <v>983</v>
      </c>
      <c r="J121">
        <f t="shared" si="10"/>
        <v>-77</v>
      </c>
      <c r="K121" s="19">
        <f t="shared" si="11"/>
        <v>3</v>
      </c>
      <c r="L121" s="17">
        <f t="shared" si="12"/>
        <v>-2.75</v>
      </c>
      <c r="M121" s="3" t="str">
        <f t="shared" si="13"/>
        <v>Add/activate 3 riders</v>
      </c>
    </row>
    <row r="122" spans="1:13" ht="17" x14ac:dyDescent="0.25">
      <c r="A122">
        <v>23</v>
      </c>
      <c r="B122" t="s">
        <v>6894</v>
      </c>
      <c r="C122" s="1">
        <v>1029</v>
      </c>
      <c r="D122" s="1">
        <v>753</v>
      </c>
      <c r="E122" s="1">
        <v>22127.151407650006</v>
      </c>
      <c r="F122" s="1">
        <v>1050</v>
      </c>
      <c r="G122" s="15">
        <f t="shared" si="7"/>
        <v>0.73177842565597673</v>
      </c>
      <c r="H122" s="15">
        <f t="shared" si="8"/>
        <v>0.70244925103650813</v>
      </c>
      <c r="I122">
        <f t="shared" si="9"/>
        <v>1054</v>
      </c>
      <c r="J122">
        <f t="shared" si="10"/>
        <v>-4</v>
      </c>
      <c r="K122" s="19">
        <f t="shared" si="11"/>
        <v>1</v>
      </c>
      <c r="L122" s="17">
        <f t="shared" si="12"/>
        <v>-0.14285714285714285</v>
      </c>
      <c r="M122" s="3" t="str">
        <f t="shared" si="13"/>
        <v>Maintain</v>
      </c>
    </row>
    <row r="123" spans="1:13" ht="17" x14ac:dyDescent="0.25">
      <c r="A123">
        <v>23</v>
      </c>
      <c r="B123" t="s">
        <v>6888</v>
      </c>
      <c r="C123" s="1">
        <v>1013</v>
      </c>
      <c r="D123" s="1">
        <v>611</v>
      </c>
      <c r="E123" s="1">
        <v>20612.461742016669</v>
      </c>
      <c r="F123" s="1">
        <v>1016</v>
      </c>
      <c r="G123" s="15">
        <f t="shared" si="7"/>
        <v>0.60315893385982233</v>
      </c>
      <c r="H123" s="15">
        <f t="shared" si="8"/>
        <v>0.67626186817639988</v>
      </c>
      <c r="I123">
        <f t="shared" si="9"/>
        <v>982</v>
      </c>
      <c r="J123">
        <f t="shared" si="10"/>
        <v>34</v>
      </c>
      <c r="K123" s="19">
        <f t="shared" si="11"/>
        <v>0</v>
      </c>
      <c r="L123" s="17">
        <f t="shared" si="12"/>
        <v>1.2142857142857142</v>
      </c>
      <c r="M123" s="3" t="str">
        <f t="shared" si="13"/>
        <v>Reduce/redeploy 1 riders</v>
      </c>
    </row>
    <row r="124" spans="1:13" x14ac:dyDescent="0.2">
      <c r="A124" t="s">
        <v>6909</v>
      </c>
      <c r="C124" s="1">
        <v>164673</v>
      </c>
      <c r="D124" s="1">
        <v>69653</v>
      </c>
      <c r="E124" s="1">
        <v>1783172.5045324671</v>
      </c>
      <c r="F124" s="1">
        <v>127469</v>
      </c>
      <c r="G124" s="15" t="str">
        <f t="shared" ref="G69:G132" si="14">IF(B124="","",IFERROR(D124/C124,0))</f>
        <v/>
      </c>
      <c r="H124" s="15" t="str">
        <f t="shared" ref="H69:H132" si="15">IF(B124="","",IFERROR(E124/(F124*30),0))</f>
        <v/>
      </c>
      <c r="K124" s="19"/>
    </row>
    <row r="125" spans="1:13" x14ac:dyDescent="0.2">
      <c r="G125" s="15" t="str">
        <f t="shared" si="14"/>
        <v/>
      </c>
      <c r="H125" s="15" t="str">
        <f t="shared" si="15"/>
        <v/>
      </c>
      <c r="K125" s="19"/>
    </row>
    <row r="126" spans="1:13" x14ac:dyDescent="0.2">
      <c r="G126" s="15" t="str">
        <f t="shared" si="14"/>
        <v/>
      </c>
      <c r="H126" s="15" t="str">
        <f t="shared" si="15"/>
        <v/>
      </c>
      <c r="K126" s="19"/>
    </row>
    <row r="127" spans="1:13" x14ac:dyDescent="0.2">
      <c r="G127" s="15" t="str">
        <f t="shared" si="14"/>
        <v/>
      </c>
      <c r="H127" s="15" t="str">
        <f t="shared" si="15"/>
        <v/>
      </c>
      <c r="K127" s="19"/>
    </row>
    <row r="128" spans="1:13" x14ac:dyDescent="0.2">
      <c r="G128" s="15" t="str">
        <f t="shared" si="14"/>
        <v/>
      </c>
      <c r="H128" s="15" t="str">
        <f t="shared" si="15"/>
        <v/>
      </c>
      <c r="K128" s="19"/>
    </row>
    <row r="129" spans="7:11" x14ac:dyDescent="0.2">
      <c r="G129" s="15" t="str">
        <f t="shared" si="14"/>
        <v/>
      </c>
      <c r="H129" s="15" t="str">
        <f t="shared" si="15"/>
        <v/>
      </c>
      <c r="K129" s="19"/>
    </row>
    <row r="130" spans="7:11" x14ac:dyDescent="0.2">
      <c r="G130" s="15" t="str">
        <f t="shared" si="14"/>
        <v/>
      </c>
      <c r="H130" s="15" t="str">
        <f t="shared" si="15"/>
        <v/>
      </c>
      <c r="K130" s="19"/>
    </row>
    <row r="131" spans="7:11" x14ac:dyDescent="0.2">
      <c r="G131" s="15" t="str">
        <f t="shared" si="14"/>
        <v/>
      </c>
      <c r="H131" s="15" t="str">
        <f t="shared" si="15"/>
        <v/>
      </c>
      <c r="K131" s="19"/>
    </row>
    <row r="132" spans="7:11" x14ac:dyDescent="0.2">
      <c r="G132" s="15" t="str">
        <f t="shared" si="14"/>
        <v/>
      </c>
      <c r="H132" s="15" t="str">
        <f t="shared" si="15"/>
        <v/>
      </c>
      <c r="K132" s="19"/>
    </row>
    <row r="133" spans="7:11" x14ac:dyDescent="0.2">
      <c r="G133" s="15" t="str">
        <f t="shared" ref="G133:G146" si="16">IF(B133="","",IFERROR(D133/C133,0))</f>
        <v/>
      </c>
      <c r="H133" s="15" t="str">
        <f t="shared" ref="H133:H146" si="17">IF(B133="","",IFERROR(E133/(F133*30),0))</f>
        <v/>
      </c>
      <c r="K133" s="19"/>
    </row>
    <row r="134" spans="7:11" x14ac:dyDescent="0.2">
      <c r="G134" s="15" t="str">
        <f t="shared" si="16"/>
        <v/>
      </c>
      <c r="H134" s="15" t="str">
        <f t="shared" si="17"/>
        <v/>
      </c>
      <c r="K134" s="19"/>
    </row>
    <row r="135" spans="7:11" x14ac:dyDescent="0.2">
      <c r="G135" s="15" t="str">
        <f t="shared" si="16"/>
        <v/>
      </c>
      <c r="H135" s="15" t="str">
        <f t="shared" si="17"/>
        <v/>
      </c>
      <c r="K135" s="19"/>
    </row>
    <row r="136" spans="7:11" x14ac:dyDescent="0.2">
      <c r="G136" s="15" t="str">
        <f t="shared" si="16"/>
        <v/>
      </c>
      <c r="H136" s="15" t="str">
        <f t="shared" si="17"/>
        <v/>
      </c>
      <c r="K136" s="19"/>
    </row>
    <row r="137" spans="7:11" x14ac:dyDescent="0.2">
      <c r="G137" s="15" t="str">
        <f t="shared" si="16"/>
        <v/>
      </c>
      <c r="H137" s="15" t="str">
        <f t="shared" si="17"/>
        <v/>
      </c>
      <c r="K137" s="19"/>
    </row>
    <row r="138" spans="7:11" x14ac:dyDescent="0.2">
      <c r="G138" s="15" t="str">
        <f t="shared" si="16"/>
        <v/>
      </c>
      <c r="H138" s="15" t="str">
        <f t="shared" si="17"/>
        <v/>
      </c>
      <c r="K138" s="19"/>
    </row>
    <row r="139" spans="7:11" x14ac:dyDescent="0.2">
      <c r="G139" s="15" t="str">
        <f t="shared" si="16"/>
        <v/>
      </c>
      <c r="H139" s="15" t="str">
        <f t="shared" si="17"/>
        <v/>
      </c>
      <c r="K139" s="19"/>
    </row>
    <row r="140" spans="7:11" x14ac:dyDescent="0.2">
      <c r="G140" s="15" t="str">
        <f t="shared" si="16"/>
        <v/>
      </c>
      <c r="H140" s="15" t="str">
        <f t="shared" si="17"/>
        <v/>
      </c>
      <c r="K140" s="19"/>
    </row>
    <row r="141" spans="7:11" x14ac:dyDescent="0.2">
      <c r="G141" s="15" t="str">
        <f t="shared" si="16"/>
        <v/>
      </c>
      <c r="H141" s="15" t="str">
        <f t="shared" si="17"/>
        <v/>
      </c>
      <c r="K141" s="19"/>
    </row>
    <row r="142" spans="7:11" x14ac:dyDescent="0.2">
      <c r="G142" s="15" t="str">
        <f t="shared" si="16"/>
        <v/>
      </c>
      <c r="H142" s="15" t="str">
        <f t="shared" si="17"/>
        <v/>
      </c>
      <c r="K142" s="19"/>
    </row>
    <row r="143" spans="7:11" x14ac:dyDescent="0.2">
      <c r="G143" s="15" t="str">
        <f t="shared" si="16"/>
        <v/>
      </c>
      <c r="H143" s="15" t="str">
        <f t="shared" si="17"/>
        <v/>
      </c>
      <c r="K143" s="19"/>
    </row>
    <row r="144" spans="7:11" x14ac:dyDescent="0.2">
      <c r="G144" s="15" t="str">
        <f t="shared" si="16"/>
        <v/>
      </c>
      <c r="H144" s="15" t="str">
        <f t="shared" si="17"/>
        <v/>
      </c>
      <c r="K144" s="19"/>
    </row>
    <row r="145" spans="7:11" x14ac:dyDescent="0.2">
      <c r="G145" s="15" t="str">
        <f t="shared" si="16"/>
        <v/>
      </c>
      <c r="H145" s="15" t="str">
        <f t="shared" si="17"/>
        <v/>
      </c>
      <c r="K145" s="19"/>
    </row>
    <row r="146" spans="7:11" x14ac:dyDescent="0.2">
      <c r="G146" s="15" t="str">
        <f t="shared" si="16"/>
        <v/>
      </c>
      <c r="H146" s="15" t="str">
        <f t="shared" si="17"/>
        <v/>
      </c>
      <c r="K146" s="19"/>
    </row>
    <row r="147" spans="7:11" x14ac:dyDescent="0.2">
      <c r="G147" s="10" t="str">
        <f t="shared" ref="G133:G191" si="18">IF(B147="","",IFERROR(D147/C147,0))</f>
        <v/>
      </c>
      <c r="H147" s="10" t="str">
        <f t="shared" ref="H133:H162" si="19">IF(B147="","",IFERROR(E147/(F147*30),0))</f>
        <v/>
      </c>
      <c r="K147" s="19"/>
    </row>
    <row r="148" spans="7:11" x14ac:dyDescent="0.2">
      <c r="G148" s="10" t="str">
        <f t="shared" si="18"/>
        <v/>
      </c>
      <c r="H148" s="10" t="str">
        <f t="shared" si="19"/>
        <v/>
      </c>
      <c r="K148" s="19"/>
    </row>
    <row r="149" spans="7:11" x14ac:dyDescent="0.2">
      <c r="H149" s="10"/>
      <c r="K149" s="19"/>
    </row>
    <row r="150" spans="7:11" x14ac:dyDescent="0.2">
      <c r="H150" s="10"/>
      <c r="K150" s="19"/>
    </row>
    <row r="151" spans="7:11" x14ac:dyDescent="0.2">
      <c r="H151" s="10"/>
      <c r="K151" s="19"/>
    </row>
    <row r="152" spans="7:11" x14ac:dyDescent="0.2">
      <c r="H152" s="10"/>
      <c r="K152" s="19"/>
    </row>
    <row r="153" spans="7:11" x14ac:dyDescent="0.2">
      <c r="H153" s="10"/>
      <c r="K153" s="19"/>
    </row>
    <row r="154" spans="7:11" x14ac:dyDescent="0.2">
      <c r="H154" s="10"/>
      <c r="K154" s="19"/>
    </row>
    <row r="155" spans="7:11" x14ac:dyDescent="0.2">
      <c r="H155" s="10"/>
      <c r="K155" s="19"/>
    </row>
    <row r="156" spans="7:11" x14ac:dyDescent="0.2">
      <c r="H156" s="10"/>
      <c r="K156" s="19"/>
    </row>
    <row r="157" spans="7:11" x14ac:dyDescent="0.2">
      <c r="H157" s="10"/>
      <c r="K157" s="19"/>
    </row>
    <row r="158" spans="7:11" x14ac:dyDescent="0.2">
      <c r="H158" s="10"/>
      <c r="K158" s="19"/>
    </row>
    <row r="159" spans="7:11" x14ac:dyDescent="0.2">
      <c r="H159" s="10"/>
      <c r="K159" s="19"/>
    </row>
    <row r="160" spans="7:11" x14ac:dyDescent="0.2">
      <c r="H160" s="10"/>
      <c r="K160" s="19"/>
    </row>
    <row r="161" spans="8:11" x14ac:dyDescent="0.2">
      <c r="H161" s="10"/>
      <c r="K161" s="19"/>
    </row>
    <row r="162" spans="8:11" x14ac:dyDescent="0.2">
      <c r="H162" s="10"/>
      <c r="K162" s="19"/>
    </row>
    <row r="163" spans="8:11" x14ac:dyDescent="0.2">
      <c r="K163" s="19"/>
    </row>
    <row r="164" spans="8:11" x14ac:dyDescent="0.2">
      <c r="K164" s="19"/>
    </row>
    <row r="165" spans="8:11" x14ac:dyDescent="0.2">
      <c r="K165" s="19"/>
    </row>
    <row r="166" spans="8:11" x14ac:dyDescent="0.2">
      <c r="K166" s="19"/>
    </row>
    <row r="167" spans="8:11" x14ac:dyDescent="0.2">
      <c r="K167" s="19"/>
    </row>
    <row r="168" spans="8:11" x14ac:dyDescent="0.2">
      <c r="K168" s="19"/>
    </row>
    <row r="169" spans="8:11" x14ac:dyDescent="0.2">
      <c r="K169" s="19"/>
    </row>
    <row r="170" spans="8:11" x14ac:dyDescent="0.2">
      <c r="K170" s="19"/>
    </row>
    <row r="171" spans="8:11" x14ac:dyDescent="0.2">
      <c r="K171" s="19"/>
    </row>
    <row r="172" spans="8:11" x14ac:dyDescent="0.2">
      <c r="K172" s="19"/>
    </row>
    <row r="173" spans="8:11" x14ac:dyDescent="0.2">
      <c r="K173" s="19"/>
    </row>
    <row r="174" spans="8:11" x14ac:dyDescent="0.2">
      <c r="K174" s="19"/>
    </row>
    <row r="175" spans="8:11" x14ac:dyDescent="0.2">
      <c r="K175" s="19"/>
    </row>
    <row r="176" spans="8:11" x14ac:dyDescent="0.2">
      <c r="K176" s="19"/>
    </row>
    <row r="177" spans="11:11" x14ac:dyDescent="0.2">
      <c r="K177" s="19"/>
    </row>
    <row r="178" spans="11:11" x14ac:dyDescent="0.2">
      <c r="K178" s="19"/>
    </row>
    <row r="179" spans="11:11" x14ac:dyDescent="0.2">
      <c r="K179" s="19"/>
    </row>
    <row r="180" spans="11:11" x14ac:dyDescent="0.2">
      <c r="K180" s="19"/>
    </row>
    <row r="181" spans="11:11" x14ac:dyDescent="0.2">
      <c r="K181" s="19"/>
    </row>
    <row r="182" spans="11:11" x14ac:dyDescent="0.2">
      <c r="K182" s="19"/>
    </row>
    <row r="183" spans="11:11" x14ac:dyDescent="0.2">
      <c r="K183" s="19"/>
    </row>
    <row r="184" spans="11:11" x14ac:dyDescent="0.2">
      <c r="K184" s="19"/>
    </row>
    <row r="185" spans="11:11" x14ac:dyDescent="0.2">
      <c r="K185" s="19"/>
    </row>
    <row r="186" spans="11:11" x14ac:dyDescent="0.2">
      <c r="K186" s="19"/>
    </row>
    <row r="187" spans="11:11" x14ac:dyDescent="0.2">
      <c r="K187" s="19"/>
    </row>
    <row r="188" spans="11:11" x14ac:dyDescent="0.2">
      <c r="K188" s="19"/>
    </row>
    <row r="189" spans="11:11" x14ac:dyDescent="0.2">
      <c r="K189" s="19"/>
    </row>
    <row r="190" spans="11:11" x14ac:dyDescent="0.2">
      <c r="K190" s="19"/>
    </row>
    <row r="191" spans="11:11" x14ac:dyDescent="0.2">
      <c r="K191" s="19"/>
    </row>
    <row r="192" spans="11:11" x14ac:dyDescent="0.2">
      <c r="K192" s="19"/>
    </row>
    <row r="193" spans="11:11" x14ac:dyDescent="0.2">
      <c r="K193" s="19"/>
    </row>
    <row r="194" spans="11:11" x14ac:dyDescent="0.2">
      <c r="K194" s="19"/>
    </row>
    <row r="195" spans="11:11" x14ac:dyDescent="0.2">
      <c r="K195" s="19"/>
    </row>
    <row r="196" spans="11:11" x14ac:dyDescent="0.2">
      <c r="K196" s="19"/>
    </row>
    <row r="197" spans="11:11" x14ac:dyDescent="0.2">
      <c r="K197" s="19"/>
    </row>
    <row r="198" spans="11:11" x14ac:dyDescent="0.2">
      <c r="K198" s="19"/>
    </row>
    <row r="199" spans="11:11" x14ac:dyDescent="0.2">
      <c r="K199" s="19"/>
    </row>
    <row r="200" spans="11:11" x14ac:dyDescent="0.2">
      <c r="K200" s="19"/>
    </row>
    <row r="201" spans="11:11" x14ac:dyDescent="0.2">
      <c r="K201" s="19"/>
    </row>
    <row r="202" spans="11:11" x14ac:dyDescent="0.2">
      <c r="K202" s="19"/>
    </row>
    <row r="203" spans="11:11" x14ac:dyDescent="0.2">
      <c r="K203" s="19"/>
    </row>
    <row r="204" spans="11:11" x14ac:dyDescent="0.2">
      <c r="K204" s="19"/>
    </row>
    <row r="205" spans="11:11" x14ac:dyDescent="0.2">
      <c r="K205" s="19"/>
    </row>
    <row r="206" spans="11:11" x14ac:dyDescent="0.2">
      <c r="K206" s="19"/>
    </row>
    <row r="207" spans="11:11" x14ac:dyDescent="0.2">
      <c r="K207" s="19"/>
    </row>
    <row r="208" spans="11:11" x14ac:dyDescent="0.2">
      <c r="K208" s="19"/>
    </row>
    <row r="209" spans="11:11" x14ac:dyDescent="0.2">
      <c r="K209" s="19"/>
    </row>
    <row r="210" spans="11:11" x14ac:dyDescent="0.2">
      <c r="K210" s="19"/>
    </row>
    <row r="211" spans="11:11" x14ac:dyDescent="0.2">
      <c r="K211" s="19"/>
    </row>
    <row r="212" spans="11:11" x14ac:dyDescent="0.2">
      <c r="K212" s="19"/>
    </row>
    <row r="213" spans="11:11" x14ac:dyDescent="0.2">
      <c r="K213" s="19"/>
    </row>
    <row r="214" spans="11:11" x14ac:dyDescent="0.2">
      <c r="K214" s="19"/>
    </row>
    <row r="215" spans="11:11" x14ac:dyDescent="0.2">
      <c r="K215" s="19"/>
    </row>
    <row r="216" spans="11:11" x14ac:dyDescent="0.2">
      <c r="K216" s="19"/>
    </row>
    <row r="217" spans="11:11" x14ac:dyDescent="0.2">
      <c r="K217" s="19"/>
    </row>
    <row r="218" spans="11:11" x14ac:dyDescent="0.2">
      <c r="K218" s="19"/>
    </row>
    <row r="219" spans="11:11" x14ac:dyDescent="0.2">
      <c r="K219" s="19"/>
    </row>
    <row r="220" spans="11:11" x14ac:dyDescent="0.2">
      <c r="K220" s="19"/>
    </row>
    <row r="221" spans="11:11" x14ac:dyDescent="0.2">
      <c r="K221" s="19"/>
    </row>
    <row r="222" spans="11:11" x14ac:dyDescent="0.2">
      <c r="K222" s="19"/>
    </row>
    <row r="223" spans="11:11" x14ac:dyDescent="0.2">
      <c r="K223" s="19"/>
    </row>
    <row r="224" spans="11:11" x14ac:dyDescent="0.2">
      <c r="K224" s="19"/>
    </row>
    <row r="225" spans="11:11" x14ac:dyDescent="0.2">
      <c r="K225" s="19"/>
    </row>
    <row r="226" spans="11:11" x14ac:dyDescent="0.2">
      <c r="K226" s="19"/>
    </row>
    <row r="227" spans="11:11" x14ac:dyDescent="0.2">
      <c r="K227" s="19"/>
    </row>
    <row r="228" spans="11:11" x14ac:dyDescent="0.2">
      <c r="K228" s="19"/>
    </row>
    <row r="229" spans="11:11" x14ac:dyDescent="0.2">
      <c r="K229" s="19"/>
    </row>
    <row r="230" spans="11:11" x14ac:dyDescent="0.2">
      <c r="K230" s="19"/>
    </row>
    <row r="231" spans="11:11" x14ac:dyDescent="0.2">
      <c r="K231" s="19"/>
    </row>
    <row r="232" spans="11:11" x14ac:dyDescent="0.2">
      <c r="K232" s="19"/>
    </row>
    <row r="233" spans="11:11" x14ac:dyDescent="0.2">
      <c r="K233" s="19"/>
    </row>
    <row r="234" spans="11:11" x14ac:dyDescent="0.2">
      <c r="K234" s="19"/>
    </row>
    <row r="235" spans="11:11" x14ac:dyDescent="0.2">
      <c r="K235" s="19"/>
    </row>
    <row r="236" spans="11:11" x14ac:dyDescent="0.2">
      <c r="K236" s="19"/>
    </row>
    <row r="237" spans="11:11" x14ac:dyDescent="0.2">
      <c r="K237" s="19"/>
    </row>
    <row r="238" spans="11:11" x14ac:dyDescent="0.2">
      <c r="K238" s="19"/>
    </row>
    <row r="239" spans="11:11" x14ac:dyDescent="0.2">
      <c r="K239" s="19"/>
    </row>
    <row r="240" spans="11:11" x14ac:dyDescent="0.2">
      <c r="K240" s="19"/>
    </row>
    <row r="241" spans="11:11" x14ac:dyDescent="0.2">
      <c r="K241" s="19"/>
    </row>
    <row r="242" spans="11:11" x14ac:dyDescent="0.2">
      <c r="K242" s="19"/>
    </row>
    <row r="243" spans="11:11" x14ac:dyDescent="0.2">
      <c r="K243" s="19"/>
    </row>
    <row r="244" spans="11:11" x14ac:dyDescent="0.2">
      <c r="K244" s="19"/>
    </row>
    <row r="245" spans="11:11" x14ac:dyDescent="0.2">
      <c r="K245" s="19"/>
    </row>
    <row r="246" spans="11:11" x14ac:dyDescent="0.2">
      <c r="K246" s="19"/>
    </row>
    <row r="247" spans="11:11" x14ac:dyDescent="0.2">
      <c r="K247" s="19"/>
    </row>
    <row r="248" spans="11:11" x14ac:dyDescent="0.2">
      <c r="K248" s="19"/>
    </row>
    <row r="249" spans="11:11" x14ac:dyDescent="0.2">
      <c r="K249" s="19"/>
    </row>
    <row r="250" spans="11:11" x14ac:dyDescent="0.2">
      <c r="K250" s="19"/>
    </row>
    <row r="251" spans="11:11" x14ac:dyDescent="0.2">
      <c r="K251" s="19"/>
    </row>
    <row r="252" spans="11:11" x14ac:dyDescent="0.2">
      <c r="K252" s="19"/>
    </row>
    <row r="253" spans="11:11" x14ac:dyDescent="0.2">
      <c r="K253" s="19"/>
    </row>
    <row r="254" spans="11:11" x14ac:dyDescent="0.2">
      <c r="K254" s="19"/>
    </row>
    <row r="255" spans="11:11" x14ac:dyDescent="0.2">
      <c r="K255" s="19"/>
    </row>
    <row r="256" spans="11:11" x14ac:dyDescent="0.2">
      <c r="K256" s="19"/>
    </row>
    <row r="257" spans="11:11" x14ac:dyDescent="0.2">
      <c r="K257" s="19"/>
    </row>
    <row r="258" spans="11:11" x14ac:dyDescent="0.2">
      <c r="K258" s="19"/>
    </row>
    <row r="259" spans="11:11" x14ac:dyDescent="0.2">
      <c r="K259" s="19"/>
    </row>
    <row r="260" spans="11:11" x14ac:dyDescent="0.2">
      <c r="K260" s="19"/>
    </row>
    <row r="261" spans="11:11" x14ac:dyDescent="0.2">
      <c r="K261" s="19"/>
    </row>
    <row r="262" spans="11:11" x14ac:dyDescent="0.2">
      <c r="K262" s="19"/>
    </row>
    <row r="263" spans="11:11" x14ac:dyDescent="0.2">
      <c r="K263" s="19"/>
    </row>
    <row r="264" spans="11:11" x14ac:dyDescent="0.2">
      <c r="K264" s="19"/>
    </row>
    <row r="265" spans="11:11" x14ac:dyDescent="0.2">
      <c r="K265" s="19"/>
    </row>
    <row r="266" spans="11:11" x14ac:dyDescent="0.2">
      <c r="K266" s="19"/>
    </row>
    <row r="267" spans="11:11" x14ac:dyDescent="0.2">
      <c r="K267" s="19"/>
    </row>
    <row r="268" spans="11:11" x14ac:dyDescent="0.2">
      <c r="K268" s="19"/>
    </row>
    <row r="269" spans="11:11" x14ac:dyDescent="0.2">
      <c r="K269" s="19"/>
    </row>
    <row r="270" spans="11:11" x14ac:dyDescent="0.2">
      <c r="K270" s="19"/>
    </row>
    <row r="271" spans="11:11" x14ac:dyDescent="0.2">
      <c r="K271" s="19"/>
    </row>
    <row r="272" spans="11:11" x14ac:dyDescent="0.2">
      <c r="K272" s="19"/>
    </row>
    <row r="273" spans="11:11" x14ac:dyDescent="0.2">
      <c r="K273" s="19"/>
    </row>
    <row r="274" spans="11:11" x14ac:dyDescent="0.2">
      <c r="K274" s="19"/>
    </row>
    <row r="275" spans="11:11" x14ac:dyDescent="0.2">
      <c r="K275" s="19"/>
    </row>
    <row r="276" spans="11:11" x14ac:dyDescent="0.2">
      <c r="K276" s="19"/>
    </row>
    <row r="277" spans="11:11" x14ac:dyDescent="0.2">
      <c r="K277" s="19"/>
    </row>
  </sheetData>
  <conditionalFormatting sqref="G4:G12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theme="9" tint="-0.499984740745262"/>
        <color rgb="FFFFC000"/>
        <color rgb="FFFF0000"/>
      </colorScale>
    </cfRule>
    <cfRule type="colorScale" priority="15">
      <colorScale>
        <cfvo type="min"/>
        <cfvo type="percentile" val="50"/>
        <cfvo type="max"/>
        <color rgb="FFFF0000"/>
        <color rgb="FFFFC000"/>
        <color rgb="FF00B050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12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33" priority="9">
      <formula>AND(H4&gt;0.75,H4&lt;=0.85)</formula>
    </cfRule>
    <cfRule type="expression" dxfId="32" priority="8">
      <formula>AND(H4&gt;=0.6,H4&lt;=0.75)</formula>
    </cfRule>
    <cfRule type="expression" dxfId="31" priority="7">
      <formula>AND(H4&gt;=0.4,H4&lt;0.6)</formula>
    </cfRule>
    <cfRule type="expression" dxfId="30" priority="6">
      <formula>H4&lt;0.4</formula>
    </cfRule>
  </conditionalFormatting>
  <conditionalFormatting sqref="H4:H123">
    <cfRule type="expression" dxfId="29" priority="10">
      <formula>H4&gt;0.85</formula>
    </cfRule>
  </conditionalFormatting>
  <conditionalFormatting sqref="M4:M123">
    <cfRule type="expression" dxfId="28" priority="5">
      <formula>"if(l4&lt;-5)"</formula>
    </cfRule>
  </conditionalFormatting>
  <conditionalFormatting sqref="L4:L123">
    <cfRule type="expression" dxfId="25" priority="4">
      <formula>AND(ISNUMBER(L4),L4&lt;-5)</formula>
    </cfRule>
    <cfRule type="expression" dxfId="24" priority="3">
      <formula>AND(ISNUMBER(L4),L4&gt;=-5,L4&lt;-1)</formula>
    </cfRule>
    <cfRule type="expression" dxfId="27" priority="2">
      <formula>AND(ISNUMBER(L4),L4&gt;=-1,L4&lt;=1)</formula>
    </cfRule>
    <cfRule type="expression" dxfId="26" priority="1">
      <formula>AND(ISNUMBER(L4),L4&gt;1)</formula>
    </cfRule>
  </conditionalFormatting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618B-903E-FD40-B5CE-0271BC43ABDF}">
  <dimension ref="A3:G29"/>
  <sheetViews>
    <sheetView zoomScale="66" workbookViewId="0">
      <selection activeCell="B6" sqref="B6"/>
    </sheetView>
  </sheetViews>
  <sheetFormatPr baseColWidth="10" defaultRowHeight="16" x14ac:dyDescent="0.2"/>
  <cols>
    <col min="1" max="1" width="14.33203125" bestFit="1" customWidth="1"/>
    <col min="2" max="2" width="17.1640625" bestFit="1" customWidth="1"/>
    <col min="3" max="3" width="10.33203125" bestFit="1" customWidth="1"/>
    <col min="4" max="4" width="9" bestFit="1" customWidth="1"/>
    <col min="5" max="5" width="10" bestFit="1" customWidth="1"/>
    <col min="6" max="6" width="9.5" bestFit="1" customWidth="1"/>
    <col min="7" max="7" width="10.83203125" bestFit="1" customWidth="1"/>
    <col min="8" max="13" width="6.83203125" bestFit="1" customWidth="1"/>
    <col min="14" max="15" width="8.1640625" bestFit="1" customWidth="1"/>
    <col min="16" max="19" width="6.83203125" bestFit="1" customWidth="1"/>
    <col min="20" max="23" width="8.1640625" bestFit="1" customWidth="1"/>
    <col min="24" max="25" width="6.83203125" bestFit="1" customWidth="1"/>
    <col min="26" max="26" width="11.83203125" bestFit="1" customWidth="1"/>
  </cols>
  <sheetData>
    <row r="3" spans="1:7" x14ac:dyDescent="0.2">
      <c r="A3" s="6" t="s">
        <v>6910</v>
      </c>
      <c r="B3" s="6" t="s">
        <v>6925</v>
      </c>
    </row>
    <row r="4" spans="1:7" x14ac:dyDescent="0.2">
      <c r="A4" s="6" t="s">
        <v>6908</v>
      </c>
      <c r="B4" t="s">
        <v>6895</v>
      </c>
      <c r="C4" t="s">
        <v>6891</v>
      </c>
      <c r="D4" t="s">
        <v>6892</v>
      </c>
      <c r="E4" t="s">
        <v>6894</v>
      </c>
      <c r="F4" t="s">
        <v>6888</v>
      </c>
      <c r="G4" t="s">
        <v>6909</v>
      </c>
    </row>
    <row r="5" spans="1:7" x14ac:dyDescent="0.2">
      <c r="A5" s="7">
        <v>0</v>
      </c>
      <c r="B5" s="1">
        <v>173</v>
      </c>
      <c r="C5" s="1">
        <v>199</v>
      </c>
      <c r="D5" s="1">
        <v>206</v>
      </c>
      <c r="E5" s="1">
        <v>205</v>
      </c>
      <c r="F5" s="1">
        <v>215</v>
      </c>
      <c r="G5" s="1">
        <v>998</v>
      </c>
    </row>
    <row r="6" spans="1:7" x14ac:dyDescent="0.2">
      <c r="A6" s="7">
        <v>1</v>
      </c>
      <c r="B6" s="1">
        <v>177</v>
      </c>
      <c r="C6" s="1">
        <v>211</v>
      </c>
      <c r="D6" s="1">
        <v>199</v>
      </c>
      <c r="E6" s="1">
        <v>221</v>
      </c>
      <c r="F6" s="1">
        <v>271</v>
      </c>
      <c r="G6" s="1">
        <v>1079</v>
      </c>
    </row>
    <row r="7" spans="1:7" x14ac:dyDescent="0.2">
      <c r="A7" s="7">
        <v>2</v>
      </c>
      <c r="B7" s="1">
        <v>160</v>
      </c>
      <c r="C7" s="1">
        <v>228</v>
      </c>
      <c r="D7" s="1">
        <v>191</v>
      </c>
      <c r="E7" s="1">
        <v>209</v>
      </c>
      <c r="F7" s="1">
        <v>243</v>
      </c>
      <c r="G7" s="1">
        <v>1031</v>
      </c>
    </row>
    <row r="8" spans="1:7" x14ac:dyDescent="0.2">
      <c r="A8" s="7">
        <v>3</v>
      </c>
      <c r="B8" s="1">
        <v>167</v>
      </c>
      <c r="C8" s="1">
        <v>191</v>
      </c>
      <c r="D8" s="1">
        <v>190</v>
      </c>
      <c r="E8" s="1">
        <v>194</v>
      </c>
      <c r="F8" s="1">
        <v>252</v>
      </c>
      <c r="G8" s="1">
        <v>994</v>
      </c>
    </row>
    <row r="9" spans="1:7" x14ac:dyDescent="0.2">
      <c r="A9" s="7">
        <v>4</v>
      </c>
      <c r="B9" s="1">
        <v>172</v>
      </c>
      <c r="C9" s="1">
        <v>225</v>
      </c>
      <c r="D9" s="1">
        <v>219</v>
      </c>
      <c r="E9" s="1">
        <v>242</v>
      </c>
      <c r="F9" s="1">
        <v>231</v>
      </c>
      <c r="G9" s="1">
        <v>1089</v>
      </c>
    </row>
    <row r="10" spans="1:7" x14ac:dyDescent="0.2">
      <c r="A10" s="7">
        <v>5</v>
      </c>
      <c r="B10" s="1">
        <v>206</v>
      </c>
      <c r="C10" s="1">
        <v>268</v>
      </c>
      <c r="D10" s="1">
        <v>234</v>
      </c>
      <c r="E10" s="1">
        <v>241</v>
      </c>
      <c r="F10" s="1">
        <v>296</v>
      </c>
      <c r="G10" s="1">
        <v>1245</v>
      </c>
    </row>
    <row r="11" spans="1:7" x14ac:dyDescent="0.2">
      <c r="A11" s="7">
        <v>6</v>
      </c>
      <c r="B11" s="1">
        <v>305</v>
      </c>
      <c r="C11" s="1">
        <v>366</v>
      </c>
      <c r="D11" s="1">
        <v>395</v>
      </c>
      <c r="E11" s="1">
        <v>421</v>
      </c>
      <c r="F11" s="1">
        <v>421</v>
      </c>
      <c r="G11" s="1">
        <v>1908</v>
      </c>
    </row>
    <row r="12" spans="1:7" x14ac:dyDescent="0.2">
      <c r="A12" s="7">
        <v>7</v>
      </c>
      <c r="B12" s="1">
        <v>637</v>
      </c>
      <c r="C12" s="1">
        <v>842</v>
      </c>
      <c r="D12" s="1">
        <v>750</v>
      </c>
      <c r="E12" s="1">
        <v>807</v>
      </c>
      <c r="F12" s="1">
        <v>873</v>
      </c>
      <c r="G12" s="1">
        <v>3909</v>
      </c>
    </row>
    <row r="13" spans="1:7" x14ac:dyDescent="0.2">
      <c r="A13" s="7">
        <v>8</v>
      </c>
      <c r="B13" s="1">
        <v>971</v>
      </c>
      <c r="C13" s="1">
        <v>1190</v>
      </c>
      <c r="D13" s="1">
        <v>1164</v>
      </c>
      <c r="E13" s="1">
        <v>1205</v>
      </c>
      <c r="F13" s="1">
        <v>1328</v>
      </c>
      <c r="G13" s="1">
        <v>5858</v>
      </c>
    </row>
    <row r="14" spans="1:7" x14ac:dyDescent="0.2">
      <c r="A14" s="7">
        <v>9</v>
      </c>
      <c r="B14" s="1">
        <v>1033</v>
      </c>
      <c r="C14" s="1">
        <v>1331</v>
      </c>
      <c r="D14" s="1">
        <v>1330</v>
      </c>
      <c r="E14" s="1">
        <v>1450</v>
      </c>
      <c r="F14" s="1">
        <v>1447</v>
      </c>
      <c r="G14" s="1">
        <v>6591</v>
      </c>
    </row>
    <row r="15" spans="1:7" x14ac:dyDescent="0.2">
      <c r="A15" s="7">
        <v>10</v>
      </c>
      <c r="B15" s="1">
        <v>1074</v>
      </c>
      <c r="C15" s="1">
        <v>1420</v>
      </c>
      <c r="D15" s="1">
        <v>1372</v>
      </c>
      <c r="E15" s="1">
        <v>1508</v>
      </c>
      <c r="F15" s="1">
        <v>1498</v>
      </c>
      <c r="G15" s="1">
        <v>6872</v>
      </c>
    </row>
    <row r="16" spans="1:7" x14ac:dyDescent="0.2">
      <c r="A16" s="7">
        <v>11</v>
      </c>
      <c r="B16" s="1">
        <v>1240</v>
      </c>
      <c r="C16" s="1">
        <v>1745</v>
      </c>
      <c r="D16" s="1">
        <v>1578</v>
      </c>
      <c r="E16" s="1">
        <v>1828</v>
      </c>
      <c r="F16" s="1">
        <v>1931</v>
      </c>
      <c r="G16" s="1">
        <v>8322</v>
      </c>
    </row>
    <row r="17" spans="1:7" x14ac:dyDescent="0.2">
      <c r="A17" s="7">
        <v>12</v>
      </c>
      <c r="B17" s="1">
        <v>1681</v>
      </c>
      <c r="C17" s="1">
        <v>2352</v>
      </c>
      <c r="D17" s="1">
        <v>2028</v>
      </c>
      <c r="E17" s="1">
        <v>2335</v>
      </c>
      <c r="F17" s="1">
        <v>2699</v>
      </c>
      <c r="G17" s="1">
        <v>11095</v>
      </c>
    </row>
    <row r="18" spans="1:7" x14ac:dyDescent="0.2">
      <c r="A18" s="7">
        <v>13</v>
      </c>
      <c r="B18" s="1">
        <v>1737</v>
      </c>
      <c r="C18" s="1">
        <v>2583</v>
      </c>
      <c r="D18" s="1">
        <v>2040</v>
      </c>
      <c r="E18" s="1">
        <v>2491</v>
      </c>
      <c r="F18" s="1">
        <v>2964</v>
      </c>
      <c r="G18" s="1">
        <v>11815</v>
      </c>
    </row>
    <row r="19" spans="1:7" x14ac:dyDescent="0.2">
      <c r="A19" s="7">
        <v>14</v>
      </c>
      <c r="B19" s="1">
        <v>1458</v>
      </c>
      <c r="C19" s="1">
        <v>2070</v>
      </c>
      <c r="D19" s="1">
        <v>1576</v>
      </c>
      <c r="E19" s="1">
        <v>2132</v>
      </c>
      <c r="F19" s="1">
        <v>2289</v>
      </c>
      <c r="G19" s="1">
        <v>9525</v>
      </c>
    </row>
    <row r="20" spans="1:7" x14ac:dyDescent="0.2">
      <c r="A20" s="7">
        <v>15</v>
      </c>
      <c r="B20" s="1">
        <v>985</v>
      </c>
      <c r="C20" s="1">
        <v>1291</v>
      </c>
      <c r="D20" s="1">
        <v>1093</v>
      </c>
      <c r="E20" s="1">
        <v>1557</v>
      </c>
      <c r="F20" s="1">
        <v>1481</v>
      </c>
      <c r="G20" s="1">
        <v>6407</v>
      </c>
    </row>
    <row r="21" spans="1:7" x14ac:dyDescent="0.2">
      <c r="A21" s="7">
        <v>16</v>
      </c>
      <c r="B21" s="1">
        <v>789</v>
      </c>
      <c r="C21" s="1">
        <v>1021</v>
      </c>
      <c r="D21" s="1">
        <v>976</v>
      </c>
      <c r="E21" s="1">
        <v>1291</v>
      </c>
      <c r="F21" s="1">
        <v>1137</v>
      </c>
      <c r="G21" s="1">
        <v>5214</v>
      </c>
    </row>
    <row r="22" spans="1:7" x14ac:dyDescent="0.2">
      <c r="A22" s="7">
        <v>17</v>
      </c>
      <c r="B22" s="1">
        <v>1136</v>
      </c>
      <c r="C22" s="1">
        <v>1536</v>
      </c>
      <c r="D22" s="1">
        <v>1353</v>
      </c>
      <c r="E22" s="1">
        <v>1650</v>
      </c>
      <c r="F22" s="1">
        <v>1591</v>
      </c>
      <c r="G22" s="1">
        <v>7266</v>
      </c>
    </row>
    <row r="23" spans="1:7" x14ac:dyDescent="0.2">
      <c r="A23" s="7">
        <v>18</v>
      </c>
      <c r="B23" s="1">
        <v>1965</v>
      </c>
      <c r="C23" s="1">
        <v>2381</v>
      </c>
      <c r="D23" s="1">
        <v>2282</v>
      </c>
      <c r="E23" s="1">
        <v>2530</v>
      </c>
      <c r="F23" s="1">
        <v>2578</v>
      </c>
      <c r="G23" s="1">
        <v>11736</v>
      </c>
    </row>
    <row r="24" spans="1:7" x14ac:dyDescent="0.2">
      <c r="A24" s="7">
        <v>19</v>
      </c>
      <c r="B24" s="1">
        <v>2786</v>
      </c>
      <c r="C24" s="1">
        <v>3323</v>
      </c>
      <c r="D24" s="1">
        <v>3133</v>
      </c>
      <c r="E24" s="1">
        <v>3433</v>
      </c>
      <c r="F24" s="1">
        <v>3627</v>
      </c>
      <c r="G24" s="1">
        <v>16302</v>
      </c>
    </row>
    <row r="25" spans="1:7" x14ac:dyDescent="0.2">
      <c r="A25" s="7">
        <v>20</v>
      </c>
      <c r="B25" s="1">
        <v>3039</v>
      </c>
      <c r="C25" s="1">
        <v>3613</v>
      </c>
      <c r="D25" s="1">
        <v>3457</v>
      </c>
      <c r="E25" s="1">
        <v>3572</v>
      </c>
      <c r="F25" s="1">
        <v>3895</v>
      </c>
      <c r="G25" s="1">
        <v>17576</v>
      </c>
    </row>
    <row r="26" spans="1:7" x14ac:dyDescent="0.2">
      <c r="A26" s="7">
        <v>21</v>
      </c>
      <c r="B26" s="1">
        <v>2529</v>
      </c>
      <c r="C26" s="1">
        <v>3058</v>
      </c>
      <c r="D26" s="1">
        <v>2735</v>
      </c>
      <c r="E26" s="1">
        <v>2910</v>
      </c>
      <c r="F26" s="1">
        <v>3094</v>
      </c>
      <c r="G26" s="1">
        <v>14326</v>
      </c>
    </row>
    <row r="27" spans="1:7" x14ac:dyDescent="0.2">
      <c r="A27" s="7">
        <v>22</v>
      </c>
      <c r="B27" s="1">
        <v>1549</v>
      </c>
      <c r="C27" s="1">
        <v>1932</v>
      </c>
      <c r="D27" s="1">
        <v>1607</v>
      </c>
      <c r="E27" s="1">
        <v>1821</v>
      </c>
      <c r="F27" s="1">
        <v>1924</v>
      </c>
      <c r="G27" s="1">
        <v>8833</v>
      </c>
    </row>
    <row r="28" spans="1:7" x14ac:dyDescent="0.2">
      <c r="A28" s="7">
        <v>23</v>
      </c>
      <c r="B28" s="1">
        <v>768</v>
      </c>
      <c r="C28" s="1">
        <v>995</v>
      </c>
      <c r="D28" s="1">
        <v>877</v>
      </c>
      <c r="E28" s="1">
        <v>1029</v>
      </c>
      <c r="F28" s="1">
        <v>1013</v>
      </c>
      <c r="G28" s="1">
        <v>4682</v>
      </c>
    </row>
    <row r="29" spans="1:7" x14ac:dyDescent="0.2">
      <c r="A29" s="7" t="s">
        <v>6909</v>
      </c>
      <c r="B29" s="1">
        <v>26737</v>
      </c>
      <c r="C29" s="1">
        <v>34371</v>
      </c>
      <c r="D29" s="1">
        <v>30985</v>
      </c>
      <c r="E29" s="1">
        <v>35282</v>
      </c>
      <c r="F29" s="1">
        <v>37298</v>
      </c>
      <c r="G29" s="1">
        <v>164673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7350-F844-FA47-96AA-739EB2ED5F58}">
  <dimension ref="A3:H28"/>
  <sheetViews>
    <sheetView workbookViewId="0">
      <selection activeCell="I20" sqref="I20"/>
    </sheetView>
  </sheetViews>
  <sheetFormatPr baseColWidth="10" defaultRowHeight="16" x14ac:dyDescent="0.2"/>
  <cols>
    <col min="1" max="1" width="13" bestFit="1" customWidth="1"/>
    <col min="2" max="2" width="18.6640625" bestFit="1" customWidth="1"/>
    <col min="3" max="3" width="29.83203125" bestFit="1" customWidth="1"/>
    <col min="4" max="4" width="22.1640625" bestFit="1" customWidth="1"/>
    <col min="5" max="5" width="19.1640625" customWidth="1"/>
    <col min="6" max="6" width="21.5" customWidth="1"/>
    <col min="7" max="7" width="16.83203125" customWidth="1"/>
    <col min="8" max="8" width="30.5" customWidth="1"/>
  </cols>
  <sheetData>
    <row r="3" spans="1:8" ht="17" x14ac:dyDescent="0.25">
      <c r="A3" s="6" t="s">
        <v>6908</v>
      </c>
      <c r="B3" t="s">
        <v>6915</v>
      </c>
      <c r="C3" t="s">
        <v>6931</v>
      </c>
      <c r="D3" t="s">
        <v>6932</v>
      </c>
      <c r="E3" s="20" t="s">
        <v>6933</v>
      </c>
      <c r="F3" s="14" t="s">
        <v>6934</v>
      </c>
      <c r="G3" s="14" t="s">
        <v>6935</v>
      </c>
      <c r="H3" s="14" t="s">
        <v>6936</v>
      </c>
    </row>
    <row r="4" spans="1:8" x14ac:dyDescent="0.2">
      <c r="A4" s="7">
        <v>0</v>
      </c>
      <c r="B4" s="1">
        <v>9090</v>
      </c>
      <c r="C4" s="1">
        <v>3677</v>
      </c>
      <c r="D4" s="1">
        <v>5413</v>
      </c>
      <c r="E4" s="18">
        <f>B4/28</f>
        <v>324.64285714285717</v>
      </c>
      <c r="F4" s="18">
        <f>C4/28</f>
        <v>131.32142857142858</v>
      </c>
      <c r="G4" s="18">
        <f>D4/28</f>
        <v>193.32142857142858</v>
      </c>
      <c r="H4" t="str">
        <f>IF(
    G4&lt;-1,
    "Add/activate "&amp;ROUNDUP(-G4,0)&amp;" riders",
    IF(
        G4&gt;1,
        "Reduce/redeploy "&amp;ROUNDDOWN(G4,0)&amp;" riders",
        "Maintain"
    )
)</f>
        <v>Reduce/redeploy 193 riders</v>
      </c>
    </row>
    <row r="5" spans="1:8" x14ac:dyDescent="0.2">
      <c r="A5" s="7">
        <v>1</v>
      </c>
      <c r="B5" s="1">
        <v>4794</v>
      </c>
      <c r="C5" s="1">
        <v>1153</v>
      </c>
      <c r="D5" s="1">
        <v>3641</v>
      </c>
      <c r="E5" s="18">
        <f t="shared" ref="E5:E28" si="0">B5/28</f>
        <v>171.21428571428572</v>
      </c>
      <c r="F5" s="18">
        <f t="shared" ref="F5:F28" si="1">C5/28</f>
        <v>41.178571428571431</v>
      </c>
      <c r="G5" s="18">
        <f t="shared" ref="G5:G28" si="2">D5/28</f>
        <v>130.03571428571428</v>
      </c>
      <c r="H5" t="str">
        <f t="shared" ref="H5:H28" si="3">IF(
    G5&lt;-1,
    "Add/activate "&amp;ROUNDUP(-G5,0)&amp;" riders",
    IF(
        G5&gt;1,
        "Reduce/redeploy "&amp;ROUNDDOWN(G5,0)&amp;" riders",
        "Maintain"
    )
)</f>
        <v>Reduce/redeploy 130 riders</v>
      </c>
    </row>
    <row r="6" spans="1:8" x14ac:dyDescent="0.2">
      <c r="A6" s="7">
        <v>2</v>
      </c>
      <c r="B6" s="1">
        <v>4794</v>
      </c>
      <c r="C6" s="1">
        <v>833</v>
      </c>
      <c r="D6" s="1">
        <v>3961</v>
      </c>
      <c r="E6" s="18">
        <f t="shared" si="0"/>
        <v>171.21428571428572</v>
      </c>
      <c r="F6" s="18">
        <f t="shared" si="1"/>
        <v>29.75</v>
      </c>
      <c r="G6" s="18">
        <f t="shared" si="2"/>
        <v>141.46428571428572</v>
      </c>
      <c r="H6" t="str">
        <f t="shared" si="3"/>
        <v>Reduce/redeploy 141 riders</v>
      </c>
    </row>
    <row r="7" spans="1:8" x14ac:dyDescent="0.2">
      <c r="A7" s="7">
        <v>3</v>
      </c>
      <c r="B7" s="1">
        <v>4794</v>
      </c>
      <c r="C7" s="1">
        <v>684</v>
      </c>
      <c r="D7" s="1">
        <v>4110</v>
      </c>
      <c r="E7" s="18">
        <f t="shared" si="0"/>
        <v>171.21428571428572</v>
      </c>
      <c r="F7" s="18">
        <f t="shared" si="1"/>
        <v>24.428571428571427</v>
      </c>
      <c r="G7" s="18">
        <f t="shared" si="2"/>
        <v>146.78571428571428</v>
      </c>
      <c r="H7" t="str">
        <f t="shared" si="3"/>
        <v>Reduce/redeploy 146 riders</v>
      </c>
    </row>
    <row r="8" spans="1:8" x14ac:dyDescent="0.2">
      <c r="A8" s="7">
        <v>4</v>
      </c>
      <c r="B8" s="1">
        <v>4794</v>
      </c>
      <c r="C8" s="1">
        <v>617</v>
      </c>
      <c r="D8" s="1">
        <v>4177</v>
      </c>
      <c r="E8" s="18">
        <f t="shared" si="0"/>
        <v>171.21428571428572</v>
      </c>
      <c r="F8" s="18">
        <f t="shared" si="1"/>
        <v>22.035714285714285</v>
      </c>
      <c r="G8" s="18">
        <f t="shared" si="2"/>
        <v>149.17857142857142</v>
      </c>
      <c r="H8" t="str">
        <f t="shared" si="3"/>
        <v>Reduce/redeploy 149 riders</v>
      </c>
    </row>
    <row r="9" spans="1:8" x14ac:dyDescent="0.2">
      <c r="A9" s="7">
        <v>5</v>
      </c>
      <c r="B9" s="1">
        <v>4794</v>
      </c>
      <c r="C9" s="1">
        <v>693</v>
      </c>
      <c r="D9" s="1">
        <v>4101</v>
      </c>
      <c r="E9" s="18">
        <f t="shared" si="0"/>
        <v>171.21428571428572</v>
      </c>
      <c r="F9" s="18">
        <f t="shared" si="1"/>
        <v>24.75</v>
      </c>
      <c r="G9" s="18">
        <f t="shared" si="2"/>
        <v>146.46428571428572</v>
      </c>
      <c r="H9" t="str">
        <f t="shared" si="3"/>
        <v>Reduce/redeploy 146 riders</v>
      </c>
    </row>
    <row r="10" spans="1:8" x14ac:dyDescent="0.2">
      <c r="A10" s="7">
        <v>6</v>
      </c>
      <c r="B10" s="1">
        <v>4794</v>
      </c>
      <c r="C10" s="1">
        <v>967</v>
      </c>
      <c r="D10" s="1">
        <v>3827</v>
      </c>
      <c r="E10" s="18">
        <f t="shared" si="0"/>
        <v>171.21428571428572</v>
      </c>
      <c r="F10" s="18">
        <f t="shared" si="1"/>
        <v>34.535714285714285</v>
      </c>
      <c r="G10" s="18">
        <f t="shared" si="2"/>
        <v>136.67857142857142</v>
      </c>
      <c r="H10" t="str">
        <f t="shared" si="3"/>
        <v>Reduce/redeploy 136 riders</v>
      </c>
    </row>
    <row r="11" spans="1:8" x14ac:dyDescent="0.2">
      <c r="A11" s="7">
        <v>7</v>
      </c>
      <c r="B11" s="1">
        <v>4794</v>
      </c>
      <c r="C11" s="1">
        <v>1898</v>
      </c>
      <c r="D11" s="1">
        <v>2896</v>
      </c>
      <c r="E11" s="18">
        <f t="shared" si="0"/>
        <v>171.21428571428572</v>
      </c>
      <c r="F11" s="18">
        <f t="shared" si="1"/>
        <v>67.785714285714292</v>
      </c>
      <c r="G11" s="18">
        <f t="shared" si="2"/>
        <v>103.42857142857143</v>
      </c>
      <c r="H11" t="str">
        <f t="shared" si="3"/>
        <v>Reduce/redeploy 103 riders</v>
      </c>
    </row>
    <row r="12" spans="1:8" x14ac:dyDescent="0.2">
      <c r="A12" s="7">
        <v>8</v>
      </c>
      <c r="B12" s="1">
        <v>9332</v>
      </c>
      <c r="C12" s="1">
        <v>2944</v>
      </c>
      <c r="D12" s="1">
        <v>6388</v>
      </c>
      <c r="E12" s="18">
        <f t="shared" si="0"/>
        <v>333.28571428571428</v>
      </c>
      <c r="F12" s="18">
        <f t="shared" si="1"/>
        <v>105.14285714285714</v>
      </c>
      <c r="G12" s="18">
        <f t="shared" si="2"/>
        <v>228.14285714285714</v>
      </c>
      <c r="H12" t="str">
        <f t="shared" si="3"/>
        <v>Reduce/redeploy 228 riders</v>
      </c>
    </row>
    <row r="13" spans="1:8" x14ac:dyDescent="0.2">
      <c r="A13" s="7">
        <v>9</v>
      </c>
      <c r="B13" s="1">
        <v>4692</v>
      </c>
      <c r="C13" s="1">
        <v>3461</v>
      </c>
      <c r="D13" s="1">
        <v>1231</v>
      </c>
      <c r="E13" s="18">
        <f t="shared" si="0"/>
        <v>167.57142857142858</v>
      </c>
      <c r="F13" s="18">
        <f t="shared" si="1"/>
        <v>123.60714285714286</v>
      </c>
      <c r="G13" s="18">
        <f t="shared" si="2"/>
        <v>43.964285714285715</v>
      </c>
      <c r="H13" t="str">
        <f t="shared" si="3"/>
        <v>Reduce/redeploy 43 riders</v>
      </c>
    </row>
    <row r="14" spans="1:8" x14ac:dyDescent="0.2">
      <c r="A14" s="7">
        <v>10</v>
      </c>
      <c r="B14" s="1">
        <v>4692</v>
      </c>
      <c r="C14" s="1">
        <v>3501</v>
      </c>
      <c r="D14" s="1">
        <v>1191</v>
      </c>
      <c r="E14" s="18">
        <f t="shared" si="0"/>
        <v>167.57142857142858</v>
      </c>
      <c r="F14" s="18">
        <f t="shared" si="1"/>
        <v>125.03571428571429</v>
      </c>
      <c r="G14" s="18">
        <f t="shared" si="2"/>
        <v>42.535714285714285</v>
      </c>
      <c r="H14" t="str">
        <f t="shared" si="3"/>
        <v>Reduce/redeploy 42 riders</v>
      </c>
    </row>
    <row r="15" spans="1:8" x14ac:dyDescent="0.2">
      <c r="A15" s="7">
        <v>11</v>
      </c>
      <c r="B15" s="1">
        <v>4692</v>
      </c>
      <c r="C15" s="1">
        <v>4086</v>
      </c>
      <c r="D15" s="1">
        <v>606</v>
      </c>
      <c r="E15" s="18">
        <f t="shared" si="0"/>
        <v>167.57142857142858</v>
      </c>
      <c r="F15" s="18">
        <f t="shared" si="1"/>
        <v>145.92857142857142</v>
      </c>
      <c r="G15" s="18">
        <f t="shared" si="2"/>
        <v>21.642857142857142</v>
      </c>
      <c r="H15" t="str">
        <f t="shared" si="3"/>
        <v>Reduce/redeploy 21 riders</v>
      </c>
    </row>
    <row r="16" spans="1:8" x14ac:dyDescent="0.2">
      <c r="A16" s="7">
        <v>12</v>
      </c>
      <c r="B16" s="1">
        <v>4692</v>
      </c>
      <c r="C16" s="1">
        <v>5165</v>
      </c>
      <c r="D16" s="1">
        <v>-473</v>
      </c>
      <c r="E16" s="18">
        <f t="shared" si="0"/>
        <v>167.57142857142858</v>
      </c>
      <c r="F16" s="18">
        <f t="shared" si="1"/>
        <v>184.46428571428572</v>
      </c>
      <c r="G16" s="18">
        <f t="shared" si="2"/>
        <v>-16.892857142857142</v>
      </c>
      <c r="H16" t="str">
        <f t="shared" si="3"/>
        <v>Add/activate 17 riders</v>
      </c>
    </row>
    <row r="17" spans="1:8" x14ac:dyDescent="0.2">
      <c r="A17" s="7">
        <v>13</v>
      </c>
      <c r="B17" s="1">
        <v>4692</v>
      </c>
      <c r="C17" s="1">
        <v>5564</v>
      </c>
      <c r="D17" s="1">
        <v>-872</v>
      </c>
      <c r="E17" s="18">
        <f t="shared" si="0"/>
        <v>167.57142857142858</v>
      </c>
      <c r="F17" s="18">
        <f t="shared" si="1"/>
        <v>198.71428571428572</v>
      </c>
      <c r="G17" s="18">
        <f t="shared" si="2"/>
        <v>-31.142857142857142</v>
      </c>
      <c r="H17" t="str">
        <f t="shared" si="3"/>
        <v>Add/activate 32 riders</v>
      </c>
    </row>
    <row r="18" spans="1:8" x14ac:dyDescent="0.2">
      <c r="A18" s="7">
        <v>14</v>
      </c>
      <c r="B18" s="1">
        <v>4692</v>
      </c>
      <c r="C18" s="1">
        <v>5069</v>
      </c>
      <c r="D18" s="1">
        <v>-377</v>
      </c>
      <c r="E18" s="18">
        <f t="shared" si="0"/>
        <v>167.57142857142858</v>
      </c>
      <c r="F18" s="18">
        <f t="shared" si="1"/>
        <v>181.03571428571428</v>
      </c>
      <c r="G18" s="18">
        <f t="shared" si="2"/>
        <v>-13.464285714285714</v>
      </c>
      <c r="H18" t="str">
        <f t="shared" si="3"/>
        <v>Add/activate 14 riders</v>
      </c>
    </row>
    <row r="19" spans="1:8" x14ac:dyDescent="0.2">
      <c r="A19" s="7">
        <v>15</v>
      </c>
      <c r="B19" s="1">
        <v>4692</v>
      </c>
      <c r="C19" s="1">
        <v>3876</v>
      </c>
      <c r="D19" s="1">
        <v>816</v>
      </c>
      <c r="E19" s="18">
        <f t="shared" si="0"/>
        <v>167.57142857142858</v>
      </c>
      <c r="F19" s="18">
        <f t="shared" si="1"/>
        <v>138.42857142857142</v>
      </c>
      <c r="G19" s="18">
        <f t="shared" si="2"/>
        <v>29.142857142857142</v>
      </c>
      <c r="H19" t="str">
        <f t="shared" si="3"/>
        <v>Reduce/redeploy 29 riders</v>
      </c>
    </row>
    <row r="20" spans="1:8" x14ac:dyDescent="0.2">
      <c r="A20" s="7">
        <v>16</v>
      </c>
      <c r="B20" s="1">
        <v>9297</v>
      </c>
      <c r="C20" s="1">
        <v>3716</v>
      </c>
      <c r="D20" s="1">
        <v>5581</v>
      </c>
      <c r="E20" s="18">
        <f t="shared" si="0"/>
        <v>332.03571428571428</v>
      </c>
      <c r="F20" s="18">
        <f t="shared" si="1"/>
        <v>132.71428571428572</v>
      </c>
      <c r="G20" s="18">
        <f t="shared" si="2"/>
        <v>199.32142857142858</v>
      </c>
      <c r="H20" t="str">
        <f t="shared" si="3"/>
        <v>Reduce/redeploy 199 riders</v>
      </c>
    </row>
    <row r="21" spans="1:8" x14ac:dyDescent="0.2">
      <c r="A21" s="7">
        <v>17</v>
      </c>
      <c r="B21" s="1">
        <v>4764</v>
      </c>
      <c r="C21" s="1">
        <v>3639</v>
      </c>
      <c r="D21" s="1">
        <v>1125</v>
      </c>
      <c r="E21" s="18">
        <f t="shared" si="0"/>
        <v>170.14285714285714</v>
      </c>
      <c r="F21" s="18">
        <f t="shared" si="1"/>
        <v>129.96428571428572</v>
      </c>
      <c r="G21" s="18">
        <f t="shared" si="2"/>
        <v>40.178571428571431</v>
      </c>
      <c r="H21" t="str">
        <f t="shared" si="3"/>
        <v>Reduce/redeploy 40 riders</v>
      </c>
    </row>
    <row r="22" spans="1:8" x14ac:dyDescent="0.2">
      <c r="A22" s="7">
        <v>18</v>
      </c>
      <c r="B22" s="1">
        <v>4764</v>
      </c>
      <c r="C22" s="1">
        <v>5328</v>
      </c>
      <c r="D22" s="1">
        <v>-564</v>
      </c>
      <c r="E22" s="18">
        <f t="shared" si="0"/>
        <v>170.14285714285714</v>
      </c>
      <c r="F22" s="18">
        <f t="shared" si="1"/>
        <v>190.28571428571428</v>
      </c>
      <c r="G22" s="18">
        <f t="shared" si="2"/>
        <v>-20.142857142857142</v>
      </c>
      <c r="H22" t="str">
        <f t="shared" si="3"/>
        <v>Add/activate 21 riders</v>
      </c>
    </row>
    <row r="23" spans="1:8" x14ac:dyDescent="0.2">
      <c r="A23" s="7">
        <v>19</v>
      </c>
      <c r="B23" s="1">
        <v>4764</v>
      </c>
      <c r="C23" s="1">
        <v>6197</v>
      </c>
      <c r="D23" s="1">
        <v>-1433</v>
      </c>
      <c r="E23" s="18">
        <f t="shared" si="0"/>
        <v>170.14285714285714</v>
      </c>
      <c r="F23" s="18">
        <f t="shared" si="1"/>
        <v>221.32142857142858</v>
      </c>
      <c r="G23" s="18">
        <f t="shared" si="2"/>
        <v>-51.178571428571431</v>
      </c>
      <c r="H23" t="str">
        <f t="shared" si="3"/>
        <v>Add/activate 52 riders</v>
      </c>
    </row>
    <row r="24" spans="1:8" x14ac:dyDescent="0.2">
      <c r="A24" s="7">
        <v>20</v>
      </c>
      <c r="B24" s="1">
        <v>4764</v>
      </c>
      <c r="C24" s="1">
        <v>6330</v>
      </c>
      <c r="D24" s="1">
        <v>-1566</v>
      </c>
      <c r="E24" s="18">
        <f t="shared" si="0"/>
        <v>170.14285714285714</v>
      </c>
      <c r="F24" s="18">
        <f t="shared" si="1"/>
        <v>226.07142857142858</v>
      </c>
      <c r="G24" s="18">
        <f t="shared" si="2"/>
        <v>-55.928571428571431</v>
      </c>
      <c r="H24" t="str">
        <f t="shared" si="3"/>
        <v>Add/activate 56 riders</v>
      </c>
    </row>
    <row r="25" spans="1:8" x14ac:dyDescent="0.2">
      <c r="A25" s="7">
        <v>21</v>
      </c>
      <c r="B25" s="1">
        <v>4764</v>
      </c>
      <c r="C25" s="1">
        <v>6315</v>
      </c>
      <c r="D25" s="1">
        <v>-1551</v>
      </c>
      <c r="E25" s="18">
        <f t="shared" si="0"/>
        <v>170.14285714285714</v>
      </c>
      <c r="F25" s="18">
        <f t="shared" si="1"/>
        <v>225.53571428571428</v>
      </c>
      <c r="G25" s="18">
        <f t="shared" si="2"/>
        <v>-55.392857142857146</v>
      </c>
      <c r="H25" t="str">
        <f t="shared" si="3"/>
        <v>Add/activate 56 riders</v>
      </c>
    </row>
    <row r="26" spans="1:8" x14ac:dyDescent="0.2">
      <c r="A26" s="7">
        <v>22</v>
      </c>
      <c r="B26" s="1">
        <v>4764</v>
      </c>
      <c r="C26" s="1">
        <v>5993</v>
      </c>
      <c r="D26" s="1">
        <v>-1229</v>
      </c>
      <c r="E26" s="18">
        <f t="shared" si="0"/>
        <v>170.14285714285714</v>
      </c>
      <c r="F26" s="18">
        <f t="shared" si="1"/>
        <v>214.03571428571428</v>
      </c>
      <c r="G26" s="18">
        <f t="shared" si="2"/>
        <v>-43.892857142857146</v>
      </c>
      <c r="H26" t="str">
        <f t="shared" si="3"/>
        <v>Add/activate 44 riders</v>
      </c>
    </row>
    <row r="27" spans="1:8" x14ac:dyDescent="0.2">
      <c r="A27" s="7">
        <v>23</v>
      </c>
      <c r="B27" s="1">
        <v>4764</v>
      </c>
      <c r="C27" s="1">
        <v>4870</v>
      </c>
      <c r="D27" s="1">
        <v>-106</v>
      </c>
      <c r="E27" s="18">
        <f t="shared" si="0"/>
        <v>170.14285714285714</v>
      </c>
      <c r="F27" s="18">
        <f t="shared" si="1"/>
        <v>173.92857142857142</v>
      </c>
      <c r="G27" s="18">
        <f t="shared" si="2"/>
        <v>-3.7857142857142856</v>
      </c>
      <c r="H27" t="str">
        <f t="shared" si="3"/>
        <v>Add/activate 4 riders</v>
      </c>
    </row>
    <row r="28" spans="1:8" x14ac:dyDescent="0.2">
      <c r="A28" s="7" t="s">
        <v>6909</v>
      </c>
      <c r="B28" s="1">
        <v>127469</v>
      </c>
      <c r="C28" s="1">
        <v>86576</v>
      </c>
      <c r="D28" s="1">
        <v>40893</v>
      </c>
      <c r="E28" s="18"/>
      <c r="F28" s="18"/>
      <c r="G28" s="18"/>
    </row>
  </sheetData>
  <pageMargins left="0.7" right="0.7" top="0.75" bottom="0.75" header="0.3" footer="0.3"/>
  <drawing r:id="rId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DEA7-C7D1-3847-B267-06C8506EB82C}">
  <dimension ref="A1:AB37"/>
  <sheetViews>
    <sheetView zoomScale="65" workbookViewId="0">
      <selection activeCell="C8" sqref="C8"/>
    </sheetView>
  </sheetViews>
  <sheetFormatPr baseColWidth="10" defaultRowHeight="16" x14ac:dyDescent="0.2"/>
  <cols>
    <col min="1" max="1" width="25.33203125" customWidth="1"/>
    <col min="2" max="2" width="20.83203125" customWidth="1"/>
    <col min="3" max="3" width="21" customWidth="1"/>
    <col min="4" max="4" width="16.1640625" customWidth="1"/>
    <col min="5" max="5" width="24.33203125" customWidth="1"/>
    <col min="6" max="6" width="16.5" customWidth="1"/>
    <col min="7" max="7" width="19.83203125" customWidth="1"/>
    <col min="8" max="8" width="13" customWidth="1"/>
    <col min="9" max="9" width="17.33203125" customWidth="1"/>
    <col min="10" max="10" width="23.5" customWidth="1"/>
    <col min="11" max="11" width="21.6640625" customWidth="1"/>
    <col min="14" max="14" width="23.1640625" customWidth="1"/>
    <col min="16" max="16" width="18.5" customWidth="1"/>
    <col min="18" max="18" width="15.6640625" customWidth="1"/>
    <col min="19" max="19" width="13.6640625" customWidth="1"/>
    <col min="21" max="22" width="14.1640625" customWidth="1"/>
    <col min="24" max="24" width="22.33203125" customWidth="1"/>
    <col min="25" max="25" width="17" customWidth="1"/>
    <col min="26" max="26" width="16.1640625" customWidth="1"/>
  </cols>
  <sheetData>
    <row r="1" spans="1:28" x14ac:dyDescent="0.2">
      <c r="A1" t="s">
        <v>6937</v>
      </c>
      <c r="N1" s="23" t="s">
        <v>6957</v>
      </c>
      <c r="O1" s="24" t="s">
        <v>6958</v>
      </c>
      <c r="P1" s="24" t="s">
        <v>6959</v>
      </c>
      <c r="Q1" s="24" t="s">
        <v>6960</v>
      </c>
      <c r="R1" s="25" t="s">
        <v>6961</v>
      </c>
    </row>
    <row r="2" spans="1:28" x14ac:dyDescent="0.2">
      <c r="A2" s="16" t="s">
        <v>6938</v>
      </c>
      <c r="B2" s="21">
        <v>0.7</v>
      </c>
      <c r="N2" s="26" t="s">
        <v>6962</v>
      </c>
      <c r="O2" s="22">
        <v>0</v>
      </c>
      <c r="P2" s="22">
        <v>8</v>
      </c>
      <c r="Q2" s="22">
        <v>8</v>
      </c>
      <c r="R2" s="27">
        <v>49</v>
      </c>
    </row>
    <row r="3" spans="1:28" x14ac:dyDescent="0.2">
      <c r="A3" s="16" t="s">
        <v>6939</v>
      </c>
      <c r="B3" s="21">
        <v>0.9</v>
      </c>
      <c r="N3" s="26" t="s">
        <v>6963</v>
      </c>
      <c r="O3" s="22">
        <v>6</v>
      </c>
      <c r="P3" s="22">
        <v>15</v>
      </c>
      <c r="Q3" s="22">
        <v>9</v>
      </c>
      <c r="R3" s="27">
        <v>136</v>
      </c>
    </row>
    <row r="4" spans="1:28" x14ac:dyDescent="0.2">
      <c r="A4" s="16" t="s">
        <v>6940</v>
      </c>
      <c r="B4" s="21">
        <v>0.05</v>
      </c>
      <c r="N4" s="26" t="s">
        <v>6964</v>
      </c>
      <c r="O4" s="22">
        <v>8</v>
      </c>
      <c r="P4" s="22">
        <v>17</v>
      </c>
      <c r="Q4" s="22">
        <v>9</v>
      </c>
      <c r="R4" s="27">
        <v>10</v>
      </c>
    </row>
    <row r="5" spans="1:28" x14ac:dyDescent="0.2">
      <c r="A5" s="16" t="s">
        <v>6941</v>
      </c>
      <c r="B5" s="21">
        <v>0.1</v>
      </c>
      <c r="N5" s="26" t="s">
        <v>6965</v>
      </c>
      <c r="O5" s="22">
        <v>11</v>
      </c>
      <c r="P5" s="22">
        <v>15</v>
      </c>
      <c r="Q5" s="22">
        <v>4</v>
      </c>
      <c r="R5" s="27">
        <v>86</v>
      </c>
    </row>
    <row r="6" spans="1:28" x14ac:dyDescent="0.2">
      <c r="A6" s="16" t="s">
        <v>6942</v>
      </c>
      <c r="B6" s="21">
        <v>0.1</v>
      </c>
      <c r="N6" s="26" t="s">
        <v>6966</v>
      </c>
      <c r="O6" s="22">
        <v>15</v>
      </c>
      <c r="P6" s="22">
        <v>24</v>
      </c>
      <c r="Q6" s="22">
        <v>9</v>
      </c>
      <c r="R6" s="27">
        <v>152</v>
      </c>
    </row>
    <row r="7" spans="1:28" x14ac:dyDescent="0.2">
      <c r="A7" s="16" t="s">
        <v>6943</v>
      </c>
      <c r="B7" t="s">
        <v>6944</v>
      </c>
      <c r="N7" s="26" t="s">
        <v>6967</v>
      </c>
      <c r="O7" s="22">
        <v>16</v>
      </c>
      <c r="P7" s="22">
        <v>1</v>
      </c>
      <c r="Q7" s="22">
        <v>9</v>
      </c>
      <c r="R7" s="27">
        <v>0</v>
      </c>
    </row>
    <row r="8" spans="1:28" x14ac:dyDescent="0.2">
      <c r="N8" s="26" t="s">
        <v>6968</v>
      </c>
      <c r="O8" s="22">
        <v>18</v>
      </c>
      <c r="P8" s="22">
        <v>22</v>
      </c>
      <c r="Q8" s="22">
        <v>4</v>
      </c>
      <c r="R8" s="27">
        <v>70</v>
      </c>
    </row>
    <row r="9" spans="1:28" x14ac:dyDescent="0.2">
      <c r="N9" s="26" t="s">
        <v>6969</v>
      </c>
      <c r="O9" s="22">
        <v>19</v>
      </c>
      <c r="P9" s="22">
        <v>23</v>
      </c>
      <c r="Q9" s="22">
        <v>4</v>
      </c>
      <c r="R9" s="27">
        <v>47</v>
      </c>
    </row>
    <row r="10" spans="1:28" ht="17" thickBot="1" x14ac:dyDescent="0.25">
      <c r="A10" s="9" t="s">
        <v>6945</v>
      </c>
      <c r="B10" s="9" t="s">
        <v>6946</v>
      </c>
      <c r="C10" s="9" t="s">
        <v>6947</v>
      </c>
      <c r="D10" s="9" t="s">
        <v>6948</v>
      </c>
      <c r="E10" s="9" t="s">
        <v>6949</v>
      </c>
      <c r="F10" s="9" t="s">
        <v>6950</v>
      </c>
      <c r="G10" s="9" t="s">
        <v>6951</v>
      </c>
      <c r="H10" s="9" t="s">
        <v>6952</v>
      </c>
      <c r="I10" s="9" t="s">
        <v>6953</v>
      </c>
      <c r="J10" s="9" t="s">
        <v>6956</v>
      </c>
      <c r="K10" s="9" t="s">
        <v>6955</v>
      </c>
      <c r="N10" s="28" t="s">
        <v>6970</v>
      </c>
      <c r="O10" s="29">
        <v>20</v>
      </c>
      <c r="P10" s="29">
        <v>24</v>
      </c>
      <c r="Q10" s="29">
        <v>4</v>
      </c>
      <c r="R10" s="30">
        <v>51</v>
      </c>
    </row>
    <row r="11" spans="1:28" ht="18" thickBot="1" x14ac:dyDescent="0.3">
      <c r="A11">
        <v>0</v>
      </c>
      <c r="B11" s="18">
        <v>324.64285714285717</v>
      </c>
      <c r="C11" s="18">
        <v>131.32142857142858</v>
      </c>
      <c r="D11">
        <f>IF($B$7="Normal",$B$4,IF($B$7="Rain",$B$4+$B$5,IF($B$7="Promotion",$B$4+$B$6,IF($B$7="Rain + Promotion",$B$4+$B$5+$B$6,$B$4))))</f>
        <v>0.05</v>
      </c>
      <c r="E11" s="3">
        <f>C11*(1+D11)</f>
        <v>137.88750000000002</v>
      </c>
      <c r="F11">
        <f>ROUNDUP(E11/$B$3,0)</f>
        <v>154</v>
      </c>
      <c r="G11">
        <f>F11*$B$3</f>
        <v>138.6</v>
      </c>
      <c r="H11">
        <f>G11-E11</f>
        <v>0.71249999999997726</v>
      </c>
      <c r="I11" s="18">
        <f>G11-B11</f>
        <v>-186.04285714285717</v>
      </c>
      <c r="J11" t="str">
        <f>IF(H11&lt;0,"Under-covered",IF(H11&gt;5,"Excess buffer","Covered"))</f>
        <v>Covered</v>
      </c>
      <c r="K11" s="18" t="str">
        <f>IF(I11&lt;0,"Overstaffed",IF(I11&gt;5,"Understaffed","Covered"))</f>
        <v>Overstaffed</v>
      </c>
    </row>
    <row r="12" spans="1:28" ht="18" thickBot="1" x14ac:dyDescent="0.3">
      <c r="A12">
        <v>1</v>
      </c>
      <c r="B12" s="18">
        <v>171.21428571428572</v>
      </c>
      <c r="C12" s="18">
        <v>41.178571428571431</v>
      </c>
      <c r="D12">
        <f>IF($B$7="Normal",$B$4,IF($B$7="Rain",$B$4+$B$5,IF($B$7="Promotion",$B$4+$B$6,IF($B$7="Rain + Promotion",$B$4+$B$5+$B$6,$B$4))))</f>
        <v>0.05</v>
      </c>
      <c r="E12" s="3">
        <f t="shared" ref="E12:E34" si="0">C12*(1+D12)</f>
        <v>43.237500000000004</v>
      </c>
      <c r="F12">
        <f t="shared" ref="F12:F34" si="1">ROUNDUP(E12/$B$3,0)</f>
        <v>49</v>
      </c>
      <c r="G12">
        <f t="shared" ref="G12:G34" si="2">F12*$B$3</f>
        <v>44.1</v>
      </c>
      <c r="H12">
        <f t="shared" ref="H12:H34" si="3">G12-E12</f>
        <v>0.86249999999999716</v>
      </c>
      <c r="I12" s="18">
        <f t="shared" ref="I12:I34" si="4">G12-B12</f>
        <v>-127.11428571428573</v>
      </c>
      <c r="J12" t="str">
        <f t="shared" ref="J12:J34" si="5">IF(H12&lt;0,"Under-covered",IF(H12&gt;5,"Excess buffer","Covered"))</f>
        <v>Covered</v>
      </c>
      <c r="K12" s="18" t="str">
        <f t="shared" ref="K12:K34" si="6">IF(I12&lt;0,"Overstaffed",IF(I12&gt;5,"Understaffed","Covered"))</f>
        <v>Overstaffed</v>
      </c>
      <c r="N12" s="32" t="s">
        <v>6976</v>
      </c>
      <c r="O12" s="33">
        <f>SUMPRODUCT($Q$2:$Q$10,$R$2:$R$10)</f>
        <v>4090</v>
      </c>
    </row>
    <row r="13" spans="1:28" ht="18" thickBot="1" x14ac:dyDescent="0.3">
      <c r="A13">
        <v>2</v>
      </c>
      <c r="B13" s="18">
        <v>171.21428571428572</v>
      </c>
      <c r="C13" s="18">
        <v>29.75</v>
      </c>
      <c r="D13">
        <f>IF($B$7="Normal",$B$4,IF($B$7="Rain",$B$4+$B$5,IF($B$7="Promotion",$B$4+$B$6,IF($B$7="Rain + Promotion",$B$4+$B$5+$B$6,$B$4))))</f>
        <v>0.05</v>
      </c>
      <c r="E13" s="3">
        <f t="shared" si="0"/>
        <v>31.237500000000001</v>
      </c>
      <c r="F13">
        <f t="shared" si="1"/>
        <v>35</v>
      </c>
      <c r="G13">
        <f t="shared" si="2"/>
        <v>31.5</v>
      </c>
      <c r="H13">
        <f t="shared" si="3"/>
        <v>0.26249999999999929</v>
      </c>
      <c r="I13" s="18">
        <f t="shared" si="4"/>
        <v>-139.71428571428572</v>
      </c>
      <c r="J13" t="str">
        <f t="shared" si="5"/>
        <v>Covered</v>
      </c>
      <c r="K13" s="18" t="str">
        <f t="shared" si="6"/>
        <v>Overstaffed</v>
      </c>
      <c r="N13" s="31" t="s">
        <v>6945</v>
      </c>
      <c r="O13" s="34" t="s">
        <v>6962</v>
      </c>
      <c r="P13" s="34" t="s">
        <v>6963</v>
      </c>
      <c r="Q13" s="34" t="s">
        <v>6964</v>
      </c>
      <c r="R13" s="34" t="s">
        <v>6965</v>
      </c>
      <c r="S13" s="34" t="s">
        <v>6966</v>
      </c>
      <c r="T13" s="34" t="s">
        <v>6967</v>
      </c>
      <c r="U13" s="34" t="s">
        <v>6974</v>
      </c>
      <c r="V13" s="34" t="s">
        <v>6969</v>
      </c>
      <c r="W13" s="34" t="s">
        <v>6970</v>
      </c>
      <c r="X13" s="34" t="s">
        <v>6971</v>
      </c>
      <c r="Y13" s="34" t="s">
        <v>6972</v>
      </c>
      <c r="Z13" s="34" t="s">
        <v>6973</v>
      </c>
      <c r="AA13" s="35" t="s">
        <v>6975</v>
      </c>
      <c r="AB13" s="36"/>
    </row>
    <row r="14" spans="1:28" ht="17" x14ac:dyDescent="0.25">
      <c r="A14">
        <v>3</v>
      </c>
      <c r="B14" s="18">
        <v>171.21428571428572</v>
      </c>
      <c r="C14" s="18">
        <v>24.428571428571427</v>
      </c>
      <c r="D14">
        <f t="shared" ref="D12:D34" si="7">IF($B$7="Normal",$B$4,IF($B$7="Rain",$B$4+$B$5,IF($B$7="Promotion",$B$4+$B$6,IF($B$7="Rain + Promotion",$B$4+$B$5+$B$6,$B$4))))</f>
        <v>0.05</v>
      </c>
      <c r="E14" s="3">
        <f t="shared" si="0"/>
        <v>25.65</v>
      </c>
      <c r="F14">
        <f t="shared" si="1"/>
        <v>29</v>
      </c>
      <c r="G14">
        <f t="shared" si="2"/>
        <v>26.1</v>
      </c>
      <c r="H14">
        <f t="shared" si="3"/>
        <v>0.45000000000000284</v>
      </c>
      <c r="I14" s="18">
        <f t="shared" si="4"/>
        <v>-145.11428571428573</v>
      </c>
      <c r="J14" t="str">
        <f t="shared" si="5"/>
        <v>Covered</v>
      </c>
      <c r="K14" s="18" t="str">
        <f t="shared" si="6"/>
        <v>Overstaffed</v>
      </c>
      <c r="N14" s="26" cm="1">
        <f t="array" aca="1" ref="N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O14" s="22" cm="1">
        <f t="array" aca="1" ref="O14" ca="1">_xlfn.LET(_xlpm.i,COLUMN()-COLUMN($O$13)+1,_xlpm.s,INDEX($O$2:$O$10,_xlpm.i),_xlpm.e,INDEX($P$2:$P$10,_xlpm.i),_xlpm.n,INDEX($R$2:$R$10,_xlpm.i),IF(IF(_xlpm.s&lt;_xlpm.e,AND($N14&gt;=_xlpm.s,$N14&lt;$P$2),OR($N14&gt;=_xlpm.s,$N14&lt;_xlpm.e)),_xlpm.n,0))</f>
        <v>49</v>
      </c>
      <c r="P14" s="22" cm="1">
        <f t="array" aca="1" ref="P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Q14" s="22" cm="1">
        <f t="array" aca="1" ref="Q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R14" s="22" cm="1">
        <f t="array" aca="1" ref="R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S14" s="22" cm="1">
        <f t="array" aca="1" ref="S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T14" s="22" cm="1">
        <f t="array" aca="1" ref="T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U14" s="22" cm="1">
        <f t="array" aca="1" ref="U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V14" s="22" cm="1">
        <f t="array" aca="1" ref="V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W14" s="22" cm="1">
        <f t="array" aca="1" ref="W14" ca="1">_xlfn.LET(_xlpm.i,COLUMN()-COLUMN($O$13)+1,_xlpm.s,INDEX($O$2:$O$10,_xlpm.i),_xlpm.e,INDEX($P$2:$P$10,_xlpm.i),_xlpm.n,INDEX($R$2:$R$10,_xlpm.i),IF(IF(_xlpm.s&lt;_xlpm.e,AND($N14&gt;=_xlpm.s,$N14&lt;_xlpm.e),OR($N14&gt;=_xlpm.s,$N14&lt;_xlpm.e)),_xlpm.n,0))</f>
        <v>0</v>
      </c>
      <c r="X14" s="37">
        <f t="shared" ref="X14" ca="1" si="8">SUM(O14:W14)</f>
        <v>49</v>
      </c>
      <c r="Y14" s="22">
        <f>F11</f>
        <v>154</v>
      </c>
      <c r="Z14" s="22">
        <v>-105</v>
      </c>
      <c r="AA14" s="22" t="str">
        <f>IF(Z14&lt;0,"Under-covered",IF(Z14&gt;10,"Overstaffed","Covered"))</f>
        <v>Under-covered</v>
      </c>
      <c r="AB14" s="27"/>
    </row>
    <row r="15" spans="1:28" ht="17" x14ac:dyDescent="0.25">
      <c r="A15">
        <v>4</v>
      </c>
      <c r="B15" s="18">
        <v>171.21428571428572</v>
      </c>
      <c r="C15" s="18">
        <v>22.035714285714285</v>
      </c>
      <c r="D15">
        <f t="shared" si="7"/>
        <v>0.05</v>
      </c>
      <c r="E15" s="3">
        <f t="shared" si="0"/>
        <v>23.137499999999999</v>
      </c>
      <c r="F15">
        <f t="shared" si="1"/>
        <v>26</v>
      </c>
      <c r="G15">
        <f t="shared" si="2"/>
        <v>23.400000000000002</v>
      </c>
      <c r="H15">
        <f t="shared" si="3"/>
        <v>0.26250000000000284</v>
      </c>
      <c r="I15" s="18">
        <f t="shared" si="4"/>
        <v>-147.81428571428572</v>
      </c>
      <c r="J15" t="str">
        <f t="shared" si="5"/>
        <v>Covered</v>
      </c>
      <c r="K15" s="18" t="str">
        <f t="shared" si="6"/>
        <v>Overstaffed</v>
      </c>
      <c r="N15" s="26">
        <v>1</v>
      </c>
      <c r="O15" s="22" cm="1">
        <f t="array" ref="O15">_xlfn.LET(_xlpm.i,COLUMN()-COLUMN($O$13)+1,_xlpm.s,INDEX($O$2:$O$10,_xlpm.i),_xlpm.e,INDEX($P$2:$P$10,_xlpm.i),_xlpm.n,INDEX($R$2:$R$10,_xlpm.i),IF(IF(_xlpm.s&lt;_xlpm.e,AND($N15&gt;=_xlpm.s,$N15&lt;$P$2),OR($N15&gt;=_xlpm.s,$N15&lt;_xlpm.e)),_xlpm.n,0))</f>
        <v>49</v>
      </c>
      <c r="P15" s="22" cm="1">
        <f t="array" ref="P15">_xlfn.LET(_xlpm.i,COLUMN()-COLUMN($O$13)+1,_xlpm.s,INDEX($O$2:$O$10,_xlpm.i),_xlpm.e,INDEX($P$2:$P$10,_xlpm.i),_xlpm.n,INDEX($R$2:$R$10,_xlpm.i),IF(IF(_xlpm.s&lt;_xlpm.e,AND($N15&gt;=_xlpm.s,$N15&lt;_xlpm.e),OR($N15&gt;=_xlpm.s,$N15&lt;_xlpm.e)),_xlpm.n,0))</f>
        <v>0</v>
      </c>
      <c r="Q15" s="22" cm="1">
        <f t="array" ref="Q15">_xlfn.LET(_xlpm.i,COLUMN()-COLUMN($O$13)+1,_xlpm.s,INDEX($O$2:$O$10,_xlpm.i),_xlpm.e,INDEX($P$2:$P$10,_xlpm.i),_xlpm.n,INDEX($R$2:$R$10,_xlpm.i),IF(IF(_xlpm.s&lt;_xlpm.e,AND($N15&gt;=_xlpm.s,$N15&lt;_xlpm.e),OR($N15&gt;=_xlpm.s,$N15&lt;_xlpm.e)),_xlpm.n,0))</f>
        <v>0</v>
      </c>
      <c r="R15" s="22" cm="1">
        <f t="array" ref="R15">_xlfn.LET(_xlpm.i,COLUMN()-COLUMN($O$13)+1,_xlpm.s,INDEX($O$2:$O$10,_xlpm.i),_xlpm.e,INDEX($P$2:$P$10,_xlpm.i),_xlpm.n,INDEX($R$2:$R$10,_xlpm.i),IF(IF(_xlpm.s&lt;_xlpm.e,AND($N15&gt;=_xlpm.s,$N15&lt;_xlpm.e),OR($N15&gt;=_xlpm.s,$N15&lt;_xlpm.e)),_xlpm.n,0))</f>
        <v>0</v>
      </c>
      <c r="S15" s="22" cm="1">
        <f t="array" ref="S15">_xlfn.LET(_xlpm.i,COLUMN()-COLUMN($O$13)+1,_xlpm.s,INDEX($O$2:$O$10,_xlpm.i),_xlpm.e,INDEX($P$2:$P$10,_xlpm.i),_xlpm.n,INDEX($R$2:$R$10,_xlpm.i),IF(IF(_xlpm.s&lt;_xlpm.e,AND($N15&gt;=_xlpm.s,$N15&lt;_xlpm.e),OR($N15&gt;=_xlpm.s,$N15&lt;_xlpm.e)),_xlpm.n,0))</f>
        <v>0</v>
      </c>
      <c r="T15" s="22" cm="1">
        <f t="array" ref="T15">_xlfn.LET(_xlpm.i,COLUMN()-COLUMN($O$13)+1,_xlpm.s,INDEX($O$2:$O$10,_xlpm.i),_xlpm.e,INDEX($P$2:$P$10,_xlpm.i),_xlpm.n,INDEX($R$2:$R$10,_xlpm.i),IF(IF(_xlpm.s&lt;_xlpm.e,AND($N15&gt;=_xlpm.s,$N15&lt;_xlpm.e),OR($N15&gt;=_xlpm.s,$N15&lt;_xlpm.e)),_xlpm.n,0))</f>
        <v>0</v>
      </c>
      <c r="U15" s="22" cm="1">
        <f t="array" ref="U15">_xlfn.LET(_xlpm.i,COLUMN()-COLUMN($O$13)+1,_xlpm.s,INDEX($O$2:$O$10,_xlpm.i),_xlpm.e,INDEX($P$2:$P$10,_xlpm.i),_xlpm.n,INDEX($R$2:$R$10,_xlpm.i),IF(IF(_xlpm.s&lt;_xlpm.e,AND($N15&gt;=_xlpm.s,$N15&lt;_xlpm.e),OR($N15&gt;=_xlpm.s,$N15&lt;_xlpm.e)),_xlpm.n,0))</f>
        <v>0</v>
      </c>
      <c r="V15" s="22" cm="1">
        <f t="array" ref="V15">_xlfn.LET(_xlpm.i,COLUMN()-COLUMN($O$13)+1,_xlpm.s,INDEX($O$2:$O$10,_xlpm.i),_xlpm.e,INDEX($P$2:$P$10,_xlpm.i),_xlpm.n,INDEX($R$2:$R$10,_xlpm.i),IF(IF(_xlpm.s&lt;_xlpm.e,AND($N15&gt;=_xlpm.s,$N15&lt;_xlpm.e),OR($N15&gt;=_xlpm.s,$N15&lt;_xlpm.e)),_xlpm.n,0))</f>
        <v>0</v>
      </c>
      <c r="W15" s="22" cm="1">
        <f t="array" ref="W15">_xlfn.LET(_xlpm.i,COLUMN()-COLUMN($O$13)+1,_xlpm.s,INDEX($O$2:$O$10,_xlpm.i),_xlpm.e,INDEX($P$2:$P$10,_xlpm.i),_xlpm.n,INDEX($R$2:$R$10,_xlpm.i),IF(IF(_xlpm.s&lt;_xlpm.e,AND($N15&gt;=_xlpm.s,$N15&lt;_xlpm.e),OR($N15&gt;=_xlpm.s,$N15&lt;_xlpm.e)),_xlpm.n,0))</f>
        <v>0</v>
      </c>
      <c r="X15" s="37">
        <f t="shared" ref="X15:X37" si="9">SUM(O15:W15)</f>
        <v>49</v>
      </c>
      <c r="Y15" s="22">
        <f>F12</f>
        <v>49</v>
      </c>
      <c r="Z15" s="22">
        <f t="shared" ref="Z15:Z37" si="10">X15-Y15</f>
        <v>0</v>
      </c>
      <c r="AA15" s="22" t="str">
        <f t="shared" ref="AA15:AA37" si="11">IF(Z15&lt;0,"Under-covered",IF(Z15&gt;10,"Overstaffed","Covered"))</f>
        <v>Covered</v>
      </c>
      <c r="AB15" s="27"/>
    </row>
    <row r="16" spans="1:28" ht="17" x14ac:dyDescent="0.25">
      <c r="A16">
        <v>5</v>
      </c>
      <c r="B16" s="18">
        <v>171.21428571428572</v>
      </c>
      <c r="C16" s="18">
        <v>24.75</v>
      </c>
      <c r="D16">
        <f t="shared" si="7"/>
        <v>0.05</v>
      </c>
      <c r="E16" s="3">
        <f t="shared" si="0"/>
        <v>25.987500000000001</v>
      </c>
      <c r="F16">
        <f t="shared" si="1"/>
        <v>29</v>
      </c>
      <c r="G16">
        <f t="shared" si="2"/>
        <v>26.1</v>
      </c>
      <c r="H16">
        <f t="shared" si="3"/>
        <v>0.11250000000000071</v>
      </c>
      <c r="I16" s="18">
        <f t="shared" si="4"/>
        <v>-145.11428571428573</v>
      </c>
      <c r="J16" t="str">
        <f t="shared" si="5"/>
        <v>Covered</v>
      </c>
      <c r="K16" s="18" t="str">
        <f t="shared" si="6"/>
        <v>Overstaffed</v>
      </c>
      <c r="N16" s="26">
        <v>2</v>
      </c>
      <c r="O16" s="22" cm="1">
        <f t="array" ref="O16">_xlfn.LET(_xlpm.i,COLUMN()-COLUMN($O$13)+1,_xlpm.s,INDEX($O$2:$O$10,_xlpm.i),_xlpm.e,INDEX($P$2:$P$10,_xlpm.i),_xlpm.n,INDEX($R$2:$R$10,_xlpm.i),IF(IF(_xlpm.s&lt;_xlpm.e,AND($N16&gt;=_xlpm.s,$N16&lt;$P$2),OR($N16&gt;=_xlpm.s,$N16&lt;_xlpm.e)),_xlpm.n,0))</f>
        <v>49</v>
      </c>
      <c r="P16" s="22" cm="1">
        <f t="array" ref="P16">_xlfn.LET(_xlpm.i,COLUMN()-COLUMN($O$13)+1,_xlpm.s,INDEX($O$2:$O$10,_xlpm.i),_xlpm.e,INDEX($P$2:$P$10,_xlpm.i),_xlpm.n,INDEX($R$2:$R$10,_xlpm.i),IF(IF(_xlpm.s&lt;_xlpm.e,AND($N16&gt;=_xlpm.s,$N16&lt;_xlpm.e),OR($N16&gt;=_xlpm.s,$N16&lt;_xlpm.e)),_xlpm.n,0))</f>
        <v>0</v>
      </c>
      <c r="Q16" s="22" cm="1">
        <f t="array" ref="Q16">_xlfn.LET(_xlpm.i,COLUMN()-COLUMN($O$13)+1,_xlpm.s,INDEX($O$2:$O$10,_xlpm.i),_xlpm.e,INDEX($P$2:$P$10,_xlpm.i),_xlpm.n,INDEX($R$2:$R$10,_xlpm.i),IF(IF(_xlpm.s&lt;_xlpm.e,AND($N16&gt;=_xlpm.s,$N16&lt;_xlpm.e),OR($N16&gt;=_xlpm.s,$N16&lt;_xlpm.e)),_xlpm.n,0))</f>
        <v>0</v>
      </c>
      <c r="R16" s="22" cm="1">
        <f t="array" ref="R16">_xlfn.LET(_xlpm.i,COLUMN()-COLUMN($O$13)+1,_xlpm.s,INDEX($O$2:$O$10,_xlpm.i),_xlpm.e,INDEX($P$2:$P$10,_xlpm.i),_xlpm.n,INDEX($R$2:$R$10,_xlpm.i),IF(IF(_xlpm.s&lt;_xlpm.e,AND($N16&gt;=_xlpm.s,$N16&lt;_xlpm.e),OR($N16&gt;=_xlpm.s,$N16&lt;_xlpm.e)),_xlpm.n,0))</f>
        <v>0</v>
      </c>
      <c r="S16" s="22" cm="1">
        <f t="array" ref="S16">_xlfn.LET(_xlpm.i,COLUMN()-COLUMN($O$13)+1,_xlpm.s,INDEX($O$2:$O$10,_xlpm.i),_xlpm.e,INDEX($P$2:$P$10,_xlpm.i),_xlpm.n,INDEX($R$2:$R$10,_xlpm.i),IF(IF(_xlpm.s&lt;_xlpm.e,AND($N16&gt;=_xlpm.s,$N16&lt;_xlpm.e),OR($N16&gt;=_xlpm.s,$N16&lt;_xlpm.e)),_xlpm.n,0))</f>
        <v>0</v>
      </c>
      <c r="T16" s="22" cm="1">
        <f t="array" ref="T16">_xlfn.LET(_xlpm.i,COLUMN()-COLUMN($O$13)+1,_xlpm.s,INDEX($O$2:$O$10,_xlpm.i),_xlpm.e,INDEX($P$2:$P$10,_xlpm.i),_xlpm.n,INDEX($R$2:$R$10,_xlpm.i),IF(IF(_xlpm.s&lt;_xlpm.e,AND($N16&gt;=_xlpm.s,$N16&lt;_xlpm.e),OR($N16&gt;=_xlpm.s,$N16&lt;_xlpm.e)),_xlpm.n,0))</f>
        <v>0</v>
      </c>
      <c r="U16" s="22" cm="1">
        <f t="array" ref="U16">_xlfn.LET(_xlpm.i,COLUMN()-COLUMN($O$13)+1,_xlpm.s,INDEX($O$2:$O$10,_xlpm.i),_xlpm.e,INDEX($P$2:$P$10,_xlpm.i),_xlpm.n,INDEX($R$2:$R$10,_xlpm.i),IF(IF(_xlpm.s&lt;_xlpm.e,AND($N16&gt;=_xlpm.s,$N16&lt;_xlpm.e),OR($N16&gt;=_xlpm.s,$N16&lt;_xlpm.e)),_xlpm.n,0))</f>
        <v>0</v>
      </c>
      <c r="V16" s="22" cm="1">
        <f t="array" ref="V16">_xlfn.LET(_xlpm.i,COLUMN()-COLUMN($O$13)+1,_xlpm.s,INDEX($O$2:$O$10,_xlpm.i),_xlpm.e,INDEX($P$2:$P$10,_xlpm.i),_xlpm.n,INDEX($R$2:$R$10,_xlpm.i),IF(IF(_xlpm.s&lt;_xlpm.e,AND($N16&gt;=_xlpm.s,$N16&lt;_xlpm.e),OR($N16&gt;=_xlpm.s,$N16&lt;_xlpm.e)),_xlpm.n,0))</f>
        <v>0</v>
      </c>
      <c r="W16" s="22" cm="1">
        <f t="array" ref="W16">_xlfn.LET(_xlpm.i,COLUMN()-COLUMN($O$13)+1,_xlpm.s,INDEX($O$2:$O$10,_xlpm.i),_xlpm.e,INDEX($P$2:$P$10,_xlpm.i),_xlpm.n,INDEX($R$2:$R$10,_xlpm.i),IF(IF(_xlpm.s&lt;_xlpm.e,AND($N16&gt;=_xlpm.s,$N16&lt;_xlpm.e),OR($N16&gt;=_xlpm.s,$N16&lt;_xlpm.e)),_xlpm.n,0))</f>
        <v>0</v>
      </c>
      <c r="X16" s="37">
        <f t="shared" si="9"/>
        <v>49</v>
      </c>
      <c r="Y16" s="22">
        <f t="shared" ref="Y16:Y37" si="12">F13</f>
        <v>35</v>
      </c>
      <c r="Z16" s="22">
        <f>X16-Y16</f>
        <v>14</v>
      </c>
      <c r="AA16" s="22" t="str">
        <f t="shared" si="11"/>
        <v>Overstaffed</v>
      </c>
      <c r="AB16" s="27"/>
    </row>
    <row r="17" spans="1:28" ht="17" x14ac:dyDescent="0.25">
      <c r="A17">
        <v>6</v>
      </c>
      <c r="B17" s="18">
        <v>171.21428571428572</v>
      </c>
      <c r="C17" s="18">
        <v>34.535714285714285</v>
      </c>
      <c r="D17">
        <f t="shared" si="7"/>
        <v>0.05</v>
      </c>
      <c r="E17" s="3">
        <f t="shared" si="0"/>
        <v>36.262500000000003</v>
      </c>
      <c r="F17">
        <f t="shared" si="1"/>
        <v>41</v>
      </c>
      <c r="G17">
        <f t="shared" si="2"/>
        <v>36.9</v>
      </c>
      <c r="H17">
        <f t="shared" si="3"/>
        <v>0.63749999999999574</v>
      </c>
      <c r="I17" s="18">
        <f t="shared" si="4"/>
        <v>-134.31428571428572</v>
      </c>
      <c r="J17" t="str">
        <f t="shared" si="5"/>
        <v>Covered</v>
      </c>
      <c r="K17" s="18" t="str">
        <f t="shared" si="6"/>
        <v>Overstaffed</v>
      </c>
      <c r="N17" s="26">
        <v>3</v>
      </c>
      <c r="O17" s="22" cm="1">
        <f t="array" ref="O17">_xlfn.LET(_xlpm.i,COLUMN()-COLUMN($O$13)+1,_xlpm.s,INDEX($O$2:$O$10,_xlpm.i),_xlpm.e,INDEX($P$2:$P$10,_xlpm.i),_xlpm.n,INDEX($R$2:$R$10,_xlpm.i),IF(IF(_xlpm.s&lt;_xlpm.e,AND($N17&gt;=_xlpm.s,$N17&lt;$P$2),OR($N17&gt;=_xlpm.s,$N17&lt;_xlpm.e)),_xlpm.n,0))</f>
        <v>49</v>
      </c>
      <c r="P17" s="22" cm="1">
        <f t="array" ref="P17">_xlfn.LET(_xlpm.i,COLUMN()-COLUMN($O$13)+1,_xlpm.s,INDEX($O$2:$O$10,_xlpm.i),_xlpm.e,INDEX($P$2:$P$10,_xlpm.i),_xlpm.n,INDEX($R$2:$R$10,_xlpm.i),IF(IF(_xlpm.s&lt;_xlpm.e,AND($N17&gt;=_xlpm.s,$N17&lt;_xlpm.e),OR($N17&gt;=_xlpm.s,$N17&lt;_xlpm.e)),_xlpm.n,0))</f>
        <v>0</v>
      </c>
      <c r="Q17" s="22" cm="1">
        <f t="array" ref="Q17">_xlfn.LET(_xlpm.i,COLUMN()-COLUMN($O$13)+1,_xlpm.s,INDEX($O$2:$O$10,_xlpm.i),_xlpm.e,INDEX($P$2:$P$10,_xlpm.i),_xlpm.n,INDEX($R$2:$R$10,_xlpm.i),IF(IF(_xlpm.s&lt;_xlpm.e,AND($N17&gt;=_xlpm.s,$N17&lt;_xlpm.e),OR($N17&gt;=_xlpm.s,$N17&lt;_xlpm.e)),_xlpm.n,0))</f>
        <v>0</v>
      </c>
      <c r="R17" s="22" cm="1">
        <f t="array" ref="R17">_xlfn.LET(_xlpm.i,COLUMN()-COLUMN($O$13)+1,_xlpm.s,INDEX($O$2:$O$10,_xlpm.i),_xlpm.e,INDEX($P$2:$P$10,_xlpm.i),_xlpm.n,INDEX($R$2:$R$10,_xlpm.i),IF(IF(_xlpm.s&lt;_xlpm.e,AND($N17&gt;=_xlpm.s,$N17&lt;_xlpm.e),OR($N17&gt;=_xlpm.s,$N17&lt;_xlpm.e)),_xlpm.n,0))</f>
        <v>0</v>
      </c>
      <c r="S17" s="22" cm="1">
        <f t="array" ref="S17">_xlfn.LET(_xlpm.i,COLUMN()-COLUMN($O$13)+1,_xlpm.s,INDEX($O$2:$O$10,_xlpm.i),_xlpm.e,INDEX($P$2:$P$10,_xlpm.i),_xlpm.n,INDEX($R$2:$R$10,_xlpm.i),IF(IF(_xlpm.s&lt;_xlpm.e,AND($N17&gt;=_xlpm.s,$N17&lt;_xlpm.e),OR($N17&gt;=_xlpm.s,$N17&lt;_xlpm.e)),_xlpm.n,0))</f>
        <v>0</v>
      </c>
      <c r="T17" s="22" cm="1">
        <f t="array" ref="T17">_xlfn.LET(_xlpm.i,COLUMN()-COLUMN($O$13)+1,_xlpm.s,INDEX($O$2:$O$10,_xlpm.i),_xlpm.e,INDEX($P$2:$P$10,_xlpm.i),_xlpm.n,INDEX($R$2:$R$10,_xlpm.i),IF(IF(_xlpm.s&lt;_xlpm.e,AND($N17&gt;=_xlpm.s,$N17&lt;_xlpm.e),OR($N17&gt;=_xlpm.s,$N17&lt;_xlpm.e)),_xlpm.n,0))</f>
        <v>0</v>
      </c>
      <c r="U17" s="22" cm="1">
        <f t="array" ref="U17">_xlfn.LET(_xlpm.i,COLUMN()-COLUMN($O$13)+1,_xlpm.s,INDEX($O$2:$O$10,_xlpm.i),_xlpm.e,INDEX($P$2:$P$10,_xlpm.i),_xlpm.n,INDEX($R$2:$R$10,_xlpm.i),IF(IF(_xlpm.s&lt;_xlpm.e,AND($N17&gt;=_xlpm.s,$N17&lt;_xlpm.e),OR($N17&gt;=_xlpm.s,$N17&lt;_xlpm.e)),_xlpm.n,0))</f>
        <v>0</v>
      </c>
      <c r="V17" s="22" cm="1">
        <f t="array" ref="V17">_xlfn.LET(_xlpm.i,COLUMN()-COLUMN($O$13)+1,_xlpm.s,INDEX($O$2:$O$10,_xlpm.i),_xlpm.e,INDEX($P$2:$P$10,_xlpm.i),_xlpm.n,INDEX($R$2:$R$10,_xlpm.i),IF(IF(_xlpm.s&lt;_xlpm.e,AND($N17&gt;=_xlpm.s,$N17&lt;_xlpm.e),OR($N17&gt;=_xlpm.s,$N17&lt;_xlpm.e)),_xlpm.n,0))</f>
        <v>0</v>
      </c>
      <c r="W17" s="22" cm="1">
        <f t="array" ref="W17">_xlfn.LET(_xlpm.i,COLUMN()-COLUMN($O$13)+1,_xlpm.s,INDEX($O$2:$O$10,_xlpm.i),_xlpm.e,INDEX($P$2:$P$10,_xlpm.i),_xlpm.n,INDEX($R$2:$R$10,_xlpm.i),IF(IF(_xlpm.s&lt;_xlpm.e,AND($N17&gt;=_xlpm.s,$N17&lt;_xlpm.e),OR($N17&gt;=_xlpm.s,$N17&lt;_xlpm.e)),_xlpm.n,0))</f>
        <v>0</v>
      </c>
      <c r="X17" s="37">
        <f t="shared" si="9"/>
        <v>49</v>
      </c>
      <c r="Y17" s="22">
        <f t="shared" si="12"/>
        <v>29</v>
      </c>
      <c r="Z17" s="22">
        <f t="shared" si="10"/>
        <v>20</v>
      </c>
      <c r="AA17" s="22" t="str">
        <f t="shared" si="11"/>
        <v>Overstaffed</v>
      </c>
      <c r="AB17" s="27"/>
    </row>
    <row r="18" spans="1:28" ht="17" x14ac:dyDescent="0.25">
      <c r="A18">
        <v>7</v>
      </c>
      <c r="B18" s="18">
        <v>171.21428571428572</v>
      </c>
      <c r="C18" s="18">
        <v>67.785714285714292</v>
      </c>
      <c r="D18">
        <f t="shared" si="7"/>
        <v>0.05</v>
      </c>
      <c r="E18" s="3">
        <f t="shared" si="0"/>
        <v>71.175000000000011</v>
      </c>
      <c r="F18">
        <f t="shared" si="1"/>
        <v>80</v>
      </c>
      <c r="G18">
        <f t="shared" si="2"/>
        <v>72</v>
      </c>
      <c r="H18">
        <f t="shared" si="3"/>
        <v>0.82499999999998863</v>
      </c>
      <c r="I18" s="18">
        <f t="shared" si="4"/>
        <v>-99.214285714285722</v>
      </c>
      <c r="J18" t="str">
        <f t="shared" si="5"/>
        <v>Covered</v>
      </c>
      <c r="K18" s="18" t="str">
        <f t="shared" si="6"/>
        <v>Overstaffed</v>
      </c>
      <c r="N18" s="26">
        <v>4</v>
      </c>
      <c r="O18" s="22" cm="1">
        <f t="array" ref="O18">_xlfn.LET(_xlpm.i,COLUMN()-COLUMN($O$13)+1,_xlpm.s,INDEX($O$2:$O$10,_xlpm.i),_xlpm.e,INDEX($P$2:$P$10,_xlpm.i),_xlpm.n,INDEX($R$2:$R$10,_xlpm.i),IF(IF(_xlpm.s&lt;_xlpm.e,AND($N18&gt;=_xlpm.s,$N18&lt;$P$2),OR($N18&gt;=_xlpm.s,$N18&lt;_xlpm.e)),_xlpm.n,0))</f>
        <v>49</v>
      </c>
      <c r="P18" s="22" cm="1">
        <f t="array" ref="P18">_xlfn.LET(_xlpm.i,COLUMN()-COLUMN($O$13)+1,_xlpm.s,INDEX($O$2:$O$10,_xlpm.i),_xlpm.e,INDEX($P$2:$P$10,_xlpm.i),_xlpm.n,INDEX($R$2:$R$10,_xlpm.i),IF(IF(_xlpm.s&lt;_xlpm.e,AND($N18&gt;=_xlpm.s,$N18&lt;_xlpm.e),OR($N18&gt;=_xlpm.s,$N18&lt;_xlpm.e)),_xlpm.n,0))</f>
        <v>0</v>
      </c>
      <c r="Q18" s="22" cm="1">
        <f t="array" ref="Q18">_xlfn.LET(_xlpm.i,COLUMN()-COLUMN($O$13)+1,_xlpm.s,INDEX($O$2:$O$10,_xlpm.i),_xlpm.e,INDEX($P$2:$P$10,_xlpm.i),_xlpm.n,INDEX($R$2:$R$10,_xlpm.i),IF(IF(_xlpm.s&lt;_xlpm.e,AND($N18&gt;=_xlpm.s,$N18&lt;_xlpm.e),OR($N18&gt;=_xlpm.s,$N18&lt;_xlpm.e)),_xlpm.n,0))</f>
        <v>0</v>
      </c>
      <c r="R18" s="22" cm="1">
        <f t="array" ref="R18">_xlfn.LET(_xlpm.i,COLUMN()-COLUMN($O$13)+1,_xlpm.s,INDEX($O$2:$O$10,_xlpm.i),_xlpm.e,INDEX($P$2:$P$10,_xlpm.i),_xlpm.n,INDEX($R$2:$R$10,_xlpm.i),IF(IF(_xlpm.s&lt;_xlpm.e,AND($N18&gt;=_xlpm.s,$N18&lt;_xlpm.e),OR($N18&gt;=_xlpm.s,$N18&lt;_xlpm.e)),_xlpm.n,0))</f>
        <v>0</v>
      </c>
      <c r="S18" s="22" cm="1">
        <f t="array" ref="S18">_xlfn.LET(_xlpm.i,COLUMN()-COLUMN($O$13)+1,_xlpm.s,INDEX($O$2:$O$10,_xlpm.i),_xlpm.e,INDEX($P$2:$P$10,_xlpm.i),_xlpm.n,INDEX($R$2:$R$10,_xlpm.i),IF(IF(_xlpm.s&lt;_xlpm.e,AND($N18&gt;=_xlpm.s,$N18&lt;_xlpm.e),OR($N18&gt;=_xlpm.s,$N18&lt;_xlpm.e)),_xlpm.n,0))</f>
        <v>0</v>
      </c>
      <c r="T18" s="22" cm="1">
        <f t="array" ref="T18">_xlfn.LET(_xlpm.i,COLUMN()-COLUMN($O$13)+1,_xlpm.s,INDEX($O$2:$O$10,_xlpm.i),_xlpm.e,INDEX($P$2:$P$10,_xlpm.i),_xlpm.n,INDEX($R$2:$R$10,_xlpm.i),IF(IF(_xlpm.s&lt;_xlpm.e,AND($N18&gt;=_xlpm.s,$N18&lt;_xlpm.e),OR($N18&gt;=_xlpm.s,$N18&lt;_xlpm.e)),_xlpm.n,0))</f>
        <v>0</v>
      </c>
      <c r="U18" s="22" cm="1">
        <f t="array" ref="U18">_xlfn.LET(_xlpm.i,COLUMN()-COLUMN($O$13)+1,_xlpm.s,INDEX($O$2:$O$10,_xlpm.i),_xlpm.e,INDEX($P$2:$P$10,_xlpm.i),_xlpm.n,INDEX($R$2:$R$10,_xlpm.i),IF(IF(_xlpm.s&lt;_xlpm.e,AND($N18&gt;=_xlpm.s,$N18&lt;_xlpm.e),OR($N18&gt;=_xlpm.s,$N18&lt;_xlpm.e)),_xlpm.n,0))</f>
        <v>0</v>
      </c>
      <c r="V18" s="22" cm="1">
        <f t="array" ref="V18">_xlfn.LET(_xlpm.i,COLUMN()-COLUMN($O$13)+1,_xlpm.s,INDEX($O$2:$O$10,_xlpm.i),_xlpm.e,INDEX($P$2:$P$10,_xlpm.i),_xlpm.n,INDEX($R$2:$R$10,_xlpm.i),IF(IF(_xlpm.s&lt;_xlpm.e,AND($N18&gt;=_xlpm.s,$N18&lt;_xlpm.e),OR($N18&gt;=_xlpm.s,$N18&lt;_xlpm.e)),_xlpm.n,0))</f>
        <v>0</v>
      </c>
      <c r="W18" s="22" cm="1">
        <f t="array" ref="W18">_xlfn.LET(_xlpm.i,COLUMN()-COLUMN($O$13)+1,_xlpm.s,INDEX($O$2:$O$10,_xlpm.i),_xlpm.e,INDEX($P$2:$P$10,_xlpm.i),_xlpm.n,INDEX($R$2:$R$10,_xlpm.i),IF(IF(_xlpm.s&lt;_xlpm.e,AND($N18&gt;=_xlpm.s,$N18&lt;_xlpm.e),OR($N18&gt;=_xlpm.s,$N18&lt;_xlpm.e)),_xlpm.n,0))</f>
        <v>0</v>
      </c>
      <c r="X18" s="37">
        <f t="shared" si="9"/>
        <v>49</v>
      </c>
      <c r="Y18" s="22">
        <f t="shared" si="12"/>
        <v>26</v>
      </c>
      <c r="Z18" s="22">
        <f t="shared" si="10"/>
        <v>23</v>
      </c>
      <c r="AA18" s="22" t="str">
        <f t="shared" si="11"/>
        <v>Overstaffed</v>
      </c>
      <c r="AB18" s="27"/>
    </row>
    <row r="19" spans="1:28" ht="17" x14ac:dyDescent="0.25">
      <c r="A19">
        <v>8</v>
      </c>
      <c r="B19" s="18">
        <v>333.28571428571428</v>
      </c>
      <c r="C19" s="18">
        <v>105.14285714285714</v>
      </c>
      <c r="D19">
        <f t="shared" si="7"/>
        <v>0.05</v>
      </c>
      <c r="E19" s="3">
        <f t="shared" si="0"/>
        <v>110.4</v>
      </c>
      <c r="F19">
        <f t="shared" si="1"/>
        <v>123</v>
      </c>
      <c r="G19">
        <f t="shared" si="2"/>
        <v>110.7</v>
      </c>
      <c r="H19">
        <f t="shared" si="3"/>
        <v>0.29999999999999716</v>
      </c>
      <c r="I19" s="18">
        <f t="shared" si="4"/>
        <v>-222.58571428571429</v>
      </c>
      <c r="J19" t="str">
        <f t="shared" si="5"/>
        <v>Covered</v>
      </c>
      <c r="K19" s="18" t="str">
        <f t="shared" si="6"/>
        <v>Overstaffed</v>
      </c>
      <c r="N19" s="26">
        <v>5</v>
      </c>
      <c r="O19" s="22" cm="1">
        <f t="array" ref="O19">_xlfn.LET(_xlpm.i,COLUMN()-COLUMN($O$13)+1,_xlpm.s,INDEX($O$2:$O$10,_xlpm.i),_xlpm.e,INDEX($P$2:$P$10,_xlpm.i),_xlpm.n,INDEX($R$2:$R$10,_xlpm.i),IF(IF(_xlpm.s&lt;_xlpm.e,AND($N19&gt;=_xlpm.s,$N19&lt;$P$2),OR($N19&gt;=_xlpm.s,$N19&lt;_xlpm.e)),_xlpm.n,0))</f>
        <v>49</v>
      </c>
      <c r="P19" s="22" cm="1">
        <f t="array" ref="P19">_xlfn.LET(_xlpm.i,COLUMN()-COLUMN($O$13)+1,_xlpm.s,INDEX($O$2:$O$10,_xlpm.i),_xlpm.e,INDEX($P$2:$P$10,_xlpm.i),_xlpm.n,INDEX($R$2:$R$10,_xlpm.i),IF(IF(_xlpm.s&lt;_xlpm.e,AND($N19&gt;=_xlpm.s,$N19&lt;_xlpm.e),OR($N19&gt;=_xlpm.s,$N19&lt;_xlpm.e)),_xlpm.n,0))</f>
        <v>0</v>
      </c>
      <c r="Q19" s="22" cm="1">
        <f t="array" ref="Q19">_xlfn.LET(_xlpm.i,COLUMN()-COLUMN($O$13)+1,_xlpm.s,INDEX($O$2:$O$10,_xlpm.i),_xlpm.e,INDEX($P$2:$P$10,_xlpm.i),_xlpm.n,INDEX($R$2:$R$10,_xlpm.i),IF(IF(_xlpm.s&lt;_xlpm.e,AND($N19&gt;=_xlpm.s,$N19&lt;_xlpm.e),OR($N19&gt;=_xlpm.s,$N19&lt;_xlpm.e)),_xlpm.n,0))</f>
        <v>0</v>
      </c>
      <c r="R19" s="22" cm="1">
        <f t="array" ref="R19">_xlfn.LET(_xlpm.i,COLUMN()-COLUMN($O$13)+1,_xlpm.s,INDEX($O$2:$O$10,_xlpm.i),_xlpm.e,INDEX($P$2:$P$10,_xlpm.i),_xlpm.n,INDEX($R$2:$R$10,_xlpm.i),IF(IF(_xlpm.s&lt;_xlpm.e,AND($N19&gt;=_xlpm.s,$N19&lt;_xlpm.e),OR($N19&gt;=_xlpm.s,$N19&lt;_xlpm.e)),_xlpm.n,0))</f>
        <v>0</v>
      </c>
      <c r="S19" s="22" cm="1">
        <f t="array" ref="S19">_xlfn.LET(_xlpm.i,COLUMN()-COLUMN($O$13)+1,_xlpm.s,INDEX($O$2:$O$10,_xlpm.i),_xlpm.e,INDEX($P$2:$P$10,_xlpm.i),_xlpm.n,INDEX($R$2:$R$10,_xlpm.i),IF(IF(_xlpm.s&lt;_xlpm.e,AND($N19&gt;=_xlpm.s,$N19&lt;_xlpm.e),OR($N19&gt;=_xlpm.s,$N19&lt;_xlpm.e)),_xlpm.n,0))</f>
        <v>0</v>
      </c>
      <c r="T19" s="22" cm="1">
        <f t="array" ref="T19">_xlfn.LET(_xlpm.i,COLUMN()-COLUMN($O$13)+1,_xlpm.s,INDEX($O$2:$O$10,_xlpm.i),_xlpm.e,INDEX($P$2:$P$10,_xlpm.i),_xlpm.n,INDEX($R$2:$R$10,_xlpm.i),IF(IF(_xlpm.s&lt;_xlpm.e,AND($N19&gt;=_xlpm.s,$N19&lt;_xlpm.e),OR($N19&gt;=_xlpm.s,$N19&lt;_xlpm.e)),_xlpm.n,0))</f>
        <v>0</v>
      </c>
      <c r="U19" s="22" cm="1">
        <f t="array" ref="U19">_xlfn.LET(_xlpm.i,COLUMN()-COLUMN($O$13)+1,_xlpm.s,INDEX($O$2:$O$10,_xlpm.i),_xlpm.e,INDEX($P$2:$P$10,_xlpm.i),_xlpm.n,INDEX($R$2:$R$10,_xlpm.i),IF(IF(_xlpm.s&lt;_xlpm.e,AND($N19&gt;=_xlpm.s,$N19&lt;_xlpm.e),OR($N19&gt;=_xlpm.s,$N19&lt;_xlpm.e)),_xlpm.n,0))</f>
        <v>0</v>
      </c>
      <c r="V19" s="22" cm="1">
        <f t="array" ref="V19">_xlfn.LET(_xlpm.i,COLUMN()-COLUMN($O$13)+1,_xlpm.s,INDEX($O$2:$O$10,_xlpm.i),_xlpm.e,INDEX($P$2:$P$10,_xlpm.i),_xlpm.n,INDEX($R$2:$R$10,_xlpm.i),IF(IF(_xlpm.s&lt;_xlpm.e,AND($N19&gt;=_xlpm.s,$N19&lt;_xlpm.e),OR($N19&gt;=_xlpm.s,$N19&lt;_xlpm.e)),_xlpm.n,0))</f>
        <v>0</v>
      </c>
      <c r="W19" s="22" cm="1">
        <f t="array" ref="W19">_xlfn.LET(_xlpm.i,COLUMN()-COLUMN($O$13)+1,_xlpm.s,INDEX($O$2:$O$10,_xlpm.i),_xlpm.e,INDEX($P$2:$P$10,_xlpm.i),_xlpm.n,INDEX($R$2:$R$10,_xlpm.i),IF(IF(_xlpm.s&lt;_xlpm.e,AND($N19&gt;=_xlpm.s,$N19&lt;_xlpm.e),OR($N19&gt;=_xlpm.s,$N19&lt;_xlpm.e)),_xlpm.n,0))</f>
        <v>0</v>
      </c>
      <c r="X19" s="37">
        <f t="shared" si="9"/>
        <v>49</v>
      </c>
      <c r="Y19" s="22">
        <f t="shared" si="12"/>
        <v>29</v>
      </c>
      <c r="Z19" s="22">
        <f t="shared" si="10"/>
        <v>20</v>
      </c>
      <c r="AA19" s="22" t="str">
        <f t="shared" si="11"/>
        <v>Overstaffed</v>
      </c>
      <c r="AB19" s="27"/>
    </row>
    <row r="20" spans="1:28" ht="17" x14ac:dyDescent="0.25">
      <c r="A20">
        <v>9</v>
      </c>
      <c r="B20" s="18">
        <v>167.57142857142858</v>
      </c>
      <c r="C20" s="18">
        <v>123.60714285714286</v>
      </c>
      <c r="D20">
        <f t="shared" si="7"/>
        <v>0.05</v>
      </c>
      <c r="E20" s="3">
        <f t="shared" si="0"/>
        <v>129.78750000000002</v>
      </c>
      <c r="F20">
        <f t="shared" si="1"/>
        <v>145</v>
      </c>
      <c r="G20">
        <f t="shared" si="2"/>
        <v>130.5</v>
      </c>
      <c r="H20">
        <f t="shared" si="3"/>
        <v>0.71249999999997726</v>
      </c>
      <c r="I20" s="18">
        <f t="shared" si="4"/>
        <v>-37.071428571428584</v>
      </c>
      <c r="J20" t="str">
        <f t="shared" si="5"/>
        <v>Covered</v>
      </c>
      <c r="K20" s="18" t="str">
        <f t="shared" si="6"/>
        <v>Overstaffed</v>
      </c>
      <c r="N20" s="26">
        <v>6</v>
      </c>
      <c r="O20" s="22" cm="1">
        <f t="array" ref="O20">_xlfn.LET(_xlpm.i,COLUMN()-COLUMN($O$13)+1,_xlpm.s,INDEX($O$2:$O$10,_xlpm.i),_xlpm.e,INDEX($P$2:$P$10,_xlpm.i),_xlpm.n,INDEX($R$2:$R$10,_xlpm.i),IF(IF(_xlpm.s&lt;_xlpm.e,AND($N20&gt;=_xlpm.s,$N20&lt;$P$2),OR($N20&gt;=_xlpm.s,$N20&lt;_xlpm.e)),_xlpm.n,0))</f>
        <v>49</v>
      </c>
      <c r="P20" s="22" cm="1">
        <f t="array" ref="P20">_xlfn.LET(_xlpm.i,COLUMN()-COLUMN($O$13)+1,_xlpm.s,INDEX($O$2:$O$10,_xlpm.i),_xlpm.e,INDEX($P$2:$P$10,_xlpm.i),_xlpm.n,INDEX($R$2:$R$10,_xlpm.i),IF(IF(_xlpm.s&lt;_xlpm.e,AND($N20&gt;=_xlpm.s,$N20&lt;_xlpm.e),OR($N20&gt;=_xlpm.s,$N20&lt;_xlpm.e)),_xlpm.n,0))</f>
        <v>136</v>
      </c>
      <c r="Q20" s="22" cm="1">
        <f t="array" ref="Q20">_xlfn.LET(_xlpm.i,COLUMN()-COLUMN($O$13)+1,_xlpm.s,INDEX($O$2:$O$10,_xlpm.i),_xlpm.e,INDEX($P$2:$P$10,_xlpm.i),_xlpm.n,INDEX($R$2:$R$10,_xlpm.i),IF(IF(_xlpm.s&lt;_xlpm.e,AND($N20&gt;=_xlpm.s,$N20&lt;_xlpm.e),OR($N20&gt;=_xlpm.s,$N20&lt;_xlpm.e)),_xlpm.n,0))</f>
        <v>0</v>
      </c>
      <c r="R20" s="22" cm="1">
        <f t="array" ref="R20">_xlfn.LET(_xlpm.i,COLUMN()-COLUMN($O$13)+1,_xlpm.s,INDEX($O$2:$O$10,_xlpm.i),_xlpm.e,INDEX($P$2:$P$10,_xlpm.i),_xlpm.n,INDEX($R$2:$R$10,_xlpm.i),IF(IF(_xlpm.s&lt;_xlpm.e,AND($N20&gt;=_xlpm.s,$N20&lt;_xlpm.e),OR($N20&gt;=_xlpm.s,$N20&lt;_xlpm.e)),_xlpm.n,0))</f>
        <v>0</v>
      </c>
      <c r="S20" s="22" cm="1">
        <f t="array" ref="S20">_xlfn.LET(_xlpm.i,COLUMN()-COLUMN($O$13)+1,_xlpm.s,INDEX($O$2:$O$10,_xlpm.i),_xlpm.e,INDEX($P$2:$P$10,_xlpm.i),_xlpm.n,INDEX($R$2:$R$10,_xlpm.i),IF(IF(_xlpm.s&lt;_xlpm.e,AND($N20&gt;=_xlpm.s,$N20&lt;_xlpm.e),OR($N20&gt;=_xlpm.s,$N20&lt;_xlpm.e)),_xlpm.n,0))</f>
        <v>0</v>
      </c>
      <c r="T20" s="22" cm="1">
        <f t="array" ref="T20">_xlfn.LET(_xlpm.i,COLUMN()-COLUMN($O$13)+1,_xlpm.s,INDEX($O$2:$O$10,_xlpm.i),_xlpm.e,INDEX($P$2:$P$10,_xlpm.i),_xlpm.n,INDEX($R$2:$R$10,_xlpm.i),IF(IF(_xlpm.s&lt;_xlpm.e,AND($N20&gt;=_xlpm.s,$N20&lt;_xlpm.e),OR($N20&gt;=_xlpm.s,$N20&lt;_xlpm.e)),_xlpm.n,0))</f>
        <v>0</v>
      </c>
      <c r="U20" s="22" cm="1">
        <f t="array" ref="U20">_xlfn.LET(_xlpm.i,COLUMN()-COLUMN($O$13)+1,_xlpm.s,INDEX($O$2:$O$10,_xlpm.i),_xlpm.e,INDEX($P$2:$P$10,_xlpm.i),_xlpm.n,INDEX($R$2:$R$10,_xlpm.i),IF(IF(_xlpm.s&lt;_xlpm.e,AND($N20&gt;=_xlpm.s,$N20&lt;_xlpm.e),OR($N20&gt;=_xlpm.s,$N20&lt;_xlpm.e)),_xlpm.n,0))</f>
        <v>0</v>
      </c>
      <c r="V20" s="22" cm="1">
        <f t="array" ref="V20">_xlfn.LET(_xlpm.i,COLUMN()-COLUMN($O$13)+1,_xlpm.s,INDEX($O$2:$O$10,_xlpm.i),_xlpm.e,INDEX($P$2:$P$10,_xlpm.i),_xlpm.n,INDEX($R$2:$R$10,_xlpm.i),IF(IF(_xlpm.s&lt;_xlpm.e,AND($N20&gt;=_xlpm.s,$N20&lt;_xlpm.e),OR($N20&gt;=_xlpm.s,$N20&lt;_xlpm.e)),_xlpm.n,0))</f>
        <v>0</v>
      </c>
      <c r="W20" s="22" cm="1">
        <f t="array" ref="W20">_xlfn.LET(_xlpm.i,COLUMN()-COLUMN($O$13)+1,_xlpm.s,INDEX($O$2:$O$10,_xlpm.i),_xlpm.e,INDEX($P$2:$P$10,_xlpm.i),_xlpm.n,INDEX($R$2:$R$10,_xlpm.i),IF(IF(_xlpm.s&lt;_xlpm.e,AND($N20&gt;=_xlpm.s,$N20&lt;_xlpm.e),OR($N20&gt;=_xlpm.s,$N20&lt;_xlpm.e)),_xlpm.n,0))</f>
        <v>0</v>
      </c>
      <c r="X20" s="37">
        <f t="shared" si="9"/>
        <v>185</v>
      </c>
      <c r="Y20" s="22">
        <f t="shared" si="12"/>
        <v>41</v>
      </c>
      <c r="Z20" s="22">
        <f t="shared" si="10"/>
        <v>144</v>
      </c>
      <c r="AA20" s="22" t="str">
        <f t="shared" si="11"/>
        <v>Overstaffed</v>
      </c>
      <c r="AB20" s="27"/>
    </row>
    <row r="21" spans="1:28" ht="17" x14ac:dyDescent="0.25">
      <c r="A21">
        <v>10</v>
      </c>
      <c r="B21" s="18">
        <v>167.57142857142858</v>
      </c>
      <c r="C21" s="18">
        <v>125.03571428571429</v>
      </c>
      <c r="D21">
        <f t="shared" si="7"/>
        <v>0.05</v>
      </c>
      <c r="E21" s="3">
        <f t="shared" si="0"/>
        <v>131.28750000000002</v>
      </c>
      <c r="F21">
        <f t="shared" si="1"/>
        <v>146</v>
      </c>
      <c r="G21">
        <f t="shared" si="2"/>
        <v>131.4</v>
      </c>
      <c r="H21">
        <f t="shared" si="3"/>
        <v>0.11249999999998295</v>
      </c>
      <c r="I21" s="18">
        <f t="shared" si="4"/>
        <v>-36.171428571428578</v>
      </c>
      <c r="J21" t="str">
        <f t="shared" si="5"/>
        <v>Covered</v>
      </c>
      <c r="K21" s="18" t="str">
        <f t="shared" si="6"/>
        <v>Overstaffed</v>
      </c>
      <c r="N21" s="26">
        <v>7</v>
      </c>
      <c r="O21" s="22" cm="1">
        <f t="array" ref="O21">_xlfn.LET(_xlpm.i,COLUMN()-COLUMN($O$13)+1,_xlpm.s,INDEX($O$2:$O$10,_xlpm.i),_xlpm.e,INDEX($P$2:$P$10,_xlpm.i),_xlpm.n,INDEX($R$2:$R$10,_xlpm.i),IF(IF(_xlpm.s&lt;_xlpm.e,AND($N21&gt;=_xlpm.s,$N21&lt;$P$2),OR($N21&gt;=_xlpm.s,$N21&lt;_xlpm.e)),_xlpm.n,0))</f>
        <v>49</v>
      </c>
      <c r="P21" s="22" cm="1">
        <f t="array" ref="P21">_xlfn.LET(_xlpm.i,COLUMN()-COLUMN($O$13)+1,_xlpm.s,INDEX($O$2:$O$10,_xlpm.i),_xlpm.e,INDEX($P$2:$P$10,_xlpm.i),_xlpm.n,INDEX($R$2:$R$10,_xlpm.i),IF(IF(_xlpm.s&lt;_xlpm.e,AND($N21&gt;=_xlpm.s,$N21&lt;_xlpm.e),OR($N21&gt;=_xlpm.s,$N21&lt;_xlpm.e)),_xlpm.n,0))</f>
        <v>136</v>
      </c>
      <c r="Q21" s="22" cm="1">
        <f t="array" ref="Q21">_xlfn.LET(_xlpm.i,COLUMN()-COLUMN($O$13)+1,_xlpm.s,INDEX($O$2:$O$10,_xlpm.i),_xlpm.e,INDEX($P$2:$P$10,_xlpm.i),_xlpm.n,INDEX($R$2:$R$10,_xlpm.i),IF(IF(_xlpm.s&lt;_xlpm.e,AND($N21&gt;=_xlpm.s,$N21&lt;_xlpm.e),OR($N21&gt;=_xlpm.s,$N21&lt;_xlpm.e)),_xlpm.n,0))</f>
        <v>0</v>
      </c>
      <c r="R21" s="22" cm="1">
        <f t="array" ref="R21">_xlfn.LET(_xlpm.i,COLUMN()-COLUMN($O$13)+1,_xlpm.s,INDEX($O$2:$O$10,_xlpm.i),_xlpm.e,INDEX($P$2:$P$10,_xlpm.i),_xlpm.n,INDEX($R$2:$R$10,_xlpm.i),IF(IF(_xlpm.s&lt;_xlpm.e,AND($N21&gt;=_xlpm.s,$N21&lt;_xlpm.e),OR($N21&gt;=_xlpm.s,$N21&lt;_xlpm.e)),_xlpm.n,0))</f>
        <v>0</v>
      </c>
      <c r="S21" s="22" cm="1">
        <f t="array" ref="S21">_xlfn.LET(_xlpm.i,COLUMN()-COLUMN($O$13)+1,_xlpm.s,INDEX($O$2:$O$10,_xlpm.i),_xlpm.e,INDEX($P$2:$P$10,_xlpm.i),_xlpm.n,INDEX($R$2:$R$10,_xlpm.i),IF(IF(_xlpm.s&lt;_xlpm.e,AND($N21&gt;=_xlpm.s,$N21&lt;_xlpm.e),OR($N21&gt;=_xlpm.s,$N21&lt;_xlpm.e)),_xlpm.n,0))</f>
        <v>0</v>
      </c>
      <c r="T21" s="22" cm="1">
        <f t="array" ref="T21">_xlfn.LET(_xlpm.i,COLUMN()-COLUMN($O$13)+1,_xlpm.s,INDEX($O$2:$O$10,_xlpm.i),_xlpm.e,INDEX($P$2:$P$10,_xlpm.i),_xlpm.n,INDEX($R$2:$R$10,_xlpm.i),IF(IF(_xlpm.s&lt;_xlpm.e,AND($N21&gt;=_xlpm.s,$N21&lt;_xlpm.e),OR($N21&gt;=_xlpm.s,$N21&lt;_xlpm.e)),_xlpm.n,0))</f>
        <v>0</v>
      </c>
      <c r="U21" s="22" cm="1">
        <f t="array" ref="U21">_xlfn.LET(_xlpm.i,COLUMN()-COLUMN($O$13)+1,_xlpm.s,INDEX($O$2:$O$10,_xlpm.i),_xlpm.e,INDEX($P$2:$P$10,_xlpm.i),_xlpm.n,INDEX($R$2:$R$10,_xlpm.i),IF(IF(_xlpm.s&lt;_xlpm.e,AND($N21&gt;=_xlpm.s,$N21&lt;_xlpm.e),OR($N21&gt;=_xlpm.s,$N21&lt;_xlpm.e)),_xlpm.n,0))</f>
        <v>0</v>
      </c>
      <c r="V21" s="22" cm="1">
        <f t="array" ref="V21">_xlfn.LET(_xlpm.i,COLUMN()-COLUMN($O$13)+1,_xlpm.s,INDEX($O$2:$O$10,_xlpm.i),_xlpm.e,INDEX($P$2:$P$10,_xlpm.i),_xlpm.n,INDEX($R$2:$R$10,_xlpm.i),IF(IF(_xlpm.s&lt;_xlpm.e,AND($N21&gt;=_xlpm.s,$N21&lt;_xlpm.e),OR($N21&gt;=_xlpm.s,$N21&lt;_xlpm.e)),_xlpm.n,0))</f>
        <v>0</v>
      </c>
      <c r="W21" s="22" cm="1">
        <f t="array" ref="W21">_xlfn.LET(_xlpm.i,COLUMN()-COLUMN($O$13)+1,_xlpm.s,INDEX($O$2:$O$10,_xlpm.i),_xlpm.e,INDEX($P$2:$P$10,_xlpm.i),_xlpm.n,INDEX($R$2:$R$10,_xlpm.i),IF(IF(_xlpm.s&lt;_xlpm.e,AND($N21&gt;=_xlpm.s,$N21&lt;_xlpm.e),OR($N21&gt;=_xlpm.s,$N21&lt;_xlpm.e)),_xlpm.n,0))</f>
        <v>0</v>
      </c>
      <c r="X21" s="37">
        <f t="shared" si="9"/>
        <v>185</v>
      </c>
      <c r="Y21" s="22">
        <f t="shared" si="12"/>
        <v>80</v>
      </c>
      <c r="Z21" s="22">
        <f t="shared" si="10"/>
        <v>105</v>
      </c>
      <c r="AA21" s="22" t="str">
        <f t="shared" si="11"/>
        <v>Overstaffed</v>
      </c>
      <c r="AB21" s="27"/>
    </row>
    <row r="22" spans="1:28" ht="17" x14ac:dyDescent="0.25">
      <c r="A22">
        <v>11</v>
      </c>
      <c r="B22" s="18">
        <v>167.57142857142858</v>
      </c>
      <c r="C22" s="18">
        <v>145.92857142857142</v>
      </c>
      <c r="D22">
        <f t="shared" si="7"/>
        <v>0.05</v>
      </c>
      <c r="E22" s="3">
        <f t="shared" si="0"/>
        <v>153.22499999999999</v>
      </c>
      <c r="F22">
        <f t="shared" si="1"/>
        <v>171</v>
      </c>
      <c r="G22">
        <f t="shared" si="2"/>
        <v>153.9</v>
      </c>
      <c r="H22">
        <f t="shared" si="3"/>
        <v>0.67500000000001137</v>
      </c>
      <c r="I22" s="18">
        <f t="shared" si="4"/>
        <v>-13.671428571428578</v>
      </c>
      <c r="J22" t="str">
        <f t="shared" si="5"/>
        <v>Covered</v>
      </c>
      <c r="K22" s="18" t="str">
        <f t="shared" si="6"/>
        <v>Overstaffed</v>
      </c>
      <c r="N22" s="26">
        <v>8</v>
      </c>
      <c r="O22" s="22" cm="1">
        <f t="array" ref="O22">_xlfn.LET(_xlpm.i,COLUMN()-COLUMN($O$13)+1,_xlpm.s,INDEX($O$2:$O$10,_xlpm.i),_xlpm.e,INDEX($P$2:$P$10,_xlpm.i),_xlpm.n,INDEX($R$2:$R$10,_xlpm.i),IF(IF(_xlpm.s&lt;_xlpm.e,AND($N22&gt;=_xlpm.s,$N22&lt;$P$2),OR($N22&gt;=_xlpm.s,$N22&lt;_xlpm.e)),_xlpm.n,0))</f>
        <v>0</v>
      </c>
      <c r="P22" s="22" cm="1">
        <f t="array" ref="P22">_xlfn.LET(_xlpm.i,COLUMN()-COLUMN($O$13)+1,_xlpm.s,INDEX($O$2:$O$10,_xlpm.i),_xlpm.e,INDEX($P$2:$P$10,_xlpm.i),_xlpm.n,INDEX($R$2:$R$10,_xlpm.i),IF(IF(_xlpm.s&lt;_xlpm.e,AND($N22&gt;=_xlpm.s,$N22&lt;_xlpm.e),OR($N22&gt;=_xlpm.s,$N22&lt;_xlpm.e)),_xlpm.n,0))</f>
        <v>136</v>
      </c>
      <c r="Q22" s="22" cm="1">
        <f t="array" ref="Q22">_xlfn.LET(_xlpm.i,COLUMN()-COLUMN($O$13)+1,_xlpm.s,INDEX($O$2:$O$10,_xlpm.i),_xlpm.e,INDEX($P$2:$P$10,_xlpm.i),_xlpm.n,INDEX($R$2:$R$10,_xlpm.i),IF(IF(_xlpm.s&lt;_xlpm.e,AND($N22&gt;=_xlpm.s,$N22&lt;_xlpm.e),OR($N22&gt;=_xlpm.s,$N22&lt;_xlpm.e)),_xlpm.n,0))</f>
        <v>10</v>
      </c>
      <c r="R22" s="22" cm="1">
        <f t="array" ref="R22">_xlfn.LET(_xlpm.i,COLUMN()-COLUMN($O$13)+1,_xlpm.s,INDEX($O$2:$O$10,_xlpm.i),_xlpm.e,INDEX($P$2:$P$10,_xlpm.i),_xlpm.n,INDEX($R$2:$R$10,_xlpm.i),IF(IF(_xlpm.s&lt;_xlpm.e,AND($N22&gt;=_xlpm.s,$N22&lt;_xlpm.e),OR($N22&gt;=_xlpm.s,$N22&lt;_xlpm.e)),_xlpm.n,0))</f>
        <v>0</v>
      </c>
      <c r="S22" s="22" cm="1">
        <f t="array" ref="S22">_xlfn.LET(_xlpm.i,COLUMN()-COLUMN($O$13)+1,_xlpm.s,INDEX($O$2:$O$10,_xlpm.i),_xlpm.e,INDEX($P$2:$P$10,_xlpm.i),_xlpm.n,INDEX($R$2:$R$10,_xlpm.i),IF(IF(_xlpm.s&lt;_xlpm.e,AND($N22&gt;=_xlpm.s,$N22&lt;_xlpm.e),OR($N22&gt;=_xlpm.s,$N22&lt;_xlpm.e)),_xlpm.n,0))</f>
        <v>0</v>
      </c>
      <c r="T22" s="22" cm="1">
        <f t="array" ref="T22">_xlfn.LET(_xlpm.i,COLUMN()-COLUMN($O$13)+1,_xlpm.s,INDEX($O$2:$O$10,_xlpm.i),_xlpm.e,INDEX($P$2:$P$10,_xlpm.i),_xlpm.n,INDEX($R$2:$R$10,_xlpm.i),IF(IF(_xlpm.s&lt;_xlpm.e,AND($N22&gt;=_xlpm.s,$N22&lt;_xlpm.e),OR($N22&gt;=_xlpm.s,$N22&lt;_xlpm.e)),_xlpm.n,0))</f>
        <v>0</v>
      </c>
      <c r="U22" s="22" cm="1">
        <f t="array" ref="U22">_xlfn.LET(_xlpm.i,COLUMN()-COLUMN($O$13)+1,_xlpm.s,INDEX($O$2:$O$10,_xlpm.i),_xlpm.e,INDEX($P$2:$P$10,_xlpm.i),_xlpm.n,INDEX($R$2:$R$10,_xlpm.i),IF(IF(_xlpm.s&lt;_xlpm.e,AND($N22&gt;=_xlpm.s,$N22&lt;_xlpm.e),OR($N22&gt;=_xlpm.s,$N22&lt;_xlpm.e)),_xlpm.n,0))</f>
        <v>0</v>
      </c>
      <c r="V22" s="22" cm="1">
        <f t="array" ref="V22">_xlfn.LET(_xlpm.i,COLUMN()-COLUMN($O$13)+1,_xlpm.s,INDEX($O$2:$O$10,_xlpm.i),_xlpm.e,INDEX($P$2:$P$10,_xlpm.i),_xlpm.n,INDEX($R$2:$R$10,_xlpm.i),IF(IF(_xlpm.s&lt;_xlpm.e,AND($N22&gt;=_xlpm.s,$N22&lt;_xlpm.e),OR($N22&gt;=_xlpm.s,$N22&lt;_xlpm.e)),_xlpm.n,0))</f>
        <v>0</v>
      </c>
      <c r="W22" s="22" cm="1">
        <f t="array" ref="W22">_xlfn.LET(_xlpm.i,COLUMN()-COLUMN($O$13)+1,_xlpm.s,INDEX($O$2:$O$10,_xlpm.i),_xlpm.e,INDEX($P$2:$P$10,_xlpm.i),_xlpm.n,INDEX($R$2:$R$10,_xlpm.i),IF(IF(_xlpm.s&lt;_xlpm.e,AND($N22&gt;=_xlpm.s,$N22&lt;_xlpm.e),OR($N22&gt;=_xlpm.s,$N22&lt;_xlpm.e)),_xlpm.n,0))</f>
        <v>0</v>
      </c>
      <c r="X22" s="37">
        <f t="shared" si="9"/>
        <v>146</v>
      </c>
      <c r="Y22" s="22">
        <f t="shared" si="12"/>
        <v>123</v>
      </c>
      <c r="Z22" s="22">
        <f t="shared" si="10"/>
        <v>23</v>
      </c>
      <c r="AA22" s="22" t="str">
        <f t="shared" si="11"/>
        <v>Overstaffed</v>
      </c>
      <c r="AB22" s="27"/>
    </row>
    <row r="23" spans="1:28" ht="17" x14ac:dyDescent="0.25">
      <c r="A23">
        <v>12</v>
      </c>
      <c r="B23" s="18">
        <v>167.57142857142858</v>
      </c>
      <c r="C23" s="18">
        <v>184.46428571428572</v>
      </c>
      <c r="D23">
        <f t="shared" si="7"/>
        <v>0.05</v>
      </c>
      <c r="E23" s="3">
        <f t="shared" si="0"/>
        <v>193.68750000000003</v>
      </c>
      <c r="F23">
        <f t="shared" si="1"/>
        <v>216</v>
      </c>
      <c r="G23">
        <f t="shared" si="2"/>
        <v>194.4</v>
      </c>
      <c r="H23">
        <f t="shared" si="3"/>
        <v>0.71249999999997726</v>
      </c>
      <c r="I23" s="18">
        <f t="shared" si="4"/>
        <v>26.828571428571422</v>
      </c>
      <c r="J23" t="str">
        <f t="shared" si="5"/>
        <v>Covered</v>
      </c>
      <c r="K23" s="18" t="str">
        <f t="shared" si="6"/>
        <v>Understaffed</v>
      </c>
      <c r="N23" s="26">
        <v>9</v>
      </c>
      <c r="O23" s="22" cm="1">
        <f t="array" ref="O23">_xlfn.LET(_xlpm.i,COLUMN()-COLUMN($O$13)+1,_xlpm.s,INDEX($O$2:$O$10,_xlpm.i),_xlpm.e,INDEX($P$2:$P$10,_xlpm.i),_xlpm.n,INDEX($R$2:$R$10,_xlpm.i),IF(IF(_xlpm.s&lt;_xlpm.e,AND($N23&gt;=_xlpm.s,$N23&lt;$P$2),OR($N23&gt;=_xlpm.s,$N23&lt;_xlpm.e)),_xlpm.n,0))</f>
        <v>0</v>
      </c>
      <c r="P23" s="22" cm="1">
        <f t="array" ref="P23">_xlfn.LET(_xlpm.i,COLUMN()-COLUMN($O$13)+1,_xlpm.s,INDEX($O$2:$O$10,_xlpm.i),_xlpm.e,INDEX($P$2:$P$10,_xlpm.i),_xlpm.n,INDEX($R$2:$R$10,_xlpm.i),IF(IF(_xlpm.s&lt;_xlpm.e,AND($N23&gt;=_xlpm.s,$N23&lt;_xlpm.e),OR($N23&gt;=_xlpm.s,$N23&lt;_xlpm.e)),_xlpm.n,0))</f>
        <v>136</v>
      </c>
      <c r="Q23" s="22" cm="1">
        <f t="array" ref="Q23">_xlfn.LET(_xlpm.i,COLUMN()-COLUMN($O$13)+1,_xlpm.s,INDEX($O$2:$O$10,_xlpm.i),_xlpm.e,INDEX($P$2:$P$10,_xlpm.i),_xlpm.n,INDEX($R$2:$R$10,_xlpm.i),IF(IF(_xlpm.s&lt;_xlpm.e,AND($N23&gt;=_xlpm.s,$N23&lt;_xlpm.e),OR($N23&gt;=_xlpm.s,$N23&lt;_xlpm.e)),_xlpm.n,0))</f>
        <v>10</v>
      </c>
      <c r="R23" s="22" cm="1">
        <f t="array" ref="R23">_xlfn.LET(_xlpm.i,COLUMN()-COLUMN($O$13)+1,_xlpm.s,INDEX($O$2:$O$10,_xlpm.i),_xlpm.e,INDEX($P$2:$P$10,_xlpm.i),_xlpm.n,INDEX($R$2:$R$10,_xlpm.i),IF(IF(_xlpm.s&lt;_xlpm.e,AND($N23&gt;=_xlpm.s,$N23&lt;_xlpm.e),OR($N23&gt;=_xlpm.s,$N23&lt;_xlpm.e)),_xlpm.n,0))</f>
        <v>0</v>
      </c>
      <c r="S23" s="22" cm="1">
        <f t="array" ref="S23">_xlfn.LET(_xlpm.i,COLUMN()-COLUMN($O$13)+1,_xlpm.s,INDEX($O$2:$O$10,_xlpm.i),_xlpm.e,INDEX($P$2:$P$10,_xlpm.i),_xlpm.n,INDEX($R$2:$R$10,_xlpm.i),IF(IF(_xlpm.s&lt;_xlpm.e,AND($N23&gt;=_xlpm.s,$N23&lt;_xlpm.e),OR($N23&gt;=_xlpm.s,$N23&lt;_xlpm.e)),_xlpm.n,0))</f>
        <v>0</v>
      </c>
      <c r="T23" s="22" cm="1">
        <f t="array" ref="T23">_xlfn.LET(_xlpm.i,COLUMN()-COLUMN($O$13)+1,_xlpm.s,INDEX($O$2:$O$10,_xlpm.i),_xlpm.e,INDEX($P$2:$P$10,_xlpm.i),_xlpm.n,INDEX($R$2:$R$10,_xlpm.i),IF(IF(_xlpm.s&lt;_xlpm.e,AND($N23&gt;=_xlpm.s,$N23&lt;_xlpm.e),OR($N23&gt;=_xlpm.s,$N23&lt;_xlpm.e)),_xlpm.n,0))</f>
        <v>0</v>
      </c>
      <c r="U23" s="22" cm="1">
        <f t="array" ref="U23">_xlfn.LET(_xlpm.i,COLUMN()-COLUMN($O$13)+1,_xlpm.s,INDEX($O$2:$O$10,_xlpm.i),_xlpm.e,INDEX($P$2:$P$10,_xlpm.i),_xlpm.n,INDEX($R$2:$R$10,_xlpm.i),IF(IF(_xlpm.s&lt;_xlpm.e,AND($N23&gt;=_xlpm.s,$N23&lt;_xlpm.e),OR($N23&gt;=_xlpm.s,$N23&lt;_xlpm.e)),_xlpm.n,0))</f>
        <v>0</v>
      </c>
      <c r="V23" s="22" cm="1">
        <f t="array" ref="V23">_xlfn.LET(_xlpm.i,COLUMN()-COLUMN($O$13)+1,_xlpm.s,INDEX($O$2:$O$10,_xlpm.i),_xlpm.e,INDEX($P$2:$P$10,_xlpm.i),_xlpm.n,INDEX($R$2:$R$10,_xlpm.i),IF(IF(_xlpm.s&lt;_xlpm.e,AND($N23&gt;=_xlpm.s,$N23&lt;_xlpm.e),OR($N23&gt;=_xlpm.s,$N23&lt;_xlpm.e)),_xlpm.n,0))</f>
        <v>0</v>
      </c>
      <c r="W23" s="22" cm="1">
        <f t="array" ref="W23">_xlfn.LET(_xlpm.i,COLUMN()-COLUMN($O$13)+1,_xlpm.s,INDEX($O$2:$O$10,_xlpm.i),_xlpm.e,INDEX($P$2:$P$10,_xlpm.i),_xlpm.n,INDEX($R$2:$R$10,_xlpm.i),IF(IF(_xlpm.s&lt;_xlpm.e,AND($N23&gt;=_xlpm.s,$N23&lt;_xlpm.e),OR($N23&gt;=_xlpm.s,$N23&lt;_xlpm.e)),_xlpm.n,0))</f>
        <v>0</v>
      </c>
      <c r="X23" s="37">
        <f t="shared" si="9"/>
        <v>146</v>
      </c>
      <c r="Y23" s="22">
        <f t="shared" si="12"/>
        <v>145</v>
      </c>
      <c r="Z23" s="22">
        <f t="shared" si="10"/>
        <v>1</v>
      </c>
      <c r="AA23" s="22" t="str">
        <f t="shared" si="11"/>
        <v>Covered</v>
      </c>
      <c r="AB23" s="27"/>
    </row>
    <row r="24" spans="1:28" ht="17" x14ac:dyDescent="0.25">
      <c r="A24">
        <v>13</v>
      </c>
      <c r="B24" s="18">
        <v>167.57142857142858</v>
      </c>
      <c r="C24" s="18">
        <v>198.71428571428572</v>
      </c>
      <c r="D24">
        <f t="shared" si="7"/>
        <v>0.05</v>
      </c>
      <c r="E24" s="3">
        <f t="shared" si="0"/>
        <v>208.65</v>
      </c>
      <c r="F24">
        <f t="shared" si="1"/>
        <v>232</v>
      </c>
      <c r="G24">
        <f t="shared" si="2"/>
        <v>208.8</v>
      </c>
      <c r="H24">
        <f t="shared" si="3"/>
        <v>0.15000000000000568</v>
      </c>
      <c r="I24" s="18">
        <f t="shared" si="4"/>
        <v>41.228571428571428</v>
      </c>
      <c r="J24" t="str">
        <f t="shared" si="5"/>
        <v>Covered</v>
      </c>
      <c r="K24" s="18" t="str">
        <f t="shared" si="6"/>
        <v>Understaffed</v>
      </c>
      <c r="N24" s="26">
        <v>10</v>
      </c>
      <c r="O24" s="22" cm="1">
        <f t="array" ref="O24">_xlfn.LET(_xlpm.i,COLUMN()-COLUMN($O$13)+1,_xlpm.s,INDEX($O$2:$O$10,_xlpm.i),_xlpm.e,INDEX($P$2:$P$10,_xlpm.i),_xlpm.n,INDEX($R$2:$R$10,_xlpm.i),IF(IF(_xlpm.s&lt;_xlpm.e,AND($N24&gt;=_xlpm.s,$N24&lt;$P$2),OR($N24&gt;=_xlpm.s,$N24&lt;_xlpm.e)),_xlpm.n,0))</f>
        <v>0</v>
      </c>
      <c r="P24" s="22" cm="1">
        <f t="array" ref="P24">_xlfn.LET(_xlpm.i,COLUMN()-COLUMN($O$13)+1,_xlpm.s,INDEX($O$2:$O$10,_xlpm.i),_xlpm.e,INDEX($P$2:$P$10,_xlpm.i),_xlpm.n,INDEX($R$2:$R$10,_xlpm.i),IF(IF(_xlpm.s&lt;_xlpm.e,AND($N24&gt;=_xlpm.s,$N24&lt;_xlpm.e),OR($N24&gt;=_xlpm.s,$N24&lt;_xlpm.e)),_xlpm.n,0))</f>
        <v>136</v>
      </c>
      <c r="Q24" s="22" cm="1">
        <f t="array" ref="Q24">_xlfn.LET(_xlpm.i,COLUMN()-COLUMN($O$13)+1,_xlpm.s,INDEX($O$2:$O$10,_xlpm.i),_xlpm.e,INDEX($P$2:$P$10,_xlpm.i),_xlpm.n,INDEX($R$2:$R$10,_xlpm.i),IF(IF(_xlpm.s&lt;_xlpm.e,AND($N24&gt;=_xlpm.s,$N24&lt;_xlpm.e),OR($N24&gt;=_xlpm.s,$N24&lt;_xlpm.e)),_xlpm.n,0))</f>
        <v>10</v>
      </c>
      <c r="R24" s="22" cm="1">
        <f t="array" ref="R24">_xlfn.LET(_xlpm.i,COLUMN()-COLUMN($O$13)+1,_xlpm.s,INDEX($O$2:$O$10,_xlpm.i),_xlpm.e,INDEX($P$2:$P$10,_xlpm.i),_xlpm.n,INDEX($R$2:$R$10,_xlpm.i),IF(IF(_xlpm.s&lt;_xlpm.e,AND($N24&gt;=_xlpm.s,$N24&lt;_xlpm.e),OR($N24&gt;=_xlpm.s,$N24&lt;_xlpm.e)),_xlpm.n,0))</f>
        <v>0</v>
      </c>
      <c r="S24" s="22" cm="1">
        <f t="array" ref="S24">_xlfn.LET(_xlpm.i,COLUMN()-COLUMN($O$13)+1,_xlpm.s,INDEX($O$2:$O$10,_xlpm.i),_xlpm.e,INDEX($P$2:$P$10,_xlpm.i),_xlpm.n,INDEX($R$2:$R$10,_xlpm.i),IF(IF(_xlpm.s&lt;_xlpm.e,AND($N24&gt;=_xlpm.s,$N24&lt;_xlpm.e),OR($N24&gt;=_xlpm.s,$N24&lt;_xlpm.e)),_xlpm.n,0))</f>
        <v>0</v>
      </c>
      <c r="T24" s="22" cm="1">
        <f t="array" ref="T24">_xlfn.LET(_xlpm.i,COLUMN()-COLUMN($O$13)+1,_xlpm.s,INDEX($O$2:$O$10,_xlpm.i),_xlpm.e,INDEX($P$2:$P$10,_xlpm.i),_xlpm.n,INDEX($R$2:$R$10,_xlpm.i),IF(IF(_xlpm.s&lt;_xlpm.e,AND($N24&gt;=_xlpm.s,$N24&lt;_xlpm.e),OR($N24&gt;=_xlpm.s,$N24&lt;_xlpm.e)),_xlpm.n,0))</f>
        <v>0</v>
      </c>
      <c r="U24" s="22" cm="1">
        <f t="array" ref="U24">_xlfn.LET(_xlpm.i,COLUMN()-COLUMN($O$13)+1,_xlpm.s,INDEX($O$2:$O$10,_xlpm.i),_xlpm.e,INDEX($P$2:$P$10,_xlpm.i),_xlpm.n,INDEX($R$2:$R$10,_xlpm.i),IF(IF(_xlpm.s&lt;_xlpm.e,AND($N24&gt;=_xlpm.s,$N24&lt;_xlpm.e),OR($N24&gt;=_xlpm.s,$N24&lt;_xlpm.e)),_xlpm.n,0))</f>
        <v>0</v>
      </c>
      <c r="V24" s="22" cm="1">
        <f t="array" ref="V24">_xlfn.LET(_xlpm.i,COLUMN()-COLUMN($O$13)+1,_xlpm.s,INDEX($O$2:$O$10,_xlpm.i),_xlpm.e,INDEX($P$2:$P$10,_xlpm.i),_xlpm.n,INDEX($R$2:$R$10,_xlpm.i),IF(IF(_xlpm.s&lt;_xlpm.e,AND($N24&gt;=_xlpm.s,$N24&lt;_xlpm.e),OR($N24&gt;=_xlpm.s,$N24&lt;_xlpm.e)),_xlpm.n,0))</f>
        <v>0</v>
      </c>
      <c r="W24" s="22" cm="1">
        <f t="array" ref="W24">_xlfn.LET(_xlpm.i,COLUMN()-COLUMN($O$13)+1,_xlpm.s,INDEX($O$2:$O$10,_xlpm.i),_xlpm.e,INDEX($P$2:$P$10,_xlpm.i),_xlpm.n,INDEX($R$2:$R$10,_xlpm.i),IF(IF(_xlpm.s&lt;_xlpm.e,AND($N24&gt;=_xlpm.s,$N24&lt;_xlpm.e),OR($N24&gt;=_xlpm.s,$N24&lt;_xlpm.e)),_xlpm.n,0))</f>
        <v>0</v>
      </c>
      <c r="X24" s="37">
        <f t="shared" si="9"/>
        <v>146</v>
      </c>
      <c r="Y24" s="22">
        <f t="shared" si="12"/>
        <v>146</v>
      </c>
      <c r="Z24" s="22">
        <f t="shared" si="10"/>
        <v>0</v>
      </c>
      <c r="AA24" s="22" t="str">
        <f t="shared" si="11"/>
        <v>Covered</v>
      </c>
      <c r="AB24" s="27"/>
    </row>
    <row r="25" spans="1:28" ht="17" x14ac:dyDescent="0.25">
      <c r="A25">
        <v>14</v>
      </c>
      <c r="B25" s="18">
        <v>167.57142857142858</v>
      </c>
      <c r="C25" s="18">
        <v>181.03571428571428</v>
      </c>
      <c r="D25">
        <f t="shared" si="7"/>
        <v>0.05</v>
      </c>
      <c r="E25" s="3">
        <f t="shared" si="0"/>
        <v>190.08750000000001</v>
      </c>
      <c r="F25">
        <f t="shared" si="1"/>
        <v>212</v>
      </c>
      <c r="G25">
        <f t="shared" si="2"/>
        <v>190.8</v>
      </c>
      <c r="H25">
        <f t="shared" si="3"/>
        <v>0.71250000000000568</v>
      </c>
      <c r="I25" s="18">
        <f t="shared" si="4"/>
        <v>23.228571428571428</v>
      </c>
      <c r="J25" t="str">
        <f t="shared" si="5"/>
        <v>Covered</v>
      </c>
      <c r="K25" s="18" t="str">
        <f t="shared" si="6"/>
        <v>Understaffed</v>
      </c>
      <c r="N25" s="26">
        <v>11</v>
      </c>
      <c r="O25" s="22" cm="1">
        <f t="array" ref="O25">_xlfn.LET(_xlpm.i,COLUMN()-COLUMN($O$13)+1,_xlpm.s,INDEX($O$2:$O$10,_xlpm.i),_xlpm.e,INDEX($P$2:$P$10,_xlpm.i),_xlpm.n,INDEX($R$2:$R$10,_xlpm.i),IF(IF(_xlpm.s&lt;_xlpm.e,AND($N25&gt;=_xlpm.s,$N25&lt;$P$2),OR($N25&gt;=_xlpm.s,$N25&lt;_xlpm.e)),_xlpm.n,0))</f>
        <v>0</v>
      </c>
      <c r="P25" s="22" cm="1">
        <f t="array" ref="P25">_xlfn.LET(_xlpm.i,COLUMN()-COLUMN($O$13)+1,_xlpm.s,INDEX($O$2:$O$10,_xlpm.i),_xlpm.e,INDEX($P$2:$P$10,_xlpm.i),_xlpm.n,INDEX($R$2:$R$10,_xlpm.i),IF(IF(_xlpm.s&lt;_xlpm.e,AND($N25&gt;=_xlpm.s,$N25&lt;_xlpm.e),OR($N25&gt;=_xlpm.s,$N25&lt;_xlpm.e)),_xlpm.n,0))</f>
        <v>136</v>
      </c>
      <c r="Q25" s="22" cm="1">
        <f t="array" ref="Q25">_xlfn.LET(_xlpm.i,COLUMN()-COLUMN($O$13)+1,_xlpm.s,INDEX($O$2:$O$10,_xlpm.i),_xlpm.e,INDEX($P$2:$P$10,_xlpm.i),_xlpm.n,INDEX($R$2:$R$10,_xlpm.i),IF(IF(_xlpm.s&lt;_xlpm.e,AND($N25&gt;=_xlpm.s,$N25&lt;_xlpm.e),OR($N25&gt;=_xlpm.s,$N25&lt;_xlpm.e)),_xlpm.n,0))</f>
        <v>10</v>
      </c>
      <c r="R25" s="22" cm="1">
        <f t="array" ref="R25">_xlfn.LET(_xlpm.i,COLUMN()-COLUMN($O$13)+1,_xlpm.s,INDEX($O$2:$O$10,_xlpm.i),_xlpm.e,INDEX($P$2:$P$10,_xlpm.i),_xlpm.n,INDEX($R$2:$R$10,_xlpm.i),IF(IF(_xlpm.s&lt;_xlpm.e,AND($N25&gt;=_xlpm.s,$N25&lt;_xlpm.e),OR($N25&gt;=_xlpm.s,$N25&lt;_xlpm.e)),_xlpm.n,0))</f>
        <v>86</v>
      </c>
      <c r="S25" s="22" cm="1">
        <f t="array" ref="S25">_xlfn.LET(_xlpm.i,COLUMN()-COLUMN($O$13)+1,_xlpm.s,INDEX($O$2:$O$10,_xlpm.i),_xlpm.e,INDEX($P$2:$P$10,_xlpm.i),_xlpm.n,INDEX($R$2:$R$10,_xlpm.i),IF(IF(_xlpm.s&lt;_xlpm.e,AND($N25&gt;=_xlpm.s,$N25&lt;_xlpm.e),OR($N25&gt;=_xlpm.s,$N25&lt;_xlpm.e)),_xlpm.n,0))</f>
        <v>0</v>
      </c>
      <c r="T25" s="22" cm="1">
        <f t="array" ref="T25">_xlfn.LET(_xlpm.i,COLUMN()-COLUMN($O$13)+1,_xlpm.s,INDEX($O$2:$O$10,_xlpm.i),_xlpm.e,INDEX($P$2:$P$10,_xlpm.i),_xlpm.n,INDEX($R$2:$R$10,_xlpm.i),IF(IF(_xlpm.s&lt;_xlpm.e,AND($N25&gt;=_xlpm.s,$N25&lt;_xlpm.e),OR($N25&gt;=_xlpm.s,$N25&lt;_xlpm.e)),_xlpm.n,0))</f>
        <v>0</v>
      </c>
      <c r="U25" s="22" cm="1">
        <f t="array" ref="U25">_xlfn.LET(_xlpm.i,COLUMN()-COLUMN($O$13)+1,_xlpm.s,INDEX($O$2:$O$10,_xlpm.i),_xlpm.e,INDEX($P$2:$P$10,_xlpm.i),_xlpm.n,INDEX($R$2:$R$10,_xlpm.i),IF(IF(_xlpm.s&lt;_xlpm.e,AND($N25&gt;=_xlpm.s,$N25&lt;_xlpm.e),OR($N25&gt;=_xlpm.s,$N25&lt;_xlpm.e)),_xlpm.n,0))</f>
        <v>0</v>
      </c>
      <c r="V25" s="22" cm="1">
        <f t="array" ref="V25">_xlfn.LET(_xlpm.i,COLUMN()-COLUMN($O$13)+1,_xlpm.s,INDEX($O$2:$O$10,_xlpm.i),_xlpm.e,INDEX($P$2:$P$10,_xlpm.i),_xlpm.n,INDEX($R$2:$R$10,_xlpm.i),IF(IF(_xlpm.s&lt;_xlpm.e,AND($N25&gt;=_xlpm.s,$N25&lt;_xlpm.e),OR($N25&gt;=_xlpm.s,$N25&lt;_xlpm.e)),_xlpm.n,0))</f>
        <v>0</v>
      </c>
      <c r="W25" s="22" cm="1">
        <f t="array" ref="W25">_xlfn.LET(_xlpm.i,COLUMN()-COLUMN($O$13)+1,_xlpm.s,INDEX($O$2:$O$10,_xlpm.i),_xlpm.e,INDEX($P$2:$P$10,_xlpm.i),_xlpm.n,INDEX($R$2:$R$10,_xlpm.i),IF(IF(_xlpm.s&lt;_xlpm.e,AND($N25&gt;=_xlpm.s,$N25&lt;_xlpm.e),OR($N25&gt;=_xlpm.s,$N25&lt;_xlpm.e)),_xlpm.n,0))</f>
        <v>0</v>
      </c>
      <c r="X25" s="37">
        <f t="shared" si="9"/>
        <v>232</v>
      </c>
      <c r="Y25" s="22">
        <f t="shared" si="12"/>
        <v>171</v>
      </c>
      <c r="Z25" s="22">
        <f t="shared" si="10"/>
        <v>61</v>
      </c>
      <c r="AA25" s="22" t="str">
        <f t="shared" si="11"/>
        <v>Overstaffed</v>
      </c>
      <c r="AB25" s="27"/>
    </row>
    <row r="26" spans="1:28" ht="17" x14ac:dyDescent="0.25">
      <c r="A26">
        <v>15</v>
      </c>
      <c r="B26" s="18">
        <v>167.57142857142858</v>
      </c>
      <c r="C26" s="18">
        <v>138.42857142857142</v>
      </c>
      <c r="D26">
        <f t="shared" si="7"/>
        <v>0.05</v>
      </c>
      <c r="E26" s="3">
        <f t="shared" si="0"/>
        <v>145.35</v>
      </c>
      <c r="F26">
        <f t="shared" si="1"/>
        <v>162</v>
      </c>
      <c r="G26">
        <f t="shared" si="2"/>
        <v>145.80000000000001</v>
      </c>
      <c r="H26">
        <f t="shared" si="3"/>
        <v>0.45000000000001705</v>
      </c>
      <c r="I26" s="18">
        <f t="shared" si="4"/>
        <v>-21.771428571428572</v>
      </c>
      <c r="J26" t="str">
        <f t="shared" si="5"/>
        <v>Covered</v>
      </c>
      <c r="K26" s="18" t="str">
        <f t="shared" si="6"/>
        <v>Overstaffed</v>
      </c>
      <c r="N26" s="26">
        <v>12</v>
      </c>
      <c r="O26" s="22" cm="1">
        <f t="array" ref="O26">_xlfn.LET(_xlpm.i,COLUMN()-COLUMN($O$13)+1,_xlpm.s,INDEX($O$2:$O$10,_xlpm.i),_xlpm.e,INDEX($P$2:$P$10,_xlpm.i),_xlpm.n,INDEX($R$2:$R$10,_xlpm.i),IF(IF(_xlpm.s&lt;_xlpm.e,AND($N26&gt;=_xlpm.s,$N26&lt;$P$2),OR($N26&gt;=_xlpm.s,$N26&lt;_xlpm.e)),_xlpm.n,0))</f>
        <v>0</v>
      </c>
      <c r="P26" s="22" cm="1">
        <f t="array" ref="P26">_xlfn.LET(_xlpm.i,COLUMN()-COLUMN($O$13)+1,_xlpm.s,INDEX($O$2:$O$10,_xlpm.i),_xlpm.e,INDEX($P$2:$P$10,_xlpm.i),_xlpm.n,INDEX($R$2:$R$10,_xlpm.i),IF(IF(_xlpm.s&lt;_xlpm.e,AND($N26&gt;=_xlpm.s,$N26&lt;_xlpm.e),OR($N26&gt;=_xlpm.s,$N26&lt;_xlpm.e)),_xlpm.n,0))</f>
        <v>136</v>
      </c>
      <c r="Q26" s="22" cm="1">
        <f t="array" ref="Q26">_xlfn.LET(_xlpm.i,COLUMN()-COLUMN($O$13)+1,_xlpm.s,INDEX($O$2:$O$10,_xlpm.i),_xlpm.e,INDEX($P$2:$P$10,_xlpm.i),_xlpm.n,INDEX($R$2:$R$10,_xlpm.i),IF(IF(_xlpm.s&lt;_xlpm.e,AND($N26&gt;=_xlpm.s,$N26&lt;_xlpm.e),OR($N26&gt;=_xlpm.s,$N26&lt;_xlpm.e)),_xlpm.n,0))</f>
        <v>10</v>
      </c>
      <c r="R26" s="22" cm="1">
        <f t="array" ref="R26">_xlfn.LET(_xlpm.i,COLUMN()-COLUMN($O$13)+1,_xlpm.s,INDEX($O$2:$O$10,_xlpm.i),_xlpm.e,INDEX($P$2:$P$10,_xlpm.i),_xlpm.n,INDEX($R$2:$R$10,_xlpm.i),IF(IF(_xlpm.s&lt;_xlpm.e,AND($N26&gt;=_xlpm.s,$N26&lt;_xlpm.e),OR($N26&gt;=_xlpm.s,$N26&lt;_xlpm.e)),_xlpm.n,0))</f>
        <v>86</v>
      </c>
      <c r="S26" s="22" cm="1">
        <f t="array" ref="S26">_xlfn.LET(_xlpm.i,COLUMN()-COLUMN($O$13)+1,_xlpm.s,INDEX($O$2:$O$10,_xlpm.i),_xlpm.e,INDEX($P$2:$P$10,_xlpm.i),_xlpm.n,INDEX($R$2:$R$10,_xlpm.i),IF(IF(_xlpm.s&lt;_xlpm.e,AND($N26&gt;=_xlpm.s,$N26&lt;_xlpm.e),OR($N26&gt;=_xlpm.s,$N26&lt;_xlpm.e)),_xlpm.n,0))</f>
        <v>0</v>
      </c>
      <c r="T26" s="22" cm="1">
        <f t="array" ref="T26">_xlfn.LET(_xlpm.i,COLUMN()-COLUMN($O$13)+1,_xlpm.s,INDEX($O$2:$O$10,_xlpm.i),_xlpm.e,INDEX($P$2:$P$10,_xlpm.i),_xlpm.n,INDEX($R$2:$R$10,_xlpm.i),IF(IF(_xlpm.s&lt;_xlpm.e,AND($N26&gt;=_xlpm.s,$N26&lt;_xlpm.e),OR($N26&gt;=_xlpm.s,$N26&lt;_xlpm.e)),_xlpm.n,0))</f>
        <v>0</v>
      </c>
      <c r="U26" s="22" cm="1">
        <f t="array" ref="U26">_xlfn.LET(_xlpm.i,COLUMN()-COLUMN($O$13)+1,_xlpm.s,INDEX($O$2:$O$10,_xlpm.i),_xlpm.e,INDEX($P$2:$P$10,_xlpm.i),_xlpm.n,INDEX($R$2:$R$10,_xlpm.i),IF(IF(_xlpm.s&lt;_xlpm.e,AND($N26&gt;=_xlpm.s,$N26&lt;_xlpm.e),OR($N26&gt;=_xlpm.s,$N26&lt;_xlpm.e)),_xlpm.n,0))</f>
        <v>0</v>
      </c>
      <c r="V26" s="22" cm="1">
        <f t="array" ref="V26">_xlfn.LET(_xlpm.i,COLUMN()-COLUMN($O$13)+1,_xlpm.s,INDEX($O$2:$O$10,_xlpm.i),_xlpm.e,INDEX($P$2:$P$10,_xlpm.i),_xlpm.n,INDEX($R$2:$R$10,_xlpm.i),IF(IF(_xlpm.s&lt;_xlpm.e,AND($N26&gt;=_xlpm.s,$N26&lt;_xlpm.e),OR($N26&gt;=_xlpm.s,$N26&lt;_xlpm.e)),_xlpm.n,0))</f>
        <v>0</v>
      </c>
      <c r="W26" s="22" cm="1">
        <f t="array" ref="W26">_xlfn.LET(_xlpm.i,COLUMN()-COLUMN($O$13)+1,_xlpm.s,INDEX($O$2:$O$10,_xlpm.i),_xlpm.e,INDEX($P$2:$P$10,_xlpm.i),_xlpm.n,INDEX($R$2:$R$10,_xlpm.i),IF(IF(_xlpm.s&lt;_xlpm.e,AND($N26&gt;=_xlpm.s,$N26&lt;_xlpm.e),OR($N26&gt;=_xlpm.s,$N26&lt;_xlpm.e)),_xlpm.n,0))</f>
        <v>0</v>
      </c>
      <c r="X26" s="37">
        <f t="shared" si="9"/>
        <v>232</v>
      </c>
      <c r="Y26" s="22">
        <f t="shared" si="12"/>
        <v>216</v>
      </c>
      <c r="Z26" s="22">
        <f t="shared" si="10"/>
        <v>16</v>
      </c>
      <c r="AA26" s="22" t="str">
        <f t="shared" si="11"/>
        <v>Overstaffed</v>
      </c>
      <c r="AB26" s="27"/>
    </row>
    <row r="27" spans="1:28" ht="17" x14ac:dyDescent="0.25">
      <c r="A27">
        <v>16</v>
      </c>
      <c r="B27" s="18">
        <v>332.03571428571428</v>
      </c>
      <c r="C27" s="18">
        <v>132.71428571428572</v>
      </c>
      <c r="D27">
        <f t="shared" si="7"/>
        <v>0.05</v>
      </c>
      <c r="E27" s="3">
        <f t="shared" si="0"/>
        <v>139.35000000000002</v>
      </c>
      <c r="F27">
        <f t="shared" si="1"/>
        <v>155</v>
      </c>
      <c r="G27">
        <f t="shared" si="2"/>
        <v>139.5</v>
      </c>
      <c r="H27">
        <f t="shared" si="3"/>
        <v>0.14999999999997726</v>
      </c>
      <c r="I27" s="18">
        <f t="shared" si="4"/>
        <v>-192.53571428571428</v>
      </c>
      <c r="J27" t="str">
        <f t="shared" si="5"/>
        <v>Covered</v>
      </c>
      <c r="K27" s="18" t="str">
        <f t="shared" si="6"/>
        <v>Overstaffed</v>
      </c>
      <c r="N27" s="26">
        <v>13</v>
      </c>
      <c r="O27" s="22" cm="1">
        <f t="array" ref="O27">_xlfn.LET(_xlpm.i,COLUMN()-COLUMN($O$13)+1,_xlpm.s,INDEX($O$2:$O$10,_xlpm.i),_xlpm.e,INDEX($P$2:$P$10,_xlpm.i),_xlpm.n,INDEX($R$2:$R$10,_xlpm.i),IF(IF(_xlpm.s&lt;_xlpm.e,AND($N27&gt;=_xlpm.s,$N27&lt;$P$2),OR($N27&gt;=_xlpm.s,$N27&lt;_xlpm.e)),_xlpm.n,0))</f>
        <v>0</v>
      </c>
      <c r="P27" s="22" cm="1">
        <f t="array" ref="P27">_xlfn.LET(_xlpm.i,COLUMN()-COLUMN($O$13)+1,_xlpm.s,INDEX($O$2:$O$10,_xlpm.i),_xlpm.e,INDEX($P$2:$P$10,_xlpm.i),_xlpm.n,INDEX($R$2:$R$10,_xlpm.i),IF(IF(_xlpm.s&lt;_xlpm.e,AND($N27&gt;=_xlpm.s,$N27&lt;_xlpm.e),OR($N27&gt;=_xlpm.s,$N27&lt;_xlpm.e)),_xlpm.n,0))</f>
        <v>136</v>
      </c>
      <c r="Q27" s="22" cm="1">
        <f t="array" ref="Q27">_xlfn.LET(_xlpm.i,COLUMN()-COLUMN($O$13)+1,_xlpm.s,INDEX($O$2:$O$10,_xlpm.i),_xlpm.e,INDEX($P$2:$P$10,_xlpm.i),_xlpm.n,INDEX($R$2:$R$10,_xlpm.i),IF(IF(_xlpm.s&lt;_xlpm.e,AND($N27&gt;=_xlpm.s,$N27&lt;_xlpm.e),OR($N27&gt;=_xlpm.s,$N27&lt;_xlpm.e)),_xlpm.n,0))</f>
        <v>10</v>
      </c>
      <c r="R27" s="22" cm="1">
        <f t="array" ref="R27">_xlfn.LET(_xlpm.i,COLUMN()-COLUMN($O$13)+1,_xlpm.s,INDEX($O$2:$O$10,_xlpm.i),_xlpm.e,INDEX($P$2:$P$10,_xlpm.i),_xlpm.n,INDEX($R$2:$R$10,_xlpm.i),IF(IF(_xlpm.s&lt;_xlpm.e,AND($N27&gt;=_xlpm.s,$N27&lt;_xlpm.e),OR($N27&gt;=_xlpm.s,$N27&lt;_xlpm.e)),_xlpm.n,0))</f>
        <v>86</v>
      </c>
      <c r="S27" s="22" cm="1">
        <f t="array" ref="S27">_xlfn.LET(_xlpm.i,COLUMN()-COLUMN($O$13)+1,_xlpm.s,INDEX($O$2:$O$10,_xlpm.i),_xlpm.e,INDEX($P$2:$P$10,_xlpm.i),_xlpm.n,INDEX($R$2:$R$10,_xlpm.i),IF(IF(_xlpm.s&lt;_xlpm.e,AND($N27&gt;=_xlpm.s,$N27&lt;_xlpm.e),OR($N27&gt;=_xlpm.s,$N27&lt;_xlpm.e)),_xlpm.n,0))</f>
        <v>0</v>
      </c>
      <c r="T27" s="22" cm="1">
        <f t="array" ref="T27">_xlfn.LET(_xlpm.i,COLUMN()-COLUMN($O$13)+1,_xlpm.s,INDEX($O$2:$O$10,_xlpm.i),_xlpm.e,INDEX($P$2:$P$10,_xlpm.i),_xlpm.n,INDEX($R$2:$R$10,_xlpm.i),IF(IF(_xlpm.s&lt;_xlpm.e,AND($N27&gt;=_xlpm.s,$N27&lt;_xlpm.e),OR($N27&gt;=_xlpm.s,$N27&lt;_xlpm.e)),_xlpm.n,0))</f>
        <v>0</v>
      </c>
      <c r="U27" s="22" cm="1">
        <f t="array" ref="U27">_xlfn.LET(_xlpm.i,COLUMN()-COLUMN($O$13)+1,_xlpm.s,INDEX($O$2:$O$10,_xlpm.i),_xlpm.e,INDEX($P$2:$P$10,_xlpm.i),_xlpm.n,INDEX($R$2:$R$10,_xlpm.i),IF(IF(_xlpm.s&lt;_xlpm.e,AND($N27&gt;=_xlpm.s,$N27&lt;_xlpm.e),OR($N27&gt;=_xlpm.s,$N27&lt;_xlpm.e)),_xlpm.n,0))</f>
        <v>0</v>
      </c>
      <c r="V27" s="22" cm="1">
        <f t="array" ref="V27">_xlfn.LET(_xlpm.i,COLUMN()-COLUMN($O$13)+1,_xlpm.s,INDEX($O$2:$O$10,_xlpm.i),_xlpm.e,INDEX($P$2:$P$10,_xlpm.i),_xlpm.n,INDEX($R$2:$R$10,_xlpm.i),IF(IF(_xlpm.s&lt;_xlpm.e,AND($N27&gt;=_xlpm.s,$N27&lt;_xlpm.e),OR($N27&gt;=_xlpm.s,$N27&lt;_xlpm.e)),_xlpm.n,0))</f>
        <v>0</v>
      </c>
      <c r="W27" s="22" cm="1">
        <f t="array" ref="W27">_xlfn.LET(_xlpm.i,COLUMN()-COLUMN($O$13)+1,_xlpm.s,INDEX($O$2:$O$10,_xlpm.i),_xlpm.e,INDEX($P$2:$P$10,_xlpm.i),_xlpm.n,INDEX($R$2:$R$10,_xlpm.i),IF(IF(_xlpm.s&lt;_xlpm.e,AND($N27&gt;=_xlpm.s,$N27&lt;_xlpm.e),OR($N27&gt;=_xlpm.s,$N27&lt;_xlpm.e)),_xlpm.n,0))</f>
        <v>0</v>
      </c>
      <c r="X27" s="37">
        <f t="shared" si="9"/>
        <v>232</v>
      </c>
      <c r="Y27" s="22">
        <f t="shared" si="12"/>
        <v>232</v>
      </c>
      <c r="Z27" s="22">
        <f t="shared" si="10"/>
        <v>0</v>
      </c>
      <c r="AA27" s="22" t="str">
        <f t="shared" si="11"/>
        <v>Covered</v>
      </c>
      <c r="AB27" s="27"/>
    </row>
    <row r="28" spans="1:28" ht="17" x14ac:dyDescent="0.25">
      <c r="A28">
        <v>17</v>
      </c>
      <c r="B28" s="18">
        <v>170.14285714285714</v>
      </c>
      <c r="C28" s="18">
        <v>129.96428571428572</v>
      </c>
      <c r="D28">
        <f t="shared" si="7"/>
        <v>0.05</v>
      </c>
      <c r="E28" s="3">
        <f t="shared" si="0"/>
        <v>136.46250000000001</v>
      </c>
      <c r="F28">
        <f t="shared" si="1"/>
        <v>152</v>
      </c>
      <c r="G28">
        <f t="shared" si="2"/>
        <v>136.80000000000001</v>
      </c>
      <c r="H28">
        <f t="shared" si="3"/>
        <v>0.33750000000000568</v>
      </c>
      <c r="I28" s="18">
        <f t="shared" si="4"/>
        <v>-33.342857142857127</v>
      </c>
      <c r="J28" t="str">
        <f t="shared" si="5"/>
        <v>Covered</v>
      </c>
      <c r="K28" s="18" t="str">
        <f t="shared" si="6"/>
        <v>Overstaffed</v>
      </c>
      <c r="N28" s="26">
        <v>14</v>
      </c>
      <c r="O28" s="22" cm="1">
        <f t="array" ref="O28">_xlfn.LET(_xlpm.i,COLUMN()-COLUMN($O$13)+1,_xlpm.s,INDEX($O$2:$O$10,_xlpm.i),_xlpm.e,INDEX($P$2:$P$10,_xlpm.i),_xlpm.n,INDEX($R$2:$R$10,_xlpm.i),IF(IF(_xlpm.s&lt;_xlpm.e,AND($N28&gt;=_xlpm.s,$N28&lt;$P$2),OR($N28&gt;=_xlpm.s,$N28&lt;_xlpm.e)),_xlpm.n,0))</f>
        <v>0</v>
      </c>
      <c r="P28" s="22" cm="1">
        <f t="array" ref="P28">_xlfn.LET(_xlpm.i,COLUMN()-COLUMN($O$13)+1,_xlpm.s,INDEX($O$2:$O$10,_xlpm.i),_xlpm.e,INDEX($P$2:$P$10,_xlpm.i),_xlpm.n,INDEX($R$2:$R$10,_xlpm.i),IF(IF(_xlpm.s&lt;_xlpm.e,AND($N28&gt;=_xlpm.s,$N28&lt;_xlpm.e),OR($N28&gt;=_xlpm.s,$N28&lt;_xlpm.e)),_xlpm.n,0))</f>
        <v>136</v>
      </c>
      <c r="Q28" s="22" cm="1">
        <f t="array" ref="Q28">_xlfn.LET(_xlpm.i,COLUMN()-COLUMN($O$13)+1,_xlpm.s,INDEX($O$2:$O$10,_xlpm.i),_xlpm.e,INDEX($P$2:$P$10,_xlpm.i),_xlpm.n,INDEX($R$2:$R$10,_xlpm.i),IF(IF(_xlpm.s&lt;_xlpm.e,AND($N28&gt;=_xlpm.s,$N28&lt;_xlpm.e),OR($N28&gt;=_xlpm.s,$N28&lt;_xlpm.e)),_xlpm.n,0))</f>
        <v>10</v>
      </c>
      <c r="R28" s="22" cm="1">
        <f t="array" ref="R28">_xlfn.LET(_xlpm.i,COLUMN()-COLUMN($O$13)+1,_xlpm.s,INDEX($O$2:$O$10,_xlpm.i),_xlpm.e,INDEX($P$2:$P$10,_xlpm.i),_xlpm.n,INDEX($R$2:$R$10,_xlpm.i),IF(IF(_xlpm.s&lt;_xlpm.e,AND($N28&gt;=_xlpm.s,$N28&lt;_xlpm.e),OR($N28&gt;=_xlpm.s,$N28&lt;_xlpm.e)),_xlpm.n,0))</f>
        <v>86</v>
      </c>
      <c r="S28" s="22" cm="1">
        <f t="array" ref="S28">_xlfn.LET(_xlpm.i,COLUMN()-COLUMN($O$13)+1,_xlpm.s,INDEX($O$2:$O$10,_xlpm.i),_xlpm.e,INDEX($P$2:$P$10,_xlpm.i),_xlpm.n,INDEX($R$2:$R$10,_xlpm.i),IF(IF(_xlpm.s&lt;_xlpm.e,AND($N28&gt;=_xlpm.s,$N28&lt;_xlpm.e),OR($N28&gt;=_xlpm.s,$N28&lt;_xlpm.e)),_xlpm.n,0))</f>
        <v>0</v>
      </c>
      <c r="T28" s="22" cm="1">
        <f t="array" ref="T28">_xlfn.LET(_xlpm.i,COLUMN()-COLUMN($O$13)+1,_xlpm.s,INDEX($O$2:$O$10,_xlpm.i),_xlpm.e,INDEX($P$2:$P$10,_xlpm.i),_xlpm.n,INDEX($R$2:$R$10,_xlpm.i),IF(IF(_xlpm.s&lt;_xlpm.e,AND($N28&gt;=_xlpm.s,$N28&lt;_xlpm.e),OR($N28&gt;=_xlpm.s,$N28&lt;_xlpm.e)),_xlpm.n,0))</f>
        <v>0</v>
      </c>
      <c r="U28" s="22" cm="1">
        <f t="array" ref="U28">_xlfn.LET(_xlpm.i,COLUMN()-COLUMN($O$13)+1,_xlpm.s,INDEX($O$2:$O$10,_xlpm.i),_xlpm.e,INDEX($P$2:$P$10,_xlpm.i),_xlpm.n,INDEX($R$2:$R$10,_xlpm.i),IF(IF(_xlpm.s&lt;_xlpm.e,AND($N28&gt;=_xlpm.s,$N28&lt;_xlpm.e),OR($N28&gt;=_xlpm.s,$N28&lt;_xlpm.e)),_xlpm.n,0))</f>
        <v>0</v>
      </c>
      <c r="V28" s="22" cm="1">
        <f t="array" ref="V28">_xlfn.LET(_xlpm.i,COLUMN()-COLUMN($O$13)+1,_xlpm.s,INDEX($O$2:$O$10,_xlpm.i),_xlpm.e,INDEX($P$2:$P$10,_xlpm.i),_xlpm.n,INDEX($R$2:$R$10,_xlpm.i),IF(IF(_xlpm.s&lt;_xlpm.e,AND($N28&gt;=_xlpm.s,$N28&lt;_xlpm.e),OR($N28&gt;=_xlpm.s,$N28&lt;_xlpm.e)),_xlpm.n,0))</f>
        <v>0</v>
      </c>
      <c r="W28" s="22" cm="1">
        <f t="array" ref="W28">_xlfn.LET(_xlpm.i,COLUMN()-COLUMN($O$13)+1,_xlpm.s,INDEX($O$2:$O$10,_xlpm.i),_xlpm.e,INDEX($P$2:$P$10,_xlpm.i),_xlpm.n,INDEX($R$2:$R$10,_xlpm.i),IF(IF(_xlpm.s&lt;_xlpm.e,AND($N28&gt;=_xlpm.s,$N28&lt;_xlpm.e),OR($N28&gt;=_xlpm.s,$N28&lt;_xlpm.e)),_xlpm.n,0))</f>
        <v>0</v>
      </c>
      <c r="X28" s="37">
        <f t="shared" si="9"/>
        <v>232</v>
      </c>
      <c r="Y28" s="22">
        <f t="shared" si="12"/>
        <v>212</v>
      </c>
      <c r="Z28" s="22">
        <f t="shared" si="10"/>
        <v>20</v>
      </c>
      <c r="AA28" s="22" t="str">
        <f t="shared" si="11"/>
        <v>Overstaffed</v>
      </c>
      <c r="AB28" s="27"/>
    </row>
    <row r="29" spans="1:28" ht="17" x14ac:dyDescent="0.25">
      <c r="A29">
        <v>18</v>
      </c>
      <c r="B29" s="18">
        <v>170.14285714285714</v>
      </c>
      <c r="C29" s="18">
        <v>190.28571428571428</v>
      </c>
      <c r="D29">
        <f t="shared" si="7"/>
        <v>0.05</v>
      </c>
      <c r="E29" s="3">
        <f t="shared" si="0"/>
        <v>199.8</v>
      </c>
      <c r="F29">
        <f t="shared" si="1"/>
        <v>222</v>
      </c>
      <c r="G29">
        <f t="shared" si="2"/>
        <v>199.8</v>
      </c>
      <c r="H29">
        <f t="shared" si="3"/>
        <v>0</v>
      </c>
      <c r="I29" s="18">
        <f t="shared" si="4"/>
        <v>29.657142857142873</v>
      </c>
      <c r="J29" t="str">
        <f t="shared" si="5"/>
        <v>Covered</v>
      </c>
      <c r="K29" s="18" t="str">
        <f t="shared" si="6"/>
        <v>Understaffed</v>
      </c>
      <c r="N29" s="26">
        <v>15</v>
      </c>
      <c r="O29" s="22" cm="1">
        <f t="array" ref="O29">_xlfn.LET(_xlpm.i,COLUMN()-COLUMN($O$13)+1,_xlpm.s,INDEX($O$2:$O$10,_xlpm.i),_xlpm.e,INDEX($P$2:$P$10,_xlpm.i),_xlpm.n,INDEX($R$2:$R$10,_xlpm.i),IF(IF(_xlpm.s&lt;_xlpm.e,AND($N29&gt;=_xlpm.s,$N29&lt;$P$2),OR($N29&gt;=_xlpm.s,$N29&lt;_xlpm.e)),_xlpm.n,0))</f>
        <v>0</v>
      </c>
      <c r="P29" s="22" cm="1">
        <f t="array" ref="P29">_xlfn.LET(_xlpm.i,COLUMN()-COLUMN($O$13)+1,_xlpm.s,INDEX($O$2:$O$10,_xlpm.i),_xlpm.e,INDEX($P$2:$P$10,_xlpm.i),_xlpm.n,INDEX($R$2:$R$10,_xlpm.i),IF(IF(_xlpm.s&lt;_xlpm.e,AND($N29&gt;=_xlpm.s,$N29&lt;_xlpm.e),OR($N29&gt;=_xlpm.s,$N29&lt;_xlpm.e)),_xlpm.n,0))</f>
        <v>0</v>
      </c>
      <c r="Q29" s="22" cm="1">
        <f t="array" ref="Q29">_xlfn.LET(_xlpm.i,COLUMN()-COLUMN($O$13)+1,_xlpm.s,INDEX($O$2:$O$10,_xlpm.i),_xlpm.e,INDEX($P$2:$P$10,_xlpm.i),_xlpm.n,INDEX($R$2:$R$10,_xlpm.i),IF(IF(_xlpm.s&lt;_xlpm.e,AND($N29&gt;=_xlpm.s,$N29&lt;_xlpm.e),OR($N29&gt;=_xlpm.s,$N29&lt;_xlpm.e)),_xlpm.n,0))</f>
        <v>10</v>
      </c>
      <c r="R29" s="22" cm="1">
        <f t="array" ref="R29">_xlfn.LET(_xlpm.i,COLUMN()-COLUMN($O$13)+1,_xlpm.s,INDEX($O$2:$O$10,_xlpm.i),_xlpm.e,INDEX($P$2:$P$10,_xlpm.i),_xlpm.n,INDEX($R$2:$R$10,_xlpm.i),IF(IF(_xlpm.s&lt;_xlpm.e,AND($N29&gt;=_xlpm.s,$N29&lt;_xlpm.e),OR($N29&gt;=_xlpm.s,$N29&lt;_xlpm.e)),_xlpm.n,0))</f>
        <v>0</v>
      </c>
      <c r="S29" s="22" cm="1">
        <f t="array" ref="S29">_xlfn.LET(_xlpm.i,COLUMN()-COLUMN($O$13)+1,_xlpm.s,INDEX($O$2:$O$10,_xlpm.i),_xlpm.e,INDEX($P$2:$P$10,_xlpm.i),_xlpm.n,INDEX($R$2:$R$10,_xlpm.i),IF(IF(_xlpm.s&lt;_xlpm.e,AND($N29&gt;=_xlpm.s,$N29&lt;_xlpm.e),OR($N29&gt;=_xlpm.s,$N29&lt;_xlpm.e)),_xlpm.n,0))</f>
        <v>152</v>
      </c>
      <c r="T29" s="22" cm="1">
        <f t="array" ref="T29">_xlfn.LET(_xlpm.i,COLUMN()-COLUMN($O$13)+1,_xlpm.s,INDEX($O$2:$O$10,_xlpm.i),_xlpm.e,INDEX($P$2:$P$10,_xlpm.i),_xlpm.n,INDEX($R$2:$R$10,_xlpm.i),IF(IF(_xlpm.s&lt;_xlpm.e,AND($N29&gt;=_xlpm.s,$N29&lt;_xlpm.e),OR($N29&gt;=_xlpm.s,$N29&lt;_xlpm.e)),_xlpm.n,0))</f>
        <v>0</v>
      </c>
      <c r="U29" s="22" cm="1">
        <f t="array" ref="U29">_xlfn.LET(_xlpm.i,COLUMN()-COLUMN($O$13)+1,_xlpm.s,INDEX($O$2:$O$10,_xlpm.i),_xlpm.e,INDEX($P$2:$P$10,_xlpm.i),_xlpm.n,INDEX($R$2:$R$10,_xlpm.i),IF(IF(_xlpm.s&lt;_xlpm.e,AND($N29&gt;=_xlpm.s,$N29&lt;_xlpm.e),OR($N29&gt;=_xlpm.s,$N29&lt;_xlpm.e)),_xlpm.n,0))</f>
        <v>0</v>
      </c>
      <c r="V29" s="22" cm="1">
        <f t="array" ref="V29">_xlfn.LET(_xlpm.i,COLUMN()-COLUMN($O$13)+1,_xlpm.s,INDEX($O$2:$O$10,_xlpm.i),_xlpm.e,INDEX($P$2:$P$10,_xlpm.i),_xlpm.n,INDEX($R$2:$R$10,_xlpm.i),IF(IF(_xlpm.s&lt;_xlpm.e,AND($N29&gt;=_xlpm.s,$N29&lt;_xlpm.e),OR($N29&gt;=_xlpm.s,$N29&lt;_xlpm.e)),_xlpm.n,0))</f>
        <v>0</v>
      </c>
      <c r="W29" s="22" cm="1">
        <f t="array" ref="W29">_xlfn.LET(_xlpm.i,COLUMN()-COLUMN($O$13)+1,_xlpm.s,INDEX($O$2:$O$10,_xlpm.i),_xlpm.e,INDEX($P$2:$P$10,_xlpm.i),_xlpm.n,INDEX($R$2:$R$10,_xlpm.i),IF(IF(_xlpm.s&lt;_xlpm.e,AND($N29&gt;=_xlpm.s,$N29&lt;_xlpm.e),OR($N29&gt;=_xlpm.s,$N29&lt;_xlpm.e)),_xlpm.n,0))</f>
        <v>0</v>
      </c>
      <c r="X29" s="37">
        <f t="shared" si="9"/>
        <v>162</v>
      </c>
      <c r="Y29" s="22">
        <f t="shared" si="12"/>
        <v>162</v>
      </c>
      <c r="Z29" s="22">
        <f t="shared" si="10"/>
        <v>0</v>
      </c>
      <c r="AA29" s="22" t="str">
        <f t="shared" si="11"/>
        <v>Covered</v>
      </c>
      <c r="AB29" s="27"/>
    </row>
    <row r="30" spans="1:28" ht="17" x14ac:dyDescent="0.25">
      <c r="A30">
        <v>19</v>
      </c>
      <c r="B30" s="18">
        <v>170.14285714285714</v>
      </c>
      <c r="C30" s="18">
        <v>221.32142857142858</v>
      </c>
      <c r="D30">
        <f t="shared" si="7"/>
        <v>0.05</v>
      </c>
      <c r="E30" s="3">
        <f t="shared" si="0"/>
        <v>232.38750000000002</v>
      </c>
      <c r="F30">
        <f t="shared" si="1"/>
        <v>259</v>
      </c>
      <c r="G30">
        <f t="shared" si="2"/>
        <v>233.1</v>
      </c>
      <c r="H30">
        <f t="shared" si="3"/>
        <v>0.71249999999997726</v>
      </c>
      <c r="I30" s="18">
        <f t="shared" si="4"/>
        <v>62.957142857142856</v>
      </c>
      <c r="J30" t="str">
        <f t="shared" si="5"/>
        <v>Covered</v>
      </c>
      <c r="K30" s="18" t="str">
        <f t="shared" si="6"/>
        <v>Understaffed</v>
      </c>
      <c r="N30" s="26">
        <v>16</v>
      </c>
      <c r="O30" s="22" cm="1">
        <f t="array" ref="O30">_xlfn.LET(_xlpm.i,COLUMN()-COLUMN($O$13)+1,_xlpm.s,INDEX($O$2:$O$10,_xlpm.i),_xlpm.e,INDEX($P$2:$P$10,_xlpm.i),_xlpm.n,INDEX($R$2:$R$10,_xlpm.i),IF(IF(_xlpm.s&lt;_xlpm.e,AND($N30&gt;=_xlpm.s,$N30&lt;$P$2),OR($N30&gt;=_xlpm.s,$N30&lt;_xlpm.e)),_xlpm.n,0))</f>
        <v>0</v>
      </c>
      <c r="P30" s="22" cm="1">
        <f t="array" ref="P30">_xlfn.LET(_xlpm.i,COLUMN()-COLUMN($O$13)+1,_xlpm.s,INDEX($O$2:$O$10,_xlpm.i),_xlpm.e,INDEX($P$2:$P$10,_xlpm.i),_xlpm.n,INDEX($R$2:$R$10,_xlpm.i),IF(IF(_xlpm.s&lt;_xlpm.e,AND($N30&gt;=_xlpm.s,$N30&lt;_xlpm.e),OR($N30&gt;=_xlpm.s,$N30&lt;_xlpm.e)),_xlpm.n,0))</f>
        <v>0</v>
      </c>
      <c r="Q30" s="22" cm="1">
        <f t="array" ref="Q30">_xlfn.LET(_xlpm.i,COLUMN()-COLUMN($O$13)+1,_xlpm.s,INDEX($O$2:$O$10,_xlpm.i),_xlpm.e,INDEX($P$2:$P$10,_xlpm.i),_xlpm.n,INDEX($R$2:$R$10,_xlpm.i),IF(IF(_xlpm.s&lt;_xlpm.e,AND($N30&gt;=_xlpm.s,$N30&lt;_xlpm.e),OR($N30&gt;=_xlpm.s,$N30&lt;_xlpm.e)),_xlpm.n,0))</f>
        <v>10</v>
      </c>
      <c r="R30" s="22" cm="1">
        <f t="array" ref="R30">_xlfn.LET(_xlpm.i,COLUMN()-COLUMN($O$13)+1,_xlpm.s,INDEX($O$2:$O$10,_xlpm.i),_xlpm.e,INDEX($P$2:$P$10,_xlpm.i),_xlpm.n,INDEX($R$2:$R$10,_xlpm.i),IF(IF(_xlpm.s&lt;_xlpm.e,AND($N30&gt;=_xlpm.s,$N30&lt;_xlpm.e),OR($N30&gt;=_xlpm.s,$N30&lt;_xlpm.e)),_xlpm.n,0))</f>
        <v>0</v>
      </c>
      <c r="S30" s="22" cm="1">
        <f t="array" ref="S30">_xlfn.LET(_xlpm.i,COLUMN()-COLUMN($O$13)+1,_xlpm.s,INDEX($O$2:$O$10,_xlpm.i),_xlpm.e,INDEX($P$2:$P$10,_xlpm.i),_xlpm.n,INDEX($R$2:$R$10,_xlpm.i),IF(IF(_xlpm.s&lt;_xlpm.e,AND($N30&gt;=_xlpm.s,$N30&lt;_xlpm.e),OR($N30&gt;=_xlpm.s,$N30&lt;_xlpm.e)),_xlpm.n,0))</f>
        <v>152</v>
      </c>
      <c r="T30" s="22" cm="1">
        <f t="array" ref="T30">_xlfn.LET(_xlpm.i,COLUMN()-COLUMN($O$13)+1,_xlpm.s,INDEX($O$2:$O$10,_xlpm.i),_xlpm.e,INDEX($P$2:$P$10,_xlpm.i),_xlpm.n,INDEX($R$2:$R$10,_xlpm.i),IF(IF(_xlpm.s&lt;_xlpm.e,AND($N30&gt;=_xlpm.s,$N30&lt;_xlpm.e),OR($N30&gt;=_xlpm.s,$N30&lt;_xlpm.e)),_xlpm.n,0))</f>
        <v>0</v>
      </c>
      <c r="U30" s="22" cm="1">
        <f t="array" ref="U30">_xlfn.LET(_xlpm.i,COLUMN()-COLUMN($O$13)+1,_xlpm.s,INDEX($O$2:$O$10,_xlpm.i),_xlpm.e,INDEX($P$2:$P$10,_xlpm.i),_xlpm.n,INDEX($R$2:$R$10,_xlpm.i),IF(IF(_xlpm.s&lt;_xlpm.e,AND($N30&gt;=_xlpm.s,$N30&lt;_xlpm.e),OR($N30&gt;=_xlpm.s,$N30&lt;_xlpm.e)),_xlpm.n,0))</f>
        <v>0</v>
      </c>
      <c r="V30" s="22" cm="1">
        <f t="array" ref="V30">_xlfn.LET(_xlpm.i,COLUMN()-COLUMN($O$13)+1,_xlpm.s,INDEX($O$2:$O$10,_xlpm.i),_xlpm.e,INDEX($P$2:$P$10,_xlpm.i),_xlpm.n,INDEX($R$2:$R$10,_xlpm.i),IF(IF(_xlpm.s&lt;_xlpm.e,AND($N30&gt;=_xlpm.s,$N30&lt;_xlpm.e),OR($N30&gt;=_xlpm.s,$N30&lt;_xlpm.e)),_xlpm.n,0))</f>
        <v>0</v>
      </c>
      <c r="W30" s="22" cm="1">
        <f t="array" ref="W30">_xlfn.LET(_xlpm.i,COLUMN()-COLUMN($O$13)+1,_xlpm.s,INDEX($O$2:$O$10,_xlpm.i),_xlpm.e,INDEX($P$2:$P$10,_xlpm.i),_xlpm.n,INDEX($R$2:$R$10,_xlpm.i),IF(IF(_xlpm.s&lt;_xlpm.e,AND($N30&gt;=_xlpm.s,$N30&lt;_xlpm.e),OR($N30&gt;=_xlpm.s,$N30&lt;_xlpm.e)),_xlpm.n,0))</f>
        <v>0</v>
      </c>
      <c r="X30" s="37">
        <f t="shared" si="9"/>
        <v>162</v>
      </c>
      <c r="Y30" s="22">
        <f t="shared" si="12"/>
        <v>155</v>
      </c>
      <c r="Z30" s="22">
        <f t="shared" si="10"/>
        <v>7</v>
      </c>
      <c r="AA30" s="22" t="str">
        <f t="shared" si="11"/>
        <v>Covered</v>
      </c>
      <c r="AB30" s="27"/>
    </row>
    <row r="31" spans="1:28" ht="17" x14ac:dyDescent="0.25">
      <c r="A31">
        <v>20</v>
      </c>
      <c r="B31" s="18">
        <v>170.14285714285714</v>
      </c>
      <c r="C31" s="18">
        <v>226.07142857142858</v>
      </c>
      <c r="D31">
        <f t="shared" si="7"/>
        <v>0.05</v>
      </c>
      <c r="E31" s="3">
        <f t="shared" si="0"/>
        <v>237.37500000000003</v>
      </c>
      <c r="F31">
        <f t="shared" si="1"/>
        <v>264</v>
      </c>
      <c r="G31">
        <f t="shared" si="2"/>
        <v>237.6</v>
      </c>
      <c r="H31">
        <f t="shared" si="3"/>
        <v>0.22499999999996589</v>
      </c>
      <c r="I31" s="18">
        <f t="shared" si="4"/>
        <v>67.457142857142856</v>
      </c>
      <c r="J31" t="str">
        <f t="shared" si="5"/>
        <v>Covered</v>
      </c>
      <c r="K31" s="18" t="str">
        <f t="shared" si="6"/>
        <v>Understaffed</v>
      </c>
      <c r="N31" s="26">
        <v>17</v>
      </c>
      <c r="O31" s="22" cm="1">
        <f t="array" ref="O31">_xlfn.LET(_xlpm.i,COLUMN()-COLUMN($O$13)+1,_xlpm.s,INDEX($O$2:$O$10,_xlpm.i),_xlpm.e,INDEX($P$2:$P$10,_xlpm.i),_xlpm.n,INDEX($R$2:$R$10,_xlpm.i),IF(IF(_xlpm.s&lt;_xlpm.e,AND($N31&gt;=_xlpm.s,$N31&lt;$P$2),OR($N31&gt;=_xlpm.s,$N31&lt;_xlpm.e)),_xlpm.n,0))</f>
        <v>0</v>
      </c>
      <c r="P31" s="22" cm="1">
        <f t="array" ref="P31">_xlfn.LET(_xlpm.i,COLUMN()-COLUMN($O$13)+1,_xlpm.s,INDEX($O$2:$O$10,_xlpm.i),_xlpm.e,INDEX($P$2:$P$10,_xlpm.i),_xlpm.n,INDEX($R$2:$R$10,_xlpm.i),IF(IF(_xlpm.s&lt;_xlpm.e,AND($N31&gt;=_xlpm.s,$N31&lt;_xlpm.e),OR($N31&gt;=_xlpm.s,$N31&lt;_xlpm.e)),_xlpm.n,0))</f>
        <v>0</v>
      </c>
      <c r="Q31" s="22" cm="1">
        <f t="array" ref="Q31">_xlfn.LET(_xlpm.i,COLUMN()-COLUMN($O$13)+1,_xlpm.s,INDEX($O$2:$O$10,_xlpm.i),_xlpm.e,INDEX($P$2:$P$10,_xlpm.i),_xlpm.n,INDEX($R$2:$R$10,_xlpm.i),IF(IF(_xlpm.s&lt;_xlpm.e,AND($N31&gt;=_xlpm.s,$N31&lt;_xlpm.e),OR($N31&gt;=_xlpm.s,$N31&lt;_xlpm.e)),_xlpm.n,0))</f>
        <v>0</v>
      </c>
      <c r="R31" s="22" cm="1">
        <f t="array" ref="R31">_xlfn.LET(_xlpm.i,COLUMN()-COLUMN($O$13)+1,_xlpm.s,INDEX($O$2:$O$10,_xlpm.i),_xlpm.e,INDEX($P$2:$P$10,_xlpm.i),_xlpm.n,INDEX($R$2:$R$10,_xlpm.i),IF(IF(_xlpm.s&lt;_xlpm.e,AND($N31&gt;=_xlpm.s,$N31&lt;_xlpm.e),OR($N31&gt;=_xlpm.s,$N31&lt;_xlpm.e)),_xlpm.n,0))</f>
        <v>0</v>
      </c>
      <c r="S31" s="22" cm="1">
        <f t="array" ref="S31">_xlfn.LET(_xlpm.i,COLUMN()-COLUMN($O$13)+1,_xlpm.s,INDEX($O$2:$O$10,_xlpm.i),_xlpm.e,INDEX($P$2:$P$10,_xlpm.i),_xlpm.n,INDEX($R$2:$R$10,_xlpm.i),IF(IF(_xlpm.s&lt;_xlpm.e,AND($N31&gt;=_xlpm.s,$N31&lt;_xlpm.e),OR($N31&gt;=_xlpm.s,$N31&lt;_xlpm.e)),_xlpm.n,0))</f>
        <v>152</v>
      </c>
      <c r="T31" s="22" cm="1">
        <f t="array" ref="T31">_xlfn.LET(_xlpm.i,COLUMN()-COLUMN($O$13)+1,_xlpm.s,INDEX($O$2:$O$10,_xlpm.i),_xlpm.e,INDEX($P$2:$P$10,_xlpm.i),_xlpm.n,INDEX($R$2:$R$10,_xlpm.i),IF(IF(_xlpm.s&lt;_xlpm.e,AND($N31&gt;=_xlpm.s,$N31&lt;_xlpm.e),OR($N31&gt;=_xlpm.s,$N31&lt;_xlpm.e)),_xlpm.n,0))</f>
        <v>0</v>
      </c>
      <c r="U31" s="22" cm="1">
        <f t="array" ref="U31">_xlfn.LET(_xlpm.i,COLUMN()-COLUMN($O$13)+1,_xlpm.s,INDEX($O$2:$O$10,_xlpm.i),_xlpm.e,INDEX($P$2:$P$10,_xlpm.i),_xlpm.n,INDEX($R$2:$R$10,_xlpm.i),IF(IF(_xlpm.s&lt;_xlpm.e,AND($N31&gt;=_xlpm.s,$N31&lt;_xlpm.e),OR($N31&gt;=_xlpm.s,$N31&lt;_xlpm.e)),_xlpm.n,0))</f>
        <v>0</v>
      </c>
      <c r="V31" s="22" cm="1">
        <f t="array" ref="V31">_xlfn.LET(_xlpm.i,COLUMN()-COLUMN($O$13)+1,_xlpm.s,INDEX($O$2:$O$10,_xlpm.i),_xlpm.e,INDEX($P$2:$P$10,_xlpm.i),_xlpm.n,INDEX($R$2:$R$10,_xlpm.i),IF(IF(_xlpm.s&lt;_xlpm.e,AND($N31&gt;=_xlpm.s,$N31&lt;_xlpm.e),OR($N31&gt;=_xlpm.s,$N31&lt;_xlpm.e)),_xlpm.n,0))</f>
        <v>0</v>
      </c>
      <c r="W31" s="22" cm="1">
        <f t="array" ref="W31">_xlfn.LET(_xlpm.i,COLUMN()-COLUMN($O$13)+1,_xlpm.s,INDEX($O$2:$O$10,_xlpm.i),_xlpm.e,INDEX($P$2:$P$10,_xlpm.i),_xlpm.n,INDEX($R$2:$R$10,_xlpm.i),IF(IF(_xlpm.s&lt;_xlpm.e,AND($N31&gt;=_xlpm.s,$N31&lt;_xlpm.e),OR($N31&gt;=_xlpm.s,$N31&lt;_xlpm.e)),_xlpm.n,0))</f>
        <v>0</v>
      </c>
      <c r="X31" s="37">
        <f t="shared" si="9"/>
        <v>152</v>
      </c>
      <c r="Y31" s="22">
        <f t="shared" si="12"/>
        <v>152</v>
      </c>
      <c r="Z31" s="22">
        <f t="shared" si="10"/>
        <v>0</v>
      </c>
      <c r="AA31" s="22" t="str">
        <f t="shared" si="11"/>
        <v>Covered</v>
      </c>
      <c r="AB31" s="27"/>
    </row>
    <row r="32" spans="1:28" ht="17" x14ac:dyDescent="0.25">
      <c r="A32">
        <v>21</v>
      </c>
      <c r="B32" s="18">
        <v>170.14285714285714</v>
      </c>
      <c r="C32" s="18">
        <v>225.53571428571428</v>
      </c>
      <c r="D32">
        <f t="shared" si="7"/>
        <v>0.05</v>
      </c>
      <c r="E32" s="3">
        <f t="shared" si="0"/>
        <v>236.8125</v>
      </c>
      <c r="F32">
        <f t="shared" si="1"/>
        <v>264</v>
      </c>
      <c r="G32">
        <f t="shared" si="2"/>
        <v>237.6</v>
      </c>
      <c r="H32">
        <f t="shared" si="3"/>
        <v>0.78749999999999432</v>
      </c>
      <c r="I32" s="18">
        <f t="shared" si="4"/>
        <v>67.457142857142856</v>
      </c>
      <c r="J32" t="str">
        <f t="shared" si="5"/>
        <v>Covered</v>
      </c>
      <c r="K32" s="18" t="str">
        <f t="shared" si="6"/>
        <v>Understaffed</v>
      </c>
      <c r="N32" s="26">
        <v>18</v>
      </c>
      <c r="O32" s="22" cm="1">
        <f t="array" ref="O32">_xlfn.LET(_xlpm.i,COLUMN()-COLUMN($O$13)+1,_xlpm.s,INDEX($O$2:$O$10,_xlpm.i),_xlpm.e,INDEX($P$2:$P$10,_xlpm.i),_xlpm.n,INDEX($R$2:$R$10,_xlpm.i),IF(IF(_xlpm.s&lt;_xlpm.e,AND($N32&gt;=_xlpm.s,$N32&lt;$P$2),OR($N32&gt;=_xlpm.s,$N32&lt;_xlpm.e)),_xlpm.n,0))</f>
        <v>0</v>
      </c>
      <c r="P32" s="22" cm="1">
        <f t="array" ref="P32">_xlfn.LET(_xlpm.i,COLUMN()-COLUMN($O$13)+1,_xlpm.s,INDEX($O$2:$O$10,_xlpm.i),_xlpm.e,INDEX($P$2:$P$10,_xlpm.i),_xlpm.n,INDEX($R$2:$R$10,_xlpm.i),IF(IF(_xlpm.s&lt;_xlpm.e,AND($N32&gt;=_xlpm.s,$N32&lt;_xlpm.e),OR($N32&gt;=_xlpm.s,$N32&lt;_xlpm.e)),_xlpm.n,0))</f>
        <v>0</v>
      </c>
      <c r="Q32" s="22" cm="1">
        <f t="array" ref="Q32">_xlfn.LET(_xlpm.i,COLUMN()-COLUMN($O$13)+1,_xlpm.s,INDEX($O$2:$O$10,_xlpm.i),_xlpm.e,INDEX($P$2:$P$10,_xlpm.i),_xlpm.n,INDEX($R$2:$R$10,_xlpm.i),IF(IF(_xlpm.s&lt;_xlpm.e,AND($N32&gt;=_xlpm.s,$N32&lt;_xlpm.e),OR($N32&gt;=_xlpm.s,$N32&lt;_xlpm.e)),_xlpm.n,0))</f>
        <v>0</v>
      </c>
      <c r="R32" s="22" cm="1">
        <f t="array" ref="R32">_xlfn.LET(_xlpm.i,COLUMN()-COLUMN($O$13)+1,_xlpm.s,INDEX($O$2:$O$10,_xlpm.i),_xlpm.e,INDEX($P$2:$P$10,_xlpm.i),_xlpm.n,INDEX($R$2:$R$10,_xlpm.i),IF(IF(_xlpm.s&lt;_xlpm.e,AND($N32&gt;=_xlpm.s,$N32&lt;_xlpm.e),OR($N32&gt;=_xlpm.s,$N32&lt;_xlpm.e)),_xlpm.n,0))</f>
        <v>0</v>
      </c>
      <c r="S32" s="22" cm="1">
        <f t="array" ref="S32">_xlfn.LET(_xlpm.i,COLUMN()-COLUMN($O$13)+1,_xlpm.s,INDEX($O$2:$O$10,_xlpm.i),_xlpm.e,INDEX($P$2:$P$10,_xlpm.i),_xlpm.n,INDEX($R$2:$R$10,_xlpm.i),IF(IF(_xlpm.s&lt;_xlpm.e,AND($N32&gt;=_xlpm.s,$N32&lt;_xlpm.e),OR($N32&gt;=_xlpm.s,$N32&lt;_xlpm.e)),_xlpm.n,0))</f>
        <v>152</v>
      </c>
      <c r="T32" s="22" cm="1">
        <f t="array" ref="T32">_xlfn.LET(_xlpm.i,COLUMN()-COLUMN($O$13)+1,_xlpm.s,INDEX($O$2:$O$10,_xlpm.i),_xlpm.e,INDEX($P$2:$P$10,_xlpm.i),_xlpm.n,INDEX($R$2:$R$10,_xlpm.i),IF(IF(_xlpm.s&lt;_xlpm.e,AND($N32&gt;=_xlpm.s,$N32&lt;_xlpm.e),OR($N32&gt;=_xlpm.s,$N32&lt;_xlpm.e)),_xlpm.n,0))</f>
        <v>0</v>
      </c>
      <c r="U32" s="22" cm="1">
        <f t="array" ref="U32">_xlfn.LET(_xlpm.i,COLUMN()-COLUMN($O$13)+1,_xlpm.s,INDEX($O$2:$O$10,_xlpm.i),_xlpm.e,INDEX($P$2:$P$10,_xlpm.i),_xlpm.n,INDEX($R$2:$R$10,_xlpm.i),IF(IF(_xlpm.s&lt;_xlpm.e,AND($N32&gt;=_xlpm.s,$N32&lt;_xlpm.e),OR($N32&gt;=_xlpm.s,$N32&lt;_xlpm.e)),_xlpm.n,0))</f>
        <v>70</v>
      </c>
      <c r="V32" s="22" cm="1">
        <f t="array" ref="V32">_xlfn.LET(_xlpm.i,COLUMN()-COLUMN($O$13)+1,_xlpm.s,INDEX($O$2:$O$10,_xlpm.i),_xlpm.e,INDEX($P$2:$P$10,_xlpm.i),_xlpm.n,INDEX($R$2:$R$10,_xlpm.i),IF(IF(_xlpm.s&lt;_xlpm.e,AND($N32&gt;=_xlpm.s,$N32&lt;_xlpm.e),OR($N32&gt;=_xlpm.s,$N32&lt;_xlpm.e)),_xlpm.n,0))</f>
        <v>0</v>
      </c>
      <c r="W32" s="22" cm="1">
        <f t="array" ref="W32">_xlfn.LET(_xlpm.i,COLUMN()-COLUMN($O$13)+1,_xlpm.s,INDEX($O$2:$O$10,_xlpm.i),_xlpm.e,INDEX($P$2:$P$10,_xlpm.i),_xlpm.n,INDEX($R$2:$R$10,_xlpm.i),IF(IF(_xlpm.s&lt;_xlpm.e,AND($N32&gt;=_xlpm.s,$N32&lt;_xlpm.e),OR($N32&gt;=_xlpm.s,$N32&lt;_xlpm.e)),_xlpm.n,0))</f>
        <v>0</v>
      </c>
      <c r="X32" s="37">
        <f t="shared" si="9"/>
        <v>222</v>
      </c>
      <c r="Y32" s="22">
        <f t="shared" si="12"/>
        <v>222</v>
      </c>
      <c r="Z32" s="22">
        <f t="shared" si="10"/>
        <v>0</v>
      </c>
      <c r="AA32" s="22" t="str">
        <f t="shared" si="11"/>
        <v>Covered</v>
      </c>
      <c r="AB32" s="27"/>
    </row>
    <row r="33" spans="1:28" ht="17" x14ac:dyDescent="0.25">
      <c r="A33">
        <v>22</v>
      </c>
      <c r="B33" s="18">
        <v>170.14285714285714</v>
      </c>
      <c r="C33" s="18">
        <v>214.03571428571428</v>
      </c>
      <c r="D33">
        <f t="shared" si="7"/>
        <v>0.05</v>
      </c>
      <c r="E33" s="3">
        <f t="shared" si="0"/>
        <v>224.73750000000001</v>
      </c>
      <c r="F33">
        <f t="shared" si="1"/>
        <v>250</v>
      </c>
      <c r="G33">
        <f t="shared" si="2"/>
        <v>225</v>
      </c>
      <c r="H33">
        <f t="shared" si="3"/>
        <v>0.26249999999998863</v>
      </c>
      <c r="I33" s="18">
        <f t="shared" si="4"/>
        <v>54.857142857142861</v>
      </c>
      <c r="J33" t="str">
        <f t="shared" si="5"/>
        <v>Covered</v>
      </c>
      <c r="K33" s="18" t="str">
        <f t="shared" si="6"/>
        <v>Understaffed</v>
      </c>
      <c r="N33" s="26">
        <v>19</v>
      </c>
      <c r="O33" s="22" cm="1">
        <f t="array" ref="O33">_xlfn.LET(_xlpm.i,COLUMN()-COLUMN($O$13)+1,_xlpm.s,INDEX($O$2:$O$10,_xlpm.i),_xlpm.e,INDEX($P$2:$P$10,_xlpm.i),_xlpm.n,INDEX($R$2:$R$10,_xlpm.i),IF(IF(_xlpm.s&lt;_xlpm.e,AND($N33&gt;=_xlpm.s,$N33&lt;$P$2),OR($N33&gt;=_xlpm.s,$N33&lt;_xlpm.e)),_xlpm.n,0))</f>
        <v>0</v>
      </c>
      <c r="P33" s="22" cm="1">
        <f t="array" ref="P33">_xlfn.LET(_xlpm.i,COLUMN()-COLUMN($O$13)+1,_xlpm.s,INDEX($O$2:$O$10,_xlpm.i),_xlpm.e,INDEX($P$2:$P$10,_xlpm.i),_xlpm.n,INDEX($R$2:$R$10,_xlpm.i),IF(IF(_xlpm.s&lt;_xlpm.e,AND($N33&gt;=_xlpm.s,$N33&lt;_xlpm.e),OR($N33&gt;=_xlpm.s,$N33&lt;_xlpm.e)),_xlpm.n,0))</f>
        <v>0</v>
      </c>
      <c r="Q33" s="22" cm="1">
        <f t="array" ref="Q33">_xlfn.LET(_xlpm.i,COLUMN()-COLUMN($O$13)+1,_xlpm.s,INDEX($O$2:$O$10,_xlpm.i),_xlpm.e,INDEX($P$2:$P$10,_xlpm.i),_xlpm.n,INDEX($R$2:$R$10,_xlpm.i),IF(IF(_xlpm.s&lt;_xlpm.e,AND($N33&gt;=_xlpm.s,$N33&lt;_xlpm.e),OR($N33&gt;=_xlpm.s,$N33&lt;_xlpm.e)),_xlpm.n,0))</f>
        <v>0</v>
      </c>
      <c r="R33" s="22" cm="1">
        <f t="array" ref="R33">_xlfn.LET(_xlpm.i,COLUMN()-COLUMN($O$13)+1,_xlpm.s,INDEX($O$2:$O$10,_xlpm.i),_xlpm.e,INDEX($P$2:$P$10,_xlpm.i),_xlpm.n,INDEX($R$2:$R$10,_xlpm.i),IF(IF(_xlpm.s&lt;_xlpm.e,AND($N33&gt;=_xlpm.s,$N33&lt;_xlpm.e),OR($N33&gt;=_xlpm.s,$N33&lt;_xlpm.e)),_xlpm.n,0))</f>
        <v>0</v>
      </c>
      <c r="S33" s="22" cm="1">
        <f t="array" ref="S33">_xlfn.LET(_xlpm.i,COLUMN()-COLUMN($O$13)+1,_xlpm.s,INDEX($O$2:$O$10,_xlpm.i),_xlpm.e,INDEX($P$2:$P$10,_xlpm.i),_xlpm.n,INDEX($R$2:$R$10,_xlpm.i),IF(IF(_xlpm.s&lt;_xlpm.e,AND($N33&gt;=_xlpm.s,$N33&lt;_xlpm.e),OR($N33&gt;=_xlpm.s,$N33&lt;_xlpm.e)),_xlpm.n,0))</f>
        <v>152</v>
      </c>
      <c r="T33" s="22" cm="1">
        <f t="array" ref="T33">_xlfn.LET(_xlpm.i,COLUMN()-COLUMN($O$13)+1,_xlpm.s,INDEX($O$2:$O$10,_xlpm.i),_xlpm.e,INDEX($P$2:$P$10,_xlpm.i),_xlpm.n,INDEX($R$2:$R$10,_xlpm.i),IF(IF(_xlpm.s&lt;_xlpm.e,AND($N33&gt;=_xlpm.s,$N33&lt;_xlpm.e),OR($N33&gt;=_xlpm.s,$N33&lt;_xlpm.e)),_xlpm.n,0))</f>
        <v>0</v>
      </c>
      <c r="U33" s="22" cm="1">
        <f t="array" ref="U33">_xlfn.LET(_xlpm.i,COLUMN()-COLUMN($O$13)+1,_xlpm.s,INDEX($O$2:$O$10,_xlpm.i),_xlpm.e,INDEX($P$2:$P$10,_xlpm.i),_xlpm.n,INDEX($R$2:$R$10,_xlpm.i),IF(IF(_xlpm.s&lt;_xlpm.e,AND($N33&gt;=_xlpm.s,$N33&lt;_xlpm.e),OR($N33&gt;=_xlpm.s,$N33&lt;_xlpm.e)),_xlpm.n,0))</f>
        <v>70</v>
      </c>
      <c r="V33" s="22" cm="1">
        <f t="array" ref="V33">_xlfn.LET(_xlpm.i,COLUMN()-COLUMN($O$13)+1,_xlpm.s,INDEX($O$2:$O$10,_xlpm.i),_xlpm.e,INDEX($P$2:$P$10,_xlpm.i),_xlpm.n,INDEX($R$2:$R$10,_xlpm.i),IF(IF(_xlpm.s&lt;_xlpm.e,AND($N33&gt;=_xlpm.s,$N33&lt;_xlpm.e),OR($N33&gt;=_xlpm.s,$N33&lt;_xlpm.e)),_xlpm.n,0))</f>
        <v>47</v>
      </c>
      <c r="W33" s="22" cm="1">
        <f t="array" ref="W33">_xlfn.LET(_xlpm.i,COLUMN()-COLUMN($O$13)+1,_xlpm.s,INDEX($O$2:$O$10,_xlpm.i),_xlpm.e,INDEX($P$2:$P$10,_xlpm.i),_xlpm.n,INDEX($R$2:$R$10,_xlpm.i),IF(IF(_xlpm.s&lt;_xlpm.e,AND($N33&gt;=_xlpm.s,$N33&lt;_xlpm.e),OR($N33&gt;=_xlpm.s,$N33&lt;_xlpm.e)),_xlpm.n,0))</f>
        <v>0</v>
      </c>
      <c r="X33" s="37">
        <f t="shared" si="9"/>
        <v>269</v>
      </c>
      <c r="Y33" s="22">
        <f t="shared" si="12"/>
        <v>259</v>
      </c>
      <c r="Z33" s="22">
        <f t="shared" si="10"/>
        <v>10</v>
      </c>
      <c r="AA33" s="22" t="str">
        <f t="shared" si="11"/>
        <v>Covered</v>
      </c>
      <c r="AB33" s="27"/>
    </row>
    <row r="34" spans="1:28" ht="17" x14ac:dyDescent="0.25">
      <c r="A34">
        <v>23</v>
      </c>
      <c r="B34" s="18">
        <v>170.14285714285714</v>
      </c>
      <c r="C34" s="18">
        <v>173.92857142857142</v>
      </c>
      <c r="D34">
        <f t="shared" si="7"/>
        <v>0.05</v>
      </c>
      <c r="E34" s="3">
        <f t="shared" si="0"/>
        <v>182.625</v>
      </c>
      <c r="F34">
        <f t="shared" si="1"/>
        <v>203</v>
      </c>
      <c r="G34">
        <f t="shared" si="2"/>
        <v>182.70000000000002</v>
      </c>
      <c r="H34">
        <f t="shared" si="3"/>
        <v>7.5000000000017053E-2</v>
      </c>
      <c r="I34" s="18">
        <f t="shared" si="4"/>
        <v>12.557142857142878</v>
      </c>
      <c r="J34" t="str">
        <f t="shared" si="5"/>
        <v>Covered</v>
      </c>
      <c r="K34" s="18" t="str">
        <f t="shared" si="6"/>
        <v>Understaffed</v>
      </c>
      <c r="N34" s="26">
        <v>20</v>
      </c>
      <c r="O34" s="22" cm="1">
        <f t="array" ref="O34">_xlfn.LET(_xlpm.i,COLUMN()-COLUMN($O$13)+1,_xlpm.s,INDEX($O$2:$O$10,_xlpm.i),_xlpm.e,INDEX($P$2:$P$10,_xlpm.i),_xlpm.n,INDEX($R$2:$R$10,_xlpm.i),IF(IF(_xlpm.s&lt;_xlpm.e,AND($N34&gt;=_xlpm.s,$N34&lt;$P$2),OR($N34&gt;=_xlpm.s,$N34&lt;_xlpm.e)),_xlpm.n,0))</f>
        <v>0</v>
      </c>
      <c r="P34" s="22" cm="1">
        <f t="array" ref="P34">_xlfn.LET(_xlpm.i,COLUMN()-COLUMN($O$13)+1,_xlpm.s,INDEX($O$2:$O$10,_xlpm.i),_xlpm.e,INDEX($P$2:$P$10,_xlpm.i),_xlpm.n,INDEX($R$2:$R$10,_xlpm.i),IF(IF(_xlpm.s&lt;_xlpm.e,AND($N34&gt;=_xlpm.s,$N34&lt;_xlpm.e),OR($N34&gt;=_xlpm.s,$N34&lt;_xlpm.e)),_xlpm.n,0))</f>
        <v>0</v>
      </c>
      <c r="Q34" s="22" cm="1">
        <f t="array" ref="Q34">_xlfn.LET(_xlpm.i,COLUMN()-COLUMN($O$13)+1,_xlpm.s,INDEX($O$2:$O$10,_xlpm.i),_xlpm.e,INDEX($P$2:$P$10,_xlpm.i),_xlpm.n,INDEX($R$2:$R$10,_xlpm.i),IF(IF(_xlpm.s&lt;_xlpm.e,AND($N34&gt;=_xlpm.s,$N34&lt;_xlpm.e),OR($N34&gt;=_xlpm.s,$N34&lt;_xlpm.e)),_xlpm.n,0))</f>
        <v>0</v>
      </c>
      <c r="R34" s="22" cm="1">
        <f t="array" ref="R34">_xlfn.LET(_xlpm.i,COLUMN()-COLUMN($O$13)+1,_xlpm.s,INDEX($O$2:$O$10,_xlpm.i),_xlpm.e,INDEX($P$2:$P$10,_xlpm.i),_xlpm.n,INDEX($R$2:$R$10,_xlpm.i),IF(IF(_xlpm.s&lt;_xlpm.e,AND($N34&gt;=_xlpm.s,$N34&lt;_xlpm.e),OR($N34&gt;=_xlpm.s,$N34&lt;_xlpm.e)),_xlpm.n,0))</f>
        <v>0</v>
      </c>
      <c r="S34" s="22" cm="1">
        <f t="array" ref="S34">_xlfn.LET(_xlpm.i,COLUMN()-COLUMN($O$13)+1,_xlpm.s,INDEX($O$2:$O$10,_xlpm.i),_xlpm.e,INDEX($P$2:$P$10,_xlpm.i),_xlpm.n,INDEX($R$2:$R$10,_xlpm.i),IF(IF(_xlpm.s&lt;_xlpm.e,AND($N34&gt;=_xlpm.s,$N34&lt;_xlpm.e),OR($N34&gt;=_xlpm.s,$N34&lt;_xlpm.e)),_xlpm.n,0))</f>
        <v>152</v>
      </c>
      <c r="T34" s="22" cm="1">
        <f t="array" ref="T34">_xlfn.LET(_xlpm.i,COLUMN()-COLUMN($O$13)+1,_xlpm.s,INDEX($O$2:$O$10,_xlpm.i),_xlpm.e,INDEX($P$2:$P$10,_xlpm.i),_xlpm.n,INDEX($R$2:$R$10,_xlpm.i),IF(IF(_xlpm.s&lt;_xlpm.e,AND($N34&gt;=_xlpm.s,$N34&lt;_xlpm.e),OR($N34&gt;=_xlpm.s,$N34&lt;_xlpm.e)),_xlpm.n,0))</f>
        <v>0</v>
      </c>
      <c r="U34" s="22" cm="1">
        <f t="array" ref="U34">_xlfn.LET(_xlpm.i,COLUMN()-COLUMN($O$13)+1,_xlpm.s,INDEX($O$2:$O$10,_xlpm.i),_xlpm.e,INDEX($P$2:$P$10,_xlpm.i),_xlpm.n,INDEX($R$2:$R$10,_xlpm.i),IF(IF(_xlpm.s&lt;_xlpm.e,AND($N34&gt;=_xlpm.s,$N34&lt;_xlpm.e),OR($N34&gt;=_xlpm.s,$N34&lt;_xlpm.e)),_xlpm.n,0))</f>
        <v>70</v>
      </c>
      <c r="V34" s="22" cm="1">
        <f t="array" ref="V34">_xlfn.LET(_xlpm.i,COLUMN()-COLUMN($O$13)+1,_xlpm.s,INDEX($O$2:$O$10,_xlpm.i),_xlpm.e,INDEX($P$2:$P$10,_xlpm.i),_xlpm.n,INDEX($R$2:$R$10,_xlpm.i),IF(IF(_xlpm.s&lt;_xlpm.e,AND($N34&gt;=_xlpm.s,$N34&lt;_xlpm.e),OR($N34&gt;=_xlpm.s,$N34&lt;_xlpm.e)),_xlpm.n,0))</f>
        <v>47</v>
      </c>
      <c r="W34" s="22" cm="1">
        <f t="array" ref="W34">_xlfn.LET(_xlpm.i,COLUMN()-COLUMN($O$13)+1,_xlpm.s,INDEX($O$2:$O$10,_xlpm.i),_xlpm.e,INDEX($P$2:$P$10,_xlpm.i),_xlpm.n,INDEX($R$2:$R$10,_xlpm.i),IF(IF(_xlpm.s&lt;_xlpm.e,AND($N34&gt;=_xlpm.s,$N34&lt;_xlpm.e),OR($N34&gt;=_xlpm.s,$N34&lt;_xlpm.e)),_xlpm.n,0))</f>
        <v>51</v>
      </c>
      <c r="X34" s="37">
        <f t="shared" si="9"/>
        <v>320</v>
      </c>
      <c r="Y34" s="22">
        <f t="shared" si="12"/>
        <v>264</v>
      </c>
      <c r="Z34" s="22">
        <f t="shared" si="10"/>
        <v>56</v>
      </c>
      <c r="AA34" s="22" t="str">
        <f t="shared" si="11"/>
        <v>Overstaffed</v>
      </c>
      <c r="AB34" s="27"/>
    </row>
    <row r="35" spans="1:28" ht="17" x14ac:dyDescent="0.25">
      <c r="N35" s="26">
        <v>21</v>
      </c>
      <c r="O35" s="22" cm="1">
        <f t="array" ref="O35">_xlfn.LET(_xlpm.i,COLUMN()-COLUMN($O$13)+1,_xlpm.s,INDEX($O$2:$O$10,_xlpm.i),_xlpm.e,INDEX($P$2:$P$10,_xlpm.i),_xlpm.n,INDEX($R$2:$R$10,_xlpm.i),IF(IF(_xlpm.s&lt;_xlpm.e,AND($N35&gt;=_xlpm.s,$N35&lt;$P$2),OR($N35&gt;=_xlpm.s,$N35&lt;_xlpm.e)),_xlpm.n,0))</f>
        <v>0</v>
      </c>
      <c r="P35" s="22" cm="1">
        <f t="array" ref="P35">_xlfn.LET(_xlpm.i,COLUMN()-COLUMN($O$13)+1,_xlpm.s,INDEX($O$2:$O$10,_xlpm.i),_xlpm.e,INDEX($P$2:$P$10,_xlpm.i),_xlpm.n,INDEX($R$2:$R$10,_xlpm.i),IF(IF(_xlpm.s&lt;_xlpm.e,AND($N35&gt;=_xlpm.s,$N35&lt;_xlpm.e),OR($N35&gt;=_xlpm.s,$N35&lt;_xlpm.e)),_xlpm.n,0))</f>
        <v>0</v>
      </c>
      <c r="Q35" s="22" cm="1">
        <f t="array" ref="Q35">_xlfn.LET(_xlpm.i,COLUMN()-COLUMN($O$13)+1,_xlpm.s,INDEX($O$2:$O$10,_xlpm.i),_xlpm.e,INDEX($P$2:$P$10,_xlpm.i),_xlpm.n,INDEX($R$2:$R$10,_xlpm.i),IF(IF(_xlpm.s&lt;_xlpm.e,AND($N35&gt;=_xlpm.s,$N35&lt;_xlpm.e),OR($N35&gt;=_xlpm.s,$N35&lt;_xlpm.e)),_xlpm.n,0))</f>
        <v>0</v>
      </c>
      <c r="R35" s="22" cm="1">
        <f t="array" ref="R35">_xlfn.LET(_xlpm.i,COLUMN()-COLUMN($O$13)+1,_xlpm.s,INDEX($O$2:$O$10,_xlpm.i),_xlpm.e,INDEX($P$2:$P$10,_xlpm.i),_xlpm.n,INDEX($R$2:$R$10,_xlpm.i),IF(IF(_xlpm.s&lt;_xlpm.e,AND($N35&gt;=_xlpm.s,$N35&lt;_xlpm.e),OR($N35&gt;=_xlpm.s,$N35&lt;_xlpm.e)),_xlpm.n,0))</f>
        <v>0</v>
      </c>
      <c r="S35" s="22" cm="1">
        <f t="array" ref="S35">_xlfn.LET(_xlpm.i,COLUMN()-COLUMN($O$13)+1,_xlpm.s,INDEX($O$2:$O$10,_xlpm.i),_xlpm.e,INDEX($P$2:$P$10,_xlpm.i),_xlpm.n,INDEX($R$2:$R$10,_xlpm.i),IF(IF(_xlpm.s&lt;_xlpm.e,AND($N35&gt;=_xlpm.s,$N35&lt;_xlpm.e),OR($N35&gt;=_xlpm.s,$N35&lt;_xlpm.e)),_xlpm.n,0))</f>
        <v>152</v>
      </c>
      <c r="T35" s="22" cm="1">
        <f t="array" ref="T35">_xlfn.LET(_xlpm.i,COLUMN()-COLUMN($O$13)+1,_xlpm.s,INDEX($O$2:$O$10,_xlpm.i),_xlpm.e,INDEX($P$2:$P$10,_xlpm.i),_xlpm.n,INDEX($R$2:$R$10,_xlpm.i),IF(IF(_xlpm.s&lt;_xlpm.e,AND($N35&gt;=_xlpm.s,$N35&lt;_xlpm.e),OR($N35&gt;=_xlpm.s,$N35&lt;_xlpm.e)),_xlpm.n,0))</f>
        <v>0</v>
      </c>
      <c r="U35" s="22" cm="1">
        <f t="array" ref="U35">_xlfn.LET(_xlpm.i,COLUMN()-COLUMN($O$13)+1,_xlpm.s,INDEX($O$2:$O$10,_xlpm.i),_xlpm.e,INDEX($P$2:$P$10,_xlpm.i),_xlpm.n,INDEX($R$2:$R$10,_xlpm.i),IF(IF(_xlpm.s&lt;_xlpm.e,AND($N35&gt;=_xlpm.s,$N35&lt;_xlpm.e),OR($N35&gt;=_xlpm.s,$N35&lt;_xlpm.e)),_xlpm.n,0))</f>
        <v>70</v>
      </c>
      <c r="V35" s="22" cm="1">
        <f t="array" ref="V35">_xlfn.LET(_xlpm.i,COLUMN()-COLUMN($O$13)+1,_xlpm.s,INDEX($O$2:$O$10,_xlpm.i),_xlpm.e,INDEX($P$2:$P$10,_xlpm.i),_xlpm.n,INDEX($R$2:$R$10,_xlpm.i),IF(IF(_xlpm.s&lt;_xlpm.e,AND($N35&gt;=_xlpm.s,$N35&lt;_xlpm.e),OR($N35&gt;=_xlpm.s,$N35&lt;_xlpm.e)),_xlpm.n,0))</f>
        <v>47</v>
      </c>
      <c r="W35" s="22" cm="1">
        <f t="array" ref="W35">_xlfn.LET(_xlpm.i,COLUMN()-COLUMN($O$13)+1,_xlpm.s,INDEX($O$2:$O$10,_xlpm.i),_xlpm.e,INDEX($P$2:$P$10,_xlpm.i),_xlpm.n,INDEX($R$2:$R$10,_xlpm.i),IF(IF(_xlpm.s&lt;_xlpm.e,AND($N35&gt;=_xlpm.s,$N35&lt;_xlpm.e),OR($N35&gt;=_xlpm.s,$N35&lt;_xlpm.e)),_xlpm.n,0))</f>
        <v>51</v>
      </c>
      <c r="X35" s="37">
        <f t="shared" si="9"/>
        <v>320</v>
      </c>
      <c r="Y35" s="22">
        <f t="shared" si="12"/>
        <v>264</v>
      </c>
      <c r="Z35" s="22">
        <f t="shared" si="10"/>
        <v>56</v>
      </c>
      <c r="AA35" s="22" t="str">
        <f t="shared" si="11"/>
        <v>Overstaffed</v>
      </c>
      <c r="AB35" s="27"/>
    </row>
    <row r="36" spans="1:28" ht="17" x14ac:dyDescent="0.25">
      <c r="N36" s="26">
        <v>22</v>
      </c>
      <c r="O36" s="22" cm="1">
        <f t="array" ref="O36">_xlfn.LET(_xlpm.i,COLUMN()-COLUMN($O$13)+1,_xlpm.s,INDEX($O$2:$O$10,_xlpm.i),_xlpm.e,INDEX($P$2:$P$10,_xlpm.i),_xlpm.n,INDEX($R$2:$R$10,_xlpm.i),IF(IF(_xlpm.s&lt;_xlpm.e,AND($N36&gt;=_xlpm.s,$N36&lt;$P$2),OR($N36&gt;=_xlpm.s,$N36&lt;_xlpm.e)),_xlpm.n,0))</f>
        <v>0</v>
      </c>
      <c r="P36" s="22" cm="1">
        <f t="array" ref="P36">_xlfn.LET(_xlpm.i,COLUMN()-COLUMN($O$13)+1,_xlpm.s,INDEX($O$2:$O$10,_xlpm.i),_xlpm.e,INDEX($P$2:$P$10,_xlpm.i),_xlpm.n,INDEX($R$2:$R$10,_xlpm.i),IF(IF(_xlpm.s&lt;_xlpm.e,AND($N36&gt;=_xlpm.s,$N36&lt;_xlpm.e),OR($N36&gt;=_xlpm.s,$N36&lt;_xlpm.e)),_xlpm.n,0))</f>
        <v>0</v>
      </c>
      <c r="Q36" s="22" cm="1">
        <f t="array" ref="Q36">_xlfn.LET(_xlpm.i,COLUMN()-COLUMN($O$13)+1,_xlpm.s,INDEX($O$2:$O$10,_xlpm.i),_xlpm.e,INDEX($P$2:$P$10,_xlpm.i),_xlpm.n,INDEX($R$2:$R$10,_xlpm.i),IF(IF(_xlpm.s&lt;_xlpm.e,AND($N36&gt;=_xlpm.s,$N36&lt;_xlpm.e),OR($N36&gt;=_xlpm.s,$N36&lt;_xlpm.e)),_xlpm.n,0))</f>
        <v>0</v>
      </c>
      <c r="R36" s="22" cm="1">
        <f t="array" ref="R36">_xlfn.LET(_xlpm.i,COLUMN()-COLUMN($O$13)+1,_xlpm.s,INDEX($O$2:$O$10,_xlpm.i),_xlpm.e,INDEX($P$2:$P$10,_xlpm.i),_xlpm.n,INDEX($R$2:$R$10,_xlpm.i),IF(IF(_xlpm.s&lt;_xlpm.e,AND($N36&gt;=_xlpm.s,$N36&lt;_xlpm.e),OR($N36&gt;=_xlpm.s,$N36&lt;_xlpm.e)),_xlpm.n,0))</f>
        <v>0</v>
      </c>
      <c r="S36" s="22" cm="1">
        <f t="array" ref="S36">_xlfn.LET(_xlpm.i,COLUMN()-COLUMN($O$13)+1,_xlpm.s,INDEX($O$2:$O$10,_xlpm.i),_xlpm.e,INDEX($P$2:$P$10,_xlpm.i),_xlpm.n,INDEX($R$2:$R$10,_xlpm.i),IF(IF(_xlpm.s&lt;_xlpm.e,AND($N36&gt;=_xlpm.s,$N36&lt;_xlpm.e),OR($N36&gt;=_xlpm.s,$N36&lt;_xlpm.e)),_xlpm.n,0))</f>
        <v>152</v>
      </c>
      <c r="T36" s="22" cm="1">
        <f t="array" ref="T36">_xlfn.LET(_xlpm.i,COLUMN()-COLUMN($O$13)+1,_xlpm.s,INDEX($O$2:$O$10,_xlpm.i),_xlpm.e,INDEX($P$2:$P$10,_xlpm.i),_xlpm.n,INDEX($R$2:$R$10,_xlpm.i),IF(IF(_xlpm.s&lt;_xlpm.e,AND($N36&gt;=_xlpm.s,$N36&lt;_xlpm.e),OR($N36&gt;=_xlpm.s,$N36&lt;_xlpm.e)),_xlpm.n,0))</f>
        <v>0</v>
      </c>
      <c r="U36" s="22" cm="1">
        <f t="array" ref="U36">_xlfn.LET(_xlpm.i,COLUMN()-COLUMN($O$13)+1,_xlpm.s,INDEX($O$2:$O$10,_xlpm.i),_xlpm.e,INDEX($P$2:$P$10,_xlpm.i),_xlpm.n,INDEX($R$2:$R$10,_xlpm.i),IF(IF(_xlpm.s&lt;_xlpm.e,AND($N36&gt;=_xlpm.s,$N36&lt;_xlpm.e),OR($N36&gt;=_xlpm.s,$N36&lt;_xlpm.e)),_xlpm.n,0))</f>
        <v>0</v>
      </c>
      <c r="V36" s="22" cm="1">
        <f t="array" ref="V36">_xlfn.LET(_xlpm.i,COLUMN()-COLUMN($O$13)+1,_xlpm.s,INDEX($O$2:$O$10,_xlpm.i),_xlpm.e,INDEX($P$2:$P$10,_xlpm.i),_xlpm.n,INDEX($R$2:$R$10,_xlpm.i),IF(IF(_xlpm.s&lt;_xlpm.e,AND($N36&gt;=_xlpm.s,$N36&lt;_xlpm.e),OR($N36&gt;=_xlpm.s,$N36&lt;_xlpm.e)),_xlpm.n,0))</f>
        <v>47</v>
      </c>
      <c r="W36" s="22" cm="1">
        <f t="array" ref="W36">_xlfn.LET(_xlpm.i,COLUMN()-COLUMN($O$13)+1,_xlpm.s,INDEX($O$2:$O$10,_xlpm.i),_xlpm.e,INDEX($P$2:$P$10,_xlpm.i),_xlpm.n,INDEX($R$2:$R$10,_xlpm.i),IF(IF(_xlpm.s&lt;_xlpm.e,AND($N36&gt;=_xlpm.s,$N36&lt;_xlpm.e),OR($N36&gt;=_xlpm.s,$N36&lt;_xlpm.e)),_xlpm.n,0))</f>
        <v>51</v>
      </c>
      <c r="X36" s="37">
        <f t="shared" si="9"/>
        <v>250</v>
      </c>
      <c r="Y36" s="22">
        <f t="shared" si="12"/>
        <v>250</v>
      </c>
      <c r="Z36" s="22">
        <f t="shared" si="10"/>
        <v>0</v>
      </c>
      <c r="AA36" s="22" t="str">
        <f t="shared" si="11"/>
        <v>Covered</v>
      </c>
      <c r="AB36" s="27"/>
    </row>
    <row r="37" spans="1:28" ht="18" thickBot="1" x14ac:dyDescent="0.3">
      <c r="N37" s="28">
        <v>23</v>
      </c>
      <c r="O37" s="39" cm="1">
        <f t="array" ref="O37">_xlfn.LET(_xlpm.i,COLUMN()-COLUMN($O$13)+1,_xlpm.s,INDEX($O$2:$O$10,_xlpm.i),_xlpm.e,INDEX($P$2:$P$10,_xlpm.i),_xlpm.n,INDEX($R$2:$R$10,_xlpm.i),IF(IF(_xlpm.s&lt;_xlpm.e,AND($N37&gt;=_xlpm.s,$N37&lt;$P$2),OR($N37&gt;=_xlpm.s,$N37&lt;_xlpm.e)),_xlpm.n,0))</f>
        <v>0</v>
      </c>
      <c r="P37" s="29" cm="1">
        <f t="array" ref="P37">_xlfn.LET(_xlpm.i,COLUMN()-COLUMN($O$13)+1,_xlpm.s,INDEX($O$2:$O$10,_xlpm.i),_xlpm.e,INDEX($P$2:$P$10,_xlpm.i),_xlpm.n,INDEX($R$2:$R$10,_xlpm.i),IF(IF(_xlpm.s&lt;_xlpm.e,AND($N37&gt;=_xlpm.s,$N37&lt;_xlpm.e),OR($N37&gt;=_xlpm.s,$N37&lt;_xlpm.e)),_xlpm.n,0))</f>
        <v>0</v>
      </c>
      <c r="Q37" s="29" cm="1">
        <f t="array" ref="Q37">_xlfn.LET(_xlpm.i,COLUMN()-COLUMN($O$13)+1,_xlpm.s,INDEX($O$2:$O$10,_xlpm.i),_xlpm.e,INDEX($P$2:$P$10,_xlpm.i),_xlpm.n,INDEX($R$2:$R$10,_xlpm.i),IF(IF(_xlpm.s&lt;_xlpm.e,AND($N37&gt;=_xlpm.s,$N37&lt;_xlpm.e),OR($N37&gt;=_xlpm.s,$N37&lt;_xlpm.e)),_xlpm.n,0))</f>
        <v>0</v>
      </c>
      <c r="R37" s="29" cm="1">
        <f t="array" ref="R37">_xlfn.LET(_xlpm.i,COLUMN()-COLUMN($O$13)+1,_xlpm.s,INDEX($O$2:$O$10,_xlpm.i),_xlpm.e,INDEX($P$2:$P$10,_xlpm.i),_xlpm.n,INDEX($R$2:$R$10,_xlpm.i),IF(IF(_xlpm.s&lt;_xlpm.e,AND($N37&gt;=_xlpm.s,$N37&lt;_xlpm.e),OR($N37&gt;=_xlpm.s,$N37&lt;_xlpm.e)),_xlpm.n,0))</f>
        <v>0</v>
      </c>
      <c r="S37" s="29" cm="1">
        <f t="array" ref="S37">_xlfn.LET(_xlpm.i,COLUMN()-COLUMN($O$13)+1,_xlpm.s,INDEX($O$2:$O$10,_xlpm.i),_xlpm.e,INDEX($P$2:$P$10,_xlpm.i),_xlpm.n,INDEX($R$2:$R$10,_xlpm.i),IF(IF(_xlpm.s&lt;_xlpm.e,AND($N37&gt;=_xlpm.s,$N37&lt;_xlpm.e),OR($N37&gt;=_xlpm.s,$N37&lt;_xlpm.e)),_xlpm.n,0))</f>
        <v>152</v>
      </c>
      <c r="T37" s="29" cm="1">
        <f t="array" ref="T37">_xlfn.LET(_xlpm.i,COLUMN()-COLUMN($O$13)+1,_xlpm.s,INDEX($O$2:$O$10,_xlpm.i),_xlpm.e,INDEX($P$2:$P$10,_xlpm.i),_xlpm.n,INDEX($R$2:$R$10,_xlpm.i),IF(IF(_xlpm.s&lt;_xlpm.e,AND($N37&gt;=_xlpm.s,$N37&lt;_xlpm.e),OR($N37&gt;=_xlpm.s,$N37&lt;_xlpm.e)),_xlpm.n,0))</f>
        <v>0</v>
      </c>
      <c r="U37" s="29" cm="1">
        <f t="array" ref="U37">_xlfn.LET(_xlpm.i,COLUMN()-COLUMN($O$13)+1,_xlpm.s,INDEX($O$2:$O$10,_xlpm.i),_xlpm.e,INDEX($P$2:$P$10,_xlpm.i),_xlpm.n,INDEX($R$2:$R$10,_xlpm.i),IF(IF(_xlpm.s&lt;_xlpm.e,AND($N37&gt;=_xlpm.s,$N37&lt;_xlpm.e),OR($N37&gt;=_xlpm.s,$N37&lt;_xlpm.e)),_xlpm.n,0))</f>
        <v>0</v>
      </c>
      <c r="V37" s="29" cm="1">
        <f t="array" ref="V37">_xlfn.LET(_xlpm.i,COLUMN()-COLUMN($O$13)+1,_xlpm.s,INDEX($O$2:$O$10,_xlpm.i),_xlpm.e,INDEX($P$2:$P$10,_xlpm.i),_xlpm.n,INDEX($R$2:$R$10,_xlpm.i),IF(IF(_xlpm.s&lt;_xlpm.e,AND($N37&gt;=_xlpm.s,$N37&lt;_xlpm.e),OR($N37&gt;=_xlpm.s,$N37&lt;_xlpm.e)),_xlpm.n,0))</f>
        <v>0</v>
      </c>
      <c r="W37" s="29" cm="1">
        <f t="array" ref="W37">_xlfn.LET(_xlpm.i,COLUMN()-COLUMN($O$13)+1,_xlpm.s,INDEX($O$2:$O$10,_xlpm.i),_xlpm.e,INDEX($P$2:$P$10,_xlpm.i),_xlpm.n,INDEX($R$2:$R$10,_xlpm.i),IF(IF(_xlpm.s&lt;_xlpm.e,AND($N37&gt;=_xlpm.s,$N37&lt;_xlpm.e),OR($N37&gt;=_xlpm.s,$N37&lt;_xlpm.e)),_xlpm.n,0))</f>
        <v>51</v>
      </c>
      <c r="X37" s="38">
        <f t="shared" si="9"/>
        <v>203</v>
      </c>
      <c r="Y37" s="22">
        <f t="shared" si="12"/>
        <v>203</v>
      </c>
      <c r="Z37" s="22">
        <f t="shared" si="10"/>
        <v>0</v>
      </c>
      <c r="AA37" s="22" t="str">
        <f t="shared" si="11"/>
        <v>Covered</v>
      </c>
      <c r="AB37" s="30"/>
    </row>
  </sheetData>
  <conditionalFormatting sqref="Z14:Z37">
    <cfRule type="expression" dxfId="22" priority="3">
      <formula>AND(ISNUMBER($Z14),$Z14&lt;0)</formula>
    </cfRule>
    <cfRule type="expression" dxfId="23" priority="2">
      <formula>AND(ISNUMBER($Z14),$Z14&gt;=0,$Z14&lt;=10)</formula>
    </cfRule>
    <cfRule type="expression" dxfId="21" priority="1">
      <formula>AND(ISNUMBER($Z14),$Z14&gt;10)</formula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41E2-9739-FB4D-B992-F22C9E01A66F}">
  <dimension ref="A1:N37"/>
  <sheetViews>
    <sheetView workbookViewId="0">
      <selection activeCell="F11" sqref="F11"/>
    </sheetView>
  </sheetViews>
  <sheetFormatPr baseColWidth="10" defaultRowHeight="16" x14ac:dyDescent="0.2"/>
  <cols>
    <col min="1" max="1" width="17.83203125" customWidth="1"/>
    <col min="2" max="2" width="23.1640625" customWidth="1"/>
    <col min="4" max="4" width="18.1640625" customWidth="1"/>
    <col min="5" max="5" width="15.33203125" customWidth="1"/>
    <col min="7" max="7" width="15" customWidth="1"/>
    <col min="9" max="9" width="14" customWidth="1"/>
    <col min="10" max="10" width="13.1640625" customWidth="1"/>
    <col min="11" max="11" width="9.83203125" customWidth="1"/>
    <col min="12" max="12" width="18" customWidth="1"/>
    <col min="13" max="13" width="12.5" customWidth="1"/>
    <col min="14" max="14" width="15.1640625" customWidth="1"/>
  </cols>
  <sheetData>
    <row r="1" spans="1:14" x14ac:dyDescent="0.2">
      <c r="A1" s="9" t="s">
        <v>6957</v>
      </c>
      <c r="B1" s="9" t="s">
        <v>6958</v>
      </c>
      <c r="C1" s="9" t="s">
        <v>6959</v>
      </c>
      <c r="D1" s="9" t="s">
        <v>6960</v>
      </c>
      <c r="E1" s="9" t="s">
        <v>6961</v>
      </c>
    </row>
    <row r="2" spans="1:14" x14ac:dyDescent="0.2">
      <c r="A2" s="8" t="s">
        <v>6962</v>
      </c>
      <c r="B2">
        <v>0</v>
      </c>
      <c r="C2">
        <v>8</v>
      </c>
      <c r="D2">
        <v>8</v>
      </c>
      <c r="E2">
        <v>49</v>
      </c>
    </row>
    <row r="3" spans="1:14" x14ac:dyDescent="0.2">
      <c r="A3" s="8" t="s">
        <v>6963</v>
      </c>
      <c r="B3">
        <v>6</v>
      </c>
      <c r="C3">
        <v>15</v>
      </c>
      <c r="D3">
        <v>9</v>
      </c>
      <c r="E3">
        <v>31</v>
      </c>
    </row>
    <row r="4" spans="1:14" x14ac:dyDescent="0.2">
      <c r="A4" s="8" t="s">
        <v>6964</v>
      </c>
      <c r="B4">
        <v>8</v>
      </c>
      <c r="C4">
        <v>16</v>
      </c>
      <c r="D4">
        <v>8</v>
      </c>
      <c r="E4">
        <v>115</v>
      </c>
    </row>
    <row r="5" spans="1:14" x14ac:dyDescent="0.2">
      <c r="A5" s="8" t="s">
        <v>6965</v>
      </c>
      <c r="B5">
        <v>11</v>
      </c>
      <c r="C5">
        <v>15</v>
      </c>
      <c r="D5">
        <v>4</v>
      </c>
      <c r="E5">
        <v>86</v>
      </c>
    </row>
    <row r="6" spans="1:14" x14ac:dyDescent="0.2">
      <c r="A6" s="8" t="s">
        <v>6966</v>
      </c>
      <c r="B6">
        <v>15</v>
      </c>
      <c r="C6">
        <v>24</v>
      </c>
      <c r="D6">
        <v>9</v>
      </c>
      <c r="E6">
        <v>47</v>
      </c>
    </row>
    <row r="7" spans="1:14" x14ac:dyDescent="0.2">
      <c r="A7" s="8" t="s">
        <v>6967</v>
      </c>
      <c r="B7">
        <v>16</v>
      </c>
      <c r="C7">
        <v>1</v>
      </c>
      <c r="D7">
        <v>9</v>
      </c>
      <c r="E7">
        <v>108</v>
      </c>
    </row>
    <row r="8" spans="1:14" x14ac:dyDescent="0.2">
      <c r="A8" s="8" t="s">
        <v>6968</v>
      </c>
      <c r="B8">
        <v>18</v>
      </c>
      <c r="C8">
        <v>22</v>
      </c>
      <c r="D8">
        <v>4</v>
      </c>
      <c r="E8">
        <v>67</v>
      </c>
    </row>
    <row r="9" spans="1:14" x14ac:dyDescent="0.2">
      <c r="A9" s="8" t="s">
        <v>6969</v>
      </c>
      <c r="B9">
        <v>19</v>
      </c>
      <c r="C9">
        <v>23</v>
      </c>
      <c r="D9">
        <v>4</v>
      </c>
      <c r="E9">
        <v>47</v>
      </c>
    </row>
    <row r="10" spans="1:14" x14ac:dyDescent="0.2">
      <c r="A10" s="8" t="s">
        <v>6970</v>
      </c>
      <c r="B10">
        <v>20</v>
      </c>
      <c r="C10">
        <v>24</v>
      </c>
      <c r="D10">
        <v>4</v>
      </c>
      <c r="E10">
        <v>48</v>
      </c>
    </row>
    <row r="11" spans="1:14" ht="17" x14ac:dyDescent="0.25">
      <c r="A11" s="13" t="s">
        <v>6976</v>
      </c>
      <c r="B11" s="3">
        <f>SUMPRODUCT(D2:D10,E2:E10)</f>
        <v>3978</v>
      </c>
    </row>
    <row r="13" spans="1:14" x14ac:dyDescent="0.2">
      <c r="A13" s="9" t="s">
        <v>6945</v>
      </c>
      <c r="B13" s="9" t="s">
        <v>6972</v>
      </c>
      <c r="C13" s="9" t="s">
        <v>6962</v>
      </c>
      <c r="D13" s="9" t="s">
        <v>6963</v>
      </c>
      <c r="E13" s="9" t="s">
        <v>6964</v>
      </c>
      <c r="F13" s="9" t="s">
        <v>6965</v>
      </c>
      <c r="G13" s="9" t="s">
        <v>6966</v>
      </c>
      <c r="H13" s="9" t="s">
        <v>6967</v>
      </c>
      <c r="I13" s="9" t="s">
        <v>6968</v>
      </c>
      <c r="J13" s="9" t="s">
        <v>6969</v>
      </c>
      <c r="K13" s="9" t="s">
        <v>6970</v>
      </c>
      <c r="L13" s="9" t="s">
        <v>6977</v>
      </c>
      <c r="M13" s="9" t="s">
        <v>6978</v>
      </c>
      <c r="N13" s="9" t="s">
        <v>6954</v>
      </c>
    </row>
    <row r="14" spans="1:14" x14ac:dyDescent="0.2">
      <c r="A14">
        <v>0</v>
      </c>
      <c r="B14">
        <v>154</v>
      </c>
      <c r="C14" cm="1">
        <f t="array" ref="C14">_xlfn.LET(_xlpm.i,COLUMN()-COLUMN($C$13)+1,_xlpm.s,INDEX($B$2:$B$10,_xlpm.i),_xlpm.e,INDEX($C$2:$C$10,_xlpm.i),_xlpm.n,INDEX($E$2:$E$10,_xlpm.i),IF(IF(_xlpm.s&lt;_xlpm.e,AND($A14&gt;=_xlpm.s,$A14&lt;_xlpm.e),OR($A14&gt;=_xlpm.s,$A14&lt;_xlpm.e)),_xlpm.n,0))</f>
        <v>49</v>
      </c>
      <c r="D14" cm="1">
        <f t="array" ref="D14">_xlfn.LET(_xlpm.i,COLUMN()-COLUMN($C$13)+1,_xlpm.s,INDEX($B$2:$B$10,_xlpm.i),_xlpm.e,INDEX($C$2:$C$10,_xlpm.i),_xlpm.n,INDEX($E$2:$E$10,_xlpm.i),IF(IF(_xlpm.s&lt;_xlpm.e,AND($A14&gt;=_xlpm.s,$A14&lt;_xlpm.e),OR($A14&gt;=_xlpm.s,$A14&lt;_xlpm.e)),_xlpm.n,0))</f>
        <v>0</v>
      </c>
      <c r="E14" cm="1">
        <f t="array" ref="E14">_xlfn.LET(_xlpm.i,COLUMN()-COLUMN($C$13)+1,_xlpm.s,INDEX($B$2:$B$10,_xlpm.i),_xlpm.e,INDEX($C$2:$C$10,_xlpm.i),_xlpm.n,INDEX($E$2:$E$10,_xlpm.i),IF(IF(_xlpm.s&lt;_xlpm.e,AND($A14&gt;=_xlpm.s,$A14&lt;_xlpm.e),OR($A14&gt;=_xlpm.s,$A14&lt;_xlpm.e)),_xlpm.n,0))</f>
        <v>0</v>
      </c>
      <c r="F14" cm="1">
        <f t="array" ref="F14">_xlfn.LET(_xlpm.i,COLUMN()-COLUMN($C$13)+1,_xlpm.s,INDEX($B$2:$B$10,_xlpm.i),_xlpm.e,INDEX($C$2:$C$10,_xlpm.i),_xlpm.n,INDEX($E$2:$E$10,_xlpm.i),IF(IF(_xlpm.s&lt;_xlpm.e,AND($A14&gt;=_xlpm.s,$A14&lt;_xlpm.e),OR($A14&gt;=_xlpm.s,$A14&lt;_xlpm.e)),_xlpm.n,0))</f>
        <v>0</v>
      </c>
      <c r="G14" cm="1">
        <f t="array" ref="G14">_xlfn.LET(_xlpm.i,COLUMN()-COLUMN($C$13)+1,_xlpm.s,INDEX($B$2:$B$10,_xlpm.i),_xlpm.e,INDEX($C$2:$C$10,_xlpm.i),_xlpm.n,INDEX($E$2:$E$10,_xlpm.i),IF(IF(_xlpm.s&lt;_xlpm.e,AND($A14&gt;=_xlpm.s,$A14&lt;_xlpm.e),OR($A14&gt;=_xlpm.s,$A14&lt;_xlpm.e)),_xlpm.n,0))</f>
        <v>0</v>
      </c>
      <c r="H14" cm="1">
        <f t="array" ref="H14">_xlfn.LET(_xlpm.i,COLUMN()-COLUMN($C$13)+1,_xlpm.s,INDEX($B$2:$B$10,_xlpm.i),_xlpm.e,INDEX($C$2:$C$10,_xlpm.i),_xlpm.n,INDEX($E$2:$E$10,_xlpm.i),IF(IF(_xlpm.s&lt;_xlpm.e,AND($A14&gt;=_xlpm.s,$A14&lt;_xlpm.e),OR($A14&gt;=_xlpm.s,$A14&lt;_xlpm.e)),_xlpm.n,0))</f>
        <v>108</v>
      </c>
      <c r="I14" cm="1">
        <f t="array" ref="I14">_xlfn.LET(_xlpm.i,COLUMN()-COLUMN($C$13)+1,_xlpm.s,INDEX($B$2:$B$10,_xlpm.i),_xlpm.e,INDEX($C$2:$C$10,_xlpm.i),_xlpm.n,INDEX($E$2:$E$10,_xlpm.i),IF(IF(_xlpm.s&lt;_xlpm.e,AND($A14&gt;=_xlpm.s,$A14&lt;_xlpm.e),OR($A14&gt;=_xlpm.s,$A14&lt;_xlpm.e)),_xlpm.n,0))</f>
        <v>0</v>
      </c>
      <c r="J14" cm="1">
        <f t="array" ref="J14">_xlfn.LET(_xlpm.i,COLUMN()-COLUMN($C$13)+1,_xlpm.s,INDEX($B$2:$B$10,_xlpm.i),_xlpm.e,INDEX($C$2:$C$10,_xlpm.i),_xlpm.n,INDEX($E$2:$E$10,_xlpm.i),IF(IF(_xlpm.s&lt;_xlpm.e,AND($A14&gt;=_xlpm.s,$A14&lt;_xlpm.e),OR($A14&gt;=_xlpm.s,$A14&lt;_xlpm.e)),_xlpm.n,0))</f>
        <v>0</v>
      </c>
      <c r="K14" cm="1">
        <f t="array" ref="K14">_xlfn.LET(_xlpm.i,COLUMN()-COLUMN($C$13)+1,_xlpm.s,INDEX($B$2:$B$10,_xlpm.i),_xlpm.e,INDEX($C$2:$C$10,_xlpm.i),_xlpm.n,INDEX($E$2:$E$10,_xlpm.i),IF(IF(_xlpm.s&lt;_xlpm.e,AND($A14&gt;=_xlpm.s,$A14&lt;_xlpm.e),OR($A14&gt;=_xlpm.s,$A14&lt;_xlpm.e)),_xlpm.n,0))</f>
        <v>0</v>
      </c>
      <c r="L14">
        <f>SUM(C14:K14)</f>
        <v>157</v>
      </c>
      <c r="M14">
        <f>L14-B14</f>
        <v>3</v>
      </c>
      <c r="N14" t="str">
        <f>IF(M14&lt;0,"Under-covered",IF(M14&gt;10,"Overstaffed","Covered"))</f>
        <v>Covered</v>
      </c>
    </row>
    <row r="15" spans="1:14" x14ac:dyDescent="0.2">
      <c r="A15">
        <v>1</v>
      </c>
      <c r="B15">
        <v>49</v>
      </c>
      <c r="C15" cm="1">
        <f t="array" ref="C15">_xlfn.LET(_xlpm.i,COLUMN()-COLUMN($C$13)+1,_xlpm.s,INDEX($B$2:$B$10,_xlpm.i),_xlpm.e,INDEX($C$2:$C$10,_xlpm.i),_xlpm.n,INDEX($E$2:$E$10,_xlpm.i),IF(IF(_xlpm.s&lt;_xlpm.e,AND($A15&gt;=_xlpm.s,$A15&lt;_xlpm.e),OR($A15&gt;=_xlpm.s,$A15&lt;_xlpm.e)),_xlpm.n,0))</f>
        <v>49</v>
      </c>
      <c r="D15" cm="1">
        <f t="array" ref="D15">_xlfn.LET(_xlpm.i,COLUMN()-COLUMN($C$13)+1,_xlpm.s,INDEX($B$2:$B$10,_xlpm.i),_xlpm.e,INDEX($C$2:$C$10,_xlpm.i),_xlpm.n,INDEX($E$2:$E$10,_xlpm.i),IF(IF(_xlpm.s&lt;_xlpm.e,AND($A15&gt;=_xlpm.s,$A15&lt;_xlpm.e),OR($A15&gt;=_xlpm.s,$A15&lt;_xlpm.e)),_xlpm.n,0))</f>
        <v>0</v>
      </c>
      <c r="E15" cm="1">
        <f t="array" ref="E15">_xlfn.LET(_xlpm.i,COLUMN()-COLUMN($C$13)+1,_xlpm.s,INDEX($B$2:$B$10,_xlpm.i),_xlpm.e,INDEX($C$2:$C$10,_xlpm.i),_xlpm.n,INDEX($E$2:$E$10,_xlpm.i),IF(IF(_xlpm.s&lt;_xlpm.e,AND($A15&gt;=_xlpm.s,$A15&lt;_xlpm.e),OR($A15&gt;=_xlpm.s,$A15&lt;_xlpm.e)),_xlpm.n,0))</f>
        <v>0</v>
      </c>
      <c r="F15" cm="1">
        <f t="array" ref="F15">_xlfn.LET(_xlpm.i,COLUMN()-COLUMN($C$13)+1,_xlpm.s,INDEX($B$2:$B$10,_xlpm.i),_xlpm.e,INDEX($C$2:$C$10,_xlpm.i),_xlpm.n,INDEX($E$2:$E$10,_xlpm.i),IF(IF(_xlpm.s&lt;_xlpm.e,AND($A15&gt;=_xlpm.s,$A15&lt;_xlpm.e),OR($A15&gt;=_xlpm.s,$A15&lt;_xlpm.e)),_xlpm.n,0))</f>
        <v>0</v>
      </c>
      <c r="G15" cm="1">
        <f t="array" ref="G15">_xlfn.LET(_xlpm.i,COLUMN()-COLUMN($C$13)+1,_xlpm.s,INDEX($B$2:$B$10,_xlpm.i),_xlpm.e,INDEX($C$2:$C$10,_xlpm.i),_xlpm.n,INDEX($E$2:$E$10,_xlpm.i),IF(IF(_xlpm.s&lt;_xlpm.e,AND($A15&gt;=_xlpm.s,$A15&lt;_xlpm.e),OR($A15&gt;=_xlpm.s,$A15&lt;_xlpm.e)),_xlpm.n,0))</f>
        <v>0</v>
      </c>
      <c r="H15" cm="1">
        <f t="array" ref="H15">_xlfn.LET(_xlpm.i,COLUMN()-COLUMN($C$13)+1,_xlpm.s,INDEX($B$2:$B$10,_xlpm.i),_xlpm.e,INDEX($C$2:$C$10,_xlpm.i),_xlpm.n,INDEX($E$2:$E$10,_xlpm.i),IF(IF(_xlpm.s&lt;_xlpm.e,AND($A15&gt;=_xlpm.s,$A15&lt;_xlpm.e),OR($A15&gt;=_xlpm.s,$A15&lt;_xlpm.e)),_xlpm.n,0))</f>
        <v>0</v>
      </c>
      <c r="I15" cm="1">
        <f t="array" ref="I15">_xlfn.LET(_xlpm.i,COLUMN()-COLUMN($C$13)+1,_xlpm.s,INDEX($B$2:$B$10,_xlpm.i),_xlpm.e,INDEX($C$2:$C$10,_xlpm.i),_xlpm.n,INDEX($E$2:$E$10,_xlpm.i),IF(IF(_xlpm.s&lt;_xlpm.e,AND($A15&gt;=_xlpm.s,$A15&lt;_xlpm.e),OR($A15&gt;=_xlpm.s,$A15&lt;_xlpm.e)),_xlpm.n,0))</f>
        <v>0</v>
      </c>
      <c r="J15" cm="1">
        <f t="array" ref="J15">_xlfn.LET(_xlpm.i,COLUMN()-COLUMN($C$13)+1,_xlpm.s,INDEX($B$2:$B$10,_xlpm.i),_xlpm.e,INDEX($C$2:$C$10,_xlpm.i),_xlpm.n,INDEX($E$2:$E$10,_xlpm.i),IF(IF(_xlpm.s&lt;_xlpm.e,AND($A15&gt;=_xlpm.s,$A15&lt;_xlpm.e),OR($A15&gt;=_xlpm.s,$A15&lt;_xlpm.e)),_xlpm.n,0))</f>
        <v>0</v>
      </c>
      <c r="K15" cm="1">
        <f t="array" ref="K15">_xlfn.LET(_xlpm.i,COLUMN()-COLUMN($C$13)+1,_xlpm.s,INDEX($B$2:$B$10,_xlpm.i),_xlpm.e,INDEX($C$2:$C$10,_xlpm.i),_xlpm.n,INDEX($E$2:$E$10,_xlpm.i),IF(IF(_xlpm.s&lt;_xlpm.e,AND($A15&gt;=_xlpm.s,$A15&lt;_xlpm.e),OR($A15&gt;=_xlpm.s,$A15&lt;_xlpm.e)),_xlpm.n,0))</f>
        <v>0</v>
      </c>
      <c r="L15">
        <f t="shared" ref="L15:L37" si="0">SUM(C15:K15)</f>
        <v>49</v>
      </c>
      <c r="M15">
        <f t="shared" ref="M15:M37" si="1">L15-B15</f>
        <v>0</v>
      </c>
      <c r="N15" t="str">
        <f t="shared" ref="N15:N37" si="2">IF(M15&lt;0,"Under-covered",IF(M15&gt;10,"Overstaffed","Covered"))</f>
        <v>Covered</v>
      </c>
    </row>
    <row r="16" spans="1:14" x14ac:dyDescent="0.2">
      <c r="A16">
        <v>2</v>
      </c>
      <c r="B16">
        <v>35</v>
      </c>
      <c r="C16" cm="1">
        <f t="array" ref="C16">_xlfn.LET(_xlpm.i,COLUMN()-COLUMN($C$13)+1,_xlpm.s,INDEX($B$2:$B$10,_xlpm.i),_xlpm.e,INDEX($C$2:$C$10,_xlpm.i),_xlpm.n,INDEX($E$2:$E$10,_xlpm.i),IF(IF(_xlpm.s&lt;_xlpm.e,AND($A16&gt;=_xlpm.s,$A16&lt;_xlpm.e),OR($A16&gt;=_xlpm.s,$A16&lt;_xlpm.e)),_xlpm.n,0))</f>
        <v>49</v>
      </c>
      <c r="D16" cm="1">
        <f t="array" ref="D16">_xlfn.LET(_xlpm.i,COLUMN()-COLUMN($C$13)+1,_xlpm.s,INDEX($B$2:$B$10,_xlpm.i),_xlpm.e,INDEX($C$2:$C$10,_xlpm.i),_xlpm.n,INDEX($E$2:$E$10,_xlpm.i),IF(IF(_xlpm.s&lt;_xlpm.e,AND($A16&gt;=_xlpm.s,$A16&lt;_xlpm.e),OR($A16&gt;=_xlpm.s,$A16&lt;_xlpm.e)),_xlpm.n,0))</f>
        <v>0</v>
      </c>
      <c r="E16" cm="1">
        <f t="array" ref="E16">_xlfn.LET(_xlpm.i,COLUMN()-COLUMN($C$13)+1,_xlpm.s,INDEX($B$2:$B$10,_xlpm.i),_xlpm.e,INDEX($C$2:$C$10,_xlpm.i),_xlpm.n,INDEX($E$2:$E$10,_xlpm.i),IF(IF(_xlpm.s&lt;_xlpm.e,AND($A16&gt;=_xlpm.s,$A16&lt;_xlpm.e),OR($A16&gt;=_xlpm.s,$A16&lt;_xlpm.e)),_xlpm.n,0))</f>
        <v>0</v>
      </c>
      <c r="F16" cm="1">
        <f t="array" ref="F16">_xlfn.LET(_xlpm.i,COLUMN()-COLUMN($C$13)+1,_xlpm.s,INDEX($B$2:$B$10,_xlpm.i),_xlpm.e,INDEX($C$2:$C$10,_xlpm.i),_xlpm.n,INDEX($E$2:$E$10,_xlpm.i),IF(IF(_xlpm.s&lt;_xlpm.e,AND($A16&gt;=_xlpm.s,$A16&lt;_xlpm.e),OR($A16&gt;=_xlpm.s,$A16&lt;_xlpm.e)),_xlpm.n,0))</f>
        <v>0</v>
      </c>
      <c r="G16" cm="1">
        <f t="array" ref="G16">_xlfn.LET(_xlpm.i,COLUMN()-COLUMN($C$13)+1,_xlpm.s,INDEX($B$2:$B$10,_xlpm.i),_xlpm.e,INDEX($C$2:$C$10,_xlpm.i),_xlpm.n,INDEX($E$2:$E$10,_xlpm.i),IF(IF(_xlpm.s&lt;_xlpm.e,AND($A16&gt;=_xlpm.s,$A16&lt;_xlpm.e),OR($A16&gt;=_xlpm.s,$A16&lt;_xlpm.e)),_xlpm.n,0))</f>
        <v>0</v>
      </c>
      <c r="H16" cm="1">
        <f t="array" ref="H16">_xlfn.LET(_xlpm.i,COLUMN()-COLUMN($C$13)+1,_xlpm.s,INDEX($B$2:$B$10,_xlpm.i),_xlpm.e,INDEX($C$2:$C$10,_xlpm.i),_xlpm.n,INDEX($E$2:$E$10,_xlpm.i),IF(IF(_xlpm.s&lt;_xlpm.e,AND($A16&gt;=_xlpm.s,$A16&lt;_xlpm.e),OR($A16&gt;=_xlpm.s,$A16&lt;_xlpm.e)),_xlpm.n,0))</f>
        <v>0</v>
      </c>
      <c r="I16" cm="1">
        <f t="array" ref="I16">_xlfn.LET(_xlpm.i,COLUMN()-COLUMN($C$13)+1,_xlpm.s,INDEX($B$2:$B$10,_xlpm.i),_xlpm.e,INDEX($C$2:$C$10,_xlpm.i),_xlpm.n,INDEX($E$2:$E$10,_xlpm.i),IF(IF(_xlpm.s&lt;_xlpm.e,AND($A16&gt;=_xlpm.s,$A16&lt;_xlpm.e),OR($A16&gt;=_xlpm.s,$A16&lt;_xlpm.e)),_xlpm.n,0))</f>
        <v>0</v>
      </c>
      <c r="J16" cm="1">
        <f t="array" ref="J16">_xlfn.LET(_xlpm.i,COLUMN()-COLUMN($C$13)+1,_xlpm.s,INDEX($B$2:$B$10,_xlpm.i),_xlpm.e,INDEX($C$2:$C$10,_xlpm.i),_xlpm.n,INDEX($E$2:$E$10,_xlpm.i),IF(IF(_xlpm.s&lt;_xlpm.e,AND($A16&gt;=_xlpm.s,$A16&lt;_xlpm.e),OR($A16&gt;=_xlpm.s,$A16&lt;_xlpm.e)),_xlpm.n,0))</f>
        <v>0</v>
      </c>
      <c r="K16" cm="1">
        <f t="array" ref="K16">_xlfn.LET(_xlpm.i,COLUMN()-COLUMN($C$13)+1,_xlpm.s,INDEX($B$2:$B$10,_xlpm.i),_xlpm.e,INDEX($C$2:$C$10,_xlpm.i),_xlpm.n,INDEX($E$2:$E$10,_xlpm.i),IF(IF(_xlpm.s&lt;_xlpm.e,AND($A16&gt;=_xlpm.s,$A16&lt;_xlpm.e),OR($A16&gt;=_xlpm.s,$A16&lt;_xlpm.e)),_xlpm.n,0))</f>
        <v>0</v>
      </c>
      <c r="L16">
        <f t="shared" si="0"/>
        <v>49</v>
      </c>
      <c r="M16">
        <f t="shared" si="1"/>
        <v>14</v>
      </c>
      <c r="N16" t="str">
        <f t="shared" si="2"/>
        <v>Overstaffed</v>
      </c>
    </row>
    <row r="17" spans="1:14" x14ac:dyDescent="0.2">
      <c r="A17">
        <v>3</v>
      </c>
      <c r="B17">
        <v>29</v>
      </c>
      <c r="C17" cm="1">
        <f t="array" ref="C17">_xlfn.LET(_xlpm.i,COLUMN()-COLUMN($C$13)+1,_xlpm.s,INDEX($B$2:$B$10,_xlpm.i),_xlpm.e,INDEX($C$2:$C$10,_xlpm.i),_xlpm.n,INDEX($E$2:$E$10,_xlpm.i),IF(IF(_xlpm.s&lt;_xlpm.e,AND($A17&gt;=_xlpm.s,$A17&lt;_xlpm.e),OR($A17&gt;=_xlpm.s,$A17&lt;_xlpm.e)),_xlpm.n,0))</f>
        <v>49</v>
      </c>
      <c r="D17" cm="1">
        <f t="array" ref="D17">_xlfn.LET(_xlpm.i,COLUMN()-COLUMN($C$13)+1,_xlpm.s,INDEX($B$2:$B$10,_xlpm.i),_xlpm.e,INDEX($C$2:$C$10,_xlpm.i),_xlpm.n,INDEX($E$2:$E$10,_xlpm.i),IF(IF(_xlpm.s&lt;_xlpm.e,AND($A17&gt;=_xlpm.s,$A17&lt;_xlpm.e),OR($A17&gt;=_xlpm.s,$A17&lt;_xlpm.e)),_xlpm.n,0))</f>
        <v>0</v>
      </c>
      <c r="E17" cm="1">
        <f t="array" ref="E17">_xlfn.LET(_xlpm.i,COLUMN()-COLUMN($C$13)+1,_xlpm.s,INDEX($B$2:$B$10,_xlpm.i),_xlpm.e,INDEX($C$2:$C$10,_xlpm.i),_xlpm.n,INDEX($E$2:$E$10,_xlpm.i),IF(IF(_xlpm.s&lt;_xlpm.e,AND($A17&gt;=_xlpm.s,$A17&lt;_xlpm.e),OR($A17&gt;=_xlpm.s,$A17&lt;_xlpm.e)),_xlpm.n,0))</f>
        <v>0</v>
      </c>
      <c r="F17" cm="1">
        <f t="array" ref="F17">_xlfn.LET(_xlpm.i,COLUMN()-COLUMN($C$13)+1,_xlpm.s,INDEX($B$2:$B$10,_xlpm.i),_xlpm.e,INDEX($C$2:$C$10,_xlpm.i),_xlpm.n,INDEX($E$2:$E$10,_xlpm.i),IF(IF(_xlpm.s&lt;_xlpm.e,AND($A17&gt;=_xlpm.s,$A17&lt;_xlpm.e),OR($A17&gt;=_xlpm.s,$A17&lt;_xlpm.e)),_xlpm.n,0))</f>
        <v>0</v>
      </c>
      <c r="G17" cm="1">
        <f t="array" ref="G17">_xlfn.LET(_xlpm.i,COLUMN()-COLUMN($C$13)+1,_xlpm.s,INDEX($B$2:$B$10,_xlpm.i),_xlpm.e,INDEX($C$2:$C$10,_xlpm.i),_xlpm.n,INDEX($E$2:$E$10,_xlpm.i),IF(IF(_xlpm.s&lt;_xlpm.e,AND($A17&gt;=_xlpm.s,$A17&lt;_xlpm.e),OR($A17&gt;=_xlpm.s,$A17&lt;_xlpm.e)),_xlpm.n,0))</f>
        <v>0</v>
      </c>
      <c r="H17" cm="1">
        <f t="array" ref="H17">_xlfn.LET(_xlpm.i,COLUMN()-COLUMN($C$13)+1,_xlpm.s,INDEX($B$2:$B$10,_xlpm.i),_xlpm.e,INDEX($C$2:$C$10,_xlpm.i),_xlpm.n,INDEX($E$2:$E$10,_xlpm.i),IF(IF(_xlpm.s&lt;_xlpm.e,AND($A17&gt;=_xlpm.s,$A17&lt;_xlpm.e),OR($A17&gt;=_xlpm.s,$A17&lt;_xlpm.e)),_xlpm.n,0))</f>
        <v>0</v>
      </c>
      <c r="I17" cm="1">
        <f t="array" ref="I17">_xlfn.LET(_xlpm.i,COLUMN()-COLUMN($C$13)+1,_xlpm.s,INDEX($B$2:$B$10,_xlpm.i),_xlpm.e,INDEX($C$2:$C$10,_xlpm.i),_xlpm.n,INDEX($E$2:$E$10,_xlpm.i),IF(IF(_xlpm.s&lt;_xlpm.e,AND($A17&gt;=_xlpm.s,$A17&lt;_xlpm.e),OR($A17&gt;=_xlpm.s,$A17&lt;_xlpm.e)),_xlpm.n,0))</f>
        <v>0</v>
      </c>
      <c r="J17" cm="1">
        <f t="array" ref="J17">_xlfn.LET(_xlpm.i,COLUMN()-COLUMN($C$13)+1,_xlpm.s,INDEX($B$2:$B$10,_xlpm.i),_xlpm.e,INDEX($C$2:$C$10,_xlpm.i),_xlpm.n,INDEX($E$2:$E$10,_xlpm.i),IF(IF(_xlpm.s&lt;_xlpm.e,AND($A17&gt;=_xlpm.s,$A17&lt;_xlpm.e),OR($A17&gt;=_xlpm.s,$A17&lt;_xlpm.e)),_xlpm.n,0))</f>
        <v>0</v>
      </c>
      <c r="K17" cm="1">
        <f t="array" ref="K17">_xlfn.LET(_xlpm.i,COLUMN()-COLUMN($C$13)+1,_xlpm.s,INDEX($B$2:$B$10,_xlpm.i),_xlpm.e,INDEX($C$2:$C$10,_xlpm.i),_xlpm.n,INDEX($E$2:$E$10,_xlpm.i),IF(IF(_xlpm.s&lt;_xlpm.e,AND($A17&gt;=_xlpm.s,$A17&lt;_xlpm.e),OR($A17&gt;=_xlpm.s,$A17&lt;_xlpm.e)),_xlpm.n,0))</f>
        <v>0</v>
      </c>
      <c r="L17">
        <f t="shared" si="0"/>
        <v>49</v>
      </c>
      <c r="M17">
        <f t="shared" si="1"/>
        <v>20</v>
      </c>
      <c r="N17" t="str">
        <f t="shared" si="2"/>
        <v>Overstaffed</v>
      </c>
    </row>
    <row r="18" spans="1:14" x14ac:dyDescent="0.2">
      <c r="A18">
        <v>4</v>
      </c>
      <c r="B18">
        <v>26</v>
      </c>
      <c r="C18" cm="1">
        <f t="array" ref="C18">_xlfn.LET(_xlpm.i,COLUMN()-COLUMN($C$13)+1,_xlpm.s,INDEX($B$2:$B$10,_xlpm.i),_xlpm.e,INDEX($C$2:$C$10,_xlpm.i),_xlpm.n,INDEX($E$2:$E$10,_xlpm.i),IF(IF(_xlpm.s&lt;_xlpm.e,AND($A18&gt;=_xlpm.s,$A18&lt;_xlpm.e),OR($A18&gt;=_xlpm.s,$A18&lt;_xlpm.e)),_xlpm.n,0))</f>
        <v>49</v>
      </c>
      <c r="D18" cm="1">
        <f t="array" ref="D18">_xlfn.LET(_xlpm.i,COLUMN()-COLUMN($C$13)+1,_xlpm.s,INDEX($B$2:$B$10,_xlpm.i),_xlpm.e,INDEX($C$2:$C$10,_xlpm.i),_xlpm.n,INDEX($E$2:$E$10,_xlpm.i),IF(IF(_xlpm.s&lt;_xlpm.e,AND($A18&gt;=_xlpm.s,$A18&lt;_xlpm.e),OR($A18&gt;=_xlpm.s,$A18&lt;_xlpm.e)),_xlpm.n,0))</f>
        <v>0</v>
      </c>
      <c r="E18" cm="1">
        <f t="array" ref="E18">_xlfn.LET(_xlpm.i,COLUMN()-COLUMN($C$13)+1,_xlpm.s,INDEX($B$2:$B$10,_xlpm.i),_xlpm.e,INDEX($C$2:$C$10,_xlpm.i),_xlpm.n,INDEX($E$2:$E$10,_xlpm.i),IF(IF(_xlpm.s&lt;_xlpm.e,AND($A18&gt;=_xlpm.s,$A18&lt;_xlpm.e),OR($A18&gt;=_xlpm.s,$A18&lt;_xlpm.e)),_xlpm.n,0))</f>
        <v>0</v>
      </c>
      <c r="F18" cm="1">
        <f t="array" ref="F18">_xlfn.LET(_xlpm.i,COLUMN()-COLUMN($C$13)+1,_xlpm.s,INDEX($B$2:$B$10,_xlpm.i),_xlpm.e,INDEX($C$2:$C$10,_xlpm.i),_xlpm.n,INDEX($E$2:$E$10,_xlpm.i),IF(IF(_xlpm.s&lt;_xlpm.e,AND($A18&gt;=_xlpm.s,$A18&lt;_xlpm.e),OR($A18&gt;=_xlpm.s,$A18&lt;_xlpm.e)),_xlpm.n,0))</f>
        <v>0</v>
      </c>
      <c r="G18" cm="1">
        <f t="array" ref="G18">_xlfn.LET(_xlpm.i,COLUMN()-COLUMN($C$13)+1,_xlpm.s,INDEX($B$2:$B$10,_xlpm.i),_xlpm.e,INDEX($C$2:$C$10,_xlpm.i),_xlpm.n,INDEX($E$2:$E$10,_xlpm.i),IF(IF(_xlpm.s&lt;_xlpm.e,AND($A18&gt;=_xlpm.s,$A18&lt;_xlpm.e),OR($A18&gt;=_xlpm.s,$A18&lt;_xlpm.e)),_xlpm.n,0))</f>
        <v>0</v>
      </c>
      <c r="H18" cm="1">
        <f t="array" ref="H18">_xlfn.LET(_xlpm.i,COLUMN()-COLUMN($C$13)+1,_xlpm.s,INDEX($B$2:$B$10,_xlpm.i),_xlpm.e,INDEX($C$2:$C$10,_xlpm.i),_xlpm.n,INDEX($E$2:$E$10,_xlpm.i),IF(IF(_xlpm.s&lt;_xlpm.e,AND($A18&gt;=_xlpm.s,$A18&lt;_xlpm.e),OR($A18&gt;=_xlpm.s,$A18&lt;_xlpm.e)),_xlpm.n,0))</f>
        <v>0</v>
      </c>
      <c r="I18" cm="1">
        <f t="array" ref="I18">_xlfn.LET(_xlpm.i,COLUMN()-COLUMN($C$13)+1,_xlpm.s,INDEX($B$2:$B$10,_xlpm.i),_xlpm.e,INDEX($C$2:$C$10,_xlpm.i),_xlpm.n,INDEX($E$2:$E$10,_xlpm.i),IF(IF(_xlpm.s&lt;_xlpm.e,AND($A18&gt;=_xlpm.s,$A18&lt;_xlpm.e),OR($A18&gt;=_xlpm.s,$A18&lt;_xlpm.e)),_xlpm.n,0))</f>
        <v>0</v>
      </c>
      <c r="J18" cm="1">
        <f t="array" ref="J18">_xlfn.LET(_xlpm.i,COLUMN()-COLUMN($C$13)+1,_xlpm.s,INDEX($B$2:$B$10,_xlpm.i),_xlpm.e,INDEX($C$2:$C$10,_xlpm.i),_xlpm.n,INDEX($E$2:$E$10,_xlpm.i),IF(IF(_xlpm.s&lt;_xlpm.e,AND($A18&gt;=_xlpm.s,$A18&lt;_xlpm.e),OR($A18&gt;=_xlpm.s,$A18&lt;_xlpm.e)),_xlpm.n,0))</f>
        <v>0</v>
      </c>
      <c r="K18" cm="1">
        <f t="array" ref="K18">_xlfn.LET(_xlpm.i,COLUMN()-COLUMN($C$13)+1,_xlpm.s,INDEX($B$2:$B$10,_xlpm.i),_xlpm.e,INDEX($C$2:$C$10,_xlpm.i),_xlpm.n,INDEX($E$2:$E$10,_xlpm.i),IF(IF(_xlpm.s&lt;_xlpm.e,AND($A18&gt;=_xlpm.s,$A18&lt;_xlpm.e),OR($A18&gt;=_xlpm.s,$A18&lt;_xlpm.e)),_xlpm.n,0))</f>
        <v>0</v>
      </c>
      <c r="L18">
        <f t="shared" si="0"/>
        <v>49</v>
      </c>
      <c r="M18">
        <f t="shared" si="1"/>
        <v>23</v>
      </c>
      <c r="N18" t="str">
        <f t="shared" si="2"/>
        <v>Overstaffed</v>
      </c>
    </row>
    <row r="19" spans="1:14" x14ac:dyDescent="0.2">
      <c r="A19">
        <v>5</v>
      </c>
      <c r="B19">
        <v>29</v>
      </c>
      <c r="C19" cm="1">
        <f t="array" ref="C19">_xlfn.LET(_xlpm.i,COLUMN()-COLUMN($C$13)+1,_xlpm.s,INDEX($B$2:$B$10,_xlpm.i),_xlpm.e,INDEX($C$2:$C$10,_xlpm.i),_xlpm.n,INDEX($E$2:$E$10,_xlpm.i),IF(IF(_xlpm.s&lt;_xlpm.e,AND($A19&gt;=_xlpm.s,$A19&lt;_xlpm.e),OR($A19&gt;=_xlpm.s,$A19&lt;_xlpm.e)),_xlpm.n,0))</f>
        <v>49</v>
      </c>
      <c r="D19" cm="1">
        <f t="array" ref="D19">_xlfn.LET(_xlpm.i,COLUMN()-COLUMN($C$13)+1,_xlpm.s,INDEX($B$2:$B$10,_xlpm.i),_xlpm.e,INDEX($C$2:$C$10,_xlpm.i),_xlpm.n,INDEX($E$2:$E$10,_xlpm.i),IF(IF(_xlpm.s&lt;_xlpm.e,AND($A19&gt;=_xlpm.s,$A19&lt;_xlpm.e),OR($A19&gt;=_xlpm.s,$A19&lt;_xlpm.e)),_xlpm.n,0))</f>
        <v>0</v>
      </c>
      <c r="E19" cm="1">
        <f t="array" ref="E19">_xlfn.LET(_xlpm.i,COLUMN()-COLUMN($C$13)+1,_xlpm.s,INDEX($B$2:$B$10,_xlpm.i),_xlpm.e,INDEX($C$2:$C$10,_xlpm.i),_xlpm.n,INDEX($E$2:$E$10,_xlpm.i),IF(IF(_xlpm.s&lt;_xlpm.e,AND($A19&gt;=_xlpm.s,$A19&lt;_xlpm.e),OR($A19&gt;=_xlpm.s,$A19&lt;_xlpm.e)),_xlpm.n,0))</f>
        <v>0</v>
      </c>
      <c r="F19" cm="1">
        <f t="array" ref="F19">_xlfn.LET(_xlpm.i,COLUMN()-COLUMN($C$13)+1,_xlpm.s,INDEX($B$2:$B$10,_xlpm.i),_xlpm.e,INDEX($C$2:$C$10,_xlpm.i),_xlpm.n,INDEX($E$2:$E$10,_xlpm.i),IF(IF(_xlpm.s&lt;_xlpm.e,AND($A19&gt;=_xlpm.s,$A19&lt;_xlpm.e),OR($A19&gt;=_xlpm.s,$A19&lt;_xlpm.e)),_xlpm.n,0))</f>
        <v>0</v>
      </c>
      <c r="G19" cm="1">
        <f t="array" ref="G19">_xlfn.LET(_xlpm.i,COLUMN()-COLUMN($C$13)+1,_xlpm.s,INDEX($B$2:$B$10,_xlpm.i),_xlpm.e,INDEX($C$2:$C$10,_xlpm.i),_xlpm.n,INDEX($E$2:$E$10,_xlpm.i),IF(IF(_xlpm.s&lt;_xlpm.e,AND($A19&gt;=_xlpm.s,$A19&lt;_xlpm.e),OR($A19&gt;=_xlpm.s,$A19&lt;_xlpm.e)),_xlpm.n,0))</f>
        <v>0</v>
      </c>
      <c r="H19" cm="1">
        <f t="array" ref="H19">_xlfn.LET(_xlpm.i,COLUMN()-COLUMN($C$13)+1,_xlpm.s,INDEX($B$2:$B$10,_xlpm.i),_xlpm.e,INDEX($C$2:$C$10,_xlpm.i),_xlpm.n,INDEX($E$2:$E$10,_xlpm.i),IF(IF(_xlpm.s&lt;_xlpm.e,AND($A19&gt;=_xlpm.s,$A19&lt;_xlpm.e),OR($A19&gt;=_xlpm.s,$A19&lt;_xlpm.e)),_xlpm.n,0))</f>
        <v>0</v>
      </c>
      <c r="I19" cm="1">
        <f t="array" ref="I19">_xlfn.LET(_xlpm.i,COLUMN()-COLUMN($C$13)+1,_xlpm.s,INDEX($B$2:$B$10,_xlpm.i),_xlpm.e,INDEX($C$2:$C$10,_xlpm.i),_xlpm.n,INDEX($E$2:$E$10,_xlpm.i),IF(IF(_xlpm.s&lt;_xlpm.e,AND($A19&gt;=_xlpm.s,$A19&lt;_xlpm.e),OR($A19&gt;=_xlpm.s,$A19&lt;_xlpm.e)),_xlpm.n,0))</f>
        <v>0</v>
      </c>
      <c r="J19" cm="1">
        <f t="array" ref="J19">_xlfn.LET(_xlpm.i,COLUMN()-COLUMN($C$13)+1,_xlpm.s,INDEX($B$2:$B$10,_xlpm.i),_xlpm.e,INDEX($C$2:$C$10,_xlpm.i),_xlpm.n,INDEX($E$2:$E$10,_xlpm.i),IF(IF(_xlpm.s&lt;_xlpm.e,AND($A19&gt;=_xlpm.s,$A19&lt;_xlpm.e),OR($A19&gt;=_xlpm.s,$A19&lt;_xlpm.e)),_xlpm.n,0))</f>
        <v>0</v>
      </c>
      <c r="K19" cm="1">
        <f t="array" ref="K19">_xlfn.LET(_xlpm.i,COLUMN()-COLUMN($C$13)+1,_xlpm.s,INDEX($B$2:$B$10,_xlpm.i),_xlpm.e,INDEX($C$2:$C$10,_xlpm.i),_xlpm.n,INDEX($E$2:$E$10,_xlpm.i),IF(IF(_xlpm.s&lt;_xlpm.e,AND($A19&gt;=_xlpm.s,$A19&lt;_xlpm.e),OR($A19&gt;=_xlpm.s,$A19&lt;_xlpm.e)),_xlpm.n,0))</f>
        <v>0</v>
      </c>
      <c r="L19">
        <f t="shared" si="0"/>
        <v>49</v>
      </c>
      <c r="M19">
        <f t="shared" si="1"/>
        <v>20</v>
      </c>
      <c r="N19" t="str">
        <f t="shared" si="2"/>
        <v>Overstaffed</v>
      </c>
    </row>
    <row r="20" spans="1:14" x14ac:dyDescent="0.2">
      <c r="A20">
        <v>6</v>
      </c>
      <c r="B20">
        <v>41</v>
      </c>
      <c r="C20" cm="1">
        <f t="array" ref="C20">_xlfn.LET(_xlpm.i,COLUMN()-COLUMN($C$13)+1,_xlpm.s,INDEX($B$2:$B$10,_xlpm.i),_xlpm.e,INDEX($C$2:$C$10,_xlpm.i),_xlpm.n,INDEX($E$2:$E$10,_xlpm.i),IF(IF(_xlpm.s&lt;_xlpm.e,AND($A20&gt;=_xlpm.s,$A20&lt;_xlpm.e),OR($A20&gt;=_xlpm.s,$A20&lt;_xlpm.e)),_xlpm.n,0))</f>
        <v>49</v>
      </c>
      <c r="D20" cm="1">
        <f t="array" ref="D20">_xlfn.LET(_xlpm.i,COLUMN()-COLUMN($C$13)+1,_xlpm.s,INDEX($B$2:$B$10,_xlpm.i),_xlpm.e,INDEX($C$2:$C$10,_xlpm.i),_xlpm.n,INDEX($E$2:$E$10,_xlpm.i),IF(IF(_xlpm.s&lt;_xlpm.e,AND($A20&gt;=_xlpm.s,$A20&lt;_xlpm.e),OR($A20&gt;=_xlpm.s,$A20&lt;_xlpm.e)),_xlpm.n,0))</f>
        <v>31</v>
      </c>
      <c r="E20" cm="1">
        <f t="array" ref="E20">_xlfn.LET(_xlpm.i,COLUMN()-COLUMN($C$13)+1,_xlpm.s,INDEX($B$2:$B$10,_xlpm.i),_xlpm.e,INDEX($C$2:$C$10,_xlpm.i),_xlpm.n,INDEX($E$2:$E$10,_xlpm.i),IF(IF(_xlpm.s&lt;_xlpm.e,AND($A20&gt;=_xlpm.s,$A20&lt;_xlpm.e),OR($A20&gt;=_xlpm.s,$A20&lt;_xlpm.e)),_xlpm.n,0))</f>
        <v>0</v>
      </c>
      <c r="F20" cm="1">
        <f t="array" ref="F20">_xlfn.LET(_xlpm.i,COLUMN()-COLUMN($C$13)+1,_xlpm.s,INDEX($B$2:$B$10,_xlpm.i),_xlpm.e,INDEX($C$2:$C$10,_xlpm.i),_xlpm.n,INDEX($E$2:$E$10,_xlpm.i),IF(IF(_xlpm.s&lt;_xlpm.e,AND($A20&gt;=_xlpm.s,$A20&lt;_xlpm.e),OR($A20&gt;=_xlpm.s,$A20&lt;_xlpm.e)),_xlpm.n,0))</f>
        <v>0</v>
      </c>
      <c r="G20" cm="1">
        <f t="array" ref="G20">_xlfn.LET(_xlpm.i,COLUMN()-COLUMN($C$13)+1,_xlpm.s,INDEX($B$2:$B$10,_xlpm.i),_xlpm.e,INDEX($C$2:$C$10,_xlpm.i),_xlpm.n,INDEX($E$2:$E$10,_xlpm.i),IF(IF(_xlpm.s&lt;_xlpm.e,AND($A20&gt;=_xlpm.s,$A20&lt;_xlpm.e),OR($A20&gt;=_xlpm.s,$A20&lt;_xlpm.e)),_xlpm.n,0))</f>
        <v>0</v>
      </c>
      <c r="H20" cm="1">
        <f t="array" ref="H20">_xlfn.LET(_xlpm.i,COLUMN()-COLUMN($C$13)+1,_xlpm.s,INDEX($B$2:$B$10,_xlpm.i),_xlpm.e,INDEX($C$2:$C$10,_xlpm.i),_xlpm.n,INDEX($E$2:$E$10,_xlpm.i),IF(IF(_xlpm.s&lt;_xlpm.e,AND($A20&gt;=_xlpm.s,$A20&lt;_xlpm.e),OR($A20&gt;=_xlpm.s,$A20&lt;_xlpm.e)),_xlpm.n,0))</f>
        <v>0</v>
      </c>
      <c r="I20" cm="1">
        <f t="array" ref="I20">_xlfn.LET(_xlpm.i,COLUMN()-COLUMN($C$13)+1,_xlpm.s,INDEX($B$2:$B$10,_xlpm.i),_xlpm.e,INDEX($C$2:$C$10,_xlpm.i),_xlpm.n,INDEX($E$2:$E$10,_xlpm.i),IF(IF(_xlpm.s&lt;_xlpm.e,AND($A20&gt;=_xlpm.s,$A20&lt;_xlpm.e),OR($A20&gt;=_xlpm.s,$A20&lt;_xlpm.e)),_xlpm.n,0))</f>
        <v>0</v>
      </c>
      <c r="J20" cm="1">
        <f t="array" ref="J20">_xlfn.LET(_xlpm.i,COLUMN()-COLUMN($C$13)+1,_xlpm.s,INDEX($B$2:$B$10,_xlpm.i),_xlpm.e,INDEX($C$2:$C$10,_xlpm.i),_xlpm.n,INDEX($E$2:$E$10,_xlpm.i),IF(IF(_xlpm.s&lt;_xlpm.e,AND($A20&gt;=_xlpm.s,$A20&lt;_xlpm.e),OR($A20&gt;=_xlpm.s,$A20&lt;_xlpm.e)),_xlpm.n,0))</f>
        <v>0</v>
      </c>
      <c r="K20" cm="1">
        <f t="array" ref="K20">_xlfn.LET(_xlpm.i,COLUMN()-COLUMN($C$13)+1,_xlpm.s,INDEX($B$2:$B$10,_xlpm.i),_xlpm.e,INDEX($C$2:$C$10,_xlpm.i),_xlpm.n,INDEX($E$2:$E$10,_xlpm.i),IF(IF(_xlpm.s&lt;_xlpm.e,AND($A20&gt;=_xlpm.s,$A20&lt;_xlpm.e),OR($A20&gt;=_xlpm.s,$A20&lt;_xlpm.e)),_xlpm.n,0))</f>
        <v>0</v>
      </c>
      <c r="L20">
        <f t="shared" si="0"/>
        <v>80</v>
      </c>
      <c r="M20">
        <f t="shared" si="1"/>
        <v>39</v>
      </c>
      <c r="N20" t="str">
        <f t="shared" si="2"/>
        <v>Overstaffed</v>
      </c>
    </row>
    <row r="21" spans="1:14" x14ac:dyDescent="0.2">
      <c r="A21">
        <v>7</v>
      </c>
      <c r="B21">
        <v>80</v>
      </c>
      <c r="C21" cm="1">
        <f t="array" ref="C21">_xlfn.LET(_xlpm.i,COLUMN()-COLUMN($C$13)+1,_xlpm.s,INDEX($B$2:$B$10,_xlpm.i),_xlpm.e,INDEX($C$2:$C$10,_xlpm.i),_xlpm.n,INDEX($E$2:$E$10,_xlpm.i),IF(IF(_xlpm.s&lt;_xlpm.e,AND($A21&gt;=_xlpm.s,$A21&lt;_xlpm.e),OR($A21&gt;=_xlpm.s,$A21&lt;_xlpm.e)),_xlpm.n,0))</f>
        <v>49</v>
      </c>
      <c r="D21" cm="1">
        <f t="array" ref="D21">_xlfn.LET(_xlpm.i,COLUMN()-COLUMN($C$13)+1,_xlpm.s,INDEX($B$2:$B$10,_xlpm.i),_xlpm.e,INDEX($C$2:$C$10,_xlpm.i),_xlpm.n,INDEX($E$2:$E$10,_xlpm.i),IF(IF(_xlpm.s&lt;_xlpm.e,AND($A21&gt;=_xlpm.s,$A21&lt;_xlpm.e),OR($A21&gt;=_xlpm.s,$A21&lt;_xlpm.e)),_xlpm.n,0))</f>
        <v>31</v>
      </c>
      <c r="E21" cm="1">
        <f t="array" ref="E21">_xlfn.LET(_xlpm.i,COLUMN()-COLUMN($C$13)+1,_xlpm.s,INDEX($B$2:$B$10,_xlpm.i),_xlpm.e,INDEX($C$2:$C$10,_xlpm.i),_xlpm.n,INDEX($E$2:$E$10,_xlpm.i),IF(IF(_xlpm.s&lt;_xlpm.e,AND($A21&gt;=_xlpm.s,$A21&lt;_xlpm.e),OR($A21&gt;=_xlpm.s,$A21&lt;_xlpm.e)),_xlpm.n,0))</f>
        <v>0</v>
      </c>
      <c r="F21" cm="1">
        <f t="array" ref="F21">_xlfn.LET(_xlpm.i,COLUMN()-COLUMN($C$13)+1,_xlpm.s,INDEX($B$2:$B$10,_xlpm.i),_xlpm.e,INDEX($C$2:$C$10,_xlpm.i),_xlpm.n,INDEX($E$2:$E$10,_xlpm.i),IF(IF(_xlpm.s&lt;_xlpm.e,AND($A21&gt;=_xlpm.s,$A21&lt;_xlpm.e),OR($A21&gt;=_xlpm.s,$A21&lt;_xlpm.e)),_xlpm.n,0))</f>
        <v>0</v>
      </c>
      <c r="G21" cm="1">
        <f t="array" ref="G21">_xlfn.LET(_xlpm.i,COLUMN()-COLUMN($C$13)+1,_xlpm.s,INDEX($B$2:$B$10,_xlpm.i),_xlpm.e,INDEX($C$2:$C$10,_xlpm.i),_xlpm.n,INDEX($E$2:$E$10,_xlpm.i),IF(IF(_xlpm.s&lt;_xlpm.e,AND($A21&gt;=_xlpm.s,$A21&lt;_xlpm.e),OR($A21&gt;=_xlpm.s,$A21&lt;_xlpm.e)),_xlpm.n,0))</f>
        <v>0</v>
      </c>
      <c r="H21" cm="1">
        <f t="array" ref="H21">_xlfn.LET(_xlpm.i,COLUMN()-COLUMN($C$13)+1,_xlpm.s,INDEX($B$2:$B$10,_xlpm.i),_xlpm.e,INDEX($C$2:$C$10,_xlpm.i),_xlpm.n,INDEX($E$2:$E$10,_xlpm.i),IF(IF(_xlpm.s&lt;_xlpm.e,AND($A21&gt;=_xlpm.s,$A21&lt;_xlpm.e),OR($A21&gt;=_xlpm.s,$A21&lt;_xlpm.e)),_xlpm.n,0))</f>
        <v>0</v>
      </c>
      <c r="I21" cm="1">
        <f t="array" ref="I21">_xlfn.LET(_xlpm.i,COLUMN()-COLUMN($C$13)+1,_xlpm.s,INDEX($B$2:$B$10,_xlpm.i),_xlpm.e,INDEX($C$2:$C$10,_xlpm.i),_xlpm.n,INDEX($E$2:$E$10,_xlpm.i),IF(IF(_xlpm.s&lt;_xlpm.e,AND($A21&gt;=_xlpm.s,$A21&lt;_xlpm.e),OR($A21&gt;=_xlpm.s,$A21&lt;_xlpm.e)),_xlpm.n,0))</f>
        <v>0</v>
      </c>
      <c r="J21" cm="1">
        <f t="array" ref="J21">_xlfn.LET(_xlpm.i,COLUMN()-COLUMN($C$13)+1,_xlpm.s,INDEX($B$2:$B$10,_xlpm.i),_xlpm.e,INDEX($C$2:$C$10,_xlpm.i),_xlpm.n,INDEX($E$2:$E$10,_xlpm.i),IF(IF(_xlpm.s&lt;_xlpm.e,AND($A21&gt;=_xlpm.s,$A21&lt;_xlpm.e),OR($A21&gt;=_xlpm.s,$A21&lt;_xlpm.e)),_xlpm.n,0))</f>
        <v>0</v>
      </c>
      <c r="K21" cm="1">
        <f t="array" ref="K21">_xlfn.LET(_xlpm.i,COLUMN()-COLUMN($C$13)+1,_xlpm.s,INDEX($B$2:$B$10,_xlpm.i),_xlpm.e,INDEX($C$2:$C$10,_xlpm.i),_xlpm.n,INDEX($E$2:$E$10,_xlpm.i),IF(IF(_xlpm.s&lt;_xlpm.e,AND($A21&gt;=_xlpm.s,$A21&lt;_xlpm.e),OR($A21&gt;=_xlpm.s,$A21&lt;_xlpm.e)),_xlpm.n,0))</f>
        <v>0</v>
      </c>
      <c r="L21">
        <f t="shared" si="0"/>
        <v>80</v>
      </c>
      <c r="M21">
        <f t="shared" si="1"/>
        <v>0</v>
      </c>
      <c r="N21" t="str">
        <f t="shared" si="2"/>
        <v>Covered</v>
      </c>
    </row>
    <row r="22" spans="1:14" x14ac:dyDescent="0.2">
      <c r="A22">
        <v>8</v>
      </c>
      <c r="B22">
        <v>123</v>
      </c>
      <c r="C22" cm="1">
        <f t="array" ref="C22">_xlfn.LET(_xlpm.i,COLUMN()-COLUMN($C$13)+1,_xlpm.s,INDEX($B$2:$B$10,_xlpm.i),_xlpm.e,INDEX($C$2:$C$10,_xlpm.i),_xlpm.n,INDEX($E$2:$E$10,_xlpm.i),IF(IF(_xlpm.s&lt;_xlpm.e,AND($A22&gt;=_xlpm.s,$A22&lt;_xlpm.e),OR($A22&gt;=_xlpm.s,$A22&lt;_xlpm.e)),_xlpm.n,0))</f>
        <v>0</v>
      </c>
      <c r="D22" cm="1">
        <f t="array" ref="D22">_xlfn.LET(_xlpm.i,COLUMN()-COLUMN($C$13)+1,_xlpm.s,INDEX($B$2:$B$10,_xlpm.i),_xlpm.e,INDEX($C$2:$C$10,_xlpm.i),_xlpm.n,INDEX($E$2:$E$10,_xlpm.i),IF(IF(_xlpm.s&lt;_xlpm.e,AND($A22&gt;=_xlpm.s,$A22&lt;_xlpm.e),OR($A22&gt;=_xlpm.s,$A22&lt;_xlpm.e)),_xlpm.n,0))</f>
        <v>31</v>
      </c>
      <c r="E22" cm="1">
        <f t="array" ref="E22">_xlfn.LET(_xlpm.i,COLUMN()-COLUMN($C$13)+1,_xlpm.s,INDEX($B$2:$B$10,_xlpm.i),_xlpm.e,INDEX($C$2:$C$10,_xlpm.i),_xlpm.n,INDEX($E$2:$E$10,_xlpm.i),IF(IF(_xlpm.s&lt;_xlpm.e,AND($A22&gt;=_xlpm.s,$A22&lt;_xlpm.e),OR($A22&gt;=_xlpm.s,$A22&lt;_xlpm.e)),_xlpm.n,0))</f>
        <v>115</v>
      </c>
      <c r="F22" cm="1">
        <f t="array" ref="F22">_xlfn.LET(_xlpm.i,COLUMN()-COLUMN($C$13)+1,_xlpm.s,INDEX($B$2:$B$10,_xlpm.i),_xlpm.e,INDEX($C$2:$C$10,_xlpm.i),_xlpm.n,INDEX($E$2:$E$10,_xlpm.i),IF(IF(_xlpm.s&lt;_xlpm.e,AND($A22&gt;=_xlpm.s,$A22&lt;_xlpm.e),OR($A22&gt;=_xlpm.s,$A22&lt;_xlpm.e)),_xlpm.n,0))</f>
        <v>0</v>
      </c>
      <c r="G22" cm="1">
        <f t="array" ref="G22">_xlfn.LET(_xlpm.i,COLUMN()-COLUMN($C$13)+1,_xlpm.s,INDEX($B$2:$B$10,_xlpm.i),_xlpm.e,INDEX($C$2:$C$10,_xlpm.i),_xlpm.n,INDEX($E$2:$E$10,_xlpm.i),IF(IF(_xlpm.s&lt;_xlpm.e,AND($A22&gt;=_xlpm.s,$A22&lt;_xlpm.e),OR($A22&gt;=_xlpm.s,$A22&lt;_xlpm.e)),_xlpm.n,0))</f>
        <v>0</v>
      </c>
      <c r="H22" cm="1">
        <f t="array" ref="H22">_xlfn.LET(_xlpm.i,COLUMN()-COLUMN($C$13)+1,_xlpm.s,INDEX($B$2:$B$10,_xlpm.i),_xlpm.e,INDEX($C$2:$C$10,_xlpm.i),_xlpm.n,INDEX($E$2:$E$10,_xlpm.i),IF(IF(_xlpm.s&lt;_xlpm.e,AND($A22&gt;=_xlpm.s,$A22&lt;_xlpm.e),OR($A22&gt;=_xlpm.s,$A22&lt;_xlpm.e)),_xlpm.n,0))</f>
        <v>0</v>
      </c>
      <c r="I22" cm="1">
        <f t="array" ref="I22">_xlfn.LET(_xlpm.i,COLUMN()-COLUMN($C$13)+1,_xlpm.s,INDEX($B$2:$B$10,_xlpm.i),_xlpm.e,INDEX($C$2:$C$10,_xlpm.i),_xlpm.n,INDEX($E$2:$E$10,_xlpm.i),IF(IF(_xlpm.s&lt;_xlpm.e,AND($A22&gt;=_xlpm.s,$A22&lt;_xlpm.e),OR($A22&gt;=_xlpm.s,$A22&lt;_xlpm.e)),_xlpm.n,0))</f>
        <v>0</v>
      </c>
      <c r="J22" cm="1">
        <f t="array" ref="J22">_xlfn.LET(_xlpm.i,COLUMN()-COLUMN($C$13)+1,_xlpm.s,INDEX($B$2:$B$10,_xlpm.i),_xlpm.e,INDEX($C$2:$C$10,_xlpm.i),_xlpm.n,INDEX($E$2:$E$10,_xlpm.i),IF(IF(_xlpm.s&lt;_xlpm.e,AND($A22&gt;=_xlpm.s,$A22&lt;_xlpm.e),OR($A22&gt;=_xlpm.s,$A22&lt;_xlpm.e)),_xlpm.n,0))</f>
        <v>0</v>
      </c>
      <c r="K22" cm="1">
        <f t="array" ref="K22">_xlfn.LET(_xlpm.i,COLUMN()-COLUMN($C$13)+1,_xlpm.s,INDEX($B$2:$B$10,_xlpm.i),_xlpm.e,INDEX($C$2:$C$10,_xlpm.i),_xlpm.n,INDEX($E$2:$E$10,_xlpm.i),IF(IF(_xlpm.s&lt;_xlpm.e,AND($A22&gt;=_xlpm.s,$A22&lt;_xlpm.e),OR($A22&gt;=_xlpm.s,$A22&lt;_xlpm.e)),_xlpm.n,0))</f>
        <v>0</v>
      </c>
      <c r="L22">
        <f t="shared" si="0"/>
        <v>146</v>
      </c>
      <c r="M22">
        <f t="shared" si="1"/>
        <v>23</v>
      </c>
      <c r="N22" t="str">
        <f t="shared" si="2"/>
        <v>Overstaffed</v>
      </c>
    </row>
    <row r="23" spans="1:14" x14ac:dyDescent="0.2">
      <c r="A23">
        <v>9</v>
      </c>
      <c r="B23">
        <v>145</v>
      </c>
      <c r="C23" cm="1">
        <f t="array" ref="C23">_xlfn.LET(_xlpm.i,COLUMN()-COLUMN($C$13)+1,_xlpm.s,INDEX($B$2:$B$10,_xlpm.i),_xlpm.e,INDEX($C$2:$C$10,_xlpm.i),_xlpm.n,INDEX($E$2:$E$10,_xlpm.i),IF(IF(_xlpm.s&lt;_xlpm.e,AND($A23&gt;=_xlpm.s,$A23&lt;_xlpm.e),OR($A23&gt;=_xlpm.s,$A23&lt;_xlpm.e)),_xlpm.n,0))</f>
        <v>0</v>
      </c>
      <c r="D23" cm="1">
        <f t="array" ref="D23">_xlfn.LET(_xlpm.i,COLUMN()-COLUMN($C$13)+1,_xlpm.s,INDEX($B$2:$B$10,_xlpm.i),_xlpm.e,INDEX($C$2:$C$10,_xlpm.i),_xlpm.n,INDEX($E$2:$E$10,_xlpm.i),IF(IF(_xlpm.s&lt;_xlpm.e,AND($A23&gt;=_xlpm.s,$A23&lt;_xlpm.e),OR($A23&gt;=_xlpm.s,$A23&lt;_xlpm.e)),_xlpm.n,0))</f>
        <v>31</v>
      </c>
      <c r="E23" cm="1">
        <f t="array" ref="E23">_xlfn.LET(_xlpm.i,COLUMN()-COLUMN($C$13)+1,_xlpm.s,INDEX($B$2:$B$10,_xlpm.i),_xlpm.e,INDEX($C$2:$C$10,_xlpm.i),_xlpm.n,INDEX($E$2:$E$10,_xlpm.i),IF(IF(_xlpm.s&lt;_xlpm.e,AND($A23&gt;=_xlpm.s,$A23&lt;_xlpm.e),OR($A23&gt;=_xlpm.s,$A23&lt;_xlpm.e)),_xlpm.n,0))</f>
        <v>115</v>
      </c>
      <c r="F23" cm="1">
        <f t="array" ref="F23">_xlfn.LET(_xlpm.i,COLUMN()-COLUMN($C$13)+1,_xlpm.s,INDEX($B$2:$B$10,_xlpm.i),_xlpm.e,INDEX($C$2:$C$10,_xlpm.i),_xlpm.n,INDEX($E$2:$E$10,_xlpm.i),IF(IF(_xlpm.s&lt;_xlpm.e,AND($A23&gt;=_xlpm.s,$A23&lt;_xlpm.e),OR($A23&gt;=_xlpm.s,$A23&lt;_xlpm.e)),_xlpm.n,0))</f>
        <v>0</v>
      </c>
      <c r="G23" cm="1">
        <f t="array" ref="G23">_xlfn.LET(_xlpm.i,COLUMN()-COLUMN($C$13)+1,_xlpm.s,INDEX($B$2:$B$10,_xlpm.i),_xlpm.e,INDEX($C$2:$C$10,_xlpm.i),_xlpm.n,INDEX($E$2:$E$10,_xlpm.i),IF(IF(_xlpm.s&lt;_xlpm.e,AND($A23&gt;=_xlpm.s,$A23&lt;_xlpm.e),OR($A23&gt;=_xlpm.s,$A23&lt;_xlpm.e)),_xlpm.n,0))</f>
        <v>0</v>
      </c>
      <c r="H23" cm="1">
        <f t="array" ref="H23">_xlfn.LET(_xlpm.i,COLUMN()-COLUMN($C$13)+1,_xlpm.s,INDEX($B$2:$B$10,_xlpm.i),_xlpm.e,INDEX($C$2:$C$10,_xlpm.i),_xlpm.n,INDEX($E$2:$E$10,_xlpm.i),IF(IF(_xlpm.s&lt;_xlpm.e,AND($A23&gt;=_xlpm.s,$A23&lt;_xlpm.e),OR($A23&gt;=_xlpm.s,$A23&lt;_xlpm.e)),_xlpm.n,0))</f>
        <v>0</v>
      </c>
      <c r="I23" cm="1">
        <f t="array" ref="I23">_xlfn.LET(_xlpm.i,COLUMN()-COLUMN($C$13)+1,_xlpm.s,INDEX($B$2:$B$10,_xlpm.i),_xlpm.e,INDEX($C$2:$C$10,_xlpm.i),_xlpm.n,INDEX($E$2:$E$10,_xlpm.i),IF(IF(_xlpm.s&lt;_xlpm.e,AND($A23&gt;=_xlpm.s,$A23&lt;_xlpm.e),OR($A23&gt;=_xlpm.s,$A23&lt;_xlpm.e)),_xlpm.n,0))</f>
        <v>0</v>
      </c>
      <c r="J23" cm="1">
        <f t="array" ref="J23">_xlfn.LET(_xlpm.i,COLUMN()-COLUMN($C$13)+1,_xlpm.s,INDEX($B$2:$B$10,_xlpm.i),_xlpm.e,INDEX($C$2:$C$10,_xlpm.i),_xlpm.n,INDEX($E$2:$E$10,_xlpm.i),IF(IF(_xlpm.s&lt;_xlpm.e,AND($A23&gt;=_xlpm.s,$A23&lt;_xlpm.e),OR($A23&gt;=_xlpm.s,$A23&lt;_xlpm.e)),_xlpm.n,0))</f>
        <v>0</v>
      </c>
      <c r="K23" cm="1">
        <f t="array" ref="K23">_xlfn.LET(_xlpm.i,COLUMN()-COLUMN($C$13)+1,_xlpm.s,INDEX($B$2:$B$10,_xlpm.i),_xlpm.e,INDEX($C$2:$C$10,_xlpm.i),_xlpm.n,INDEX($E$2:$E$10,_xlpm.i),IF(IF(_xlpm.s&lt;_xlpm.e,AND($A23&gt;=_xlpm.s,$A23&lt;_xlpm.e),OR($A23&gt;=_xlpm.s,$A23&lt;_xlpm.e)),_xlpm.n,0))</f>
        <v>0</v>
      </c>
      <c r="L23">
        <f t="shared" si="0"/>
        <v>146</v>
      </c>
      <c r="M23">
        <f t="shared" si="1"/>
        <v>1</v>
      </c>
      <c r="N23" t="str">
        <f t="shared" si="2"/>
        <v>Covered</v>
      </c>
    </row>
    <row r="24" spans="1:14" x14ac:dyDescent="0.2">
      <c r="A24">
        <v>10</v>
      </c>
      <c r="B24">
        <v>146</v>
      </c>
      <c r="C24" cm="1">
        <f t="array" ref="C24">_xlfn.LET(_xlpm.i,COLUMN()-COLUMN($C$13)+1,_xlpm.s,INDEX($B$2:$B$10,_xlpm.i),_xlpm.e,INDEX($C$2:$C$10,_xlpm.i),_xlpm.n,INDEX($E$2:$E$10,_xlpm.i),IF(IF(_xlpm.s&lt;_xlpm.e,AND($A24&gt;=_xlpm.s,$A24&lt;_xlpm.e),OR($A24&gt;=_xlpm.s,$A24&lt;_xlpm.e)),_xlpm.n,0))</f>
        <v>0</v>
      </c>
      <c r="D24" cm="1">
        <f t="array" ref="D24">_xlfn.LET(_xlpm.i,COLUMN()-COLUMN($C$13)+1,_xlpm.s,INDEX($B$2:$B$10,_xlpm.i),_xlpm.e,INDEX($C$2:$C$10,_xlpm.i),_xlpm.n,INDEX($E$2:$E$10,_xlpm.i),IF(IF(_xlpm.s&lt;_xlpm.e,AND($A24&gt;=_xlpm.s,$A24&lt;_xlpm.e),OR($A24&gt;=_xlpm.s,$A24&lt;_xlpm.e)),_xlpm.n,0))</f>
        <v>31</v>
      </c>
      <c r="E24" cm="1">
        <f t="array" ref="E24">_xlfn.LET(_xlpm.i,COLUMN()-COLUMN($C$13)+1,_xlpm.s,INDEX($B$2:$B$10,_xlpm.i),_xlpm.e,INDEX($C$2:$C$10,_xlpm.i),_xlpm.n,INDEX($E$2:$E$10,_xlpm.i),IF(IF(_xlpm.s&lt;_xlpm.e,AND($A24&gt;=_xlpm.s,$A24&lt;_xlpm.e),OR($A24&gt;=_xlpm.s,$A24&lt;_xlpm.e)),_xlpm.n,0))</f>
        <v>115</v>
      </c>
      <c r="F24" cm="1">
        <f t="array" ref="F24">_xlfn.LET(_xlpm.i,COLUMN()-COLUMN($C$13)+1,_xlpm.s,INDEX($B$2:$B$10,_xlpm.i),_xlpm.e,INDEX($C$2:$C$10,_xlpm.i),_xlpm.n,INDEX($E$2:$E$10,_xlpm.i),IF(IF(_xlpm.s&lt;_xlpm.e,AND($A24&gt;=_xlpm.s,$A24&lt;_xlpm.e),OR($A24&gt;=_xlpm.s,$A24&lt;_xlpm.e)),_xlpm.n,0))</f>
        <v>0</v>
      </c>
      <c r="G24" cm="1">
        <f t="array" ref="G24">_xlfn.LET(_xlpm.i,COLUMN()-COLUMN($C$13)+1,_xlpm.s,INDEX($B$2:$B$10,_xlpm.i),_xlpm.e,INDEX($C$2:$C$10,_xlpm.i),_xlpm.n,INDEX($E$2:$E$10,_xlpm.i),IF(IF(_xlpm.s&lt;_xlpm.e,AND($A24&gt;=_xlpm.s,$A24&lt;_xlpm.e),OR($A24&gt;=_xlpm.s,$A24&lt;_xlpm.e)),_xlpm.n,0))</f>
        <v>0</v>
      </c>
      <c r="H24" cm="1">
        <f t="array" ref="H24">_xlfn.LET(_xlpm.i,COLUMN()-COLUMN($C$13)+1,_xlpm.s,INDEX($B$2:$B$10,_xlpm.i),_xlpm.e,INDEX($C$2:$C$10,_xlpm.i),_xlpm.n,INDEX($E$2:$E$10,_xlpm.i),IF(IF(_xlpm.s&lt;_xlpm.e,AND($A24&gt;=_xlpm.s,$A24&lt;_xlpm.e),OR($A24&gt;=_xlpm.s,$A24&lt;_xlpm.e)),_xlpm.n,0))</f>
        <v>0</v>
      </c>
      <c r="I24" cm="1">
        <f t="array" ref="I24">_xlfn.LET(_xlpm.i,COLUMN()-COLUMN($C$13)+1,_xlpm.s,INDEX($B$2:$B$10,_xlpm.i),_xlpm.e,INDEX($C$2:$C$10,_xlpm.i),_xlpm.n,INDEX($E$2:$E$10,_xlpm.i),IF(IF(_xlpm.s&lt;_xlpm.e,AND($A24&gt;=_xlpm.s,$A24&lt;_xlpm.e),OR($A24&gt;=_xlpm.s,$A24&lt;_xlpm.e)),_xlpm.n,0))</f>
        <v>0</v>
      </c>
      <c r="J24" cm="1">
        <f t="array" ref="J24">_xlfn.LET(_xlpm.i,COLUMN()-COLUMN($C$13)+1,_xlpm.s,INDEX($B$2:$B$10,_xlpm.i),_xlpm.e,INDEX($C$2:$C$10,_xlpm.i),_xlpm.n,INDEX($E$2:$E$10,_xlpm.i),IF(IF(_xlpm.s&lt;_xlpm.e,AND($A24&gt;=_xlpm.s,$A24&lt;_xlpm.e),OR($A24&gt;=_xlpm.s,$A24&lt;_xlpm.e)),_xlpm.n,0))</f>
        <v>0</v>
      </c>
      <c r="K24" cm="1">
        <f t="array" ref="K24">_xlfn.LET(_xlpm.i,COLUMN()-COLUMN($C$13)+1,_xlpm.s,INDEX($B$2:$B$10,_xlpm.i),_xlpm.e,INDEX($C$2:$C$10,_xlpm.i),_xlpm.n,INDEX($E$2:$E$10,_xlpm.i),IF(IF(_xlpm.s&lt;_xlpm.e,AND($A24&gt;=_xlpm.s,$A24&lt;_xlpm.e),OR($A24&gt;=_xlpm.s,$A24&lt;_xlpm.e)),_xlpm.n,0))</f>
        <v>0</v>
      </c>
      <c r="L24">
        <f t="shared" si="0"/>
        <v>146</v>
      </c>
      <c r="M24">
        <f t="shared" si="1"/>
        <v>0</v>
      </c>
      <c r="N24" t="str">
        <f t="shared" si="2"/>
        <v>Covered</v>
      </c>
    </row>
    <row r="25" spans="1:14" x14ac:dyDescent="0.2">
      <c r="A25">
        <v>11</v>
      </c>
      <c r="B25">
        <v>171</v>
      </c>
      <c r="C25" cm="1">
        <f t="array" ref="C25">_xlfn.LET(_xlpm.i,COLUMN()-COLUMN($C$13)+1,_xlpm.s,INDEX($B$2:$B$10,_xlpm.i),_xlpm.e,INDEX($C$2:$C$10,_xlpm.i),_xlpm.n,INDEX($E$2:$E$10,_xlpm.i),IF(IF(_xlpm.s&lt;_xlpm.e,AND($A25&gt;=_xlpm.s,$A25&lt;_xlpm.e),OR($A25&gt;=_xlpm.s,$A25&lt;_xlpm.e)),_xlpm.n,0))</f>
        <v>0</v>
      </c>
      <c r="D25" cm="1">
        <f t="array" ref="D25">_xlfn.LET(_xlpm.i,COLUMN()-COLUMN($C$13)+1,_xlpm.s,INDEX($B$2:$B$10,_xlpm.i),_xlpm.e,INDEX($C$2:$C$10,_xlpm.i),_xlpm.n,INDEX($E$2:$E$10,_xlpm.i),IF(IF(_xlpm.s&lt;_xlpm.e,AND($A25&gt;=_xlpm.s,$A25&lt;_xlpm.e),OR($A25&gt;=_xlpm.s,$A25&lt;_xlpm.e)),_xlpm.n,0))</f>
        <v>31</v>
      </c>
      <c r="E25" cm="1">
        <f t="array" ref="E25">_xlfn.LET(_xlpm.i,COLUMN()-COLUMN($C$13)+1,_xlpm.s,INDEX($B$2:$B$10,_xlpm.i),_xlpm.e,INDEX($C$2:$C$10,_xlpm.i),_xlpm.n,INDEX($E$2:$E$10,_xlpm.i),IF(IF(_xlpm.s&lt;_xlpm.e,AND($A25&gt;=_xlpm.s,$A25&lt;_xlpm.e),OR($A25&gt;=_xlpm.s,$A25&lt;_xlpm.e)),_xlpm.n,0))</f>
        <v>115</v>
      </c>
      <c r="F25" cm="1">
        <f t="array" ref="F25">_xlfn.LET(_xlpm.i,COLUMN()-COLUMN($C$13)+1,_xlpm.s,INDEX($B$2:$B$10,_xlpm.i),_xlpm.e,INDEX($C$2:$C$10,_xlpm.i),_xlpm.n,INDEX($E$2:$E$10,_xlpm.i),IF(IF(_xlpm.s&lt;_xlpm.e,AND($A25&gt;=_xlpm.s,$A25&lt;_xlpm.e),OR($A25&gt;=_xlpm.s,$A25&lt;_xlpm.e)),_xlpm.n,0))</f>
        <v>86</v>
      </c>
      <c r="G25" cm="1">
        <f t="array" ref="G25">_xlfn.LET(_xlpm.i,COLUMN()-COLUMN($C$13)+1,_xlpm.s,INDEX($B$2:$B$10,_xlpm.i),_xlpm.e,INDEX($C$2:$C$10,_xlpm.i),_xlpm.n,INDEX($E$2:$E$10,_xlpm.i),IF(IF(_xlpm.s&lt;_xlpm.e,AND($A25&gt;=_xlpm.s,$A25&lt;_xlpm.e),OR($A25&gt;=_xlpm.s,$A25&lt;_xlpm.e)),_xlpm.n,0))</f>
        <v>0</v>
      </c>
      <c r="H25" cm="1">
        <f t="array" ref="H25">_xlfn.LET(_xlpm.i,COLUMN()-COLUMN($C$13)+1,_xlpm.s,INDEX($B$2:$B$10,_xlpm.i),_xlpm.e,INDEX($C$2:$C$10,_xlpm.i),_xlpm.n,INDEX($E$2:$E$10,_xlpm.i),IF(IF(_xlpm.s&lt;_xlpm.e,AND($A25&gt;=_xlpm.s,$A25&lt;_xlpm.e),OR($A25&gt;=_xlpm.s,$A25&lt;_xlpm.e)),_xlpm.n,0))</f>
        <v>0</v>
      </c>
      <c r="I25" cm="1">
        <f t="array" ref="I25">_xlfn.LET(_xlpm.i,COLUMN()-COLUMN($C$13)+1,_xlpm.s,INDEX($B$2:$B$10,_xlpm.i),_xlpm.e,INDEX($C$2:$C$10,_xlpm.i),_xlpm.n,INDEX($E$2:$E$10,_xlpm.i),IF(IF(_xlpm.s&lt;_xlpm.e,AND($A25&gt;=_xlpm.s,$A25&lt;_xlpm.e),OR($A25&gt;=_xlpm.s,$A25&lt;_xlpm.e)),_xlpm.n,0))</f>
        <v>0</v>
      </c>
      <c r="J25" cm="1">
        <f t="array" ref="J25">_xlfn.LET(_xlpm.i,COLUMN()-COLUMN($C$13)+1,_xlpm.s,INDEX($B$2:$B$10,_xlpm.i),_xlpm.e,INDEX($C$2:$C$10,_xlpm.i),_xlpm.n,INDEX($E$2:$E$10,_xlpm.i),IF(IF(_xlpm.s&lt;_xlpm.e,AND($A25&gt;=_xlpm.s,$A25&lt;_xlpm.e),OR($A25&gt;=_xlpm.s,$A25&lt;_xlpm.e)),_xlpm.n,0))</f>
        <v>0</v>
      </c>
      <c r="K25" cm="1">
        <f t="array" ref="K25">_xlfn.LET(_xlpm.i,COLUMN()-COLUMN($C$13)+1,_xlpm.s,INDEX($B$2:$B$10,_xlpm.i),_xlpm.e,INDEX($C$2:$C$10,_xlpm.i),_xlpm.n,INDEX($E$2:$E$10,_xlpm.i),IF(IF(_xlpm.s&lt;_xlpm.e,AND($A25&gt;=_xlpm.s,$A25&lt;_xlpm.e),OR($A25&gt;=_xlpm.s,$A25&lt;_xlpm.e)),_xlpm.n,0))</f>
        <v>0</v>
      </c>
      <c r="L25">
        <f t="shared" si="0"/>
        <v>232</v>
      </c>
      <c r="M25">
        <f t="shared" si="1"/>
        <v>61</v>
      </c>
      <c r="N25" t="str">
        <f t="shared" si="2"/>
        <v>Overstaffed</v>
      </c>
    </row>
    <row r="26" spans="1:14" x14ac:dyDescent="0.2">
      <c r="A26">
        <v>12</v>
      </c>
      <c r="B26">
        <v>216</v>
      </c>
      <c r="C26" cm="1">
        <f t="array" ref="C26">_xlfn.LET(_xlpm.i,COLUMN()-COLUMN($C$13)+1,_xlpm.s,INDEX($B$2:$B$10,_xlpm.i),_xlpm.e,INDEX($C$2:$C$10,_xlpm.i),_xlpm.n,INDEX($E$2:$E$10,_xlpm.i),IF(IF(_xlpm.s&lt;_xlpm.e,AND($A26&gt;=_xlpm.s,$A26&lt;_xlpm.e),OR($A26&gt;=_xlpm.s,$A26&lt;_xlpm.e)),_xlpm.n,0))</f>
        <v>0</v>
      </c>
      <c r="D26" cm="1">
        <f t="array" ref="D26">_xlfn.LET(_xlpm.i,COLUMN()-COLUMN($C$13)+1,_xlpm.s,INDEX($B$2:$B$10,_xlpm.i),_xlpm.e,INDEX($C$2:$C$10,_xlpm.i),_xlpm.n,INDEX($E$2:$E$10,_xlpm.i),IF(IF(_xlpm.s&lt;_xlpm.e,AND($A26&gt;=_xlpm.s,$A26&lt;_xlpm.e),OR($A26&gt;=_xlpm.s,$A26&lt;_xlpm.e)),_xlpm.n,0))</f>
        <v>31</v>
      </c>
      <c r="E26" cm="1">
        <f t="array" ref="E26">_xlfn.LET(_xlpm.i,COLUMN()-COLUMN($C$13)+1,_xlpm.s,INDEX($B$2:$B$10,_xlpm.i),_xlpm.e,INDEX($C$2:$C$10,_xlpm.i),_xlpm.n,INDEX($E$2:$E$10,_xlpm.i),IF(IF(_xlpm.s&lt;_xlpm.e,AND($A26&gt;=_xlpm.s,$A26&lt;_xlpm.e),OR($A26&gt;=_xlpm.s,$A26&lt;_xlpm.e)),_xlpm.n,0))</f>
        <v>115</v>
      </c>
      <c r="F26" cm="1">
        <f t="array" ref="F26">_xlfn.LET(_xlpm.i,COLUMN()-COLUMN($C$13)+1,_xlpm.s,INDEX($B$2:$B$10,_xlpm.i),_xlpm.e,INDEX($C$2:$C$10,_xlpm.i),_xlpm.n,INDEX($E$2:$E$10,_xlpm.i),IF(IF(_xlpm.s&lt;_xlpm.e,AND($A26&gt;=_xlpm.s,$A26&lt;_xlpm.e),OR($A26&gt;=_xlpm.s,$A26&lt;_xlpm.e)),_xlpm.n,0))</f>
        <v>86</v>
      </c>
      <c r="G26" cm="1">
        <f t="array" ref="G26">_xlfn.LET(_xlpm.i,COLUMN()-COLUMN($C$13)+1,_xlpm.s,INDEX($B$2:$B$10,_xlpm.i),_xlpm.e,INDEX($C$2:$C$10,_xlpm.i),_xlpm.n,INDEX($E$2:$E$10,_xlpm.i),IF(IF(_xlpm.s&lt;_xlpm.e,AND($A26&gt;=_xlpm.s,$A26&lt;_xlpm.e),OR($A26&gt;=_xlpm.s,$A26&lt;_xlpm.e)),_xlpm.n,0))</f>
        <v>0</v>
      </c>
      <c r="H26" cm="1">
        <f t="array" ref="H26">_xlfn.LET(_xlpm.i,COLUMN()-COLUMN($C$13)+1,_xlpm.s,INDEX($B$2:$B$10,_xlpm.i),_xlpm.e,INDEX($C$2:$C$10,_xlpm.i),_xlpm.n,INDEX($E$2:$E$10,_xlpm.i),IF(IF(_xlpm.s&lt;_xlpm.e,AND($A26&gt;=_xlpm.s,$A26&lt;_xlpm.e),OR($A26&gt;=_xlpm.s,$A26&lt;_xlpm.e)),_xlpm.n,0))</f>
        <v>0</v>
      </c>
      <c r="I26" cm="1">
        <f t="array" ref="I26">_xlfn.LET(_xlpm.i,COLUMN()-COLUMN($C$13)+1,_xlpm.s,INDEX($B$2:$B$10,_xlpm.i),_xlpm.e,INDEX($C$2:$C$10,_xlpm.i),_xlpm.n,INDEX($E$2:$E$10,_xlpm.i),IF(IF(_xlpm.s&lt;_xlpm.e,AND($A26&gt;=_xlpm.s,$A26&lt;_xlpm.e),OR($A26&gt;=_xlpm.s,$A26&lt;_xlpm.e)),_xlpm.n,0))</f>
        <v>0</v>
      </c>
      <c r="J26" cm="1">
        <f t="array" ref="J26">_xlfn.LET(_xlpm.i,COLUMN()-COLUMN($C$13)+1,_xlpm.s,INDEX($B$2:$B$10,_xlpm.i),_xlpm.e,INDEX($C$2:$C$10,_xlpm.i),_xlpm.n,INDEX($E$2:$E$10,_xlpm.i),IF(IF(_xlpm.s&lt;_xlpm.e,AND($A26&gt;=_xlpm.s,$A26&lt;_xlpm.e),OR($A26&gt;=_xlpm.s,$A26&lt;_xlpm.e)),_xlpm.n,0))</f>
        <v>0</v>
      </c>
      <c r="K26" cm="1">
        <f t="array" ref="K26">_xlfn.LET(_xlpm.i,COLUMN()-COLUMN($C$13)+1,_xlpm.s,INDEX($B$2:$B$10,_xlpm.i),_xlpm.e,INDEX($C$2:$C$10,_xlpm.i),_xlpm.n,INDEX($E$2:$E$10,_xlpm.i),IF(IF(_xlpm.s&lt;_xlpm.e,AND($A26&gt;=_xlpm.s,$A26&lt;_xlpm.e),OR($A26&gt;=_xlpm.s,$A26&lt;_xlpm.e)),_xlpm.n,0))</f>
        <v>0</v>
      </c>
      <c r="L26">
        <f t="shared" si="0"/>
        <v>232</v>
      </c>
      <c r="M26">
        <f t="shared" si="1"/>
        <v>16</v>
      </c>
      <c r="N26" t="str">
        <f t="shared" si="2"/>
        <v>Overstaffed</v>
      </c>
    </row>
    <row r="27" spans="1:14" x14ac:dyDescent="0.2">
      <c r="A27">
        <v>13</v>
      </c>
      <c r="B27">
        <v>232</v>
      </c>
      <c r="C27" cm="1">
        <f t="array" ref="C27">_xlfn.LET(_xlpm.i,COLUMN()-COLUMN($C$13)+1,_xlpm.s,INDEX($B$2:$B$10,_xlpm.i),_xlpm.e,INDEX($C$2:$C$10,_xlpm.i),_xlpm.n,INDEX($E$2:$E$10,_xlpm.i),IF(IF(_xlpm.s&lt;_xlpm.e,AND($A27&gt;=_xlpm.s,$A27&lt;_xlpm.e),OR($A27&gt;=_xlpm.s,$A27&lt;_xlpm.e)),_xlpm.n,0))</f>
        <v>0</v>
      </c>
      <c r="D27" cm="1">
        <f t="array" ref="D27">_xlfn.LET(_xlpm.i,COLUMN()-COLUMN($C$13)+1,_xlpm.s,INDEX($B$2:$B$10,_xlpm.i),_xlpm.e,INDEX($C$2:$C$10,_xlpm.i),_xlpm.n,INDEX($E$2:$E$10,_xlpm.i),IF(IF(_xlpm.s&lt;_xlpm.e,AND($A27&gt;=_xlpm.s,$A27&lt;_xlpm.e),OR($A27&gt;=_xlpm.s,$A27&lt;_xlpm.e)),_xlpm.n,0))</f>
        <v>31</v>
      </c>
      <c r="E27" cm="1">
        <f t="array" ref="E27">_xlfn.LET(_xlpm.i,COLUMN()-COLUMN($C$13)+1,_xlpm.s,INDEX($B$2:$B$10,_xlpm.i),_xlpm.e,INDEX($C$2:$C$10,_xlpm.i),_xlpm.n,INDEX($E$2:$E$10,_xlpm.i),IF(IF(_xlpm.s&lt;_xlpm.e,AND($A27&gt;=_xlpm.s,$A27&lt;_xlpm.e),OR($A27&gt;=_xlpm.s,$A27&lt;_xlpm.e)),_xlpm.n,0))</f>
        <v>115</v>
      </c>
      <c r="F27" cm="1">
        <f t="array" ref="F27">_xlfn.LET(_xlpm.i,COLUMN()-COLUMN($C$13)+1,_xlpm.s,INDEX($B$2:$B$10,_xlpm.i),_xlpm.e,INDEX($C$2:$C$10,_xlpm.i),_xlpm.n,INDEX($E$2:$E$10,_xlpm.i),IF(IF(_xlpm.s&lt;_xlpm.e,AND($A27&gt;=_xlpm.s,$A27&lt;_xlpm.e),OR($A27&gt;=_xlpm.s,$A27&lt;_xlpm.e)),_xlpm.n,0))</f>
        <v>86</v>
      </c>
      <c r="G27" cm="1">
        <f t="array" ref="G27">_xlfn.LET(_xlpm.i,COLUMN()-COLUMN($C$13)+1,_xlpm.s,INDEX($B$2:$B$10,_xlpm.i),_xlpm.e,INDEX($C$2:$C$10,_xlpm.i),_xlpm.n,INDEX($E$2:$E$10,_xlpm.i),IF(IF(_xlpm.s&lt;_xlpm.e,AND($A27&gt;=_xlpm.s,$A27&lt;_xlpm.e),OR($A27&gt;=_xlpm.s,$A27&lt;_xlpm.e)),_xlpm.n,0))</f>
        <v>0</v>
      </c>
      <c r="H27" cm="1">
        <f t="array" ref="H27">_xlfn.LET(_xlpm.i,COLUMN()-COLUMN($C$13)+1,_xlpm.s,INDEX($B$2:$B$10,_xlpm.i),_xlpm.e,INDEX($C$2:$C$10,_xlpm.i),_xlpm.n,INDEX($E$2:$E$10,_xlpm.i),IF(IF(_xlpm.s&lt;_xlpm.e,AND($A27&gt;=_xlpm.s,$A27&lt;_xlpm.e),OR($A27&gt;=_xlpm.s,$A27&lt;_xlpm.e)),_xlpm.n,0))</f>
        <v>0</v>
      </c>
      <c r="I27" cm="1">
        <f t="array" ref="I27">_xlfn.LET(_xlpm.i,COLUMN()-COLUMN($C$13)+1,_xlpm.s,INDEX($B$2:$B$10,_xlpm.i),_xlpm.e,INDEX($C$2:$C$10,_xlpm.i),_xlpm.n,INDEX($E$2:$E$10,_xlpm.i),IF(IF(_xlpm.s&lt;_xlpm.e,AND($A27&gt;=_xlpm.s,$A27&lt;_xlpm.e),OR($A27&gt;=_xlpm.s,$A27&lt;_xlpm.e)),_xlpm.n,0))</f>
        <v>0</v>
      </c>
      <c r="J27" cm="1">
        <f t="array" ref="J27">_xlfn.LET(_xlpm.i,COLUMN()-COLUMN($C$13)+1,_xlpm.s,INDEX($B$2:$B$10,_xlpm.i),_xlpm.e,INDEX($C$2:$C$10,_xlpm.i),_xlpm.n,INDEX($E$2:$E$10,_xlpm.i),IF(IF(_xlpm.s&lt;_xlpm.e,AND($A27&gt;=_xlpm.s,$A27&lt;_xlpm.e),OR($A27&gt;=_xlpm.s,$A27&lt;_xlpm.e)),_xlpm.n,0))</f>
        <v>0</v>
      </c>
      <c r="K27" cm="1">
        <f t="array" ref="K27">_xlfn.LET(_xlpm.i,COLUMN()-COLUMN($C$13)+1,_xlpm.s,INDEX($B$2:$B$10,_xlpm.i),_xlpm.e,INDEX($C$2:$C$10,_xlpm.i),_xlpm.n,INDEX($E$2:$E$10,_xlpm.i),IF(IF(_xlpm.s&lt;_xlpm.e,AND($A27&gt;=_xlpm.s,$A27&lt;_xlpm.e),OR($A27&gt;=_xlpm.s,$A27&lt;_xlpm.e)),_xlpm.n,0))</f>
        <v>0</v>
      </c>
      <c r="L27">
        <f t="shared" si="0"/>
        <v>232</v>
      </c>
      <c r="M27">
        <f t="shared" si="1"/>
        <v>0</v>
      </c>
      <c r="N27" t="str">
        <f t="shared" si="2"/>
        <v>Covered</v>
      </c>
    </row>
    <row r="28" spans="1:14" x14ac:dyDescent="0.2">
      <c r="A28">
        <v>14</v>
      </c>
      <c r="B28">
        <v>212</v>
      </c>
      <c r="C28" cm="1">
        <f t="array" ref="C28">_xlfn.LET(_xlpm.i,COLUMN()-COLUMN($C$13)+1,_xlpm.s,INDEX($B$2:$B$10,_xlpm.i),_xlpm.e,INDEX($C$2:$C$10,_xlpm.i),_xlpm.n,INDEX($E$2:$E$10,_xlpm.i),IF(IF(_xlpm.s&lt;_xlpm.e,AND($A28&gt;=_xlpm.s,$A28&lt;_xlpm.e),OR($A28&gt;=_xlpm.s,$A28&lt;_xlpm.e)),_xlpm.n,0))</f>
        <v>0</v>
      </c>
      <c r="D28" cm="1">
        <f t="array" ref="D28">_xlfn.LET(_xlpm.i,COLUMN()-COLUMN($C$13)+1,_xlpm.s,INDEX($B$2:$B$10,_xlpm.i),_xlpm.e,INDEX($C$2:$C$10,_xlpm.i),_xlpm.n,INDEX($E$2:$E$10,_xlpm.i),IF(IF(_xlpm.s&lt;_xlpm.e,AND($A28&gt;=_xlpm.s,$A28&lt;_xlpm.e),OR($A28&gt;=_xlpm.s,$A28&lt;_xlpm.e)),_xlpm.n,0))</f>
        <v>31</v>
      </c>
      <c r="E28" cm="1">
        <f t="array" ref="E28">_xlfn.LET(_xlpm.i,COLUMN()-COLUMN($C$13)+1,_xlpm.s,INDEX($B$2:$B$10,_xlpm.i),_xlpm.e,INDEX($C$2:$C$10,_xlpm.i),_xlpm.n,INDEX($E$2:$E$10,_xlpm.i),IF(IF(_xlpm.s&lt;_xlpm.e,AND($A28&gt;=_xlpm.s,$A28&lt;_xlpm.e),OR($A28&gt;=_xlpm.s,$A28&lt;_xlpm.e)),_xlpm.n,0))</f>
        <v>115</v>
      </c>
      <c r="F28" cm="1">
        <f t="array" ref="F28">_xlfn.LET(_xlpm.i,COLUMN()-COLUMN($C$13)+1,_xlpm.s,INDEX($B$2:$B$10,_xlpm.i),_xlpm.e,INDEX($C$2:$C$10,_xlpm.i),_xlpm.n,INDEX($E$2:$E$10,_xlpm.i),IF(IF(_xlpm.s&lt;_xlpm.e,AND($A28&gt;=_xlpm.s,$A28&lt;_xlpm.e),OR($A28&gt;=_xlpm.s,$A28&lt;_xlpm.e)),_xlpm.n,0))</f>
        <v>86</v>
      </c>
      <c r="G28" cm="1">
        <f t="array" ref="G28">_xlfn.LET(_xlpm.i,COLUMN()-COLUMN($C$13)+1,_xlpm.s,INDEX($B$2:$B$10,_xlpm.i),_xlpm.e,INDEX($C$2:$C$10,_xlpm.i),_xlpm.n,INDEX($E$2:$E$10,_xlpm.i),IF(IF(_xlpm.s&lt;_xlpm.e,AND($A28&gt;=_xlpm.s,$A28&lt;_xlpm.e),OR($A28&gt;=_xlpm.s,$A28&lt;_xlpm.e)),_xlpm.n,0))</f>
        <v>0</v>
      </c>
      <c r="H28" cm="1">
        <f t="array" ref="H28">_xlfn.LET(_xlpm.i,COLUMN()-COLUMN($C$13)+1,_xlpm.s,INDEX($B$2:$B$10,_xlpm.i),_xlpm.e,INDEX($C$2:$C$10,_xlpm.i),_xlpm.n,INDEX($E$2:$E$10,_xlpm.i),IF(IF(_xlpm.s&lt;_xlpm.e,AND($A28&gt;=_xlpm.s,$A28&lt;_xlpm.e),OR($A28&gt;=_xlpm.s,$A28&lt;_xlpm.e)),_xlpm.n,0))</f>
        <v>0</v>
      </c>
      <c r="I28" cm="1">
        <f t="array" ref="I28">_xlfn.LET(_xlpm.i,COLUMN()-COLUMN($C$13)+1,_xlpm.s,INDEX($B$2:$B$10,_xlpm.i),_xlpm.e,INDEX($C$2:$C$10,_xlpm.i),_xlpm.n,INDEX($E$2:$E$10,_xlpm.i),IF(IF(_xlpm.s&lt;_xlpm.e,AND($A28&gt;=_xlpm.s,$A28&lt;_xlpm.e),OR($A28&gt;=_xlpm.s,$A28&lt;_xlpm.e)),_xlpm.n,0))</f>
        <v>0</v>
      </c>
      <c r="J28" cm="1">
        <f t="array" ref="J28">_xlfn.LET(_xlpm.i,COLUMN()-COLUMN($C$13)+1,_xlpm.s,INDEX($B$2:$B$10,_xlpm.i),_xlpm.e,INDEX($C$2:$C$10,_xlpm.i),_xlpm.n,INDEX($E$2:$E$10,_xlpm.i),IF(IF(_xlpm.s&lt;_xlpm.e,AND($A28&gt;=_xlpm.s,$A28&lt;_xlpm.e),OR($A28&gt;=_xlpm.s,$A28&lt;_xlpm.e)),_xlpm.n,0))</f>
        <v>0</v>
      </c>
      <c r="K28" cm="1">
        <f t="array" ref="K28">_xlfn.LET(_xlpm.i,COLUMN()-COLUMN($C$13)+1,_xlpm.s,INDEX($B$2:$B$10,_xlpm.i),_xlpm.e,INDEX($C$2:$C$10,_xlpm.i),_xlpm.n,INDEX($E$2:$E$10,_xlpm.i),IF(IF(_xlpm.s&lt;_xlpm.e,AND($A28&gt;=_xlpm.s,$A28&lt;_xlpm.e),OR($A28&gt;=_xlpm.s,$A28&lt;_xlpm.e)),_xlpm.n,0))</f>
        <v>0</v>
      </c>
      <c r="L28">
        <f t="shared" si="0"/>
        <v>232</v>
      </c>
      <c r="M28">
        <f t="shared" si="1"/>
        <v>20</v>
      </c>
      <c r="N28" t="str">
        <f t="shared" si="2"/>
        <v>Overstaffed</v>
      </c>
    </row>
    <row r="29" spans="1:14" x14ac:dyDescent="0.2">
      <c r="A29">
        <v>15</v>
      </c>
      <c r="B29">
        <v>162</v>
      </c>
      <c r="C29" cm="1">
        <f t="array" ref="C29">_xlfn.LET(_xlpm.i,COLUMN()-COLUMN($C$13)+1,_xlpm.s,INDEX($B$2:$B$10,_xlpm.i),_xlpm.e,INDEX($C$2:$C$10,_xlpm.i),_xlpm.n,INDEX($E$2:$E$10,_xlpm.i),IF(IF(_xlpm.s&lt;_xlpm.e,AND($A29&gt;=_xlpm.s,$A29&lt;_xlpm.e),OR($A29&gt;=_xlpm.s,$A29&lt;_xlpm.e)),_xlpm.n,0))</f>
        <v>0</v>
      </c>
      <c r="D29" cm="1">
        <f t="array" ref="D29">_xlfn.LET(_xlpm.i,COLUMN()-COLUMN($C$13)+1,_xlpm.s,INDEX($B$2:$B$10,_xlpm.i),_xlpm.e,INDEX($C$2:$C$10,_xlpm.i),_xlpm.n,INDEX($E$2:$E$10,_xlpm.i),IF(IF(_xlpm.s&lt;_xlpm.e,AND($A29&gt;=_xlpm.s,$A29&lt;_xlpm.e),OR($A29&gt;=_xlpm.s,$A29&lt;_xlpm.e)),_xlpm.n,0))</f>
        <v>0</v>
      </c>
      <c r="E29" cm="1">
        <f t="array" ref="E29">_xlfn.LET(_xlpm.i,COLUMN()-COLUMN($C$13)+1,_xlpm.s,INDEX($B$2:$B$10,_xlpm.i),_xlpm.e,INDEX($C$2:$C$10,_xlpm.i),_xlpm.n,INDEX($E$2:$E$10,_xlpm.i),IF(IF(_xlpm.s&lt;_xlpm.e,AND($A29&gt;=_xlpm.s,$A29&lt;_xlpm.e),OR($A29&gt;=_xlpm.s,$A29&lt;_xlpm.e)),_xlpm.n,0))</f>
        <v>115</v>
      </c>
      <c r="F29" cm="1">
        <f t="array" ref="F29">_xlfn.LET(_xlpm.i,COLUMN()-COLUMN($C$13)+1,_xlpm.s,INDEX($B$2:$B$10,_xlpm.i),_xlpm.e,INDEX($C$2:$C$10,_xlpm.i),_xlpm.n,INDEX($E$2:$E$10,_xlpm.i),IF(IF(_xlpm.s&lt;_xlpm.e,AND($A29&gt;=_xlpm.s,$A29&lt;_xlpm.e),OR($A29&gt;=_xlpm.s,$A29&lt;_xlpm.e)),_xlpm.n,0))</f>
        <v>0</v>
      </c>
      <c r="G29" cm="1">
        <f t="array" ref="G29">_xlfn.LET(_xlpm.i,COLUMN()-COLUMN($C$13)+1,_xlpm.s,INDEX($B$2:$B$10,_xlpm.i),_xlpm.e,INDEX($C$2:$C$10,_xlpm.i),_xlpm.n,INDEX($E$2:$E$10,_xlpm.i),IF(IF(_xlpm.s&lt;_xlpm.e,AND($A29&gt;=_xlpm.s,$A29&lt;_xlpm.e),OR($A29&gt;=_xlpm.s,$A29&lt;_xlpm.e)),_xlpm.n,0))</f>
        <v>47</v>
      </c>
      <c r="H29" cm="1">
        <f t="array" ref="H29">_xlfn.LET(_xlpm.i,COLUMN()-COLUMN($C$13)+1,_xlpm.s,INDEX($B$2:$B$10,_xlpm.i),_xlpm.e,INDEX($C$2:$C$10,_xlpm.i),_xlpm.n,INDEX($E$2:$E$10,_xlpm.i),IF(IF(_xlpm.s&lt;_xlpm.e,AND($A29&gt;=_xlpm.s,$A29&lt;_xlpm.e),OR($A29&gt;=_xlpm.s,$A29&lt;_xlpm.e)),_xlpm.n,0))</f>
        <v>0</v>
      </c>
      <c r="I29" cm="1">
        <f t="array" ref="I29">_xlfn.LET(_xlpm.i,COLUMN()-COLUMN($C$13)+1,_xlpm.s,INDEX($B$2:$B$10,_xlpm.i),_xlpm.e,INDEX($C$2:$C$10,_xlpm.i),_xlpm.n,INDEX($E$2:$E$10,_xlpm.i),IF(IF(_xlpm.s&lt;_xlpm.e,AND($A29&gt;=_xlpm.s,$A29&lt;_xlpm.e),OR($A29&gt;=_xlpm.s,$A29&lt;_xlpm.e)),_xlpm.n,0))</f>
        <v>0</v>
      </c>
      <c r="J29" cm="1">
        <f t="array" ref="J29">_xlfn.LET(_xlpm.i,COLUMN()-COLUMN($C$13)+1,_xlpm.s,INDEX($B$2:$B$10,_xlpm.i),_xlpm.e,INDEX($C$2:$C$10,_xlpm.i),_xlpm.n,INDEX($E$2:$E$10,_xlpm.i),IF(IF(_xlpm.s&lt;_xlpm.e,AND($A29&gt;=_xlpm.s,$A29&lt;_xlpm.e),OR($A29&gt;=_xlpm.s,$A29&lt;_xlpm.e)),_xlpm.n,0))</f>
        <v>0</v>
      </c>
      <c r="K29" cm="1">
        <f t="array" ref="K29">_xlfn.LET(_xlpm.i,COLUMN()-COLUMN($C$13)+1,_xlpm.s,INDEX($B$2:$B$10,_xlpm.i),_xlpm.e,INDEX($C$2:$C$10,_xlpm.i),_xlpm.n,INDEX($E$2:$E$10,_xlpm.i),IF(IF(_xlpm.s&lt;_xlpm.e,AND($A29&gt;=_xlpm.s,$A29&lt;_xlpm.e),OR($A29&gt;=_xlpm.s,$A29&lt;_xlpm.e)),_xlpm.n,0))</f>
        <v>0</v>
      </c>
      <c r="L29">
        <f t="shared" si="0"/>
        <v>162</v>
      </c>
      <c r="M29">
        <f t="shared" si="1"/>
        <v>0</v>
      </c>
      <c r="N29" t="str">
        <f t="shared" si="2"/>
        <v>Covered</v>
      </c>
    </row>
    <row r="30" spans="1:14" x14ac:dyDescent="0.2">
      <c r="A30">
        <v>16</v>
      </c>
      <c r="B30">
        <v>155</v>
      </c>
      <c r="C30" cm="1">
        <f t="array" ref="C30">_xlfn.LET(_xlpm.i,COLUMN()-COLUMN($C$13)+1,_xlpm.s,INDEX($B$2:$B$10,_xlpm.i),_xlpm.e,INDEX($C$2:$C$10,_xlpm.i),_xlpm.n,INDEX($E$2:$E$10,_xlpm.i),IF(IF(_xlpm.s&lt;_xlpm.e,AND($A30&gt;=_xlpm.s,$A30&lt;_xlpm.e),OR($A30&gt;=_xlpm.s,$A30&lt;_xlpm.e)),_xlpm.n,0))</f>
        <v>0</v>
      </c>
      <c r="D30" cm="1">
        <f t="array" ref="D30">_xlfn.LET(_xlpm.i,COLUMN()-COLUMN($C$13)+1,_xlpm.s,INDEX($B$2:$B$10,_xlpm.i),_xlpm.e,INDEX($C$2:$C$10,_xlpm.i),_xlpm.n,INDEX($E$2:$E$10,_xlpm.i),IF(IF(_xlpm.s&lt;_xlpm.e,AND($A30&gt;=_xlpm.s,$A30&lt;_xlpm.e),OR($A30&gt;=_xlpm.s,$A30&lt;_xlpm.e)),_xlpm.n,0))</f>
        <v>0</v>
      </c>
      <c r="E30" cm="1">
        <f t="array" ref="E30">_xlfn.LET(_xlpm.i,COLUMN()-COLUMN($C$13)+1,_xlpm.s,INDEX($B$2:$B$10,_xlpm.i),_xlpm.e,INDEX($C$2:$C$10,_xlpm.i),_xlpm.n,INDEX($E$2:$E$10,_xlpm.i),IF(IF(_xlpm.s&lt;_xlpm.e,AND($A30&gt;=_xlpm.s,$A30&lt;_xlpm.e),OR($A30&gt;=_xlpm.s,$A30&lt;_xlpm.e)),_xlpm.n,0))</f>
        <v>0</v>
      </c>
      <c r="F30" cm="1">
        <f t="array" ref="F30">_xlfn.LET(_xlpm.i,COLUMN()-COLUMN($C$13)+1,_xlpm.s,INDEX($B$2:$B$10,_xlpm.i),_xlpm.e,INDEX($C$2:$C$10,_xlpm.i),_xlpm.n,INDEX($E$2:$E$10,_xlpm.i),IF(IF(_xlpm.s&lt;_xlpm.e,AND($A30&gt;=_xlpm.s,$A30&lt;_xlpm.e),OR($A30&gt;=_xlpm.s,$A30&lt;_xlpm.e)),_xlpm.n,0))</f>
        <v>0</v>
      </c>
      <c r="G30" cm="1">
        <f t="array" ref="G30">_xlfn.LET(_xlpm.i,COLUMN()-COLUMN($C$13)+1,_xlpm.s,INDEX($B$2:$B$10,_xlpm.i),_xlpm.e,INDEX($C$2:$C$10,_xlpm.i),_xlpm.n,INDEX($E$2:$E$10,_xlpm.i),IF(IF(_xlpm.s&lt;_xlpm.e,AND($A30&gt;=_xlpm.s,$A30&lt;_xlpm.e),OR($A30&gt;=_xlpm.s,$A30&lt;_xlpm.e)),_xlpm.n,0))</f>
        <v>47</v>
      </c>
      <c r="H30" cm="1">
        <f t="array" ref="H30">_xlfn.LET(_xlpm.i,COLUMN()-COLUMN($C$13)+1,_xlpm.s,INDEX($B$2:$B$10,_xlpm.i),_xlpm.e,INDEX($C$2:$C$10,_xlpm.i),_xlpm.n,INDEX($E$2:$E$10,_xlpm.i),IF(IF(_xlpm.s&lt;_xlpm.e,AND($A30&gt;=_xlpm.s,$A30&lt;_xlpm.e),OR($A30&gt;=_xlpm.s,$A30&lt;_xlpm.e)),_xlpm.n,0))</f>
        <v>108</v>
      </c>
      <c r="I30" cm="1">
        <f t="array" ref="I30">_xlfn.LET(_xlpm.i,COLUMN()-COLUMN($C$13)+1,_xlpm.s,INDEX($B$2:$B$10,_xlpm.i),_xlpm.e,INDEX($C$2:$C$10,_xlpm.i),_xlpm.n,INDEX($E$2:$E$10,_xlpm.i),IF(IF(_xlpm.s&lt;_xlpm.e,AND($A30&gt;=_xlpm.s,$A30&lt;_xlpm.e),OR($A30&gt;=_xlpm.s,$A30&lt;_xlpm.e)),_xlpm.n,0))</f>
        <v>0</v>
      </c>
      <c r="J30" cm="1">
        <f t="array" ref="J30">_xlfn.LET(_xlpm.i,COLUMN()-COLUMN($C$13)+1,_xlpm.s,INDEX($B$2:$B$10,_xlpm.i),_xlpm.e,INDEX($C$2:$C$10,_xlpm.i),_xlpm.n,INDEX($E$2:$E$10,_xlpm.i),IF(IF(_xlpm.s&lt;_xlpm.e,AND($A30&gt;=_xlpm.s,$A30&lt;_xlpm.e),OR($A30&gt;=_xlpm.s,$A30&lt;_xlpm.e)),_xlpm.n,0))</f>
        <v>0</v>
      </c>
      <c r="K30" cm="1">
        <f t="array" ref="K30">_xlfn.LET(_xlpm.i,COLUMN()-COLUMN($C$13)+1,_xlpm.s,INDEX($B$2:$B$10,_xlpm.i),_xlpm.e,INDEX($C$2:$C$10,_xlpm.i),_xlpm.n,INDEX($E$2:$E$10,_xlpm.i),IF(IF(_xlpm.s&lt;_xlpm.e,AND($A30&gt;=_xlpm.s,$A30&lt;_xlpm.e),OR($A30&gt;=_xlpm.s,$A30&lt;_xlpm.e)),_xlpm.n,0))</f>
        <v>0</v>
      </c>
      <c r="L30">
        <f t="shared" si="0"/>
        <v>155</v>
      </c>
      <c r="M30">
        <f t="shared" si="1"/>
        <v>0</v>
      </c>
      <c r="N30" t="str">
        <f t="shared" si="2"/>
        <v>Covered</v>
      </c>
    </row>
    <row r="31" spans="1:14" x14ac:dyDescent="0.2">
      <c r="A31">
        <v>17</v>
      </c>
      <c r="B31">
        <v>152</v>
      </c>
      <c r="C31" cm="1">
        <f t="array" ref="C31">_xlfn.LET(_xlpm.i,COLUMN()-COLUMN($C$13)+1,_xlpm.s,INDEX($B$2:$B$10,_xlpm.i),_xlpm.e,INDEX($C$2:$C$10,_xlpm.i),_xlpm.n,INDEX($E$2:$E$10,_xlpm.i),IF(IF(_xlpm.s&lt;_xlpm.e,AND($A31&gt;=_xlpm.s,$A31&lt;_xlpm.e),OR($A31&gt;=_xlpm.s,$A31&lt;_xlpm.e)),_xlpm.n,0))</f>
        <v>0</v>
      </c>
      <c r="D31" cm="1">
        <f t="array" ref="D31">_xlfn.LET(_xlpm.i,COLUMN()-COLUMN($C$13)+1,_xlpm.s,INDEX($B$2:$B$10,_xlpm.i),_xlpm.e,INDEX($C$2:$C$10,_xlpm.i),_xlpm.n,INDEX($E$2:$E$10,_xlpm.i),IF(IF(_xlpm.s&lt;_xlpm.e,AND($A31&gt;=_xlpm.s,$A31&lt;_xlpm.e),OR($A31&gt;=_xlpm.s,$A31&lt;_xlpm.e)),_xlpm.n,0))</f>
        <v>0</v>
      </c>
      <c r="E31" cm="1">
        <f t="array" ref="E31">_xlfn.LET(_xlpm.i,COLUMN()-COLUMN($C$13)+1,_xlpm.s,INDEX($B$2:$B$10,_xlpm.i),_xlpm.e,INDEX($C$2:$C$10,_xlpm.i),_xlpm.n,INDEX($E$2:$E$10,_xlpm.i),IF(IF(_xlpm.s&lt;_xlpm.e,AND($A31&gt;=_xlpm.s,$A31&lt;_xlpm.e),OR($A31&gt;=_xlpm.s,$A31&lt;_xlpm.e)),_xlpm.n,0))</f>
        <v>0</v>
      </c>
      <c r="F31" cm="1">
        <f t="array" ref="F31">_xlfn.LET(_xlpm.i,COLUMN()-COLUMN($C$13)+1,_xlpm.s,INDEX($B$2:$B$10,_xlpm.i),_xlpm.e,INDEX($C$2:$C$10,_xlpm.i),_xlpm.n,INDEX($E$2:$E$10,_xlpm.i),IF(IF(_xlpm.s&lt;_xlpm.e,AND($A31&gt;=_xlpm.s,$A31&lt;_xlpm.e),OR($A31&gt;=_xlpm.s,$A31&lt;_xlpm.e)),_xlpm.n,0))</f>
        <v>0</v>
      </c>
      <c r="G31" cm="1">
        <f t="array" ref="G31">_xlfn.LET(_xlpm.i,COLUMN()-COLUMN($C$13)+1,_xlpm.s,INDEX($B$2:$B$10,_xlpm.i),_xlpm.e,INDEX($C$2:$C$10,_xlpm.i),_xlpm.n,INDEX($E$2:$E$10,_xlpm.i),IF(IF(_xlpm.s&lt;_xlpm.e,AND($A31&gt;=_xlpm.s,$A31&lt;_xlpm.e),OR($A31&gt;=_xlpm.s,$A31&lt;_xlpm.e)),_xlpm.n,0))</f>
        <v>47</v>
      </c>
      <c r="H31" cm="1">
        <f t="array" ref="H31">_xlfn.LET(_xlpm.i,COLUMN()-COLUMN($C$13)+1,_xlpm.s,INDEX($B$2:$B$10,_xlpm.i),_xlpm.e,INDEX($C$2:$C$10,_xlpm.i),_xlpm.n,INDEX($E$2:$E$10,_xlpm.i),IF(IF(_xlpm.s&lt;_xlpm.e,AND($A31&gt;=_xlpm.s,$A31&lt;_xlpm.e),OR($A31&gt;=_xlpm.s,$A31&lt;_xlpm.e)),_xlpm.n,0))</f>
        <v>108</v>
      </c>
      <c r="I31" cm="1">
        <f t="array" ref="I31">_xlfn.LET(_xlpm.i,COLUMN()-COLUMN($C$13)+1,_xlpm.s,INDEX($B$2:$B$10,_xlpm.i),_xlpm.e,INDEX($C$2:$C$10,_xlpm.i),_xlpm.n,INDEX($E$2:$E$10,_xlpm.i),IF(IF(_xlpm.s&lt;_xlpm.e,AND($A31&gt;=_xlpm.s,$A31&lt;_xlpm.e),OR($A31&gt;=_xlpm.s,$A31&lt;_xlpm.e)),_xlpm.n,0))</f>
        <v>0</v>
      </c>
      <c r="J31" cm="1">
        <f t="array" ref="J31">_xlfn.LET(_xlpm.i,COLUMN()-COLUMN($C$13)+1,_xlpm.s,INDEX($B$2:$B$10,_xlpm.i),_xlpm.e,INDEX($C$2:$C$10,_xlpm.i),_xlpm.n,INDEX($E$2:$E$10,_xlpm.i),IF(IF(_xlpm.s&lt;_xlpm.e,AND($A31&gt;=_xlpm.s,$A31&lt;_xlpm.e),OR($A31&gt;=_xlpm.s,$A31&lt;_xlpm.e)),_xlpm.n,0))</f>
        <v>0</v>
      </c>
      <c r="K31" cm="1">
        <f t="array" ref="K31">_xlfn.LET(_xlpm.i,COLUMN()-COLUMN($C$13)+1,_xlpm.s,INDEX($B$2:$B$10,_xlpm.i),_xlpm.e,INDEX($C$2:$C$10,_xlpm.i),_xlpm.n,INDEX($E$2:$E$10,_xlpm.i),IF(IF(_xlpm.s&lt;_xlpm.e,AND($A31&gt;=_xlpm.s,$A31&lt;_xlpm.e),OR($A31&gt;=_xlpm.s,$A31&lt;_xlpm.e)),_xlpm.n,0))</f>
        <v>0</v>
      </c>
      <c r="L31">
        <f t="shared" si="0"/>
        <v>155</v>
      </c>
      <c r="M31">
        <f t="shared" si="1"/>
        <v>3</v>
      </c>
      <c r="N31" t="str">
        <f t="shared" si="2"/>
        <v>Covered</v>
      </c>
    </row>
    <row r="32" spans="1:14" x14ac:dyDescent="0.2">
      <c r="A32">
        <v>18</v>
      </c>
      <c r="B32">
        <v>222</v>
      </c>
      <c r="C32" cm="1">
        <f t="array" ref="C32">_xlfn.LET(_xlpm.i,COLUMN()-COLUMN($C$13)+1,_xlpm.s,INDEX($B$2:$B$10,_xlpm.i),_xlpm.e,INDEX($C$2:$C$10,_xlpm.i),_xlpm.n,INDEX($E$2:$E$10,_xlpm.i),IF(IF(_xlpm.s&lt;_xlpm.e,AND($A32&gt;=_xlpm.s,$A32&lt;_xlpm.e),OR($A32&gt;=_xlpm.s,$A32&lt;_xlpm.e)),_xlpm.n,0))</f>
        <v>0</v>
      </c>
      <c r="D32" cm="1">
        <f t="array" ref="D32">_xlfn.LET(_xlpm.i,COLUMN()-COLUMN($C$13)+1,_xlpm.s,INDEX($B$2:$B$10,_xlpm.i),_xlpm.e,INDEX($C$2:$C$10,_xlpm.i),_xlpm.n,INDEX($E$2:$E$10,_xlpm.i),IF(IF(_xlpm.s&lt;_xlpm.e,AND($A32&gt;=_xlpm.s,$A32&lt;_xlpm.e),OR($A32&gt;=_xlpm.s,$A32&lt;_xlpm.e)),_xlpm.n,0))</f>
        <v>0</v>
      </c>
      <c r="E32" cm="1">
        <f t="array" ref="E32">_xlfn.LET(_xlpm.i,COLUMN()-COLUMN($C$13)+1,_xlpm.s,INDEX($B$2:$B$10,_xlpm.i),_xlpm.e,INDEX($C$2:$C$10,_xlpm.i),_xlpm.n,INDEX($E$2:$E$10,_xlpm.i),IF(IF(_xlpm.s&lt;_xlpm.e,AND($A32&gt;=_xlpm.s,$A32&lt;_xlpm.e),OR($A32&gt;=_xlpm.s,$A32&lt;_xlpm.e)),_xlpm.n,0))</f>
        <v>0</v>
      </c>
      <c r="F32" cm="1">
        <f t="array" ref="F32">_xlfn.LET(_xlpm.i,COLUMN()-COLUMN($C$13)+1,_xlpm.s,INDEX($B$2:$B$10,_xlpm.i),_xlpm.e,INDEX($C$2:$C$10,_xlpm.i),_xlpm.n,INDEX($E$2:$E$10,_xlpm.i),IF(IF(_xlpm.s&lt;_xlpm.e,AND($A32&gt;=_xlpm.s,$A32&lt;_xlpm.e),OR($A32&gt;=_xlpm.s,$A32&lt;_xlpm.e)),_xlpm.n,0))</f>
        <v>0</v>
      </c>
      <c r="G32" cm="1">
        <f t="array" ref="G32">_xlfn.LET(_xlpm.i,COLUMN()-COLUMN($C$13)+1,_xlpm.s,INDEX($B$2:$B$10,_xlpm.i),_xlpm.e,INDEX($C$2:$C$10,_xlpm.i),_xlpm.n,INDEX($E$2:$E$10,_xlpm.i),IF(IF(_xlpm.s&lt;_xlpm.e,AND($A32&gt;=_xlpm.s,$A32&lt;_xlpm.e),OR($A32&gt;=_xlpm.s,$A32&lt;_xlpm.e)),_xlpm.n,0))</f>
        <v>47</v>
      </c>
      <c r="H32" cm="1">
        <f t="array" ref="H32">_xlfn.LET(_xlpm.i,COLUMN()-COLUMN($C$13)+1,_xlpm.s,INDEX($B$2:$B$10,_xlpm.i),_xlpm.e,INDEX($C$2:$C$10,_xlpm.i),_xlpm.n,INDEX($E$2:$E$10,_xlpm.i),IF(IF(_xlpm.s&lt;_xlpm.e,AND($A32&gt;=_xlpm.s,$A32&lt;_xlpm.e),OR($A32&gt;=_xlpm.s,$A32&lt;_xlpm.e)),_xlpm.n,0))</f>
        <v>108</v>
      </c>
      <c r="I32" cm="1">
        <f t="array" ref="I32">_xlfn.LET(_xlpm.i,COLUMN()-COLUMN($C$13)+1,_xlpm.s,INDEX($B$2:$B$10,_xlpm.i),_xlpm.e,INDEX($C$2:$C$10,_xlpm.i),_xlpm.n,INDEX($E$2:$E$10,_xlpm.i),IF(IF(_xlpm.s&lt;_xlpm.e,AND($A32&gt;=_xlpm.s,$A32&lt;_xlpm.e),OR($A32&gt;=_xlpm.s,$A32&lt;_xlpm.e)),_xlpm.n,0))</f>
        <v>67</v>
      </c>
      <c r="J32" cm="1">
        <f t="array" ref="J32">_xlfn.LET(_xlpm.i,COLUMN()-COLUMN($C$13)+1,_xlpm.s,INDEX($B$2:$B$10,_xlpm.i),_xlpm.e,INDEX($C$2:$C$10,_xlpm.i),_xlpm.n,INDEX($E$2:$E$10,_xlpm.i),IF(IF(_xlpm.s&lt;_xlpm.e,AND($A32&gt;=_xlpm.s,$A32&lt;_xlpm.e),OR($A32&gt;=_xlpm.s,$A32&lt;_xlpm.e)),_xlpm.n,0))</f>
        <v>0</v>
      </c>
      <c r="K32" cm="1">
        <f t="array" ref="K32">_xlfn.LET(_xlpm.i,COLUMN()-COLUMN($C$13)+1,_xlpm.s,INDEX($B$2:$B$10,_xlpm.i),_xlpm.e,INDEX($C$2:$C$10,_xlpm.i),_xlpm.n,INDEX($E$2:$E$10,_xlpm.i),IF(IF(_xlpm.s&lt;_xlpm.e,AND($A32&gt;=_xlpm.s,$A32&lt;_xlpm.e),OR($A32&gt;=_xlpm.s,$A32&lt;_xlpm.e)),_xlpm.n,0))</f>
        <v>0</v>
      </c>
      <c r="L32">
        <f t="shared" si="0"/>
        <v>222</v>
      </c>
      <c r="M32">
        <f t="shared" si="1"/>
        <v>0</v>
      </c>
      <c r="N32" t="str">
        <f t="shared" si="2"/>
        <v>Covered</v>
      </c>
    </row>
    <row r="33" spans="1:14" x14ac:dyDescent="0.2">
      <c r="A33">
        <v>19</v>
      </c>
      <c r="B33">
        <v>259</v>
      </c>
      <c r="C33" cm="1">
        <f t="array" ref="C33">_xlfn.LET(_xlpm.i,COLUMN()-COLUMN($C$13)+1,_xlpm.s,INDEX($B$2:$B$10,_xlpm.i),_xlpm.e,INDEX($C$2:$C$10,_xlpm.i),_xlpm.n,INDEX($E$2:$E$10,_xlpm.i),IF(IF(_xlpm.s&lt;_xlpm.e,AND($A33&gt;=_xlpm.s,$A33&lt;_xlpm.e),OR($A33&gt;=_xlpm.s,$A33&lt;_xlpm.e)),_xlpm.n,0))</f>
        <v>0</v>
      </c>
      <c r="D33" cm="1">
        <f t="array" ref="D33">_xlfn.LET(_xlpm.i,COLUMN()-COLUMN($C$13)+1,_xlpm.s,INDEX($B$2:$B$10,_xlpm.i),_xlpm.e,INDEX($C$2:$C$10,_xlpm.i),_xlpm.n,INDEX($E$2:$E$10,_xlpm.i),IF(IF(_xlpm.s&lt;_xlpm.e,AND($A33&gt;=_xlpm.s,$A33&lt;_xlpm.e),OR($A33&gt;=_xlpm.s,$A33&lt;_xlpm.e)),_xlpm.n,0))</f>
        <v>0</v>
      </c>
      <c r="E33" cm="1">
        <f t="array" ref="E33">_xlfn.LET(_xlpm.i,COLUMN()-COLUMN($C$13)+1,_xlpm.s,INDEX($B$2:$B$10,_xlpm.i),_xlpm.e,INDEX($C$2:$C$10,_xlpm.i),_xlpm.n,INDEX($E$2:$E$10,_xlpm.i),IF(IF(_xlpm.s&lt;_xlpm.e,AND($A33&gt;=_xlpm.s,$A33&lt;_xlpm.e),OR($A33&gt;=_xlpm.s,$A33&lt;_xlpm.e)),_xlpm.n,0))</f>
        <v>0</v>
      </c>
      <c r="F33" cm="1">
        <f t="array" ref="F33">_xlfn.LET(_xlpm.i,COLUMN()-COLUMN($C$13)+1,_xlpm.s,INDEX($B$2:$B$10,_xlpm.i),_xlpm.e,INDEX($C$2:$C$10,_xlpm.i),_xlpm.n,INDEX($E$2:$E$10,_xlpm.i),IF(IF(_xlpm.s&lt;_xlpm.e,AND($A33&gt;=_xlpm.s,$A33&lt;_xlpm.e),OR($A33&gt;=_xlpm.s,$A33&lt;_xlpm.e)),_xlpm.n,0))</f>
        <v>0</v>
      </c>
      <c r="G33" cm="1">
        <f t="array" ref="G33">_xlfn.LET(_xlpm.i,COLUMN()-COLUMN($C$13)+1,_xlpm.s,INDEX($B$2:$B$10,_xlpm.i),_xlpm.e,INDEX($C$2:$C$10,_xlpm.i),_xlpm.n,INDEX($E$2:$E$10,_xlpm.i),IF(IF(_xlpm.s&lt;_xlpm.e,AND($A33&gt;=_xlpm.s,$A33&lt;_xlpm.e),OR($A33&gt;=_xlpm.s,$A33&lt;_xlpm.e)),_xlpm.n,0))</f>
        <v>47</v>
      </c>
      <c r="H33" cm="1">
        <f t="array" ref="H33">_xlfn.LET(_xlpm.i,COLUMN()-COLUMN($C$13)+1,_xlpm.s,INDEX($B$2:$B$10,_xlpm.i),_xlpm.e,INDEX($C$2:$C$10,_xlpm.i),_xlpm.n,INDEX($E$2:$E$10,_xlpm.i),IF(IF(_xlpm.s&lt;_xlpm.e,AND($A33&gt;=_xlpm.s,$A33&lt;_xlpm.e),OR($A33&gt;=_xlpm.s,$A33&lt;_xlpm.e)),_xlpm.n,0))</f>
        <v>108</v>
      </c>
      <c r="I33" cm="1">
        <f t="array" ref="I33">_xlfn.LET(_xlpm.i,COLUMN()-COLUMN($C$13)+1,_xlpm.s,INDEX($B$2:$B$10,_xlpm.i),_xlpm.e,INDEX($C$2:$C$10,_xlpm.i),_xlpm.n,INDEX($E$2:$E$10,_xlpm.i),IF(IF(_xlpm.s&lt;_xlpm.e,AND($A33&gt;=_xlpm.s,$A33&lt;_xlpm.e),OR($A33&gt;=_xlpm.s,$A33&lt;_xlpm.e)),_xlpm.n,0))</f>
        <v>67</v>
      </c>
      <c r="J33" cm="1">
        <f t="array" ref="J33">_xlfn.LET(_xlpm.i,COLUMN()-COLUMN($C$13)+1,_xlpm.s,INDEX($B$2:$B$10,_xlpm.i),_xlpm.e,INDEX($C$2:$C$10,_xlpm.i),_xlpm.n,INDEX($E$2:$E$10,_xlpm.i),IF(IF(_xlpm.s&lt;_xlpm.e,AND($A33&gt;=_xlpm.s,$A33&lt;_xlpm.e),OR($A33&gt;=_xlpm.s,$A33&lt;_xlpm.e)),_xlpm.n,0))</f>
        <v>47</v>
      </c>
      <c r="K33" cm="1">
        <f t="array" ref="K33">_xlfn.LET(_xlpm.i,COLUMN()-COLUMN($C$13)+1,_xlpm.s,INDEX($B$2:$B$10,_xlpm.i),_xlpm.e,INDEX($C$2:$C$10,_xlpm.i),_xlpm.n,INDEX($E$2:$E$10,_xlpm.i),IF(IF(_xlpm.s&lt;_xlpm.e,AND($A33&gt;=_xlpm.s,$A33&lt;_xlpm.e),OR($A33&gt;=_xlpm.s,$A33&lt;_xlpm.e)),_xlpm.n,0))</f>
        <v>0</v>
      </c>
      <c r="L33">
        <f t="shared" si="0"/>
        <v>269</v>
      </c>
      <c r="M33">
        <f t="shared" si="1"/>
        <v>10</v>
      </c>
      <c r="N33" t="str">
        <f t="shared" si="2"/>
        <v>Covered</v>
      </c>
    </row>
    <row r="34" spans="1:14" x14ac:dyDescent="0.2">
      <c r="A34">
        <v>20</v>
      </c>
      <c r="B34">
        <v>264</v>
      </c>
      <c r="C34" cm="1">
        <f t="array" ref="C34">_xlfn.LET(_xlpm.i,COLUMN()-COLUMN($C$13)+1,_xlpm.s,INDEX($B$2:$B$10,_xlpm.i),_xlpm.e,INDEX($C$2:$C$10,_xlpm.i),_xlpm.n,INDEX($E$2:$E$10,_xlpm.i),IF(IF(_xlpm.s&lt;_xlpm.e,AND($A34&gt;=_xlpm.s,$A34&lt;_xlpm.e),OR($A34&gt;=_xlpm.s,$A34&lt;_xlpm.e)),_xlpm.n,0))</f>
        <v>0</v>
      </c>
      <c r="D34" cm="1">
        <f t="array" ref="D34">_xlfn.LET(_xlpm.i,COLUMN()-COLUMN($C$13)+1,_xlpm.s,INDEX($B$2:$B$10,_xlpm.i),_xlpm.e,INDEX($C$2:$C$10,_xlpm.i),_xlpm.n,INDEX($E$2:$E$10,_xlpm.i),IF(IF(_xlpm.s&lt;_xlpm.e,AND($A34&gt;=_xlpm.s,$A34&lt;_xlpm.e),OR($A34&gt;=_xlpm.s,$A34&lt;_xlpm.e)),_xlpm.n,0))</f>
        <v>0</v>
      </c>
      <c r="E34" cm="1">
        <f t="array" ref="E34">_xlfn.LET(_xlpm.i,COLUMN()-COLUMN($C$13)+1,_xlpm.s,INDEX($B$2:$B$10,_xlpm.i),_xlpm.e,INDEX($C$2:$C$10,_xlpm.i),_xlpm.n,INDEX($E$2:$E$10,_xlpm.i),IF(IF(_xlpm.s&lt;_xlpm.e,AND($A34&gt;=_xlpm.s,$A34&lt;_xlpm.e),OR($A34&gt;=_xlpm.s,$A34&lt;_xlpm.e)),_xlpm.n,0))</f>
        <v>0</v>
      </c>
      <c r="F34" cm="1">
        <f t="array" ref="F34">_xlfn.LET(_xlpm.i,COLUMN()-COLUMN($C$13)+1,_xlpm.s,INDEX($B$2:$B$10,_xlpm.i),_xlpm.e,INDEX($C$2:$C$10,_xlpm.i),_xlpm.n,INDEX($E$2:$E$10,_xlpm.i),IF(IF(_xlpm.s&lt;_xlpm.e,AND($A34&gt;=_xlpm.s,$A34&lt;_xlpm.e),OR($A34&gt;=_xlpm.s,$A34&lt;_xlpm.e)),_xlpm.n,0))</f>
        <v>0</v>
      </c>
      <c r="G34" cm="1">
        <f t="array" ref="G34">_xlfn.LET(_xlpm.i,COLUMN()-COLUMN($C$13)+1,_xlpm.s,INDEX($B$2:$B$10,_xlpm.i),_xlpm.e,INDEX($C$2:$C$10,_xlpm.i),_xlpm.n,INDEX($E$2:$E$10,_xlpm.i),IF(IF(_xlpm.s&lt;_xlpm.e,AND($A34&gt;=_xlpm.s,$A34&lt;_xlpm.e),OR($A34&gt;=_xlpm.s,$A34&lt;_xlpm.e)),_xlpm.n,0))</f>
        <v>47</v>
      </c>
      <c r="H34" cm="1">
        <f t="array" ref="H34">_xlfn.LET(_xlpm.i,COLUMN()-COLUMN($C$13)+1,_xlpm.s,INDEX($B$2:$B$10,_xlpm.i),_xlpm.e,INDEX($C$2:$C$10,_xlpm.i),_xlpm.n,INDEX($E$2:$E$10,_xlpm.i),IF(IF(_xlpm.s&lt;_xlpm.e,AND($A34&gt;=_xlpm.s,$A34&lt;_xlpm.e),OR($A34&gt;=_xlpm.s,$A34&lt;_xlpm.e)),_xlpm.n,0))</f>
        <v>108</v>
      </c>
      <c r="I34" cm="1">
        <f t="array" ref="I34">_xlfn.LET(_xlpm.i,COLUMN()-COLUMN($C$13)+1,_xlpm.s,INDEX($B$2:$B$10,_xlpm.i),_xlpm.e,INDEX($C$2:$C$10,_xlpm.i),_xlpm.n,INDEX($E$2:$E$10,_xlpm.i),IF(IF(_xlpm.s&lt;_xlpm.e,AND($A34&gt;=_xlpm.s,$A34&lt;_xlpm.e),OR($A34&gt;=_xlpm.s,$A34&lt;_xlpm.e)),_xlpm.n,0))</f>
        <v>67</v>
      </c>
      <c r="J34" cm="1">
        <f t="array" ref="J34">_xlfn.LET(_xlpm.i,COLUMN()-COLUMN($C$13)+1,_xlpm.s,INDEX($B$2:$B$10,_xlpm.i),_xlpm.e,INDEX($C$2:$C$10,_xlpm.i),_xlpm.n,INDEX($E$2:$E$10,_xlpm.i),IF(IF(_xlpm.s&lt;_xlpm.e,AND($A34&gt;=_xlpm.s,$A34&lt;_xlpm.e),OR($A34&gt;=_xlpm.s,$A34&lt;_xlpm.e)),_xlpm.n,0))</f>
        <v>47</v>
      </c>
      <c r="K34" cm="1">
        <f t="array" ref="K34">_xlfn.LET(_xlpm.i,COLUMN()-COLUMN($C$13)+1,_xlpm.s,INDEX($B$2:$B$10,_xlpm.i),_xlpm.e,INDEX($C$2:$C$10,_xlpm.i),_xlpm.n,INDEX($E$2:$E$10,_xlpm.i),IF(IF(_xlpm.s&lt;_xlpm.e,AND($A34&gt;=_xlpm.s,$A34&lt;_xlpm.e),OR($A34&gt;=_xlpm.s,$A34&lt;_xlpm.e)),_xlpm.n,0))</f>
        <v>48</v>
      </c>
      <c r="L34">
        <f t="shared" si="0"/>
        <v>317</v>
      </c>
      <c r="M34">
        <f t="shared" si="1"/>
        <v>53</v>
      </c>
      <c r="N34" t="str">
        <f t="shared" si="2"/>
        <v>Overstaffed</v>
      </c>
    </row>
    <row r="35" spans="1:14" x14ac:dyDescent="0.2">
      <c r="A35">
        <v>21</v>
      </c>
      <c r="B35">
        <v>264</v>
      </c>
      <c r="C35" cm="1">
        <f t="array" ref="C35">_xlfn.LET(_xlpm.i,COLUMN()-COLUMN($C$13)+1,_xlpm.s,INDEX($B$2:$B$10,_xlpm.i),_xlpm.e,INDEX($C$2:$C$10,_xlpm.i),_xlpm.n,INDEX($E$2:$E$10,_xlpm.i),IF(IF(_xlpm.s&lt;_xlpm.e,AND($A35&gt;=_xlpm.s,$A35&lt;_xlpm.e),OR($A35&gt;=_xlpm.s,$A35&lt;_xlpm.e)),_xlpm.n,0))</f>
        <v>0</v>
      </c>
      <c r="D35" cm="1">
        <f t="array" ref="D35">_xlfn.LET(_xlpm.i,COLUMN()-COLUMN($C$13)+1,_xlpm.s,INDEX($B$2:$B$10,_xlpm.i),_xlpm.e,INDEX($C$2:$C$10,_xlpm.i),_xlpm.n,INDEX($E$2:$E$10,_xlpm.i),IF(IF(_xlpm.s&lt;_xlpm.e,AND($A35&gt;=_xlpm.s,$A35&lt;_xlpm.e),OR($A35&gt;=_xlpm.s,$A35&lt;_xlpm.e)),_xlpm.n,0))</f>
        <v>0</v>
      </c>
      <c r="E35" cm="1">
        <f t="array" ref="E35">_xlfn.LET(_xlpm.i,COLUMN()-COLUMN($C$13)+1,_xlpm.s,INDEX($B$2:$B$10,_xlpm.i),_xlpm.e,INDEX($C$2:$C$10,_xlpm.i),_xlpm.n,INDEX($E$2:$E$10,_xlpm.i),IF(IF(_xlpm.s&lt;_xlpm.e,AND($A35&gt;=_xlpm.s,$A35&lt;_xlpm.e),OR($A35&gt;=_xlpm.s,$A35&lt;_xlpm.e)),_xlpm.n,0))</f>
        <v>0</v>
      </c>
      <c r="F35" cm="1">
        <f t="array" ref="F35">_xlfn.LET(_xlpm.i,COLUMN()-COLUMN($C$13)+1,_xlpm.s,INDEX($B$2:$B$10,_xlpm.i),_xlpm.e,INDEX($C$2:$C$10,_xlpm.i),_xlpm.n,INDEX($E$2:$E$10,_xlpm.i),IF(IF(_xlpm.s&lt;_xlpm.e,AND($A35&gt;=_xlpm.s,$A35&lt;_xlpm.e),OR($A35&gt;=_xlpm.s,$A35&lt;_xlpm.e)),_xlpm.n,0))</f>
        <v>0</v>
      </c>
      <c r="G35" cm="1">
        <f t="array" ref="G35">_xlfn.LET(_xlpm.i,COLUMN()-COLUMN($C$13)+1,_xlpm.s,INDEX($B$2:$B$10,_xlpm.i),_xlpm.e,INDEX($C$2:$C$10,_xlpm.i),_xlpm.n,INDEX($E$2:$E$10,_xlpm.i),IF(IF(_xlpm.s&lt;_xlpm.e,AND($A35&gt;=_xlpm.s,$A35&lt;_xlpm.e),OR($A35&gt;=_xlpm.s,$A35&lt;_xlpm.e)),_xlpm.n,0))</f>
        <v>47</v>
      </c>
      <c r="H35" cm="1">
        <f t="array" ref="H35">_xlfn.LET(_xlpm.i,COLUMN()-COLUMN($C$13)+1,_xlpm.s,INDEX($B$2:$B$10,_xlpm.i),_xlpm.e,INDEX($C$2:$C$10,_xlpm.i),_xlpm.n,INDEX($E$2:$E$10,_xlpm.i),IF(IF(_xlpm.s&lt;_xlpm.e,AND($A35&gt;=_xlpm.s,$A35&lt;_xlpm.e),OR($A35&gt;=_xlpm.s,$A35&lt;_xlpm.e)),_xlpm.n,0))</f>
        <v>108</v>
      </c>
      <c r="I35" cm="1">
        <f t="array" ref="I35">_xlfn.LET(_xlpm.i,COLUMN()-COLUMN($C$13)+1,_xlpm.s,INDEX($B$2:$B$10,_xlpm.i),_xlpm.e,INDEX($C$2:$C$10,_xlpm.i),_xlpm.n,INDEX($E$2:$E$10,_xlpm.i),IF(IF(_xlpm.s&lt;_xlpm.e,AND($A35&gt;=_xlpm.s,$A35&lt;_xlpm.e),OR($A35&gt;=_xlpm.s,$A35&lt;_xlpm.e)),_xlpm.n,0))</f>
        <v>67</v>
      </c>
      <c r="J35" cm="1">
        <f t="array" ref="J35">_xlfn.LET(_xlpm.i,COLUMN()-COLUMN($C$13)+1,_xlpm.s,INDEX($B$2:$B$10,_xlpm.i),_xlpm.e,INDEX($C$2:$C$10,_xlpm.i),_xlpm.n,INDEX($E$2:$E$10,_xlpm.i),IF(IF(_xlpm.s&lt;_xlpm.e,AND($A35&gt;=_xlpm.s,$A35&lt;_xlpm.e),OR($A35&gt;=_xlpm.s,$A35&lt;_xlpm.e)),_xlpm.n,0))</f>
        <v>47</v>
      </c>
      <c r="K35" cm="1">
        <f t="array" ref="K35">_xlfn.LET(_xlpm.i,COLUMN()-COLUMN($C$13)+1,_xlpm.s,INDEX($B$2:$B$10,_xlpm.i),_xlpm.e,INDEX($C$2:$C$10,_xlpm.i),_xlpm.n,INDEX($E$2:$E$10,_xlpm.i),IF(IF(_xlpm.s&lt;_xlpm.e,AND($A35&gt;=_xlpm.s,$A35&lt;_xlpm.e),OR($A35&gt;=_xlpm.s,$A35&lt;_xlpm.e)),_xlpm.n,0))</f>
        <v>48</v>
      </c>
      <c r="L35">
        <f t="shared" si="0"/>
        <v>317</v>
      </c>
      <c r="M35">
        <f t="shared" si="1"/>
        <v>53</v>
      </c>
      <c r="N35" t="str">
        <f t="shared" si="2"/>
        <v>Overstaffed</v>
      </c>
    </row>
    <row r="36" spans="1:14" x14ac:dyDescent="0.2">
      <c r="A36">
        <v>22</v>
      </c>
      <c r="B36">
        <v>250</v>
      </c>
      <c r="C36" cm="1">
        <f t="array" ref="C36">_xlfn.LET(_xlpm.i,COLUMN()-COLUMN($C$13)+1,_xlpm.s,INDEX($B$2:$B$10,_xlpm.i),_xlpm.e,INDEX($C$2:$C$10,_xlpm.i),_xlpm.n,INDEX($E$2:$E$10,_xlpm.i),IF(IF(_xlpm.s&lt;_xlpm.e,AND($A36&gt;=_xlpm.s,$A36&lt;_xlpm.e),OR($A36&gt;=_xlpm.s,$A36&lt;_xlpm.e)),_xlpm.n,0))</f>
        <v>0</v>
      </c>
      <c r="D36" cm="1">
        <f t="array" ref="D36">_xlfn.LET(_xlpm.i,COLUMN()-COLUMN($C$13)+1,_xlpm.s,INDEX($B$2:$B$10,_xlpm.i),_xlpm.e,INDEX($C$2:$C$10,_xlpm.i),_xlpm.n,INDEX($E$2:$E$10,_xlpm.i),IF(IF(_xlpm.s&lt;_xlpm.e,AND($A36&gt;=_xlpm.s,$A36&lt;_xlpm.e),OR($A36&gt;=_xlpm.s,$A36&lt;_xlpm.e)),_xlpm.n,0))</f>
        <v>0</v>
      </c>
      <c r="E36" cm="1">
        <f t="array" ref="E36">_xlfn.LET(_xlpm.i,COLUMN()-COLUMN($C$13)+1,_xlpm.s,INDEX($B$2:$B$10,_xlpm.i),_xlpm.e,INDEX($C$2:$C$10,_xlpm.i),_xlpm.n,INDEX($E$2:$E$10,_xlpm.i),IF(IF(_xlpm.s&lt;_xlpm.e,AND($A36&gt;=_xlpm.s,$A36&lt;_xlpm.e),OR($A36&gt;=_xlpm.s,$A36&lt;_xlpm.e)),_xlpm.n,0))</f>
        <v>0</v>
      </c>
      <c r="F36" cm="1">
        <f t="array" ref="F36">_xlfn.LET(_xlpm.i,COLUMN()-COLUMN($C$13)+1,_xlpm.s,INDEX($B$2:$B$10,_xlpm.i),_xlpm.e,INDEX($C$2:$C$10,_xlpm.i),_xlpm.n,INDEX($E$2:$E$10,_xlpm.i),IF(IF(_xlpm.s&lt;_xlpm.e,AND($A36&gt;=_xlpm.s,$A36&lt;_xlpm.e),OR($A36&gt;=_xlpm.s,$A36&lt;_xlpm.e)),_xlpm.n,0))</f>
        <v>0</v>
      </c>
      <c r="G36" cm="1">
        <f t="array" ref="G36">_xlfn.LET(_xlpm.i,COLUMN()-COLUMN($C$13)+1,_xlpm.s,INDEX($B$2:$B$10,_xlpm.i),_xlpm.e,INDEX($C$2:$C$10,_xlpm.i),_xlpm.n,INDEX($E$2:$E$10,_xlpm.i),IF(IF(_xlpm.s&lt;_xlpm.e,AND($A36&gt;=_xlpm.s,$A36&lt;_xlpm.e),OR($A36&gt;=_xlpm.s,$A36&lt;_xlpm.e)),_xlpm.n,0))</f>
        <v>47</v>
      </c>
      <c r="H36" cm="1">
        <f t="array" ref="H36">_xlfn.LET(_xlpm.i,COLUMN()-COLUMN($C$13)+1,_xlpm.s,INDEX($B$2:$B$10,_xlpm.i),_xlpm.e,INDEX($C$2:$C$10,_xlpm.i),_xlpm.n,INDEX($E$2:$E$10,_xlpm.i),IF(IF(_xlpm.s&lt;_xlpm.e,AND($A36&gt;=_xlpm.s,$A36&lt;_xlpm.e),OR($A36&gt;=_xlpm.s,$A36&lt;_xlpm.e)),_xlpm.n,0))</f>
        <v>108</v>
      </c>
      <c r="I36" cm="1">
        <f t="array" ref="I36">_xlfn.LET(_xlpm.i,COLUMN()-COLUMN($C$13)+1,_xlpm.s,INDEX($B$2:$B$10,_xlpm.i),_xlpm.e,INDEX($C$2:$C$10,_xlpm.i),_xlpm.n,INDEX($E$2:$E$10,_xlpm.i),IF(IF(_xlpm.s&lt;_xlpm.e,AND($A36&gt;=_xlpm.s,$A36&lt;_xlpm.e),OR($A36&gt;=_xlpm.s,$A36&lt;_xlpm.e)),_xlpm.n,0))</f>
        <v>0</v>
      </c>
      <c r="J36" cm="1">
        <f t="array" ref="J36">_xlfn.LET(_xlpm.i,COLUMN()-COLUMN($C$13)+1,_xlpm.s,INDEX($B$2:$B$10,_xlpm.i),_xlpm.e,INDEX($C$2:$C$10,_xlpm.i),_xlpm.n,INDEX($E$2:$E$10,_xlpm.i),IF(IF(_xlpm.s&lt;_xlpm.e,AND($A36&gt;=_xlpm.s,$A36&lt;_xlpm.e),OR($A36&gt;=_xlpm.s,$A36&lt;_xlpm.e)),_xlpm.n,0))</f>
        <v>47</v>
      </c>
      <c r="K36" cm="1">
        <f t="array" ref="K36">_xlfn.LET(_xlpm.i,COLUMN()-COLUMN($C$13)+1,_xlpm.s,INDEX($B$2:$B$10,_xlpm.i),_xlpm.e,INDEX($C$2:$C$10,_xlpm.i),_xlpm.n,INDEX($E$2:$E$10,_xlpm.i),IF(IF(_xlpm.s&lt;_xlpm.e,AND($A36&gt;=_xlpm.s,$A36&lt;_xlpm.e),OR($A36&gt;=_xlpm.s,$A36&lt;_xlpm.e)),_xlpm.n,0))</f>
        <v>48</v>
      </c>
      <c r="L36">
        <f t="shared" si="0"/>
        <v>250</v>
      </c>
      <c r="M36">
        <f t="shared" si="1"/>
        <v>0</v>
      </c>
      <c r="N36" t="str">
        <f t="shared" si="2"/>
        <v>Covered</v>
      </c>
    </row>
    <row r="37" spans="1:14" x14ac:dyDescent="0.2">
      <c r="A37">
        <v>23</v>
      </c>
      <c r="B37">
        <v>203</v>
      </c>
      <c r="C37" cm="1">
        <f t="array" ref="C37">_xlfn.LET(_xlpm.i,COLUMN()-COLUMN($C$13)+1,_xlpm.s,INDEX($B$2:$B$10,_xlpm.i),_xlpm.e,INDEX($C$2:$C$10,_xlpm.i),_xlpm.n,INDEX($E$2:$E$10,_xlpm.i),IF(IF(_xlpm.s&lt;_xlpm.e,AND($A37&gt;=_xlpm.s,$A37&lt;_xlpm.e),OR($A37&gt;=_xlpm.s,$A37&lt;_xlpm.e)),_xlpm.n,0))</f>
        <v>0</v>
      </c>
      <c r="D37" cm="1">
        <f t="array" ref="D37">_xlfn.LET(_xlpm.i,COLUMN()-COLUMN($C$13)+1,_xlpm.s,INDEX($B$2:$B$10,_xlpm.i),_xlpm.e,INDEX($C$2:$C$10,_xlpm.i),_xlpm.n,INDEX($E$2:$E$10,_xlpm.i),IF(IF(_xlpm.s&lt;_xlpm.e,AND($A37&gt;=_xlpm.s,$A37&lt;_xlpm.e),OR($A37&gt;=_xlpm.s,$A37&lt;_xlpm.e)),_xlpm.n,0))</f>
        <v>0</v>
      </c>
      <c r="E37" cm="1">
        <f t="array" ref="E37">_xlfn.LET(_xlpm.i,COLUMN()-COLUMN($C$13)+1,_xlpm.s,INDEX($B$2:$B$10,_xlpm.i),_xlpm.e,INDEX($C$2:$C$10,_xlpm.i),_xlpm.n,INDEX($E$2:$E$10,_xlpm.i),IF(IF(_xlpm.s&lt;_xlpm.e,AND($A37&gt;=_xlpm.s,$A37&lt;_xlpm.e),OR($A37&gt;=_xlpm.s,$A37&lt;_xlpm.e)),_xlpm.n,0))</f>
        <v>0</v>
      </c>
      <c r="F37" cm="1">
        <f t="array" ref="F37">_xlfn.LET(_xlpm.i,COLUMN()-COLUMN($C$13)+1,_xlpm.s,INDEX($B$2:$B$10,_xlpm.i),_xlpm.e,INDEX($C$2:$C$10,_xlpm.i),_xlpm.n,INDEX($E$2:$E$10,_xlpm.i),IF(IF(_xlpm.s&lt;_xlpm.e,AND($A37&gt;=_xlpm.s,$A37&lt;_xlpm.e),OR($A37&gt;=_xlpm.s,$A37&lt;_xlpm.e)),_xlpm.n,0))</f>
        <v>0</v>
      </c>
      <c r="G37" cm="1">
        <f t="array" ref="G37">_xlfn.LET(_xlpm.i,COLUMN()-COLUMN($C$13)+1,_xlpm.s,INDEX($B$2:$B$10,_xlpm.i),_xlpm.e,INDEX($C$2:$C$10,_xlpm.i),_xlpm.n,INDEX($E$2:$E$10,_xlpm.i),IF(IF(_xlpm.s&lt;_xlpm.e,AND($A37&gt;=_xlpm.s,$A37&lt;_xlpm.e),OR($A37&gt;=_xlpm.s,$A37&lt;_xlpm.e)),_xlpm.n,0))</f>
        <v>47</v>
      </c>
      <c r="H37" cm="1">
        <f t="array" ref="H37">_xlfn.LET(_xlpm.i,COLUMN()-COLUMN($C$13)+1,_xlpm.s,INDEX($B$2:$B$10,_xlpm.i),_xlpm.e,INDEX($C$2:$C$10,_xlpm.i),_xlpm.n,INDEX($E$2:$E$10,_xlpm.i),IF(IF(_xlpm.s&lt;_xlpm.e,AND($A37&gt;=_xlpm.s,$A37&lt;_xlpm.e),OR($A37&gt;=_xlpm.s,$A37&lt;_xlpm.e)),_xlpm.n,0))</f>
        <v>108</v>
      </c>
      <c r="I37" cm="1">
        <f t="array" ref="I37">_xlfn.LET(_xlpm.i,COLUMN()-COLUMN($C$13)+1,_xlpm.s,INDEX($B$2:$B$10,_xlpm.i),_xlpm.e,INDEX($C$2:$C$10,_xlpm.i),_xlpm.n,INDEX($E$2:$E$10,_xlpm.i),IF(IF(_xlpm.s&lt;_xlpm.e,AND($A37&gt;=_xlpm.s,$A37&lt;_xlpm.e),OR($A37&gt;=_xlpm.s,$A37&lt;_xlpm.e)),_xlpm.n,0))</f>
        <v>0</v>
      </c>
      <c r="J37" cm="1">
        <f t="array" ref="J37">_xlfn.LET(_xlpm.i,COLUMN()-COLUMN($C$13)+1,_xlpm.s,INDEX($B$2:$B$10,_xlpm.i),_xlpm.e,INDEX($C$2:$C$10,_xlpm.i),_xlpm.n,INDEX($E$2:$E$10,_xlpm.i),IF(IF(_xlpm.s&lt;_xlpm.e,AND($A37&gt;=_xlpm.s,$A37&lt;_xlpm.e),OR($A37&gt;=_xlpm.s,$A37&lt;_xlpm.e)),_xlpm.n,0))</f>
        <v>0</v>
      </c>
      <c r="K37" cm="1">
        <f t="array" ref="K37">_xlfn.LET(_xlpm.i,COLUMN()-COLUMN($C$13)+1,_xlpm.s,INDEX($B$2:$B$10,_xlpm.i),_xlpm.e,INDEX($C$2:$C$10,_xlpm.i),_xlpm.n,INDEX($E$2:$E$10,_xlpm.i),IF(IF(_xlpm.s&lt;_xlpm.e,AND($A37&gt;=_xlpm.s,$A37&lt;_xlpm.e),OR($A37&gt;=_xlpm.s,$A37&lt;_xlpm.e)),_xlpm.n,0))</f>
        <v>48</v>
      </c>
      <c r="L37">
        <f t="shared" si="0"/>
        <v>203</v>
      </c>
      <c r="M37">
        <f t="shared" si="1"/>
        <v>0</v>
      </c>
      <c r="N37" t="str">
        <f t="shared" si="2"/>
        <v>Covered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C2B1-69CC-4648-A232-E835F6F35290}">
  <sheetPr codeName="Sheet2"/>
  <dimension ref="A1:BP3361"/>
  <sheetViews>
    <sheetView tabSelected="1" workbookViewId="0">
      <selection sqref="A1:BP6"/>
    </sheetView>
  </sheetViews>
  <sheetFormatPr baseColWidth="10" defaultRowHeight="16" x14ac:dyDescent="0.2"/>
  <cols>
    <col min="1" max="1" width="22.6640625" bestFit="1" customWidth="1"/>
    <col min="2" max="2" width="10.6640625" bestFit="1" customWidth="1"/>
    <col min="3" max="3" width="7.6640625" bestFit="1" customWidth="1"/>
    <col min="4" max="4" width="12.5" bestFit="1" customWidth="1"/>
    <col min="5" max="5" width="10.1640625" bestFit="1" customWidth="1"/>
    <col min="6" max="6" width="15.5" bestFit="1" customWidth="1"/>
    <col min="7" max="7" width="16" bestFit="1" customWidth="1"/>
    <col min="8" max="8" width="17.83203125" bestFit="1" customWidth="1"/>
    <col min="9" max="9" width="15.1640625" bestFit="1" customWidth="1"/>
    <col min="10" max="10" width="17" bestFit="1" customWidth="1"/>
    <col min="11" max="11" width="24.33203125" bestFit="1" customWidth="1"/>
    <col min="12" max="12" width="22.1640625" bestFit="1" customWidth="1"/>
    <col min="13" max="13" width="80.6640625" bestFit="1" customWidth="1"/>
    <col min="14" max="14" width="24.5" bestFit="1" customWidth="1"/>
    <col min="15" max="15" width="80.6640625" bestFit="1" customWidth="1"/>
    <col min="16" max="16" width="26.5" bestFit="1" customWidth="1"/>
    <col min="17" max="17" width="26.1640625" bestFit="1" customWidth="1"/>
    <col min="18" max="18" width="23.5" bestFit="1" customWidth="1"/>
    <col min="19" max="19" width="24.1640625" bestFit="1" customWidth="1"/>
    <col min="20" max="20" width="21.5" bestFit="1" customWidth="1"/>
    <col min="21" max="21" width="9.33203125" bestFit="1" customWidth="1"/>
    <col min="22" max="22" width="8" bestFit="1" customWidth="1"/>
    <col min="23" max="23" width="14.5" bestFit="1" customWidth="1"/>
    <col min="24" max="24" width="25" bestFit="1" customWidth="1"/>
    <col min="25" max="25" width="25.5" bestFit="1" customWidth="1"/>
    <col min="26" max="26" width="27.5" bestFit="1" customWidth="1"/>
    <col min="27" max="27" width="26.83203125" bestFit="1" customWidth="1"/>
    <col min="28" max="28" width="15.5" bestFit="1" customWidth="1"/>
    <col min="29" max="29" width="21" bestFit="1" customWidth="1"/>
    <col min="30" max="30" width="25.1640625" bestFit="1" customWidth="1"/>
    <col min="31" max="31" width="21.33203125" bestFit="1" customWidth="1"/>
    <col min="32" max="32" width="29.83203125" bestFit="1" customWidth="1"/>
    <col min="33" max="33" width="33.5" bestFit="1" customWidth="1"/>
    <col min="34" max="34" width="30.6640625" bestFit="1" customWidth="1"/>
    <col min="35" max="35" width="23.1640625" bestFit="1" customWidth="1"/>
    <col min="36" max="36" width="16.6640625" bestFit="1" customWidth="1"/>
    <col min="37" max="37" width="15" bestFit="1" customWidth="1"/>
    <col min="38" max="38" width="20.83203125" bestFit="1" customWidth="1"/>
    <col min="39" max="39" width="26.33203125" bestFit="1" customWidth="1"/>
    <col min="40" max="40" width="20.83203125" bestFit="1" customWidth="1"/>
    <col min="41" max="41" width="19.6640625" bestFit="1" customWidth="1"/>
    <col min="42" max="42" width="22.33203125" bestFit="1" customWidth="1"/>
    <col min="43" max="43" width="22.5" bestFit="1" customWidth="1"/>
    <col min="44" max="44" width="28.6640625" bestFit="1" customWidth="1"/>
    <col min="45" max="45" width="29" bestFit="1" customWidth="1"/>
    <col min="46" max="46" width="28.83203125" bestFit="1" customWidth="1"/>
    <col min="47" max="47" width="22.6640625" bestFit="1" customWidth="1"/>
    <col min="48" max="48" width="20.5" bestFit="1" customWidth="1"/>
    <col min="49" max="49" width="13.83203125" bestFit="1" customWidth="1"/>
    <col min="50" max="50" width="18.1640625" bestFit="1" customWidth="1"/>
    <col min="51" max="51" width="19.6640625" bestFit="1" customWidth="1"/>
    <col min="52" max="52" width="26.1640625" bestFit="1" customWidth="1"/>
    <col min="53" max="53" width="18.1640625" bestFit="1" customWidth="1"/>
    <col min="54" max="54" width="17.1640625" bestFit="1" customWidth="1"/>
    <col min="55" max="55" width="26.1640625" bestFit="1" customWidth="1"/>
    <col min="56" max="56" width="18.33203125" bestFit="1" customWidth="1"/>
    <col min="57" max="57" width="27.1640625" bestFit="1" customWidth="1"/>
    <col min="58" max="58" width="19.5" bestFit="1" customWidth="1"/>
    <col min="59" max="59" width="39.5" bestFit="1" customWidth="1"/>
    <col min="60" max="60" width="13.83203125" bestFit="1" customWidth="1"/>
    <col min="61" max="61" width="10" bestFit="1" customWidth="1"/>
    <col min="62" max="62" width="17.1640625" bestFit="1" customWidth="1"/>
    <col min="63" max="63" width="19.5" bestFit="1" customWidth="1"/>
    <col min="64" max="64" width="20.5" bestFit="1" customWidth="1"/>
    <col min="65" max="65" width="12.5" bestFit="1" customWidth="1"/>
    <col min="66" max="66" width="11.5" bestFit="1" customWidth="1"/>
    <col min="67" max="67" width="15.1640625" bestFit="1" customWidth="1"/>
    <col min="68" max="68" width="19.3320312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6881</v>
      </c>
      <c r="BI1" t="s">
        <v>6882</v>
      </c>
      <c r="BJ1" t="s">
        <v>6883</v>
      </c>
      <c r="BK1" t="s">
        <v>6884</v>
      </c>
      <c r="BL1" t="s">
        <v>6885</v>
      </c>
      <c r="BM1" t="s">
        <v>6896</v>
      </c>
      <c r="BN1" t="s">
        <v>6897</v>
      </c>
      <c r="BO1" t="s">
        <v>6900</v>
      </c>
      <c r="BP1" t="s">
        <v>6901</v>
      </c>
    </row>
    <row r="2" spans="1:68" x14ac:dyDescent="0.2">
      <c r="A2" s="1" t="s">
        <v>59</v>
      </c>
      <c r="B2" s="1" t="s">
        <v>60</v>
      </c>
      <c r="C2" s="2" t="d">
        <v>2026-07-01</v>
      </c>
      <c r="D2">
        <v>1</v>
      </c>
      <c r="E2" s="1" t="s">
        <v>61</v>
      </c>
      <c r="F2">
        <v>9</v>
      </c>
      <c r="G2">
        <v>8</v>
      </c>
      <c r="H2">
        <v>7</v>
      </c>
      <c r="I2">
        <v>0</v>
      </c>
      <c r="J2">
        <v>1</v>
      </c>
      <c r="K2">
        <v>525</v>
      </c>
      <c r="L2">
        <v>0</v>
      </c>
      <c r="M2" s="1" t="s">
        <v>62</v>
      </c>
      <c r="N2" s="1" t="s">
        <v>63</v>
      </c>
      <c r="O2" s="1" t="s">
        <v>64</v>
      </c>
      <c r="P2">
        <v>9</v>
      </c>
      <c r="Q2">
        <v>525</v>
      </c>
      <c r="R2">
        <v>9475</v>
      </c>
      <c r="S2">
        <v>0</v>
      </c>
      <c r="T2">
        <v>50</v>
      </c>
      <c r="U2">
        <v>9</v>
      </c>
      <c r="V2">
        <v>48</v>
      </c>
      <c r="W2">
        <v>11258.75</v>
      </c>
      <c r="X2">
        <v>5.333333333333333</v>
      </c>
      <c r="Y2">
        <v>1250.9722222222222</v>
      </c>
      <c r="Z2">
        <v>11.111111111111111</v>
      </c>
      <c r="AA2">
        <v>9.2873798925925914</v>
      </c>
      <c r="AB2">
        <v>1</v>
      </c>
      <c r="AC2">
        <v>0.12036418888888889</v>
      </c>
      <c r="AD2">
        <v>0.55750232777777775</v>
      </c>
      <c r="AE2">
        <v>1.5388416742011257</v>
      </c>
      <c r="AF2">
        <v>0.6166666666666667</v>
      </c>
      <c r="AG2">
        <v>2.7130106629629633</v>
      </c>
      <c r="AH2">
        <v>0</v>
      </c>
      <c r="AI2">
        <v>5.8002951462962962</v>
      </c>
      <c r="AJ2">
        <v>315</v>
      </c>
      <c r="AK2">
        <v>29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s="1" t="s">
        <v>65</v>
      </c>
      <c r="AT2">
        <v>1</v>
      </c>
      <c r="AU2">
        <v>12.772888083333333</v>
      </c>
      <c r="AV2">
        <v>43.728688966666667</v>
      </c>
      <c r="AW2">
        <v>4</v>
      </c>
      <c r="AX2">
        <v>0.1111111111111111</v>
      </c>
      <c r="AY2">
        <v>0</v>
      </c>
      <c r="AZ2">
        <v>35</v>
      </c>
      <c r="BA2">
        <v>0.4257629361111111</v>
      </c>
      <c r="BB2">
        <v>5.0262860881226057E-2</v>
      </c>
      <c r="BC2">
        <v>3</v>
      </c>
      <c r="BD2">
        <v>26</v>
      </c>
      <c r="BE2">
        <v>1</v>
      </c>
      <c r="BF2">
        <v>0</v>
      </c>
      <c r="BG2" s="1" t="s">
        <v>66</v>
      </c>
      <c r="BH2" s="1" t="s">
        <v>6888</v>
      </c>
      <c r="BI2" s="1" t="s">
        <v>6889</v>
      </c>
      <c r="BJ2" s="1" t="s">
        <v>6890</v>
      </c>
      <c r="BK2">
        <v>2300</v>
      </c>
      <c r="BL2">
        <v>2.5</v>
      </c>
      <c r="BM2" s="5" t="d">
        <v>1899-12-30</v>
      </c>
      <c r="BN2" s="5" t="d">
        <v>00:29:59.99999999999990100</v>
      </c>
      <c r="BO2">
        <v>0</v>
      </c>
      <c r="BP2" t="b">
        <v>0</v>
      </c>
    </row>
    <row r="3" spans="1:68" x14ac:dyDescent="0.2">
      <c r="A3" s="1" t="s">
        <v>193</v>
      </c>
      <c r="B3" s="1" t="s">
        <v>60</v>
      </c>
      <c r="C3" s="2" t="d">
        <v>2026-07-02</v>
      </c>
      <c r="D3">
        <v>1</v>
      </c>
      <c r="E3" s="1" t="s">
        <v>61</v>
      </c>
      <c r="F3">
        <v>6</v>
      </c>
      <c r="G3">
        <v>18</v>
      </c>
      <c r="H3">
        <v>12</v>
      </c>
      <c r="I3">
        <v>2</v>
      </c>
      <c r="J3">
        <v>4</v>
      </c>
      <c r="K3">
        <v>900</v>
      </c>
      <c r="L3">
        <v>1</v>
      </c>
      <c r="M3" s="1" t="s">
        <v>194</v>
      </c>
      <c r="N3" s="1" t="s">
        <v>195</v>
      </c>
      <c r="O3" s="1" t="s">
        <v>196</v>
      </c>
      <c r="P3">
        <v>1.5</v>
      </c>
      <c r="Q3">
        <v>900</v>
      </c>
      <c r="R3">
        <v>9100</v>
      </c>
      <c r="S3">
        <v>1</v>
      </c>
      <c r="T3">
        <v>49</v>
      </c>
      <c r="U3">
        <v>6</v>
      </c>
      <c r="V3">
        <v>31</v>
      </c>
      <c r="W3">
        <v>6091.63</v>
      </c>
      <c r="X3">
        <v>5.166666666666667</v>
      </c>
      <c r="Y3">
        <v>1015.2716666666666</v>
      </c>
      <c r="Z3">
        <v>10.166666666666666</v>
      </c>
      <c r="AA3">
        <v>9.0402200638888885</v>
      </c>
      <c r="AB3">
        <v>1</v>
      </c>
      <c r="AC3">
        <v>0.32973671666666665</v>
      </c>
      <c r="AD3">
        <v>0</v>
      </c>
      <c r="AE3">
        <v>1.305581253968785</v>
      </c>
      <c r="AF3">
        <v>0.66111111111111109</v>
      </c>
      <c r="AG3">
        <v>1.9666923555555555</v>
      </c>
      <c r="AH3">
        <v>0</v>
      </c>
      <c r="AI3">
        <v>6.0318610361111107</v>
      </c>
      <c r="AJ3">
        <v>180</v>
      </c>
      <c r="AK3">
        <v>77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 s="1" t="s">
        <v>125</v>
      </c>
      <c r="AT3">
        <v>1</v>
      </c>
      <c r="AU3">
        <v>8.7609066999999996</v>
      </c>
      <c r="AV3">
        <v>133.56162588333333</v>
      </c>
      <c r="AW3">
        <v>20</v>
      </c>
      <c r="AX3">
        <v>0.16666666666666666</v>
      </c>
      <c r="AY3">
        <v>0</v>
      </c>
      <c r="AZ3">
        <v>30</v>
      </c>
      <c r="BA3">
        <v>7.3007555833333335E-2</v>
      </c>
      <c r="BB3">
        <v>5.7818885663780663E-2</v>
      </c>
      <c r="BC3">
        <v>7</v>
      </c>
      <c r="BD3">
        <v>70</v>
      </c>
      <c r="BE3">
        <v>1</v>
      </c>
      <c r="BF3">
        <v>3</v>
      </c>
      <c r="BG3" s="1" t="s">
        <v>66</v>
      </c>
      <c r="BH3" s="1" t="s">
        <v>6888</v>
      </c>
      <c r="BI3" s="1" t="s">
        <v>6889</v>
      </c>
      <c r="BJ3" s="1" t="s">
        <v>6890</v>
      </c>
      <c r="BK3">
        <v>2300</v>
      </c>
      <c r="BL3">
        <v>2.5</v>
      </c>
      <c r="BM3" s="5" t="d">
        <v>1899-12-30</v>
      </c>
      <c r="BN3" s="5" t="d">
        <v>00:29:59.99999999999990100</v>
      </c>
      <c r="BO3">
        <v>0</v>
      </c>
      <c r="BP3" t="b">
        <v>0</v>
      </c>
    </row>
    <row r="4" spans="1:68" x14ac:dyDescent="0.2">
      <c r="A4" s="1" t="s">
        <v>67</v>
      </c>
      <c r="B4" s="1" t="s">
        <v>60</v>
      </c>
      <c r="C4" s="2" t="d">
        <v>2026-07-01</v>
      </c>
      <c r="D4">
        <v>2</v>
      </c>
      <c r="E4" s="1" t="s">
        <v>61</v>
      </c>
      <c r="F4">
        <v>4</v>
      </c>
      <c r="G4">
        <v>8</v>
      </c>
      <c r="H4">
        <v>7</v>
      </c>
      <c r="I4">
        <v>0</v>
      </c>
      <c r="J4">
        <v>1</v>
      </c>
      <c r="K4">
        <v>525</v>
      </c>
      <c r="L4">
        <v>0</v>
      </c>
      <c r="M4" s="1" t="s">
        <v>68</v>
      </c>
      <c r="N4" s="1" t="s">
        <v>63</v>
      </c>
      <c r="O4" s="1" t="s">
        <v>69</v>
      </c>
      <c r="P4">
        <v>4</v>
      </c>
      <c r="Q4">
        <v>525</v>
      </c>
      <c r="R4">
        <v>8950</v>
      </c>
      <c r="S4">
        <v>0</v>
      </c>
      <c r="T4">
        <v>50</v>
      </c>
      <c r="U4">
        <v>4</v>
      </c>
      <c r="V4">
        <v>17</v>
      </c>
      <c r="W4">
        <v>4171.28</v>
      </c>
      <c r="X4">
        <v>4.25</v>
      </c>
      <c r="Y4">
        <v>1042.82</v>
      </c>
      <c r="Z4">
        <v>11</v>
      </c>
      <c r="AA4">
        <v>9.1853020458333337</v>
      </c>
      <c r="AB4">
        <v>0</v>
      </c>
      <c r="AC4">
        <v>0</v>
      </c>
      <c r="AD4">
        <v>0.18674301666666665</v>
      </c>
      <c r="AE4">
        <v>1.1272097072107752</v>
      </c>
      <c r="AF4">
        <v>0.60416666666666652</v>
      </c>
      <c r="AG4">
        <v>1.9181193875</v>
      </c>
      <c r="AH4">
        <v>0</v>
      </c>
      <c r="AI4">
        <v>6.0046826541666665</v>
      </c>
      <c r="AJ4">
        <v>140</v>
      </c>
      <c r="AK4">
        <v>32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s="1" t="s">
        <v>70</v>
      </c>
      <c r="AT4">
        <v>0</v>
      </c>
      <c r="AU4">
        <v>5.5855256999999998</v>
      </c>
      <c r="AV4">
        <v>64.567843183333338</v>
      </c>
      <c r="AW4">
        <v>7</v>
      </c>
      <c r="AX4">
        <v>0</v>
      </c>
      <c r="AY4">
        <v>0</v>
      </c>
      <c r="AZ4">
        <v>35</v>
      </c>
      <c r="BA4">
        <v>0.18618419</v>
      </c>
      <c r="BB4">
        <v>6.7258169982638893E-2</v>
      </c>
      <c r="BC4">
        <v>4</v>
      </c>
      <c r="BD4">
        <v>28</v>
      </c>
      <c r="BE4">
        <v>1</v>
      </c>
      <c r="BF4">
        <v>0</v>
      </c>
      <c r="BG4" s="1" t="s">
        <v>66</v>
      </c>
      <c r="BH4" s="1" t="s">
        <v>6888</v>
      </c>
      <c r="BI4" s="1" t="s">
        <v>6889</v>
      </c>
      <c r="BJ4" s="1" t="s">
        <v>6890</v>
      </c>
      <c r="BK4">
        <v>2300</v>
      </c>
      <c r="BL4">
        <v>2.5</v>
      </c>
      <c r="BM4" s="5" t="d">
        <v>00:29:59.99999999999990100</v>
      </c>
      <c r="BN4" s="5" t="d">
        <v>00:59:59.99999999999980200</v>
      </c>
      <c r="BO4">
        <v>0</v>
      </c>
      <c r="BP4" t="b">
        <v>0</v>
      </c>
    </row>
    <row r="5" spans="1:68" x14ac:dyDescent="0.2">
      <c r="A5" s="1" t="s">
        <v>71</v>
      </c>
      <c r="B5" s="1" t="s">
        <v>60</v>
      </c>
      <c r="C5" s="2" t="d">
        <v>2026-07-01</v>
      </c>
      <c r="D5">
        <v>3</v>
      </c>
      <c r="E5" s="1" t="s">
        <v>61</v>
      </c>
      <c r="F5">
        <v>3</v>
      </c>
      <c r="G5">
        <v>8</v>
      </c>
      <c r="H5">
        <v>7</v>
      </c>
      <c r="I5">
        <v>0</v>
      </c>
      <c r="J5">
        <v>1</v>
      </c>
      <c r="K5">
        <v>525</v>
      </c>
      <c r="L5">
        <v>0</v>
      </c>
      <c r="M5" s="1" t="s">
        <v>72</v>
      </c>
      <c r="N5" s="1" t="s">
        <v>63</v>
      </c>
      <c r="O5" s="1" t="s">
        <v>73</v>
      </c>
      <c r="P5">
        <v>3</v>
      </c>
      <c r="Q5">
        <v>525</v>
      </c>
      <c r="R5">
        <v>8425</v>
      </c>
      <c r="S5">
        <v>0</v>
      </c>
      <c r="T5">
        <v>50</v>
      </c>
      <c r="U5">
        <v>3</v>
      </c>
      <c r="V5">
        <v>21</v>
      </c>
      <c r="W5">
        <v>5269.85</v>
      </c>
      <c r="X5">
        <v>7</v>
      </c>
      <c r="Y5">
        <v>1756.6166666666668</v>
      </c>
      <c r="Z5">
        <v>11.666666666666666</v>
      </c>
      <c r="AA5">
        <v>10.026135244444445</v>
      </c>
      <c r="AB5">
        <v>0</v>
      </c>
      <c r="AC5">
        <v>0</v>
      </c>
      <c r="AD5">
        <v>0.38662686111111105</v>
      </c>
      <c r="AE5">
        <v>1.6782843809035513</v>
      </c>
      <c r="AF5">
        <v>0.51111111111111107</v>
      </c>
      <c r="AG5">
        <v>2.5760223444444441</v>
      </c>
      <c r="AH5">
        <v>0</v>
      </c>
      <c r="AI5">
        <v>6.5667795555555557</v>
      </c>
      <c r="AJ5">
        <v>105</v>
      </c>
      <c r="AK5">
        <v>32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s="1" t="s">
        <v>70</v>
      </c>
      <c r="AT5">
        <v>0</v>
      </c>
      <c r="AU5">
        <v>5.0348531166666666</v>
      </c>
      <c r="AV5">
        <v>34.050193266666668</v>
      </c>
      <c r="AW5">
        <v>3</v>
      </c>
      <c r="AX5">
        <v>0</v>
      </c>
      <c r="AY5">
        <v>0</v>
      </c>
      <c r="AZ5">
        <v>35</v>
      </c>
      <c r="BA5">
        <v>0.16782843722222221</v>
      </c>
      <c r="BB5">
        <v>3.5468951319444449E-2</v>
      </c>
      <c r="BC5">
        <v>2</v>
      </c>
      <c r="BD5">
        <v>30</v>
      </c>
      <c r="BE5">
        <v>1</v>
      </c>
      <c r="BF5">
        <v>0</v>
      </c>
      <c r="BG5" s="1" t="s">
        <v>66</v>
      </c>
      <c r="BH5" s="1" t="s">
        <v>6888</v>
      </c>
      <c r="BI5" s="1" t="s">
        <v>6889</v>
      </c>
      <c r="BJ5" s="1" t="s">
        <v>6890</v>
      </c>
      <c r="BK5">
        <v>2300</v>
      </c>
      <c r="BL5">
        <v>2.5</v>
      </c>
      <c r="BM5" s="5" t="d">
        <v>00:59:59.99999999999980200</v>
      </c>
      <c r="BN5" s="5" t="d">
        <v>01:30:00.000</v>
      </c>
      <c r="BO5">
        <v>1</v>
      </c>
      <c r="BP5" t="b">
        <v>0</v>
      </c>
    </row>
    <row r="6" spans="1:68" x14ac:dyDescent="0.2">
      <c r="A6" s="1" t="s">
        <v>74</v>
      </c>
      <c r="B6" s="1" t="s">
        <v>60</v>
      </c>
      <c r="C6" s="2" t="d">
        <v>2026-07-01</v>
      </c>
      <c r="D6">
        <v>4</v>
      </c>
      <c r="E6" s="1" t="s">
        <v>61</v>
      </c>
      <c r="F6">
        <v>11</v>
      </c>
      <c r="G6">
        <v>8</v>
      </c>
      <c r="H6">
        <v>7</v>
      </c>
      <c r="I6">
        <v>0</v>
      </c>
      <c r="J6">
        <v>1</v>
      </c>
      <c r="K6">
        <v>525</v>
      </c>
      <c r="L6">
        <v>0</v>
      </c>
      <c r="M6" s="1" t="s">
        <v>75</v>
      </c>
      <c r="N6" s="1" t="s">
        <v>63</v>
      </c>
      <c r="O6" s="1" t="s">
        <v>76</v>
      </c>
      <c r="P6">
        <v>11</v>
      </c>
      <c r="Q6">
        <v>525</v>
      </c>
      <c r="R6">
        <v>7900</v>
      </c>
      <c r="S6">
        <v>0</v>
      </c>
      <c r="T6">
        <v>50</v>
      </c>
      <c r="U6">
        <v>11</v>
      </c>
      <c r="V6">
        <v>48</v>
      </c>
      <c r="W6">
        <v>10062.98</v>
      </c>
      <c r="X6">
        <v>4.3636363636363633</v>
      </c>
      <c r="Y6">
        <v>914.81636363636358</v>
      </c>
      <c r="Z6">
        <v>11.636363636363637</v>
      </c>
      <c r="AA6">
        <v>9.8375872030303029</v>
      </c>
      <c r="AB6">
        <v>0</v>
      </c>
      <c r="AC6">
        <v>0</v>
      </c>
      <c r="AD6">
        <v>0.41029935757575758</v>
      </c>
      <c r="AE6">
        <v>1.1087133336800419</v>
      </c>
      <c r="AF6">
        <v>0.71363636363636374</v>
      </c>
      <c r="AG6">
        <v>2.2326490499999996</v>
      </c>
      <c r="AH6">
        <v>0</v>
      </c>
      <c r="AI6">
        <v>6.6276654136363637</v>
      </c>
      <c r="AJ6">
        <v>385</v>
      </c>
      <c r="AK6">
        <v>32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s="1" t="s">
        <v>70</v>
      </c>
      <c r="AT6">
        <v>0</v>
      </c>
      <c r="AU6">
        <v>12.195846566666667</v>
      </c>
      <c r="AV6">
        <v>79.921617799999993</v>
      </c>
      <c r="AW6">
        <v>7</v>
      </c>
      <c r="AX6">
        <v>0</v>
      </c>
      <c r="AY6">
        <v>0</v>
      </c>
      <c r="AZ6">
        <v>35</v>
      </c>
      <c r="BA6">
        <v>0.4065282188888889</v>
      </c>
      <c r="BB6">
        <v>8.3251685208333329E-2</v>
      </c>
      <c r="BC6">
        <v>4</v>
      </c>
      <c r="BD6">
        <v>28</v>
      </c>
      <c r="BE6">
        <v>1</v>
      </c>
      <c r="BF6">
        <v>0</v>
      </c>
      <c r="BG6" s="1" t="s">
        <v>66</v>
      </c>
      <c r="BH6" s="1" t="s">
        <v>6888</v>
      </c>
      <c r="BI6" s="1" t="s">
        <v>6889</v>
      </c>
      <c r="BJ6" s="1" t="s">
        <v>6890</v>
      </c>
      <c r="BK6">
        <v>2300</v>
      </c>
      <c r="BL6">
        <v>2.5</v>
      </c>
      <c r="BM6" s="5" t="d">
        <v>01:30:00.000</v>
      </c>
      <c r="BN6" s="5" t="d">
        <v>01:59:59.99999999999959725</v>
      </c>
      <c r="BO6">
        <v>1</v>
      </c>
      <c r="BP6" t="b">
        <v>0</v>
      </c>
    </row>
    <row r="7" spans="1:68" x14ac:dyDescent="0.2">
      <c r="A7" s="1" t="s">
        <v>77</v>
      </c>
      <c r="B7" s="1" t="s">
        <v>60</v>
      </c>
      <c r="C7" s="2" t="d">
        <v>2026-07-01</v>
      </c>
      <c r="D7">
        <v>5</v>
      </c>
      <c r="E7" s="1" t="s">
        <v>61</v>
      </c>
      <c r="F7">
        <v>9</v>
      </c>
      <c r="G7">
        <v>8</v>
      </c>
      <c r="H7">
        <v>7</v>
      </c>
      <c r="I7">
        <v>0</v>
      </c>
      <c r="J7">
        <v>1</v>
      </c>
      <c r="K7">
        <v>525</v>
      </c>
      <c r="L7">
        <v>0</v>
      </c>
      <c r="M7" s="1" t="s">
        <v>78</v>
      </c>
      <c r="N7" s="1" t="s">
        <v>63</v>
      </c>
      <c r="O7" s="1" t="s">
        <v>79</v>
      </c>
      <c r="P7">
        <v>9</v>
      </c>
      <c r="Q7">
        <v>525</v>
      </c>
      <c r="R7">
        <v>7375</v>
      </c>
      <c r="S7">
        <v>0</v>
      </c>
      <c r="T7">
        <v>50</v>
      </c>
      <c r="U7">
        <v>9</v>
      </c>
      <c r="V7">
        <v>33</v>
      </c>
      <c r="W7">
        <v>6321.89</v>
      </c>
      <c r="X7">
        <v>3.6666666666666665</v>
      </c>
      <c r="Y7">
        <v>702.43222222222221</v>
      </c>
      <c r="Z7">
        <v>11.555555555555555</v>
      </c>
      <c r="AA7">
        <v>8.7086661240740746</v>
      </c>
      <c r="AB7">
        <v>0</v>
      </c>
      <c r="AC7">
        <v>0</v>
      </c>
      <c r="AD7">
        <v>9.0588831481481474E-2</v>
      </c>
      <c r="AE7">
        <v>0.91642811116374689</v>
      </c>
      <c r="AF7">
        <v>0.61111111111111116</v>
      </c>
      <c r="AG7">
        <v>1.6181280462962961</v>
      </c>
      <c r="AH7">
        <v>0</v>
      </c>
      <c r="AI7">
        <v>6.3442417722222224</v>
      </c>
      <c r="AJ7">
        <v>315</v>
      </c>
      <c r="AK7">
        <v>32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1" t="s">
        <v>70</v>
      </c>
      <c r="AT7">
        <v>0</v>
      </c>
      <c r="AU7">
        <v>7.4928736499999999</v>
      </c>
      <c r="AV7">
        <v>89.574053966666668</v>
      </c>
      <c r="AW7">
        <v>6</v>
      </c>
      <c r="AX7">
        <v>0</v>
      </c>
      <c r="AY7">
        <v>0</v>
      </c>
      <c r="AZ7">
        <v>35</v>
      </c>
      <c r="BA7">
        <v>0.24976245499999999</v>
      </c>
      <c r="BB7">
        <v>9.3306306215277773E-2</v>
      </c>
      <c r="BC7">
        <v>5</v>
      </c>
      <c r="BD7">
        <v>27</v>
      </c>
      <c r="BE7">
        <v>1</v>
      </c>
      <c r="BF7">
        <v>0</v>
      </c>
      <c r="BG7" s="1" t="s">
        <v>66</v>
      </c>
      <c r="BH7" s="1" t="s">
        <v>6888</v>
      </c>
      <c r="BI7" s="1" t="s">
        <v>6889</v>
      </c>
      <c r="BJ7" s="1" t="s">
        <v>6890</v>
      </c>
      <c r="BK7">
        <v>2300</v>
      </c>
      <c r="BL7">
        <v>2.5</v>
      </c>
      <c r="BM7" s="5" t="d">
        <v>01:59:59.99999999999959725</v>
      </c>
      <c r="BN7" s="5" t="d">
        <v>02:30:00.00000000000040275</v>
      </c>
      <c r="BO7">
        <v>2</v>
      </c>
      <c r="BP7" t="b">
        <v>0</v>
      </c>
    </row>
    <row r="8" spans="1:68" x14ac:dyDescent="0.2">
      <c r="A8" s="1" t="s">
        <v>80</v>
      </c>
      <c r="B8" s="1" t="s">
        <v>60</v>
      </c>
      <c r="C8" s="2" t="d">
        <v>2026-07-01</v>
      </c>
      <c r="D8">
        <v>6</v>
      </c>
      <c r="E8" s="1" t="s">
        <v>61</v>
      </c>
      <c r="F8">
        <v>6</v>
      </c>
      <c r="G8">
        <v>8</v>
      </c>
      <c r="H8">
        <v>7</v>
      </c>
      <c r="I8">
        <v>0</v>
      </c>
      <c r="J8">
        <v>1</v>
      </c>
      <c r="K8">
        <v>525</v>
      </c>
      <c r="L8">
        <v>0</v>
      </c>
      <c r="M8" s="1" t="s">
        <v>81</v>
      </c>
      <c r="N8" s="1" t="s">
        <v>63</v>
      </c>
      <c r="O8" s="1" t="s">
        <v>82</v>
      </c>
      <c r="P8">
        <v>6</v>
      </c>
      <c r="Q8">
        <v>525</v>
      </c>
      <c r="R8">
        <v>6850</v>
      </c>
      <c r="S8">
        <v>0</v>
      </c>
      <c r="T8">
        <v>50</v>
      </c>
      <c r="U8">
        <v>6</v>
      </c>
      <c r="V8">
        <v>33</v>
      </c>
      <c r="W8">
        <v>7240.6900000000005</v>
      </c>
      <c r="X8">
        <v>5.5</v>
      </c>
      <c r="Y8">
        <v>1206.7816666666668</v>
      </c>
      <c r="Z8">
        <v>11.5</v>
      </c>
      <c r="AA8">
        <v>9.9228926194444451</v>
      </c>
      <c r="AB8">
        <v>1</v>
      </c>
      <c r="AC8">
        <v>5.0921447222222284E-2</v>
      </c>
      <c r="AD8">
        <v>0.62255807777777772</v>
      </c>
      <c r="AE8">
        <v>1.5536520722068856</v>
      </c>
      <c r="AF8">
        <v>0.46944444444444439</v>
      </c>
      <c r="AG8">
        <v>2.6456545888888887</v>
      </c>
      <c r="AH8">
        <v>0</v>
      </c>
      <c r="AI8">
        <v>6.3911269111111109</v>
      </c>
      <c r="AJ8">
        <v>210</v>
      </c>
      <c r="AK8">
        <v>32</v>
      </c>
      <c r="AL8">
        <v>2</v>
      </c>
      <c r="AM8">
        <v>2</v>
      </c>
      <c r="AN8">
        <v>2</v>
      </c>
      <c r="AO8">
        <v>0</v>
      </c>
      <c r="AP8">
        <v>0</v>
      </c>
      <c r="AQ8">
        <v>0</v>
      </c>
      <c r="AR8">
        <v>899.08999999999992</v>
      </c>
      <c r="AS8" s="1" t="s">
        <v>65</v>
      </c>
      <c r="AT8">
        <v>1</v>
      </c>
      <c r="AU8">
        <v>10.07689165</v>
      </c>
      <c r="AV8">
        <v>74.58955756666667</v>
      </c>
      <c r="AW8">
        <v>6</v>
      </c>
      <c r="AX8">
        <v>0.16666666666666666</v>
      </c>
      <c r="AY8">
        <v>0.33333333333333331</v>
      </c>
      <c r="AZ8">
        <v>35</v>
      </c>
      <c r="BA8">
        <v>0.33589638833333335</v>
      </c>
      <c r="BB8">
        <v>7.769745579861112E-2</v>
      </c>
      <c r="BC8">
        <v>4</v>
      </c>
      <c r="BD8">
        <v>28</v>
      </c>
      <c r="BE8">
        <v>1</v>
      </c>
      <c r="BF8">
        <v>0</v>
      </c>
      <c r="BG8" s="1" t="s">
        <v>83</v>
      </c>
      <c r="BH8" s="1" t="s">
        <v>6888</v>
      </c>
      <c r="BI8" s="1" t="s">
        <v>6889</v>
      </c>
      <c r="BJ8" s="1" t="s">
        <v>6890</v>
      </c>
      <c r="BK8">
        <v>2300</v>
      </c>
      <c r="BL8">
        <v>2.5</v>
      </c>
      <c r="BM8" s="5" t="d">
        <v>02:30:00.00000000000040275</v>
      </c>
      <c r="BN8" s="5" t="d">
        <v>03:00:00.000</v>
      </c>
      <c r="BO8">
        <v>2</v>
      </c>
      <c r="BP8" t="b">
        <v>0</v>
      </c>
    </row>
    <row r="9" spans="1:68" x14ac:dyDescent="0.2">
      <c r="A9" s="1" t="s">
        <v>84</v>
      </c>
      <c r="B9" s="1" t="s">
        <v>60</v>
      </c>
      <c r="C9" s="2" t="d">
        <v>2026-07-01</v>
      </c>
      <c r="D9">
        <v>7</v>
      </c>
      <c r="E9" s="1" t="s">
        <v>61</v>
      </c>
      <c r="F9">
        <v>10</v>
      </c>
      <c r="G9">
        <v>8</v>
      </c>
      <c r="H9">
        <v>7</v>
      </c>
      <c r="I9">
        <v>0</v>
      </c>
      <c r="J9">
        <v>1</v>
      </c>
      <c r="K9">
        <v>525</v>
      </c>
      <c r="L9">
        <v>0</v>
      </c>
      <c r="M9" s="1" t="s">
        <v>85</v>
      </c>
      <c r="N9" s="1" t="s">
        <v>63</v>
      </c>
      <c r="O9" s="1" t="s">
        <v>86</v>
      </c>
      <c r="P9">
        <v>10</v>
      </c>
      <c r="Q9">
        <v>525</v>
      </c>
      <c r="R9">
        <v>6325</v>
      </c>
      <c r="S9">
        <v>0</v>
      </c>
      <c r="T9">
        <v>50</v>
      </c>
      <c r="U9">
        <v>10</v>
      </c>
      <c r="V9">
        <v>50</v>
      </c>
      <c r="W9">
        <v>10666.76</v>
      </c>
      <c r="X9">
        <v>5</v>
      </c>
      <c r="Y9">
        <v>1066.6759999999999</v>
      </c>
      <c r="Z9">
        <v>11.1</v>
      </c>
      <c r="AA9">
        <v>8.7452619366666671</v>
      </c>
      <c r="AB9">
        <v>0</v>
      </c>
      <c r="AC9">
        <v>0</v>
      </c>
      <c r="AD9">
        <v>0.37485854833333332</v>
      </c>
      <c r="AE9">
        <v>1.3788933344863878</v>
      </c>
      <c r="AF9">
        <v>0.71666666666666667</v>
      </c>
      <c r="AG9">
        <v>2.4704185433333334</v>
      </c>
      <c r="AH9">
        <v>0</v>
      </c>
      <c r="AI9">
        <v>5.3381767150000003</v>
      </c>
      <c r="AJ9">
        <v>350</v>
      </c>
      <c r="AK9">
        <v>32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" t="s">
        <v>70</v>
      </c>
      <c r="AT9">
        <v>0</v>
      </c>
      <c r="AU9">
        <v>12.1124524</v>
      </c>
      <c r="AV9">
        <v>59.660505783333335</v>
      </c>
      <c r="AW9">
        <v>5</v>
      </c>
      <c r="AX9">
        <v>0</v>
      </c>
      <c r="AY9">
        <v>0</v>
      </c>
      <c r="AZ9">
        <v>35</v>
      </c>
      <c r="BA9">
        <v>0.40374841333333333</v>
      </c>
      <c r="BB9">
        <v>6.2146360190972222E-2</v>
      </c>
      <c r="BC9">
        <v>3</v>
      </c>
      <c r="BD9">
        <v>29</v>
      </c>
      <c r="BE9">
        <v>1</v>
      </c>
      <c r="BF9">
        <v>0</v>
      </c>
      <c r="BG9" s="1" t="s">
        <v>66</v>
      </c>
      <c r="BH9" s="1" t="s">
        <v>6888</v>
      </c>
      <c r="BI9" s="1" t="s">
        <v>6889</v>
      </c>
      <c r="BJ9" s="1" t="s">
        <v>6890</v>
      </c>
      <c r="BK9">
        <v>2300</v>
      </c>
      <c r="BL9">
        <v>2.5</v>
      </c>
      <c r="BM9" s="5" t="d">
        <v>03:00:00.000</v>
      </c>
      <c r="BN9" s="5" t="d">
        <v>03:30:00.00000000000079875</v>
      </c>
      <c r="BO9">
        <v>3</v>
      </c>
      <c r="BP9" t="b">
        <v>0</v>
      </c>
    </row>
    <row r="10" spans="1:68" x14ac:dyDescent="0.2">
      <c r="A10" s="1" t="s">
        <v>87</v>
      </c>
      <c r="B10" s="1" t="s">
        <v>60</v>
      </c>
      <c r="C10" s="2" t="d">
        <v>2026-07-01</v>
      </c>
      <c r="D10">
        <v>8</v>
      </c>
      <c r="E10" s="1" t="s">
        <v>61</v>
      </c>
      <c r="F10">
        <v>6</v>
      </c>
      <c r="G10">
        <v>8</v>
      </c>
      <c r="H10">
        <v>7</v>
      </c>
      <c r="I10">
        <v>0</v>
      </c>
      <c r="J10">
        <v>1</v>
      </c>
      <c r="K10">
        <v>525</v>
      </c>
      <c r="L10">
        <v>0</v>
      </c>
      <c r="M10" s="1" t="s">
        <v>88</v>
      </c>
      <c r="N10" s="1" t="s">
        <v>63</v>
      </c>
      <c r="O10" s="1" t="s">
        <v>89</v>
      </c>
      <c r="P10">
        <v>6</v>
      </c>
      <c r="Q10">
        <v>525</v>
      </c>
      <c r="R10">
        <v>5800</v>
      </c>
      <c r="S10">
        <v>0</v>
      </c>
      <c r="T10">
        <v>50</v>
      </c>
      <c r="U10">
        <v>6</v>
      </c>
      <c r="V10">
        <v>24</v>
      </c>
      <c r="W10">
        <v>4358.3600000000006</v>
      </c>
      <c r="X10">
        <v>4</v>
      </c>
      <c r="Y10">
        <v>726.39333333333343</v>
      </c>
      <c r="Z10">
        <v>12.333333333333334</v>
      </c>
      <c r="AA10">
        <v>10.328300219444445</v>
      </c>
      <c r="AB10">
        <v>0</v>
      </c>
      <c r="AC10">
        <v>0</v>
      </c>
      <c r="AD10">
        <v>0.11211935833333332</v>
      </c>
      <c r="AE10">
        <v>1.0872591943968437</v>
      </c>
      <c r="AF10">
        <v>0.78333333333333333</v>
      </c>
      <c r="AG10">
        <v>1.9827118777777777</v>
      </c>
      <c r="AH10">
        <v>0</v>
      </c>
      <c r="AI10">
        <v>7.3094772194444433</v>
      </c>
      <c r="AJ10">
        <v>210</v>
      </c>
      <c r="AK10">
        <v>32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1" t="s">
        <v>70</v>
      </c>
      <c r="AT10">
        <v>0</v>
      </c>
      <c r="AU10">
        <v>7.6474131333333331</v>
      </c>
      <c r="AV10">
        <v>72.572586200000003</v>
      </c>
      <c r="AW10">
        <v>7</v>
      </c>
      <c r="AX10">
        <v>0</v>
      </c>
      <c r="AY10">
        <v>0</v>
      </c>
      <c r="AZ10">
        <v>35</v>
      </c>
      <c r="BA10">
        <v>0.25491377111111108</v>
      </c>
      <c r="BB10">
        <v>7.5596443958333343E-2</v>
      </c>
      <c r="BC10">
        <v>4</v>
      </c>
      <c r="BD10">
        <v>28</v>
      </c>
      <c r="BE10">
        <v>1</v>
      </c>
      <c r="BF10">
        <v>0</v>
      </c>
      <c r="BG10" s="1" t="s">
        <v>66</v>
      </c>
      <c r="BH10" s="1" t="s">
        <v>6888</v>
      </c>
      <c r="BI10" s="1" t="s">
        <v>6889</v>
      </c>
      <c r="BJ10" s="1" t="s">
        <v>6890</v>
      </c>
      <c r="BK10">
        <v>2300</v>
      </c>
      <c r="BL10">
        <v>2.5</v>
      </c>
      <c r="BM10" s="5" t="d">
        <v>03:30:00.00000000000079875</v>
      </c>
      <c r="BN10" s="5" t="d">
        <v>03:59:59.99999999999920125</v>
      </c>
      <c r="BO10">
        <v>3</v>
      </c>
      <c r="BP10" t="b">
        <v>0</v>
      </c>
    </row>
    <row r="11" spans="1:68" x14ac:dyDescent="0.2">
      <c r="A11" s="1" t="s">
        <v>90</v>
      </c>
      <c r="B11" s="1" t="s">
        <v>60</v>
      </c>
      <c r="C11" s="2" t="d">
        <v>2026-07-01</v>
      </c>
      <c r="D11">
        <v>9</v>
      </c>
      <c r="E11" s="1" t="s">
        <v>61</v>
      </c>
      <c r="F11">
        <v>8</v>
      </c>
      <c r="G11">
        <v>8</v>
      </c>
      <c r="H11">
        <v>7</v>
      </c>
      <c r="I11">
        <v>0</v>
      </c>
      <c r="J11">
        <v>1</v>
      </c>
      <c r="K11">
        <v>525</v>
      </c>
      <c r="L11">
        <v>0</v>
      </c>
      <c r="M11" s="1" t="s">
        <v>62</v>
      </c>
      <c r="N11" s="1" t="s">
        <v>63</v>
      </c>
      <c r="O11" s="1" t="s">
        <v>64</v>
      </c>
      <c r="P11">
        <v>8</v>
      </c>
      <c r="Q11">
        <v>525</v>
      </c>
      <c r="R11">
        <v>5275</v>
      </c>
      <c r="S11">
        <v>0</v>
      </c>
      <c r="T11">
        <v>50</v>
      </c>
      <c r="U11">
        <v>8</v>
      </c>
      <c r="V11">
        <v>38</v>
      </c>
      <c r="W11">
        <v>8784.4</v>
      </c>
      <c r="X11">
        <v>4.75</v>
      </c>
      <c r="Y11">
        <v>1098.05</v>
      </c>
      <c r="Z11">
        <v>11.5</v>
      </c>
      <c r="AA11">
        <v>9.5167825708333336</v>
      </c>
      <c r="AB11">
        <v>1</v>
      </c>
      <c r="AC11">
        <v>6.0396291666666713E-2</v>
      </c>
      <c r="AD11">
        <v>0.10329750416666666</v>
      </c>
      <c r="AE11">
        <v>1.4439837617591342</v>
      </c>
      <c r="AF11">
        <v>0.58333333333333337</v>
      </c>
      <c r="AG11">
        <v>2.1306145916666668</v>
      </c>
      <c r="AH11">
        <v>0</v>
      </c>
      <c r="AI11">
        <v>6.279917970833333</v>
      </c>
      <c r="AJ11">
        <v>280</v>
      </c>
      <c r="AK11">
        <v>32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" t="s">
        <v>65</v>
      </c>
      <c r="AT11">
        <v>1</v>
      </c>
      <c r="AU11">
        <v>11.399708666666667</v>
      </c>
      <c r="AV11">
        <v>72.432050266666664</v>
      </c>
      <c r="AW11">
        <v>5</v>
      </c>
      <c r="AX11">
        <v>0.125</v>
      </c>
      <c r="AY11">
        <v>0</v>
      </c>
      <c r="AZ11">
        <v>35</v>
      </c>
      <c r="BA11">
        <v>0.37999028888888892</v>
      </c>
      <c r="BB11">
        <v>7.5450052361111103E-2</v>
      </c>
      <c r="BC11">
        <v>4</v>
      </c>
      <c r="BD11">
        <v>28</v>
      </c>
      <c r="BE11">
        <v>1</v>
      </c>
      <c r="BF11">
        <v>0</v>
      </c>
      <c r="BG11" s="1" t="s">
        <v>66</v>
      </c>
      <c r="BH11" s="1" t="s">
        <v>6888</v>
      </c>
      <c r="BI11" s="1" t="s">
        <v>6889</v>
      </c>
      <c r="BJ11" s="1" t="s">
        <v>6890</v>
      </c>
      <c r="BK11">
        <v>2300</v>
      </c>
      <c r="BL11">
        <v>2.5</v>
      </c>
      <c r="BM11" s="5" t="d">
        <v>03:59:59.99999999999920125</v>
      </c>
      <c r="BN11" s="5" t="d">
        <v>04:30:00.000</v>
      </c>
      <c r="BO11">
        <v>4</v>
      </c>
      <c r="BP11" t="b">
        <v>0</v>
      </c>
    </row>
    <row r="12" spans="1:68" x14ac:dyDescent="0.2">
      <c r="A12" s="1" t="s">
        <v>91</v>
      </c>
      <c r="B12" s="1" t="s">
        <v>60</v>
      </c>
      <c r="C12" s="2" t="d">
        <v>2026-07-01</v>
      </c>
      <c r="D12">
        <v>10</v>
      </c>
      <c r="E12" s="1" t="s">
        <v>61</v>
      </c>
      <c r="F12">
        <v>8</v>
      </c>
      <c r="G12">
        <v>8</v>
      </c>
      <c r="H12">
        <v>7</v>
      </c>
      <c r="I12">
        <v>0</v>
      </c>
      <c r="J12">
        <v>1</v>
      </c>
      <c r="K12">
        <v>525</v>
      </c>
      <c r="L12">
        <v>0</v>
      </c>
      <c r="M12" s="1" t="s">
        <v>68</v>
      </c>
      <c r="N12" s="1" t="s">
        <v>63</v>
      </c>
      <c r="O12" s="1" t="s">
        <v>69</v>
      </c>
      <c r="P12">
        <v>8</v>
      </c>
      <c r="Q12">
        <v>525</v>
      </c>
      <c r="R12">
        <v>4750</v>
      </c>
      <c r="S12">
        <v>0</v>
      </c>
      <c r="T12">
        <v>50</v>
      </c>
      <c r="U12">
        <v>8</v>
      </c>
      <c r="V12">
        <v>35</v>
      </c>
      <c r="W12">
        <v>7524.33</v>
      </c>
      <c r="X12">
        <v>4.375</v>
      </c>
      <c r="Y12">
        <v>940.54124999999999</v>
      </c>
      <c r="Z12">
        <v>11.375</v>
      </c>
      <c r="AA12">
        <v>7.4823404458333327</v>
      </c>
      <c r="AB12">
        <v>0</v>
      </c>
      <c r="AC12">
        <v>0</v>
      </c>
      <c r="AD12">
        <v>4.1664931250000002E-2</v>
      </c>
      <c r="AE12">
        <v>1.0358392693310101</v>
      </c>
      <c r="AF12">
        <v>0.5708333333333333</v>
      </c>
      <c r="AG12">
        <v>1.6483375270833334</v>
      </c>
      <c r="AH12">
        <v>0</v>
      </c>
      <c r="AI12">
        <v>5.1027529124999997</v>
      </c>
      <c r="AJ12">
        <v>280</v>
      </c>
      <c r="AK12">
        <v>32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" t="s">
        <v>70</v>
      </c>
      <c r="AT12">
        <v>0</v>
      </c>
      <c r="AU12">
        <v>8.9914982999999999</v>
      </c>
      <c r="AV12">
        <v>79.010542283333336</v>
      </c>
      <c r="AW12">
        <v>5</v>
      </c>
      <c r="AX12">
        <v>0</v>
      </c>
      <c r="AY12">
        <v>0</v>
      </c>
      <c r="AZ12">
        <v>35</v>
      </c>
      <c r="BA12">
        <v>0.29971660999999999</v>
      </c>
      <c r="BB12">
        <v>8.2302648211805565E-2</v>
      </c>
      <c r="BC12">
        <v>4</v>
      </c>
      <c r="BD12">
        <v>28</v>
      </c>
      <c r="BE12">
        <v>1</v>
      </c>
      <c r="BF12">
        <v>0</v>
      </c>
      <c r="BG12" s="1" t="s">
        <v>66</v>
      </c>
      <c r="BH12" s="1" t="s">
        <v>6888</v>
      </c>
      <c r="BI12" s="1" t="s">
        <v>6889</v>
      </c>
      <c r="BJ12" s="1" t="s">
        <v>6890</v>
      </c>
      <c r="BK12">
        <v>2300</v>
      </c>
      <c r="BL12">
        <v>2.5</v>
      </c>
      <c r="BM12" s="5" t="d">
        <v>04:30:00.000</v>
      </c>
      <c r="BN12" s="5" t="d">
        <v>05:00:00.00000000000079875</v>
      </c>
      <c r="BO12">
        <v>4</v>
      </c>
      <c r="BP12" t="b">
        <v>0</v>
      </c>
    </row>
    <row r="13" spans="1:68" x14ac:dyDescent="0.2">
      <c r="A13" s="1" t="s">
        <v>92</v>
      </c>
      <c r="B13" s="1" t="s">
        <v>60</v>
      </c>
      <c r="C13" s="2" t="d">
        <v>2026-07-01</v>
      </c>
      <c r="D13">
        <v>11</v>
      </c>
      <c r="E13" s="1" t="s">
        <v>61</v>
      </c>
      <c r="F13">
        <v>15</v>
      </c>
      <c r="G13">
        <v>8</v>
      </c>
      <c r="H13">
        <v>7</v>
      </c>
      <c r="I13">
        <v>0</v>
      </c>
      <c r="J13">
        <v>1</v>
      </c>
      <c r="K13">
        <v>525</v>
      </c>
      <c r="L13">
        <v>0</v>
      </c>
      <c r="M13" s="1" t="s">
        <v>72</v>
      </c>
      <c r="N13" s="1" t="s">
        <v>63</v>
      </c>
      <c r="O13" s="1" t="s">
        <v>73</v>
      </c>
      <c r="P13">
        <v>15</v>
      </c>
      <c r="Q13">
        <v>525</v>
      </c>
      <c r="R13">
        <v>4225</v>
      </c>
      <c r="S13">
        <v>0</v>
      </c>
      <c r="T13">
        <v>50</v>
      </c>
      <c r="U13">
        <v>15</v>
      </c>
      <c r="V13">
        <v>70</v>
      </c>
      <c r="W13">
        <v>15509.06</v>
      </c>
      <c r="X13">
        <v>4.666666666666667</v>
      </c>
      <c r="Y13">
        <v>1033.9373333333333</v>
      </c>
      <c r="Z13">
        <v>11.733333333333333</v>
      </c>
      <c r="AA13">
        <v>9.9879344222222226</v>
      </c>
      <c r="AB13">
        <v>3</v>
      </c>
      <c r="AC13">
        <v>9.9445470000000091E-2</v>
      </c>
      <c r="AD13">
        <v>0.75468005444444441</v>
      </c>
      <c r="AE13">
        <v>1.2366598339108266</v>
      </c>
      <c r="AF13">
        <v>0.62444444444444447</v>
      </c>
      <c r="AG13">
        <v>2.6157843266666672</v>
      </c>
      <c r="AH13">
        <v>0</v>
      </c>
      <c r="AI13">
        <v>6.5188167522222225</v>
      </c>
      <c r="AJ13">
        <v>525</v>
      </c>
      <c r="AK13">
        <v>32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" t="s">
        <v>65</v>
      </c>
      <c r="AT13">
        <v>2</v>
      </c>
      <c r="AU13">
        <v>16.280804183333334</v>
      </c>
      <c r="AV13">
        <v>100.88182356666667</v>
      </c>
      <c r="AW13">
        <v>9</v>
      </c>
      <c r="AX13">
        <v>0.2</v>
      </c>
      <c r="AY13">
        <v>0</v>
      </c>
      <c r="AZ13">
        <v>35</v>
      </c>
      <c r="BA13">
        <v>0.5426934727777778</v>
      </c>
      <c r="BB13">
        <v>0.10508523288194445</v>
      </c>
      <c r="BC13">
        <v>5</v>
      </c>
      <c r="BD13">
        <v>27</v>
      </c>
      <c r="BE13">
        <v>1</v>
      </c>
      <c r="BF13">
        <v>0</v>
      </c>
      <c r="BG13" s="1" t="s">
        <v>83</v>
      </c>
      <c r="BH13" s="1" t="s">
        <v>6888</v>
      </c>
      <c r="BI13" s="1" t="s">
        <v>6889</v>
      </c>
      <c r="BJ13" s="1" t="s">
        <v>6890</v>
      </c>
      <c r="BK13">
        <v>2300</v>
      </c>
      <c r="BL13">
        <v>2.5</v>
      </c>
      <c r="BM13" s="5" t="d">
        <v>05:00:00.00000000000079875</v>
      </c>
      <c r="BN13" s="5" t="d">
        <v>05:29:59.99999999999920125</v>
      </c>
      <c r="BO13">
        <v>5</v>
      </c>
      <c r="BP13" t="b">
        <v>0</v>
      </c>
    </row>
    <row r="14" spans="1:68" x14ac:dyDescent="0.2">
      <c r="A14" s="1" t="s">
        <v>93</v>
      </c>
      <c r="B14" s="1" t="s">
        <v>60</v>
      </c>
      <c r="C14" s="2" t="d">
        <v>2026-07-01</v>
      </c>
      <c r="D14">
        <v>12</v>
      </c>
      <c r="E14" s="1" t="s">
        <v>61</v>
      </c>
      <c r="F14">
        <v>16</v>
      </c>
      <c r="G14">
        <v>8</v>
      </c>
      <c r="H14">
        <v>7</v>
      </c>
      <c r="I14">
        <v>0</v>
      </c>
      <c r="J14">
        <v>1</v>
      </c>
      <c r="K14">
        <v>525</v>
      </c>
      <c r="L14">
        <v>0</v>
      </c>
      <c r="M14" s="1" t="s">
        <v>75</v>
      </c>
      <c r="N14" s="1" t="s">
        <v>63</v>
      </c>
      <c r="O14" s="1" t="s">
        <v>76</v>
      </c>
      <c r="P14">
        <v>16</v>
      </c>
      <c r="Q14">
        <v>525</v>
      </c>
      <c r="R14">
        <v>3700</v>
      </c>
      <c r="S14">
        <v>0</v>
      </c>
      <c r="T14">
        <v>50</v>
      </c>
      <c r="U14">
        <v>16</v>
      </c>
      <c r="V14">
        <v>80</v>
      </c>
      <c r="W14">
        <v>18524.53</v>
      </c>
      <c r="X14">
        <v>5</v>
      </c>
      <c r="Y14">
        <v>1157.7831249999999</v>
      </c>
      <c r="Z14">
        <v>11.5</v>
      </c>
      <c r="AA14">
        <v>11.281809927083334</v>
      </c>
      <c r="AB14">
        <v>9</v>
      </c>
      <c r="AC14">
        <v>1.0973066114583332</v>
      </c>
      <c r="AD14">
        <v>2.6108085708333335</v>
      </c>
      <c r="AE14">
        <v>1.2920907163834892</v>
      </c>
      <c r="AF14">
        <v>0.625</v>
      </c>
      <c r="AG14">
        <v>4.5278992843749997</v>
      </c>
      <c r="AH14">
        <v>0</v>
      </c>
      <c r="AI14">
        <v>5.9393273041666665</v>
      </c>
      <c r="AJ14">
        <v>560</v>
      </c>
      <c r="AK14">
        <v>32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116.74</v>
      </c>
      <c r="AS14" s="1" t="s">
        <v>65</v>
      </c>
      <c r="AT14">
        <v>9</v>
      </c>
      <c r="AU14">
        <v>19.352253950000001</v>
      </c>
      <c r="AV14">
        <v>139.88181326666665</v>
      </c>
      <c r="AW14">
        <v>10</v>
      </c>
      <c r="AX14">
        <v>0.5625</v>
      </c>
      <c r="AY14">
        <v>6.25E-2</v>
      </c>
      <c r="AZ14">
        <v>35</v>
      </c>
      <c r="BA14">
        <v>0.64507513166666675</v>
      </c>
      <c r="BB14">
        <v>0.14571022215277776</v>
      </c>
      <c r="BC14">
        <v>7</v>
      </c>
      <c r="BD14">
        <v>25</v>
      </c>
      <c r="BE14">
        <v>1</v>
      </c>
      <c r="BF14">
        <v>0</v>
      </c>
      <c r="BG14" s="1" t="s">
        <v>83</v>
      </c>
      <c r="BH14" s="1" t="s">
        <v>6888</v>
      </c>
      <c r="BI14" s="1" t="s">
        <v>6889</v>
      </c>
      <c r="BJ14" s="1" t="s">
        <v>6890</v>
      </c>
      <c r="BK14">
        <v>2300</v>
      </c>
      <c r="BL14">
        <v>2.5</v>
      </c>
      <c r="BM14" s="5" t="d">
        <v>05:29:59.99999999999920125</v>
      </c>
      <c r="BN14" s="5" t="d">
        <v>06:00:00.000</v>
      </c>
      <c r="BO14">
        <v>5</v>
      </c>
      <c r="BP14" t="b">
        <v>0</v>
      </c>
    </row>
    <row r="15" spans="1:68" x14ac:dyDescent="0.2">
      <c r="A15" s="1" t="s">
        <v>94</v>
      </c>
      <c r="B15" s="1" t="s">
        <v>60</v>
      </c>
      <c r="C15" s="2" t="d">
        <v>2026-07-01</v>
      </c>
      <c r="D15">
        <v>13</v>
      </c>
      <c r="E15" s="1" t="s">
        <v>95</v>
      </c>
      <c r="F15">
        <v>13</v>
      </c>
      <c r="G15">
        <v>8</v>
      </c>
      <c r="H15">
        <v>3</v>
      </c>
      <c r="I15">
        <v>2</v>
      </c>
      <c r="J15">
        <v>3</v>
      </c>
      <c r="K15">
        <v>225</v>
      </c>
      <c r="L15">
        <v>1</v>
      </c>
      <c r="M15" s="1" t="s">
        <v>96</v>
      </c>
      <c r="N15" s="1" t="s">
        <v>97</v>
      </c>
      <c r="O15" s="1" t="s">
        <v>98</v>
      </c>
      <c r="P15">
        <v>4.333333333333333</v>
      </c>
      <c r="Q15">
        <v>225</v>
      </c>
      <c r="R15">
        <v>3475</v>
      </c>
      <c r="S15">
        <v>1</v>
      </c>
      <c r="T15">
        <v>49</v>
      </c>
      <c r="U15">
        <v>13</v>
      </c>
      <c r="V15">
        <v>59</v>
      </c>
      <c r="W15">
        <v>15308.55</v>
      </c>
      <c r="X15">
        <v>4.5384615384615383</v>
      </c>
      <c r="Y15">
        <v>1177.5807692307692</v>
      </c>
      <c r="Z15">
        <v>11.461538461538462</v>
      </c>
      <c r="AA15">
        <v>9.0626165910256411</v>
      </c>
      <c r="AB15">
        <v>0</v>
      </c>
      <c r="AC15">
        <v>0</v>
      </c>
      <c r="AD15">
        <v>0</v>
      </c>
      <c r="AE15">
        <v>1.1299431117009928</v>
      </c>
      <c r="AF15">
        <v>0.56282051282051282</v>
      </c>
      <c r="AG15">
        <v>1.6927636179487178</v>
      </c>
      <c r="AH15">
        <v>0</v>
      </c>
      <c r="AI15">
        <v>6.501904248717949</v>
      </c>
      <c r="AJ15">
        <v>455</v>
      </c>
      <c r="AK15">
        <v>32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116.74</v>
      </c>
      <c r="AS15" s="1" t="s">
        <v>70</v>
      </c>
      <c r="AT15">
        <v>0</v>
      </c>
      <c r="AU15">
        <v>18.279550916666665</v>
      </c>
      <c r="AV15">
        <v>174.30917020000001</v>
      </c>
      <c r="AW15">
        <v>13</v>
      </c>
      <c r="AX15">
        <v>0</v>
      </c>
      <c r="AY15">
        <v>7.6923076923076927E-2</v>
      </c>
      <c r="AZ15">
        <v>35</v>
      </c>
      <c r="BA15">
        <v>0.20310612129629627</v>
      </c>
      <c r="BB15">
        <v>0.18157205229166667</v>
      </c>
      <c r="BC15">
        <v>9</v>
      </c>
      <c r="BD15">
        <v>23</v>
      </c>
      <c r="BE15">
        <v>1</v>
      </c>
      <c r="BF15">
        <v>2</v>
      </c>
      <c r="BG15" s="1" t="s">
        <v>99</v>
      </c>
      <c r="BH15" s="1" t="s">
        <v>6888</v>
      </c>
      <c r="BI15" s="1" t="s">
        <v>6889</v>
      </c>
      <c r="BJ15" s="1" t="s">
        <v>6890</v>
      </c>
      <c r="BK15">
        <v>2300</v>
      </c>
      <c r="BL15">
        <v>2.5</v>
      </c>
      <c r="BM15" s="5" t="d">
        <v>06:00:00.000</v>
      </c>
      <c r="BN15" s="5" t="d">
        <v>06:29:59.9999999999984025</v>
      </c>
      <c r="BO15">
        <v>6</v>
      </c>
      <c r="BP15" t="b">
        <v>0</v>
      </c>
    </row>
    <row r="16" spans="1:68" x14ac:dyDescent="0.2">
      <c r="A16" s="1" t="s">
        <v>100</v>
      </c>
      <c r="B16" s="1" t="s">
        <v>60</v>
      </c>
      <c r="C16" s="2" t="d">
        <v>2026-07-01</v>
      </c>
      <c r="D16">
        <v>14</v>
      </c>
      <c r="E16" s="1" t="s">
        <v>95</v>
      </c>
      <c r="F16">
        <v>19</v>
      </c>
      <c r="G16">
        <v>8</v>
      </c>
      <c r="H16">
        <v>3</v>
      </c>
      <c r="I16">
        <v>2</v>
      </c>
      <c r="J16">
        <v>3</v>
      </c>
      <c r="K16">
        <v>225</v>
      </c>
      <c r="L16">
        <v>1</v>
      </c>
      <c r="M16" s="1" t="s">
        <v>101</v>
      </c>
      <c r="N16" s="1" t="s">
        <v>102</v>
      </c>
      <c r="O16" s="1" t="s">
        <v>103</v>
      </c>
      <c r="P16">
        <v>6.333333333333333</v>
      </c>
      <c r="Q16">
        <v>225</v>
      </c>
      <c r="R16">
        <v>3250</v>
      </c>
      <c r="S16">
        <v>1</v>
      </c>
      <c r="T16">
        <v>48</v>
      </c>
      <c r="U16">
        <v>19</v>
      </c>
      <c r="V16">
        <v>97</v>
      </c>
      <c r="W16">
        <v>21645.22</v>
      </c>
      <c r="X16">
        <v>5.1052631578947372</v>
      </c>
      <c r="Y16">
        <v>1139.222105263158</v>
      </c>
      <c r="Z16">
        <v>11.368421052631579</v>
      </c>
      <c r="AA16">
        <v>9.1233937798245623</v>
      </c>
      <c r="AB16">
        <v>1</v>
      </c>
      <c r="AC16">
        <v>1.3068656140350901E-2</v>
      </c>
      <c r="AD16">
        <v>2.57282649122807E-2</v>
      </c>
      <c r="AE16">
        <v>1.3330451812968998</v>
      </c>
      <c r="AF16">
        <v>0.69561403508771935</v>
      </c>
      <c r="AG16">
        <v>2.0543874736842103</v>
      </c>
      <c r="AH16">
        <v>0</v>
      </c>
      <c r="AI16">
        <v>6.2093571754385959</v>
      </c>
      <c r="AJ16">
        <v>665</v>
      </c>
      <c r="AK16">
        <v>32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" t="s">
        <v>65</v>
      </c>
      <c r="AT16">
        <v>1</v>
      </c>
      <c r="AU16">
        <v>24.864183966666666</v>
      </c>
      <c r="AV16">
        <v>142.24158610000001</v>
      </c>
      <c r="AW16">
        <v>9</v>
      </c>
      <c r="AX16">
        <v>5.2631578947368418E-2</v>
      </c>
      <c r="AY16">
        <v>0</v>
      </c>
      <c r="AZ16">
        <v>35</v>
      </c>
      <c r="BA16">
        <v>0.27626871074074072</v>
      </c>
      <c r="BB16">
        <v>0.14816831885416668</v>
      </c>
      <c r="BC16">
        <v>7</v>
      </c>
      <c r="BD16">
        <v>25</v>
      </c>
      <c r="BE16">
        <v>2</v>
      </c>
      <c r="BF16">
        <v>1</v>
      </c>
      <c r="BG16" s="1" t="s">
        <v>99</v>
      </c>
      <c r="BH16" s="1" t="s">
        <v>6888</v>
      </c>
      <c r="BI16" s="1" t="s">
        <v>6889</v>
      </c>
      <c r="BJ16" s="1" t="s">
        <v>6890</v>
      </c>
      <c r="BK16">
        <v>2300</v>
      </c>
      <c r="BL16">
        <v>2.5</v>
      </c>
      <c r="BM16" s="5" t="d">
        <v>06:29:59.9999999999984025</v>
      </c>
      <c r="BN16" s="5" t="d">
        <v>07:00:00.0000000000015975</v>
      </c>
      <c r="BO16">
        <v>6</v>
      </c>
      <c r="BP16" t="b">
        <v>0</v>
      </c>
    </row>
    <row r="17" spans="1:68" x14ac:dyDescent="0.2">
      <c r="A17" s="1" t="s">
        <v>104</v>
      </c>
      <c r="B17" s="1" t="s">
        <v>60</v>
      </c>
      <c r="C17" s="2" t="d">
        <v>2026-07-01</v>
      </c>
      <c r="D17">
        <v>15</v>
      </c>
      <c r="E17" s="1" t="s">
        <v>95</v>
      </c>
      <c r="F17">
        <v>26</v>
      </c>
      <c r="G17">
        <v>8</v>
      </c>
      <c r="H17">
        <v>3</v>
      </c>
      <c r="I17">
        <v>2</v>
      </c>
      <c r="J17">
        <v>3</v>
      </c>
      <c r="K17">
        <v>225</v>
      </c>
      <c r="L17">
        <v>1</v>
      </c>
      <c r="M17" s="1" t="s">
        <v>105</v>
      </c>
      <c r="N17" s="1" t="s">
        <v>106</v>
      </c>
      <c r="O17" s="1" t="s">
        <v>107</v>
      </c>
      <c r="P17">
        <v>8.6666666666666661</v>
      </c>
      <c r="Q17">
        <v>225</v>
      </c>
      <c r="R17">
        <v>3025</v>
      </c>
      <c r="S17">
        <v>1</v>
      </c>
      <c r="T17">
        <v>47</v>
      </c>
      <c r="U17">
        <v>26</v>
      </c>
      <c r="V17">
        <v>159</v>
      </c>
      <c r="W17">
        <v>32757.56</v>
      </c>
      <c r="X17">
        <v>6.115384615384615</v>
      </c>
      <c r="Y17">
        <v>1259.906153846154</v>
      </c>
      <c r="Z17">
        <v>11.615384615384615</v>
      </c>
      <c r="AA17">
        <v>9.6351110121794861</v>
      </c>
      <c r="AB17">
        <v>3</v>
      </c>
      <c r="AC17">
        <v>0.12496055064102564</v>
      </c>
      <c r="AD17">
        <v>3.7946687179487175E-2</v>
      </c>
      <c r="AE17">
        <v>1.6046674339520333</v>
      </c>
      <c r="AF17">
        <v>0.57051282051282048</v>
      </c>
      <c r="AG17">
        <v>2.2131269346153846</v>
      </c>
      <c r="AH17">
        <v>0</v>
      </c>
      <c r="AI17">
        <v>6.5130097108974363</v>
      </c>
      <c r="AJ17">
        <v>910</v>
      </c>
      <c r="AK17">
        <v>32</v>
      </c>
      <c r="AL17">
        <v>2</v>
      </c>
      <c r="AM17">
        <v>2</v>
      </c>
      <c r="AN17">
        <v>2</v>
      </c>
      <c r="AO17">
        <v>0</v>
      </c>
      <c r="AP17">
        <v>0</v>
      </c>
      <c r="AQ17">
        <v>0</v>
      </c>
      <c r="AR17">
        <v>850.24</v>
      </c>
      <c r="AS17" s="1" t="s">
        <v>65</v>
      </c>
      <c r="AT17">
        <v>3</v>
      </c>
      <c r="AU17">
        <v>42.185027383333335</v>
      </c>
      <c r="AV17">
        <v>257.50995618333332</v>
      </c>
      <c r="AW17">
        <v>14</v>
      </c>
      <c r="AX17">
        <v>0.11538461538461539</v>
      </c>
      <c r="AY17">
        <v>7.6923076923076927E-2</v>
      </c>
      <c r="AZ17">
        <v>35</v>
      </c>
      <c r="BA17">
        <v>0.46872252648148149</v>
      </c>
      <c r="BB17">
        <v>0.2682395376909722</v>
      </c>
      <c r="BC17">
        <v>13</v>
      </c>
      <c r="BD17">
        <v>19</v>
      </c>
      <c r="BE17">
        <v>3</v>
      </c>
      <c r="BF17">
        <v>0</v>
      </c>
      <c r="BG17" s="1" t="s">
        <v>99</v>
      </c>
      <c r="BH17" s="1" t="s">
        <v>6888</v>
      </c>
      <c r="BI17" s="1" t="s">
        <v>6889</v>
      </c>
      <c r="BJ17" s="1" t="s">
        <v>6890</v>
      </c>
      <c r="BK17">
        <v>2300</v>
      </c>
      <c r="BL17">
        <v>2.5</v>
      </c>
      <c r="BM17" s="5" t="d">
        <v>07:00:00.0000000000015975</v>
      </c>
      <c r="BN17" s="5" t="d">
        <v>07:30:00.000</v>
      </c>
      <c r="BO17">
        <v>7</v>
      </c>
      <c r="BP17" t="b">
        <v>0</v>
      </c>
    </row>
    <row r="18" spans="1:68" x14ac:dyDescent="0.2">
      <c r="A18" s="1" t="s">
        <v>108</v>
      </c>
      <c r="B18" s="1" t="s">
        <v>60</v>
      </c>
      <c r="C18" s="2" t="d">
        <v>2026-07-01</v>
      </c>
      <c r="D18">
        <v>16</v>
      </c>
      <c r="E18" s="1" t="s">
        <v>95</v>
      </c>
      <c r="F18">
        <v>40</v>
      </c>
      <c r="G18">
        <v>8</v>
      </c>
      <c r="H18">
        <v>3</v>
      </c>
      <c r="I18">
        <v>2</v>
      </c>
      <c r="J18">
        <v>3</v>
      </c>
      <c r="K18">
        <v>225</v>
      </c>
      <c r="L18">
        <v>1</v>
      </c>
      <c r="M18" s="1" t="s">
        <v>109</v>
      </c>
      <c r="N18" s="1" t="s">
        <v>110</v>
      </c>
      <c r="O18" s="1" t="s">
        <v>96</v>
      </c>
      <c r="P18">
        <v>13.333333333333334</v>
      </c>
      <c r="Q18">
        <v>225</v>
      </c>
      <c r="R18">
        <v>2800</v>
      </c>
      <c r="S18">
        <v>1</v>
      </c>
      <c r="T18">
        <v>46</v>
      </c>
      <c r="U18">
        <v>40</v>
      </c>
      <c r="V18">
        <v>219</v>
      </c>
      <c r="W18">
        <v>45883.93</v>
      </c>
      <c r="X18">
        <v>5.4749999999999996</v>
      </c>
      <c r="Y18">
        <v>1147.09825</v>
      </c>
      <c r="Z18">
        <v>12.324999999999999</v>
      </c>
      <c r="AA18">
        <v>10.191810542499999</v>
      </c>
      <c r="AB18">
        <v>3</v>
      </c>
      <c r="AC18">
        <v>2.7497512083333352E-2</v>
      </c>
      <c r="AD18">
        <v>0.13462545541666665</v>
      </c>
      <c r="AE18">
        <v>1.4238063581727922</v>
      </c>
      <c r="AF18">
        <v>0.67291666666666672</v>
      </c>
      <c r="AG18">
        <v>2.2313484749999999</v>
      </c>
      <c r="AH18">
        <v>0</v>
      </c>
      <c r="AI18">
        <v>7.009212060416667</v>
      </c>
      <c r="AJ18">
        <v>1400</v>
      </c>
      <c r="AK18">
        <v>32</v>
      </c>
      <c r="AL18">
        <v>3</v>
      </c>
      <c r="AM18">
        <v>3</v>
      </c>
      <c r="AN18">
        <v>3</v>
      </c>
      <c r="AO18">
        <v>0</v>
      </c>
      <c r="AP18">
        <v>0</v>
      </c>
      <c r="AQ18">
        <v>0</v>
      </c>
      <c r="AR18">
        <v>703.26</v>
      </c>
      <c r="AS18" s="1" t="s">
        <v>65</v>
      </c>
      <c r="AT18">
        <v>2</v>
      </c>
      <c r="AU18">
        <v>54.236072533333335</v>
      </c>
      <c r="AV18">
        <v>339.56210249999998</v>
      </c>
      <c r="AW18">
        <v>22</v>
      </c>
      <c r="AX18">
        <v>7.4999999999999997E-2</v>
      </c>
      <c r="AY18">
        <v>7.4999999999999997E-2</v>
      </c>
      <c r="AZ18">
        <v>35</v>
      </c>
      <c r="BA18">
        <v>0.60262302814814817</v>
      </c>
      <c r="BB18">
        <v>0.35371052343749998</v>
      </c>
      <c r="BC18">
        <v>17</v>
      </c>
      <c r="BD18">
        <v>15</v>
      </c>
      <c r="BE18">
        <v>3</v>
      </c>
      <c r="BF18">
        <v>0</v>
      </c>
      <c r="BG18" s="1" t="s">
        <v>99</v>
      </c>
      <c r="BH18" s="1" t="s">
        <v>6888</v>
      </c>
      <c r="BI18" s="1" t="s">
        <v>6889</v>
      </c>
      <c r="BJ18" s="1" t="s">
        <v>6890</v>
      </c>
      <c r="BK18">
        <v>2300</v>
      </c>
      <c r="BL18">
        <v>2.5</v>
      </c>
      <c r="BM18" s="5" t="d">
        <v>07:30:00.000</v>
      </c>
      <c r="BN18" s="5" t="d">
        <v>07:59:59.9999999999984025</v>
      </c>
      <c r="BO18">
        <v>7</v>
      </c>
      <c r="BP18" t="b">
        <v>0</v>
      </c>
    </row>
    <row r="19" spans="1:68" x14ac:dyDescent="0.2">
      <c r="A19" s="1" t="s">
        <v>111</v>
      </c>
      <c r="B19" s="1" t="s">
        <v>60</v>
      </c>
      <c r="C19" s="2" t="d">
        <v>2026-07-01</v>
      </c>
      <c r="D19">
        <v>17</v>
      </c>
      <c r="E19" s="1" t="s">
        <v>95</v>
      </c>
      <c r="F19">
        <v>37</v>
      </c>
      <c r="G19">
        <v>19</v>
      </c>
      <c r="H19">
        <v>3</v>
      </c>
      <c r="I19">
        <v>2</v>
      </c>
      <c r="J19">
        <v>14</v>
      </c>
      <c r="K19">
        <v>225</v>
      </c>
      <c r="L19">
        <v>1</v>
      </c>
      <c r="M19" s="1" t="s">
        <v>112</v>
      </c>
      <c r="N19" s="1" t="s">
        <v>113</v>
      </c>
      <c r="O19" s="1" t="s">
        <v>114</v>
      </c>
      <c r="P19">
        <v>2.6428571428571428</v>
      </c>
      <c r="Q19">
        <v>225</v>
      </c>
      <c r="R19">
        <v>2575</v>
      </c>
      <c r="S19">
        <v>1</v>
      </c>
      <c r="T19">
        <v>45</v>
      </c>
      <c r="U19">
        <v>37</v>
      </c>
      <c r="V19">
        <v>205</v>
      </c>
      <c r="W19">
        <v>45426.15</v>
      </c>
      <c r="X19">
        <v>5.5405405405405403</v>
      </c>
      <c r="Y19">
        <v>1227.7337837837838</v>
      </c>
      <c r="Z19">
        <v>11.486486486486486</v>
      </c>
      <c r="AA19">
        <v>9.3683118288288298</v>
      </c>
      <c r="AB19">
        <v>3</v>
      </c>
      <c r="AC19">
        <v>0.109129027027027</v>
      </c>
      <c r="AD19">
        <v>0</v>
      </c>
      <c r="AE19">
        <v>1.5238726355359067</v>
      </c>
      <c r="AF19">
        <v>0.64189189189189189</v>
      </c>
      <c r="AG19">
        <v>2.1657645198198199</v>
      </c>
      <c r="AH19">
        <v>0</v>
      </c>
      <c r="AI19">
        <v>6.2403851387387395</v>
      </c>
      <c r="AJ19">
        <v>1295</v>
      </c>
      <c r="AK19">
        <v>69</v>
      </c>
      <c r="AL19">
        <v>2</v>
      </c>
      <c r="AM19">
        <v>2</v>
      </c>
      <c r="AN19">
        <v>1</v>
      </c>
      <c r="AO19">
        <v>1</v>
      </c>
      <c r="AP19">
        <v>0</v>
      </c>
      <c r="AQ19">
        <v>0</v>
      </c>
      <c r="AR19">
        <v>475.01</v>
      </c>
      <c r="AS19" s="1" t="s">
        <v>65</v>
      </c>
      <c r="AT19">
        <v>3</v>
      </c>
      <c r="AU19">
        <v>59.09946875</v>
      </c>
      <c r="AV19">
        <v>436.18831778333333</v>
      </c>
      <c r="AW19">
        <v>34</v>
      </c>
      <c r="AX19">
        <v>8.1081081081081086E-2</v>
      </c>
      <c r="AY19">
        <v>5.4054054054054057E-2</v>
      </c>
      <c r="AZ19">
        <v>35</v>
      </c>
      <c r="BA19">
        <v>0.14071302083333334</v>
      </c>
      <c r="BB19">
        <v>0.21071899409822867</v>
      </c>
      <c r="BC19">
        <v>21</v>
      </c>
      <c r="BD19">
        <v>48</v>
      </c>
      <c r="BE19">
        <v>3</v>
      </c>
      <c r="BF19">
        <v>11</v>
      </c>
      <c r="BG19" s="1" t="s">
        <v>99</v>
      </c>
      <c r="BH19" s="1" t="s">
        <v>6888</v>
      </c>
      <c r="BI19" s="1" t="s">
        <v>6889</v>
      </c>
      <c r="BJ19" s="1" t="s">
        <v>6890</v>
      </c>
      <c r="BK19">
        <v>2300</v>
      </c>
      <c r="BL19">
        <v>2.5</v>
      </c>
      <c r="BM19" s="5" t="d">
        <v>07:59:59.9999999999984025</v>
      </c>
      <c r="BN19" s="5" t="d">
        <v>08:30:00.0000000000015975</v>
      </c>
      <c r="BO19">
        <v>8</v>
      </c>
      <c r="BP19" t="b">
        <v>0</v>
      </c>
    </row>
    <row r="20" spans="1:68" x14ac:dyDescent="0.2">
      <c r="A20" s="1" t="s">
        <v>115</v>
      </c>
      <c r="B20" s="1" t="s">
        <v>60</v>
      </c>
      <c r="C20" s="2" t="d">
        <v>2026-07-01</v>
      </c>
      <c r="D20">
        <v>18</v>
      </c>
      <c r="E20" s="1" t="s">
        <v>95</v>
      </c>
      <c r="F20">
        <v>49</v>
      </c>
      <c r="G20">
        <v>19</v>
      </c>
      <c r="H20">
        <v>3</v>
      </c>
      <c r="I20">
        <v>2</v>
      </c>
      <c r="J20">
        <v>14</v>
      </c>
      <c r="K20">
        <v>225</v>
      </c>
      <c r="L20">
        <v>1</v>
      </c>
      <c r="M20" s="1" t="s">
        <v>116</v>
      </c>
      <c r="N20" s="1" t="s">
        <v>117</v>
      </c>
      <c r="O20" s="1" t="s">
        <v>118</v>
      </c>
      <c r="P20">
        <v>3.5</v>
      </c>
      <c r="Q20">
        <v>225</v>
      </c>
      <c r="R20">
        <v>2350</v>
      </c>
      <c r="S20">
        <v>1</v>
      </c>
      <c r="T20">
        <v>44</v>
      </c>
      <c r="U20">
        <v>49</v>
      </c>
      <c r="V20">
        <v>237</v>
      </c>
      <c r="W20">
        <v>52368.57</v>
      </c>
      <c r="X20">
        <v>4.8367346938775508</v>
      </c>
      <c r="Y20">
        <v>1068.7463265306124</v>
      </c>
      <c r="Z20">
        <v>11.306122448979592</v>
      </c>
      <c r="AA20">
        <v>8.7491424469387749</v>
      </c>
      <c r="AB20">
        <v>1</v>
      </c>
      <c r="AC20">
        <v>4.318384353741502E-3</v>
      </c>
      <c r="AD20">
        <v>0</v>
      </c>
      <c r="AE20">
        <v>1.2939628638103633</v>
      </c>
      <c r="AF20">
        <v>0.6176870748299319</v>
      </c>
      <c r="AG20">
        <v>1.9116499299319729</v>
      </c>
      <c r="AH20">
        <v>0</v>
      </c>
      <c r="AI20">
        <v>5.8738870649659862</v>
      </c>
      <c r="AJ20">
        <v>1715</v>
      </c>
      <c r="AK20">
        <v>69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" t="s">
        <v>65</v>
      </c>
      <c r="AT20">
        <v>1</v>
      </c>
      <c r="AU20">
        <v>63.404179900000003</v>
      </c>
      <c r="AV20">
        <v>389.37925343333336</v>
      </c>
      <c r="AW20">
        <v>24</v>
      </c>
      <c r="AX20">
        <v>2.0408163265306121E-2</v>
      </c>
      <c r="AY20">
        <v>0</v>
      </c>
      <c r="AZ20">
        <v>35</v>
      </c>
      <c r="BA20">
        <v>0.1509623330952381</v>
      </c>
      <c r="BB20">
        <v>0.18810591953301128</v>
      </c>
      <c r="BC20">
        <v>19</v>
      </c>
      <c r="BD20">
        <v>50</v>
      </c>
      <c r="BE20">
        <v>4</v>
      </c>
      <c r="BF20">
        <v>10</v>
      </c>
      <c r="BG20" s="1" t="s">
        <v>99</v>
      </c>
      <c r="BH20" s="1" t="s">
        <v>6888</v>
      </c>
      <c r="BI20" s="1" t="s">
        <v>6889</v>
      </c>
      <c r="BJ20" s="1" t="s">
        <v>6890</v>
      </c>
      <c r="BK20">
        <v>2300</v>
      </c>
      <c r="BL20">
        <v>2.5</v>
      </c>
      <c r="BM20" s="5" t="d">
        <v>08:30:00.0000000000015975</v>
      </c>
      <c r="BN20" s="5" t="d">
        <v>09:00:00.000</v>
      </c>
      <c r="BO20">
        <v>8</v>
      </c>
      <c r="BP20" t="b">
        <v>0</v>
      </c>
    </row>
    <row r="21" spans="1:68" x14ac:dyDescent="0.2">
      <c r="A21" s="1" t="s">
        <v>119</v>
      </c>
      <c r="B21" s="1" t="s">
        <v>60</v>
      </c>
      <c r="C21" s="2" t="d">
        <v>2026-07-01</v>
      </c>
      <c r="D21">
        <v>19</v>
      </c>
      <c r="E21" s="1" t="s">
        <v>95</v>
      </c>
      <c r="F21">
        <v>52</v>
      </c>
      <c r="G21">
        <v>11</v>
      </c>
      <c r="H21">
        <v>0</v>
      </c>
      <c r="I21">
        <v>2</v>
      </c>
      <c r="J21">
        <v>9</v>
      </c>
      <c r="K21">
        <v>0</v>
      </c>
      <c r="L21">
        <v>1</v>
      </c>
      <c r="M21" s="1" t="s">
        <v>63</v>
      </c>
      <c r="N21" s="1" t="s">
        <v>120</v>
      </c>
      <c r="O21" s="1" t="s">
        <v>121</v>
      </c>
      <c r="P21">
        <v>5.7777777777777777</v>
      </c>
      <c r="Q21">
        <v>0</v>
      </c>
      <c r="R21">
        <v>2350</v>
      </c>
      <c r="S21">
        <v>1</v>
      </c>
      <c r="T21">
        <v>43</v>
      </c>
      <c r="U21">
        <v>52</v>
      </c>
      <c r="V21">
        <v>229</v>
      </c>
      <c r="W21">
        <v>54003.1</v>
      </c>
      <c r="X21">
        <v>4.4038461538461542</v>
      </c>
      <c r="Y21">
        <v>1038.5211538461538</v>
      </c>
      <c r="Z21">
        <v>12.365384615384615</v>
      </c>
      <c r="AA21">
        <v>9.0930098554487184</v>
      </c>
      <c r="AB21">
        <v>2</v>
      </c>
      <c r="AC21">
        <v>5.3174102564102765E-3</v>
      </c>
      <c r="AD21">
        <v>0</v>
      </c>
      <c r="AE21">
        <v>1.2156981290288493</v>
      </c>
      <c r="AF21">
        <v>0.66987179487179493</v>
      </c>
      <c r="AG21">
        <v>1.8855699144230766</v>
      </c>
      <c r="AH21">
        <v>0</v>
      </c>
      <c r="AI21">
        <v>6.2635296737179491</v>
      </c>
      <c r="AJ21">
        <v>1820</v>
      </c>
      <c r="AK21">
        <v>38</v>
      </c>
      <c r="AL21">
        <v>2</v>
      </c>
      <c r="AM21">
        <v>2</v>
      </c>
      <c r="AN21">
        <v>1</v>
      </c>
      <c r="AO21">
        <v>0</v>
      </c>
      <c r="AP21">
        <v>1</v>
      </c>
      <c r="AQ21">
        <v>0</v>
      </c>
      <c r="AR21">
        <v>1189.56</v>
      </c>
      <c r="AS21" s="1" t="s">
        <v>65</v>
      </c>
      <c r="AT21">
        <v>2</v>
      </c>
      <c r="AU21">
        <v>63.216302216666669</v>
      </c>
      <c r="AV21">
        <v>507.2758197</v>
      </c>
      <c r="AW21">
        <v>33</v>
      </c>
      <c r="AX21">
        <v>3.8461538461538464E-2</v>
      </c>
      <c r="AY21">
        <v>3.8461538461538464E-2</v>
      </c>
      <c r="AZ21">
        <v>35</v>
      </c>
      <c r="BA21">
        <v>0.23413445265432101</v>
      </c>
      <c r="BB21">
        <v>0.4449787892105263</v>
      </c>
      <c r="BC21">
        <v>25</v>
      </c>
      <c r="BD21">
        <v>13</v>
      </c>
      <c r="BE21">
        <v>4</v>
      </c>
      <c r="BF21">
        <v>5</v>
      </c>
      <c r="BG21" s="1" t="s">
        <v>99</v>
      </c>
      <c r="BH21" s="1" t="s">
        <v>6888</v>
      </c>
      <c r="BI21" s="1" t="s">
        <v>6889</v>
      </c>
      <c r="BJ21" s="1" t="s">
        <v>6890</v>
      </c>
      <c r="BK21">
        <v>2300</v>
      </c>
      <c r="BL21">
        <v>2.5</v>
      </c>
      <c r="BM21" s="5" t="d">
        <v>09:00:00.000</v>
      </c>
      <c r="BN21" s="5" t="d">
        <v>09:29:59.9999999999984025</v>
      </c>
      <c r="BO21">
        <v>9</v>
      </c>
      <c r="BP21" t="b">
        <v>0</v>
      </c>
    </row>
    <row r="22" spans="1:68" x14ac:dyDescent="0.2">
      <c r="A22" s="1" t="s">
        <v>122</v>
      </c>
      <c r="B22" s="1" t="s">
        <v>60</v>
      </c>
      <c r="C22" s="2" t="d">
        <v>2026-07-01</v>
      </c>
      <c r="D22">
        <v>20</v>
      </c>
      <c r="E22" s="1" t="s">
        <v>95</v>
      </c>
      <c r="F22">
        <v>49</v>
      </c>
      <c r="G22">
        <v>11</v>
      </c>
      <c r="H22">
        <v>0</v>
      </c>
      <c r="I22">
        <v>2</v>
      </c>
      <c r="J22">
        <v>9</v>
      </c>
      <c r="K22">
        <v>0</v>
      </c>
      <c r="L22">
        <v>1</v>
      </c>
      <c r="M22" s="1" t="s">
        <v>63</v>
      </c>
      <c r="N22" s="1" t="s">
        <v>123</v>
      </c>
      <c r="O22" s="1" t="s">
        <v>124</v>
      </c>
      <c r="P22">
        <v>5.4444444444444446</v>
      </c>
      <c r="Q22">
        <v>0</v>
      </c>
      <c r="R22">
        <v>2350</v>
      </c>
      <c r="S22">
        <v>1</v>
      </c>
      <c r="T22">
        <v>42</v>
      </c>
      <c r="U22">
        <v>49</v>
      </c>
      <c r="V22">
        <v>264</v>
      </c>
      <c r="W22">
        <v>61234.33</v>
      </c>
      <c r="X22">
        <v>5.3877551020408161</v>
      </c>
      <c r="Y22">
        <v>1249.6802040816326</v>
      </c>
      <c r="Z22">
        <v>12.122448979591837</v>
      </c>
      <c r="AA22">
        <v>9.4175720040816326</v>
      </c>
      <c r="AB22">
        <v>1</v>
      </c>
      <c r="AC22">
        <v>5.379743537414979E-3</v>
      </c>
      <c r="AD22">
        <v>0</v>
      </c>
      <c r="AE22">
        <v>1.4331231564660221</v>
      </c>
      <c r="AF22">
        <v>0.67108843537414964</v>
      </c>
      <c r="AG22">
        <v>2.1042115836734694</v>
      </c>
      <c r="AH22">
        <v>0</v>
      </c>
      <c r="AI22">
        <v>6.4082583710884355</v>
      </c>
      <c r="AJ22">
        <v>1715</v>
      </c>
      <c r="AK22">
        <v>38</v>
      </c>
      <c r="AL22">
        <v>2</v>
      </c>
      <c r="AM22">
        <v>2</v>
      </c>
      <c r="AN22">
        <v>1</v>
      </c>
      <c r="AO22">
        <v>1</v>
      </c>
      <c r="AP22">
        <v>0</v>
      </c>
      <c r="AQ22">
        <v>0</v>
      </c>
      <c r="AR22">
        <v>233.76</v>
      </c>
      <c r="AS22" s="1" t="s">
        <v>125</v>
      </c>
      <c r="AT22">
        <v>1</v>
      </c>
      <c r="AU22">
        <v>69.598253483333337</v>
      </c>
      <c r="AV22">
        <v>456.39152784999999</v>
      </c>
      <c r="AW22">
        <v>25</v>
      </c>
      <c r="AX22">
        <v>2.0408163265306121E-2</v>
      </c>
      <c r="AY22">
        <v>4.0816326530612242E-2</v>
      </c>
      <c r="AZ22">
        <v>35</v>
      </c>
      <c r="BA22">
        <v>0.25777130919753088</v>
      </c>
      <c r="BB22">
        <v>0.40034344548245615</v>
      </c>
      <c r="BC22">
        <v>22</v>
      </c>
      <c r="BD22">
        <v>16</v>
      </c>
      <c r="BE22">
        <v>4</v>
      </c>
      <c r="BF22">
        <v>5</v>
      </c>
      <c r="BG22" s="1" t="s">
        <v>99</v>
      </c>
      <c r="BH22" s="1" t="s">
        <v>6888</v>
      </c>
      <c r="BI22" s="1" t="s">
        <v>6889</v>
      </c>
      <c r="BJ22" s="1" t="s">
        <v>6890</v>
      </c>
      <c r="BK22">
        <v>2300</v>
      </c>
      <c r="BL22">
        <v>2.5</v>
      </c>
      <c r="BM22" s="5" t="d">
        <v>09:29:59.9999999999984025</v>
      </c>
      <c r="BN22" s="5" t="d">
        <v>10:00:00.0000000000015975</v>
      </c>
      <c r="BO22">
        <v>9</v>
      </c>
      <c r="BP22" t="b">
        <v>0</v>
      </c>
    </row>
    <row r="23" spans="1:68" x14ac:dyDescent="0.2">
      <c r="A23" s="1" t="s">
        <v>126</v>
      </c>
      <c r="B23" s="1" t="s">
        <v>60</v>
      </c>
      <c r="C23" s="2" t="d">
        <v>2026-07-01</v>
      </c>
      <c r="D23">
        <v>21</v>
      </c>
      <c r="E23" s="1" t="s">
        <v>95</v>
      </c>
      <c r="F23">
        <v>40</v>
      </c>
      <c r="G23">
        <v>11</v>
      </c>
      <c r="H23">
        <v>0</v>
      </c>
      <c r="I23">
        <v>2</v>
      </c>
      <c r="J23">
        <v>9</v>
      </c>
      <c r="K23">
        <v>0</v>
      </c>
      <c r="L23">
        <v>1</v>
      </c>
      <c r="M23" s="1" t="s">
        <v>63</v>
      </c>
      <c r="N23" s="1" t="s">
        <v>127</v>
      </c>
      <c r="O23" s="1" t="s">
        <v>128</v>
      </c>
      <c r="P23">
        <v>4.4444444444444446</v>
      </c>
      <c r="Q23">
        <v>0</v>
      </c>
      <c r="R23">
        <v>2350</v>
      </c>
      <c r="S23">
        <v>1</v>
      </c>
      <c r="T23">
        <v>41</v>
      </c>
      <c r="U23">
        <v>40</v>
      </c>
      <c r="V23">
        <v>194</v>
      </c>
      <c r="W23">
        <v>43632.98</v>
      </c>
      <c r="X23">
        <v>4.8499999999999996</v>
      </c>
      <c r="Y23">
        <v>1090.8245000000002</v>
      </c>
      <c r="Z23">
        <v>11.6</v>
      </c>
      <c r="AA23">
        <v>9.3483421779166669</v>
      </c>
      <c r="AB23">
        <v>0</v>
      </c>
      <c r="AC23">
        <v>0</v>
      </c>
      <c r="AD23">
        <v>0</v>
      </c>
      <c r="AE23">
        <v>1.3633924583478247</v>
      </c>
      <c r="AF23">
        <v>0.65583333333333338</v>
      </c>
      <c r="AG23">
        <v>2.0192257833333334</v>
      </c>
      <c r="AH23">
        <v>0</v>
      </c>
      <c r="AI23">
        <v>6.3803663850000003</v>
      </c>
      <c r="AJ23">
        <v>1400</v>
      </c>
      <c r="AK23">
        <v>38</v>
      </c>
      <c r="AL23">
        <v>2</v>
      </c>
      <c r="AM23">
        <v>2</v>
      </c>
      <c r="AN23">
        <v>0</v>
      </c>
      <c r="AO23">
        <v>2</v>
      </c>
      <c r="AP23">
        <v>0</v>
      </c>
      <c r="AQ23">
        <v>0</v>
      </c>
      <c r="AR23">
        <v>581.64</v>
      </c>
      <c r="AS23" s="1" t="s">
        <v>70</v>
      </c>
      <c r="AT23">
        <v>0</v>
      </c>
      <c r="AU23">
        <v>55.160478783333332</v>
      </c>
      <c r="AV23">
        <v>402.07636744999996</v>
      </c>
      <c r="AW23">
        <v>22</v>
      </c>
      <c r="AX23">
        <v>0</v>
      </c>
      <c r="AY23">
        <v>0.05</v>
      </c>
      <c r="AZ23">
        <v>35</v>
      </c>
      <c r="BA23">
        <v>0.20429806956790122</v>
      </c>
      <c r="BB23">
        <v>0.35269856793859644</v>
      </c>
      <c r="BC23">
        <v>20</v>
      </c>
      <c r="BD23">
        <v>18</v>
      </c>
      <c r="BE23">
        <v>3</v>
      </c>
      <c r="BF23">
        <v>6</v>
      </c>
      <c r="BG23" s="1" t="s">
        <v>99</v>
      </c>
      <c r="BH23" s="1" t="s">
        <v>6888</v>
      </c>
      <c r="BI23" s="1" t="s">
        <v>6889</v>
      </c>
      <c r="BJ23" s="1" t="s">
        <v>6890</v>
      </c>
      <c r="BK23">
        <v>2300</v>
      </c>
      <c r="BL23">
        <v>2.5</v>
      </c>
      <c r="BM23" s="5" t="d">
        <v>10:00:00.0000000000015975</v>
      </c>
      <c r="BN23" s="5" t="d">
        <v>10:30:00.000</v>
      </c>
      <c r="BO23">
        <v>10</v>
      </c>
      <c r="BP23" t="b">
        <v>0</v>
      </c>
    </row>
    <row r="24" spans="1:68" x14ac:dyDescent="0.2">
      <c r="A24" s="1" t="s">
        <v>129</v>
      </c>
      <c r="B24" s="1" t="s">
        <v>60</v>
      </c>
      <c r="C24" s="2" t="d">
        <v>2026-07-01</v>
      </c>
      <c r="D24">
        <v>22</v>
      </c>
      <c r="E24" s="1" t="s">
        <v>95</v>
      </c>
      <c r="F24">
        <v>41</v>
      </c>
      <c r="G24">
        <v>11</v>
      </c>
      <c r="H24">
        <v>0</v>
      </c>
      <c r="I24">
        <v>2</v>
      </c>
      <c r="J24">
        <v>9</v>
      </c>
      <c r="K24">
        <v>0</v>
      </c>
      <c r="L24">
        <v>1</v>
      </c>
      <c r="M24" s="1" t="s">
        <v>63</v>
      </c>
      <c r="N24" s="1" t="s">
        <v>130</v>
      </c>
      <c r="O24" s="1" t="s">
        <v>131</v>
      </c>
      <c r="P24">
        <v>4.5555555555555554</v>
      </c>
      <c r="Q24">
        <v>0</v>
      </c>
      <c r="R24">
        <v>2350</v>
      </c>
      <c r="S24">
        <v>1</v>
      </c>
      <c r="T24">
        <v>40</v>
      </c>
      <c r="U24">
        <v>41</v>
      </c>
      <c r="V24">
        <v>217</v>
      </c>
      <c r="W24">
        <v>51589.74</v>
      </c>
      <c r="X24">
        <v>5.2926829268292686</v>
      </c>
      <c r="Y24">
        <v>1258.2863414634146</v>
      </c>
      <c r="Z24">
        <v>11.707317073170731</v>
      </c>
      <c r="AA24">
        <v>9.3031388264227637</v>
      </c>
      <c r="AB24">
        <v>3</v>
      </c>
      <c r="AC24">
        <v>3.0075317886178853E-2</v>
      </c>
      <c r="AD24">
        <v>0</v>
      </c>
      <c r="AE24">
        <v>1.4593447991487478</v>
      </c>
      <c r="AF24">
        <v>0.65284552845528454</v>
      </c>
      <c r="AG24">
        <v>2.1121903186991871</v>
      </c>
      <c r="AH24">
        <v>0</v>
      </c>
      <c r="AI24">
        <v>6.3246883357723576</v>
      </c>
      <c r="AJ24">
        <v>1435</v>
      </c>
      <c r="AK24">
        <v>38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s="1" t="s">
        <v>65</v>
      </c>
      <c r="AT24">
        <v>2</v>
      </c>
      <c r="AU24">
        <v>59.204018916666669</v>
      </c>
      <c r="AV24">
        <v>392.40767703333336</v>
      </c>
      <c r="AW24">
        <v>22</v>
      </c>
      <c r="AX24">
        <v>7.3170731707317069E-2</v>
      </c>
      <c r="AY24">
        <v>0</v>
      </c>
      <c r="AZ24">
        <v>35</v>
      </c>
      <c r="BA24">
        <v>0.21927414413580248</v>
      </c>
      <c r="BB24">
        <v>0.34421726055555557</v>
      </c>
      <c r="BC24">
        <v>19</v>
      </c>
      <c r="BD24">
        <v>19</v>
      </c>
      <c r="BE24">
        <v>3</v>
      </c>
      <c r="BF24">
        <v>6</v>
      </c>
      <c r="BG24" s="1" t="s">
        <v>99</v>
      </c>
      <c r="BH24" s="1" t="s">
        <v>6888</v>
      </c>
      <c r="BI24" s="1" t="s">
        <v>6889</v>
      </c>
      <c r="BJ24" s="1" t="s">
        <v>6890</v>
      </c>
      <c r="BK24">
        <v>2300</v>
      </c>
      <c r="BL24">
        <v>2.5</v>
      </c>
      <c r="BM24" s="5" t="d">
        <v>10:30:00.000</v>
      </c>
      <c r="BN24" s="5" t="d">
        <v>10:59:59.9999999999984025</v>
      </c>
      <c r="BO24">
        <v>10</v>
      </c>
      <c r="BP24" t="b">
        <v>0</v>
      </c>
    </row>
    <row r="25" spans="1:68" x14ac:dyDescent="0.2">
      <c r="A25" s="1" t="s">
        <v>132</v>
      </c>
      <c r="B25" s="1" t="s">
        <v>60</v>
      </c>
      <c r="C25" s="2" t="d">
        <v>2026-07-01</v>
      </c>
      <c r="D25">
        <v>23</v>
      </c>
      <c r="E25" s="1" t="s">
        <v>133</v>
      </c>
      <c r="F25">
        <v>55</v>
      </c>
      <c r="G25">
        <v>11</v>
      </c>
      <c r="H25">
        <v>0</v>
      </c>
      <c r="I25">
        <v>0</v>
      </c>
      <c r="J25">
        <v>11</v>
      </c>
      <c r="K25">
        <v>0</v>
      </c>
      <c r="L25">
        <v>0</v>
      </c>
      <c r="M25" s="1" t="s">
        <v>63</v>
      </c>
      <c r="N25" s="1" t="s">
        <v>63</v>
      </c>
      <c r="O25" s="1" t="s">
        <v>134</v>
      </c>
      <c r="P25">
        <v>5</v>
      </c>
      <c r="Q25">
        <v>0</v>
      </c>
      <c r="R25">
        <v>2350</v>
      </c>
      <c r="S25">
        <v>0</v>
      </c>
      <c r="T25">
        <v>40</v>
      </c>
      <c r="U25">
        <v>55</v>
      </c>
      <c r="V25">
        <v>272</v>
      </c>
      <c r="W25">
        <v>63390.48</v>
      </c>
      <c r="X25">
        <v>4.9454545454545453</v>
      </c>
      <c r="Y25">
        <v>1152.5541818181819</v>
      </c>
      <c r="Z25">
        <v>12.4</v>
      </c>
      <c r="AA25">
        <v>9.4500401124242419</v>
      </c>
      <c r="AB25">
        <v>3</v>
      </c>
      <c r="AC25">
        <v>6.5893012727272743E-2</v>
      </c>
      <c r="AD25">
        <v>0</v>
      </c>
      <c r="AE25">
        <v>1.3475840454864374</v>
      </c>
      <c r="AF25">
        <v>0.66484848484848491</v>
      </c>
      <c r="AG25">
        <v>2.0124325230303031</v>
      </c>
      <c r="AH25">
        <v>0</v>
      </c>
      <c r="AI25">
        <v>6.5103348539393942</v>
      </c>
      <c r="AJ25">
        <v>1925</v>
      </c>
      <c r="AK25">
        <v>38</v>
      </c>
      <c r="AL25">
        <v>3</v>
      </c>
      <c r="AM25">
        <v>3</v>
      </c>
      <c r="AN25">
        <v>1</v>
      </c>
      <c r="AO25">
        <v>2</v>
      </c>
      <c r="AP25">
        <v>0</v>
      </c>
      <c r="AQ25">
        <v>0</v>
      </c>
      <c r="AR25">
        <v>1417.73</v>
      </c>
      <c r="AS25" s="1" t="s">
        <v>125</v>
      </c>
      <c r="AT25">
        <v>3</v>
      </c>
      <c r="AU25">
        <v>73.047527583333334</v>
      </c>
      <c r="AV25">
        <v>488.31486374999997</v>
      </c>
      <c r="AW25">
        <v>27</v>
      </c>
      <c r="AX25">
        <v>5.4545454545454543E-2</v>
      </c>
      <c r="AY25">
        <v>5.4545454545454543E-2</v>
      </c>
      <c r="AZ25">
        <v>35</v>
      </c>
      <c r="BA25">
        <v>0.22135614419191921</v>
      </c>
      <c r="BB25">
        <v>0.42834637171052631</v>
      </c>
      <c r="BC25">
        <v>24</v>
      </c>
      <c r="BD25">
        <v>14</v>
      </c>
      <c r="BE25">
        <v>4</v>
      </c>
      <c r="BF25">
        <v>7</v>
      </c>
      <c r="BG25" s="1" t="s">
        <v>99</v>
      </c>
      <c r="BH25" s="1" t="s">
        <v>6888</v>
      </c>
      <c r="BI25" s="1" t="s">
        <v>6889</v>
      </c>
      <c r="BJ25" s="1" t="s">
        <v>6890</v>
      </c>
      <c r="BK25">
        <v>2300</v>
      </c>
      <c r="BL25">
        <v>2.5</v>
      </c>
      <c r="BM25" s="5" t="d">
        <v>10:59:59.9999999999984025</v>
      </c>
      <c r="BN25" s="5" t="d">
        <v>11:30:00.0000000000015975</v>
      </c>
      <c r="BO25">
        <v>11</v>
      </c>
      <c r="BP25" t="b">
        <v>0</v>
      </c>
    </row>
    <row r="26" spans="1:68" x14ac:dyDescent="0.2">
      <c r="A26" s="1" t="s">
        <v>135</v>
      </c>
      <c r="B26" s="1" t="s">
        <v>60</v>
      </c>
      <c r="C26" s="2" t="d">
        <v>2026-07-01</v>
      </c>
      <c r="D26">
        <v>24</v>
      </c>
      <c r="E26" s="1" t="s">
        <v>133</v>
      </c>
      <c r="F26">
        <v>71</v>
      </c>
      <c r="G26">
        <v>11</v>
      </c>
      <c r="H26">
        <v>0</v>
      </c>
      <c r="I26">
        <v>0</v>
      </c>
      <c r="J26">
        <v>11</v>
      </c>
      <c r="K26">
        <v>0</v>
      </c>
      <c r="L26">
        <v>0</v>
      </c>
      <c r="M26" s="1" t="s">
        <v>63</v>
      </c>
      <c r="N26" s="1" t="s">
        <v>63</v>
      </c>
      <c r="O26" s="1" t="s">
        <v>136</v>
      </c>
      <c r="P26">
        <v>6.4545454545454541</v>
      </c>
      <c r="Q26">
        <v>0</v>
      </c>
      <c r="R26">
        <v>2350</v>
      </c>
      <c r="S26">
        <v>0</v>
      </c>
      <c r="T26">
        <v>40</v>
      </c>
      <c r="U26">
        <v>71</v>
      </c>
      <c r="V26">
        <v>369</v>
      </c>
      <c r="W26">
        <v>80872.25</v>
      </c>
      <c r="X26">
        <v>5.197183098591549</v>
      </c>
      <c r="Y26">
        <v>1139.0457746478874</v>
      </c>
      <c r="Z26">
        <v>13.43661971830986</v>
      </c>
      <c r="AA26">
        <v>9.6703706772300482</v>
      </c>
      <c r="AB26">
        <v>0</v>
      </c>
      <c r="AC26">
        <v>0</v>
      </c>
      <c r="AD26">
        <v>0</v>
      </c>
      <c r="AE26">
        <v>1.4190476099177713</v>
      </c>
      <c r="AF26">
        <v>0.64178403755868541</v>
      </c>
      <c r="AG26">
        <v>2.060831639201878</v>
      </c>
      <c r="AH26">
        <v>0</v>
      </c>
      <c r="AI26">
        <v>6.6698676673708919</v>
      </c>
      <c r="AJ26">
        <v>2485</v>
      </c>
      <c r="AK26">
        <v>38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s="1" t="s">
        <v>70</v>
      </c>
      <c r="AT26">
        <v>0</v>
      </c>
      <c r="AU26">
        <v>100.11112926666667</v>
      </c>
      <c r="AV26">
        <v>719.09615029999998</v>
      </c>
      <c r="AW26">
        <v>38</v>
      </c>
      <c r="AX26">
        <v>0</v>
      </c>
      <c r="AY26">
        <v>0</v>
      </c>
      <c r="AZ26">
        <v>35</v>
      </c>
      <c r="BA26">
        <v>0.30336705838383837</v>
      </c>
      <c r="BB26">
        <v>0.63078609675438591</v>
      </c>
      <c r="BC26">
        <v>35</v>
      </c>
      <c r="BD26">
        <v>3</v>
      </c>
      <c r="BE26">
        <v>5</v>
      </c>
      <c r="BF26">
        <v>6</v>
      </c>
      <c r="BG26" s="1" t="s">
        <v>99</v>
      </c>
      <c r="BH26" s="1" t="s">
        <v>6888</v>
      </c>
      <c r="BI26" s="1" t="s">
        <v>6889</v>
      </c>
      <c r="BJ26" s="1" t="s">
        <v>6890</v>
      </c>
      <c r="BK26">
        <v>2300</v>
      </c>
      <c r="BL26">
        <v>2.5</v>
      </c>
      <c r="BM26" s="5" t="d">
        <v>11:30:00.0000000000015975</v>
      </c>
      <c r="BN26" s="5" t="d">
        <v>12:00:00.000</v>
      </c>
      <c r="BO26">
        <v>11</v>
      </c>
      <c r="BP26" t="b">
        <v>0</v>
      </c>
    </row>
    <row r="27" spans="1:68" x14ac:dyDescent="0.2">
      <c r="A27" s="1" t="s">
        <v>137</v>
      </c>
      <c r="B27" s="1" t="s">
        <v>60</v>
      </c>
      <c r="C27" s="2" t="d">
        <v>2026-07-01</v>
      </c>
      <c r="D27">
        <v>25</v>
      </c>
      <c r="E27" s="1" t="s">
        <v>133</v>
      </c>
      <c r="F27">
        <v>98</v>
      </c>
      <c r="G27">
        <v>11</v>
      </c>
      <c r="H27">
        <v>0</v>
      </c>
      <c r="I27">
        <v>0</v>
      </c>
      <c r="J27">
        <v>11</v>
      </c>
      <c r="K27">
        <v>0</v>
      </c>
      <c r="L27">
        <v>0</v>
      </c>
      <c r="M27" s="1" t="s">
        <v>63</v>
      </c>
      <c r="N27" s="1" t="s">
        <v>63</v>
      </c>
      <c r="O27" s="1" t="s">
        <v>138</v>
      </c>
      <c r="P27">
        <v>8.9090909090909083</v>
      </c>
      <c r="Q27">
        <v>0</v>
      </c>
      <c r="R27">
        <v>2350</v>
      </c>
      <c r="S27">
        <v>0</v>
      </c>
      <c r="T27">
        <v>40</v>
      </c>
      <c r="U27">
        <v>98</v>
      </c>
      <c r="V27">
        <v>482</v>
      </c>
      <c r="W27">
        <v>108792.98</v>
      </c>
      <c r="X27">
        <v>4.9183673469387754</v>
      </c>
      <c r="Y27">
        <v>1110.1324489795918</v>
      </c>
      <c r="Z27">
        <v>16.153061224489797</v>
      </c>
      <c r="AA27">
        <v>9.4436324129251705</v>
      </c>
      <c r="AB27">
        <v>0</v>
      </c>
      <c r="AC27">
        <v>0</v>
      </c>
      <c r="AD27">
        <v>4.8846462585033974E-4</v>
      </c>
      <c r="AE27">
        <v>1.3360928649466992</v>
      </c>
      <c r="AF27">
        <v>0.61955782312925167</v>
      </c>
      <c r="AG27">
        <v>1.2855881590136053</v>
      </c>
      <c r="AH27">
        <v>0.16613490612244897</v>
      </c>
      <c r="AI27">
        <v>6.3142154965986403</v>
      </c>
      <c r="AJ27">
        <v>3920</v>
      </c>
      <c r="AK27">
        <v>38</v>
      </c>
      <c r="AL27">
        <v>4</v>
      </c>
      <c r="AM27">
        <v>4</v>
      </c>
      <c r="AN27">
        <v>3</v>
      </c>
      <c r="AO27">
        <v>1</v>
      </c>
      <c r="AP27">
        <v>0</v>
      </c>
      <c r="AQ27">
        <v>0</v>
      </c>
      <c r="AR27">
        <v>466.75</v>
      </c>
      <c r="AS27" s="1" t="s">
        <v>70</v>
      </c>
      <c r="AT27">
        <v>0</v>
      </c>
      <c r="AU27">
        <v>129.26294348333334</v>
      </c>
      <c r="AV27">
        <v>844.07837119999999</v>
      </c>
      <c r="AW27">
        <v>38</v>
      </c>
      <c r="AX27">
        <v>0</v>
      </c>
      <c r="AY27">
        <v>4.0816326530612242E-2</v>
      </c>
      <c r="AZ27">
        <v>40</v>
      </c>
      <c r="BA27">
        <v>0.39170588934343437</v>
      </c>
      <c r="BB27">
        <v>0.7404196238596491</v>
      </c>
      <c r="BC27">
        <v>41</v>
      </c>
      <c r="BD27">
        <v>-3</v>
      </c>
      <c r="BE27">
        <v>7</v>
      </c>
      <c r="BF27">
        <v>4</v>
      </c>
      <c r="BG27" s="1" t="s">
        <v>99</v>
      </c>
      <c r="BH27" s="1" t="s">
        <v>6888</v>
      </c>
      <c r="BI27" s="1" t="s">
        <v>6889</v>
      </c>
      <c r="BJ27" s="1" t="s">
        <v>6890</v>
      </c>
      <c r="BK27">
        <v>2300</v>
      </c>
      <c r="BL27">
        <v>2.5</v>
      </c>
      <c r="BM27" s="5" t="d">
        <v>12:00:00.000</v>
      </c>
      <c r="BN27" s="5" t="d">
        <v>12:30:00.0000000000031950</v>
      </c>
      <c r="BO27">
        <v>12</v>
      </c>
      <c r="BP27" t="b">
        <v>1</v>
      </c>
    </row>
    <row r="28" spans="1:68" x14ac:dyDescent="0.2">
      <c r="A28" s="1" t="s">
        <v>139</v>
      </c>
      <c r="B28" s="1" t="s">
        <v>60</v>
      </c>
      <c r="C28" s="2" t="d">
        <v>2026-07-01</v>
      </c>
      <c r="D28">
        <v>26</v>
      </c>
      <c r="E28" s="1" t="s">
        <v>133</v>
      </c>
      <c r="F28">
        <v>88</v>
      </c>
      <c r="G28">
        <v>11</v>
      </c>
      <c r="H28">
        <v>0</v>
      </c>
      <c r="I28">
        <v>0</v>
      </c>
      <c r="J28">
        <v>11</v>
      </c>
      <c r="K28">
        <v>0</v>
      </c>
      <c r="L28">
        <v>0</v>
      </c>
      <c r="M28" s="1" t="s">
        <v>63</v>
      </c>
      <c r="N28" s="1" t="s">
        <v>63</v>
      </c>
      <c r="O28" s="1" t="s">
        <v>140</v>
      </c>
      <c r="P28">
        <v>8</v>
      </c>
      <c r="Q28">
        <v>0</v>
      </c>
      <c r="R28">
        <v>2350</v>
      </c>
      <c r="S28">
        <v>0</v>
      </c>
      <c r="T28">
        <v>40</v>
      </c>
      <c r="U28">
        <v>88</v>
      </c>
      <c r="V28">
        <v>473</v>
      </c>
      <c r="W28">
        <v>103945.81</v>
      </c>
      <c r="X28">
        <v>5.375</v>
      </c>
      <c r="Y28">
        <v>1181.2023863636364</v>
      </c>
      <c r="Z28">
        <v>15.920454545454545</v>
      </c>
      <c r="AA28">
        <v>10.030669209280303</v>
      </c>
      <c r="AB28">
        <v>0</v>
      </c>
      <c r="AC28">
        <v>0</v>
      </c>
      <c r="AD28">
        <v>0</v>
      </c>
      <c r="AE28">
        <v>1.4685273524609599</v>
      </c>
      <c r="AF28">
        <v>0.70492424242424245</v>
      </c>
      <c r="AG28">
        <v>1.8452405386363637</v>
      </c>
      <c r="AH28">
        <v>5.6221068181818183E-3</v>
      </c>
      <c r="AI28">
        <v>6.9239439918560608</v>
      </c>
      <c r="AJ28">
        <v>3520</v>
      </c>
      <c r="AK28">
        <v>38</v>
      </c>
      <c r="AL28">
        <v>2</v>
      </c>
      <c r="AM28">
        <v>2</v>
      </c>
      <c r="AN28">
        <v>1</v>
      </c>
      <c r="AO28">
        <v>1</v>
      </c>
      <c r="AP28">
        <v>0</v>
      </c>
      <c r="AQ28">
        <v>0</v>
      </c>
      <c r="AR28">
        <v>523.99</v>
      </c>
      <c r="AS28" s="1" t="s">
        <v>70</v>
      </c>
      <c r="AT28">
        <v>0</v>
      </c>
      <c r="AU28">
        <v>128.90814006666668</v>
      </c>
      <c r="AV28">
        <v>880.74886304999995</v>
      </c>
      <c r="AW28">
        <v>38</v>
      </c>
      <c r="AX28">
        <v>0</v>
      </c>
      <c r="AY28">
        <v>2.2727272727272728E-2</v>
      </c>
      <c r="AZ28">
        <v>40</v>
      </c>
      <c r="BA28">
        <v>0.39063072747474747</v>
      </c>
      <c r="BB28">
        <v>0.77258672197368417</v>
      </c>
      <c r="BC28">
        <v>42</v>
      </c>
      <c r="BD28">
        <v>-4</v>
      </c>
      <c r="BE28">
        <v>7</v>
      </c>
      <c r="BF28">
        <v>4</v>
      </c>
      <c r="BG28" s="1" t="s">
        <v>99</v>
      </c>
      <c r="BH28" s="1" t="s">
        <v>6888</v>
      </c>
      <c r="BI28" s="1" t="s">
        <v>6889</v>
      </c>
      <c r="BJ28" s="1" t="s">
        <v>6890</v>
      </c>
      <c r="BK28">
        <v>2300</v>
      </c>
      <c r="BL28">
        <v>2.5</v>
      </c>
      <c r="BM28" s="5" t="d">
        <v>12:30:00.0000000000031950</v>
      </c>
      <c r="BN28" s="5" t="d">
        <v>12:59:59.9999999999968050</v>
      </c>
      <c r="BO28">
        <v>12</v>
      </c>
      <c r="BP28" t="b">
        <v>1</v>
      </c>
    </row>
    <row r="29" spans="1:68" x14ac:dyDescent="0.2">
      <c r="A29" s="1" t="s">
        <v>141</v>
      </c>
      <c r="B29" s="1" t="s">
        <v>60</v>
      </c>
      <c r="C29" s="2" t="d">
        <v>2026-07-01</v>
      </c>
      <c r="D29">
        <v>27</v>
      </c>
      <c r="E29" s="1" t="s">
        <v>133</v>
      </c>
      <c r="F29">
        <v>94</v>
      </c>
      <c r="G29">
        <v>11</v>
      </c>
      <c r="H29">
        <v>0</v>
      </c>
      <c r="I29">
        <v>0</v>
      </c>
      <c r="J29">
        <v>11</v>
      </c>
      <c r="K29">
        <v>0</v>
      </c>
      <c r="L29">
        <v>0</v>
      </c>
      <c r="M29" s="1" t="s">
        <v>63</v>
      </c>
      <c r="N29" s="1" t="s">
        <v>63</v>
      </c>
      <c r="O29" s="1" t="s">
        <v>142</v>
      </c>
      <c r="P29">
        <v>8.545454545454545</v>
      </c>
      <c r="Q29">
        <v>0</v>
      </c>
      <c r="R29">
        <v>2350</v>
      </c>
      <c r="S29">
        <v>0</v>
      </c>
      <c r="T29">
        <v>40</v>
      </c>
      <c r="U29">
        <v>94</v>
      </c>
      <c r="V29">
        <v>469</v>
      </c>
      <c r="W29">
        <v>113050.24000000001</v>
      </c>
      <c r="X29">
        <v>4.9893617021276597</v>
      </c>
      <c r="Y29">
        <v>1202.6621276595745</v>
      </c>
      <c r="Z29">
        <v>16.085106382978722</v>
      </c>
      <c r="AA29">
        <v>9.7005904347517742</v>
      </c>
      <c r="AB29">
        <v>0</v>
      </c>
      <c r="AC29">
        <v>0</v>
      </c>
      <c r="AD29">
        <v>0</v>
      </c>
      <c r="AE29">
        <v>1.3372108546117722</v>
      </c>
      <c r="AF29">
        <v>0.58918439716312054</v>
      </c>
      <c r="AG29">
        <v>0.64812426382978727</v>
      </c>
      <c r="AH29">
        <v>0.4122425725177305</v>
      </c>
      <c r="AI29">
        <v>6.4529100539007089</v>
      </c>
      <c r="AJ29">
        <v>3760</v>
      </c>
      <c r="AK29">
        <v>38</v>
      </c>
      <c r="AL29">
        <v>2</v>
      </c>
      <c r="AM29">
        <v>2</v>
      </c>
      <c r="AN29">
        <v>0</v>
      </c>
      <c r="AO29">
        <v>2</v>
      </c>
      <c r="AP29">
        <v>0</v>
      </c>
      <c r="AQ29">
        <v>0</v>
      </c>
      <c r="AR29">
        <v>939.97</v>
      </c>
      <c r="AS29" s="1" t="s">
        <v>70</v>
      </c>
      <c r="AT29">
        <v>0</v>
      </c>
      <c r="AU29">
        <v>127.96610156666667</v>
      </c>
      <c r="AV29">
        <v>983.79894793333335</v>
      </c>
      <c r="AW29">
        <v>38</v>
      </c>
      <c r="AX29">
        <v>0</v>
      </c>
      <c r="AY29">
        <v>2.1276595744680851E-2</v>
      </c>
      <c r="AZ29">
        <v>40</v>
      </c>
      <c r="BA29">
        <v>0.38777606535353537</v>
      </c>
      <c r="BB29">
        <v>0.86298153327485383</v>
      </c>
      <c r="BC29">
        <v>47</v>
      </c>
      <c r="BD29">
        <v>-9</v>
      </c>
      <c r="BE29">
        <v>7</v>
      </c>
      <c r="BF29">
        <v>4</v>
      </c>
      <c r="BG29" s="1" t="s">
        <v>99</v>
      </c>
      <c r="BH29" s="1" t="s">
        <v>6888</v>
      </c>
      <c r="BI29" s="1" t="s">
        <v>6889</v>
      </c>
      <c r="BJ29" s="1" t="s">
        <v>6890</v>
      </c>
      <c r="BK29">
        <v>2300</v>
      </c>
      <c r="BL29">
        <v>2.5</v>
      </c>
      <c r="BM29" s="5" t="d">
        <v>12:59:59.9999999999968050</v>
      </c>
      <c r="BN29" s="5" t="d">
        <v>13:30:00.000</v>
      </c>
      <c r="BO29">
        <v>13</v>
      </c>
      <c r="BP29" t="b">
        <v>1</v>
      </c>
    </row>
    <row r="30" spans="1:68" x14ac:dyDescent="0.2">
      <c r="A30" s="1" t="s">
        <v>143</v>
      </c>
      <c r="B30" s="1" t="s">
        <v>60</v>
      </c>
      <c r="C30" s="2" t="d">
        <v>2026-07-01</v>
      </c>
      <c r="D30">
        <v>28</v>
      </c>
      <c r="E30" s="1" t="s">
        <v>133</v>
      </c>
      <c r="F30">
        <v>106</v>
      </c>
      <c r="G30">
        <v>11</v>
      </c>
      <c r="H30">
        <v>0</v>
      </c>
      <c r="I30">
        <v>0</v>
      </c>
      <c r="J30">
        <v>11</v>
      </c>
      <c r="K30">
        <v>0</v>
      </c>
      <c r="L30">
        <v>0</v>
      </c>
      <c r="M30" s="1" t="s">
        <v>63</v>
      </c>
      <c r="N30" s="1" t="s">
        <v>63</v>
      </c>
      <c r="O30" s="1" t="s">
        <v>144</v>
      </c>
      <c r="P30">
        <v>9.6363636363636367</v>
      </c>
      <c r="Q30">
        <v>0</v>
      </c>
      <c r="R30">
        <v>2350</v>
      </c>
      <c r="S30">
        <v>0</v>
      </c>
      <c r="T30">
        <v>40</v>
      </c>
      <c r="U30">
        <v>106</v>
      </c>
      <c r="V30">
        <v>537</v>
      </c>
      <c r="W30">
        <v>128659.5</v>
      </c>
      <c r="X30">
        <v>5.0660377358490569</v>
      </c>
      <c r="Y30">
        <v>1213.7688679245282</v>
      </c>
      <c r="Z30">
        <v>16.858490566037737</v>
      </c>
      <c r="AA30">
        <v>11.254588194182391</v>
      </c>
      <c r="AB30">
        <v>0</v>
      </c>
      <c r="AC30">
        <v>0</v>
      </c>
      <c r="AD30">
        <v>2.6021070754716972E-3</v>
      </c>
      <c r="AE30">
        <v>1.3824531905109321</v>
      </c>
      <c r="AF30">
        <v>0.65660377358490563</v>
      </c>
      <c r="AG30">
        <v>0.42750110314465412</v>
      </c>
      <c r="AH30">
        <v>1.6370142963836478</v>
      </c>
      <c r="AI30">
        <v>6.6710406069182389</v>
      </c>
      <c r="AJ30">
        <v>4240</v>
      </c>
      <c r="AK30">
        <v>38</v>
      </c>
      <c r="AL30">
        <v>4</v>
      </c>
      <c r="AM30">
        <v>4</v>
      </c>
      <c r="AN30">
        <v>4</v>
      </c>
      <c r="AO30">
        <v>0</v>
      </c>
      <c r="AP30">
        <v>0</v>
      </c>
      <c r="AQ30">
        <v>0</v>
      </c>
      <c r="AR30">
        <v>887.31</v>
      </c>
      <c r="AS30" s="1" t="s">
        <v>70</v>
      </c>
      <c r="AT30">
        <v>0</v>
      </c>
      <c r="AU30">
        <v>143.91712665</v>
      </c>
      <c r="AV30">
        <v>987.27104076666672</v>
      </c>
      <c r="AW30">
        <v>38</v>
      </c>
      <c r="AX30">
        <v>0</v>
      </c>
      <c r="AY30">
        <v>3.7735849056603772E-2</v>
      </c>
      <c r="AZ30">
        <v>40</v>
      </c>
      <c r="BA30">
        <v>0.43611250499999998</v>
      </c>
      <c r="BB30">
        <v>0.86602722874269011</v>
      </c>
      <c r="BC30">
        <v>48</v>
      </c>
      <c r="BD30">
        <v>-10</v>
      </c>
      <c r="BE30">
        <v>7</v>
      </c>
      <c r="BF30">
        <v>4</v>
      </c>
      <c r="BG30" s="1" t="s">
        <v>99</v>
      </c>
      <c r="BH30" s="1" t="s">
        <v>6888</v>
      </c>
      <c r="BI30" s="1" t="s">
        <v>6889</v>
      </c>
      <c r="BJ30" s="1" t="s">
        <v>6890</v>
      </c>
      <c r="BK30">
        <v>2300</v>
      </c>
      <c r="BL30">
        <v>2.5</v>
      </c>
      <c r="BM30" s="5" t="d">
        <v>13:30:00.000</v>
      </c>
      <c r="BN30" s="5" t="d">
        <v>14:00:00.0000000000031950</v>
      </c>
      <c r="BO30">
        <v>13</v>
      </c>
      <c r="BP30" t="b">
        <v>1</v>
      </c>
    </row>
    <row r="31" spans="1:68" x14ac:dyDescent="0.2">
      <c r="A31" s="1" t="s">
        <v>145</v>
      </c>
      <c r="B31" s="1" t="s">
        <v>60</v>
      </c>
      <c r="C31" s="2" t="d">
        <v>2026-07-01</v>
      </c>
      <c r="D31">
        <v>29</v>
      </c>
      <c r="E31" s="1" t="s">
        <v>133</v>
      </c>
      <c r="F31">
        <v>94</v>
      </c>
      <c r="G31">
        <v>11</v>
      </c>
      <c r="H31">
        <v>0</v>
      </c>
      <c r="I31">
        <v>0</v>
      </c>
      <c r="J31">
        <v>11</v>
      </c>
      <c r="K31">
        <v>0</v>
      </c>
      <c r="L31">
        <v>0</v>
      </c>
      <c r="M31" s="1" t="s">
        <v>63</v>
      </c>
      <c r="N31" s="1" t="s">
        <v>63</v>
      </c>
      <c r="O31" s="1" t="s">
        <v>146</v>
      </c>
      <c r="P31">
        <v>8.545454545454545</v>
      </c>
      <c r="Q31">
        <v>0</v>
      </c>
      <c r="R31">
        <v>2350</v>
      </c>
      <c r="S31">
        <v>0</v>
      </c>
      <c r="T31">
        <v>40</v>
      </c>
      <c r="U31">
        <v>94</v>
      </c>
      <c r="V31">
        <v>481</v>
      </c>
      <c r="W31">
        <v>112439.84</v>
      </c>
      <c r="X31">
        <v>5.1170212765957448</v>
      </c>
      <c r="Y31">
        <v>1196.1685106382979</v>
      </c>
      <c r="Z31">
        <v>14.531914893617021</v>
      </c>
      <c r="AA31">
        <v>10.433225619680851</v>
      </c>
      <c r="AB31">
        <v>0</v>
      </c>
      <c r="AC31">
        <v>0</v>
      </c>
      <c r="AD31">
        <v>3.4975377304964542E-2</v>
      </c>
      <c r="AE31">
        <v>1.3843023921672069</v>
      </c>
      <c r="AF31">
        <v>0.59432624113475174</v>
      </c>
      <c r="AG31">
        <v>0.22596693209219856</v>
      </c>
      <c r="AH31">
        <v>0.98441147411347518</v>
      </c>
      <c r="AI31">
        <v>6.5103874352836888</v>
      </c>
      <c r="AJ31">
        <v>3290</v>
      </c>
      <c r="AK31">
        <v>38</v>
      </c>
      <c r="AL31">
        <v>1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286.52999999999997</v>
      </c>
      <c r="AS31" s="1" t="s">
        <v>70</v>
      </c>
      <c r="AT31">
        <v>0</v>
      </c>
      <c r="AU31">
        <v>133.08534184999999</v>
      </c>
      <c r="AV31">
        <v>1025.4580551833333</v>
      </c>
      <c r="AW31">
        <v>38</v>
      </c>
      <c r="AX31">
        <v>0</v>
      </c>
      <c r="AY31">
        <v>1.0638297872340425E-2</v>
      </c>
      <c r="AZ31">
        <v>35</v>
      </c>
      <c r="BA31">
        <v>0.40328891469696965</v>
      </c>
      <c r="BB31">
        <v>0.89952460980994142</v>
      </c>
      <c r="BC31">
        <v>49</v>
      </c>
      <c r="BD31">
        <v>-11</v>
      </c>
      <c r="BE31">
        <v>7</v>
      </c>
      <c r="BF31">
        <v>4</v>
      </c>
      <c r="BG31" s="1" t="s">
        <v>99</v>
      </c>
      <c r="BH31" s="1" t="s">
        <v>6888</v>
      </c>
      <c r="BI31" s="1" t="s">
        <v>6889</v>
      </c>
      <c r="BJ31" s="1" t="s">
        <v>6890</v>
      </c>
      <c r="BK31">
        <v>2300</v>
      </c>
      <c r="BL31">
        <v>2.5</v>
      </c>
      <c r="BM31" s="5" t="d">
        <v>14:00:00.0000000000031950</v>
      </c>
      <c r="BN31" s="5" t="d">
        <v>14:29:59.9999999999968050</v>
      </c>
      <c r="BO31">
        <v>14</v>
      </c>
      <c r="BP31" t="b">
        <v>0</v>
      </c>
    </row>
    <row r="32" spans="1:68" x14ac:dyDescent="0.2">
      <c r="A32" s="1" t="s">
        <v>147</v>
      </c>
      <c r="B32" s="1" t="s">
        <v>60</v>
      </c>
      <c r="C32" s="2" t="d">
        <v>2026-07-01</v>
      </c>
      <c r="D32">
        <v>30</v>
      </c>
      <c r="E32" s="1" t="s">
        <v>133</v>
      </c>
      <c r="F32">
        <v>70</v>
      </c>
      <c r="G32">
        <v>11</v>
      </c>
      <c r="H32">
        <v>0</v>
      </c>
      <c r="I32">
        <v>0</v>
      </c>
      <c r="J32">
        <v>11</v>
      </c>
      <c r="K32">
        <v>0</v>
      </c>
      <c r="L32">
        <v>0</v>
      </c>
      <c r="M32" s="1" t="s">
        <v>63</v>
      </c>
      <c r="N32" s="1" t="s">
        <v>63</v>
      </c>
      <c r="O32" s="1" t="s">
        <v>148</v>
      </c>
      <c r="P32">
        <v>6.3636363636363633</v>
      </c>
      <c r="Q32">
        <v>0</v>
      </c>
      <c r="R32">
        <v>2350</v>
      </c>
      <c r="S32">
        <v>0</v>
      </c>
      <c r="T32">
        <v>40</v>
      </c>
      <c r="U32">
        <v>70</v>
      </c>
      <c r="V32">
        <v>346</v>
      </c>
      <c r="W32">
        <v>78009.19</v>
      </c>
      <c r="X32">
        <v>4.9428571428571431</v>
      </c>
      <c r="Y32">
        <v>1114.4170000000001</v>
      </c>
      <c r="Z32">
        <v>13.185714285714285</v>
      </c>
      <c r="AA32">
        <v>9.2318808919047619</v>
      </c>
      <c r="AB32">
        <v>0</v>
      </c>
      <c r="AC32">
        <v>0</v>
      </c>
      <c r="AD32">
        <v>0</v>
      </c>
      <c r="AE32">
        <v>1.3592530758175434</v>
      </c>
      <c r="AF32">
        <v>0.66261904761904766</v>
      </c>
      <c r="AG32">
        <v>1.9359805619047621</v>
      </c>
      <c r="AH32">
        <v>0</v>
      </c>
      <c r="AI32">
        <v>6.2623897202380956</v>
      </c>
      <c r="AJ32">
        <v>2450</v>
      </c>
      <c r="AK32">
        <v>38</v>
      </c>
      <c r="AL32">
        <v>2</v>
      </c>
      <c r="AM32">
        <v>2</v>
      </c>
      <c r="AN32">
        <v>1</v>
      </c>
      <c r="AO32">
        <v>0</v>
      </c>
      <c r="AP32">
        <v>1</v>
      </c>
      <c r="AQ32">
        <v>0</v>
      </c>
      <c r="AR32">
        <v>433.27</v>
      </c>
      <c r="AS32" s="1" t="s">
        <v>70</v>
      </c>
      <c r="AT32">
        <v>0</v>
      </c>
      <c r="AU32">
        <v>95.741607783333336</v>
      </c>
      <c r="AV32">
        <v>770.58129821666671</v>
      </c>
      <c r="AW32">
        <v>38</v>
      </c>
      <c r="AX32">
        <v>0</v>
      </c>
      <c r="AY32">
        <v>2.8571428571428571E-2</v>
      </c>
      <c r="AZ32">
        <v>35</v>
      </c>
      <c r="BA32">
        <v>0.29012608419191921</v>
      </c>
      <c r="BB32">
        <v>0.67594850720760236</v>
      </c>
      <c r="BC32">
        <v>37</v>
      </c>
      <c r="BD32">
        <v>1</v>
      </c>
      <c r="BE32">
        <v>5</v>
      </c>
      <c r="BF32">
        <v>6</v>
      </c>
      <c r="BG32" s="1" t="s">
        <v>99</v>
      </c>
      <c r="BH32" s="1" t="s">
        <v>6888</v>
      </c>
      <c r="BI32" s="1" t="s">
        <v>6889</v>
      </c>
      <c r="BJ32" s="1" t="s">
        <v>6890</v>
      </c>
      <c r="BK32">
        <v>2300</v>
      </c>
      <c r="BL32">
        <v>2.5</v>
      </c>
      <c r="BM32" s="5" t="d">
        <v>14:29:59.9999999999968050</v>
      </c>
      <c r="BN32" s="5" t="d">
        <v>15:00:00.000</v>
      </c>
      <c r="BO32">
        <v>14</v>
      </c>
      <c r="BP32" t="b">
        <v>0</v>
      </c>
    </row>
    <row r="33" spans="1:68" x14ac:dyDescent="0.2">
      <c r="A33" s="1" t="s">
        <v>149</v>
      </c>
      <c r="B33" s="1" t="s">
        <v>60</v>
      </c>
      <c r="C33" s="2" t="d">
        <v>2026-07-01</v>
      </c>
      <c r="D33">
        <v>31</v>
      </c>
      <c r="E33" s="1" t="s">
        <v>150</v>
      </c>
      <c r="F33">
        <v>47</v>
      </c>
      <c r="G33">
        <v>11</v>
      </c>
      <c r="H33">
        <v>0</v>
      </c>
      <c r="I33">
        <v>2</v>
      </c>
      <c r="J33">
        <v>9</v>
      </c>
      <c r="K33">
        <v>0</v>
      </c>
      <c r="L33">
        <v>1</v>
      </c>
      <c r="M33" s="1" t="s">
        <v>63</v>
      </c>
      <c r="N33" s="1" t="s">
        <v>123</v>
      </c>
      <c r="O33" s="1" t="s">
        <v>124</v>
      </c>
      <c r="P33">
        <v>5.2222222222222223</v>
      </c>
      <c r="Q33">
        <v>0</v>
      </c>
      <c r="R33">
        <v>2350</v>
      </c>
      <c r="S33">
        <v>1</v>
      </c>
      <c r="T33">
        <v>39</v>
      </c>
      <c r="U33">
        <v>47</v>
      </c>
      <c r="V33">
        <v>238</v>
      </c>
      <c r="W33">
        <v>52591.95</v>
      </c>
      <c r="X33">
        <v>5.0638297872340425</v>
      </c>
      <c r="Y33">
        <v>1118.9776595744681</v>
      </c>
      <c r="Z33">
        <v>12.297872340425531</v>
      </c>
      <c r="AA33">
        <v>9.671537660283688</v>
      </c>
      <c r="AB33">
        <v>3</v>
      </c>
      <c r="AC33">
        <v>1.7718496453900709E-2</v>
      </c>
      <c r="AD33">
        <v>0</v>
      </c>
      <c r="AE33">
        <v>1.3920430758429907</v>
      </c>
      <c r="AF33">
        <v>0.67872340425531907</v>
      </c>
      <c r="AG33">
        <v>2.0707664702127659</v>
      </c>
      <c r="AH33">
        <v>0</v>
      </c>
      <c r="AI33">
        <v>6.6397782698581551</v>
      </c>
      <c r="AJ33">
        <v>1645</v>
      </c>
      <c r="AK33">
        <v>38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557.08000000000004</v>
      </c>
      <c r="AS33" s="1" t="s">
        <v>65</v>
      </c>
      <c r="AT33">
        <v>2</v>
      </c>
      <c r="AU33">
        <v>65.380578600000007</v>
      </c>
      <c r="AV33">
        <v>485.21030450000001</v>
      </c>
      <c r="AW33">
        <v>27</v>
      </c>
      <c r="AX33">
        <v>6.3829787234042548E-2</v>
      </c>
      <c r="AY33">
        <v>2.1276595744680851E-2</v>
      </c>
      <c r="AZ33">
        <v>35</v>
      </c>
      <c r="BA33">
        <v>0.24215029111111114</v>
      </c>
      <c r="BB33">
        <v>0.42562307412280703</v>
      </c>
      <c r="BC33">
        <v>24</v>
      </c>
      <c r="BD33">
        <v>14</v>
      </c>
      <c r="BE33">
        <v>4</v>
      </c>
      <c r="BF33">
        <v>5</v>
      </c>
      <c r="BG33" s="1" t="s">
        <v>99</v>
      </c>
      <c r="BH33" s="1" t="s">
        <v>6888</v>
      </c>
      <c r="BI33" s="1" t="s">
        <v>6889</v>
      </c>
      <c r="BJ33" s="1" t="s">
        <v>6890</v>
      </c>
      <c r="BK33">
        <v>2300</v>
      </c>
      <c r="BL33">
        <v>2.5</v>
      </c>
      <c r="BM33" s="5" t="d">
        <v>15:00:00.000</v>
      </c>
      <c r="BN33" s="5" t="d">
        <v>15:30:00.0000000000031950</v>
      </c>
      <c r="BO33">
        <v>15</v>
      </c>
      <c r="BP33" t="b">
        <v>0</v>
      </c>
    </row>
    <row r="34" spans="1:68" x14ac:dyDescent="0.2">
      <c r="A34" s="1" t="s">
        <v>151</v>
      </c>
      <c r="B34" s="1" t="s">
        <v>60</v>
      </c>
      <c r="C34" s="2" t="d">
        <v>2026-07-01</v>
      </c>
      <c r="D34">
        <v>32</v>
      </c>
      <c r="E34" s="1" t="s">
        <v>150</v>
      </c>
      <c r="F34">
        <v>28</v>
      </c>
      <c r="G34">
        <v>11</v>
      </c>
      <c r="H34">
        <v>0</v>
      </c>
      <c r="I34">
        <v>2</v>
      </c>
      <c r="J34">
        <v>9</v>
      </c>
      <c r="K34">
        <v>0</v>
      </c>
      <c r="L34">
        <v>1</v>
      </c>
      <c r="M34" s="1" t="s">
        <v>63</v>
      </c>
      <c r="N34" s="1" t="s">
        <v>127</v>
      </c>
      <c r="O34" s="1" t="s">
        <v>128</v>
      </c>
      <c r="P34">
        <v>3.1111111111111112</v>
      </c>
      <c r="Q34">
        <v>0</v>
      </c>
      <c r="R34">
        <v>2350</v>
      </c>
      <c r="S34">
        <v>1</v>
      </c>
      <c r="T34">
        <v>38</v>
      </c>
      <c r="U34">
        <v>28</v>
      </c>
      <c r="V34">
        <v>128</v>
      </c>
      <c r="W34">
        <v>31804.32</v>
      </c>
      <c r="X34">
        <v>4.5714285714285712</v>
      </c>
      <c r="Y34">
        <v>1135.8685714285714</v>
      </c>
      <c r="Z34">
        <v>11.928571428571429</v>
      </c>
      <c r="AA34">
        <v>9.4425244785714284</v>
      </c>
      <c r="AB34">
        <v>1</v>
      </c>
      <c r="AC34">
        <v>1.4712557738095225E-2</v>
      </c>
      <c r="AD34">
        <v>0</v>
      </c>
      <c r="AE34">
        <v>1.2718153120636584</v>
      </c>
      <c r="AF34">
        <v>0.60773809523809519</v>
      </c>
      <c r="AG34">
        <v>1.8795533988095239</v>
      </c>
      <c r="AH34">
        <v>0</v>
      </c>
      <c r="AI34">
        <v>6.767732975595238</v>
      </c>
      <c r="AJ34">
        <v>980</v>
      </c>
      <c r="AK34">
        <v>38</v>
      </c>
      <c r="AL34">
        <v>2</v>
      </c>
      <c r="AM34">
        <v>2</v>
      </c>
      <c r="AN34">
        <v>1</v>
      </c>
      <c r="AO34">
        <v>0</v>
      </c>
      <c r="AP34">
        <v>1</v>
      </c>
      <c r="AQ34">
        <v>0</v>
      </c>
      <c r="AR34">
        <v>403.23</v>
      </c>
      <c r="AS34" s="1" t="s">
        <v>65</v>
      </c>
      <c r="AT34">
        <v>1</v>
      </c>
      <c r="AU34">
        <v>35.793666600000002</v>
      </c>
      <c r="AV34">
        <v>325.70550685000001</v>
      </c>
      <c r="AW34">
        <v>22</v>
      </c>
      <c r="AX34">
        <v>3.5714285714285712E-2</v>
      </c>
      <c r="AY34">
        <v>7.1428571428571425E-2</v>
      </c>
      <c r="AZ34">
        <v>35</v>
      </c>
      <c r="BA34">
        <v>0.13256913555555555</v>
      </c>
      <c r="BB34">
        <v>0.28570658495614037</v>
      </c>
      <c r="BC34">
        <v>16</v>
      </c>
      <c r="BD34">
        <v>22</v>
      </c>
      <c r="BE34">
        <v>2</v>
      </c>
      <c r="BF34">
        <v>7</v>
      </c>
      <c r="BG34" s="1" t="s">
        <v>99</v>
      </c>
      <c r="BH34" s="1" t="s">
        <v>6888</v>
      </c>
      <c r="BI34" s="1" t="s">
        <v>6889</v>
      </c>
      <c r="BJ34" s="1" t="s">
        <v>6890</v>
      </c>
      <c r="BK34">
        <v>2300</v>
      </c>
      <c r="BL34">
        <v>2.5</v>
      </c>
      <c r="BM34" s="5" t="d">
        <v>15:30:00.0000000000031950</v>
      </c>
      <c r="BN34" s="5" t="d">
        <v>15:59:59.9999999999968050</v>
      </c>
      <c r="BO34">
        <v>15</v>
      </c>
      <c r="BP34" t="b">
        <v>0</v>
      </c>
    </row>
    <row r="35" spans="1:68" x14ac:dyDescent="0.2">
      <c r="A35" s="1" t="s">
        <v>152</v>
      </c>
      <c r="B35" s="1" t="s">
        <v>60</v>
      </c>
      <c r="C35" s="2" t="d">
        <v>2026-07-01</v>
      </c>
      <c r="D35">
        <v>33</v>
      </c>
      <c r="E35" s="1" t="s">
        <v>150</v>
      </c>
      <c r="F35">
        <v>22</v>
      </c>
      <c r="G35">
        <v>19</v>
      </c>
      <c r="H35">
        <v>0</v>
      </c>
      <c r="I35">
        <v>2</v>
      </c>
      <c r="J35">
        <v>17</v>
      </c>
      <c r="K35">
        <v>0</v>
      </c>
      <c r="L35">
        <v>1</v>
      </c>
      <c r="M35" s="1" t="s">
        <v>63</v>
      </c>
      <c r="N35" s="1" t="s">
        <v>153</v>
      </c>
      <c r="O35" s="1" t="s">
        <v>154</v>
      </c>
      <c r="P35">
        <v>1.2941176470588236</v>
      </c>
      <c r="Q35">
        <v>0</v>
      </c>
      <c r="R35">
        <v>2350</v>
      </c>
      <c r="S35">
        <v>1</v>
      </c>
      <c r="T35">
        <v>37</v>
      </c>
      <c r="U35">
        <v>22</v>
      </c>
      <c r="V35">
        <v>107</v>
      </c>
      <c r="W35">
        <v>23396.92</v>
      </c>
      <c r="X35">
        <v>4.8636363636363633</v>
      </c>
      <c r="Y35">
        <v>1063.4963636363636</v>
      </c>
      <c r="Z35">
        <v>11.5</v>
      </c>
      <c r="AA35">
        <v>9.2235271780303023</v>
      </c>
      <c r="AB35">
        <v>1</v>
      </c>
      <c r="AC35">
        <v>2.9913572727272675E-2</v>
      </c>
      <c r="AD35">
        <v>0</v>
      </c>
      <c r="AE35">
        <v>1.3049190140079323</v>
      </c>
      <c r="AF35">
        <v>0.67499999999999993</v>
      </c>
      <c r="AG35">
        <v>1.979919006818182</v>
      </c>
      <c r="AH35">
        <v>0</v>
      </c>
      <c r="AI35">
        <v>6.365577862878788</v>
      </c>
      <c r="AJ35">
        <v>770</v>
      </c>
      <c r="AK35">
        <v>75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261.16000000000003</v>
      </c>
      <c r="AS35" s="1" t="s">
        <v>65</v>
      </c>
      <c r="AT35">
        <v>1</v>
      </c>
      <c r="AU35">
        <v>29.705227033333333</v>
      </c>
      <c r="AV35">
        <v>265.45434966666664</v>
      </c>
      <c r="AW35">
        <v>20</v>
      </c>
      <c r="AX35">
        <v>4.5454545454545456E-2</v>
      </c>
      <c r="AY35">
        <v>4.5454545454545456E-2</v>
      </c>
      <c r="AZ35">
        <v>35</v>
      </c>
      <c r="BA35">
        <v>5.824554320261438E-2</v>
      </c>
      <c r="BB35">
        <v>0.11797971096296295</v>
      </c>
      <c r="BC35">
        <v>13</v>
      </c>
      <c r="BD35">
        <v>62</v>
      </c>
      <c r="BE35">
        <v>2</v>
      </c>
      <c r="BF35">
        <v>15</v>
      </c>
      <c r="BG35" s="1" t="s">
        <v>99</v>
      </c>
      <c r="BH35" s="1" t="s">
        <v>6888</v>
      </c>
      <c r="BI35" s="1" t="s">
        <v>6889</v>
      </c>
      <c r="BJ35" s="1" t="s">
        <v>6890</v>
      </c>
      <c r="BK35">
        <v>2300</v>
      </c>
      <c r="BL35">
        <v>2.5</v>
      </c>
      <c r="BM35" s="5" t="d">
        <v>15:59:59.9999999999968050</v>
      </c>
      <c r="BN35" s="5" t="d">
        <v>16:30:00.000</v>
      </c>
      <c r="BO35">
        <v>16</v>
      </c>
      <c r="BP35" t="b">
        <v>0</v>
      </c>
    </row>
    <row r="36" spans="1:68" x14ac:dyDescent="0.2">
      <c r="A36" s="1" t="s">
        <v>155</v>
      </c>
      <c r="B36" s="1" t="s">
        <v>60</v>
      </c>
      <c r="C36" s="2" t="d">
        <v>2026-07-01</v>
      </c>
      <c r="D36">
        <v>34</v>
      </c>
      <c r="E36" s="1" t="s">
        <v>150</v>
      </c>
      <c r="F36">
        <v>37</v>
      </c>
      <c r="G36">
        <v>20</v>
      </c>
      <c r="H36">
        <v>0</v>
      </c>
      <c r="I36">
        <v>2</v>
      </c>
      <c r="J36">
        <v>18</v>
      </c>
      <c r="K36">
        <v>0</v>
      </c>
      <c r="L36">
        <v>1</v>
      </c>
      <c r="M36" s="1" t="s">
        <v>63</v>
      </c>
      <c r="N36" s="1" t="s">
        <v>156</v>
      </c>
      <c r="O36" s="1" t="s">
        <v>157</v>
      </c>
      <c r="P36">
        <v>2.0555555555555554</v>
      </c>
      <c r="Q36">
        <v>0</v>
      </c>
      <c r="R36">
        <v>2350</v>
      </c>
      <c r="S36">
        <v>1</v>
      </c>
      <c r="T36">
        <v>36</v>
      </c>
      <c r="U36">
        <v>37</v>
      </c>
      <c r="V36">
        <v>183</v>
      </c>
      <c r="W36">
        <v>42435.93</v>
      </c>
      <c r="X36">
        <v>4.9459459459459456</v>
      </c>
      <c r="Y36">
        <v>1146.917027027027</v>
      </c>
      <c r="Z36">
        <v>11.783783783783784</v>
      </c>
      <c r="AA36">
        <v>9.7133887247747737</v>
      </c>
      <c r="AB36">
        <v>3</v>
      </c>
      <c r="AC36">
        <v>7.6834071621621591E-2</v>
      </c>
      <c r="AD36">
        <v>0</v>
      </c>
      <c r="AE36">
        <v>1.2529622450858307</v>
      </c>
      <c r="AF36">
        <v>0.69054054054054059</v>
      </c>
      <c r="AG36">
        <v>1.9435027770270272</v>
      </c>
      <c r="AH36">
        <v>0</v>
      </c>
      <c r="AI36">
        <v>6.8554715265765767</v>
      </c>
      <c r="AJ36">
        <v>1295</v>
      </c>
      <c r="AK36">
        <v>75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312.68</v>
      </c>
      <c r="AS36" s="1" t="s">
        <v>65</v>
      </c>
      <c r="AT36">
        <v>2</v>
      </c>
      <c r="AU36">
        <v>45.153336950000003</v>
      </c>
      <c r="AV36">
        <v>321.10081009999999</v>
      </c>
      <c r="AW36">
        <v>20</v>
      </c>
      <c r="AX36">
        <v>8.1081081081081086E-2</v>
      </c>
      <c r="AY36">
        <v>2.7027027027027029E-2</v>
      </c>
      <c r="AZ36">
        <v>35</v>
      </c>
      <c r="BA36">
        <v>8.3617290648148157E-2</v>
      </c>
      <c r="BB36">
        <v>0.14271147115555555</v>
      </c>
      <c r="BC36">
        <v>16</v>
      </c>
      <c r="BD36">
        <v>59</v>
      </c>
      <c r="BE36">
        <v>3</v>
      </c>
      <c r="BF36">
        <v>15</v>
      </c>
      <c r="BG36" s="1" t="s">
        <v>99</v>
      </c>
      <c r="BH36" s="1" t="s">
        <v>6888</v>
      </c>
      <c r="BI36" s="1" t="s">
        <v>6889</v>
      </c>
      <c r="BJ36" s="1" t="s">
        <v>6890</v>
      </c>
      <c r="BK36">
        <v>2300</v>
      </c>
      <c r="BL36">
        <v>2.5</v>
      </c>
      <c r="BM36" s="5" t="d">
        <v>16:30:00.000</v>
      </c>
      <c r="BN36" s="5" t="d">
        <v>17:00:00.0000000000031950</v>
      </c>
      <c r="BO36">
        <v>16</v>
      </c>
      <c r="BP36" t="b">
        <v>0</v>
      </c>
    </row>
    <row r="37" spans="1:68" x14ac:dyDescent="0.2">
      <c r="A37" s="1" t="s">
        <v>158</v>
      </c>
      <c r="B37" s="1" t="s">
        <v>60</v>
      </c>
      <c r="C37" s="2" t="d">
        <v>2026-07-01</v>
      </c>
      <c r="D37">
        <v>35</v>
      </c>
      <c r="E37" s="1" t="s">
        <v>150</v>
      </c>
      <c r="F37">
        <v>45</v>
      </c>
      <c r="G37">
        <v>9</v>
      </c>
      <c r="H37">
        <v>0</v>
      </c>
      <c r="I37">
        <v>2</v>
      </c>
      <c r="J37">
        <v>7</v>
      </c>
      <c r="K37">
        <v>0</v>
      </c>
      <c r="L37">
        <v>1</v>
      </c>
      <c r="M37" s="1" t="s">
        <v>63</v>
      </c>
      <c r="N37" s="1" t="s">
        <v>159</v>
      </c>
      <c r="O37" s="1" t="s">
        <v>160</v>
      </c>
      <c r="P37">
        <v>6.4285714285714288</v>
      </c>
      <c r="Q37">
        <v>0</v>
      </c>
      <c r="R37">
        <v>2350</v>
      </c>
      <c r="S37">
        <v>1</v>
      </c>
      <c r="T37">
        <v>35</v>
      </c>
      <c r="U37">
        <v>45</v>
      </c>
      <c r="V37">
        <v>221</v>
      </c>
      <c r="W37">
        <v>53501.760000000002</v>
      </c>
      <c r="X37">
        <v>4.9111111111111114</v>
      </c>
      <c r="Y37">
        <v>1188.9280000000001</v>
      </c>
      <c r="Z37">
        <v>12.177777777777777</v>
      </c>
      <c r="AA37">
        <v>9.4515664666666659</v>
      </c>
      <c r="AB37">
        <v>2</v>
      </c>
      <c r="AC37">
        <v>5.6148627407407406E-2</v>
      </c>
      <c r="AD37">
        <v>0</v>
      </c>
      <c r="AE37">
        <v>1.2398979987763425</v>
      </c>
      <c r="AF37">
        <v>0.67518518518518522</v>
      </c>
      <c r="AG37">
        <v>1.9150831755555555</v>
      </c>
      <c r="AH37">
        <v>0</v>
      </c>
      <c r="AI37">
        <v>6.6361129118518525</v>
      </c>
      <c r="AJ37">
        <v>1575</v>
      </c>
      <c r="AK37">
        <v>39</v>
      </c>
      <c r="AL37">
        <v>2</v>
      </c>
      <c r="AM37">
        <v>2</v>
      </c>
      <c r="AN37">
        <v>1</v>
      </c>
      <c r="AO37">
        <v>1</v>
      </c>
      <c r="AP37">
        <v>0</v>
      </c>
      <c r="AQ37">
        <v>0</v>
      </c>
      <c r="AR37">
        <v>986.19</v>
      </c>
      <c r="AS37" s="1" t="s">
        <v>65</v>
      </c>
      <c r="AT37">
        <v>2</v>
      </c>
      <c r="AU37">
        <v>55.822524383333331</v>
      </c>
      <c r="AV37">
        <v>431.3737319</v>
      </c>
      <c r="AW37">
        <v>28</v>
      </c>
      <c r="AX37">
        <v>4.4444444444444446E-2</v>
      </c>
      <c r="AY37">
        <v>4.4444444444444446E-2</v>
      </c>
      <c r="AZ37">
        <v>35</v>
      </c>
      <c r="BA37">
        <v>0.26582154468253966</v>
      </c>
      <c r="BB37">
        <v>0.36869549735042734</v>
      </c>
      <c r="BC37">
        <v>21</v>
      </c>
      <c r="BD37">
        <v>18</v>
      </c>
      <c r="BE37">
        <v>3</v>
      </c>
      <c r="BF37">
        <v>4</v>
      </c>
      <c r="BG37" s="1" t="s">
        <v>99</v>
      </c>
      <c r="BH37" s="1" t="s">
        <v>6888</v>
      </c>
      <c r="BI37" s="1" t="s">
        <v>6889</v>
      </c>
      <c r="BJ37" s="1" t="s">
        <v>6890</v>
      </c>
      <c r="BK37">
        <v>2300</v>
      </c>
      <c r="BL37">
        <v>2.5</v>
      </c>
      <c r="BM37" s="5" t="d">
        <v>17:00:00.0000000000031950</v>
      </c>
      <c r="BN37" s="5" t="d">
        <v>17:29:59.9999999999968050</v>
      </c>
      <c r="BO37">
        <v>17</v>
      </c>
      <c r="BP37" t="b">
        <v>0</v>
      </c>
    </row>
    <row r="38" spans="1:68" x14ac:dyDescent="0.2">
      <c r="A38" s="1" t="s">
        <v>161</v>
      </c>
      <c r="B38" s="1" t="s">
        <v>60</v>
      </c>
      <c r="C38" s="2" t="d">
        <v>2026-07-01</v>
      </c>
      <c r="D38">
        <v>36</v>
      </c>
      <c r="E38" s="1" t="s">
        <v>150</v>
      </c>
      <c r="F38">
        <v>68</v>
      </c>
      <c r="G38">
        <v>9</v>
      </c>
      <c r="H38">
        <v>0</v>
      </c>
      <c r="I38">
        <v>2</v>
      </c>
      <c r="J38">
        <v>7</v>
      </c>
      <c r="K38">
        <v>0</v>
      </c>
      <c r="L38">
        <v>1</v>
      </c>
      <c r="M38" s="1" t="s">
        <v>63</v>
      </c>
      <c r="N38" s="1" t="s">
        <v>162</v>
      </c>
      <c r="O38" s="1" t="s">
        <v>163</v>
      </c>
      <c r="P38">
        <v>9.7142857142857135</v>
      </c>
      <c r="Q38">
        <v>0</v>
      </c>
      <c r="R38">
        <v>2350</v>
      </c>
      <c r="S38">
        <v>1</v>
      </c>
      <c r="T38">
        <v>34</v>
      </c>
      <c r="U38">
        <v>68</v>
      </c>
      <c r="V38">
        <v>332</v>
      </c>
      <c r="W38">
        <v>82045.960000000006</v>
      </c>
      <c r="X38">
        <v>4.882352941176471</v>
      </c>
      <c r="Y38">
        <v>1206.5582352941178</v>
      </c>
      <c r="Z38">
        <v>13.132352941176471</v>
      </c>
      <c r="AA38">
        <v>9.1774750061274499</v>
      </c>
      <c r="AB38">
        <v>0</v>
      </c>
      <c r="AC38">
        <v>0</v>
      </c>
      <c r="AD38">
        <v>0</v>
      </c>
      <c r="AE38">
        <v>1.2256423246594228</v>
      </c>
      <c r="AF38">
        <v>0.66764705882352937</v>
      </c>
      <c r="AG38">
        <v>1.8932893759803922</v>
      </c>
      <c r="AH38">
        <v>0</v>
      </c>
      <c r="AI38">
        <v>6.3807542490196081</v>
      </c>
      <c r="AJ38">
        <v>2380</v>
      </c>
      <c r="AK38">
        <v>39</v>
      </c>
      <c r="AL38">
        <v>2</v>
      </c>
      <c r="AM38">
        <v>2</v>
      </c>
      <c r="AN38">
        <v>1</v>
      </c>
      <c r="AO38">
        <v>1</v>
      </c>
      <c r="AP38">
        <v>0</v>
      </c>
      <c r="AQ38">
        <v>0</v>
      </c>
      <c r="AR38">
        <v>611.48</v>
      </c>
      <c r="AS38" s="1" t="s">
        <v>70</v>
      </c>
      <c r="AT38">
        <v>0</v>
      </c>
      <c r="AU38">
        <v>80.48032585</v>
      </c>
      <c r="AV38">
        <v>620.14852588333338</v>
      </c>
      <c r="AW38">
        <v>32</v>
      </c>
      <c r="AX38">
        <v>0</v>
      </c>
      <c r="AY38">
        <v>2.9411764705882353E-2</v>
      </c>
      <c r="AZ38">
        <v>35</v>
      </c>
      <c r="BA38">
        <v>0.38323964690476192</v>
      </c>
      <c r="BB38">
        <v>0.53004147511396016</v>
      </c>
      <c r="BC38">
        <v>30</v>
      </c>
      <c r="BD38">
        <v>9</v>
      </c>
      <c r="BE38">
        <v>4</v>
      </c>
      <c r="BF38">
        <v>3</v>
      </c>
      <c r="BG38" s="1" t="s">
        <v>99</v>
      </c>
      <c r="BH38" s="1" t="s">
        <v>6888</v>
      </c>
      <c r="BI38" s="1" t="s">
        <v>6889</v>
      </c>
      <c r="BJ38" s="1" t="s">
        <v>6890</v>
      </c>
      <c r="BK38">
        <v>2300</v>
      </c>
      <c r="BL38">
        <v>2.5</v>
      </c>
      <c r="BM38" s="5" t="d">
        <v>17:29:59.9999999999968050</v>
      </c>
      <c r="BN38" s="5" t="d">
        <v>18:00:00.000</v>
      </c>
      <c r="BO38">
        <v>17</v>
      </c>
      <c r="BP38" t="b">
        <v>0</v>
      </c>
    </row>
    <row r="39" spans="1:68" x14ac:dyDescent="0.2">
      <c r="A39" s="1" t="s">
        <v>164</v>
      </c>
      <c r="B39" s="1" t="s">
        <v>60</v>
      </c>
      <c r="C39" s="2" t="d">
        <v>2026-07-01</v>
      </c>
      <c r="D39">
        <v>37</v>
      </c>
      <c r="E39" s="1" t="s">
        <v>165</v>
      </c>
      <c r="F39">
        <v>75</v>
      </c>
      <c r="G39">
        <v>9</v>
      </c>
      <c r="H39">
        <v>0</v>
      </c>
      <c r="I39">
        <v>0</v>
      </c>
      <c r="J39">
        <v>9</v>
      </c>
      <c r="K39">
        <v>0</v>
      </c>
      <c r="L39">
        <v>0</v>
      </c>
      <c r="M39" s="1" t="s">
        <v>63</v>
      </c>
      <c r="N39" s="1" t="s">
        <v>63</v>
      </c>
      <c r="O39" s="1" t="s">
        <v>166</v>
      </c>
      <c r="P39">
        <v>8.3333333333333339</v>
      </c>
      <c r="Q39">
        <v>0</v>
      </c>
      <c r="R39">
        <v>2350</v>
      </c>
      <c r="S39">
        <v>0</v>
      </c>
      <c r="T39">
        <v>34</v>
      </c>
      <c r="U39">
        <v>75</v>
      </c>
      <c r="V39">
        <v>372</v>
      </c>
      <c r="W39">
        <v>83829.86</v>
      </c>
      <c r="X39">
        <v>4.96</v>
      </c>
      <c r="Y39">
        <v>1117.7314666666666</v>
      </c>
      <c r="Z39">
        <v>15.16</v>
      </c>
      <c r="AA39">
        <v>9.638513033333334</v>
      </c>
      <c r="AB39">
        <v>0</v>
      </c>
      <c r="AC39">
        <v>0</v>
      </c>
      <c r="AD39">
        <v>0</v>
      </c>
      <c r="AE39">
        <v>1.2468278259293224</v>
      </c>
      <c r="AF39">
        <v>0.65733333333333333</v>
      </c>
      <c r="AG39">
        <v>1.8824665175555557</v>
      </c>
      <c r="AH39">
        <v>0</v>
      </c>
      <c r="AI39">
        <v>6.7927963188888896</v>
      </c>
      <c r="AJ39">
        <v>3000</v>
      </c>
      <c r="AK39">
        <v>39</v>
      </c>
      <c r="AL39">
        <v>3</v>
      </c>
      <c r="AM39">
        <v>3</v>
      </c>
      <c r="AN39">
        <v>3</v>
      </c>
      <c r="AO39">
        <v>0</v>
      </c>
      <c r="AP39">
        <v>0</v>
      </c>
      <c r="AQ39">
        <v>0</v>
      </c>
      <c r="AR39">
        <v>775.04</v>
      </c>
      <c r="AS39" s="1" t="s">
        <v>70</v>
      </c>
      <c r="AT39">
        <v>0</v>
      </c>
      <c r="AU39">
        <v>96.491682800000007</v>
      </c>
      <c r="AV39">
        <v>726.15434793333338</v>
      </c>
      <c r="AW39">
        <v>39</v>
      </c>
      <c r="AX39">
        <v>0</v>
      </c>
      <c r="AY39">
        <v>0.04</v>
      </c>
      <c r="AZ39">
        <v>40</v>
      </c>
      <c r="BA39">
        <v>0.35737660296296297</v>
      </c>
      <c r="BB39">
        <v>0.62064474182336182</v>
      </c>
      <c r="BC39">
        <v>35</v>
      </c>
      <c r="BD39">
        <v>4</v>
      </c>
      <c r="BE39">
        <v>5</v>
      </c>
      <c r="BF39">
        <v>4</v>
      </c>
      <c r="BG39" s="1" t="s">
        <v>99</v>
      </c>
      <c r="BH39" s="1" t="s">
        <v>6888</v>
      </c>
      <c r="BI39" s="1" t="s">
        <v>6889</v>
      </c>
      <c r="BJ39" s="1" t="s">
        <v>6890</v>
      </c>
      <c r="BK39">
        <v>2300</v>
      </c>
      <c r="BL39">
        <v>2.5</v>
      </c>
      <c r="BM39" s="5" t="d">
        <v>18:00:00.000</v>
      </c>
      <c r="BN39" s="5" t="d">
        <v>18:30:00.0000000000031950</v>
      </c>
      <c r="BO39">
        <v>18</v>
      </c>
      <c r="BP39" t="b">
        <v>1</v>
      </c>
    </row>
    <row r="40" spans="1:68" x14ac:dyDescent="0.2">
      <c r="A40" s="1" t="s">
        <v>167</v>
      </c>
      <c r="B40" s="1" t="s">
        <v>60</v>
      </c>
      <c r="C40" s="2" t="d">
        <v>2026-07-01</v>
      </c>
      <c r="D40">
        <v>38</v>
      </c>
      <c r="E40" s="1" t="s">
        <v>165</v>
      </c>
      <c r="F40">
        <v>85</v>
      </c>
      <c r="G40">
        <v>9</v>
      </c>
      <c r="H40">
        <v>0</v>
      </c>
      <c r="I40">
        <v>0</v>
      </c>
      <c r="J40">
        <v>9</v>
      </c>
      <c r="K40">
        <v>0</v>
      </c>
      <c r="L40">
        <v>0</v>
      </c>
      <c r="M40" s="1" t="s">
        <v>63</v>
      </c>
      <c r="N40" s="1" t="s">
        <v>63</v>
      </c>
      <c r="O40" s="1" t="s">
        <v>168</v>
      </c>
      <c r="P40">
        <v>9.4444444444444446</v>
      </c>
      <c r="Q40">
        <v>0</v>
      </c>
      <c r="R40">
        <v>2350</v>
      </c>
      <c r="S40">
        <v>0</v>
      </c>
      <c r="T40">
        <v>34</v>
      </c>
      <c r="U40">
        <v>85</v>
      </c>
      <c r="V40">
        <v>437</v>
      </c>
      <c r="W40">
        <v>101176.52</v>
      </c>
      <c r="X40">
        <v>5.1411764705882357</v>
      </c>
      <c r="Y40">
        <v>1190.3120000000001</v>
      </c>
      <c r="Z40">
        <v>15.482352941176471</v>
      </c>
      <c r="AA40">
        <v>9.6191566909803932</v>
      </c>
      <c r="AB40">
        <v>0</v>
      </c>
      <c r="AC40">
        <v>0</v>
      </c>
      <c r="AD40">
        <v>2.5350177843137253E-2</v>
      </c>
      <c r="AE40">
        <v>1.2690288876486182</v>
      </c>
      <c r="AF40">
        <v>0.68098039215686279</v>
      </c>
      <c r="AG40">
        <v>1.301064069607843</v>
      </c>
      <c r="AH40">
        <v>0.27369181352941174</v>
      </c>
      <c r="AI40">
        <v>6.4291250256862744</v>
      </c>
      <c r="AJ40">
        <v>3400</v>
      </c>
      <c r="AK40">
        <v>39</v>
      </c>
      <c r="AL40">
        <v>4</v>
      </c>
      <c r="AM40">
        <v>3</v>
      </c>
      <c r="AN40">
        <v>3</v>
      </c>
      <c r="AO40">
        <v>0</v>
      </c>
      <c r="AP40">
        <v>1</v>
      </c>
      <c r="AQ40">
        <v>0</v>
      </c>
      <c r="AR40">
        <v>806.77</v>
      </c>
      <c r="AS40" s="1" t="s">
        <v>70</v>
      </c>
      <c r="AT40">
        <v>0</v>
      </c>
      <c r="AU40">
        <v>107.75855863333334</v>
      </c>
      <c r="AV40">
        <v>843.20992338333338</v>
      </c>
      <c r="AW40">
        <v>39</v>
      </c>
      <c r="AX40">
        <v>0</v>
      </c>
      <c r="AY40">
        <v>3.5294117647058823E-2</v>
      </c>
      <c r="AZ40">
        <v>40</v>
      </c>
      <c r="BA40">
        <v>0.39910577271604941</v>
      </c>
      <c r="BB40">
        <v>0.72069224220797723</v>
      </c>
      <c r="BC40">
        <v>41</v>
      </c>
      <c r="BD40">
        <v>-2</v>
      </c>
      <c r="BE40">
        <v>6</v>
      </c>
      <c r="BF40">
        <v>3</v>
      </c>
      <c r="BG40" s="1" t="s">
        <v>99</v>
      </c>
      <c r="BH40" s="1" t="s">
        <v>6888</v>
      </c>
      <c r="BI40" s="1" t="s">
        <v>6889</v>
      </c>
      <c r="BJ40" s="1" t="s">
        <v>6890</v>
      </c>
      <c r="BK40">
        <v>2300</v>
      </c>
      <c r="BL40">
        <v>2.5</v>
      </c>
      <c r="BM40" s="5" t="d">
        <v>18:30:00.0000000000031950</v>
      </c>
      <c r="BN40" s="5" t="d">
        <v>18:59:59.9999999999968050</v>
      </c>
      <c r="BO40">
        <v>18</v>
      </c>
      <c r="BP40" t="b">
        <v>1</v>
      </c>
    </row>
    <row r="41" spans="1:68" x14ac:dyDescent="0.2">
      <c r="A41" s="1" t="s">
        <v>169</v>
      </c>
      <c r="B41" s="1" t="s">
        <v>60</v>
      </c>
      <c r="C41" s="2" t="d">
        <v>2026-07-01</v>
      </c>
      <c r="D41">
        <v>39</v>
      </c>
      <c r="E41" s="1" t="s">
        <v>165</v>
      </c>
      <c r="F41">
        <v>112</v>
      </c>
      <c r="G41">
        <v>9</v>
      </c>
      <c r="H41">
        <v>0</v>
      </c>
      <c r="I41">
        <v>0</v>
      </c>
      <c r="J41">
        <v>9</v>
      </c>
      <c r="K41">
        <v>0</v>
      </c>
      <c r="L41">
        <v>0</v>
      </c>
      <c r="M41" s="1" t="s">
        <v>63</v>
      </c>
      <c r="N41" s="1" t="s">
        <v>63</v>
      </c>
      <c r="O41" s="1" t="s">
        <v>170</v>
      </c>
      <c r="P41">
        <v>12.444444444444445</v>
      </c>
      <c r="Q41">
        <v>0</v>
      </c>
      <c r="R41">
        <v>2350</v>
      </c>
      <c r="S41">
        <v>0</v>
      </c>
      <c r="T41">
        <v>34</v>
      </c>
      <c r="U41">
        <v>112</v>
      </c>
      <c r="V41">
        <v>539</v>
      </c>
      <c r="W41">
        <v>129771.36</v>
      </c>
      <c r="X41">
        <v>4.8125</v>
      </c>
      <c r="Y41">
        <v>1158.6728571428571</v>
      </c>
      <c r="Z41">
        <v>16.928571428571427</v>
      </c>
      <c r="AA41">
        <v>9.7584605419642863</v>
      </c>
      <c r="AB41">
        <v>0</v>
      </c>
      <c r="AC41">
        <v>0</v>
      </c>
      <c r="AD41">
        <v>3.7406806547619037E-3</v>
      </c>
      <c r="AE41">
        <v>1.2300065395507789</v>
      </c>
      <c r="AF41">
        <v>0.63377976190476193</v>
      </c>
      <c r="AG41">
        <v>0.52749379538690477</v>
      </c>
      <c r="AH41">
        <v>0.54052852172619048</v>
      </c>
      <c r="AI41">
        <v>6.3877562235119054</v>
      </c>
      <c r="AJ41">
        <v>4480</v>
      </c>
      <c r="AK41">
        <v>39</v>
      </c>
      <c r="AL41">
        <v>3</v>
      </c>
      <c r="AM41">
        <v>3</v>
      </c>
      <c r="AN41">
        <v>2</v>
      </c>
      <c r="AO41">
        <v>1</v>
      </c>
      <c r="AP41">
        <v>0</v>
      </c>
      <c r="AQ41">
        <v>0</v>
      </c>
      <c r="AR41">
        <v>1168.1199999999999</v>
      </c>
      <c r="AS41" s="1" t="s">
        <v>70</v>
      </c>
      <c r="AT41">
        <v>0</v>
      </c>
      <c r="AU41">
        <v>134.54101483333332</v>
      </c>
      <c r="AV41">
        <v>996.86593911666671</v>
      </c>
      <c r="AW41">
        <v>39</v>
      </c>
      <c r="AX41">
        <v>0</v>
      </c>
      <c r="AY41">
        <v>2.6785714285714284E-2</v>
      </c>
      <c r="AZ41">
        <v>40</v>
      </c>
      <c r="BA41">
        <v>0.49830005493827156</v>
      </c>
      <c r="BB41">
        <v>0.85202217018518522</v>
      </c>
      <c r="BC41">
        <v>48</v>
      </c>
      <c r="BD41">
        <v>-9</v>
      </c>
      <c r="BE41">
        <v>7</v>
      </c>
      <c r="BF41">
        <v>2</v>
      </c>
      <c r="BG41" s="1" t="s">
        <v>99</v>
      </c>
      <c r="BH41" s="1" t="s">
        <v>6888</v>
      </c>
      <c r="BI41" s="1" t="s">
        <v>6889</v>
      </c>
      <c r="BJ41" s="1" t="s">
        <v>6890</v>
      </c>
      <c r="BK41">
        <v>2300</v>
      </c>
      <c r="BL41">
        <v>2.5</v>
      </c>
      <c r="BM41" s="5" t="d">
        <v>18:59:59.9999999999968050</v>
      </c>
      <c r="BN41" s="5" t="d">
        <v>19:30:00.000</v>
      </c>
      <c r="BO41">
        <v>19</v>
      </c>
      <c r="BP41" t="b">
        <v>1</v>
      </c>
    </row>
    <row r="42" spans="1:68" x14ac:dyDescent="0.2">
      <c r="A42" s="1" t="s">
        <v>171</v>
      </c>
      <c r="B42" s="1" t="s">
        <v>60</v>
      </c>
      <c r="C42" s="2" t="d">
        <v>2026-07-01</v>
      </c>
      <c r="D42">
        <v>40</v>
      </c>
      <c r="E42" s="1" t="s">
        <v>165</v>
      </c>
      <c r="F42">
        <v>146</v>
      </c>
      <c r="G42">
        <v>9</v>
      </c>
      <c r="H42">
        <v>0</v>
      </c>
      <c r="I42">
        <v>0</v>
      </c>
      <c r="J42">
        <v>9</v>
      </c>
      <c r="K42">
        <v>0</v>
      </c>
      <c r="L42">
        <v>0</v>
      </c>
      <c r="M42" s="1" t="s">
        <v>63</v>
      </c>
      <c r="N42" s="1" t="s">
        <v>63</v>
      </c>
      <c r="O42" s="1" t="s">
        <v>172</v>
      </c>
      <c r="P42">
        <v>16.222222222222221</v>
      </c>
      <c r="Q42">
        <v>0</v>
      </c>
      <c r="R42">
        <v>2350</v>
      </c>
      <c r="S42">
        <v>0</v>
      </c>
      <c r="T42">
        <v>34</v>
      </c>
      <c r="U42">
        <v>146</v>
      </c>
      <c r="V42">
        <v>722</v>
      </c>
      <c r="W42">
        <v>162785.21</v>
      </c>
      <c r="X42">
        <v>4.9452054794520546</v>
      </c>
      <c r="Y42">
        <v>1114.9671917808218</v>
      </c>
      <c r="Z42">
        <v>18.760273972602739</v>
      </c>
      <c r="AA42">
        <v>15.606400153767122</v>
      </c>
      <c r="AB42">
        <v>34</v>
      </c>
      <c r="AC42">
        <v>0.49879825376712328</v>
      </c>
      <c r="AD42">
        <v>4.7015825456620995E-2</v>
      </c>
      <c r="AE42">
        <v>1.2981049618435896</v>
      </c>
      <c r="AF42">
        <v>0.65616438356164386</v>
      </c>
      <c r="AG42">
        <v>1.2254266780821919E-2</v>
      </c>
      <c r="AH42">
        <v>6.0542313295662105</v>
      </c>
      <c r="AI42">
        <v>6.6068197170091318</v>
      </c>
      <c r="AJ42">
        <v>5840</v>
      </c>
      <c r="AK42">
        <v>39</v>
      </c>
      <c r="AL42">
        <v>4</v>
      </c>
      <c r="AM42">
        <v>4</v>
      </c>
      <c r="AN42">
        <v>3</v>
      </c>
      <c r="AO42">
        <v>0</v>
      </c>
      <c r="AP42">
        <v>1</v>
      </c>
      <c r="AQ42">
        <v>0</v>
      </c>
      <c r="AR42">
        <v>1188.81</v>
      </c>
      <c r="AS42" s="1" t="s">
        <v>173</v>
      </c>
      <c r="AT42">
        <v>34</v>
      </c>
      <c r="AU42">
        <v>188.03975115</v>
      </c>
      <c r="AV42">
        <v>1063.8620598333334</v>
      </c>
      <c r="AW42">
        <v>39</v>
      </c>
      <c r="AX42">
        <v>0.23287671232876711</v>
      </c>
      <c r="AY42">
        <v>2.7397260273972601E-2</v>
      </c>
      <c r="AZ42">
        <v>40</v>
      </c>
      <c r="BA42">
        <v>0.69644352277777777</v>
      </c>
      <c r="BB42">
        <v>0.90928381182336193</v>
      </c>
      <c r="BC42">
        <v>51</v>
      </c>
      <c r="BD42">
        <v>-12</v>
      </c>
      <c r="BE42">
        <v>9</v>
      </c>
      <c r="BF42">
        <v>0</v>
      </c>
      <c r="BG42" s="1" t="s">
        <v>174</v>
      </c>
      <c r="BH42" s="1" t="s">
        <v>6888</v>
      </c>
      <c r="BI42" s="1" t="s">
        <v>6889</v>
      </c>
      <c r="BJ42" s="1" t="s">
        <v>6890</v>
      </c>
      <c r="BK42">
        <v>2300</v>
      </c>
      <c r="BL42">
        <v>2.5</v>
      </c>
      <c r="BM42" s="5" t="d">
        <v>19:30:00.000</v>
      </c>
      <c r="BN42" s="5" t="d">
        <v>20:00:00.0000000000031950</v>
      </c>
      <c r="BO42">
        <v>19</v>
      </c>
      <c r="BP42" t="b">
        <v>1</v>
      </c>
    </row>
    <row r="43" spans="1:68" x14ac:dyDescent="0.2">
      <c r="A43" s="1" t="s">
        <v>175</v>
      </c>
      <c r="B43" s="1" t="s">
        <v>60</v>
      </c>
      <c r="C43" s="2" t="d">
        <v>2026-07-01</v>
      </c>
      <c r="D43">
        <v>41</v>
      </c>
      <c r="E43" s="1" t="s">
        <v>165</v>
      </c>
      <c r="F43">
        <v>156</v>
      </c>
      <c r="G43">
        <v>9</v>
      </c>
      <c r="H43">
        <v>0</v>
      </c>
      <c r="I43">
        <v>0</v>
      </c>
      <c r="J43">
        <v>9</v>
      </c>
      <c r="K43">
        <v>0</v>
      </c>
      <c r="L43">
        <v>0</v>
      </c>
      <c r="M43" s="1" t="s">
        <v>63</v>
      </c>
      <c r="N43" s="1" t="s">
        <v>63</v>
      </c>
      <c r="O43" s="1" t="s">
        <v>176</v>
      </c>
      <c r="P43">
        <v>17.333333333333332</v>
      </c>
      <c r="Q43">
        <v>0</v>
      </c>
      <c r="R43">
        <v>2350</v>
      </c>
      <c r="S43">
        <v>0</v>
      </c>
      <c r="T43">
        <v>34</v>
      </c>
      <c r="U43">
        <v>156</v>
      </c>
      <c r="V43">
        <v>813</v>
      </c>
      <c r="W43">
        <v>181684.5</v>
      </c>
      <c r="X43">
        <v>5.2115384615384617</v>
      </c>
      <c r="Y43">
        <v>1164.6442307692307</v>
      </c>
      <c r="Z43">
        <v>19.314102564102566</v>
      </c>
      <c r="AA43">
        <v>29.209735645299144</v>
      </c>
      <c r="AB43">
        <v>156</v>
      </c>
      <c r="AC43">
        <v>9.8956330811965802</v>
      </c>
      <c r="AD43">
        <v>0.11417086645299146</v>
      </c>
      <c r="AE43">
        <v>1.3889221999855941</v>
      </c>
      <c r="AF43">
        <v>0.59113247863247864</v>
      </c>
      <c r="AG43">
        <v>0</v>
      </c>
      <c r="AH43">
        <v>19.539639863568375</v>
      </c>
      <c r="AI43">
        <v>6.6334556957264956</v>
      </c>
      <c r="AJ43">
        <v>6240</v>
      </c>
      <c r="AK43">
        <v>39</v>
      </c>
      <c r="AL43">
        <v>7</v>
      </c>
      <c r="AM43">
        <v>7</v>
      </c>
      <c r="AN43">
        <v>3</v>
      </c>
      <c r="AO43">
        <v>3</v>
      </c>
      <c r="AP43">
        <v>1</v>
      </c>
      <c r="AQ43">
        <v>0</v>
      </c>
      <c r="AR43">
        <v>2297.98</v>
      </c>
      <c r="AS43" s="1" t="s">
        <v>173</v>
      </c>
      <c r="AT43">
        <v>156</v>
      </c>
      <c r="AU43">
        <v>217.51546966666666</v>
      </c>
      <c r="AV43">
        <v>1076.9149318833333</v>
      </c>
      <c r="AW43">
        <v>39</v>
      </c>
      <c r="AX43">
        <v>1</v>
      </c>
      <c r="AY43">
        <v>4.4871794871794872E-2</v>
      </c>
      <c r="AZ43">
        <v>40</v>
      </c>
      <c r="BA43">
        <v>0.80561285061728394</v>
      </c>
      <c r="BB43">
        <v>0.92044011272079773</v>
      </c>
      <c r="BC43">
        <v>52</v>
      </c>
      <c r="BD43">
        <v>-13</v>
      </c>
      <c r="BE43">
        <v>11</v>
      </c>
      <c r="BF43">
        <v>-2</v>
      </c>
      <c r="BG43" s="1" t="s">
        <v>174</v>
      </c>
      <c r="BH43" s="1" t="s">
        <v>6888</v>
      </c>
      <c r="BI43" s="1" t="s">
        <v>6889</v>
      </c>
      <c r="BJ43" s="1" t="s">
        <v>6890</v>
      </c>
      <c r="BK43">
        <v>2300</v>
      </c>
      <c r="BL43">
        <v>2.5</v>
      </c>
      <c r="BM43" s="5" t="d">
        <v>20:00:00.0000000000031950</v>
      </c>
      <c r="BN43" s="5" t="d">
        <v>20:29:59.9999999999968050</v>
      </c>
      <c r="BO43">
        <v>20</v>
      </c>
      <c r="BP43" t="b">
        <v>1</v>
      </c>
    </row>
    <row r="44" spans="1:68" x14ac:dyDescent="0.2">
      <c r="A44" s="1" t="s">
        <v>177</v>
      </c>
      <c r="B44" s="1" t="s">
        <v>60</v>
      </c>
      <c r="C44" s="2" t="d">
        <v>2026-07-01</v>
      </c>
      <c r="D44">
        <v>42</v>
      </c>
      <c r="E44" s="1" t="s">
        <v>165</v>
      </c>
      <c r="F44">
        <v>144</v>
      </c>
      <c r="G44">
        <v>9</v>
      </c>
      <c r="H44">
        <v>0</v>
      </c>
      <c r="I44">
        <v>0</v>
      </c>
      <c r="J44">
        <v>9</v>
      </c>
      <c r="K44">
        <v>0</v>
      </c>
      <c r="L44">
        <v>0</v>
      </c>
      <c r="M44" s="1" t="s">
        <v>63</v>
      </c>
      <c r="N44" s="1" t="s">
        <v>63</v>
      </c>
      <c r="O44" s="1" t="s">
        <v>178</v>
      </c>
      <c r="P44">
        <v>16</v>
      </c>
      <c r="Q44">
        <v>0</v>
      </c>
      <c r="R44">
        <v>2350</v>
      </c>
      <c r="S44">
        <v>0</v>
      </c>
      <c r="T44">
        <v>34</v>
      </c>
      <c r="U44">
        <v>144</v>
      </c>
      <c r="V44">
        <v>723</v>
      </c>
      <c r="W44">
        <v>161805.26</v>
      </c>
      <c r="X44">
        <v>5.020833333333333</v>
      </c>
      <c r="Y44">
        <v>1123.6476388888889</v>
      </c>
      <c r="Z44">
        <v>18.493055555555557</v>
      </c>
      <c r="AA44">
        <v>41.170857748726853</v>
      </c>
      <c r="AB44">
        <v>144</v>
      </c>
      <c r="AC44">
        <v>22.677802193171296</v>
      </c>
      <c r="AD44">
        <v>6.8671068171296284E-2</v>
      </c>
      <c r="AE44">
        <v>1.3240498824031439</v>
      </c>
      <c r="AF44">
        <v>0.66134259259259265</v>
      </c>
      <c r="AG44">
        <v>0</v>
      </c>
      <c r="AH44">
        <v>31.845188220486111</v>
      </c>
      <c r="AI44">
        <v>6.3426707893518524</v>
      </c>
      <c r="AJ44">
        <v>5760</v>
      </c>
      <c r="AK44">
        <v>39</v>
      </c>
      <c r="AL44">
        <v>4</v>
      </c>
      <c r="AM44">
        <v>4</v>
      </c>
      <c r="AN44">
        <v>4</v>
      </c>
      <c r="AO44">
        <v>0</v>
      </c>
      <c r="AP44">
        <v>0</v>
      </c>
      <c r="AQ44">
        <v>0</v>
      </c>
      <c r="AR44">
        <v>1190.2</v>
      </c>
      <c r="AS44" s="1" t="s">
        <v>173</v>
      </c>
      <c r="AT44">
        <v>144</v>
      </c>
      <c r="AU44">
        <v>190.78555363333334</v>
      </c>
      <c r="AV44">
        <v>1068.0104248666667</v>
      </c>
      <c r="AW44">
        <v>39</v>
      </c>
      <c r="AX44">
        <v>1</v>
      </c>
      <c r="AY44">
        <v>2.7777777777777776E-2</v>
      </c>
      <c r="AZ44">
        <v>40</v>
      </c>
      <c r="BA44">
        <v>0.70661316160493826</v>
      </c>
      <c r="BB44">
        <v>0.91282942296296299</v>
      </c>
      <c r="BC44">
        <v>51</v>
      </c>
      <c r="BD44">
        <v>-12</v>
      </c>
      <c r="BE44">
        <v>10</v>
      </c>
      <c r="BF44">
        <v>-1</v>
      </c>
      <c r="BG44" s="1" t="s">
        <v>174</v>
      </c>
      <c r="BH44" s="1" t="s">
        <v>6888</v>
      </c>
      <c r="BI44" s="1" t="s">
        <v>6889</v>
      </c>
      <c r="BJ44" s="1" t="s">
        <v>6890</v>
      </c>
      <c r="BK44">
        <v>2300</v>
      </c>
      <c r="BL44">
        <v>2.5</v>
      </c>
      <c r="BM44" s="5" t="d">
        <v>20:29:59.9999999999968050</v>
      </c>
      <c r="BN44" s="5" t="d">
        <v>21:00:00.000</v>
      </c>
      <c r="BO44">
        <v>20</v>
      </c>
      <c r="BP44" t="b">
        <v>1</v>
      </c>
    </row>
    <row r="45" spans="1:68" x14ac:dyDescent="0.2">
      <c r="A45" s="1" t="s">
        <v>179</v>
      </c>
      <c r="B45" s="1" t="s">
        <v>60</v>
      </c>
      <c r="C45" s="2" t="d">
        <v>2026-07-01</v>
      </c>
      <c r="D45">
        <v>43</v>
      </c>
      <c r="E45" s="1" t="s">
        <v>165</v>
      </c>
      <c r="F45">
        <v>119</v>
      </c>
      <c r="G45">
        <v>9</v>
      </c>
      <c r="H45">
        <v>0</v>
      </c>
      <c r="I45">
        <v>0</v>
      </c>
      <c r="J45">
        <v>9</v>
      </c>
      <c r="K45">
        <v>0</v>
      </c>
      <c r="L45">
        <v>0</v>
      </c>
      <c r="M45" s="1" t="s">
        <v>63</v>
      </c>
      <c r="N45" s="1" t="s">
        <v>63</v>
      </c>
      <c r="O45" s="1" t="s">
        <v>180</v>
      </c>
      <c r="P45">
        <v>13.22222222222222</v>
      </c>
      <c r="Q45">
        <v>0</v>
      </c>
      <c r="R45">
        <v>2350</v>
      </c>
      <c r="S45">
        <v>0</v>
      </c>
      <c r="T45">
        <v>34</v>
      </c>
      <c r="U45">
        <v>119</v>
      </c>
      <c r="V45">
        <v>543</v>
      </c>
      <c r="W45">
        <v>114432.6</v>
      </c>
      <c r="X45">
        <v>4.5630252100840334</v>
      </c>
      <c r="Y45">
        <v>961.61848739495804</v>
      </c>
      <c r="Z45">
        <v>17.07563025210084</v>
      </c>
      <c r="AA45">
        <v>47.049654585714286</v>
      </c>
      <c r="AB45">
        <v>119</v>
      </c>
      <c r="AC45">
        <v>29.974024333613446</v>
      </c>
      <c r="AD45">
        <v>3.4512589635854328E-3</v>
      </c>
      <c r="AE45">
        <v>1.1729058894945648</v>
      </c>
      <c r="AF45">
        <v>0.63949579831932768</v>
      </c>
      <c r="AG45">
        <v>0</v>
      </c>
      <c r="AH45">
        <v>38.004014612745095</v>
      </c>
      <c r="AI45">
        <v>6.296593741036415</v>
      </c>
      <c r="AJ45">
        <v>4760</v>
      </c>
      <c r="AK45">
        <v>39</v>
      </c>
      <c r="AL45">
        <v>6</v>
      </c>
      <c r="AM45">
        <v>6</v>
      </c>
      <c r="AN45">
        <v>2</v>
      </c>
      <c r="AO45">
        <v>3</v>
      </c>
      <c r="AP45">
        <v>1</v>
      </c>
      <c r="AQ45">
        <v>0</v>
      </c>
      <c r="AR45">
        <v>1581.96</v>
      </c>
      <c r="AS45" s="1" t="s">
        <v>173</v>
      </c>
      <c r="AT45">
        <v>119</v>
      </c>
      <c r="AU45">
        <v>140.666256</v>
      </c>
      <c r="AV45">
        <v>1064.6031032666667</v>
      </c>
      <c r="AW45">
        <v>39</v>
      </c>
      <c r="AX45">
        <v>1</v>
      </c>
      <c r="AY45">
        <v>5.0420168067226892E-2</v>
      </c>
      <c r="AZ45">
        <v>40</v>
      </c>
      <c r="BA45">
        <v>0.52098613333333332</v>
      </c>
      <c r="BB45">
        <v>0.90991718227920237</v>
      </c>
      <c r="BC45">
        <v>51</v>
      </c>
      <c r="BD45">
        <v>-12</v>
      </c>
      <c r="BE45">
        <v>7</v>
      </c>
      <c r="BF45">
        <v>2</v>
      </c>
      <c r="BG45" s="1" t="s">
        <v>174</v>
      </c>
      <c r="BH45" s="1" t="s">
        <v>6888</v>
      </c>
      <c r="BI45" s="1" t="s">
        <v>6889</v>
      </c>
      <c r="BJ45" s="1" t="s">
        <v>6890</v>
      </c>
      <c r="BK45">
        <v>2300</v>
      </c>
      <c r="BL45">
        <v>2.5</v>
      </c>
      <c r="BM45" s="5" t="d">
        <v>21:00:00.000</v>
      </c>
      <c r="BN45" s="5" t="d">
        <v>21:30:00.0000000000031950</v>
      </c>
      <c r="BO45">
        <v>21</v>
      </c>
      <c r="BP45" t="b">
        <v>1</v>
      </c>
    </row>
    <row r="46" spans="1:68" x14ac:dyDescent="0.2">
      <c r="A46" s="1" t="s">
        <v>181</v>
      </c>
      <c r="B46" s="1" t="s">
        <v>60</v>
      </c>
      <c r="C46" s="2" t="d">
        <v>2026-07-01</v>
      </c>
      <c r="D46">
        <v>44</v>
      </c>
      <c r="E46" s="1" t="s">
        <v>165</v>
      </c>
      <c r="F46">
        <v>98</v>
      </c>
      <c r="G46">
        <v>9</v>
      </c>
      <c r="H46">
        <v>0</v>
      </c>
      <c r="I46">
        <v>0</v>
      </c>
      <c r="J46">
        <v>9</v>
      </c>
      <c r="K46">
        <v>0</v>
      </c>
      <c r="L46">
        <v>0</v>
      </c>
      <c r="M46" s="1" t="s">
        <v>63</v>
      </c>
      <c r="N46" s="1" t="s">
        <v>63</v>
      </c>
      <c r="O46" s="1" t="s">
        <v>182</v>
      </c>
      <c r="P46">
        <v>10.888888888888889</v>
      </c>
      <c r="Q46">
        <v>0</v>
      </c>
      <c r="R46">
        <v>2350</v>
      </c>
      <c r="S46">
        <v>0</v>
      </c>
      <c r="T46">
        <v>34</v>
      </c>
      <c r="U46">
        <v>98</v>
      </c>
      <c r="V46">
        <v>503</v>
      </c>
      <c r="W46">
        <v>113087.58</v>
      </c>
      <c r="X46">
        <v>5.1326530612244898</v>
      </c>
      <c r="Y46">
        <v>1153.9548979591837</v>
      </c>
      <c r="Z46">
        <v>16.306122448979593</v>
      </c>
      <c r="AA46">
        <v>46.257554135884348</v>
      </c>
      <c r="AB46">
        <v>98</v>
      </c>
      <c r="AC46">
        <v>29.951431686904762</v>
      </c>
      <c r="AD46">
        <v>0</v>
      </c>
      <c r="AE46">
        <v>1.2581202597106054</v>
      </c>
      <c r="AF46">
        <v>0.63605442176870752</v>
      </c>
      <c r="AG46">
        <v>0</v>
      </c>
      <c r="AH46">
        <v>36.820611160374149</v>
      </c>
      <c r="AI46">
        <v>6.5971900551020406</v>
      </c>
      <c r="AJ46">
        <v>3920</v>
      </c>
      <c r="AK46">
        <v>39</v>
      </c>
      <c r="AL46">
        <v>3</v>
      </c>
      <c r="AM46">
        <v>3</v>
      </c>
      <c r="AN46">
        <v>2</v>
      </c>
      <c r="AO46">
        <v>1</v>
      </c>
      <c r="AP46">
        <v>0</v>
      </c>
      <c r="AQ46">
        <v>0</v>
      </c>
      <c r="AR46">
        <v>786.88</v>
      </c>
      <c r="AS46" s="1" t="s">
        <v>173</v>
      </c>
      <c r="AT46">
        <v>98</v>
      </c>
      <c r="AU46">
        <v>119.78610354999999</v>
      </c>
      <c r="AV46">
        <v>1067.7947959166668</v>
      </c>
      <c r="AW46">
        <v>39</v>
      </c>
      <c r="AX46">
        <v>1</v>
      </c>
      <c r="AY46">
        <v>3.0612244897959183E-2</v>
      </c>
      <c r="AZ46">
        <v>40</v>
      </c>
      <c r="BA46">
        <v>0.44365223537037035</v>
      </c>
      <c r="BB46">
        <v>0.91264512471509984</v>
      </c>
      <c r="BC46">
        <v>51</v>
      </c>
      <c r="BD46">
        <v>-12</v>
      </c>
      <c r="BE46">
        <v>6</v>
      </c>
      <c r="BF46">
        <v>3</v>
      </c>
      <c r="BG46" s="1" t="s">
        <v>174</v>
      </c>
      <c r="BH46" s="1" t="s">
        <v>6888</v>
      </c>
      <c r="BI46" s="1" t="s">
        <v>6889</v>
      </c>
      <c r="BJ46" s="1" t="s">
        <v>6890</v>
      </c>
      <c r="BK46">
        <v>2300</v>
      </c>
      <c r="BL46">
        <v>2.5</v>
      </c>
      <c r="BM46" s="5" t="d">
        <v>21:30:00.0000000000031950</v>
      </c>
      <c r="BN46" s="5" t="d">
        <v>21:59:59.9999999999968050</v>
      </c>
      <c r="BO46">
        <v>21</v>
      </c>
      <c r="BP46" t="b">
        <v>1</v>
      </c>
    </row>
    <row r="47" spans="1:68" x14ac:dyDescent="0.2">
      <c r="A47" s="1" t="s">
        <v>183</v>
      </c>
      <c r="B47" s="1" t="s">
        <v>60</v>
      </c>
      <c r="C47" s="2" t="d">
        <v>2026-07-01</v>
      </c>
      <c r="D47">
        <v>45</v>
      </c>
      <c r="E47" s="1" t="s">
        <v>165</v>
      </c>
      <c r="F47">
        <v>77</v>
      </c>
      <c r="G47">
        <v>9</v>
      </c>
      <c r="H47">
        <v>0</v>
      </c>
      <c r="I47">
        <v>0</v>
      </c>
      <c r="J47">
        <v>9</v>
      </c>
      <c r="K47">
        <v>0</v>
      </c>
      <c r="L47">
        <v>0</v>
      </c>
      <c r="M47" s="1" t="s">
        <v>63</v>
      </c>
      <c r="N47" s="1" t="s">
        <v>63</v>
      </c>
      <c r="O47" s="1" t="s">
        <v>184</v>
      </c>
      <c r="P47">
        <v>8.5555555555555554</v>
      </c>
      <c r="Q47">
        <v>0</v>
      </c>
      <c r="R47">
        <v>2350</v>
      </c>
      <c r="S47">
        <v>0</v>
      </c>
      <c r="T47">
        <v>34</v>
      </c>
      <c r="U47">
        <v>77</v>
      </c>
      <c r="V47">
        <v>397</v>
      </c>
      <c r="W47">
        <v>90592.91</v>
      </c>
      <c r="X47">
        <v>5.1558441558441555</v>
      </c>
      <c r="Y47">
        <v>1176.5312987012987</v>
      </c>
      <c r="Z47">
        <v>13.558441558441558</v>
      </c>
      <c r="AA47">
        <v>41.361722938095241</v>
      </c>
      <c r="AB47">
        <v>77</v>
      </c>
      <c r="AC47">
        <v>27.803281379653679</v>
      </c>
      <c r="AD47">
        <v>0</v>
      </c>
      <c r="AE47">
        <v>1.3221971146397564</v>
      </c>
      <c r="AF47">
        <v>0.6768398268398268</v>
      </c>
      <c r="AG47">
        <v>0</v>
      </c>
      <c r="AH47">
        <v>31.956746785497838</v>
      </c>
      <c r="AI47">
        <v>6.4661123627705628</v>
      </c>
      <c r="AJ47">
        <v>2695</v>
      </c>
      <c r="AK47">
        <v>39</v>
      </c>
      <c r="AL47">
        <v>4</v>
      </c>
      <c r="AM47">
        <v>4</v>
      </c>
      <c r="AN47">
        <v>3</v>
      </c>
      <c r="AO47">
        <v>1</v>
      </c>
      <c r="AP47">
        <v>0</v>
      </c>
      <c r="AQ47">
        <v>0</v>
      </c>
      <c r="AR47">
        <v>1976.4699999999998</v>
      </c>
      <c r="AS47" s="1" t="s">
        <v>173</v>
      </c>
      <c r="AT47">
        <v>77</v>
      </c>
      <c r="AU47">
        <v>109.1393149</v>
      </c>
      <c r="AV47">
        <v>1067.4939225999999</v>
      </c>
      <c r="AW47">
        <v>39</v>
      </c>
      <c r="AX47">
        <v>1</v>
      </c>
      <c r="AY47">
        <v>5.1948051948051951E-2</v>
      </c>
      <c r="AZ47">
        <v>35</v>
      </c>
      <c r="BA47">
        <v>0.40421968481481485</v>
      </c>
      <c r="BB47">
        <v>0.91238796803418798</v>
      </c>
      <c r="BC47">
        <v>51</v>
      </c>
      <c r="BD47">
        <v>-12</v>
      </c>
      <c r="BE47">
        <v>6</v>
      </c>
      <c r="BF47">
        <v>3</v>
      </c>
      <c r="BG47" s="1" t="s">
        <v>174</v>
      </c>
      <c r="BH47" s="1" t="s">
        <v>6888</v>
      </c>
      <c r="BI47" s="1" t="s">
        <v>6889</v>
      </c>
      <c r="BJ47" s="1" t="s">
        <v>6890</v>
      </c>
      <c r="BK47">
        <v>2300</v>
      </c>
      <c r="BL47">
        <v>2.5</v>
      </c>
      <c r="BM47" s="5" t="d">
        <v>21:59:59.9999999999968050</v>
      </c>
      <c r="BN47" s="5" t="d">
        <v>22:30:00.000</v>
      </c>
      <c r="BO47">
        <v>22</v>
      </c>
      <c r="BP47" t="b">
        <v>0</v>
      </c>
    </row>
    <row r="48" spans="1:68" x14ac:dyDescent="0.2">
      <c r="A48" s="1" t="s">
        <v>185</v>
      </c>
      <c r="B48" s="1" t="s">
        <v>60</v>
      </c>
      <c r="C48" s="2" t="d">
        <v>2026-07-01</v>
      </c>
      <c r="D48">
        <v>46</v>
      </c>
      <c r="E48" s="1" t="s">
        <v>165</v>
      </c>
      <c r="F48">
        <v>61</v>
      </c>
      <c r="G48">
        <v>9</v>
      </c>
      <c r="H48">
        <v>0</v>
      </c>
      <c r="I48">
        <v>0</v>
      </c>
      <c r="J48">
        <v>9</v>
      </c>
      <c r="K48">
        <v>0</v>
      </c>
      <c r="L48">
        <v>0</v>
      </c>
      <c r="M48" s="1" t="s">
        <v>63</v>
      </c>
      <c r="N48" s="1" t="s">
        <v>63</v>
      </c>
      <c r="O48" s="1" t="s">
        <v>166</v>
      </c>
      <c r="P48">
        <v>6.7777777777777777</v>
      </c>
      <c r="Q48">
        <v>0</v>
      </c>
      <c r="R48">
        <v>2350</v>
      </c>
      <c r="S48">
        <v>0</v>
      </c>
      <c r="T48">
        <v>34</v>
      </c>
      <c r="U48">
        <v>61</v>
      </c>
      <c r="V48">
        <v>292</v>
      </c>
      <c r="W48">
        <v>70573.83</v>
      </c>
      <c r="X48">
        <v>4.7868852459016393</v>
      </c>
      <c r="Y48">
        <v>1156.9480327868853</v>
      </c>
      <c r="Z48">
        <v>12.655737704918034</v>
      </c>
      <c r="AA48">
        <v>30.648442140437158</v>
      </c>
      <c r="AB48">
        <v>61</v>
      </c>
      <c r="AC48">
        <v>17.992704435519126</v>
      </c>
      <c r="AD48">
        <v>0</v>
      </c>
      <c r="AE48">
        <v>1.2029004409959443</v>
      </c>
      <c r="AF48">
        <v>0.69125683060109289</v>
      </c>
      <c r="AG48">
        <v>0</v>
      </c>
      <c r="AH48">
        <v>21.533236588251366</v>
      </c>
      <c r="AI48">
        <v>6.3601193106557377</v>
      </c>
      <c r="AJ48">
        <v>2135</v>
      </c>
      <c r="AK48">
        <v>39</v>
      </c>
      <c r="AL48">
        <v>5</v>
      </c>
      <c r="AM48">
        <v>5</v>
      </c>
      <c r="AN48">
        <v>4</v>
      </c>
      <c r="AO48">
        <v>0</v>
      </c>
      <c r="AP48">
        <v>1</v>
      </c>
      <c r="AQ48">
        <v>0</v>
      </c>
      <c r="AR48">
        <v>1103.1099999999999</v>
      </c>
      <c r="AS48" s="1" t="s">
        <v>173</v>
      </c>
      <c r="AT48">
        <v>61</v>
      </c>
      <c r="AU48">
        <v>71.915415116666665</v>
      </c>
      <c r="AV48">
        <v>1068.6495149499999</v>
      </c>
      <c r="AW48">
        <v>39</v>
      </c>
      <c r="AX48">
        <v>1</v>
      </c>
      <c r="AY48">
        <v>8.1967213114754092E-2</v>
      </c>
      <c r="AZ48">
        <v>35</v>
      </c>
      <c r="BA48">
        <v>0.26635338932098762</v>
      </c>
      <c r="BB48">
        <v>0.91337565380341867</v>
      </c>
      <c r="BC48">
        <v>51</v>
      </c>
      <c r="BD48">
        <v>-12</v>
      </c>
      <c r="BE48">
        <v>4</v>
      </c>
      <c r="BF48">
        <v>5</v>
      </c>
      <c r="BG48" s="1" t="s">
        <v>174</v>
      </c>
      <c r="BH48" s="1" t="s">
        <v>6888</v>
      </c>
      <c r="BI48" s="1" t="s">
        <v>6889</v>
      </c>
      <c r="BJ48" s="1" t="s">
        <v>6890</v>
      </c>
      <c r="BK48">
        <v>2300</v>
      </c>
      <c r="BL48">
        <v>2.5</v>
      </c>
      <c r="BM48" s="5" t="d">
        <v>22:30:00.000</v>
      </c>
      <c r="BN48" s="5" t="d">
        <v>23:00:00.0000000000031950</v>
      </c>
      <c r="BO48">
        <v>22</v>
      </c>
      <c r="BP48" t="b">
        <v>0</v>
      </c>
    </row>
    <row r="49" spans="1:68" x14ac:dyDescent="0.2">
      <c r="A49" s="1" t="s">
        <v>186</v>
      </c>
      <c r="B49" s="1" t="s">
        <v>60</v>
      </c>
      <c r="C49" s="2" t="d">
        <v>2026-07-01</v>
      </c>
      <c r="D49">
        <v>47</v>
      </c>
      <c r="E49" s="1" t="s">
        <v>187</v>
      </c>
      <c r="F49">
        <v>42</v>
      </c>
      <c r="G49">
        <v>9</v>
      </c>
      <c r="H49">
        <v>0</v>
      </c>
      <c r="I49">
        <v>2</v>
      </c>
      <c r="J49">
        <v>7</v>
      </c>
      <c r="K49">
        <v>0</v>
      </c>
      <c r="L49">
        <v>1</v>
      </c>
      <c r="M49" s="1" t="s">
        <v>63</v>
      </c>
      <c r="N49" s="1" t="s">
        <v>188</v>
      </c>
      <c r="O49" s="1" t="s">
        <v>189</v>
      </c>
      <c r="P49">
        <v>6</v>
      </c>
      <c r="Q49">
        <v>0</v>
      </c>
      <c r="R49">
        <v>2350</v>
      </c>
      <c r="S49">
        <v>1</v>
      </c>
      <c r="T49">
        <v>33</v>
      </c>
      <c r="U49">
        <v>42</v>
      </c>
      <c r="V49">
        <v>210</v>
      </c>
      <c r="W49">
        <v>50464.79</v>
      </c>
      <c r="X49">
        <v>5</v>
      </c>
      <c r="Y49">
        <v>1201.5426190476192</v>
      </c>
      <c r="Z49">
        <v>12.047619047619047</v>
      </c>
      <c r="AA49">
        <v>15.431501024999999</v>
      </c>
      <c r="AB49">
        <v>27</v>
      </c>
      <c r="AC49">
        <v>4.2756043087301592</v>
      </c>
      <c r="AD49">
        <v>0</v>
      </c>
      <c r="AE49">
        <v>1.3190409364214708</v>
      </c>
      <c r="AF49">
        <v>0.63888888888888884</v>
      </c>
      <c r="AG49">
        <v>0.37313525753968257</v>
      </c>
      <c r="AH49">
        <v>5.8631292837301583</v>
      </c>
      <c r="AI49">
        <v>6.6560768297619051</v>
      </c>
      <c r="AJ49">
        <v>1470</v>
      </c>
      <c r="AK49">
        <v>39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1" t="s">
        <v>173</v>
      </c>
      <c r="AT49">
        <v>27</v>
      </c>
      <c r="AU49">
        <v>55.936032116666667</v>
      </c>
      <c r="AV49">
        <v>1052.9175676833333</v>
      </c>
      <c r="AW49">
        <v>39</v>
      </c>
      <c r="AX49">
        <v>0.6428571428571429</v>
      </c>
      <c r="AY49">
        <v>0</v>
      </c>
      <c r="AZ49">
        <v>35</v>
      </c>
      <c r="BA49">
        <v>0.2663620576984127</v>
      </c>
      <c r="BB49">
        <v>0.89992954502848999</v>
      </c>
      <c r="BC49">
        <v>51</v>
      </c>
      <c r="BD49">
        <v>-12</v>
      </c>
      <c r="BE49">
        <v>3</v>
      </c>
      <c r="BF49">
        <v>4</v>
      </c>
      <c r="BG49" s="1" t="s">
        <v>174</v>
      </c>
      <c r="BH49" s="1" t="s">
        <v>6888</v>
      </c>
      <c r="BI49" s="1" t="s">
        <v>6889</v>
      </c>
      <c r="BJ49" s="1" t="s">
        <v>6890</v>
      </c>
      <c r="BK49">
        <v>2300</v>
      </c>
      <c r="BL49">
        <v>2.5</v>
      </c>
      <c r="BM49" s="5" t="d">
        <v>23:00:00.0000000000031950</v>
      </c>
      <c r="BN49" s="5" t="d">
        <v>23:29:59.9999999999968050</v>
      </c>
      <c r="BO49">
        <v>23</v>
      </c>
      <c r="BP49" t="b">
        <v>0</v>
      </c>
    </row>
    <row r="50" spans="1:68" x14ac:dyDescent="0.2">
      <c r="A50" s="1" t="s">
        <v>190</v>
      </c>
      <c r="B50" s="1" t="s">
        <v>60</v>
      </c>
      <c r="C50" s="2" t="d">
        <v>2026-07-01</v>
      </c>
      <c r="D50">
        <v>48</v>
      </c>
      <c r="E50" s="1" t="s">
        <v>187</v>
      </c>
      <c r="F50">
        <v>35</v>
      </c>
      <c r="G50">
        <v>9</v>
      </c>
      <c r="H50">
        <v>0</v>
      </c>
      <c r="I50">
        <v>2</v>
      </c>
      <c r="J50">
        <v>7</v>
      </c>
      <c r="K50">
        <v>0</v>
      </c>
      <c r="L50">
        <v>1</v>
      </c>
      <c r="M50" s="1" t="s">
        <v>63</v>
      </c>
      <c r="N50" s="1" t="s">
        <v>191</v>
      </c>
      <c r="O50" s="1" t="s">
        <v>192</v>
      </c>
      <c r="P50">
        <v>5</v>
      </c>
      <c r="Q50">
        <v>0</v>
      </c>
      <c r="R50">
        <v>2350</v>
      </c>
      <c r="S50">
        <v>1</v>
      </c>
      <c r="T50">
        <v>32</v>
      </c>
      <c r="U50">
        <v>35</v>
      </c>
      <c r="V50">
        <v>190</v>
      </c>
      <c r="W50">
        <v>38962.160000000003</v>
      </c>
      <c r="X50">
        <v>5.4285714285714288</v>
      </c>
      <c r="Y50">
        <v>1113.2045714285716</v>
      </c>
      <c r="Z50">
        <v>11.771428571428572</v>
      </c>
      <c r="AA50">
        <v>9.4342099661904779</v>
      </c>
      <c r="AB50">
        <v>1</v>
      </c>
      <c r="AC50">
        <v>2.1958109523809882E-3</v>
      </c>
      <c r="AD50">
        <v>0</v>
      </c>
      <c r="AE50">
        <v>1.3715771598118005</v>
      </c>
      <c r="AF50">
        <v>0.6980952380952381</v>
      </c>
      <c r="AG50">
        <v>2.0696723914285711</v>
      </c>
      <c r="AH50">
        <v>0</v>
      </c>
      <c r="AI50">
        <v>6.5302518566666663</v>
      </c>
      <c r="AJ50">
        <v>1225</v>
      </c>
      <c r="AK50">
        <v>39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103.12</v>
      </c>
      <c r="AS50" s="1" t="s">
        <v>65</v>
      </c>
      <c r="AT50">
        <v>1</v>
      </c>
      <c r="AU50">
        <v>48.002979333333336</v>
      </c>
      <c r="AV50">
        <v>408.66416568333335</v>
      </c>
      <c r="AW50">
        <v>35</v>
      </c>
      <c r="AX50">
        <v>2.8571428571428571E-2</v>
      </c>
      <c r="AY50">
        <v>2.8571428571428571E-2</v>
      </c>
      <c r="AZ50">
        <v>35</v>
      </c>
      <c r="BA50">
        <v>0.22858561587301587</v>
      </c>
      <c r="BB50">
        <v>0.34928561169515671</v>
      </c>
      <c r="BC50">
        <v>20</v>
      </c>
      <c r="BD50">
        <v>19</v>
      </c>
      <c r="BE50">
        <v>3</v>
      </c>
      <c r="BF50">
        <v>4</v>
      </c>
      <c r="BG50" s="1" t="s">
        <v>99</v>
      </c>
      <c r="BH50" s="1" t="s">
        <v>6888</v>
      </c>
      <c r="BI50" s="1" t="s">
        <v>6889</v>
      </c>
      <c r="BJ50" s="1" t="s">
        <v>6890</v>
      </c>
      <c r="BK50">
        <v>2300</v>
      </c>
      <c r="BL50">
        <v>2.5</v>
      </c>
      <c r="BM50" s="5" t="d">
        <v>23:29:59.9999999999968050</v>
      </c>
      <c r="BN50" s="5" t="d">
        <v>1899-12-30</v>
      </c>
      <c r="BO50">
        <v>23</v>
      </c>
      <c r="BP50" t="b">
        <v>0</v>
      </c>
    </row>
    <row r="51" spans="1:68" x14ac:dyDescent="0.2">
      <c r="A51" s="1" t="s">
        <v>197</v>
      </c>
      <c r="B51" s="1" t="s">
        <v>60</v>
      </c>
      <c r="C51" s="2" t="d">
        <v>2026-07-02</v>
      </c>
      <c r="D51">
        <v>2</v>
      </c>
      <c r="E51" s="1" t="s">
        <v>61</v>
      </c>
      <c r="F51">
        <v>10</v>
      </c>
      <c r="G51">
        <v>17</v>
      </c>
      <c r="H51">
        <v>12</v>
      </c>
      <c r="I51">
        <v>2</v>
      </c>
      <c r="J51">
        <v>3</v>
      </c>
      <c r="K51">
        <v>900</v>
      </c>
      <c r="L51">
        <v>1</v>
      </c>
      <c r="M51" s="1" t="s">
        <v>198</v>
      </c>
      <c r="N51" s="1" t="s">
        <v>199</v>
      </c>
      <c r="O51" s="1" t="s">
        <v>200</v>
      </c>
      <c r="P51">
        <v>3.3333333333333335</v>
      </c>
      <c r="Q51">
        <v>900</v>
      </c>
      <c r="R51">
        <v>8200</v>
      </c>
      <c r="S51">
        <v>1</v>
      </c>
      <c r="T51">
        <v>48</v>
      </c>
      <c r="U51">
        <v>10</v>
      </c>
      <c r="V51">
        <v>51</v>
      </c>
      <c r="W51">
        <v>10390.700000000001</v>
      </c>
      <c r="X51">
        <v>5.0999999999999996</v>
      </c>
      <c r="Y51">
        <v>1039.0700000000002</v>
      </c>
      <c r="Z51">
        <v>9.8000000000000007</v>
      </c>
      <c r="AA51">
        <v>8.6742752633333335</v>
      </c>
      <c r="AB51">
        <v>2</v>
      </c>
      <c r="AC51">
        <v>4.0867948333333362E-2</v>
      </c>
      <c r="AD51">
        <v>0</v>
      </c>
      <c r="AE51">
        <v>1.2231538947024143</v>
      </c>
      <c r="AF51">
        <v>0.57999999999999996</v>
      </c>
      <c r="AG51">
        <v>1.803153885</v>
      </c>
      <c r="AH51">
        <v>0</v>
      </c>
      <c r="AI51">
        <v>5.9077880350000003</v>
      </c>
      <c r="AJ51">
        <v>300</v>
      </c>
      <c r="AK51">
        <v>76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" t="s">
        <v>125</v>
      </c>
      <c r="AT51">
        <v>1</v>
      </c>
      <c r="AU51">
        <v>12.23153885</v>
      </c>
      <c r="AV51">
        <v>97.051315000000002</v>
      </c>
      <c r="AW51">
        <v>6</v>
      </c>
      <c r="AX51">
        <v>0.2</v>
      </c>
      <c r="AY51">
        <v>0</v>
      </c>
      <c r="AZ51">
        <v>30</v>
      </c>
      <c r="BA51">
        <v>0.13590598722222222</v>
      </c>
      <c r="BB51">
        <v>4.2566366228070175E-2</v>
      </c>
      <c r="BC51">
        <v>5</v>
      </c>
      <c r="BD51">
        <v>71</v>
      </c>
      <c r="BE51">
        <v>1</v>
      </c>
      <c r="BF51">
        <v>2</v>
      </c>
      <c r="BG51" s="1" t="s">
        <v>66</v>
      </c>
      <c r="BH51" s="1" t="s">
        <v>6888</v>
      </c>
      <c r="BI51" s="1" t="s">
        <v>6889</v>
      </c>
      <c r="BJ51" s="1" t="s">
        <v>6890</v>
      </c>
      <c r="BK51">
        <v>2300</v>
      </c>
      <c r="BL51">
        <v>2.5</v>
      </c>
      <c r="BM51" s="5" t="d">
        <v>00:29:59.99999999999990100</v>
      </c>
      <c r="BN51" s="5" t="d">
        <v>00:59:59.99999999999980200</v>
      </c>
      <c r="BO51">
        <v>0</v>
      </c>
      <c r="BP51" t="b">
        <v>0</v>
      </c>
    </row>
    <row r="52" spans="1:68" x14ac:dyDescent="0.2">
      <c r="A52" s="1" t="s">
        <v>201</v>
      </c>
      <c r="B52" s="1" t="s">
        <v>60</v>
      </c>
      <c r="C52" s="2" t="d">
        <v>2026-07-02</v>
      </c>
      <c r="D52">
        <v>3</v>
      </c>
      <c r="E52" s="1" t="s">
        <v>61</v>
      </c>
      <c r="F52">
        <v>13</v>
      </c>
      <c r="G52">
        <v>9</v>
      </c>
      <c r="H52">
        <v>8</v>
      </c>
      <c r="I52">
        <v>0</v>
      </c>
      <c r="J52">
        <v>1</v>
      </c>
      <c r="K52">
        <v>600</v>
      </c>
      <c r="L52">
        <v>0</v>
      </c>
      <c r="M52" s="1" t="s">
        <v>202</v>
      </c>
      <c r="N52" s="1" t="s">
        <v>63</v>
      </c>
      <c r="O52" s="1" t="s">
        <v>76</v>
      </c>
      <c r="P52">
        <v>13</v>
      </c>
      <c r="Q52">
        <v>600</v>
      </c>
      <c r="R52">
        <v>7600</v>
      </c>
      <c r="S52">
        <v>0</v>
      </c>
      <c r="T52">
        <v>48</v>
      </c>
      <c r="U52">
        <v>13</v>
      </c>
      <c r="V52">
        <v>64</v>
      </c>
      <c r="W52">
        <v>15881</v>
      </c>
      <c r="X52">
        <v>4.9230769230769234</v>
      </c>
      <c r="Y52">
        <v>1221.6153846153845</v>
      </c>
      <c r="Z52">
        <v>10.461538461538462</v>
      </c>
      <c r="AA52">
        <v>10.353975946153845</v>
      </c>
      <c r="AB52">
        <v>6</v>
      </c>
      <c r="AC52">
        <v>0.68896420641025624</v>
      </c>
      <c r="AD52">
        <v>1.0801394192307692</v>
      </c>
      <c r="AE52">
        <v>1.2418303344864614</v>
      </c>
      <c r="AF52">
        <v>0.80769230769230771</v>
      </c>
      <c r="AG52">
        <v>3.1296620564102562</v>
      </c>
      <c r="AH52">
        <v>0</v>
      </c>
      <c r="AI52">
        <v>6.4576472141025638</v>
      </c>
      <c r="AJ52">
        <v>390</v>
      </c>
      <c r="AK52">
        <v>38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" t="s">
        <v>65</v>
      </c>
      <c r="AT52">
        <v>5</v>
      </c>
      <c r="AU52">
        <v>15.427705533333333</v>
      </c>
      <c r="AV52">
        <v>89.229937016666668</v>
      </c>
      <c r="AW52">
        <v>16</v>
      </c>
      <c r="AX52">
        <v>0.46153846153846156</v>
      </c>
      <c r="AY52">
        <v>0</v>
      </c>
      <c r="AZ52">
        <v>30</v>
      </c>
      <c r="BA52">
        <v>0.51425685111111108</v>
      </c>
      <c r="BB52">
        <v>7.8271874576023387E-2</v>
      </c>
      <c r="BC52">
        <v>5</v>
      </c>
      <c r="BD52">
        <v>33</v>
      </c>
      <c r="BE52">
        <v>1</v>
      </c>
      <c r="BF52">
        <v>0</v>
      </c>
      <c r="BG52" s="1" t="s">
        <v>83</v>
      </c>
      <c r="BH52" s="1" t="s">
        <v>6888</v>
      </c>
      <c r="BI52" s="1" t="s">
        <v>6889</v>
      </c>
      <c r="BJ52" s="1" t="s">
        <v>6890</v>
      </c>
      <c r="BK52">
        <v>2300</v>
      </c>
      <c r="BL52">
        <v>2.5</v>
      </c>
      <c r="BM52" s="5" t="d">
        <v>00:59:59.99999999999980200</v>
      </c>
      <c r="BN52" s="5" t="d">
        <v>01:30:00.000</v>
      </c>
      <c r="BO52">
        <v>1</v>
      </c>
      <c r="BP52" t="b">
        <v>0</v>
      </c>
    </row>
    <row r="53" spans="1:68" x14ac:dyDescent="0.2">
      <c r="A53" s="1" t="s">
        <v>203</v>
      </c>
      <c r="B53" s="1" t="s">
        <v>60</v>
      </c>
      <c r="C53" s="2" t="d">
        <v>2026-07-02</v>
      </c>
      <c r="D53">
        <v>4</v>
      </c>
      <c r="E53" s="1" t="s">
        <v>61</v>
      </c>
      <c r="F53">
        <v>8</v>
      </c>
      <c r="G53">
        <v>9</v>
      </c>
      <c r="H53">
        <v>8</v>
      </c>
      <c r="I53">
        <v>0</v>
      </c>
      <c r="J53">
        <v>1</v>
      </c>
      <c r="K53">
        <v>600</v>
      </c>
      <c r="L53">
        <v>0</v>
      </c>
      <c r="M53" s="1" t="s">
        <v>204</v>
      </c>
      <c r="N53" s="1" t="s">
        <v>63</v>
      </c>
      <c r="O53" s="1" t="s">
        <v>79</v>
      </c>
      <c r="P53">
        <v>8</v>
      </c>
      <c r="Q53">
        <v>600</v>
      </c>
      <c r="R53">
        <v>7000</v>
      </c>
      <c r="S53">
        <v>0</v>
      </c>
      <c r="T53">
        <v>48</v>
      </c>
      <c r="U53">
        <v>8</v>
      </c>
      <c r="V53">
        <v>44</v>
      </c>
      <c r="W53">
        <v>10046.64</v>
      </c>
      <c r="X53">
        <v>5.5</v>
      </c>
      <c r="Y53">
        <v>1255.83</v>
      </c>
      <c r="Z53">
        <v>10.125</v>
      </c>
      <c r="AA53">
        <v>8.6481232541666664</v>
      </c>
      <c r="AB53">
        <v>1</v>
      </c>
      <c r="AC53">
        <v>0.19621276875000015</v>
      </c>
      <c r="AD53">
        <v>0.2761018645833333</v>
      </c>
      <c r="AE53">
        <v>1.4077170542497668</v>
      </c>
      <c r="AF53">
        <v>0.64166666666666661</v>
      </c>
      <c r="AG53">
        <v>2.3254855812500002</v>
      </c>
      <c r="AH53">
        <v>0</v>
      </c>
      <c r="AI53">
        <v>5.472637664583333</v>
      </c>
      <c r="AJ53">
        <v>240</v>
      </c>
      <c r="AK53">
        <v>38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1" t="s">
        <v>65</v>
      </c>
      <c r="AT53">
        <v>1</v>
      </c>
      <c r="AU53">
        <v>11.775077766666666</v>
      </c>
      <c r="AV53">
        <v>102.6591839</v>
      </c>
      <c r="AW53">
        <v>10</v>
      </c>
      <c r="AX53">
        <v>0.125</v>
      </c>
      <c r="AY53">
        <v>0</v>
      </c>
      <c r="AZ53">
        <v>30</v>
      </c>
      <c r="BA53">
        <v>0.39250259222222217</v>
      </c>
      <c r="BB53">
        <v>9.0051915701754387E-2</v>
      </c>
      <c r="BC53">
        <v>5</v>
      </c>
      <c r="BD53">
        <v>33</v>
      </c>
      <c r="BE53">
        <v>1</v>
      </c>
      <c r="BF53">
        <v>0</v>
      </c>
      <c r="BG53" s="1" t="s">
        <v>66</v>
      </c>
      <c r="BH53" s="1" t="s">
        <v>6888</v>
      </c>
      <c r="BI53" s="1" t="s">
        <v>6889</v>
      </c>
      <c r="BJ53" s="1" t="s">
        <v>6890</v>
      </c>
      <c r="BK53">
        <v>2300</v>
      </c>
      <c r="BL53">
        <v>2.5</v>
      </c>
      <c r="BM53" s="5" t="d">
        <v>01:30:00.000</v>
      </c>
      <c r="BN53" s="5" t="d">
        <v>01:59:59.99999999999959725</v>
      </c>
      <c r="BO53">
        <v>1</v>
      </c>
      <c r="BP53" t="b">
        <v>0</v>
      </c>
    </row>
    <row r="54" spans="1:68" x14ac:dyDescent="0.2">
      <c r="A54" s="1" t="s">
        <v>205</v>
      </c>
      <c r="B54" s="1" t="s">
        <v>60</v>
      </c>
      <c r="C54" s="2" t="d">
        <v>2026-07-02</v>
      </c>
      <c r="D54">
        <v>5</v>
      </c>
      <c r="E54" s="1" t="s">
        <v>61</v>
      </c>
      <c r="F54">
        <v>7</v>
      </c>
      <c r="G54">
        <v>9</v>
      </c>
      <c r="H54">
        <v>8</v>
      </c>
      <c r="I54">
        <v>0</v>
      </c>
      <c r="J54">
        <v>1</v>
      </c>
      <c r="K54">
        <v>600</v>
      </c>
      <c r="L54">
        <v>0</v>
      </c>
      <c r="M54" s="1" t="s">
        <v>206</v>
      </c>
      <c r="N54" s="1" t="s">
        <v>63</v>
      </c>
      <c r="O54" s="1" t="s">
        <v>82</v>
      </c>
      <c r="P54">
        <v>7</v>
      </c>
      <c r="Q54">
        <v>600</v>
      </c>
      <c r="R54">
        <v>6400</v>
      </c>
      <c r="S54">
        <v>0</v>
      </c>
      <c r="T54">
        <v>48</v>
      </c>
      <c r="U54">
        <v>7</v>
      </c>
      <c r="V54">
        <v>37</v>
      </c>
      <c r="W54">
        <v>7683.1500000000005</v>
      </c>
      <c r="X54">
        <v>5.2857142857142856</v>
      </c>
      <c r="Y54">
        <v>1097.5928571428572</v>
      </c>
      <c r="Z54">
        <v>10.142857142857142</v>
      </c>
      <c r="AA54">
        <v>8.3854908309523815</v>
      </c>
      <c r="AB54">
        <v>0</v>
      </c>
      <c r="AC54">
        <v>0</v>
      </c>
      <c r="AD54">
        <v>8.7348583333333327E-2</v>
      </c>
      <c r="AE54">
        <v>1.3848527631730827</v>
      </c>
      <c r="AF54">
        <v>0.59761904761904761</v>
      </c>
      <c r="AG54">
        <v>2.0698203880952382</v>
      </c>
      <c r="AH54">
        <v>0</v>
      </c>
      <c r="AI54">
        <v>5.596622819047619</v>
      </c>
      <c r="AJ54">
        <v>210</v>
      </c>
      <c r="AK54">
        <v>38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1" t="s">
        <v>70</v>
      </c>
      <c r="AT54">
        <v>0</v>
      </c>
      <c r="AU54">
        <v>9.8967165499999989</v>
      </c>
      <c r="AV54">
        <v>73.765963083333332</v>
      </c>
      <c r="AW54">
        <v>4</v>
      </c>
      <c r="AX54">
        <v>0</v>
      </c>
      <c r="AY54">
        <v>0</v>
      </c>
      <c r="AZ54">
        <v>30</v>
      </c>
      <c r="BA54">
        <v>0.32989055166666664</v>
      </c>
      <c r="BB54">
        <v>6.4706985160818714E-2</v>
      </c>
      <c r="BC54">
        <v>4</v>
      </c>
      <c r="BD54">
        <v>34</v>
      </c>
      <c r="BE54">
        <v>1</v>
      </c>
      <c r="BF54">
        <v>0</v>
      </c>
      <c r="BG54" s="1" t="s">
        <v>66</v>
      </c>
      <c r="BH54" s="1" t="s">
        <v>6888</v>
      </c>
      <c r="BI54" s="1" t="s">
        <v>6889</v>
      </c>
      <c r="BJ54" s="1" t="s">
        <v>6890</v>
      </c>
      <c r="BK54">
        <v>2300</v>
      </c>
      <c r="BL54">
        <v>2.5</v>
      </c>
      <c r="BM54" s="5" t="d">
        <v>01:59:59.99999999999959725</v>
      </c>
      <c r="BN54" s="5" t="d">
        <v>02:30:00.00000000000040275</v>
      </c>
      <c r="BO54">
        <v>2</v>
      </c>
      <c r="BP54" t="b">
        <v>0</v>
      </c>
    </row>
    <row r="55" spans="1:68" x14ac:dyDescent="0.2">
      <c r="A55" s="1" t="s">
        <v>207</v>
      </c>
      <c r="B55" s="1" t="s">
        <v>60</v>
      </c>
      <c r="C55" s="2" t="d">
        <v>2026-07-02</v>
      </c>
      <c r="D55">
        <v>6</v>
      </c>
      <c r="E55" s="1" t="s">
        <v>61</v>
      </c>
      <c r="F55">
        <v>7</v>
      </c>
      <c r="G55">
        <v>9</v>
      </c>
      <c r="H55">
        <v>8</v>
      </c>
      <c r="I55">
        <v>0</v>
      </c>
      <c r="J55">
        <v>1</v>
      </c>
      <c r="K55">
        <v>600</v>
      </c>
      <c r="L55">
        <v>0</v>
      </c>
      <c r="M55" s="1" t="s">
        <v>208</v>
      </c>
      <c r="N55" s="1" t="s">
        <v>63</v>
      </c>
      <c r="O55" s="1" t="s">
        <v>86</v>
      </c>
      <c r="P55">
        <v>7</v>
      </c>
      <c r="Q55">
        <v>600</v>
      </c>
      <c r="R55">
        <v>5800</v>
      </c>
      <c r="S55">
        <v>0</v>
      </c>
      <c r="T55">
        <v>48</v>
      </c>
      <c r="U55">
        <v>7</v>
      </c>
      <c r="V55">
        <v>37</v>
      </c>
      <c r="W55">
        <v>7250.73</v>
      </c>
      <c r="X55">
        <v>5.2857142857142856</v>
      </c>
      <c r="Y55">
        <v>1035.8185714285714</v>
      </c>
      <c r="Z55">
        <v>10.857142857142858</v>
      </c>
      <c r="AA55">
        <v>10.173739757142856</v>
      </c>
      <c r="AB55">
        <v>1</v>
      </c>
      <c r="AC55">
        <v>0.14129643809523809</v>
      </c>
      <c r="AD55">
        <v>0.23300959047619049</v>
      </c>
      <c r="AE55">
        <v>1.4256494622156157</v>
      </c>
      <c r="AF55">
        <v>0.58809523809523812</v>
      </c>
      <c r="AG55">
        <v>2.2467542857142857</v>
      </c>
      <c r="AH55">
        <v>0</v>
      </c>
      <c r="AI55">
        <v>7.0865092761904762</v>
      </c>
      <c r="AJ55">
        <v>210</v>
      </c>
      <c r="AK55">
        <v>38</v>
      </c>
      <c r="AL55">
        <v>3</v>
      </c>
      <c r="AM55">
        <v>3</v>
      </c>
      <c r="AN55">
        <v>3</v>
      </c>
      <c r="AO55">
        <v>0</v>
      </c>
      <c r="AP55">
        <v>0</v>
      </c>
      <c r="AQ55">
        <v>0</v>
      </c>
      <c r="AR55">
        <v>579.46</v>
      </c>
      <c r="AS55" s="1" t="s">
        <v>65</v>
      </c>
      <c r="AT55">
        <v>1</v>
      </c>
      <c r="AU55">
        <v>9.9795461833333334</v>
      </c>
      <c r="AV55">
        <v>68.328320633333334</v>
      </c>
      <c r="AW55">
        <v>5</v>
      </c>
      <c r="AX55">
        <v>0.14285714285714285</v>
      </c>
      <c r="AY55">
        <v>0.42857142857142855</v>
      </c>
      <c r="AZ55">
        <v>30</v>
      </c>
      <c r="BA55">
        <v>0.33265153944444442</v>
      </c>
      <c r="BB55">
        <v>5.9937123362573098E-2</v>
      </c>
      <c r="BC55">
        <v>4</v>
      </c>
      <c r="BD55">
        <v>34</v>
      </c>
      <c r="BE55">
        <v>1</v>
      </c>
      <c r="BF55">
        <v>0</v>
      </c>
      <c r="BG55" s="1" t="s">
        <v>209</v>
      </c>
      <c r="BH55" s="1" t="s">
        <v>6888</v>
      </c>
      <c r="BI55" s="1" t="s">
        <v>6889</v>
      </c>
      <c r="BJ55" s="1" t="s">
        <v>6890</v>
      </c>
      <c r="BK55">
        <v>2300</v>
      </c>
      <c r="BL55">
        <v>2.5</v>
      </c>
      <c r="BM55" s="5" t="d">
        <v>02:30:00.00000000000040275</v>
      </c>
      <c r="BN55" s="5" t="d">
        <v>03:00:00.000</v>
      </c>
      <c r="BO55">
        <v>2</v>
      </c>
      <c r="BP55" t="b">
        <v>0</v>
      </c>
    </row>
    <row r="56" spans="1:68" x14ac:dyDescent="0.2">
      <c r="A56" s="1" t="s">
        <v>210</v>
      </c>
      <c r="B56" s="1" t="s">
        <v>60</v>
      </c>
      <c r="C56" s="2" t="d">
        <v>2026-07-02</v>
      </c>
      <c r="D56">
        <v>7</v>
      </c>
      <c r="E56" s="1" t="s">
        <v>61</v>
      </c>
      <c r="F56">
        <v>8</v>
      </c>
      <c r="G56">
        <v>9</v>
      </c>
      <c r="H56">
        <v>8</v>
      </c>
      <c r="I56">
        <v>0</v>
      </c>
      <c r="J56">
        <v>1</v>
      </c>
      <c r="K56">
        <v>600</v>
      </c>
      <c r="L56">
        <v>0</v>
      </c>
      <c r="M56" s="1" t="s">
        <v>211</v>
      </c>
      <c r="N56" s="1" t="s">
        <v>63</v>
      </c>
      <c r="O56" s="1" t="s">
        <v>89</v>
      </c>
      <c r="P56">
        <v>8</v>
      </c>
      <c r="Q56">
        <v>600</v>
      </c>
      <c r="R56">
        <v>5200</v>
      </c>
      <c r="S56">
        <v>0</v>
      </c>
      <c r="T56">
        <v>48</v>
      </c>
      <c r="U56">
        <v>8</v>
      </c>
      <c r="V56">
        <v>36</v>
      </c>
      <c r="W56">
        <v>8422.17</v>
      </c>
      <c r="X56">
        <v>4.5</v>
      </c>
      <c r="Y56">
        <v>1052.77125</v>
      </c>
      <c r="Z56">
        <v>9.875</v>
      </c>
      <c r="AA56">
        <v>8.5640992999999987</v>
      </c>
      <c r="AB56">
        <v>1</v>
      </c>
      <c r="AC56">
        <v>0.12121976249999999</v>
      </c>
      <c r="AD56">
        <v>0.12880192499999998</v>
      </c>
      <c r="AE56">
        <v>1.0985595524399863</v>
      </c>
      <c r="AF56">
        <v>0.76249999999999996</v>
      </c>
      <c r="AG56">
        <v>1.9898614708333333</v>
      </c>
      <c r="AH56">
        <v>0</v>
      </c>
      <c r="AI56">
        <v>5.7679878166666665</v>
      </c>
      <c r="AJ56">
        <v>240</v>
      </c>
      <c r="AK56">
        <v>38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s="1" t="s">
        <v>65</v>
      </c>
      <c r="AT56">
        <v>1</v>
      </c>
      <c r="AU56">
        <v>8.2882316166666676</v>
      </c>
      <c r="AV56">
        <v>67.587571266666671</v>
      </c>
      <c r="AW56">
        <v>4</v>
      </c>
      <c r="AX56">
        <v>0.125</v>
      </c>
      <c r="AY56">
        <v>0</v>
      </c>
      <c r="AZ56">
        <v>30</v>
      </c>
      <c r="BA56">
        <v>0.27627438722222225</v>
      </c>
      <c r="BB56">
        <v>5.9287343216374272E-2</v>
      </c>
      <c r="BC56">
        <v>4</v>
      </c>
      <c r="BD56">
        <v>34</v>
      </c>
      <c r="BE56">
        <v>1</v>
      </c>
      <c r="BF56">
        <v>0</v>
      </c>
      <c r="BG56" s="1" t="s">
        <v>66</v>
      </c>
      <c r="BH56" s="1" t="s">
        <v>6888</v>
      </c>
      <c r="BI56" s="1" t="s">
        <v>6889</v>
      </c>
      <c r="BJ56" s="1" t="s">
        <v>6890</v>
      </c>
      <c r="BK56">
        <v>2300</v>
      </c>
      <c r="BL56">
        <v>2.5</v>
      </c>
      <c r="BM56" s="5" t="d">
        <v>03:00:00.000</v>
      </c>
      <c r="BN56" s="5" t="d">
        <v>03:30:00.00000000000079875</v>
      </c>
      <c r="BO56">
        <v>3</v>
      </c>
      <c r="BP56" t="b">
        <v>0</v>
      </c>
    </row>
    <row r="57" spans="1:68" x14ac:dyDescent="0.2">
      <c r="A57" s="1" t="s">
        <v>212</v>
      </c>
      <c r="B57" s="1" t="s">
        <v>60</v>
      </c>
      <c r="C57" s="2" t="d">
        <v>2026-07-02</v>
      </c>
      <c r="D57">
        <v>8</v>
      </c>
      <c r="E57" s="1" t="s">
        <v>61</v>
      </c>
      <c r="F57">
        <v>9</v>
      </c>
      <c r="G57">
        <v>9</v>
      </c>
      <c r="H57">
        <v>8</v>
      </c>
      <c r="I57">
        <v>0</v>
      </c>
      <c r="J57">
        <v>1</v>
      </c>
      <c r="K57">
        <v>600</v>
      </c>
      <c r="L57">
        <v>0</v>
      </c>
      <c r="M57" s="1" t="s">
        <v>213</v>
      </c>
      <c r="N57" s="1" t="s">
        <v>63</v>
      </c>
      <c r="O57" s="1" t="s">
        <v>214</v>
      </c>
      <c r="P57">
        <v>9</v>
      </c>
      <c r="Q57">
        <v>600</v>
      </c>
      <c r="R57">
        <v>4600</v>
      </c>
      <c r="S57">
        <v>0</v>
      </c>
      <c r="T57">
        <v>48</v>
      </c>
      <c r="U57">
        <v>9</v>
      </c>
      <c r="V57">
        <v>51</v>
      </c>
      <c r="W57">
        <v>10962.53</v>
      </c>
      <c r="X57">
        <v>5.666666666666667</v>
      </c>
      <c r="Y57">
        <v>1218.058888888889</v>
      </c>
      <c r="Z57">
        <v>10.111111111111111</v>
      </c>
      <c r="AA57">
        <v>10.06154022037037</v>
      </c>
      <c r="AB57">
        <v>5</v>
      </c>
      <c r="AC57">
        <v>0.75676942592592611</v>
      </c>
      <c r="AD57">
        <v>0.8962843981481482</v>
      </c>
      <c r="AE57">
        <v>1.475883427364064</v>
      </c>
      <c r="AF57">
        <v>0.83518518518518514</v>
      </c>
      <c r="AG57">
        <v>3.2073530074074075</v>
      </c>
      <c r="AH57">
        <v>0</v>
      </c>
      <c r="AI57">
        <v>5.6690020222222222</v>
      </c>
      <c r="AJ57">
        <v>270</v>
      </c>
      <c r="AK57">
        <v>38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s="1" t="s">
        <v>65</v>
      </c>
      <c r="AT57">
        <v>5</v>
      </c>
      <c r="AU57">
        <v>12.524907416666666</v>
      </c>
      <c r="AV57">
        <v>56.281123233333339</v>
      </c>
      <c r="AW57">
        <v>6</v>
      </c>
      <c r="AX57">
        <v>0.55555555555555558</v>
      </c>
      <c r="AY57">
        <v>0</v>
      </c>
      <c r="AZ57">
        <v>30</v>
      </c>
      <c r="BA57">
        <v>0.41749691388888888</v>
      </c>
      <c r="BB57">
        <v>4.9369406345029246E-2</v>
      </c>
      <c r="BC57">
        <v>3</v>
      </c>
      <c r="BD57">
        <v>35</v>
      </c>
      <c r="BE57">
        <v>1</v>
      </c>
      <c r="BF57">
        <v>0</v>
      </c>
      <c r="BG57" s="1" t="s">
        <v>83</v>
      </c>
      <c r="BH57" s="1" t="s">
        <v>6888</v>
      </c>
      <c r="BI57" s="1" t="s">
        <v>6889</v>
      </c>
      <c r="BJ57" s="1" t="s">
        <v>6890</v>
      </c>
      <c r="BK57">
        <v>2300</v>
      </c>
      <c r="BL57">
        <v>2.5</v>
      </c>
      <c r="BM57" s="5" t="d">
        <v>03:30:00.00000000000079875</v>
      </c>
      <c r="BN57" s="5" t="d">
        <v>03:59:59.99999999999920125</v>
      </c>
      <c r="BO57">
        <v>3</v>
      </c>
      <c r="BP57" t="b">
        <v>0</v>
      </c>
    </row>
    <row r="58" spans="1:68" x14ac:dyDescent="0.2">
      <c r="A58" s="1" t="s">
        <v>215</v>
      </c>
      <c r="B58" s="1" t="s">
        <v>60</v>
      </c>
      <c r="C58" s="2" t="d">
        <v>2026-07-02</v>
      </c>
      <c r="D58">
        <v>9</v>
      </c>
      <c r="E58" s="1" t="s">
        <v>61</v>
      </c>
      <c r="F58">
        <v>13</v>
      </c>
      <c r="G58">
        <v>9</v>
      </c>
      <c r="H58">
        <v>8</v>
      </c>
      <c r="I58">
        <v>0</v>
      </c>
      <c r="J58">
        <v>1</v>
      </c>
      <c r="K58">
        <v>600</v>
      </c>
      <c r="L58">
        <v>0</v>
      </c>
      <c r="M58" s="1" t="s">
        <v>216</v>
      </c>
      <c r="N58" s="1" t="s">
        <v>63</v>
      </c>
      <c r="O58" s="1" t="s">
        <v>217</v>
      </c>
      <c r="P58">
        <v>13</v>
      </c>
      <c r="Q58">
        <v>600</v>
      </c>
      <c r="R58">
        <v>4000</v>
      </c>
      <c r="S58">
        <v>0</v>
      </c>
      <c r="T58">
        <v>48</v>
      </c>
      <c r="U58">
        <v>13</v>
      </c>
      <c r="V58">
        <v>69</v>
      </c>
      <c r="W58">
        <v>13940.04</v>
      </c>
      <c r="X58">
        <v>5.3076923076923075</v>
      </c>
      <c r="Y58">
        <v>1072.3107692307692</v>
      </c>
      <c r="Z58">
        <v>9.7692307692307701</v>
      </c>
      <c r="AA58">
        <v>9.3871177089743583</v>
      </c>
      <c r="AB58">
        <v>5</v>
      </c>
      <c r="AC58">
        <v>0.4043873423076923</v>
      </c>
      <c r="AD58">
        <v>0.51987509743589744</v>
      </c>
      <c r="AE58">
        <v>1.3585952355102067</v>
      </c>
      <c r="AF58">
        <v>0.51410256410256416</v>
      </c>
      <c r="AG58">
        <v>2.3925728935897435</v>
      </c>
      <c r="AH58">
        <v>0</v>
      </c>
      <c r="AI58">
        <v>6.2689037782051287</v>
      </c>
      <c r="AJ58">
        <v>390</v>
      </c>
      <c r="AK58">
        <v>38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1" t="s">
        <v>65</v>
      </c>
      <c r="AT58">
        <v>4</v>
      </c>
      <c r="AU58">
        <v>18.920026033333333</v>
      </c>
      <c r="AV58">
        <v>128.23421769999999</v>
      </c>
      <c r="AW58">
        <v>9</v>
      </c>
      <c r="AX58">
        <v>0.38461538461538464</v>
      </c>
      <c r="AY58">
        <v>0</v>
      </c>
      <c r="AZ58">
        <v>30</v>
      </c>
      <c r="BA58">
        <v>0.63066753444444446</v>
      </c>
      <c r="BB58">
        <v>0.11248615587719298</v>
      </c>
      <c r="BC58">
        <v>7</v>
      </c>
      <c r="BD58">
        <v>31</v>
      </c>
      <c r="BE58">
        <v>1</v>
      </c>
      <c r="BF58">
        <v>0</v>
      </c>
      <c r="BG58" s="1" t="s">
        <v>83</v>
      </c>
      <c r="BH58" s="1" t="s">
        <v>6888</v>
      </c>
      <c r="BI58" s="1" t="s">
        <v>6889</v>
      </c>
      <c r="BJ58" s="1" t="s">
        <v>6890</v>
      </c>
      <c r="BK58">
        <v>2300</v>
      </c>
      <c r="BL58">
        <v>2.5</v>
      </c>
      <c r="BM58" s="5" t="d">
        <v>03:59:59.99999999999920125</v>
      </c>
      <c r="BN58" s="5" t="d">
        <v>04:30:00.000</v>
      </c>
      <c r="BO58">
        <v>4</v>
      </c>
      <c r="BP58" t="b">
        <v>0</v>
      </c>
    </row>
    <row r="59" spans="1:68" x14ac:dyDescent="0.2">
      <c r="A59" s="1" t="s">
        <v>218</v>
      </c>
      <c r="B59" s="1" t="s">
        <v>60</v>
      </c>
      <c r="C59" s="2" t="d">
        <v>2026-07-02</v>
      </c>
      <c r="D59">
        <v>10</v>
      </c>
      <c r="E59" s="1" t="s">
        <v>61</v>
      </c>
      <c r="F59">
        <v>11</v>
      </c>
      <c r="G59">
        <v>9</v>
      </c>
      <c r="H59">
        <v>8</v>
      </c>
      <c r="I59">
        <v>0</v>
      </c>
      <c r="J59">
        <v>1</v>
      </c>
      <c r="K59">
        <v>600</v>
      </c>
      <c r="L59">
        <v>0</v>
      </c>
      <c r="M59" s="1" t="s">
        <v>219</v>
      </c>
      <c r="N59" s="1" t="s">
        <v>63</v>
      </c>
      <c r="O59" s="1" t="s">
        <v>64</v>
      </c>
      <c r="P59">
        <v>11</v>
      </c>
      <c r="Q59">
        <v>600</v>
      </c>
      <c r="R59">
        <v>3400</v>
      </c>
      <c r="S59">
        <v>0</v>
      </c>
      <c r="T59">
        <v>48</v>
      </c>
      <c r="U59">
        <v>11</v>
      </c>
      <c r="V59">
        <v>57</v>
      </c>
      <c r="W59">
        <v>11857.73</v>
      </c>
      <c r="X59">
        <v>5.1818181818181817</v>
      </c>
      <c r="Y59">
        <v>1077.9754545454546</v>
      </c>
      <c r="Z59">
        <v>10.272727272727273</v>
      </c>
      <c r="AA59">
        <v>9.8756527424242435</v>
      </c>
      <c r="AB59">
        <v>3</v>
      </c>
      <c r="AC59">
        <v>0.18272958333333325</v>
      </c>
      <c r="AD59">
        <v>0.65879706969696972</v>
      </c>
      <c r="AE59">
        <v>1.6318511439878416</v>
      </c>
      <c r="AF59">
        <v>0.84545454545454557</v>
      </c>
      <c r="AG59">
        <v>3.1361027560606058</v>
      </c>
      <c r="AH59">
        <v>0</v>
      </c>
      <c r="AI59">
        <v>5.7743984606060605</v>
      </c>
      <c r="AJ59">
        <v>330</v>
      </c>
      <c r="AK59">
        <v>38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520.1</v>
      </c>
      <c r="AS59" s="1" t="s">
        <v>65</v>
      </c>
      <c r="AT59">
        <v>3</v>
      </c>
      <c r="AU59">
        <v>17.950362483333333</v>
      </c>
      <c r="AV59">
        <v>109.68885046666666</v>
      </c>
      <c r="AW59">
        <v>10</v>
      </c>
      <c r="AX59">
        <v>0.27272727272727271</v>
      </c>
      <c r="AY59">
        <v>9.0909090909090912E-2</v>
      </c>
      <c r="AZ59">
        <v>30</v>
      </c>
      <c r="BA59">
        <v>0.59834541611111114</v>
      </c>
      <c r="BB59">
        <v>9.6218289883040931E-2</v>
      </c>
      <c r="BC59">
        <v>6</v>
      </c>
      <c r="BD59">
        <v>32</v>
      </c>
      <c r="BE59">
        <v>1</v>
      </c>
      <c r="BF59">
        <v>0</v>
      </c>
      <c r="BG59" s="1" t="s">
        <v>83</v>
      </c>
      <c r="BH59" s="1" t="s">
        <v>6888</v>
      </c>
      <c r="BI59" s="1" t="s">
        <v>6889</v>
      </c>
      <c r="BJ59" s="1" t="s">
        <v>6890</v>
      </c>
      <c r="BK59">
        <v>2300</v>
      </c>
      <c r="BL59">
        <v>2.5</v>
      </c>
      <c r="BM59" s="5" t="d">
        <v>04:30:00.000</v>
      </c>
      <c r="BN59" s="5" t="d">
        <v>05:00:00.00000000000079875</v>
      </c>
      <c r="BO59">
        <v>4</v>
      </c>
      <c r="BP59" t="b">
        <v>0</v>
      </c>
    </row>
    <row r="60" spans="1:68" x14ac:dyDescent="0.2">
      <c r="A60" s="1" t="s">
        <v>220</v>
      </c>
      <c r="B60" s="1" t="s">
        <v>60</v>
      </c>
      <c r="C60" s="2" t="d">
        <v>2026-07-02</v>
      </c>
      <c r="D60">
        <v>11</v>
      </c>
      <c r="E60" s="1" t="s">
        <v>61</v>
      </c>
      <c r="F60">
        <v>13</v>
      </c>
      <c r="G60">
        <v>9</v>
      </c>
      <c r="H60">
        <v>8</v>
      </c>
      <c r="I60">
        <v>0</v>
      </c>
      <c r="J60">
        <v>1</v>
      </c>
      <c r="K60">
        <v>600</v>
      </c>
      <c r="L60">
        <v>0</v>
      </c>
      <c r="M60" s="1" t="s">
        <v>221</v>
      </c>
      <c r="N60" s="1" t="s">
        <v>63</v>
      </c>
      <c r="O60" s="1" t="s">
        <v>222</v>
      </c>
      <c r="P60">
        <v>13</v>
      </c>
      <c r="Q60">
        <v>600</v>
      </c>
      <c r="R60">
        <v>2800</v>
      </c>
      <c r="S60">
        <v>0</v>
      </c>
      <c r="T60">
        <v>48</v>
      </c>
      <c r="U60">
        <v>13</v>
      </c>
      <c r="V60">
        <v>58</v>
      </c>
      <c r="W60">
        <v>12255.07</v>
      </c>
      <c r="X60">
        <v>4.4615384615384617</v>
      </c>
      <c r="Y60">
        <v>942.69769230769225</v>
      </c>
      <c r="Z60">
        <v>9.6923076923076916</v>
      </c>
      <c r="AA60">
        <v>8.1430501397435897</v>
      </c>
      <c r="AB60">
        <v>1</v>
      </c>
      <c r="AC60">
        <v>5.888427051282049E-2</v>
      </c>
      <c r="AD60">
        <v>0.25787346666666666</v>
      </c>
      <c r="AE60">
        <v>1.1653892787963769</v>
      </c>
      <c r="AF60">
        <v>0.55641025641025643</v>
      </c>
      <c r="AG60">
        <v>1.9796729974358973</v>
      </c>
      <c r="AH60">
        <v>0</v>
      </c>
      <c r="AI60">
        <v>5.2646591871794879</v>
      </c>
      <c r="AJ60">
        <v>390</v>
      </c>
      <c r="AK60">
        <v>38</v>
      </c>
      <c r="AL60">
        <v>1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189.31</v>
      </c>
      <c r="AS60" s="1" t="s">
        <v>65</v>
      </c>
      <c r="AT60">
        <v>1</v>
      </c>
      <c r="AU60">
        <v>15.150060516666667</v>
      </c>
      <c r="AV60">
        <v>95.802998516666662</v>
      </c>
      <c r="AW60">
        <v>8</v>
      </c>
      <c r="AX60">
        <v>7.6923076923076927E-2</v>
      </c>
      <c r="AY60">
        <v>7.6923076923076927E-2</v>
      </c>
      <c r="AZ60">
        <v>30</v>
      </c>
      <c r="BA60">
        <v>0.50500201722222227</v>
      </c>
      <c r="BB60">
        <v>8.4037717997076017E-2</v>
      </c>
      <c r="BC60">
        <v>5</v>
      </c>
      <c r="BD60">
        <v>33</v>
      </c>
      <c r="BE60">
        <v>1</v>
      </c>
      <c r="BF60">
        <v>0</v>
      </c>
      <c r="BG60" s="1" t="s">
        <v>209</v>
      </c>
      <c r="BH60" s="1" t="s">
        <v>6888</v>
      </c>
      <c r="BI60" s="1" t="s">
        <v>6889</v>
      </c>
      <c r="BJ60" s="1" t="s">
        <v>6890</v>
      </c>
      <c r="BK60">
        <v>2300</v>
      </c>
      <c r="BL60">
        <v>2.5</v>
      </c>
      <c r="BM60" s="5" t="d">
        <v>05:00:00.00000000000079875</v>
      </c>
      <c r="BN60" s="5" t="d">
        <v>05:29:59.99999999999920125</v>
      </c>
      <c r="BO60">
        <v>5</v>
      </c>
      <c r="BP60" t="b">
        <v>0</v>
      </c>
    </row>
    <row r="61" spans="1:68" x14ac:dyDescent="0.2">
      <c r="A61" s="1" t="s">
        <v>223</v>
      </c>
      <c r="B61" s="1" t="s">
        <v>60</v>
      </c>
      <c r="C61" s="2" t="d">
        <v>2026-07-02</v>
      </c>
      <c r="D61">
        <v>12</v>
      </c>
      <c r="E61" s="1" t="s">
        <v>61</v>
      </c>
      <c r="F61">
        <v>14</v>
      </c>
      <c r="G61">
        <v>9</v>
      </c>
      <c r="H61">
        <v>8</v>
      </c>
      <c r="I61">
        <v>0</v>
      </c>
      <c r="J61">
        <v>1</v>
      </c>
      <c r="K61">
        <v>600</v>
      </c>
      <c r="L61">
        <v>0</v>
      </c>
      <c r="M61" s="1" t="s">
        <v>202</v>
      </c>
      <c r="N61" s="1" t="s">
        <v>63</v>
      </c>
      <c r="O61" s="1" t="s">
        <v>76</v>
      </c>
      <c r="P61">
        <v>14</v>
      </c>
      <c r="Q61">
        <v>600</v>
      </c>
      <c r="R61">
        <v>2200</v>
      </c>
      <c r="S61">
        <v>0</v>
      </c>
      <c r="T61">
        <v>48</v>
      </c>
      <c r="U61">
        <v>14</v>
      </c>
      <c r="V61">
        <v>73</v>
      </c>
      <c r="W61">
        <v>16252.91</v>
      </c>
      <c r="X61">
        <v>5.2142857142857144</v>
      </c>
      <c r="Y61">
        <v>1160.9221428571429</v>
      </c>
      <c r="Z61">
        <v>10.357142857142858</v>
      </c>
      <c r="AA61">
        <v>10.033935883333333</v>
      </c>
      <c r="AB61">
        <v>5</v>
      </c>
      <c r="AC61">
        <v>0.52302076428571431</v>
      </c>
      <c r="AD61">
        <v>0.70673509642857135</v>
      </c>
      <c r="AE61">
        <v>1.3910831996509923</v>
      </c>
      <c r="AF61">
        <v>0.67738095238095231</v>
      </c>
      <c r="AG61">
        <v>2.7751992464285715</v>
      </c>
      <c r="AH61">
        <v>0</v>
      </c>
      <c r="AI61">
        <v>6.4015937738095241</v>
      </c>
      <c r="AJ61">
        <v>420</v>
      </c>
      <c r="AK61">
        <v>38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s="1" t="s">
        <v>65</v>
      </c>
      <c r="AT61">
        <v>3</v>
      </c>
      <c r="AU61">
        <v>19.287364433333334</v>
      </c>
      <c r="AV61">
        <v>104.65264706666666</v>
      </c>
      <c r="AW61">
        <v>11</v>
      </c>
      <c r="AX61">
        <v>0.35714285714285715</v>
      </c>
      <c r="AY61">
        <v>0</v>
      </c>
      <c r="AZ61">
        <v>30</v>
      </c>
      <c r="BA61">
        <v>0.64291214777777783</v>
      </c>
      <c r="BB61">
        <v>9.1800567602339178E-2</v>
      </c>
      <c r="BC61">
        <v>5</v>
      </c>
      <c r="BD61">
        <v>33</v>
      </c>
      <c r="BE61">
        <v>1</v>
      </c>
      <c r="BF61">
        <v>0</v>
      </c>
      <c r="BG61" s="1" t="s">
        <v>83</v>
      </c>
      <c r="BH61" s="1" t="s">
        <v>6888</v>
      </c>
      <c r="BI61" s="1" t="s">
        <v>6889</v>
      </c>
      <c r="BJ61" s="1" t="s">
        <v>6890</v>
      </c>
      <c r="BK61">
        <v>2300</v>
      </c>
      <c r="BL61">
        <v>2.5</v>
      </c>
      <c r="BM61" s="5" t="d">
        <v>05:29:59.99999999999920125</v>
      </c>
      <c r="BN61" s="5" t="d">
        <v>06:00:00.000</v>
      </c>
      <c r="BO61">
        <v>5</v>
      </c>
      <c r="BP61" t="b">
        <v>0</v>
      </c>
    </row>
    <row r="62" spans="1:68" x14ac:dyDescent="0.2">
      <c r="A62" s="1" t="s">
        <v>224</v>
      </c>
      <c r="B62" s="1" t="s">
        <v>60</v>
      </c>
      <c r="C62" s="2" t="d">
        <v>2026-07-02</v>
      </c>
      <c r="D62">
        <v>13</v>
      </c>
      <c r="E62" s="1" t="s">
        <v>95</v>
      </c>
      <c r="F62">
        <v>15</v>
      </c>
      <c r="G62">
        <v>9</v>
      </c>
      <c r="H62">
        <v>3</v>
      </c>
      <c r="I62">
        <v>2</v>
      </c>
      <c r="J62">
        <v>4</v>
      </c>
      <c r="K62">
        <v>225</v>
      </c>
      <c r="L62">
        <v>1</v>
      </c>
      <c r="M62" s="1" t="s">
        <v>96</v>
      </c>
      <c r="N62" s="1" t="s">
        <v>225</v>
      </c>
      <c r="O62" s="1" t="s">
        <v>226</v>
      </c>
      <c r="P62">
        <v>3.75</v>
      </c>
      <c r="Q62">
        <v>225</v>
      </c>
      <c r="R62">
        <v>1975</v>
      </c>
      <c r="S62">
        <v>1</v>
      </c>
      <c r="T62">
        <v>47</v>
      </c>
      <c r="U62">
        <v>15</v>
      </c>
      <c r="V62">
        <v>79</v>
      </c>
      <c r="W62">
        <v>17393.04</v>
      </c>
      <c r="X62">
        <v>5.2666666666666666</v>
      </c>
      <c r="Y62">
        <v>1159.5360000000001</v>
      </c>
      <c r="Z62">
        <v>10.199999999999999</v>
      </c>
      <c r="AA62">
        <v>9.0380518733333322</v>
      </c>
      <c r="AB62">
        <v>3</v>
      </c>
      <c r="AC62">
        <v>2.5845516666666637E-2</v>
      </c>
      <c r="AD62">
        <v>0</v>
      </c>
      <c r="AE62">
        <v>1.4263370158461086</v>
      </c>
      <c r="AF62">
        <v>0.69666666666666666</v>
      </c>
      <c r="AG62">
        <v>2.1230036755555557</v>
      </c>
      <c r="AH62">
        <v>0</v>
      </c>
      <c r="AI62">
        <v>5.9561593022222219</v>
      </c>
      <c r="AJ62">
        <v>450</v>
      </c>
      <c r="AK62">
        <v>38</v>
      </c>
      <c r="AL62">
        <v>1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403.36</v>
      </c>
      <c r="AS62" s="1" t="s">
        <v>65</v>
      </c>
      <c r="AT62">
        <v>3</v>
      </c>
      <c r="AU62">
        <v>20.940925233333331</v>
      </c>
      <c r="AV62">
        <v>149.46620239999999</v>
      </c>
      <c r="AW62">
        <v>12</v>
      </c>
      <c r="AX62">
        <v>0.2</v>
      </c>
      <c r="AY62">
        <v>6.6666666666666666E-2</v>
      </c>
      <c r="AZ62">
        <v>30</v>
      </c>
      <c r="BA62">
        <v>0.17450771027777776</v>
      </c>
      <c r="BB62">
        <v>0.1311107038596491</v>
      </c>
      <c r="BC62">
        <v>8</v>
      </c>
      <c r="BD62">
        <v>30</v>
      </c>
      <c r="BE62">
        <v>1</v>
      </c>
      <c r="BF62">
        <v>3</v>
      </c>
      <c r="BG62" s="1" t="s">
        <v>83</v>
      </c>
      <c r="BH62" s="1" t="s">
        <v>6888</v>
      </c>
      <c r="BI62" s="1" t="s">
        <v>6889</v>
      </c>
      <c r="BJ62" s="1" t="s">
        <v>6890</v>
      </c>
      <c r="BK62">
        <v>2300</v>
      </c>
      <c r="BL62">
        <v>2.5</v>
      </c>
      <c r="BM62" s="5" t="d">
        <v>06:00:00.000</v>
      </c>
      <c r="BN62" s="5" t="d">
        <v>06:29:59.9999999999984025</v>
      </c>
      <c r="BO62">
        <v>6</v>
      </c>
      <c r="BP62" t="b">
        <v>0</v>
      </c>
    </row>
    <row r="63" spans="1:68" x14ac:dyDescent="0.2">
      <c r="A63" s="1" t="s">
        <v>227</v>
      </c>
      <c r="B63" s="1" t="s">
        <v>60</v>
      </c>
      <c r="C63" s="2" t="d">
        <v>2026-07-02</v>
      </c>
      <c r="D63">
        <v>14</v>
      </c>
      <c r="E63" s="1" t="s">
        <v>95</v>
      </c>
      <c r="F63">
        <v>30</v>
      </c>
      <c r="G63">
        <v>9</v>
      </c>
      <c r="H63">
        <v>3</v>
      </c>
      <c r="I63">
        <v>2</v>
      </c>
      <c r="J63">
        <v>4</v>
      </c>
      <c r="K63">
        <v>225</v>
      </c>
      <c r="L63">
        <v>1</v>
      </c>
      <c r="M63" s="1" t="s">
        <v>228</v>
      </c>
      <c r="N63" s="1" t="s">
        <v>229</v>
      </c>
      <c r="O63" s="1" t="s">
        <v>230</v>
      </c>
      <c r="P63">
        <v>7.5</v>
      </c>
      <c r="Q63">
        <v>225</v>
      </c>
      <c r="R63">
        <v>1750</v>
      </c>
      <c r="S63">
        <v>1</v>
      </c>
      <c r="T63">
        <v>46</v>
      </c>
      <c r="U63">
        <v>30</v>
      </c>
      <c r="V63">
        <v>150</v>
      </c>
      <c r="W63">
        <v>32654.1</v>
      </c>
      <c r="X63">
        <v>5</v>
      </c>
      <c r="Y63">
        <v>1088.47</v>
      </c>
      <c r="Z63">
        <v>10.333333333333334</v>
      </c>
      <c r="AA63">
        <v>9.2089861111111109</v>
      </c>
      <c r="AB63">
        <v>8</v>
      </c>
      <c r="AC63">
        <v>0.20389018222222208</v>
      </c>
      <c r="AD63">
        <v>0</v>
      </c>
      <c r="AE63">
        <v>1.3178346211446488</v>
      </c>
      <c r="AF63">
        <v>0.63388888888888884</v>
      </c>
      <c r="AG63">
        <v>1.9517235016666667</v>
      </c>
      <c r="AH63">
        <v>0</v>
      </c>
      <c r="AI63">
        <v>6.3105959327777779</v>
      </c>
      <c r="AJ63">
        <v>900</v>
      </c>
      <c r="AK63">
        <v>38</v>
      </c>
      <c r="AL63">
        <v>1</v>
      </c>
      <c r="AM63">
        <v>1</v>
      </c>
      <c r="AN63">
        <v>1</v>
      </c>
      <c r="AO63">
        <v>0</v>
      </c>
      <c r="AP63">
        <v>0</v>
      </c>
      <c r="AQ63">
        <v>0</v>
      </c>
      <c r="AR63">
        <v>274.33999999999997</v>
      </c>
      <c r="AS63" s="1" t="s">
        <v>65</v>
      </c>
      <c r="AT63">
        <v>7</v>
      </c>
      <c r="AU63">
        <v>39.300491700000002</v>
      </c>
      <c r="AV63">
        <v>217.61433713333332</v>
      </c>
      <c r="AW63">
        <v>16</v>
      </c>
      <c r="AX63">
        <v>0.26666666666666666</v>
      </c>
      <c r="AY63">
        <v>3.3333333333333333E-2</v>
      </c>
      <c r="AZ63">
        <v>30</v>
      </c>
      <c r="BA63">
        <v>0.32750409750000004</v>
      </c>
      <c r="BB63">
        <v>0.19088976941520466</v>
      </c>
      <c r="BC63">
        <v>11</v>
      </c>
      <c r="BD63">
        <v>27</v>
      </c>
      <c r="BE63">
        <v>2</v>
      </c>
      <c r="BF63">
        <v>2</v>
      </c>
      <c r="BG63" s="1" t="s">
        <v>83</v>
      </c>
      <c r="BH63" s="1" t="s">
        <v>6888</v>
      </c>
      <c r="BI63" s="1" t="s">
        <v>6889</v>
      </c>
      <c r="BJ63" s="1" t="s">
        <v>6890</v>
      </c>
      <c r="BK63">
        <v>2300</v>
      </c>
      <c r="BL63">
        <v>2.5</v>
      </c>
      <c r="BM63" s="5" t="d">
        <v>06:29:59.9999999999984025</v>
      </c>
      <c r="BN63" s="5" t="d">
        <v>07:00:00.0000000000015975</v>
      </c>
      <c r="BO63">
        <v>6</v>
      </c>
      <c r="BP63" t="b">
        <v>0</v>
      </c>
    </row>
    <row r="64" spans="1:68" x14ac:dyDescent="0.2">
      <c r="A64" s="1" t="s">
        <v>231</v>
      </c>
      <c r="B64" s="1" t="s">
        <v>60</v>
      </c>
      <c r="C64" s="2" t="d">
        <v>2026-07-02</v>
      </c>
      <c r="D64">
        <v>15</v>
      </c>
      <c r="E64" s="1" t="s">
        <v>95</v>
      </c>
      <c r="F64">
        <v>42</v>
      </c>
      <c r="G64">
        <v>9</v>
      </c>
      <c r="H64">
        <v>3</v>
      </c>
      <c r="I64">
        <v>2</v>
      </c>
      <c r="J64">
        <v>4</v>
      </c>
      <c r="K64">
        <v>225</v>
      </c>
      <c r="L64">
        <v>1</v>
      </c>
      <c r="M64" s="1" t="s">
        <v>232</v>
      </c>
      <c r="N64" s="1" t="s">
        <v>233</v>
      </c>
      <c r="O64" s="1" t="s">
        <v>234</v>
      </c>
      <c r="P64">
        <v>10.5</v>
      </c>
      <c r="Q64">
        <v>225</v>
      </c>
      <c r="R64">
        <v>1525</v>
      </c>
      <c r="S64">
        <v>1</v>
      </c>
      <c r="T64">
        <v>45</v>
      </c>
      <c r="U64">
        <v>42</v>
      </c>
      <c r="V64">
        <v>210</v>
      </c>
      <c r="W64">
        <v>51301.75</v>
      </c>
      <c r="X64">
        <v>5</v>
      </c>
      <c r="Y64">
        <v>1221.4702380952381</v>
      </c>
      <c r="Z64">
        <v>10.095238095238095</v>
      </c>
      <c r="AA64">
        <v>8.3346053599206353</v>
      </c>
      <c r="AB64">
        <v>6</v>
      </c>
      <c r="AC64">
        <v>0.13412674365079358</v>
      </c>
      <c r="AD64">
        <v>1.4756105158730154E-2</v>
      </c>
      <c r="AE64">
        <v>1.3050319436243953</v>
      </c>
      <c r="AF64">
        <v>0.68928571428571428</v>
      </c>
      <c r="AG64">
        <v>2.0090737551587301</v>
      </c>
      <c r="AH64">
        <v>0</v>
      </c>
      <c r="AI64">
        <v>5.489817309126984</v>
      </c>
      <c r="AJ64">
        <v>1260</v>
      </c>
      <c r="AK64">
        <v>38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413.3</v>
      </c>
      <c r="AS64" s="1" t="s">
        <v>65</v>
      </c>
      <c r="AT64">
        <v>4</v>
      </c>
      <c r="AU64">
        <v>54.850986583333331</v>
      </c>
      <c r="AV64">
        <v>344.09233275000003</v>
      </c>
      <c r="AW64">
        <v>19</v>
      </c>
      <c r="AX64">
        <v>0.14285714285714285</v>
      </c>
      <c r="AY64">
        <v>2.3809523809523808E-2</v>
      </c>
      <c r="AZ64">
        <v>30</v>
      </c>
      <c r="BA64">
        <v>0.45709155486111108</v>
      </c>
      <c r="BB64">
        <v>0.30183537960526319</v>
      </c>
      <c r="BC64">
        <v>17</v>
      </c>
      <c r="BD64">
        <v>21</v>
      </c>
      <c r="BE64">
        <v>3</v>
      </c>
      <c r="BF64">
        <v>1</v>
      </c>
      <c r="BG64" s="1" t="s">
        <v>99</v>
      </c>
      <c r="BH64" s="1" t="s">
        <v>6888</v>
      </c>
      <c r="BI64" s="1" t="s">
        <v>6889</v>
      </c>
      <c r="BJ64" s="1" t="s">
        <v>6890</v>
      </c>
      <c r="BK64">
        <v>2300</v>
      </c>
      <c r="BL64">
        <v>2.5</v>
      </c>
      <c r="BM64" s="5" t="d">
        <v>07:00:00.0000000000015975</v>
      </c>
      <c r="BN64" s="5" t="d">
        <v>07:30:00.000</v>
      </c>
      <c r="BO64">
        <v>7</v>
      </c>
      <c r="BP64" t="b">
        <v>0</v>
      </c>
    </row>
    <row r="65" spans="1:68" x14ac:dyDescent="0.2">
      <c r="A65" s="1" t="s">
        <v>235</v>
      </c>
      <c r="B65" s="1" t="s">
        <v>60</v>
      </c>
      <c r="C65" s="2" t="d">
        <v>2026-07-02</v>
      </c>
      <c r="D65">
        <v>16</v>
      </c>
      <c r="E65" s="1" t="s">
        <v>95</v>
      </c>
      <c r="F65">
        <v>33</v>
      </c>
      <c r="G65">
        <v>9</v>
      </c>
      <c r="H65">
        <v>3</v>
      </c>
      <c r="I65">
        <v>2</v>
      </c>
      <c r="J65">
        <v>4</v>
      </c>
      <c r="K65">
        <v>225</v>
      </c>
      <c r="L65">
        <v>1</v>
      </c>
      <c r="M65" s="1" t="s">
        <v>236</v>
      </c>
      <c r="N65" s="1" t="s">
        <v>237</v>
      </c>
      <c r="O65" s="1" t="s">
        <v>238</v>
      </c>
      <c r="P65">
        <v>8.25</v>
      </c>
      <c r="Q65">
        <v>225</v>
      </c>
      <c r="R65">
        <v>1300</v>
      </c>
      <c r="S65">
        <v>1</v>
      </c>
      <c r="T65">
        <v>44</v>
      </c>
      <c r="U65">
        <v>33</v>
      </c>
      <c r="V65">
        <v>176</v>
      </c>
      <c r="W65">
        <v>43113.08</v>
      </c>
      <c r="X65">
        <v>5.333333333333333</v>
      </c>
      <c r="Y65">
        <v>1306.4569696969697</v>
      </c>
      <c r="Z65">
        <v>9.9696969696969688</v>
      </c>
      <c r="AA65">
        <v>8.3633053272727285</v>
      </c>
      <c r="AB65">
        <v>2</v>
      </c>
      <c r="AC65">
        <v>1.6593213131313088E-2</v>
      </c>
      <c r="AD65">
        <v>0</v>
      </c>
      <c r="AE65">
        <v>1.4075019895430174</v>
      </c>
      <c r="AF65">
        <v>0.52323232323232316</v>
      </c>
      <c r="AG65">
        <v>1.930734305050505</v>
      </c>
      <c r="AH65">
        <v>0</v>
      </c>
      <c r="AI65">
        <v>5.5684295989898995</v>
      </c>
      <c r="AJ65">
        <v>990</v>
      </c>
      <c r="AK65">
        <v>38</v>
      </c>
      <c r="AL65">
        <v>2</v>
      </c>
      <c r="AM65">
        <v>2</v>
      </c>
      <c r="AN65">
        <v>2</v>
      </c>
      <c r="AO65">
        <v>0</v>
      </c>
      <c r="AP65">
        <v>0</v>
      </c>
      <c r="AQ65">
        <v>0</v>
      </c>
      <c r="AR65">
        <v>832.56</v>
      </c>
      <c r="AS65" s="1" t="s">
        <v>65</v>
      </c>
      <c r="AT65">
        <v>2</v>
      </c>
      <c r="AU65">
        <v>46.719280849999997</v>
      </c>
      <c r="AV65">
        <v>296.82853918333336</v>
      </c>
      <c r="AW65">
        <v>19</v>
      </c>
      <c r="AX65">
        <v>6.0606060606060608E-2</v>
      </c>
      <c r="AY65">
        <v>6.0606060606060608E-2</v>
      </c>
      <c r="AZ65">
        <v>30</v>
      </c>
      <c r="BA65">
        <v>0.38932734041666667</v>
      </c>
      <c r="BB65">
        <v>0.26037591156432749</v>
      </c>
      <c r="BC65">
        <v>15</v>
      </c>
      <c r="BD65">
        <v>23</v>
      </c>
      <c r="BE65">
        <v>3</v>
      </c>
      <c r="BF65">
        <v>1</v>
      </c>
      <c r="BG65" s="1" t="s">
        <v>99</v>
      </c>
      <c r="BH65" s="1" t="s">
        <v>6888</v>
      </c>
      <c r="BI65" s="1" t="s">
        <v>6889</v>
      </c>
      <c r="BJ65" s="1" t="s">
        <v>6890</v>
      </c>
      <c r="BK65">
        <v>2300</v>
      </c>
      <c r="BL65">
        <v>2.5</v>
      </c>
      <c r="BM65" s="5" t="d">
        <v>07:30:00.000</v>
      </c>
      <c r="BN65" s="5" t="d">
        <v>07:59:59.9999999999984025</v>
      </c>
      <c r="BO65">
        <v>7</v>
      </c>
      <c r="BP65" t="b">
        <v>0</v>
      </c>
    </row>
    <row r="66" spans="1:68" x14ac:dyDescent="0.2">
      <c r="A66" s="1" t="s">
        <v>239</v>
      </c>
      <c r="B66" s="1" t="s">
        <v>60</v>
      </c>
      <c r="C66" s="2" t="d">
        <v>2026-07-02</v>
      </c>
      <c r="D66">
        <v>17</v>
      </c>
      <c r="E66" s="1" t="s">
        <v>95</v>
      </c>
      <c r="F66">
        <v>49</v>
      </c>
      <c r="G66">
        <v>17</v>
      </c>
      <c r="H66">
        <v>3</v>
      </c>
      <c r="I66">
        <v>2</v>
      </c>
      <c r="J66">
        <v>12</v>
      </c>
      <c r="K66">
        <v>225</v>
      </c>
      <c r="L66">
        <v>1</v>
      </c>
      <c r="M66" s="1" t="s">
        <v>240</v>
      </c>
      <c r="N66" s="1" t="s">
        <v>241</v>
      </c>
      <c r="O66" s="1" t="s">
        <v>242</v>
      </c>
      <c r="P66">
        <v>4.083333333333333</v>
      </c>
      <c r="Q66">
        <v>225</v>
      </c>
      <c r="R66">
        <v>1075</v>
      </c>
      <c r="S66">
        <v>1</v>
      </c>
      <c r="T66">
        <v>43</v>
      </c>
      <c r="U66">
        <v>49</v>
      </c>
      <c r="V66">
        <v>245</v>
      </c>
      <c r="W66">
        <v>56767.9</v>
      </c>
      <c r="X66">
        <v>5</v>
      </c>
      <c r="Y66">
        <v>1158.5285714285715</v>
      </c>
      <c r="Z66">
        <v>10.428571428571429</v>
      </c>
      <c r="AA66">
        <v>8.979341177210884</v>
      </c>
      <c r="AB66">
        <v>4</v>
      </c>
      <c r="AC66">
        <v>9.1254755442176844E-2</v>
      </c>
      <c r="AD66">
        <v>0</v>
      </c>
      <c r="AE66">
        <v>1.2609310329847994</v>
      </c>
      <c r="AF66">
        <v>0.65986394557823136</v>
      </c>
      <c r="AG66">
        <v>1.9207949697278912</v>
      </c>
      <c r="AH66">
        <v>0</v>
      </c>
      <c r="AI66">
        <v>6.203444157482993</v>
      </c>
      <c r="AJ66">
        <v>1470</v>
      </c>
      <c r="AK66">
        <v>71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s="1" t="s">
        <v>125</v>
      </c>
      <c r="AT66">
        <v>2</v>
      </c>
      <c r="AU66">
        <v>60.836623383333333</v>
      </c>
      <c r="AV66">
        <v>407.57837604999997</v>
      </c>
      <c r="AW66">
        <v>25</v>
      </c>
      <c r="AX66">
        <v>8.1632653061224483E-2</v>
      </c>
      <c r="AY66">
        <v>0</v>
      </c>
      <c r="AZ66">
        <v>30</v>
      </c>
      <c r="BA66">
        <v>0.16899062050925925</v>
      </c>
      <c r="BB66">
        <v>0.19135135025821595</v>
      </c>
      <c r="BC66">
        <v>20</v>
      </c>
      <c r="BD66">
        <v>51</v>
      </c>
      <c r="BE66">
        <v>3</v>
      </c>
      <c r="BF66">
        <v>9</v>
      </c>
      <c r="BG66" s="1" t="s">
        <v>99</v>
      </c>
      <c r="BH66" s="1" t="s">
        <v>6888</v>
      </c>
      <c r="BI66" s="1" t="s">
        <v>6889</v>
      </c>
      <c r="BJ66" s="1" t="s">
        <v>6890</v>
      </c>
      <c r="BK66">
        <v>2300</v>
      </c>
      <c r="BL66">
        <v>2.5</v>
      </c>
      <c r="BM66" s="5" t="d">
        <v>07:59:59.9999999999984025</v>
      </c>
      <c r="BN66" s="5" t="d">
        <v>08:30:00.0000000000015975</v>
      </c>
      <c r="BO66">
        <v>8</v>
      </c>
      <c r="BP66" t="b">
        <v>0</v>
      </c>
    </row>
    <row r="67" spans="1:68" x14ac:dyDescent="0.2">
      <c r="A67" s="1" t="s">
        <v>243</v>
      </c>
      <c r="B67" s="1" t="s">
        <v>60</v>
      </c>
      <c r="C67" s="2" t="d">
        <v>2026-07-02</v>
      </c>
      <c r="D67">
        <v>18</v>
      </c>
      <c r="E67" s="1" t="s">
        <v>95</v>
      </c>
      <c r="F67">
        <v>44</v>
      </c>
      <c r="G67">
        <v>17</v>
      </c>
      <c r="H67">
        <v>3</v>
      </c>
      <c r="I67">
        <v>2</v>
      </c>
      <c r="J67">
        <v>12</v>
      </c>
      <c r="K67">
        <v>225</v>
      </c>
      <c r="L67">
        <v>1</v>
      </c>
      <c r="M67" s="1" t="s">
        <v>244</v>
      </c>
      <c r="N67" s="1" t="s">
        <v>245</v>
      </c>
      <c r="O67" s="1" t="s">
        <v>246</v>
      </c>
      <c r="P67">
        <v>3.6666666666666665</v>
      </c>
      <c r="Q67">
        <v>225</v>
      </c>
      <c r="R67">
        <v>850</v>
      </c>
      <c r="S67">
        <v>1</v>
      </c>
      <c r="T67">
        <v>42</v>
      </c>
      <c r="U67">
        <v>44</v>
      </c>
      <c r="V67">
        <v>230</v>
      </c>
      <c r="W67">
        <v>50371.28</v>
      </c>
      <c r="X67">
        <v>5.2272727272727275</v>
      </c>
      <c r="Y67">
        <v>1144.8018181818181</v>
      </c>
      <c r="Z67">
        <v>10.227272727272727</v>
      </c>
      <c r="AA67">
        <v>8.9813439647727265</v>
      </c>
      <c r="AB67">
        <v>8</v>
      </c>
      <c r="AC67">
        <v>0.17434199431818181</v>
      </c>
      <c r="AD67">
        <v>0</v>
      </c>
      <c r="AE67">
        <v>1.3826775628333579</v>
      </c>
      <c r="AF67">
        <v>0.64356060606060606</v>
      </c>
      <c r="AG67">
        <v>2.026238160227273</v>
      </c>
      <c r="AH67">
        <v>0</v>
      </c>
      <c r="AI67">
        <v>6.0463936772727269</v>
      </c>
      <c r="AJ67">
        <v>1320</v>
      </c>
      <c r="AK67">
        <v>71</v>
      </c>
      <c r="AL67">
        <v>3</v>
      </c>
      <c r="AM67">
        <v>2</v>
      </c>
      <c r="AN67">
        <v>2</v>
      </c>
      <c r="AO67">
        <v>1</v>
      </c>
      <c r="AP67">
        <v>0</v>
      </c>
      <c r="AQ67">
        <v>0</v>
      </c>
      <c r="AR67">
        <v>543.79</v>
      </c>
      <c r="AS67" s="1" t="s">
        <v>65</v>
      </c>
      <c r="AT67">
        <v>6</v>
      </c>
      <c r="AU67">
        <v>59.6852138</v>
      </c>
      <c r="AV67">
        <v>421.26328731666666</v>
      </c>
      <c r="AW67">
        <v>25</v>
      </c>
      <c r="AX67">
        <v>0.18181818181818182</v>
      </c>
      <c r="AY67">
        <v>4.5454545454545456E-2</v>
      </c>
      <c r="AZ67">
        <v>30</v>
      </c>
      <c r="BA67">
        <v>0.16579226055555554</v>
      </c>
      <c r="BB67">
        <v>0.197776191228482</v>
      </c>
      <c r="BC67">
        <v>21</v>
      </c>
      <c r="BD67">
        <v>50</v>
      </c>
      <c r="BE67">
        <v>3</v>
      </c>
      <c r="BF67">
        <v>9</v>
      </c>
      <c r="BG67" s="1" t="s">
        <v>83</v>
      </c>
      <c r="BH67" s="1" t="s">
        <v>6888</v>
      </c>
      <c r="BI67" s="1" t="s">
        <v>6889</v>
      </c>
      <c r="BJ67" s="1" t="s">
        <v>6890</v>
      </c>
      <c r="BK67">
        <v>2300</v>
      </c>
      <c r="BL67">
        <v>2.5</v>
      </c>
      <c r="BM67" s="5" t="d">
        <v>08:30:00.0000000000015975</v>
      </c>
      <c r="BN67" s="5" t="d">
        <v>09:00:00.000</v>
      </c>
      <c r="BO67">
        <v>8</v>
      </c>
      <c r="BP67" t="b">
        <v>0</v>
      </c>
    </row>
    <row r="68" spans="1:68" x14ac:dyDescent="0.2">
      <c r="A68" s="1" t="s">
        <v>247</v>
      </c>
      <c r="B68" s="1" t="s">
        <v>60</v>
      </c>
      <c r="C68" s="2" t="d">
        <v>2026-07-02</v>
      </c>
      <c r="D68">
        <v>19</v>
      </c>
      <c r="E68" s="1" t="s">
        <v>95</v>
      </c>
      <c r="F68">
        <v>57</v>
      </c>
      <c r="G68">
        <v>8</v>
      </c>
      <c r="H68">
        <v>0</v>
      </c>
      <c r="I68">
        <v>2</v>
      </c>
      <c r="J68">
        <v>6</v>
      </c>
      <c r="K68">
        <v>0</v>
      </c>
      <c r="L68">
        <v>1</v>
      </c>
      <c r="M68" s="1" t="s">
        <v>63</v>
      </c>
      <c r="N68" s="1" t="s">
        <v>248</v>
      </c>
      <c r="O68" s="1" t="s">
        <v>249</v>
      </c>
      <c r="P68">
        <v>9.5</v>
      </c>
      <c r="Q68">
        <v>0</v>
      </c>
      <c r="R68">
        <v>850</v>
      </c>
      <c r="S68">
        <v>1</v>
      </c>
      <c r="T68">
        <v>41</v>
      </c>
      <c r="U68">
        <v>57</v>
      </c>
      <c r="V68">
        <v>279</v>
      </c>
      <c r="W68">
        <v>53833.18</v>
      </c>
      <c r="X68">
        <v>4.8947368421052628</v>
      </c>
      <c r="Y68">
        <v>944.44175438596494</v>
      </c>
      <c r="Z68">
        <v>11.508771929824562</v>
      </c>
      <c r="AA68">
        <v>8.5690332684210517</v>
      </c>
      <c r="AB68">
        <v>0</v>
      </c>
      <c r="AC68">
        <v>0</v>
      </c>
      <c r="AD68">
        <v>2.6623616374269007E-2</v>
      </c>
      <c r="AE68">
        <v>1.3317915716042159</v>
      </c>
      <c r="AF68">
        <v>0.63070175438596499</v>
      </c>
      <c r="AG68">
        <v>1.9891169339181285</v>
      </c>
      <c r="AH68">
        <v>0</v>
      </c>
      <c r="AI68">
        <v>5.6673432254385965</v>
      </c>
      <c r="AJ68">
        <v>1710</v>
      </c>
      <c r="AK68">
        <v>35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s="1" t="s">
        <v>70</v>
      </c>
      <c r="AT68">
        <v>0</v>
      </c>
      <c r="AU68">
        <v>77.535071849999994</v>
      </c>
      <c r="AV68">
        <v>472.83999981666665</v>
      </c>
      <c r="AW68">
        <v>44</v>
      </c>
      <c r="AX68">
        <v>0</v>
      </c>
      <c r="AY68">
        <v>0</v>
      </c>
      <c r="AZ68">
        <v>30</v>
      </c>
      <c r="BA68">
        <v>0.43075039916666663</v>
      </c>
      <c r="BB68">
        <v>0.45032380934920635</v>
      </c>
      <c r="BC68">
        <v>23</v>
      </c>
      <c r="BD68">
        <v>12</v>
      </c>
      <c r="BE68">
        <v>4</v>
      </c>
      <c r="BF68">
        <v>2</v>
      </c>
      <c r="BG68" s="1" t="s">
        <v>99</v>
      </c>
      <c r="BH68" s="1" t="s">
        <v>6888</v>
      </c>
      <c r="BI68" s="1" t="s">
        <v>6889</v>
      </c>
      <c r="BJ68" s="1" t="s">
        <v>6890</v>
      </c>
      <c r="BK68">
        <v>2300</v>
      </c>
      <c r="BL68">
        <v>2.5</v>
      </c>
      <c r="BM68" s="5" t="d">
        <v>09:00:00.000</v>
      </c>
      <c r="BN68" s="5" t="d">
        <v>09:29:59.9999999999984025</v>
      </c>
      <c r="BO68">
        <v>9</v>
      </c>
      <c r="BP68" t="b">
        <v>0</v>
      </c>
    </row>
    <row r="69" spans="1:68" x14ac:dyDescent="0.2">
      <c r="A69" s="1" t="s">
        <v>250</v>
      </c>
      <c r="B69" s="1" t="s">
        <v>60</v>
      </c>
      <c r="C69" s="2" t="d">
        <v>2026-07-02</v>
      </c>
      <c r="D69">
        <v>20</v>
      </c>
      <c r="E69" s="1" t="s">
        <v>95</v>
      </c>
      <c r="F69">
        <v>47</v>
      </c>
      <c r="G69">
        <v>8</v>
      </c>
      <c r="H69">
        <v>0</v>
      </c>
      <c r="I69">
        <v>2</v>
      </c>
      <c r="J69">
        <v>6</v>
      </c>
      <c r="K69">
        <v>0</v>
      </c>
      <c r="L69">
        <v>1</v>
      </c>
      <c r="M69" s="1" t="s">
        <v>63</v>
      </c>
      <c r="N69" s="1" t="s">
        <v>251</v>
      </c>
      <c r="O69" s="1" t="s">
        <v>252</v>
      </c>
      <c r="P69">
        <v>7.833333333333333</v>
      </c>
      <c r="Q69">
        <v>0</v>
      </c>
      <c r="R69">
        <v>850</v>
      </c>
      <c r="S69">
        <v>1</v>
      </c>
      <c r="T69">
        <v>40</v>
      </c>
      <c r="U69">
        <v>47</v>
      </c>
      <c r="V69">
        <v>232</v>
      </c>
      <c r="W69">
        <v>60214.07</v>
      </c>
      <c r="X69">
        <v>4.9361702127659575</v>
      </c>
      <c r="Y69">
        <v>1281.1504255319148</v>
      </c>
      <c r="Z69">
        <v>10.702127659574469</v>
      </c>
      <c r="AA69">
        <v>8.4001989343971619</v>
      </c>
      <c r="AB69">
        <v>1</v>
      </c>
      <c r="AC69">
        <v>1.8019277304964536E-2</v>
      </c>
      <c r="AD69">
        <v>0</v>
      </c>
      <c r="AE69">
        <v>1.3076676731483272</v>
      </c>
      <c r="AF69">
        <v>0.64397163120567369</v>
      </c>
      <c r="AG69">
        <v>1.9516392960992908</v>
      </c>
      <c r="AH69">
        <v>0</v>
      </c>
      <c r="AI69">
        <v>5.5716092744680861</v>
      </c>
      <c r="AJ69">
        <v>1410</v>
      </c>
      <c r="AK69">
        <v>35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286.52999999999997</v>
      </c>
      <c r="AS69" s="1" t="s">
        <v>65</v>
      </c>
      <c r="AT69">
        <v>1</v>
      </c>
      <c r="AU69">
        <v>61.118029833333331</v>
      </c>
      <c r="AV69">
        <v>428.07115900000002</v>
      </c>
      <c r="AW69">
        <v>33</v>
      </c>
      <c r="AX69">
        <v>2.1276595744680851E-2</v>
      </c>
      <c r="AY69">
        <v>2.1276595744680851E-2</v>
      </c>
      <c r="AZ69">
        <v>30</v>
      </c>
      <c r="BA69">
        <v>0.33954461018518517</v>
      </c>
      <c r="BB69">
        <v>0.4076868180952381</v>
      </c>
      <c r="BC69">
        <v>21</v>
      </c>
      <c r="BD69">
        <v>14</v>
      </c>
      <c r="BE69">
        <v>3</v>
      </c>
      <c r="BF69">
        <v>3</v>
      </c>
      <c r="BG69" s="1" t="s">
        <v>99</v>
      </c>
      <c r="BH69" s="1" t="s">
        <v>6888</v>
      </c>
      <c r="BI69" s="1" t="s">
        <v>6889</v>
      </c>
      <c r="BJ69" s="1" t="s">
        <v>6890</v>
      </c>
      <c r="BK69">
        <v>2300</v>
      </c>
      <c r="BL69">
        <v>2.5</v>
      </c>
      <c r="BM69" s="5" t="d">
        <v>09:29:59.9999999999984025</v>
      </c>
      <c r="BN69" s="5" t="d">
        <v>10:00:00.0000000000015975</v>
      </c>
      <c r="BO69">
        <v>9</v>
      </c>
      <c r="BP69" t="b">
        <v>0</v>
      </c>
    </row>
    <row r="70" spans="1:68" x14ac:dyDescent="0.2">
      <c r="A70" s="1" t="s">
        <v>253</v>
      </c>
      <c r="B70" s="1" t="s">
        <v>60</v>
      </c>
      <c r="C70" s="2" t="d">
        <v>2026-07-02</v>
      </c>
      <c r="D70">
        <v>21</v>
      </c>
      <c r="E70" s="1" t="s">
        <v>95</v>
      </c>
      <c r="F70">
        <v>55</v>
      </c>
      <c r="G70">
        <v>8</v>
      </c>
      <c r="H70">
        <v>0</v>
      </c>
      <c r="I70">
        <v>2</v>
      </c>
      <c r="J70">
        <v>6</v>
      </c>
      <c r="K70">
        <v>0</v>
      </c>
      <c r="L70">
        <v>1</v>
      </c>
      <c r="M70" s="1" t="s">
        <v>63</v>
      </c>
      <c r="N70" s="1" t="s">
        <v>254</v>
      </c>
      <c r="O70" s="1" t="s">
        <v>255</v>
      </c>
      <c r="P70">
        <v>9.1666666666666661</v>
      </c>
      <c r="Q70">
        <v>0</v>
      </c>
      <c r="R70">
        <v>850</v>
      </c>
      <c r="S70">
        <v>1</v>
      </c>
      <c r="T70">
        <v>39</v>
      </c>
      <c r="U70">
        <v>55</v>
      </c>
      <c r="V70">
        <v>288</v>
      </c>
      <c r="W70">
        <v>65515.05</v>
      </c>
      <c r="X70">
        <v>5.2363636363636363</v>
      </c>
      <c r="Y70">
        <v>1191.1827272727273</v>
      </c>
      <c r="Z70">
        <v>10.890909090909091</v>
      </c>
      <c r="AA70">
        <v>8.5711154093939399</v>
      </c>
      <c r="AB70">
        <v>2</v>
      </c>
      <c r="AC70">
        <v>7.3571533333333062E-3</v>
      </c>
      <c r="AD70">
        <v>3.8960662727272728E-2</v>
      </c>
      <c r="AE70">
        <v>1.3942526745817947</v>
      </c>
      <c r="AF70">
        <v>0.65181818181818185</v>
      </c>
      <c r="AG70">
        <v>2.085031512121212</v>
      </c>
      <c r="AH70">
        <v>0</v>
      </c>
      <c r="AI70">
        <v>5.5763869187878781</v>
      </c>
      <c r="AJ70">
        <v>1650</v>
      </c>
      <c r="AK70">
        <v>35</v>
      </c>
      <c r="AL70">
        <v>3</v>
      </c>
      <c r="AM70">
        <v>3</v>
      </c>
      <c r="AN70">
        <v>1</v>
      </c>
      <c r="AO70">
        <v>1</v>
      </c>
      <c r="AP70">
        <v>1</v>
      </c>
      <c r="AQ70">
        <v>0</v>
      </c>
      <c r="AR70">
        <v>780.15</v>
      </c>
      <c r="AS70" s="1" t="s">
        <v>125</v>
      </c>
      <c r="AT70">
        <v>1</v>
      </c>
      <c r="AU70">
        <v>78.07000583333334</v>
      </c>
      <c r="AV70">
        <v>438.13599581666665</v>
      </c>
      <c r="AW70">
        <v>26</v>
      </c>
      <c r="AX70">
        <v>3.6363636363636362E-2</v>
      </c>
      <c r="AY70">
        <v>5.4545454545454543E-2</v>
      </c>
      <c r="AZ70">
        <v>30</v>
      </c>
      <c r="BA70">
        <v>0.43372225462962966</v>
      </c>
      <c r="BB70">
        <v>0.41727237696825398</v>
      </c>
      <c r="BC70">
        <v>21</v>
      </c>
      <c r="BD70">
        <v>14</v>
      </c>
      <c r="BE70">
        <v>4</v>
      </c>
      <c r="BF70">
        <v>2</v>
      </c>
      <c r="BG70" s="1" t="s">
        <v>99</v>
      </c>
      <c r="BH70" s="1" t="s">
        <v>6888</v>
      </c>
      <c r="BI70" s="1" t="s">
        <v>6889</v>
      </c>
      <c r="BJ70" s="1" t="s">
        <v>6890</v>
      </c>
      <c r="BK70">
        <v>2300</v>
      </c>
      <c r="BL70">
        <v>2.5</v>
      </c>
      <c r="BM70" s="5" t="d">
        <v>10:00:00.0000000000015975</v>
      </c>
      <c r="BN70" s="5" t="d">
        <v>10:30:00.000</v>
      </c>
      <c r="BO70">
        <v>10</v>
      </c>
      <c r="BP70" t="b">
        <v>0</v>
      </c>
    </row>
    <row r="71" spans="1:68" x14ac:dyDescent="0.2">
      <c r="A71" s="1" t="s">
        <v>256</v>
      </c>
      <c r="B71" s="1" t="s">
        <v>60</v>
      </c>
      <c r="C71" s="2" t="d">
        <v>2026-07-02</v>
      </c>
      <c r="D71">
        <v>22</v>
      </c>
      <c r="E71" s="1" t="s">
        <v>95</v>
      </c>
      <c r="F71">
        <v>60</v>
      </c>
      <c r="G71">
        <v>8</v>
      </c>
      <c r="H71">
        <v>0</v>
      </c>
      <c r="I71">
        <v>2</v>
      </c>
      <c r="J71">
        <v>6</v>
      </c>
      <c r="K71">
        <v>0</v>
      </c>
      <c r="L71">
        <v>1</v>
      </c>
      <c r="M71" s="1" t="s">
        <v>63</v>
      </c>
      <c r="N71" s="1" t="s">
        <v>257</v>
      </c>
      <c r="O71" s="1" t="s">
        <v>258</v>
      </c>
      <c r="P71">
        <v>10</v>
      </c>
      <c r="Q71">
        <v>0</v>
      </c>
      <c r="R71">
        <v>850</v>
      </c>
      <c r="S71">
        <v>1</v>
      </c>
      <c r="T71">
        <v>38</v>
      </c>
      <c r="U71">
        <v>60</v>
      </c>
      <c r="V71">
        <v>298</v>
      </c>
      <c r="W71">
        <v>66160.84</v>
      </c>
      <c r="X71">
        <v>4.9666666666666668</v>
      </c>
      <c r="Y71">
        <v>1102.6806666666666</v>
      </c>
      <c r="Z71">
        <v>11.75</v>
      </c>
      <c r="AA71">
        <v>9.1562200686111108</v>
      </c>
      <c r="AB71">
        <v>2</v>
      </c>
      <c r="AC71">
        <v>1.5268820277777777E-2</v>
      </c>
      <c r="AD71">
        <v>3.0511160833333332E-2</v>
      </c>
      <c r="AE71">
        <v>1.3757289959251584</v>
      </c>
      <c r="AF71">
        <v>0.68888888888888888</v>
      </c>
      <c r="AG71">
        <v>2.0951290380555556</v>
      </c>
      <c r="AH71">
        <v>0</v>
      </c>
      <c r="AI71">
        <v>6.148313244722222</v>
      </c>
      <c r="AJ71">
        <v>1800</v>
      </c>
      <c r="AK71">
        <v>35</v>
      </c>
      <c r="AL71">
        <v>1</v>
      </c>
      <c r="AM71">
        <v>1</v>
      </c>
      <c r="AN71">
        <v>0</v>
      </c>
      <c r="AO71">
        <v>1</v>
      </c>
      <c r="AP71">
        <v>0</v>
      </c>
      <c r="AQ71">
        <v>0</v>
      </c>
      <c r="AR71">
        <v>260.5</v>
      </c>
      <c r="AS71" s="1" t="s">
        <v>65</v>
      </c>
      <c r="AT71">
        <v>2</v>
      </c>
      <c r="AU71">
        <v>80.317991283333328</v>
      </c>
      <c r="AV71">
        <v>504.58834610000002</v>
      </c>
      <c r="AW71">
        <v>34</v>
      </c>
      <c r="AX71">
        <v>3.3333333333333333E-2</v>
      </c>
      <c r="AY71">
        <v>1.6666666666666666E-2</v>
      </c>
      <c r="AZ71">
        <v>30</v>
      </c>
      <c r="BA71">
        <v>0.44621106268518518</v>
      </c>
      <c r="BB71">
        <v>0.48056032961904765</v>
      </c>
      <c r="BC71">
        <v>25</v>
      </c>
      <c r="BD71">
        <v>10</v>
      </c>
      <c r="BE71">
        <v>4</v>
      </c>
      <c r="BF71">
        <v>2</v>
      </c>
      <c r="BG71" s="1" t="s">
        <v>99</v>
      </c>
      <c r="BH71" s="1" t="s">
        <v>6888</v>
      </c>
      <c r="BI71" s="1" t="s">
        <v>6889</v>
      </c>
      <c r="BJ71" s="1" t="s">
        <v>6890</v>
      </c>
      <c r="BK71">
        <v>2300</v>
      </c>
      <c r="BL71">
        <v>2.5</v>
      </c>
      <c r="BM71" s="5" t="d">
        <v>10:30:00.000</v>
      </c>
      <c r="BN71" s="5" t="d">
        <v>10:59:59.9999999999984025</v>
      </c>
      <c r="BO71">
        <v>10</v>
      </c>
      <c r="BP71" t="b">
        <v>0</v>
      </c>
    </row>
    <row r="72" spans="1:68" x14ac:dyDescent="0.2">
      <c r="A72" s="1" t="s">
        <v>259</v>
      </c>
      <c r="B72" s="1" t="s">
        <v>60</v>
      </c>
      <c r="C72" s="2" t="d">
        <v>2026-07-02</v>
      </c>
      <c r="D72">
        <v>23</v>
      </c>
      <c r="E72" s="1" t="s">
        <v>133</v>
      </c>
      <c r="F72">
        <v>60</v>
      </c>
      <c r="G72">
        <v>8</v>
      </c>
      <c r="H72">
        <v>0</v>
      </c>
      <c r="I72">
        <v>0</v>
      </c>
      <c r="J72">
        <v>8</v>
      </c>
      <c r="K72">
        <v>0</v>
      </c>
      <c r="L72">
        <v>0</v>
      </c>
      <c r="M72" s="1" t="s">
        <v>63</v>
      </c>
      <c r="N72" s="1" t="s">
        <v>63</v>
      </c>
      <c r="O72" s="1" t="s">
        <v>260</v>
      </c>
      <c r="P72">
        <v>7.5</v>
      </c>
      <c r="Q72">
        <v>0</v>
      </c>
      <c r="R72">
        <v>850</v>
      </c>
      <c r="S72">
        <v>0</v>
      </c>
      <c r="T72">
        <v>38</v>
      </c>
      <c r="U72">
        <v>60</v>
      </c>
      <c r="V72">
        <v>289</v>
      </c>
      <c r="W72">
        <v>66813.649999999994</v>
      </c>
      <c r="X72">
        <v>4.8166666666666664</v>
      </c>
      <c r="Y72">
        <v>1113.5608333333332</v>
      </c>
      <c r="Z72">
        <v>11.433333333333334</v>
      </c>
      <c r="AA72">
        <v>8.3961795969444442</v>
      </c>
      <c r="AB72">
        <v>0</v>
      </c>
      <c r="AC72">
        <v>0</v>
      </c>
      <c r="AD72">
        <v>0</v>
      </c>
      <c r="AE72">
        <v>1.2898248907921763</v>
      </c>
      <c r="AF72">
        <v>0.59222222222222221</v>
      </c>
      <c r="AG72">
        <v>1.8820471061111113</v>
      </c>
      <c r="AH72">
        <v>0</v>
      </c>
      <c r="AI72">
        <v>5.5988547066666667</v>
      </c>
      <c r="AJ72">
        <v>1800</v>
      </c>
      <c r="AK72">
        <v>35</v>
      </c>
      <c r="AL72">
        <v>1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228.23</v>
      </c>
      <c r="AS72" s="1" t="s">
        <v>70</v>
      </c>
      <c r="AT72">
        <v>0</v>
      </c>
      <c r="AU72">
        <v>77.46878468333334</v>
      </c>
      <c r="AV72">
        <v>497.96782491666664</v>
      </c>
      <c r="AW72">
        <v>26</v>
      </c>
      <c r="AX72">
        <v>0</v>
      </c>
      <c r="AY72">
        <v>1.6666666666666666E-2</v>
      </c>
      <c r="AZ72">
        <v>30</v>
      </c>
      <c r="BA72">
        <v>0.32278660284722227</v>
      </c>
      <c r="BB72">
        <v>0.4742550713492063</v>
      </c>
      <c r="BC72">
        <v>24</v>
      </c>
      <c r="BD72">
        <v>11</v>
      </c>
      <c r="BE72">
        <v>4</v>
      </c>
      <c r="BF72">
        <v>4</v>
      </c>
      <c r="BG72" s="1" t="s">
        <v>99</v>
      </c>
      <c r="BH72" s="1" t="s">
        <v>6888</v>
      </c>
      <c r="BI72" s="1" t="s">
        <v>6889</v>
      </c>
      <c r="BJ72" s="1" t="s">
        <v>6890</v>
      </c>
      <c r="BK72">
        <v>2300</v>
      </c>
      <c r="BL72">
        <v>2.5</v>
      </c>
      <c r="BM72" s="5" t="d">
        <v>10:59:59.9999999999984025</v>
      </c>
      <c r="BN72" s="5" t="d">
        <v>11:30:00.0000000000015975</v>
      </c>
      <c r="BO72">
        <v>11</v>
      </c>
      <c r="BP72" t="b">
        <v>0</v>
      </c>
    </row>
    <row r="73" spans="1:68" x14ac:dyDescent="0.2">
      <c r="A73" s="1" t="s">
        <v>261</v>
      </c>
      <c r="B73" s="1" t="s">
        <v>60</v>
      </c>
      <c r="C73" s="2" t="d">
        <v>2026-07-02</v>
      </c>
      <c r="D73">
        <v>24</v>
      </c>
      <c r="E73" s="1" t="s">
        <v>133</v>
      </c>
      <c r="F73">
        <v>70</v>
      </c>
      <c r="G73">
        <v>8</v>
      </c>
      <c r="H73">
        <v>0</v>
      </c>
      <c r="I73">
        <v>0</v>
      </c>
      <c r="J73">
        <v>8</v>
      </c>
      <c r="K73">
        <v>0</v>
      </c>
      <c r="L73">
        <v>0</v>
      </c>
      <c r="M73" s="1" t="s">
        <v>63</v>
      </c>
      <c r="N73" s="1" t="s">
        <v>63</v>
      </c>
      <c r="O73" s="1" t="s">
        <v>262</v>
      </c>
      <c r="P73">
        <v>8.75</v>
      </c>
      <c r="Q73">
        <v>0</v>
      </c>
      <c r="R73">
        <v>850</v>
      </c>
      <c r="S73">
        <v>0</v>
      </c>
      <c r="T73">
        <v>38</v>
      </c>
      <c r="U73">
        <v>70</v>
      </c>
      <c r="V73">
        <v>374</v>
      </c>
      <c r="W73">
        <v>89998.99</v>
      </c>
      <c r="X73">
        <v>5.3428571428571425</v>
      </c>
      <c r="Y73">
        <v>1285.6998571428571</v>
      </c>
      <c r="Z73">
        <v>12.428571428571429</v>
      </c>
      <c r="AA73">
        <v>9.3654220021428571</v>
      </c>
      <c r="AB73">
        <v>2</v>
      </c>
      <c r="AC73">
        <v>1.4326575476190508E-2</v>
      </c>
      <c r="AD73">
        <v>0</v>
      </c>
      <c r="AE73">
        <v>1.3966628848130176</v>
      </c>
      <c r="AF73">
        <v>0.67738095238095231</v>
      </c>
      <c r="AG73">
        <v>2.0740438288095238</v>
      </c>
      <c r="AH73">
        <v>0</v>
      </c>
      <c r="AI73">
        <v>6.3468543552380954</v>
      </c>
      <c r="AJ73">
        <v>2100</v>
      </c>
      <c r="AK73">
        <v>35</v>
      </c>
      <c r="AL73">
        <v>3</v>
      </c>
      <c r="AM73">
        <v>3</v>
      </c>
      <c r="AN73">
        <v>3</v>
      </c>
      <c r="AO73">
        <v>0</v>
      </c>
      <c r="AP73">
        <v>0</v>
      </c>
      <c r="AQ73">
        <v>0</v>
      </c>
      <c r="AR73">
        <v>1674.55</v>
      </c>
      <c r="AS73" s="1" t="s">
        <v>125</v>
      </c>
      <c r="AT73">
        <v>1</v>
      </c>
      <c r="AU73">
        <v>98.059696916666667</v>
      </c>
      <c r="AV73">
        <v>611.22797851666667</v>
      </c>
      <c r="AW73">
        <v>33</v>
      </c>
      <c r="AX73">
        <v>2.8571428571428571E-2</v>
      </c>
      <c r="AY73">
        <v>4.2857142857142858E-2</v>
      </c>
      <c r="AZ73">
        <v>30</v>
      </c>
      <c r="BA73">
        <v>0.40858207048611112</v>
      </c>
      <c r="BB73">
        <v>0.58212188430158729</v>
      </c>
      <c r="BC73">
        <v>30</v>
      </c>
      <c r="BD73">
        <v>5</v>
      </c>
      <c r="BE73">
        <v>5</v>
      </c>
      <c r="BF73">
        <v>3</v>
      </c>
      <c r="BG73" s="1" t="s">
        <v>99</v>
      </c>
      <c r="BH73" s="1" t="s">
        <v>6888</v>
      </c>
      <c r="BI73" s="1" t="s">
        <v>6889</v>
      </c>
      <c r="BJ73" s="1" t="s">
        <v>6890</v>
      </c>
      <c r="BK73">
        <v>2300</v>
      </c>
      <c r="BL73">
        <v>2.5</v>
      </c>
      <c r="BM73" s="5" t="d">
        <v>11:30:00.0000000000015975</v>
      </c>
      <c r="BN73" s="5" t="d">
        <v>12:00:00.000</v>
      </c>
      <c r="BO73">
        <v>11</v>
      </c>
      <c r="BP73" t="b">
        <v>0</v>
      </c>
    </row>
    <row r="74" spans="1:68" x14ac:dyDescent="0.2">
      <c r="A74" s="1" t="s">
        <v>263</v>
      </c>
      <c r="B74" s="1" t="s">
        <v>60</v>
      </c>
      <c r="C74" s="2" t="d">
        <v>2026-07-02</v>
      </c>
      <c r="D74">
        <v>25</v>
      </c>
      <c r="E74" s="1" t="s">
        <v>133</v>
      </c>
      <c r="F74">
        <v>80</v>
      </c>
      <c r="G74">
        <v>8</v>
      </c>
      <c r="H74">
        <v>0</v>
      </c>
      <c r="I74">
        <v>0</v>
      </c>
      <c r="J74">
        <v>8</v>
      </c>
      <c r="K74">
        <v>0</v>
      </c>
      <c r="L74">
        <v>0</v>
      </c>
      <c r="M74" s="1" t="s">
        <v>63</v>
      </c>
      <c r="N74" s="1" t="s">
        <v>63</v>
      </c>
      <c r="O74" s="1" t="s">
        <v>264</v>
      </c>
      <c r="P74">
        <v>10</v>
      </c>
      <c r="Q74">
        <v>0</v>
      </c>
      <c r="R74">
        <v>850</v>
      </c>
      <c r="S74">
        <v>0</v>
      </c>
      <c r="T74">
        <v>38</v>
      </c>
      <c r="U74">
        <v>80</v>
      </c>
      <c r="V74">
        <v>396</v>
      </c>
      <c r="W74">
        <v>95753.2</v>
      </c>
      <c r="X74">
        <v>4.95</v>
      </c>
      <c r="Y74">
        <v>1196.915</v>
      </c>
      <c r="Z74">
        <v>14.35</v>
      </c>
      <c r="AA74">
        <v>8.862435868333332</v>
      </c>
      <c r="AB74">
        <v>0</v>
      </c>
      <c r="AC74">
        <v>0</v>
      </c>
      <c r="AD74">
        <v>0</v>
      </c>
      <c r="AE74">
        <v>1.3336927063934934</v>
      </c>
      <c r="AF74">
        <v>0.61624999999999996</v>
      </c>
      <c r="AG74">
        <v>1.8056086960416668</v>
      </c>
      <c r="AH74">
        <v>0</v>
      </c>
      <c r="AI74">
        <v>6.0120764954166663</v>
      </c>
      <c r="AJ74">
        <v>2800</v>
      </c>
      <c r="AK74">
        <v>35</v>
      </c>
      <c r="AL74">
        <v>2</v>
      </c>
      <c r="AM74">
        <v>2</v>
      </c>
      <c r="AN74">
        <v>2</v>
      </c>
      <c r="AO74">
        <v>0</v>
      </c>
      <c r="AP74">
        <v>0</v>
      </c>
      <c r="AQ74">
        <v>0</v>
      </c>
      <c r="AR74">
        <v>1363.6599999999999</v>
      </c>
      <c r="AS74" s="1" t="s">
        <v>70</v>
      </c>
      <c r="AT74">
        <v>0</v>
      </c>
      <c r="AU74">
        <v>104.62044113333333</v>
      </c>
      <c r="AV74">
        <v>769.66732238333339</v>
      </c>
      <c r="AW74">
        <v>35</v>
      </c>
      <c r="AX74">
        <v>0</v>
      </c>
      <c r="AY74">
        <v>2.5000000000000001E-2</v>
      </c>
      <c r="AZ74">
        <v>35</v>
      </c>
      <c r="BA74">
        <v>0.43591850472222221</v>
      </c>
      <c r="BB74">
        <v>0.73301649750793652</v>
      </c>
      <c r="BC74">
        <v>37</v>
      </c>
      <c r="BD74">
        <v>-2</v>
      </c>
      <c r="BE74">
        <v>5</v>
      </c>
      <c r="BF74">
        <v>3</v>
      </c>
      <c r="BG74" s="1" t="s">
        <v>99</v>
      </c>
      <c r="BH74" s="1" t="s">
        <v>6888</v>
      </c>
      <c r="BI74" s="1" t="s">
        <v>6889</v>
      </c>
      <c r="BJ74" s="1" t="s">
        <v>6890</v>
      </c>
      <c r="BK74">
        <v>2300</v>
      </c>
      <c r="BL74">
        <v>2.5</v>
      </c>
      <c r="BM74" s="5" t="d">
        <v>12:00:00.000</v>
      </c>
      <c r="BN74" s="5" t="d">
        <v>12:30:00.0000000000031950</v>
      </c>
      <c r="BO74">
        <v>12</v>
      </c>
      <c r="BP74" t="b">
        <v>1</v>
      </c>
    </row>
    <row r="75" spans="1:68" x14ac:dyDescent="0.2">
      <c r="A75" s="1" t="s">
        <v>265</v>
      </c>
      <c r="B75" s="1" t="s">
        <v>60</v>
      </c>
      <c r="C75" s="2" t="d">
        <v>2026-07-02</v>
      </c>
      <c r="D75">
        <v>26</v>
      </c>
      <c r="E75" s="1" t="s">
        <v>133</v>
      </c>
      <c r="F75">
        <v>105</v>
      </c>
      <c r="G75">
        <v>8</v>
      </c>
      <c r="H75">
        <v>0</v>
      </c>
      <c r="I75">
        <v>0</v>
      </c>
      <c r="J75">
        <v>8</v>
      </c>
      <c r="K75">
        <v>0</v>
      </c>
      <c r="L75">
        <v>0</v>
      </c>
      <c r="M75" s="1" t="s">
        <v>63</v>
      </c>
      <c r="N75" s="1" t="s">
        <v>63</v>
      </c>
      <c r="O75" s="1" t="s">
        <v>266</v>
      </c>
      <c r="P75">
        <v>13.125</v>
      </c>
      <c r="Q75">
        <v>0</v>
      </c>
      <c r="R75">
        <v>850</v>
      </c>
      <c r="S75">
        <v>0</v>
      </c>
      <c r="T75">
        <v>38</v>
      </c>
      <c r="U75">
        <v>105</v>
      </c>
      <c r="V75">
        <v>520</v>
      </c>
      <c r="W75">
        <v>121903.87</v>
      </c>
      <c r="X75">
        <v>4.9523809523809526</v>
      </c>
      <c r="Y75">
        <v>1160.9892380952381</v>
      </c>
      <c r="Z75">
        <v>15.552380952380952</v>
      </c>
      <c r="AA75">
        <v>8.6479986744444446</v>
      </c>
      <c r="AB75">
        <v>0</v>
      </c>
      <c r="AC75">
        <v>0</v>
      </c>
      <c r="AD75">
        <v>2.5667206349206341E-3</v>
      </c>
      <c r="AE75">
        <v>1.3776919953707742</v>
      </c>
      <c r="AF75">
        <v>0.6490476190476191</v>
      </c>
      <c r="AG75">
        <v>0.86645810253968247</v>
      </c>
      <c r="AH75">
        <v>0.15255383857142857</v>
      </c>
      <c r="AI75">
        <v>5.5789956419047613</v>
      </c>
      <c r="AJ75">
        <v>3675</v>
      </c>
      <c r="AK75">
        <v>35</v>
      </c>
      <c r="AL75">
        <v>3</v>
      </c>
      <c r="AM75">
        <v>3</v>
      </c>
      <c r="AN75">
        <v>0</v>
      </c>
      <c r="AO75">
        <v>2</v>
      </c>
      <c r="AP75">
        <v>1</v>
      </c>
      <c r="AQ75">
        <v>0</v>
      </c>
      <c r="AR75">
        <v>1907.98</v>
      </c>
      <c r="AS75" s="1" t="s">
        <v>70</v>
      </c>
      <c r="AT75">
        <v>0</v>
      </c>
      <c r="AU75">
        <v>142.80357823333333</v>
      </c>
      <c r="AV75">
        <v>839.59554951666667</v>
      </c>
      <c r="AW75">
        <v>35</v>
      </c>
      <c r="AX75">
        <v>0</v>
      </c>
      <c r="AY75">
        <v>2.8571428571428571E-2</v>
      </c>
      <c r="AZ75">
        <v>35</v>
      </c>
      <c r="BA75">
        <v>0.59501490930555556</v>
      </c>
      <c r="BB75">
        <v>0.79961480906349203</v>
      </c>
      <c r="BC75">
        <v>40</v>
      </c>
      <c r="BD75">
        <v>-5</v>
      </c>
      <c r="BE75">
        <v>7</v>
      </c>
      <c r="BF75">
        <v>1</v>
      </c>
      <c r="BG75" s="1" t="s">
        <v>99</v>
      </c>
      <c r="BH75" s="1" t="s">
        <v>6888</v>
      </c>
      <c r="BI75" s="1" t="s">
        <v>6889</v>
      </c>
      <c r="BJ75" s="1" t="s">
        <v>6890</v>
      </c>
      <c r="BK75">
        <v>2300</v>
      </c>
      <c r="BL75">
        <v>2.5</v>
      </c>
      <c r="BM75" s="5" t="d">
        <v>12:30:00.0000000000031950</v>
      </c>
      <c r="BN75" s="5" t="d">
        <v>12:59:59.9999999999968050</v>
      </c>
      <c r="BO75">
        <v>12</v>
      </c>
      <c r="BP75" t="b">
        <v>1</v>
      </c>
    </row>
    <row r="76" spans="1:68" x14ac:dyDescent="0.2">
      <c r="A76" s="1" t="s">
        <v>267</v>
      </c>
      <c r="B76" s="1" t="s">
        <v>60</v>
      </c>
      <c r="C76" s="2" t="d">
        <v>2026-07-02</v>
      </c>
      <c r="D76">
        <v>27</v>
      </c>
      <c r="E76" s="1" t="s">
        <v>133</v>
      </c>
      <c r="F76">
        <v>99</v>
      </c>
      <c r="G76">
        <v>8</v>
      </c>
      <c r="H76">
        <v>0</v>
      </c>
      <c r="I76">
        <v>0</v>
      </c>
      <c r="J76">
        <v>8</v>
      </c>
      <c r="K76">
        <v>0</v>
      </c>
      <c r="L76">
        <v>0</v>
      </c>
      <c r="M76" s="1" t="s">
        <v>63</v>
      </c>
      <c r="N76" s="1" t="s">
        <v>63</v>
      </c>
      <c r="O76" s="1" t="s">
        <v>268</v>
      </c>
      <c r="P76">
        <v>12.375</v>
      </c>
      <c r="Q76">
        <v>0</v>
      </c>
      <c r="R76">
        <v>850</v>
      </c>
      <c r="S76">
        <v>0</v>
      </c>
      <c r="T76">
        <v>38</v>
      </c>
      <c r="U76">
        <v>99</v>
      </c>
      <c r="V76">
        <v>480</v>
      </c>
      <c r="W76">
        <v>116188.92</v>
      </c>
      <c r="X76">
        <v>4.8484848484848486</v>
      </c>
      <c r="Y76">
        <v>1173.6254545454544</v>
      </c>
      <c r="Z76">
        <v>15.484848484848484</v>
      </c>
      <c r="AA76">
        <v>10.228668383838384</v>
      </c>
      <c r="AB76">
        <v>0</v>
      </c>
      <c r="AC76">
        <v>0</v>
      </c>
      <c r="AD76">
        <v>5.4240915488215483E-2</v>
      </c>
      <c r="AE76">
        <v>1.319063302385874</v>
      </c>
      <c r="AF76">
        <v>0.65673400673400673</v>
      </c>
      <c r="AG76">
        <v>0.27132926077441077</v>
      </c>
      <c r="AH76">
        <v>1.2011650469696971</v>
      </c>
      <c r="AI76">
        <v>6.0398893486531993</v>
      </c>
      <c r="AJ76">
        <v>3465</v>
      </c>
      <c r="AK76">
        <v>35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249.24</v>
      </c>
      <c r="AS76" s="1" t="s">
        <v>70</v>
      </c>
      <c r="AT76">
        <v>0</v>
      </c>
      <c r="AU76">
        <v>133.91195456666668</v>
      </c>
      <c r="AV76">
        <v>922.46336310000004</v>
      </c>
      <c r="AW76">
        <v>35</v>
      </c>
      <c r="AX76">
        <v>0</v>
      </c>
      <c r="AY76">
        <v>1.0101010101010102E-2</v>
      </c>
      <c r="AZ76">
        <v>35</v>
      </c>
      <c r="BA76">
        <v>0.55796647736111116</v>
      </c>
      <c r="BB76">
        <v>0.87853653628571438</v>
      </c>
      <c r="BC76">
        <v>44</v>
      </c>
      <c r="BD76">
        <v>-9</v>
      </c>
      <c r="BE76">
        <v>7</v>
      </c>
      <c r="BF76">
        <v>1</v>
      </c>
      <c r="BG76" s="1" t="s">
        <v>99</v>
      </c>
      <c r="BH76" s="1" t="s">
        <v>6888</v>
      </c>
      <c r="BI76" s="1" t="s">
        <v>6889</v>
      </c>
      <c r="BJ76" s="1" t="s">
        <v>6890</v>
      </c>
      <c r="BK76">
        <v>2300</v>
      </c>
      <c r="BL76">
        <v>2.5</v>
      </c>
      <c r="BM76" s="5" t="d">
        <v>12:59:59.9999999999968050</v>
      </c>
      <c r="BN76" s="5" t="d">
        <v>13:30:00.000</v>
      </c>
      <c r="BO76">
        <v>13</v>
      </c>
      <c r="BP76" t="b">
        <v>1</v>
      </c>
    </row>
    <row r="77" spans="1:68" x14ac:dyDescent="0.2">
      <c r="A77" s="1" t="s">
        <v>269</v>
      </c>
      <c r="B77" s="1" t="s">
        <v>60</v>
      </c>
      <c r="C77" s="2" t="d">
        <v>2026-07-02</v>
      </c>
      <c r="D77">
        <v>28</v>
      </c>
      <c r="E77" s="1" t="s">
        <v>133</v>
      </c>
      <c r="F77">
        <v>96</v>
      </c>
      <c r="G77">
        <v>8</v>
      </c>
      <c r="H77">
        <v>0</v>
      </c>
      <c r="I77">
        <v>0</v>
      </c>
      <c r="J77">
        <v>8</v>
      </c>
      <c r="K77">
        <v>0</v>
      </c>
      <c r="L77">
        <v>0</v>
      </c>
      <c r="M77" s="1" t="s">
        <v>63</v>
      </c>
      <c r="N77" s="1" t="s">
        <v>63</v>
      </c>
      <c r="O77" s="1" t="s">
        <v>270</v>
      </c>
      <c r="P77">
        <v>12</v>
      </c>
      <c r="Q77">
        <v>0</v>
      </c>
      <c r="R77">
        <v>850</v>
      </c>
      <c r="S77">
        <v>0</v>
      </c>
      <c r="T77">
        <v>38</v>
      </c>
      <c r="U77">
        <v>96</v>
      </c>
      <c r="V77">
        <v>491</v>
      </c>
      <c r="W77">
        <v>108415.41</v>
      </c>
      <c r="X77">
        <v>5.114583333333333</v>
      </c>
      <c r="Y77">
        <v>1129.3271875</v>
      </c>
      <c r="Z77">
        <v>14.979166666666666</v>
      </c>
      <c r="AA77">
        <v>8.6429832996527782</v>
      </c>
      <c r="AB77">
        <v>0</v>
      </c>
      <c r="AC77">
        <v>0</v>
      </c>
      <c r="AD77">
        <v>2.2606704861111103E-3</v>
      </c>
      <c r="AE77">
        <v>1.349377701873949</v>
      </c>
      <c r="AF77">
        <v>0.61093750000000002</v>
      </c>
      <c r="AG77">
        <v>1.4177071265625001</v>
      </c>
      <c r="AH77">
        <v>1.4829433680555558E-2</v>
      </c>
      <c r="AI77">
        <v>5.7364113258680556</v>
      </c>
      <c r="AJ77">
        <v>3360</v>
      </c>
      <c r="AK77">
        <v>35</v>
      </c>
      <c r="AL77">
        <v>2</v>
      </c>
      <c r="AM77">
        <v>2</v>
      </c>
      <c r="AN77">
        <v>1</v>
      </c>
      <c r="AO77">
        <v>1</v>
      </c>
      <c r="AP77">
        <v>0</v>
      </c>
      <c r="AQ77">
        <v>0</v>
      </c>
      <c r="AR77">
        <v>488.46000000000004</v>
      </c>
      <c r="AS77" s="1" t="s">
        <v>70</v>
      </c>
      <c r="AT77">
        <v>0</v>
      </c>
      <c r="AU77">
        <v>129.00204683333334</v>
      </c>
      <c r="AV77">
        <v>812.47101388333328</v>
      </c>
      <c r="AW77">
        <v>35</v>
      </c>
      <c r="AX77">
        <v>0</v>
      </c>
      <c r="AY77">
        <v>2.0833333333333332E-2</v>
      </c>
      <c r="AZ77">
        <v>35</v>
      </c>
      <c r="BA77">
        <v>0.53750852847222219</v>
      </c>
      <c r="BB77">
        <v>0.77378191798412699</v>
      </c>
      <c r="BC77">
        <v>39</v>
      </c>
      <c r="BD77">
        <v>-4</v>
      </c>
      <c r="BE77">
        <v>7</v>
      </c>
      <c r="BF77">
        <v>1</v>
      </c>
      <c r="BG77" s="1" t="s">
        <v>99</v>
      </c>
      <c r="BH77" s="1" t="s">
        <v>6888</v>
      </c>
      <c r="BI77" s="1" t="s">
        <v>6889</v>
      </c>
      <c r="BJ77" s="1" t="s">
        <v>6890</v>
      </c>
      <c r="BK77">
        <v>2300</v>
      </c>
      <c r="BL77">
        <v>2.5</v>
      </c>
      <c r="BM77" s="5" t="d">
        <v>13:30:00.000</v>
      </c>
      <c r="BN77" s="5" t="d">
        <v>14:00:00.0000000000031950</v>
      </c>
      <c r="BO77">
        <v>13</v>
      </c>
      <c r="BP77" t="b">
        <v>1</v>
      </c>
    </row>
    <row r="78" spans="1:68" x14ac:dyDescent="0.2">
      <c r="A78" s="1" t="s">
        <v>271</v>
      </c>
      <c r="B78" s="1" t="s">
        <v>60</v>
      </c>
      <c r="C78" s="2" t="d">
        <v>2026-07-02</v>
      </c>
      <c r="D78">
        <v>29</v>
      </c>
      <c r="E78" s="1" t="s">
        <v>133</v>
      </c>
      <c r="F78">
        <v>88</v>
      </c>
      <c r="G78">
        <v>8</v>
      </c>
      <c r="H78">
        <v>0</v>
      </c>
      <c r="I78">
        <v>0</v>
      </c>
      <c r="J78">
        <v>8</v>
      </c>
      <c r="K78">
        <v>0</v>
      </c>
      <c r="L78">
        <v>0</v>
      </c>
      <c r="M78" s="1" t="s">
        <v>63</v>
      </c>
      <c r="N78" s="1" t="s">
        <v>63</v>
      </c>
      <c r="O78" s="1" t="s">
        <v>272</v>
      </c>
      <c r="P78">
        <v>11</v>
      </c>
      <c r="Q78">
        <v>0</v>
      </c>
      <c r="R78">
        <v>850</v>
      </c>
      <c r="S78">
        <v>0</v>
      </c>
      <c r="T78">
        <v>38</v>
      </c>
      <c r="U78">
        <v>88</v>
      </c>
      <c r="V78">
        <v>466</v>
      </c>
      <c r="W78">
        <v>111712.78</v>
      </c>
      <c r="X78">
        <v>5.2954545454545459</v>
      </c>
      <c r="Y78">
        <v>1269.4634090909092</v>
      </c>
      <c r="Z78">
        <v>13.272727272727273</v>
      </c>
      <c r="AA78">
        <v>8.93320963560606</v>
      </c>
      <c r="AB78">
        <v>0</v>
      </c>
      <c r="AC78">
        <v>0</v>
      </c>
      <c r="AD78">
        <v>8.1386742424242387E-4</v>
      </c>
      <c r="AE78">
        <v>1.4304010063537644</v>
      </c>
      <c r="AF78">
        <v>0.68674242424242415</v>
      </c>
      <c r="AG78">
        <v>1.5280996318181819</v>
      </c>
      <c r="AH78">
        <v>6.6032002083333319E-2</v>
      </c>
      <c r="AI78">
        <v>5.8031976068181814</v>
      </c>
      <c r="AJ78">
        <v>2640</v>
      </c>
      <c r="AK78">
        <v>35</v>
      </c>
      <c r="AL78">
        <v>1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253.2</v>
      </c>
      <c r="AS78" s="1" t="s">
        <v>70</v>
      </c>
      <c r="AT78">
        <v>0</v>
      </c>
      <c r="AU78">
        <v>125.97197818333333</v>
      </c>
      <c r="AV78">
        <v>790.02459583333336</v>
      </c>
      <c r="AW78">
        <v>35</v>
      </c>
      <c r="AX78">
        <v>0</v>
      </c>
      <c r="AY78">
        <v>1.1363636363636364E-2</v>
      </c>
      <c r="AZ78">
        <v>30</v>
      </c>
      <c r="BA78">
        <v>0.52488324243055551</v>
      </c>
      <c r="BB78">
        <v>0.75240437698412699</v>
      </c>
      <c r="BC78">
        <v>38</v>
      </c>
      <c r="BD78">
        <v>-3</v>
      </c>
      <c r="BE78">
        <v>6</v>
      </c>
      <c r="BF78">
        <v>2</v>
      </c>
      <c r="BG78" s="1" t="s">
        <v>99</v>
      </c>
      <c r="BH78" s="1" t="s">
        <v>6888</v>
      </c>
      <c r="BI78" s="1" t="s">
        <v>6889</v>
      </c>
      <c r="BJ78" s="1" t="s">
        <v>6890</v>
      </c>
      <c r="BK78">
        <v>2300</v>
      </c>
      <c r="BL78">
        <v>2.5</v>
      </c>
      <c r="BM78" s="5" t="d">
        <v>14:00:00.0000000000031950</v>
      </c>
      <c r="BN78" s="5" t="d">
        <v>14:29:59.9999999999968050</v>
      </c>
      <c r="BO78">
        <v>14</v>
      </c>
      <c r="BP78" t="b">
        <v>0</v>
      </c>
    </row>
    <row r="79" spans="1:68" x14ac:dyDescent="0.2">
      <c r="A79" s="1" t="s">
        <v>273</v>
      </c>
      <c r="B79" s="1" t="s">
        <v>60</v>
      </c>
      <c r="C79" s="2" t="d">
        <v>2026-07-02</v>
      </c>
      <c r="D79">
        <v>30</v>
      </c>
      <c r="E79" s="1" t="s">
        <v>133</v>
      </c>
      <c r="F79">
        <v>71</v>
      </c>
      <c r="G79">
        <v>8</v>
      </c>
      <c r="H79">
        <v>0</v>
      </c>
      <c r="I79">
        <v>0</v>
      </c>
      <c r="J79">
        <v>8</v>
      </c>
      <c r="K79">
        <v>0</v>
      </c>
      <c r="L79">
        <v>0</v>
      </c>
      <c r="M79" s="1" t="s">
        <v>63</v>
      </c>
      <c r="N79" s="1" t="s">
        <v>63</v>
      </c>
      <c r="O79" s="1" t="s">
        <v>274</v>
      </c>
      <c r="P79">
        <v>8.875</v>
      </c>
      <c r="Q79">
        <v>0</v>
      </c>
      <c r="R79">
        <v>850</v>
      </c>
      <c r="S79">
        <v>0</v>
      </c>
      <c r="T79">
        <v>38</v>
      </c>
      <c r="U79">
        <v>71</v>
      </c>
      <c r="V79">
        <v>371</v>
      </c>
      <c r="W79">
        <v>84235.92</v>
      </c>
      <c r="X79">
        <v>5.225352112676056</v>
      </c>
      <c r="Y79">
        <v>1186.4214084507041</v>
      </c>
      <c r="Z79">
        <v>12.126760563380282</v>
      </c>
      <c r="AA79">
        <v>8.8316355725352107</v>
      </c>
      <c r="AB79">
        <v>2</v>
      </c>
      <c r="AC79">
        <v>1.6377393427230033E-2</v>
      </c>
      <c r="AD79">
        <v>6.9077173708920166E-3</v>
      </c>
      <c r="AE79">
        <v>1.3917828144731477</v>
      </c>
      <c r="AF79">
        <v>0.68004694835680746</v>
      </c>
      <c r="AG79">
        <v>2.0566052596244133</v>
      </c>
      <c r="AH79">
        <v>0</v>
      </c>
      <c r="AI79">
        <v>5.8031328333333327</v>
      </c>
      <c r="AJ79">
        <v>2130</v>
      </c>
      <c r="AK79">
        <v>35</v>
      </c>
      <c r="AL79">
        <v>2</v>
      </c>
      <c r="AM79">
        <v>2</v>
      </c>
      <c r="AN79">
        <v>1</v>
      </c>
      <c r="AO79">
        <v>0</v>
      </c>
      <c r="AP79">
        <v>1</v>
      </c>
      <c r="AQ79">
        <v>0</v>
      </c>
      <c r="AR79">
        <v>505.59</v>
      </c>
      <c r="AS79" s="1" t="s">
        <v>65</v>
      </c>
      <c r="AT79">
        <v>2</v>
      </c>
      <c r="AU79">
        <v>97.993666250000004</v>
      </c>
      <c r="AV79">
        <v>668.21724225000003</v>
      </c>
      <c r="AW79">
        <v>35</v>
      </c>
      <c r="AX79">
        <v>2.8169014084507043E-2</v>
      </c>
      <c r="AY79">
        <v>2.8169014084507043E-2</v>
      </c>
      <c r="AZ79">
        <v>30</v>
      </c>
      <c r="BA79">
        <v>0.40830694270833334</v>
      </c>
      <c r="BB79">
        <v>0.63639737357142856</v>
      </c>
      <c r="BC79">
        <v>32</v>
      </c>
      <c r="BD79">
        <v>3</v>
      </c>
      <c r="BE79">
        <v>5</v>
      </c>
      <c r="BF79">
        <v>3</v>
      </c>
      <c r="BG79" s="1" t="s">
        <v>99</v>
      </c>
      <c r="BH79" s="1" t="s">
        <v>6888</v>
      </c>
      <c r="BI79" s="1" t="s">
        <v>6889</v>
      </c>
      <c r="BJ79" s="1" t="s">
        <v>6890</v>
      </c>
      <c r="BK79">
        <v>2300</v>
      </c>
      <c r="BL79">
        <v>2.5</v>
      </c>
      <c r="BM79" s="5" t="d">
        <v>14:29:59.9999999999968050</v>
      </c>
      <c r="BN79" s="5" t="d">
        <v>15:00:00.000</v>
      </c>
      <c r="BO79">
        <v>14</v>
      </c>
      <c r="BP79" t="b">
        <v>0</v>
      </c>
    </row>
    <row r="80" spans="1:68" x14ac:dyDescent="0.2">
      <c r="A80" s="1" t="s">
        <v>275</v>
      </c>
      <c r="B80" s="1" t="s">
        <v>60</v>
      </c>
      <c r="C80" s="2" t="d">
        <v>2026-07-02</v>
      </c>
      <c r="D80">
        <v>31</v>
      </c>
      <c r="E80" s="1" t="s">
        <v>150</v>
      </c>
      <c r="F80">
        <v>39</v>
      </c>
      <c r="G80">
        <v>8</v>
      </c>
      <c r="H80">
        <v>0</v>
      </c>
      <c r="I80">
        <v>2</v>
      </c>
      <c r="J80">
        <v>6</v>
      </c>
      <c r="K80">
        <v>0</v>
      </c>
      <c r="L80">
        <v>1</v>
      </c>
      <c r="M80" s="1" t="s">
        <v>63</v>
      </c>
      <c r="N80" s="1" t="s">
        <v>276</v>
      </c>
      <c r="O80" s="1" t="s">
        <v>277</v>
      </c>
      <c r="P80">
        <v>6.5</v>
      </c>
      <c r="Q80">
        <v>0</v>
      </c>
      <c r="R80">
        <v>850</v>
      </c>
      <c r="S80">
        <v>1</v>
      </c>
      <c r="T80">
        <v>37</v>
      </c>
      <c r="U80">
        <v>39</v>
      </c>
      <c r="V80">
        <v>207</v>
      </c>
      <c r="W80">
        <v>45207.549999999996</v>
      </c>
      <c r="X80">
        <v>5.3076923076923075</v>
      </c>
      <c r="Y80">
        <v>1159.1679487179485</v>
      </c>
      <c r="Z80">
        <v>10.256410256410257</v>
      </c>
      <c r="AA80">
        <v>8.2985437290598281</v>
      </c>
      <c r="AB80">
        <v>4</v>
      </c>
      <c r="AC80">
        <v>5.6567838461538469E-2</v>
      </c>
      <c r="AD80">
        <v>0</v>
      </c>
      <c r="AE80">
        <v>1.3906904979826136</v>
      </c>
      <c r="AF80">
        <v>0.65854700854700854</v>
      </c>
      <c r="AG80">
        <v>2.0492374974358976</v>
      </c>
      <c r="AH80">
        <v>0</v>
      </c>
      <c r="AI80">
        <v>5.3437506692307695</v>
      </c>
      <c r="AJ80">
        <v>1170</v>
      </c>
      <c r="AK80">
        <v>35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s="1" t="s">
        <v>65</v>
      </c>
      <c r="AT80">
        <v>4</v>
      </c>
      <c r="AU80">
        <v>56.133236150000002</v>
      </c>
      <c r="AV80">
        <v>367.37526318333335</v>
      </c>
      <c r="AW80">
        <v>26</v>
      </c>
      <c r="AX80">
        <v>0.10256410256410256</v>
      </c>
      <c r="AY80">
        <v>0</v>
      </c>
      <c r="AZ80">
        <v>30</v>
      </c>
      <c r="BA80">
        <v>0.31185131194444443</v>
      </c>
      <c r="BB80">
        <v>0.34988120303174602</v>
      </c>
      <c r="BC80">
        <v>18</v>
      </c>
      <c r="BD80">
        <v>17</v>
      </c>
      <c r="BE80">
        <v>3</v>
      </c>
      <c r="BF80">
        <v>3</v>
      </c>
      <c r="BG80" s="1" t="s">
        <v>99</v>
      </c>
      <c r="BH80" s="1" t="s">
        <v>6888</v>
      </c>
      <c r="BI80" s="1" t="s">
        <v>6889</v>
      </c>
      <c r="BJ80" s="1" t="s">
        <v>6890</v>
      </c>
      <c r="BK80">
        <v>2300</v>
      </c>
      <c r="BL80">
        <v>2.5</v>
      </c>
      <c r="BM80" s="5" t="d">
        <v>15:00:00.000</v>
      </c>
      <c r="BN80" s="5" t="d">
        <v>15:30:00.0000000000031950</v>
      </c>
      <c r="BO80">
        <v>15</v>
      </c>
      <c r="BP80" t="b">
        <v>0</v>
      </c>
    </row>
    <row r="81" spans="1:68" x14ac:dyDescent="0.2">
      <c r="A81" s="1" t="s">
        <v>278</v>
      </c>
      <c r="B81" s="1" t="s">
        <v>60</v>
      </c>
      <c r="C81" s="2" t="d">
        <v>2026-07-02</v>
      </c>
      <c r="D81">
        <v>32</v>
      </c>
      <c r="E81" s="1" t="s">
        <v>150</v>
      </c>
      <c r="F81">
        <v>40</v>
      </c>
      <c r="G81">
        <v>8</v>
      </c>
      <c r="H81">
        <v>0</v>
      </c>
      <c r="I81">
        <v>2</v>
      </c>
      <c r="J81">
        <v>6</v>
      </c>
      <c r="K81">
        <v>0</v>
      </c>
      <c r="L81">
        <v>1</v>
      </c>
      <c r="M81" s="1" t="s">
        <v>63</v>
      </c>
      <c r="N81" s="1" t="s">
        <v>279</v>
      </c>
      <c r="O81" s="1" t="s">
        <v>280</v>
      </c>
      <c r="P81">
        <v>6.666666666666667</v>
      </c>
      <c r="Q81">
        <v>0</v>
      </c>
      <c r="R81">
        <v>850</v>
      </c>
      <c r="S81">
        <v>1</v>
      </c>
      <c r="T81">
        <v>36</v>
      </c>
      <c r="U81">
        <v>40</v>
      </c>
      <c r="V81">
        <v>203</v>
      </c>
      <c r="W81">
        <v>46412.56</v>
      </c>
      <c r="X81">
        <v>5.0750000000000002</v>
      </c>
      <c r="Y81">
        <v>1160.3139999999999</v>
      </c>
      <c r="Z81">
        <v>10.725</v>
      </c>
      <c r="AA81">
        <v>9.0938870879166664</v>
      </c>
      <c r="AB81">
        <v>3</v>
      </c>
      <c r="AC81">
        <v>1.888823625000002E-2</v>
      </c>
      <c r="AD81">
        <v>9.001462499999998E-3</v>
      </c>
      <c r="AE81">
        <v>1.3290394563893035</v>
      </c>
      <c r="AF81">
        <v>0.67583333333333329</v>
      </c>
      <c r="AG81">
        <v>2.0138742437500001</v>
      </c>
      <c r="AH81">
        <v>0</v>
      </c>
      <c r="AI81">
        <v>6.2412628354166673</v>
      </c>
      <c r="AJ81">
        <v>1200</v>
      </c>
      <c r="AK81">
        <v>35</v>
      </c>
      <c r="AL81">
        <v>1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1338.09</v>
      </c>
      <c r="AS81" s="1" t="s">
        <v>65</v>
      </c>
      <c r="AT81">
        <v>3</v>
      </c>
      <c r="AU81">
        <v>51.307452249999997</v>
      </c>
      <c r="AV81">
        <v>338.1271213833333</v>
      </c>
      <c r="AW81">
        <v>20</v>
      </c>
      <c r="AX81">
        <v>7.4999999999999997E-2</v>
      </c>
      <c r="AY81">
        <v>2.5000000000000001E-2</v>
      </c>
      <c r="AZ81">
        <v>30</v>
      </c>
      <c r="BA81">
        <v>0.28504140138888889</v>
      </c>
      <c r="BB81">
        <v>0.32202582988888884</v>
      </c>
      <c r="BC81">
        <v>17</v>
      </c>
      <c r="BD81">
        <v>18</v>
      </c>
      <c r="BE81">
        <v>3</v>
      </c>
      <c r="BF81">
        <v>3</v>
      </c>
      <c r="BG81" s="1" t="s">
        <v>99</v>
      </c>
      <c r="BH81" s="1" t="s">
        <v>6888</v>
      </c>
      <c r="BI81" s="1" t="s">
        <v>6889</v>
      </c>
      <c r="BJ81" s="1" t="s">
        <v>6890</v>
      </c>
      <c r="BK81">
        <v>2300</v>
      </c>
      <c r="BL81">
        <v>2.5</v>
      </c>
      <c r="BM81" s="5" t="d">
        <v>15:30:00.0000000000031950</v>
      </c>
      <c r="BN81" s="5" t="d">
        <v>15:59:59.9999999999968050</v>
      </c>
      <c r="BO81">
        <v>15</v>
      </c>
      <c r="BP81" t="b">
        <v>0</v>
      </c>
    </row>
    <row r="82" spans="1:68" x14ac:dyDescent="0.2">
      <c r="A82" s="1" t="s">
        <v>281</v>
      </c>
      <c r="B82" s="1" t="s">
        <v>60</v>
      </c>
      <c r="C82" s="2" t="d">
        <v>2026-07-02</v>
      </c>
      <c r="D82">
        <v>33</v>
      </c>
      <c r="E82" s="1" t="s">
        <v>150</v>
      </c>
      <c r="F82">
        <v>26</v>
      </c>
      <c r="G82">
        <v>18</v>
      </c>
      <c r="H82">
        <v>0</v>
      </c>
      <c r="I82">
        <v>2</v>
      </c>
      <c r="J82">
        <v>16</v>
      </c>
      <c r="K82">
        <v>0</v>
      </c>
      <c r="L82">
        <v>1</v>
      </c>
      <c r="M82" s="1" t="s">
        <v>63</v>
      </c>
      <c r="N82" s="1" t="s">
        <v>282</v>
      </c>
      <c r="O82" s="1" t="s">
        <v>283</v>
      </c>
      <c r="P82">
        <v>1.625</v>
      </c>
      <c r="Q82">
        <v>0</v>
      </c>
      <c r="R82">
        <v>850</v>
      </c>
      <c r="S82">
        <v>1</v>
      </c>
      <c r="T82">
        <v>35</v>
      </c>
      <c r="U82">
        <v>26</v>
      </c>
      <c r="V82">
        <v>105</v>
      </c>
      <c r="W82">
        <v>23194.43</v>
      </c>
      <c r="X82">
        <v>4.0384615384615383</v>
      </c>
      <c r="Y82">
        <v>892.0934615384615</v>
      </c>
      <c r="Z82">
        <v>9.9230769230769234</v>
      </c>
      <c r="AA82">
        <v>8.2258206442307689</v>
      </c>
      <c r="AB82">
        <v>2</v>
      </c>
      <c r="AC82">
        <v>5.5991068589743613E-2</v>
      </c>
      <c r="AD82">
        <v>0</v>
      </c>
      <c r="AE82">
        <v>1.0524440155885875</v>
      </c>
      <c r="AF82">
        <v>0.64935897435897438</v>
      </c>
      <c r="AG82">
        <v>1.7018029814102564</v>
      </c>
      <c r="AH82">
        <v>0</v>
      </c>
      <c r="AI82">
        <v>5.6317099628205129</v>
      </c>
      <c r="AJ82">
        <v>780</v>
      </c>
      <c r="AK82">
        <v>66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606.41</v>
      </c>
      <c r="AS82" s="1" t="s">
        <v>65</v>
      </c>
      <c r="AT82">
        <v>2</v>
      </c>
      <c r="AU82">
        <v>31.043324549999998</v>
      </c>
      <c r="AV82">
        <v>292.82685829999997</v>
      </c>
      <c r="AW82">
        <v>24</v>
      </c>
      <c r="AX82">
        <v>7.6923076923076927E-2</v>
      </c>
      <c r="AY82">
        <v>3.8461538461538464E-2</v>
      </c>
      <c r="AZ82">
        <v>30</v>
      </c>
      <c r="BA82">
        <v>6.46735928125E-2</v>
      </c>
      <c r="BB82">
        <v>0.14789235267676767</v>
      </c>
      <c r="BC82">
        <v>14</v>
      </c>
      <c r="BD82">
        <v>52</v>
      </c>
      <c r="BE82">
        <v>2</v>
      </c>
      <c r="BF82">
        <v>14</v>
      </c>
      <c r="BG82" s="1" t="s">
        <v>99</v>
      </c>
      <c r="BH82" s="1" t="s">
        <v>6888</v>
      </c>
      <c r="BI82" s="1" t="s">
        <v>6889</v>
      </c>
      <c r="BJ82" s="1" t="s">
        <v>6890</v>
      </c>
      <c r="BK82">
        <v>2300</v>
      </c>
      <c r="BL82">
        <v>2.5</v>
      </c>
      <c r="BM82" s="5" t="d">
        <v>15:59:59.9999999999968050</v>
      </c>
      <c r="BN82" s="5" t="d">
        <v>16:30:00.000</v>
      </c>
      <c r="BO82">
        <v>16</v>
      </c>
      <c r="BP82" t="b">
        <v>0</v>
      </c>
    </row>
    <row r="83" spans="1:68" x14ac:dyDescent="0.2">
      <c r="A83" s="1" t="s">
        <v>284</v>
      </c>
      <c r="B83" s="1" t="s">
        <v>60</v>
      </c>
      <c r="C83" s="2" t="d">
        <v>2026-07-02</v>
      </c>
      <c r="D83">
        <v>34</v>
      </c>
      <c r="E83" s="1" t="s">
        <v>150</v>
      </c>
      <c r="F83">
        <v>28</v>
      </c>
      <c r="G83">
        <v>18</v>
      </c>
      <c r="H83">
        <v>0</v>
      </c>
      <c r="I83">
        <v>2</v>
      </c>
      <c r="J83">
        <v>16</v>
      </c>
      <c r="K83">
        <v>0</v>
      </c>
      <c r="L83">
        <v>1</v>
      </c>
      <c r="M83" s="1" t="s">
        <v>63</v>
      </c>
      <c r="N83" s="1" t="s">
        <v>285</v>
      </c>
      <c r="O83" s="1" t="s">
        <v>286</v>
      </c>
      <c r="P83">
        <v>1.75</v>
      </c>
      <c r="Q83">
        <v>0</v>
      </c>
      <c r="R83">
        <v>850</v>
      </c>
      <c r="S83">
        <v>1</v>
      </c>
      <c r="T83">
        <v>34</v>
      </c>
      <c r="U83">
        <v>28</v>
      </c>
      <c r="V83">
        <v>148</v>
      </c>
      <c r="W83">
        <v>34262.519999999997</v>
      </c>
      <c r="X83">
        <v>5.2857142857142856</v>
      </c>
      <c r="Y83">
        <v>1223.6614285714284</v>
      </c>
      <c r="Z83">
        <v>10.214285714285714</v>
      </c>
      <c r="AA83">
        <v>8.6318209720238084</v>
      </c>
      <c r="AB83">
        <v>3</v>
      </c>
      <c r="AC83">
        <v>8.2237005952381051E-2</v>
      </c>
      <c r="AD83">
        <v>0</v>
      </c>
      <c r="AE83">
        <v>1.3643271505910879</v>
      </c>
      <c r="AF83">
        <v>0.56309523809523809</v>
      </c>
      <c r="AG83">
        <v>1.9274223791666665</v>
      </c>
      <c r="AH83">
        <v>0</v>
      </c>
      <c r="AI83">
        <v>5.7633271553571435</v>
      </c>
      <c r="AJ83">
        <v>840</v>
      </c>
      <c r="AK83">
        <v>65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s="1" t="s">
        <v>65</v>
      </c>
      <c r="AT83">
        <v>3</v>
      </c>
      <c r="AU83">
        <v>36.868022016666664</v>
      </c>
      <c r="AV83">
        <v>197.88332745</v>
      </c>
      <c r="AW83">
        <v>12</v>
      </c>
      <c r="AX83">
        <v>0.10714285714285714</v>
      </c>
      <c r="AY83">
        <v>0</v>
      </c>
      <c r="AZ83">
        <v>30</v>
      </c>
      <c r="BA83">
        <v>7.6808379201388888E-2</v>
      </c>
      <c r="BB83">
        <v>0.10147862946153846</v>
      </c>
      <c r="BC83">
        <v>10</v>
      </c>
      <c r="BD83">
        <v>55</v>
      </c>
      <c r="BE83">
        <v>2</v>
      </c>
      <c r="BF83">
        <v>14</v>
      </c>
      <c r="BG83" s="1" t="s">
        <v>99</v>
      </c>
      <c r="BH83" s="1" t="s">
        <v>6888</v>
      </c>
      <c r="BI83" s="1" t="s">
        <v>6889</v>
      </c>
      <c r="BJ83" s="1" t="s">
        <v>6890</v>
      </c>
      <c r="BK83">
        <v>2300</v>
      </c>
      <c r="BL83">
        <v>2.5</v>
      </c>
      <c r="BM83" s="5" t="d">
        <v>16:30:00.000</v>
      </c>
      <c r="BN83" s="5" t="d">
        <v>17:00:00.0000000000031950</v>
      </c>
      <c r="BO83">
        <v>16</v>
      </c>
      <c r="BP83" t="b">
        <v>0</v>
      </c>
    </row>
    <row r="84" spans="1:68" x14ac:dyDescent="0.2">
      <c r="A84" s="1" t="s">
        <v>287</v>
      </c>
      <c r="B84" s="1" t="s">
        <v>60</v>
      </c>
      <c r="C84" s="2" t="d">
        <v>2026-07-02</v>
      </c>
      <c r="D84">
        <v>35</v>
      </c>
      <c r="E84" s="1" t="s">
        <v>150</v>
      </c>
      <c r="F84">
        <v>49</v>
      </c>
      <c r="G84">
        <v>10</v>
      </c>
      <c r="H84">
        <v>0</v>
      </c>
      <c r="I84">
        <v>2</v>
      </c>
      <c r="J84">
        <v>8</v>
      </c>
      <c r="K84">
        <v>0</v>
      </c>
      <c r="L84">
        <v>1</v>
      </c>
      <c r="M84" s="1" t="s">
        <v>63</v>
      </c>
      <c r="N84" s="1" t="s">
        <v>288</v>
      </c>
      <c r="O84" s="1" t="s">
        <v>289</v>
      </c>
      <c r="P84">
        <v>6.125</v>
      </c>
      <c r="Q84">
        <v>0</v>
      </c>
      <c r="R84">
        <v>850</v>
      </c>
      <c r="S84">
        <v>1</v>
      </c>
      <c r="T84">
        <v>33</v>
      </c>
      <c r="U84">
        <v>49</v>
      </c>
      <c r="V84">
        <v>235</v>
      </c>
      <c r="W84">
        <v>53340.76</v>
      </c>
      <c r="X84">
        <v>4.795918367346939</v>
      </c>
      <c r="Y84">
        <v>1088.5869387755101</v>
      </c>
      <c r="Z84">
        <v>11.224489795918368</v>
      </c>
      <c r="AA84">
        <v>8.5135483098639444</v>
      </c>
      <c r="AB84">
        <v>1</v>
      </c>
      <c r="AC84">
        <v>6.308187074829816E-4</v>
      </c>
      <c r="AD84">
        <v>0</v>
      </c>
      <c r="AE84">
        <v>1.1234821982009486</v>
      </c>
      <c r="AF84">
        <v>0.641156462585034</v>
      </c>
      <c r="AG84">
        <v>1.7646386527210884</v>
      </c>
      <c r="AH84">
        <v>0</v>
      </c>
      <c r="AI84">
        <v>5.8410865214285721</v>
      </c>
      <c r="AJ84">
        <v>1470</v>
      </c>
      <c r="AK84">
        <v>31</v>
      </c>
      <c r="AL84">
        <v>2</v>
      </c>
      <c r="AM84">
        <v>2</v>
      </c>
      <c r="AN84">
        <v>1</v>
      </c>
      <c r="AO84">
        <v>0</v>
      </c>
      <c r="AP84">
        <v>1</v>
      </c>
      <c r="AQ84">
        <v>0</v>
      </c>
      <c r="AR84">
        <v>499.80999999999995</v>
      </c>
      <c r="AS84" s="1" t="s">
        <v>125</v>
      </c>
      <c r="AT84">
        <v>1</v>
      </c>
      <c r="AU84">
        <v>54.679035933333331</v>
      </c>
      <c r="AV84">
        <v>417.17078703333334</v>
      </c>
      <c r="AW84">
        <v>31</v>
      </c>
      <c r="AX84">
        <v>2.0408163265306121E-2</v>
      </c>
      <c r="AY84">
        <v>4.0816326530612242E-2</v>
      </c>
      <c r="AZ84">
        <v>30</v>
      </c>
      <c r="BA84">
        <v>0.22782931638888887</v>
      </c>
      <c r="BB84">
        <v>0.44857073874551973</v>
      </c>
      <c r="BC84">
        <v>20</v>
      </c>
      <c r="BD84">
        <v>11</v>
      </c>
      <c r="BE84">
        <v>3</v>
      </c>
      <c r="BF84">
        <v>5</v>
      </c>
      <c r="BG84" s="1" t="s">
        <v>99</v>
      </c>
      <c r="BH84" s="1" t="s">
        <v>6888</v>
      </c>
      <c r="BI84" s="1" t="s">
        <v>6889</v>
      </c>
      <c r="BJ84" s="1" t="s">
        <v>6890</v>
      </c>
      <c r="BK84">
        <v>2300</v>
      </c>
      <c r="BL84">
        <v>2.5</v>
      </c>
      <c r="BM84" s="5" t="d">
        <v>17:00:00.0000000000031950</v>
      </c>
      <c r="BN84" s="5" t="d">
        <v>17:29:59.9999999999968050</v>
      </c>
      <c r="BO84">
        <v>17</v>
      </c>
      <c r="BP84" t="b">
        <v>0</v>
      </c>
    </row>
    <row r="85" spans="1:68" x14ac:dyDescent="0.2">
      <c r="A85" s="1" t="s">
        <v>290</v>
      </c>
      <c r="B85" s="1" t="s">
        <v>60</v>
      </c>
      <c r="C85" s="2" t="d">
        <v>2026-07-02</v>
      </c>
      <c r="D85">
        <v>36</v>
      </c>
      <c r="E85" s="1" t="s">
        <v>150</v>
      </c>
      <c r="F85">
        <v>57</v>
      </c>
      <c r="G85">
        <v>10</v>
      </c>
      <c r="H85">
        <v>0</v>
      </c>
      <c r="I85">
        <v>2</v>
      </c>
      <c r="J85">
        <v>8</v>
      </c>
      <c r="K85">
        <v>0</v>
      </c>
      <c r="L85">
        <v>1</v>
      </c>
      <c r="M85" s="1" t="s">
        <v>63</v>
      </c>
      <c r="N85" s="1" t="s">
        <v>291</v>
      </c>
      <c r="O85" s="1" t="s">
        <v>292</v>
      </c>
      <c r="P85">
        <v>7.125</v>
      </c>
      <c r="Q85">
        <v>0</v>
      </c>
      <c r="R85">
        <v>850</v>
      </c>
      <c r="S85">
        <v>1</v>
      </c>
      <c r="T85">
        <v>32</v>
      </c>
      <c r="U85">
        <v>57</v>
      </c>
      <c r="V85">
        <v>281</v>
      </c>
      <c r="W85">
        <v>63639.97</v>
      </c>
      <c r="X85">
        <v>4.9298245614035086</v>
      </c>
      <c r="Y85">
        <v>1116.490701754386</v>
      </c>
      <c r="Z85">
        <v>12.157894736842104</v>
      </c>
      <c r="AA85">
        <v>8.8771269982456129</v>
      </c>
      <c r="AB85">
        <v>0</v>
      </c>
      <c r="AC85">
        <v>0</v>
      </c>
      <c r="AD85">
        <v>0</v>
      </c>
      <c r="AE85">
        <v>1.2138567922254602</v>
      </c>
      <c r="AF85">
        <v>0.56549707602339183</v>
      </c>
      <c r="AG85">
        <v>1.7793538602339181</v>
      </c>
      <c r="AH85">
        <v>0</v>
      </c>
      <c r="AI85">
        <v>6.1428023678362571</v>
      </c>
      <c r="AJ85">
        <v>1710</v>
      </c>
      <c r="AK85">
        <v>31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s="1" t="s">
        <v>70</v>
      </c>
      <c r="AT85">
        <v>0</v>
      </c>
      <c r="AU85">
        <v>69.1990531</v>
      </c>
      <c r="AV85">
        <v>498.11972976666664</v>
      </c>
      <c r="AW85">
        <v>28</v>
      </c>
      <c r="AX85">
        <v>0</v>
      </c>
      <c r="AY85">
        <v>0</v>
      </c>
      <c r="AZ85">
        <v>30</v>
      </c>
      <c r="BA85">
        <v>0.28832938791666668</v>
      </c>
      <c r="BB85">
        <v>0.53561261265232973</v>
      </c>
      <c r="BC85">
        <v>24</v>
      </c>
      <c r="BD85">
        <v>7</v>
      </c>
      <c r="BE85">
        <v>4</v>
      </c>
      <c r="BF85">
        <v>4</v>
      </c>
      <c r="BG85" s="1" t="s">
        <v>99</v>
      </c>
      <c r="BH85" s="1" t="s">
        <v>6888</v>
      </c>
      <c r="BI85" s="1" t="s">
        <v>6889</v>
      </c>
      <c r="BJ85" s="1" t="s">
        <v>6890</v>
      </c>
      <c r="BK85">
        <v>2300</v>
      </c>
      <c r="BL85">
        <v>2.5</v>
      </c>
      <c r="BM85" s="5" t="d">
        <v>17:29:59.9999999999968050</v>
      </c>
      <c r="BN85" s="5" t="d">
        <v>18:00:00.000</v>
      </c>
      <c r="BO85">
        <v>17</v>
      </c>
      <c r="BP85" t="b">
        <v>0</v>
      </c>
    </row>
    <row r="86" spans="1:68" x14ac:dyDescent="0.2">
      <c r="A86" s="1" t="s">
        <v>293</v>
      </c>
      <c r="B86" s="1" t="s">
        <v>60</v>
      </c>
      <c r="C86" s="2" t="d">
        <v>2026-07-02</v>
      </c>
      <c r="D86">
        <v>37</v>
      </c>
      <c r="E86" s="1" t="s">
        <v>165</v>
      </c>
      <c r="F86">
        <v>88</v>
      </c>
      <c r="G86">
        <v>12</v>
      </c>
      <c r="H86">
        <v>0</v>
      </c>
      <c r="I86">
        <v>0</v>
      </c>
      <c r="J86">
        <v>12</v>
      </c>
      <c r="K86">
        <v>0</v>
      </c>
      <c r="L86">
        <v>0</v>
      </c>
      <c r="M86" s="1" t="s">
        <v>63</v>
      </c>
      <c r="N86" s="1" t="s">
        <v>63</v>
      </c>
      <c r="O86" s="1" t="s">
        <v>294</v>
      </c>
      <c r="P86">
        <v>7.333333333333333</v>
      </c>
      <c r="Q86">
        <v>0</v>
      </c>
      <c r="R86">
        <v>850</v>
      </c>
      <c r="S86">
        <v>0</v>
      </c>
      <c r="T86">
        <v>32</v>
      </c>
      <c r="U86">
        <v>88</v>
      </c>
      <c r="V86">
        <v>467</v>
      </c>
      <c r="W86">
        <v>105860.42</v>
      </c>
      <c r="X86">
        <v>5.3068181818181817</v>
      </c>
      <c r="Y86">
        <v>1202.9593181818182</v>
      </c>
      <c r="Z86">
        <v>15.420454545454545</v>
      </c>
      <c r="AA86">
        <v>8.9467722992424239</v>
      </c>
      <c r="AB86">
        <v>0</v>
      </c>
      <c r="AC86">
        <v>0</v>
      </c>
      <c r="AD86">
        <v>0</v>
      </c>
      <c r="AE86">
        <v>1.3194413174057196</v>
      </c>
      <c r="AF86">
        <v>0.58200757575757578</v>
      </c>
      <c r="AG86">
        <v>0.98120418428030298</v>
      </c>
      <c r="AH86">
        <v>0.33674640909090914</v>
      </c>
      <c r="AI86">
        <v>5.8491072969696969</v>
      </c>
      <c r="AJ86">
        <v>3080</v>
      </c>
      <c r="AK86">
        <v>31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659.63</v>
      </c>
      <c r="AS86" s="1" t="s">
        <v>70</v>
      </c>
      <c r="AT86">
        <v>0</v>
      </c>
      <c r="AU86">
        <v>116.47411534999999</v>
      </c>
      <c r="AV86">
        <v>723.82994308333332</v>
      </c>
      <c r="AW86">
        <v>31</v>
      </c>
      <c r="AX86">
        <v>0</v>
      </c>
      <c r="AY86">
        <v>1.1363636363636364E-2</v>
      </c>
      <c r="AZ86">
        <v>35</v>
      </c>
      <c r="BA86">
        <v>0.32353920930555552</v>
      </c>
      <c r="BB86">
        <v>0.77831176675627234</v>
      </c>
      <c r="BC86">
        <v>35</v>
      </c>
      <c r="BD86">
        <v>-4</v>
      </c>
      <c r="BE86">
        <v>6</v>
      </c>
      <c r="BF86">
        <v>6</v>
      </c>
      <c r="BG86" s="1" t="s">
        <v>99</v>
      </c>
      <c r="BH86" s="1" t="s">
        <v>6888</v>
      </c>
      <c r="BI86" s="1" t="s">
        <v>6889</v>
      </c>
      <c r="BJ86" s="1" t="s">
        <v>6890</v>
      </c>
      <c r="BK86">
        <v>2300</v>
      </c>
      <c r="BL86">
        <v>2.5</v>
      </c>
      <c r="BM86" s="5" t="d">
        <v>18:00:00.000</v>
      </c>
      <c r="BN86" s="5" t="d">
        <v>18:30:00.0000000000031950</v>
      </c>
      <c r="BO86">
        <v>18</v>
      </c>
      <c r="BP86" t="b">
        <v>1</v>
      </c>
    </row>
    <row r="87" spans="1:68" x14ac:dyDescent="0.2">
      <c r="A87" s="1" t="s">
        <v>295</v>
      </c>
      <c r="B87" s="1" t="s">
        <v>60</v>
      </c>
      <c r="C87" s="2" t="d">
        <v>2026-07-02</v>
      </c>
      <c r="D87">
        <v>38</v>
      </c>
      <c r="E87" s="1" t="s">
        <v>165</v>
      </c>
      <c r="F87">
        <v>108</v>
      </c>
      <c r="G87">
        <v>13</v>
      </c>
      <c r="H87">
        <v>0</v>
      </c>
      <c r="I87">
        <v>0</v>
      </c>
      <c r="J87">
        <v>13</v>
      </c>
      <c r="K87">
        <v>0</v>
      </c>
      <c r="L87">
        <v>0</v>
      </c>
      <c r="M87" s="1" t="s">
        <v>63</v>
      </c>
      <c r="N87" s="1" t="s">
        <v>63</v>
      </c>
      <c r="O87" s="1" t="s">
        <v>296</v>
      </c>
      <c r="P87">
        <v>8.3076923076923084</v>
      </c>
      <c r="Q87">
        <v>0</v>
      </c>
      <c r="R87">
        <v>850</v>
      </c>
      <c r="S87">
        <v>0</v>
      </c>
      <c r="T87">
        <v>32</v>
      </c>
      <c r="U87">
        <v>108</v>
      </c>
      <c r="V87">
        <v>546</v>
      </c>
      <c r="W87">
        <v>126439.34</v>
      </c>
      <c r="X87">
        <v>5.0555555555555554</v>
      </c>
      <c r="Y87">
        <v>1170.7346296296296</v>
      </c>
      <c r="Z87">
        <v>16.444444444444443</v>
      </c>
      <c r="AA87">
        <v>9.4702233131172839</v>
      </c>
      <c r="AB87">
        <v>0</v>
      </c>
      <c r="AC87">
        <v>0</v>
      </c>
      <c r="AD87">
        <v>0</v>
      </c>
      <c r="AE87">
        <v>1.2338171422795723</v>
      </c>
      <c r="AF87">
        <v>0.60354938271604941</v>
      </c>
      <c r="AG87">
        <v>0.14181785324074075</v>
      </c>
      <c r="AH87">
        <v>1.0695432470679012</v>
      </c>
      <c r="AI87">
        <v>5.6302888429012343</v>
      </c>
      <c r="AJ87">
        <v>3780</v>
      </c>
      <c r="AK87">
        <v>31</v>
      </c>
      <c r="AL87">
        <v>2</v>
      </c>
      <c r="AM87">
        <v>2</v>
      </c>
      <c r="AN87">
        <v>2</v>
      </c>
      <c r="AO87">
        <v>0</v>
      </c>
      <c r="AP87">
        <v>0</v>
      </c>
      <c r="AQ87">
        <v>0</v>
      </c>
      <c r="AR87">
        <v>710.93</v>
      </c>
      <c r="AS87" s="1" t="s">
        <v>70</v>
      </c>
      <c r="AT87">
        <v>0</v>
      </c>
      <c r="AU87">
        <v>131.23115001666667</v>
      </c>
      <c r="AV87">
        <v>824.07754436666664</v>
      </c>
      <c r="AW87">
        <v>31</v>
      </c>
      <c r="AX87">
        <v>0</v>
      </c>
      <c r="AY87">
        <v>1.8518518518518517E-2</v>
      </c>
      <c r="AZ87">
        <v>35</v>
      </c>
      <c r="BA87">
        <v>0.33649012824786328</v>
      </c>
      <c r="BB87">
        <v>0.88610488641577057</v>
      </c>
      <c r="BC87">
        <v>40</v>
      </c>
      <c r="BD87">
        <v>-9</v>
      </c>
      <c r="BE87">
        <v>7</v>
      </c>
      <c r="BF87">
        <v>6</v>
      </c>
      <c r="BG87" s="1" t="s">
        <v>99</v>
      </c>
      <c r="BH87" s="1" t="s">
        <v>6888</v>
      </c>
      <c r="BI87" s="1" t="s">
        <v>6889</v>
      </c>
      <c r="BJ87" s="1" t="s">
        <v>6890</v>
      </c>
      <c r="BK87">
        <v>2300</v>
      </c>
      <c r="BL87">
        <v>2.5</v>
      </c>
      <c r="BM87" s="5" t="d">
        <v>18:30:00.0000000000031950</v>
      </c>
      <c r="BN87" s="5" t="d">
        <v>18:59:59.9999999999968050</v>
      </c>
      <c r="BO87">
        <v>18</v>
      </c>
      <c r="BP87" t="b">
        <v>1</v>
      </c>
    </row>
    <row r="88" spans="1:68" x14ac:dyDescent="0.2">
      <c r="A88" s="1" t="s">
        <v>297</v>
      </c>
      <c r="B88" s="1" t="s">
        <v>60</v>
      </c>
      <c r="C88" s="2" t="d">
        <v>2026-07-02</v>
      </c>
      <c r="D88">
        <v>39</v>
      </c>
      <c r="E88" s="1" t="s">
        <v>165</v>
      </c>
      <c r="F88">
        <v>119</v>
      </c>
      <c r="G88">
        <v>13</v>
      </c>
      <c r="H88">
        <v>0</v>
      </c>
      <c r="I88">
        <v>0</v>
      </c>
      <c r="J88">
        <v>13</v>
      </c>
      <c r="K88">
        <v>0</v>
      </c>
      <c r="L88">
        <v>0</v>
      </c>
      <c r="M88" s="1" t="s">
        <v>63</v>
      </c>
      <c r="N88" s="1" t="s">
        <v>63</v>
      </c>
      <c r="O88" s="1" t="s">
        <v>298</v>
      </c>
      <c r="P88">
        <v>9.1538461538461515</v>
      </c>
      <c r="Q88">
        <v>0</v>
      </c>
      <c r="R88">
        <v>850</v>
      </c>
      <c r="S88">
        <v>0</v>
      </c>
      <c r="T88">
        <v>32</v>
      </c>
      <c r="U88">
        <v>119</v>
      </c>
      <c r="V88">
        <v>599</v>
      </c>
      <c r="W88">
        <v>139924.06</v>
      </c>
      <c r="X88">
        <v>5.0336134453781511</v>
      </c>
      <c r="Y88">
        <v>1175.83243697479</v>
      </c>
      <c r="Z88">
        <v>17.327731092436974</v>
      </c>
      <c r="AA88">
        <v>15.819246555322129</v>
      </c>
      <c r="AB88">
        <v>40</v>
      </c>
      <c r="AC88">
        <v>0.38048857605042014</v>
      </c>
      <c r="AD88">
        <v>0</v>
      </c>
      <c r="AE88">
        <v>1.2704433611471924</v>
      </c>
      <c r="AF88">
        <v>0.588515406162465</v>
      </c>
      <c r="AG88">
        <v>0</v>
      </c>
      <c r="AH88">
        <v>7.2435895393557423</v>
      </c>
      <c r="AI88">
        <v>5.7567542624649866</v>
      </c>
      <c r="AJ88">
        <v>4165</v>
      </c>
      <c r="AK88">
        <v>31</v>
      </c>
      <c r="AL88">
        <v>7</v>
      </c>
      <c r="AM88">
        <v>7</v>
      </c>
      <c r="AN88">
        <v>3</v>
      </c>
      <c r="AO88">
        <v>2</v>
      </c>
      <c r="AP88">
        <v>1</v>
      </c>
      <c r="AQ88">
        <v>1</v>
      </c>
      <c r="AR88">
        <v>2594.2999999999997</v>
      </c>
      <c r="AS88" s="1" t="s">
        <v>173</v>
      </c>
      <c r="AT88">
        <v>40</v>
      </c>
      <c r="AU88">
        <v>151.35955390000001</v>
      </c>
      <c r="AV88">
        <v>835.10824186666662</v>
      </c>
      <c r="AW88">
        <v>31</v>
      </c>
      <c r="AX88">
        <v>0.33613445378151263</v>
      </c>
      <c r="AY88">
        <v>5.8823529411764705E-2</v>
      </c>
      <c r="AZ88">
        <v>35</v>
      </c>
      <c r="BA88">
        <v>0.38810142025641026</v>
      </c>
      <c r="BB88">
        <v>0.897965851469534</v>
      </c>
      <c r="BC88">
        <v>40</v>
      </c>
      <c r="BD88">
        <v>-9</v>
      </c>
      <c r="BE88">
        <v>8</v>
      </c>
      <c r="BF88">
        <v>5</v>
      </c>
      <c r="BG88" s="1" t="s">
        <v>174</v>
      </c>
      <c r="BH88" s="1" t="s">
        <v>6888</v>
      </c>
      <c r="BI88" s="1" t="s">
        <v>6889</v>
      </c>
      <c r="BJ88" s="1" t="s">
        <v>6890</v>
      </c>
      <c r="BK88">
        <v>2300</v>
      </c>
      <c r="BL88">
        <v>2.5</v>
      </c>
      <c r="BM88" s="5" t="d">
        <v>18:59:59.9999999999968050</v>
      </c>
      <c r="BN88" s="5" t="d">
        <v>19:30:00.000</v>
      </c>
      <c r="BO88">
        <v>19</v>
      </c>
      <c r="BP88" t="b">
        <v>1</v>
      </c>
    </row>
    <row r="89" spans="1:68" x14ac:dyDescent="0.2">
      <c r="A89" s="1" t="s">
        <v>299</v>
      </c>
      <c r="B89" s="1" t="s">
        <v>60</v>
      </c>
      <c r="C89" s="2" t="d">
        <v>2026-07-02</v>
      </c>
      <c r="D89">
        <v>40</v>
      </c>
      <c r="E89" s="1" t="s">
        <v>165</v>
      </c>
      <c r="F89">
        <v>134</v>
      </c>
      <c r="G89">
        <v>13</v>
      </c>
      <c r="H89">
        <v>0</v>
      </c>
      <c r="I89">
        <v>0</v>
      </c>
      <c r="J89">
        <v>13</v>
      </c>
      <c r="K89">
        <v>0</v>
      </c>
      <c r="L89">
        <v>0</v>
      </c>
      <c r="M89" s="1" t="s">
        <v>63</v>
      </c>
      <c r="N89" s="1" t="s">
        <v>63</v>
      </c>
      <c r="O89" s="1" t="s">
        <v>300</v>
      </c>
      <c r="P89">
        <v>10.307692307692308</v>
      </c>
      <c r="Q89">
        <v>0</v>
      </c>
      <c r="R89">
        <v>850</v>
      </c>
      <c r="S89">
        <v>0</v>
      </c>
      <c r="T89">
        <v>32</v>
      </c>
      <c r="U89">
        <v>134</v>
      </c>
      <c r="V89">
        <v>694</v>
      </c>
      <c r="W89">
        <v>151489.31</v>
      </c>
      <c r="X89">
        <v>5.1791044776119399</v>
      </c>
      <c r="Y89">
        <v>1130.5172388059702</v>
      </c>
      <c r="Z89">
        <v>18.350746268656717</v>
      </c>
      <c r="AA89">
        <v>24.566598479353235</v>
      </c>
      <c r="AB89">
        <v>132</v>
      </c>
      <c r="AC89">
        <v>6.2220242934079595</v>
      </c>
      <c r="AD89">
        <v>0</v>
      </c>
      <c r="AE89">
        <v>1.2688775303811097</v>
      </c>
      <c r="AF89">
        <v>0.65522388059701486</v>
      </c>
      <c r="AG89">
        <v>0</v>
      </c>
      <c r="AH89">
        <v>15.648820808955223</v>
      </c>
      <c r="AI89">
        <v>6.0537508787313437</v>
      </c>
      <c r="AJ89">
        <v>4690</v>
      </c>
      <c r="AK89">
        <v>31</v>
      </c>
      <c r="AL89">
        <v>3</v>
      </c>
      <c r="AM89">
        <v>3</v>
      </c>
      <c r="AN89">
        <v>3</v>
      </c>
      <c r="AO89">
        <v>0</v>
      </c>
      <c r="AP89">
        <v>0</v>
      </c>
      <c r="AQ89">
        <v>0</v>
      </c>
      <c r="AR89">
        <v>700.13</v>
      </c>
      <c r="AS89" s="1" t="s">
        <v>173</v>
      </c>
      <c r="AT89">
        <v>132</v>
      </c>
      <c r="AU89">
        <v>168.03434436666666</v>
      </c>
      <c r="AV89">
        <v>840.44013688333337</v>
      </c>
      <c r="AW89">
        <v>31</v>
      </c>
      <c r="AX89">
        <v>0.9850746268656716</v>
      </c>
      <c r="AY89">
        <v>2.2388059701492536E-2</v>
      </c>
      <c r="AZ89">
        <v>35</v>
      </c>
      <c r="BA89">
        <v>0.4308572932478632</v>
      </c>
      <c r="BB89">
        <v>0.90369907191756271</v>
      </c>
      <c r="BC89">
        <v>41</v>
      </c>
      <c r="BD89">
        <v>-10</v>
      </c>
      <c r="BE89">
        <v>9</v>
      </c>
      <c r="BF89">
        <v>4</v>
      </c>
      <c r="BG89" s="1" t="s">
        <v>174</v>
      </c>
      <c r="BH89" s="1" t="s">
        <v>6888</v>
      </c>
      <c r="BI89" s="1" t="s">
        <v>6889</v>
      </c>
      <c r="BJ89" s="1" t="s">
        <v>6890</v>
      </c>
      <c r="BK89">
        <v>2300</v>
      </c>
      <c r="BL89">
        <v>2.5</v>
      </c>
      <c r="BM89" s="5" t="d">
        <v>19:30:00.000</v>
      </c>
      <c r="BN89" s="5" t="d">
        <v>20:00:00.0000000000031950</v>
      </c>
      <c r="BO89">
        <v>19</v>
      </c>
      <c r="BP89" t="b">
        <v>1</v>
      </c>
    </row>
    <row r="90" spans="1:68" x14ac:dyDescent="0.2">
      <c r="A90" s="1" t="s">
        <v>301</v>
      </c>
      <c r="B90" s="1" t="s">
        <v>60</v>
      </c>
      <c r="C90" s="2" t="d">
        <v>2026-07-02</v>
      </c>
      <c r="D90">
        <v>41</v>
      </c>
      <c r="E90" s="1" t="s">
        <v>165</v>
      </c>
      <c r="F90">
        <v>136</v>
      </c>
      <c r="G90">
        <v>13</v>
      </c>
      <c r="H90">
        <v>0</v>
      </c>
      <c r="I90">
        <v>0</v>
      </c>
      <c r="J90">
        <v>13</v>
      </c>
      <c r="K90">
        <v>0</v>
      </c>
      <c r="L90">
        <v>0</v>
      </c>
      <c r="M90" s="1" t="s">
        <v>63</v>
      </c>
      <c r="N90" s="1" t="s">
        <v>63</v>
      </c>
      <c r="O90" s="1" t="s">
        <v>302</v>
      </c>
      <c r="P90">
        <v>10.461538461538462</v>
      </c>
      <c r="Q90">
        <v>0</v>
      </c>
      <c r="R90">
        <v>850</v>
      </c>
      <c r="S90">
        <v>0</v>
      </c>
      <c r="T90">
        <v>32</v>
      </c>
      <c r="U90">
        <v>136</v>
      </c>
      <c r="V90">
        <v>693</v>
      </c>
      <c r="W90">
        <v>150661.32</v>
      </c>
      <c r="X90">
        <v>5.0955882352941178</v>
      </c>
      <c r="Y90">
        <v>1107.8038235294118</v>
      </c>
      <c r="Z90">
        <v>18.411764705882351</v>
      </c>
      <c r="AA90">
        <v>37.1297608495098</v>
      </c>
      <c r="AB90">
        <v>136</v>
      </c>
      <c r="AC90">
        <v>18.717996143627452</v>
      </c>
      <c r="AD90">
        <v>0</v>
      </c>
      <c r="AE90">
        <v>1.2513221242851142</v>
      </c>
      <c r="AF90">
        <v>0.63835784313725485</v>
      </c>
      <c r="AG90">
        <v>0</v>
      </c>
      <c r="AH90">
        <v>28.442454202818627</v>
      </c>
      <c r="AI90">
        <v>5.8487296111519607</v>
      </c>
      <c r="AJ90">
        <v>4760</v>
      </c>
      <c r="AK90">
        <v>31</v>
      </c>
      <c r="AL90">
        <v>2</v>
      </c>
      <c r="AM90">
        <v>2</v>
      </c>
      <c r="AN90">
        <v>2</v>
      </c>
      <c r="AO90">
        <v>0</v>
      </c>
      <c r="AP90">
        <v>0</v>
      </c>
      <c r="AQ90">
        <v>0</v>
      </c>
      <c r="AR90">
        <v>617.54</v>
      </c>
      <c r="AS90" s="1" t="s">
        <v>173</v>
      </c>
      <c r="AT90">
        <v>136</v>
      </c>
      <c r="AU90">
        <v>172.66055051666666</v>
      </c>
      <c r="AV90">
        <v>843.04542371666662</v>
      </c>
      <c r="AW90">
        <v>31</v>
      </c>
      <c r="AX90">
        <v>1</v>
      </c>
      <c r="AY90">
        <v>1.4705882352941176E-2</v>
      </c>
      <c r="AZ90">
        <v>35</v>
      </c>
      <c r="BA90">
        <v>0.44271936029914527</v>
      </c>
      <c r="BB90">
        <v>0.90650045560931891</v>
      </c>
      <c r="BC90">
        <v>41</v>
      </c>
      <c r="BD90">
        <v>-10</v>
      </c>
      <c r="BE90">
        <v>9</v>
      </c>
      <c r="BF90">
        <v>4</v>
      </c>
      <c r="BG90" s="1" t="s">
        <v>174</v>
      </c>
      <c r="BH90" s="1" t="s">
        <v>6888</v>
      </c>
      <c r="BI90" s="1" t="s">
        <v>6889</v>
      </c>
      <c r="BJ90" s="1" t="s">
        <v>6890</v>
      </c>
      <c r="BK90">
        <v>2300</v>
      </c>
      <c r="BL90">
        <v>2.5</v>
      </c>
      <c r="BM90" s="5" t="d">
        <v>20:00:00.0000000000031950</v>
      </c>
      <c r="BN90" s="5" t="d">
        <v>20:29:59.9999999999968050</v>
      </c>
      <c r="BO90">
        <v>20</v>
      </c>
      <c r="BP90" t="b">
        <v>1</v>
      </c>
    </row>
    <row r="91" spans="1:68" x14ac:dyDescent="0.2">
      <c r="A91" s="1" t="s">
        <v>303</v>
      </c>
      <c r="B91" s="1" t="s">
        <v>60</v>
      </c>
      <c r="C91" s="2" t="d">
        <v>2026-07-02</v>
      </c>
      <c r="D91">
        <v>42</v>
      </c>
      <c r="E91" s="1" t="s">
        <v>165</v>
      </c>
      <c r="F91">
        <v>152</v>
      </c>
      <c r="G91">
        <v>13</v>
      </c>
      <c r="H91">
        <v>0</v>
      </c>
      <c r="I91">
        <v>0</v>
      </c>
      <c r="J91">
        <v>13</v>
      </c>
      <c r="K91">
        <v>0</v>
      </c>
      <c r="L91">
        <v>0</v>
      </c>
      <c r="M91" s="1" t="s">
        <v>63</v>
      </c>
      <c r="N91" s="1" t="s">
        <v>63</v>
      </c>
      <c r="O91" s="1" t="s">
        <v>304</v>
      </c>
      <c r="P91">
        <v>11.692307692307692</v>
      </c>
      <c r="Q91">
        <v>0</v>
      </c>
      <c r="R91">
        <v>850</v>
      </c>
      <c r="S91">
        <v>0</v>
      </c>
      <c r="T91">
        <v>32</v>
      </c>
      <c r="U91">
        <v>152</v>
      </c>
      <c r="V91">
        <v>729</v>
      </c>
      <c r="W91">
        <v>166591.13999999998</v>
      </c>
      <c r="X91">
        <v>4.7960526315789478</v>
      </c>
      <c r="Y91">
        <v>1095.9943421052631</v>
      </c>
      <c r="Z91">
        <v>19.375</v>
      </c>
      <c r="AA91">
        <v>52.633626268640356</v>
      </c>
      <c r="AB91">
        <v>152</v>
      </c>
      <c r="AC91">
        <v>33.258626268640356</v>
      </c>
      <c r="AD91">
        <v>0</v>
      </c>
      <c r="AE91">
        <v>1.1752611910334512</v>
      </c>
      <c r="AF91">
        <v>0.59703947368421051</v>
      </c>
      <c r="AG91">
        <v>0</v>
      </c>
      <c r="AH91">
        <v>44.15329282620614</v>
      </c>
      <c r="AI91">
        <v>5.8130766283991235</v>
      </c>
      <c r="AJ91">
        <v>5320</v>
      </c>
      <c r="AK91">
        <v>31</v>
      </c>
      <c r="AL91">
        <v>4</v>
      </c>
      <c r="AM91">
        <v>4</v>
      </c>
      <c r="AN91">
        <v>3</v>
      </c>
      <c r="AO91">
        <v>1</v>
      </c>
      <c r="AP91">
        <v>0</v>
      </c>
      <c r="AQ91">
        <v>0</v>
      </c>
      <c r="AR91">
        <v>1469.53</v>
      </c>
      <c r="AS91" s="1" t="s">
        <v>173</v>
      </c>
      <c r="AT91">
        <v>152</v>
      </c>
      <c r="AU91">
        <v>176.6957022</v>
      </c>
      <c r="AV91">
        <v>839.80531510000003</v>
      </c>
      <c r="AW91">
        <v>31</v>
      </c>
      <c r="AX91">
        <v>1</v>
      </c>
      <c r="AY91">
        <v>2.6315789473684209E-2</v>
      </c>
      <c r="AZ91">
        <v>35</v>
      </c>
      <c r="BA91">
        <v>0.45306590307692307</v>
      </c>
      <c r="BB91">
        <v>0.90301646784946243</v>
      </c>
      <c r="BC91">
        <v>40</v>
      </c>
      <c r="BD91">
        <v>-9</v>
      </c>
      <c r="BE91">
        <v>9</v>
      </c>
      <c r="BF91">
        <v>4</v>
      </c>
      <c r="BG91" s="1" t="s">
        <v>174</v>
      </c>
      <c r="BH91" s="1" t="s">
        <v>6888</v>
      </c>
      <c r="BI91" s="1" t="s">
        <v>6889</v>
      </c>
      <c r="BJ91" s="1" t="s">
        <v>6890</v>
      </c>
      <c r="BK91">
        <v>2300</v>
      </c>
      <c r="BL91">
        <v>2.5</v>
      </c>
      <c r="BM91" s="5" t="d">
        <v>20:29:59.9999999999968050</v>
      </c>
      <c r="BN91" s="5" t="d">
        <v>21:00:00.000</v>
      </c>
      <c r="BO91">
        <v>20</v>
      </c>
      <c r="BP91" t="b">
        <v>1</v>
      </c>
    </row>
    <row r="92" spans="1:68" x14ac:dyDescent="0.2">
      <c r="A92" s="1" t="s">
        <v>305</v>
      </c>
      <c r="B92" s="1" t="s">
        <v>60</v>
      </c>
      <c r="C92" s="2" t="d">
        <v>2026-07-02</v>
      </c>
      <c r="D92">
        <v>43</v>
      </c>
      <c r="E92" s="1" t="s">
        <v>165</v>
      </c>
      <c r="F92">
        <v>111</v>
      </c>
      <c r="G92">
        <v>13</v>
      </c>
      <c r="H92">
        <v>0</v>
      </c>
      <c r="I92">
        <v>0</v>
      </c>
      <c r="J92">
        <v>13</v>
      </c>
      <c r="K92">
        <v>0</v>
      </c>
      <c r="L92">
        <v>0</v>
      </c>
      <c r="M92" s="1" t="s">
        <v>63</v>
      </c>
      <c r="N92" s="1" t="s">
        <v>63</v>
      </c>
      <c r="O92" s="1" t="s">
        <v>306</v>
      </c>
      <c r="P92">
        <v>8.5384615384615383</v>
      </c>
      <c r="Q92">
        <v>0</v>
      </c>
      <c r="R92">
        <v>850</v>
      </c>
      <c r="S92">
        <v>0</v>
      </c>
      <c r="T92">
        <v>32</v>
      </c>
      <c r="U92">
        <v>111</v>
      </c>
      <c r="V92">
        <v>561</v>
      </c>
      <c r="W92">
        <v>121616.45</v>
      </c>
      <c r="X92">
        <v>5.0540540540540544</v>
      </c>
      <c r="Y92">
        <v>1095.6436936936936</v>
      </c>
      <c r="Z92">
        <v>16.486486486486488</v>
      </c>
      <c r="AA92">
        <v>62.414446818318318</v>
      </c>
      <c r="AB92">
        <v>111</v>
      </c>
      <c r="AC92">
        <v>45.927960331831834</v>
      </c>
      <c r="AD92">
        <v>0</v>
      </c>
      <c r="AE92">
        <v>1.247449190058826</v>
      </c>
      <c r="AF92">
        <v>0.64834834834834831</v>
      </c>
      <c r="AG92">
        <v>0</v>
      </c>
      <c r="AH92">
        <v>54.246341404054057</v>
      </c>
      <c r="AI92">
        <v>5.3334189788288295</v>
      </c>
      <c r="AJ92">
        <v>3885</v>
      </c>
      <c r="AK92">
        <v>31</v>
      </c>
      <c r="AL92">
        <v>2</v>
      </c>
      <c r="AM92">
        <v>2</v>
      </c>
      <c r="AN92">
        <v>2</v>
      </c>
      <c r="AO92">
        <v>0</v>
      </c>
      <c r="AP92">
        <v>0</v>
      </c>
      <c r="AQ92">
        <v>0</v>
      </c>
      <c r="AR92">
        <v>1026.3599999999999</v>
      </c>
      <c r="AS92" s="1" t="s">
        <v>173</v>
      </c>
      <c r="AT92">
        <v>111</v>
      </c>
      <c r="AU92">
        <v>141.73049056666667</v>
      </c>
      <c r="AV92">
        <v>841.9204307</v>
      </c>
      <c r="AW92">
        <v>31</v>
      </c>
      <c r="AX92">
        <v>1</v>
      </c>
      <c r="AY92">
        <v>1.8018018018018018E-2</v>
      </c>
      <c r="AZ92">
        <v>35</v>
      </c>
      <c r="BA92">
        <v>0.36341151427350427</v>
      </c>
      <c r="BB92">
        <v>0.90529078569892474</v>
      </c>
      <c r="BC92">
        <v>41</v>
      </c>
      <c r="BD92">
        <v>-10</v>
      </c>
      <c r="BE92">
        <v>7</v>
      </c>
      <c r="BF92">
        <v>6</v>
      </c>
      <c r="BG92" s="1" t="s">
        <v>174</v>
      </c>
      <c r="BH92" s="1" t="s">
        <v>6888</v>
      </c>
      <c r="BI92" s="1" t="s">
        <v>6889</v>
      </c>
      <c r="BJ92" s="1" t="s">
        <v>6890</v>
      </c>
      <c r="BK92">
        <v>2300</v>
      </c>
      <c r="BL92">
        <v>2.5</v>
      </c>
      <c r="BM92" s="5" t="d">
        <v>21:00:00.000</v>
      </c>
      <c r="BN92" s="5" t="d">
        <v>21:30:00.0000000000031950</v>
      </c>
      <c r="BO92">
        <v>21</v>
      </c>
      <c r="BP92" t="b">
        <v>1</v>
      </c>
    </row>
    <row r="93" spans="1:68" x14ac:dyDescent="0.2">
      <c r="A93" s="1" t="s">
        <v>307</v>
      </c>
      <c r="B93" s="1" t="s">
        <v>60</v>
      </c>
      <c r="C93" s="2" t="d">
        <v>2026-07-02</v>
      </c>
      <c r="D93">
        <v>44</v>
      </c>
      <c r="E93" s="1" t="s">
        <v>165</v>
      </c>
      <c r="F93">
        <v>100</v>
      </c>
      <c r="G93">
        <v>13</v>
      </c>
      <c r="H93">
        <v>0</v>
      </c>
      <c r="I93">
        <v>0</v>
      </c>
      <c r="J93">
        <v>13</v>
      </c>
      <c r="K93">
        <v>0</v>
      </c>
      <c r="L93">
        <v>0</v>
      </c>
      <c r="M93" s="1" t="s">
        <v>63</v>
      </c>
      <c r="N93" s="1" t="s">
        <v>63</v>
      </c>
      <c r="O93" s="1" t="s">
        <v>308</v>
      </c>
      <c r="P93">
        <v>7.6923076923076925</v>
      </c>
      <c r="Q93">
        <v>0</v>
      </c>
      <c r="R93">
        <v>850</v>
      </c>
      <c r="S93">
        <v>0</v>
      </c>
      <c r="T93">
        <v>32</v>
      </c>
      <c r="U93">
        <v>100</v>
      </c>
      <c r="V93">
        <v>472</v>
      </c>
      <c r="W93">
        <v>104238.23</v>
      </c>
      <c r="X93">
        <v>4.72</v>
      </c>
      <c r="Y93">
        <v>1042.3823</v>
      </c>
      <c r="Z93">
        <v>16.059999999999999</v>
      </c>
      <c r="AA93">
        <v>63.048902743666666</v>
      </c>
      <c r="AB93">
        <v>100</v>
      </c>
      <c r="AC93">
        <v>46.988902743666671</v>
      </c>
      <c r="AD93">
        <v>0</v>
      </c>
      <c r="AE93">
        <v>1.1749293367245068</v>
      </c>
      <c r="AF93">
        <v>0.57750000000000001</v>
      </c>
      <c r="AG93">
        <v>0</v>
      </c>
      <c r="AH93">
        <v>54.732701933000001</v>
      </c>
      <c r="AI93">
        <v>5.6942714668333334</v>
      </c>
      <c r="AJ93">
        <v>3500</v>
      </c>
      <c r="AK93">
        <v>31</v>
      </c>
      <c r="AL93">
        <v>6</v>
      </c>
      <c r="AM93">
        <v>6</v>
      </c>
      <c r="AN93">
        <v>5</v>
      </c>
      <c r="AO93">
        <v>1</v>
      </c>
      <c r="AP93">
        <v>0</v>
      </c>
      <c r="AQ93">
        <v>0</v>
      </c>
      <c r="AR93">
        <v>2153.15</v>
      </c>
      <c r="AS93" s="1" t="s">
        <v>173</v>
      </c>
      <c r="AT93">
        <v>100</v>
      </c>
      <c r="AU93">
        <v>114.84895261666666</v>
      </c>
      <c r="AV93">
        <v>842.80650906666665</v>
      </c>
      <c r="AW93">
        <v>31</v>
      </c>
      <c r="AX93">
        <v>1</v>
      </c>
      <c r="AY93">
        <v>0.06</v>
      </c>
      <c r="AZ93">
        <v>35</v>
      </c>
      <c r="BA93">
        <v>0.29448449388888887</v>
      </c>
      <c r="BB93">
        <v>0.90624355813620072</v>
      </c>
      <c r="BC93">
        <v>41</v>
      </c>
      <c r="BD93">
        <v>-10</v>
      </c>
      <c r="BE93">
        <v>6</v>
      </c>
      <c r="BF93">
        <v>7</v>
      </c>
      <c r="BG93" s="1" t="s">
        <v>174</v>
      </c>
      <c r="BH93" s="1" t="s">
        <v>6888</v>
      </c>
      <c r="BI93" s="1" t="s">
        <v>6889</v>
      </c>
      <c r="BJ93" s="1" t="s">
        <v>6890</v>
      </c>
      <c r="BK93">
        <v>2300</v>
      </c>
      <c r="BL93">
        <v>2.5</v>
      </c>
      <c r="BM93" s="5" t="d">
        <v>21:30:00.0000000000031950</v>
      </c>
      <c r="BN93" s="5" t="d">
        <v>21:59:59.9999999999968050</v>
      </c>
      <c r="BO93">
        <v>21</v>
      </c>
      <c r="BP93" t="b">
        <v>1</v>
      </c>
    </row>
    <row r="94" spans="1:68" x14ac:dyDescent="0.2">
      <c r="A94" s="1" t="s">
        <v>309</v>
      </c>
      <c r="B94" s="1" t="s">
        <v>60</v>
      </c>
      <c r="C94" s="2" t="d">
        <v>2026-07-02</v>
      </c>
      <c r="D94">
        <v>45</v>
      </c>
      <c r="E94" s="1" t="s">
        <v>165</v>
      </c>
      <c r="F94">
        <v>69</v>
      </c>
      <c r="G94">
        <v>10</v>
      </c>
      <c r="H94">
        <v>0</v>
      </c>
      <c r="I94">
        <v>0</v>
      </c>
      <c r="J94">
        <v>10</v>
      </c>
      <c r="K94">
        <v>0</v>
      </c>
      <c r="L94">
        <v>0</v>
      </c>
      <c r="M94" s="1" t="s">
        <v>63</v>
      </c>
      <c r="N94" s="1" t="s">
        <v>63</v>
      </c>
      <c r="O94" s="1" t="s">
        <v>310</v>
      </c>
      <c r="P94">
        <v>6.9</v>
      </c>
      <c r="Q94">
        <v>0</v>
      </c>
      <c r="R94">
        <v>850</v>
      </c>
      <c r="S94">
        <v>0</v>
      </c>
      <c r="T94">
        <v>32</v>
      </c>
      <c r="U94">
        <v>69</v>
      </c>
      <c r="V94">
        <v>311</v>
      </c>
      <c r="W94">
        <v>68297.820000000007</v>
      </c>
      <c r="X94">
        <v>4.5072463768115938</v>
      </c>
      <c r="Y94">
        <v>989.82347826086971</v>
      </c>
      <c r="Z94">
        <v>12.536231884057971</v>
      </c>
      <c r="AA94">
        <v>57.579551969082125</v>
      </c>
      <c r="AB94">
        <v>69</v>
      </c>
      <c r="AC94">
        <v>45.043320085024156</v>
      </c>
      <c r="AD94">
        <v>0</v>
      </c>
      <c r="AE94">
        <v>1.1217860055304274</v>
      </c>
      <c r="AF94">
        <v>0.58357487922705309</v>
      </c>
      <c r="AG94">
        <v>0</v>
      </c>
      <c r="AH94">
        <v>49.111549725603865</v>
      </c>
      <c r="AI94">
        <v>5.794525408937198</v>
      </c>
      <c r="AJ94">
        <v>2070</v>
      </c>
      <c r="AK94">
        <v>31</v>
      </c>
      <c r="AL94">
        <v>2</v>
      </c>
      <c r="AM94">
        <v>2</v>
      </c>
      <c r="AN94">
        <v>1</v>
      </c>
      <c r="AO94">
        <v>1</v>
      </c>
      <c r="AP94">
        <v>0</v>
      </c>
      <c r="AQ94">
        <v>0</v>
      </c>
      <c r="AR94">
        <v>522.37</v>
      </c>
      <c r="AS94" s="1" t="s">
        <v>173</v>
      </c>
      <c r="AT94">
        <v>69</v>
      </c>
      <c r="AU94">
        <v>80.074551033333336</v>
      </c>
      <c r="AV94">
        <v>833.41141866666669</v>
      </c>
      <c r="AW94">
        <v>31</v>
      </c>
      <c r="AX94">
        <v>1</v>
      </c>
      <c r="AY94">
        <v>2.8985507246376812E-2</v>
      </c>
      <c r="AZ94">
        <v>30</v>
      </c>
      <c r="BA94">
        <v>0.2669151701111111</v>
      </c>
      <c r="BB94">
        <v>0.89614131039426526</v>
      </c>
      <c r="BC94">
        <v>40</v>
      </c>
      <c r="BD94">
        <v>-9</v>
      </c>
      <c r="BE94">
        <v>4</v>
      </c>
      <c r="BF94">
        <v>6</v>
      </c>
      <c r="BG94" s="1" t="s">
        <v>174</v>
      </c>
      <c r="BH94" s="1" t="s">
        <v>6888</v>
      </c>
      <c r="BI94" s="1" t="s">
        <v>6889</v>
      </c>
      <c r="BJ94" s="1" t="s">
        <v>6890</v>
      </c>
      <c r="BK94">
        <v>2300</v>
      </c>
      <c r="BL94">
        <v>2.5</v>
      </c>
      <c r="BM94" s="5" t="d">
        <v>21:59:59.9999999999968050</v>
      </c>
      <c r="BN94" s="5" t="d">
        <v>22:30:00.000</v>
      </c>
      <c r="BO94">
        <v>22</v>
      </c>
      <c r="BP94" t="b">
        <v>0</v>
      </c>
    </row>
    <row r="95" spans="1:68" x14ac:dyDescent="0.2">
      <c r="A95" s="1" t="s">
        <v>311</v>
      </c>
      <c r="B95" s="1" t="s">
        <v>60</v>
      </c>
      <c r="C95" s="2" t="d">
        <v>2026-07-02</v>
      </c>
      <c r="D95">
        <v>46</v>
      </c>
      <c r="E95" s="1" t="s">
        <v>165</v>
      </c>
      <c r="F95">
        <v>40</v>
      </c>
      <c r="G95">
        <v>10</v>
      </c>
      <c r="H95">
        <v>0</v>
      </c>
      <c r="I95">
        <v>0</v>
      </c>
      <c r="J95">
        <v>10</v>
      </c>
      <c r="K95">
        <v>0</v>
      </c>
      <c r="L95">
        <v>0</v>
      </c>
      <c r="M95" s="1" t="s">
        <v>63</v>
      </c>
      <c r="N95" s="1" t="s">
        <v>63</v>
      </c>
      <c r="O95" s="1" t="s">
        <v>312</v>
      </c>
      <c r="P95">
        <v>4</v>
      </c>
      <c r="Q95">
        <v>0</v>
      </c>
      <c r="R95">
        <v>850</v>
      </c>
      <c r="S95">
        <v>0</v>
      </c>
      <c r="T95">
        <v>32</v>
      </c>
      <c r="U95">
        <v>40</v>
      </c>
      <c r="V95">
        <v>182</v>
      </c>
      <c r="W95">
        <v>37711.11</v>
      </c>
      <c r="X95">
        <v>4.55</v>
      </c>
      <c r="Y95">
        <v>942.77774999999997</v>
      </c>
      <c r="Z95">
        <v>10.8</v>
      </c>
      <c r="AA95">
        <v>45.388709165000002</v>
      </c>
      <c r="AB95">
        <v>40</v>
      </c>
      <c r="AC95">
        <v>34.588709164999997</v>
      </c>
      <c r="AD95">
        <v>0</v>
      </c>
      <c r="AE95">
        <v>1.1203293532405134</v>
      </c>
      <c r="AF95">
        <v>0.60666666666666669</v>
      </c>
      <c r="AG95">
        <v>0</v>
      </c>
      <c r="AH95">
        <v>36.801351141666672</v>
      </c>
      <c r="AI95">
        <v>5.868278660833333</v>
      </c>
      <c r="AJ95">
        <v>1200</v>
      </c>
      <c r="AK95">
        <v>31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s="1" t="s">
        <v>173</v>
      </c>
      <c r="AT95">
        <v>40</v>
      </c>
      <c r="AU95">
        <v>46.157242449999998</v>
      </c>
      <c r="AV95">
        <v>845.73555166666665</v>
      </c>
      <c r="AW95">
        <v>31</v>
      </c>
      <c r="AX95">
        <v>1</v>
      </c>
      <c r="AY95">
        <v>0</v>
      </c>
      <c r="AZ95">
        <v>30</v>
      </c>
      <c r="BA95">
        <v>0.15385747483333334</v>
      </c>
      <c r="BB95">
        <v>0.90939306630824368</v>
      </c>
      <c r="BC95">
        <v>41</v>
      </c>
      <c r="BD95">
        <v>-10</v>
      </c>
      <c r="BE95">
        <v>3</v>
      </c>
      <c r="BF95">
        <v>7</v>
      </c>
      <c r="BG95" s="1" t="s">
        <v>174</v>
      </c>
      <c r="BH95" s="1" t="s">
        <v>6888</v>
      </c>
      <c r="BI95" s="1" t="s">
        <v>6889</v>
      </c>
      <c r="BJ95" s="1" t="s">
        <v>6890</v>
      </c>
      <c r="BK95">
        <v>2300</v>
      </c>
      <c r="BL95">
        <v>2.5</v>
      </c>
      <c r="BM95" s="5" t="d">
        <v>22:30:00.000</v>
      </c>
      <c r="BN95" s="5" t="d">
        <v>23:00:00.0000000000031950</v>
      </c>
      <c r="BO95">
        <v>22</v>
      </c>
      <c r="BP95" t="b">
        <v>0</v>
      </c>
    </row>
    <row r="96" spans="1:68" x14ac:dyDescent="0.2">
      <c r="A96" s="1" t="s">
        <v>313</v>
      </c>
      <c r="B96" s="1" t="s">
        <v>60</v>
      </c>
      <c r="C96" s="2" t="d">
        <v>2026-07-02</v>
      </c>
      <c r="D96">
        <v>47</v>
      </c>
      <c r="E96" s="1" t="s">
        <v>187</v>
      </c>
      <c r="F96">
        <v>35</v>
      </c>
      <c r="G96">
        <v>10</v>
      </c>
      <c r="H96">
        <v>0</v>
      </c>
      <c r="I96">
        <v>2</v>
      </c>
      <c r="J96">
        <v>8</v>
      </c>
      <c r="K96">
        <v>0</v>
      </c>
      <c r="L96">
        <v>1</v>
      </c>
      <c r="M96" s="1" t="s">
        <v>63</v>
      </c>
      <c r="N96" s="1" t="s">
        <v>314</v>
      </c>
      <c r="O96" s="1" t="s">
        <v>315</v>
      </c>
      <c r="P96">
        <v>4.375</v>
      </c>
      <c r="Q96">
        <v>0</v>
      </c>
      <c r="R96">
        <v>850</v>
      </c>
      <c r="S96">
        <v>1</v>
      </c>
      <c r="T96">
        <v>31</v>
      </c>
      <c r="U96">
        <v>35</v>
      </c>
      <c r="V96">
        <v>163</v>
      </c>
      <c r="W96">
        <v>37270.18</v>
      </c>
      <c r="X96">
        <v>4.6571428571428575</v>
      </c>
      <c r="Y96">
        <v>1064.8622857142857</v>
      </c>
      <c r="Z96">
        <v>10.228571428571428</v>
      </c>
      <c r="AA96">
        <v>29.53385758142857</v>
      </c>
      <c r="AB96">
        <v>35</v>
      </c>
      <c r="AC96">
        <v>19.305286152857143</v>
      </c>
      <c r="AD96">
        <v>0</v>
      </c>
      <c r="AE96">
        <v>1.164976033672493</v>
      </c>
      <c r="AF96">
        <v>0.56428571428571428</v>
      </c>
      <c r="AG96">
        <v>0</v>
      </c>
      <c r="AH96">
        <v>21.262621631428573</v>
      </c>
      <c r="AI96">
        <v>5.7262599076190472</v>
      </c>
      <c r="AJ96">
        <v>1050</v>
      </c>
      <c r="AK96">
        <v>31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s="1" t="s">
        <v>173</v>
      </c>
      <c r="AT96">
        <v>35</v>
      </c>
      <c r="AU96">
        <v>39.836830283333335</v>
      </c>
      <c r="AV96">
        <v>835.05386595000004</v>
      </c>
      <c r="AW96">
        <v>31</v>
      </c>
      <c r="AX96">
        <v>1</v>
      </c>
      <c r="AY96">
        <v>0</v>
      </c>
      <c r="AZ96">
        <v>30</v>
      </c>
      <c r="BA96">
        <v>0.16598679284722223</v>
      </c>
      <c r="BB96">
        <v>0.89790738274193549</v>
      </c>
      <c r="BC96">
        <v>40</v>
      </c>
      <c r="BD96">
        <v>-9</v>
      </c>
      <c r="BE96">
        <v>2</v>
      </c>
      <c r="BF96">
        <v>6</v>
      </c>
      <c r="BG96" s="1" t="s">
        <v>174</v>
      </c>
      <c r="BH96" s="1" t="s">
        <v>6888</v>
      </c>
      <c r="BI96" s="1" t="s">
        <v>6889</v>
      </c>
      <c r="BJ96" s="1" t="s">
        <v>6890</v>
      </c>
      <c r="BK96">
        <v>2300</v>
      </c>
      <c r="BL96">
        <v>2.5</v>
      </c>
      <c r="BM96" s="5" t="d">
        <v>23:00:00.0000000000031950</v>
      </c>
      <c r="BN96" s="5" t="d">
        <v>23:29:59.9999999999968050</v>
      </c>
      <c r="BO96">
        <v>23</v>
      </c>
      <c r="BP96" t="b">
        <v>0</v>
      </c>
    </row>
    <row r="97" spans="1:68" x14ac:dyDescent="0.2">
      <c r="A97" s="1" t="s">
        <v>316</v>
      </c>
      <c r="B97" s="1" t="s">
        <v>60</v>
      </c>
      <c r="C97" s="2" t="d">
        <v>2026-07-02</v>
      </c>
      <c r="D97">
        <v>48</v>
      </c>
      <c r="E97" s="1" t="s">
        <v>187</v>
      </c>
      <c r="F97">
        <v>27</v>
      </c>
      <c r="G97">
        <v>10</v>
      </c>
      <c r="H97">
        <v>0</v>
      </c>
      <c r="I97">
        <v>2</v>
      </c>
      <c r="J97">
        <v>8</v>
      </c>
      <c r="K97">
        <v>0</v>
      </c>
      <c r="L97">
        <v>1</v>
      </c>
      <c r="M97" s="1" t="s">
        <v>63</v>
      </c>
      <c r="N97" s="1" t="s">
        <v>317</v>
      </c>
      <c r="O97" s="1" t="s">
        <v>318</v>
      </c>
      <c r="P97">
        <v>3.375</v>
      </c>
      <c r="Q97">
        <v>0</v>
      </c>
      <c r="R97">
        <v>850</v>
      </c>
      <c r="S97">
        <v>1</v>
      </c>
      <c r="T97">
        <v>30</v>
      </c>
      <c r="U97">
        <v>27</v>
      </c>
      <c r="V97">
        <v>127</v>
      </c>
      <c r="W97">
        <v>23682.35</v>
      </c>
      <c r="X97">
        <v>4.7037037037037033</v>
      </c>
      <c r="Y97">
        <v>877.12407407407397</v>
      </c>
      <c r="Z97">
        <v>10.037037037037036</v>
      </c>
      <c r="AA97">
        <v>10.251909810493828</v>
      </c>
      <c r="AB97">
        <v>13</v>
      </c>
      <c r="AC97">
        <v>1.2218661320987652</v>
      </c>
      <c r="AD97">
        <v>0</v>
      </c>
      <c r="AE97">
        <v>1.1400996731492912</v>
      </c>
      <c r="AF97">
        <v>0.6987654320987654</v>
      </c>
      <c r="AG97">
        <v>0.93276673703703705</v>
      </c>
      <c r="AH97">
        <v>1.9376736901234568</v>
      </c>
      <c r="AI97">
        <v>5.5938895290123458</v>
      </c>
      <c r="AJ97">
        <v>810</v>
      </c>
      <c r="AK97">
        <v>31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s="1" t="s">
        <v>173</v>
      </c>
      <c r="AT97">
        <v>9</v>
      </c>
      <c r="AU97">
        <v>31.720021516666666</v>
      </c>
      <c r="AV97">
        <v>651.84591990000001</v>
      </c>
      <c r="AW97">
        <v>31</v>
      </c>
      <c r="AX97">
        <v>0.48148148148148145</v>
      </c>
      <c r="AY97">
        <v>0</v>
      </c>
      <c r="AZ97">
        <v>30</v>
      </c>
      <c r="BA97">
        <v>0.13216675631944444</v>
      </c>
      <c r="BB97">
        <v>0.7009095912903226</v>
      </c>
      <c r="BC97">
        <v>32</v>
      </c>
      <c r="BD97">
        <v>-1</v>
      </c>
      <c r="BE97">
        <v>2</v>
      </c>
      <c r="BF97">
        <v>6</v>
      </c>
      <c r="BG97" s="1" t="s">
        <v>174</v>
      </c>
      <c r="BH97" s="1" t="s">
        <v>6888</v>
      </c>
      <c r="BI97" s="1" t="s">
        <v>6889</v>
      </c>
      <c r="BJ97" s="1" t="s">
        <v>6890</v>
      </c>
      <c r="BK97">
        <v>2300</v>
      </c>
      <c r="BL97">
        <v>2.5</v>
      </c>
      <c r="BM97" s="5" t="d">
        <v>23:29:59.9999999999968050</v>
      </c>
      <c r="BN97" s="5" t="d">
        <v>1899-12-30</v>
      </c>
      <c r="BO97">
        <v>23</v>
      </c>
      <c r="BP97" t="b">
        <v>0</v>
      </c>
    </row>
    <row r="98" spans="1:68" x14ac:dyDescent="0.2">
      <c r="A98" s="1" t="s">
        <v>319</v>
      </c>
      <c r="B98" s="1" t="s">
        <v>60</v>
      </c>
      <c r="C98" s="2" t="d">
        <v>2026-07-03</v>
      </c>
      <c r="D98">
        <v>1</v>
      </c>
      <c r="E98" s="1" t="s">
        <v>61</v>
      </c>
      <c r="F98">
        <v>10</v>
      </c>
      <c r="G98">
        <v>20</v>
      </c>
      <c r="H98">
        <v>12</v>
      </c>
      <c r="I98">
        <v>2</v>
      </c>
      <c r="J98">
        <v>6</v>
      </c>
      <c r="K98">
        <v>900</v>
      </c>
      <c r="L98">
        <v>1</v>
      </c>
      <c r="M98" s="1" t="s">
        <v>320</v>
      </c>
      <c r="N98" s="1" t="s">
        <v>110</v>
      </c>
      <c r="O98" s="1" t="s">
        <v>321</v>
      </c>
      <c r="P98">
        <v>1.6666666666666667</v>
      </c>
      <c r="Q98">
        <v>900</v>
      </c>
      <c r="R98">
        <v>9100</v>
      </c>
      <c r="S98">
        <v>1</v>
      </c>
      <c r="T98">
        <v>49</v>
      </c>
      <c r="U98">
        <v>10</v>
      </c>
      <c r="V98">
        <v>45</v>
      </c>
      <c r="W98">
        <v>12365.470000000001</v>
      </c>
      <c r="X98">
        <v>4.5</v>
      </c>
      <c r="Y98">
        <v>1236.547</v>
      </c>
      <c r="Z98">
        <v>13.5</v>
      </c>
      <c r="AA98">
        <v>10.901547161666667</v>
      </c>
      <c r="AB98">
        <v>0</v>
      </c>
      <c r="AC98">
        <v>0</v>
      </c>
      <c r="AD98">
        <v>0</v>
      </c>
      <c r="AE98">
        <v>1.1051541837429713</v>
      </c>
      <c r="AF98">
        <v>0.81333333333333324</v>
      </c>
      <c r="AG98">
        <v>1.9184875066666667</v>
      </c>
      <c r="AH98">
        <v>0</v>
      </c>
      <c r="AI98">
        <v>8.1047263133333338</v>
      </c>
      <c r="AJ98">
        <v>400</v>
      </c>
      <c r="AK98">
        <v>68</v>
      </c>
      <c r="AL98">
        <v>1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303.86</v>
      </c>
      <c r="AS98" s="1" t="s">
        <v>70</v>
      </c>
      <c r="AT98">
        <v>0</v>
      </c>
      <c r="AU98">
        <v>11.051541733333334</v>
      </c>
      <c r="AV98">
        <v>95.807332783333337</v>
      </c>
      <c r="AW98">
        <v>11</v>
      </c>
      <c r="AX98">
        <v>0</v>
      </c>
      <c r="AY98">
        <v>0.1</v>
      </c>
      <c r="AZ98">
        <v>40</v>
      </c>
      <c r="BA98">
        <v>6.1397454074074077E-2</v>
      </c>
      <c r="BB98">
        <v>4.6964378815359475E-2</v>
      </c>
      <c r="BC98">
        <v>5</v>
      </c>
      <c r="BD98">
        <v>63</v>
      </c>
      <c r="BE98">
        <v>1</v>
      </c>
      <c r="BF98">
        <v>5</v>
      </c>
      <c r="BG98" s="1" t="s">
        <v>209</v>
      </c>
      <c r="BH98" s="1" t="s">
        <v>6888</v>
      </c>
      <c r="BI98" s="1" t="s">
        <v>6889</v>
      </c>
      <c r="BJ98" s="1" t="s">
        <v>6890</v>
      </c>
      <c r="BK98">
        <v>2300</v>
      </c>
      <c r="BL98">
        <v>2.5</v>
      </c>
      <c r="BM98" s="5" t="d">
        <v>1899-12-30</v>
      </c>
      <c r="BN98" s="5" t="d">
        <v>00:29:59.99999999999990100</v>
      </c>
      <c r="BO98">
        <v>0</v>
      </c>
      <c r="BP98" t="b">
        <v>0</v>
      </c>
    </row>
    <row r="99" spans="1:68" x14ac:dyDescent="0.2">
      <c r="A99" s="1" t="s">
        <v>322</v>
      </c>
      <c r="B99" s="1" t="s">
        <v>60</v>
      </c>
      <c r="C99" s="2" t="d">
        <v>2026-07-03</v>
      </c>
      <c r="D99">
        <v>2</v>
      </c>
      <c r="E99" s="1" t="s">
        <v>61</v>
      </c>
      <c r="F99">
        <v>11</v>
      </c>
      <c r="G99">
        <v>19</v>
      </c>
      <c r="H99">
        <v>12</v>
      </c>
      <c r="I99">
        <v>2</v>
      </c>
      <c r="J99">
        <v>5</v>
      </c>
      <c r="K99">
        <v>900</v>
      </c>
      <c r="L99">
        <v>1</v>
      </c>
      <c r="M99" s="1" t="s">
        <v>323</v>
      </c>
      <c r="N99" s="1" t="s">
        <v>324</v>
      </c>
      <c r="O99" s="1" t="s">
        <v>325</v>
      </c>
      <c r="P99">
        <v>2.2000000000000002</v>
      </c>
      <c r="Q99">
        <v>900</v>
      </c>
      <c r="R99">
        <v>8200</v>
      </c>
      <c r="S99">
        <v>1</v>
      </c>
      <c r="T99">
        <v>48</v>
      </c>
      <c r="U99">
        <v>11</v>
      </c>
      <c r="V99">
        <v>67</v>
      </c>
      <c r="W99">
        <v>13840.89</v>
      </c>
      <c r="X99">
        <v>6.0909090909090908</v>
      </c>
      <c r="Y99">
        <v>1258.2627272727273</v>
      </c>
      <c r="Z99">
        <v>14</v>
      </c>
      <c r="AA99">
        <v>11.836452037878788</v>
      </c>
      <c r="AB99">
        <v>2</v>
      </c>
      <c r="AC99">
        <v>8.7039739393939483E-2</v>
      </c>
      <c r="AD99">
        <v>0</v>
      </c>
      <c r="AE99">
        <v>1.5400027294162024</v>
      </c>
      <c r="AF99">
        <v>0.60909090909090902</v>
      </c>
      <c r="AG99">
        <v>2.1490936318181819</v>
      </c>
      <c r="AH99">
        <v>0</v>
      </c>
      <c r="AI99">
        <v>8.5616008257575764</v>
      </c>
      <c r="AJ99">
        <v>440</v>
      </c>
      <c r="AK99">
        <v>69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s="1" t="s">
        <v>125</v>
      </c>
      <c r="AT99">
        <v>1</v>
      </c>
      <c r="AU99">
        <v>15.923716366666666</v>
      </c>
      <c r="AV99">
        <v>171.47171056666667</v>
      </c>
      <c r="AW99">
        <v>9</v>
      </c>
      <c r="AX99">
        <v>0.18181818181818182</v>
      </c>
      <c r="AY99">
        <v>0</v>
      </c>
      <c r="AZ99">
        <v>40</v>
      </c>
      <c r="BA99">
        <v>0.10615810911111111</v>
      </c>
      <c r="BB99">
        <v>8.2836575152979069E-2</v>
      </c>
      <c r="BC99">
        <v>9</v>
      </c>
      <c r="BD99">
        <v>60</v>
      </c>
      <c r="BE99">
        <v>1</v>
      </c>
      <c r="BF99">
        <v>4</v>
      </c>
      <c r="BG99" s="1" t="s">
        <v>66</v>
      </c>
      <c r="BH99" s="1" t="s">
        <v>6888</v>
      </c>
      <c r="BI99" s="1" t="s">
        <v>6889</v>
      </c>
      <c r="BJ99" s="1" t="s">
        <v>6890</v>
      </c>
      <c r="BK99">
        <v>2300</v>
      </c>
      <c r="BL99">
        <v>2.5</v>
      </c>
      <c r="BM99" s="5" t="d">
        <v>00:29:59.99999999999990100</v>
      </c>
      <c r="BN99" s="5" t="d">
        <v>00:59:59.99999999999980200</v>
      </c>
      <c r="BO99">
        <v>0</v>
      </c>
      <c r="BP99" t="b">
        <v>0</v>
      </c>
    </row>
    <row r="100" spans="1:68" x14ac:dyDescent="0.2">
      <c r="A100" s="1" t="s">
        <v>326</v>
      </c>
      <c r="B100" s="1" t="s">
        <v>60</v>
      </c>
      <c r="C100" s="2" t="d">
        <v>2026-07-03</v>
      </c>
      <c r="D100">
        <v>3</v>
      </c>
      <c r="E100" s="1" t="s">
        <v>61</v>
      </c>
      <c r="F100">
        <v>10</v>
      </c>
      <c r="G100">
        <v>10</v>
      </c>
      <c r="H100">
        <v>9</v>
      </c>
      <c r="I100">
        <v>0</v>
      </c>
      <c r="J100">
        <v>1</v>
      </c>
      <c r="K100">
        <v>675</v>
      </c>
      <c r="L100">
        <v>0</v>
      </c>
      <c r="M100" s="1" t="s">
        <v>327</v>
      </c>
      <c r="N100" s="1" t="s">
        <v>63</v>
      </c>
      <c r="O100" s="1" t="s">
        <v>222</v>
      </c>
      <c r="P100">
        <v>10</v>
      </c>
      <c r="Q100">
        <v>675</v>
      </c>
      <c r="R100">
        <v>7525</v>
      </c>
      <c r="S100">
        <v>0</v>
      </c>
      <c r="T100">
        <v>48</v>
      </c>
      <c r="U100">
        <v>10</v>
      </c>
      <c r="V100">
        <v>70</v>
      </c>
      <c r="W100">
        <v>15641.21</v>
      </c>
      <c r="X100">
        <v>7</v>
      </c>
      <c r="Y100">
        <v>1564.1209999999999</v>
      </c>
      <c r="Z100">
        <v>13.3</v>
      </c>
      <c r="AA100">
        <v>12.293461781666668</v>
      </c>
      <c r="AB100">
        <v>4</v>
      </c>
      <c r="AC100">
        <v>0.88129932666666644</v>
      </c>
      <c r="AD100">
        <v>1.1175872949999999</v>
      </c>
      <c r="AE100">
        <v>1.7616193331210568</v>
      </c>
      <c r="AF100">
        <v>0.6216666666666667</v>
      </c>
      <c r="AG100">
        <v>3.5008732916666667</v>
      </c>
      <c r="AH100">
        <v>0</v>
      </c>
      <c r="AI100">
        <v>7.9542551466666662</v>
      </c>
      <c r="AJ100">
        <v>400</v>
      </c>
      <c r="AK100">
        <v>39</v>
      </c>
      <c r="AL100">
        <v>1</v>
      </c>
      <c r="AM100">
        <v>1</v>
      </c>
      <c r="AN100">
        <v>0</v>
      </c>
      <c r="AO100">
        <v>0</v>
      </c>
      <c r="AP100">
        <v>1</v>
      </c>
      <c r="AQ100">
        <v>0</v>
      </c>
      <c r="AR100">
        <v>292.04000000000002</v>
      </c>
      <c r="AS100" s="1" t="s">
        <v>65</v>
      </c>
      <c r="AT100">
        <v>4</v>
      </c>
      <c r="AU100">
        <v>17.972658716666665</v>
      </c>
      <c r="AV100">
        <v>136.31671904999999</v>
      </c>
      <c r="AW100">
        <v>16</v>
      </c>
      <c r="AX100">
        <v>0.4</v>
      </c>
      <c r="AY100">
        <v>0.1</v>
      </c>
      <c r="AZ100">
        <v>40</v>
      </c>
      <c r="BA100">
        <v>0.59908862388888884</v>
      </c>
      <c r="BB100">
        <v>0.11651001628205128</v>
      </c>
      <c r="BC100">
        <v>7</v>
      </c>
      <c r="BD100">
        <v>32</v>
      </c>
      <c r="BE100">
        <v>1</v>
      </c>
      <c r="BF100">
        <v>0</v>
      </c>
      <c r="BG100" s="1" t="s">
        <v>83</v>
      </c>
      <c r="BH100" s="1" t="s">
        <v>6888</v>
      </c>
      <c r="BI100" s="1" t="s">
        <v>6889</v>
      </c>
      <c r="BJ100" s="1" t="s">
        <v>6890</v>
      </c>
      <c r="BK100">
        <v>2300</v>
      </c>
      <c r="BL100">
        <v>2.5</v>
      </c>
      <c r="BM100" s="5" t="d">
        <v>00:59:59.99999999999980200</v>
      </c>
      <c r="BN100" s="5" t="d">
        <v>01:30:00.000</v>
      </c>
      <c r="BO100">
        <v>1</v>
      </c>
      <c r="BP100" t="b">
        <v>0</v>
      </c>
    </row>
    <row r="101" spans="1:68" x14ac:dyDescent="0.2">
      <c r="A101" s="1" t="s">
        <v>328</v>
      </c>
      <c r="B101" s="1" t="s">
        <v>60</v>
      </c>
      <c r="C101" s="2" t="d">
        <v>2026-07-03</v>
      </c>
      <c r="D101">
        <v>4</v>
      </c>
      <c r="E101" s="1" t="s">
        <v>61</v>
      </c>
      <c r="F101">
        <v>9</v>
      </c>
      <c r="G101">
        <v>10</v>
      </c>
      <c r="H101">
        <v>9</v>
      </c>
      <c r="I101">
        <v>0</v>
      </c>
      <c r="J101">
        <v>1</v>
      </c>
      <c r="K101">
        <v>675</v>
      </c>
      <c r="L101">
        <v>0</v>
      </c>
      <c r="M101" s="1" t="s">
        <v>329</v>
      </c>
      <c r="N101" s="1" t="s">
        <v>63</v>
      </c>
      <c r="O101" s="1" t="s">
        <v>76</v>
      </c>
      <c r="P101">
        <v>9</v>
      </c>
      <c r="Q101">
        <v>675</v>
      </c>
      <c r="R101">
        <v>6850</v>
      </c>
      <c r="S101">
        <v>0</v>
      </c>
      <c r="T101">
        <v>48</v>
      </c>
      <c r="U101">
        <v>9</v>
      </c>
      <c r="V101">
        <v>51</v>
      </c>
      <c r="W101">
        <v>10145.57</v>
      </c>
      <c r="X101">
        <v>5.666666666666667</v>
      </c>
      <c r="Y101">
        <v>1127.2855555555554</v>
      </c>
      <c r="Z101">
        <v>14.222222222222221</v>
      </c>
      <c r="AA101">
        <v>11.20815943888889</v>
      </c>
      <c r="AB101">
        <v>0</v>
      </c>
      <c r="AC101">
        <v>0</v>
      </c>
      <c r="AD101">
        <v>0.46660272037037043</v>
      </c>
      <c r="AE101">
        <v>1.4587880761631924</v>
      </c>
      <c r="AF101">
        <v>0.57777777777777783</v>
      </c>
      <c r="AG101">
        <v>2.5031685685185185</v>
      </c>
      <c r="AH101">
        <v>0</v>
      </c>
      <c r="AI101">
        <v>7.7049908629629629</v>
      </c>
      <c r="AJ101">
        <v>360</v>
      </c>
      <c r="AK101">
        <v>39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s="1" t="s">
        <v>70</v>
      </c>
      <c r="AT101">
        <v>0</v>
      </c>
      <c r="AU101">
        <v>13.788940666666667</v>
      </c>
      <c r="AV101">
        <v>105.166932</v>
      </c>
      <c r="AW101">
        <v>8</v>
      </c>
      <c r="AX101">
        <v>0</v>
      </c>
      <c r="AY101">
        <v>0</v>
      </c>
      <c r="AZ101">
        <v>40</v>
      </c>
      <c r="BA101">
        <v>0.45963135555555557</v>
      </c>
      <c r="BB101">
        <v>8.9886266666666673E-2</v>
      </c>
      <c r="BC101">
        <v>6</v>
      </c>
      <c r="BD101">
        <v>33</v>
      </c>
      <c r="BE101">
        <v>1</v>
      </c>
      <c r="BF101">
        <v>0</v>
      </c>
      <c r="BG101" s="1" t="s">
        <v>66</v>
      </c>
      <c r="BH101" s="1" t="s">
        <v>6888</v>
      </c>
      <c r="BI101" s="1" t="s">
        <v>6889</v>
      </c>
      <c r="BJ101" s="1" t="s">
        <v>6890</v>
      </c>
      <c r="BK101">
        <v>2300</v>
      </c>
      <c r="BL101">
        <v>2.5</v>
      </c>
      <c r="BM101" s="5" t="d">
        <v>01:30:00.000</v>
      </c>
      <c r="BN101" s="5" t="d">
        <v>01:59:59.99999999999959725</v>
      </c>
      <c r="BO101">
        <v>1</v>
      </c>
      <c r="BP101" t="b">
        <v>0</v>
      </c>
    </row>
    <row r="102" spans="1:68" x14ac:dyDescent="0.2">
      <c r="A102" s="1" t="s">
        <v>330</v>
      </c>
      <c r="B102" s="1" t="s">
        <v>60</v>
      </c>
      <c r="C102" s="2" t="d">
        <v>2026-07-03</v>
      </c>
      <c r="D102">
        <v>5</v>
      </c>
      <c r="E102" s="1" t="s">
        <v>61</v>
      </c>
      <c r="F102">
        <v>9</v>
      </c>
      <c r="G102">
        <v>10</v>
      </c>
      <c r="H102">
        <v>9</v>
      </c>
      <c r="I102">
        <v>0</v>
      </c>
      <c r="J102">
        <v>1</v>
      </c>
      <c r="K102">
        <v>675</v>
      </c>
      <c r="L102">
        <v>0</v>
      </c>
      <c r="M102" s="1" t="s">
        <v>331</v>
      </c>
      <c r="N102" s="1" t="s">
        <v>63</v>
      </c>
      <c r="O102" s="1" t="s">
        <v>79</v>
      </c>
      <c r="P102">
        <v>9</v>
      </c>
      <c r="Q102">
        <v>675</v>
      </c>
      <c r="R102">
        <v>6175</v>
      </c>
      <c r="S102">
        <v>0</v>
      </c>
      <c r="T102">
        <v>48</v>
      </c>
      <c r="U102">
        <v>9</v>
      </c>
      <c r="V102">
        <v>47</v>
      </c>
      <c r="W102">
        <v>8961.66</v>
      </c>
      <c r="X102">
        <v>5.2222222222222223</v>
      </c>
      <c r="Y102">
        <v>995.74</v>
      </c>
      <c r="Z102">
        <v>13.777777777777779</v>
      </c>
      <c r="AA102">
        <v>11.249719479629631</v>
      </c>
      <c r="AB102">
        <v>1</v>
      </c>
      <c r="AC102">
        <v>0.17934360185185186</v>
      </c>
      <c r="AD102">
        <v>0.70934376851851855</v>
      </c>
      <c r="AE102">
        <v>1.3557954695775896</v>
      </c>
      <c r="AF102">
        <v>0.54444444444444451</v>
      </c>
      <c r="AG102">
        <v>2.6095836777777777</v>
      </c>
      <c r="AH102">
        <v>0</v>
      </c>
      <c r="AI102">
        <v>7.732728387037036</v>
      </c>
      <c r="AJ102">
        <v>360</v>
      </c>
      <c r="AK102">
        <v>39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s="1" t="s">
        <v>65</v>
      </c>
      <c r="AT102">
        <v>1</v>
      </c>
      <c r="AU102">
        <v>12.087851150000001</v>
      </c>
      <c r="AV102">
        <v>135.06824225</v>
      </c>
      <c r="AW102">
        <v>9</v>
      </c>
      <c r="AX102">
        <v>0.1111111111111111</v>
      </c>
      <c r="AY102">
        <v>0</v>
      </c>
      <c r="AZ102">
        <v>40</v>
      </c>
      <c r="BA102">
        <v>0.40292837166666667</v>
      </c>
      <c r="BB102">
        <v>0.11544294209401709</v>
      </c>
      <c r="BC102">
        <v>7</v>
      </c>
      <c r="BD102">
        <v>32</v>
      </c>
      <c r="BE102">
        <v>1</v>
      </c>
      <c r="BF102">
        <v>0</v>
      </c>
      <c r="BG102" s="1" t="s">
        <v>66</v>
      </c>
      <c r="BH102" s="1" t="s">
        <v>6888</v>
      </c>
      <c r="BI102" s="1" t="s">
        <v>6889</v>
      </c>
      <c r="BJ102" s="1" t="s">
        <v>6890</v>
      </c>
      <c r="BK102">
        <v>2300</v>
      </c>
      <c r="BL102">
        <v>2.5</v>
      </c>
      <c r="BM102" s="5" t="d">
        <v>01:59:59.99999999999959725</v>
      </c>
      <c r="BN102" s="5" t="d">
        <v>02:30:00.00000000000040275</v>
      </c>
      <c r="BO102">
        <v>2</v>
      </c>
      <c r="BP102" t="b">
        <v>0</v>
      </c>
    </row>
    <row r="103" spans="1:68" x14ac:dyDescent="0.2">
      <c r="A103" s="1" t="s">
        <v>332</v>
      </c>
      <c r="B103" s="1" t="s">
        <v>60</v>
      </c>
      <c r="C103" s="2" t="d">
        <v>2026-07-03</v>
      </c>
      <c r="D103">
        <v>6</v>
      </c>
      <c r="E103" s="1" t="s">
        <v>61</v>
      </c>
      <c r="F103">
        <v>3</v>
      </c>
      <c r="G103">
        <v>10</v>
      </c>
      <c r="H103">
        <v>9</v>
      </c>
      <c r="I103">
        <v>0</v>
      </c>
      <c r="J103">
        <v>1</v>
      </c>
      <c r="K103">
        <v>675</v>
      </c>
      <c r="L103">
        <v>0</v>
      </c>
      <c r="M103" s="1" t="s">
        <v>333</v>
      </c>
      <c r="N103" s="1" t="s">
        <v>63</v>
      </c>
      <c r="O103" s="1" t="s">
        <v>86</v>
      </c>
      <c r="P103">
        <v>3</v>
      </c>
      <c r="Q103">
        <v>675</v>
      </c>
      <c r="R103">
        <v>5500</v>
      </c>
      <c r="S103">
        <v>0</v>
      </c>
      <c r="T103">
        <v>48</v>
      </c>
      <c r="U103">
        <v>3</v>
      </c>
      <c r="V103">
        <v>15</v>
      </c>
      <c r="W103">
        <v>2600.38</v>
      </c>
      <c r="X103">
        <v>5</v>
      </c>
      <c r="Y103">
        <v>866.79333333333341</v>
      </c>
      <c r="Z103">
        <v>13.333333333333334</v>
      </c>
      <c r="AA103">
        <v>8.5034938611111102</v>
      </c>
      <c r="AB103">
        <v>0</v>
      </c>
      <c r="AC103">
        <v>0</v>
      </c>
      <c r="AD103">
        <v>0</v>
      </c>
      <c r="AE103">
        <v>1.2098560819722197</v>
      </c>
      <c r="AF103">
        <v>0.58333333333333337</v>
      </c>
      <c r="AG103">
        <v>1.7931894055555553</v>
      </c>
      <c r="AH103">
        <v>0</v>
      </c>
      <c r="AI103">
        <v>6.2603044444444444</v>
      </c>
      <c r="AJ103">
        <v>120</v>
      </c>
      <c r="AK103">
        <v>39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s="1" t="s">
        <v>70</v>
      </c>
      <c r="AT103">
        <v>0</v>
      </c>
      <c r="AU103">
        <v>3.4396269833333335</v>
      </c>
      <c r="AV103">
        <v>39.783914783333337</v>
      </c>
      <c r="AW103">
        <v>3</v>
      </c>
      <c r="AX103">
        <v>0</v>
      </c>
      <c r="AY103">
        <v>0</v>
      </c>
      <c r="AZ103">
        <v>40</v>
      </c>
      <c r="BA103">
        <v>0.11465423277777778</v>
      </c>
      <c r="BB103">
        <v>3.4003345968660975E-2</v>
      </c>
      <c r="BC103">
        <v>2</v>
      </c>
      <c r="BD103">
        <v>37</v>
      </c>
      <c r="BE103">
        <v>1</v>
      </c>
      <c r="BF103">
        <v>0</v>
      </c>
      <c r="BG103" s="1" t="s">
        <v>66</v>
      </c>
      <c r="BH103" s="1" t="s">
        <v>6888</v>
      </c>
      <c r="BI103" s="1" t="s">
        <v>6889</v>
      </c>
      <c r="BJ103" s="1" t="s">
        <v>6890</v>
      </c>
      <c r="BK103">
        <v>2300</v>
      </c>
      <c r="BL103">
        <v>2.5</v>
      </c>
      <c r="BM103" s="5" t="d">
        <v>02:30:00.00000000000040275</v>
      </c>
      <c r="BN103" s="5" t="d">
        <v>03:00:00.000</v>
      </c>
      <c r="BO103">
        <v>2</v>
      </c>
      <c r="BP103" t="b">
        <v>0</v>
      </c>
    </row>
    <row r="104" spans="1:68" x14ac:dyDescent="0.2">
      <c r="A104" s="1" t="s">
        <v>334</v>
      </c>
      <c r="B104" s="1" t="s">
        <v>60</v>
      </c>
      <c r="C104" s="2" t="d">
        <v>2026-07-03</v>
      </c>
      <c r="D104">
        <v>7</v>
      </c>
      <c r="E104" s="1" t="s">
        <v>61</v>
      </c>
      <c r="F104">
        <v>10</v>
      </c>
      <c r="G104">
        <v>10</v>
      </c>
      <c r="H104">
        <v>9</v>
      </c>
      <c r="I104">
        <v>0</v>
      </c>
      <c r="J104">
        <v>1</v>
      </c>
      <c r="K104">
        <v>675</v>
      </c>
      <c r="L104">
        <v>0</v>
      </c>
      <c r="M104" s="1" t="s">
        <v>335</v>
      </c>
      <c r="N104" s="1" t="s">
        <v>63</v>
      </c>
      <c r="O104" s="1" t="s">
        <v>336</v>
      </c>
      <c r="P104">
        <v>10</v>
      </c>
      <c r="Q104">
        <v>675</v>
      </c>
      <c r="R104">
        <v>4825</v>
      </c>
      <c r="S104">
        <v>0</v>
      </c>
      <c r="T104">
        <v>48</v>
      </c>
      <c r="U104">
        <v>10</v>
      </c>
      <c r="V104">
        <v>50</v>
      </c>
      <c r="W104">
        <v>9703.6299999999992</v>
      </c>
      <c r="X104">
        <v>5</v>
      </c>
      <c r="Y104">
        <v>970.36299999999994</v>
      </c>
      <c r="Z104">
        <v>13.9</v>
      </c>
      <c r="AA104">
        <v>10.703347371666666</v>
      </c>
      <c r="AB104">
        <v>0</v>
      </c>
      <c r="AC104">
        <v>0</v>
      </c>
      <c r="AD104">
        <v>6.6286370000000011E-2</v>
      </c>
      <c r="AE104">
        <v>1.2257674130745497</v>
      </c>
      <c r="AF104">
        <v>0.76333333333333342</v>
      </c>
      <c r="AG104">
        <v>2.0553871099999999</v>
      </c>
      <c r="AH104">
        <v>0</v>
      </c>
      <c r="AI104">
        <v>7.6329602550000004</v>
      </c>
      <c r="AJ104">
        <v>400</v>
      </c>
      <c r="AK104">
        <v>39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s="1" t="s">
        <v>70</v>
      </c>
      <c r="AT104">
        <v>0</v>
      </c>
      <c r="AU104">
        <v>12.561923283333334</v>
      </c>
      <c r="AV104">
        <v>111.68117321666666</v>
      </c>
      <c r="AW104">
        <v>7</v>
      </c>
      <c r="AX104">
        <v>0</v>
      </c>
      <c r="AY104">
        <v>0</v>
      </c>
      <c r="AZ104">
        <v>40</v>
      </c>
      <c r="BA104">
        <v>0.41873077611111115</v>
      </c>
      <c r="BB104">
        <v>9.5453994202279194E-2</v>
      </c>
      <c r="BC104">
        <v>6</v>
      </c>
      <c r="BD104">
        <v>33</v>
      </c>
      <c r="BE104">
        <v>1</v>
      </c>
      <c r="BF104">
        <v>0</v>
      </c>
      <c r="BG104" s="1" t="s">
        <v>66</v>
      </c>
      <c r="BH104" s="1" t="s">
        <v>6888</v>
      </c>
      <c r="BI104" s="1" t="s">
        <v>6889</v>
      </c>
      <c r="BJ104" s="1" t="s">
        <v>6890</v>
      </c>
      <c r="BK104">
        <v>2300</v>
      </c>
      <c r="BL104">
        <v>2.5</v>
      </c>
      <c r="BM104" s="5" t="d">
        <v>03:00:00.000</v>
      </c>
      <c r="BN104" s="5" t="d">
        <v>03:30:00.00000000000079875</v>
      </c>
      <c r="BO104">
        <v>3</v>
      </c>
      <c r="BP104" t="b">
        <v>0</v>
      </c>
    </row>
    <row r="105" spans="1:68" x14ac:dyDescent="0.2">
      <c r="A105" s="1" t="s">
        <v>337</v>
      </c>
      <c r="B105" s="1" t="s">
        <v>60</v>
      </c>
      <c r="C105" s="2" t="d">
        <v>2026-07-03</v>
      </c>
      <c r="D105">
        <v>8</v>
      </c>
      <c r="E105" s="1" t="s">
        <v>61</v>
      </c>
      <c r="F105">
        <v>16</v>
      </c>
      <c r="G105">
        <v>10</v>
      </c>
      <c r="H105">
        <v>9</v>
      </c>
      <c r="I105">
        <v>0</v>
      </c>
      <c r="J105">
        <v>1</v>
      </c>
      <c r="K105">
        <v>675</v>
      </c>
      <c r="L105">
        <v>0</v>
      </c>
      <c r="M105" s="1" t="s">
        <v>338</v>
      </c>
      <c r="N105" s="1" t="s">
        <v>63</v>
      </c>
      <c r="O105" s="1" t="s">
        <v>89</v>
      </c>
      <c r="P105">
        <v>16</v>
      </c>
      <c r="Q105">
        <v>675</v>
      </c>
      <c r="R105">
        <v>4150</v>
      </c>
      <c r="S105">
        <v>0</v>
      </c>
      <c r="T105">
        <v>48</v>
      </c>
      <c r="U105">
        <v>16</v>
      </c>
      <c r="V105">
        <v>90</v>
      </c>
      <c r="W105">
        <v>20081.77</v>
      </c>
      <c r="X105">
        <v>5.625</v>
      </c>
      <c r="Y105">
        <v>1255.110625</v>
      </c>
      <c r="Z105">
        <v>13.6875</v>
      </c>
      <c r="AA105">
        <v>13.622768096874999</v>
      </c>
      <c r="AB105">
        <v>8</v>
      </c>
      <c r="AC105">
        <v>1.0610039197916665</v>
      </c>
      <c r="AD105">
        <v>2.8799233135416666</v>
      </c>
      <c r="AE105">
        <v>1.5228325936392124</v>
      </c>
      <c r="AF105">
        <v>0.5552083333333333</v>
      </c>
      <c r="AG105">
        <v>4.9579642385416669</v>
      </c>
      <c r="AH105">
        <v>0</v>
      </c>
      <c r="AI105">
        <v>7.8793871843750001</v>
      </c>
      <c r="AJ105">
        <v>640</v>
      </c>
      <c r="AK105">
        <v>39</v>
      </c>
      <c r="AL105">
        <v>1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318.95999999999998</v>
      </c>
      <c r="AS105" s="1" t="s">
        <v>65</v>
      </c>
      <c r="AT105">
        <v>8</v>
      </c>
      <c r="AU105">
        <v>21.072028450000001</v>
      </c>
      <c r="AV105">
        <v>155.23744569999999</v>
      </c>
      <c r="AW105">
        <v>9</v>
      </c>
      <c r="AX105">
        <v>0.5</v>
      </c>
      <c r="AY105">
        <v>6.25E-2</v>
      </c>
      <c r="AZ105">
        <v>40</v>
      </c>
      <c r="BA105">
        <v>0.70240094833333333</v>
      </c>
      <c r="BB105">
        <v>0.13268157752136753</v>
      </c>
      <c r="BC105">
        <v>8</v>
      </c>
      <c r="BD105">
        <v>31</v>
      </c>
      <c r="BE105">
        <v>2</v>
      </c>
      <c r="BF105">
        <v>-1</v>
      </c>
      <c r="BG105" s="1" t="s">
        <v>83</v>
      </c>
      <c r="BH105" s="1" t="s">
        <v>6888</v>
      </c>
      <c r="BI105" s="1" t="s">
        <v>6889</v>
      </c>
      <c r="BJ105" s="1" t="s">
        <v>6890</v>
      </c>
      <c r="BK105">
        <v>2300</v>
      </c>
      <c r="BL105">
        <v>2.5</v>
      </c>
      <c r="BM105" s="5" t="d">
        <v>03:30:00.00000000000079875</v>
      </c>
      <c r="BN105" s="5" t="d">
        <v>03:59:59.99999999999920125</v>
      </c>
      <c r="BO105">
        <v>3</v>
      </c>
      <c r="BP105" t="b">
        <v>0</v>
      </c>
    </row>
    <row r="106" spans="1:68" x14ac:dyDescent="0.2">
      <c r="A106" s="1" t="s">
        <v>339</v>
      </c>
      <c r="B106" s="1" t="s">
        <v>60</v>
      </c>
      <c r="C106" s="2" t="d">
        <v>2026-07-03</v>
      </c>
      <c r="D106">
        <v>9</v>
      </c>
      <c r="E106" s="1" t="s">
        <v>61</v>
      </c>
      <c r="F106">
        <v>9</v>
      </c>
      <c r="G106">
        <v>10</v>
      </c>
      <c r="H106">
        <v>9</v>
      </c>
      <c r="I106">
        <v>0</v>
      </c>
      <c r="J106">
        <v>1</v>
      </c>
      <c r="K106">
        <v>675</v>
      </c>
      <c r="L106">
        <v>0</v>
      </c>
      <c r="M106" s="1" t="s">
        <v>340</v>
      </c>
      <c r="N106" s="1" t="s">
        <v>63</v>
      </c>
      <c r="O106" s="1" t="s">
        <v>214</v>
      </c>
      <c r="P106">
        <v>9</v>
      </c>
      <c r="Q106">
        <v>675</v>
      </c>
      <c r="R106">
        <v>3475</v>
      </c>
      <c r="S106">
        <v>0</v>
      </c>
      <c r="T106">
        <v>48</v>
      </c>
      <c r="U106">
        <v>9</v>
      </c>
      <c r="V106">
        <v>32</v>
      </c>
      <c r="W106">
        <v>6658.85</v>
      </c>
      <c r="X106">
        <v>3.5555555555555554</v>
      </c>
      <c r="Y106">
        <v>739.87222222222226</v>
      </c>
      <c r="Z106">
        <v>13.444444444444445</v>
      </c>
      <c r="AA106">
        <v>9.8243907259259267</v>
      </c>
      <c r="AB106">
        <v>0</v>
      </c>
      <c r="AC106">
        <v>0</v>
      </c>
      <c r="AD106">
        <v>5.8645805555555541E-2</v>
      </c>
      <c r="AE106">
        <v>0.80722476746833827</v>
      </c>
      <c r="AF106">
        <v>0.65555555555555556</v>
      </c>
      <c r="AG106">
        <v>1.5214261203703705</v>
      </c>
      <c r="AH106">
        <v>0</v>
      </c>
      <c r="AI106">
        <v>7.2474090388888897</v>
      </c>
      <c r="AJ106">
        <v>360</v>
      </c>
      <c r="AK106">
        <v>39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s="1" t="s">
        <v>70</v>
      </c>
      <c r="AT106">
        <v>0</v>
      </c>
      <c r="AU106">
        <v>10.558315716666668</v>
      </c>
      <c r="AV106">
        <v>166.16282423333334</v>
      </c>
      <c r="AW106">
        <v>10</v>
      </c>
      <c r="AX106">
        <v>0</v>
      </c>
      <c r="AY106">
        <v>0</v>
      </c>
      <c r="AZ106">
        <v>40</v>
      </c>
      <c r="BA106">
        <v>0.35194385722222227</v>
      </c>
      <c r="BB106">
        <v>0.1420195078917379</v>
      </c>
      <c r="BC106">
        <v>8</v>
      </c>
      <c r="BD106">
        <v>31</v>
      </c>
      <c r="BE106">
        <v>1</v>
      </c>
      <c r="BF106">
        <v>0</v>
      </c>
      <c r="BG106" s="1" t="s">
        <v>66</v>
      </c>
      <c r="BH106" s="1" t="s">
        <v>6888</v>
      </c>
      <c r="BI106" s="1" t="s">
        <v>6889</v>
      </c>
      <c r="BJ106" s="1" t="s">
        <v>6890</v>
      </c>
      <c r="BK106">
        <v>2300</v>
      </c>
      <c r="BL106">
        <v>2.5</v>
      </c>
      <c r="BM106" s="5" t="d">
        <v>03:59:59.99999999999920125</v>
      </c>
      <c r="BN106" s="5" t="d">
        <v>04:30:00.000</v>
      </c>
      <c r="BO106">
        <v>4</v>
      </c>
      <c r="BP106" t="b">
        <v>0</v>
      </c>
    </row>
    <row r="107" spans="1:68" x14ac:dyDescent="0.2">
      <c r="A107" s="1" t="s">
        <v>341</v>
      </c>
      <c r="B107" s="1" t="s">
        <v>60</v>
      </c>
      <c r="C107" s="2" t="d">
        <v>2026-07-03</v>
      </c>
      <c r="D107">
        <v>10</v>
      </c>
      <c r="E107" s="1" t="s">
        <v>61</v>
      </c>
      <c r="F107">
        <v>6</v>
      </c>
      <c r="G107">
        <v>10</v>
      </c>
      <c r="H107">
        <v>9</v>
      </c>
      <c r="I107">
        <v>0</v>
      </c>
      <c r="J107">
        <v>1</v>
      </c>
      <c r="K107">
        <v>675</v>
      </c>
      <c r="L107">
        <v>0</v>
      </c>
      <c r="M107" s="1" t="s">
        <v>342</v>
      </c>
      <c r="N107" s="1" t="s">
        <v>63</v>
      </c>
      <c r="O107" s="1" t="s">
        <v>217</v>
      </c>
      <c r="P107">
        <v>6</v>
      </c>
      <c r="Q107">
        <v>675</v>
      </c>
      <c r="R107">
        <v>2800</v>
      </c>
      <c r="S107">
        <v>0</v>
      </c>
      <c r="T107">
        <v>48</v>
      </c>
      <c r="U107">
        <v>6</v>
      </c>
      <c r="V107">
        <v>20</v>
      </c>
      <c r="W107">
        <v>3852.5299999999997</v>
      </c>
      <c r="X107">
        <v>3.3333333333333335</v>
      </c>
      <c r="Y107">
        <v>642.08833333333325</v>
      </c>
      <c r="Z107">
        <v>12.833333333333334</v>
      </c>
      <c r="AA107">
        <v>9.0769090277777771</v>
      </c>
      <c r="AB107">
        <v>0</v>
      </c>
      <c r="AC107">
        <v>0</v>
      </c>
      <c r="AD107">
        <v>0.11104879166666666</v>
      </c>
      <c r="AE107">
        <v>0.86481265540218144</v>
      </c>
      <c r="AF107">
        <v>0.79722222222222217</v>
      </c>
      <c r="AG107">
        <v>1.7730836638888887</v>
      </c>
      <c r="AH107">
        <v>0</v>
      </c>
      <c r="AI107">
        <v>6.5899364722222229</v>
      </c>
      <c r="AJ107">
        <v>240</v>
      </c>
      <c r="AK107">
        <v>39</v>
      </c>
      <c r="AL107">
        <v>2</v>
      </c>
      <c r="AM107">
        <v>2</v>
      </c>
      <c r="AN107">
        <v>0</v>
      </c>
      <c r="AO107">
        <v>0</v>
      </c>
      <c r="AP107">
        <v>2</v>
      </c>
      <c r="AQ107">
        <v>0</v>
      </c>
      <c r="AR107">
        <v>488.47999999999996</v>
      </c>
      <c r="AS107" s="1" t="s">
        <v>70</v>
      </c>
      <c r="AT107">
        <v>0</v>
      </c>
      <c r="AU107">
        <v>5.1888759000000002</v>
      </c>
      <c r="AV107">
        <v>50.453968633333332</v>
      </c>
      <c r="AW107">
        <v>5</v>
      </c>
      <c r="AX107">
        <v>0</v>
      </c>
      <c r="AY107">
        <v>0.33333333333333331</v>
      </c>
      <c r="AZ107">
        <v>40</v>
      </c>
      <c r="BA107">
        <v>0.17296253</v>
      </c>
      <c r="BB107">
        <v>4.3123050113960115E-2</v>
      </c>
      <c r="BC107">
        <v>3</v>
      </c>
      <c r="BD107">
        <v>36</v>
      </c>
      <c r="BE107">
        <v>1</v>
      </c>
      <c r="BF107">
        <v>0</v>
      </c>
      <c r="BG107" s="1" t="s">
        <v>209</v>
      </c>
      <c r="BH107" s="1" t="s">
        <v>6888</v>
      </c>
      <c r="BI107" s="1" t="s">
        <v>6889</v>
      </c>
      <c r="BJ107" s="1" t="s">
        <v>6890</v>
      </c>
      <c r="BK107">
        <v>2300</v>
      </c>
      <c r="BL107">
        <v>2.5</v>
      </c>
      <c r="BM107" s="5" t="d">
        <v>04:30:00.000</v>
      </c>
      <c r="BN107" s="5" t="d">
        <v>05:00:00.00000000000079875</v>
      </c>
      <c r="BO107">
        <v>4</v>
      </c>
      <c r="BP107" t="b">
        <v>0</v>
      </c>
    </row>
    <row r="108" spans="1:68" x14ac:dyDescent="0.2">
      <c r="A108" s="1" t="s">
        <v>343</v>
      </c>
      <c r="B108" s="1" t="s">
        <v>60</v>
      </c>
      <c r="C108" s="2" t="d">
        <v>2026-07-03</v>
      </c>
      <c r="D108">
        <v>11</v>
      </c>
      <c r="E108" s="1" t="s">
        <v>61</v>
      </c>
      <c r="F108">
        <v>12</v>
      </c>
      <c r="G108">
        <v>10</v>
      </c>
      <c r="H108">
        <v>9</v>
      </c>
      <c r="I108">
        <v>0</v>
      </c>
      <c r="J108">
        <v>1</v>
      </c>
      <c r="K108">
        <v>675</v>
      </c>
      <c r="L108">
        <v>0</v>
      </c>
      <c r="M108" s="1" t="s">
        <v>344</v>
      </c>
      <c r="N108" s="1" t="s">
        <v>63</v>
      </c>
      <c r="O108" s="1" t="s">
        <v>64</v>
      </c>
      <c r="P108">
        <v>12</v>
      </c>
      <c r="Q108">
        <v>675</v>
      </c>
      <c r="R108">
        <v>2125</v>
      </c>
      <c r="S108">
        <v>0</v>
      </c>
      <c r="T108">
        <v>48</v>
      </c>
      <c r="U108">
        <v>12</v>
      </c>
      <c r="V108">
        <v>62</v>
      </c>
      <c r="W108">
        <v>12881</v>
      </c>
      <c r="X108">
        <v>5.166666666666667</v>
      </c>
      <c r="Y108">
        <v>1073.4166666666667</v>
      </c>
      <c r="Z108">
        <v>13</v>
      </c>
      <c r="AA108">
        <v>11.094803083333332</v>
      </c>
      <c r="AB108">
        <v>3</v>
      </c>
      <c r="AC108">
        <v>0.43841329305555582</v>
      </c>
      <c r="AD108">
        <v>1.4276723680555554</v>
      </c>
      <c r="AE108">
        <v>1.5633243504828627</v>
      </c>
      <c r="AF108">
        <v>0.52777777777777779</v>
      </c>
      <c r="AG108">
        <v>3.5187744930555556</v>
      </c>
      <c r="AH108">
        <v>0</v>
      </c>
      <c r="AI108">
        <v>6.6538063555555551</v>
      </c>
      <c r="AJ108">
        <v>480</v>
      </c>
      <c r="AK108">
        <v>39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 s="1" t="s">
        <v>65</v>
      </c>
      <c r="AT108">
        <v>3</v>
      </c>
      <c r="AU108">
        <v>14.147213150000001</v>
      </c>
      <c r="AV108">
        <v>85.282125316666665</v>
      </c>
      <c r="AW108">
        <v>8</v>
      </c>
      <c r="AX108">
        <v>0.25</v>
      </c>
      <c r="AY108">
        <v>0</v>
      </c>
      <c r="AZ108">
        <v>40</v>
      </c>
      <c r="BA108">
        <v>0.4715737716666667</v>
      </c>
      <c r="BB108">
        <v>7.2890705398860403E-2</v>
      </c>
      <c r="BC108">
        <v>5</v>
      </c>
      <c r="BD108">
        <v>34</v>
      </c>
      <c r="BE108">
        <v>1</v>
      </c>
      <c r="BF108">
        <v>0</v>
      </c>
      <c r="BG108" s="1" t="s">
        <v>83</v>
      </c>
      <c r="BH108" s="1" t="s">
        <v>6888</v>
      </c>
      <c r="BI108" s="1" t="s">
        <v>6889</v>
      </c>
      <c r="BJ108" s="1" t="s">
        <v>6890</v>
      </c>
      <c r="BK108">
        <v>2300</v>
      </c>
      <c r="BL108">
        <v>2.5</v>
      </c>
      <c r="BM108" s="5" t="d">
        <v>05:00:00.00000000000079875</v>
      </c>
      <c r="BN108" s="5" t="d">
        <v>05:29:59.99999999999920125</v>
      </c>
      <c r="BO108">
        <v>5</v>
      </c>
      <c r="BP108" t="b">
        <v>0</v>
      </c>
    </row>
    <row r="109" spans="1:68" x14ac:dyDescent="0.2">
      <c r="A109" s="1" t="s">
        <v>345</v>
      </c>
      <c r="B109" s="1" t="s">
        <v>60</v>
      </c>
      <c r="C109" s="2" t="d">
        <v>2026-07-03</v>
      </c>
      <c r="D109">
        <v>12</v>
      </c>
      <c r="E109" s="1" t="s">
        <v>61</v>
      </c>
      <c r="F109">
        <v>12</v>
      </c>
      <c r="G109">
        <v>10</v>
      </c>
      <c r="H109">
        <v>9</v>
      </c>
      <c r="I109">
        <v>0</v>
      </c>
      <c r="J109">
        <v>1</v>
      </c>
      <c r="K109">
        <v>675</v>
      </c>
      <c r="L109">
        <v>0</v>
      </c>
      <c r="M109" s="1" t="s">
        <v>346</v>
      </c>
      <c r="N109" s="1" t="s">
        <v>63</v>
      </c>
      <c r="O109" s="1" t="s">
        <v>73</v>
      </c>
      <c r="P109">
        <v>12</v>
      </c>
      <c r="Q109">
        <v>675</v>
      </c>
      <c r="R109">
        <v>1450</v>
      </c>
      <c r="S109">
        <v>0</v>
      </c>
      <c r="T109">
        <v>48</v>
      </c>
      <c r="U109">
        <v>12</v>
      </c>
      <c r="V109">
        <v>52</v>
      </c>
      <c r="W109">
        <v>11940.119999999999</v>
      </c>
      <c r="X109">
        <v>4.333333333333333</v>
      </c>
      <c r="Y109">
        <v>995.00999999999988</v>
      </c>
      <c r="Z109">
        <v>13.5</v>
      </c>
      <c r="AA109">
        <v>11.065870433333332</v>
      </c>
      <c r="AB109">
        <v>1</v>
      </c>
      <c r="AC109">
        <v>3.6560630555555619E-2</v>
      </c>
      <c r="AD109">
        <v>0.69948083888888901</v>
      </c>
      <c r="AE109">
        <v>1.0248508101173026</v>
      </c>
      <c r="AF109">
        <v>0.62638888888888888</v>
      </c>
      <c r="AG109">
        <v>2.3507205347222224</v>
      </c>
      <c r="AH109">
        <v>0</v>
      </c>
      <c r="AI109">
        <v>7.6540387847222222</v>
      </c>
      <c r="AJ109">
        <v>480</v>
      </c>
      <c r="AK109">
        <v>39</v>
      </c>
      <c r="AL109">
        <v>1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668.4</v>
      </c>
      <c r="AS109" s="1" t="s">
        <v>65</v>
      </c>
      <c r="AT109">
        <v>1</v>
      </c>
      <c r="AU109">
        <v>16.9108886</v>
      </c>
      <c r="AV109">
        <v>137.80653190000001</v>
      </c>
      <c r="AW109">
        <v>9</v>
      </c>
      <c r="AX109">
        <v>8.3333333333333329E-2</v>
      </c>
      <c r="AY109">
        <v>8.3333333333333329E-2</v>
      </c>
      <c r="AZ109">
        <v>40</v>
      </c>
      <c r="BA109">
        <v>0.56369628666666671</v>
      </c>
      <c r="BB109">
        <v>0.1177833605982906</v>
      </c>
      <c r="BC109">
        <v>7</v>
      </c>
      <c r="BD109">
        <v>32</v>
      </c>
      <c r="BE109">
        <v>1</v>
      </c>
      <c r="BF109">
        <v>0</v>
      </c>
      <c r="BG109" s="1" t="s">
        <v>209</v>
      </c>
      <c r="BH109" s="1" t="s">
        <v>6888</v>
      </c>
      <c r="BI109" s="1" t="s">
        <v>6889</v>
      </c>
      <c r="BJ109" s="1" t="s">
        <v>6890</v>
      </c>
      <c r="BK109">
        <v>2300</v>
      </c>
      <c r="BL109">
        <v>2.5</v>
      </c>
      <c r="BM109" s="5" t="d">
        <v>05:29:59.99999999999920125</v>
      </c>
      <c r="BN109" s="5" t="d">
        <v>06:00:00.000</v>
      </c>
      <c r="BO109">
        <v>5</v>
      </c>
      <c r="BP109" t="b">
        <v>0</v>
      </c>
    </row>
    <row r="110" spans="1:68" x14ac:dyDescent="0.2">
      <c r="A110" s="1" t="s">
        <v>347</v>
      </c>
      <c r="B110" s="1" t="s">
        <v>60</v>
      </c>
      <c r="C110" s="2" t="d">
        <v>2026-07-03</v>
      </c>
      <c r="D110">
        <v>13</v>
      </c>
      <c r="E110" s="1" t="s">
        <v>95</v>
      </c>
      <c r="F110">
        <v>13</v>
      </c>
      <c r="G110">
        <v>10</v>
      </c>
      <c r="H110">
        <v>3</v>
      </c>
      <c r="I110">
        <v>2</v>
      </c>
      <c r="J110">
        <v>5</v>
      </c>
      <c r="K110">
        <v>225</v>
      </c>
      <c r="L110">
        <v>1</v>
      </c>
      <c r="M110" s="1" t="s">
        <v>348</v>
      </c>
      <c r="N110" s="1" t="s">
        <v>349</v>
      </c>
      <c r="O110" s="1" t="s">
        <v>350</v>
      </c>
      <c r="P110">
        <v>2.6</v>
      </c>
      <c r="Q110">
        <v>225</v>
      </c>
      <c r="R110">
        <v>1225</v>
      </c>
      <c r="S110">
        <v>1</v>
      </c>
      <c r="T110">
        <v>47</v>
      </c>
      <c r="U110">
        <v>13</v>
      </c>
      <c r="V110">
        <v>78</v>
      </c>
      <c r="W110">
        <v>17131.439999999999</v>
      </c>
      <c r="X110">
        <v>6</v>
      </c>
      <c r="Y110">
        <v>1317.8030769230768</v>
      </c>
      <c r="Z110">
        <v>14</v>
      </c>
      <c r="AA110">
        <v>11.474675485897437</v>
      </c>
      <c r="AB110">
        <v>2</v>
      </c>
      <c r="AC110">
        <v>0.10857413846153846</v>
      </c>
      <c r="AD110">
        <v>0</v>
      </c>
      <c r="AE110">
        <v>1.6942685600522067</v>
      </c>
      <c r="AF110">
        <v>0.59487179487179487</v>
      </c>
      <c r="AG110">
        <v>2.2891403461538462</v>
      </c>
      <c r="AH110">
        <v>0</v>
      </c>
      <c r="AI110">
        <v>8.3137402615384612</v>
      </c>
      <c r="AJ110">
        <v>520</v>
      </c>
      <c r="AK110">
        <v>39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289.61</v>
      </c>
      <c r="AS110" s="1" t="s">
        <v>65</v>
      </c>
      <c r="AT110">
        <v>2</v>
      </c>
      <c r="AU110">
        <v>22.025491166666669</v>
      </c>
      <c r="AV110">
        <v>177.99242748333333</v>
      </c>
      <c r="AW110">
        <v>9</v>
      </c>
      <c r="AX110">
        <v>0.15384615384615385</v>
      </c>
      <c r="AY110">
        <v>7.6923076923076927E-2</v>
      </c>
      <c r="AZ110">
        <v>40</v>
      </c>
      <c r="BA110">
        <v>0.14683660777777779</v>
      </c>
      <c r="BB110">
        <v>0.15213027990028491</v>
      </c>
      <c r="BC110">
        <v>9</v>
      </c>
      <c r="BD110">
        <v>30</v>
      </c>
      <c r="BE110">
        <v>2</v>
      </c>
      <c r="BF110">
        <v>3</v>
      </c>
      <c r="BG110" s="1" t="s">
        <v>83</v>
      </c>
      <c r="BH110" s="1" t="s">
        <v>6888</v>
      </c>
      <c r="BI110" s="1" t="s">
        <v>6889</v>
      </c>
      <c r="BJ110" s="1" t="s">
        <v>6890</v>
      </c>
      <c r="BK110">
        <v>2300</v>
      </c>
      <c r="BL110">
        <v>2.5</v>
      </c>
      <c r="BM110" s="5" t="d">
        <v>06:00:00.000</v>
      </c>
      <c r="BN110" s="5" t="d">
        <v>06:29:59.9999999999984025</v>
      </c>
      <c r="BO110">
        <v>6</v>
      </c>
      <c r="BP110" t="b">
        <v>0</v>
      </c>
    </row>
    <row r="111" spans="1:68" x14ac:dyDescent="0.2">
      <c r="A111" s="1" t="s">
        <v>351</v>
      </c>
      <c r="B111" s="1" t="s">
        <v>60</v>
      </c>
      <c r="C111" s="2" t="d">
        <v>2026-07-03</v>
      </c>
      <c r="D111">
        <v>14</v>
      </c>
      <c r="E111" s="1" t="s">
        <v>95</v>
      </c>
      <c r="F111">
        <v>25</v>
      </c>
      <c r="G111">
        <v>10</v>
      </c>
      <c r="H111">
        <v>3</v>
      </c>
      <c r="I111">
        <v>2</v>
      </c>
      <c r="J111">
        <v>5</v>
      </c>
      <c r="K111">
        <v>225</v>
      </c>
      <c r="L111">
        <v>1</v>
      </c>
      <c r="M111" s="1" t="s">
        <v>352</v>
      </c>
      <c r="N111" s="1" t="s">
        <v>199</v>
      </c>
      <c r="O111" s="1" t="s">
        <v>353</v>
      </c>
      <c r="P111">
        <v>5</v>
      </c>
      <c r="Q111">
        <v>225</v>
      </c>
      <c r="R111">
        <v>1000</v>
      </c>
      <c r="S111">
        <v>1</v>
      </c>
      <c r="T111">
        <v>46</v>
      </c>
      <c r="U111">
        <v>25</v>
      </c>
      <c r="V111">
        <v>126</v>
      </c>
      <c r="W111">
        <v>27915.01</v>
      </c>
      <c r="X111">
        <v>5.04</v>
      </c>
      <c r="Y111">
        <v>1116.6004</v>
      </c>
      <c r="Z111">
        <v>13.52</v>
      </c>
      <c r="AA111">
        <v>10.540037968000002</v>
      </c>
      <c r="AB111">
        <v>0</v>
      </c>
      <c r="AC111">
        <v>0</v>
      </c>
      <c r="AD111">
        <v>0</v>
      </c>
      <c r="AE111">
        <v>1.3613334550584453</v>
      </c>
      <c r="AF111">
        <v>0.72</v>
      </c>
      <c r="AG111">
        <v>2.0813334459999999</v>
      </c>
      <c r="AH111">
        <v>0</v>
      </c>
      <c r="AI111">
        <v>7.5347045133333337</v>
      </c>
      <c r="AJ111">
        <v>1000</v>
      </c>
      <c r="AK111">
        <v>39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s="1" t="s">
        <v>70</v>
      </c>
      <c r="AT111">
        <v>0</v>
      </c>
      <c r="AU111">
        <v>33.213985149999999</v>
      </c>
      <c r="AV111">
        <v>270.26486681666665</v>
      </c>
      <c r="AW111">
        <v>16</v>
      </c>
      <c r="AX111">
        <v>0</v>
      </c>
      <c r="AY111">
        <v>0</v>
      </c>
      <c r="AZ111">
        <v>40</v>
      </c>
      <c r="BA111">
        <v>0.22142656766666666</v>
      </c>
      <c r="BB111">
        <v>0.23099561266381766</v>
      </c>
      <c r="BC111">
        <v>13</v>
      </c>
      <c r="BD111">
        <v>26</v>
      </c>
      <c r="BE111">
        <v>2</v>
      </c>
      <c r="BF111">
        <v>3</v>
      </c>
      <c r="BG111" s="1" t="s">
        <v>99</v>
      </c>
      <c r="BH111" s="1" t="s">
        <v>6888</v>
      </c>
      <c r="BI111" s="1" t="s">
        <v>6889</v>
      </c>
      <c r="BJ111" s="1" t="s">
        <v>6890</v>
      </c>
      <c r="BK111">
        <v>2300</v>
      </c>
      <c r="BL111">
        <v>2.5</v>
      </c>
      <c r="BM111" s="5" t="d">
        <v>06:29:59.9999999999984025</v>
      </c>
      <c r="BN111" s="5" t="d">
        <v>07:00:00.0000000000015975</v>
      </c>
      <c r="BO111">
        <v>6</v>
      </c>
      <c r="BP111" t="b">
        <v>0</v>
      </c>
    </row>
    <row r="112" spans="1:68" x14ac:dyDescent="0.2">
      <c r="A112" s="1" t="s">
        <v>354</v>
      </c>
      <c r="B112" s="1" t="s">
        <v>60</v>
      </c>
      <c r="C112" s="2" t="d">
        <v>2026-07-03</v>
      </c>
      <c r="D112">
        <v>15</v>
      </c>
      <c r="E112" s="1" t="s">
        <v>95</v>
      </c>
      <c r="F112">
        <v>31</v>
      </c>
      <c r="G112">
        <v>10</v>
      </c>
      <c r="H112">
        <v>3</v>
      </c>
      <c r="I112">
        <v>2</v>
      </c>
      <c r="J112">
        <v>5</v>
      </c>
      <c r="K112">
        <v>225</v>
      </c>
      <c r="L112">
        <v>1</v>
      </c>
      <c r="M112" s="1" t="s">
        <v>355</v>
      </c>
      <c r="N112" s="1" t="s">
        <v>225</v>
      </c>
      <c r="O112" s="1" t="s">
        <v>356</v>
      </c>
      <c r="P112">
        <v>6.2</v>
      </c>
      <c r="Q112">
        <v>225</v>
      </c>
      <c r="R112">
        <v>775</v>
      </c>
      <c r="S112">
        <v>1</v>
      </c>
      <c r="T112">
        <v>45</v>
      </c>
      <c r="U112">
        <v>31</v>
      </c>
      <c r="V112">
        <v>168</v>
      </c>
      <c r="W112">
        <v>39420.19</v>
      </c>
      <c r="X112">
        <v>5.419354838709677</v>
      </c>
      <c r="Y112">
        <v>1271.6190322580646</v>
      </c>
      <c r="Z112">
        <v>13.870967741935484</v>
      </c>
      <c r="AA112">
        <v>11.638619533333333</v>
      </c>
      <c r="AB112">
        <v>4</v>
      </c>
      <c r="AC112">
        <v>8.8242859139784982E-2</v>
      </c>
      <c r="AD112">
        <v>0</v>
      </c>
      <c r="AE112">
        <v>1.4829137932052532</v>
      </c>
      <c r="AF112">
        <v>0.69032258064516128</v>
      </c>
      <c r="AG112">
        <v>2.1732363655913978</v>
      </c>
      <c r="AH112">
        <v>0</v>
      </c>
      <c r="AI112">
        <v>8.4691466010752698</v>
      </c>
      <c r="AJ112">
        <v>1240</v>
      </c>
      <c r="AK112">
        <v>39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s="1" t="s">
        <v>65</v>
      </c>
      <c r="AT112">
        <v>3</v>
      </c>
      <c r="AU112">
        <v>45.396126366666664</v>
      </c>
      <c r="AV112">
        <v>336.69754011666669</v>
      </c>
      <c r="AW112">
        <v>19</v>
      </c>
      <c r="AX112">
        <v>0.12903225806451613</v>
      </c>
      <c r="AY112">
        <v>0</v>
      </c>
      <c r="AZ112">
        <v>40</v>
      </c>
      <c r="BA112">
        <v>0.30264084244444445</v>
      </c>
      <c r="BB112">
        <v>0.28777567531339032</v>
      </c>
      <c r="BC112">
        <v>17</v>
      </c>
      <c r="BD112">
        <v>22</v>
      </c>
      <c r="BE112">
        <v>3</v>
      </c>
      <c r="BF112">
        <v>2</v>
      </c>
      <c r="BG112" s="1" t="s">
        <v>99</v>
      </c>
      <c r="BH112" s="1" t="s">
        <v>6888</v>
      </c>
      <c r="BI112" s="1" t="s">
        <v>6889</v>
      </c>
      <c r="BJ112" s="1" t="s">
        <v>6890</v>
      </c>
      <c r="BK112">
        <v>2300</v>
      </c>
      <c r="BL112">
        <v>2.5</v>
      </c>
      <c r="BM112" s="5" t="d">
        <v>07:00:00.0000000000015975</v>
      </c>
      <c r="BN112" s="5" t="d">
        <v>07:30:00.000</v>
      </c>
      <c r="BO112">
        <v>7</v>
      </c>
      <c r="BP112" t="b">
        <v>0</v>
      </c>
    </row>
    <row r="113" spans="1:68" x14ac:dyDescent="0.2">
      <c r="A113" s="1" t="s">
        <v>357</v>
      </c>
      <c r="B113" s="1" t="s">
        <v>60</v>
      </c>
      <c r="C113" s="2" t="d">
        <v>2026-07-03</v>
      </c>
      <c r="D113">
        <v>16</v>
      </c>
      <c r="E113" s="1" t="s">
        <v>95</v>
      </c>
      <c r="F113">
        <v>49</v>
      </c>
      <c r="G113">
        <v>10</v>
      </c>
      <c r="H113">
        <v>3</v>
      </c>
      <c r="I113">
        <v>2</v>
      </c>
      <c r="J113">
        <v>5</v>
      </c>
      <c r="K113">
        <v>225</v>
      </c>
      <c r="L113">
        <v>1</v>
      </c>
      <c r="M113" s="1" t="s">
        <v>358</v>
      </c>
      <c r="N113" s="1" t="s">
        <v>229</v>
      </c>
      <c r="O113" s="1" t="s">
        <v>359</v>
      </c>
      <c r="P113">
        <v>9.8000000000000007</v>
      </c>
      <c r="Q113">
        <v>225</v>
      </c>
      <c r="R113">
        <v>550</v>
      </c>
      <c r="S113">
        <v>1</v>
      </c>
      <c r="T113">
        <v>44</v>
      </c>
      <c r="U113">
        <v>49</v>
      </c>
      <c r="V113">
        <v>252</v>
      </c>
      <c r="W113">
        <v>53841.85</v>
      </c>
      <c r="X113">
        <v>5.1428571428571432</v>
      </c>
      <c r="Y113">
        <v>1098.8132653061225</v>
      </c>
      <c r="Z113">
        <v>14.326530612244898</v>
      </c>
      <c r="AA113">
        <v>10.897948475510203</v>
      </c>
      <c r="AB113">
        <v>2</v>
      </c>
      <c r="AC113">
        <v>8.6170027210884115E-3</v>
      </c>
      <c r="AD113">
        <v>9.1769908163265284E-3</v>
      </c>
      <c r="AE113">
        <v>1.3560013722144979</v>
      </c>
      <c r="AF113">
        <v>0.57244897959183672</v>
      </c>
      <c r="AG113">
        <v>1.9376273350340134</v>
      </c>
      <c r="AH113">
        <v>0</v>
      </c>
      <c r="AI113">
        <v>8.0099809965986388</v>
      </c>
      <c r="AJ113">
        <v>1960</v>
      </c>
      <c r="AK113">
        <v>39</v>
      </c>
      <c r="AL113">
        <v>4</v>
      </c>
      <c r="AM113">
        <v>4</v>
      </c>
      <c r="AN113">
        <v>1</v>
      </c>
      <c r="AO113">
        <v>1</v>
      </c>
      <c r="AP113">
        <v>2</v>
      </c>
      <c r="AQ113">
        <v>0</v>
      </c>
      <c r="AR113">
        <v>633.66000000000008</v>
      </c>
      <c r="AS113" s="1" t="s">
        <v>125</v>
      </c>
      <c r="AT113">
        <v>1</v>
      </c>
      <c r="AU113">
        <v>67.793079800000001</v>
      </c>
      <c r="AV113">
        <v>608.24642646666666</v>
      </c>
      <c r="AW113">
        <v>31</v>
      </c>
      <c r="AX113">
        <v>4.0816326530612242E-2</v>
      </c>
      <c r="AY113">
        <v>8.1632653061224483E-2</v>
      </c>
      <c r="AZ113">
        <v>40</v>
      </c>
      <c r="BA113">
        <v>0.45195386533333332</v>
      </c>
      <c r="BB113">
        <v>0.51986874056980059</v>
      </c>
      <c r="BC113">
        <v>29</v>
      </c>
      <c r="BD113">
        <v>10</v>
      </c>
      <c r="BE113">
        <v>4</v>
      </c>
      <c r="BF113">
        <v>1</v>
      </c>
      <c r="BG113" s="1" t="s">
        <v>99</v>
      </c>
      <c r="BH113" s="1" t="s">
        <v>6888</v>
      </c>
      <c r="BI113" s="1" t="s">
        <v>6889</v>
      </c>
      <c r="BJ113" s="1" t="s">
        <v>6890</v>
      </c>
      <c r="BK113">
        <v>2300</v>
      </c>
      <c r="BL113">
        <v>2.5</v>
      </c>
      <c r="BM113" s="5" t="d">
        <v>07:30:00.000</v>
      </c>
      <c r="BN113" s="5" t="d">
        <v>07:59:59.9999999999984025</v>
      </c>
      <c r="BO113">
        <v>7</v>
      </c>
      <c r="BP113" t="b">
        <v>0</v>
      </c>
    </row>
    <row r="114" spans="1:68" x14ac:dyDescent="0.2">
      <c r="A114" s="1" t="s">
        <v>360</v>
      </c>
      <c r="B114" s="1" t="s">
        <v>60</v>
      </c>
      <c r="C114" s="2" t="d">
        <v>2026-07-03</v>
      </c>
      <c r="D114">
        <v>17</v>
      </c>
      <c r="E114" s="1" t="s">
        <v>95</v>
      </c>
      <c r="F114">
        <v>42</v>
      </c>
      <c r="G114">
        <v>20</v>
      </c>
      <c r="H114">
        <v>3</v>
      </c>
      <c r="I114">
        <v>2</v>
      </c>
      <c r="J114">
        <v>15</v>
      </c>
      <c r="K114">
        <v>225</v>
      </c>
      <c r="L114">
        <v>1</v>
      </c>
      <c r="M114" s="1" t="s">
        <v>361</v>
      </c>
      <c r="N114" s="1" t="s">
        <v>362</v>
      </c>
      <c r="O114" s="1" t="s">
        <v>363</v>
      </c>
      <c r="P114">
        <v>2.8</v>
      </c>
      <c r="Q114">
        <v>225</v>
      </c>
      <c r="R114">
        <v>325</v>
      </c>
      <c r="S114">
        <v>1</v>
      </c>
      <c r="T114">
        <v>43</v>
      </c>
      <c r="U114">
        <v>42</v>
      </c>
      <c r="V114">
        <v>205</v>
      </c>
      <c r="W114">
        <v>44732.13</v>
      </c>
      <c r="X114">
        <v>4.8809523809523814</v>
      </c>
      <c r="Y114">
        <v>1065.0507142857143</v>
      </c>
      <c r="Z114">
        <v>13.880952380952381</v>
      </c>
      <c r="AA114">
        <v>11.176568082142856</v>
      </c>
      <c r="AB114">
        <v>6</v>
      </c>
      <c r="AC114">
        <v>0.11337449246031749</v>
      </c>
      <c r="AD114">
        <v>0</v>
      </c>
      <c r="AE114">
        <v>1.2474896967091373</v>
      </c>
      <c r="AF114">
        <v>0.75476190476190474</v>
      </c>
      <c r="AG114">
        <v>2.0022515940476189</v>
      </c>
      <c r="AH114">
        <v>0</v>
      </c>
      <c r="AI114">
        <v>8.326697433333333</v>
      </c>
      <c r="AJ114">
        <v>1680</v>
      </c>
      <c r="AK114">
        <v>73</v>
      </c>
      <c r="AL114">
        <v>1</v>
      </c>
      <c r="AM114">
        <v>1</v>
      </c>
      <c r="AN114">
        <v>1</v>
      </c>
      <c r="AO114">
        <v>0</v>
      </c>
      <c r="AP114">
        <v>0</v>
      </c>
      <c r="AQ114">
        <v>0</v>
      </c>
      <c r="AR114">
        <v>154.38</v>
      </c>
      <c r="AS114" s="1" t="s">
        <v>65</v>
      </c>
      <c r="AT114">
        <v>4</v>
      </c>
      <c r="AU114">
        <v>52.14268788333333</v>
      </c>
      <c r="AV114">
        <v>530.34386056666665</v>
      </c>
      <c r="AW114">
        <v>37</v>
      </c>
      <c r="AX114">
        <v>0.14285714285714285</v>
      </c>
      <c r="AY114">
        <v>2.3809523809523808E-2</v>
      </c>
      <c r="AZ114">
        <v>40</v>
      </c>
      <c r="BA114">
        <v>0.11587263974074073</v>
      </c>
      <c r="BB114">
        <v>0.24216614637747336</v>
      </c>
      <c r="BC114">
        <v>26</v>
      </c>
      <c r="BD114">
        <v>47</v>
      </c>
      <c r="BE114">
        <v>3</v>
      </c>
      <c r="BF114">
        <v>12</v>
      </c>
      <c r="BG114" s="1" t="s">
        <v>99</v>
      </c>
      <c r="BH114" s="1" t="s">
        <v>6888</v>
      </c>
      <c r="BI114" s="1" t="s">
        <v>6889</v>
      </c>
      <c r="BJ114" s="1" t="s">
        <v>6890</v>
      </c>
      <c r="BK114">
        <v>2300</v>
      </c>
      <c r="BL114">
        <v>2.5</v>
      </c>
      <c r="BM114" s="5" t="d">
        <v>07:59:59.9999999999984025</v>
      </c>
      <c r="BN114" s="5" t="d">
        <v>08:30:00.0000000000015975</v>
      </c>
      <c r="BO114">
        <v>8</v>
      </c>
      <c r="BP114" t="b">
        <v>0</v>
      </c>
    </row>
    <row r="115" spans="1:68" x14ac:dyDescent="0.2">
      <c r="A115" s="1" t="s">
        <v>364</v>
      </c>
      <c r="B115" s="1" t="s">
        <v>60</v>
      </c>
      <c r="C115" s="2" t="d">
        <v>2026-07-03</v>
      </c>
      <c r="D115">
        <v>18</v>
      </c>
      <c r="E115" s="1" t="s">
        <v>95</v>
      </c>
      <c r="F115">
        <v>69</v>
      </c>
      <c r="G115">
        <v>19</v>
      </c>
      <c r="H115">
        <v>3</v>
      </c>
      <c r="I115">
        <v>2</v>
      </c>
      <c r="J115">
        <v>14</v>
      </c>
      <c r="K115">
        <v>225</v>
      </c>
      <c r="L115">
        <v>1</v>
      </c>
      <c r="M115" s="1" t="s">
        <v>116</v>
      </c>
      <c r="N115" s="1" t="s">
        <v>365</v>
      </c>
      <c r="O115" s="1" t="s">
        <v>366</v>
      </c>
      <c r="P115">
        <v>4.9285714285714288</v>
      </c>
      <c r="Q115">
        <v>225</v>
      </c>
      <c r="R115">
        <v>100</v>
      </c>
      <c r="S115">
        <v>1</v>
      </c>
      <c r="T115">
        <v>42</v>
      </c>
      <c r="U115">
        <v>69</v>
      </c>
      <c r="V115">
        <v>340</v>
      </c>
      <c r="W115">
        <v>74543.09</v>
      </c>
      <c r="X115">
        <v>4.9275362318840576</v>
      </c>
      <c r="Y115">
        <v>1080.3346376811594</v>
      </c>
      <c r="Z115">
        <v>13.521739130434783</v>
      </c>
      <c r="AA115">
        <v>10.49469074057971</v>
      </c>
      <c r="AB115">
        <v>2</v>
      </c>
      <c r="AC115">
        <v>1.0825813526570052E-2</v>
      </c>
      <c r="AD115">
        <v>0</v>
      </c>
      <c r="AE115">
        <v>1.2928167888599729</v>
      </c>
      <c r="AF115">
        <v>0.63478260869565217</v>
      </c>
      <c r="AG115">
        <v>1.9275993898550725</v>
      </c>
      <c r="AH115">
        <v>0</v>
      </c>
      <c r="AI115">
        <v>7.6426952072463763</v>
      </c>
      <c r="AJ115">
        <v>2760</v>
      </c>
      <c r="AK115">
        <v>74</v>
      </c>
      <c r="AL115">
        <v>2</v>
      </c>
      <c r="AM115">
        <v>2</v>
      </c>
      <c r="AN115">
        <v>1</v>
      </c>
      <c r="AO115">
        <v>0</v>
      </c>
      <c r="AP115">
        <v>1</v>
      </c>
      <c r="AQ115">
        <v>0</v>
      </c>
      <c r="AR115">
        <v>599.94000000000005</v>
      </c>
      <c r="AS115" s="1" t="s">
        <v>65</v>
      </c>
      <c r="AT115">
        <v>2</v>
      </c>
      <c r="AU115">
        <v>85.530808866666675</v>
      </c>
      <c r="AV115">
        <v>672.79962079999996</v>
      </c>
      <c r="AW115">
        <v>34</v>
      </c>
      <c r="AX115">
        <v>2.8985507246376812E-2</v>
      </c>
      <c r="AY115">
        <v>2.8985507246376812E-2</v>
      </c>
      <c r="AZ115">
        <v>40</v>
      </c>
      <c r="BA115">
        <v>0.20364478301587305</v>
      </c>
      <c r="BB115">
        <v>0.30306289225225225</v>
      </c>
      <c r="BC115">
        <v>33</v>
      </c>
      <c r="BD115">
        <v>41</v>
      </c>
      <c r="BE115">
        <v>5</v>
      </c>
      <c r="BF115">
        <v>9</v>
      </c>
      <c r="BG115" s="1" t="s">
        <v>99</v>
      </c>
      <c r="BH115" s="1" t="s">
        <v>6888</v>
      </c>
      <c r="BI115" s="1" t="s">
        <v>6889</v>
      </c>
      <c r="BJ115" s="1" t="s">
        <v>6890</v>
      </c>
      <c r="BK115">
        <v>2300</v>
      </c>
      <c r="BL115">
        <v>2.5</v>
      </c>
      <c r="BM115" s="5" t="d">
        <v>08:30:00.0000000000015975</v>
      </c>
      <c r="BN115" s="5" t="d">
        <v>09:00:00.000</v>
      </c>
      <c r="BO115">
        <v>8</v>
      </c>
      <c r="BP115" t="b">
        <v>0</v>
      </c>
    </row>
    <row r="116" spans="1:68" x14ac:dyDescent="0.2">
      <c r="A116" s="1" t="s">
        <v>367</v>
      </c>
      <c r="B116" s="1" t="s">
        <v>60</v>
      </c>
      <c r="C116" s="2" t="d">
        <v>2026-07-03</v>
      </c>
      <c r="D116">
        <v>19</v>
      </c>
      <c r="E116" s="1" t="s">
        <v>95</v>
      </c>
      <c r="F116">
        <v>55</v>
      </c>
      <c r="G116">
        <v>10</v>
      </c>
      <c r="H116">
        <v>0</v>
      </c>
      <c r="I116">
        <v>2</v>
      </c>
      <c r="J116">
        <v>8</v>
      </c>
      <c r="K116">
        <v>0</v>
      </c>
      <c r="L116">
        <v>1</v>
      </c>
      <c r="M116" s="1" t="s">
        <v>63</v>
      </c>
      <c r="N116" s="1" t="s">
        <v>127</v>
      </c>
      <c r="O116" s="1" t="s">
        <v>368</v>
      </c>
      <c r="P116">
        <v>6.875</v>
      </c>
      <c r="Q116">
        <v>0</v>
      </c>
      <c r="R116">
        <v>100</v>
      </c>
      <c r="S116">
        <v>1</v>
      </c>
      <c r="T116">
        <v>41</v>
      </c>
      <c r="U116">
        <v>55</v>
      </c>
      <c r="V116">
        <v>266</v>
      </c>
      <c r="W116">
        <v>60768.28</v>
      </c>
      <c r="X116">
        <v>4.836363636363636</v>
      </c>
      <c r="Y116">
        <v>1104.8778181818182</v>
      </c>
      <c r="Z116">
        <v>14.563636363636364</v>
      </c>
      <c r="AA116">
        <v>10.077614938484848</v>
      </c>
      <c r="AB116">
        <v>0</v>
      </c>
      <c r="AC116">
        <v>0</v>
      </c>
      <c r="AD116">
        <v>0</v>
      </c>
      <c r="AE116">
        <v>1.2863244096590034</v>
      </c>
      <c r="AF116">
        <v>0.5918181818181818</v>
      </c>
      <c r="AG116">
        <v>1.8781425830303029</v>
      </c>
      <c r="AH116">
        <v>0</v>
      </c>
      <c r="AI116">
        <v>7.3500784066666673</v>
      </c>
      <c r="AJ116">
        <v>2200</v>
      </c>
      <c r="AK116">
        <v>36</v>
      </c>
      <c r="AL116">
        <v>3</v>
      </c>
      <c r="AM116">
        <v>2</v>
      </c>
      <c r="AN116">
        <v>1</v>
      </c>
      <c r="AO116">
        <v>0</v>
      </c>
      <c r="AP116">
        <v>2</v>
      </c>
      <c r="AQ116">
        <v>0</v>
      </c>
      <c r="AR116">
        <v>1071.42</v>
      </c>
      <c r="AS116" s="1" t="s">
        <v>70</v>
      </c>
      <c r="AT116">
        <v>0</v>
      </c>
      <c r="AU116">
        <v>73.15212798333333</v>
      </c>
      <c r="AV116">
        <v>710.35377696666671</v>
      </c>
      <c r="AW116">
        <v>47</v>
      </c>
      <c r="AX116">
        <v>0</v>
      </c>
      <c r="AY116">
        <v>3.6363636363636362E-2</v>
      </c>
      <c r="AZ116">
        <v>40</v>
      </c>
      <c r="BA116">
        <v>0.3048005332638889</v>
      </c>
      <c r="BB116">
        <v>0.65773497867283959</v>
      </c>
      <c r="BC116">
        <v>34</v>
      </c>
      <c r="BD116">
        <v>2</v>
      </c>
      <c r="BE116">
        <v>4</v>
      </c>
      <c r="BF116">
        <v>4</v>
      </c>
      <c r="BG116" s="1" t="s">
        <v>99</v>
      </c>
      <c r="BH116" s="1" t="s">
        <v>6888</v>
      </c>
      <c r="BI116" s="1" t="s">
        <v>6889</v>
      </c>
      <c r="BJ116" s="1" t="s">
        <v>6890</v>
      </c>
      <c r="BK116">
        <v>2300</v>
      </c>
      <c r="BL116">
        <v>2.5</v>
      </c>
      <c r="BM116" s="5" t="d">
        <v>09:00:00.000</v>
      </c>
      <c r="BN116" s="5" t="d">
        <v>09:29:59.9999999999984025</v>
      </c>
      <c r="BO116">
        <v>9</v>
      </c>
      <c r="BP116" t="b">
        <v>0</v>
      </c>
    </row>
    <row r="117" spans="1:68" x14ac:dyDescent="0.2">
      <c r="A117" s="1" t="s">
        <v>369</v>
      </c>
      <c r="B117" s="1" t="s">
        <v>60</v>
      </c>
      <c r="C117" s="2" t="d">
        <v>2026-07-03</v>
      </c>
      <c r="D117">
        <v>20</v>
      </c>
      <c r="E117" s="1" t="s">
        <v>95</v>
      </c>
      <c r="F117">
        <v>51</v>
      </c>
      <c r="G117">
        <v>10</v>
      </c>
      <c r="H117">
        <v>0</v>
      </c>
      <c r="I117">
        <v>2</v>
      </c>
      <c r="J117">
        <v>8</v>
      </c>
      <c r="K117">
        <v>0</v>
      </c>
      <c r="L117">
        <v>1</v>
      </c>
      <c r="M117" s="1" t="s">
        <v>63</v>
      </c>
      <c r="N117" s="1" t="s">
        <v>370</v>
      </c>
      <c r="O117" s="1" t="s">
        <v>371</v>
      </c>
      <c r="P117">
        <v>6.375</v>
      </c>
      <c r="Q117">
        <v>0</v>
      </c>
      <c r="R117">
        <v>100</v>
      </c>
      <c r="S117">
        <v>1</v>
      </c>
      <c r="T117">
        <v>40</v>
      </c>
      <c r="U117">
        <v>51</v>
      </c>
      <c r="V117">
        <v>251</v>
      </c>
      <c r="W117">
        <v>55730.18</v>
      </c>
      <c r="X117">
        <v>4.9215686274509807</v>
      </c>
      <c r="Y117">
        <v>1092.7486274509804</v>
      </c>
      <c r="Z117">
        <v>14.509803921568627</v>
      </c>
      <c r="AA117">
        <v>10.455863430718953</v>
      </c>
      <c r="AB117">
        <v>1</v>
      </c>
      <c r="AC117">
        <v>1.335291764705881E-2</v>
      </c>
      <c r="AD117">
        <v>0</v>
      </c>
      <c r="AE117">
        <v>1.3283030213836808</v>
      </c>
      <c r="AF117">
        <v>0.63300653594771239</v>
      </c>
      <c r="AG117">
        <v>1.9613095496732027</v>
      </c>
      <c r="AH117">
        <v>0</v>
      </c>
      <c r="AI117">
        <v>7.6543577944444445</v>
      </c>
      <c r="AJ117">
        <v>2040</v>
      </c>
      <c r="AK117">
        <v>36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s="1" t="s">
        <v>65</v>
      </c>
      <c r="AT117">
        <v>1</v>
      </c>
      <c r="AU117">
        <v>66.763736383333338</v>
      </c>
      <c r="AV117">
        <v>662.31252214999995</v>
      </c>
      <c r="AW117">
        <v>32</v>
      </c>
      <c r="AX117">
        <v>1.9607843137254902E-2</v>
      </c>
      <c r="AY117">
        <v>0</v>
      </c>
      <c r="AZ117">
        <v>40</v>
      </c>
      <c r="BA117">
        <v>0.27818223493055555</v>
      </c>
      <c r="BB117">
        <v>0.61325233532407408</v>
      </c>
      <c r="BC117">
        <v>32</v>
      </c>
      <c r="BD117">
        <v>4</v>
      </c>
      <c r="BE117">
        <v>4</v>
      </c>
      <c r="BF117">
        <v>4</v>
      </c>
      <c r="BG117" s="1" t="s">
        <v>99</v>
      </c>
      <c r="BH117" s="1" t="s">
        <v>6888</v>
      </c>
      <c r="BI117" s="1" t="s">
        <v>6889</v>
      </c>
      <c r="BJ117" s="1" t="s">
        <v>6890</v>
      </c>
      <c r="BK117">
        <v>2300</v>
      </c>
      <c r="BL117">
        <v>2.5</v>
      </c>
      <c r="BM117" s="5" t="d">
        <v>09:29:59.9999999999984025</v>
      </c>
      <c r="BN117" s="5" t="d">
        <v>10:00:00.0000000000015975</v>
      </c>
      <c r="BO117">
        <v>9</v>
      </c>
      <c r="BP117" t="b">
        <v>0</v>
      </c>
    </row>
    <row r="118" spans="1:68" x14ac:dyDescent="0.2">
      <c r="A118" s="1" t="s">
        <v>372</v>
      </c>
      <c r="B118" s="1" t="s">
        <v>60</v>
      </c>
      <c r="C118" s="2" t="d">
        <v>2026-07-03</v>
      </c>
      <c r="D118">
        <v>21</v>
      </c>
      <c r="E118" s="1" t="s">
        <v>95</v>
      </c>
      <c r="F118">
        <v>52</v>
      </c>
      <c r="G118">
        <v>10</v>
      </c>
      <c r="H118">
        <v>0</v>
      </c>
      <c r="I118">
        <v>2</v>
      </c>
      <c r="J118">
        <v>8</v>
      </c>
      <c r="K118">
        <v>0</v>
      </c>
      <c r="L118">
        <v>1</v>
      </c>
      <c r="M118" s="1" t="s">
        <v>63</v>
      </c>
      <c r="N118" s="1" t="s">
        <v>373</v>
      </c>
      <c r="O118" s="1" t="s">
        <v>374</v>
      </c>
      <c r="P118">
        <v>6.5</v>
      </c>
      <c r="Q118">
        <v>0</v>
      </c>
      <c r="R118">
        <v>100</v>
      </c>
      <c r="S118">
        <v>1</v>
      </c>
      <c r="T118">
        <v>39</v>
      </c>
      <c r="U118">
        <v>52</v>
      </c>
      <c r="V118">
        <v>267</v>
      </c>
      <c r="W118">
        <v>56675.689999999995</v>
      </c>
      <c r="X118">
        <v>5.134615384615385</v>
      </c>
      <c r="Y118">
        <v>1089.9171153846153</v>
      </c>
      <c r="Z118">
        <v>14.76923076923077</v>
      </c>
      <c r="AA118">
        <v>11.519304526282051</v>
      </c>
      <c r="AB118">
        <v>2</v>
      </c>
      <c r="AC118">
        <v>3.6227694551282025E-2</v>
      </c>
      <c r="AD118">
        <v>0</v>
      </c>
      <c r="AE118">
        <v>1.3656659252023668</v>
      </c>
      <c r="AF118">
        <v>0.61730769230769234</v>
      </c>
      <c r="AG118">
        <v>1.9829736099358972</v>
      </c>
      <c r="AH118">
        <v>0</v>
      </c>
      <c r="AI118">
        <v>8.5943437285256419</v>
      </c>
      <c r="AJ118">
        <v>2080</v>
      </c>
      <c r="AK118">
        <v>36</v>
      </c>
      <c r="AL118">
        <v>2</v>
      </c>
      <c r="AM118">
        <v>2</v>
      </c>
      <c r="AN118">
        <v>1</v>
      </c>
      <c r="AO118">
        <v>0</v>
      </c>
      <c r="AP118">
        <v>1</v>
      </c>
      <c r="AQ118">
        <v>0</v>
      </c>
      <c r="AR118">
        <v>463.9</v>
      </c>
      <c r="AS118" s="1" t="s">
        <v>125</v>
      </c>
      <c r="AT118">
        <v>1</v>
      </c>
      <c r="AU118">
        <v>71.316761416666665</v>
      </c>
      <c r="AV118">
        <v>622.53141806666667</v>
      </c>
      <c r="AW118">
        <v>30</v>
      </c>
      <c r="AX118">
        <v>3.8461538461538464E-2</v>
      </c>
      <c r="AY118">
        <v>3.8461538461538464E-2</v>
      </c>
      <c r="AZ118">
        <v>40</v>
      </c>
      <c r="BA118">
        <v>0.29715317256944446</v>
      </c>
      <c r="BB118">
        <v>0.576417979691358</v>
      </c>
      <c r="BC118">
        <v>30</v>
      </c>
      <c r="BD118">
        <v>6</v>
      </c>
      <c r="BE118">
        <v>4</v>
      </c>
      <c r="BF118">
        <v>4</v>
      </c>
      <c r="BG118" s="1" t="s">
        <v>99</v>
      </c>
      <c r="BH118" s="1" t="s">
        <v>6888</v>
      </c>
      <c r="BI118" s="1" t="s">
        <v>6889</v>
      </c>
      <c r="BJ118" s="1" t="s">
        <v>6890</v>
      </c>
      <c r="BK118">
        <v>2300</v>
      </c>
      <c r="BL118">
        <v>2.5</v>
      </c>
      <c r="BM118" s="5" t="d">
        <v>10:00:00.0000000000015975</v>
      </c>
      <c r="BN118" s="5" t="d">
        <v>10:30:00.000</v>
      </c>
      <c r="BO118">
        <v>10</v>
      </c>
      <c r="BP118" t="b">
        <v>0</v>
      </c>
    </row>
    <row r="119" spans="1:68" x14ac:dyDescent="0.2">
      <c r="A119" s="1" t="s">
        <v>375</v>
      </c>
      <c r="B119" s="1" t="s">
        <v>60</v>
      </c>
      <c r="C119" s="2" t="d">
        <v>2026-07-03</v>
      </c>
      <c r="D119">
        <v>22</v>
      </c>
      <c r="E119" s="1" t="s">
        <v>95</v>
      </c>
      <c r="F119">
        <v>43</v>
      </c>
      <c r="G119">
        <v>10</v>
      </c>
      <c r="H119">
        <v>0</v>
      </c>
      <c r="I119">
        <v>2</v>
      </c>
      <c r="J119">
        <v>8</v>
      </c>
      <c r="K119">
        <v>0</v>
      </c>
      <c r="L119">
        <v>1</v>
      </c>
      <c r="M119" s="1" t="s">
        <v>63</v>
      </c>
      <c r="N119" s="1" t="s">
        <v>376</v>
      </c>
      <c r="O119" s="1" t="s">
        <v>377</v>
      </c>
      <c r="P119">
        <v>5.375</v>
      </c>
      <c r="Q119">
        <v>0</v>
      </c>
      <c r="R119">
        <v>100</v>
      </c>
      <c r="S119">
        <v>1</v>
      </c>
      <c r="T119">
        <v>38</v>
      </c>
      <c r="U119">
        <v>43</v>
      </c>
      <c r="V119">
        <v>218</v>
      </c>
      <c r="W119">
        <v>47009.78</v>
      </c>
      <c r="X119">
        <v>5.0697674418604652</v>
      </c>
      <c r="Y119">
        <v>1093.2506976744187</v>
      </c>
      <c r="Z119">
        <v>13.86046511627907</v>
      </c>
      <c r="AA119">
        <v>10.613012126356589</v>
      </c>
      <c r="AB119">
        <v>0</v>
      </c>
      <c r="AC119">
        <v>0</v>
      </c>
      <c r="AD119">
        <v>0</v>
      </c>
      <c r="AE119">
        <v>1.281492709069689</v>
      </c>
      <c r="AF119">
        <v>0.71434108527131779</v>
      </c>
      <c r="AG119">
        <v>1.9958337860465116</v>
      </c>
      <c r="AH119">
        <v>0</v>
      </c>
      <c r="AI119">
        <v>7.6307442213178298</v>
      </c>
      <c r="AJ119">
        <v>1720</v>
      </c>
      <c r="AK119">
        <v>36</v>
      </c>
      <c r="AL119">
        <v>3</v>
      </c>
      <c r="AM119">
        <v>3</v>
      </c>
      <c r="AN119">
        <v>2</v>
      </c>
      <c r="AO119">
        <v>1</v>
      </c>
      <c r="AP119">
        <v>0</v>
      </c>
      <c r="AQ119">
        <v>0</v>
      </c>
      <c r="AR119">
        <v>761</v>
      </c>
      <c r="AS119" s="1" t="s">
        <v>70</v>
      </c>
      <c r="AT119">
        <v>0</v>
      </c>
      <c r="AU119">
        <v>57.347450950000002</v>
      </c>
      <c r="AV119">
        <v>586.81428828333333</v>
      </c>
      <c r="AW119">
        <v>32</v>
      </c>
      <c r="AX119">
        <v>0</v>
      </c>
      <c r="AY119">
        <v>6.9767441860465115E-2</v>
      </c>
      <c r="AZ119">
        <v>40</v>
      </c>
      <c r="BA119">
        <v>0.23894771229166667</v>
      </c>
      <c r="BB119">
        <v>0.54334656322530861</v>
      </c>
      <c r="BC119">
        <v>28</v>
      </c>
      <c r="BD119">
        <v>8</v>
      </c>
      <c r="BE119">
        <v>3</v>
      </c>
      <c r="BF119">
        <v>5</v>
      </c>
      <c r="BG119" s="1" t="s">
        <v>99</v>
      </c>
      <c r="BH119" s="1" t="s">
        <v>6888</v>
      </c>
      <c r="BI119" s="1" t="s">
        <v>6889</v>
      </c>
      <c r="BJ119" s="1" t="s">
        <v>6890</v>
      </c>
      <c r="BK119">
        <v>2300</v>
      </c>
      <c r="BL119">
        <v>2.5</v>
      </c>
      <c r="BM119" s="5" t="d">
        <v>10:30:00.000</v>
      </c>
      <c r="BN119" s="5" t="d">
        <v>10:59:59.9999999999984025</v>
      </c>
      <c r="BO119">
        <v>10</v>
      </c>
      <c r="BP119" t="b">
        <v>0</v>
      </c>
    </row>
    <row r="120" spans="1:68" x14ac:dyDescent="0.2">
      <c r="A120" s="1" t="s">
        <v>378</v>
      </c>
      <c r="B120" s="1" t="s">
        <v>60</v>
      </c>
      <c r="C120" s="2" t="d">
        <v>2026-07-03</v>
      </c>
      <c r="D120">
        <v>23</v>
      </c>
      <c r="E120" s="1" t="s">
        <v>133</v>
      </c>
      <c r="F120">
        <v>56</v>
      </c>
      <c r="G120">
        <v>10</v>
      </c>
      <c r="H120">
        <v>0</v>
      </c>
      <c r="I120">
        <v>0</v>
      </c>
      <c r="J120">
        <v>10</v>
      </c>
      <c r="K120">
        <v>0</v>
      </c>
      <c r="L120">
        <v>0</v>
      </c>
      <c r="M120" s="1" t="s">
        <v>63</v>
      </c>
      <c r="N120" s="1" t="s">
        <v>63</v>
      </c>
      <c r="O120" s="1" t="s">
        <v>379</v>
      </c>
      <c r="P120">
        <v>5.6</v>
      </c>
      <c r="Q120">
        <v>0</v>
      </c>
      <c r="R120">
        <v>100</v>
      </c>
      <c r="S120">
        <v>0</v>
      </c>
      <c r="T120">
        <v>38</v>
      </c>
      <c r="U120">
        <v>56</v>
      </c>
      <c r="V120">
        <v>275</v>
      </c>
      <c r="W120">
        <v>64700.13</v>
      </c>
      <c r="X120">
        <v>4.9107142857142856</v>
      </c>
      <c r="Y120">
        <v>1155.3594642857142</v>
      </c>
      <c r="Z120">
        <v>14.821428571428571</v>
      </c>
      <c r="AA120">
        <v>10.814680594047619</v>
      </c>
      <c r="AB120">
        <v>0</v>
      </c>
      <c r="AC120">
        <v>0</v>
      </c>
      <c r="AD120">
        <v>0</v>
      </c>
      <c r="AE120">
        <v>1.313925957202948</v>
      </c>
      <c r="AF120">
        <v>0.69910714285714282</v>
      </c>
      <c r="AG120">
        <v>2.0130330913690475</v>
      </c>
      <c r="AH120">
        <v>0</v>
      </c>
      <c r="AI120">
        <v>7.9212903523809519</v>
      </c>
      <c r="AJ120">
        <v>2240</v>
      </c>
      <c r="AK120">
        <v>36</v>
      </c>
      <c r="AL120">
        <v>1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83.08</v>
      </c>
      <c r="AS120" s="1" t="s">
        <v>70</v>
      </c>
      <c r="AT120">
        <v>0</v>
      </c>
      <c r="AU120">
        <v>72.449949366666672</v>
      </c>
      <c r="AV120">
        <v>675.61349938333331</v>
      </c>
      <c r="AW120">
        <v>36</v>
      </c>
      <c r="AX120">
        <v>0</v>
      </c>
      <c r="AY120">
        <v>1.7857142857142856E-2</v>
      </c>
      <c r="AZ120">
        <v>40</v>
      </c>
      <c r="BA120">
        <v>0.24149983122222224</v>
      </c>
      <c r="BB120">
        <v>0.62556805498456791</v>
      </c>
      <c r="BC120">
        <v>33</v>
      </c>
      <c r="BD120">
        <v>3</v>
      </c>
      <c r="BE120">
        <v>4</v>
      </c>
      <c r="BF120">
        <v>6</v>
      </c>
      <c r="BG120" s="1" t="s">
        <v>99</v>
      </c>
      <c r="BH120" s="1" t="s">
        <v>6888</v>
      </c>
      <c r="BI120" s="1" t="s">
        <v>6889</v>
      </c>
      <c r="BJ120" s="1" t="s">
        <v>6890</v>
      </c>
      <c r="BK120">
        <v>2300</v>
      </c>
      <c r="BL120">
        <v>2.5</v>
      </c>
      <c r="BM120" s="5" t="d">
        <v>10:59:59.9999999999984025</v>
      </c>
      <c r="BN120" s="5" t="d">
        <v>11:30:00.0000000000015975</v>
      </c>
      <c r="BO120">
        <v>11</v>
      </c>
      <c r="BP120" t="b">
        <v>0</v>
      </c>
    </row>
    <row r="121" spans="1:68" x14ac:dyDescent="0.2">
      <c r="A121" s="1" t="s">
        <v>380</v>
      </c>
      <c r="B121" s="1" t="s">
        <v>60</v>
      </c>
      <c r="C121" s="2" t="d">
        <v>2026-07-03</v>
      </c>
      <c r="D121">
        <v>24</v>
      </c>
      <c r="E121" s="1" t="s">
        <v>133</v>
      </c>
      <c r="F121">
        <v>91</v>
      </c>
      <c r="G121">
        <v>10</v>
      </c>
      <c r="H121">
        <v>0</v>
      </c>
      <c r="I121">
        <v>0</v>
      </c>
      <c r="J121">
        <v>10</v>
      </c>
      <c r="K121">
        <v>0</v>
      </c>
      <c r="L121">
        <v>0</v>
      </c>
      <c r="M121" s="1" t="s">
        <v>63</v>
      </c>
      <c r="N121" s="1" t="s">
        <v>63</v>
      </c>
      <c r="O121" s="1" t="s">
        <v>381</v>
      </c>
      <c r="P121">
        <v>9.1</v>
      </c>
      <c r="Q121">
        <v>0</v>
      </c>
      <c r="R121">
        <v>100</v>
      </c>
      <c r="S121">
        <v>0</v>
      </c>
      <c r="T121">
        <v>38</v>
      </c>
      <c r="U121">
        <v>91</v>
      </c>
      <c r="V121">
        <v>436</v>
      </c>
      <c r="W121">
        <v>96090.1</v>
      </c>
      <c r="X121">
        <v>4.7912087912087911</v>
      </c>
      <c r="Y121">
        <v>1055.9351648351649</v>
      </c>
      <c r="Z121">
        <v>16.659340659340661</v>
      </c>
      <c r="AA121">
        <v>12.69026159102564</v>
      </c>
      <c r="AB121">
        <v>5</v>
      </c>
      <c r="AC121">
        <v>5.2983464285714224E-2</v>
      </c>
      <c r="AD121">
        <v>0</v>
      </c>
      <c r="AE121">
        <v>1.2814860634450371</v>
      </c>
      <c r="AF121">
        <v>0.606043956043956</v>
      </c>
      <c r="AG121">
        <v>0.51317148717948713</v>
      </c>
      <c r="AH121">
        <v>2.1308616972527474</v>
      </c>
      <c r="AI121">
        <v>7.8086830551282054</v>
      </c>
      <c r="AJ121">
        <v>3640</v>
      </c>
      <c r="AK121">
        <v>36</v>
      </c>
      <c r="AL121">
        <v>6</v>
      </c>
      <c r="AM121">
        <v>6</v>
      </c>
      <c r="AN121">
        <v>5</v>
      </c>
      <c r="AO121">
        <v>1</v>
      </c>
      <c r="AP121">
        <v>0</v>
      </c>
      <c r="AQ121">
        <v>0</v>
      </c>
      <c r="AR121">
        <v>1568.67</v>
      </c>
      <c r="AS121" s="1" t="s">
        <v>173</v>
      </c>
      <c r="AT121">
        <v>5</v>
      </c>
      <c r="AU121">
        <v>116.69675546666667</v>
      </c>
      <c r="AV121">
        <v>913.24308623333332</v>
      </c>
      <c r="AW121">
        <v>36</v>
      </c>
      <c r="AX121">
        <v>5.4945054945054944E-2</v>
      </c>
      <c r="AY121">
        <v>6.5934065934065936E-2</v>
      </c>
      <c r="AZ121">
        <v>40</v>
      </c>
      <c r="BA121">
        <v>0.38898918488888889</v>
      </c>
      <c r="BB121">
        <v>0.84559545021604932</v>
      </c>
      <c r="BC121">
        <v>44</v>
      </c>
      <c r="BD121">
        <v>-8</v>
      </c>
      <c r="BE121">
        <v>6</v>
      </c>
      <c r="BF121">
        <v>4</v>
      </c>
      <c r="BG121" s="1" t="s">
        <v>99</v>
      </c>
      <c r="BH121" s="1" t="s">
        <v>6888</v>
      </c>
      <c r="BI121" s="1" t="s">
        <v>6889</v>
      </c>
      <c r="BJ121" s="1" t="s">
        <v>6890</v>
      </c>
      <c r="BK121">
        <v>2300</v>
      </c>
      <c r="BL121">
        <v>2.5</v>
      </c>
      <c r="BM121" s="5" t="d">
        <v>11:30:00.0000000000015975</v>
      </c>
      <c r="BN121" s="5" t="d">
        <v>12:00:00.000</v>
      </c>
      <c r="BO121">
        <v>11</v>
      </c>
      <c r="BP121" t="b">
        <v>0</v>
      </c>
    </row>
    <row r="122" spans="1:68" x14ac:dyDescent="0.2">
      <c r="A122" s="1" t="s">
        <v>382</v>
      </c>
      <c r="B122" s="1" t="s">
        <v>60</v>
      </c>
      <c r="C122" s="2" t="d">
        <v>2026-07-03</v>
      </c>
      <c r="D122">
        <v>25</v>
      </c>
      <c r="E122" s="1" t="s">
        <v>133</v>
      </c>
      <c r="F122">
        <v>108</v>
      </c>
      <c r="G122">
        <v>10</v>
      </c>
      <c r="H122">
        <v>0</v>
      </c>
      <c r="I122">
        <v>0</v>
      </c>
      <c r="J122">
        <v>10</v>
      </c>
      <c r="K122">
        <v>0</v>
      </c>
      <c r="L122">
        <v>0</v>
      </c>
      <c r="M122" s="1" t="s">
        <v>63</v>
      </c>
      <c r="N122" s="1" t="s">
        <v>63</v>
      </c>
      <c r="O122" s="1" t="s">
        <v>383</v>
      </c>
      <c r="P122">
        <v>10.8</v>
      </c>
      <c r="Q122">
        <v>0</v>
      </c>
      <c r="R122">
        <v>100</v>
      </c>
      <c r="S122">
        <v>0</v>
      </c>
      <c r="T122">
        <v>38</v>
      </c>
      <c r="U122">
        <v>108</v>
      </c>
      <c r="V122">
        <v>559</v>
      </c>
      <c r="W122">
        <v>129838.71</v>
      </c>
      <c r="X122">
        <v>5.1759259259259256</v>
      </c>
      <c r="Y122">
        <v>1202.2102777777779</v>
      </c>
      <c r="Z122">
        <v>19.083333333333332</v>
      </c>
      <c r="AA122">
        <v>17.876107376080249</v>
      </c>
      <c r="AB122">
        <v>46</v>
      </c>
      <c r="AC122">
        <v>0.99604925000000011</v>
      </c>
      <c r="AD122">
        <v>1.8234057098765431E-2</v>
      </c>
      <c r="AE122">
        <v>1.404224197599601</v>
      </c>
      <c r="AF122">
        <v>0.61651234567901225</v>
      </c>
      <c r="AG122">
        <v>2.1228001543209872E-3</v>
      </c>
      <c r="AH122">
        <v>7.1444251003086423</v>
      </c>
      <c r="AI122">
        <v>7.7768166066358031</v>
      </c>
      <c r="AJ122">
        <v>4860</v>
      </c>
      <c r="AK122">
        <v>36</v>
      </c>
      <c r="AL122">
        <v>8</v>
      </c>
      <c r="AM122">
        <v>7</v>
      </c>
      <c r="AN122">
        <v>5</v>
      </c>
      <c r="AO122">
        <v>0</v>
      </c>
      <c r="AP122">
        <v>3</v>
      </c>
      <c r="AQ122">
        <v>0</v>
      </c>
      <c r="AR122">
        <v>3196.4199999999996</v>
      </c>
      <c r="AS122" s="1" t="s">
        <v>173</v>
      </c>
      <c r="AT122">
        <v>46</v>
      </c>
      <c r="AU122">
        <v>148.89738126666666</v>
      </c>
      <c r="AV122">
        <v>995.93623509999998</v>
      </c>
      <c r="AW122">
        <v>36</v>
      </c>
      <c r="AX122">
        <v>0.42592592592592593</v>
      </c>
      <c r="AY122">
        <v>6.4814814814814811E-2</v>
      </c>
      <c r="AZ122">
        <v>45</v>
      </c>
      <c r="BA122">
        <v>0.49632460422222219</v>
      </c>
      <c r="BB122">
        <v>0.92216318064814817</v>
      </c>
      <c r="BC122">
        <v>48</v>
      </c>
      <c r="BD122">
        <v>-12</v>
      </c>
      <c r="BE122">
        <v>8</v>
      </c>
      <c r="BF122">
        <v>2</v>
      </c>
      <c r="BG122" s="1" t="s">
        <v>174</v>
      </c>
      <c r="BH122" s="1" t="s">
        <v>6888</v>
      </c>
      <c r="BI122" s="1" t="s">
        <v>6889</v>
      </c>
      <c r="BJ122" s="1" t="s">
        <v>6890</v>
      </c>
      <c r="BK122">
        <v>2300</v>
      </c>
      <c r="BL122">
        <v>2.5</v>
      </c>
      <c r="BM122" s="5" t="d">
        <v>12:00:00.000</v>
      </c>
      <c r="BN122" s="5" t="d">
        <v>12:30:00.0000000000031950</v>
      </c>
      <c r="BO122">
        <v>12</v>
      </c>
      <c r="BP122" t="b">
        <v>1</v>
      </c>
    </row>
    <row r="123" spans="1:68" x14ac:dyDescent="0.2">
      <c r="A123" s="1" t="s">
        <v>384</v>
      </c>
      <c r="B123" s="1" t="s">
        <v>60</v>
      </c>
      <c r="C123" s="2" t="d">
        <v>2026-07-03</v>
      </c>
      <c r="D123">
        <v>26</v>
      </c>
      <c r="E123" s="1" t="s">
        <v>133</v>
      </c>
      <c r="F123">
        <v>112</v>
      </c>
      <c r="G123">
        <v>10</v>
      </c>
      <c r="H123">
        <v>0</v>
      </c>
      <c r="I123">
        <v>0</v>
      </c>
      <c r="J123">
        <v>10</v>
      </c>
      <c r="K123">
        <v>0</v>
      </c>
      <c r="L123">
        <v>0</v>
      </c>
      <c r="M123" s="1" t="s">
        <v>63</v>
      </c>
      <c r="N123" s="1" t="s">
        <v>63</v>
      </c>
      <c r="O123" s="1" t="s">
        <v>385</v>
      </c>
      <c r="P123">
        <v>11.2</v>
      </c>
      <c r="Q123">
        <v>0</v>
      </c>
      <c r="R123">
        <v>100</v>
      </c>
      <c r="S123">
        <v>0</v>
      </c>
      <c r="T123">
        <v>38</v>
      </c>
      <c r="U123">
        <v>112</v>
      </c>
      <c r="V123">
        <v>549</v>
      </c>
      <c r="W123">
        <v>116230.31</v>
      </c>
      <c r="X123">
        <v>4.9017857142857144</v>
      </c>
      <c r="Y123">
        <v>1037.7706249999999</v>
      </c>
      <c r="Z123">
        <v>19.464285714285715</v>
      </c>
      <c r="AA123">
        <v>27.250305115922622</v>
      </c>
      <c r="AB123">
        <v>109</v>
      </c>
      <c r="AC123">
        <v>7.7989702846726194</v>
      </c>
      <c r="AD123">
        <v>3.1399062500000004E-4</v>
      </c>
      <c r="AE123">
        <v>1.3021194197273747</v>
      </c>
      <c r="AF123">
        <v>0.65803571428571428</v>
      </c>
      <c r="AG123">
        <v>0</v>
      </c>
      <c r="AH123">
        <v>16.523623669791668</v>
      </c>
      <c r="AI123">
        <v>7.8418075501488094</v>
      </c>
      <c r="AJ123">
        <v>5040</v>
      </c>
      <c r="AK123">
        <v>36</v>
      </c>
      <c r="AL123">
        <v>2</v>
      </c>
      <c r="AM123">
        <v>2</v>
      </c>
      <c r="AN123">
        <v>1</v>
      </c>
      <c r="AO123">
        <v>0</v>
      </c>
      <c r="AP123">
        <v>1</v>
      </c>
      <c r="AQ123">
        <v>0</v>
      </c>
      <c r="AR123">
        <v>391.21000000000004</v>
      </c>
      <c r="AS123" s="1" t="s">
        <v>173</v>
      </c>
      <c r="AT123">
        <v>109</v>
      </c>
      <c r="AU123">
        <v>148.3241146</v>
      </c>
      <c r="AV123">
        <v>1006.2197581166666</v>
      </c>
      <c r="AW123">
        <v>36</v>
      </c>
      <c r="AX123">
        <v>0.9732142857142857</v>
      </c>
      <c r="AY123">
        <v>1.7857142857142856E-2</v>
      </c>
      <c r="AZ123">
        <v>45</v>
      </c>
      <c r="BA123">
        <v>0.49441371533333334</v>
      </c>
      <c r="BB123">
        <v>0.9316849612191358</v>
      </c>
      <c r="BC123">
        <v>48</v>
      </c>
      <c r="BD123">
        <v>-12</v>
      </c>
      <c r="BE123">
        <v>8</v>
      </c>
      <c r="BF123">
        <v>2</v>
      </c>
      <c r="BG123" s="1" t="s">
        <v>174</v>
      </c>
      <c r="BH123" s="1" t="s">
        <v>6888</v>
      </c>
      <c r="BI123" s="1" t="s">
        <v>6889</v>
      </c>
      <c r="BJ123" s="1" t="s">
        <v>6890</v>
      </c>
      <c r="BK123">
        <v>2300</v>
      </c>
      <c r="BL123">
        <v>2.5</v>
      </c>
      <c r="BM123" s="5" t="d">
        <v>12:30:00.0000000000031950</v>
      </c>
      <c r="BN123" s="5" t="d">
        <v>12:59:59.9999999999968050</v>
      </c>
      <c r="BO123">
        <v>12</v>
      </c>
      <c r="BP123" t="b">
        <v>1</v>
      </c>
    </row>
    <row r="124" spans="1:68" x14ac:dyDescent="0.2">
      <c r="A124" s="1" t="s">
        <v>386</v>
      </c>
      <c r="B124" s="1" t="s">
        <v>60</v>
      </c>
      <c r="C124" s="2" t="d">
        <v>2026-07-03</v>
      </c>
      <c r="D124">
        <v>27</v>
      </c>
      <c r="E124" s="1" t="s">
        <v>133</v>
      </c>
      <c r="F124">
        <v>118</v>
      </c>
      <c r="G124">
        <v>10</v>
      </c>
      <c r="H124">
        <v>0</v>
      </c>
      <c r="I124">
        <v>0</v>
      </c>
      <c r="J124">
        <v>10</v>
      </c>
      <c r="K124">
        <v>0</v>
      </c>
      <c r="L124">
        <v>0</v>
      </c>
      <c r="M124" s="1" t="s">
        <v>63</v>
      </c>
      <c r="N124" s="1" t="s">
        <v>63</v>
      </c>
      <c r="O124" s="1" t="s">
        <v>387</v>
      </c>
      <c r="P124">
        <v>11.8</v>
      </c>
      <c r="Q124">
        <v>0</v>
      </c>
      <c r="R124">
        <v>100</v>
      </c>
      <c r="S124">
        <v>0</v>
      </c>
      <c r="T124">
        <v>38</v>
      </c>
      <c r="U124">
        <v>118</v>
      </c>
      <c r="V124">
        <v>561</v>
      </c>
      <c r="W124">
        <v>129914.08</v>
      </c>
      <c r="X124">
        <v>4.7542372881355934</v>
      </c>
      <c r="Y124">
        <v>1100.966779661017</v>
      </c>
      <c r="Z124">
        <v>19.737288135593221</v>
      </c>
      <c r="AA124">
        <v>38.601218432909604</v>
      </c>
      <c r="AB124">
        <v>118</v>
      </c>
      <c r="AC124">
        <v>18.863930297316386</v>
      </c>
      <c r="AD124">
        <v>8.0081694915254235E-4</v>
      </c>
      <c r="AE124">
        <v>1.2747739055583194</v>
      </c>
      <c r="AF124">
        <v>0.63870056497175143</v>
      </c>
      <c r="AG124">
        <v>0</v>
      </c>
      <c r="AH124">
        <v>28.234670725282484</v>
      </c>
      <c r="AI124">
        <v>7.5158317337570617</v>
      </c>
      <c r="AJ124">
        <v>5310</v>
      </c>
      <c r="AK124">
        <v>36</v>
      </c>
      <c r="AL124">
        <v>7</v>
      </c>
      <c r="AM124">
        <v>7</v>
      </c>
      <c r="AN124">
        <v>5</v>
      </c>
      <c r="AO124">
        <v>0</v>
      </c>
      <c r="AP124">
        <v>2</v>
      </c>
      <c r="AQ124">
        <v>0</v>
      </c>
      <c r="AR124">
        <v>1336.51</v>
      </c>
      <c r="AS124" s="1" t="s">
        <v>173</v>
      </c>
      <c r="AT124">
        <v>118</v>
      </c>
      <c r="AU124">
        <v>148.12193348333332</v>
      </c>
      <c r="AV124">
        <v>1011.0355532333333</v>
      </c>
      <c r="AW124">
        <v>36</v>
      </c>
      <c r="AX124">
        <v>1</v>
      </c>
      <c r="AY124">
        <v>5.9322033898305086E-2</v>
      </c>
      <c r="AZ124">
        <v>45</v>
      </c>
      <c r="BA124">
        <v>0.49373977827777776</v>
      </c>
      <c r="BB124">
        <v>0.93614403077160491</v>
      </c>
      <c r="BC124">
        <v>49</v>
      </c>
      <c r="BD124">
        <v>-13</v>
      </c>
      <c r="BE124">
        <v>8</v>
      </c>
      <c r="BF124">
        <v>2</v>
      </c>
      <c r="BG124" s="1" t="s">
        <v>174</v>
      </c>
      <c r="BH124" s="1" t="s">
        <v>6888</v>
      </c>
      <c r="BI124" s="1" t="s">
        <v>6889</v>
      </c>
      <c r="BJ124" s="1" t="s">
        <v>6890</v>
      </c>
      <c r="BK124">
        <v>2300</v>
      </c>
      <c r="BL124">
        <v>2.5</v>
      </c>
      <c r="BM124" s="5" t="d">
        <v>12:59:59.9999999999968050</v>
      </c>
      <c r="BN124" s="5" t="d">
        <v>13:30:00.000</v>
      </c>
      <c r="BO124">
        <v>13</v>
      </c>
      <c r="BP124" t="b">
        <v>1</v>
      </c>
    </row>
    <row r="125" spans="1:68" x14ac:dyDescent="0.2">
      <c r="A125" s="1" t="s">
        <v>388</v>
      </c>
      <c r="B125" s="1" t="s">
        <v>60</v>
      </c>
      <c r="C125" s="2" t="d">
        <v>2026-07-03</v>
      </c>
      <c r="D125">
        <v>28</v>
      </c>
      <c r="E125" s="1" t="s">
        <v>133</v>
      </c>
      <c r="F125">
        <v>127</v>
      </c>
      <c r="G125">
        <v>10</v>
      </c>
      <c r="H125">
        <v>0</v>
      </c>
      <c r="I125">
        <v>0</v>
      </c>
      <c r="J125">
        <v>10</v>
      </c>
      <c r="K125">
        <v>0</v>
      </c>
      <c r="L125">
        <v>0</v>
      </c>
      <c r="M125" s="1" t="s">
        <v>63</v>
      </c>
      <c r="N125" s="1" t="s">
        <v>63</v>
      </c>
      <c r="O125" s="1" t="s">
        <v>389</v>
      </c>
      <c r="P125">
        <v>12.7</v>
      </c>
      <c r="Q125">
        <v>0</v>
      </c>
      <c r="R125">
        <v>100</v>
      </c>
      <c r="S125">
        <v>0</v>
      </c>
      <c r="T125">
        <v>38</v>
      </c>
      <c r="U125">
        <v>127</v>
      </c>
      <c r="V125">
        <v>631</v>
      </c>
      <c r="W125">
        <v>142043.04</v>
      </c>
      <c r="X125">
        <v>4.9685039370078741</v>
      </c>
      <c r="Y125">
        <v>1118.4491338582677</v>
      </c>
      <c r="Z125">
        <v>20.346456692913385</v>
      </c>
      <c r="AA125">
        <v>51.788525539370077</v>
      </c>
      <c r="AB125">
        <v>127</v>
      </c>
      <c r="AC125">
        <v>31.442068846456692</v>
      </c>
      <c r="AD125">
        <v>3.5178371916010497E-2</v>
      </c>
      <c r="AE125">
        <v>1.3226309825910518</v>
      </c>
      <c r="AF125">
        <v>0.59816272965879269</v>
      </c>
      <c r="AG125">
        <v>0</v>
      </c>
      <c r="AH125">
        <v>40.904156900262464</v>
      </c>
      <c r="AI125">
        <v>7.9730159677165346</v>
      </c>
      <c r="AJ125">
        <v>5715</v>
      </c>
      <c r="AK125">
        <v>36</v>
      </c>
      <c r="AL125">
        <v>2</v>
      </c>
      <c r="AM125">
        <v>2</v>
      </c>
      <c r="AN125">
        <v>1</v>
      </c>
      <c r="AO125">
        <v>0</v>
      </c>
      <c r="AP125">
        <v>1</v>
      </c>
      <c r="AQ125">
        <v>0</v>
      </c>
      <c r="AR125">
        <v>443.93999999999994</v>
      </c>
      <c r="AS125" s="1" t="s">
        <v>173</v>
      </c>
      <c r="AT125">
        <v>127</v>
      </c>
      <c r="AU125">
        <v>168.68537375</v>
      </c>
      <c r="AV125">
        <v>998.52820180000003</v>
      </c>
      <c r="AW125">
        <v>36</v>
      </c>
      <c r="AX125">
        <v>1</v>
      </c>
      <c r="AY125">
        <v>1.5748031496062992E-2</v>
      </c>
      <c r="AZ125">
        <v>45</v>
      </c>
      <c r="BA125">
        <v>0.56228457916666663</v>
      </c>
      <c r="BB125">
        <v>0.9245631498148148</v>
      </c>
      <c r="BC125">
        <v>48</v>
      </c>
      <c r="BD125">
        <v>-12</v>
      </c>
      <c r="BE125">
        <v>9</v>
      </c>
      <c r="BF125">
        <v>1</v>
      </c>
      <c r="BG125" s="1" t="s">
        <v>174</v>
      </c>
      <c r="BH125" s="1" t="s">
        <v>6888</v>
      </c>
      <c r="BI125" s="1" t="s">
        <v>6889</v>
      </c>
      <c r="BJ125" s="1" t="s">
        <v>6890</v>
      </c>
      <c r="BK125">
        <v>2300</v>
      </c>
      <c r="BL125">
        <v>2.5</v>
      </c>
      <c r="BM125" s="5" t="d">
        <v>13:30:00.000</v>
      </c>
      <c r="BN125" s="5" t="d">
        <v>14:00:00.0000000000031950</v>
      </c>
      <c r="BO125">
        <v>13</v>
      </c>
      <c r="BP125" t="b">
        <v>1</v>
      </c>
    </row>
    <row r="126" spans="1:68" x14ac:dyDescent="0.2">
      <c r="A126" s="1" t="s">
        <v>390</v>
      </c>
      <c r="B126" s="1" t="s">
        <v>60</v>
      </c>
      <c r="C126" s="2" t="d">
        <v>2026-07-03</v>
      </c>
      <c r="D126">
        <v>29</v>
      </c>
      <c r="E126" s="1" t="s">
        <v>133</v>
      </c>
      <c r="F126">
        <v>105</v>
      </c>
      <c r="G126">
        <v>10</v>
      </c>
      <c r="H126">
        <v>0</v>
      </c>
      <c r="I126">
        <v>0</v>
      </c>
      <c r="J126">
        <v>10</v>
      </c>
      <c r="K126">
        <v>0</v>
      </c>
      <c r="L126">
        <v>0</v>
      </c>
      <c r="M126" s="1" t="s">
        <v>63</v>
      </c>
      <c r="N126" s="1" t="s">
        <v>63</v>
      </c>
      <c r="O126" s="1" t="s">
        <v>391</v>
      </c>
      <c r="P126">
        <v>10.5</v>
      </c>
      <c r="Q126">
        <v>0</v>
      </c>
      <c r="R126">
        <v>100</v>
      </c>
      <c r="S126">
        <v>0</v>
      </c>
      <c r="T126">
        <v>38</v>
      </c>
      <c r="U126">
        <v>105</v>
      </c>
      <c r="V126">
        <v>562</v>
      </c>
      <c r="W126">
        <v>125071.37</v>
      </c>
      <c r="X126">
        <v>5.352380952380952</v>
      </c>
      <c r="Y126">
        <v>1191.1559047619048</v>
      </c>
      <c r="Z126">
        <v>17.390476190476189</v>
      </c>
      <c r="AA126">
        <v>65.710210534761899</v>
      </c>
      <c r="AB126">
        <v>105</v>
      </c>
      <c r="AC126">
        <v>48.319734344285713</v>
      </c>
      <c r="AD126">
        <v>0</v>
      </c>
      <c r="AE126">
        <v>1.434787768054685</v>
      </c>
      <c r="AF126">
        <v>0.58174603174603179</v>
      </c>
      <c r="AG126">
        <v>0</v>
      </c>
      <c r="AH126">
        <v>55.043898419682542</v>
      </c>
      <c r="AI126">
        <v>7.7427941811111118</v>
      </c>
      <c r="AJ126">
        <v>4200</v>
      </c>
      <c r="AK126">
        <v>36</v>
      </c>
      <c r="AL126">
        <v>4</v>
      </c>
      <c r="AM126">
        <v>4</v>
      </c>
      <c r="AN126">
        <v>2</v>
      </c>
      <c r="AO126">
        <v>2</v>
      </c>
      <c r="AP126">
        <v>0</v>
      </c>
      <c r="AQ126">
        <v>0</v>
      </c>
      <c r="AR126">
        <v>779.07</v>
      </c>
      <c r="AS126" s="1" t="s">
        <v>173</v>
      </c>
      <c r="AT126">
        <v>105</v>
      </c>
      <c r="AU126">
        <v>144.58116051666667</v>
      </c>
      <c r="AV126">
        <v>1001.2667185333333</v>
      </c>
      <c r="AW126">
        <v>36</v>
      </c>
      <c r="AX126">
        <v>1</v>
      </c>
      <c r="AY126">
        <v>3.8095238095238099E-2</v>
      </c>
      <c r="AZ126">
        <v>40</v>
      </c>
      <c r="BA126">
        <v>0.48193720172222226</v>
      </c>
      <c r="BB126">
        <v>0.92709881345679013</v>
      </c>
      <c r="BC126">
        <v>48</v>
      </c>
      <c r="BD126">
        <v>-12</v>
      </c>
      <c r="BE126">
        <v>7</v>
      </c>
      <c r="BF126">
        <v>3</v>
      </c>
      <c r="BG126" s="1" t="s">
        <v>174</v>
      </c>
      <c r="BH126" s="1" t="s">
        <v>6888</v>
      </c>
      <c r="BI126" s="1" t="s">
        <v>6889</v>
      </c>
      <c r="BJ126" s="1" t="s">
        <v>6890</v>
      </c>
      <c r="BK126">
        <v>2300</v>
      </c>
      <c r="BL126">
        <v>2.5</v>
      </c>
      <c r="BM126" s="5" t="d">
        <v>14:00:00.0000000000031950</v>
      </c>
      <c r="BN126" s="5" t="d">
        <v>14:29:59.9999999999968050</v>
      </c>
      <c r="BO126">
        <v>14</v>
      </c>
      <c r="BP126" t="b">
        <v>0</v>
      </c>
    </row>
    <row r="127" spans="1:68" x14ac:dyDescent="0.2">
      <c r="A127" s="1" t="s">
        <v>392</v>
      </c>
      <c r="B127" s="1" t="s">
        <v>60</v>
      </c>
      <c r="C127" s="2" t="d">
        <v>2026-07-03</v>
      </c>
      <c r="D127">
        <v>30</v>
      </c>
      <c r="E127" s="1" t="s">
        <v>133</v>
      </c>
      <c r="F127">
        <v>69</v>
      </c>
      <c r="G127">
        <v>10</v>
      </c>
      <c r="H127">
        <v>0</v>
      </c>
      <c r="I127">
        <v>0</v>
      </c>
      <c r="J127">
        <v>10</v>
      </c>
      <c r="K127">
        <v>0</v>
      </c>
      <c r="L127">
        <v>0</v>
      </c>
      <c r="M127" s="1" t="s">
        <v>63</v>
      </c>
      <c r="N127" s="1" t="s">
        <v>63</v>
      </c>
      <c r="O127" s="1" t="s">
        <v>393</v>
      </c>
      <c r="P127">
        <v>6.9</v>
      </c>
      <c r="Q127">
        <v>0</v>
      </c>
      <c r="R127">
        <v>100</v>
      </c>
      <c r="S127">
        <v>0</v>
      </c>
      <c r="T127">
        <v>38</v>
      </c>
      <c r="U127">
        <v>69</v>
      </c>
      <c r="V127">
        <v>343</v>
      </c>
      <c r="W127">
        <v>71086.55</v>
      </c>
      <c r="X127">
        <v>4.9710144927536231</v>
      </c>
      <c r="Y127">
        <v>1030.2398550724638</v>
      </c>
      <c r="Z127">
        <v>15.637681159420289</v>
      </c>
      <c r="AA127">
        <v>70.033083436714975</v>
      </c>
      <c r="AB127">
        <v>69</v>
      </c>
      <c r="AC127">
        <v>54.395402277294686</v>
      </c>
      <c r="AD127">
        <v>0</v>
      </c>
      <c r="AE127">
        <v>1.345615803718418</v>
      </c>
      <c r="AF127">
        <v>0.71014492753623193</v>
      </c>
      <c r="AG127">
        <v>0</v>
      </c>
      <c r="AH127">
        <v>58.968008598792267</v>
      </c>
      <c r="AI127">
        <v>8.1201836644927532</v>
      </c>
      <c r="AJ127">
        <v>2760</v>
      </c>
      <c r="AK127">
        <v>36</v>
      </c>
      <c r="AL127">
        <v>3</v>
      </c>
      <c r="AM127">
        <v>3</v>
      </c>
      <c r="AN127">
        <v>3</v>
      </c>
      <c r="AO127">
        <v>0</v>
      </c>
      <c r="AP127">
        <v>0</v>
      </c>
      <c r="AQ127">
        <v>0</v>
      </c>
      <c r="AR127">
        <v>1791.6799999999998</v>
      </c>
      <c r="AS127" s="1" t="s">
        <v>173</v>
      </c>
      <c r="AT127">
        <v>69</v>
      </c>
      <c r="AU127">
        <v>98.017218100000008</v>
      </c>
      <c r="AV127">
        <v>1003.7888604833333</v>
      </c>
      <c r="AW127">
        <v>36</v>
      </c>
      <c r="AX127">
        <v>1</v>
      </c>
      <c r="AY127">
        <v>4.3478260869565216E-2</v>
      </c>
      <c r="AZ127">
        <v>40</v>
      </c>
      <c r="BA127">
        <v>0.32672406033333334</v>
      </c>
      <c r="BB127">
        <v>0.92943413007716047</v>
      </c>
      <c r="BC127">
        <v>48</v>
      </c>
      <c r="BD127">
        <v>-12</v>
      </c>
      <c r="BE127">
        <v>5</v>
      </c>
      <c r="BF127">
        <v>5</v>
      </c>
      <c r="BG127" s="1" t="s">
        <v>174</v>
      </c>
      <c r="BH127" s="1" t="s">
        <v>6888</v>
      </c>
      <c r="BI127" s="1" t="s">
        <v>6889</v>
      </c>
      <c r="BJ127" s="1" t="s">
        <v>6890</v>
      </c>
      <c r="BK127">
        <v>2300</v>
      </c>
      <c r="BL127">
        <v>2.5</v>
      </c>
      <c r="BM127" s="5" t="d">
        <v>14:29:59.9999999999968050</v>
      </c>
      <c r="BN127" s="5" t="d">
        <v>15:00:00.000</v>
      </c>
      <c r="BO127">
        <v>14</v>
      </c>
      <c r="BP127" t="b">
        <v>0</v>
      </c>
    </row>
    <row r="128" spans="1:68" x14ac:dyDescent="0.2">
      <c r="A128" s="1" t="s">
        <v>394</v>
      </c>
      <c r="B128" s="1" t="s">
        <v>60</v>
      </c>
      <c r="C128" s="2" t="d">
        <v>2026-07-03</v>
      </c>
      <c r="D128">
        <v>31</v>
      </c>
      <c r="E128" s="1" t="s">
        <v>150</v>
      </c>
      <c r="F128">
        <v>61</v>
      </c>
      <c r="G128">
        <v>10</v>
      </c>
      <c r="H128">
        <v>0</v>
      </c>
      <c r="I128">
        <v>2</v>
      </c>
      <c r="J128">
        <v>8</v>
      </c>
      <c r="K128">
        <v>0</v>
      </c>
      <c r="L128">
        <v>1</v>
      </c>
      <c r="M128" s="1" t="s">
        <v>63</v>
      </c>
      <c r="N128" s="1" t="s">
        <v>373</v>
      </c>
      <c r="O128" s="1" t="s">
        <v>374</v>
      </c>
      <c r="P128">
        <v>7.625</v>
      </c>
      <c r="Q128">
        <v>0</v>
      </c>
      <c r="R128">
        <v>100</v>
      </c>
      <c r="S128">
        <v>1</v>
      </c>
      <c r="T128">
        <v>37</v>
      </c>
      <c r="U128">
        <v>61</v>
      </c>
      <c r="V128">
        <v>307</v>
      </c>
      <c r="W128">
        <v>69846.17</v>
      </c>
      <c r="X128">
        <v>5.0327868852459012</v>
      </c>
      <c r="Y128">
        <v>1145.0191803278688</v>
      </c>
      <c r="Z128">
        <v>14.983606557377049</v>
      </c>
      <c r="AA128">
        <v>54.087198725956284</v>
      </c>
      <c r="AB128">
        <v>61</v>
      </c>
      <c r="AC128">
        <v>39.103592168579233</v>
      </c>
      <c r="AD128">
        <v>5.290218579234918E-5</v>
      </c>
      <c r="AE128">
        <v>1.2858619786622767</v>
      </c>
      <c r="AF128">
        <v>0.63907103825136613</v>
      </c>
      <c r="AG128">
        <v>0</v>
      </c>
      <c r="AH128">
        <v>43.527037236885249</v>
      </c>
      <c r="AI128">
        <v>7.6644105338797814</v>
      </c>
      <c r="AJ128">
        <v>2440</v>
      </c>
      <c r="AK128">
        <v>36</v>
      </c>
      <c r="AL128">
        <v>4</v>
      </c>
      <c r="AM128">
        <v>4</v>
      </c>
      <c r="AN128">
        <v>3</v>
      </c>
      <c r="AO128">
        <v>1</v>
      </c>
      <c r="AP128">
        <v>0</v>
      </c>
      <c r="AQ128">
        <v>0</v>
      </c>
      <c r="AR128">
        <v>1440</v>
      </c>
      <c r="AS128" s="1" t="s">
        <v>173</v>
      </c>
      <c r="AT128">
        <v>61</v>
      </c>
      <c r="AU128">
        <v>80.952519866666663</v>
      </c>
      <c r="AV128">
        <v>1007.5634391666666</v>
      </c>
      <c r="AW128">
        <v>36</v>
      </c>
      <c r="AX128">
        <v>1</v>
      </c>
      <c r="AY128">
        <v>6.5573770491803282E-2</v>
      </c>
      <c r="AZ128">
        <v>40</v>
      </c>
      <c r="BA128">
        <v>0.33730216611111108</v>
      </c>
      <c r="BB128">
        <v>0.9329291103395061</v>
      </c>
      <c r="BC128">
        <v>48</v>
      </c>
      <c r="BD128">
        <v>-12</v>
      </c>
      <c r="BE128">
        <v>4</v>
      </c>
      <c r="BF128">
        <v>4</v>
      </c>
      <c r="BG128" s="1" t="s">
        <v>174</v>
      </c>
      <c r="BH128" s="1" t="s">
        <v>6888</v>
      </c>
      <c r="BI128" s="1" t="s">
        <v>6889</v>
      </c>
      <c r="BJ128" s="1" t="s">
        <v>6890</v>
      </c>
      <c r="BK128">
        <v>2300</v>
      </c>
      <c r="BL128">
        <v>2.5</v>
      </c>
      <c r="BM128" s="5" t="d">
        <v>15:00:00.000</v>
      </c>
      <c r="BN128" s="5" t="d">
        <v>15:30:00.0000000000031950</v>
      </c>
      <c r="BO128">
        <v>15</v>
      </c>
      <c r="BP128" t="b">
        <v>0</v>
      </c>
    </row>
    <row r="129" spans="1:68" x14ac:dyDescent="0.2">
      <c r="A129" s="1" t="s">
        <v>395</v>
      </c>
      <c r="B129" s="1" t="s">
        <v>60</v>
      </c>
      <c r="C129" s="2" t="d">
        <v>2026-07-03</v>
      </c>
      <c r="D129">
        <v>32</v>
      </c>
      <c r="E129" s="1" t="s">
        <v>150</v>
      </c>
      <c r="F129">
        <v>30</v>
      </c>
      <c r="G129">
        <v>10</v>
      </c>
      <c r="H129">
        <v>0</v>
      </c>
      <c r="I129">
        <v>2</v>
      </c>
      <c r="J129">
        <v>8</v>
      </c>
      <c r="K129">
        <v>0</v>
      </c>
      <c r="L129">
        <v>1</v>
      </c>
      <c r="M129" s="1" t="s">
        <v>63</v>
      </c>
      <c r="N129" s="1" t="s">
        <v>376</v>
      </c>
      <c r="O129" s="1" t="s">
        <v>377</v>
      </c>
      <c r="P129">
        <v>3.75</v>
      </c>
      <c r="Q129">
        <v>0</v>
      </c>
      <c r="R129">
        <v>100</v>
      </c>
      <c r="S129">
        <v>1</v>
      </c>
      <c r="T129">
        <v>36</v>
      </c>
      <c r="U129">
        <v>30</v>
      </c>
      <c r="V129">
        <v>142</v>
      </c>
      <c r="W129">
        <v>35939.75</v>
      </c>
      <c r="X129">
        <v>4.7333333333333334</v>
      </c>
      <c r="Y129">
        <v>1197.9916666666666</v>
      </c>
      <c r="Z129">
        <v>13.533333333333333</v>
      </c>
      <c r="AA129">
        <v>35.850257162222221</v>
      </c>
      <c r="AB129">
        <v>30</v>
      </c>
      <c r="AC129">
        <v>22.316923828888889</v>
      </c>
      <c r="AD129">
        <v>0</v>
      </c>
      <c r="AE129">
        <v>1.229626085724923</v>
      </c>
      <c r="AF129">
        <v>0.61944444444444435</v>
      </c>
      <c r="AG129">
        <v>0</v>
      </c>
      <c r="AH129">
        <v>25.334140298333335</v>
      </c>
      <c r="AI129">
        <v>7.7281574372222224</v>
      </c>
      <c r="AJ129">
        <v>1200</v>
      </c>
      <c r="AK129">
        <v>36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s="1" t="s">
        <v>173</v>
      </c>
      <c r="AT129">
        <v>30</v>
      </c>
      <c r="AU129">
        <v>38.186284983333337</v>
      </c>
      <c r="AV129">
        <v>1008.2393905666667</v>
      </c>
      <c r="AW129">
        <v>36</v>
      </c>
      <c r="AX129">
        <v>1</v>
      </c>
      <c r="AY129">
        <v>0</v>
      </c>
      <c r="AZ129">
        <v>40</v>
      </c>
      <c r="BA129">
        <v>0.1591095207638889</v>
      </c>
      <c r="BB129">
        <v>0.93355499126543207</v>
      </c>
      <c r="BC129">
        <v>49</v>
      </c>
      <c r="BD129">
        <v>-13</v>
      </c>
      <c r="BE129">
        <v>2</v>
      </c>
      <c r="BF129">
        <v>6</v>
      </c>
      <c r="BG129" s="1" t="s">
        <v>174</v>
      </c>
      <c r="BH129" s="1" t="s">
        <v>6888</v>
      </c>
      <c r="BI129" s="1" t="s">
        <v>6889</v>
      </c>
      <c r="BJ129" s="1" t="s">
        <v>6890</v>
      </c>
      <c r="BK129">
        <v>2300</v>
      </c>
      <c r="BL129">
        <v>2.5</v>
      </c>
      <c r="BM129" s="5" t="d">
        <v>15:30:00.0000000000031950</v>
      </c>
      <c r="BN129" s="5" t="d">
        <v>15:59:59.9999999999968050</v>
      </c>
      <c r="BO129">
        <v>15</v>
      </c>
      <c r="BP129" t="b">
        <v>0</v>
      </c>
    </row>
    <row r="130" spans="1:68" x14ac:dyDescent="0.2">
      <c r="A130" s="1" t="s">
        <v>396</v>
      </c>
      <c r="B130" s="1" t="s">
        <v>60</v>
      </c>
      <c r="C130" s="2" t="d">
        <v>2026-07-03</v>
      </c>
      <c r="D130">
        <v>33</v>
      </c>
      <c r="E130" s="1" t="s">
        <v>150</v>
      </c>
      <c r="F130">
        <v>43</v>
      </c>
      <c r="G130">
        <v>20</v>
      </c>
      <c r="H130">
        <v>0</v>
      </c>
      <c r="I130">
        <v>2</v>
      </c>
      <c r="J130">
        <v>18</v>
      </c>
      <c r="K130">
        <v>0</v>
      </c>
      <c r="L130">
        <v>1</v>
      </c>
      <c r="M130" s="1" t="s">
        <v>63</v>
      </c>
      <c r="N130" s="1" t="s">
        <v>397</v>
      </c>
      <c r="O130" s="1" t="s">
        <v>398</v>
      </c>
      <c r="P130">
        <v>2.3888888888888888</v>
      </c>
      <c r="Q130">
        <v>0</v>
      </c>
      <c r="R130">
        <v>100</v>
      </c>
      <c r="S130">
        <v>1</v>
      </c>
      <c r="T130">
        <v>35</v>
      </c>
      <c r="U130">
        <v>43</v>
      </c>
      <c r="V130">
        <v>200</v>
      </c>
      <c r="W130">
        <v>42863.54</v>
      </c>
      <c r="X130">
        <v>4.6511627906976747</v>
      </c>
      <c r="Y130">
        <v>996.82651162790705</v>
      </c>
      <c r="Z130">
        <v>13.720930232558139</v>
      </c>
      <c r="AA130">
        <v>12.855388517054264</v>
      </c>
      <c r="AB130">
        <v>14</v>
      </c>
      <c r="AC130">
        <v>1.3418209941860464</v>
      </c>
      <c r="AD130">
        <v>0</v>
      </c>
      <c r="AE130">
        <v>1.1709723229414486</v>
      </c>
      <c r="AF130">
        <v>0.59922480620155039</v>
      </c>
      <c r="AG130">
        <v>0.92009555503875962</v>
      </c>
      <c r="AH130">
        <v>2.3676952069767441</v>
      </c>
      <c r="AI130">
        <v>7.8384264093023255</v>
      </c>
      <c r="AJ130">
        <v>1720</v>
      </c>
      <c r="AK130">
        <v>72</v>
      </c>
      <c r="AL130">
        <v>1</v>
      </c>
      <c r="AM130">
        <v>1</v>
      </c>
      <c r="AN130">
        <v>0</v>
      </c>
      <c r="AO130">
        <v>0</v>
      </c>
      <c r="AP130">
        <v>1</v>
      </c>
      <c r="AQ130">
        <v>0</v>
      </c>
      <c r="AR130">
        <v>81.819999999999993</v>
      </c>
      <c r="AS130" s="1" t="s">
        <v>173</v>
      </c>
      <c r="AT130">
        <v>12</v>
      </c>
      <c r="AU130">
        <v>49.523344033333331</v>
      </c>
      <c r="AV130">
        <v>1623.2078175833333</v>
      </c>
      <c r="AW130">
        <v>70</v>
      </c>
      <c r="AX130">
        <v>0.32558139534883723</v>
      </c>
      <c r="AY130">
        <v>2.3255813953488372E-2</v>
      </c>
      <c r="AZ130">
        <v>40</v>
      </c>
      <c r="BA130">
        <v>9.1709896358024692E-2</v>
      </c>
      <c r="BB130">
        <v>0.75148510073302466</v>
      </c>
      <c r="BC130">
        <v>78</v>
      </c>
      <c r="BD130">
        <v>-6</v>
      </c>
      <c r="BE130">
        <v>3</v>
      </c>
      <c r="BF130">
        <v>15</v>
      </c>
      <c r="BG130" s="1" t="s">
        <v>174</v>
      </c>
      <c r="BH130" s="1" t="s">
        <v>6888</v>
      </c>
      <c r="BI130" s="1" t="s">
        <v>6889</v>
      </c>
      <c r="BJ130" s="1" t="s">
        <v>6890</v>
      </c>
      <c r="BK130">
        <v>2300</v>
      </c>
      <c r="BL130">
        <v>2.5</v>
      </c>
      <c r="BM130" s="5" t="d">
        <v>15:59:59.9999999999968050</v>
      </c>
      <c r="BN130" s="5" t="d">
        <v>16:30:00.000</v>
      </c>
      <c r="BO130">
        <v>16</v>
      </c>
      <c r="BP130" t="b">
        <v>0</v>
      </c>
    </row>
    <row r="131" spans="1:68" x14ac:dyDescent="0.2">
      <c r="A131" s="1" t="s">
        <v>399</v>
      </c>
      <c r="B131" s="1" t="s">
        <v>60</v>
      </c>
      <c r="C131" s="2" t="d">
        <v>2026-07-03</v>
      </c>
      <c r="D131">
        <v>34</v>
      </c>
      <c r="E131" s="1" t="s">
        <v>150</v>
      </c>
      <c r="F131">
        <v>37</v>
      </c>
      <c r="G131">
        <v>20</v>
      </c>
      <c r="H131">
        <v>0</v>
      </c>
      <c r="I131">
        <v>2</v>
      </c>
      <c r="J131">
        <v>18</v>
      </c>
      <c r="K131">
        <v>0</v>
      </c>
      <c r="L131">
        <v>1</v>
      </c>
      <c r="M131" s="1" t="s">
        <v>63</v>
      </c>
      <c r="N131" s="1" t="s">
        <v>156</v>
      </c>
      <c r="O131" s="1" t="s">
        <v>400</v>
      </c>
      <c r="P131">
        <v>2.0555555555555554</v>
      </c>
      <c r="Q131">
        <v>0</v>
      </c>
      <c r="R131">
        <v>100</v>
      </c>
      <c r="S131">
        <v>1</v>
      </c>
      <c r="T131">
        <v>34</v>
      </c>
      <c r="U131">
        <v>37</v>
      </c>
      <c r="V131">
        <v>159</v>
      </c>
      <c r="W131">
        <v>33323.699999999997</v>
      </c>
      <c r="X131">
        <v>4.2972972972972974</v>
      </c>
      <c r="Y131">
        <v>900.64054054054043</v>
      </c>
      <c r="Z131">
        <v>13.72972972972973</v>
      </c>
      <c r="AA131">
        <v>10.86162873963964</v>
      </c>
      <c r="AB131">
        <v>2</v>
      </c>
      <c r="AC131">
        <v>7.6171541891891889E-2</v>
      </c>
      <c r="AD131">
        <v>0</v>
      </c>
      <c r="AE131">
        <v>1.0864666460431061</v>
      </c>
      <c r="AF131">
        <v>0.65630630630630626</v>
      </c>
      <c r="AG131">
        <v>1.7427729445945945</v>
      </c>
      <c r="AH131">
        <v>0</v>
      </c>
      <c r="AI131">
        <v>8.1823693013513505</v>
      </c>
      <c r="AJ131">
        <v>1480</v>
      </c>
      <c r="AK131">
        <v>74</v>
      </c>
      <c r="AL131">
        <v>3</v>
      </c>
      <c r="AM131">
        <v>3</v>
      </c>
      <c r="AN131">
        <v>2</v>
      </c>
      <c r="AO131">
        <v>0</v>
      </c>
      <c r="AP131">
        <v>1</v>
      </c>
      <c r="AQ131">
        <v>0</v>
      </c>
      <c r="AR131">
        <v>716.64</v>
      </c>
      <c r="AS131" s="1" t="s">
        <v>125</v>
      </c>
      <c r="AT131">
        <v>2</v>
      </c>
      <c r="AU131">
        <v>38.888509083333332</v>
      </c>
      <c r="AV131">
        <v>484.31021250000003</v>
      </c>
      <c r="AW131">
        <v>33</v>
      </c>
      <c r="AX131">
        <v>5.4054054054054057E-2</v>
      </c>
      <c r="AY131">
        <v>8.1081081081081086E-2</v>
      </c>
      <c r="AZ131">
        <v>40</v>
      </c>
      <c r="BA131">
        <v>7.20157575617284E-2</v>
      </c>
      <c r="BB131">
        <v>0.21815775337837839</v>
      </c>
      <c r="BC131">
        <v>24</v>
      </c>
      <c r="BD131">
        <v>50</v>
      </c>
      <c r="BE131">
        <v>2</v>
      </c>
      <c r="BF131">
        <v>16</v>
      </c>
      <c r="BG131" s="1" t="s">
        <v>99</v>
      </c>
      <c r="BH131" s="1" t="s">
        <v>6888</v>
      </c>
      <c r="BI131" s="1" t="s">
        <v>6889</v>
      </c>
      <c r="BJ131" s="1" t="s">
        <v>6890</v>
      </c>
      <c r="BK131">
        <v>2300</v>
      </c>
      <c r="BL131">
        <v>2.5</v>
      </c>
      <c r="BM131" s="5" t="d">
        <v>16:30:00.000</v>
      </c>
      <c r="BN131" s="5" t="d">
        <v>17:00:00.0000000000031950</v>
      </c>
      <c r="BO131">
        <v>16</v>
      </c>
      <c r="BP131" t="b">
        <v>0</v>
      </c>
    </row>
    <row r="132" spans="1:68" x14ac:dyDescent="0.2">
      <c r="A132" s="1" t="s">
        <v>401</v>
      </c>
      <c r="B132" s="1" t="s">
        <v>60</v>
      </c>
      <c r="C132" s="2" t="d">
        <v>2026-07-03</v>
      </c>
      <c r="D132">
        <v>35</v>
      </c>
      <c r="E132" s="1" t="s">
        <v>150</v>
      </c>
      <c r="F132">
        <v>50</v>
      </c>
      <c r="G132">
        <v>10</v>
      </c>
      <c r="H132">
        <v>0</v>
      </c>
      <c r="I132">
        <v>2</v>
      </c>
      <c r="J132">
        <v>8</v>
      </c>
      <c r="K132">
        <v>0</v>
      </c>
      <c r="L132">
        <v>1</v>
      </c>
      <c r="M132" s="1" t="s">
        <v>63</v>
      </c>
      <c r="N132" s="1" t="s">
        <v>288</v>
      </c>
      <c r="O132" s="1" t="s">
        <v>402</v>
      </c>
      <c r="P132">
        <v>6.25</v>
      </c>
      <c r="Q132">
        <v>0</v>
      </c>
      <c r="R132">
        <v>100</v>
      </c>
      <c r="S132">
        <v>1</v>
      </c>
      <c r="T132">
        <v>33</v>
      </c>
      <c r="U132">
        <v>50</v>
      </c>
      <c r="V132">
        <v>223</v>
      </c>
      <c r="W132">
        <v>53912.909999999996</v>
      </c>
      <c r="X132">
        <v>4.46</v>
      </c>
      <c r="Y132">
        <v>1078.2582</v>
      </c>
      <c r="Z132">
        <v>14.44</v>
      </c>
      <c r="AA132">
        <v>10.455880342333332</v>
      </c>
      <c r="AB132">
        <v>1</v>
      </c>
      <c r="AC132">
        <v>5.1018516666666604E-3</v>
      </c>
      <c r="AD132">
        <v>0</v>
      </c>
      <c r="AE132">
        <v>1.0947231383491098</v>
      </c>
      <c r="AF132">
        <v>0.62166666666666659</v>
      </c>
      <c r="AG132">
        <v>1.7163897966666668</v>
      </c>
      <c r="AH132">
        <v>0</v>
      </c>
      <c r="AI132">
        <v>7.8401572053333339</v>
      </c>
      <c r="AJ132">
        <v>2000</v>
      </c>
      <c r="AK132">
        <v>38</v>
      </c>
      <c r="AL132">
        <v>1</v>
      </c>
      <c r="AM132">
        <v>1</v>
      </c>
      <c r="AN132">
        <v>1</v>
      </c>
      <c r="AO132">
        <v>0</v>
      </c>
      <c r="AP132">
        <v>0</v>
      </c>
      <c r="AQ132">
        <v>0</v>
      </c>
      <c r="AR132">
        <v>234.38</v>
      </c>
      <c r="AS132" s="1" t="s">
        <v>65</v>
      </c>
      <c r="AT132">
        <v>1</v>
      </c>
      <c r="AU132">
        <v>53.647498649999996</v>
      </c>
      <c r="AV132">
        <v>600.46363503333328</v>
      </c>
      <c r="AW132">
        <v>37</v>
      </c>
      <c r="AX132">
        <v>0.02</v>
      </c>
      <c r="AY132">
        <v>0.02</v>
      </c>
      <c r="AZ132">
        <v>40</v>
      </c>
      <c r="BA132">
        <v>0.22353124437499999</v>
      </c>
      <c r="BB132">
        <v>0.52672248687134493</v>
      </c>
      <c r="BC132">
        <v>29</v>
      </c>
      <c r="BD132">
        <v>9</v>
      </c>
      <c r="BE132">
        <v>3</v>
      </c>
      <c r="BF132">
        <v>5</v>
      </c>
      <c r="BG132" s="1" t="s">
        <v>99</v>
      </c>
      <c r="BH132" s="1" t="s">
        <v>6888</v>
      </c>
      <c r="BI132" s="1" t="s">
        <v>6889</v>
      </c>
      <c r="BJ132" s="1" t="s">
        <v>6890</v>
      </c>
      <c r="BK132">
        <v>2300</v>
      </c>
      <c r="BL132">
        <v>2.5</v>
      </c>
      <c r="BM132" s="5" t="d">
        <v>17:00:00.0000000000031950</v>
      </c>
      <c r="BN132" s="5" t="d">
        <v>17:29:59.9999999999968050</v>
      </c>
      <c r="BO132">
        <v>17</v>
      </c>
      <c r="BP132" t="b">
        <v>0</v>
      </c>
    </row>
    <row r="133" spans="1:68" x14ac:dyDescent="0.2">
      <c r="A133" s="1" t="s">
        <v>403</v>
      </c>
      <c r="B133" s="1" t="s">
        <v>60</v>
      </c>
      <c r="C133" s="2" t="d">
        <v>2026-07-03</v>
      </c>
      <c r="D133">
        <v>36</v>
      </c>
      <c r="E133" s="1" t="s">
        <v>150</v>
      </c>
      <c r="F133">
        <v>65</v>
      </c>
      <c r="G133">
        <v>10</v>
      </c>
      <c r="H133">
        <v>0</v>
      </c>
      <c r="I133">
        <v>2</v>
      </c>
      <c r="J133">
        <v>8</v>
      </c>
      <c r="K133">
        <v>0</v>
      </c>
      <c r="L133">
        <v>1</v>
      </c>
      <c r="M133" s="1" t="s">
        <v>63</v>
      </c>
      <c r="N133" s="1" t="s">
        <v>397</v>
      </c>
      <c r="O133" s="1" t="s">
        <v>404</v>
      </c>
      <c r="P133">
        <v>8.125</v>
      </c>
      <c r="Q133">
        <v>0</v>
      </c>
      <c r="R133">
        <v>100</v>
      </c>
      <c r="S133">
        <v>1</v>
      </c>
      <c r="T133">
        <v>32</v>
      </c>
      <c r="U133">
        <v>65</v>
      </c>
      <c r="V133">
        <v>292</v>
      </c>
      <c r="W133">
        <v>67737.81</v>
      </c>
      <c r="X133">
        <v>4.4923076923076923</v>
      </c>
      <c r="Y133">
        <v>1042.1201538461537</v>
      </c>
      <c r="Z133">
        <v>15.030769230769231</v>
      </c>
      <c r="AA133">
        <v>10.394455404615384</v>
      </c>
      <c r="AB133">
        <v>0</v>
      </c>
      <c r="AC133">
        <v>0</v>
      </c>
      <c r="AD133">
        <v>0</v>
      </c>
      <c r="AE133">
        <v>1.0989164765150226</v>
      </c>
      <c r="AF133">
        <v>0.62333333333333329</v>
      </c>
      <c r="AG133">
        <v>1.6845279105128204</v>
      </c>
      <c r="AH133">
        <v>6.956066410256409E-3</v>
      </c>
      <c r="AI133">
        <v>7.7426854266666671</v>
      </c>
      <c r="AJ133">
        <v>2600</v>
      </c>
      <c r="AK133">
        <v>38</v>
      </c>
      <c r="AL133">
        <v>1</v>
      </c>
      <c r="AM133">
        <v>1</v>
      </c>
      <c r="AN133">
        <v>1</v>
      </c>
      <c r="AO133">
        <v>0</v>
      </c>
      <c r="AP133">
        <v>0</v>
      </c>
      <c r="AQ133">
        <v>0</v>
      </c>
      <c r="AR133">
        <v>111.02</v>
      </c>
      <c r="AS133" s="1" t="s">
        <v>70</v>
      </c>
      <c r="AT133">
        <v>0</v>
      </c>
      <c r="AU133">
        <v>72.557237333333333</v>
      </c>
      <c r="AV133">
        <v>779.77837829999999</v>
      </c>
      <c r="AW133">
        <v>38</v>
      </c>
      <c r="AX133">
        <v>0</v>
      </c>
      <c r="AY133">
        <v>1.5384615384615385E-2</v>
      </c>
      <c r="AZ133">
        <v>40</v>
      </c>
      <c r="BA133">
        <v>0.3023218222222222</v>
      </c>
      <c r="BB133">
        <v>0.68401612131578948</v>
      </c>
      <c r="BC133">
        <v>38</v>
      </c>
      <c r="BD133">
        <v>0</v>
      </c>
      <c r="BE133">
        <v>4</v>
      </c>
      <c r="BF133">
        <v>4</v>
      </c>
      <c r="BG133" s="1" t="s">
        <v>99</v>
      </c>
      <c r="BH133" s="1" t="s">
        <v>6888</v>
      </c>
      <c r="BI133" s="1" t="s">
        <v>6889</v>
      </c>
      <c r="BJ133" s="1" t="s">
        <v>6890</v>
      </c>
      <c r="BK133">
        <v>2300</v>
      </c>
      <c r="BL133">
        <v>2.5</v>
      </c>
      <c r="BM133" s="5" t="d">
        <v>17:29:59.9999999999968050</v>
      </c>
      <c r="BN133" s="5" t="d">
        <v>18:00:00.000</v>
      </c>
      <c r="BO133">
        <v>17</v>
      </c>
      <c r="BP133" t="b">
        <v>0</v>
      </c>
    </row>
    <row r="134" spans="1:68" x14ac:dyDescent="0.2">
      <c r="A134" s="1" t="s">
        <v>405</v>
      </c>
      <c r="B134" s="1" t="s">
        <v>60</v>
      </c>
      <c r="C134" s="2" t="d">
        <v>2026-07-03</v>
      </c>
      <c r="D134">
        <v>37</v>
      </c>
      <c r="E134" s="1" t="s">
        <v>165</v>
      </c>
      <c r="F134">
        <v>85</v>
      </c>
      <c r="G134">
        <v>13</v>
      </c>
      <c r="H134">
        <v>0</v>
      </c>
      <c r="I134">
        <v>0</v>
      </c>
      <c r="J134">
        <v>13</v>
      </c>
      <c r="K134">
        <v>0</v>
      </c>
      <c r="L134">
        <v>0</v>
      </c>
      <c r="M134" s="1" t="s">
        <v>63</v>
      </c>
      <c r="N134" s="1" t="s">
        <v>63</v>
      </c>
      <c r="O134" s="1" t="s">
        <v>406</v>
      </c>
      <c r="P134">
        <v>6.5384615384615383</v>
      </c>
      <c r="Q134">
        <v>0</v>
      </c>
      <c r="R134">
        <v>100</v>
      </c>
      <c r="S134">
        <v>0</v>
      </c>
      <c r="T134">
        <v>32</v>
      </c>
      <c r="U134">
        <v>85</v>
      </c>
      <c r="V134">
        <v>429</v>
      </c>
      <c r="W134">
        <v>97744.25</v>
      </c>
      <c r="X134">
        <v>5.0470588235294116</v>
      </c>
      <c r="Y134">
        <v>1149.9323529411765</v>
      </c>
      <c r="Z134">
        <v>17.435294117647057</v>
      </c>
      <c r="AA134">
        <v>10.511987279803922</v>
      </c>
      <c r="AB134">
        <v>0</v>
      </c>
      <c r="AC134">
        <v>0</v>
      </c>
      <c r="AD134">
        <v>0</v>
      </c>
      <c r="AE134">
        <v>1.2791482712376634</v>
      </c>
      <c r="AF134">
        <v>0.63078431372549015</v>
      </c>
      <c r="AG134">
        <v>1.4175225001960783</v>
      </c>
      <c r="AH134">
        <v>0.15763985333333333</v>
      </c>
      <c r="AI134">
        <v>7.5328462131372547</v>
      </c>
      <c r="AJ134">
        <v>3825</v>
      </c>
      <c r="AK134">
        <v>38</v>
      </c>
      <c r="AL134">
        <v>1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364.04</v>
      </c>
      <c r="AS134" s="1" t="s">
        <v>70</v>
      </c>
      <c r="AT134">
        <v>0</v>
      </c>
      <c r="AU134">
        <v>110.64348443333333</v>
      </c>
      <c r="AV134">
        <v>895.8284334166666</v>
      </c>
      <c r="AW134">
        <v>38</v>
      </c>
      <c r="AX134">
        <v>0</v>
      </c>
      <c r="AY134">
        <v>1.1764705882352941E-2</v>
      </c>
      <c r="AZ134">
        <v>45</v>
      </c>
      <c r="BA134">
        <v>0.28370124213675213</v>
      </c>
      <c r="BB134">
        <v>0.78581441527777773</v>
      </c>
      <c r="BC134">
        <v>43</v>
      </c>
      <c r="BD134">
        <v>-5</v>
      </c>
      <c r="BE134">
        <v>6</v>
      </c>
      <c r="BF134">
        <v>7</v>
      </c>
      <c r="BG134" s="1" t="s">
        <v>99</v>
      </c>
      <c r="BH134" s="1" t="s">
        <v>6888</v>
      </c>
      <c r="BI134" s="1" t="s">
        <v>6889</v>
      </c>
      <c r="BJ134" s="1" t="s">
        <v>6890</v>
      </c>
      <c r="BK134">
        <v>2300</v>
      </c>
      <c r="BL134">
        <v>2.5</v>
      </c>
      <c r="BM134" s="5" t="d">
        <v>18:00:00.000</v>
      </c>
      <c r="BN134" s="5" t="d">
        <v>18:30:00.0000000000031950</v>
      </c>
      <c r="BO134">
        <v>18</v>
      </c>
      <c r="BP134" t="b">
        <v>1</v>
      </c>
    </row>
    <row r="135" spans="1:68" x14ac:dyDescent="0.2">
      <c r="A135" s="1" t="s">
        <v>407</v>
      </c>
      <c r="B135" s="1" t="s">
        <v>60</v>
      </c>
      <c r="C135" s="2" t="d">
        <v>2026-07-03</v>
      </c>
      <c r="D135">
        <v>38</v>
      </c>
      <c r="E135" s="1" t="s">
        <v>165</v>
      </c>
      <c r="F135">
        <v>115</v>
      </c>
      <c r="G135">
        <v>13</v>
      </c>
      <c r="H135">
        <v>0</v>
      </c>
      <c r="I135">
        <v>0</v>
      </c>
      <c r="J135">
        <v>13</v>
      </c>
      <c r="K135">
        <v>0</v>
      </c>
      <c r="L135">
        <v>0</v>
      </c>
      <c r="M135" s="1" t="s">
        <v>63</v>
      </c>
      <c r="N135" s="1" t="s">
        <v>63</v>
      </c>
      <c r="O135" s="1" t="s">
        <v>408</v>
      </c>
      <c r="P135">
        <v>8.8461538461538467</v>
      </c>
      <c r="Q135">
        <v>0</v>
      </c>
      <c r="R135">
        <v>100</v>
      </c>
      <c r="S135">
        <v>0</v>
      </c>
      <c r="T135">
        <v>32</v>
      </c>
      <c r="U135">
        <v>115</v>
      </c>
      <c r="V135">
        <v>576</v>
      </c>
      <c r="W135">
        <v>137621.15</v>
      </c>
      <c r="X135">
        <v>5.0086956521739134</v>
      </c>
      <c r="Y135">
        <v>1196.705652173913</v>
      </c>
      <c r="Z135">
        <v>18.939130434782609</v>
      </c>
      <c r="AA135">
        <v>13.699717754492754</v>
      </c>
      <c r="AB135">
        <v>10</v>
      </c>
      <c r="AC135">
        <v>9.3418118115942028E-2</v>
      </c>
      <c r="AD135">
        <v>0</v>
      </c>
      <c r="AE135">
        <v>1.263721846961545</v>
      </c>
      <c r="AF135">
        <v>0.62072463768115937</v>
      </c>
      <c r="AG135">
        <v>5.3017628115942024E-2</v>
      </c>
      <c r="AH135">
        <v>3.4741986302898553</v>
      </c>
      <c r="AI135">
        <v>7.3787537914492747</v>
      </c>
      <c r="AJ135">
        <v>5175</v>
      </c>
      <c r="AK135">
        <v>38</v>
      </c>
      <c r="AL135">
        <v>7</v>
      </c>
      <c r="AM135">
        <v>7</v>
      </c>
      <c r="AN135">
        <v>3</v>
      </c>
      <c r="AO135">
        <v>2</v>
      </c>
      <c r="AP135">
        <v>2</v>
      </c>
      <c r="AQ135">
        <v>0</v>
      </c>
      <c r="AR135">
        <v>2078.48</v>
      </c>
      <c r="AS135" s="1" t="s">
        <v>173</v>
      </c>
      <c r="AT135">
        <v>10</v>
      </c>
      <c r="AU135">
        <v>144.22610225</v>
      </c>
      <c r="AV135">
        <v>1043.5377996</v>
      </c>
      <c r="AW135">
        <v>38</v>
      </c>
      <c r="AX135">
        <v>8.6956521739130432E-2</v>
      </c>
      <c r="AY135">
        <v>6.0869565217391307E-2</v>
      </c>
      <c r="AZ135">
        <v>45</v>
      </c>
      <c r="BA135">
        <v>0.36981051858974356</v>
      </c>
      <c r="BB135">
        <v>0.91538403473684204</v>
      </c>
      <c r="BC135">
        <v>50</v>
      </c>
      <c r="BD135">
        <v>-12</v>
      </c>
      <c r="BE135">
        <v>7</v>
      </c>
      <c r="BF135">
        <v>6</v>
      </c>
      <c r="BG135" s="1" t="s">
        <v>99</v>
      </c>
      <c r="BH135" s="1" t="s">
        <v>6888</v>
      </c>
      <c r="BI135" s="1" t="s">
        <v>6889</v>
      </c>
      <c r="BJ135" s="1" t="s">
        <v>6890</v>
      </c>
      <c r="BK135">
        <v>2300</v>
      </c>
      <c r="BL135">
        <v>2.5</v>
      </c>
      <c r="BM135" s="5" t="d">
        <v>18:30:00.0000000000031950</v>
      </c>
      <c r="BN135" s="5" t="d">
        <v>18:59:59.9999999999968050</v>
      </c>
      <c r="BO135">
        <v>18</v>
      </c>
      <c r="BP135" t="b">
        <v>1</v>
      </c>
    </row>
    <row r="136" spans="1:68" x14ac:dyDescent="0.2">
      <c r="A136" s="1" t="s">
        <v>409</v>
      </c>
      <c r="B136" s="1" t="s">
        <v>60</v>
      </c>
      <c r="C136" s="2" t="d">
        <v>2026-07-03</v>
      </c>
      <c r="D136">
        <v>39</v>
      </c>
      <c r="E136" s="1" t="s">
        <v>165</v>
      </c>
      <c r="F136">
        <v>129</v>
      </c>
      <c r="G136">
        <v>13</v>
      </c>
      <c r="H136">
        <v>0</v>
      </c>
      <c r="I136">
        <v>0</v>
      </c>
      <c r="J136">
        <v>13</v>
      </c>
      <c r="K136">
        <v>0</v>
      </c>
      <c r="L136">
        <v>0</v>
      </c>
      <c r="M136" s="1" t="s">
        <v>63</v>
      </c>
      <c r="N136" s="1" t="s">
        <v>63</v>
      </c>
      <c r="O136" s="1" t="s">
        <v>410</v>
      </c>
      <c r="P136">
        <v>9.9230769230769234</v>
      </c>
      <c r="Q136">
        <v>0</v>
      </c>
      <c r="R136">
        <v>100</v>
      </c>
      <c r="S136">
        <v>0</v>
      </c>
      <c r="T136">
        <v>32</v>
      </c>
      <c r="U136">
        <v>129</v>
      </c>
      <c r="V136">
        <v>666</v>
      </c>
      <c r="W136">
        <v>149892.43</v>
      </c>
      <c r="X136">
        <v>5.1627906976744189</v>
      </c>
      <c r="Y136">
        <v>1161.9568217054264</v>
      </c>
      <c r="Z136">
        <v>19.899224806201552</v>
      </c>
      <c r="AA136">
        <v>24.683023042764859</v>
      </c>
      <c r="AB136">
        <v>105</v>
      </c>
      <c r="AC136">
        <v>5.0338396258397928</v>
      </c>
      <c r="AD136">
        <v>0</v>
      </c>
      <c r="AE136">
        <v>1.3246954668064954</v>
      </c>
      <c r="AF136">
        <v>0.62506459948320414</v>
      </c>
      <c r="AG136">
        <v>0</v>
      </c>
      <c r="AH136">
        <v>14.297391706072352</v>
      </c>
      <c r="AI136">
        <v>7.4869048542635657</v>
      </c>
      <c r="AJ136">
        <v>5805</v>
      </c>
      <c r="AK136">
        <v>38</v>
      </c>
      <c r="AL136">
        <v>4</v>
      </c>
      <c r="AM136">
        <v>4</v>
      </c>
      <c r="AN136">
        <v>2</v>
      </c>
      <c r="AO136">
        <v>1</v>
      </c>
      <c r="AP136">
        <v>1</v>
      </c>
      <c r="AQ136">
        <v>0</v>
      </c>
      <c r="AR136">
        <v>2677.51</v>
      </c>
      <c r="AS136" s="1" t="s">
        <v>173</v>
      </c>
      <c r="AT136">
        <v>105</v>
      </c>
      <c r="AU136">
        <v>169.55679115000001</v>
      </c>
      <c r="AV136">
        <v>1053.2215450166666</v>
      </c>
      <c r="AW136">
        <v>38</v>
      </c>
      <c r="AX136">
        <v>0.81395348837209303</v>
      </c>
      <c r="AY136">
        <v>3.1007751937984496E-2</v>
      </c>
      <c r="AZ136">
        <v>45</v>
      </c>
      <c r="BA136">
        <v>0.43476100294871795</v>
      </c>
      <c r="BB136">
        <v>0.92387854826023386</v>
      </c>
      <c r="BC136">
        <v>51</v>
      </c>
      <c r="BD136">
        <v>-13</v>
      </c>
      <c r="BE136">
        <v>9</v>
      </c>
      <c r="BF136">
        <v>4</v>
      </c>
      <c r="BG136" s="1" t="s">
        <v>174</v>
      </c>
      <c r="BH136" s="1" t="s">
        <v>6888</v>
      </c>
      <c r="BI136" s="1" t="s">
        <v>6889</v>
      </c>
      <c r="BJ136" s="1" t="s">
        <v>6890</v>
      </c>
      <c r="BK136">
        <v>2300</v>
      </c>
      <c r="BL136">
        <v>2.5</v>
      </c>
      <c r="BM136" s="5" t="d">
        <v>18:59:59.9999999999968050</v>
      </c>
      <c r="BN136" s="5" t="d">
        <v>19:30:00.000</v>
      </c>
      <c r="BO136">
        <v>19</v>
      </c>
      <c r="BP136" t="b">
        <v>1</v>
      </c>
    </row>
    <row r="137" spans="1:68" x14ac:dyDescent="0.2">
      <c r="A137" s="1" t="s">
        <v>411</v>
      </c>
      <c r="B137" s="1" t="s">
        <v>60</v>
      </c>
      <c r="C137" s="2" t="d">
        <v>2026-07-03</v>
      </c>
      <c r="D137">
        <v>40</v>
      </c>
      <c r="E137" s="1" t="s">
        <v>165</v>
      </c>
      <c r="F137">
        <v>156</v>
      </c>
      <c r="G137">
        <v>13</v>
      </c>
      <c r="H137">
        <v>0</v>
      </c>
      <c r="I137">
        <v>0</v>
      </c>
      <c r="J137">
        <v>13</v>
      </c>
      <c r="K137">
        <v>0</v>
      </c>
      <c r="L137">
        <v>0</v>
      </c>
      <c r="M137" s="1" t="s">
        <v>63</v>
      </c>
      <c r="N137" s="1" t="s">
        <v>63</v>
      </c>
      <c r="O137" s="1" t="s">
        <v>412</v>
      </c>
      <c r="P137">
        <v>12</v>
      </c>
      <c r="Q137">
        <v>0</v>
      </c>
      <c r="R137">
        <v>100</v>
      </c>
      <c r="S137">
        <v>0</v>
      </c>
      <c r="T137">
        <v>32</v>
      </c>
      <c r="U137">
        <v>156</v>
      </c>
      <c r="V137">
        <v>776</v>
      </c>
      <c r="W137">
        <v>176414.52</v>
      </c>
      <c r="X137">
        <v>4.9743589743589745</v>
      </c>
      <c r="Y137">
        <v>1130.8623076923077</v>
      </c>
      <c r="Z137">
        <v>21.275641025641026</v>
      </c>
      <c r="AA137">
        <v>41.62764239455128</v>
      </c>
      <c r="AB137">
        <v>156</v>
      </c>
      <c r="AC137">
        <v>20.352001368910258</v>
      </c>
      <c r="AD137">
        <v>0</v>
      </c>
      <c r="AE137">
        <v>1.254925444394748</v>
      </c>
      <c r="AF137">
        <v>0.67478632478632483</v>
      </c>
      <c r="AG137">
        <v>0</v>
      </c>
      <c r="AH137">
        <v>31.121225029807693</v>
      </c>
      <c r="AI137">
        <v>7.6508508857905984</v>
      </c>
      <c r="AJ137">
        <v>7020</v>
      </c>
      <c r="AK137">
        <v>38</v>
      </c>
      <c r="AL137">
        <v>6</v>
      </c>
      <c r="AM137">
        <v>6</v>
      </c>
      <c r="AN137">
        <v>1</v>
      </c>
      <c r="AO137">
        <v>3</v>
      </c>
      <c r="AP137">
        <v>2</v>
      </c>
      <c r="AQ137">
        <v>0</v>
      </c>
      <c r="AR137">
        <v>2279.5100000000002</v>
      </c>
      <c r="AS137" s="1" t="s">
        <v>173</v>
      </c>
      <c r="AT137">
        <v>156</v>
      </c>
      <c r="AU137">
        <v>190.07171503333333</v>
      </c>
      <c r="AV137">
        <v>1056.9987928666667</v>
      </c>
      <c r="AW137">
        <v>38</v>
      </c>
      <c r="AX137">
        <v>1</v>
      </c>
      <c r="AY137">
        <v>3.8461538461538464E-2</v>
      </c>
      <c r="AZ137">
        <v>45</v>
      </c>
      <c r="BA137">
        <v>0.4873633718803419</v>
      </c>
      <c r="BB137">
        <v>0.92719192356725144</v>
      </c>
      <c r="BC137">
        <v>51</v>
      </c>
      <c r="BD137">
        <v>-13</v>
      </c>
      <c r="BE137">
        <v>10</v>
      </c>
      <c r="BF137">
        <v>3</v>
      </c>
      <c r="BG137" s="1" t="s">
        <v>174</v>
      </c>
      <c r="BH137" s="1" t="s">
        <v>6888</v>
      </c>
      <c r="BI137" s="1" t="s">
        <v>6889</v>
      </c>
      <c r="BJ137" s="1" t="s">
        <v>6890</v>
      </c>
      <c r="BK137">
        <v>2300</v>
      </c>
      <c r="BL137">
        <v>2.5</v>
      </c>
      <c r="BM137" s="5" t="d">
        <v>19:30:00.000</v>
      </c>
      <c r="BN137" s="5" t="d">
        <v>20:00:00.0000000000031950</v>
      </c>
      <c r="BO137">
        <v>19</v>
      </c>
      <c r="BP137" t="b">
        <v>1</v>
      </c>
    </row>
    <row r="138" spans="1:68" x14ac:dyDescent="0.2">
      <c r="A138" s="1" t="s">
        <v>413</v>
      </c>
      <c r="B138" s="1" t="s">
        <v>60</v>
      </c>
      <c r="C138" s="2" t="d">
        <v>2026-07-03</v>
      </c>
      <c r="D138">
        <v>41</v>
      </c>
      <c r="E138" s="1" t="s">
        <v>165</v>
      </c>
      <c r="F138">
        <v>164</v>
      </c>
      <c r="G138">
        <v>13</v>
      </c>
      <c r="H138">
        <v>0</v>
      </c>
      <c r="I138">
        <v>0</v>
      </c>
      <c r="J138">
        <v>13</v>
      </c>
      <c r="K138">
        <v>0</v>
      </c>
      <c r="L138">
        <v>0</v>
      </c>
      <c r="M138" s="1" t="s">
        <v>63</v>
      </c>
      <c r="N138" s="1" t="s">
        <v>63</v>
      </c>
      <c r="O138" s="1" t="s">
        <v>414</v>
      </c>
      <c r="P138">
        <v>12.615384615384617</v>
      </c>
      <c r="Q138">
        <v>0</v>
      </c>
      <c r="R138">
        <v>100</v>
      </c>
      <c r="S138">
        <v>0</v>
      </c>
      <c r="T138">
        <v>32</v>
      </c>
      <c r="U138">
        <v>164</v>
      </c>
      <c r="V138">
        <v>832</v>
      </c>
      <c r="W138">
        <v>183194.97</v>
      </c>
      <c r="X138">
        <v>5.0731707317073171</v>
      </c>
      <c r="Y138">
        <v>1117.0425</v>
      </c>
      <c r="Z138">
        <v>21.829268292682926</v>
      </c>
      <c r="AA138">
        <v>66.968261666869921</v>
      </c>
      <c r="AB138">
        <v>164</v>
      </c>
      <c r="AC138">
        <v>45.138993374186995</v>
      </c>
      <c r="AD138">
        <v>0</v>
      </c>
      <c r="AE138">
        <v>1.2840012667345557</v>
      </c>
      <c r="AF138">
        <v>0.66443089430894309</v>
      </c>
      <c r="AG138">
        <v>0</v>
      </c>
      <c r="AH138">
        <v>56.358173006097566</v>
      </c>
      <c r="AI138">
        <v>7.7498678738821143</v>
      </c>
      <c r="AJ138">
        <v>7380</v>
      </c>
      <c r="AK138">
        <v>38</v>
      </c>
      <c r="AL138">
        <v>6</v>
      </c>
      <c r="AM138">
        <v>6</v>
      </c>
      <c r="AN138">
        <v>5</v>
      </c>
      <c r="AO138">
        <v>0</v>
      </c>
      <c r="AP138">
        <v>1</v>
      </c>
      <c r="AQ138">
        <v>0</v>
      </c>
      <c r="AR138">
        <v>1665.67</v>
      </c>
      <c r="AS138" s="1" t="s">
        <v>173</v>
      </c>
      <c r="AT138">
        <v>164</v>
      </c>
      <c r="AU138">
        <v>216.93326669999999</v>
      </c>
      <c r="AV138">
        <v>1061.5419090666667</v>
      </c>
      <c r="AW138">
        <v>38</v>
      </c>
      <c r="AX138">
        <v>1</v>
      </c>
      <c r="AY138">
        <v>3.6585365853658534E-2</v>
      </c>
      <c r="AZ138">
        <v>45</v>
      </c>
      <c r="BA138">
        <v>0.55623914538461539</v>
      </c>
      <c r="BB138">
        <v>0.93117711321637431</v>
      </c>
      <c r="BC138">
        <v>51</v>
      </c>
      <c r="BD138">
        <v>-13</v>
      </c>
      <c r="BE138">
        <v>11</v>
      </c>
      <c r="BF138">
        <v>2</v>
      </c>
      <c r="BG138" s="1" t="s">
        <v>174</v>
      </c>
      <c r="BH138" s="1" t="s">
        <v>6888</v>
      </c>
      <c r="BI138" s="1" t="s">
        <v>6889</v>
      </c>
      <c r="BJ138" s="1" t="s">
        <v>6890</v>
      </c>
      <c r="BK138">
        <v>2300</v>
      </c>
      <c r="BL138">
        <v>2.5</v>
      </c>
      <c r="BM138" s="5" t="d">
        <v>20:00:00.0000000000031950</v>
      </c>
      <c r="BN138" s="5" t="d">
        <v>20:29:59.9999999999968050</v>
      </c>
      <c r="BO138">
        <v>20</v>
      </c>
      <c r="BP138" t="b">
        <v>1</v>
      </c>
    </row>
    <row r="139" spans="1:68" x14ac:dyDescent="0.2">
      <c r="A139" s="1" t="s">
        <v>415</v>
      </c>
      <c r="B139" s="1" t="s">
        <v>60</v>
      </c>
      <c r="C139" s="2" t="d">
        <v>2026-07-03</v>
      </c>
      <c r="D139">
        <v>42</v>
      </c>
      <c r="E139" s="1" t="s">
        <v>165</v>
      </c>
      <c r="F139">
        <v>157</v>
      </c>
      <c r="G139">
        <v>13</v>
      </c>
      <c r="H139">
        <v>0</v>
      </c>
      <c r="I139">
        <v>0</v>
      </c>
      <c r="J139">
        <v>13</v>
      </c>
      <c r="K139">
        <v>0</v>
      </c>
      <c r="L139">
        <v>0</v>
      </c>
      <c r="M139" s="1" t="s">
        <v>63</v>
      </c>
      <c r="N139" s="1" t="s">
        <v>63</v>
      </c>
      <c r="O139" s="1" t="s">
        <v>416</v>
      </c>
      <c r="P139">
        <v>12.076923076923077</v>
      </c>
      <c r="Q139">
        <v>0</v>
      </c>
      <c r="R139">
        <v>100</v>
      </c>
      <c r="S139">
        <v>0</v>
      </c>
      <c r="T139">
        <v>32</v>
      </c>
      <c r="U139">
        <v>157</v>
      </c>
      <c r="V139">
        <v>824</v>
      </c>
      <c r="W139">
        <v>197442.97</v>
      </c>
      <c r="X139">
        <v>5.2484076433121016</v>
      </c>
      <c r="Y139">
        <v>1257.5985350318472</v>
      </c>
      <c r="Z139">
        <v>21.464968152866241</v>
      </c>
      <c r="AA139">
        <v>93.786998607749467</v>
      </c>
      <c r="AB139">
        <v>157</v>
      </c>
      <c r="AC139">
        <v>72.322030454883233</v>
      </c>
      <c r="AD139">
        <v>4.4999248407643294E-3</v>
      </c>
      <c r="AE139">
        <v>1.3236446173862619</v>
      </c>
      <c r="AF139">
        <v>0.62494692144373665</v>
      </c>
      <c r="AG139">
        <v>0</v>
      </c>
      <c r="AH139">
        <v>83.085803931104024</v>
      </c>
      <c r="AI139">
        <v>7.8125405701698512</v>
      </c>
      <c r="AJ139">
        <v>7065</v>
      </c>
      <c r="AK139">
        <v>38</v>
      </c>
      <c r="AL139">
        <v>6</v>
      </c>
      <c r="AM139">
        <v>6</v>
      </c>
      <c r="AN139">
        <v>5</v>
      </c>
      <c r="AO139">
        <v>0</v>
      </c>
      <c r="AP139">
        <v>1</v>
      </c>
      <c r="AQ139">
        <v>0</v>
      </c>
      <c r="AR139">
        <v>2336.41</v>
      </c>
      <c r="AS139" s="1" t="s">
        <v>173</v>
      </c>
      <c r="AT139">
        <v>157</v>
      </c>
      <c r="AU139">
        <v>201.58899120000001</v>
      </c>
      <c r="AV139">
        <v>1050.3736656166666</v>
      </c>
      <c r="AW139">
        <v>38</v>
      </c>
      <c r="AX139">
        <v>1</v>
      </c>
      <c r="AY139">
        <v>3.8216560509554139E-2</v>
      </c>
      <c r="AZ139">
        <v>45</v>
      </c>
      <c r="BA139">
        <v>0.51689484923076923</v>
      </c>
      <c r="BB139">
        <v>0.92138040843567248</v>
      </c>
      <c r="BC139">
        <v>51</v>
      </c>
      <c r="BD139">
        <v>-13</v>
      </c>
      <c r="BE139">
        <v>10</v>
      </c>
      <c r="BF139">
        <v>3</v>
      </c>
      <c r="BG139" s="1" t="s">
        <v>174</v>
      </c>
      <c r="BH139" s="1" t="s">
        <v>6888</v>
      </c>
      <c r="BI139" s="1" t="s">
        <v>6889</v>
      </c>
      <c r="BJ139" s="1" t="s">
        <v>6890</v>
      </c>
      <c r="BK139">
        <v>2300</v>
      </c>
      <c r="BL139">
        <v>2.5</v>
      </c>
      <c r="BM139" s="5" t="d">
        <v>20:29:59.9999999999968050</v>
      </c>
      <c r="BN139" s="5" t="d">
        <v>21:00:00.000</v>
      </c>
      <c r="BO139">
        <v>20</v>
      </c>
      <c r="BP139" t="b">
        <v>1</v>
      </c>
    </row>
    <row r="140" spans="1:68" x14ac:dyDescent="0.2">
      <c r="A140" s="1" t="s">
        <v>417</v>
      </c>
      <c r="B140" s="1" t="s">
        <v>60</v>
      </c>
      <c r="C140" s="2" t="d">
        <v>2026-07-03</v>
      </c>
      <c r="D140">
        <v>43</v>
      </c>
      <c r="E140" s="1" t="s">
        <v>165</v>
      </c>
      <c r="F140">
        <v>138</v>
      </c>
      <c r="G140">
        <v>13</v>
      </c>
      <c r="H140">
        <v>0</v>
      </c>
      <c r="I140">
        <v>0</v>
      </c>
      <c r="J140">
        <v>13</v>
      </c>
      <c r="K140">
        <v>0</v>
      </c>
      <c r="L140">
        <v>0</v>
      </c>
      <c r="M140" s="1" t="s">
        <v>63</v>
      </c>
      <c r="N140" s="1" t="s">
        <v>63</v>
      </c>
      <c r="O140" s="1" t="s">
        <v>418</v>
      </c>
      <c r="P140">
        <v>10.615384615384617</v>
      </c>
      <c r="Q140">
        <v>0</v>
      </c>
      <c r="R140">
        <v>100</v>
      </c>
      <c r="S140">
        <v>0</v>
      </c>
      <c r="T140">
        <v>32</v>
      </c>
      <c r="U140">
        <v>138</v>
      </c>
      <c r="V140">
        <v>690</v>
      </c>
      <c r="W140">
        <v>160890.9</v>
      </c>
      <c r="X140">
        <v>5</v>
      </c>
      <c r="Y140">
        <v>1165.8760869565217</v>
      </c>
      <c r="Z140">
        <v>20.471014492753625</v>
      </c>
      <c r="AA140">
        <v>114.04582763997584</v>
      </c>
      <c r="AB140">
        <v>138</v>
      </c>
      <c r="AC140">
        <v>93.574813147222216</v>
      </c>
      <c r="AD140">
        <v>1.3194254830917868E-3</v>
      </c>
      <c r="AE140">
        <v>1.2524113246802169</v>
      </c>
      <c r="AF140">
        <v>0.64227053140096613</v>
      </c>
      <c r="AG140">
        <v>0</v>
      </c>
      <c r="AH140">
        <v>103.23714947741546</v>
      </c>
      <c r="AI140">
        <v>7.9335705920289854</v>
      </c>
      <c r="AJ140">
        <v>6210</v>
      </c>
      <c r="AK140">
        <v>38</v>
      </c>
      <c r="AL140">
        <v>7</v>
      </c>
      <c r="AM140">
        <v>7</v>
      </c>
      <c r="AN140">
        <v>3</v>
      </c>
      <c r="AO140">
        <v>1</v>
      </c>
      <c r="AP140">
        <v>3</v>
      </c>
      <c r="AQ140">
        <v>0</v>
      </c>
      <c r="AR140">
        <v>1988.23</v>
      </c>
      <c r="AS140" s="1" t="s">
        <v>173</v>
      </c>
      <c r="AT140">
        <v>138</v>
      </c>
      <c r="AU140">
        <v>174.82353873333332</v>
      </c>
      <c r="AV140">
        <v>1061.9705162833334</v>
      </c>
      <c r="AW140">
        <v>38</v>
      </c>
      <c r="AX140">
        <v>1</v>
      </c>
      <c r="AY140">
        <v>5.0724637681159424E-2</v>
      </c>
      <c r="AZ140">
        <v>45</v>
      </c>
      <c r="BA140">
        <v>0.44826548393162391</v>
      </c>
      <c r="BB140">
        <v>0.93155308445906437</v>
      </c>
      <c r="BC140">
        <v>51</v>
      </c>
      <c r="BD140">
        <v>-13</v>
      </c>
      <c r="BE140">
        <v>9</v>
      </c>
      <c r="BF140">
        <v>4</v>
      </c>
      <c r="BG140" s="1" t="s">
        <v>174</v>
      </c>
      <c r="BH140" s="1" t="s">
        <v>6888</v>
      </c>
      <c r="BI140" s="1" t="s">
        <v>6889</v>
      </c>
      <c r="BJ140" s="1" t="s">
        <v>6890</v>
      </c>
      <c r="BK140">
        <v>2300</v>
      </c>
      <c r="BL140">
        <v>2.5</v>
      </c>
      <c r="BM140" s="5" t="d">
        <v>21:00:00.000</v>
      </c>
      <c r="BN140" s="5" t="d">
        <v>21:30:00.0000000000031950</v>
      </c>
      <c r="BO140">
        <v>21</v>
      </c>
      <c r="BP140" t="b">
        <v>1</v>
      </c>
    </row>
    <row r="141" spans="1:68" x14ac:dyDescent="0.2">
      <c r="A141" s="1" t="s">
        <v>419</v>
      </c>
      <c r="B141" s="1" t="s">
        <v>60</v>
      </c>
      <c r="C141" s="2" t="d">
        <v>2026-07-03</v>
      </c>
      <c r="D141">
        <v>44</v>
      </c>
      <c r="E141" s="1" t="s">
        <v>165</v>
      </c>
      <c r="F141">
        <v>109</v>
      </c>
      <c r="G141">
        <v>13</v>
      </c>
      <c r="H141">
        <v>0</v>
      </c>
      <c r="I141">
        <v>0</v>
      </c>
      <c r="J141">
        <v>13</v>
      </c>
      <c r="K141">
        <v>0</v>
      </c>
      <c r="L141">
        <v>0</v>
      </c>
      <c r="M141" s="1" t="s">
        <v>63</v>
      </c>
      <c r="N141" s="1" t="s">
        <v>63</v>
      </c>
      <c r="O141" s="1" t="s">
        <v>420</v>
      </c>
      <c r="P141">
        <v>8.384615384615385</v>
      </c>
      <c r="Q141">
        <v>0</v>
      </c>
      <c r="R141">
        <v>100</v>
      </c>
      <c r="S141">
        <v>0</v>
      </c>
      <c r="T141">
        <v>32</v>
      </c>
      <c r="U141">
        <v>109</v>
      </c>
      <c r="V141">
        <v>532</v>
      </c>
      <c r="W141">
        <v>120252.48</v>
      </c>
      <c r="X141">
        <v>4.8807339449541285</v>
      </c>
      <c r="Y141">
        <v>1103.23376146789</v>
      </c>
      <c r="Z141">
        <v>18.779816513761467</v>
      </c>
      <c r="AA141">
        <v>126.97065566009174</v>
      </c>
      <c r="AB141">
        <v>109</v>
      </c>
      <c r="AC141">
        <v>108.19083914633026</v>
      </c>
      <c r="AD141">
        <v>0</v>
      </c>
      <c r="AE141">
        <v>1.2451148745994549</v>
      </c>
      <c r="AF141">
        <v>0.65825688073394495</v>
      </c>
      <c r="AG141">
        <v>0</v>
      </c>
      <c r="AH141">
        <v>116.75079324602446</v>
      </c>
      <c r="AI141">
        <v>7.4067047168195721</v>
      </c>
      <c r="AJ141">
        <v>4905</v>
      </c>
      <c r="AK141">
        <v>38</v>
      </c>
      <c r="AL141">
        <v>2</v>
      </c>
      <c r="AM141">
        <v>2</v>
      </c>
      <c r="AN141">
        <v>1</v>
      </c>
      <c r="AO141">
        <v>0</v>
      </c>
      <c r="AP141">
        <v>1</v>
      </c>
      <c r="AQ141">
        <v>0</v>
      </c>
      <c r="AR141">
        <v>997.05000000000007</v>
      </c>
      <c r="AS141" s="1" t="s">
        <v>173</v>
      </c>
      <c r="AT141">
        <v>109</v>
      </c>
      <c r="AU141">
        <v>138.15759661666667</v>
      </c>
      <c r="AV141">
        <v>1067.9240566333333</v>
      </c>
      <c r="AW141">
        <v>38</v>
      </c>
      <c r="AX141">
        <v>1</v>
      </c>
      <c r="AY141">
        <v>1.834862385321101E-2</v>
      </c>
      <c r="AZ141">
        <v>45</v>
      </c>
      <c r="BA141">
        <v>0.35425024773504271</v>
      </c>
      <c r="BB141">
        <v>0.9367754882748538</v>
      </c>
      <c r="BC141">
        <v>51</v>
      </c>
      <c r="BD141">
        <v>-13</v>
      </c>
      <c r="BE141">
        <v>7</v>
      </c>
      <c r="BF141">
        <v>6</v>
      </c>
      <c r="BG141" s="1" t="s">
        <v>174</v>
      </c>
      <c r="BH141" s="1" t="s">
        <v>6888</v>
      </c>
      <c r="BI141" s="1" t="s">
        <v>6889</v>
      </c>
      <c r="BJ141" s="1" t="s">
        <v>6890</v>
      </c>
      <c r="BK141">
        <v>2300</v>
      </c>
      <c r="BL141">
        <v>2.5</v>
      </c>
      <c r="BM141" s="5" t="d">
        <v>21:30:00.0000000000031950</v>
      </c>
      <c r="BN141" s="5" t="d">
        <v>21:59:59.9999999999968050</v>
      </c>
      <c r="BO141">
        <v>21</v>
      </c>
      <c r="BP141" t="b">
        <v>1</v>
      </c>
    </row>
    <row r="142" spans="1:68" x14ac:dyDescent="0.2">
      <c r="A142" s="1" t="s">
        <v>421</v>
      </c>
      <c r="B142" s="1" t="s">
        <v>60</v>
      </c>
      <c r="C142" s="2" t="d">
        <v>2026-07-03</v>
      </c>
      <c r="D142">
        <v>45</v>
      </c>
      <c r="E142" s="1" t="s">
        <v>165</v>
      </c>
      <c r="F142">
        <v>86</v>
      </c>
      <c r="G142">
        <v>10</v>
      </c>
      <c r="H142">
        <v>0</v>
      </c>
      <c r="I142">
        <v>0</v>
      </c>
      <c r="J142">
        <v>10</v>
      </c>
      <c r="K142">
        <v>0</v>
      </c>
      <c r="L142">
        <v>0</v>
      </c>
      <c r="M142" s="1" t="s">
        <v>63</v>
      </c>
      <c r="N142" s="1" t="s">
        <v>63</v>
      </c>
      <c r="O142" s="1" t="s">
        <v>422</v>
      </c>
      <c r="P142">
        <v>8.6</v>
      </c>
      <c r="Q142">
        <v>0</v>
      </c>
      <c r="R142">
        <v>100</v>
      </c>
      <c r="S142">
        <v>0</v>
      </c>
      <c r="T142">
        <v>32</v>
      </c>
      <c r="U142">
        <v>86</v>
      </c>
      <c r="V142">
        <v>424</v>
      </c>
      <c r="W142">
        <v>91077.55</v>
      </c>
      <c r="X142">
        <v>4.9302325581395348</v>
      </c>
      <c r="Y142">
        <v>1059.0412790697674</v>
      </c>
      <c r="Z142">
        <v>16.093023255813954</v>
      </c>
      <c r="AA142">
        <v>119.81341748759691</v>
      </c>
      <c r="AB142">
        <v>86</v>
      </c>
      <c r="AC142">
        <v>103.72039423178295</v>
      </c>
      <c r="AD142">
        <v>1.4314980620155001E-4</v>
      </c>
      <c r="AE142">
        <v>1.230691868572811</v>
      </c>
      <c r="AF142">
        <v>0.61395348837209296</v>
      </c>
      <c r="AG142">
        <v>0</v>
      </c>
      <c r="AH142">
        <v>109.4550877118217</v>
      </c>
      <c r="AI142">
        <v>7.6338900978682176</v>
      </c>
      <c r="AJ142">
        <v>3440</v>
      </c>
      <c r="AK142">
        <v>38</v>
      </c>
      <c r="AL142">
        <v>3</v>
      </c>
      <c r="AM142">
        <v>3</v>
      </c>
      <c r="AN142">
        <v>2</v>
      </c>
      <c r="AO142">
        <v>1</v>
      </c>
      <c r="AP142">
        <v>0</v>
      </c>
      <c r="AQ142">
        <v>0</v>
      </c>
      <c r="AR142">
        <v>993.01</v>
      </c>
      <c r="AS142" s="1" t="s">
        <v>173</v>
      </c>
      <c r="AT142">
        <v>86</v>
      </c>
      <c r="AU142">
        <v>109.35972208333334</v>
      </c>
      <c r="AV142">
        <v>1051.2487102166667</v>
      </c>
      <c r="AW142">
        <v>38</v>
      </c>
      <c r="AX142">
        <v>1</v>
      </c>
      <c r="AY142">
        <v>3.4883720930232558E-2</v>
      </c>
      <c r="AZ142">
        <v>40</v>
      </c>
      <c r="BA142">
        <v>0.36453240694444444</v>
      </c>
      <c r="BB142">
        <v>0.92214799141812875</v>
      </c>
      <c r="BC142">
        <v>51</v>
      </c>
      <c r="BD142">
        <v>-13</v>
      </c>
      <c r="BE142">
        <v>6</v>
      </c>
      <c r="BF142">
        <v>4</v>
      </c>
      <c r="BG142" s="1" t="s">
        <v>174</v>
      </c>
      <c r="BH142" s="1" t="s">
        <v>6888</v>
      </c>
      <c r="BI142" s="1" t="s">
        <v>6889</v>
      </c>
      <c r="BJ142" s="1" t="s">
        <v>6890</v>
      </c>
      <c r="BK142">
        <v>2300</v>
      </c>
      <c r="BL142">
        <v>2.5</v>
      </c>
      <c r="BM142" s="5" t="d">
        <v>21:59:59.9999999999968050</v>
      </c>
      <c r="BN142" s="5" t="d">
        <v>22:30:00.000</v>
      </c>
      <c r="BO142">
        <v>22</v>
      </c>
      <c r="BP142" t="b">
        <v>0</v>
      </c>
    </row>
    <row r="143" spans="1:68" x14ac:dyDescent="0.2">
      <c r="A143" s="1" t="s">
        <v>423</v>
      </c>
      <c r="B143" s="1" t="s">
        <v>60</v>
      </c>
      <c r="C143" s="2" t="d">
        <v>2026-07-03</v>
      </c>
      <c r="D143">
        <v>46</v>
      </c>
      <c r="E143" s="1" t="s">
        <v>165</v>
      </c>
      <c r="F143">
        <v>63</v>
      </c>
      <c r="G143">
        <v>10</v>
      </c>
      <c r="H143">
        <v>0</v>
      </c>
      <c r="I143">
        <v>0</v>
      </c>
      <c r="J143">
        <v>10</v>
      </c>
      <c r="K143">
        <v>0</v>
      </c>
      <c r="L143">
        <v>0</v>
      </c>
      <c r="M143" s="1" t="s">
        <v>63</v>
      </c>
      <c r="N143" s="1" t="s">
        <v>63</v>
      </c>
      <c r="O143" s="1" t="s">
        <v>424</v>
      </c>
      <c r="P143">
        <v>6.3</v>
      </c>
      <c r="Q143">
        <v>0</v>
      </c>
      <c r="R143">
        <v>100</v>
      </c>
      <c r="S143">
        <v>0</v>
      </c>
      <c r="T143">
        <v>32</v>
      </c>
      <c r="U143">
        <v>63</v>
      </c>
      <c r="V143">
        <v>296</v>
      </c>
      <c r="W143">
        <v>70615.81</v>
      </c>
      <c r="X143">
        <v>4.6984126984126986</v>
      </c>
      <c r="Y143">
        <v>1120.8858730158729</v>
      </c>
      <c r="Z143">
        <v>14.936507936507937</v>
      </c>
      <c r="AA143">
        <v>103.19304455925925</v>
      </c>
      <c r="AB143">
        <v>63</v>
      </c>
      <c r="AC143">
        <v>88.256536622751312</v>
      </c>
      <c r="AD143">
        <v>0</v>
      </c>
      <c r="AE143">
        <v>1.1901912888087061</v>
      </c>
      <c r="AF143">
        <v>0.61349206349206342</v>
      </c>
      <c r="AG143">
        <v>0</v>
      </c>
      <c r="AH143">
        <v>92.551804150264559</v>
      </c>
      <c r="AI143">
        <v>7.9248586343915344</v>
      </c>
      <c r="AJ143">
        <v>2520</v>
      </c>
      <c r="AK143">
        <v>38</v>
      </c>
      <c r="AL143">
        <v>2</v>
      </c>
      <c r="AM143">
        <v>2</v>
      </c>
      <c r="AN143">
        <v>1</v>
      </c>
      <c r="AO143">
        <v>1</v>
      </c>
      <c r="AP143">
        <v>0</v>
      </c>
      <c r="AQ143">
        <v>0</v>
      </c>
      <c r="AR143">
        <v>452.33</v>
      </c>
      <c r="AS143" s="1" t="s">
        <v>173</v>
      </c>
      <c r="AT143">
        <v>63</v>
      </c>
      <c r="AU143">
        <v>75.208943483333329</v>
      </c>
      <c r="AV143">
        <v>1058.2159241333334</v>
      </c>
      <c r="AW143">
        <v>38</v>
      </c>
      <c r="AX143">
        <v>1</v>
      </c>
      <c r="AY143">
        <v>3.1746031746031744E-2</v>
      </c>
      <c r="AZ143">
        <v>40</v>
      </c>
      <c r="BA143">
        <v>0.25069647827777775</v>
      </c>
      <c r="BB143">
        <v>0.92825958257309948</v>
      </c>
      <c r="BC143">
        <v>51</v>
      </c>
      <c r="BD143">
        <v>-13</v>
      </c>
      <c r="BE143">
        <v>4</v>
      </c>
      <c r="BF143">
        <v>6</v>
      </c>
      <c r="BG143" s="1" t="s">
        <v>174</v>
      </c>
      <c r="BH143" s="1" t="s">
        <v>6888</v>
      </c>
      <c r="BI143" s="1" t="s">
        <v>6889</v>
      </c>
      <c r="BJ143" s="1" t="s">
        <v>6890</v>
      </c>
      <c r="BK143">
        <v>2300</v>
      </c>
      <c r="BL143">
        <v>2.5</v>
      </c>
      <c r="BM143" s="5" t="d">
        <v>22:30:00.000</v>
      </c>
      <c r="BN143" s="5" t="d">
        <v>23:00:00.0000000000031950</v>
      </c>
      <c r="BO143">
        <v>22</v>
      </c>
      <c r="BP143" t="b">
        <v>0</v>
      </c>
    </row>
    <row r="144" spans="1:68" x14ac:dyDescent="0.2">
      <c r="A144" s="1" t="s">
        <v>425</v>
      </c>
      <c r="B144" s="1" t="s">
        <v>60</v>
      </c>
      <c r="C144" s="2" t="d">
        <v>2026-07-03</v>
      </c>
      <c r="D144">
        <v>47</v>
      </c>
      <c r="E144" s="1" t="s">
        <v>187</v>
      </c>
      <c r="F144">
        <v>35</v>
      </c>
      <c r="G144">
        <v>10</v>
      </c>
      <c r="H144">
        <v>0</v>
      </c>
      <c r="I144">
        <v>2</v>
      </c>
      <c r="J144">
        <v>8</v>
      </c>
      <c r="K144">
        <v>0</v>
      </c>
      <c r="L144">
        <v>1</v>
      </c>
      <c r="M144" s="1" t="s">
        <v>63</v>
      </c>
      <c r="N144" s="1" t="s">
        <v>426</v>
      </c>
      <c r="O144" s="1" t="s">
        <v>427</v>
      </c>
      <c r="P144">
        <v>4.375</v>
      </c>
      <c r="Q144">
        <v>0</v>
      </c>
      <c r="R144">
        <v>100</v>
      </c>
      <c r="S144">
        <v>1</v>
      </c>
      <c r="T144">
        <v>31</v>
      </c>
      <c r="U144">
        <v>35</v>
      </c>
      <c r="V144">
        <v>162</v>
      </c>
      <c r="W144">
        <v>35473.49</v>
      </c>
      <c r="X144">
        <v>4.628571428571429</v>
      </c>
      <c r="Y144">
        <v>1013.5282857142856</v>
      </c>
      <c r="Z144">
        <v>13.885714285714286</v>
      </c>
      <c r="AA144">
        <v>82.870525621904761</v>
      </c>
      <c r="AB144">
        <v>35</v>
      </c>
      <c r="AC144">
        <v>68.984811336190475</v>
      </c>
      <c r="AD144">
        <v>0</v>
      </c>
      <c r="AE144">
        <v>1.1325896935527489</v>
      </c>
      <c r="AF144">
        <v>0.73809523809523803</v>
      </c>
      <c r="AG144">
        <v>0</v>
      </c>
      <c r="AH144">
        <v>71.962162864285716</v>
      </c>
      <c r="AI144">
        <v>8.2019635328571425</v>
      </c>
      <c r="AJ144">
        <v>1400</v>
      </c>
      <c r="AK144">
        <v>38</v>
      </c>
      <c r="AL144">
        <v>3</v>
      </c>
      <c r="AM144">
        <v>3</v>
      </c>
      <c r="AN144">
        <v>2</v>
      </c>
      <c r="AO144">
        <v>0</v>
      </c>
      <c r="AP144">
        <v>1</v>
      </c>
      <c r="AQ144">
        <v>0</v>
      </c>
      <c r="AR144">
        <v>675.8</v>
      </c>
      <c r="AS144" s="1" t="s">
        <v>173</v>
      </c>
      <c r="AT144">
        <v>35</v>
      </c>
      <c r="AU144">
        <v>39.167558866666667</v>
      </c>
      <c r="AV144">
        <v>1058.3726649</v>
      </c>
      <c r="AW144">
        <v>38</v>
      </c>
      <c r="AX144">
        <v>1</v>
      </c>
      <c r="AY144">
        <v>8.5714285714285715E-2</v>
      </c>
      <c r="AZ144">
        <v>40</v>
      </c>
      <c r="BA144">
        <v>0.16319816194444445</v>
      </c>
      <c r="BB144">
        <v>0.92839707447368425</v>
      </c>
      <c r="BC144">
        <v>51</v>
      </c>
      <c r="BD144">
        <v>-13</v>
      </c>
      <c r="BE144">
        <v>2</v>
      </c>
      <c r="BF144">
        <v>6</v>
      </c>
      <c r="BG144" s="1" t="s">
        <v>174</v>
      </c>
      <c r="BH144" s="1" t="s">
        <v>6888</v>
      </c>
      <c r="BI144" s="1" t="s">
        <v>6889</v>
      </c>
      <c r="BJ144" s="1" t="s">
        <v>6890</v>
      </c>
      <c r="BK144">
        <v>2300</v>
      </c>
      <c r="BL144">
        <v>2.5</v>
      </c>
      <c r="BM144" s="5" t="d">
        <v>23:00:00.0000000000031950</v>
      </c>
      <c r="BN144" s="5" t="d">
        <v>23:29:59.9999999999968050</v>
      </c>
      <c r="BO144">
        <v>23</v>
      </c>
      <c r="BP144" t="b">
        <v>0</v>
      </c>
    </row>
    <row r="145" spans="1:68" x14ac:dyDescent="0.2">
      <c r="A145" s="1" t="s">
        <v>428</v>
      </c>
      <c r="B145" s="1" t="s">
        <v>60</v>
      </c>
      <c r="C145" s="2" t="d">
        <v>2026-07-03</v>
      </c>
      <c r="D145">
        <v>48</v>
      </c>
      <c r="E145" s="1" t="s">
        <v>187</v>
      </c>
      <c r="F145">
        <v>33</v>
      </c>
      <c r="G145">
        <v>10</v>
      </c>
      <c r="H145">
        <v>0</v>
      </c>
      <c r="I145">
        <v>2</v>
      </c>
      <c r="J145">
        <v>8</v>
      </c>
      <c r="K145">
        <v>0</v>
      </c>
      <c r="L145">
        <v>1</v>
      </c>
      <c r="M145" s="1" t="s">
        <v>63</v>
      </c>
      <c r="N145" s="1" t="s">
        <v>429</v>
      </c>
      <c r="O145" s="1" t="s">
        <v>430</v>
      </c>
      <c r="P145">
        <v>4.125</v>
      </c>
      <c r="Q145">
        <v>0</v>
      </c>
      <c r="R145">
        <v>100</v>
      </c>
      <c r="S145">
        <v>1</v>
      </c>
      <c r="T145">
        <v>30</v>
      </c>
      <c r="U145">
        <v>33</v>
      </c>
      <c r="V145">
        <v>159</v>
      </c>
      <c r="W145">
        <v>36428.199999999997</v>
      </c>
      <c r="X145">
        <v>4.8181818181818183</v>
      </c>
      <c r="Y145">
        <v>1103.8848484848484</v>
      </c>
      <c r="Z145">
        <v>13.666666666666666</v>
      </c>
      <c r="AA145">
        <v>57.176976089393939</v>
      </c>
      <c r="AB145">
        <v>33</v>
      </c>
      <c r="AC145">
        <v>43.510309422727275</v>
      </c>
      <c r="AD145">
        <v>0</v>
      </c>
      <c r="AE145">
        <v>1.2255240747612071</v>
      </c>
      <c r="AF145">
        <v>0.65555555555555556</v>
      </c>
      <c r="AG145">
        <v>0</v>
      </c>
      <c r="AH145">
        <v>46.538544631818176</v>
      </c>
      <c r="AI145">
        <v>7.9260386883838381</v>
      </c>
      <c r="AJ145">
        <v>1320</v>
      </c>
      <c r="AK145">
        <v>38</v>
      </c>
      <c r="AL145">
        <v>3</v>
      </c>
      <c r="AM145">
        <v>3</v>
      </c>
      <c r="AN145">
        <v>2</v>
      </c>
      <c r="AO145">
        <v>1</v>
      </c>
      <c r="AP145">
        <v>0</v>
      </c>
      <c r="AQ145">
        <v>0</v>
      </c>
      <c r="AR145">
        <v>1339.82</v>
      </c>
      <c r="AS145" s="1" t="s">
        <v>173</v>
      </c>
      <c r="AT145">
        <v>33</v>
      </c>
      <c r="AU145">
        <v>39.959229616666669</v>
      </c>
      <c r="AV145">
        <v>1061.7805086000001</v>
      </c>
      <c r="AW145">
        <v>38</v>
      </c>
      <c r="AX145">
        <v>1</v>
      </c>
      <c r="AY145">
        <v>9.0909090909090912E-2</v>
      </c>
      <c r="AZ145">
        <v>40</v>
      </c>
      <c r="BA145">
        <v>0.16649679006944446</v>
      </c>
      <c r="BB145">
        <v>0.93138641105263165</v>
      </c>
      <c r="BC145">
        <v>51</v>
      </c>
      <c r="BD145">
        <v>-13</v>
      </c>
      <c r="BE145">
        <v>2</v>
      </c>
      <c r="BF145">
        <v>6</v>
      </c>
      <c r="BG145" s="1" t="s">
        <v>174</v>
      </c>
      <c r="BH145" s="1" t="s">
        <v>6888</v>
      </c>
      <c r="BI145" s="1" t="s">
        <v>6889</v>
      </c>
      <c r="BJ145" s="1" t="s">
        <v>6890</v>
      </c>
      <c r="BK145">
        <v>2300</v>
      </c>
      <c r="BL145">
        <v>2.5</v>
      </c>
      <c r="BM145" s="5" t="d">
        <v>23:29:59.9999999999968050</v>
      </c>
      <c r="BN145" s="5" t="d">
        <v>1899-12-30</v>
      </c>
      <c r="BO145">
        <v>23</v>
      </c>
      <c r="BP145" t="b">
        <v>0</v>
      </c>
    </row>
    <row r="146" spans="1:68" x14ac:dyDescent="0.2">
      <c r="A146" s="1" t="s">
        <v>431</v>
      </c>
      <c r="B146" s="1" t="s">
        <v>60</v>
      </c>
      <c r="C146" s="2" t="d">
        <v>2026-07-04</v>
      </c>
      <c r="D146">
        <v>1</v>
      </c>
      <c r="E146" s="1" t="s">
        <v>61</v>
      </c>
      <c r="F146">
        <v>14</v>
      </c>
      <c r="G146">
        <v>19</v>
      </c>
      <c r="H146">
        <v>12</v>
      </c>
      <c r="I146">
        <v>2</v>
      </c>
      <c r="J146">
        <v>5</v>
      </c>
      <c r="K146">
        <v>900</v>
      </c>
      <c r="L146">
        <v>1</v>
      </c>
      <c r="M146" s="1" t="s">
        <v>432</v>
      </c>
      <c r="N146" s="1" t="s">
        <v>433</v>
      </c>
      <c r="O146" s="1" t="s">
        <v>434</v>
      </c>
      <c r="P146">
        <v>2.8</v>
      </c>
      <c r="Q146">
        <v>900</v>
      </c>
      <c r="R146">
        <v>9100</v>
      </c>
      <c r="S146">
        <v>1</v>
      </c>
      <c r="T146">
        <v>49</v>
      </c>
      <c r="U146">
        <v>14</v>
      </c>
      <c r="V146">
        <v>64</v>
      </c>
      <c r="W146">
        <v>15515.19</v>
      </c>
      <c r="X146">
        <v>4.5714285714285712</v>
      </c>
      <c r="Y146">
        <v>1108.2278571428571</v>
      </c>
      <c r="Z146">
        <v>11.785714285714286</v>
      </c>
      <c r="AA146">
        <v>33.46276758809524</v>
      </c>
      <c r="AB146">
        <v>14</v>
      </c>
      <c r="AC146">
        <v>21.677053302380951</v>
      </c>
      <c r="AD146">
        <v>0</v>
      </c>
      <c r="AE146">
        <v>1.0695655457643523</v>
      </c>
      <c r="AF146">
        <v>0.57380952380952377</v>
      </c>
      <c r="AG146">
        <v>0</v>
      </c>
      <c r="AH146">
        <v>24.49184005357143</v>
      </c>
      <c r="AI146">
        <v>6.4727905547619056</v>
      </c>
      <c r="AJ146">
        <v>490</v>
      </c>
      <c r="AK146">
        <v>73</v>
      </c>
      <c r="AL146">
        <v>1</v>
      </c>
      <c r="AM146">
        <v>1</v>
      </c>
      <c r="AN146">
        <v>1</v>
      </c>
      <c r="AO146">
        <v>0</v>
      </c>
      <c r="AP146">
        <v>0</v>
      </c>
      <c r="AQ146">
        <v>0</v>
      </c>
      <c r="AR146">
        <v>364.04</v>
      </c>
      <c r="AS146" s="1" t="s">
        <v>173</v>
      </c>
      <c r="AT146">
        <v>14</v>
      </c>
      <c r="AU146">
        <v>15.930062183333334</v>
      </c>
      <c r="AV146">
        <v>1921.0882094666667</v>
      </c>
      <c r="AW146">
        <v>74</v>
      </c>
      <c r="AX146">
        <v>1</v>
      </c>
      <c r="AY146">
        <v>7.1428571428571425E-2</v>
      </c>
      <c r="AZ146">
        <v>35</v>
      </c>
      <c r="BA146">
        <v>0.10620041455555555</v>
      </c>
      <c r="BB146">
        <v>0.8772092280669711</v>
      </c>
      <c r="BC146">
        <v>92</v>
      </c>
      <c r="BD146">
        <v>-19</v>
      </c>
      <c r="BE146">
        <v>1</v>
      </c>
      <c r="BF146">
        <v>4</v>
      </c>
      <c r="BG146" s="1" t="s">
        <v>174</v>
      </c>
      <c r="BH146" s="1" t="s">
        <v>6888</v>
      </c>
      <c r="BI146" s="1" t="s">
        <v>6889</v>
      </c>
      <c r="BJ146" s="1" t="s">
        <v>6890</v>
      </c>
      <c r="BK146">
        <v>2300</v>
      </c>
      <c r="BL146">
        <v>2.5</v>
      </c>
      <c r="BM146" s="5" t="d">
        <v>1899-12-30</v>
      </c>
      <c r="BN146" s="5" t="d">
        <v>00:29:59.99999999999990100</v>
      </c>
      <c r="BO146">
        <v>0</v>
      </c>
      <c r="BP146" t="b">
        <v>0</v>
      </c>
    </row>
    <row r="147" spans="1:68" x14ac:dyDescent="0.2">
      <c r="A147" s="1" t="s">
        <v>435</v>
      </c>
      <c r="B147" s="1" t="s">
        <v>60</v>
      </c>
      <c r="C147" s="2" t="d">
        <v>2026-07-04</v>
      </c>
      <c r="D147">
        <v>2</v>
      </c>
      <c r="E147" s="1" t="s">
        <v>61</v>
      </c>
      <c r="F147">
        <v>6</v>
      </c>
      <c r="G147">
        <v>19</v>
      </c>
      <c r="H147">
        <v>12</v>
      </c>
      <c r="I147">
        <v>2</v>
      </c>
      <c r="J147">
        <v>5</v>
      </c>
      <c r="K147">
        <v>900</v>
      </c>
      <c r="L147">
        <v>1</v>
      </c>
      <c r="M147" s="1" t="s">
        <v>436</v>
      </c>
      <c r="N147" s="1" t="s">
        <v>437</v>
      </c>
      <c r="O147" s="1" t="s">
        <v>438</v>
      </c>
      <c r="P147">
        <v>1.2</v>
      </c>
      <c r="Q147">
        <v>900</v>
      </c>
      <c r="R147">
        <v>8200</v>
      </c>
      <c r="S147">
        <v>1</v>
      </c>
      <c r="T147">
        <v>48</v>
      </c>
      <c r="U147">
        <v>6</v>
      </c>
      <c r="V147">
        <v>21</v>
      </c>
      <c r="W147">
        <v>4252.62</v>
      </c>
      <c r="X147">
        <v>3.5</v>
      </c>
      <c r="Y147">
        <v>708.77</v>
      </c>
      <c r="Z147">
        <v>12.333333333333334</v>
      </c>
      <c r="AA147">
        <v>11.279536333333334</v>
      </c>
      <c r="AB147">
        <v>2</v>
      </c>
      <c r="AC147">
        <v>0.94976631944444456</v>
      </c>
      <c r="AD147">
        <v>0</v>
      </c>
      <c r="AE147">
        <v>0.8169148376991161</v>
      </c>
      <c r="AF147">
        <v>0.64166666666666672</v>
      </c>
      <c r="AG147">
        <v>1.0248886833333333</v>
      </c>
      <c r="AH147">
        <v>1.2075928361111112</v>
      </c>
      <c r="AI147">
        <v>7.6966953194444452</v>
      </c>
      <c r="AJ147">
        <v>210</v>
      </c>
      <c r="AK147">
        <v>75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 s="1" t="s">
        <v>173</v>
      </c>
      <c r="AT147">
        <v>2</v>
      </c>
      <c r="AU147">
        <v>4.9014889833333335</v>
      </c>
      <c r="AV147">
        <v>1224.3326433666666</v>
      </c>
      <c r="AW147">
        <v>75</v>
      </c>
      <c r="AX147">
        <v>0.33333333333333331</v>
      </c>
      <c r="AY147">
        <v>0</v>
      </c>
      <c r="AZ147">
        <v>35</v>
      </c>
      <c r="BA147">
        <v>3.2676593222222224E-2</v>
      </c>
      <c r="BB147">
        <v>0.54414784149629625</v>
      </c>
      <c r="BC147">
        <v>59</v>
      </c>
      <c r="BD147">
        <v>16</v>
      </c>
      <c r="BE147">
        <v>1</v>
      </c>
      <c r="BF147">
        <v>4</v>
      </c>
      <c r="BG147" s="1" t="s">
        <v>174</v>
      </c>
      <c r="BH147" s="1" t="s">
        <v>6888</v>
      </c>
      <c r="BI147" s="1" t="s">
        <v>6889</v>
      </c>
      <c r="BJ147" s="1" t="s">
        <v>6890</v>
      </c>
      <c r="BK147">
        <v>2300</v>
      </c>
      <c r="BL147">
        <v>2.5</v>
      </c>
      <c r="BM147" s="5" t="d">
        <v>00:29:59.99999999999990100</v>
      </c>
      <c r="BN147" s="5" t="d">
        <v>00:59:59.99999999999980200</v>
      </c>
      <c r="BO147">
        <v>0</v>
      </c>
      <c r="BP147" t="b">
        <v>0</v>
      </c>
    </row>
    <row r="148" spans="1:68" x14ac:dyDescent="0.2">
      <c r="A148" s="1" t="s">
        <v>439</v>
      </c>
      <c r="B148" s="1" t="s">
        <v>60</v>
      </c>
      <c r="C148" s="2" t="d">
        <v>2026-07-04</v>
      </c>
      <c r="D148">
        <v>3</v>
      </c>
      <c r="E148" s="1" t="s">
        <v>61</v>
      </c>
      <c r="F148">
        <v>7</v>
      </c>
      <c r="G148">
        <v>9</v>
      </c>
      <c r="H148">
        <v>8</v>
      </c>
      <c r="I148">
        <v>0</v>
      </c>
      <c r="J148">
        <v>1</v>
      </c>
      <c r="K148">
        <v>600</v>
      </c>
      <c r="L148">
        <v>0</v>
      </c>
      <c r="M148" s="1" t="s">
        <v>440</v>
      </c>
      <c r="N148" s="1" t="s">
        <v>63</v>
      </c>
      <c r="O148" s="1" t="s">
        <v>73</v>
      </c>
      <c r="P148">
        <v>7</v>
      </c>
      <c r="Q148">
        <v>600</v>
      </c>
      <c r="R148">
        <v>7600</v>
      </c>
      <c r="S148">
        <v>0</v>
      </c>
      <c r="T148">
        <v>48</v>
      </c>
      <c r="U148">
        <v>7</v>
      </c>
      <c r="V148">
        <v>23</v>
      </c>
      <c r="W148">
        <v>4623.71</v>
      </c>
      <c r="X148">
        <v>3.2857142857142856</v>
      </c>
      <c r="Y148">
        <v>660.53</v>
      </c>
      <c r="Z148">
        <v>11.428571428571429</v>
      </c>
      <c r="AA148">
        <v>8.5873314238095233</v>
      </c>
      <c r="AB148">
        <v>0</v>
      </c>
      <c r="AC148">
        <v>0</v>
      </c>
      <c r="AD148">
        <v>0</v>
      </c>
      <c r="AE148">
        <v>0.98300340066817082</v>
      </c>
      <c r="AF148">
        <v>0.55952380952380953</v>
      </c>
      <c r="AG148">
        <v>1.5425272023809524</v>
      </c>
      <c r="AH148">
        <v>0</v>
      </c>
      <c r="AI148">
        <v>6.061470878571428</v>
      </c>
      <c r="AJ148">
        <v>245</v>
      </c>
      <c r="AK148">
        <v>39</v>
      </c>
      <c r="AL148">
        <v>1</v>
      </c>
      <c r="AM148">
        <v>1</v>
      </c>
      <c r="AN148">
        <v>0</v>
      </c>
      <c r="AO148">
        <v>1</v>
      </c>
      <c r="AP148">
        <v>0</v>
      </c>
      <c r="AQ148">
        <v>0</v>
      </c>
      <c r="AR148">
        <v>272.14</v>
      </c>
      <c r="AS148" s="1" t="s">
        <v>70</v>
      </c>
      <c r="AT148">
        <v>0</v>
      </c>
      <c r="AU148">
        <v>6.8810237499999998</v>
      </c>
      <c r="AV148">
        <v>67.039944700000007</v>
      </c>
      <c r="AW148">
        <v>6</v>
      </c>
      <c r="AX148">
        <v>0</v>
      </c>
      <c r="AY148">
        <v>0.14285714285714285</v>
      </c>
      <c r="AZ148">
        <v>35</v>
      </c>
      <c r="BA148">
        <v>0.22936745833333333</v>
      </c>
      <c r="BB148">
        <v>5.7299098034188041E-2</v>
      </c>
      <c r="BC148">
        <v>4</v>
      </c>
      <c r="BD148">
        <v>35</v>
      </c>
      <c r="BE148">
        <v>1</v>
      </c>
      <c r="BF148">
        <v>0</v>
      </c>
      <c r="BG148" s="1" t="s">
        <v>209</v>
      </c>
      <c r="BH148" s="1" t="s">
        <v>6888</v>
      </c>
      <c r="BI148" s="1" t="s">
        <v>6889</v>
      </c>
      <c r="BJ148" s="1" t="s">
        <v>6890</v>
      </c>
      <c r="BK148">
        <v>2300</v>
      </c>
      <c r="BL148">
        <v>2.5</v>
      </c>
      <c r="BM148" s="5" t="d">
        <v>00:59:59.99999999999980200</v>
      </c>
      <c r="BN148" s="5" t="d">
        <v>01:30:00.000</v>
      </c>
      <c r="BO148">
        <v>1</v>
      </c>
      <c r="BP148" t="b">
        <v>0</v>
      </c>
    </row>
    <row r="149" spans="1:68" x14ac:dyDescent="0.2">
      <c r="A149" s="1" t="s">
        <v>441</v>
      </c>
      <c r="B149" s="1" t="s">
        <v>60</v>
      </c>
      <c r="C149" s="2" t="d">
        <v>2026-07-04</v>
      </c>
      <c r="D149">
        <v>4</v>
      </c>
      <c r="E149" s="1" t="s">
        <v>61</v>
      </c>
      <c r="F149">
        <v>17</v>
      </c>
      <c r="G149">
        <v>9</v>
      </c>
      <c r="H149">
        <v>8</v>
      </c>
      <c r="I149">
        <v>0</v>
      </c>
      <c r="J149">
        <v>1</v>
      </c>
      <c r="K149">
        <v>600</v>
      </c>
      <c r="L149">
        <v>0</v>
      </c>
      <c r="M149" s="1" t="s">
        <v>442</v>
      </c>
      <c r="N149" s="1" t="s">
        <v>63</v>
      </c>
      <c r="O149" s="1" t="s">
        <v>222</v>
      </c>
      <c r="P149">
        <v>17</v>
      </c>
      <c r="Q149">
        <v>600</v>
      </c>
      <c r="R149">
        <v>7000</v>
      </c>
      <c r="S149">
        <v>0</v>
      </c>
      <c r="T149">
        <v>48</v>
      </c>
      <c r="U149">
        <v>17</v>
      </c>
      <c r="V149">
        <v>89</v>
      </c>
      <c r="W149">
        <v>19381</v>
      </c>
      <c r="X149">
        <v>5.2352941176470589</v>
      </c>
      <c r="Y149">
        <v>1140.0588235294117</v>
      </c>
      <c r="Z149">
        <v>11.529411764705882</v>
      </c>
      <c r="AA149">
        <v>10.439513521568628</v>
      </c>
      <c r="AB149">
        <v>3</v>
      </c>
      <c r="AC149">
        <v>0.15869726960784297</v>
      </c>
      <c r="AD149">
        <v>0.88050927058823536</v>
      </c>
      <c r="AE149">
        <v>1.375055299038916</v>
      </c>
      <c r="AF149">
        <v>0.77450980392156854</v>
      </c>
      <c r="AG149">
        <v>3.0300743705882351</v>
      </c>
      <c r="AH149">
        <v>0</v>
      </c>
      <c r="AI149">
        <v>6.4143411049019603</v>
      </c>
      <c r="AJ149">
        <v>595</v>
      </c>
      <c r="AK149">
        <v>39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 s="1" t="s">
        <v>65</v>
      </c>
      <c r="AT149">
        <v>3</v>
      </c>
      <c r="AU149">
        <v>20.604959900000001</v>
      </c>
      <c r="AV149">
        <v>133.46020346666668</v>
      </c>
      <c r="AW149">
        <v>9</v>
      </c>
      <c r="AX149">
        <v>0.17647058823529413</v>
      </c>
      <c r="AY149">
        <v>0</v>
      </c>
      <c r="AZ149">
        <v>35</v>
      </c>
      <c r="BA149">
        <v>0.68683199666666672</v>
      </c>
      <c r="BB149">
        <v>0.11406854997150999</v>
      </c>
      <c r="BC149">
        <v>7</v>
      </c>
      <c r="BD149">
        <v>32</v>
      </c>
      <c r="BE149">
        <v>1</v>
      </c>
      <c r="BF149">
        <v>0</v>
      </c>
      <c r="BG149" s="1" t="s">
        <v>83</v>
      </c>
      <c r="BH149" s="1" t="s">
        <v>6888</v>
      </c>
      <c r="BI149" s="1" t="s">
        <v>6889</v>
      </c>
      <c r="BJ149" s="1" t="s">
        <v>6890</v>
      </c>
      <c r="BK149">
        <v>2300</v>
      </c>
      <c r="BL149">
        <v>2.5</v>
      </c>
      <c r="BM149" s="5" t="d">
        <v>01:30:00.000</v>
      </c>
      <c r="BN149" s="5" t="d">
        <v>01:59:59.99999999999959725</v>
      </c>
      <c r="BO149">
        <v>1</v>
      </c>
      <c r="BP149" t="b">
        <v>0</v>
      </c>
    </row>
    <row r="150" spans="1:68" x14ac:dyDescent="0.2">
      <c r="A150" s="1" t="s">
        <v>443</v>
      </c>
      <c r="B150" s="1" t="s">
        <v>60</v>
      </c>
      <c r="C150" s="2" t="d">
        <v>2026-07-04</v>
      </c>
      <c r="D150">
        <v>5</v>
      </c>
      <c r="E150" s="1" t="s">
        <v>61</v>
      </c>
      <c r="F150">
        <v>12</v>
      </c>
      <c r="G150">
        <v>9</v>
      </c>
      <c r="H150">
        <v>8</v>
      </c>
      <c r="I150">
        <v>0</v>
      </c>
      <c r="J150">
        <v>1</v>
      </c>
      <c r="K150">
        <v>600</v>
      </c>
      <c r="L150">
        <v>0</v>
      </c>
      <c r="M150" s="1" t="s">
        <v>444</v>
      </c>
      <c r="N150" s="1" t="s">
        <v>63</v>
      </c>
      <c r="O150" s="1" t="s">
        <v>79</v>
      </c>
      <c r="P150">
        <v>12</v>
      </c>
      <c r="Q150">
        <v>600</v>
      </c>
      <c r="R150">
        <v>6400</v>
      </c>
      <c r="S150">
        <v>0</v>
      </c>
      <c r="T150">
        <v>48</v>
      </c>
      <c r="U150">
        <v>12</v>
      </c>
      <c r="V150">
        <v>72</v>
      </c>
      <c r="W150">
        <v>16392.57</v>
      </c>
      <c r="X150">
        <v>6</v>
      </c>
      <c r="Y150">
        <v>1366.0474999999999</v>
      </c>
      <c r="Z150">
        <v>10.666666666666666</v>
      </c>
      <c r="AA150">
        <v>8.721594940277777</v>
      </c>
      <c r="AB150">
        <v>2</v>
      </c>
      <c r="AC150">
        <v>1.7221529166666624E-2</v>
      </c>
      <c r="AD150">
        <v>0.64135569722222219</v>
      </c>
      <c r="AE150">
        <v>1.5576439263979536</v>
      </c>
      <c r="AF150">
        <v>0.62361111111111112</v>
      </c>
      <c r="AG150">
        <v>2.8226107291666662</v>
      </c>
      <c r="AH150">
        <v>0</v>
      </c>
      <c r="AI150">
        <v>4.9253730902777777</v>
      </c>
      <c r="AJ150">
        <v>420</v>
      </c>
      <c r="AK150">
        <v>39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 s="1" t="s">
        <v>65</v>
      </c>
      <c r="AT150">
        <v>2</v>
      </c>
      <c r="AU150">
        <v>21.462707066666667</v>
      </c>
      <c r="AV150">
        <v>113.30785836666666</v>
      </c>
      <c r="AW150">
        <v>8</v>
      </c>
      <c r="AX150">
        <v>0.16666666666666666</v>
      </c>
      <c r="AY150">
        <v>0</v>
      </c>
      <c r="AZ150">
        <v>35</v>
      </c>
      <c r="BA150">
        <v>0.71542356888888892</v>
      </c>
      <c r="BB150">
        <v>9.6844323390313389E-2</v>
      </c>
      <c r="BC150">
        <v>6</v>
      </c>
      <c r="BD150">
        <v>33</v>
      </c>
      <c r="BE150">
        <v>2</v>
      </c>
      <c r="BF150">
        <v>-1</v>
      </c>
      <c r="BG150" s="1" t="s">
        <v>83</v>
      </c>
      <c r="BH150" s="1" t="s">
        <v>6888</v>
      </c>
      <c r="BI150" s="1" t="s">
        <v>6889</v>
      </c>
      <c r="BJ150" s="1" t="s">
        <v>6890</v>
      </c>
      <c r="BK150">
        <v>2300</v>
      </c>
      <c r="BL150">
        <v>2.5</v>
      </c>
      <c r="BM150" s="5" t="d">
        <v>01:59:59.99999999999959725</v>
      </c>
      <c r="BN150" s="5" t="d">
        <v>02:30:00.00000000000040275</v>
      </c>
      <c r="BO150">
        <v>2</v>
      </c>
      <c r="BP150" t="b">
        <v>0</v>
      </c>
    </row>
    <row r="151" spans="1:68" x14ac:dyDescent="0.2">
      <c r="A151" s="1" t="s">
        <v>445</v>
      </c>
      <c r="B151" s="1" t="s">
        <v>60</v>
      </c>
      <c r="C151" s="2" t="d">
        <v>2026-07-04</v>
      </c>
      <c r="D151">
        <v>6</v>
      </c>
      <c r="E151" s="1" t="s">
        <v>61</v>
      </c>
      <c r="F151">
        <v>14</v>
      </c>
      <c r="G151">
        <v>9</v>
      </c>
      <c r="H151">
        <v>8</v>
      </c>
      <c r="I151">
        <v>0</v>
      </c>
      <c r="J151">
        <v>1</v>
      </c>
      <c r="K151">
        <v>600</v>
      </c>
      <c r="L151">
        <v>0</v>
      </c>
      <c r="M151" s="1" t="s">
        <v>446</v>
      </c>
      <c r="N151" s="1" t="s">
        <v>63</v>
      </c>
      <c r="O151" s="1" t="s">
        <v>82</v>
      </c>
      <c r="P151">
        <v>14</v>
      </c>
      <c r="Q151">
        <v>600</v>
      </c>
      <c r="R151">
        <v>5800</v>
      </c>
      <c r="S151">
        <v>0</v>
      </c>
      <c r="T151">
        <v>48</v>
      </c>
      <c r="U151">
        <v>14</v>
      </c>
      <c r="V151">
        <v>83</v>
      </c>
      <c r="W151">
        <v>16846.11</v>
      </c>
      <c r="X151">
        <v>5.9285714285714288</v>
      </c>
      <c r="Y151">
        <v>1203.2935714285716</v>
      </c>
      <c r="Z151">
        <v>11.642857142857142</v>
      </c>
      <c r="AA151">
        <v>9.9494314392857142</v>
      </c>
      <c r="AB151">
        <v>2</v>
      </c>
      <c r="AC151">
        <v>0.14825398571428586</v>
      </c>
      <c r="AD151">
        <v>0.74397042380952372</v>
      </c>
      <c r="AE151">
        <v>1.5751552137595062</v>
      </c>
      <c r="AF151">
        <v>0.6785714285714286</v>
      </c>
      <c r="AG151">
        <v>2.997697063095238</v>
      </c>
      <c r="AH151">
        <v>0</v>
      </c>
      <c r="AI151">
        <v>6.064829604761905</v>
      </c>
      <c r="AJ151">
        <v>490</v>
      </c>
      <c r="AK151">
        <v>39</v>
      </c>
      <c r="AL151">
        <v>2</v>
      </c>
      <c r="AM151">
        <v>2</v>
      </c>
      <c r="AN151">
        <v>1</v>
      </c>
      <c r="AO151">
        <v>0</v>
      </c>
      <c r="AP151">
        <v>1</v>
      </c>
      <c r="AQ151">
        <v>0</v>
      </c>
      <c r="AR151">
        <v>160.32999999999998</v>
      </c>
      <c r="AS151" s="1" t="s">
        <v>65</v>
      </c>
      <c r="AT151">
        <v>2</v>
      </c>
      <c r="AU151">
        <v>19.991311633333332</v>
      </c>
      <c r="AV151">
        <v>90.646580900000004</v>
      </c>
      <c r="AW151">
        <v>8</v>
      </c>
      <c r="AX151">
        <v>0.14285714285714285</v>
      </c>
      <c r="AY151">
        <v>0.14285714285714285</v>
      </c>
      <c r="AZ151">
        <v>35</v>
      </c>
      <c r="BA151">
        <v>0.66637705444444439</v>
      </c>
      <c r="BB151">
        <v>7.7475710170940168E-2</v>
      </c>
      <c r="BC151">
        <v>5</v>
      </c>
      <c r="BD151">
        <v>34</v>
      </c>
      <c r="BE151">
        <v>1</v>
      </c>
      <c r="BF151">
        <v>0</v>
      </c>
      <c r="BG151" s="1" t="s">
        <v>209</v>
      </c>
      <c r="BH151" s="1" t="s">
        <v>6888</v>
      </c>
      <c r="BI151" s="1" t="s">
        <v>6889</v>
      </c>
      <c r="BJ151" s="1" t="s">
        <v>6890</v>
      </c>
      <c r="BK151">
        <v>2300</v>
      </c>
      <c r="BL151">
        <v>2.5</v>
      </c>
      <c r="BM151" s="5" t="d">
        <v>02:30:00.00000000000040275</v>
      </c>
      <c r="BN151" s="5" t="d">
        <v>03:00:00.000</v>
      </c>
      <c r="BO151">
        <v>2</v>
      </c>
      <c r="BP151" t="b">
        <v>0</v>
      </c>
    </row>
    <row r="152" spans="1:68" x14ac:dyDescent="0.2">
      <c r="A152" s="1" t="s">
        <v>447</v>
      </c>
      <c r="B152" s="1" t="s">
        <v>60</v>
      </c>
      <c r="C152" s="2" t="d">
        <v>2026-07-04</v>
      </c>
      <c r="D152">
        <v>7</v>
      </c>
      <c r="E152" s="1" t="s">
        <v>61</v>
      </c>
      <c r="F152">
        <v>12</v>
      </c>
      <c r="G152">
        <v>9</v>
      </c>
      <c r="H152">
        <v>8</v>
      </c>
      <c r="I152">
        <v>0</v>
      </c>
      <c r="J152">
        <v>1</v>
      </c>
      <c r="K152">
        <v>600</v>
      </c>
      <c r="L152">
        <v>0</v>
      </c>
      <c r="M152" s="1" t="s">
        <v>448</v>
      </c>
      <c r="N152" s="1" t="s">
        <v>63</v>
      </c>
      <c r="O152" s="1" t="s">
        <v>336</v>
      </c>
      <c r="P152">
        <v>12</v>
      </c>
      <c r="Q152">
        <v>600</v>
      </c>
      <c r="R152">
        <v>5200</v>
      </c>
      <c r="S152">
        <v>0</v>
      </c>
      <c r="T152">
        <v>48</v>
      </c>
      <c r="U152">
        <v>12</v>
      </c>
      <c r="V152">
        <v>66</v>
      </c>
      <c r="W152">
        <v>13100.81</v>
      </c>
      <c r="X152">
        <v>5.5</v>
      </c>
      <c r="Y152">
        <v>1091.7341666666666</v>
      </c>
      <c r="Z152">
        <v>11.583333333333334</v>
      </c>
      <c r="AA152">
        <v>10.189592205555556</v>
      </c>
      <c r="AB152">
        <v>2</v>
      </c>
      <c r="AC152">
        <v>0.23308597916666671</v>
      </c>
      <c r="AD152">
        <v>0.65739973750000003</v>
      </c>
      <c r="AE152">
        <v>1.2823943142365748</v>
      </c>
      <c r="AF152">
        <v>0.61805555555555547</v>
      </c>
      <c r="AG152">
        <v>2.5578496027777775</v>
      </c>
      <c r="AH152">
        <v>0</v>
      </c>
      <c r="AI152">
        <v>6.7470203708333329</v>
      </c>
      <c r="AJ152">
        <v>420</v>
      </c>
      <c r="AK152">
        <v>39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 s="1" t="s">
        <v>65</v>
      </c>
      <c r="AT152">
        <v>2</v>
      </c>
      <c r="AU152">
        <v>16.956215466666666</v>
      </c>
      <c r="AV152">
        <v>151.55865616666668</v>
      </c>
      <c r="AW152">
        <v>9</v>
      </c>
      <c r="AX152">
        <v>0.16666666666666666</v>
      </c>
      <c r="AY152">
        <v>0</v>
      </c>
      <c r="AZ152">
        <v>35</v>
      </c>
      <c r="BA152">
        <v>0.56520718222222222</v>
      </c>
      <c r="BB152">
        <v>0.12953731296296297</v>
      </c>
      <c r="BC152">
        <v>8</v>
      </c>
      <c r="BD152">
        <v>31</v>
      </c>
      <c r="BE152">
        <v>1</v>
      </c>
      <c r="BF152">
        <v>0</v>
      </c>
      <c r="BG152" s="1" t="s">
        <v>83</v>
      </c>
      <c r="BH152" s="1" t="s">
        <v>6888</v>
      </c>
      <c r="BI152" s="1" t="s">
        <v>6889</v>
      </c>
      <c r="BJ152" s="1" t="s">
        <v>6890</v>
      </c>
      <c r="BK152">
        <v>2300</v>
      </c>
      <c r="BL152">
        <v>2.5</v>
      </c>
      <c r="BM152" s="5" t="d">
        <v>03:00:00.000</v>
      </c>
      <c r="BN152" s="5" t="d">
        <v>03:30:00.00000000000079875</v>
      </c>
      <c r="BO152">
        <v>3</v>
      </c>
      <c r="BP152" t="b">
        <v>0</v>
      </c>
    </row>
    <row r="153" spans="1:68" x14ac:dyDescent="0.2">
      <c r="A153" s="1" t="s">
        <v>449</v>
      </c>
      <c r="B153" s="1" t="s">
        <v>60</v>
      </c>
      <c r="C153" s="2" t="d">
        <v>2026-07-04</v>
      </c>
      <c r="D153">
        <v>8</v>
      </c>
      <c r="E153" s="1" t="s">
        <v>61</v>
      </c>
      <c r="F153">
        <v>9</v>
      </c>
      <c r="G153">
        <v>9</v>
      </c>
      <c r="H153">
        <v>8</v>
      </c>
      <c r="I153">
        <v>0</v>
      </c>
      <c r="J153">
        <v>1</v>
      </c>
      <c r="K153">
        <v>600</v>
      </c>
      <c r="L153">
        <v>0</v>
      </c>
      <c r="M153" s="1" t="s">
        <v>450</v>
      </c>
      <c r="N153" s="1" t="s">
        <v>63</v>
      </c>
      <c r="O153" s="1" t="s">
        <v>89</v>
      </c>
      <c r="P153">
        <v>9</v>
      </c>
      <c r="Q153">
        <v>600</v>
      </c>
      <c r="R153">
        <v>4600</v>
      </c>
      <c r="S153">
        <v>0</v>
      </c>
      <c r="T153">
        <v>48</v>
      </c>
      <c r="U153">
        <v>9</v>
      </c>
      <c r="V153">
        <v>56</v>
      </c>
      <c r="W153">
        <v>10873.75</v>
      </c>
      <c r="X153">
        <v>6.2222222222222223</v>
      </c>
      <c r="Y153">
        <v>1208.1944444444443</v>
      </c>
      <c r="Z153">
        <v>11.222222222222221</v>
      </c>
      <c r="AA153">
        <v>9.7050028555555556</v>
      </c>
      <c r="AB153">
        <v>2</v>
      </c>
      <c r="AC153">
        <v>0.20478377962962943</v>
      </c>
      <c r="AD153">
        <v>0.8765120833333333</v>
      </c>
      <c r="AE153">
        <v>1.6134260560483418</v>
      </c>
      <c r="AF153">
        <v>0.46666666666666656</v>
      </c>
      <c r="AG153">
        <v>2.9566048018518516</v>
      </c>
      <c r="AH153">
        <v>0</v>
      </c>
      <c r="AI153">
        <v>5.8187684203703709</v>
      </c>
      <c r="AJ153">
        <v>315</v>
      </c>
      <c r="AK153">
        <v>39</v>
      </c>
      <c r="AL153">
        <v>1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87.92</v>
      </c>
      <c r="AS153" s="1" t="s">
        <v>65</v>
      </c>
      <c r="AT153">
        <v>2</v>
      </c>
      <c r="AU153">
        <v>13.846889950000001</v>
      </c>
      <c r="AV153">
        <v>83.347172549999996</v>
      </c>
      <c r="AW153">
        <v>7</v>
      </c>
      <c r="AX153">
        <v>0.22222222222222221</v>
      </c>
      <c r="AY153">
        <v>0.1111111111111111</v>
      </c>
      <c r="AZ153">
        <v>35</v>
      </c>
      <c r="BA153">
        <v>0.46156299833333336</v>
      </c>
      <c r="BB153">
        <v>7.1236899615384611E-2</v>
      </c>
      <c r="BC153">
        <v>4</v>
      </c>
      <c r="BD153">
        <v>35</v>
      </c>
      <c r="BE153">
        <v>1</v>
      </c>
      <c r="BF153">
        <v>0</v>
      </c>
      <c r="BG153" s="1" t="s">
        <v>83</v>
      </c>
      <c r="BH153" s="1" t="s">
        <v>6888</v>
      </c>
      <c r="BI153" s="1" t="s">
        <v>6889</v>
      </c>
      <c r="BJ153" s="1" t="s">
        <v>6890</v>
      </c>
      <c r="BK153">
        <v>2300</v>
      </c>
      <c r="BL153">
        <v>2.5</v>
      </c>
      <c r="BM153" s="5" t="d">
        <v>03:30:00.00000000000079875</v>
      </c>
      <c r="BN153" s="5" t="d">
        <v>03:59:59.99999999999920125</v>
      </c>
      <c r="BO153">
        <v>3</v>
      </c>
      <c r="BP153" t="b">
        <v>0</v>
      </c>
    </row>
    <row r="154" spans="1:68" x14ac:dyDescent="0.2">
      <c r="A154" s="1" t="s">
        <v>451</v>
      </c>
      <c r="B154" s="1" t="s">
        <v>60</v>
      </c>
      <c r="C154" s="2" t="d">
        <v>2026-07-04</v>
      </c>
      <c r="D154">
        <v>9</v>
      </c>
      <c r="E154" s="1" t="s">
        <v>61</v>
      </c>
      <c r="F154">
        <v>10</v>
      </c>
      <c r="G154">
        <v>9</v>
      </c>
      <c r="H154">
        <v>8</v>
      </c>
      <c r="I154">
        <v>0</v>
      </c>
      <c r="J154">
        <v>1</v>
      </c>
      <c r="K154">
        <v>600</v>
      </c>
      <c r="L154">
        <v>0</v>
      </c>
      <c r="M154" s="1" t="s">
        <v>452</v>
      </c>
      <c r="N154" s="1" t="s">
        <v>63</v>
      </c>
      <c r="O154" s="1" t="s">
        <v>214</v>
      </c>
      <c r="P154">
        <v>10</v>
      </c>
      <c r="Q154">
        <v>600</v>
      </c>
      <c r="R154">
        <v>4000</v>
      </c>
      <c r="S154">
        <v>0</v>
      </c>
      <c r="T154">
        <v>48</v>
      </c>
      <c r="U154">
        <v>10</v>
      </c>
      <c r="V154">
        <v>51</v>
      </c>
      <c r="W154">
        <v>11211.04</v>
      </c>
      <c r="X154">
        <v>5.0999999999999996</v>
      </c>
      <c r="Y154">
        <v>1121.104</v>
      </c>
      <c r="Z154">
        <v>12.3</v>
      </c>
      <c r="AA154">
        <v>10.150459295000001</v>
      </c>
      <c r="AB154">
        <v>1</v>
      </c>
      <c r="AC154">
        <v>5.0204761666666542E-2</v>
      </c>
      <c r="AD154">
        <v>0.34775634666666666</v>
      </c>
      <c r="AE154">
        <v>1.1914594687182771</v>
      </c>
      <c r="AF154">
        <v>0.44500000000000001</v>
      </c>
      <c r="AG154">
        <v>1.9842158099999998</v>
      </c>
      <c r="AH154">
        <v>0</v>
      </c>
      <c r="AI154">
        <v>7.3045768066666668</v>
      </c>
      <c r="AJ154">
        <v>350</v>
      </c>
      <c r="AK154">
        <v>39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s="1" t="s">
        <v>65</v>
      </c>
      <c r="AT154">
        <v>1</v>
      </c>
      <c r="AU154">
        <v>13.081916566666667</v>
      </c>
      <c r="AV154">
        <v>130.69031308333334</v>
      </c>
      <c r="AW154">
        <v>7</v>
      </c>
      <c r="AX154">
        <v>0.1</v>
      </c>
      <c r="AY154">
        <v>0</v>
      </c>
      <c r="AZ154">
        <v>35</v>
      </c>
      <c r="BA154">
        <v>0.43606388555555559</v>
      </c>
      <c r="BB154">
        <v>0.11170112229344729</v>
      </c>
      <c r="BC154">
        <v>7</v>
      </c>
      <c r="BD154">
        <v>32</v>
      </c>
      <c r="BE154">
        <v>1</v>
      </c>
      <c r="BF154">
        <v>0</v>
      </c>
      <c r="BG154" s="1" t="s">
        <v>66</v>
      </c>
      <c r="BH154" s="1" t="s">
        <v>6888</v>
      </c>
      <c r="BI154" s="1" t="s">
        <v>6889</v>
      </c>
      <c r="BJ154" s="1" t="s">
        <v>6890</v>
      </c>
      <c r="BK154">
        <v>2300</v>
      </c>
      <c r="BL154">
        <v>2.5</v>
      </c>
      <c r="BM154" s="5" t="d">
        <v>03:59:59.99999999999920125</v>
      </c>
      <c r="BN154" s="5" t="d">
        <v>04:30:00.000</v>
      </c>
      <c r="BO154">
        <v>4</v>
      </c>
      <c r="BP154" t="b">
        <v>0</v>
      </c>
    </row>
    <row r="155" spans="1:68" x14ac:dyDescent="0.2">
      <c r="A155" s="1" t="s">
        <v>453</v>
      </c>
      <c r="B155" s="1" t="s">
        <v>60</v>
      </c>
      <c r="C155" s="2" t="d">
        <v>2026-07-04</v>
      </c>
      <c r="D155">
        <v>10</v>
      </c>
      <c r="E155" s="1" t="s">
        <v>61</v>
      </c>
      <c r="F155">
        <v>11</v>
      </c>
      <c r="G155">
        <v>9</v>
      </c>
      <c r="H155">
        <v>8</v>
      </c>
      <c r="I155">
        <v>0</v>
      </c>
      <c r="J155">
        <v>1</v>
      </c>
      <c r="K155">
        <v>600</v>
      </c>
      <c r="L155">
        <v>0</v>
      </c>
      <c r="M155" s="1" t="s">
        <v>454</v>
      </c>
      <c r="N155" s="1" t="s">
        <v>63</v>
      </c>
      <c r="O155" s="1" t="s">
        <v>64</v>
      </c>
      <c r="P155">
        <v>11</v>
      </c>
      <c r="Q155">
        <v>600</v>
      </c>
      <c r="R155">
        <v>3400</v>
      </c>
      <c r="S155">
        <v>0</v>
      </c>
      <c r="T155">
        <v>48</v>
      </c>
      <c r="U155">
        <v>11</v>
      </c>
      <c r="V155">
        <v>42</v>
      </c>
      <c r="W155">
        <v>9385.93</v>
      </c>
      <c r="X155">
        <v>3.8181818181818183</v>
      </c>
      <c r="Y155">
        <v>853.26636363636362</v>
      </c>
      <c r="Z155">
        <v>12.090909090909092</v>
      </c>
      <c r="AA155">
        <v>10.110171118181817</v>
      </c>
      <c r="AB155">
        <v>0</v>
      </c>
      <c r="AC155">
        <v>0</v>
      </c>
      <c r="AD155">
        <v>0.24503448030303032</v>
      </c>
      <c r="AE155">
        <v>1.1084928634551885</v>
      </c>
      <c r="AF155">
        <v>0.71060606060606057</v>
      </c>
      <c r="AG155">
        <v>2.0641333984848487</v>
      </c>
      <c r="AH155">
        <v>0</v>
      </c>
      <c r="AI155">
        <v>7.0233104393939394</v>
      </c>
      <c r="AJ155">
        <v>385</v>
      </c>
      <c r="AK155">
        <v>39</v>
      </c>
      <c r="AL155">
        <v>1</v>
      </c>
      <c r="AM155">
        <v>1</v>
      </c>
      <c r="AN155">
        <v>0</v>
      </c>
      <c r="AO155">
        <v>1</v>
      </c>
      <c r="AP155">
        <v>0</v>
      </c>
      <c r="AQ155">
        <v>0</v>
      </c>
      <c r="AR155">
        <v>606.41</v>
      </c>
      <c r="AS155" s="1" t="s">
        <v>70</v>
      </c>
      <c r="AT155">
        <v>0</v>
      </c>
      <c r="AU155">
        <v>12.1934214</v>
      </c>
      <c r="AV155">
        <v>113.76066983333334</v>
      </c>
      <c r="AW155">
        <v>8</v>
      </c>
      <c r="AX155">
        <v>0</v>
      </c>
      <c r="AY155">
        <v>9.0909090909090912E-2</v>
      </c>
      <c r="AZ155">
        <v>35</v>
      </c>
      <c r="BA155">
        <v>0.40644738000000002</v>
      </c>
      <c r="BB155">
        <v>9.7231341737891747E-2</v>
      </c>
      <c r="BC155">
        <v>6</v>
      </c>
      <c r="BD155">
        <v>33</v>
      </c>
      <c r="BE155">
        <v>1</v>
      </c>
      <c r="BF155">
        <v>0</v>
      </c>
      <c r="BG155" s="1" t="s">
        <v>209</v>
      </c>
      <c r="BH155" s="1" t="s">
        <v>6888</v>
      </c>
      <c r="BI155" s="1" t="s">
        <v>6889</v>
      </c>
      <c r="BJ155" s="1" t="s">
        <v>6890</v>
      </c>
      <c r="BK155">
        <v>2300</v>
      </c>
      <c r="BL155">
        <v>2.5</v>
      </c>
      <c r="BM155" s="5" t="d">
        <v>04:30:00.000</v>
      </c>
      <c r="BN155" s="5" t="d">
        <v>05:00:00.00000000000079875</v>
      </c>
      <c r="BO155">
        <v>4</v>
      </c>
      <c r="BP155" t="b">
        <v>0</v>
      </c>
    </row>
    <row r="156" spans="1:68" x14ac:dyDescent="0.2">
      <c r="A156" s="1" t="s">
        <v>455</v>
      </c>
      <c r="B156" s="1" t="s">
        <v>60</v>
      </c>
      <c r="C156" s="2" t="d">
        <v>2026-07-04</v>
      </c>
      <c r="D156">
        <v>11</v>
      </c>
      <c r="E156" s="1" t="s">
        <v>61</v>
      </c>
      <c r="F156">
        <v>11</v>
      </c>
      <c r="G156">
        <v>9</v>
      </c>
      <c r="H156">
        <v>8</v>
      </c>
      <c r="I156">
        <v>0</v>
      </c>
      <c r="J156">
        <v>1</v>
      </c>
      <c r="K156">
        <v>600</v>
      </c>
      <c r="L156">
        <v>0</v>
      </c>
      <c r="M156" s="1" t="s">
        <v>456</v>
      </c>
      <c r="N156" s="1" t="s">
        <v>63</v>
      </c>
      <c r="O156" s="1" t="s">
        <v>69</v>
      </c>
      <c r="P156">
        <v>11</v>
      </c>
      <c r="Q156">
        <v>600</v>
      </c>
      <c r="R156">
        <v>2800</v>
      </c>
      <c r="S156">
        <v>0</v>
      </c>
      <c r="T156">
        <v>48</v>
      </c>
      <c r="U156">
        <v>11</v>
      </c>
      <c r="V156">
        <v>49</v>
      </c>
      <c r="W156">
        <v>10105.24</v>
      </c>
      <c r="X156">
        <v>4.4545454545454541</v>
      </c>
      <c r="Y156">
        <v>918.65818181818179</v>
      </c>
      <c r="Z156">
        <v>11.090909090909092</v>
      </c>
      <c r="AA156">
        <v>8.6075726242424242</v>
      </c>
      <c r="AB156">
        <v>0</v>
      </c>
      <c r="AC156">
        <v>0</v>
      </c>
      <c r="AD156">
        <v>2.1649316666666654E-2</v>
      </c>
      <c r="AE156">
        <v>0.98837512644619363</v>
      </c>
      <c r="AF156">
        <v>0.6681818181818181</v>
      </c>
      <c r="AG156">
        <v>1.6782062575757577</v>
      </c>
      <c r="AH156">
        <v>0</v>
      </c>
      <c r="AI156">
        <v>5.9611845439393951</v>
      </c>
      <c r="AJ156">
        <v>385</v>
      </c>
      <c r="AK156">
        <v>39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 s="1" t="s">
        <v>70</v>
      </c>
      <c r="AT156">
        <v>0</v>
      </c>
      <c r="AU156">
        <v>10.872126333333332</v>
      </c>
      <c r="AV156">
        <v>104.55581061666666</v>
      </c>
      <c r="AW156">
        <v>7</v>
      </c>
      <c r="AX156">
        <v>0</v>
      </c>
      <c r="AY156">
        <v>0</v>
      </c>
      <c r="AZ156">
        <v>35</v>
      </c>
      <c r="BA156">
        <v>0.3624042111111111</v>
      </c>
      <c r="BB156">
        <v>8.9363940698005698E-2</v>
      </c>
      <c r="BC156">
        <v>5</v>
      </c>
      <c r="BD156">
        <v>34</v>
      </c>
      <c r="BE156">
        <v>1</v>
      </c>
      <c r="BF156">
        <v>0</v>
      </c>
      <c r="BG156" s="1" t="s">
        <v>66</v>
      </c>
      <c r="BH156" s="1" t="s">
        <v>6888</v>
      </c>
      <c r="BI156" s="1" t="s">
        <v>6889</v>
      </c>
      <c r="BJ156" s="1" t="s">
        <v>6890</v>
      </c>
      <c r="BK156">
        <v>2300</v>
      </c>
      <c r="BL156">
        <v>2.5</v>
      </c>
      <c r="BM156" s="5" t="d">
        <v>05:00:00.00000000000079875</v>
      </c>
      <c r="BN156" s="5" t="d">
        <v>05:29:59.99999999999920125</v>
      </c>
      <c r="BO156">
        <v>5</v>
      </c>
      <c r="BP156" t="b">
        <v>0</v>
      </c>
    </row>
    <row r="157" spans="1:68" x14ac:dyDescent="0.2">
      <c r="A157" s="1" t="s">
        <v>457</v>
      </c>
      <c r="B157" s="1" t="s">
        <v>60</v>
      </c>
      <c r="C157" s="2" t="d">
        <v>2026-07-04</v>
      </c>
      <c r="D157">
        <v>12</v>
      </c>
      <c r="E157" s="1" t="s">
        <v>61</v>
      </c>
      <c r="F157">
        <v>10</v>
      </c>
      <c r="G157">
        <v>9</v>
      </c>
      <c r="H157">
        <v>8</v>
      </c>
      <c r="I157">
        <v>0</v>
      </c>
      <c r="J157">
        <v>1</v>
      </c>
      <c r="K157">
        <v>600</v>
      </c>
      <c r="L157">
        <v>0</v>
      </c>
      <c r="M157" s="1" t="s">
        <v>440</v>
      </c>
      <c r="N157" s="1" t="s">
        <v>63</v>
      </c>
      <c r="O157" s="1" t="s">
        <v>73</v>
      </c>
      <c r="P157">
        <v>10</v>
      </c>
      <c r="Q157">
        <v>600</v>
      </c>
      <c r="R157">
        <v>2200</v>
      </c>
      <c r="S157">
        <v>0</v>
      </c>
      <c r="T157">
        <v>48</v>
      </c>
      <c r="U157">
        <v>10</v>
      </c>
      <c r="V157">
        <v>54</v>
      </c>
      <c r="W157">
        <v>11838.4</v>
      </c>
      <c r="X157">
        <v>5.4</v>
      </c>
      <c r="Y157">
        <v>1183.8399999999999</v>
      </c>
      <c r="Z157">
        <v>11.3</v>
      </c>
      <c r="AA157">
        <v>10.185043626666666</v>
      </c>
      <c r="AB157">
        <v>2</v>
      </c>
      <c r="AC157">
        <v>0.42622498833333344</v>
      </c>
      <c r="AD157">
        <v>0.62420909666666657</v>
      </c>
      <c r="AE157">
        <v>1.3910397218404609</v>
      </c>
      <c r="AF157">
        <v>0.68666666666666665</v>
      </c>
      <c r="AG157">
        <v>2.7019154799999998</v>
      </c>
      <c r="AH157">
        <v>0</v>
      </c>
      <c r="AI157">
        <v>6.5264614766666664</v>
      </c>
      <c r="AJ157">
        <v>350</v>
      </c>
      <c r="AK157">
        <v>39</v>
      </c>
      <c r="AL157">
        <v>1</v>
      </c>
      <c r="AM157">
        <v>1</v>
      </c>
      <c r="AN157">
        <v>1</v>
      </c>
      <c r="AO157">
        <v>0</v>
      </c>
      <c r="AP157">
        <v>0</v>
      </c>
      <c r="AQ157">
        <v>0</v>
      </c>
      <c r="AR157">
        <v>217.44</v>
      </c>
      <c r="AS157" s="1" t="s">
        <v>65</v>
      </c>
      <c r="AT157">
        <v>2</v>
      </c>
      <c r="AU157">
        <v>8.8512883666666671</v>
      </c>
      <c r="AV157">
        <v>75.829892433333342</v>
      </c>
      <c r="AW157">
        <v>7</v>
      </c>
      <c r="AX157">
        <v>0.2</v>
      </c>
      <c r="AY157">
        <v>0.1</v>
      </c>
      <c r="AZ157">
        <v>35</v>
      </c>
      <c r="BA157">
        <v>0.29504294555555555</v>
      </c>
      <c r="BB157">
        <v>6.4811873874643877E-2</v>
      </c>
      <c r="BC157">
        <v>4</v>
      </c>
      <c r="BD157">
        <v>35</v>
      </c>
      <c r="BE157">
        <v>1</v>
      </c>
      <c r="BF157">
        <v>0</v>
      </c>
      <c r="BG157" s="1" t="s">
        <v>83</v>
      </c>
      <c r="BH157" s="1" t="s">
        <v>6888</v>
      </c>
      <c r="BI157" s="1" t="s">
        <v>6889</v>
      </c>
      <c r="BJ157" s="1" t="s">
        <v>6890</v>
      </c>
      <c r="BK157">
        <v>2300</v>
      </c>
      <c r="BL157">
        <v>2.5</v>
      </c>
      <c r="BM157" s="5" t="d">
        <v>05:29:59.99999999999920125</v>
      </c>
      <c r="BN157" s="5" t="d">
        <v>06:00:00.000</v>
      </c>
      <c r="BO157">
        <v>5</v>
      </c>
      <c r="BP157" t="b">
        <v>0</v>
      </c>
    </row>
    <row r="158" spans="1:68" x14ac:dyDescent="0.2">
      <c r="A158" s="1" t="s">
        <v>458</v>
      </c>
      <c r="B158" s="1" t="s">
        <v>60</v>
      </c>
      <c r="C158" s="2" t="d">
        <v>2026-07-04</v>
      </c>
      <c r="D158">
        <v>13</v>
      </c>
      <c r="E158" s="1" t="s">
        <v>95</v>
      </c>
      <c r="F158">
        <v>4</v>
      </c>
      <c r="G158">
        <v>9</v>
      </c>
      <c r="H158">
        <v>3</v>
      </c>
      <c r="I158">
        <v>2</v>
      </c>
      <c r="J158">
        <v>4</v>
      </c>
      <c r="K158">
        <v>225</v>
      </c>
      <c r="L158">
        <v>1</v>
      </c>
      <c r="M158" s="1" t="s">
        <v>459</v>
      </c>
      <c r="N158" s="1" t="s">
        <v>199</v>
      </c>
      <c r="O158" s="1" t="s">
        <v>460</v>
      </c>
      <c r="P158">
        <v>1</v>
      </c>
      <c r="Q158">
        <v>225</v>
      </c>
      <c r="R158">
        <v>1975</v>
      </c>
      <c r="S158">
        <v>1</v>
      </c>
      <c r="T158">
        <v>47</v>
      </c>
      <c r="U158">
        <v>4</v>
      </c>
      <c r="V158">
        <v>24</v>
      </c>
      <c r="W158">
        <v>6341.87</v>
      </c>
      <c r="X158">
        <v>6</v>
      </c>
      <c r="Y158">
        <v>1585.4675</v>
      </c>
      <c r="Z158">
        <v>12.75</v>
      </c>
      <c r="AA158">
        <v>11.182416616666666</v>
      </c>
      <c r="AB158">
        <v>1</v>
      </c>
      <c r="AC158">
        <v>0.1642083750000003</v>
      </c>
      <c r="AD158">
        <v>0</v>
      </c>
      <c r="AE158">
        <v>1.5886512309399032</v>
      </c>
      <c r="AF158">
        <v>0.65</v>
      </c>
      <c r="AG158">
        <v>2.2386512208333333</v>
      </c>
      <c r="AH158">
        <v>0</v>
      </c>
      <c r="AI158">
        <v>8.4354320499999993</v>
      </c>
      <c r="AJ158">
        <v>140</v>
      </c>
      <c r="AK158">
        <v>39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s="1" t="s">
        <v>65</v>
      </c>
      <c r="AT158">
        <v>1</v>
      </c>
      <c r="AU158">
        <v>11.413713683333333</v>
      </c>
      <c r="AV158">
        <v>74.631682566666669</v>
      </c>
      <c r="AW158">
        <v>5</v>
      </c>
      <c r="AX158">
        <v>0.25</v>
      </c>
      <c r="AY158">
        <v>0</v>
      </c>
      <c r="AZ158">
        <v>35</v>
      </c>
      <c r="BA158">
        <v>9.5114280694444442E-2</v>
      </c>
      <c r="BB158">
        <v>6.3787762877492882E-2</v>
      </c>
      <c r="BC158">
        <v>4</v>
      </c>
      <c r="BD158">
        <v>35</v>
      </c>
      <c r="BE158">
        <v>1</v>
      </c>
      <c r="BF158">
        <v>3</v>
      </c>
      <c r="BG158" s="1" t="s">
        <v>83</v>
      </c>
      <c r="BH158" s="1" t="s">
        <v>6888</v>
      </c>
      <c r="BI158" s="1" t="s">
        <v>6889</v>
      </c>
      <c r="BJ158" s="1" t="s">
        <v>6890</v>
      </c>
      <c r="BK158">
        <v>2300</v>
      </c>
      <c r="BL158">
        <v>2.5</v>
      </c>
      <c r="BM158" s="5" t="d">
        <v>06:00:00.000</v>
      </c>
      <c r="BN158" s="5" t="d">
        <v>06:29:59.9999999999984025</v>
      </c>
      <c r="BO158">
        <v>6</v>
      </c>
      <c r="BP158" t="b">
        <v>0</v>
      </c>
    </row>
    <row r="159" spans="1:68" x14ac:dyDescent="0.2">
      <c r="A159" s="1" t="s">
        <v>461</v>
      </c>
      <c r="B159" s="1" t="s">
        <v>60</v>
      </c>
      <c r="C159" s="2" t="d">
        <v>2026-07-04</v>
      </c>
      <c r="D159">
        <v>14</v>
      </c>
      <c r="E159" s="1" t="s">
        <v>95</v>
      </c>
      <c r="F159">
        <v>20</v>
      </c>
      <c r="G159">
        <v>9</v>
      </c>
      <c r="H159">
        <v>3</v>
      </c>
      <c r="I159">
        <v>2</v>
      </c>
      <c r="J159">
        <v>4</v>
      </c>
      <c r="K159">
        <v>225</v>
      </c>
      <c r="L159">
        <v>1</v>
      </c>
      <c r="M159" s="1" t="s">
        <v>462</v>
      </c>
      <c r="N159" s="1" t="s">
        <v>463</v>
      </c>
      <c r="O159" s="1" t="s">
        <v>464</v>
      </c>
      <c r="P159">
        <v>5</v>
      </c>
      <c r="Q159">
        <v>225</v>
      </c>
      <c r="R159">
        <v>1750</v>
      </c>
      <c r="S159">
        <v>1</v>
      </c>
      <c r="T159">
        <v>46</v>
      </c>
      <c r="U159">
        <v>20</v>
      </c>
      <c r="V159">
        <v>101</v>
      </c>
      <c r="W159">
        <v>20405.599999999999</v>
      </c>
      <c r="X159">
        <v>5.05</v>
      </c>
      <c r="Y159">
        <v>1020.28</v>
      </c>
      <c r="Z159">
        <v>11.75</v>
      </c>
      <c r="AA159">
        <v>10.026878620833333</v>
      </c>
      <c r="AB159">
        <v>2</v>
      </c>
      <c r="AC159">
        <v>0.10183938000000001</v>
      </c>
      <c r="AD159">
        <v>0</v>
      </c>
      <c r="AE159">
        <v>1.3072993106280759</v>
      </c>
      <c r="AF159">
        <v>0.58166666666666667</v>
      </c>
      <c r="AG159">
        <v>1.8889659691666665</v>
      </c>
      <c r="AH159">
        <v>0</v>
      </c>
      <c r="AI159">
        <v>7.1537459774999999</v>
      </c>
      <c r="AJ159">
        <v>700</v>
      </c>
      <c r="AK159">
        <v>39</v>
      </c>
      <c r="AL159">
        <v>1</v>
      </c>
      <c r="AM159">
        <v>1</v>
      </c>
      <c r="AN159">
        <v>1</v>
      </c>
      <c r="AO159">
        <v>0</v>
      </c>
      <c r="AP159">
        <v>0</v>
      </c>
      <c r="AQ159">
        <v>0</v>
      </c>
      <c r="AR159">
        <v>356.42</v>
      </c>
      <c r="AS159" s="1" t="s">
        <v>125</v>
      </c>
      <c r="AT159">
        <v>2</v>
      </c>
      <c r="AU159">
        <v>25.419064583333334</v>
      </c>
      <c r="AV159">
        <v>148.36464705</v>
      </c>
      <c r="AW159">
        <v>11</v>
      </c>
      <c r="AX159">
        <v>0.1</v>
      </c>
      <c r="AY159">
        <v>0.05</v>
      </c>
      <c r="AZ159">
        <v>35</v>
      </c>
      <c r="BA159">
        <v>0.21182553819444444</v>
      </c>
      <c r="BB159">
        <v>0.12680739064102564</v>
      </c>
      <c r="BC159">
        <v>8</v>
      </c>
      <c r="BD159">
        <v>31</v>
      </c>
      <c r="BE159">
        <v>2</v>
      </c>
      <c r="BF159">
        <v>2</v>
      </c>
      <c r="BG159" s="1" t="s">
        <v>99</v>
      </c>
      <c r="BH159" s="1" t="s">
        <v>6888</v>
      </c>
      <c r="BI159" s="1" t="s">
        <v>6889</v>
      </c>
      <c r="BJ159" s="1" t="s">
        <v>6890</v>
      </c>
      <c r="BK159">
        <v>2300</v>
      </c>
      <c r="BL159">
        <v>2.5</v>
      </c>
      <c r="BM159" s="5" t="d">
        <v>06:29:59.9999999999984025</v>
      </c>
      <c r="BN159" s="5" t="d">
        <v>07:00:00.0000000000015975</v>
      </c>
      <c r="BO159">
        <v>6</v>
      </c>
      <c r="BP159" t="b">
        <v>0</v>
      </c>
    </row>
    <row r="160" spans="1:68" x14ac:dyDescent="0.2">
      <c r="A160" s="1" t="s">
        <v>465</v>
      </c>
      <c r="B160" s="1" t="s">
        <v>60</v>
      </c>
      <c r="C160" s="2" t="d">
        <v>2026-07-04</v>
      </c>
      <c r="D160">
        <v>15</v>
      </c>
      <c r="E160" s="1" t="s">
        <v>95</v>
      </c>
      <c r="F160">
        <v>14</v>
      </c>
      <c r="G160">
        <v>9</v>
      </c>
      <c r="H160">
        <v>3</v>
      </c>
      <c r="I160">
        <v>2</v>
      </c>
      <c r="J160">
        <v>4</v>
      </c>
      <c r="K160">
        <v>225</v>
      </c>
      <c r="L160">
        <v>1</v>
      </c>
      <c r="M160" s="1" t="s">
        <v>358</v>
      </c>
      <c r="N160" s="1" t="s">
        <v>97</v>
      </c>
      <c r="O160" s="1" t="s">
        <v>466</v>
      </c>
      <c r="P160">
        <v>3.5</v>
      </c>
      <c r="Q160">
        <v>225</v>
      </c>
      <c r="R160">
        <v>1525</v>
      </c>
      <c r="S160">
        <v>1</v>
      </c>
      <c r="T160">
        <v>45</v>
      </c>
      <c r="U160">
        <v>14</v>
      </c>
      <c r="V160">
        <v>75</v>
      </c>
      <c r="W160">
        <v>16074.74</v>
      </c>
      <c r="X160">
        <v>5.3571428571428568</v>
      </c>
      <c r="Y160">
        <v>1148.1957142857143</v>
      </c>
      <c r="Z160">
        <v>11.5</v>
      </c>
      <c r="AA160">
        <v>8.8392569535714287</v>
      </c>
      <c r="AB160">
        <v>1</v>
      </c>
      <c r="AC160">
        <v>2.4857948809523807E-2</v>
      </c>
      <c r="AD160">
        <v>0</v>
      </c>
      <c r="AE160">
        <v>1.4544547764408919</v>
      </c>
      <c r="AF160">
        <v>0.588095238095238</v>
      </c>
      <c r="AG160">
        <v>2.0425500083333334</v>
      </c>
      <c r="AH160">
        <v>0</v>
      </c>
      <c r="AI160">
        <v>5.6848021773809521</v>
      </c>
      <c r="AJ160">
        <v>490</v>
      </c>
      <c r="AK160">
        <v>39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s="1" t="s">
        <v>65</v>
      </c>
      <c r="AT160">
        <v>1</v>
      </c>
      <c r="AU160">
        <v>21.089288249999999</v>
      </c>
      <c r="AV160">
        <v>175.58089266666667</v>
      </c>
      <c r="AW160">
        <v>14</v>
      </c>
      <c r="AX160">
        <v>7.1428571428571425E-2</v>
      </c>
      <c r="AY160">
        <v>0</v>
      </c>
      <c r="AZ160">
        <v>35</v>
      </c>
      <c r="BA160">
        <v>0.17574406874999998</v>
      </c>
      <c r="BB160">
        <v>0.15006913903133903</v>
      </c>
      <c r="BC160">
        <v>9</v>
      </c>
      <c r="BD160">
        <v>30</v>
      </c>
      <c r="BE160">
        <v>2</v>
      </c>
      <c r="BF160">
        <v>2</v>
      </c>
      <c r="BG160" s="1" t="s">
        <v>99</v>
      </c>
      <c r="BH160" s="1" t="s">
        <v>6888</v>
      </c>
      <c r="BI160" s="1" t="s">
        <v>6889</v>
      </c>
      <c r="BJ160" s="1" t="s">
        <v>6890</v>
      </c>
      <c r="BK160">
        <v>2300</v>
      </c>
      <c r="BL160">
        <v>2.5</v>
      </c>
      <c r="BM160" s="5" t="d">
        <v>07:00:00.0000000000015975</v>
      </c>
      <c r="BN160" s="5" t="d">
        <v>07:30:00.000</v>
      </c>
      <c r="BO160">
        <v>7</v>
      </c>
      <c r="BP160" t="b">
        <v>0</v>
      </c>
    </row>
    <row r="161" spans="1:68" x14ac:dyDescent="0.2">
      <c r="A161" s="1" t="s">
        <v>467</v>
      </c>
      <c r="B161" s="1" t="s">
        <v>60</v>
      </c>
      <c r="C161" s="2" t="d">
        <v>2026-07-04</v>
      </c>
      <c r="D161">
        <v>16</v>
      </c>
      <c r="E161" s="1" t="s">
        <v>95</v>
      </c>
      <c r="F161">
        <v>15</v>
      </c>
      <c r="G161">
        <v>9</v>
      </c>
      <c r="H161">
        <v>3</v>
      </c>
      <c r="I161">
        <v>2</v>
      </c>
      <c r="J161">
        <v>4</v>
      </c>
      <c r="K161">
        <v>225</v>
      </c>
      <c r="L161">
        <v>1</v>
      </c>
      <c r="M161" s="1" t="s">
        <v>468</v>
      </c>
      <c r="N161" s="1" t="s">
        <v>102</v>
      </c>
      <c r="O161" s="1" t="s">
        <v>469</v>
      </c>
      <c r="P161">
        <v>3.75</v>
      </c>
      <c r="Q161">
        <v>225</v>
      </c>
      <c r="R161">
        <v>1300</v>
      </c>
      <c r="S161">
        <v>1</v>
      </c>
      <c r="T161">
        <v>44</v>
      </c>
      <c r="U161">
        <v>15</v>
      </c>
      <c r="V161">
        <v>84</v>
      </c>
      <c r="W161">
        <v>21533.98</v>
      </c>
      <c r="X161">
        <v>5.6</v>
      </c>
      <c r="Y161">
        <v>1435.5986666666665</v>
      </c>
      <c r="Z161">
        <v>12</v>
      </c>
      <c r="AA161">
        <v>9.3455623144444431</v>
      </c>
      <c r="AB161">
        <v>0</v>
      </c>
      <c r="AC161">
        <v>0</v>
      </c>
      <c r="AD161">
        <v>0</v>
      </c>
      <c r="AE161">
        <v>1.4369804706715759</v>
      </c>
      <c r="AF161">
        <v>0.61777777777777787</v>
      </c>
      <c r="AG161">
        <v>2.0547582411111112</v>
      </c>
      <c r="AH161">
        <v>0</v>
      </c>
      <c r="AI161">
        <v>6.3441374044444441</v>
      </c>
      <c r="AJ161">
        <v>525</v>
      </c>
      <c r="AK161">
        <v>39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s="1" t="s">
        <v>70</v>
      </c>
      <c r="AT161">
        <v>0</v>
      </c>
      <c r="AU161">
        <v>19.605291733333335</v>
      </c>
      <c r="AV161">
        <v>133.72845484999999</v>
      </c>
      <c r="AW161">
        <v>9</v>
      </c>
      <c r="AX161">
        <v>0</v>
      </c>
      <c r="AY161">
        <v>0</v>
      </c>
      <c r="AZ161">
        <v>35</v>
      </c>
      <c r="BA161">
        <v>0.16337743111111111</v>
      </c>
      <c r="BB161">
        <v>0.11429782465811965</v>
      </c>
      <c r="BC161">
        <v>7</v>
      </c>
      <c r="BD161">
        <v>32</v>
      </c>
      <c r="BE161">
        <v>1</v>
      </c>
      <c r="BF161">
        <v>3</v>
      </c>
      <c r="BG161" s="1" t="s">
        <v>99</v>
      </c>
      <c r="BH161" s="1" t="s">
        <v>6888</v>
      </c>
      <c r="BI161" s="1" t="s">
        <v>6889</v>
      </c>
      <c r="BJ161" s="1" t="s">
        <v>6890</v>
      </c>
      <c r="BK161">
        <v>2300</v>
      </c>
      <c r="BL161">
        <v>2.5</v>
      </c>
      <c r="BM161" s="5" t="d">
        <v>07:30:00.000</v>
      </c>
      <c r="BN161" s="5" t="d">
        <v>07:59:59.9999999999984025</v>
      </c>
      <c r="BO161">
        <v>7</v>
      </c>
      <c r="BP161" t="b">
        <v>0</v>
      </c>
    </row>
    <row r="162" spans="1:68" x14ac:dyDescent="0.2">
      <c r="A162" s="1" t="s">
        <v>470</v>
      </c>
      <c r="B162" s="1" t="s">
        <v>60</v>
      </c>
      <c r="C162" s="2" t="d">
        <v>2026-07-04</v>
      </c>
      <c r="D162">
        <v>17</v>
      </c>
      <c r="E162" s="1" t="s">
        <v>95</v>
      </c>
      <c r="F162">
        <v>26</v>
      </c>
      <c r="G162">
        <v>20</v>
      </c>
      <c r="H162">
        <v>3</v>
      </c>
      <c r="I162">
        <v>2</v>
      </c>
      <c r="J162">
        <v>15</v>
      </c>
      <c r="K162">
        <v>225</v>
      </c>
      <c r="L162">
        <v>1</v>
      </c>
      <c r="M162" s="1" t="s">
        <v>471</v>
      </c>
      <c r="N162" s="1" t="s">
        <v>362</v>
      </c>
      <c r="O162" s="1" t="s">
        <v>472</v>
      </c>
      <c r="P162">
        <v>1.7333333333333334</v>
      </c>
      <c r="Q162">
        <v>225</v>
      </c>
      <c r="R162">
        <v>1075</v>
      </c>
      <c r="S162">
        <v>1</v>
      </c>
      <c r="T162">
        <v>43</v>
      </c>
      <c r="U162">
        <v>26</v>
      </c>
      <c r="V162">
        <v>136</v>
      </c>
      <c r="W162">
        <v>30489.01</v>
      </c>
      <c r="X162">
        <v>5.2307692307692308</v>
      </c>
      <c r="Y162">
        <v>1172.6542307692307</v>
      </c>
      <c r="Z162">
        <v>12.038461538461538</v>
      </c>
      <c r="AA162">
        <v>10.276356882051282</v>
      </c>
      <c r="AB162">
        <v>6</v>
      </c>
      <c r="AC162">
        <v>0.18026908653846169</v>
      </c>
      <c r="AD162">
        <v>0</v>
      </c>
      <c r="AE162">
        <v>1.3510032841022408</v>
      </c>
      <c r="AF162">
        <v>0.65320512820512822</v>
      </c>
      <c r="AG162">
        <v>2.0042084044871795</v>
      </c>
      <c r="AH162">
        <v>0</v>
      </c>
      <c r="AI162">
        <v>7.4176612903846157</v>
      </c>
      <c r="AJ162">
        <v>910</v>
      </c>
      <c r="AK162">
        <v>74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s="1" t="s">
        <v>65</v>
      </c>
      <c r="AT162">
        <v>4</v>
      </c>
      <c r="AU162">
        <v>37.075500400000003</v>
      </c>
      <c r="AV162">
        <v>245.26759791666666</v>
      </c>
      <c r="AW162">
        <v>15</v>
      </c>
      <c r="AX162">
        <v>0.23076923076923078</v>
      </c>
      <c r="AY162">
        <v>0</v>
      </c>
      <c r="AZ162">
        <v>35</v>
      </c>
      <c r="BA162">
        <v>8.2390000888888898E-2</v>
      </c>
      <c r="BB162">
        <v>0.11048089996246246</v>
      </c>
      <c r="BC162">
        <v>12</v>
      </c>
      <c r="BD162">
        <v>62</v>
      </c>
      <c r="BE162">
        <v>2</v>
      </c>
      <c r="BF162">
        <v>13</v>
      </c>
      <c r="BG162" s="1" t="s">
        <v>83</v>
      </c>
      <c r="BH162" s="1" t="s">
        <v>6888</v>
      </c>
      <c r="BI162" s="1" t="s">
        <v>6889</v>
      </c>
      <c r="BJ162" s="1" t="s">
        <v>6890</v>
      </c>
      <c r="BK162">
        <v>2300</v>
      </c>
      <c r="BL162">
        <v>2.5</v>
      </c>
      <c r="BM162" s="5" t="d">
        <v>07:59:59.9999999999984025</v>
      </c>
      <c r="BN162" s="5" t="d">
        <v>08:30:00.0000000000015975</v>
      </c>
      <c r="BO162">
        <v>8</v>
      </c>
      <c r="BP162" t="b">
        <v>0</v>
      </c>
    </row>
    <row r="163" spans="1:68" x14ac:dyDescent="0.2">
      <c r="A163" s="1" t="s">
        <v>473</v>
      </c>
      <c r="B163" s="1" t="s">
        <v>60</v>
      </c>
      <c r="C163" s="2" t="d">
        <v>2026-07-04</v>
      </c>
      <c r="D163">
        <v>18</v>
      </c>
      <c r="E163" s="1" t="s">
        <v>95</v>
      </c>
      <c r="F163">
        <v>49</v>
      </c>
      <c r="G163">
        <v>20</v>
      </c>
      <c r="H163">
        <v>3</v>
      </c>
      <c r="I163">
        <v>2</v>
      </c>
      <c r="J163">
        <v>15</v>
      </c>
      <c r="K163">
        <v>225</v>
      </c>
      <c r="L163">
        <v>1</v>
      </c>
      <c r="M163" s="1" t="s">
        <v>112</v>
      </c>
      <c r="N163" s="1" t="s">
        <v>113</v>
      </c>
      <c r="O163" s="1" t="s">
        <v>474</v>
      </c>
      <c r="P163">
        <v>3.2666666666666666</v>
      </c>
      <c r="Q163">
        <v>225</v>
      </c>
      <c r="R163">
        <v>850</v>
      </c>
      <c r="S163">
        <v>1</v>
      </c>
      <c r="T163">
        <v>42</v>
      </c>
      <c r="U163">
        <v>49</v>
      </c>
      <c r="V163">
        <v>244</v>
      </c>
      <c r="W163">
        <v>55270.61</v>
      </c>
      <c r="X163">
        <v>4.9795918367346941</v>
      </c>
      <c r="Y163">
        <v>1127.9716326530613</v>
      </c>
      <c r="Z163">
        <v>11.693877551020408</v>
      </c>
      <c r="AA163">
        <v>9.2777941102040824</v>
      </c>
      <c r="AB163">
        <v>5</v>
      </c>
      <c r="AC163">
        <v>6.6590958163265254E-2</v>
      </c>
      <c r="AD163">
        <v>0</v>
      </c>
      <c r="AE163">
        <v>1.3092540683210381</v>
      </c>
      <c r="AF163">
        <v>0.58503401360544216</v>
      </c>
      <c r="AG163">
        <v>1.8942880731292517</v>
      </c>
      <c r="AH163">
        <v>0</v>
      </c>
      <c r="AI163">
        <v>6.4753427625850346</v>
      </c>
      <c r="AJ163">
        <v>1715</v>
      </c>
      <c r="AK163">
        <v>75</v>
      </c>
      <c r="AL163">
        <v>6</v>
      </c>
      <c r="AM163">
        <v>6</v>
      </c>
      <c r="AN163">
        <v>4</v>
      </c>
      <c r="AO163">
        <v>1</v>
      </c>
      <c r="AP163">
        <v>1</v>
      </c>
      <c r="AQ163">
        <v>0</v>
      </c>
      <c r="AR163">
        <v>2278.09</v>
      </c>
      <c r="AS163" s="1" t="s">
        <v>125</v>
      </c>
      <c r="AT163">
        <v>4</v>
      </c>
      <c r="AU163">
        <v>63.027545116666666</v>
      </c>
      <c r="AV163">
        <v>490.77389319999997</v>
      </c>
      <c r="AW163">
        <v>28</v>
      </c>
      <c r="AX163">
        <v>0.10204081632653061</v>
      </c>
      <c r="AY163">
        <v>0.12244897959183673</v>
      </c>
      <c r="AZ163">
        <v>35</v>
      </c>
      <c r="BA163">
        <v>0.14006121137037036</v>
      </c>
      <c r="BB163">
        <v>0.2181217303111111</v>
      </c>
      <c r="BC163">
        <v>24</v>
      </c>
      <c r="BD163">
        <v>51</v>
      </c>
      <c r="BE163">
        <v>4</v>
      </c>
      <c r="BF163">
        <v>11</v>
      </c>
      <c r="BG163" s="1" t="s">
        <v>99</v>
      </c>
      <c r="BH163" s="1" t="s">
        <v>6888</v>
      </c>
      <c r="BI163" s="1" t="s">
        <v>6889</v>
      </c>
      <c r="BJ163" s="1" t="s">
        <v>6890</v>
      </c>
      <c r="BK163">
        <v>2300</v>
      </c>
      <c r="BL163">
        <v>2.5</v>
      </c>
      <c r="BM163" s="5" t="d">
        <v>08:30:00.0000000000015975</v>
      </c>
      <c r="BN163" s="5" t="d">
        <v>09:00:00.000</v>
      </c>
      <c r="BO163">
        <v>8</v>
      </c>
      <c r="BP163" t="b">
        <v>0</v>
      </c>
    </row>
    <row r="164" spans="1:68" x14ac:dyDescent="0.2">
      <c r="A164" s="1" t="s">
        <v>475</v>
      </c>
      <c r="B164" s="1" t="s">
        <v>60</v>
      </c>
      <c r="C164" s="2" t="d">
        <v>2026-07-04</v>
      </c>
      <c r="D164">
        <v>19</v>
      </c>
      <c r="E164" s="1" t="s">
        <v>95</v>
      </c>
      <c r="F164">
        <v>60</v>
      </c>
      <c r="G164">
        <v>11</v>
      </c>
      <c r="H164">
        <v>0</v>
      </c>
      <c r="I164">
        <v>2</v>
      </c>
      <c r="J164">
        <v>9</v>
      </c>
      <c r="K164">
        <v>0</v>
      </c>
      <c r="L164">
        <v>1</v>
      </c>
      <c r="M164" s="1" t="s">
        <v>63</v>
      </c>
      <c r="N164" s="1" t="s">
        <v>120</v>
      </c>
      <c r="O164" s="1" t="s">
        <v>476</v>
      </c>
      <c r="P164">
        <v>6.666666666666667</v>
      </c>
      <c r="Q164">
        <v>0</v>
      </c>
      <c r="R164">
        <v>850</v>
      </c>
      <c r="S164">
        <v>1</v>
      </c>
      <c r="T164">
        <v>41</v>
      </c>
      <c r="U164">
        <v>60</v>
      </c>
      <c r="V164">
        <v>323</v>
      </c>
      <c r="W164">
        <v>78401.350000000006</v>
      </c>
      <c r="X164">
        <v>5.3833333333333337</v>
      </c>
      <c r="Y164">
        <v>1306.6891666666668</v>
      </c>
      <c r="Z164">
        <v>13.1</v>
      </c>
      <c r="AA164">
        <v>9.7880118055555556</v>
      </c>
      <c r="AB164">
        <v>2</v>
      </c>
      <c r="AC164">
        <v>1.8340050277777773E-2</v>
      </c>
      <c r="AD164">
        <v>0</v>
      </c>
      <c r="AE164">
        <v>1.4189310293321542</v>
      </c>
      <c r="AF164">
        <v>0.65222222222222226</v>
      </c>
      <c r="AG164">
        <v>2.0711532433333333</v>
      </c>
      <c r="AH164">
        <v>0</v>
      </c>
      <c r="AI164">
        <v>6.8343585536111116</v>
      </c>
      <c r="AJ164">
        <v>2100</v>
      </c>
      <c r="AK164">
        <v>37</v>
      </c>
      <c r="AL164">
        <v>4</v>
      </c>
      <c r="AM164">
        <v>4</v>
      </c>
      <c r="AN164">
        <v>3</v>
      </c>
      <c r="AO164">
        <v>0</v>
      </c>
      <c r="AP164">
        <v>1</v>
      </c>
      <c r="AQ164">
        <v>0</v>
      </c>
      <c r="AR164">
        <v>1153.8600000000001</v>
      </c>
      <c r="AS164" s="1" t="s">
        <v>125</v>
      </c>
      <c r="AT164">
        <v>1</v>
      </c>
      <c r="AU164">
        <v>83.394488816666666</v>
      </c>
      <c r="AV164">
        <v>515.95978748333334</v>
      </c>
      <c r="AW164">
        <v>39</v>
      </c>
      <c r="AX164">
        <v>3.3333333333333333E-2</v>
      </c>
      <c r="AY164">
        <v>6.6666666666666666E-2</v>
      </c>
      <c r="AZ164">
        <v>35</v>
      </c>
      <c r="BA164">
        <v>0.30886847709876541</v>
      </c>
      <c r="BB164">
        <v>0.4648286373723724</v>
      </c>
      <c r="BC164">
        <v>25</v>
      </c>
      <c r="BD164">
        <v>12</v>
      </c>
      <c r="BE164">
        <v>4</v>
      </c>
      <c r="BF164">
        <v>5</v>
      </c>
      <c r="BG164" s="1" t="s">
        <v>99</v>
      </c>
      <c r="BH164" s="1" t="s">
        <v>6888</v>
      </c>
      <c r="BI164" s="1" t="s">
        <v>6889</v>
      </c>
      <c r="BJ164" s="1" t="s">
        <v>6890</v>
      </c>
      <c r="BK164">
        <v>2300</v>
      </c>
      <c r="BL164">
        <v>2.5</v>
      </c>
      <c r="BM164" s="5" t="d">
        <v>09:00:00.000</v>
      </c>
      <c r="BN164" s="5" t="d">
        <v>09:29:59.9999999999984025</v>
      </c>
      <c r="BO164">
        <v>9</v>
      </c>
      <c r="BP164" t="b">
        <v>0</v>
      </c>
    </row>
    <row r="165" spans="1:68" x14ac:dyDescent="0.2">
      <c r="A165" s="1" t="s">
        <v>477</v>
      </c>
      <c r="B165" s="1" t="s">
        <v>60</v>
      </c>
      <c r="C165" s="2" t="d">
        <v>2026-07-04</v>
      </c>
      <c r="D165">
        <v>20</v>
      </c>
      <c r="E165" s="1" t="s">
        <v>95</v>
      </c>
      <c r="F165">
        <v>77</v>
      </c>
      <c r="G165">
        <v>11</v>
      </c>
      <c r="H165">
        <v>0</v>
      </c>
      <c r="I165">
        <v>2</v>
      </c>
      <c r="J165">
        <v>9</v>
      </c>
      <c r="K165">
        <v>0</v>
      </c>
      <c r="L165">
        <v>1</v>
      </c>
      <c r="M165" s="1" t="s">
        <v>63</v>
      </c>
      <c r="N165" s="1" t="s">
        <v>123</v>
      </c>
      <c r="O165" s="1" t="s">
        <v>478</v>
      </c>
      <c r="P165">
        <v>8.5555555555555554</v>
      </c>
      <c r="Q165">
        <v>0</v>
      </c>
      <c r="R165">
        <v>850</v>
      </c>
      <c r="S165">
        <v>1</v>
      </c>
      <c r="T165">
        <v>40</v>
      </c>
      <c r="U165">
        <v>77</v>
      </c>
      <c r="V165">
        <v>361</v>
      </c>
      <c r="W165">
        <v>79642.820000000007</v>
      </c>
      <c r="X165">
        <v>4.6883116883116882</v>
      </c>
      <c r="Y165">
        <v>1034.3223376623378</v>
      </c>
      <c r="Z165">
        <v>13.831168831168831</v>
      </c>
      <c r="AA165">
        <v>9.3021826058441572</v>
      </c>
      <c r="AB165">
        <v>0</v>
      </c>
      <c r="AC165">
        <v>0</v>
      </c>
      <c r="AD165">
        <v>0</v>
      </c>
      <c r="AE165">
        <v>1.2722112045074829</v>
      </c>
      <c r="AF165">
        <v>0.63549783549783545</v>
      </c>
      <c r="AG165">
        <v>1.8472005893939394</v>
      </c>
      <c r="AH165">
        <v>0</v>
      </c>
      <c r="AI165">
        <v>6.5074605792207789</v>
      </c>
      <c r="AJ165">
        <v>2695</v>
      </c>
      <c r="AK165">
        <v>37</v>
      </c>
      <c r="AL165">
        <v>1</v>
      </c>
      <c r="AM165">
        <v>1</v>
      </c>
      <c r="AN165">
        <v>0</v>
      </c>
      <c r="AO165">
        <v>1</v>
      </c>
      <c r="AP165">
        <v>0</v>
      </c>
      <c r="AQ165">
        <v>0</v>
      </c>
      <c r="AR165">
        <v>323.58999999999997</v>
      </c>
      <c r="AS165" s="1" t="s">
        <v>70</v>
      </c>
      <c r="AT165">
        <v>0</v>
      </c>
      <c r="AU165">
        <v>100.8275383</v>
      </c>
      <c r="AV165">
        <v>747.0168040166667</v>
      </c>
      <c r="AW165">
        <v>37</v>
      </c>
      <c r="AX165">
        <v>0</v>
      </c>
      <c r="AY165">
        <v>1.2987012987012988E-2</v>
      </c>
      <c r="AZ165">
        <v>35</v>
      </c>
      <c r="BA165">
        <v>0.37343532703703702</v>
      </c>
      <c r="BB165">
        <v>0.67298811172672679</v>
      </c>
      <c r="BC165">
        <v>36</v>
      </c>
      <c r="BD165">
        <v>1</v>
      </c>
      <c r="BE165">
        <v>5</v>
      </c>
      <c r="BF165">
        <v>4</v>
      </c>
      <c r="BG165" s="1" t="s">
        <v>99</v>
      </c>
      <c r="BH165" s="1" t="s">
        <v>6888</v>
      </c>
      <c r="BI165" s="1" t="s">
        <v>6889</v>
      </c>
      <c r="BJ165" s="1" t="s">
        <v>6890</v>
      </c>
      <c r="BK165">
        <v>2300</v>
      </c>
      <c r="BL165">
        <v>2.5</v>
      </c>
      <c r="BM165" s="5" t="d">
        <v>09:29:59.9999999999984025</v>
      </c>
      <c r="BN165" s="5" t="d">
        <v>10:00:00.0000000000015975</v>
      </c>
      <c r="BO165">
        <v>9</v>
      </c>
      <c r="BP165" t="b">
        <v>0</v>
      </c>
    </row>
    <row r="166" spans="1:68" x14ac:dyDescent="0.2">
      <c r="A166" s="1" t="s">
        <v>479</v>
      </c>
      <c r="B166" s="1" t="s">
        <v>60</v>
      </c>
      <c r="C166" s="2" t="d">
        <v>2026-07-04</v>
      </c>
      <c r="D166">
        <v>21</v>
      </c>
      <c r="E166" s="1" t="s">
        <v>95</v>
      </c>
      <c r="F166">
        <v>72</v>
      </c>
      <c r="G166">
        <v>11</v>
      </c>
      <c r="H166">
        <v>0</v>
      </c>
      <c r="I166">
        <v>2</v>
      </c>
      <c r="J166">
        <v>9</v>
      </c>
      <c r="K166">
        <v>0</v>
      </c>
      <c r="L166">
        <v>1</v>
      </c>
      <c r="M166" s="1" t="s">
        <v>63</v>
      </c>
      <c r="N166" s="1" t="s">
        <v>127</v>
      </c>
      <c r="O166" s="1" t="s">
        <v>480</v>
      </c>
      <c r="P166">
        <v>8</v>
      </c>
      <c r="Q166">
        <v>0</v>
      </c>
      <c r="R166">
        <v>850</v>
      </c>
      <c r="S166">
        <v>1</v>
      </c>
      <c r="T166">
        <v>39</v>
      </c>
      <c r="U166">
        <v>72</v>
      </c>
      <c r="V166">
        <v>383</v>
      </c>
      <c r="W166">
        <v>87339.15</v>
      </c>
      <c r="X166">
        <v>5.3194444444444446</v>
      </c>
      <c r="Y166">
        <v>1213.0437499999998</v>
      </c>
      <c r="Z166">
        <v>13.555555555555555</v>
      </c>
      <c r="AA166">
        <v>9.5450485034722234</v>
      </c>
      <c r="AB166">
        <v>0</v>
      </c>
      <c r="AC166">
        <v>0</v>
      </c>
      <c r="AD166">
        <v>0</v>
      </c>
      <c r="AE166">
        <v>1.4587426975446265</v>
      </c>
      <c r="AF166">
        <v>0.61319444444444438</v>
      </c>
      <c r="AG166">
        <v>2.0418802717592595</v>
      </c>
      <c r="AH166">
        <v>0</v>
      </c>
      <c r="AI166">
        <v>6.5001946930555556</v>
      </c>
      <c r="AJ166">
        <v>2520</v>
      </c>
      <c r="AK166">
        <v>37</v>
      </c>
      <c r="AL166">
        <v>3</v>
      </c>
      <c r="AM166">
        <v>3</v>
      </c>
      <c r="AN166">
        <v>1</v>
      </c>
      <c r="AO166">
        <v>2</v>
      </c>
      <c r="AP166">
        <v>0</v>
      </c>
      <c r="AQ166">
        <v>0</v>
      </c>
      <c r="AR166">
        <v>665.17000000000007</v>
      </c>
      <c r="AS166" s="1" t="s">
        <v>70</v>
      </c>
      <c r="AT166">
        <v>0</v>
      </c>
      <c r="AU166">
        <v>103.46603628333334</v>
      </c>
      <c r="AV166">
        <v>680.84736953333334</v>
      </c>
      <c r="AW166">
        <v>37</v>
      </c>
      <c r="AX166">
        <v>0</v>
      </c>
      <c r="AY166">
        <v>4.1666666666666664E-2</v>
      </c>
      <c r="AZ166">
        <v>35</v>
      </c>
      <c r="BA166">
        <v>0.38320754179012345</v>
      </c>
      <c r="BB166">
        <v>0.61337600858858854</v>
      </c>
      <c r="BC166">
        <v>33</v>
      </c>
      <c r="BD166">
        <v>4</v>
      </c>
      <c r="BE166">
        <v>5</v>
      </c>
      <c r="BF166">
        <v>4</v>
      </c>
      <c r="BG166" s="1" t="s">
        <v>99</v>
      </c>
      <c r="BH166" s="1" t="s">
        <v>6888</v>
      </c>
      <c r="BI166" s="1" t="s">
        <v>6889</v>
      </c>
      <c r="BJ166" s="1" t="s">
        <v>6890</v>
      </c>
      <c r="BK166">
        <v>2300</v>
      </c>
      <c r="BL166">
        <v>2.5</v>
      </c>
      <c r="BM166" s="5" t="d">
        <v>10:00:00.0000000000015975</v>
      </c>
      <c r="BN166" s="5" t="d">
        <v>10:30:00.000</v>
      </c>
      <c r="BO166">
        <v>10</v>
      </c>
      <c r="BP166" t="b">
        <v>0</v>
      </c>
    </row>
    <row r="167" spans="1:68" x14ac:dyDescent="0.2">
      <c r="A167" s="1" t="s">
        <v>481</v>
      </c>
      <c r="B167" s="1" t="s">
        <v>60</v>
      </c>
      <c r="C167" s="2" t="d">
        <v>2026-07-04</v>
      </c>
      <c r="D167">
        <v>22</v>
      </c>
      <c r="E167" s="1" t="s">
        <v>95</v>
      </c>
      <c r="F167">
        <v>95</v>
      </c>
      <c r="G167">
        <v>11</v>
      </c>
      <c r="H167">
        <v>0</v>
      </c>
      <c r="I167">
        <v>2</v>
      </c>
      <c r="J167">
        <v>9</v>
      </c>
      <c r="K167">
        <v>0</v>
      </c>
      <c r="L167">
        <v>1</v>
      </c>
      <c r="M167" s="1" t="s">
        <v>63</v>
      </c>
      <c r="N167" s="1" t="s">
        <v>130</v>
      </c>
      <c r="O167" s="1" t="s">
        <v>482</v>
      </c>
      <c r="P167">
        <v>10.555555555555555</v>
      </c>
      <c r="Q167">
        <v>0</v>
      </c>
      <c r="R167">
        <v>850</v>
      </c>
      <c r="S167">
        <v>1</v>
      </c>
      <c r="T167">
        <v>38</v>
      </c>
      <c r="U167">
        <v>95</v>
      </c>
      <c r="V167">
        <v>472</v>
      </c>
      <c r="W167">
        <v>103804.18</v>
      </c>
      <c r="X167">
        <v>4.9684210526315793</v>
      </c>
      <c r="Y167">
        <v>1092.6755789473684</v>
      </c>
      <c r="Z167">
        <v>14.884210526315789</v>
      </c>
      <c r="AA167">
        <v>10.24771702754386</v>
      </c>
      <c r="AB167">
        <v>0</v>
      </c>
      <c r="AC167">
        <v>0</v>
      </c>
      <c r="AD167">
        <v>2.7185698421052631E-2</v>
      </c>
      <c r="AE167">
        <v>1.3122642866418004</v>
      </c>
      <c r="AF167">
        <v>0.68245614035087709</v>
      </c>
      <c r="AG167">
        <v>1.0350836866666666</v>
      </c>
      <c r="AH167">
        <v>0.6275707575438596</v>
      </c>
      <c r="AI167">
        <v>6.6894682101754386</v>
      </c>
      <c r="AJ167">
        <v>3325</v>
      </c>
      <c r="AK167">
        <v>37</v>
      </c>
      <c r="AL167">
        <v>3</v>
      </c>
      <c r="AM167">
        <v>3</v>
      </c>
      <c r="AN167">
        <v>0</v>
      </c>
      <c r="AO167">
        <v>1</v>
      </c>
      <c r="AP167">
        <v>2</v>
      </c>
      <c r="AQ167">
        <v>0</v>
      </c>
      <c r="AR167">
        <v>945.22</v>
      </c>
      <c r="AS167" s="1" t="s">
        <v>70</v>
      </c>
      <c r="AT167">
        <v>0</v>
      </c>
      <c r="AU167">
        <v>125.24993128333334</v>
      </c>
      <c r="AV167">
        <v>905.29205935000005</v>
      </c>
      <c r="AW167">
        <v>37</v>
      </c>
      <c r="AX167">
        <v>0</v>
      </c>
      <c r="AY167">
        <v>3.1578947368421054E-2</v>
      </c>
      <c r="AZ167">
        <v>35</v>
      </c>
      <c r="BA167">
        <v>0.46388863438271605</v>
      </c>
      <c r="BB167">
        <v>0.81557843184684686</v>
      </c>
      <c r="BC167">
        <v>44</v>
      </c>
      <c r="BD167">
        <v>-7</v>
      </c>
      <c r="BE167">
        <v>6</v>
      </c>
      <c r="BF167">
        <v>3</v>
      </c>
      <c r="BG167" s="1" t="s">
        <v>99</v>
      </c>
      <c r="BH167" s="1" t="s">
        <v>6888</v>
      </c>
      <c r="BI167" s="1" t="s">
        <v>6889</v>
      </c>
      <c r="BJ167" s="1" t="s">
        <v>6890</v>
      </c>
      <c r="BK167">
        <v>2300</v>
      </c>
      <c r="BL167">
        <v>2.5</v>
      </c>
      <c r="BM167" s="5" t="d">
        <v>10:30:00.000</v>
      </c>
      <c r="BN167" s="5" t="d">
        <v>10:59:59.9999999999984025</v>
      </c>
      <c r="BO167">
        <v>10</v>
      </c>
      <c r="BP167" t="b">
        <v>0</v>
      </c>
    </row>
    <row r="168" spans="1:68" x14ac:dyDescent="0.2">
      <c r="A168" s="1" t="s">
        <v>483</v>
      </c>
      <c r="B168" s="1" t="s">
        <v>60</v>
      </c>
      <c r="C168" s="2" t="d">
        <v>2026-07-04</v>
      </c>
      <c r="D168">
        <v>23</v>
      </c>
      <c r="E168" s="1" t="s">
        <v>133</v>
      </c>
      <c r="F168">
        <v>111</v>
      </c>
      <c r="G168">
        <v>11</v>
      </c>
      <c r="H168">
        <v>0</v>
      </c>
      <c r="I168">
        <v>0</v>
      </c>
      <c r="J168">
        <v>11</v>
      </c>
      <c r="K168">
        <v>0</v>
      </c>
      <c r="L168">
        <v>0</v>
      </c>
      <c r="M168" s="1" t="s">
        <v>63</v>
      </c>
      <c r="N168" s="1" t="s">
        <v>63</v>
      </c>
      <c r="O168" s="1" t="s">
        <v>484</v>
      </c>
      <c r="P168">
        <v>10.090909090909092</v>
      </c>
      <c r="Q168">
        <v>0</v>
      </c>
      <c r="R168">
        <v>850</v>
      </c>
      <c r="S168">
        <v>0</v>
      </c>
      <c r="T168">
        <v>38</v>
      </c>
      <c r="U168">
        <v>111</v>
      </c>
      <c r="V168">
        <v>528</v>
      </c>
      <c r="W168">
        <v>129163.63</v>
      </c>
      <c r="X168">
        <v>4.756756756756757</v>
      </c>
      <c r="Y168">
        <v>1163.6363063063063</v>
      </c>
      <c r="Z168">
        <v>15.594594594594595</v>
      </c>
      <c r="AA168">
        <v>11.197610503003004</v>
      </c>
      <c r="AB168">
        <v>2</v>
      </c>
      <c r="AC168">
        <v>5.5607825825825701E-3</v>
      </c>
      <c r="AD168">
        <v>0</v>
      </c>
      <c r="AE168">
        <v>1.3071079683897466</v>
      </c>
      <c r="AF168">
        <v>0.57972972972972969</v>
      </c>
      <c r="AG168">
        <v>1.2711235735735728E-3</v>
      </c>
      <c r="AH168">
        <v>2.1945191361861864</v>
      </c>
      <c r="AI168">
        <v>6.2311185246246241</v>
      </c>
      <c r="AJ168">
        <v>3885</v>
      </c>
      <c r="AK168">
        <v>37</v>
      </c>
      <c r="AL168">
        <v>3</v>
      </c>
      <c r="AM168">
        <v>3</v>
      </c>
      <c r="AN168">
        <v>2</v>
      </c>
      <c r="AO168">
        <v>1</v>
      </c>
      <c r="AP168">
        <v>0</v>
      </c>
      <c r="AQ168">
        <v>0</v>
      </c>
      <c r="AR168">
        <v>670.94999999999993</v>
      </c>
      <c r="AS168" s="1" t="s">
        <v>173</v>
      </c>
      <c r="AT168">
        <v>2</v>
      </c>
      <c r="AU168">
        <v>143.81457576666668</v>
      </c>
      <c r="AV168">
        <v>1015.8475339</v>
      </c>
      <c r="AW168">
        <v>37</v>
      </c>
      <c r="AX168">
        <v>1.8018018018018018E-2</v>
      </c>
      <c r="AY168">
        <v>2.7027027027027029E-2</v>
      </c>
      <c r="AZ168">
        <v>35</v>
      </c>
      <c r="BA168">
        <v>0.4358017447474748</v>
      </c>
      <c r="BB168">
        <v>0.9151779584684685</v>
      </c>
      <c r="BC168">
        <v>49</v>
      </c>
      <c r="BD168">
        <v>-12</v>
      </c>
      <c r="BE168">
        <v>7</v>
      </c>
      <c r="BF168">
        <v>4</v>
      </c>
      <c r="BG168" s="1" t="s">
        <v>99</v>
      </c>
      <c r="BH168" s="1" t="s">
        <v>6888</v>
      </c>
      <c r="BI168" s="1" t="s">
        <v>6889</v>
      </c>
      <c r="BJ168" s="1" t="s">
        <v>6890</v>
      </c>
      <c r="BK168">
        <v>2300</v>
      </c>
      <c r="BL168">
        <v>2.5</v>
      </c>
      <c r="BM168" s="5" t="d">
        <v>10:59:59.9999999999984025</v>
      </c>
      <c r="BN168" s="5" t="d">
        <v>11:30:00.0000000000015975</v>
      </c>
      <c r="BO168">
        <v>11</v>
      </c>
      <c r="BP168" t="b">
        <v>0</v>
      </c>
    </row>
    <row r="169" spans="1:68" x14ac:dyDescent="0.2">
      <c r="A169" s="1" t="s">
        <v>485</v>
      </c>
      <c r="B169" s="1" t="s">
        <v>60</v>
      </c>
      <c r="C169" s="2" t="d">
        <v>2026-07-04</v>
      </c>
      <c r="D169">
        <v>24</v>
      </c>
      <c r="E169" s="1" t="s">
        <v>133</v>
      </c>
      <c r="F169">
        <v>98</v>
      </c>
      <c r="G169">
        <v>11</v>
      </c>
      <c r="H169">
        <v>0</v>
      </c>
      <c r="I169">
        <v>0</v>
      </c>
      <c r="J169">
        <v>11</v>
      </c>
      <c r="K169">
        <v>0</v>
      </c>
      <c r="L169">
        <v>0</v>
      </c>
      <c r="M169" s="1" t="s">
        <v>63</v>
      </c>
      <c r="N169" s="1" t="s">
        <v>63</v>
      </c>
      <c r="O169" s="1" t="s">
        <v>486</v>
      </c>
      <c r="P169">
        <v>8.9090909090909083</v>
      </c>
      <c r="Q169">
        <v>0</v>
      </c>
      <c r="R169">
        <v>850</v>
      </c>
      <c r="S169">
        <v>0</v>
      </c>
      <c r="T169">
        <v>38</v>
      </c>
      <c r="U169">
        <v>98</v>
      </c>
      <c r="V169">
        <v>472</v>
      </c>
      <c r="W169">
        <v>109502.37</v>
      </c>
      <c r="X169">
        <v>4.8163265306122449</v>
      </c>
      <c r="Y169">
        <v>1117.3711224489796</v>
      </c>
      <c r="Z169">
        <v>14.938775510204081</v>
      </c>
      <c r="AA169">
        <v>10.314472465476189</v>
      </c>
      <c r="AB169">
        <v>2</v>
      </c>
      <c r="AC169">
        <v>1.6771948299319727E-2</v>
      </c>
      <c r="AD169">
        <v>0</v>
      </c>
      <c r="AE169">
        <v>1.3394908103739076</v>
      </c>
      <c r="AF169">
        <v>0.60408163265306125</v>
      </c>
      <c r="AG169">
        <v>0.27219480221088432</v>
      </c>
      <c r="AH169">
        <v>0.94324055680272112</v>
      </c>
      <c r="AI169">
        <v>6.5666050379251706</v>
      </c>
      <c r="AJ169">
        <v>3430</v>
      </c>
      <c r="AK169">
        <v>37</v>
      </c>
      <c r="AL169">
        <v>2</v>
      </c>
      <c r="AM169">
        <v>2</v>
      </c>
      <c r="AN169">
        <v>1</v>
      </c>
      <c r="AO169">
        <v>0</v>
      </c>
      <c r="AP169">
        <v>1</v>
      </c>
      <c r="AQ169">
        <v>0</v>
      </c>
      <c r="AR169">
        <v>341.56</v>
      </c>
      <c r="AS169" s="1" t="s">
        <v>125</v>
      </c>
      <c r="AT169">
        <v>1</v>
      </c>
      <c r="AU169">
        <v>128.5684559</v>
      </c>
      <c r="AV169">
        <v>996.43141494999998</v>
      </c>
      <c r="AW169">
        <v>37</v>
      </c>
      <c r="AX169">
        <v>2.0408163265306121E-2</v>
      </c>
      <c r="AY169">
        <v>2.0408163265306121E-2</v>
      </c>
      <c r="AZ169">
        <v>35</v>
      </c>
      <c r="BA169">
        <v>0.3896013815151515</v>
      </c>
      <c r="BB169">
        <v>0.89768595941441442</v>
      </c>
      <c r="BC169">
        <v>48</v>
      </c>
      <c r="BD169">
        <v>-11</v>
      </c>
      <c r="BE169">
        <v>7</v>
      </c>
      <c r="BF169">
        <v>4</v>
      </c>
      <c r="BG169" s="1" t="s">
        <v>99</v>
      </c>
      <c r="BH169" s="1" t="s">
        <v>6888</v>
      </c>
      <c r="BI169" s="1" t="s">
        <v>6889</v>
      </c>
      <c r="BJ169" s="1" t="s">
        <v>6890</v>
      </c>
      <c r="BK169">
        <v>2300</v>
      </c>
      <c r="BL169">
        <v>2.5</v>
      </c>
      <c r="BM169" s="5" t="d">
        <v>11:30:00.0000000000015975</v>
      </c>
      <c r="BN169" s="5" t="d">
        <v>12:00:00.000</v>
      </c>
      <c r="BO169">
        <v>11</v>
      </c>
      <c r="BP169" t="b">
        <v>0</v>
      </c>
    </row>
    <row r="170" spans="1:68" x14ac:dyDescent="0.2">
      <c r="A170" s="1" t="s">
        <v>487</v>
      </c>
      <c r="B170" s="1" t="s">
        <v>60</v>
      </c>
      <c r="C170" s="2" t="d">
        <v>2026-07-04</v>
      </c>
      <c r="D170">
        <v>25</v>
      </c>
      <c r="E170" s="1" t="s">
        <v>133</v>
      </c>
      <c r="F170">
        <v>91</v>
      </c>
      <c r="G170">
        <v>11</v>
      </c>
      <c r="H170">
        <v>0</v>
      </c>
      <c r="I170">
        <v>0</v>
      </c>
      <c r="J170">
        <v>11</v>
      </c>
      <c r="K170">
        <v>0</v>
      </c>
      <c r="L170">
        <v>0</v>
      </c>
      <c r="M170" s="1" t="s">
        <v>63</v>
      </c>
      <c r="N170" s="1" t="s">
        <v>63</v>
      </c>
      <c r="O170" s="1" t="s">
        <v>488</v>
      </c>
      <c r="P170">
        <v>8.2727272727272734</v>
      </c>
      <c r="Q170">
        <v>0</v>
      </c>
      <c r="R170">
        <v>850</v>
      </c>
      <c r="S170">
        <v>0</v>
      </c>
      <c r="T170">
        <v>38</v>
      </c>
      <c r="U170">
        <v>91</v>
      </c>
      <c r="V170">
        <v>413</v>
      </c>
      <c r="W170">
        <v>97082.07</v>
      </c>
      <c r="X170">
        <v>4.5384615384615383</v>
      </c>
      <c r="Y170">
        <v>1066.8359340659342</v>
      </c>
      <c r="Z170">
        <v>16.307692307692307</v>
      </c>
      <c r="AA170">
        <v>11.308334236263736</v>
      </c>
      <c r="AB170">
        <v>1</v>
      </c>
      <c r="AC170">
        <v>1.8599036996336984E-2</v>
      </c>
      <c r="AD170">
        <v>0</v>
      </c>
      <c r="AE170">
        <v>1.2300669846616115</v>
      </c>
      <c r="AF170">
        <v>0.75091575091575091</v>
      </c>
      <c r="AG170">
        <v>3.6354403479853477E-2</v>
      </c>
      <c r="AH170">
        <v>1.4708795419413918</v>
      </c>
      <c r="AI170">
        <v>6.8945671891941389</v>
      </c>
      <c r="AJ170">
        <v>3640</v>
      </c>
      <c r="AK170">
        <v>37</v>
      </c>
      <c r="AL170">
        <v>1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40.909999999999997</v>
      </c>
      <c r="AS170" s="1" t="s">
        <v>125</v>
      </c>
      <c r="AT170">
        <v>1</v>
      </c>
      <c r="AU170">
        <v>114.01022946666667</v>
      </c>
      <c r="AV170">
        <v>1017.5424083666667</v>
      </c>
      <c r="AW170">
        <v>37</v>
      </c>
      <c r="AX170">
        <v>1.098901098901099E-2</v>
      </c>
      <c r="AY170">
        <v>1.098901098901099E-2</v>
      </c>
      <c r="AZ170">
        <v>40</v>
      </c>
      <c r="BA170">
        <v>0.34548554383838387</v>
      </c>
      <c r="BB170">
        <v>0.91670487240240239</v>
      </c>
      <c r="BC170">
        <v>49</v>
      </c>
      <c r="BD170">
        <v>-12</v>
      </c>
      <c r="BE170">
        <v>6</v>
      </c>
      <c r="BF170">
        <v>5</v>
      </c>
      <c r="BG170" s="1" t="s">
        <v>99</v>
      </c>
      <c r="BH170" s="1" t="s">
        <v>6888</v>
      </c>
      <c r="BI170" s="1" t="s">
        <v>6889</v>
      </c>
      <c r="BJ170" s="1" t="s">
        <v>6890</v>
      </c>
      <c r="BK170">
        <v>2300</v>
      </c>
      <c r="BL170">
        <v>2.5</v>
      </c>
      <c r="BM170" s="5" t="d">
        <v>12:00:00.000</v>
      </c>
      <c r="BN170" s="5" t="d">
        <v>12:30:00.0000000000031950</v>
      </c>
      <c r="BO170">
        <v>12</v>
      </c>
      <c r="BP170" t="b">
        <v>1</v>
      </c>
    </row>
    <row r="171" spans="1:68" x14ac:dyDescent="0.2">
      <c r="A171" s="1" t="s">
        <v>489</v>
      </c>
      <c r="B171" s="1" t="s">
        <v>60</v>
      </c>
      <c r="C171" s="2" t="d">
        <v>2026-07-04</v>
      </c>
      <c r="D171">
        <v>26</v>
      </c>
      <c r="E171" s="1" t="s">
        <v>133</v>
      </c>
      <c r="F171">
        <v>111</v>
      </c>
      <c r="G171">
        <v>11</v>
      </c>
      <c r="H171">
        <v>0</v>
      </c>
      <c r="I171">
        <v>0</v>
      </c>
      <c r="J171">
        <v>11</v>
      </c>
      <c r="K171">
        <v>0</v>
      </c>
      <c r="L171">
        <v>0</v>
      </c>
      <c r="M171" s="1" t="s">
        <v>63</v>
      </c>
      <c r="N171" s="1" t="s">
        <v>63</v>
      </c>
      <c r="O171" s="1" t="s">
        <v>490</v>
      </c>
      <c r="P171">
        <v>10.090909090909092</v>
      </c>
      <c r="Q171">
        <v>0</v>
      </c>
      <c r="R171">
        <v>850</v>
      </c>
      <c r="S171">
        <v>0</v>
      </c>
      <c r="T171">
        <v>38</v>
      </c>
      <c r="U171">
        <v>111</v>
      </c>
      <c r="V171">
        <v>555</v>
      </c>
      <c r="W171">
        <v>119529.96</v>
      </c>
      <c r="X171">
        <v>5</v>
      </c>
      <c r="Y171">
        <v>1076.8464864864866</v>
      </c>
      <c r="Z171">
        <v>17.099099099099099</v>
      </c>
      <c r="AA171">
        <v>10.624367587987988</v>
      </c>
      <c r="AB171">
        <v>0</v>
      </c>
      <c r="AC171">
        <v>0</v>
      </c>
      <c r="AD171">
        <v>0</v>
      </c>
      <c r="AE171">
        <v>1.3275798448178739</v>
      </c>
      <c r="AF171">
        <v>0.65285285285285288</v>
      </c>
      <c r="AG171">
        <v>0.34652869909909911</v>
      </c>
      <c r="AH171">
        <v>1.3760903085585585</v>
      </c>
      <c r="AI171">
        <v>6.3697965279279281</v>
      </c>
      <c r="AJ171">
        <v>4440</v>
      </c>
      <c r="AK171">
        <v>37</v>
      </c>
      <c r="AL171">
        <v>1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106.65</v>
      </c>
      <c r="AS171" s="1" t="s">
        <v>70</v>
      </c>
      <c r="AT171">
        <v>0</v>
      </c>
      <c r="AU171">
        <v>145.84239701666667</v>
      </c>
      <c r="AV171">
        <v>978.12564101666669</v>
      </c>
      <c r="AW171">
        <v>37</v>
      </c>
      <c r="AX171">
        <v>0</v>
      </c>
      <c r="AY171">
        <v>9.0090090090090089E-3</v>
      </c>
      <c r="AZ171">
        <v>40</v>
      </c>
      <c r="BA171">
        <v>0.44194665762626262</v>
      </c>
      <c r="BB171">
        <v>0.88119427118618621</v>
      </c>
      <c r="BC171">
        <v>47</v>
      </c>
      <c r="BD171">
        <v>-10</v>
      </c>
      <c r="BE171">
        <v>7</v>
      </c>
      <c r="BF171">
        <v>4</v>
      </c>
      <c r="BG171" s="1" t="s">
        <v>99</v>
      </c>
      <c r="BH171" s="1" t="s">
        <v>6888</v>
      </c>
      <c r="BI171" s="1" t="s">
        <v>6889</v>
      </c>
      <c r="BJ171" s="1" t="s">
        <v>6890</v>
      </c>
      <c r="BK171">
        <v>2300</v>
      </c>
      <c r="BL171">
        <v>2.5</v>
      </c>
      <c r="BM171" s="5" t="d">
        <v>12:30:00.0000000000031950</v>
      </c>
      <c r="BN171" s="5" t="d">
        <v>12:59:59.9999999999968050</v>
      </c>
      <c r="BO171">
        <v>12</v>
      </c>
      <c r="BP171" t="b">
        <v>1</v>
      </c>
    </row>
    <row r="172" spans="1:68" x14ac:dyDescent="0.2">
      <c r="A172" s="1" t="s">
        <v>491</v>
      </c>
      <c r="B172" s="1" t="s">
        <v>60</v>
      </c>
      <c r="C172" s="2" t="d">
        <v>2026-07-04</v>
      </c>
      <c r="D172">
        <v>27</v>
      </c>
      <c r="E172" s="1" t="s">
        <v>133</v>
      </c>
      <c r="F172">
        <v>116</v>
      </c>
      <c r="G172">
        <v>11</v>
      </c>
      <c r="H172">
        <v>0</v>
      </c>
      <c r="I172">
        <v>0</v>
      </c>
      <c r="J172">
        <v>11</v>
      </c>
      <c r="K172">
        <v>0</v>
      </c>
      <c r="L172">
        <v>0</v>
      </c>
      <c r="M172" s="1" t="s">
        <v>63</v>
      </c>
      <c r="N172" s="1" t="s">
        <v>63</v>
      </c>
      <c r="O172" s="1" t="s">
        <v>492</v>
      </c>
      <c r="P172">
        <v>10.545454545454543</v>
      </c>
      <c r="Q172">
        <v>0</v>
      </c>
      <c r="R172">
        <v>850</v>
      </c>
      <c r="S172">
        <v>0</v>
      </c>
      <c r="T172">
        <v>38</v>
      </c>
      <c r="U172">
        <v>116</v>
      </c>
      <c r="V172">
        <v>574</v>
      </c>
      <c r="W172">
        <v>132950.32</v>
      </c>
      <c r="X172">
        <v>4.9482758620689653</v>
      </c>
      <c r="Y172">
        <v>1146.1234482758621</v>
      </c>
      <c r="Z172">
        <v>17.577586206896552</v>
      </c>
      <c r="AA172">
        <v>16.494592461637932</v>
      </c>
      <c r="AB172">
        <v>48</v>
      </c>
      <c r="AC172">
        <v>0.63298018189655159</v>
      </c>
      <c r="AD172">
        <v>0</v>
      </c>
      <c r="AE172">
        <v>1.3227957823148342</v>
      </c>
      <c r="AF172">
        <v>0.67183908045977014</v>
      </c>
      <c r="AG172">
        <v>0</v>
      </c>
      <c r="AH172">
        <v>6.8055591419540233</v>
      </c>
      <c r="AI172">
        <v>6.7341972988505745</v>
      </c>
      <c r="AJ172">
        <v>4640</v>
      </c>
      <c r="AK172">
        <v>37</v>
      </c>
      <c r="AL172">
        <v>3</v>
      </c>
      <c r="AM172">
        <v>3</v>
      </c>
      <c r="AN172">
        <v>2</v>
      </c>
      <c r="AO172">
        <v>1</v>
      </c>
      <c r="AP172">
        <v>0</v>
      </c>
      <c r="AQ172">
        <v>0</v>
      </c>
      <c r="AR172">
        <v>630.5</v>
      </c>
      <c r="AS172" s="1" t="s">
        <v>173</v>
      </c>
      <c r="AT172">
        <v>48</v>
      </c>
      <c r="AU172">
        <v>152.38679371666666</v>
      </c>
      <c r="AV172">
        <v>1016.4332352333333</v>
      </c>
      <c r="AW172">
        <v>37</v>
      </c>
      <c r="AX172">
        <v>0.41379310344827586</v>
      </c>
      <c r="AY172">
        <v>2.5862068965517241E-2</v>
      </c>
      <c r="AZ172">
        <v>40</v>
      </c>
      <c r="BA172">
        <v>0.46177816277777778</v>
      </c>
      <c r="BB172">
        <v>0.91570561732732736</v>
      </c>
      <c r="BC172">
        <v>49</v>
      </c>
      <c r="BD172">
        <v>-12</v>
      </c>
      <c r="BE172">
        <v>8</v>
      </c>
      <c r="BF172">
        <v>3</v>
      </c>
      <c r="BG172" s="1" t="s">
        <v>174</v>
      </c>
      <c r="BH172" s="1" t="s">
        <v>6888</v>
      </c>
      <c r="BI172" s="1" t="s">
        <v>6889</v>
      </c>
      <c r="BJ172" s="1" t="s">
        <v>6890</v>
      </c>
      <c r="BK172">
        <v>2300</v>
      </c>
      <c r="BL172">
        <v>2.5</v>
      </c>
      <c r="BM172" s="5" t="d">
        <v>12:59:59.9999999999968050</v>
      </c>
      <c r="BN172" s="5" t="d">
        <v>13:30:00.000</v>
      </c>
      <c r="BO172">
        <v>13</v>
      </c>
      <c r="BP172" t="b">
        <v>1</v>
      </c>
    </row>
    <row r="173" spans="1:68" x14ac:dyDescent="0.2">
      <c r="A173" s="1" t="s">
        <v>493</v>
      </c>
      <c r="B173" s="1" t="s">
        <v>60</v>
      </c>
      <c r="C173" s="2" t="d">
        <v>2026-07-04</v>
      </c>
      <c r="D173">
        <v>28</v>
      </c>
      <c r="E173" s="1" t="s">
        <v>133</v>
      </c>
      <c r="F173">
        <v>106</v>
      </c>
      <c r="G173">
        <v>11</v>
      </c>
      <c r="H173">
        <v>0</v>
      </c>
      <c r="I173">
        <v>0</v>
      </c>
      <c r="J173">
        <v>11</v>
      </c>
      <c r="K173">
        <v>0</v>
      </c>
      <c r="L173">
        <v>0</v>
      </c>
      <c r="M173" s="1" t="s">
        <v>63</v>
      </c>
      <c r="N173" s="1" t="s">
        <v>63</v>
      </c>
      <c r="O173" s="1" t="s">
        <v>494</v>
      </c>
      <c r="P173">
        <v>9.6363636363636367</v>
      </c>
      <c r="Q173">
        <v>0</v>
      </c>
      <c r="R173">
        <v>850</v>
      </c>
      <c r="S173">
        <v>0</v>
      </c>
      <c r="T173">
        <v>38</v>
      </c>
      <c r="U173">
        <v>106</v>
      </c>
      <c r="V173">
        <v>528</v>
      </c>
      <c r="W173">
        <v>125054.27</v>
      </c>
      <c r="X173">
        <v>4.9811320754716979</v>
      </c>
      <c r="Y173">
        <v>1179.7572641509435</v>
      </c>
      <c r="Z173">
        <v>16.79245283018868</v>
      </c>
      <c r="AA173">
        <v>17.747653215723272</v>
      </c>
      <c r="AB173">
        <v>83</v>
      </c>
      <c r="AC173">
        <v>1.1395888007861634</v>
      </c>
      <c r="AD173">
        <v>0</v>
      </c>
      <c r="AE173">
        <v>1.3476661504314702</v>
      </c>
      <c r="AF173">
        <v>0.6468553459119496</v>
      </c>
      <c r="AG173">
        <v>0</v>
      </c>
      <c r="AH173">
        <v>8.4767137584905665</v>
      </c>
      <c r="AI173">
        <v>6.3817638635220124</v>
      </c>
      <c r="AJ173">
        <v>4240</v>
      </c>
      <c r="AK173">
        <v>37</v>
      </c>
      <c r="AL173">
        <v>3</v>
      </c>
      <c r="AM173">
        <v>3</v>
      </c>
      <c r="AN173">
        <v>1</v>
      </c>
      <c r="AO173">
        <v>1</v>
      </c>
      <c r="AP173">
        <v>1</v>
      </c>
      <c r="AQ173">
        <v>0</v>
      </c>
      <c r="AR173">
        <v>931</v>
      </c>
      <c r="AS173" s="1" t="s">
        <v>173</v>
      </c>
      <c r="AT173">
        <v>83</v>
      </c>
      <c r="AU173">
        <v>145.25706971666668</v>
      </c>
      <c r="AV173">
        <v>1017.9109340333333</v>
      </c>
      <c r="AW173">
        <v>37</v>
      </c>
      <c r="AX173">
        <v>0.78301886792452835</v>
      </c>
      <c r="AY173">
        <v>2.8301886792452831E-2</v>
      </c>
      <c r="AZ173">
        <v>40</v>
      </c>
      <c r="BA173">
        <v>0.44017293853535355</v>
      </c>
      <c r="BB173">
        <v>0.91703687750750751</v>
      </c>
      <c r="BC173">
        <v>49</v>
      </c>
      <c r="BD173">
        <v>-12</v>
      </c>
      <c r="BE173">
        <v>7</v>
      </c>
      <c r="BF173">
        <v>4</v>
      </c>
      <c r="BG173" s="1" t="s">
        <v>174</v>
      </c>
      <c r="BH173" s="1" t="s">
        <v>6888</v>
      </c>
      <c r="BI173" s="1" t="s">
        <v>6889</v>
      </c>
      <c r="BJ173" s="1" t="s">
        <v>6890</v>
      </c>
      <c r="BK173">
        <v>2300</v>
      </c>
      <c r="BL173">
        <v>2.5</v>
      </c>
      <c r="BM173" s="5" t="d">
        <v>13:30:00.000</v>
      </c>
      <c r="BN173" s="5" t="d">
        <v>14:00:00.0000000000031950</v>
      </c>
      <c r="BO173">
        <v>13</v>
      </c>
      <c r="BP173" t="b">
        <v>1</v>
      </c>
    </row>
    <row r="174" spans="1:68" x14ac:dyDescent="0.2">
      <c r="A174" s="1" t="s">
        <v>495</v>
      </c>
      <c r="B174" s="1" t="s">
        <v>60</v>
      </c>
      <c r="C174" s="2" t="d">
        <v>2026-07-04</v>
      </c>
      <c r="D174">
        <v>29</v>
      </c>
      <c r="E174" s="1" t="s">
        <v>133</v>
      </c>
      <c r="F174">
        <v>102</v>
      </c>
      <c r="G174">
        <v>11</v>
      </c>
      <c r="H174">
        <v>0</v>
      </c>
      <c r="I174">
        <v>0</v>
      </c>
      <c r="J174">
        <v>11</v>
      </c>
      <c r="K174">
        <v>0</v>
      </c>
      <c r="L174">
        <v>0</v>
      </c>
      <c r="M174" s="1" t="s">
        <v>63</v>
      </c>
      <c r="N174" s="1" t="s">
        <v>63</v>
      </c>
      <c r="O174" s="1" t="s">
        <v>496</v>
      </c>
      <c r="P174">
        <v>9.2727272727272716</v>
      </c>
      <c r="Q174">
        <v>0</v>
      </c>
      <c r="R174">
        <v>850</v>
      </c>
      <c r="S174">
        <v>0</v>
      </c>
      <c r="T174">
        <v>38</v>
      </c>
      <c r="U174">
        <v>102</v>
      </c>
      <c r="V174">
        <v>503</v>
      </c>
      <c r="W174">
        <v>120113.56</v>
      </c>
      <c r="X174">
        <v>4.9313725490196081</v>
      </c>
      <c r="Y174">
        <v>1177.5839215686274</v>
      </c>
      <c r="Z174">
        <v>15.215686274509803</v>
      </c>
      <c r="AA174">
        <v>18.669074125163398</v>
      </c>
      <c r="AB174">
        <v>101</v>
      </c>
      <c r="AC174">
        <v>3.4574392831699345</v>
      </c>
      <c r="AD174">
        <v>0</v>
      </c>
      <c r="AE174">
        <v>1.3184157225057085</v>
      </c>
      <c r="AF174">
        <v>0.63954248366013078</v>
      </c>
      <c r="AG174">
        <v>0</v>
      </c>
      <c r="AH174">
        <v>9.2891650498366012</v>
      </c>
      <c r="AI174">
        <v>6.5242384418300645</v>
      </c>
      <c r="AJ174">
        <v>3570</v>
      </c>
      <c r="AK174">
        <v>37</v>
      </c>
      <c r="AL174">
        <v>4</v>
      </c>
      <c r="AM174">
        <v>4</v>
      </c>
      <c r="AN174">
        <v>2</v>
      </c>
      <c r="AO174">
        <v>1</v>
      </c>
      <c r="AP174">
        <v>0</v>
      </c>
      <c r="AQ174">
        <v>1</v>
      </c>
      <c r="AR174">
        <v>1417.83</v>
      </c>
      <c r="AS174" s="1" t="s">
        <v>173</v>
      </c>
      <c r="AT174">
        <v>101</v>
      </c>
      <c r="AU174">
        <v>134.75147808333332</v>
      </c>
      <c r="AV174">
        <v>1018.1896537</v>
      </c>
      <c r="AW174">
        <v>37</v>
      </c>
      <c r="AX174">
        <v>0.99019607843137258</v>
      </c>
      <c r="AY174">
        <v>3.9215686274509803E-2</v>
      </c>
      <c r="AZ174">
        <v>35</v>
      </c>
      <c r="BA174">
        <v>0.40833781237373734</v>
      </c>
      <c r="BB174">
        <v>0.91728797630630632</v>
      </c>
      <c r="BC174">
        <v>49</v>
      </c>
      <c r="BD174">
        <v>-12</v>
      </c>
      <c r="BE174">
        <v>7</v>
      </c>
      <c r="BF174">
        <v>4</v>
      </c>
      <c r="BG174" s="1" t="s">
        <v>174</v>
      </c>
      <c r="BH174" s="1" t="s">
        <v>6888</v>
      </c>
      <c r="BI174" s="1" t="s">
        <v>6889</v>
      </c>
      <c r="BJ174" s="1" t="s">
        <v>6890</v>
      </c>
      <c r="BK174">
        <v>2300</v>
      </c>
      <c r="BL174">
        <v>2.5</v>
      </c>
      <c r="BM174" s="5" t="d">
        <v>14:00:00.0000000000031950</v>
      </c>
      <c r="BN174" s="5" t="d">
        <v>14:29:59.9999999999968050</v>
      </c>
      <c r="BO174">
        <v>14</v>
      </c>
      <c r="BP174" t="b">
        <v>0</v>
      </c>
    </row>
    <row r="175" spans="1:68" x14ac:dyDescent="0.2">
      <c r="A175" s="1" t="s">
        <v>497</v>
      </c>
      <c r="B175" s="1" t="s">
        <v>60</v>
      </c>
      <c r="C175" s="2" t="d">
        <v>2026-07-04</v>
      </c>
      <c r="D175">
        <v>30</v>
      </c>
      <c r="E175" s="1" t="s">
        <v>133</v>
      </c>
      <c r="F175">
        <v>102</v>
      </c>
      <c r="G175">
        <v>11</v>
      </c>
      <c r="H175">
        <v>0</v>
      </c>
      <c r="I175">
        <v>0</v>
      </c>
      <c r="J175">
        <v>11</v>
      </c>
      <c r="K175">
        <v>0</v>
      </c>
      <c r="L175">
        <v>0</v>
      </c>
      <c r="M175" s="1" t="s">
        <v>63</v>
      </c>
      <c r="N175" s="1" t="s">
        <v>63</v>
      </c>
      <c r="O175" s="1" t="s">
        <v>498</v>
      </c>
      <c r="P175">
        <v>9.2727272727272716</v>
      </c>
      <c r="Q175">
        <v>0</v>
      </c>
      <c r="R175">
        <v>850</v>
      </c>
      <c r="S175">
        <v>0</v>
      </c>
      <c r="T175">
        <v>38</v>
      </c>
      <c r="U175">
        <v>102</v>
      </c>
      <c r="V175">
        <v>516</v>
      </c>
      <c r="W175">
        <v>112467.87</v>
      </c>
      <c r="X175">
        <v>5.0588235294117645</v>
      </c>
      <c r="Y175">
        <v>1102.6261764705882</v>
      </c>
      <c r="Z175">
        <v>14.921568627450981</v>
      </c>
      <c r="AA175">
        <v>18.137360294934641</v>
      </c>
      <c r="AB175">
        <v>102</v>
      </c>
      <c r="AC175">
        <v>3.2157916674836606</v>
      </c>
      <c r="AD175">
        <v>4.8175686274509803E-4</v>
      </c>
      <c r="AE175">
        <v>1.38334560856753</v>
      </c>
      <c r="AF175">
        <v>0.61127450980392162</v>
      </c>
      <c r="AG175">
        <v>0</v>
      </c>
      <c r="AH175">
        <v>9.0293339905228756</v>
      </c>
      <c r="AI175">
        <v>6.1853100408496733</v>
      </c>
      <c r="AJ175">
        <v>3570</v>
      </c>
      <c r="AK175">
        <v>37</v>
      </c>
      <c r="AL175">
        <v>6</v>
      </c>
      <c r="AM175">
        <v>5</v>
      </c>
      <c r="AN175">
        <v>3</v>
      </c>
      <c r="AO175">
        <v>2</v>
      </c>
      <c r="AP175">
        <v>1</v>
      </c>
      <c r="AQ175">
        <v>0</v>
      </c>
      <c r="AR175">
        <v>1324.6100000000001</v>
      </c>
      <c r="AS175" s="1" t="s">
        <v>173</v>
      </c>
      <c r="AT175">
        <v>102</v>
      </c>
      <c r="AU175">
        <v>140.9040894</v>
      </c>
      <c r="AV175">
        <v>1015.6155754833334</v>
      </c>
      <c r="AW175">
        <v>37</v>
      </c>
      <c r="AX175">
        <v>1</v>
      </c>
      <c r="AY175">
        <v>4.9019607843137254E-2</v>
      </c>
      <c r="AZ175">
        <v>35</v>
      </c>
      <c r="BA175">
        <v>0.42698208909090912</v>
      </c>
      <c r="BB175">
        <v>0.91496898692192197</v>
      </c>
      <c r="BC175">
        <v>49</v>
      </c>
      <c r="BD175">
        <v>-12</v>
      </c>
      <c r="BE175">
        <v>7</v>
      </c>
      <c r="BF175">
        <v>4</v>
      </c>
      <c r="BG175" s="1" t="s">
        <v>174</v>
      </c>
      <c r="BH175" s="1" t="s">
        <v>6888</v>
      </c>
      <c r="BI175" s="1" t="s">
        <v>6889</v>
      </c>
      <c r="BJ175" s="1" t="s">
        <v>6890</v>
      </c>
      <c r="BK175">
        <v>2300</v>
      </c>
      <c r="BL175">
        <v>2.5</v>
      </c>
      <c r="BM175" s="5" t="d">
        <v>14:29:59.9999999999968050</v>
      </c>
      <c r="BN175" s="5" t="d">
        <v>15:00:00.000</v>
      </c>
      <c r="BO175">
        <v>14</v>
      </c>
      <c r="BP175" t="b">
        <v>0</v>
      </c>
    </row>
    <row r="176" spans="1:68" x14ac:dyDescent="0.2">
      <c r="A176" s="1" t="s">
        <v>499</v>
      </c>
      <c r="B176" s="1" t="s">
        <v>60</v>
      </c>
      <c r="C176" s="2" t="d">
        <v>2026-07-04</v>
      </c>
      <c r="D176">
        <v>31</v>
      </c>
      <c r="E176" s="1" t="s">
        <v>150</v>
      </c>
      <c r="F176">
        <v>102</v>
      </c>
      <c r="G176">
        <v>11</v>
      </c>
      <c r="H176">
        <v>0</v>
      </c>
      <c r="I176">
        <v>2</v>
      </c>
      <c r="J176">
        <v>9</v>
      </c>
      <c r="K176">
        <v>0</v>
      </c>
      <c r="L176">
        <v>1</v>
      </c>
      <c r="M176" s="1" t="s">
        <v>63</v>
      </c>
      <c r="N176" s="1" t="s">
        <v>123</v>
      </c>
      <c r="O176" s="1" t="s">
        <v>478</v>
      </c>
      <c r="P176">
        <v>11.333333333333334</v>
      </c>
      <c r="Q176">
        <v>0</v>
      </c>
      <c r="R176">
        <v>850</v>
      </c>
      <c r="S176">
        <v>1</v>
      </c>
      <c r="T176">
        <v>37</v>
      </c>
      <c r="U176">
        <v>102</v>
      </c>
      <c r="V176">
        <v>531</v>
      </c>
      <c r="W176">
        <v>123423.31</v>
      </c>
      <c r="X176">
        <v>5.2058823529411766</v>
      </c>
      <c r="Y176">
        <v>1210.0324509803922</v>
      </c>
      <c r="Z176">
        <v>15.019607843137255</v>
      </c>
      <c r="AA176">
        <v>16.276494438888889</v>
      </c>
      <c r="AB176">
        <v>78</v>
      </c>
      <c r="AC176">
        <v>1.4834556504901961</v>
      </c>
      <c r="AD176">
        <v>5.1184529411764709E-3</v>
      </c>
      <c r="AE176">
        <v>1.4165336332764498</v>
      </c>
      <c r="AF176">
        <v>0.56454248366013071</v>
      </c>
      <c r="AG176">
        <v>0</v>
      </c>
      <c r="AH176">
        <v>7.2656005669934638</v>
      </c>
      <c r="AI176">
        <v>6.1113005998366017</v>
      </c>
      <c r="AJ176">
        <v>3570</v>
      </c>
      <c r="AK176">
        <v>37</v>
      </c>
      <c r="AL176">
        <v>1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178.21</v>
      </c>
      <c r="AS176" s="1" t="s">
        <v>173</v>
      </c>
      <c r="AT176">
        <v>78</v>
      </c>
      <c r="AU176">
        <v>143.20052534999999</v>
      </c>
      <c r="AV176">
        <v>1012.3364563</v>
      </c>
      <c r="AW176">
        <v>37</v>
      </c>
      <c r="AX176">
        <v>0.76470588235294112</v>
      </c>
      <c r="AY176">
        <v>9.8039215686274508E-3</v>
      </c>
      <c r="AZ176">
        <v>35</v>
      </c>
      <c r="BA176">
        <v>0.53037231611111113</v>
      </c>
      <c r="BB176">
        <v>0.91201482549549551</v>
      </c>
      <c r="BC176">
        <v>49</v>
      </c>
      <c r="BD176">
        <v>-12</v>
      </c>
      <c r="BE176">
        <v>7</v>
      </c>
      <c r="BF176">
        <v>2</v>
      </c>
      <c r="BG176" s="1" t="s">
        <v>174</v>
      </c>
      <c r="BH176" s="1" t="s">
        <v>6888</v>
      </c>
      <c r="BI176" s="1" t="s">
        <v>6889</v>
      </c>
      <c r="BJ176" s="1" t="s">
        <v>6890</v>
      </c>
      <c r="BK176">
        <v>2300</v>
      </c>
      <c r="BL176">
        <v>2.5</v>
      </c>
      <c r="BM176" s="5" t="d">
        <v>15:00:00.000</v>
      </c>
      <c r="BN176" s="5" t="d">
        <v>15:30:00.0000000000031950</v>
      </c>
      <c r="BO176">
        <v>15</v>
      </c>
      <c r="BP176" t="b">
        <v>0</v>
      </c>
    </row>
    <row r="177" spans="1:68" x14ac:dyDescent="0.2">
      <c r="A177" s="1" t="s">
        <v>500</v>
      </c>
      <c r="B177" s="1" t="s">
        <v>60</v>
      </c>
      <c r="C177" s="2" t="d">
        <v>2026-07-04</v>
      </c>
      <c r="D177">
        <v>32</v>
      </c>
      <c r="E177" s="1" t="s">
        <v>150</v>
      </c>
      <c r="F177">
        <v>81</v>
      </c>
      <c r="G177">
        <v>11</v>
      </c>
      <c r="H177">
        <v>0</v>
      </c>
      <c r="I177">
        <v>2</v>
      </c>
      <c r="J177">
        <v>9</v>
      </c>
      <c r="K177">
        <v>0</v>
      </c>
      <c r="L177">
        <v>1</v>
      </c>
      <c r="M177" s="1" t="s">
        <v>63</v>
      </c>
      <c r="N177" s="1" t="s">
        <v>127</v>
      </c>
      <c r="O177" s="1" t="s">
        <v>480</v>
      </c>
      <c r="P177">
        <v>9</v>
      </c>
      <c r="Q177">
        <v>0</v>
      </c>
      <c r="R177">
        <v>850</v>
      </c>
      <c r="S177">
        <v>1</v>
      </c>
      <c r="T177">
        <v>36</v>
      </c>
      <c r="U177">
        <v>81</v>
      </c>
      <c r="V177">
        <v>398</v>
      </c>
      <c r="W177">
        <v>90720.37</v>
      </c>
      <c r="X177">
        <v>4.9135802469135799</v>
      </c>
      <c r="Y177">
        <v>1120.0045679012346</v>
      </c>
      <c r="Z177">
        <v>14.086419753086419</v>
      </c>
      <c r="AA177">
        <v>12.171691769958848</v>
      </c>
      <c r="AB177">
        <v>22</v>
      </c>
      <c r="AC177">
        <v>0.34313462551440332</v>
      </c>
      <c r="AD177">
        <v>0</v>
      </c>
      <c r="AE177">
        <v>1.3175707807614676</v>
      </c>
      <c r="AF177">
        <v>0.6059670781893004</v>
      </c>
      <c r="AG177">
        <v>0.1077209156378601</v>
      </c>
      <c r="AH177">
        <v>3.0065656960905347</v>
      </c>
      <c r="AI177">
        <v>6.2860326506172841</v>
      </c>
      <c r="AJ177">
        <v>2835</v>
      </c>
      <c r="AK177">
        <v>37</v>
      </c>
      <c r="AL177">
        <v>2</v>
      </c>
      <c r="AM177">
        <v>2</v>
      </c>
      <c r="AN177">
        <v>2</v>
      </c>
      <c r="AO177">
        <v>0</v>
      </c>
      <c r="AP177">
        <v>0</v>
      </c>
      <c r="AQ177">
        <v>0</v>
      </c>
      <c r="AR177">
        <v>620.96</v>
      </c>
      <c r="AS177" s="1" t="s">
        <v>173</v>
      </c>
      <c r="AT177">
        <v>22</v>
      </c>
      <c r="AU177">
        <v>106.24726378333334</v>
      </c>
      <c r="AV177">
        <v>1009.8052519833334</v>
      </c>
      <c r="AW177">
        <v>37</v>
      </c>
      <c r="AX177">
        <v>0.27160493827160492</v>
      </c>
      <c r="AY177">
        <v>2.4691358024691357E-2</v>
      </c>
      <c r="AZ177">
        <v>35</v>
      </c>
      <c r="BA177">
        <v>0.39350838438271607</v>
      </c>
      <c r="BB177">
        <v>0.90973446124624635</v>
      </c>
      <c r="BC177">
        <v>49</v>
      </c>
      <c r="BD177">
        <v>-12</v>
      </c>
      <c r="BE177">
        <v>6</v>
      </c>
      <c r="BF177">
        <v>3</v>
      </c>
      <c r="BG177" s="1" t="s">
        <v>174</v>
      </c>
      <c r="BH177" s="1" t="s">
        <v>6888</v>
      </c>
      <c r="BI177" s="1" t="s">
        <v>6889</v>
      </c>
      <c r="BJ177" s="1" t="s">
        <v>6890</v>
      </c>
      <c r="BK177">
        <v>2300</v>
      </c>
      <c r="BL177">
        <v>2.5</v>
      </c>
      <c r="BM177" s="5" t="d">
        <v>15:30:00.0000000000031950</v>
      </c>
      <c r="BN177" s="5" t="d">
        <v>15:59:59.9999999999968050</v>
      </c>
      <c r="BO177">
        <v>15</v>
      </c>
      <c r="BP177" t="b">
        <v>0</v>
      </c>
    </row>
    <row r="178" spans="1:68" x14ac:dyDescent="0.2">
      <c r="A178" s="1" t="s">
        <v>501</v>
      </c>
      <c r="B178" s="1" t="s">
        <v>60</v>
      </c>
      <c r="C178" s="2" t="d">
        <v>2026-07-04</v>
      </c>
      <c r="D178">
        <v>33</v>
      </c>
      <c r="E178" s="1" t="s">
        <v>150</v>
      </c>
      <c r="F178">
        <v>55</v>
      </c>
      <c r="G178">
        <v>18</v>
      </c>
      <c r="H178">
        <v>0</v>
      </c>
      <c r="I178">
        <v>2</v>
      </c>
      <c r="J178">
        <v>16</v>
      </c>
      <c r="K178">
        <v>0</v>
      </c>
      <c r="L178">
        <v>1</v>
      </c>
      <c r="M178" s="1" t="s">
        <v>63</v>
      </c>
      <c r="N178" s="1" t="s">
        <v>282</v>
      </c>
      <c r="O178" s="1" t="s">
        <v>502</v>
      </c>
      <c r="P178">
        <v>3.4375</v>
      </c>
      <c r="Q178">
        <v>0</v>
      </c>
      <c r="R178">
        <v>850</v>
      </c>
      <c r="S178">
        <v>1</v>
      </c>
      <c r="T178">
        <v>35</v>
      </c>
      <c r="U178">
        <v>55</v>
      </c>
      <c r="V178">
        <v>288</v>
      </c>
      <c r="W178">
        <v>61790.67</v>
      </c>
      <c r="X178">
        <v>5.2363636363636363</v>
      </c>
      <c r="Y178">
        <v>1123.4667272727272</v>
      </c>
      <c r="Z178">
        <v>11.981818181818182</v>
      </c>
      <c r="AA178">
        <v>9.6340071275757566</v>
      </c>
      <c r="AB178">
        <v>3</v>
      </c>
      <c r="AC178">
        <v>3.0663334545454515E-2</v>
      </c>
      <c r="AD178">
        <v>0</v>
      </c>
      <c r="AE178">
        <v>1.3477269918173254</v>
      </c>
      <c r="AF178">
        <v>0.65696969696969698</v>
      </c>
      <c r="AG178">
        <v>2.0046966809090909</v>
      </c>
      <c r="AH178">
        <v>0</v>
      </c>
      <c r="AI178">
        <v>6.742946801515151</v>
      </c>
      <c r="AJ178">
        <v>1925</v>
      </c>
      <c r="AK178">
        <v>75</v>
      </c>
      <c r="AL178">
        <v>4</v>
      </c>
      <c r="AM178">
        <v>4</v>
      </c>
      <c r="AN178">
        <v>3</v>
      </c>
      <c r="AO178">
        <v>1</v>
      </c>
      <c r="AP178">
        <v>0</v>
      </c>
      <c r="AQ178">
        <v>0</v>
      </c>
      <c r="AR178">
        <v>960.82</v>
      </c>
      <c r="AS178" s="1" t="s">
        <v>65</v>
      </c>
      <c r="AT178">
        <v>2</v>
      </c>
      <c r="AU178">
        <v>77.491581699999998</v>
      </c>
      <c r="AV178">
        <v>671.26229816666671</v>
      </c>
      <c r="AW178">
        <v>52</v>
      </c>
      <c r="AX178">
        <v>5.4545454545454543E-2</v>
      </c>
      <c r="AY178">
        <v>7.2727272727272724E-2</v>
      </c>
      <c r="AZ178">
        <v>35</v>
      </c>
      <c r="BA178">
        <v>0.16144079520833332</v>
      </c>
      <c r="BB178">
        <v>0.29833879918518519</v>
      </c>
      <c r="BC178">
        <v>32</v>
      </c>
      <c r="BD178">
        <v>43</v>
      </c>
      <c r="BE178">
        <v>4</v>
      </c>
      <c r="BF178">
        <v>12</v>
      </c>
      <c r="BG178" s="1" t="s">
        <v>99</v>
      </c>
      <c r="BH178" s="1" t="s">
        <v>6888</v>
      </c>
      <c r="BI178" s="1" t="s">
        <v>6889</v>
      </c>
      <c r="BJ178" s="1" t="s">
        <v>6890</v>
      </c>
      <c r="BK178">
        <v>2300</v>
      </c>
      <c r="BL178">
        <v>2.5</v>
      </c>
      <c r="BM178" s="5" t="d">
        <v>15:59:59.9999999999968050</v>
      </c>
      <c r="BN178" s="5" t="d">
        <v>16:30:00.000</v>
      </c>
      <c r="BO178">
        <v>16</v>
      </c>
      <c r="BP178" t="b">
        <v>0</v>
      </c>
    </row>
    <row r="179" spans="1:68" x14ac:dyDescent="0.2">
      <c r="A179" s="1" t="s">
        <v>503</v>
      </c>
      <c r="B179" s="1" t="s">
        <v>60</v>
      </c>
      <c r="C179" s="2" t="d">
        <v>2026-07-04</v>
      </c>
      <c r="D179">
        <v>34</v>
      </c>
      <c r="E179" s="1" t="s">
        <v>150</v>
      </c>
      <c r="F179">
        <v>66</v>
      </c>
      <c r="G179">
        <v>19</v>
      </c>
      <c r="H179">
        <v>0</v>
      </c>
      <c r="I179">
        <v>2</v>
      </c>
      <c r="J179">
        <v>17</v>
      </c>
      <c r="K179">
        <v>0</v>
      </c>
      <c r="L179">
        <v>1</v>
      </c>
      <c r="M179" s="1" t="s">
        <v>63</v>
      </c>
      <c r="N179" s="1" t="s">
        <v>504</v>
      </c>
      <c r="O179" s="1" t="s">
        <v>505</v>
      </c>
      <c r="P179">
        <v>3.8823529411764706</v>
      </c>
      <c r="Q179">
        <v>0</v>
      </c>
      <c r="R179">
        <v>850</v>
      </c>
      <c r="S179">
        <v>1</v>
      </c>
      <c r="T179">
        <v>34</v>
      </c>
      <c r="U179">
        <v>66</v>
      </c>
      <c r="V179">
        <v>310</v>
      </c>
      <c r="W179">
        <v>70649.55</v>
      </c>
      <c r="X179">
        <v>4.6969696969696972</v>
      </c>
      <c r="Y179">
        <v>1070.4477272727272</v>
      </c>
      <c r="Z179">
        <v>11.575757575757576</v>
      </c>
      <c r="AA179">
        <v>9.0837918606060608</v>
      </c>
      <c r="AB179">
        <v>3</v>
      </c>
      <c r="AC179">
        <v>2.5228254040404047E-2</v>
      </c>
      <c r="AD179">
        <v>0</v>
      </c>
      <c r="AE179">
        <v>1.266933361970187</v>
      </c>
      <c r="AF179">
        <v>0.6441919191919192</v>
      </c>
      <c r="AG179">
        <v>1.9111252724747474</v>
      </c>
      <c r="AH179">
        <v>0</v>
      </c>
      <c r="AI179">
        <v>6.3062524386363634</v>
      </c>
      <c r="AJ179">
        <v>2310</v>
      </c>
      <c r="AK179">
        <v>75</v>
      </c>
      <c r="AL179">
        <v>4</v>
      </c>
      <c r="AM179">
        <v>4</v>
      </c>
      <c r="AN179">
        <v>3</v>
      </c>
      <c r="AO179">
        <v>0</v>
      </c>
      <c r="AP179">
        <v>1</v>
      </c>
      <c r="AQ179">
        <v>0</v>
      </c>
      <c r="AR179">
        <v>1128.4100000000001</v>
      </c>
      <c r="AS179" s="1" t="s">
        <v>125</v>
      </c>
      <c r="AT179">
        <v>2</v>
      </c>
      <c r="AU179">
        <v>80.398112633333326</v>
      </c>
      <c r="AV179">
        <v>552.02116006666665</v>
      </c>
      <c r="AW179">
        <v>33</v>
      </c>
      <c r="AX179">
        <v>4.5454545454545456E-2</v>
      </c>
      <c r="AY179">
        <v>6.0606060606060608E-2</v>
      </c>
      <c r="AZ179">
        <v>35</v>
      </c>
      <c r="BA179">
        <v>0.15764335810457514</v>
      </c>
      <c r="BB179">
        <v>0.2453427378074074</v>
      </c>
      <c r="BC179">
        <v>27</v>
      </c>
      <c r="BD179">
        <v>48</v>
      </c>
      <c r="BE179">
        <v>4</v>
      </c>
      <c r="BF179">
        <v>13</v>
      </c>
      <c r="BG179" s="1" t="s">
        <v>99</v>
      </c>
      <c r="BH179" s="1" t="s">
        <v>6888</v>
      </c>
      <c r="BI179" s="1" t="s">
        <v>6889</v>
      </c>
      <c r="BJ179" s="1" t="s">
        <v>6890</v>
      </c>
      <c r="BK179">
        <v>2300</v>
      </c>
      <c r="BL179">
        <v>2.5</v>
      </c>
      <c r="BM179" s="5" t="d">
        <v>16:30:00.000</v>
      </c>
      <c r="BN179" s="5" t="d">
        <v>17:00:00.0000000000031950</v>
      </c>
      <c r="BO179">
        <v>16</v>
      </c>
      <c r="BP179" t="b">
        <v>0</v>
      </c>
    </row>
    <row r="180" spans="1:68" x14ac:dyDescent="0.2">
      <c r="A180" s="1" t="s">
        <v>506</v>
      </c>
      <c r="B180" s="1" t="s">
        <v>60</v>
      </c>
      <c r="C180" s="2" t="d">
        <v>2026-07-04</v>
      </c>
      <c r="D180">
        <v>35</v>
      </c>
      <c r="E180" s="1" t="s">
        <v>150</v>
      </c>
      <c r="F180">
        <v>93</v>
      </c>
      <c r="G180">
        <v>8</v>
      </c>
      <c r="H180">
        <v>0</v>
      </c>
      <c r="I180">
        <v>2</v>
      </c>
      <c r="J180">
        <v>6</v>
      </c>
      <c r="K180">
        <v>0</v>
      </c>
      <c r="L180">
        <v>1</v>
      </c>
      <c r="M180" s="1" t="s">
        <v>63</v>
      </c>
      <c r="N180" s="1" t="s">
        <v>507</v>
      </c>
      <c r="O180" s="1" t="s">
        <v>508</v>
      </c>
      <c r="P180">
        <v>15.5</v>
      </c>
      <c r="Q180">
        <v>0</v>
      </c>
      <c r="R180">
        <v>850</v>
      </c>
      <c r="S180">
        <v>1</v>
      </c>
      <c r="T180">
        <v>33</v>
      </c>
      <c r="U180">
        <v>93</v>
      </c>
      <c r="V180">
        <v>481</v>
      </c>
      <c r="W180">
        <v>112093.46</v>
      </c>
      <c r="X180">
        <v>5.172043010752688</v>
      </c>
      <c r="Y180">
        <v>1205.3060215053765</v>
      </c>
      <c r="Z180">
        <v>14.344086021505376</v>
      </c>
      <c r="AA180">
        <v>9.5630840530465946</v>
      </c>
      <c r="AB180">
        <v>0</v>
      </c>
      <c r="AC180">
        <v>0</v>
      </c>
      <c r="AD180">
        <v>0.22735204390681005</v>
      </c>
      <c r="AE180">
        <v>1.3219094022316888</v>
      </c>
      <c r="AF180">
        <v>0.63942652329749106</v>
      </c>
      <c r="AG180">
        <v>1.6785220517921144</v>
      </c>
      <c r="AH180">
        <v>8.5184954121863804E-2</v>
      </c>
      <c r="AI180">
        <v>6.3571322740143366</v>
      </c>
      <c r="AJ180">
        <v>3255</v>
      </c>
      <c r="AK180">
        <v>39</v>
      </c>
      <c r="AL180">
        <v>4</v>
      </c>
      <c r="AM180">
        <v>4</v>
      </c>
      <c r="AN180">
        <v>3</v>
      </c>
      <c r="AO180">
        <v>0</v>
      </c>
      <c r="AP180">
        <v>1</v>
      </c>
      <c r="AQ180">
        <v>0</v>
      </c>
      <c r="AR180">
        <v>1847</v>
      </c>
      <c r="AS180" s="1" t="s">
        <v>70</v>
      </c>
      <c r="AT180">
        <v>0</v>
      </c>
      <c r="AU180">
        <v>126.17657608333333</v>
      </c>
      <c r="AV180">
        <v>970.15204301666665</v>
      </c>
      <c r="AW180">
        <v>57</v>
      </c>
      <c r="AX180">
        <v>0</v>
      </c>
      <c r="AY180">
        <v>4.3010752688172046E-2</v>
      </c>
      <c r="AZ180">
        <v>35</v>
      </c>
      <c r="BA180">
        <v>0.70098097824074068</v>
      </c>
      <c r="BB180">
        <v>0.82918978035612534</v>
      </c>
      <c r="BC180">
        <v>47</v>
      </c>
      <c r="BD180">
        <v>-8</v>
      </c>
      <c r="BE180">
        <v>7</v>
      </c>
      <c r="BF180">
        <v>-1</v>
      </c>
      <c r="BG180" s="1" t="s">
        <v>99</v>
      </c>
      <c r="BH180" s="1" t="s">
        <v>6888</v>
      </c>
      <c r="BI180" s="1" t="s">
        <v>6889</v>
      </c>
      <c r="BJ180" s="1" t="s">
        <v>6890</v>
      </c>
      <c r="BK180">
        <v>2300</v>
      </c>
      <c r="BL180">
        <v>2.5</v>
      </c>
      <c r="BM180" s="5" t="d">
        <v>17:00:00.0000000000031950</v>
      </c>
      <c r="BN180" s="5" t="d">
        <v>17:29:59.9999999999968050</v>
      </c>
      <c r="BO180">
        <v>17</v>
      </c>
      <c r="BP180" t="b">
        <v>0</v>
      </c>
    </row>
    <row r="181" spans="1:68" x14ac:dyDescent="0.2">
      <c r="A181" s="1" t="s">
        <v>509</v>
      </c>
      <c r="B181" s="1" t="s">
        <v>60</v>
      </c>
      <c r="C181" s="2" t="d">
        <v>2026-07-04</v>
      </c>
      <c r="D181">
        <v>36</v>
      </c>
      <c r="E181" s="1" t="s">
        <v>150</v>
      </c>
      <c r="F181">
        <v>86</v>
      </c>
      <c r="G181">
        <v>8</v>
      </c>
      <c r="H181">
        <v>0</v>
      </c>
      <c r="I181">
        <v>2</v>
      </c>
      <c r="J181">
        <v>6</v>
      </c>
      <c r="K181">
        <v>0</v>
      </c>
      <c r="L181">
        <v>1</v>
      </c>
      <c r="M181" s="1" t="s">
        <v>63</v>
      </c>
      <c r="N181" s="1" t="s">
        <v>510</v>
      </c>
      <c r="O181" s="1" t="s">
        <v>511</v>
      </c>
      <c r="P181">
        <v>14.333333333333334</v>
      </c>
      <c r="Q181">
        <v>0</v>
      </c>
      <c r="R181">
        <v>850</v>
      </c>
      <c r="S181">
        <v>1</v>
      </c>
      <c r="T181">
        <v>32</v>
      </c>
      <c r="U181">
        <v>86</v>
      </c>
      <c r="V181">
        <v>420</v>
      </c>
      <c r="W181">
        <v>96598.64</v>
      </c>
      <c r="X181">
        <v>4.8837209302325579</v>
      </c>
      <c r="Y181">
        <v>1123.24</v>
      </c>
      <c r="Z181">
        <v>13.930232558139535</v>
      </c>
      <c r="AA181">
        <v>9.2540014908914721</v>
      </c>
      <c r="AB181">
        <v>0</v>
      </c>
      <c r="AC181">
        <v>0</v>
      </c>
      <c r="AD181">
        <v>4.9159676937984495E-2</v>
      </c>
      <c r="AE181">
        <v>1.2289313936215307</v>
      </c>
      <c r="AF181">
        <v>0.65755813953488373</v>
      </c>
      <c r="AG181">
        <v>1.5746392437984496</v>
      </c>
      <c r="AH181">
        <v>2.7692961240310069E-3</v>
      </c>
      <c r="AI181">
        <v>6.4403891843023251</v>
      </c>
      <c r="AJ181">
        <v>3010</v>
      </c>
      <c r="AK181">
        <v>39</v>
      </c>
      <c r="AL181">
        <v>3</v>
      </c>
      <c r="AM181">
        <v>2</v>
      </c>
      <c r="AN181">
        <v>3</v>
      </c>
      <c r="AO181">
        <v>0</v>
      </c>
      <c r="AP181">
        <v>0</v>
      </c>
      <c r="AQ181">
        <v>0</v>
      </c>
      <c r="AR181">
        <v>848.84</v>
      </c>
      <c r="AS181" s="1" t="s">
        <v>70</v>
      </c>
      <c r="AT181">
        <v>0</v>
      </c>
      <c r="AU181">
        <v>106.0582665</v>
      </c>
      <c r="AV181">
        <v>850.49488825000003</v>
      </c>
      <c r="AW181">
        <v>39</v>
      </c>
      <c r="AX181">
        <v>0</v>
      </c>
      <c r="AY181">
        <v>2.3255813953488372E-2</v>
      </c>
      <c r="AZ181">
        <v>35</v>
      </c>
      <c r="BA181">
        <v>0.58921259166666673</v>
      </c>
      <c r="BB181">
        <v>0.7269187079059829</v>
      </c>
      <c r="BC181">
        <v>41</v>
      </c>
      <c r="BD181">
        <v>-2</v>
      </c>
      <c r="BE181">
        <v>6</v>
      </c>
      <c r="BF181">
        <v>0</v>
      </c>
      <c r="BG181" s="1" t="s">
        <v>99</v>
      </c>
      <c r="BH181" s="1" t="s">
        <v>6888</v>
      </c>
      <c r="BI181" s="1" t="s">
        <v>6889</v>
      </c>
      <c r="BJ181" s="1" t="s">
        <v>6890</v>
      </c>
      <c r="BK181">
        <v>2300</v>
      </c>
      <c r="BL181">
        <v>2.5</v>
      </c>
      <c r="BM181" s="5" t="d">
        <v>17:29:59.9999999999968050</v>
      </c>
      <c r="BN181" s="5" t="d">
        <v>18:00:00.000</v>
      </c>
      <c r="BO181">
        <v>17</v>
      </c>
      <c r="BP181" t="b">
        <v>0</v>
      </c>
    </row>
    <row r="182" spans="1:68" x14ac:dyDescent="0.2">
      <c r="A182" s="1" t="s">
        <v>512</v>
      </c>
      <c r="B182" s="1" t="s">
        <v>60</v>
      </c>
      <c r="C182" s="2" t="d">
        <v>2026-07-04</v>
      </c>
      <c r="D182">
        <v>37</v>
      </c>
      <c r="E182" s="1" t="s">
        <v>165</v>
      </c>
      <c r="F182">
        <v>92</v>
      </c>
      <c r="G182">
        <v>11</v>
      </c>
      <c r="H182">
        <v>0</v>
      </c>
      <c r="I182">
        <v>0</v>
      </c>
      <c r="J182">
        <v>11</v>
      </c>
      <c r="K182">
        <v>0</v>
      </c>
      <c r="L182">
        <v>0</v>
      </c>
      <c r="M182" s="1" t="s">
        <v>63</v>
      </c>
      <c r="N182" s="1" t="s">
        <v>63</v>
      </c>
      <c r="O182" s="1" t="s">
        <v>513</v>
      </c>
      <c r="P182">
        <v>8.3636363636363633</v>
      </c>
      <c r="Q182">
        <v>0</v>
      </c>
      <c r="R182">
        <v>850</v>
      </c>
      <c r="S182">
        <v>0</v>
      </c>
      <c r="T182">
        <v>32</v>
      </c>
      <c r="U182">
        <v>92</v>
      </c>
      <c r="V182">
        <v>432</v>
      </c>
      <c r="W182">
        <v>98714.5</v>
      </c>
      <c r="X182">
        <v>4.6956521739130439</v>
      </c>
      <c r="Y182">
        <v>1072.983695652174</v>
      </c>
      <c r="Z182">
        <v>15.902173913043478</v>
      </c>
      <c r="AA182">
        <v>9.2536520302536225</v>
      </c>
      <c r="AB182">
        <v>0</v>
      </c>
      <c r="AC182">
        <v>0</v>
      </c>
      <c r="AD182">
        <v>0</v>
      </c>
      <c r="AE182">
        <v>1.2056601241128992</v>
      </c>
      <c r="AF182">
        <v>0.56956521739130428</v>
      </c>
      <c r="AG182">
        <v>1.2711119789855072</v>
      </c>
      <c r="AH182">
        <v>0.13208032427536232</v>
      </c>
      <c r="AI182">
        <v>6.4200782474637679</v>
      </c>
      <c r="AJ182">
        <v>3680</v>
      </c>
      <c r="AK182">
        <v>39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 s="1" t="s">
        <v>70</v>
      </c>
      <c r="AT182">
        <v>0</v>
      </c>
      <c r="AU182">
        <v>108.72259648333333</v>
      </c>
      <c r="AV182">
        <v>884.64578338333331</v>
      </c>
      <c r="AW182">
        <v>39</v>
      </c>
      <c r="AX182">
        <v>0</v>
      </c>
      <c r="AY182">
        <v>0</v>
      </c>
      <c r="AZ182">
        <v>40</v>
      </c>
      <c r="BA182">
        <v>0.32946241358585859</v>
      </c>
      <c r="BB182">
        <v>0.75610750716524211</v>
      </c>
      <c r="BC182">
        <v>43</v>
      </c>
      <c r="BD182">
        <v>-4</v>
      </c>
      <c r="BE182">
        <v>6</v>
      </c>
      <c r="BF182">
        <v>5</v>
      </c>
      <c r="BG182" s="1" t="s">
        <v>99</v>
      </c>
      <c r="BH182" s="1" t="s">
        <v>6888</v>
      </c>
      <c r="BI182" s="1" t="s">
        <v>6889</v>
      </c>
      <c r="BJ182" s="1" t="s">
        <v>6890</v>
      </c>
      <c r="BK182">
        <v>2300</v>
      </c>
      <c r="BL182">
        <v>2.5</v>
      </c>
      <c r="BM182" s="5" t="d">
        <v>18:00:00.000</v>
      </c>
      <c r="BN182" s="5" t="d">
        <v>18:30:00.0000000000031950</v>
      </c>
      <c r="BO182">
        <v>18</v>
      </c>
      <c r="BP182" t="b">
        <v>1</v>
      </c>
    </row>
    <row r="183" spans="1:68" x14ac:dyDescent="0.2">
      <c r="A183" s="1" t="s">
        <v>514</v>
      </c>
      <c r="B183" s="1" t="s">
        <v>60</v>
      </c>
      <c r="C183" s="2" t="d">
        <v>2026-07-04</v>
      </c>
      <c r="D183">
        <v>38</v>
      </c>
      <c r="E183" s="1" t="s">
        <v>165</v>
      </c>
      <c r="F183">
        <v>132</v>
      </c>
      <c r="G183">
        <v>11</v>
      </c>
      <c r="H183">
        <v>0</v>
      </c>
      <c r="I183">
        <v>0</v>
      </c>
      <c r="J183">
        <v>11</v>
      </c>
      <c r="K183">
        <v>0</v>
      </c>
      <c r="L183">
        <v>0</v>
      </c>
      <c r="M183" s="1" t="s">
        <v>63</v>
      </c>
      <c r="N183" s="1" t="s">
        <v>63</v>
      </c>
      <c r="O183" s="1" t="s">
        <v>515</v>
      </c>
      <c r="P183">
        <v>12</v>
      </c>
      <c r="Q183">
        <v>0</v>
      </c>
      <c r="R183">
        <v>850</v>
      </c>
      <c r="S183">
        <v>0</v>
      </c>
      <c r="T183">
        <v>32</v>
      </c>
      <c r="U183">
        <v>132</v>
      </c>
      <c r="V183">
        <v>690</v>
      </c>
      <c r="W183">
        <v>160264.88</v>
      </c>
      <c r="X183">
        <v>5.2272727272727275</v>
      </c>
      <c r="Y183">
        <v>1214.1278787878789</v>
      </c>
      <c r="Z183">
        <v>17.954545454545453</v>
      </c>
      <c r="AA183">
        <v>11.529147012626263</v>
      </c>
      <c r="AB183">
        <v>0</v>
      </c>
      <c r="AC183">
        <v>0</v>
      </c>
      <c r="AD183">
        <v>1.0962794191919189E-3</v>
      </c>
      <c r="AE183">
        <v>1.3456007262190182</v>
      </c>
      <c r="AF183">
        <v>0.60681818181818181</v>
      </c>
      <c r="AG183">
        <v>0.38581750366161616</v>
      </c>
      <c r="AH183">
        <v>2.1097484111111111</v>
      </c>
      <c r="AI183">
        <v>6.5974490627525251</v>
      </c>
      <c r="AJ183">
        <v>5280</v>
      </c>
      <c r="AK183">
        <v>39</v>
      </c>
      <c r="AL183">
        <v>2</v>
      </c>
      <c r="AM183">
        <v>2</v>
      </c>
      <c r="AN183">
        <v>1</v>
      </c>
      <c r="AO183">
        <v>0</v>
      </c>
      <c r="AP183">
        <v>1</v>
      </c>
      <c r="AQ183">
        <v>0</v>
      </c>
      <c r="AR183">
        <v>204.63</v>
      </c>
      <c r="AS183" s="1" t="s">
        <v>70</v>
      </c>
      <c r="AT183">
        <v>0</v>
      </c>
      <c r="AU183">
        <v>172.57858981666666</v>
      </c>
      <c r="AV183">
        <v>1018.9254491</v>
      </c>
      <c r="AW183">
        <v>39</v>
      </c>
      <c r="AX183">
        <v>0</v>
      </c>
      <c r="AY183">
        <v>1.5151515151515152E-2</v>
      </c>
      <c r="AZ183">
        <v>40</v>
      </c>
      <c r="BA183">
        <v>0.52296542368686871</v>
      </c>
      <c r="BB183">
        <v>0.87087645222222221</v>
      </c>
      <c r="BC183">
        <v>49</v>
      </c>
      <c r="BD183">
        <v>-10</v>
      </c>
      <c r="BE183">
        <v>9</v>
      </c>
      <c r="BF183">
        <v>2</v>
      </c>
      <c r="BG183" s="1" t="s">
        <v>99</v>
      </c>
      <c r="BH183" s="1" t="s">
        <v>6888</v>
      </c>
      <c r="BI183" s="1" t="s">
        <v>6889</v>
      </c>
      <c r="BJ183" s="1" t="s">
        <v>6890</v>
      </c>
      <c r="BK183">
        <v>2300</v>
      </c>
      <c r="BL183">
        <v>2.5</v>
      </c>
      <c r="BM183" s="5" t="d">
        <v>18:30:00.0000000000031950</v>
      </c>
      <c r="BN183" s="5" t="d">
        <v>18:59:59.9999999999968050</v>
      </c>
      <c r="BO183">
        <v>18</v>
      </c>
      <c r="BP183" t="b">
        <v>1</v>
      </c>
    </row>
    <row r="184" spans="1:68" x14ac:dyDescent="0.2">
      <c r="A184" s="1" t="s">
        <v>516</v>
      </c>
      <c r="B184" s="1" t="s">
        <v>60</v>
      </c>
      <c r="C184" s="2" t="d">
        <v>2026-07-04</v>
      </c>
      <c r="D184">
        <v>39</v>
      </c>
      <c r="E184" s="1" t="s">
        <v>165</v>
      </c>
      <c r="F184">
        <v>147</v>
      </c>
      <c r="G184">
        <v>11</v>
      </c>
      <c r="H184">
        <v>0</v>
      </c>
      <c r="I184">
        <v>0</v>
      </c>
      <c r="J184">
        <v>11</v>
      </c>
      <c r="K184">
        <v>0</v>
      </c>
      <c r="L184">
        <v>0</v>
      </c>
      <c r="M184" s="1" t="s">
        <v>63</v>
      </c>
      <c r="N184" s="1" t="s">
        <v>63</v>
      </c>
      <c r="O184" s="1" t="s">
        <v>517</v>
      </c>
      <c r="P184">
        <v>13.363636363636363</v>
      </c>
      <c r="Q184">
        <v>0</v>
      </c>
      <c r="R184">
        <v>850</v>
      </c>
      <c r="S184">
        <v>0</v>
      </c>
      <c r="T184">
        <v>32</v>
      </c>
      <c r="U184">
        <v>147</v>
      </c>
      <c r="V184">
        <v>702</v>
      </c>
      <c r="W184">
        <v>150316.74</v>
      </c>
      <c r="X184">
        <v>4.7755102040816331</v>
      </c>
      <c r="Y184">
        <v>1022.5628571428571</v>
      </c>
      <c r="Z184">
        <v>18.605442176870749</v>
      </c>
      <c r="AA184">
        <v>19.777674681746031</v>
      </c>
      <c r="AB184">
        <v>79</v>
      </c>
      <c r="AC184">
        <v>2.2240009374149659</v>
      </c>
      <c r="AD184">
        <v>8.3308038548752829E-3</v>
      </c>
      <c r="AE184">
        <v>1.2145017525518158</v>
      </c>
      <c r="AF184">
        <v>0.61870748299319733</v>
      </c>
      <c r="AG184">
        <v>0</v>
      </c>
      <c r="AH184">
        <v>10.655561605782314</v>
      </c>
      <c r="AI184">
        <v>6.3538156580498866</v>
      </c>
      <c r="AJ184">
        <v>5880</v>
      </c>
      <c r="AK184">
        <v>39</v>
      </c>
      <c r="AL184">
        <v>3</v>
      </c>
      <c r="AM184">
        <v>3</v>
      </c>
      <c r="AN184">
        <v>2</v>
      </c>
      <c r="AO184">
        <v>1</v>
      </c>
      <c r="AP184">
        <v>0</v>
      </c>
      <c r="AQ184">
        <v>0</v>
      </c>
      <c r="AR184">
        <v>642.69000000000005</v>
      </c>
      <c r="AS184" s="1" t="s">
        <v>173</v>
      </c>
      <c r="AT184">
        <v>79</v>
      </c>
      <c r="AU184">
        <v>184.21315853333334</v>
      </c>
      <c r="AV184">
        <v>1069.7918542499999</v>
      </c>
      <c r="AW184">
        <v>39</v>
      </c>
      <c r="AX184">
        <v>0.5374149659863946</v>
      </c>
      <c r="AY184">
        <v>2.0408163265306121E-2</v>
      </c>
      <c r="AZ184">
        <v>40</v>
      </c>
      <c r="BA184">
        <v>0.55822169252525256</v>
      </c>
      <c r="BB184">
        <v>0.91435201217948714</v>
      </c>
      <c r="BC184">
        <v>51</v>
      </c>
      <c r="BD184">
        <v>-12</v>
      </c>
      <c r="BE184">
        <v>9</v>
      </c>
      <c r="BF184">
        <v>2</v>
      </c>
      <c r="BG184" s="1" t="s">
        <v>174</v>
      </c>
      <c r="BH184" s="1" t="s">
        <v>6888</v>
      </c>
      <c r="BI184" s="1" t="s">
        <v>6889</v>
      </c>
      <c r="BJ184" s="1" t="s">
        <v>6890</v>
      </c>
      <c r="BK184">
        <v>2300</v>
      </c>
      <c r="BL184">
        <v>2.5</v>
      </c>
      <c r="BM184" s="5" t="d">
        <v>18:59:59.9999999999968050</v>
      </c>
      <c r="BN184" s="5" t="d">
        <v>19:30:00.000</v>
      </c>
      <c r="BO184">
        <v>19</v>
      </c>
      <c r="BP184" t="b">
        <v>1</v>
      </c>
    </row>
    <row r="185" spans="1:68" x14ac:dyDescent="0.2">
      <c r="A185" s="1" t="s">
        <v>518</v>
      </c>
      <c r="B185" s="1" t="s">
        <v>60</v>
      </c>
      <c r="C185" s="2" t="d">
        <v>2026-07-04</v>
      </c>
      <c r="D185">
        <v>40</v>
      </c>
      <c r="E185" s="1" t="s">
        <v>165</v>
      </c>
      <c r="F185">
        <v>148</v>
      </c>
      <c r="G185">
        <v>11</v>
      </c>
      <c r="H185">
        <v>0</v>
      </c>
      <c r="I185">
        <v>0</v>
      </c>
      <c r="J185">
        <v>11</v>
      </c>
      <c r="K185">
        <v>0</v>
      </c>
      <c r="L185">
        <v>0</v>
      </c>
      <c r="M185" s="1" t="s">
        <v>63</v>
      </c>
      <c r="N185" s="1" t="s">
        <v>63</v>
      </c>
      <c r="O185" s="1" t="s">
        <v>519</v>
      </c>
      <c r="P185">
        <v>13.454545454545457</v>
      </c>
      <c r="Q185">
        <v>0</v>
      </c>
      <c r="R185">
        <v>850</v>
      </c>
      <c r="S185">
        <v>0</v>
      </c>
      <c r="T185">
        <v>32</v>
      </c>
      <c r="U185">
        <v>148</v>
      </c>
      <c r="V185">
        <v>741</v>
      </c>
      <c r="W185">
        <v>176361.67</v>
      </c>
      <c r="X185">
        <v>5.006756756756757</v>
      </c>
      <c r="Y185">
        <v>1191.6329054054054</v>
      </c>
      <c r="Z185">
        <v>18.79054054054054</v>
      </c>
      <c r="AA185">
        <v>30.591717458333335</v>
      </c>
      <c r="AB185">
        <v>148</v>
      </c>
      <c r="AC185">
        <v>11.801176917792793</v>
      </c>
      <c r="AD185">
        <v>7.1694106981981948E-3</v>
      </c>
      <c r="AE185">
        <v>1.2862245550103311</v>
      </c>
      <c r="AF185">
        <v>0.6283783783783784</v>
      </c>
      <c r="AG185">
        <v>0</v>
      </c>
      <c r="AH185">
        <v>21.259823796846845</v>
      </c>
      <c r="AI185">
        <v>6.5097834710585589</v>
      </c>
      <c r="AJ185">
        <v>5920</v>
      </c>
      <c r="AK185">
        <v>39</v>
      </c>
      <c r="AL185">
        <v>4</v>
      </c>
      <c r="AM185">
        <v>4</v>
      </c>
      <c r="AN185">
        <v>3</v>
      </c>
      <c r="AO185">
        <v>0</v>
      </c>
      <c r="AP185">
        <v>0</v>
      </c>
      <c r="AQ185">
        <v>1</v>
      </c>
      <c r="AR185">
        <v>1004.46</v>
      </c>
      <c r="AS185" s="1" t="s">
        <v>173</v>
      </c>
      <c r="AT185">
        <v>148</v>
      </c>
      <c r="AU185">
        <v>186.73273966666667</v>
      </c>
      <c r="AV185">
        <v>1069.4670085666667</v>
      </c>
      <c r="AW185">
        <v>39</v>
      </c>
      <c r="AX185">
        <v>1</v>
      </c>
      <c r="AY185">
        <v>2.7027027027027029E-2</v>
      </c>
      <c r="AZ185">
        <v>40</v>
      </c>
      <c r="BA185">
        <v>0.5658567868686869</v>
      </c>
      <c r="BB185">
        <v>0.91407436629629635</v>
      </c>
      <c r="BC185">
        <v>51</v>
      </c>
      <c r="BD185">
        <v>-12</v>
      </c>
      <c r="BE185">
        <v>9</v>
      </c>
      <c r="BF185">
        <v>2</v>
      </c>
      <c r="BG185" s="1" t="s">
        <v>174</v>
      </c>
      <c r="BH185" s="1" t="s">
        <v>6888</v>
      </c>
      <c r="BI185" s="1" t="s">
        <v>6889</v>
      </c>
      <c r="BJ185" s="1" t="s">
        <v>6890</v>
      </c>
      <c r="BK185">
        <v>2300</v>
      </c>
      <c r="BL185">
        <v>2.5</v>
      </c>
      <c r="BM185" s="5" t="d">
        <v>19:30:00.000</v>
      </c>
      <c r="BN185" s="5" t="d">
        <v>20:00:00.0000000000031950</v>
      </c>
      <c r="BO185">
        <v>19</v>
      </c>
      <c r="BP185" t="b">
        <v>1</v>
      </c>
    </row>
    <row r="186" spans="1:68" x14ac:dyDescent="0.2">
      <c r="A186" s="1" t="s">
        <v>520</v>
      </c>
      <c r="B186" s="1" t="s">
        <v>60</v>
      </c>
      <c r="C186" s="2" t="d">
        <v>2026-07-04</v>
      </c>
      <c r="D186">
        <v>41</v>
      </c>
      <c r="E186" s="1" t="s">
        <v>165</v>
      </c>
      <c r="F186">
        <v>157</v>
      </c>
      <c r="G186">
        <v>11</v>
      </c>
      <c r="H186">
        <v>0</v>
      </c>
      <c r="I186">
        <v>0</v>
      </c>
      <c r="J186">
        <v>11</v>
      </c>
      <c r="K186">
        <v>0</v>
      </c>
      <c r="L186">
        <v>0</v>
      </c>
      <c r="M186" s="1" t="s">
        <v>63</v>
      </c>
      <c r="N186" s="1" t="s">
        <v>63</v>
      </c>
      <c r="O186" s="1" t="s">
        <v>521</v>
      </c>
      <c r="P186">
        <v>14.272727272727272</v>
      </c>
      <c r="Q186">
        <v>0</v>
      </c>
      <c r="R186">
        <v>850</v>
      </c>
      <c r="S186">
        <v>0</v>
      </c>
      <c r="T186">
        <v>32</v>
      </c>
      <c r="U186">
        <v>157</v>
      </c>
      <c r="V186">
        <v>798</v>
      </c>
      <c r="W186">
        <v>185539.79</v>
      </c>
      <c r="X186">
        <v>5.0828025477707008</v>
      </c>
      <c r="Y186">
        <v>1181.782101910828</v>
      </c>
      <c r="Z186">
        <v>19.070063694267517</v>
      </c>
      <c r="AA186">
        <v>43.372393293630573</v>
      </c>
      <c r="AB186">
        <v>157</v>
      </c>
      <c r="AC186">
        <v>24.302329599363059</v>
      </c>
      <c r="AD186">
        <v>1.5394732484076419E-3</v>
      </c>
      <c r="AE186">
        <v>1.3135808737362518</v>
      </c>
      <c r="AF186">
        <v>0.67972399150743101</v>
      </c>
      <c r="AG186">
        <v>0</v>
      </c>
      <c r="AH186">
        <v>34.170634897558386</v>
      </c>
      <c r="AI186">
        <v>6.2585064054140123</v>
      </c>
      <c r="AJ186">
        <v>6280</v>
      </c>
      <c r="AK186">
        <v>39</v>
      </c>
      <c r="AL186">
        <v>5</v>
      </c>
      <c r="AM186">
        <v>5</v>
      </c>
      <c r="AN186">
        <v>2</v>
      </c>
      <c r="AO186">
        <v>1</v>
      </c>
      <c r="AP186">
        <v>2</v>
      </c>
      <c r="AQ186">
        <v>0</v>
      </c>
      <c r="AR186">
        <v>1318.94</v>
      </c>
      <c r="AS186" s="1" t="s">
        <v>173</v>
      </c>
      <c r="AT186">
        <v>157</v>
      </c>
      <c r="AU186">
        <v>205.58414135000001</v>
      </c>
      <c r="AV186">
        <v>1072.3237347333334</v>
      </c>
      <c r="AW186">
        <v>39</v>
      </c>
      <c r="AX186">
        <v>1</v>
      </c>
      <c r="AY186">
        <v>3.1847133757961783E-2</v>
      </c>
      <c r="AZ186">
        <v>40</v>
      </c>
      <c r="BA186">
        <v>0.62298224651515155</v>
      </c>
      <c r="BB186">
        <v>0.91651601259259263</v>
      </c>
      <c r="BC186">
        <v>52</v>
      </c>
      <c r="BD186">
        <v>-13</v>
      </c>
      <c r="BE186">
        <v>10</v>
      </c>
      <c r="BF186">
        <v>1</v>
      </c>
      <c r="BG186" s="1" t="s">
        <v>174</v>
      </c>
      <c r="BH186" s="1" t="s">
        <v>6888</v>
      </c>
      <c r="BI186" s="1" t="s">
        <v>6889</v>
      </c>
      <c r="BJ186" s="1" t="s">
        <v>6890</v>
      </c>
      <c r="BK186">
        <v>2300</v>
      </c>
      <c r="BL186">
        <v>2.5</v>
      </c>
      <c r="BM186" s="5" t="d">
        <v>20:00:00.0000000000031950</v>
      </c>
      <c r="BN186" s="5" t="d">
        <v>20:29:59.9999999999968050</v>
      </c>
      <c r="BO186">
        <v>20</v>
      </c>
      <c r="BP186" t="b">
        <v>1</v>
      </c>
    </row>
    <row r="187" spans="1:68" x14ac:dyDescent="0.2">
      <c r="A187" s="1" t="s">
        <v>522</v>
      </c>
      <c r="B187" s="1" t="s">
        <v>60</v>
      </c>
      <c r="C187" s="2" t="d">
        <v>2026-07-04</v>
      </c>
      <c r="D187">
        <v>42</v>
      </c>
      <c r="E187" s="1" t="s">
        <v>165</v>
      </c>
      <c r="F187">
        <v>161</v>
      </c>
      <c r="G187">
        <v>11</v>
      </c>
      <c r="H187">
        <v>0</v>
      </c>
      <c r="I187">
        <v>0</v>
      </c>
      <c r="J187">
        <v>11</v>
      </c>
      <c r="K187">
        <v>0</v>
      </c>
      <c r="L187">
        <v>0</v>
      </c>
      <c r="M187" s="1" t="s">
        <v>63</v>
      </c>
      <c r="N187" s="1" t="s">
        <v>63</v>
      </c>
      <c r="O187" s="1" t="s">
        <v>523</v>
      </c>
      <c r="P187">
        <v>14.636363636363637</v>
      </c>
      <c r="Q187">
        <v>0</v>
      </c>
      <c r="R187">
        <v>850</v>
      </c>
      <c r="S187">
        <v>0</v>
      </c>
      <c r="T187">
        <v>32</v>
      </c>
      <c r="U187">
        <v>161</v>
      </c>
      <c r="V187">
        <v>842</v>
      </c>
      <c r="W187">
        <v>183975.21</v>
      </c>
      <c r="X187">
        <v>5.2298136645962732</v>
      </c>
      <c r="Y187">
        <v>1142.7031677018633</v>
      </c>
      <c r="Z187">
        <v>19.372670807453417</v>
      </c>
      <c r="AA187">
        <v>55.279379257349902</v>
      </c>
      <c r="AB187">
        <v>161</v>
      </c>
      <c r="AC187">
        <v>35.906708449896477</v>
      </c>
      <c r="AD187">
        <v>5.8061259213250511E-2</v>
      </c>
      <c r="AE187">
        <v>1.3652847502185967</v>
      </c>
      <c r="AF187">
        <v>0.6846790890269151</v>
      </c>
      <c r="AG187">
        <v>0</v>
      </c>
      <c r="AH187">
        <v>45.741721728157351</v>
      </c>
      <c r="AI187">
        <v>6.5205226895445136</v>
      </c>
      <c r="AJ187">
        <v>6440</v>
      </c>
      <c r="AK187">
        <v>39</v>
      </c>
      <c r="AL187">
        <v>4</v>
      </c>
      <c r="AM187">
        <v>4</v>
      </c>
      <c r="AN187">
        <v>3</v>
      </c>
      <c r="AO187">
        <v>1</v>
      </c>
      <c r="AP187">
        <v>0</v>
      </c>
      <c r="AQ187">
        <v>0</v>
      </c>
      <c r="AR187">
        <v>596.49</v>
      </c>
      <c r="AS187" s="1" t="s">
        <v>173</v>
      </c>
      <c r="AT187">
        <v>161</v>
      </c>
      <c r="AU187">
        <v>224.41539983333334</v>
      </c>
      <c r="AV187">
        <v>1065.2642153166667</v>
      </c>
      <c r="AW187">
        <v>39</v>
      </c>
      <c r="AX187">
        <v>1</v>
      </c>
      <c r="AY187">
        <v>2.4844720496894408E-2</v>
      </c>
      <c r="AZ187">
        <v>40</v>
      </c>
      <c r="BA187">
        <v>0.68004666616161613</v>
      </c>
      <c r="BB187">
        <v>0.91048223531339034</v>
      </c>
      <c r="BC187">
        <v>51</v>
      </c>
      <c r="BD187">
        <v>-12</v>
      </c>
      <c r="BE187">
        <v>11</v>
      </c>
      <c r="BF187">
        <v>0</v>
      </c>
      <c r="BG187" s="1" t="s">
        <v>174</v>
      </c>
      <c r="BH187" s="1" t="s">
        <v>6888</v>
      </c>
      <c r="BI187" s="1" t="s">
        <v>6889</v>
      </c>
      <c r="BJ187" s="1" t="s">
        <v>6890</v>
      </c>
      <c r="BK187">
        <v>2300</v>
      </c>
      <c r="BL187">
        <v>2.5</v>
      </c>
      <c r="BM187" s="5" t="d">
        <v>20:29:59.9999999999968050</v>
      </c>
      <c r="BN187" s="5" t="d">
        <v>21:00:00.000</v>
      </c>
      <c r="BO187">
        <v>20</v>
      </c>
      <c r="BP187" t="b">
        <v>1</v>
      </c>
    </row>
    <row r="188" spans="1:68" x14ac:dyDescent="0.2">
      <c r="A188" s="1" t="s">
        <v>524</v>
      </c>
      <c r="B188" s="1" t="s">
        <v>60</v>
      </c>
      <c r="C188" s="2" t="d">
        <v>2026-07-04</v>
      </c>
      <c r="D188">
        <v>43</v>
      </c>
      <c r="E188" s="1" t="s">
        <v>165</v>
      </c>
      <c r="F188">
        <v>132</v>
      </c>
      <c r="G188">
        <v>11</v>
      </c>
      <c r="H188">
        <v>0</v>
      </c>
      <c r="I188">
        <v>0</v>
      </c>
      <c r="J188">
        <v>11</v>
      </c>
      <c r="K188">
        <v>0</v>
      </c>
      <c r="L188">
        <v>0</v>
      </c>
      <c r="M188" s="1" t="s">
        <v>63</v>
      </c>
      <c r="N188" s="1" t="s">
        <v>63</v>
      </c>
      <c r="O188" s="1" t="s">
        <v>525</v>
      </c>
      <c r="P188">
        <v>12</v>
      </c>
      <c r="Q188">
        <v>0</v>
      </c>
      <c r="R188">
        <v>850</v>
      </c>
      <c r="S188">
        <v>0</v>
      </c>
      <c r="T188">
        <v>32</v>
      </c>
      <c r="U188">
        <v>132</v>
      </c>
      <c r="V188">
        <v>642</v>
      </c>
      <c r="W188">
        <v>146252.88</v>
      </c>
      <c r="X188">
        <v>4.8636363636363633</v>
      </c>
      <c r="Y188">
        <v>1107.9763636363637</v>
      </c>
      <c r="Z188">
        <v>17.977272727272727</v>
      </c>
      <c r="AA188">
        <v>66.424183081439395</v>
      </c>
      <c r="AB188">
        <v>132</v>
      </c>
      <c r="AC188">
        <v>48.446910354166668</v>
      </c>
      <c r="AD188">
        <v>0</v>
      </c>
      <c r="AE188">
        <v>1.2249578307633975</v>
      </c>
      <c r="AF188">
        <v>0.6852272727272728</v>
      </c>
      <c r="AG188">
        <v>0</v>
      </c>
      <c r="AH188">
        <v>57.149563914898984</v>
      </c>
      <c r="AI188">
        <v>6.4308481955808086</v>
      </c>
      <c r="AJ188">
        <v>5280</v>
      </c>
      <c r="AK188">
        <v>39</v>
      </c>
      <c r="AL188">
        <v>7</v>
      </c>
      <c r="AM188">
        <v>7</v>
      </c>
      <c r="AN188">
        <v>2</v>
      </c>
      <c r="AO188">
        <v>3</v>
      </c>
      <c r="AP188">
        <v>2</v>
      </c>
      <c r="AQ188">
        <v>0</v>
      </c>
      <c r="AR188">
        <v>1740.6699999999998</v>
      </c>
      <c r="AS188" s="1" t="s">
        <v>173</v>
      </c>
      <c r="AT188">
        <v>132</v>
      </c>
      <c r="AU188">
        <v>157.09046678333334</v>
      </c>
      <c r="AV188">
        <v>1062.9046263</v>
      </c>
      <c r="AW188">
        <v>39</v>
      </c>
      <c r="AX188">
        <v>1</v>
      </c>
      <c r="AY188">
        <v>5.3030303030303032E-2</v>
      </c>
      <c r="AZ188">
        <v>40</v>
      </c>
      <c r="BA188">
        <v>0.47603171752525253</v>
      </c>
      <c r="BB188">
        <v>0.90846549256410258</v>
      </c>
      <c r="BC188">
        <v>51</v>
      </c>
      <c r="BD188">
        <v>-12</v>
      </c>
      <c r="BE188">
        <v>8</v>
      </c>
      <c r="BF188">
        <v>3</v>
      </c>
      <c r="BG188" s="1" t="s">
        <v>174</v>
      </c>
      <c r="BH188" s="1" t="s">
        <v>6888</v>
      </c>
      <c r="BI188" s="1" t="s">
        <v>6889</v>
      </c>
      <c r="BJ188" s="1" t="s">
        <v>6890</v>
      </c>
      <c r="BK188">
        <v>2300</v>
      </c>
      <c r="BL188">
        <v>2.5</v>
      </c>
      <c r="BM188" s="5" t="d">
        <v>21:00:00.000</v>
      </c>
      <c r="BN188" s="5" t="d">
        <v>21:30:00.0000000000031950</v>
      </c>
      <c r="BO188">
        <v>21</v>
      </c>
      <c r="BP188" t="b">
        <v>1</v>
      </c>
    </row>
    <row r="189" spans="1:68" x14ac:dyDescent="0.2">
      <c r="A189" s="1" t="s">
        <v>526</v>
      </c>
      <c r="B189" s="1" t="s">
        <v>60</v>
      </c>
      <c r="C189" s="2" t="d">
        <v>2026-07-04</v>
      </c>
      <c r="D189">
        <v>44</v>
      </c>
      <c r="E189" s="1" t="s">
        <v>165</v>
      </c>
      <c r="F189">
        <v>110</v>
      </c>
      <c r="G189">
        <v>11</v>
      </c>
      <c r="H189">
        <v>0</v>
      </c>
      <c r="I189">
        <v>0</v>
      </c>
      <c r="J189">
        <v>11</v>
      </c>
      <c r="K189">
        <v>0</v>
      </c>
      <c r="L189">
        <v>0</v>
      </c>
      <c r="M189" s="1" t="s">
        <v>63</v>
      </c>
      <c r="N189" s="1" t="s">
        <v>63</v>
      </c>
      <c r="O189" s="1" t="s">
        <v>527</v>
      </c>
      <c r="P189">
        <v>10</v>
      </c>
      <c r="Q189">
        <v>0</v>
      </c>
      <c r="R189">
        <v>850</v>
      </c>
      <c r="S189">
        <v>0</v>
      </c>
      <c r="T189">
        <v>32</v>
      </c>
      <c r="U189">
        <v>110</v>
      </c>
      <c r="V189">
        <v>523</v>
      </c>
      <c r="W189">
        <v>110177.93000000001</v>
      </c>
      <c r="X189">
        <v>4.7545454545454549</v>
      </c>
      <c r="Y189">
        <v>1001.6175454545455</v>
      </c>
      <c r="Z189">
        <v>16.636363636363637</v>
      </c>
      <c r="AA189">
        <v>68.423869512272731</v>
      </c>
      <c r="AB189">
        <v>110</v>
      </c>
      <c r="AC189">
        <v>51.787505875909098</v>
      </c>
      <c r="AD189">
        <v>3.1446348484848451E-4</v>
      </c>
      <c r="AE189">
        <v>1.2172715706891006</v>
      </c>
      <c r="AF189">
        <v>0.67212121212121212</v>
      </c>
      <c r="AG189">
        <v>0</v>
      </c>
      <c r="AH189">
        <v>59.361120594848479</v>
      </c>
      <c r="AI189">
        <v>6.283647723333333</v>
      </c>
      <c r="AJ189">
        <v>4400</v>
      </c>
      <c r="AK189">
        <v>39</v>
      </c>
      <c r="AL189">
        <v>5</v>
      </c>
      <c r="AM189">
        <v>5</v>
      </c>
      <c r="AN189">
        <v>2</v>
      </c>
      <c r="AO189">
        <v>1</v>
      </c>
      <c r="AP189">
        <v>2</v>
      </c>
      <c r="AQ189">
        <v>0</v>
      </c>
      <c r="AR189">
        <v>1238.82</v>
      </c>
      <c r="AS189" s="1" t="s">
        <v>173</v>
      </c>
      <c r="AT189">
        <v>110</v>
      </c>
      <c r="AU189">
        <v>136.83713931666668</v>
      </c>
      <c r="AV189">
        <v>1076.1868477666667</v>
      </c>
      <c r="AW189">
        <v>39</v>
      </c>
      <c r="AX189">
        <v>1</v>
      </c>
      <c r="AY189">
        <v>4.5454545454545456E-2</v>
      </c>
      <c r="AZ189">
        <v>40</v>
      </c>
      <c r="BA189">
        <v>0.41465799792929298</v>
      </c>
      <c r="BB189">
        <v>0.91981781860398859</v>
      </c>
      <c r="BC189">
        <v>52</v>
      </c>
      <c r="BD189">
        <v>-13</v>
      </c>
      <c r="BE189">
        <v>7</v>
      </c>
      <c r="BF189">
        <v>4</v>
      </c>
      <c r="BG189" s="1" t="s">
        <v>174</v>
      </c>
      <c r="BH189" s="1" t="s">
        <v>6888</v>
      </c>
      <c r="BI189" s="1" t="s">
        <v>6889</v>
      </c>
      <c r="BJ189" s="1" t="s">
        <v>6890</v>
      </c>
      <c r="BK189">
        <v>2300</v>
      </c>
      <c r="BL189">
        <v>2.5</v>
      </c>
      <c r="BM189" s="5" t="d">
        <v>21:30:00.0000000000031950</v>
      </c>
      <c r="BN189" s="5" t="d">
        <v>21:59:59.9999999999968050</v>
      </c>
      <c r="BO189">
        <v>21</v>
      </c>
      <c r="BP189" t="b">
        <v>1</v>
      </c>
    </row>
    <row r="190" spans="1:68" x14ac:dyDescent="0.2">
      <c r="A190" s="1" t="s">
        <v>528</v>
      </c>
      <c r="B190" s="1" t="s">
        <v>60</v>
      </c>
      <c r="C190" s="2" t="d">
        <v>2026-07-04</v>
      </c>
      <c r="D190">
        <v>45</v>
      </c>
      <c r="E190" s="1" t="s">
        <v>165</v>
      </c>
      <c r="F190">
        <v>96</v>
      </c>
      <c r="G190">
        <v>8</v>
      </c>
      <c r="H190">
        <v>0</v>
      </c>
      <c r="I190">
        <v>0</v>
      </c>
      <c r="J190">
        <v>8</v>
      </c>
      <c r="K190">
        <v>0</v>
      </c>
      <c r="L190">
        <v>0</v>
      </c>
      <c r="M190" s="1" t="s">
        <v>63</v>
      </c>
      <c r="N190" s="1" t="s">
        <v>63</v>
      </c>
      <c r="O190" s="1" t="s">
        <v>529</v>
      </c>
      <c r="P190">
        <v>12</v>
      </c>
      <c r="Q190">
        <v>0</v>
      </c>
      <c r="R190">
        <v>850</v>
      </c>
      <c r="S190">
        <v>0</v>
      </c>
      <c r="T190">
        <v>32</v>
      </c>
      <c r="U190">
        <v>96</v>
      </c>
      <c r="V190">
        <v>462</v>
      </c>
      <c r="W190">
        <v>109351.71</v>
      </c>
      <c r="X190">
        <v>4.8125</v>
      </c>
      <c r="Y190">
        <v>1139.0803125</v>
      </c>
      <c r="Z190">
        <v>14.541666666666666</v>
      </c>
      <c r="AA190">
        <v>66.88655654253472</v>
      </c>
      <c r="AB190">
        <v>96</v>
      </c>
      <c r="AC190">
        <v>52.344889875868056</v>
      </c>
      <c r="AD190">
        <v>3.8914409722221876E-5</v>
      </c>
      <c r="AE190">
        <v>1.1860120739355378</v>
      </c>
      <c r="AF190">
        <v>0.62899305555555551</v>
      </c>
      <c r="AG190">
        <v>0</v>
      </c>
      <c r="AH190">
        <v>57.427661790624995</v>
      </c>
      <c r="AI190">
        <v>6.6697187553819441</v>
      </c>
      <c r="AJ190">
        <v>3360</v>
      </c>
      <c r="AK190">
        <v>39</v>
      </c>
      <c r="AL190">
        <v>2</v>
      </c>
      <c r="AM190">
        <v>2</v>
      </c>
      <c r="AN190">
        <v>2</v>
      </c>
      <c r="AO190">
        <v>0</v>
      </c>
      <c r="AP190">
        <v>0</v>
      </c>
      <c r="AQ190">
        <v>0</v>
      </c>
      <c r="AR190">
        <v>146.87</v>
      </c>
      <c r="AS190" s="1" t="s">
        <v>173</v>
      </c>
      <c r="AT190">
        <v>96</v>
      </c>
      <c r="AU190">
        <v>115.42242523333333</v>
      </c>
      <c r="AV190">
        <v>1066.9472262166666</v>
      </c>
      <c r="AW190">
        <v>39</v>
      </c>
      <c r="AX190">
        <v>1</v>
      </c>
      <c r="AY190">
        <v>2.0833333333333332E-2</v>
      </c>
      <c r="AZ190">
        <v>35</v>
      </c>
      <c r="BA190">
        <v>0.48092677180555554</v>
      </c>
      <c r="BB190">
        <v>0.91192070616809118</v>
      </c>
      <c r="BC190">
        <v>51</v>
      </c>
      <c r="BD190">
        <v>-12</v>
      </c>
      <c r="BE190">
        <v>6</v>
      </c>
      <c r="BF190">
        <v>2</v>
      </c>
      <c r="BG190" s="1" t="s">
        <v>174</v>
      </c>
      <c r="BH190" s="1" t="s">
        <v>6888</v>
      </c>
      <c r="BI190" s="1" t="s">
        <v>6889</v>
      </c>
      <c r="BJ190" s="1" t="s">
        <v>6890</v>
      </c>
      <c r="BK190">
        <v>2300</v>
      </c>
      <c r="BL190">
        <v>2.5</v>
      </c>
      <c r="BM190" s="5" t="d">
        <v>21:59:59.9999999999968050</v>
      </c>
      <c r="BN190" s="5" t="d">
        <v>22:30:00.000</v>
      </c>
      <c r="BO190">
        <v>22</v>
      </c>
      <c r="BP190" t="b">
        <v>0</v>
      </c>
    </row>
    <row r="191" spans="1:68" x14ac:dyDescent="0.2">
      <c r="A191" s="1" t="s">
        <v>530</v>
      </c>
      <c r="B191" s="1" t="s">
        <v>60</v>
      </c>
      <c r="C191" s="2" t="d">
        <v>2026-07-04</v>
      </c>
      <c r="D191">
        <v>46</v>
      </c>
      <c r="E191" s="1" t="s">
        <v>165</v>
      </c>
      <c r="F191">
        <v>84</v>
      </c>
      <c r="G191">
        <v>8</v>
      </c>
      <c r="H191">
        <v>0</v>
      </c>
      <c r="I191">
        <v>0</v>
      </c>
      <c r="J191">
        <v>8</v>
      </c>
      <c r="K191">
        <v>0</v>
      </c>
      <c r="L191">
        <v>0</v>
      </c>
      <c r="M191" s="1" t="s">
        <v>63</v>
      </c>
      <c r="N191" s="1" t="s">
        <v>63</v>
      </c>
      <c r="O191" s="1" t="s">
        <v>531</v>
      </c>
      <c r="P191">
        <v>10.5</v>
      </c>
      <c r="Q191">
        <v>0</v>
      </c>
      <c r="R191">
        <v>850</v>
      </c>
      <c r="S191">
        <v>0</v>
      </c>
      <c r="T191">
        <v>32</v>
      </c>
      <c r="U191">
        <v>84</v>
      </c>
      <c r="V191">
        <v>401</v>
      </c>
      <c r="W191">
        <v>83519.759999999995</v>
      </c>
      <c r="X191">
        <v>4.7738095238095237</v>
      </c>
      <c r="Y191">
        <v>994.2828571428571</v>
      </c>
      <c r="Z191">
        <v>13.988095238095237</v>
      </c>
      <c r="AA191">
        <v>60.293340991666668</v>
      </c>
      <c r="AB191">
        <v>84</v>
      </c>
      <c r="AC191">
        <v>46.305245753571434</v>
      </c>
      <c r="AD191">
        <v>2.303858611111111E-2</v>
      </c>
      <c r="AE191">
        <v>1.1553913360721617</v>
      </c>
      <c r="AF191">
        <v>0.62202380952380953</v>
      </c>
      <c r="AG191">
        <v>0</v>
      </c>
      <c r="AH191">
        <v>51.145649470039686</v>
      </c>
      <c r="AI191">
        <v>6.5027933367063486</v>
      </c>
      <c r="AJ191">
        <v>2940</v>
      </c>
      <c r="AK191">
        <v>39</v>
      </c>
      <c r="AL191">
        <v>6</v>
      </c>
      <c r="AM191">
        <v>6</v>
      </c>
      <c r="AN191">
        <v>3</v>
      </c>
      <c r="AO191">
        <v>2</v>
      </c>
      <c r="AP191">
        <v>1</v>
      </c>
      <c r="AQ191">
        <v>0</v>
      </c>
      <c r="AR191">
        <v>880.78</v>
      </c>
      <c r="AS191" s="1" t="s">
        <v>173</v>
      </c>
      <c r="AT191">
        <v>84</v>
      </c>
      <c r="AU191">
        <v>93.41360503333334</v>
      </c>
      <c r="AV191">
        <v>1069.7657302833334</v>
      </c>
      <c r="AW191">
        <v>39</v>
      </c>
      <c r="AX191">
        <v>1</v>
      </c>
      <c r="AY191">
        <v>7.1428571428571425E-2</v>
      </c>
      <c r="AZ191">
        <v>35</v>
      </c>
      <c r="BA191">
        <v>0.3892233543055556</v>
      </c>
      <c r="BB191">
        <v>0.91432968400284909</v>
      </c>
      <c r="BC191">
        <v>51</v>
      </c>
      <c r="BD191">
        <v>-12</v>
      </c>
      <c r="BE191">
        <v>5</v>
      </c>
      <c r="BF191">
        <v>3</v>
      </c>
      <c r="BG191" s="1" t="s">
        <v>174</v>
      </c>
      <c r="BH191" s="1" t="s">
        <v>6888</v>
      </c>
      <c r="BI191" s="1" t="s">
        <v>6889</v>
      </c>
      <c r="BJ191" s="1" t="s">
        <v>6890</v>
      </c>
      <c r="BK191">
        <v>2300</v>
      </c>
      <c r="BL191">
        <v>2.5</v>
      </c>
      <c r="BM191" s="5" t="d">
        <v>22:30:00.000</v>
      </c>
      <c r="BN191" s="5" t="d">
        <v>23:00:00.0000000000031950</v>
      </c>
      <c r="BO191">
        <v>22</v>
      </c>
      <c r="BP191" t="b">
        <v>0</v>
      </c>
    </row>
    <row r="192" spans="1:68" x14ac:dyDescent="0.2">
      <c r="A192" s="1" t="s">
        <v>532</v>
      </c>
      <c r="B192" s="1" t="s">
        <v>60</v>
      </c>
      <c r="C192" s="2" t="d">
        <v>2026-07-04</v>
      </c>
      <c r="D192">
        <v>47</v>
      </c>
      <c r="E192" s="1" t="s">
        <v>187</v>
      </c>
      <c r="F192">
        <v>71</v>
      </c>
      <c r="G192">
        <v>8</v>
      </c>
      <c r="H192">
        <v>0</v>
      </c>
      <c r="I192">
        <v>2</v>
      </c>
      <c r="J192">
        <v>6</v>
      </c>
      <c r="K192">
        <v>0</v>
      </c>
      <c r="L192">
        <v>1</v>
      </c>
      <c r="M192" s="1" t="s">
        <v>63</v>
      </c>
      <c r="N192" s="1" t="s">
        <v>533</v>
      </c>
      <c r="O192" s="1" t="s">
        <v>534</v>
      </c>
      <c r="P192">
        <v>11.833333333333334</v>
      </c>
      <c r="Q192">
        <v>0</v>
      </c>
      <c r="R192">
        <v>850</v>
      </c>
      <c r="S192">
        <v>1</v>
      </c>
      <c r="T192">
        <v>31</v>
      </c>
      <c r="U192">
        <v>71</v>
      </c>
      <c r="V192">
        <v>347</v>
      </c>
      <c r="W192">
        <v>80110.64</v>
      </c>
      <c r="X192">
        <v>4.887323943661972</v>
      </c>
      <c r="Y192">
        <v>1128.3188732394367</v>
      </c>
      <c r="Z192">
        <v>13.394366197183098</v>
      </c>
      <c r="AA192">
        <v>49.757787266901403</v>
      </c>
      <c r="AB192">
        <v>71</v>
      </c>
      <c r="AC192">
        <v>36.363421069718306</v>
      </c>
      <c r="AD192">
        <v>2.5395008920187787E-2</v>
      </c>
      <c r="AE192">
        <v>1.1828794978343853</v>
      </c>
      <c r="AF192">
        <v>0.62676056338028174</v>
      </c>
      <c r="AG192">
        <v>0</v>
      </c>
      <c r="AH192">
        <v>40.384931185680756</v>
      </c>
      <c r="AI192">
        <v>6.6115299223004698</v>
      </c>
      <c r="AJ192">
        <v>2485</v>
      </c>
      <c r="AK192">
        <v>39</v>
      </c>
      <c r="AL192">
        <v>1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192.63</v>
      </c>
      <c r="AS192" s="1" t="s">
        <v>173</v>
      </c>
      <c r="AT192">
        <v>71</v>
      </c>
      <c r="AU192">
        <v>87.205487566666662</v>
      </c>
      <c r="AV192">
        <v>1067.6255155333333</v>
      </c>
      <c r="AW192">
        <v>39</v>
      </c>
      <c r="AX192">
        <v>1</v>
      </c>
      <c r="AY192">
        <v>1.4084507042253521E-2</v>
      </c>
      <c r="AZ192">
        <v>35</v>
      </c>
      <c r="BA192">
        <v>0.48447493092592592</v>
      </c>
      <c r="BB192">
        <v>0.9125004406267806</v>
      </c>
      <c r="BC192">
        <v>51</v>
      </c>
      <c r="BD192">
        <v>-12</v>
      </c>
      <c r="BE192">
        <v>5</v>
      </c>
      <c r="BF192">
        <v>1</v>
      </c>
      <c r="BG192" s="1" t="s">
        <v>174</v>
      </c>
      <c r="BH192" s="1" t="s">
        <v>6888</v>
      </c>
      <c r="BI192" s="1" t="s">
        <v>6889</v>
      </c>
      <c r="BJ192" s="1" t="s">
        <v>6890</v>
      </c>
      <c r="BK192">
        <v>2300</v>
      </c>
      <c r="BL192">
        <v>2.5</v>
      </c>
      <c r="BM192" s="5" t="d">
        <v>23:00:00.0000000000031950</v>
      </c>
      <c r="BN192" s="5" t="d">
        <v>23:29:59.9999999999968050</v>
      </c>
      <c r="BO192">
        <v>23</v>
      </c>
      <c r="BP192" t="b">
        <v>0</v>
      </c>
    </row>
    <row r="193" spans="1:68" x14ac:dyDescent="0.2">
      <c r="A193" s="1" t="s">
        <v>535</v>
      </c>
      <c r="B193" s="1" t="s">
        <v>60</v>
      </c>
      <c r="C193" s="2" t="d">
        <v>2026-07-04</v>
      </c>
      <c r="D193">
        <v>48</v>
      </c>
      <c r="E193" s="1" t="s">
        <v>187</v>
      </c>
      <c r="F193">
        <v>30</v>
      </c>
      <c r="G193">
        <v>8</v>
      </c>
      <c r="H193">
        <v>0</v>
      </c>
      <c r="I193">
        <v>2</v>
      </c>
      <c r="J193">
        <v>6</v>
      </c>
      <c r="K193">
        <v>0</v>
      </c>
      <c r="L193">
        <v>1</v>
      </c>
      <c r="M193" s="1" t="s">
        <v>63</v>
      </c>
      <c r="N193" s="1" t="s">
        <v>536</v>
      </c>
      <c r="O193" s="1" t="s">
        <v>537</v>
      </c>
      <c r="P193">
        <v>5</v>
      </c>
      <c r="Q193">
        <v>0</v>
      </c>
      <c r="R193">
        <v>850</v>
      </c>
      <c r="S193">
        <v>1</v>
      </c>
      <c r="T193">
        <v>30</v>
      </c>
      <c r="U193">
        <v>30</v>
      </c>
      <c r="V193">
        <v>121</v>
      </c>
      <c r="W193">
        <v>27526.73</v>
      </c>
      <c r="X193">
        <v>4.0333333333333332</v>
      </c>
      <c r="Y193">
        <v>917.55766666666671</v>
      </c>
      <c r="Z193">
        <v>11.633333333333333</v>
      </c>
      <c r="AA193">
        <v>28.952411606666665</v>
      </c>
      <c r="AB193">
        <v>30</v>
      </c>
      <c r="AC193">
        <v>17.319078273333332</v>
      </c>
      <c r="AD193">
        <v>0</v>
      </c>
      <c r="AE193">
        <v>1.0685137407737115</v>
      </c>
      <c r="AF193">
        <v>0.70777777777777784</v>
      </c>
      <c r="AG193">
        <v>0</v>
      </c>
      <c r="AH193">
        <v>19.647000742777777</v>
      </c>
      <c r="AI193">
        <v>6.5780082277777776</v>
      </c>
      <c r="AJ193">
        <v>1050</v>
      </c>
      <c r="AK193">
        <v>39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 s="1" t="s">
        <v>173</v>
      </c>
      <c r="AT193">
        <v>30</v>
      </c>
      <c r="AU193">
        <v>34.786725733333334</v>
      </c>
      <c r="AV193">
        <v>1079.7048874</v>
      </c>
      <c r="AW193">
        <v>39</v>
      </c>
      <c r="AX193">
        <v>1</v>
      </c>
      <c r="AY193">
        <v>0</v>
      </c>
      <c r="AZ193">
        <v>35</v>
      </c>
      <c r="BA193">
        <v>0.19325958740740742</v>
      </c>
      <c r="BB193">
        <v>0.92282469008547008</v>
      </c>
      <c r="BC193">
        <v>52</v>
      </c>
      <c r="BD193">
        <v>-13</v>
      </c>
      <c r="BE193">
        <v>2</v>
      </c>
      <c r="BF193">
        <v>4</v>
      </c>
      <c r="BG193" s="1" t="s">
        <v>174</v>
      </c>
      <c r="BH193" s="1" t="s">
        <v>6888</v>
      </c>
      <c r="BI193" s="1" t="s">
        <v>6889</v>
      </c>
      <c r="BJ193" s="1" t="s">
        <v>6890</v>
      </c>
      <c r="BK193">
        <v>2300</v>
      </c>
      <c r="BL193">
        <v>2.5</v>
      </c>
      <c r="BM193" s="5" t="d">
        <v>23:29:59.9999999999968050</v>
      </c>
      <c r="BN193" s="5" t="d">
        <v>1899-12-30</v>
      </c>
      <c r="BO193">
        <v>23</v>
      </c>
      <c r="BP193" t="b">
        <v>0</v>
      </c>
    </row>
    <row r="194" spans="1:68" x14ac:dyDescent="0.2">
      <c r="A194" s="1" t="s">
        <v>538</v>
      </c>
      <c r="B194" s="1" t="s">
        <v>60</v>
      </c>
      <c r="C194" s="2" t="d">
        <v>2026-07-05</v>
      </c>
      <c r="D194">
        <v>1</v>
      </c>
      <c r="E194" s="1" t="s">
        <v>61</v>
      </c>
      <c r="F194">
        <v>12</v>
      </c>
      <c r="G194">
        <v>14</v>
      </c>
      <c r="H194">
        <v>12</v>
      </c>
      <c r="I194">
        <v>1</v>
      </c>
      <c r="J194">
        <v>1</v>
      </c>
      <c r="K194">
        <v>900</v>
      </c>
      <c r="L194">
        <v>0.5</v>
      </c>
      <c r="M194" s="1" t="s">
        <v>539</v>
      </c>
      <c r="N194" s="1" t="s">
        <v>214</v>
      </c>
      <c r="O194" s="1" t="s">
        <v>540</v>
      </c>
      <c r="P194">
        <v>12</v>
      </c>
      <c r="Q194">
        <v>900</v>
      </c>
      <c r="R194">
        <v>9100</v>
      </c>
      <c r="S194">
        <v>0.5</v>
      </c>
      <c r="T194">
        <v>49.5</v>
      </c>
      <c r="U194">
        <v>12</v>
      </c>
      <c r="V194">
        <v>56</v>
      </c>
      <c r="W194">
        <v>13425.93</v>
      </c>
      <c r="X194">
        <v>4.666666666666667</v>
      </c>
      <c r="Y194">
        <v>1118.8275000000001</v>
      </c>
      <c r="Z194">
        <v>10.166666666666666</v>
      </c>
      <c r="AA194">
        <v>11.422408731944444</v>
      </c>
      <c r="AB194">
        <v>7</v>
      </c>
      <c r="AC194">
        <v>1.8677598930555555</v>
      </c>
      <c r="AD194">
        <v>0.54859469722222221</v>
      </c>
      <c r="AE194">
        <v>1.1308334298673091</v>
      </c>
      <c r="AF194">
        <v>0.68055555555555547</v>
      </c>
      <c r="AG194">
        <v>1.7468425708333333</v>
      </c>
      <c r="AH194">
        <v>1.6217833430555555</v>
      </c>
      <c r="AI194">
        <v>6.486475031944444</v>
      </c>
      <c r="AJ194">
        <v>360</v>
      </c>
      <c r="AK194">
        <v>71</v>
      </c>
      <c r="AL194">
        <v>1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253.2</v>
      </c>
      <c r="AS194" s="1" t="s">
        <v>173</v>
      </c>
      <c r="AT194">
        <v>3</v>
      </c>
      <c r="AU194">
        <v>13.326129549999999</v>
      </c>
      <c r="AV194">
        <v>1043.362586</v>
      </c>
      <c r="AW194">
        <v>69</v>
      </c>
      <c r="AX194">
        <v>0.58333333333333337</v>
      </c>
      <c r="AY194">
        <v>8.3333333333333329E-2</v>
      </c>
      <c r="AZ194">
        <v>30</v>
      </c>
      <c r="BA194">
        <v>0.44420431833333329</v>
      </c>
      <c r="BB194">
        <v>0.48984158967136149</v>
      </c>
      <c r="BC194">
        <v>50</v>
      </c>
      <c r="BD194">
        <v>21</v>
      </c>
      <c r="BE194">
        <v>1</v>
      </c>
      <c r="BF194">
        <v>0</v>
      </c>
      <c r="BG194" s="1" t="s">
        <v>174</v>
      </c>
      <c r="BH194" s="1" t="s">
        <v>6888</v>
      </c>
      <c r="BI194" s="1" t="s">
        <v>6889</v>
      </c>
      <c r="BJ194" s="1" t="s">
        <v>6890</v>
      </c>
      <c r="BK194">
        <v>2300</v>
      </c>
      <c r="BL194">
        <v>2.5</v>
      </c>
      <c r="BM194" s="5" t="d">
        <v>1899-12-30</v>
      </c>
      <c r="BN194" s="5" t="d">
        <v>00:29:59.99999999999990100</v>
      </c>
      <c r="BO194">
        <v>0</v>
      </c>
      <c r="BP194" t="b">
        <v>0</v>
      </c>
    </row>
    <row r="195" spans="1:68" x14ac:dyDescent="0.2">
      <c r="A195" s="1" t="s">
        <v>541</v>
      </c>
      <c r="B195" s="1" t="s">
        <v>60</v>
      </c>
      <c r="C195" s="2" t="d">
        <v>2026-07-05</v>
      </c>
      <c r="D195">
        <v>2</v>
      </c>
      <c r="E195" s="1" t="s">
        <v>61</v>
      </c>
      <c r="F195">
        <v>3</v>
      </c>
      <c r="G195">
        <v>15</v>
      </c>
      <c r="H195">
        <v>12</v>
      </c>
      <c r="I195">
        <v>2</v>
      </c>
      <c r="J195">
        <v>1</v>
      </c>
      <c r="K195">
        <v>900</v>
      </c>
      <c r="L195">
        <v>1</v>
      </c>
      <c r="M195" s="1" t="s">
        <v>542</v>
      </c>
      <c r="N195" s="1" t="s">
        <v>543</v>
      </c>
      <c r="O195" s="1" t="s">
        <v>544</v>
      </c>
      <c r="P195">
        <v>3</v>
      </c>
      <c r="Q195">
        <v>900</v>
      </c>
      <c r="R195">
        <v>8200</v>
      </c>
      <c r="S195">
        <v>1</v>
      </c>
      <c r="T195">
        <v>48.5</v>
      </c>
      <c r="U195">
        <v>3</v>
      </c>
      <c r="V195">
        <v>10</v>
      </c>
      <c r="W195">
        <v>2731.3</v>
      </c>
      <c r="X195">
        <v>3.3333333333333335</v>
      </c>
      <c r="Y195">
        <v>910.43333333333339</v>
      </c>
      <c r="Z195">
        <v>9</v>
      </c>
      <c r="AA195">
        <v>7.2933691055555556</v>
      </c>
      <c r="AB195">
        <v>0</v>
      </c>
      <c r="AC195">
        <v>0</v>
      </c>
      <c r="AD195">
        <v>0</v>
      </c>
      <c r="AE195">
        <v>0.77151964568864573</v>
      </c>
      <c r="AF195">
        <v>0.50555555555555554</v>
      </c>
      <c r="AG195">
        <v>1.2770751944444445</v>
      </c>
      <c r="AH195">
        <v>0</v>
      </c>
      <c r="AI195">
        <v>4.9385161277777776</v>
      </c>
      <c r="AJ195">
        <v>90</v>
      </c>
      <c r="AK195">
        <v>73</v>
      </c>
      <c r="AL195">
        <v>1</v>
      </c>
      <c r="AM195">
        <v>1</v>
      </c>
      <c r="AN195">
        <v>0</v>
      </c>
      <c r="AO195">
        <v>1</v>
      </c>
      <c r="AP195">
        <v>0</v>
      </c>
      <c r="AQ195">
        <v>0</v>
      </c>
      <c r="AR195">
        <v>197.96</v>
      </c>
      <c r="AS195" s="1" t="s">
        <v>70</v>
      </c>
      <c r="AT195">
        <v>0</v>
      </c>
      <c r="AU195">
        <v>2.5584304500000004</v>
      </c>
      <c r="AV195">
        <v>58.300280133333331</v>
      </c>
      <c r="AW195">
        <v>7</v>
      </c>
      <c r="AX195">
        <v>0</v>
      </c>
      <c r="AY195">
        <v>0.33333333333333331</v>
      </c>
      <c r="AZ195">
        <v>30</v>
      </c>
      <c r="BA195">
        <v>8.5281015000000016E-2</v>
      </c>
      <c r="BB195">
        <v>2.6621132480974124E-2</v>
      </c>
      <c r="BC195">
        <v>3</v>
      </c>
      <c r="BD195">
        <v>70</v>
      </c>
      <c r="BE195">
        <v>1</v>
      </c>
      <c r="BF195">
        <v>0</v>
      </c>
      <c r="BG195" s="1" t="s">
        <v>209</v>
      </c>
      <c r="BH195" s="1" t="s">
        <v>6888</v>
      </c>
      <c r="BI195" s="1" t="s">
        <v>6889</v>
      </c>
      <c r="BJ195" s="1" t="s">
        <v>6890</v>
      </c>
      <c r="BK195">
        <v>2300</v>
      </c>
      <c r="BL195">
        <v>2.5</v>
      </c>
      <c r="BM195" s="5" t="d">
        <v>00:29:59.99999999999990100</v>
      </c>
      <c r="BN195" s="5" t="d">
        <v>00:59:59.99999999999980200</v>
      </c>
      <c r="BO195">
        <v>0</v>
      </c>
      <c r="BP195" t="b">
        <v>0</v>
      </c>
    </row>
    <row r="196" spans="1:68" x14ac:dyDescent="0.2">
      <c r="A196" s="1" t="s">
        <v>545</v>
      </c>
      <c r="B196" s="1" t="s">
        <v>60</v>
      </c>
      <c r="C196" s="2" t="d">
        <v>2026-07-05</v>
      </c>
      <c r="D196">
        <v>3</v>
      </c>
      <c r="E196" s="1" t="s">
        <v>61</v>
      </c>
      <c r="F196">
        <v>14</v>
      </c>
      <c r="G196">
        <v>7</v>
      </c>
      <c r="H196">
        <v>6</v>
      </c>
      <c r="I196">
        <v>0</v>
      </c>
      <c r="J196">
        <v>1</v>
      </c>
      <c r="K196">
        <v>450</v>
      </c>
      <c r="L196">
        <v>0</v>
      </c>
      <c r="M196" s="1" t="s">
        <v>546</v>
      </c>
      <c r="N196" s="1" t="s">
        <v>63</v>
      </c>
      <c r="O196" s="1" t="s">
        <v>222</v>
      </c>
      <c r="P196">
        <v>14</v>
      </c>
      <c r="Q196">
        <v>450</v>
      </c>
      <c r="R196">
        <v>7750</v>
      </c>
      <c r="S196">
        <v>0</v>
      </c>
      <c r="T196">
        <v>48.5</v>
      </c>
      <c r="U196">
        <v>14</v>
      </c>
      <c r="V196">
        <v>68</v>
      </c>
      <c r="W196">
        <v>17358.28</v>
      </c>
      <c r="X196">
        <v>4.8571428571428568</v>
      </c>
      <c r="Y196">
        <v>1239.8771428571429</v>
      </c>
      <c r="Z196">
        <v>9.9285714285714288</v>
      </c>
      <c r="AA196">
        <v>9.4723643047619053</v>
      </c>
      <c r="AB196">
        <v>4</v>
      </c>
      <c r="AC196">
        <v>0.84591239999999979</v>
      </c>
      <c r="AD196">
        <v>0.94185412380952382</v>
      </c>
      <c r="AE196">
        <v>1.2667803569252745</v>
      </c>
      <c r="AF196">
        <v>0.59880952380952379</v>
      </c>
      <c r="AG196">
        <v>2.8074440023809522</v>
      </c>
      <c r="AH196">
        <v>0</v>
      </c>
      <c r="AI196">
        <v>5.714920298809524</v>
      </c>
      <c r="AJ196">
        <v>420</v>
      </c>
      <c r="AK196">
        <v>35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s="1" t="s">
        <v>65</v>
      </c>
      <c r="AT196">
        <v>4</v>
      </c>
      <c r="AU196">
        <v>16.140560266666665</v>
      </c>
      <c r="AV196">
        <v>89.730180183333331</v>
      </c>
      <c r="AW196">
        <v>10</v>
      </c>
      <c r="AX196">
        <v>0.2857142857142857</v>
      </c>
      <c r="AY196">
        <v>0</v>
      </c>
      <c r="AZ196">
        <v>30</v>
      </c>
      <c r="BA196">
        <v>0.53801867555555549</v>
      </c>
      <c r="BB196">
        <v>8.5457314460317457E-2</v>
      </c>
      <c r="BC196">
        <v>5</v>
      </c>
      <c r="BD196">
        <v>30</v>
      </c>
      <c r="BE196">
        <v>1</v>
      </c>
      <c r="BF196">
        <v>0</v>
      </c>
      <c r="BG196" s="1" t="s">
        <v>83</v>
      </c>
      <c r="BH196" s="1" t="s">
        <v>6888</v>
      </c>
      <c r="BI196" s="1" t="s">
        <v>6889</v>
      </c>
      <c r="BJ196" s="1" t="s">
        <v>6890</v>
      </c>
      <c r="BK196">
        <v>2300</v>
      </c>
      <c r="BL196">
        <v>2.5</v>
      </c>
      <c r="BM196" s="5" t="d">
        <v>00:59:59.99999999999980200</v>
      </c>
      <c r="BN196" s="5" t="d">
        <v>01:30:00.000</v>
      </c>
      <c r="BO196">
        <v>1</v>
      </c>
      <c r="BP196" t="b">
        <v>0</v>
      </c>
    </row>
    <row r="197" spans="1:68" x14ac:dyDescent="0.2">
      <c r="A197" s="1" t="s">
        <v>547</v>
      </c>
      <c r="B197" s="1" t="s">
        <v>60</v>
      </c>
      <c r="C197" s="2" t="d">
        <v>2026-07-05</v>
      </c>
      <c r="D197">
        <v>4</v>
      </c>
      <c r="E197" s="1" t="s">
        <v>61</v>
      </c>
      <c r="F197">
        <v>11</v>
      </c>
      <c r="G197">
        <v>7</v>
      </c>
      <c r="H197">
        <v>6</v>
      </c>
      <c r="I197">
        <v>0</v>
      </c>
      <c r="J197">
        <v>1</v>
      </c>
      <c r="K197">
        <v>450</v>
      </c>
      <c r="L197">
        <v>0</v>
      </c>
      <c r="M197" s="1" t="s">
        <v>548</v>
      </c>
      <c r="N197" s="1" t="s">
        <v>63</v>
      </c>
      <c r="O197" s="1" t="s">
        <v>76</v>
      </c>
      <c r="P197">
        <v>11</v>
      </c>
      <c r="Q197">
        <v>450</v>
      </c>
      <c r="R197">
        <v>7300</v>
      </c>
      <c r="S197">
        <v>0</v>
      </c>
      <c r="T197">
        <v>48.5</v>
      </c>
      <c r="U197">
        <v>11</v>
      </c>
      <c r="V197">
        <v>50</v>
      </c>
      <c r="W197">
        <v>10903.14</v>
      </c>
      <c r="X197">
        <v>4.5454545454545459</v>
      </c>
      <c r="Y197">
        <v>991.19454545454539</v>
      </c>
      <c r="Z197">
        <v>9.8181818181818183</v>
      </c>
      <c r="AA197">
        <v>8.4245107636363645</v>
      </c>
      <c r="AB197">
        <v>2</v>
      </c>
      <c r="AC197">
        <v>7.6700369696969778E-2</v>
      </c>
      <c r="AD197">
        <v>0.11197833939393939</v>
      </c>
      <c r="AE197">
        <v>1.1521752088530217</v>
      </c>
      <c r="AF197">
        <v>0.63484848484848488</v>
      </c>
      <c r="AG197">
        <v>1.8990020257575757</v>
      </c>
      <c r="AH197">
        <v>0</v>
      </c>
      <c r="AI197">
        <v>5.6800541833333336</v>
      </c>
      <c r="AJ197">
        <v>330</v>
      </c>
      <c r="AK197">
        <v>35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 s="1" t="s">
        <v>65</v>
      </c>
      <c r="AT197">
        <v>2</v>
      </c>
      <c r="AU197">
        <v>13.32531915</v>
      </c>
      <c r="AV197">
        <v>100.92390520000001</v>
      </c>
      <c r="AW197">
        <v>10</v>
      </c>
      <c r="AX197">
        <v>0.18181818181818182</v>
      </c>
      <c r="AY197">
        <v>0</v>
      </c>
      <c r="AZ197">
        <v>30</v>
      </c>
      <c r="BA197">
        <v>0.44417730500000002</v>
      </c>
      <c r="BB197">
        <v>9.6118004952380959E-2</v>
      </c>
      <c r="BC197">
        <v>5</v>
      </c>
      <c r="BD197">
        <v>30</v>
      </c>
      <c r="BE197">
        <v>1</v>
      </c>
      <c r="BF197">
        <v>0</v>
      </c>
      <c r="BG197" s="1" t="s">
        <v>83</v>
      </c>
      <c r="BH197" s="1" t="s">
        <v>6888</v>
      </c>
      <c r="BI197" s="1" t="s">
        <v>6889</v>
      </c>
      <c r="BJ197" s="1" t="s">
        <v>6890</v>
      </c>
      <c r="BK197">
        <v>2300</v>
      </c>
      <c r="BL197">
        <v>2.5</v>
      </c>
      <c r="BM197" s="5" t="d">
        <v>01:30:00.000</v>
      </c>
      <c r="BN197" s="5" t="d">
        <v>01:59:59.99999999999959725</v>
      </c>
      <c r="BO197">
        <v>1</v>
      </c>
      <c r="BP197" t="b">
        <v>0</v>
      </c>
    </row>
    <row r="198" spans="1:68" x14ac:dyDescent="0.2">
      <c r="A198" s="1" t="s">
        <v>549</v>
      </c>
      <c r="B198" s="1" t="s">
        <v>60</v>
      </c>
      <c r="C198" s="2" t="d">
        <v>2026-07-05</v>
      </c>
      <c r="D198">
        <v>5</v>
      </c>
      <c r="E198" s="1" t="s">
        <v>61</v>
      </c>
      <c r="F198">
        <v>7</v>
      </c>
      <c r="G198">
        <v>7</v>
      </c>
      <c r="H198">
        <v>6</v>
      </c>
      <c r="I198">
        <v>0</v>
      </c>
      <c r="J198">
        <v>1</v>
      </c>
      <c r="K198">
        <v>450</v>
      </c>
      <c r="L198">
        <v>0</v>
      </c>
      <c r="M198" s="1" t="s">
        <v>550</v>
      </c>
      <c r="N198" s="1" t="s">
        <v>63</v>
      </c>
      <c r="O198" s="1" t="s">
        <v>82</v>
      </c>
      <c r="P198">
        <v>7</v>
      </c>
      <c r="Q198">
        <v>450</v>
      </c>
      <c r="R198">
        <v>6850</v>
      </c>
      <c r="S198">
        <v>0</v>
      </c>
      <c r="T198">
        <v>48.5</v>
      </c>
      <c r="U198">
        <v>7</v>
      </c>
      <c r="V198">
        <v>33</v>
      </c>
      <c r="W198">
        <v>8495.94</v>
      </c>
      <c r="X198">
        <v>4.7142857142857144</v>
      </c>
      <c r="Y198">
        <v>1213.7057142857143</v>
      </c>
      <c r="Z198">
        <v>9.2857142857142865</v>
      </c>
      <c r="AA198">
        <v>9.2536258642857145</v>
      </c>
      <c r="AB198">
        <v>3</v>
      </c>
      <c r="AC198">
        <v>0.57918487380952377</v>
      </c>
      <c r="AD198">
        <v>1.1607888476190475</v>
      </c>
      <c r="AE198">
        <v>1.2332240320943544</v>
      </c>
      <c r="AF198">
        <v>0.60476190476190472</v>
      </c>
      <c r="AG198">
        <v>2.998774780952381</v>
      </c>
      <c r="AH198">
        <v>0</v>
      </c>
      <c r="AI198">
        <v>5.3191367928571429</v>
      </c>
      <c r="AJ198">
        <v>210</v>
      </c>
      <c r="AK198">
        <v>35</v>
      </c>
      <c r="AL198">
        <v>1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218.79</v>
      </c>
      <c r="AS198" s="1" t="s">
        <v>65</v>
      </c>
      <c r="AT198">
        <v>3</v>
      </c>
      <c r="AU198">
        <v>6.3734161</v>
      </c>
      <c r="AV198">
        <v>52.606700850000003</v>
      </c>
      <c r="AW198">
        <v>4</v>
      </c>
      <c r="AX198">
        <v>0.42857142857142855</v>
      </c>
      <c r="AY198">
        <v>0.14285714285714285</v>
      </c>
      <c r="AZ198">
        <v>30</v>
      </c>
      <c r="BA198">
        <v>0.21244720333333333</v>
      </c>
      <c r="BB198">
        <v>5.0101619857142857E-2</v>
      </c>
      <c r="BC198">
        <v>3</v>
      </c>
      <c r="BD198">
        <v>32</v>
      </c>
      <c r="BE198">
        <v>1</v>
      </c>
      <c r="BF198">
        <v>0</v>
      </c>
      <c r="BG198" s="1" t="s">
        <v>83</v>
      </c>
      <c r="BH198" s="1" t="s">
        <v>6888</v>
      </c>
      <c r="BI198" s="1" t="s">
        <v>6889</v>
      </c>
      <c r="BJ198" s="1" t="s">
        <v>6890</v>
      </c>
      <c r="BK198">
        <v>2300</v>
      </c>
      <c r="BL198">
        <v>2.5</v>
      </c>
      <c r="BM198" s="5" t="d">
        <v>01:59:59.99999999999959725</v>
      </c>
      <c r="BN198" s="5" t="d">
        <v>02:30:00.00000000000040275</v>
      </c>
      <c r="BO198">
        <v>2</v>
      </c>
      <c r="BP198" t="b">
        <v>0</v>
      </c>
    </row>
    <row r="199" spans="1:68" x14ac:dyDescent="0.2">
      <c r="A199" s="1" t="s">
        <v>551</v>
      </c>
      <c r="B199" s="1" t="s">
        <v>60</v>
      </c>
      <c r="C199" s="2" t="d">
        <v>2026-07-05</v>
      </c>
      <c r="D199">
        <v>6</v>
      </c>
      <c r="E199" s="1" t="s">
        <v>61</v>
      </c>
      <c r="F199">
        <v>11</v>
      </c>
      <c r="G199">
        <v>7</v>
      </c>
      <c r="H199">
        <v>6</v>
      </c>
      <c r="I199">
        <v>0</v>
      </c>
      <c r="J199">
        <v>1</v>
      </c>
      <c r="K199">
        <v>450</v>
      </c>
      <c r="L199">
        <v>0</v>
      </c>
      <c r="M199" s="1" t="s">
        <v>552</v>
      </c>
      <c r="N199" s="1" t="s">
        <v>63</v>
      </c>
      <c r="O199" s="1" t="s">
        <v>86</v>
      </c>
      <c r="P199">
        <v>11</v>
      </c>
      <c r="Q199">
        <v>450</v>
      </c>
      <c r="R199">
        <v>6400</v>
      </c>
      <c r="S199">
        <v>0</v>
      </c>
      <c r="T199">
        <v>48.5</v>
      </c>
      <c r="U199">
        <v>11</v>
      </c>
      <c r="V199">
        <v>62</v>
      </c>
      <c r="W199">
        <v>12012.75</v>
      </c>
      <c r="X199">
        <v>5.6363636363636367</v>
      </c>
      <c r="Y199">
        <v>1092.0681818181818</v>
      </c>
      <c r="Z199">
        <v>9.8181818181818183</v>
      </c>
      <c r="AA199">
        <v>9.6671899878787872</v>
      </c>
      <c r="AB199">
        <v>4</v>
      </c>
      <c r="AC199">
        <v>0.55136268484848483</v>
      </c>
      <c r="AD199">
        <v>0.42306277878787879</v>
      </c>
      <c r="AE199">
        <v>1.4067198963190533</v>
      </c>
      <c r="AF199">
        <v>0.71060606060606057</v>
      </c>
      <c r="AG199">
        <v>2.5403887303030301</v>
      </c>
      <c r="AH199">
        <v>0</v>
      </c>
      <c r="AI199">
        <v>6.0586194303030307</v>
      </c>
      <c r="AJ199">
        <v>330</v>
      </c>
      <c r="AK199">
        <v>35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s="1" t="s">
        <v>65</v>
      </c>
      <c r="AT199">
        <v>3</v>
      </c>
      <c r="AU199">
        <v>18.676043516666667</v>
      </c>
      <c r="AV199">
        <v>100.53388504999999</v>
      </c>
      <c r="AW199">
        <v>7</v>
      </c>
      <c r="AX199">
        <v>0.36363636363636365</v>
      </c>
      <c r="AY199">
        <v>0</v>
      </c>
      <c r="AZ199">
        <v>30</v>
      </c>
      <c r="BA199">
        <v>0.62253478388888894</v>
      </c>
      <c r="BB199">
        <v>9.5746557190476186E-2</v>
      </c>
      <c r="BC199">
        <v>5</v>
      </c>
      <c r="BD199">
        <v>30</v>
      </c>
      <c r="BE199">
        <v>1</v>
      </c>
      <c r="BF199">
        <v>0</v>
      </c>
      <c r="BG199" s="1" t="s">
        <v>83</v>
      </c>
      <c r="BH199" s="1" t="s">
        <v>6888</v>
      </c>
      <c r="BI199" s="1" t="s">
        <v>6889</v>
      </c>
      <c r="BJ199" s="1" t="s">
        <v>6890</v>
      </c>
      <c r="BK199">
        <v>2300</v>
      </c>
      <c r="BL199">
        <v>2.5</v>
      </c>
      <c r="BM199" s="5" t="d">
        <v>02:30:00.00000000000040275</v>
      </c>
      <c r="BN199" s="5" t="d">
        <v>03:00:00.000</v>
      </c>
      <c r="BO199">
        <v>2</v>
      </c>
      <c r="BP199" t="b">
        <v>0</v>
      </c>
    </row>
    <row r="200" spans="1:68" x14ac:dyDescent="0.2">
      <c r="A200" s="1" t="s">
        <v>553</v>
      </c>
      <c r="B200" s="1" t="s">
        <v>60</v>
      </c>
      <c r="C200" s="2" t="d">
        <v>2026-07-05</v>
      </c>
      <c r="D200">
        <v>7</v>
      </c>
      <c r="E200" s="1" t="s">
        <v>61</v>
      </c>
      <c r="F200">
        <v>12</v>
      </c>
      <c r="G200">
        <v>7</v>
      </c>
      <c r="H200">
        <v>6</v>
      </c>
      <c r="I200">
        <v>0</v>
      </c>
      <c r="J200">
        <v>1</v>
      </c>
      <c r="K200">
        <v>450</v>
      </c>
      <c r="L200">
        <v>0</v>
      </c>
      <c r="M200" s="1" t="s">
        <v>554</v>
      </c>
      <c r="N200" s="1" t="s">
        <v>63</v>
      </c>
      <c r="O200" s="1" t="s">
        <v>214</v>
      </c>
      <c r="P200">
        <v>12</v>
      </c>
      <c r="Q200">
        <v>450</v>
      </c>
      <c r="R200">
        <v>5950</v>
      </c>
      <c r="S200">
        <v>0</v>
      </c>
      <c r="T200">
        <v>48.5</v>
      </c>
      <c r="U200">
        <v>12</v>
      </c>
      <c r="V200">
        <v>52</v>
      </c>
      <c r="W200">
        <v>14096.34</v>
      </c>
      <c r="X200">
        <v>4.333333333333333</v>
      </c>
      <c r="Y200">
        <v>1174.6949999999999</v>
      </c>
      <c r="Z200">
        <v>9.9166666666666661</v>
      </c>
      <c r="AA200">
        <v>8.8521359916666658</v>
      </c>
      <c r="AB200">
        <v>2</v>
      </c>
      <c r="AC200">
        <v>0.20182924444444442</v>
      </c>
      <c r="AD200">
        <v>0.18253905555555552</v>
      </c>
      <c r="AE200">
        <v>1.0286510306145</v>
      </c>
      <c r="AF200">
        <v>0.58472222222222225</v>
      </c>
      <c r="AG200">
        <v>1.7959123013888891</v>
      </c>
      <c r="AH200">
        <v>0</v>
      </c>
      <c r="AI200">
        <v>6.0034459</v>
      </c>
      <c r="AJ200">
        <v>360</v>
      </c>
      <c r="AK200">
        <v>35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s="1" t="s">
        <v>65</v>
      </c>
      <c r="AT200">
        <v>2</v>
      </c>
      <c r="AU200">
        <v>12.343812249999999</v>
      </c>
      <c r="AV200">
        <v>120.61270443333333</v>
      </c>
      <c r="AW200">
        <v>9</v>
      </c>
      <c r="AX200">
        <v>0.16666666666666666</v>
      </c>
      <c r="AY200">
        <v>0</v>
      </c>
      <c r="AZ200">
        <v>30</v>
      </c>
      <c r="BA200">
        <v>0.41146040833333331</v>
      </c>
      <c r="BB200">
        <v>0.11486924231746032</v>
      </c>
      <c r="BC200">
        <v>6</v>
      </c>
      <c r="BD200">
        <v>29</v>
      </c>
      <c r="BE200">
        <v>1</v>
      </c>
      <c r="BF200">
        <v>0</v>
      </c>
      <c r="BG200" s="1" t="s">
        <v>83</v>
      </c>
      <c r="BH200" s="1" t="s">
        <v>6888</v>
      </c>
      <c r="BI200" s="1" t="s">
        <v>6889</v>
      </c>
      <c r="BJ200" s="1" t="s">
        <v>6890</v>
      </c>
      <c r="BK200">
        <v>2300</v>
      </c>
      <c r="BL200">
        <v>2.5</v>
      </c>
      <c r="BM200" s="5" t="d">
        <v>03:00:00.000</v>
      </c>
      <c r="BN200" s="5" t="d">
        <v>03:30:00.00000000000079875</v>
      </c>
      <c r="BO200">
        <v>3</v>
      </c>
      <c r="BP200" t="b">
        <v>0</v>
      </c>
    </row>
    <row r="201" spans="1:68" x14ac:dyDescent="0.2">
      <c r="A201" s="1" t="s">
        <v>555</v>
      </c>
      <c r="B201" s="1" t="s">
        <v>60</v>
      </c>
      <c r="C201" s="2" t="d">
        <v>2026-07-05</v>
      </c>
      <c r="D201">
        <v>8</v>
      </c>
      <c r="E201" s="1" t="s">
        <v>61</v>
      </c>
      <c r="F201">
        <v>11</v>
      </c>
      <c r="G201">
        <v>7</v>
      </c>
      <c r="H201">
        <v>6</v>
      </c>
      <c r="I201">
        <v>0</v>
      </c>
      <c r="J201">
        <v>1</v>
      </c>
      <c r="K201">
        <v>450</v>
      </c>
      <c r="L201">
        <v>0</v>
      </c>
      <c r="M201" s="1" t="s">
        <v>556</v>
      </c>
      <c r="N201" s="1" t="s">
        <v>63</v>
      </c>
      <c r="O201" s="1" t="s">
        <v>64</v>
      </c>
      <c r="P201">
        <v>11</v>
      </c>
      <c r="Q201">
        <v>450</v>
      </c>
      <c r="R201">
        <v>5500</v>
      </c>
      <c r="S201">
        <v>0</v>
      </c>
      <c r="T201">
        <v>48.5</v>
      </c>
      <c r="U201">
        <v>11</v>
      </c>
      <c r="V201">
        <v>54</v>
      </c>
      <c r="W201">
        <v>11923.1</v>
      </c>
      <c r="X201">
        <v>4.9090909090909092</v>
      </c>
      <c r="Y201">
        <v>1083.9181818181819</v>
      </c>
      <c r="Z201">
        <v>9.9090909090909083</v>
      </c>
      <c r="AA201">
        <v>9.9187088257575766</v>
      </c>
      <c r="AB201">
        <v>4</v>
      </c>
      <c r="AC201">
        <v>0.80017621818181828</v>
      </c>
      <c r="AD201">
        <v>0.52673204848484856</v>
      </c>
      <c r="AE201">
        <v>1.4010045245742797</v>
      </c>
      <c r="AF201">
        <v>0.55151515151515151</v>
      </c>
      <c r="AG201">
        <v>2.4792517196969697</v>
      </c>
      <c r="AH201">
        <v>0</v>
      </c>
      <c r="AI201">
        <v>6.4546086106060612</v>
      </c>
      <c r="AJ201">
        <v>330</v>
      </c>
      <c r="AK201">
        <v>35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 s="1" t="s">
        <v>65</v>
      </c>
      <c r="AT201">
        <v>3</v>
      </c>
      <c r="AU201">
        <v>15.411049683333333</v>
      </c>
      <c r="AV201">
        <v>90.208496883333339</v>
      </c>
      <c r="AW201">
        <v>6</v>
      </c>
      <c r="AX201">
        <v>0.36363636363636365</v>
      </c>
      <c r="AY201">
        <v>0</v>
      </c>
      <c r="AZ201">
        <v>30</v>
      </c>
      <c r="BA201">
        <v>0.51370165611111107</v>
      </c>
      <c r="BB201">
        <v>8.5912854174603176E-2</v>
      </c>
      <c r="BC201">
        <v>5</v>
      </c>
      <c r="BD201">
        <v>30</v>
      </c>
      <c r="BE201">
        <v>1</v>
      </c>
      <c r="BF201">
        <v>0</v>
      </c>
      <c r="BG201" s="1" t="s">
        <v>83</v>
      </c>
      <c r="BH201" s="1" t="s">
        <v>6888</v>
      </c>
      <c r="BI201" s="1" t="s">
        <v>6889</v>
      </c>
      <c r="BJ201" s="1" t="s">
        <v>6890</v>
      </c>
      <c r="BK201">
        <v>2300</v>
      </c>
      <c r="BL201">
        <v>2.5</v>
      </c>
      <c r="BM201" s="5" t="d">
        <v>03:30:00.00000000000079875</v>
      </c>
      <c r="BN201" s="5" t="d">
        <v>03:59:59.99999999999920125</v>
      </c>
      <c r="BO201">
        <v>3</v>
      </c>
      <c r="BP201" t="b">
        <v>0</v>
      </c>
    </row>
    <row r="202" spans="1:68" x14ac:dyDescent="0.2">
      <c r="A202" s="1" t="s">
        <v>557</v>
      </c>
      <c r="B202" s="1" t="s">
        <v>60</v>
      </c>
      <c r="C202" s="2" t="d">
        <v>2026-07-05</v>
      </c>
      <c r="D202">
        <v>9</v>
      </c>
      <c r="E202" s="1" t="s">
        <v>61</v>
      </c>
      <c r="F202">
        <v>6</v>
      </c>
      <c r="G202">
        <v>7</v>
      </c>
      <c r="H202">
        <v>6</v>
      </c>
      <c r="I202">
        <v>0</v>
      </c>
      <c r="J202">
        <v>1</v>
      </c>
      <c r="K202">
        <v>450</v>
      </c>
      <c r="L202">
        <v>0</v>
      </c>
      <c r="M202" s="1" t="s">
        <v>558</v>
      </c>
      <c r="N202" s="1" t="s">
        <v>63</v>
      </c>
      <c r="O202" s="1" t="s">
        <v>69</v>
      </c>
      <c r="P202">
        <v>6</v>
      </c>
      <c r="Q202">
        <v>450</v>
      </c>
      <c r="R202">
        <v>5050</v>
      </c>
      <c r="S202">
        <v>0</v>
      </c>
      <c r="T202">
        <v>48.5</v>
      </c>
      <c r="U202">
        <v>6</v>
      </c>
      <c r="V202">
        <v>29</v>
      </c>
      <c r="W202">
        <v>6383.13</v>
      </c>
      <c r="X202">
        <v>4.833333333333333</v>
      </c>
      <c r="Y202">
        <v>1063.855</v>
      </c>
      <c r="Z202">
        <v>9.6666666666666661</v>
      </c>
      <c r="AA202">
        <v>8.6603936000000008</v>
      </c>
      <c r="AB202">
        <v>2</v>
      </c>
      <c r="AC202">
        <v>0.44208032777777778</v>
      </c>
      <c r="AD202">
        <v>0.12757035555555554</v>
      </c>
      <c r="AE202">
        <v>1.148256228401781</v>
      </c>
      <c r="AF202">
        <v>0.43888888888888888</v>
      </c>
      <c r="AG202">
        <v>1.7147154666666669</v>
      </c>
      <c r="AH202">
        <v>0</v>
      </c>
      <c r="AI202">
        <v>5.9429003499999995</v>
      </c>
      <c r="AJ202">
        <v>180</v>
      </c>
      <c r="AK202">
        <v>35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s="1" t="s">
        <v>125</v>
      </c>
      <c r="AT202">
        <v>1</v>
      </c>
      <c r="AU202">
        <v>6.8895373166666669</v>
      </c>
      <c r="AV202">
        <v>78.266660700000003</v>
      </c>
      <c r="AW202">
        <v>7</v>
      </c>
      <c r="AX202">
        <v>0.33333333333333331</v>
      </c>
      <c r="AY202">
        <v>0</v>
      </c>
      <c r="AZ202">
        <v>30</v>
      </c>
      <c r="BA202">
        <v>0.22965124388888888</v>
      </c>
      <c r="BB202">
        <v>7.4539676857142856E-2</v>
      </c>
      <c r="BC202">
        <v>4</v>
      </c>
      <c r="BD202">
        <v>31</v>
      </c>
      <c r="BE202">
        <v>1</v>
      </c>
      <c r="BF202">
        <v>0</v>
      </c>
      <c r="BG202" s="1" t="s">
        <v>66</v>
      </c>
      <c r="BH202" s="1" t="s">
        <v>6888</v>
      </c>
      <c r="BI202" s="1" t="s">
        <v>6889</v>
      </c>
      <c r="BJ202" s="1" t="s">
        <v>6890</v>
      </c>
      <c r="BK202">
        <v>2300</v>
      </c>
      <c r="BL202">
        <v>2.5</v>
      </c>
      <c r="BM202" s="5" t="d">
        <v>03:59:59.99999999999920125</v>
      </c>
      <c r="BN202" s="5" t="d">
        <v>04:30:00.000</v>
      </c>
      <c r="BO202">
        <v>4</v>
      </c>
      <c r="BP202" t="b">
        <v>0</v>
      </c>
    </row>
    <row r="203" spans="1:68" x14ac:dyDescent="0.2">
      <c r="A203" s="1" t="s">
        <v>559</v>
      </c>
      <c r="B203" s="1" t="s">
        <v>60</v>
      </c>
      <c r="C203" s="2" t="d">
        <v>2026-07-05</v>
      </c>
      <c r="D203">
        <v>10</v>
      </c>
      <c r="E203" s="1" t="s">
        <v>61</v>
      </c>
      <c r="F203">
        <v>3</v>
      </c>
      <c r="G203">
        <v>7</v>
      </c>
      <c r="H203">
        <v>6</v>
      </c>
      <c r="I203">
        <v>0</v>
      </c>
      <c r="J203">
        <v>1</v>
      </c>
      <c r="K203">
        <v>450</v>
      </c>
      <c r="L203">
        <v>0</v>
      </c>
      <c r="M203" s="1" t="s">
        <v>546</v>
      </c>
      <c r="N203" s="1" t="s">
        <v>63</v>
      </c>
      <c r="O203" s="1" t="s">
        <v>222</v>
      </c>
      <c r="P203">
        <v>3</v>
      </c>
      <c r="Q203">
        <v>450</v>
      </c>
      <c r="R203">
        <v>4600</v>
      </c>
      <c r="S203">
        <v>0</v>
      </c>
      <c r="T203">
        <v>48.5</v>
      </c>
      <c r="U203">
        <v>3</v>
      </c>
      <c r="V203">
        <v>9</v>
      </c>
      <c r="W203">
        <v>1016.36</v>
      </c>
      <c r="X203">
        <v>3</v>
      </c>
      <c r="Y203">
        <v>338.78666666666669</v>
      </c>
      <c r="Z203">
        <v>8.6666666666666661</v>
      </c>
      <c r="AA203">
        <v>7.0708874111111113</v>
      </c>
      <c r="AB203">
        <v>0</v>
      </c>
      <c r="AC203">
        <v>0</v>
      </c>
      <c r="AD203">
        <v>0</v>
      </c>
      <c r="AE203">
        <v>0.90780668657651697</v>
      </c>
      <c r="AF203">
        <v>0.4777777777777778</v>
      </c>
      <c r="AG203">
        <v>1.3855844500000003</v>
      </c>
      <c r="AH203">
        <v>0</v>
      </c>
      <c r="AI203">
        <v>4.7464140611111114</v>
      </c>
      <c r="AJ203">
        <v>90</v>
      </c>
      <c r="AK203">
        <v>35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s="1" t="s">
        <v>70</v>
      </c>
      <c r="AT203">
        <v>0</v>
      </c>
      <c r="AU203">
        <v>2.7234200166666667</v>
      </c>
      <c r="AV203">
        <v>22.470702883333331</v>
      </c>
      <c r="AW203">
        <v>2</v>
      </c>
      <c r="AX203">
        <v>0</v>
      </c>
      <c r="AY203">
        <v>0</v>
      </c>
      <c r="AZ203">
        <v>30</v>
      </c>
      <c r="BA203">
        <v>9.0780667222222222E-2</v>
      </c>
      <c r="BB203">
        <v>2.1400669412698411E-2</v>
      </c>
      <c r="BC203">
        <v>2</v>
      </c>
      <c r="BD203">
        <v>33</v>
      </c>
      <c r="BE203">
        <v>1</v>
      </c>
      <c r="BF203">
        <v>0</v>
      </c>
      <c r="BG203" s="1" t="s">
        <v>66</v>
      </c>
      <c r="BH203" s="1" t="s">
        <v>6888</v>
      </c>
      <c r="BI203" s="1" t="s">
        <v>6889</v>
      </c>
      <c r="BJ203" s="1" t="s">
        <v>6890</v>
      </c>
      <c r="BK203">
        <v>2300</v>
      </c>
      <c r="BL203">
        <v>2.5</v>
      </c>
      <c r="BM203" s="5" t="d">
        <v>04:30:00.000</v>
      </c>
      <c r="BN203" s="5" t="d">
        <v>05:00:00.00000000000079875</v>
      </c>
      <c r="BO203">
        <v>4</v>
      </c>
      <c r="BP203" t="b">
        <v>0</v>
      </c>
    </row>
    <row r="204" spans="1:68" x14ac:dyDescent="0.2">
      <c r="A204" s="1" t="s">
        <v>560</v>
      </c>
      <c r="B204" s="1" t="s">
        <v>60</v>
      </c>
      <c r="C204" s="2" t="d">
        <v>2026-07-05</v>
      </c>
      <c r="D204">
        <v>11</v>
      </c>
      <c r="E204" s="1" t="s">
        <v>61</v>
      </c>
      <c r="F204">
        <v>8</v>
      </c>
      <c r="G204">
        <v>7</v>
      </c>
      <c r="H204">
        <v>6</v>
      </c>
      <c r="I204">
        <v>0</v>
      </c>
      <c r="J204">
        <v>1</v>
      </c>
      <c r="K204">
        <v>450</v>
      </c>
      <c r="L204">
        <v>0</v>
      </c>
      <c r="M204" s="1" t="s">
        <v>548</v>
      </c>
      <c r="N204" s="1" t="s">
        <v>63</v>
      </c>
      <c r="O204" s="1" t="s">
        <v>76</v>
      </c>
      <c r="P204">
        <v>8</v>
      </c>
      <c r="Q204">
        <v>450</v>
      </c>
      <c r="R204">
        <v>4150</v>
      </c>
      <c r="S204">
        <v>0</v>
      </c>
      <c r="T204">
        <v>48.5</v>
      </c>
      <c r="U204">
        <v>8</v>
      </c>
      <c r="V204">
        <v>44</v>
      </c>
      <c r="W204">
        <v>9398.41</v>
      </c>
      <c r="X204">
        <v>5.5</v>
      </c>
      <c r="Y204">
        <v>1174.80125</v>
      </c>
      <c r="Z204">
        <v>9.375</v>
      </c>
      <c r="AA204">
        <v>8.3447340354166659</v>
      </c>
      <c r="AB204">
        <v>2</v>
      </c>
      <c r="AC204">
        <v>0.35659718958333331</v>
      </c>
      <c r="AD204">
        <v>0.52927752083333335</v>
      </c>
      <c r="AE204">
        <v>1.4373742573273449</v>
      </c>
      <c r="AF204">
        <v>0.44374999999999998</v>
      </c>
      <c r="AG204">
        <v>2.4104017729166665</v>
      </c>
      <c r="AH204">
        <v>0</v>
      </c>
      <c r="AI204">
        <v>5.0134989187499999</v>
      </c>
      <c r="AJ204">
        <v>240</v>
      </c>
      <c r="AK204">
        <v>35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s="1" t="s">
        <v>65</v>
      </c>
      <c r="AT204">
        <v>2</v>
      </c>
      <c r="AU204">
        <v>10.838926833333334</v>
      </c>
      <c r="AV204">
        <v>43.053826899999997</v>
      </c>
      <c r="AW204">
        <v>4</v>
      </c>
      <c r="AX204">
        <v>0.25</v>
      </c>
      <c r="AY204">
        <v>0</v>
      </c>
      <c r="AZ204">
        <v>30</v>
      </c>
      <c r="BA204">
        <v>0.36129756111111111</v>
      </c>
      <c r="BB204">
        <v>4.1003644666666665E-2</v>
      </c>
      <c r="BC204">
        <v>3</v>
      </c>
      <c r="BD204">
        <v>32</v>
      </c>
      <c r="BE204">
        <v>1</v>
      </c>
      <c r="BF204">
        <v>0</v>
      </c>
      <c r="BG204" s="1" t="s">
        <v>83</v>
      </c>
      <c r="BH204" s="1" t="s">
        <v>6888</v>
      </c>
      <c r="BI204" s="1" t="s">
        <v>6889</v>
      </c>
      <c r="BJ204" s="1" t="s">
        <v>6890</v>
      </c>
      <c r="BK204">
        <v>2300</v>
      </c>
      <c r="BL204">
        <v>2.5</v>
      </c>
      <c r="BM204" s="5" t="d">
        <v>05:00:00.00000000000079875</v>
      </c>
      <c r="BN204" s="5" t="d">
        <v>05:29:59.99999999999920125</v>
      </c>
      <c r="BO204">
        <v>5</v>
      </c>
      <c r="BP204" t="b">
        <v>0</v>
      </c>
    </row>
    <row r="205" spans="1:68" x14ac:dyDescent="0.2">
      <c r="A205" s="1" t="s">
        <v>561</v>
      </c>
      <c r="B205" s="1" t="s">
        <v>60</v>
      </c>
      <c r="C205" s="2" t="d">
        <v>2026-07-05</v>
      </c>
      <c r="D205">
        <v>12</v>
      </c>
      <c r="E205" s="1" t="s">
        <v>61</v>
      </c>
      <c r="F205">
        <v>15</v>
      </c>
      <c r="G205">
        <v>7</v>
      </c>
      <c r="H205">
        <v>6</v>
      </c>
      <c r="I205">
        <v>0</v>
      </c>
      <c r="J205">
        <v>1</v>
      </c>
      <c r="K205">
        <v>450</v>
      </c>
      <c r="L205">
        <v>0</v>
      </c>
      <c r="M205" s="1" t="s">
        <v>550</v>
      </c>
      <c r="N205" s="1" t="s">
        <v>63</v>
      </c>
      <c r="O205" s="1" t="s">
        <v>82</v>
      </c>
      <c r="P205">
        <v>15</v>
      </c>
      <c r="Q205">
        <v>450</v>
      </c>
      <c r="R205">
        <v>3700</v>
      </c>
      <c r="S205">
        <v>0</v>
      </c>
      <c r="T205">
        <v>48.5</v>
      </c>
      <c r="U205">
        <v>15</v>
      </c>
      <c r="V205">
        <v>62</v>
      </c>
      <c r="W205">
        <v>14227.91</v>
      </c>
      <c r="X205">
        <v>4.1333333333333337</v>
      </c>
      <c r="Y205">
        <v>948.52733333333333</v>
      </c>
      <c r="Z205">
        <v>9.7333333333333325</v>
      </c>
      <c r="AA205">
        <v>8.8048454788888897</v>
      </c>
      <c r="AB205">
        <v>5</v>
      </c>
      <c r="AC205">
        <v>0.32276448777777783</v>
      </c>
      <c r="AD205">
        <v>0.35588033777777783</v>
      </c>
      <c r="AE205">
        <v>1.1012688150045846</v>
      </c>
      <c r="AF205">
        <v>0.55555555555555547</v>
      </c>
      <c r="AG205">
        <v>2.0127047033333332</v>
      </c>
      <c r="AH205">
        <v>0</v>
      </c>
      <c r="AI205">
        <v>5.7865852088888889</v>
      </c>
      <c r="AJ205">
        <v>450</v>
      </c>
      <c r="AK205">
        <v>35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s="1" t="s">
        <v>65</v>
      </c>
      <c r="AT205">
        <v>4</v>
      </c>
      <c r="AU205">
        <v>16.786673416666666</v>
      </c>
      <c r="AV205">
        <v>127.73734396666667</v>
      </c>
      <c r="AW205">
        <v>10</v>
      </c>
      <c r="AX205">
        <v>0.33333333333333331</v>
      </c>
      <c r="AY205">
        <v>0</v>
      </c>
      <c r="AZ205">
        <v>30</v>
      </c>
      <c r="BA205">
        <v>0.55955578055555555</v>
      </c>
      <c r="BB205">
        <v>0.12165461330158731</v>
      </c>
      <c r="BC205">
        <v>7</v>
      </c>
      <c r="BD205">
        <v>28</v>
      </c>
      <c r="BE205">
        <v>1</v>
      </c>
      <c r="BF205">
        <v>0</v>
      </c>
      <c r="BG205" s="1" t="s">
        <v>83</v>
      </c>
      <c r="BH205" s="1" t="s">
        <v>6888</v>
      </c>
      <c r="BI205" s="1" t="s">
        <v>6889</v>
      </c>
      <c r="BJ205" s="1" t="s">
        <v>6890</v>
      </c>
      <c r="BK205">
        <v>2300</v>
      </c>
      <c r="BL205">
        <v>2.5</v>
      </c>
      <c r="BM205" s="5" t="d">
        <v>05:29:59.99999999999920125</v>
      </c>
      <c r="BN205" s="5" t="d">
        <v>06:00:00.000</v>
      </c>
      <c r="BO205">
        <v>5</v>
      </c>
      <c r="BP205" t="b">
        <v>0</v>
      </c>
    </row>
    <row r="206" spans="1:68" x14ac:dyDescent="0.2">
      <c r="A206" s="1" t="s">
        <v>562</v>
      </c>
      <c r="B206" s="1" t="s">
        <v>60</v>
      </c>
      <c r="C206" s="2" t="d">
        <v>2026-07-05</v>
      </c>
      <c r="D206">
        <v>13</v>
      </c>
      <c r="E206" s="1" t="s">
        <v>95</v>
      </c>
      <c r="F206">
        <v>9</v>
      </c>
      <c r="G206">
        <v>7</v>
      </c>
      <c r="H206">
        <v>3</v>
      </c>
      <c r="I206">
        <v>2</v>
      </c>
      <c r="J206">
        <v>2</v>
      </c>
      <c r="K206">
        <v>225</v>
      </c>
      <c r="L206">
        <v>1</v>
      </c>
      <c r="M206" s="1" t="s">
        <v>563</v>
      </c>
      <c r="N206" s="1" t="s">
        <v>237</v>
      </c>
      <c r="O206" s="1" t="s">
        <v>195</v>
      </c>
      <c r="P206">
        <v>4.5</v>
      </c>
      <c r="Q206">
        <v>225</v>
      </c>
      <c r="R206">
        <v>3475</v>
      </c>
      <c r="S206">
        <v>1</v>
      </c>
      <c r="T206">
        <v>47.5</v>
      </c>
      <c r="U206">
        <v>9</v>
      </c>
      <c r="V206">
        <v>39</v>
      </c>
      <c r="W206">
        <v>8427.06</v>
      </c>
      <c r="X206">
        <v>4.333333333333333</v>
      </c>
      <c r="Y206">
        <v>936.33999999999992</v>
      </c>
      <c r="Z206">
        <v>10.111111111111111</v>
      </c>
      <c r="AA206">
        <v>8.8064650703703702</v>
      </c>
      <c r="AB206">
        <v>2</v>
      </c>
      <c r="AC206">
        <v>0.21660343148148145</v>
      </c>
      <c r="AD206">
        <v>0</v>
      </c>
      <c r="AE206">
        <v>1.0795998879567381</v>
      </c>
      <c r="AF206">
        <v>0.45740740740740737</v>
      </c>
      <c r="AG206">
        <v>1.5370072907407408</v>
      </c>
      <c r="AH206">
        <v>0</v>
      </c>
      <c r="AI206">
        <v>6.0972355555555549</v>
      </c>
      <c r="AJ206">
        <v>270</v>
      </c>
      <c r="AK206">
        <v>35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 s="1" t="s">
        <v>65</v>
      </c>
      <c r="AT206">
        <v>2</v>
      </c>
      <c r="AU206">
        <v>10.108824783333333</v>
      </c>
      <c r="AV206">
        <v>79.49421735</v>
      </c>
      <c r="AW206">
        <v>5</v>
      </c>
      <c r="AX206">
        <v>0.22222222222222221</v>
      </c>
      <c r="AY206">
        <v>0</v>
      </c>
      <c r="AZ206">
        <v>30</v>
      </c>
      <c r="BA206">
        <v>0.16848041305555556</v>
      </c>
      <c r="BB206">
        <v>7.5708778428571433E-2</v>
      </c>
      <c r="BC206">
        <v>4</v>
      </c>
      <c r="BD206">
        <v>31</v>
      </c>
      <c r="BE206">
        <v>1</v>
      </c>
      <c r="BF206">
        <v>1</v>
      </c>
      <c r="BG206" s="1" t="s">
        <v>83</v>
      </c>
      <c r="BH206" s="1" t="s">
        <v>6888</v>
      </c>
      <c r="BI206" s="1" t="s">
        <v>6889</v>
      </c>
      <c r="BJ206" s="1" t="s">
        <v>6890</v>
      </c>
      <c r="BK206">
        <v>2300</v>
      </c>
      <c r="BL206">
        <v>2.5</v>
      </c>
      <c r="BM206" s="5" t="d">
        <v>06:00:00.000</v>
      </c>
      <c r="BN206" s="5" t="d">
        <v>06:29:59.9999999999984025</v>
      </c>
      <c r="BO206">
        <v>6</v>
      </c>
      <c r="BP206" t="b">
        <v>0</v>
      </c>
    </row>
    <row r="207" spans="1:68" x14ac:dyDescent="0.2">
      <c r="A207" s="1" t="s">
        <v>564</v>
      </c>
      <c r="B207" s="1" t="s">
        <v>60</v>
      </c>
      <c r="C207" s="2" t="d">
        <v>2026-07-05</v>
      </c>
      <c r="D207">
        <v>14</v>
      </c>
      <c r="E207" s="1" t="s">
        <v>95</v>
      </c>
      <c r="F207">
        <v>10</v>
      </c>
      <c r="G207">
        <v>7</v>
      </c>
      <c r="H207">
        <v>3</v>
      </c>
      <c r="I207">
        <v>2</v>
      </c>
      <c r="J207">
        <v>2</v>
      </c>
      <c r="K207">
        <v>225</v>
      </c>
      <c r="L207">
        <v>1</v>
      </c>
      <c r="M207" s="1" t="s">
        <v>565</v>
      </c>
      <c r="N207" s="1" t="s">
        <v>566</v>
      </c>
      <c r="O207" s="1" t="s">
        <v>567</v>
      </c>
      <c r="P207">
        <v>5</v>
      </c>
      <c r="Q207">
        <v>225</v>
      </c>
      <c r="R207">
        <v>3250</v>
      </c>
      <c r="S207">
        <v>1</v>
      </c>
      <c r="T207">
        <v>46.5</v>
      </c>
      <c r="U207">
        <v>10</v>
      </c>
      <c r="V207">
        <v>51</v>
      </c>
      <c r="W207">
        <v>10636.25</v>
      </c>
      <c r="X207">
        <v>5.0999999999999996</v>
      </c>
      <c r="Y207">
        <v>1063.625</v>
      </c>
      <c r="Z207">
        <v>9.9</v>
      </c>
      <c r="AA207">
        <v>9.3158906083333335</v>
      </c>
      <c r="AB207">
        <v>4</v>
      </c>
      <c r="AC207">
        <v>0.56801623000000012</v>
      </c>
      <c r="AD207">
        <v>0</v>
      </c>
      <c r="AE207">
        <v>1.2541787853235986</v>
      </c>
      <c r="AF207">
        <v>0.84000000000000008</v>
      </c>
      <c r="AG207">
        <v>2.0941787766666669</v>
      </c>
      <c r="AH207">
        <v>0</v>
      </c>
      <c r="AI207">
        <v>6.396711821666667</v>
      </c>
      <c r="AJ207">
        <v>300</v>
      </c>
      <c r="AK207">
        <v>35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s="1" t="s">
        <v>125</v>
      </c>
      <c r="AT207">
        <v>3</v>
      </c>
      <c r="AU207">
        <v>10.965628483333335</v>
      </c>
      <c r="AV207">
        <v>73.457061233333334</v>
      </c>
      <c r="AW207">
        <v>5</v>
      </c>
      <c r="AX207">
        <v>0.4</v>
      </c>
      <c r="AY207">
        <v>0</v>
      </c>
      <c r="AZ207">
        <v>30</v>
      </c>
      <c r="BA207">
        <v>0.18276047472222226</v>
      </c>
      <c r="BB207">
        <v>6.9959105936507934E-2</v>
      </c>
      <c r="BC207">
        <v>4</v>
      </c>
      <c r="BD207">
        <v>31</v>
      </c>
      <c r="BE207">
        <v>1</v>
      </c>
      <c r="BF207">
        <v>1</v>
      </c>
      <c r="BG207" s="1" t="s">
        <v>99</v>
      </c>
      <c r="BH207" s="1" t="s">
        <v>6888</v>
      </c>
      <c r="BI207" s="1" t="s">
        <v>6889</v>
      </c>
      <c r="BJ207" s="1" t="s">
        <v>6890</v>
      </c>
      <c r="BK207">
        <v>2300</v>
      </c>
      <c r="BL207">
        <v>2.5</v>
      </c>
      <c r="BM207" s="5" t="d">
        <v>06:29:59.9999999999984025</v>
      </c>
      <c r="BN207" s="5" t="d">
        <v>07:00:00.0000000000015975</v>
      </c>
      <c r="BO207">
        <v>6</v>
      </c>
      <c r="BP207" t="b">
        <v>0</v>
      </c>
    </row>
    <row r="208" spans="1:68" x14ac:dyDescent="0.2">
      <c r="A208" s="1" t="s">
        <v>568</v>
      </c>
      <c r="B208" s="1" t="s">
        <v>60</v>
      </c>
      <c r="C208" s="2" t="d">
        <v>2026-07-05</v>
      </c>
      <c r="D208">
        <v>15</v>
      </c>
      <c r="E208" s="1" t="s">
        <v>95</v>
      </c>
      <c r="F208">
        <v>13</v>
      </c>
      <c r="G208">
        <v>7</v>
      </c>
      <c r="H208">
        <v>3</v>
      </c>
      <c r="I208">
        <v>2</v>
      </c>
      <c r="J208">
        <v>2</v>
      </c>
      <c r="K208">
        <v>225</v>
      </c>
      <c r="L208">
        <v>1</v>
      </c>
      <c r="M208" s="1" t="s">
        <v>569</v>
      </c>
      <c r="N208" s="1" t="s">
        <v>195</v>
      </c>
      <c r="O208" s="1" t="s">
        <v>463</v>
      </c>
      <c r="P208">
        <v>6.5</v>
      </c>
      <c r="Q208">
        <v>225</v>
      </c>
      <c r="R208">
        <v>3025</v>
      </c>
      <c r="S208">
        <v>1</v>
      </c>
      <c r="T208">
        <v>45.5</v>
      </c>
      <c r="U208">
        <v>13</v>
      </c>
      <c r="V208">
        <v>67</v>
      </c>
      <c r="W208">
        <v>14281.61</v>
      </c>
      <c r="X208">
        <v>5.1538461538461542</v>
      </c>
      <c r="Y208">
        <v>1098.5853846153846</v>
      </c>
      <c r="Z208">
        <v>9.384615384615385</v>
      </c>
      <c r="AA208">
        <v>8.2754444012820514</v>
      </c>
      <c r="AB208">
        <v>5</v>
      </c>
      <c r="AC208">
        <v>0.29380214102564095</v>
      </c>
      <c r="AD208">
        <v>8.5102206410256426E-2</v>
      </c>
      <c r="AE208">
        <v>1.3733094406299142</v>
      </c>
      <c r="AF208">
        <v>0.61794871794871797</v>
      </c>
      <c r="AG208">
        <v>2.0763603589743589</v>
      </c>
      <c r="AH208">
        <v>0</v>
      </c>
      <c r="AI208">
        <v>5.3657507000000004</v>
      </c>
      <c r="AJ208">
        <v>390</v>
      </c>
      <c r="AK208">
        <v>35</v>
      </c>
      <c r="AL208">
        <v>1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584.08000000000004</v>
      </c>
      <c r="AS208" s="1" t="s">
        <v>65</v>
      </c>
      <c r="AT208">
        <v>4</v>
      </c>
      <c r="AU208">
        <v>19.4291819</v>
      </c>
      <c r="AV208">
        <v>137.58312211666666</v>
      </c>
      <c r="AW208">
        <v>11</v>
      </c>
      <c r="AX208">
        <v>0.38461538461538464</v>
      </c>
      <c r="AY208">
        <v>7.6923076923076927E-2</v>
      </c>
      <c r="AZ208">
        <v>30</v>
      </c>
      <c r="BA208">
        <v>0.32381969833333335</v>
      </c>
      <c r="BB208">
        <v>0.13103154487301585</v>
      </c>
      <c r="BC208">
        <v>7</v>
      </c>
      <c r="BD208">
        <v>28</v>
      </c>
      <c r="BE208">
        <v>1</v>
      </c>
      <c r="BF208">
        <v>1</v>
      </c>
      <c r="BG208" s="1" t="s">
        <v>83</v>
      </c>
      <c r="BH208" s="1" t="s">
        <v>6888</v>
      </c>
      <c r="BI208" s="1" t="s">
        <v>6889</v>
      </c>
      <c r="BJ208" s="1" t="s">
        <v>6890</v>
      </c>
      <c r="BK208">
        <v>2300</v>
      </c>
      <c r="BL208">
        <v>2.5</v>
      </c>
      <c r="BM208" s="5" t="d">
        <v>07:00:00.0000000000015975</v>
      </c>
      <c r="BN208" s="5" t="d">
        <v>07:30:00.000</v>
      </c>
      <c r="BO208">
        <v>7</v>
      </c>
      <c r="BP208" t="b">
        <v>0</v>
      </c>
    </row>
    <row r="209" spans="1:68" x14ac:dyDescent="0.2">
      <c r="A209" s="1" t="s">
        <v>570</v>
      </c>
      <c r="B209" s="1" t="s">
        <v>60</v>
      </c>
      <c r="C209" s="2" t="d">
        <v>2026-07-05</v>
      </c>
      <c r="D209">
        <v>16</v>
      </c>
      <c r="E209" s="1" t="s">
        <v>95</v>
      </c>
      <c r="F209">
        <v>20</v>
      </c>
      <c r="G209">
        <v>7</v>
      </c>
      <c r="H209">
        <v>3</v>
      </c>
      <c r="I209">
        <v>2</v>
      </c>
      <c r="J209">
        <v>2</v>
      </c>
      <c r="K209">
        <v>225</v>
      </c>
      <c r="L209">
        <v>1</v>
      </c>
      <c r="M209" s="1" t="s">
        <v>571</v>
      </c>
      <c r="N209" s="1" t="s">
        <v>567</v>
      </c>
      <c r="O209" s="1" t="s">
        <v>97</v>
      </c>
      <c r="P209">
        <v>10</v>
      </c>
      <c r="Q209">
        <v>225</v>
      </c>
      <c r="R209">
        <v>2800</v>
      </c>
      <c r="S209">
        <v>1</v>
      </c>
      <c r="T209">
        <v>44.5</v>
      </c>
      <c r="U209">
        <v>20</v>
      </c>
      <c r="V209">
        <v>92</v>
      </c>
      <c r="W209">
        <v>21339.48</v>
      </c>
      <c r="X209">
        <v>4.5999999999999996</v>
      </c>
      <c r="Y209">
        <v>1066.9739999999999</v>
      </c>
      <c r="Z209">
        <v>9.5500000000000007</v>
      </c>
      <c r="AA209">
        <v>8.3861612541666677</v>
      </c>
      <c r="AB209">
        <v>5</v>
      </c>
      <c r="AC209">
        <v>0.16679459333333338</v>
      </c>
      <c r="AD209">
        <v>4.8409195833333328E-2</v>
      </c>
      <c r="AE209">
        <v>1.1792956806774921</v>
      </c>
      <c r="AF209">
        <v>0.6925</v>
      </c>
      <c r="AG209">
        <v>1.9202048691666664</v>
      </c>
      <c r="AH209">
        <v>0</v>
      </c>
      <c r="AI209">
        <v>5.597623041666667</v>
      </c>
      <c r="AJ209">
        <v>600</v>
      </c>
      <c r="AK209">
        <v>35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138.36000000000001</v>
      </c>
      <c r="AS209" s="1" t="s">
        <v>65</v>
      </c>
      <c r="AT209">
        <v>3</v>
      </c>
      <c r="AU209">
        <v>23.019263783333333</v>
      </c>
      <c r="AV209">
        <v>134.20818866666667</v>
      </c>
      <c r="AW209">
        <v>9</v>
      </c>
      <c r="AX209">
        <v>0.25</v>
      </c>
      <c r="AY209">
        <v>0.05</v>
      </c>
      <c r="AZ209">
        <v>30</v>
      </c>
      <c r="BA209">
        <v>0.38365439638888887</v>
      </c>
      <c r="BB209">
        <v>0.12781732253968253</v>
      </c>
      <c r="BC209">
        <v>7</v>
      </c>
      <c r="BD209">
        <v>28</v>
      </c>
      <c r="BE209">
        <v>2</v>
      </c>
      <c r="BF209">
        <v>0</v>
      </c>
      <c r="BG209" s="1" t="s">
        <v>83</v>
      </c>
      <c r="BH209" s="1" t="s">
        <v>6888</v>
      </c>
      <c r="BI209" s="1" t="s">
        <v>6889</v>
      </c>
      <c r="BJ209" s="1" t="s">
        <v>6890</v>
      </c>
      <c r="BK209">
        <v>2300</v>
      </c>
      <c r="BL209">
        <v>2.5</v>
      </c>
      <c r="BM209" s="5" t="d">
        <v>07:30:00.000</v>
      </c>
      <c r="BN209" s="5" t="d">
        <v>07:59:59.9999999999984025</v>
      </c>
      <c r="BO209">
        <v>7</v>
      </c>
      <c r="BP209" t="b">
        <v>0</v>
      </c>
    </row>
    <row r="210" spans="1:68" x14ac:dyDescent="0.2">
      <c r="A210" s="1" t="s">
        <v>572</v>
      </c>
      <c r="B210" s="1" t="s">
        <v>60</v>
      </c>
      <c r="C210" s="2" t="d">
        <v>2026-07-05</v>
      </c>
      <c r="D210">
        <v>17</v>
      </c>
      <c r="E210" s="1" t="s">
        <v>95</v>
      </c>
      <c r="F210">
        <v>33</v>
      </c>
      <c r="G210">
        <v>16</v>
      </c>
      <c r="H210">
        <v>3</v>
      </c>
      <c r="I210">
        <v>2</v>
      </c>
      <c r="J210">
        <v>11</v>
      </c>
      <c r="K210">
        <v>225</v>
      </c>
      <c r="L210">
        <v>1</v>
      </c>
      <c r="M210" s="1" t="s">
        <v>573</v>
      </c>
      <c r="N210" s="1" t="s">
        <v>574</v>
      </c>
      <c r="O210" s="1" t="s">
        <v>575</v>
      </c>
      <c r="P210">
        <v>3</v>
      </c>
      <c r="Q210">
        <v>225</v>
      </c>
      <c r="R210">
        <v>2575</v>
      </c>
      <c r="S210">
        <v>1</v>
      </c>
      <c r="T210">
        <v>43.5</v>
      </c>
      <c r="U210">
        <v>33</v>
      </c>
      <c r="V210">
        <v>160</v>
      </c>
      <c r="W210">
        <v>34079.980000000003</v>
      </c>
      <c r="X210">
        <v>4.8484848484848486</v>
      </c>
      <c r="Y210">
        <v>1032.7266666666667</v>
      </c>
      <c r="Z210">
        <v>9.9696969696969688</v>
      </c>
      <c r="AA210">
        <v>9.1744162505050504</v>
      </c>
      <c r="AB210">
        <v>8</v>
      </c>
      <c r="AC210">
        <v>0.16664763686868689</v>
      </c>
      <c r="AD210">
        <v>0</v>
      </c>
      <c r="AE210">
        <v>1.3120767216469167</v>
      </c>
      <c r="AF210">
        <v>0.60303030303030303</v>
      </c>
      <c r="AG210">
        <v>1.9151070151515153</v>
      </c>
      <c r="AH210">
        <v>0</v>
      </c>
      <c r="AI210">
        <v>6.3017334686868685</v>
      </c>
      <c r="AJ210">
        <v>990</v>
      </c>
      <c r="AK210">
        <v>68</v>
      </c>
      <c r="AL210">
        <v>1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82.14</v>
      </c>
      <c r="AS210" s="1" t="s">
        <v>65</v>
      </c>
      <c r="AT210">
        <v>6</v>
      </c>
      <c r="AU210">
        <v>42.266922966666669</v>
      </c>
      <c r="AV210">
        <v>260.61561918333331</v>
      </c>
      <c r="AW210">
        <v>18</v>
      </c>
      <c r="AX210">
        <v>0.24242424242424243</v>
      </c>
      <c r="AY210">
        <v>3.0303030303030304E-2</v>
      </c>
      <c r="AZ210">
        <v>30</v>
      </c>
      <c r="BA210">
        <v>0.12808158474747475</v>
      </c>
      <c r="BB210">
        <v>0.12775275450163398</v>
      </c>
      <c r="BC210">
        <v>13</v>
      </c>
      <c r="BD210">
        <v>55</v>
      </c>
      <c r="BE210">
        <v>3</v>
      </c>
      <c r="BF210">
        <v>8</v>
      </c>
      <c r="BG210" s="1" t="s">
        <v>83</v>
      </c>
      <c r="BH210" s="1" t="s">
        <v>6888</v>
      </c>
      <c r="BI210" s="1" t="s">
        <v>6889</v>
      </c>
      <c r="BJ210" s="1" t="s">
        <v>6890</v>
      </c>
      <c r="BK210">
        <v>2300</v>
      </c>
      <c r="BL210">
        <v>2.5</v>
      </c>
      <c r="BM210" s="5" t="d">
        <v>07:59:59.9999999999984025</v>
      </c>
      <c r="BN210" s="5" t="d">
        <v>08:30:00.0000000000015975</v>
      </c>
      <c r="BO210">
        <v>8</v>
      </c>
      <c r="BP210" t="b">
        <v>0</v>
      </c>
    </row>
    <row r="211" spans="1:68" x14ac:dyDescent="0.2">
      <c r="A211" s="1" t="s">
        <v>576</v>
      </c>
      <c r="B211" s="1" t="s">
        <v>60</v>
      </c>
      <c r="C211" s="2" t="d">
        <v>2026-07-05</v>
      </c>
      <c r="D211">
        <v>18</v>
      </c>
      <c r="E211" s="1" t="s">
        <v>95</v>
      </c>
      <c r="F211">
        <v>28</v>
      </c>
      <c r="G211">
        <v>17</v>
      </c>
      <c r="H211">
        <v>3</v>
      </c>
      <c r="I211">
        <v>2</v>
      </c>
      <c r="J211">
        <v>12</v>
      </c>
      <c r="K211">
        <v>225</v>
      </c>
      <c r="L211">
        <v>1</v>
      </c>
      <c r="M211" s="1" t="s">
        <v>573</v>
      </c>
      <c r="N211" s="1" t="s">
        <v>574</v>
      </c>
      <c r="O211" s="1" t="s">
        <v>577</v>
      </c>
      <c r="P211">
        <v>2.3333333333333335</v>
      </c>
      <c r="Q211">
        <v>225</v>
      </c>
      <c r="R211">
        <v>2350</v>
      </c>
      <c r="S211">
        <v>1</v>
      </c>
      <c r="T211">
        <v>42.5</v>
      </c>
      <c r="U211">
        <v>28</v>
      </c>
      <c r="V211">
        <v>132</v>
      </c>
      <c r="W211">
        <v>32476.75</v>
      </c>
      <c r="X211">
        <v>4.7142857142857144</v>
      </c>
      <c r="Y211">
        <v>1159.8839285714287</v>
      </c>
      <c r="Z211">
        <v>9.5357142857142865</v>
      </c>
      <c r="AA211">
        <v>8.0882408392857137</v>
      </c>
      <c r="AB211">
        <v>2</v>
      </c>
      <c r="AC211">
        <v>5.9086919642857172E-2</v>
      </c>
      <c r="AD211">
        <v>0</v>
      </c>
      <c r="AE211">
        <v>1.1914120941010897</v>
      </c>
      <c r="AF211">
        <v>0.67023809523809519</v>
      </c>
      <c r="AG211">
        <v>1.861650181547619</v>
      </c>
      <c r="AH211">
        <v>0</v>
      </c>
      <c r="AI211">
        <v>5.4117096988095241</v>
      </c>
      <c r="AJ211">
        <v>840</v>
      </c>
      <c r="AK211">
        <v>67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s="1" t="s">
        <v>65</v>
      </c>
      <c r="AT211">
        <v>2</v>
      </c>
      <c r="AU211">
        <v>34.404770433333333</v>
      </c>
      <c r="AV211">
        <v>279.10226433333332</v>
      </c>
      <c r="AW211">
        <v>19</v>
      </c>
      <c r="AX211">
        <v>7.1428571428571425E-2</v>
      </c>
      <c r="AY211">
        <v>0</v>
      </c>
      <c r="AZ211">
        <v>30</v>
      </c>
      <c r="BA211">
        <v>9.5568806759259259E-2</v>
      </c>
      <c r="BB211">
        <v>0.13885684792703151</v>
      </c>
      <c r="BC211">
        <v>14</v>
      </c>
      <c r="BD211">
        <v>53</v>
      </c>
      <c r="BE211">
        <v>2</v>
      </c>
      <c r="BF211">
        <v>10</v>
      </c>
      <c r="BG211" s="1" t="s">
        <v>99</v>
      </c>
      <c r="BH211" s="1" t="s">
        <v>6888</v>
      </c>
      <c r="BI211" s="1" t="s">
        <v>6889</v>
      </c>
      <c r="BJ211" s="1" t="s">
        <v>6890</v>
      </c>
      <c r="BK211">
        <v>2300</v>
      </c>
      <c r="BL211">
        <v>2.5</v>
      </c>
      <c r="BM211" s="5" t="d">
        <v>08:30:00.0000000000015975</v>
      </c>
      <c r="BN211" s="5" t="d">
        <v>09:00:00.000</v>
      </c>
      <c r="BO211">
        <v>8</v>
      </c>
      <c r="BP211" t="b">
        <v>0</v>
      </c>
    </row>
    <row r="212" spans="1:68" x14ac:dyDescent="0.2">
      <c r="A212" s="1" t="s">
        <v>578</v>
      </c>
      <c r="B212" s="1" t="s">
        <v>60</v>
      </c>
      <c r="C212" s="2" t="d">
        <v>2026-07-05</v>
      </c>
      <c r="D212">
        <v>19</v>
      </c>
      <c r="E212" s="1" t="s">
        <v>95</v>
      </c>
      <c r="F212">
        <v>56</v>
      </c>
      <c r="G212">
        <v>10</v>
      </c>
      <c r="H212">
        <v>0</v>
      </c>
      <c r="I212">
        <v>2</v>
      </c>
      <c r="J212">
        <v>8</v>
      </c>
      <c r="K212">
        <v>0</v>
      </c>
      <c r="L212">
        <v>1</v>
      </c>
      <c r="M212" s="1" t="s">
        <v>63</v>
      </c>
      <c r="N212" s="1" t="s">
        <v>579</v>
      </c>
      <c r="O212" s="1" t="s">
        <v>580</v>
      </c>
      <c r="P212">
        <v>7</v>
      </c>
      <c r="Q212">
        <v>0</v>
      </c>
      <c r="R212">
        <v>2350</v>
      </c>
      <c r="S212">
        <v>1</v>
      </c>
      <c r="T212">
        <v>41.5</v>
      </c>
      <c r="U212">
        <v>56</v>
      </c>
      <c r="V212">
        <v>276</v>
      </c>
      <c r="W212">
        <v>66027.539999999994</v>
      </c>
      <c r="X212">
        <v>4.9285714285714288</v>
      </c>
      <c r="Y212">
        <v>1179.0632142857141</v>
      </c>
      <c r="Z212">
        <v>10.910714285714286</v>
      </c>
      <c r="AA212">
        <v>8.4595620535714282</v>
      </c>
      <c r="AB212">
        <v>2</v>
      </c>
      <c r="AC212">
        <v>7.9029312499999827E-3</v>
      </c>
      <c r="AD212">
        <v>0</v>
      </c>
      <c r="AE212">
        <v>1.2929946627343956</v>
      </c>
      <c r="AF212">
        <v>0.64196428571428577</v>
      </c>
      <c r="AG212">
        <v>1.9349589404761904</v>
      </c>
      <c r="AH212">
        <v>0</v>
      </c>
      <c r="AI212">
        <v>5.6374007241071435</v>
      </c>
      <c r="AJ212">
        <v>1680</v>
      </c>
      <c r="AK212">
        <v>34</v>
      </c>
      <c r="AL212">
        <v>3</v>
      </c>
      <c r="AM212">
        <v>3</v>
      </c>
      <c r="AN212">
        <v>2</v>
      </c>
      <c r="AO212">
        <v>0</v>
      </c>
      <c r="AP212">
        <v>1</v>
      </c>
      <c r="AQ212">
        <v>0</v>
      </c>
      <c r="AR212">
        <v>706.89</v>
      </c>
      <c r="AS212" s="1" t="s">
        <v>125</v>
      </c>
      <c r="AT212">
        <v>1</v>
      </c>
      <c r="AU212">
        <v>69.543178650000002</v>
      </c>
      <c r="AV212">
        <v>413.86088656666669</v>
      </c>
      <c r="AW212">
        <v>29</v>
      </c>
      <c r="AX212">
        <v>3.5714285714285712E-2</v>
      </c>
      <c r="AY212">
        <v>5.3571428571428568E-2</v>
      </c>
      <c r="AZ212">
        <v>30</v>
      </c>
      <c r="BA212">
        <v>0.28976324437500001</v>
      </c>
      <c r="BB212">
        <v>0.40574596722222223</v>
      </c>
      <c r="BC212">
        <v>20</v>
      </c>
      <c r="BD212">
        <v>14</v>
      </c>
      <c r="BE212">
        <v>4</v>
      </c>
      <c r="BF212">
        <v>4</v>
      </c>
      <c r="BG212" s="1" t="s">
        <v>99</v>
      </c>
      <c r="BH212" s="1" t="s">
        <v>6888</v>
      </c>
      <c r="BI212" s="1" t="s">
        <v>6889</v>
      </c>
      <c r="BJ212" s="1" t="s">
        <v>6890</v>
      </c>
      <c r="BK212">
        <v>2300</v>
      </c>
      <c r="BL212">
        <v>2.5</v>
      </c>
      <c r="BM212" s="5" t="d">
        <v>09:00:00.000</v>
      </c>
      <c r="BN212" s="5" t="d">
        <v>09:29:59.9999999999984025</v>
      </c>
      <c r="BO212">
        <v>9</v>
      </c>
      <c r="BP212" t="b">
        <v>0</v>
      </c>
    </row>
    <row r="213" spans="1:68" x14ac:dyDescent="0.2">
      <c r="A213" s="1" t="s">
        <v>581</v>
      </c>
      <c r="B213" s="1" t="s">
        <v>60</v>
      </c>
      <c r="C213" s="2" t="d">
        <v>2026-07-05</v>
      </c>
      <c r="D213">
        <v>20</v>
      </c>
      <c r="E213" s="1" t="s">
        <v>95</v>
      </c>
      <c r="F213">
        <v>56</v>
      </c>
      <c r="G213">
        <v>10</v>
      </c>
      <c r="H213">
        <v>0</v>
      </c>
      <c r="I213">
        <v>2</v>
      </c>
      <c r="J213">
        <v>8</v>
      </c>
      <c r="K213">
        <v>0</v>
      </c>
      <c r="L213">
        <v>1</v>
      </c>
      <c r="M213" s="1" t="s">
        <v>63</v>
      </c>
      <c r="N213" s="1" t="s">
        <v>130</v>
      </c>
      <c r="O213" s="1" t="s">
        <v>582</v>
      </c>
      <c r="P213">
        <v>7</v>
      </c>
      <c r="Q213">
        <v>0</v>
      </c>
      <c r="R213">
        <v>2350</v>
      </c>
      <c r="S213">
        <v>1</v>
      </c>
      <c r="T213">
        <v>40.5</v>
      </c>
      <c r="U213">
        <v>56</v>
      </c>
      <c r="V213">
        <v>250</v>
      </c>
      <c r="W213">
        <v>60036.91</v>
      </c>
      <c r="X213">
        <v>4.4642857142857144</v>
      </c>
      <c r="Y213">
        <v>1072.0876785714286</v>
      </c>
      <c r="Z213">
        <v>11</v>
      </c>
      <c r="AA213">
        <v>8.1899481133928571</v>
      </c>
      <c r="AB213">
        <v>2</v>
      </c>
      <c r="AC213">
        <v>2.3781692261904741E-2</v>
      </c>
      <c r="AD213">
        <v>0</v>
      </c>
      <c r="AE213">
        <v>1.1740771168640625</v>
      </c>
      <c r="AF213">
        <v>0.61458333333333326</v>
      </c>
      <c r="AG213">
        <v>1.7886604413690477</v>
      </c>
      <c r="AH213">
        <v>0</v>
      </c>
      <c r="AI213">
        <v>5.4923590916666667</v>
      </c>
      <c r="AJ213">
        <v>1680</v>
      </c>
      <c r="AK213">
        <v>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s="1" t="s">
        <v>583</v>
      </c>
      <c r="AT213">
        <v>1</v>
      </c>
      <c r="AU213">
        <v>67.744747050000001</v>
      </c>
      <c r="AV213">
        <v>478.24591041666667</v>
      </c>
      <c r="AW213">
        <v>26</v>
      </c>
      <c r="AX213">
        <v>3.5714285714285712E-2</v>
      </c>
      <c r="AY213">
        <v>0</v>
      </c>
      <c r="AZ213">
        <v>30</v>
      </c>
      <c r="BA213">
        <v>0.28226977937500003</v>
      </c>
      <c r="BB213">
        <v>0.46886853962418301</v>
      </c>
      <c r="BC213">
        <v>23</v>
      </c>
      <c r="BD213">
        <v>11</v>
      </c>
      <c r="BE213">
        <v>4</v>
      </c>
      <c r="BF213">
        <v>4</v>
      </c>
      <c r="BG213" s="1" t="s">
        <v>99</v>
      </c>
      <c r="BH213" s="1" t="s">
        <v>6888</v>
      </c>
      <c r="BI213" s="1" t="s">
        <v>6889</v>
      </c>
      <c r="BJ213" s="1" t="s">
        <v>6890</v>
      </c>
      <c r="BK213">
        <v>2300</v>
      </c>
      <c r="BL213">
        <v>2.5</v>
      </c>
      <c r="BM213" s="5" t="d">
        <v>09:29:59.9999999999984025</v>
      </c>
      <c r="BN213" s="5" t="d">
        <v>10:00:00.0000000000015975</v>
      </c>
      <c r="BO213">
        <v>9</v>
      </c>
      <c r="BP213" t="b">
        <v>0</v>
      </c>
    </row>
    <row r="214" spans="1:68" x14ac:dyDescent="0.2">
      <c r="A214" s="1" t="s">
        <v>584</v>
      </c>
      <c r="B214" s="1" t="s">
        <v>60</v>
      </c>
      <c r="C214" s="2" t="d">
        <v>2026-07-05</v>
      </c>
      <c r="D214">
        <v>21</v>
      </c>
      <c r="E214" s="1" t="s">
        <v>95</v>
      </c>
      <c r="F214">
        <v>77</v>
      </c>
      <c r="G214">
        <v>10</v>
      </c>
      <c r="H214">
        <v>0</v>
      </c>
      <c r="I214">
        <v>2</v>
      </c>
      <c r="J214">
        <v>8</v>
      </c>
      <c r="K214">
        <v>0</v>
      </c>
      <c r="L214">
        <v>1</v>
      </c>
      <c r="M214" s="1" t="s">
        <v>63</v>
      </c>
      <c r="N214" s="1" t="s">
        <v>585</v>
      </c>
      <c r="O214" s="1" t="s">
        <v>586</v>
      </c>
      <c r="P214">
        <v>9.625</v>
      </c>
      <c r="Q214">
        <v>0</v>
      </c>
      <c r="R214">
        <v>2350</v>
      </c>
      <c r="S214">
        <v>1</v>
      </c>
      <c r="T214">
        <v>39.5</v>
      </c>
      <c r="U214">
        <v>77</v>
      </c>
      <c r="V214">
        <v>359</v>
      </c>
      <c r="W214">
        <v>79914.13</v>
      </c>
      <c r="X214">
        <v>4.662337662337662</v>
      </c>
      <c r="Y214">
        <v>1037.8458441558441</v>
      </c>
      <c r="Z214">
        <v>12.025974025974026</v>
      </c>
      <c r="AA214">
        <v>8.1738081645021641</v>
      </c>
      <c r="AB214">
        <v>0</v>
      </c>
      <c r="AC214">
        <v>0</v>
      </c>
      <c r="AD214">
        <v>0</v>
      </c>
      <c r="AE214">
        <v>1.2392906959529735</v>
      </c>
      <c r="AF214">
        <v>0.63290043290043296</v>
      </c>
      <c r="AG214">
        <v>1.8558619012987012</v>
      </c>
      <c r="AH214">
        <v>0</v>
      </c>
      <c r="AI214">
        <v>5.4451235294372289</v>
      </c>
      <c r="AJ214">
        <v>2310</v>
      </c>
      <c r="AK214">
        <v>34</v>
      </c>
      <c r="AL214">
        <v>3</v>
      </c>
      <c r="AM214">
        <v>3</v>
      </c>
      <c r="AN214">
        <v>3</v>
      </c>
      <c r="AO214">
        <v>0</v>
      </c>
      <c r="AP214">
        <v>0</v>
      </c>
      <c r="AQ214">
        <v>0</v>
      </c>
      <c r="AR214">
        <v>490.28</v>
      </c>
      <c r="AS214" s="1" t="s">
        <v>70</v>
      </c>
      <c r="AT214">
        <v>0</v>
      </c>
      <c r="AU214">
        <v>95.908240783333326</v>
      </c>
      <c r="AV214">
        <v>558.55261851666671</v>
      </c>
      <c r="AW214">
        <v>34</v>
      </c>
      <c r="AX214">
        <v>0</v>
      </c>
      <c r="AY214">
        <v>3.896103896103896E-2</v>
      </c>
      <c r="AZ214">
        <v>30</v>
      </c>
      <c r="BA214">
        <v>0.39961766993055553</v>
      </c>
      <c r="BB214">
        <v>0.54760060638888897</v>
      </c>
      <c r="BC214">
        <v>27</v>
      </c>
      <c r="BD214">
        <v>7</v>
      </c>
      <c r="BE214">
        <v>5</v>
      </c>
      <c r="BF214">
        <v>3</v>
      </c>
      <c r="BG214" s="1" t="s">
        <v>99</v>
      </c>
      <c r="BH214" s="1" t="s">
        <v>6888</v>
      </c>
      <c r="BI214" s="1" t="s">
        <v>6889</v>
      </c>
      <c r="BJ214" s="1" t="s">
        <v>6890</v>
      </c>
      <c r="BK214">
        <v>2300</v>
      </c>
      <c r="BL214">
        <v>2.5</v>
      </c>
      <c r="BM214" s="5" t="d">
        <v>10:00:00.0000000000015975</v>
      </c>
      <c r="BN214" s="5" t="d">
        <v>10:30:00.000</v>
      </c>
      <c r="BO214">
        <v>10</v>
      </c>
      <c r="BP214" t="b">
        <v>0</v>
      </c>
    </row>
    <row r="215" spans="1:68" x14ac:dyDescent="0.2">
      <c r="A215" s="1" t="s">
        <v>587</v>
      </c>
      <c r="B215" s="1" t="s">
        <v>60</v>
      </c>
      <c r="C215" s="2" t="d">
        <v>2026-07-05</v>
      </c>
      <c r="D215">
        <v>22</v>
      </c>
      <c r="E215" s="1" t="s">
        <v>95</v>
      </c>
      <c r="F215">
        <v>73</v>
      </c>
      <c r="G215">
        <v>10</v>
      </c>
      <c r="H215">
        <v>0</v>
      </c>
      <c r="I215">
        <v>2</v>
      </c>
      <c r="J215">
        <v>8</v>
      </c>
      <c r="K215">
        <v>0</v>
      </c>
      <c r="L215">
        <v>1</v>
      </c>
      <c r="M215" s="1" t="s">
        <v>63</v>
      </c>
      <c r="N215" s="1" t="s">
        <v>373</v>
      </c>
      <c r="O215" s="1" t="s">
        <v>588</v>
      </c>
      <c r="P215">
        <v>9.125</v>
      </c>
      <c r="Q215">
        <v>0</v>
      </c>
      <c r="R215">
        <v>2350</v>
      </c>
      <c r="S215">
        <v>1</v>
      </c>
      <c r="T215">
        <v>38.5</v>
      </c>
      <c r="U215">
        <v>73</v>
      </c>
      <c r="V215">
        <v>360</v>
      </c>
      <c r="W215">
        <v>87928.65</v>
      </c>
      <c r="X215">
        <v>4.9315068493150687</v>
      </c>
      <c r="Y215">
        <v>1204.5020547945205</v>
      </c>
      <c r="Z215">
        <v>11.808219178082192</v>
      </c>
      <c r="AA215">
        <v>8.4143058575342469</v>
      </c>
      <c r="AB215">
        <v>0</v>
      </c>
      <c r="AC215">
        <v>0</v>
      </c>
      <c r="AD215">
        <v>0</v>
      </c>
      <c r="AE215">
        <v>1.313183668564617</v>
      </c>
      <c r="AF215">
        <v>0.70799086757990859</v>
      </c>
      <c r="AG215">
        <v>2.0211745287671232</v>
      </c>
      <c r="AH215">
        <v>0</v>
      </c>
      <c r="AI215">
        <v>5.4787477586757989</v>
      </c>
      <c r="AJ215">
        <v>2190</v>
      </c>
      <c r="AK215">
        <v>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s="1" t="s">
        <v>70</v>
      </c>
      <c r="AT215">
        <v>0</v>
      </c>
      <c r="AU215">
        <v>92.98669988333333</v>
      </c>
      <c r="AV215">
        <v>616.40331986666672</v>
      </c>
      <c r="AW215">
        <v>34</v>
      </c>
      <c r="AX215">
        <v>0</v>
      </c>
      <c r="AY215">
        <v>0</v>
      </c>
      <c r="AZ215">
        <v>30</v>
      </c>
      <c r="BA215">
        <v>0.38744458284722222</v>
      </c>
      <c r="BB215">
        <v>0.60431698026143799</v>
      </c>
      <c r="BC215">
        <v>30</v>
      </c>
      <c r="BD215">
        <v>4</v>
      </c>
      <c r="BE215">
        <v>5</v>
      </c>
      <c r="BF215">
        <v>3</v>
      </c>
      <c r="BG215" s="1" t="s">
        <v>99</v>
      </c>
      <c r="BH215" s="1" t="s">
        <v>6888</v>
      </c>
      <c r="BI215" s="1" t="s">
        <v>6889</v>
      </c>
      <c r="BJ215" s="1" t="s">
        <v>6890</v>
      </c>
      <c r="BK215">
        <v>2300</v>
      </c>
      <c r="BL215">
        <v>2.5</v>
      </c>
      <c r="BM215" s="5" t="d">
        <v>10:30:00.000</v>
      </c>
      <c r="BN215" s="5" t="d">
        <v>10:59:59.9999999999984025</v>
      </c>
      <c r="BO215">
        <v>10</v>
      </c>
      <c r="BP215" t="b">
        <v>0</v>
      </c>
    </row>
    <row r="216" spans="1:68" x14ac:dyDescent="0.2">
      <c r="A216" s="1" t="s">
        <v>589</v>
      </c>
      <c r="B216" s="1" t="s">
        <v>60</v>
      </c>
      <c r="C216" s="2" t="d">
        <v>2026-07-05</v>
      </c>
      <c r="D216">
        <v>23</v>
      </c>
      <c r="E216" s="1" t="s">
        <v>133</v>
      </c>
      <c r="F216">
        <v>91</v>
      </c>
      <c r="G216">
        <v>10</v>
      </c>
      <c r="H216">
        <v>0</v>
      </c>
      <c r="I216">
        <v>0</v>
      </c>
      <c r="J216">
        <v>10</v>
      </c>
      <c r="K216">
        <v>0</v>
      </c>
      <c r="L216">
        <v>0</v>
      </c>
      <c r="M216" s="1" t="s">
        <v>63</v>
      </c>
      <c r="N216" s="1" t="s">
        <v>63</v>
      </c>
      <c r="O216" s="1" t="s">
        <v>590</v>
      </c>
      <c r="P216">
        <v>9.1</v>
      </c>
      <c r="Q216">
        <v>0</v>
      </c>
      <c r="R216">
        <v>2350</v>
      </c>
      <c r="S216">
        <v>0</v>
      </c>
      <c r="T216">
        <v>38.5</v>
      </c>
      <c r="U216">
        <v>91</v>
      </c>
      <c r="V216">
        <v>465</v>
      </c>
      <c r="W216">
        <v>105664.46</v>
      </c>
      <c r="X216">
        <v>5.1098901098901095</v>
      </c>
      <c r="Y216">
        <v>1161.1479120879121</v>
      </c>
      <c r="Z216">
        <v>13.010989010989011</v>
      </c>
      <c r="AA216">
        <v>8.5852355597069607</v>
      </c>
      <c r="AB216">
        <v>0</v>
      </c>
      <c r="AC216">
        <v>0</v>
      </c>
      <c r="AD216">
        <v>0</v>
      </c>
      <c r="AE216">
        <v>1.3555245084848591</v>
      </c>
      <c r="AF216">
        <v>0.64450549450549444</v>
      </c>
      <c r="AG216">
        <v>1.6948479904761906</v>
      </c>
      <c r="AH216">
        <v>0</v>
      </c>
      <c r="AI216">
        <v>5.6256817465201463</v>
      </c>
      <c r="AJ216">
        <v>2730</v>
      </c>
      <c r="AK216">
        <v>34</v>
      </c>
      <c r="AL216">
        <v>2</v>
      </c>
      <c r="AM216">
        <v>2</v>
      </c>
      <c r="AN216">
        <v>2</v>
      </c>
      <c r="AO216">
        <v>0</v>
      </c>
      <c r="AP216">
        <v>0</v>
      </c>
      <c r="AQ216">
        <v>0</v>
      </c>
      <c r="AR216">
        <v>247.89000000000001</v>
      </c>
      <c r="AS216" s="1" t="s">
        <v>70</v>
      </c>
      <c r="AT216">
        <v>0</v>
      </c>
      <c r="AU216">
        <v>125.89766198333334</v>
      </c>
      <c r="AV216">
        <v>703.53766655000004</v>
      </c>
      <c r="AW216">
        <v>34</v>
      </c>
      <c r="AX216">
        <v>0</v>
      </c>
      <c r="AY216">
        <v>2.197802197802198E-2</v>
      </c>
      <c r="AZ216">
        <v>30</v>
      </c>
      <c r="BA216">
        <v>0.41965887327777779</v>
      </c>
      <c r="BB216">
        <v>0.68974281034313734</v>
      </c>
      <c r="BC216">
        <v>34</v>
      </c>
      <c r="BD216">
        <v>0</v>
      </c>
      <c r="BE216">
        <v>6</v>
      </c>
      <c r="BF216">
        <v>4</v>
      </c>
      <c r="BG216" s="1" t="s">
        <v>99</v>
      </c>
      <c r="BH216" s="1" t="s">
        <v>6888</v>
      </c>
      <c r="BI216" s="1" t="s">
        <v>6889</v>
      </c>
      <c r="BJ216" s="1" t="s">
        <v>6890</v>
      </c>
      <c r="BK216">
        <v>2300</v>
      </c>
      <c r="BL216">
        <v>2.5</v>
      </c>
      <c r="BM216" s="5" t="d">
        <v>10:59:59.9999999999984025</v>
      </c>
      <c r="BN216" s="5" t="d">
        <v>11:30:00.0000000000015975</v>
      </c>
      <c r="BO216">
        <v>11</v>
      </c>
      <c r="BP216" t="b">
        <v>0</v>
      </c>
    </row>
    <row r="217" spans="1:68" x14ac:dyDescent="0.2">
      <c r="A217" s="1" t="s">
        <v>591</v>
      </c>
      <c r="B217" s="1" t="s">
        <v>60</v>
      </c>
      <c r="C217" s="2" t="d">
        <v>2026-07-05</v>
      </c>
      <c r="D217">
        <v>24</v>
      </c>
      <c r="E217" s="1" t="s">
        <v>133</v>
      </c>
      <c r="F217">
        <v>76</v>
      </c>
      <c r="G217">
        <v>10</v>
      </c>
      <c r="H217">
        <v>0</v>
      </c>
      <c r="I217">
        <v>0</v>
      </c>
      <c r="J217">
        <v>10</v>
      </c>
      <c r="K217">
        <v>0</v>
      </c>
      <c r="L217">
        <v>0</v>
      </c>
      <c r="M217" s="1" t="s">
        <v>63</v>
      </c>
      <c r="N217" s="1" t="s">
        <v>63</v>
      </c>
      <c r="O217" s="1" t="s">
        <v>592</v>
      </c>
      <c r="P217">
        <v>7.6</v>
      </c>
      <c r="Q217">
        <v>0</v>
      </c>
      <c r="R217">
        <v>2350</v>
      </c>
      <c r="S217">
        <v>0</v>
      </c>
      <c r="T217">
        <v>38.5</v>
      </c>
      <c r="U217">
        <v>76</v>
      </c>
      <c r="V217">
        <v>393</v>
      </c>
      <c r="W217">
        <v>85672.01</v>
      </c>
      <c r="X217">
        <v>5.1710526315789478</v>
      </c>
      <c r="Y217">
        <v>1127.2632894736842</v>
      </c>
      <c r="Z217">
        <v>12.105263157894736</v>
      </c>
      <c r="AA217">
        <v>8.6771857252192977</v>
      </c>
      <c r="AB217">
        <v>0</v>
      </c>
      <c r="AC217">
        <v>0</v>
      </c>
      <c r="AD217">
        <v>0</v>
      </c>
      <c r="AE217">
        <v>1.4118495708077419</v>
      </c>
      <c r="AF217">
        <v>0.6116228070175439</v>
      </c>
      <c r="AG217">
        <v>2.0039821712719301</v>
      </c>
      <c r="AH217">
        <v>0</v>
      </c>
      <c r="AI217">
        <v>5.6916519445175435</v>
      </c>
      <c r="AJ217">
        <v>2280</v>
      </c>
      <c r="AK217">
        <v>34</v>
      </c>
      <c r="AL217">
        <v>2</v>
      </c>
      <c r="AM217">
        <v>2</v>
      </c>
      <c r="AN217">
        <v>2</v>
      </c>
      <c r="AO217">
        <v>0</v>
      </c>
      <c r="AP217">
        <v>0</v>
      </c>
      <c r="AQ217">
        <v>0</v>
      </c>
      <c r="AR217">
        <v>881.42000000000007</v>
      </c>
      <c r="AS217" s="1" t="s">
        <v>70</v>
      </c>
      <c r="AT217">
        <v>0</v>
      </c>
      <c r="AU217">
        <v>102.65252546666666</v>
      </c>
      <c r="AV217">
        <v>682.30653241666664</v>
      </c>
      <c r="AW217">
        <v>34</v>
      </c>
      <c r="AX217">
        <v>0</v>
      </c>
      <c r="AY217">
        <v>2.6315789473684209E-2</v>
      </c>
      <c r="AZ217">
        <v>30</v>
      </c>
      <c r="BA217">
        <v>0.34217508488888887</v>
      </c>
      <c r="BB217">
        <v>0.66892797295751627</v>
      </c>
      <c r="BC217">
        <v>33</v>
      </c>
      <c r="BD217">
        <v>1</v>
      </c>
      <c r="BE217">
        <v>5</v>
      </c>
      <c r="BF217">
        <v>5</v>
      </c>
      <c r="BG217" s="1" t="s">
        <v>99</v>
      </c>
      <c r="BH217" s="1" t="s">
        <v>6888</v>
      </c>
      <c r="BI217" s="1" t="s">
        <v>6889</v>
      </c>
      <c r="BJ217" s="1" t="s">
        <v>6890</v>
      </c>
      <c r="BK217">
        <v>2300</v>
      </c>
      <c r="BL217">
        <v>2.5</v>
      </c>
      <c r="BM217" s="5" t="d">
        <v>11:30:00.0000000000015975</v>
      </c>
      <c r="BN217" s="5" t="d">
        <v>12:00:00.000</v>
      </c>
      <c r="BO217">
        <v>11</v>
      </c>
      <c r="BP217" t="b">
        <v>0</v>
      </c>
    </row>
    <row r="218" spans="1:68" x14ac:dyDescent="0.2">
      <c r="A218" s="1" t="s">
        <v>593</v>
      </c>
      <c r="B218" s="1" t="s">
        <v>60</v>
      </c>
      <c r="C218" s="2" t="d">
        <v>2026-07-05</v>
      </c>
      <c r="D218">
        <v>25</v>
      </c>
      <c r="E218" s="1" t="s">
        <v>133</v>
      </c>
      <c r="F218">
        <v>101</v>
      </c>
      <c r="G218">
        <v>10</v>
      </c>
      <c r="H218">
        <v>0</v>
      </c>
      <c r="I218">
        <v>0</v>
      </c>
      <c r="J218">
        <v>10</v>
      </c>
      <c r="K218">
        <v>0</v>
      </c>
      <c r="L218">
        <v>0</v>
      </c>
      <c r="M218" s="1" t="s">
        <v>63</v>
      </c>
      <c r="N218" s="1" t="s">
        <v>63</v>
      </c>
      <c r="O218" s="1" t="s">
        <v>594</v>
      </c>
      <c r="P218">
        <v>10.1</v>
      </c>
      <c r="Q218">
        <v>0</v>
      </c>
      <c r="R218">
        <v>2350</v>
      </c>
      <c r="S218">
        <v>0</v>
      </c>
      <c r="T218">
        <v>38.5</v>
      </c>
      <c r="U218">
        <v>101</v>
      </c>
      <c r="V218">
        <v>512</v>
      </c>
      <c r="W218">
        <v>113392.32000000001</v>
      </c>
      <c r="X218">
        <v>5.0693069306930694</v>
      </c>
      <c r="Y218">
        <v>1122.6962376237625</v>
      </c>
      <c r="Z218">
        <v>15.059405940594059</v>
      </c>
      <c r="AA218">
        <v>8.7161006909240939</v>
      </c>
      <c r="AB218">
        <v>0</v>
      </c>
      <c r="AC218">
        <v>0</v>
      </c>
      <c r="AD218">
        <v>6.3924851485148515E-4</v>
      </c>
      <c r="AE218">
        <v>1.378074575241224</v>
      </c>
      <c r="AF218">
        <v>0.60214521452145209</v>
      </c>
      <c r="AG218">
        <v>1.311249647689769</v>
      </c>
      <c r="AH218">
        <v>0.32842408003300327</v>
      </c>
      <c r="AI218">
        <v>5.4604479343234331</v>
      </c>
      <c r="AJ218">
        <v>3535</v>
      </c>
      <c r="AK218">
        <v>34</v>
      </c>
      <c r="AL218">
        <v>5</v>
      </c>
      <c r="AM218">
        <v>5</v>
      </c>
      <c r="AN218">
        <v>4</v>
      </c>
      <c r="AO218">
        <v>1</v>
      </c>
      <c r="AP218">
        <v>0</v>
      </c>
      <c r="AQ218">
        <v>0</v>
      </c>
      <c r="AR218">
        <v>1222</v>
      </c>
      <c r="AS218" s="1" t="s">
        <v>70</v>
      </c>
      <c r="AT218">
        <v>0</v>
      </c>
      <c r="AU218">
        <v>141.93184423333332</v>
      </c>
      <c r="AV218">
        <v>728.98550188333331</v>
      </c>
      <c r="AW218">
        <v>34</v>
      </c>
      <c r="AX218">
        <v>0</v>
      </c>
      <c r="AY218">
        <v>4.9504950495049507E-2</v>
      </c>
      <c r="AZ218">
        <v>35</v>
      </c>
      <c r="BA218">
        <v>0.4731061474444444</v>
      </c>
      <c r="BB218">
        <v>0.71469166851307186</v>
      </c>
      <c r="BC218">
        <v>35</v>
      </c>
      <c r="BD218">
        <v>-1</v>
      </c>
      <c r="BE218">
        <v>7</v>
      </c>
      <c r="BF218">
        <v>3</v>
      </c>
      <c r="BG218" s="1" t="s">
        <v>99</v>
      </c>
      <c r="BH218" s="1" t="s">
        <v>6888</v>
      </c>
      <c r="BI218" s="1" t="s">
        <v>6889</v>
      </c>
      <c r="BJ218" s="1" t="s">
        <v>6890</v>
      </c>
      <c r="BK218">
        <v>2300</v>
      </c>
      <c r="BL218">
        <v>2.5</v>
      </c>
      <c r="BM218" s="5" t="d">
        <v>12:00:00.000</v>
      </c>
      <c r="BN218" s="5" t="d">
        <v>12:30:00.0000000000031950</v>
      </c>
      <c r="BO218">
        <v>12</v>
      </c>
      <c r="BP218" t="b">
        <v>1</v>
      </c>
    </row>
    <row r="219" spans="1:68" x14ac:dyDescent="0.2">
      <c r="A219" s="1" t="s">
        <v>595</v>
      </c>
      <c r="B219" s="1" t="s">
        <v>60</v>
      </c>
      <c r="C219" s="2" t="d">
        <v>2026-07-05</v>
      </c>
      <c r="D219">
        <v>26</v>
      </c>
      <c r="E219" s="1" t="s">
        <v>133</v>
      </c>
      <c r="F219">
        <v>100</v>
      </c>
      <c r="G219">
        <v>10</v>
      </c>
      <c r="H219">
        <v>0</v>
      </c>
      <c r="I219">
        <v>0</v>
      </c>
      <c r="J219">
        <v>10</v>
      </c>
      <c r="K219">
        <v>0</v>
      </c>
      <c r="L219">
        <v>0</v>
      </c>
      <c r="M219" s="1" t="s">
        <v>63</v>
      </c>
      <c r="N219" s="1" t="s">
        <v>63</v>
      </c>
      <c r="O219" s="1" t="s">
        <v>596</v>
      </c>
      <c r="P219">
        <v>10</v>
      </c>
      <c r="Q219">
        <v>0</v>
      </c>
      <c r="R219">
        <v>2350</v>
      </c>
      <c r="S219">
        <v>0</v>
      </c>
      <c r="T219">
        <v>38.5</v>
      </c>
      <c r="U219">
        <v>100</v>
      </c>
      <c r="V219">
        <v>508</v>
      </c>
      <c r="W219">
        <v>120335.44</v>
      </c>
      <c r="X219">
        <v>5.08</v>
      </c>
      <c r="Y219">
        <v>1203.3543999999999</v>
      </c>
      <c r="Z219">
        <v>15.06</v>
      </c>
      <c r="AA219">
        <v>9.0262790413333338</v>
      </c>
      <c r="AB219">
        <v>0</v>
      </c>
      <c r="AC219">
        <v>0</v>
      </c>
      <c r="AD219">
        <v>0</v>
      </c>
      <c r="AE219">
        <v>1.3459867073321024</v>
      </c>
      <c r="AF219">
        <v>0.62566666666666659</v>
      </c>
      <c r="AG219">
        <v>0.39601231433333334</v>
      </c>
      <c r="AH219">
        <v>0.48634489166666667</v>
      </c>
      <c r="AI219">
        <v>5.6944474380000001</v>
      </c>
      <c r="AJ219">
        <v>3500</v>
      </c>
      <c r="AK219">
        <v>34</v>
      </c>
      <c r="AL219">
        <v>7</v>
      </c>
      <c r="AM219">
        <v>7</v>
      </c>
      <c r="AN219">
        <v>4</v>
      </c>
      <c r="AO219">
        <v>2</v>
      </c>
      <c r="AP219">
        <v>1</v>
      </c>
      <c r="AQ219">
        <v>0</v>
      </c>
      <c r="AR219">
        <v>1446.8899999999999</v>
      </c>
      <c r="AS219" s="1" t="s">
        <v>70</v>
      </c>
      <c r="AT219">
        <v>0</v>
      </c>
      <c r="AU219">
        <v>135.43939493333332</v>
      </c>
      <c r="AV219">
        <v>886.01224754999998</v>
      </c>
      <c r="AW219">
        <v>34</v>
      </c>
      <c r="AX219">
        <v>0</v>
      </c>
      <c r="AY219">
        <v>7.0000000000000007E-2</v>
      </c>
      <c r="AZ219">
        <v>35</v>
      </c>
      <c r="BA219">
        <v>0.45146464977777773</v>
      </c>
      <c r="BB219">
        <v>0.8686394583823529</v>
      </c>
      <c r="BC219">
        <v>43</v>
      </c>
      <c r="BD219">
        <v>-9</v>
      </c>
      <c r="BE219">
        <v>7</v>
      </c>
      <c r="BF219">
        <v>3</v>
      </c>
      <c r="BG219" s="1" t="s">
        <v>99</v>
      </c>
      <c r="BH219" s="1" t="s">
        <v>6888</v>
      </c>
      <c r="BI219" s="1" t="s">
        <v>6889</v>
      </c>
      <c r="BJ219" s="1" t="s">
        <v>6890</v>
      </c>
      <c r="BK219">
        <v>2300</v>
      </c>
      <c r="BL219">
        <v>2.5</v>
      </c>
      <c r="BM219" s="5" t="d">
        <v>12:30:00.0000000000031950</v>
      </c>
      <c r="BN219" s="5" t="d">
        <v>12:59:59.9999999999968050</v>
      </c>
      <c r="BO219">
        <v>12</v>
      </c>
      <c r="BP219" t="b">
        <v>1</v>
      </c>
    </row>
    <row r="220" spans="1:68" x14ac:dyDescent="0.2">
      <c r="A220" s="1" t="s">
        <v>597</v>
      </c>
      <c r="B220" s="1" t="s">
        <v>60</v>
      </c>
      <c r="C220" s="2" t="d">
        <v>2026-07-05</v>
      </c>
      <c r="D220">
        <v>27</v>
      </c>
      <c r="E220" s="1" t="s">
        <v>133</v>
      </c>
      <c r="F220">
        <v>123</v>
      </c>
      <c r="G220">
        <v>10</v>
      </c>
      <c r="H220">
        <v>0</v>
      </c>
      <c r="I220">
        <v>0</v>
      </c>
      <c r="J220">
        <v>10</v>
      </c>
      <c r="K220">
        <v>0</v>
      </c>
      <c r="L220">
        <v>0</v>
      </c>
      <c r="M220" s="1" t="s">
        <v>63</v>
      </c>
      <c r="N220" s="1" t="s">
        <v>63</v>
      </c>
      <c r="O220" s="1" t="s">
        <v>598</v>
      </c>
      <c r="P220">
        <v>12.3</v>
      </c>
      <c r="Q220">
        <v>0</v>
      </c>
      <c r="R220">
        <v>2350</v>
      </c>
      <c r="S220">
        <v>0</v>
      </c>
      <c r="T220">
        <v>38.5</v>
      </c>
      <c r="U220">
        <v>123</v>
      </c>
      <c r="V220">
        <v>616</v>
      </c>
      <c r="W220">
        <v>143233.07</v>
      </c>
      <c r="X220">
        <v>5.0081300813008127</v>
      </c>
      <c r="Y220">
        <v>1164.4965040650407</v>
      </c>
      <c r="Z220">
        <v>16.495934959349594</v>
      </c>
      <c r="AA220">
        <v>10.425341196205961</v>
      </c>
      <c r="AB220">
        <v>0</v>
      </c>
      <c r="AC220">
        <v>0</v>
      </c>
      <c r="AD220">
        <v>2.1351892140921404E-2</v>
      </c>
      <c r="AE220">
        <v>1.3370367870532425</v>
      </c>
      <c r="AF220">
        <v>0.6915989159891599</v>
      </c>
      <c r="AG220">
        <v>0.28526828075880761</v>
      </c>
      <c r="AH220">
        <v>1.4601223857723578</v>
      </c>
      <c r="AI220">
        <v>5.9893504490514911</v>
      </c>
      <c r="AJ220">
        <v>4305</v>
      </c>
      <c r="AK220">
        <v>34</v>
      </c>
      <c r="AL220">
        <v>3</v>
      </c>
      <c r="AM220">
        <v>3</v>
      </c>
      <c r="AN220">
        <v>2</v>
      </c>
      <c r="AO220">
        <v>1</v>
      </c>
      <c r="AP220">
        <v>0</v>
      </c>
      <c r="AQ220">
        <v>0</v>
      </c>
      <c r="AR220">
        <v>1192.67</v>
      </c>
      <c r="AS220" s="1" t="s">
        <v>70</v>
      </c>
      <c r="AT220">
        <v>0</v>
      </c>
      <c r="AU220">
        <v>165.39044723333333</v>
      </c>
      <c r="AV220">
        <v>887.48141635000002</v>
      </c>
      <c r="AW220">
        <v>34</v>
      </c>
      <c r="AX220">
        <v>0</v>
      </c>
      <c r="AY220">
        <v>2.4390243902439025E-2</v>
      </c>
      <c r="AZ220">
        <v>35</v>
      </c>
      <c r="BA220">
        <v>0.55130149077777779</v>
      </c>
      <c r="BB220">
        <v>0.87007981995098038</v>
      </c>
      <c r="BC220">
        <v>43</v>
      </c>
      <c r="BD220">
        <v>-9</v>
      </c>
      <c r="BE220">
        <v>8</v>
      </c>
      <c r="BF220">
        <v>2</v>
      </c>
      <c r="BG220" s="1" t="s">
        <v>99</v>
      </c>
      <c r="BH220" s="1" t="s">
        <v>6888</v>
      </c>
      <c r="BI220" s="1" t="s">
        <v>6889</v>
      </c>
      <c r="BJ220" s="1" t="s">
        <v>6890</v>
      </c>
      <c r="BK220">
        <v>2300</v>
      </c>
      <c r="BL220">
        <v>2.5</v>
      </c>
      <c r="BM220" s="5" t="d">
        <v>12:59:59.9999999999968050</v>
      </c>
      <c r="BN220" s="5" t="d">
        <v>13:30:00.000</v>
      </c>
      <c r="BO220">
        <v>13</v>
      </c>
      <c r="BP220" t="b">
        <v>1</v>
      </c>
    </row>
    <row r="221" spans="1:68" x14ac:dyDescent="0.2">
      <c r="A221" s="1" t="s">
        <v>599</v>
      </c>
      <c r="B221" s="1" t="s">
        <v>60</v>
      </c>
      <c r="C221" s="2" t="d">
        <v>2026-07-05</v>
      </c>
      <c r="D221">
        <v>28</v>
      </c>
      <c r="E221" s="1" t="s">
        <v>133</v>
      </c>
      <c r="F221">
        <v>87</v>
      </c>
      <c r="G221">
        <v>10</v>
      </c>
      <c r="H221">
        <v>0</v>
      </c>
      <c r="I221">
        <v>0</v>
      </c>
      <c r="J221">
        <v>10</v>
      </c>
      <c r="K221">
        <v>0</v>
      </c>
      <c r="L221">
        <v>0</v>
      </c>
      <c r="M221" s="1" t="s">
        <v>63</v>
      </c>
      <c r="N221" s="1" t="s">
        <v>63</v>
      </c>
      <c r="O221" s="1" t="s">
        <v>600</v>
      </c>
      <c r="P221">
        <v>8.6999999999999993</v>
      </c>
      <c r="Q221">
        <v>0</v>
      </c>
      <c r="R221">
        <v>2350</v>
      </c>
      <c r="S221">
        <v>0</v>
      </c>
      <c r="T221">
        <v>38.5</v>
      </c>
      <c r="U221">
        <v>87</v>
      </c>
      <c r="V221">
        <v>435</v>
      </c>
      <c r="W221">
        <v>97810.17</v>
      </c>
      <c r="X221">
        <v>5</v>
      </c>
      <c r="Y221">
        <v>1124.2548275862068</v>
      </c>
      <c r="Z221">
        <v>14.080459770114942</v>
      </c>
      <c r="AA221">
        <v>11.781707626819923</v>
      </c>
      <c r="AB221">
        <v>16</v>
      </c>
      <c r="AC221">
        <v>0.14867744329501911</v>
      </c>
      <c r="AD221">
        <v>0</v>
      </c>
      <c r="AE221">
        <v>1.335064679320157</v>
      </c>
      <c r="AF221">
        <v>0.70268199233716477</v>
      </c>
      <c r="AG221">
        <v>0.22773907183908046</v>
      </c>
      <c r="AH221">
        <v>3.2414032651340996</v>
      </c>
      <c r="AI221">
        <v>5.6046649628352494</v>
      </c>
      <c r="AJ221">
        <v>3045</v>
      </c>
      <c r="AK221">
        <v>34</v>
      </c>
      <c r="AL221">
        <v>2</v>
      </c>
      <c r="AM221">
        <v>2</v>
      </c>
      <c r="AN221">
        <v>2</v>
      </c>
      <c r="AO221">
        <v>0</v>
      </c>
      <c r="AP221">
        <v>0</v>
      </c>
      <c r="AQ221">
        <v>0</v>
      </c>
      <c r="AR221">
        <v>574.28</v>
      </c>
      <c r="AS221" s="1" t="s">
        <v>173</v>
      </c>
      <c r="AT221">
        <v>16</v>
      </c>
      <c r="AU221">
        <v>110.44182448333333</v>
      </c>
      <c r="AV221">
        <v>911.31466081666667</v>
      </c>
      <c r="AW221">
        <v>34</v>
      </c>
      <c r="AX221">
        <v>0.18390804597701149</v>
      </c>
      <c r="AY221">
        <v>2.2988505747126436E-2</v>
      </c>
      <c r="AZ221">
        <v>35</v>
      </c>
      <c r="BA221">
        <v>0.36813941494444447</v>
      </c>
      <c r="BB221">
        <v>0.89344574589869286</v>
      </c>
      <c r="BC221">
        <v>44</v>
      </c>
      <c r="BD221">
        <v>-10</v>
      </c>
      <c r="BE221">
        <v>6</v>
      </c>
      <c r="BF221">
        <v>4</v>
      </c>
      <c r="BG221" s="1" t="s">
        <v>174</v>
      </c>
      <c r="BH221" s="1" t="s">
        <v>6888</v>
      </c>
      <c r="BI221" s="1" t="s">
        <v>6889</v>
      </c>
      <c r="BJ221" s="1" t="s">
        <v>6890</v>
      </c>
      <c r="BK221">
        <v>2300</v>
      </c>
      <c r="BL221">
        <v>2.5</v>
      </c>
      <c r="BM221" s="5" t="d">
        <v>13:30:00.000</v>
      </c>
      <c r="BN221" s="5" t="d">
        <v>14:00:00.0000000000031950</v>
      </c>
      <c r="BO221">
        <v>13</v>
      </c>
      <c r="BP221" t="b">
        <v>1</v>
      </c>
    </row>
    <row r="222" spans="1:68" x14ac:dyDescent="0.2">
      <c r="A222" s="1" t="s">
        <v>601</v>
      </c>
      <c r="B222" s="1" t="s">
        <v>60</v>
      </c>
      <c r="C222" s="2" t="d">
        <v>2026-07-05</v>
      </c>
      <c r="D222">
        <v>29</v>
      </c>
      <c r="E222" s="1" t="s">
        <v>133</v>
      </c>
      <c r="F222">
        <v>93</v>
      </c>
      <c r="G222">
        <v>10</v>
      </c>
      <c r="H222">
        <v>0</v>
      </c>
      <c r="I222">
        <v>0</v>
      </c>
      <c r="J222">
        <v>10</v>
      </c>
      <c r="K222">
        <v>0</v>
      </c>
      <c r="L222">
        <v>0</v>
      </c>
      <c r="M222" s="1" t="s">
        <v>63</v>
      </c>
      <c r="N222" s="1" t="s">
        <v>63</v>
      </c>
      <c r="O222" s="1" t="s">
        <v>602</v>
      </c>
      <c r="P222">
        <v>9.3000000000000007</v>
      </c>
      <c r="Q222">
        <v>0</v>
      </c>
      <c r="R222">
        <v>2350</v>
      </c>
      <c r="S222">
        <v>0</v>
      </c>
      <c r="T222">
        <v>38.5</v>
      </c>
      <c r="U222">
        <v>93</v>
      </c>
      <c r="V222">
        <v>445</v>
      </c>
      <c r="W222">
        <v>102202.54</v>
      </c>
      <c r="X222">
        <v>4.78494623655914</v>
      </c>
      <c r="Y222">
        <v>1098.9520430107527</v>
      </c>
      <c r="Z222">
        <v>13.279569892473118</v>
      </c>
      <c r="AA222">
        <v>9.0001206301075278</v>
      </c>
      <c r="AB222">
        <v>0</v>
      </c>
      <c r="AC222">
        <v>0</v>
      </c>
      <c r="AD222">
        <v>0</v>
      </c>
      <c r="AE222">
        <v>1.2531929622350728</v>
      </c>
      <c r="AF222">
        <v>0.62508960573476702</v>
      </c>
      <c r="AG222">
        <v>0.60388229928315418</v>
      </c>
      <c r="AH222">
        <v>0.36989374157706095</v>
      </c>
      <c r="AI222">
        <v>5.8291844602150542</v>
      </c>
      <c r="AJ222">
        <v>2790</v>
      </c>
      <c r="AK222">
        <v>34</v>
      </c>
      <c r="AL222">
        <v>1</v>
      </c>
      <c r="AM222">
        <v>1</v>
      </c>
      <c r="AN222">
        <v>0</v>
      </c>
      <c r="AO222">
        <v>1</v>
      </c>
      <c r="AP222">
        <v>0</v>
      </c>
      <c r="AQ222">
        <v>0</v>
      </c>
      <c r="AR222">
        <v>541.32000000000005</v>
      </c>
      <c r="AS222" s="1" t="s">
        <v>70</v>
      </c>
      <c r="AT222">
        <v>0</v>
      </c>
      <c r="AU222">
        <v>121.3084351</v>
      </c>
      <c r="AV222">
        <v>865.93812455</v>
      </c>
      <c r="AW222">
        <v>34</v>
      </c>
      <c r="AX222">
        <v>0</v>
      </c>
      <c r="AY222">
        <v>1.0752688172043012E-2</v>
      </c>
      <c r="AZ222">
        <v>30</v>
      </c>
      <c r="BA222">
        <v>0.40436145033333332</v>
      </c>
      <c r="BB222">
        <v>0.84895894563725494</v>
      </c>
      <c r="BC222">
        <v>42</v>
      </c>
      <c r="BD222">
        <v>-8</v>
      </c>
      <c r="BE222">
        <v>6</v>
      </c>
      <c r="BF222">
        <v>4</v>
      </c>
      <c r="BG222" s="1" t="s">
        <v>99</v>
      </c>
      <c r="BH222" s="1" t="s">
        <v>6888</v>
      </c>
      <c r="BI222" s="1" t="s">
        <v>6889</v>
      </c>
      <c r="BJ222" s="1" t="s">
        <v>6890</v>
      </c>
      <c r="BK222">
        <v>2300</v>
      </c>
      <c r="BL222">
        <v>2.5</v>
      </c>
      <c r="BM222" s="5" t="d">
        <v>14:00:00.0000000000031950</v>
      </c>
      <c r="BN222" s="5" t="d">
        <v>14:29:59.9999999999968050</v>
      </c>
      <c r="BO222">
        <v>14</v>
      </c>
      <c r="BP222" t="b">
        <v>0</v>
      </c>
    </row>
    <row r="223" spans="1:68" x14ac:dyDescent="0.2">
      <c r="A223" s="1" t="s">
        <v>603</v>
      </c>
      <c r="B223" s="1" t="s">
        <v>60</v>
      </c>
      <c r="C223" s="2" t="d">
        <v>2026-07-05</v>
      </c>
      <c r="D223">
        <v>30</v>
      </c>
      <c r="E223" s="1" t="s">
        <v>133</v>
      </c>
      <c r="F223">
        <v>91</v>
      </c>
      <c r="G223">
        <v>10</v>
      </c>
      <c r="H223">
        <v>0</v>
      </c>
      <c r="I223">
        <v>0</v>
      </c>
      <c r="J223">
        <v>10</v>
      </c>
      <c r="K223">
        <v>0</v>
      </c>
      <c r="L223">
        <v>0</v>
      </c>
      <c r="M223" s="1" t="s">
        <v>63</v>
      </c>
      <c r="N223" s="1" t="s">
        <v>63</v>
      </c>
      <c r="O223" s="1" t="s">
        <v>604</v>
      </c>
      <c r="P223">
        <v>9.1</v>
      </c>
      <c r="Q223">
        <v>0</v>
      </c>
      <c r="R223">
        <v>2350</v>
      </c>
      <c r="S223">
        <v>0</v>
      </c>
      <c r="T223">
        <v>38.5</v>
      </c>
      <c r="U223">
        <v>91</v>
      </c>
      <c r="V223">
        <v>429</v>
      </c>
      <c r="W223">
        <v>97294.64</v>
      </c>
      <c r="X223">
        <v>4.7142857142857144</v>
      </c>
      <c r="Y223">
        <v>1069.1718681318682</v>
      </c>
      <c r="Z223">
        <v>13.065934065934066</v>
      </c>
      <c r="AA223">
        <v>8.6584594851648351</v>
      </c>
      <c r="AB223">
        <v>0</v>
      </c>
      <c r="AC223">
        <v>0</v>
      </c>
      <c r="AD223">
        <v>0</v>
      </c>
      <c r="AE223">
        <v>1.2527312884747031</v>
      </c>
      <c r="AF223">
        <v>0.63626373626373622</v>
      </c>
      <c r="AG223">
        <v>1.5478457805860806</v>
      </c>
      <c r="AH223">
        <v>0.12711563791208791</v>
      </c>
      <c r="AI223">
        <v>5.7919825214285705</v>
      </c>
      <c r="AJ223">
        <v>2730</v>
      </c>
      <c r="AK223">
        <v>34</v>
      </c>
      <c r="AL223">
        <v>2</v>
      </c>
      <c r="AM223">
        <v>2</v>
      </c>
      <c r="AN223">
        <v>2</v>
      </c>
      <c r="AO223">
        <v>0</v>
      </c>
      <c r="AP223">
        <v>0</v>
      </c>
      <c r="AQ223">
        <v>0</v>
      </c>
      <c r="AR223">
        <v>380.11</v>
      </c>
      <c r="AS223" s="1" t="s">
        <v>70</v>
      </c>
      <c r="AT223">
        <v>0</v>
      </c>
      <c r="AU223">
        <v>114.27807903333334</v>
      </c>
      <c r="AV223">
        <v>715.02982176666671</v>
      </c>
      <c r="AW223">
        <v>34</v>
      </c>
      <c r="AX223">
        <v>0</v>
      </c>
      <c r="AY223">
        <v>2.197802197802198E-2</v>
      </c>
      <c r="AZ223">
        <v>30</v>
      </c>
      <c r="BA223">
        <v>0.38092693011111112</v>
      </c>
      <c r="BB223">
        <v>0.70100962918300658</v>
      </c>
      <c r="BC223">
        <v>35</v>
      </c>
      <c r="BD223">
        <v>-1</v>
      </c>
      <c r="BE223">
        <v>6</v>
      </c>
      <c r="BF223">
        <v>4</v>
      </c>
      <c r="BG223" s="1" t="s">
        <v>99</v>
      </c>
      <c r="BH223" s="1" t="s">
        <v>6888</v>
      </c>
      <c r="BI223" s="1" t="s">
        <v>6889</v>
      </c>
      <c r="BJ223" s="1" t="s">
        <v>6890</v>
      </c>
      <c r="BK223">
        <v>2300</v>
      </c>
      <c r="BL223">
        <v>2.5</v>
      </c>
      <c r="BM223" s="5" t="d">
        <v>14:29:59.9999999999968050</v>
      </c>
      <c r="BN223" s="5" t="d">
        <v>15:00:00.000</v>
      </c>
      <c r="BO223">
        <v>14</v>
      </c>
      <c r="BP223" t="b">
        <v>0</v>
      </c>
    </row>
    <row r="224" spans="1:68" x14ac:dyDescent="0.2">
      <c r="A224" s="1" t="s">
        <v>605</v>
      </c>
      <c r="B224" s="1" t="s">
        <v>60</v>
      </c>
      <c r="C224" s="2" t="d">
        <v>2026-07-05</v>
      </c>
      <c r="D224">
        <v>31</v>
      </c>
      <c r="E224" s="1" t="s">
        <v>150</v>
      </c>
      <c r="F224">
        <v>95</v>
      </c>
      <c r="G224">
        <v>10</v>
      </c>
      <c r="H224">
        <v>0</v>
      </c>
      <c r="I224">
        <v>2</v>
      </c>
      <c r="J224">
        <v>8</v>
      </c>
      <c r="K224">
        <v>0</v>
      </c>
      <c r="L224">
        <v>1</v>
      </c>
      <c r="M224" s="1" t="s">
        <v>63</v>
      </c>
      <c r="N224" s="1" t="s">
        <v>585</v>
      </c>
      <c r="O224" s="1" t="s">
        <v>586</v>
      </c>
      <c r="P224">
        <v>11.875</v>
      </c>
      <c r="Q224">
        <v>0</v>
      </c>
      <c r="R224">
        <v>2350</v>
      </c>
      <c r="S224">
        <v>1</v>
      </c>
      <c r="T224">
        <v>37.5</v>
      </c>
      <c r="U224">
        <v>95</v>
      </c>
      <c r="V224">
        <v>463</v>
      </c>
      <c r="W224">
        <v>100748.18</v>
      </c>
      <c r="X224">
        <v>4.8736842105263154</v>
      </c>
      <c r="Y224">
        <v>1060.5071578947368</v>
      </c>
      <c r="Z224">
        <v>13.178947368421053</v>
      </c>
      <c r="AA224">
        <v>8.8118194428070176</v>
      </c>
      <c r="AB224">
        <v>0</v>
      </c>
      <c r="AC224">
        <v>0</v>
      </c>
      <c r="AD224">
        <v>0</v>
      </c>
      <c r="AE224">
        <v>1.2905614527010612</v>
      </c>
      <c r="AF224">
        <v>0.65982456140350876</v>
      </c>
      <c r="AG224">
        <v>0.777631637368421</v>
      </c>
      <c r="AH224">
        <v>0.19244624315789474</v>
      </c>
      <c r="AI224">
        <v>5.7428468329824565</v>
      </c>
      <c r="AJ224">
        <v>2850</v>
      </c>
      <c r="AK224">
        <v>34</v>
      </c>
      <c r="AL224">
        <v>3</v>
      </c>
      <c r="AM224">
        <v>3</v>
      </c>
      <c r="AN224">
        <v>2</v>
      </c>
      <c r="AO224">
        <v>1</v>
      </c>
      <c r="AP224">
        <v>0</v>
      </c>
      <c r="AQ224">
        <v>0</v>
      </c>
      <c r="AR224">
        <v>556.91</v>
      </c>
      <c r="AS224" s="1" t="s">
        <v>70</v>
      </c>
      <c r="AT224">
        <v>0</v>
      </c>
      <c r="AU224">
        <v>121.24307191666666</v>
      </c>
      <c r="AV224">
        <v>853.38862334999999</v>
      </c>
      <c r="AW224">
        <v>34</v>
      </c>
      <c r="AX224">
        <v>0</v>
      </c>
      <c r="AY224">
        <v>3.1578947368421054E-2</v>
      </c>
      <c r="AZ224">
        <v>30</v>
      </c>
      <c r="BA224">
        <v>0.50517946631944444</v>
      </c>
      <c r="BB224">
        <v>0.83665551308823527</v>
      </c>
      <c r="BC224">
        <v>41</v>
      </c>
      <c r="BD224">
        <v>-7</v>
      </c>
      <c r="BE224">
        <v>6</v>
      </c>
      <c r="BF224">
        <v>2</v>
      </c>
      <c r="BG224" s="1" t="s">
        <v>99</v>
      </c>
      <c r="BH224" s="1" t="s">
        <v>6888</v>
      </c>
      <c r="BI224" s="1" t="s">
        <v>6889</v>
      </c>
      <c r="BJ224" s="1" t="s">
        <v>6890</v>
      </c>
      <c r="BK224">
        <v>2300</v>
      </c>
      <c r="BL224">
        <v>2.5</v>
      </c>
      <c r="BM224" s="5" t="d">
        <v>15:00:00.000</v>
      </c>
      <c r="BN224" s="5" t="d">
        <v>15:30:00.0000000000031950</v>
      </c>
      <c r="BO224">
        <v>15</v>
      </c>
      <c r="BP224" t="b">
        <v>0</v>
      </c>
    </row>
    <row r="225" spans="1:68" x14ac:dyDescent="0.2">
      <c r="A225" s="1" t="s">
        <v>606</v>
      </c>
      <c r="B225" s="1" t="s">
        <v>60</v>
      </c>
      <c r="C225" s="2" t="d">
        <v>2026-07-05</v>
      </c>
      <c r="D225">
        <v>32</v>
      </c>
      <c r="E225" s="1" t="s">
        <v>150</v>
      </c>
      <c r="F225">
        <v>57</v>
      </c>
      <c r="G225">
        <v>10</v>
      </c>
      <c r="H225">
        <v>0</v>
      </c>
      <c r="I225">
        <v>2</v>
      </c>
      <c r="J225">
        <v>8</v>
      </c>
      <c r="K225">
        <v>0</v>
      </c>
      <c r="L225">
        <v>1</v>
      </c>
      <c r="M225" s="1" t="s">
        <v>63</v>
      </c>
      <c r="N225" s="1" t="s">
        <v>373</v>
      </c>
      <c r="O225" s="1" t="s">
        <v>588</v>
      </c>
      <c r="P225">
        <v>7.125</v>
      </c>
      <c r="Q225">
        <v>0</v>
      </c>
      <c r="R225">
        <v>2350</v>
      </c>
      <c r="S225">
        <v>1</v>
      </c>
      <c r="T225">
        <v>36.5</v>
      </c>
      <c r="U225">
        <v>57</v>
      </c>
      <c r="V225">
        <v>314</v>
      </c>
      <c r="W225">
        <v>73679.570000000007</v>
      </c>
      <c r="X225">
        <v>5.5087719298245617</v>
      </c>
      <c r="Y225">
        <v>1292.6240350877194</v>
      </c>
      <c r="Z225">
        <v>11</v>
      </c>
      <c r="AA225">
        <v>8.4912832432748537</v>
      </c>
      <c r="AB225">
        <v>0</v>
      </c>
      <c r="AC225">
        <v>0</v>
      </c>
      <c r="AD225">
        <v>0</v>
      </c>
      <c r="AE225">
        <v>1.4557299992552062</v>
      </c>
      <c r="AF225">
        <v>0.64502923976608184</v>
      </c>
      <c r="AG225">
        <v>2.0616923435672514</v>
      </c>
      <c r="AH225">
        <v>6.3038953216374262E-3</v>
      </c>
      <c r="AI225">
        <v>5.4637522730994155</v>
      </c>
      <c r="AJ225">
        <v>1710</v>
      </c>
      <c r="AK225">
        <v>34</v>
      </c>
      <c r="AL225">
        <v>2</v>
      </c>
      <c r="AM225">
        <v>2</v>
      </c>
      <c r="AN225">
        <v>2</v>
      </c>
      <c r="AO225">
        <v>0</v>
      </c>
      <c r="AP225">
        <v>0</v>
      </c>
      <c r="AQ225">
        <v>0</v>
      </c>
      <c r="AR225">
        <v>1473.3999999999999</v>
      </c>
      <c r="AS225" s="1" t="s">
        <v>70</v>
      </c>
      <c r="AT225">
        <v>0</v>
      </c>
      <c r="AU225">
        <v>85.969825049999997</v>
      </c>
      <c r="AV225">
        <v>597.42488091666667</v>
      </c>
      <c r="AW225">
        <v>34</v>
      </c>
      <c r="AX225">
        <v>0</v>
      </c>
      <c r="AY225">
        <v>3.5087719298245612E-2</v>
      </c>
      <c r="AZ225">
        <v>30</v>
      </c>
      <c r="BA225">
        <v>0.35820760437499999</v>
      </c>
      <c r="BB225">
        <v>0.5857106675653595</v>
      </c>
      <c r="BC225">
        <v>29</v>
      </c>
      <c r="BD225">
        <v>5</v>
      </c>
      <c r="BE225">
        <v>5</v>
      </c>
      <c r="BF225">
        <v>3</v>
      </c>
      <c r="BG225" s="1" t="s">
        <v>99</v>
      </c>
      <c r="BH225" s="1" t="s">
        <v>6888</v>
      </c>
      <c r="BI225" s="1" t="s">
        <v>6889</v>
      </c>
      <c r="BJ225" s="1" t="s">
        <v>6890</v>
      </c>
      <c r="BK225">
        <v>2300</v>
      </c>
      <c r="BL225">
        <v>2.5</v>
      </c>
      <c r="BM225" s="5" t="d">
        <v>15:30:00.0000000000031950</v>
      </c>
      <c r="BN225" s="5" t="d">
        <v>15:59:59.9999999999968050</v>
      </c>
      <c r="BO225">
        <v>15</v>
      </c>
      <c r="BP225" t="b">
        <v>0</v>
      </c>
    </row>
    <row r="226" spans="1:68" x14ac:dyDescent="0.2">
      <c r="A226" s="1" t="s">
        <v>607</v>
      </c>
      <c r="B226" s="1" t="s">
        <v>60</v>
      </c>
      <c r="C226" s="2" t="d">
        <v>2026-07-05</v>
      </c>
      <c r="D226">
        <v>33</v>
      </c>
      <c r="E226" s="1" t="s">
        <v>150</v>
      </c>
      <c r="F226">
        <v>55</v>
      </c>
      <c r="G226">
        <v>20</v>
      </c>
      <c r="H226">
        <v>0</v>
      </c>
      <c r="I226">
        <v>2</v>
      </c>
      <c r="J226">
        <v>18</v>
      </c>
      <c r="K226">
        <v>0</v>
      </c>
      <c r="L226">
        <v>1</v>
      </c>
      <c r="M226" s="1" t="s">
        <v>63</v>
      </c>
      <c r="N226" s="1" t="s">
        <v>608</v>
      </c>
      <c r="O226" s="1" t="s">
        <v>609</v>
      </c>
      <c r="P226">
        <v>3.0555555555555554</v>
      </c>
      <c r="Q226">
        <v>0</v>
      </c>
      <c r="R226">
        <v>2350</v>
      </c>
      <c r="S226">
        <v>1</v>
      </c>
      <c r="T226">
        <v>35.5</v>
      </c>
      <c r="U226">
        <v>55</v>
      </c>
      <c r="V226">
        <v>268</v>
      </c>
      <c r="W226">
        <v>65785.350000000006</v>
      </c>
      <c r="X226">
        <v>4.872727272727273</v>
      </c>
      <c r="Y226">
        <v>1196.0972727272729</v>
      </c>
      <c r="Z226">
        <v>9.6545454545454543</v>
      </c>
      <c r="AA226">
        <v>8.5373976906060598</v>
      </c>
      <c r="AB226">
        <v>14</v>
      </c>
      <c r="AC226">
        <v>0.15259873666666657</v>
      </c>
      <c r="AD226">
        <v>0</v>
      </c>
      <c r="AE226">
        <v>1.204625678015635</v>
      </c>
      <c r="AF226">
        <v>0.61424242424242426</v>
      </c>
      <c r="AG226">
        <v>1.8188680936363635</v>
      </c>
      <c r="AH226">
        <v>0</v>
      </c>
      <c r="AI226">
        <v>5.7912568612121218</v>
      </c>
      <c r="AJ226">
        <v>1650</v>
      </c>
      <c r="AK226">
        <v>72</v>
      </c>
      <c r="AL226">
        <v>1</v>
      </c>
      <c r="AM226">
        <v>1</v>
      </c>
      <c r="AN226">
        <v>0</v>
      </c>
      <c r="AO226">
        <v>1</v>
      </c>
      <c r="AP226">
        <v>0</v>
      </c>
      <c r="AQ226">
        <v>0</v>
      </c>
      <c r="AR226">
        <v>321.98</v>
      </c>
      <c r="AS226" s="1" t="s">
        <v>65</v>
      </c>
      <c r="AT226">
        <v>9</v>
      </c>
      <c r="AU226">
        <v>65.690645416666669</v>
      </c>
      <c r="AV226">
        <v>450.63421149999999</v>
      </c>
      <c r="AW226">
        <v>33</v>
      </c>
      <c r="AX226">
        <v>0.25454545454545452</v>
      </c>
      <c r="AY226">
        <v>1.8181818181818181E-2</v>
      </c>
      <c r="AZ226">
        <v>30</v>
      </c>
      <c r="BA226">
        <v>0.12164934336419754</v>
      </c>
      <c r="BB226">
        <v>0.2086269497685185</v>
      </c>
      <c r="BC226">
        <v>22</v>
      </c>
      <c r="BD226">
        <v>50</v>
      </c>
      <c r="BE226">
        <v>4</v>
      </c>
      <c r="BF226">
        <v>14</v>
      </c>
      <c r="BG226" s="1" t="s">
        <v>83</v>
      </c>
      <c r="BH226" s="1" t="s">
        <v>6888</v>
      </c>
      <c r="BI226" s="1" t="s">
        <v>6889</v>
      </c>
      <c r="BJ226" s="1" t="s">
        <v>6890</v>
      </c>
      <c r="BK226">
        <v>2300</v>
      </c>
      <c r="BL226">
        <v>2.5</v>
      </c>
      <c r="BM226" s="5" t="d">
        <v>15:59:59.9999999999968050</v>
      </c>
      <c r="BN226" s="5" t="d">
        <v>16:30:00.000</v>
      </c>
      <c r="BO226">
        <v>16</v>
      </c>
      <c r="BP226" t="b">
        <v>0</v>
      </c>
    </row>
    <row r="227" spans="1:68" x14ac:dyDescent="0.2">
      <c r="A227" s="1" t="s">
        <v>610</v>
      </c>
      <c r="B227" s="1" t="s">
        <v>60</v>
      </c>
      <c r="C227" s="2" t="d">
        <v>2026-07-05</v>
      </c>
      <c r="D227">
        <v>34</v>
      </c>
      <c r="E227" s="1" t="s">
        <v>150</v>
      </c>
      <c r="F227">
        <v>52</v>
      </c>
      <c r="G227">
        <v>20</v>
      </c>
      <c r="H227">
        <v>0</v>
      </c>
      <c r="I227">
        <v>2</v>
      </c>
      <c r="J227">
        <v>18</v>
      </c>
      <c r="K227">
        <v>0</v>
      </c>
      <c r="L227">
        <v>1</v>
      </c>
      <c r="M227" s="1" t="s">
        <v>63</v>
      </c>
      <c r="N227" s="1" t="s">
        <v>156</v>
      </c>
      <c r="O227" s="1" t="s">
        <v>611</v>
      </c>
      <c r="P227">
        <v>2.8888888888888888</v>
      </c>
      <c r="Q227">
        <v>0</v>
      </c>
      <c r="R227">
        <v>2350</v>
      </c>
      <c r="S227">
        <v>1</v>
      </c>
      <c r="T227">
        <v>34.5</v>
      </c>
      <c r="U227">
        <v>52</v>
      </c>
      <c r="V227">
        <v>250</v>
      </c>
      <c r="W227">
        <v>57074.96</v>
      </c>
      <c r="X227">
        <v>4.8076923076923075</v>
      </c>
      <c r="Y227">
        <v>1097.5953846153845</v>
      </c>
      <c r="Z227">
        <v>9.5576923076923084</v>
      </c>
      <c r="AA227">
        <v>8.284170463461539</v>
      </c>
      <c r="AB227">
        <v>11</v>
      </c>
      <c r="AC227">
        <v>0.17255508878205125</v>
      </c>
      <c r="AD227">
        <v>0</v>
      </c>
      <c r="AE227">
        <v>1.2781386249567519</v>
      </c>
      <c r="AF227">
        <v>0.59807692307692306</v>
      </c>
      <c r="AG227">
        <v>1.8762155397435896</v>
      </c>
      <c r="AH227">
        <v>0</v>
      </c>
      <c r="AI227">
        <v>5.4457754282051285</v>
      </c>
      <c r="AJ227">
        <v>1560</v>
      </c>
      <c r="AK227">
        <v>72</v>
      </c>
      <c r="AL227">
        <v>1</v>
      </c>
      <c r="AM227">
        <v>1</v>
      </c>
      <c r="AN227">
        <v>0</v>
      </c>
      <c r="AO227">
        <v>0</v>
      </c>
      <c r="AP227">
        <v>1</v>
      </c>
      <c r="AQ227">
        <v>0</v>
      </c>
      <c r="AR227">
        <v>43.96</v>
      </c>
      <c r="AS227" s="1" t="s">
        <v>65</v>
      </c>
      <c r="AT227">
        <v>6</v>
      </c>
      <c r="AU227">
        <v>64.585347850000005</v>
      </c>
      <c r="AV227">
        <v>426.34634303333331</v>
      </c>
      <c r="AW227">
        <v>25</v>
      </c>
      <c r="AX227">
        <v>0.21153846153846154</v>
      </c>
      <c r="AY227">
        <v>1.9230769230769232E-2</v>
      </c>
      <c r="AZ227">
        <v>30</v>
      </c>
      <c r="BA227">
        <v>0.11960249601851852</v>
      </c>
      <c r="BB227">
        <v>0.1973825662191358</v>
      </c>
      <c r="BC227">
        <v>21</v>
      </c>
      <c r="BD227">
        <v>51</v>
      </c>
      <c r="BE227">
        <v>4</v>
      </c>
      <c r="BF227">
        <v>14</v>
      </c>
      <c r="BG227" s="1" t="s">
        <v>83</v>
      </c>
      <c r="BH227" s="1" t="s">
        <v>6888</v>
      </c>
      <c r="BI227" s="1" t="s">
        <v>6889</v>
      </c>
      <c r="BJ227" s="1" t="s">
        <v>6890</v>
      </c>
      <c r="BK227">
        <v>2300</v>
      </c>
      <c r="BL227">
        <v>2.5</v>
      </c>
      <c r="BM227" s="5" t="d">
        <v>16:30:00.000</v>
      </c>
      <c r="BN227" s="5" t="d">
        <v>17:00:00.0000000000031950</v>
      </c>
      <c r="BO227">
        <v>16</v>
      </c>
      <c r="BP227" t="b">
        <v>0</v>
      </c>
    </row>
    <row r="228" spans="1:68" x14ac:dyDescent="0.2">
      <c r="A228" s="1" t="s">
        <v>612</v>
      </c>
      <c r="B228" s="1" t="s">
        <v>60</v>
      </c>
      <c r="C228" s="2" t="d">
        <v>2026-07-05</v>
      </c>
      <c r="D228">
        <v>35</v>
      </c>
      <c r="E228" s="1" t="s">
        <v>150</v>
      </c>
      <c r="F228">
        <v>48</v>
      </c>
      <c r="G228">
        <v>10</v>
      </c>
      <c r="H228">
        <v>0</v>
      </c>
      <c r="I228">
        <v>2</v>
      </c>
      <c r="J228">
        <v>8</v>
      </c>
      <c r="K228">
        <v>0</v>
      </c>
      <c r="L228">
        <v>1</v>
      </c>
      <c r="M228" s="1" t="s">
        <v>63</v>
      </c>
      <c r="N228" s="1" t="s">
        <v>397</v>
      </c>
      <c r="O228" s="1" t="s">
        <v>613</v>
      </c>
      <c r="P228">
        <v>6</v>
      </c>
      <c r="Q228">
        <v>0</v>
      </c>
      <c r="R228">
        <v>2350</v>
      </c>
      <c r="S228">
        <v>1</v>
      </c>
      <c r="T228">
        <v>33.5</v>
      </c>
      <c r="U228">
        <v>48</v>
      </c>
      <c r="V228">
        <v>239</v>
      </c>
      <c r="W228">
        <v>57362.369999999995</v>
      </c>
      <c r="X228">
        <v>4.979166666666667</v>
      </c>
      <c r="Y228">
        <v>1195.0493749999998</v>
      </c>
      <c r="Z228">
        <v>9.9791666666666661</v>
      </c>
      <c r="AA228">
        <v>7.9006395218750001</v>
      </c>
      <c r="AB228">
        <v>2</v>
      </c>
      <c r="AC228">
        <v>1.4274867361111089E-2</v>
      </c>
      <c r="AD228">
        <v>0</v>
      </c>
      <c r="AE228">
        <v>1.173698555142318</v>
      </c>
      <c r="AF228">
        <v>0.61388888888888893</v>
      </c>
      <c r="AG228">
        <v>1.7875874354166665</v>
      </c>
      <c r="AH228">
        <v>0</v>
      </c>
      <c r="AI228">
        <v>5.2717326329861107</v>
      </c>
      <c r="AJ228">
        <v>1440</v>
      </c>
      <c r="AK228">
        <v>38</v>
      </c>
      <c r="AL228">
        <v>3</v>
      </c>
      <c r="AM228">
        <v>3</v>
      </c>
      <c r="AN228">
        <v>3</v>
      </c>
      <c r="AO228">
        <v>0</v>
      </c>
      <c r="AP228">
        <v>0</v>
      </c>
      <c r="AQ228">
        <v>0</v>
      </c>
      <c r="AR228">
        <v>1584.38</v>
      </c>
      <c r="AS228" s="1" t="s">
        <v>614</v>
      </c>
      <c r="AT228">
        <v>1</v>
      </c>
      <c r="AU228">
        <v>56.73906268333333</v>
      </c>
      <c r="AV228">
        <v>361.24675159999998</v>
      </c>
      <c r="AW228">
        <v>34</v>
      </c>
      <c r="AX228">
        <v>4.1666666666666664E-2</v>
      </c>
      <c r="AY228">
        <v>6.25E-2</v>
      </c>
      <c r="AZ228">
        <v>30</v>
      </c>
      <c r="BA228">
        <v>0.23641276118055554</v>
      </c>
      <c r="BB228">
        <v>0.31688311543859649</v>
      </c>
      <c r="BC228">
        <v>18</v>
      </c>
      <c r="BD228">
        <v>20</v>
      </c>
      <c r="BE228">
        <v>3</v>
      </c>
      <c r="BF228">
        <v>5</v>
      </c>
      <c r="BG228" s="1" t="s">
        <v>99</v>
      </c>
      <c r="BH228" s="1" t="s">
        <v>6888</v>
      </c>
      <c r="BI228" s="1" t="s">
        <v>6889</v>
      </c>
      <c r="BJ228" s="1" t="s">
        <v>6890</v>
      </c>
      <c r="BK228">
        <v>2300</v>
      </c>
      <c r="BL228">
        <v>2.5</v>
      </c>
      <c r="BM228" s="5" t="d">
        <v>17:00:00.0000000000031950</v>
      </c>
      <c r="BN228" s="5" t="d">
        <v>17:29:59.9999999999968050</v>
      </c>
      <c r="BO228">
        <v>17</v>
      </c>
      <c r="BP228" t="b">
        <v>0</v>
      </c>
    </row>
    <row r="229" spans="1:68" x14ac:dyDescent="0.2">
      <c r="A229" s="1" t="s">
        <v>615</v>
      </c>
      <c r="B229" s="1" t="s">
        <v>60</v>
      </c>
      <c r="C229" s="2" t="d">
        <v>2026-07-05</v>
      </c>
      <c r="D229">
        <v>36</v>
      </c>
      <c r="E229" s="1" t="s">
        <v>150</v>
      </c>
      <c r="F229">
        <v>77</v>
      </c>
      <c r="G229">
        <v>10</v>
      </c>
      <c r="H229">
        <v>0</v>
      </c>
      <c r="I229">
        <v>2</v>
      </c>
      <c r="J229">
        <v>8</v>
      </c>
      <c r="K229">
        <v>0</v>
      </c>
      <c r="L229">
        <v>1</v>
      </c>
      <c r="M229" s="1" t="s">
        <v>63</v>
      </c>
      <c r="N229" s="1" t="s">
        <v>426</v>
      </c>
      <c r="O229" s="1" t="s">
        <v>616</v>
      </c>
      <c r="P229">
        <v>9.625</v>
      </c>
      <c r="Q229">
        <v>0</v>
      </c>
      <c r="R229">
        <v>2350</v>
      </c>
      <c r="S229">
        <v>1</v>
      </c>
      <c r="T229">
        <v>32.5</v>
      </c>
      <c r="U229">
        <v>77</v>
      </c>
      <c r="V229">
        <v>389</v>
      </c>
      <c r="W229">
        <v>86800.12</v>
      </c>
      <c r="X229">
        <v>5.0519480519480515</v>
      </c>
      <c r="Y229">
        <v>1127.2742857142857</v>
      </c>
      <c r="Z229">
        <v>11.662337662337663</v>
      </c>
      <c r="AA229">
        <v>8.4463281359307363</v>
      </c>
      <c r="AB229">
        <v>0</v>
      </c>
      <c r="AC229">
        <v>0</v>
      </c>
      <c r="AD229">
        <v>0</v>
      </c>
      <c r="AE229">
        <v>1.2485622765064976</v>
      </c>
      <c r="AF229">
        <v>0.69069264069264069</v>
      </c>
      <c r="AG229">
        <v>1.9392549082251083</v>
      </c>
      <c r="AH229">
        <v>0</v>
      </c>
      <c r="AI229">
        <v>5.5696273313852815</v>
      </c>
      <c r="AJ229">
        <v>2310</v>
      </c>
      <c r="AK229">
        <v>38</v>
      </c>
      <c r="AL229">
        <v>3</v>
      </c>
      <c r="AM229">
        <v>3</v>
      </c>
      <c r="AN229">
        <v>1</v>
      </c>
      <c r="AO229">
        <v>2</v>
      </c>
      <c r="AP229">
        <v>0</v>
      </c>
      <c r="AQ229">
        <v>0</v>
      </c>
      <c r="AR229">
        <v>561.89</v>
      </c>
      <c r="AS229" s="1" t="s">
        <v>70</v>
      </c>
      <c r="AT229">
        <v>0</v>
      </c>
      <c r="AU229">
        <v>96.562052199999997</v>
      </c>
      <c r="AV229">
        <v>605.68888643333332</v>
      </c>
      <c r="AW229">
        <v>35</v>
      </c>
      <c r="AX229">
        <v>0</v>
      </c>
      <c r="AY229">
        <v>3.896103896103896E-2</v>
      </c>
      <c r="AZ229">
        <v>30</v>
      </c>
      <c r="BA229">
        <v>0.40234188416666666</v>
      </c>
      <c r="BB229">
        <v>0.53130604073099419</v>
      </c>
      <c r="BC229">
        <v>29</v>
      </c>
      <c r="BD229">
        <v>9</v>
      </c>
      <c r="BE229">
        <v>5</v>
      </c>
      <c r="BF229">
        <v>3</v>
      </c>
      <c r="BG229" s="1" t="s">
        <v>99</v>
      </c>
      <c r="BH229" s="1" t="s">
        <v>6888</v>
      </c>
      <c r="BI229" s="1" t="s">
        <v>6889</v>
      </c>
      <c r="BJ229" s="1" t="s">
        <v>6890</v>
      </c>
      <c r="BK229">
        <v>2300</v>
      </c>
      <c r="BL229">
        <v>2.5</v>
      </c>
      <c r="BM229" s="5" t="d">
        <v>17:29:59.9999999999968050</v>
      </c>
      <c r="BN229" s="5" t="d">
        <v>18:00:00.000</v>
      </c>
      <c r="BO229">
        <v>17</v>
      </c>
      <c r="BP229" t="b">
        <v>0</v>
      </c>
    </row>
    <row r="230" spans="1:68" x14ac:dyDescent="0.2">
      <c r="A230" s="1" t="s">
        <v>617</v>
      </c>
      <c r="B230" s="1" t="s">
        <v>60</v>
      </c>
      <c r="C230" s="2" t="d">
        <v>2026-07-05</v>
      </c>
      <c r="D230">
        <v>37</v>
      </c>
      <c r="E230" s="1" t="s">
        <v>165</v>
      </c>
      <c r="F230">
        <v>88</v>
      </c>
      <c r="G230">
        <v>13</v>
      </c>
      <c r="H230">
        <v>0</v>
      </c>
      <c r="I230">
        <v>0</v>
      </c>
      <c r="J230">
        <v>13</v>
      </c>
      <c r="K230">
        <v>0</v>
      </c>
      <c r="L230">
        <v>0</v>
      </c>
      <c r="M230" s="1" t="s">
        <v>63</v>
      </c>
      <c r="N230" s="1" t="s">
        <v>63</v>
      </c>
      <c r="O230" s="1" t="s">
        <v>618</v>
      </c>
      <c r="P230">
        <v>6.7692307692307692</v>
      </c>
      <c r="Q230">
        <v>0</v>
      </c>
      <c r="R230">
        <v>2350</v>
      </c>
      <c r="S230">
        <v>0</v>
      </c>
      <c r="T230">
        <v>32.5</v>
      </c>
      <c r="U230">
        <v>88</v>
      </c>
      <c r="V230">
        <v>455</v>
      </c>
      <c r="W230">
        <v>109007.81</v>
      </c>
      <c r="X230">
        <v>5.1704545454545459</v>
      </c>
      <c r="Y230">
        <v>1238.7251136363636</v>
      </c>
      <c r="Z230">
        <v>13.920454545454545</v>
      </c>
      <c r="AA230">
        <v>8.9522629723484854</v>
      </c>
      <c r="AB230">
        <v>0</v>
      </c>
      <c r="AC230">
        <v>0</v>
      </c>
      <c r="AD230">
        <v>0</v>
      </c>
      <c r="AE230">
        <v>1.3246733182088701</v>
      </c>
      <c r="AF230">
        <v>0.62064393939393936</v>
      </c>
      <c r="AG230">
        <v>1.5020673632575758</v>
      </c>
      <c r="AH230">
        <v>0.1410984299242424</v>
      </c>
      <c r="AI230">
        <v>5.9635745558712125</v>
      </c>
      <c r="AJ230">
        <v>3080</v>
      </c>
      <c r="AK230">
        <v>38</v>
      </c>
      <c r="AL230">
        <v>3</v>
      </c>
      <c r="AM230">
        <v>3</v>
      </c>
      <c r="AN230">
        <v>1</v>
      </c>
      <c r="AO230">
        <v>1</v>
      </c>
      <c r="AP230">
        <v>1</v>
      </c>
      <c r="AQ230">
        <v>0</v>
      </c>
      <c r="AR230">
        <v>598.41</v>
      </c>
      <c r="AS230" s="1" t="s">
        <v>70</v>
      </c>
      <c r="AT230">
        <v>0</v>
      </c>
      <c r="AU230">
        <v>116.04495211666666</v>
      </c>
      <c r="AV230">
        <v>738.33914113333333</v>
      </c>
      <c r="AW230">
        <v>38</v>
      </c>
      <c r="AX230">
        <v>0</v>
      </c>
      <c r="AY230">
        <v>3.4090909090909088E-2</v>
      </c>
      <c r="AZ230">
        <v>35</v>
      </c>
      <c r="BA230">
        <v>0.29755115927350428</v>
      </c>
      <c r="BB230">
        <v>0.64766591327485379</v>
      </c>
      <c r="BC230">
        <v>36</v>
      </c>
      <c r="BD230">
        <v>2</v>
      </c>
      <c r="BE230">
        <v>6</v>
      </c>
      <c r="BF230">
        <v>7</v>
      </c>
      <c r="BG230" s="1" t="s">
        <v>99</v>
      </c>
      <c r="BH230" s="1" t="s">
        <v>6888</v>
      </c>
      <c r="BI230" s="1" t="s">
        <v>6889</v>
      </c>
      <c r="BJ230" s="1" t="s">
        <v>6890</v>
      </c>
      <c r="BK230">
        <v>2300</v>
      </c>
      <c r="BL230">
        <v>2.5</v>
      </c>
      <c r="BM230" s="5" t="d">
        <v>18:00:00.000</v>
      </c>
      <c r="BN230" s="5" t="d">
        <v>18:30:00.0000000000031950</v>
      </c>
      <c r="BO230">
        <v>18</v>
      </c>
      <c r="BP230" t="b">
        <v>1</v>
      </c>
    </row>
    <row r="231" spans="1:68" x14ac:dyDescent="0.2">
      <c r="A231" s="1" t="s">
        <v>619</v>
      </c>
      <c r="B231" s="1" t="s">
        <v>60</v>
      </c>
      <c r="C231" s="2" t="d">
        <v>2026-07-05</v>
      </c>
      <c r="D231">
        <v>38</v>
      </c>
      <c r="E231" s="1" t="s">
        <v>165</v>
      </c>
      <c r="F231">
        <v>93</v>
      </c>
      <c r="G231">
        <v>13</v>
      </c>
      <c r="H231">
        <v>0</v>
      </c>
      <c r="I231">
        <v>0</v>
      </c>
      <c r="J231">
        <v>13</v>
      </c>
      <c r="K231">
        <v>0</v>
      </c>
      <c r="L231">
        <v>0</v>
      </c>
      <c r="M231" s="1" t="s">
        <v>63</v>
      </c>
      <c r="N231" s="1" t="s">
        <v>63</v>
      </c>
      <c r="O231" s="1" t="s">
        <v>620</v>
      </c>
      <c r="P231">
        <v>7.1538461538461542</v>
      </c>
      <c r="Q231">
        <v>0</v>
      </c>
      <c r="R231">
        <v>2350</v>
      </c>
      <c r="S231">
        <v>0</v>
      </c>
      <c r="T231">
        <v>32.5</v>
      </c>
      <c r="U231">
        <v>93</v>
      </c>
      <c r="V231">
        <v>458</v>
      </c>
      <c r="W231">
        <v>107133.63</v>
      </c>
      <c r="X231">
        <v>4.924731182795699</v>
      </c>
      <c r="Y231">
        <v>1151.9745161290323</v>
      </c>
      <c r="Z231">
        <v>13.838709677419354</v>
      </c>
      <c r="AA231">
        <v>8.1098136546594972</v>
      </c>
      <c r="AB231">
        <v>0</v>
      </c>
      <c r="AC231">
        <v>0</v>
      </c>
      <c r="AD231">
        <v>0</v>
      </c>
      <c r="AE231">
        <v>1.2306204888772427</v>
      </c>
      <c r="AF231">
        <v>0.64480286738351256</v>
      </c>
      <c r="AG231">
        <v>1.7207241456989248</v>
      </c>
      <c r="AH231">
        <v>2.5569623655913976E-4</v>
      </c>
      <c r="AI231">
        <v>5.2730234912186384</v>
      </c>
      <c r="AJ231">
        <v>3255</v>
      </c>
      <c r="AK231">
        <v>38</v>
      </c>
      <c r="AL231">
        <v>1</v>
      </c>
      <c r="AM231">
        <v>1</v>
      </c>
      <c r="AN231">
        <v>0</v>
      </c>
      <c r="AO231">
        <v>0</v>
      </c>
      <c r="AP231">
        <v>1</v>
      </c>
      <c r="AQ231">
        <v>0</v>
      </c>
      <c r="AR231">
        <v>308.13</v>
      </c>
      <c r="AS231" s="1" t="s">
        <v>70</v>
      </c>
      <c r="AT231">
        <v>0</v>
      </c>
      <c r="AU231">
        <v>112.81397966666667</v>
      </c>
      <c r="AV231">
        <v>778.1362575666667</v>
      </c>
      <c r="AW231">
        <v>38</v>
      </c>
      <c r="AX231">
        <v>0</v>
      </c>
      <c r="AY231">
        <v>1.0752688172043012E-2</v>
      </c>
      <c r="AZ231">
        <v>35</v>
      </c>
      <c r="BA231">
        <v>0.28926661452991453</v>
      </c>
      <c r="BB231">
        <v>0.68257566453216378</v>
      </c>
      <c r="BC231">
        <v>38</v>
      </c>
      <c r="BD231">
        <v>0</v>
      </c>
      <c r="BE231">
        <v>6</v>
      </c>
      <c r="BF231">
        <v>7</v>
      </c>
      <c r="BG231" s="1" t="s">
        <v>99</v>
      </c>
      <c r="BH231" s="1" t="s">
        <v>6888</v>
      </c>
      <c r="BI231" s="1" t="s">
        <v>6889</v>
      </c>
      <c r="BJ231" s="1" t="s">
        <v>6890</v>
      </c>
      <c r="BK231">
        <v>2300</v>
      </c>
      <c r="BL231">
        <v>2.5</v>
      </c>
      <c r="BM231" s="5" t="d">
        <v>18:30:00.0000000000031950</v>
      </c>
      <c r="BN231" s="5" t="d">
        <v>18:59:59.9999999999968050</v>
      </c>
      <c r="BO231">
        <v>18</v>
      </c>
      <c r="BP231" t="b">
        <v>1</v>
      </c>
    </row>
    <row r="232" spans="1:68" x14ac:dyDescent="0.2">
      <c r="A232" s="1" t="s">
        <v>621</v>
      </c>
      <c r="B232" s="1" t="s">
        <v>60</v>
      </c>
      <c r="C232" s="2" t="d">
        <v>2026-07-05</v>
      </c>
      <c r="D232">
        <v>39</v>
      </c>
      <c r="E232" s="1" t="s">
        <v>165</v>
      </c>
      <c r="F232">
        <v>99</v>
      </c>
      <c r="G232">
        <v>13</v>
      </c>
      <c r="H232">
        <v>0</v>
      </c>
      <c r="I232">
        <v>0</v>
      </c>
      <c r="J232">
        <v>13</v>
      </c>
      <c r="K232">
        <v>0</v>
      </c>
      <c r="L232">
        <v>0</v>
      </c>
      <c r="M232" s="1" t="s">
        <v>63</v>
      </c>
      <c r="N232" s="1" t="s">
        <v>63</v>
      </c>
      <c r="O232" s="1" t="s">
        <v>622</v>
      </c>
      <c r="P232">
        <v>7.615384615384615</v>
      </c>
      <c r="Q232">
        <v>0</v>
      </c>
      <c r="R232">
        <v>2350</v>
      </c>
      <c r="S232">
        <v>0</v>
      </c>
      <c r="T232">
        <v>32.5</v>
      </c>
      <c r="U232">
        <v>99</v>
      </c>
      <c r="V232">
        <v>492</v>
      </c>
      <c r="W232">
        <v>126419.96</v>
      </c>
      <c r="X232">
        <v>4.9696969696969697</v>
      </c>
      <c r="Y232">
        <v>1276.969292929293</v>
      </c>
      <c r="Z232">
        <v>14.454545454545455</v>
      </c>
      <c r="AA232">
        <v>8.3485597363636366</v>
      </c>
      <c r="AB232">
        <v>0</v>
      </c>
      <c r="AC232">
        <v>0</v>
      </c>
      <c r="AD232">
        <v>0</v>
      </c>
      <c r="AE232">
        <v>1.2469855548511961</v>
      </c>
      <c r="AF232">
        <v>0.63501683501683504</v>
      </c>
      <c r="AG232">
        <v>1.491832876936027</v>
      </c>
      <c r="AH232">
        <v>2.7846994276094272E-2</v>
      </c>
      <c r="AI232">
        <v>5.5951076565656566</v>
      </c>
      <c r="AJ232">
        <v>3465</v>
      </c>
      <c r="AK232">
        <v>38</v>
      </c>
      <c r="AL232">
        <v>3</v>
      </c>
      <c r="AM232">
        <v>3</v>
      </c>
      <c r="AN232">
        <v>2</v>
      </c>
      <c r="AO232">
        <v>0</v>
      </c>
      <c r="AP232">
        <v>1</v>
      </c>
      <c r="AQ232">
        <v>0</v>
      </c>
      <c r="AR232">
        <v>863.17000000000007</v>
      </c>
      <c r="AS232" s="1" t="s">
        <v>70</v>
      </c>
      <c r="AT232">
        <v>0</v>
      </c>
      <c r="AU232">
        <v>123.64704546666667</v>
      </c>
      <c r="AV232">
        <v>829.59187593333331</v>
      </c>
      <c r="AW232">
        <v>38</v>
      </c>
      <c r="AX232">
        <v>0</v>
      </c>
      <c r="AY232">
        <v>3.0303030303030304E-2</v>
      </c>
      <c r="AZ232">
        <v>35</v>
      </c>
      <c r="BA232">
        <v>0.31704370632478635</v>
      </c>
      <c r="BB232">
        <v>0.72771217187134496</v>
      </c>
      <c r="BC232">
        <v>40</v>
      </c>
      <c r="BD232">
        <v>-2</v>
      </c>
      <c r="BE232">
        <v>6</v>
      </c>
      <c r="BF232">
        <v>7</v>
      </c>
      <c r="BG232" s="1" t="s">
        <v>99</v>
      </c>
      <c r="BH232" s="1" t="s">
        <v>6888</v>
      </c>
      <c r="BI232" s="1" t="s">
        <v>6889</v>
      </c>
      <c r="BJ232" s="1" t="s">
        <v>6890</v>
      </c>
      <c r="BK232">
        <v>2300</v>
      </c>
      <c r="BL232">
        <v>2.5</v>
      </c>
      <c r="BM232" s="5" t="d">
        <v>18:59:59.9999999999968050</v>
      </c>
      <c r="BN232" s="5" t="d">
        <v>19:30:00.000</v>
      </c>
      <c r="BO232">
        <v>19</v>
      </c>
      <c r="BP232" t="b">
        <v>1</v>
      </c>
    </row>
    <row r="233" spans="1:68" x14ac:dyDescent="0.2">
      <c r="A233" s="1" t="s">
        <v>623</v>
      </c>
      <c r="B233" s="1" t="s">
        <v>60</v>
      </c>
      <c r="C233" s="2" t="d">
        <v>2026-07-05</v>
      </c>
      <c r="D233">
        <v>40</v>
      </c>
      <c r="E233" s="1" t="s">
        <v>165</v>
      </c>
      <c r="F233">
        <v>134</v>
      </c>
      <c r="G233">
        <v>13</v>
      </c>
      <c r="H233">
        <v>0</v>
      </c>
      <c r="I233">
        <v>0</v>
      </c>
      <c r="J233">
        <v>13</v>
      </c>
      <c r="K233">
        <v>0</v>
      </c>
      <c r="L233">
        <v>0</v>
      </c>
      <c r="M233" s="1" t="s">
        <v>63</v>
      </c>
      <c r="N233" s="1" t="s">
        <v>63</v>
      </c>
      <c r="O233" s="1" t="s">
        <v>624</v>
      </c>
      <c r="P233">
        <v>10.307692307692308</v>
      </c>
      <c r="Q233">
        <v>0</v>
      </c>
      <c r="R233">
        <v>2350</v>
      </c>
      <c r="S233">
        <v>0</v>
      </c>
      <c r="T233">
        <v>32.5</v>
      </c>
      <c r="U233">
        <v>134</v>
      </c>
      <c r="V233">
        <v>672</v>
      </c>
      <c r="W233">
        <v>160140.44</v>
      </c>
      <c r="X233">
        <v>5.0149253731343286</v>
      </c>
      <c r="Y233">
        <v>1195.0779104477613</v>
      </c>
      <c r="Z233">
        <v>16.03731343283582</v>
      </c>
      <c r="AA233">
        <v>9.3249616603233836</v>
      </c>
      <c r="AB233">
        <v>0</v>
      </c>
      <c r="AC233">
        <v>0</v>
      </c>
      <c r="AD233">
        <v>3.5077726368159187E-3</v>
      </c>
      <c r="AE233">
        <v>1.2427516625574335</v>
      </c>
      <c r="AF233">
        <v>0.64029850746268657</v>
      </c>
      <c r="AG233">
        <v>0.62680147661691532</v>
      </c>
      <c r="AH233">
        <v>0.89112515771144274</v>
      </c>
      <c r="AI233">
        <v>5.5709103957711443</v>
      </c>
      <c r="AJ233">
        <v>4690</v>
      </c>
      <c r="AK233">
        <v>38</v>
      </c>
      <c r="AL233">
        <v>1</v>
      </c>
      <c r="AM233">
        <v>1</v>
      </c>
      <c r="AN233">
        <v>0</v>
      </c>
      <c r="AO233">
        <v>0</v>
      </c>
      <c r="AP233">
        <v>1</v>
      </c>
      <c r="AQ233">
        <v>0</v>
      </c>
      <c r="AR233">
        <v>120.79</v>
      </c>
      <c r="AS233" s="1" t="s">
        <v>70</v>
      </c>
      <c r="AT233">
        <v>0</v>
      </c>
      <c r="AU233">
        <v>167.01674073333334</v>
      </c>
      <c r="AV233">
        <v>921.85423305000006</v>
      </c>
      <c r="AW233">
        <v>38</v>
      </c>
      <c r="AX233">
        <v>0</v>
      </c>
      <c r="AY233">
        <v>7.462686567164179E-3</v>
      </c>
      <c r="AZ233">
        <v>35</v>
      </c>
      <c r="BA233">
        <v>0.42824805316239317</v>
      </c>
      <c r="BB233">
        <v>0.8086440640789474</v>
      </c>
      <c r="BC233">
        <v>44</v>
      </c>
      <c r="BD233">
        <v>-6</v>
      </c>
      <c r="BE233">
        <v>8</v>
      </c>
      <c r="BF233">
        <v>5</v>
      </c>
      <c r="BG233" s="1" t="s">
        <v>99</v>
      </c>
      <c r="BH233" s="1" t="s">
        <v>6888</v>
      </c>
      <c r="BI233" s="1" t="s">
        <v>6889</v>
      </c>
      <c r="BJ233" s="1" t="s">
        <v>6890</v>
      </c>
      <c r="BK233">
        <v>2300</v>
      </c>
      <c r="BL233">
        <v>2.5</v>
      </c>
      <c r="BM233" s="5" t="d">
        <v>19:30:00.000</v>
      </c>
      <c r="BN233" s="5" t="d">
        <v>20:00:00.0000000000031950</v>
      </c>
      <c r="BO233">
        <v>19</v>
      </c>
      <c r="BP233" t="b">
        <v>1</v>
      </c>
    </row>
    <row r="234" spans="1:68" x14ac:dyDescent="0.2">
      <c r="A234" s="1" t="s">
        <v>625</v>
      </c>
      <c r="B234" s="1" t="s">
        <v>60</v>
      </c>
      <c r="C234" s="2" t="d">
        <v>2026-07-05</v>
      </c>
      <c r="D234">
        <v>41</v>
      </c>
      <c r="E234" s="1" t="s">
        <v>165</v>
      </c>
      <c r="F234">
        <v>140</v>
      </c>
      <c r="G234">
        <v>13</v>
      </c>
      <c r="H234">
        <v>0</v>
      </c>
      <c r="I234">
        <v>0</v>
      </c>
      <c r="J234">
        <v>13</v>
      </c>
      <c r="K234">
        <v>0</v>
      </c>
      <c r="L234">
        <v>0</v>
      </c>
      <c r="M234" s="1" t="s">
        <v>63</v>
      </c>
      <c r="N234" s="1" t="s">
        <v>63</v>
      </c>
      <c r="O234" s="1" t="s">
        <v>626</v>
      </c>
      <c r="P234">
        <v>10.76923076923077</v>
      </c>
      <c r="Q234">
        <v>0</v>
      </c>
      <c r="R234">
        <v>2350</v>
      </c>
      <c r="S234">
        <v>0</v>
      </c>
      <c r="T234">
        <v>32.5</v>
      </c>
      <c r="U234">
        <v>140</v>
      </c>
      <c r="V234">
        <v>723</v>
      </c>
      <c r="W234">
        <v>172774.67</v>
      </c>
      <c r="X234">
        <v>5.1642857142857146</v>
      </c>
      <c r="Y234">
        <v>1234.1047857142858</v>
      </c>
      <c r="Z234">
        <v>16.485714285714284</v>
      </c>
      <c r="AA234">
        <v>13.324266164880953</v>
      </c>
      <c r="AB234">
        <v>4</v>
      </c>
      <c r="AC234">
        <v>2.9564082261904722E-2</v>
      </c>
      <c r="AD234">
        <v>1.7613702499999995E-2</v>
      </c>
      <c r="AE234">
        <v>1.3373045399250589</v>
      </c>
      <c r="AF234">
        <v>0.61261904761904762</v>
      </c>
      <c r="AG234">
        <v>0</v>
      </c>
      <c r="AH234">
        <v>4.8991722503571431</v>
      </c>
      <c r="AI234">
        <v>5.575770901785714</v>
      </c>
      <c r="AJ234">
        <v>4900</v>
      </c>
      <c r="AK234">
        <v>38</v>
      </c>
      <c r="AL234">
        <v>9</v>
      </c>
      <c r="AM234">
        <v>8</v>
      </c>
      <c r="AN234">
        <v>7</v>
      </c>
      <c r="AO234">
        <v>2</v>
      </c>
      <c r="AP234">
        <v>0</v>
      </c>
      <c r="AQ234">
        <v>0</v>
      </c>
      <c r="AR234">
        <v>3369.87</v>
      </c>
      <c r="AS234" s="1" t="s">
        <v>173</v>
      </c>
      <c r="AT234">
        <v>4</v>
      </c>
      <c r="AU234">
        <v>183.53437708333334</v>
      </c>
      <c r="AV234">
        <v>1030.1153906333334</v>
      </c>
      <c r="AW234">
        <v>38</v>
      </c>
      <c r="AX234">
        <v>2.8571428571428571E-2</v>
      </c>
      <c r="AY234">
        <v>5.7142857142857141E-2</v>
      </c>
      <c r="AZ234">
        <v>35</v>
      </c>
      <c r="BA234">
        <v>0.47060096688034192</v>
      </c>
      <c r="BB234">
        <v>0.90360999178362578</v>
      </c>
      <c r="BC234">
        <v>50</v>
      </c>
      <c r="BD234">
        <v>-12</v>
      </c>
      <c r="BE234">
        <v>9</v>
      </c>
      <c r="BF234">
        <v>4</v>
      </c>
      <c r="BG234" s="1" t="s">
        <v>99</v>
      </c>
      <c r="BH234" s="1" t="s">
        <v>6888</v>
      </c>
      <c r="BI234" s="1" t="s">
        <v>6889</v>
      </c>
      <c r="BJ234" s="1" t="s">
        <v>6890</v>
      </c>
      <c r="BK234">
        <v>2300</v>
      </c>
      <c r="BL234">
        <v>2.5</v>
      </c>
      <c r="BM234" s="5" t="d">
        <v>20:00:00.0000000000031950</v>
      </c>
      <c r="BN234" s="5" t="d">
        <v>20:29:59.9999999999968050</v>
      </c>
      <c r="BO234">
        <v>20</v>
      </c>
      <c r="BP234" t="b">
        <v>1</v>
      </c>
    </row>
    <row r="235" spans="1:68" x14ac:dyDescent="0.2">
      <c r="A235" s="1" t="s">
        <v>627</v>
      </c>
      <c r="B235" s="1" t="s">
        <v>60</v>
      </c>
      <c r="C235" s="2" t="d">
        <v>2026-07-05</v>
      </c>
      <c r="D235">
        <v>42</v>
      </c>
      <c r="E235" s="1" t="s">
        <v>165</v>
      </c>
      <c r="F235">
        <v>130</v>
      </c>
      <c r="G235">
        <v>13</v>
      </c>
      <c r="H235">
        <v>0</v>
      </c>
      <c r="I235">
        <v>0</v>
      </c>
      <c r="J235">
        <v>13</v>
      </c>
      <c r="K235">
        <v>0</v>
      </c>
      <c r="L235">
        <v>0</v>
      </c>
      <c r="M235" s="1" t="s">
        <v>63</v>
      </c>
      <c r="N235" s="1" t="s">
        <v>63</v>
      </c>
      <c r="O235" s="1" t="s">
        <v>628</v>
      </c>
      <c r="P235">
        <v>10</v>
      </c>
      <c r="Q235">
        <v>0</v>
      </c>
      <c r="R235">
        <v>2350</v>
      </c>
      <c r="S235">
        <v>0</v>
      </c>
      <c r="T235">
        <v>32.5</v>
      </c>
      <c r="U235">
        <v>130</v>
      </c>
      <c r="V235">
        <v>686</v>
      </c>
      <c r="W235">
        <v>152289.85999999999</v>
      </c>
      <c r="X235">
        <v>5.2769230769230768</v>
      </c>
      <c r="Y235">
        <v>1171.4604615384615</v>
      </c>
      <c r="Z235">
        <v>16.053846153846155</v>
      </c>
      <c r="AA235">
        <v>15.929419607435896</v>
      </c>
      <c r="AB235">
        <v>54</v>
      </c>
      <c r="AC235">
        <v>0.48988656435897426</v>
      </c>
      <c r="AD235">
        <v>0</v>
      </c>
      <c r="AE235">
        <v>1.3337929022584551</v>
      </c>
      <c r="AF235">
        <v>0.65884615384615386</v>
      </c>
      <c r="AG235">
        <v>0</v>
      </c>
      <c r="AH235">
        <v>7.4833898291025642</v>
      </c>
      <c r="AI235">
        <v>5.5141599452564094</v>
      </c>
      <c r="AJ235">
        <v>4550</v>
      </c>
      <c r="AK235">
        <v>38</v>
      </c>
      <c r="AL235">
        <v>3</v>
      </c>
      <c r="AM235">
        <v>3</v>
      </c>
      <c r="AN235">
        <v>2</v>
      </c>
      <c r="AO235">
        <v>1</v>
      </c>
      <c r="AP235">
        <v>0</v>
      </c>
      <c r="AQ235">
        <v>0</v>
      </c>
      <c r="AR235">
        <v>1096.44</v>
      </c>
      <c r="AS235" s="1" t="s">
        <v>173</v>
      </c>
      <c r="AT235">
        <v>54</v>
      </c>
      <c r="AU235">
        <v>174.46096118333332</v>
      </c>
      <c r="AV235">
        <v>1024.5420220166666</v>
      </c>
      <c r="AW235">
        <v>38</v>
      </c>
      <c r="AX235">
        <v>0.41538461538461541</v>
      </c>
      <c r="AY235">
        <v>2.3076923076923078E-2</v>
      </c>
      <c r="AZ235">
        <v>35</v>
      </c>
      <c r="BA235">
        <v>0.44733579790598288</v>
      </c>
      <c r="BB235">
        <v>0.89872107194444439</v>
      </c>
      <c r="BC235">
        <v>49</v>
      </c>
      <c r="BD235">
        <v>-11</v>
      </c>
      <c r="BE235">
        <v>9</v>
      </c>
      <c r="BF235">
        <v>4</v>
      </c>
      <c r="BG235" s="1" t="s">
        <v>174</v>
      </c>
      <c r="BH235" s="1" t="s">
        <v>6888</v>
      </c>
      <c r="BI235" s="1" t="s">
        <v>6889</v>
      </c>
      <c r="BJ235" s="1" t="s">
        <v>6890</v>
      </c>
      <c r="BK235">
        <v>2300</v>
      </c>
      <c r="BL235">
        <v>2.5</v>
      </c>
      <c r="BM235" s="5" t="d">
        <v>20:29:59.9999999999968050</v>
      </c>
      <c r="BN235" s="5" t="d">
        <v>21:00:00.000</v>
      </c>
      <c r="BO235">
        <v>20</v>
      </c>
      <c r="BP235" t="b">
        <v>1</v>
      </c>
    </row>
    <row r="236" spans="1:68" x14ac:dyDescent="0.2">
      <c r="A236" s="1" t="s">
        <v>629</v>
      </c>
      <c r="B236" s="1" t="s">
        <v>60</v>
      </c>
      <c r="C236" s="2" t="d">
        <v>2026-07-05</v>
      </c>
      <c r="D236">
        <v>43</v>
      </c>
      <c r="E236" s="1" t="s">
        <v>165</v>
      </c>
      <c r="F236">
        <v>136</v>
      </c>
      <c r="G236">
        <v>13</v>
      </c>
      <c r="H236">
        <v>0</v>
      </c>
      <c r="I236">
        <v>0</v>
      </c>
      <c r="J236">
        <v>13</v>
      </c>
      <c r="K236">
        <v>0</v>
      </c>
      <c r="L236">
        <v>0</v>
      </c>
      <c r="M236" s="1" t="s">
        <v>63</v>
      </c>
      <c r="N236" s="1" t="s">
        <v>63</v>
      </c>
      <c r="O236" s="1" t="s">
        <v>630</v>
      </c>
      <c r="P236">
        <v>10.461538461538462</v>
      </c>
      <c r="Q236">
        <v>0</v>
      </c>
      <c r="R236">
        <v>2350</v>
      </c>
      <c r="S236">
        <v>0</v>
      </c>
      <c r="T236">
        <v>32.5</v>
      </c>
      <c r="U236">
        <v>136</v>
      </c>
      <c r="V236">
        <v>696</v>
      </c>
      <c r="W236">
        <v>156134.13</v>
      </c>
      <c r="X236">
        <v>5.117647058823529</v>
      </c>
      <c r="Y236">
        <v>1148.0450735294119</v>
      </c>
      <c r="Z236">
        <v>16.367647058823529</v>
      </c>
      <c r="AA236">
        <v>19.74186404730392</v>
      </c>
      <c r="AB236">
        <v>133</v>
      </c>
      <c r="AC236">
        <v>3.3919376675245099</v>
      </c>
      <c r="AD236">
        <v>0</v>
      </c>
      <c r="AE236">
        <v>1.2903826391320068</v>
      </c>
      <c r="AF236">
        <v>0.59791666666666665</v>
      </c>
      <c r="AG236">
        <v>0</v>
      </c>
      <c r="AH236">
        <v>11.368055598161765</v>
      </c>
      <c r="AI236">
        <v>5.6351414881127448</v>
      </c>
      <c r="AJ236">
        <v>4760</v>
      </c>
      <c r="AK236">
        <v>38</v>
      </c>
      <c r="AL236">
        <v>4</v>
      </c>
      <c r="AM236">
        <v>4</v>
      </c>
      <c r="AN236">
        <v>4</v>
      </c>
      <c r="AO236">
        <v>0</v>
      </c>
      <c r="AP236">
        <v>0</v>
      </c>
      <c r="AQ236">
        <v>0</v>
      </c>
      <c r="AR236">
        <v>1161.77</v>
      </c>
      <c r="AS236" s="1" t="s">
        <v>173</v>
      </c>
      <c r="AT236">
        <v>133</v>
      </c>
      <c r="AU236">
        <v>178.46530846666667</v>
      </c>
      <c r="AV236">
        <v>1040.9176756833333</v>
      </c>
      <c r="AW236">
        <v>38</v>
      </c>
      <c r="AX236">
        <v>0.9779411764705882</v>
      </c>
      <c r="AY236">
        <v>2.9411764705882353E-2</v>
      </c>
      <c r="AZ236">
        <v>35</v>
      </c>
      <c r="BA236">
        <v>0.45760335504273503</v>
      </c>
      <c r="BB236">
        <v>0.91308568042397653</v>
      </c>
      <c r="BC236">
        <v>50</v>
      </c>
      <c r="BD236">
        <v>-12</v>
      </c>
      <c r="BE236">
        <v>9</v>
      </c>
      <c r="BF236">
        <v>4</v>
      </c>
      <c r="BG236" s="1" t="s">
        <v>174</v>
      </c>
      <c r="BH236" s="1" t="s">
        <v>6888</v>
      </c>
      <c r="BI236" s="1" t="s">
        <v>6889</v>
      </c>
      <c r="BJ236" s="1" t="s">
        <v>6890</v>
      </c>
      <c r="BK236">
        <v>2300</v>
      </c>
      <c r="BL236">
        <v>2.5</v>
      </c>
      <c r="BM236" s="5" t="d">
        <v>21:00:00.000</v>
      </c>
      <c r="BN236" s="5" t="d">
        <v>21:30:00.0000000000031950</v>
      </c>
      <c r="BO236">
        <v>21</v>
      </c>
      <c r="BP236" t="b">
        <v>1</v>
      </c>
    </row>
    <row r="237" spans="1:68" x14ac:dyDescent="0.2">
      <c r="A237" s="1" t="s">
        <v>631</v>
      </c>
      <c r="B237" s="1" t="s">
        <v>60</v>
      </c>
      <c r="C237" s="2" t="d">
        <v>2026-07-05</v>
      </c>
      <c r="D237">
        <v>44</v>
      </c>
      <c r="E237" s="1" t="s">
        <v>165</v>
      </c>
      <c r="F237">
        <v>111</v>
      </c>
      <c r="G237">
        <v>13</v>
      </c>
      <c r="H237">
        <v>0</v>
      </c>
      <c r="I237">
        <v>0</v>
      </c>
      <c r="J237">
        <v>13</v>
      </c>
      <c r="K237">
        <v>0</v>
      </c>
      <c r="L237">
        <v>0</v>
      </c>
      <c r="M237" s="1" t="s">
        <v>63</v>
      </c>
      <c r="N237" s="1" t="s">
        <v>63</v>
      </c>
      <c r="O237" s="1" t="s">
        <v>632</v>
      </c>
      <c r="P237">
        <v>8.5384615384615383</v>
      </c>
      <c r="Q237">
        <v>0</v>
      </c>
      <c r="R237">
        <v>2350</v>
      </c>
      <c r="S237">
        <v>0</v>
      </c>
      <c r="T237">
        <v>32.5</v>
      </c>
      <c r="U237">
        <v>111</v>
      </c>
      <c r="V237">
        <v>553</v>
      </c>
      <c r="W237">
        <v>127881.73</v>
      </c>
      <c r="X237">
        <v>4.9819819819819822</v>
      </c>
      <c r="Y237">
        <v>1152.0876576576577</v>
      </c>
      <c r="Z237">
        <v>14.963963963963964</v>
      </c>
      <c r="AA237">
        <v>20.717710351651654</v>
      </c>
      <c r="AB237">
        <v>111</v>
      </c>
      <c r="AC237">
        <v>5.7537463876876878</v>
      </c>
      <c r="AD237">
        <v>0</v>
      </c>
      <c r="AE237">
        <v>1.2539971363788001</v>
      </c>
      <c r="AF237">
        <v>0.59939939939939935</v>
      </c>
      <c r="AG237">
        <v>0</v>
      </c>
      <c r="AH237">
        <v>12.37189200945946</v>
      </c>
      <c r="AI237">
        <v>5.5638932686186182</v>
      </c>
      <c r="AJ237">
        <v>3885</v>
      </c>
      <c r="AK237">
        <v>38</v>
      </c>
      <c r="AL237">
        <v>3</v>
      </c>
      <c r="AM237">
        <v>3</v>
      </c>
      <c r="AN237">
        <v>0</v>
      </c>
      <c r="AO237">
        <v>2</v>
      </c>
      <c r="AP237">
        <v>1</v>
      </c>
      <c r="AQ237">
        <v>0</v>
      </c>
      <c r="AR237">
        <v>769.1</v>
      </c>
      <c r="AS237" s="1" t="s">
        <v>173</v>
      </c>
      <c r="AT237">
        <v>111</v>
      </c>
      <c r="AU237">
        <v>140.70524845</v>
      </c>
      <c r="AV237">
        <v>1025.8011143833332</v>
      </c>
      <c r="AW237">
        <v>38</v>
      </c>
      <c r="AX237">
        <v>1</v>
      </c>
      <c r="AY237">
        <v>2.7027027027027029E-2</v>
      </c>
      <c r="AZ237">
        <v>35</v>
      </c>
      <c r="BA237">
        <v>0.36078268833333332</v>
      </c>
      <c r="BB237">
        <v>0.89982553893274841</v>
      </c>
      <c r="BC237">
        <v>49</v>
      </c>
      <c r="BD237">
        <v>-11</v>
      </c>
      <c r="BE237">
        <v>7</v>
      </c>
      <c r="BF237">
        <v>6</v>
      </c>
      <c r="BG237" s="1" t="s">
        <v>174</v>
      </c>
      <c r="BH237" s="1" t="s">
        <v>6888</v>
      </c>
      <c r="BI237" s="1" t="s">
        <v>6889</v>
      </c>
      <c r="BJ237" s="1" t="s">
        <v>6890</v>
      </c>
      <c r="BK237">
        <v>2300</v>
      </c>
      <c r="BL237">
        <v>2.5</v>
      </c>
      <c r="BM237" s="5" t="d">
        <v>21:30:00.0000000000031950</v>
      </c>
      <c r="BN237" s="5" t="d">
        <v>21:59:59.9999999999968050</v>
      </c>
      <c r="BO237">
        <v>21</v>
      </c>
      <c r="BP237" t="b">
        <v>1</v>
      </c>
    </row>
    <row r="238" spans="1:68" x14ac:dyDescent="0.2">
      <c r="A238" s="1" t="s">
        <v>633</v>
      </c>
      <c r="B238" s="1" t="s">
        <v>60</v>
      </c>
      <c r="C238" s="2" t="d">
        <v>2026-07-05</v>
      </c>
      <c r="D238">
        <v>45</v>
      </c>
      <c r="E238" s="1" t="s">
        <v>165</v>
      </c>
      <c r="F238">
        <v>80</v>
      </c>
      <c r="G238">
        <v>10</v>
      </c>
      <c r="H238">
        <v>0</v>
      </c>
      <c r="I238">
        <v>0</v>
      </c>
      <c r="J238">
        <v>10</v>
      </c>
      <c r="K238">
        <v>0</v>
      </c>
      <c r="L238">
        <v>0</v>
      </c>
      <c r="M238" s="1" t="s">
        <v>63</v>
      </c>
      <c r="N238" s="1" t="s">
        <v>63</v>
      </c>
      <c r="O238" s="1" t="s">
        <v>634</v>
      </c>
      <c r="P238">
        <v>8</v>
      </c>
      <c r="Q238">
        <v>0</v>
      </c>
      <c r="R238">
        <v>2350</v>
      </c>
      <c r="S238">
        <v>0</v>
      </c>
      <c r="T238">
        <v>32.5</v>
      </c>
      <c r="U238">
        <v>80</v>
      </c>
      <c r="V238">
        <v>401</v>
      </c>
      <c r="W238">
        <v>92396.67</v>
      </c>
      <c r="X238">
        <v>5.0125000000000002</v>
      </c>
      <c r="Y238">
        <v>1154.9583749999999</v>
      </c>
      <c r="Z238">
        <v>11.75</v>
      </c>
      <c r="AA238">
        <v>12.958066858749998</v>
      </c>
      <c r="AB238">
        <v>57</v>
      </c>
      <c r="AC238">
        <v>1.8060846902083334</v>
      </c>
      <c r="AD238">
        <v>0</v>
      </c>
      <c r="AE238">
        <v>1.2585226943771519</v>
      </c>
      <c r="AF238">
        <v>0.64375000000000004</v>
      </c>
      <c r="AG238">
        <v>2.7071182083333332E-2</v>
      </c>
      <c r="AH238">
        <v>4.6471998708333331</v>
      </c>
      <c r="AI238">
        <v>5.5350526197916663</v>
      </c>
      <c r="AJ238">
        <v>2400</v>
      </c>
      <c r="AK238">
        <v>38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s="1" t="s">
        <v>173</v>
      </c>
      <c r="AT238">
        <v>55</v>
      </c>
      <c r="AU238">
        <v>101.07099901666666</v>
      </c>
      <c r="AV238">
        <v>1028.3713973666668</v>
      </c>
      <c r="AW238">
        <v>38</v>
      </c>
      <c r="AX238">
        <v>0.71250000000000002</v>
      </c>
      <c r="AY238">
        <v>0</v>
      </c>
      <c r="AZ238">
        <v>30</v>
      </c>
      <c r="BA238">
        <v>0.33690333005555556</v>
      </c>
      <c r="BB238">
        <v>0.90208017312865507</v>
      </c>
      <c r="BC238">
        <v>49</v>
      </c>
      <c r="BD238">
        <v>-11</v>
      </c>
      <c r="BE238">
        <v>5</v>
      </c>
      <c r="BF238">
        <v>5</v>
      </c>
      <c r="BG238" s="1" t="s">
        <v>174</v>
      </c>
      <c r="BH238" s="1" t="s">
        <v>6888</v>
      </c>
      <c r="BI238" s="1" t="s">
        <v>6889</v>
      </c>
      <c r="BJ238" s="1" t="s">
        <v>6890</v>
      </c>
      <c r="BK238">
        <v>2300</v>
      </c>
      <c r="BL238">
        <v>2.5</v>
      </c>
      <c r="BM238" s="5" t="d">
        <v>21:59:59.9999999999968050</v>
      </c>
      <c r="BN238" s="5" t="d">
        <v>22:30:00.000</v>
      </c>
      <c r="BO238">
        <v>22</v>
      </c>
      <c r="BP238" t="b">
        <v>0</v>
      </c>
    </row>
    <row r="239" spans="1:68" x14ac:dyDescent="0.2">
      <c r="A239" s="1" t="s">
        <v>635</v>
      </c>
      <c r="B239" s="1" t="s">
        <v>60</v>
      </c>
      <c r="C239" s="2" t="d">
        <v>2026-07-05</v>
      </c>
      <c r="D239">
        <v>46</v>
      </c>
      <c r="E239" s="1" t="s">
        <v>165</v>
      </c>
      <c r="F239">
        <v>54</v>
      </c>
      <c r="G239">
        <v>10</v>
      </c>
      <c r="H239">
        <v>0</v>
      </c>
      <c r="I239">
        <v>0</v>
      </c>
      <c r="J239">
        <v>10</v>
      </c>
      <c r="K239">
        <v>0</v>
      </c>
      <c r="L239">
        <v>0</v>
      </c>
      <c r="M239" s="1" t="s">
        <v>63</v>
      </c>
      <c r="N239" s="1" t="s">
        <v>63</v>
      </c>
      <c r="O239" s="1" t="s">
        <v>636</v>
      </c>
      <c r="P239">
        <v>5.4</v>
      </c>
      <c r="Q239">
        <v>0</v>
      </c>
      <c r="R239">
        <v>2350</v>
      </c>
      <c r="S239">
        <v>0</v>
      </c>
      <c r="T239">
        <v>32.5</v>
      </c>
      <c r="U239">
        <v>54</v>
      </c>
      <c r="V239">
        <v>275</v>
      </c>
      <c r="W239">
        <v>60181.41</v>
      </c>
      <c r="X239">
        <v>5.0925925925925926</v>
      </c>
      <c r="Y239">
        <v>1114.4705555555556</v>
      </c>
      <c r="Z239">
        <v>10.407407407407407</v>
      </c>
      <c r="AA239">
        <v>8.5678417675925935</v>
      </c>
      <c r="AB239">
        <v>4</v>
      </c>
      <c r="AC239">
        <v>4.2997739197530867E-2</v>
      </c>
      <c r="AD239">
        <v>0</v>
      </c>
      <c r="AE239">
        <v>1.2449975371575877</v>
      </c>
      <c r="AF239">
        <v>0.67469135802469127</v>
      </c>
      <c r="AG239">
        <v>1.919688887962963</v>
      </c>
      <c r="AH239">
        <v>0</v>
      </c>
      <c r="AI239">
        <v>5.7157454638888892</v>
      </c>
      <c r="AJ239">
        <v>1620</v>
      </c>
      <c r="AK239">
        <v>38</v>
      </c>
      <c r="AL239">
        <v>2</v>
      </c>
      <c r="AM239">
        <v>2</v>
      </c>
      <c r="AN239">
        <v>0</v>
      </c>
      <c r="AO239">
        <v>1</v>
      </c>
      <c r="AP239">
        <v>1</v>
      </c>
      <c r="AQ239">
        <v>0</v>
      </c>
      <c r="AR239">
        <v>1065.94</v>
      </c>
      <c r="AS239" s="1" t="s">
        <v>65</v>
      </c>
      <c r="AT239">
        <v>3</v>
      </c>
      <c r="AU239">
        <v>64.373968216666668</v>
      </c>
      <c r="AV239">
        <v>508.066959</v>
      </c>
      <c r="AW239">
        <v>38</v>
      </c>
      <c r="AX239">
        <v>7.407407407407407E-2</v>
      </c>
      <c r="AY239">
        <v>3.7037037037037035E-2</v>
      </c>
      <c r="AZ239">
        <v>30</v>
      </c>
      <c r="BA239">
        <v>0.21457989405555555</v>
      </c>
      <c r="BB239">
        <v>0.44567277105263159</v>
      </c>
      <c r="BC239">
        <v>25</v>
      </c>
      <c r="BD239">
        <v>13</v>
      </c>
      <c r="BE239">
        <v>4</v>
      </c>
      <c r="BF239">
        <v>6</v>
      </c>
      <c r="BG239" s="1" t="s">
        <v>99</v>
      </c>
      <c r="BH239" s="1" t="s">
        <v>6888</v>
      </c>
      <c r="BI239" s="1" t="s">
        <v>6889</v>
      </c>
      <c r="BJ239" s="1" t="s">
        <v>6890</v>
      </c>
      <c r="BK239">
        <v>2300</v>
      </c>
      <c r="BL239">
        <v>2.5</v>
      </c>
      <c r="BM239" s="5" t="d">
        <v>22:30:00.000</v>
      </c>
      <c r="BN239" s="5" t="d">
        <v>23:00:00.0000000000031950</v>
      </c>
      <c r="BO239">
        <v>22</v>
      </c>
      <c r="BP239" t="b">
        <v>0</v>
      </c>
    </row>
    <row r="240" spans="1:68" x14ac:dyDescent="0.2">
      <c r="A240" s="1" t="s">
        <v>637</v>
      </c>
      <c r="B240" s="1" t="s">
        <v>60</v>
      </c>
      <c r="C240" s="2" t="d">
        <v>2026-07-05</v>
      </c>
      <c r="D240">
        <v>47</v>
      </c>
      <c r="E240" s="1" t="s">
        <v>187</v>
      </c>
      <c r="F240">
        <v>42</v>
      </c>
      <c r="G240">
        <v>10</v>
      </c>
      <c r="H240">
        <v>0</v>
      </c>
      <c r="I240">
        <v>2</v>
      </c>
      <c r="J240">
        <v>8</v>
      </c>
      <c r="K240">
        <v>0</v>
      </c>
      <c r="L240">
        <v>1</v>
      </c>
      <c r="M240" s="1" t="s">
        <v>63</v>
      </c>
      <c r="N240" s="1" t="s">
        <v>314</v>
      </c>
      <c r="O240" s="1" t="s">
        <v>638</v>
      </c>
      <c r="P240">
        <v>5.25</v>
      </c>
      <c r="Q240">
        <v>0</v>
      </c>
      <c r="R240">
        <v>2350</v>
      </c>
      <c r="S240">
        <v>1</v>
      </c>
      <c r="T240">
        <v>31.5</v>
      </c>
      <c r="U240">
        <v>42</v>
      </c>
      <c r="V240">
        <v>215</v>
      </c>
      <c r="W240">
        <v>50693.07</v>
      </c>
      <c r="X240">
        <v>5.1190476190476186</v>
      </c>
      <c r="Y240">
        <v>1206.9778571428571</v>
      </c>
      <c r="Z240">
        <v>10.142857142857142</v>
      </c>
      <c r="AA240">
        <v>8.8657206480158735</v>
      </c>
      <c r="AB240">
        <v>6</v>
      </c>
      <c r="AC240">
        <v>4.1138916269841314E-2</v>
      </c>
      <c r="AD240">
        <v>0</v>
      </c>
      <c r="AE240">
        <v>1.2521921023796339</v>
      </c>
      <c r="AF240">
        <v>0.60912698412698407</v>
      </c>
      <c r="AG240">
        <v>1.8613190777777777</v>
      </c>
      <c r="AH240">
        <v>0</v>
      </c>
      <c r="AI240">
        <v>6.0492428309523811</v>
      </c>
      <c r="AJ240">
        <v>1260</v>
      </c>
      <c r="AK240">
        <v>38</v>
      </c>
      <c r="AL240">
        <v>1</v>
      </c>
      <c r="AM240">
        <v>1</v>
      </c>
      <c r="AN240">
        <v>1</v>
      </c>
      <c r="AO240">
        <v>0</v>
      </c>
      <c r="AP240">
        <v>0</v>
      </c>
      <c r="AQ240">
        <v>0</v>
      </c>
      <c r="AR240">
        <v>88.96</v>
      </c>
      <c r="AS240" s="1" t="s">
        <v>65</v>
      </c>
      <c r="AT240">
        <v>5</v>
      </c>
      <c r="AU240">
        <v>56.324012016666664</v>
      </c>
      <c r="AV240">
        <v>416.82976825000003</v>
      </c>
      <c r="AW240">
        <v>26</v>
      </c>
      <c r="AX240">
        <v>0.14285714285714285</v>
      </c>
      <c r="AY240">
        <v>2.3809523809523808E-2</v>
      </c>
      <c r="AZ240">
        <v>30</v>
      </c>
      <c r="BA240">
        <v>0.23468338340277778</v>
      </c>
      <c r="BB240">
        <v>0.36564014758771934</v>
      </c>
      <c r="BC240">
        <v>20</v>
      </c>
      <c r="BD240">
        <v>18</v>
      </c>
      <c r="BE240">
        <v>3</v>
      </c>
      <c r="BF240">
        <v>5</v>
      </c>
      <c r="BG240" s="1" t="s">
        <v>99</v>
      </c>
      <c r="BH240" s="1" t="s">
        <v>6888</v>
      </c>
      <c r="BI240" s="1" t="s">
        <v>6889</v>
      </c>
      <c r="BJ240" s="1" t="s">
        <v>6890</v>
      </c>
      <c r="BK240">
        <v>2300</v>
      </c>
      <c r="BL240">
        <v>2.5</v>
      </c>
      <c r="BM240" s="5" t="d">
        <v>23:00:00.0000000000031950</v>
      </c>
      <c r="BN240" s="5" t="d">
        <v>23:29:59.9999999999968050</v>
      </c>
      <c r="BO240">
        <v>23</v>
      </c>
      <c r="BP240" t="b">
        <v>0</v>
      </c>
    </row>
    <row r="241" spans="1:68" x14ac:dyDescent="0.2">
      <c r="A241" s="1" t="s">
        <v>639</v>
      </c>
      <c r="B241" s="1" t="s">
        <v>60</v>
      </c>
      <c r="C241" s="2" t="d">
        <v>2026-07-05</v>
      </c>
      <c r="D241">
        <v>48</v>
      </c>
      <c r="E241" s="1" t="s">
        <v>187</v>
      </c>
      <c r="F241">
        <v>32</v>
      </c>
      <c r="G241">
        <v>10</v>
      </c>
      <c r="H241">
        <v>0</v>
      </c>
      <c r="I241">
        <v>2</v>
      </c>
      <c r="J241">
        <v>8</v>
      </c>
      <c r="K241">
        <v>0</v>
      </c>
      <c r="L241">
        <v>1</v>
      </c>
      <c r="M241" s="1" t="s">
        <v>63</v>
      </c>
      <c r="N241" s="1" t="s">
        <v>317</v>
      </c>
      <c r="O241" s="1" t="s">
        <v>640</v>
      </c>
      <c r="P241">
        <v>4</v>
      </c>
      <c r="Q241">
        <v>0</v>
      </c>
      <c r="R241">
        <v>2350</v>
      </c>
      <c r="S241">
        <v>1</v>
      </c>
      <c r="T241">
        <v>30.5</v>
      </c>
      <c r="U241">
        <v>32</v>
      </c>
      <c r="V241">
        <v>169</v>
      </c>
      <c r="W241">
        <v>37469.4</v>
      </c>
      <c r="X241">
        <v>5.28125</v>
      </c>
      <c r="Y241">
        <v>1170.91875</v>
      </c>
      <c r="Z241">
        <v>9.53125</v>
      </c>
      <c r="AA241">
        <v>8.1575679281249993</v>
      </c>
      <c r="AB241">
        <v>3</v>
      </c>
      <c r="AC241">
        <v>9.8562014062499981E-2</v>
      </c>
      <c r="AD241">
        <v>0</v>
      </c>
      <c r="AE241">
        <v>1.3247055896390612</v>
      </c>
      <c r="AF241">
        <v>0.55937499999999996</v>
      </c>
      <c r="AG241">
        <v>1.8840805822916666</v>
      </c>
      <c r="AH241">
        <v>0</v>
      </c>
      <c r="AI241">
        <v>5.395883171875</v>
      </c>
      <c r="AJ241">
        <v>960</v>
      </c>
      <c r="AK241">
        <v>38</v>
      </c>
      <c r="AL241">
        <v>2</v>
      </c>
      <c r="AM241">
        <v>2</v>
      </c>
      <c r="AN241">
        <v>1</v>
      </c>
      <c r="AO241">
        <v>1</v>
      </c>
      <c r="AP241">
        <v>0</v>
      </c>
      <c r="AQ241">
        <v>0</v>
      </c>
      <c r="AR241">
        <v>406.77</v>
      </c>
      <c r="AS241" s="1" t="s">
        <v>65</v>
      </c>
      <c r="AT241">
        <v>3</v>
      </c>
      <c r="AU241">
        <v>41.907909099999998</v>
      </c>
      <c r="AV241">
        <v>333.07603024999997</v>
      </c>
      <c r="AW241">
        <v>20</v>
      </c>
      <c r="AX241">
        <v>9.375E-2</v>
      </c>
      <c r="AY241">
        <v>6.25E-2</v>
      </c>
      <c r="AZ241">
        <v>30</v>
      </c>
      <c r="BA241">
        <v>0.17461628791666667</v>
      </c>
      <c r="BB241">
        <v>0.2921719563596491</v>
      </c>
      <c r="BC241">
        <v>16</v>
      </c>
      <c r="BD241">
        <v>22</v>
      </c>
      <c r="BE241">
        <v>2</v>
      </c>
      <c r="BF241">
        <v>6</v>
      </c>
      <c r="BG241" s="1" t="s">
        <v>99</v>
      </c>
      <c r="BH241" s="1" t="s">
        <v>6888</v>
      </c>
      <c r="BI241" s="1" t="s">
        <v>6889</v>
      </c>
      <c r="BJ241" s="1" t="s">
        <v>6890</v>
      </c>
      <c r="BK241">
        <v>2300</v>
      </c>
      <c r="BL241">
        <v>2.5</v>
      </c>
      <c r="BM241" s="5" t="d">
        <v>23:29:59.9999999999968050</v>
      </c>
      <c r="BN241" s="5" t="d">
        <v>1899-12-30</v>
      </c>
      <c r="BO241">
        <v>23</v>
      </c>
      <c r="BP241" t="b">
        <v>0</v>
      </c>
    </row>
    <row r="242" spans="1:68" x14ac:dyDescent="0.2">
      <c r="A242" s="1" t="s">
        <v>641</v>
      </c>
      <c r="B242" s="1" t="s">
        <v>60</v>
      </c>
      <c r="C242" s="2" t="d">
        <v>2026-07-06</v>
      </c>
      <c r="D242">
        <v>1</v>
      </c>
      <c r="E242" s="1" t="s">
        <v>61</v>
      </c>
      <c r="F242">
        <v>8</v>
      </c>
      <c r="G242">
        <v>19</v>
      </c>
      <c r="H242">
        <v>12</v>
      </c>
      <c r="I242">
        <v>2</v>
      </c>
      <c r="J242">
        <v>5</v>
      </c>
      <c r="K242">
        <v>900</v>
      </c>
      <c r="L242">
        <v>1</v>
      </c>
      <c r="M242" s="1" t="s">
        <v>642</v>
      </c>
      <c r="N242" s="1" t="s">
        <v>110</v>
      </c>
      <c r="O242" s="1" t="s">
        <v>434</v>
      </c>
      <c r="P242">
        <v>1.6</v>
      </c>
      <c r="Q242">
        <v>900</v>
      </c>
      <c r="R242">
        <v>9100</v>
      </c>
      <c r="S242">
        <v>1</v>
      </c>
      <c r="T242">
        <v>49</v>
      </c>
      <c r="U242">
        <v>8</v>
      </c>
      <c r="V242">
        <v>39</v>
      </c>
      <c r="W242">
        <v>8823.68</v>
      </c>
      <c r="X242">
        <v>4.875</v>
      </c>
      <c r="Y242">
        <v>1102.96</v>
      </c>
      <c r="Z242">
        <v>13.25</v>
      </c>
      <c r="AA242">
        <v>10.305169322916667</v>
      </c>
      <c r="AB242">
        <v>1</v>
      </c>
      <c r="AC242">
        <v>6.4217937499999496E-3</v>
      </c>
      <c r="AD242">
        <v>0</v>
      </c>
      <c r="AE242">
        <v>1.1622007998447237</v>
      </c>
      <c r="AF242">
        <v>0.57708333333333339</v>
      </c>
      <c r="AG242">
        <v>1.7392841250000002</v>
      </c>
      <c r="AH242">
        <v>0</v>
      </c>
      <c r="AI242">
        <v>7.6825518562500008</v>
      </c>
      <c r="AJ242">
        <v>320</v>
      </c>
      <c r="AK242">
        <v>72</v>
      </c>
      <c r="AL242">
        <v>1</v>
      </c>
      <c r="AM242">
        <v>1</v>
      </c>
      <c r="AN242">
        <v>1</v>
      </c>
      <c r="AO242">
        <v>0</v>
      </c>
      <c r="AP242">
        <v>0</v>
      </c>
      <c r="AQ242">
        <v>0</v>
      </c>
      <c r="AR242">
        <v>431.16</v>
      </c>
      <c r="AS242" s="1" t="s">
        <v>125</v>
      </c>
      <c r="AT242">
        <v>1</v>
      </c>
      <c r="AU242">
        <v>9.3196170166666672</v>
      </c>
      <c r="AV242">
        <v>94.215624283333341</v>
      </c>
      <c r="AW242">
        <v>10</v>
      </c>
      <c r="AX242">
        <v>0.125</v>
      </c>
      <c r="AY242">
        <v>0.125</v>
      </c>
      <c r="AZ242">
        <v>40</v>
      </c>
      <c r="BA242">
        <v>6.2130780111111117E-2</v>
      </c>
      <c r="BB242">
        <v>4.3618344575617286E-2</v>
      </c>
      <c r="BC242">
        <v>5</v>
      </c>
      <c r="BD242">
        <v>67</v>
      </c>
      <c r="BE242">
        <v>1</v>
      </c>
      <c r="BF242">
        <v>4</v>
      </c>
      <c r="BG242" s="1" t="s">
        <v>209</v>
      </c>
      <c r="BH242" s="1" t="s">
        <v>6888</v>
      </c>
      <c r="BI242" s="1" t="s">
        <v>6889</v>
      </c>
      <c r="BJ242" s="1" t="s">
        <v>6890</v>
      </c>
      <c r="BK242">
        <v>2300</v>
      </c>
      <c r="BL242">
        <v>2.5</v>
      </c>
      <c r="BM242" s="5" t="d">
        <v>1899-12-30</v>
      </c>
      <c r="BN242" s="5" t="d">
        <v>00:29:59.99999999999990100</v>
      </c>
      <c r="BO242">
        <v>0</v>
      </c>
      <c r="BP242" t="b">
        <v>0</v>
      </c>
    </row>
    <row r="243" spans="1:68" x14ac:dyDescent="0.2">
      <c r="A243" s="1" t="s">
        <v>643</v>
      </c>
      <c r="B243" s="1" t="s">
        <v>60</v>
      </c>
      <c r="C243" s="2" t="d">
        <v>2026-07-06</v>
      </c>
      <c r="D243">
        <v>2</v>
      </c>
      <c r="E243" s="1" t="s">
        <v>61</v>
      </c>
      <c r="F243">
        <v>7</v>
      </c>
      <c r="G243">
        <v>19</v>
      </c>
      <c r="H243">
        <v>12</v>
      </c>
      <c r="I243">
        <v>2</v>
      </c>
      <c r="J243">
        <v>5</v>
      </c>
      <c r="K243">
        <v>900</v>
      </c>
      <c r="L243">
        <v>1</v>
      </c>
      <c r="M243" s="1" t="s">
        <v>644</v>
      </c>
      <c r="N243" s="1" t="s">
        <v>437</v>
      </c>
      <c r="O243" s="1" t="s">
        <v>645</v>
      </c>
      <c r="P243">
        <v>1.4</v>
      </c>
      <c r="Q243">
        <v>900</v>
      </c>
      <c r="R243">
        <v>8200</v>
      </c>
      <c r="S243">
        <v>1</v>
      </c>
      <c r="T243">
        <v>48</v>
      </c>
      <c r="U243">
        <v>7</v>
      </c>
      <c r="V243">
        <v>44</v>
      </c>
      <c r="W243">
        <v>6987.82</v>
      </c>
      <c r="X243">
        <v>6.2857142857142856</v>
      </c>
      <c r="Y243">
        <v>998.26</v>
      </c>
      <c r="Z243">
        <v>13.857142857142858</v>
      </c>
      <c r="AA243">
        <v>10.785943635714286</v>
      </c>
      <c r="AB243">
        <v>1</v>
      </c>
      <c r="AC243">
        <v>6.3501149999999937E-2</v>
      </c>
      <c r="AD243">
        <v>0</v>
      </c>
      <c r="AE243">
        <v>1.6073587349246896</v>
      </c>
      <c r="AF243">
        <v>0.45238095238095238</v>
      </c>
      <c r="AG243">
        <v>2.0597396785714284</v>
      </c>
      <c r="AH243">
        <v>0</v>
      </c>
      <c r="AI243">
        <v>7.8285849023809524</v>
      </c>
      <c r="AJ243">
        <v>280</v>
      </c>
      <c r="AK243">
        <v>73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 s="1" t="s">
        <v>65</v>
      </c>
      <c r="AT243">
        <v>1</v>
      </c>
      <c r="AU243">
        <v>11.581254783333334</v>
      </c>
      <c r="AV243">
        <v>92.43062401666667</v>
      </c>
      <c r="AW243">
        <v>6</v>
      </c>
      <c r="AX243">
        <v>0.14285714285714285</v>
      </c>
      <c r="AY243">
        <v>0</v>
      </c>
      <c r="AZ243">
        <v>40</v>
      </c>
      <c r="BA243">
        <v>7.7208365222222228E-2</v>
      </c>
      <c r="BB243">
        <v>4.2205764391171997E-2</v>
      </c>
      <c r="BC243">
        <v>5</v>
      </c>
      <c r="BD243">
        <v>68</v>
      </c>
      <c r="BE243">
        <v>1</v>
      </c>
      <c r="BF243">
        <v>4</v>
      </c>
      <c r="BG243" s="1" t="s">
        <v>66</v>
      </c>
      <c r="BH243" s="1" t="s">
        <v>6888</v>
      </c>
      <c r="BI243" s="1" t="s">
        <v>6889</v>
      </c>
      <c r="BJ243" s="1" t="s">
        <v>6890</v>
      </c>
      <c r="BK243">
        <v>2300</v>
      </c>
      <c r="BL243">
        <v>2.5</v>
      </c>
      <c r="BM243" s="5" t="d">
        <v>00:29:59.99999999999990100</v>
      </c>
      <c r="BN243" s="5" t="d">
        <v>00:59:59.99999999999980200</v>
      </c>
      <c r="BO243">
        <v>0</v>
      </c>
      <c r="BP243" t="b">
        <v>0</v>
      </c>
    </row>
    <row r="244" spans="1:68" x14ac:dyDescent="0.2">
      <c r="A244" s="1" t="s">
        <v>646</v>
      </c>
      <c r="B244" s="1" t="s">
        <v>60</v>
      </c>
      <c r="C244" s="2" t="d">
        <v>2026-07-06</v>
      </c>
      <c r="D244">
        <v>3</v>
      </c>
      <c r="E244" s="1" t="s">
        <v>61</v>
      </c>
      <c r="F244">
        <v>12</v>
      </c>
      <c r="G244">
        <v>9</v>
      </c>
      <c r="H244">
        <v>8</v>
      </c>
      <c r="I244">
        <v>0</v>
      </c>
      <c r="J244">
        <v>1</v>
      </c>
      <c r="K244">
        <v>600</v>
      </c>
      <c r="L244">
        <v>0</v>
      </c>
      <c r="M244" s="1" t="s">
        <v>647</v>
      </c>
      <c r="N244" s="1" t="s">
        <v>63</v>
      </c>
      <c r="O244" s="1" t="s">
        <v>222</v>
      </c>
      <c r="P244">
        <v>12</v>
      </c>
      <c r="Q244">
        <v>600</v>
      </c>
      <c r="R244">
        <v>7600</v>
      </c>
      <c r="S244">
        <v>0</v>
      </c>
      <c r="T244">
        <v>48</v>
      </c>
      <c r="U244">
        <v>12</v>
      </c>
      <c r="V244">
        <v>62</v>
      </c>
      <c r="W244">
        <v>13018.02</v>
      </c>
      <c r="X244">
        <v>5.166666666666667</v>
      </c>
      <c r="Y244">
        <v>1084.835</v>
      </c>
      <c r="Z244">
        <v>13.583333333333334</v>
      </c>
      <c r="AA244">
        <v>10.810695786111111</v>
      </c>
      <c r="AB244">
        <v>1</v>
      </c>
      <c r="AC244">
        <v>0.23006809722222213</v>
      </c>
      <c r="AD244">
        <v>0.6668557972222221</v>
      </c>
      <c r="AE244">
        <v>1.3314371618180081</v>
      </c>
      <c r="AF244">
        <v>0.54027777777777775</v>
      </c>
      <c r="AG244">
        <v>2.5385707333333332</v>
      </c>
      <c r="AH244">
        <v>0</v>
      </c>
      <c r="AI244">
        <v>7.4151805986111112</v>
      </c>
      <c r="AJ244">
        <v>480</v>
      </c>
      <c r="AK244">
        <v>37</v>
      </c>
      <c r="AL244">
        <v>1</v>
      </c>
      <c r="AM244">
        <v>1</v>
      </c>
      <c r="AN244">
        <v>1</v>
      </c>
      <c r="AO244">
        <v>0</v>
      </c>
      <c r="AP244">
        <v>0</v>
      </c>
      <c r="AQ244">
        <v>0</v>
      </c>
      <c r="AR244">
        <v>45.28</v>
      </c>
      <c r="AS244" s="1" t="s">
        <v>125</v>
      </c>
      <c r="AT244">
        <v>1</v>
      </c>
      <c r="AU244">
        <v>16.502275383333334</v>
      </c>
      <c r="AV244">
        <v>150.46904113333335</v>
      </c>
      <c r="AW244">
        <v>13</v>
      </c>
      <c r="AX244">
        <v>8.3333333333333329E-2</v>
      </c>
      <c r="AY244">
        <v>8.3333333333333329E-2</v>
      </c>
      <c r="AZ244">
        <v>40</v>
      </c>
      <c r="BA244">
        <v>0.55007584611111116</v>
      </c>
      <c r="BB244">
        <v>0.13555769471471474</v>
      </c>
      <c r="BC244">
        <v>8</v>
      </c>
      <c r="BD244">
        <v>29</v>
      </c>
      <c r="BE244">
        <v>1</v>
      </c>
      <c r="BF244">
        <v>0</v>
      </c>
      <c r="BG244" s="1" t="s">
        <v>209</v>
      </c>
      <c r="BH244" s="1" t="s">
        <v>6888</v>
      </c>
      <c r="BI244" s="1" t="s">
        <v>6889</v>
      </c>
      <c r="BJ244" s="1" t="s">
        <v>6890</v>
      </c>
      <c r="BK244">
        <v>2300</v>
      </c>
      <c r="BL244">
        <v>2.5</v>
      </c>
      <c r="BM244" s="5" t="d">
        <v>00:59:59.99999999999980200</v>
      </c>
      <c r="BN244" s="5" t="d">
        <v>01:30:00.000</v>
      </c>
      <c r="BO244">
        <v>1</v>
      </c>
      <c r="BP244" t="b">
        <v>0</v>
      </c>
    </row>
    <row r="245" spans="1:68" x14ac:dyDescent="0.2">
      <c r="A245" s="1" t="s">
        <v>648</v>
      </c>
      <c r="B245" s="1" t="s">
        <v>60</v>
      </c>
      <c r="C245" s="2" t="d">
        <v>2026-07-06</v>
      </c>
      <c r="D245">
        <v>4</v>
      </c>
      <c r="E245" s="1" t="s">
        <v>61</v>
      </c>
      <c r="F245">
        <v>8</v>
      </c>
      <c r="G245">
        <v>9</v>
      </c>
      <c r="H245">
        <v>8</v>
      </c>
      <c r="I245">
        <v>0</v>
      </c>
      <c r="J245">
        <v>1</v>
      </c>
      <c r="K245">
        <v>600</v>
      </c>
      <c r="L245">
        <v>0</v>
      </c>
      <c r="M245" s="1" t="s">
        <v>649</v>
      </c>
      <c r="N245" s="1" t="s">
        <v>63</v>
      </c>
      <c r="O245" s="1" t="s">
        <v>76</v>
      </c>
      <c r="P245">
        <v>8</v>
      </c>
      <c r="Q245">
        <v>600</v>
      </c>
      <c r="R245">
        <v>7000</v>
      </c>
      <c r="S245">
        <v>0</v>
      </c>
      <c r="T245">
        <v>48</v>
      </c>
      <c r="U245">
        <v>8</v>
      </c>
      <c r="V245">
        <v>36</v>
      </c>
      <c r="W245">
        <v>9177.2999999999993</v>
      </c>
      <c r="X245">
        <v>4.5</v>
      </c>
      <c r="Y245">
        <v>1147.1624999999999</v>
      </c>
      <c r="Z245">
        <v>13.625</v>
      </c>
      <c r="AA245">
        <v>10.52425803125</v>
      </c>
      <c r="AB245">
        <v>0</v>
      </c>
      <c r="AC245">
        <v>0</v>
      </c>
      <c r="AD245">
        <v>0.26910758333333334</v>
      </c>
      <c r="AE245">
        <v>1.194109385580965</v>
      </c>
      <c r="AF245">
        <v>0.70208333333333328</v>
      </c>
      <c r="AG245">
        <v>2.1653002937500001</v>
      </c>
      <c r="AH245">
        <v>0</v>
      </c>
      <c r="AI245">
        <v>7.4547910604166665</v>
      </c>
      <c r="AJ245">
        <v>320</v>
      </c>
      <c r="AK245">
        <v>37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s="1" t="s">
        <v>70</v>
      </c>
      <c r="AT245">
        <v>0</v>
      </c>
      <c r="AU245">
        <v>9.5528750000000002</v>
      </c>
      <c r="AV245">
        <v>94.402332150000007</v>
      </c>
      <c r="AW245">
        <v>7</v>
      </c>
      <c r="AX245">
        <v>0</v>
      </c>
      <c r="AY245">
        <v>0</v>
      </c>
      <c r="AZ245">
        <v>40</v>
      </c>
      <c r="BA245">
        <v>0.31842916666666665</v>
      </c>
      <c r="BB245">
        <v>8.504714608108109E-2</v>
      </c>
      <c r="BC245">
        <v>5</v>
      </c>
      <c r="BD245">
        <v>32</v>
      </c>
      <c r="BE245">
        <v>1</v>
      </c>
      <c r="BF245">
        <v>0</v>
      </c>
      <c r="BG245" s="1" t="s">
        <v>66</v>
      </c>
      <c r="BH245" s="1" t="s">
        <v>6888</v>
      </c>
      <c r="BI245" s="1" t="s">
        <v>6889</v>
      </c>
      <c r="BJ245" s="1" t="s">
        <v>6890</v>
      </c>
      <c r="BK245">
        <v>2300</v>
      </c>
      <c r="BL245">
        <v>2.5</v>
      </c>
      <c r="BM245" s="5" t="d">
        <v>01:30:00.000</v>
      </c>
      <c r="BN245" s="5" t="d">
        <v>01:59:59.99999999999959725</v>
      </c>
      <c r="BO245">
        <v>1</v>
      </c>
      <c r="BP245" t="b">
        <v>0</v>
      </c>
    </row>
    <row r="246" spans="1:68" x14ac:dyDescent="0.2">
      <c r="A246" s="1" t="s">
        <v>650</v>
      </c>
      <c r="B246" s="1" t="s">
        <v>60</v>
      </c>
      <c r="C246" s="2" t="d">
        <v>2026-07-06</v>
      </c>
      <c r="D246">
        <v>5</v>
      </c>
      <c r="E246" s="1" t="s">
        <v>61</v>
      </c>
      <c r="F246">
        <v>7</v>
      </c>
      <c r="G246">
        <v>9</v>
      </c>
      <c r="H246">
        <v>8</v>
      </c>
      <c r="I246">
        <v>0</v>
      </c>
      <c r="J246">
        <v>1</v>
      </c>
      <c r="K246">
        <v>600</v>
      </c>
      <c r="L246">
        <v>0</v>
      </c>
      <c r="M246" s="1" t="s">
        <v>651</v>
      </c>
      <c r="N246" s="1" t="s">
        <v>63</v>
      </c>
      <c r="O246" s="1" t="s">
        <v>79</v>
      </c>
      <c r="P246">
        <v>7</v>
      </c>
      <c r="Q246">
        <v>600</v>
      </c>
      <c r="R246">
        <v>6400</v>
      </c>
      <c r="S246">
        <v>0</v>
      </c>
      <c r="T246">
        <v>48</v>
      </c>
      <c r="U246">
        <v>7</v>
      </c>
      <c r="V246">
        <v>34</v>
      </c>
      <c r="W246">
        <v>6685.69</v>
      </c>
      <c r="X246">
        <v>4.8571428571428568</v>
      </c>
      <c r="Y246">
        <v>955.0985714285714</v>
      </c>
      <c r="Z246">
        <v>14.142857142857142</v>
      </c>
      <c r="AA246">
        <v>11.848343709523808</v>
      </c>
      <c r="AB246">
        <v>0</v>
      </c>
      <c r="AC246">
        <v>0</v>
      </c>
      <c r="AD246">
        <v>0.24974196190476189</v>
      </c>
      <c r="AE246">
        <v>1.232560755219446</v>
      </c>
      <c r="AF246">
        <v>0.65</v>
      </c>
      <c r="AG246">
        <v>2.1323027142857143</v>
      </c>
      <c r="AH246">
        <v>0</v>
      </c>
      <c r="AI246">
        <v>8.8565171809523804</v>
      </c>
      <c r="AJ246">
        <v>280</v>
      </c>
      <c r="AK246">
        <v>37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 s="1" t="s">
        <v>70</v>
      </c>
      <c r="AT246">
        <v>0</v>
      </c>
      <c r="AU246">
        <v>6.5654119333333325</v>
      </c>
      <c r="AV246">
        <v>62.028047116666663</v>
      </c>
      <c r="AW246">
        <v>5</v>
      </c>
      <c r="AX246">
        <v>0</v>
      </c>
      <c r="AY246">
        <v>0</v>
      </c>
      <c r="AZ246">
        <v>40</v>
      </c>
      <c r="BA246">
        <v>0.21884706444444441</v>
      </c>
      <c r="BB246">
        <v>5.5881123528528524E-2</v>
      </c>
      <c r="BC246">
        <v>3</v>
      </c>
      <c r="BD246">
        <v>34</v>
      </c>
      <c r="BE246">
        <v>1</v>
      </c>
      <c r="BF246">
        <v>0</v>
      </c>
      <c r="BG246" s="1" t="s">
        <v>66</v>
      </c>
      <c r="BH246" s="1" t="s">
        <v>6888</v>
      </c>
      <c r="BI246" s="1" t="s">
        <v>6889</v>
      </c>
      <c r="BJ246" s="1" t="s">
        <v>6890</v>
      </c>
      <c r="BK246">
        <v>2300</v>
      </c>
      <c r="BL246">
        <v>2.5</v>
      </c>
      <c r="BM246" s="5" t="d">
        <v>01:59:59.99999999999959725</v>
      </c>
      <c r="BN246" s="5" t="d">
        <v>02:30:00.00000000000040275</v>
      </c>
      <c r="BO246">
        <v>2</v>
      </c>
      <c r="BP246" t="b">
        <v>0</v>
      </c>
    </row>
    <row r="247" spans="1:68" x14ac:dyDescent="0.2">
      <c r="A247" s="1" t="s">
        <v>652</v>
      </c>
      <c r="B247" s="1" t="s">
        <v>60</v>
      </c>
      <c r="C247" s="2" t="d">
        <v>2026-07-06</v>
      </c>
      <c r="D247">
        <v>6</v>
      </c>
      <c r="E247" s="1" t="s">
        <v>61</v>
      </c>
      <c r="F247">
        <v>9</v>
      </c>
      <c r="G247">
        <v>9</v>
      </c>
      <c r="H247">
        <v>8</v>
      </c>
      <c r="I247">
        <v>0</v>
      </c>
      <c r="J247">
        <v>1</v>
      </c>
      <c r="K247">
        <v>600</v>
      </c>
      <c r="L247">
        <v>0</v>
      </c>
      <c r="M247" s="1" t="s">
        <v>653</v>
      </c>
      <c r="N247" s="1" t="s">
        <v>63</v>
      </c>
      <c r="O247" s="1" t="s">
        <v>82</v>
      </c>
      <c r="P247">
        <v>9</v>
      </c>
      <c r="Q247">
        <v>600</v>
      </c>
      <c r="R247">
        <v>5800</v>
      </c>
      <c r="S247">
        <v>0</v>
      </c>
      <c r="T247">
        <v>48</v>
      </c>
      <c r="U247">
        <v>9</v>
      </c>
      <c r="V247">
        <v>50</v>
      </c>
      <c r="W247">
        <v>11760.47</v>
      </c>
      <c r="X247">
        <v>5.5555555555555554</v>
      </c>
      <c r="Y247">
        <v>1306.7188888888888</v>
      </c>
      <c r="Z247">
        <v>13.777777777777779</v>
      </c>
      <c r="AA247">
        <v>11.35226525</v>
      </c>
      <c r="AB247">
        <v>1</v>
      </c>
      <c r="AC247">
        <v>0.16614563148148165</v>
      </c>
      <c r="AD247">
        <v>0.86396878703703706</v>
      </c>
      <c r="AE247">
        <v>1.4476488443151849</v>
      </c>
      <c r="AF247">
        <v>0.53888888888888886</v>
      </c>
      <c r="AG247">
        <v>2.8505065166666665</v>
      </c>
      <c r="AH247">
        <v>0</v>
      </c>
      <c r="AI247">
        <v>7.6369439111111115</v>
      </c>
      <c r="AJ247">
        <v>360</v>
      </c>
      <c r="AK247">
        <v>37</v>
      </c>
      <c r="AL247">
        <v>1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467.38</v>
      </c>
      <c r="AS247" s="1" t="s">
        <v>65</v>
      </c>
      <c r="AT247">
        <v>1</v>
      </c>
      <c r="AU247">
        <v>15.091352816666667</v>
      </c>
      <c r="AV247">
        <v>152.24049751666666</v>
      </c>
      <c r="AW247">
        <v>9</v>
      </c>
      <c r="AX247">
        <v>0.1111111111111111</v>
      </c>
      <c r="AY247">
        <v>0.1111111111111111</v>
      </c>
      <c r="AZ247">
        <v>40</v>
      </c>
      <c r="BA247">
        <v>0.50304509388888896</v>
      </c>
      <c r="BB247">
        <v>0.13715360136636637</v>
      </c>
      <c r="BC247">
        <v>8</v>
      </c>
      <c r="BD247">
        <v>29</v>
      </c>
      <c r="BE247">
        <v>1</v>
      </c>
      <c r="BF247">
        <v>0</v>
      </c>
      <c r="BG247" s="1" t="s">
        <v>209</v>
      </c>
      <c r="BH247" s="1" t="s">
        <v>6888</v>
      </c>
      <c r="BI247" s="1" t="s">
        <v>6889</v>
      </c>
      <c r="BJ247" s="1" t="s">
        <v>6890</v>
      </c>
      <c r="BK247">
        <v>2300</v>
      </c>
      <c r="BL247">
        <v>2.5</v>
      </c>
      <c r="BM247" s="5" t="d">
        <v>02:30:00.00000000000040275</v>
      </c>
      <c r="BN247" s="5" t="d">
        <v>03:00:00.000</v>
      </c>
      <c r="BO247">
        <v>2</v>
      </c>
      <c r="BP247" t="b">
        <v>0</v>
      </c>
    </row>
    <row r="248" spans="1:68" x14ac:dyDescent="0.2">
      <c r="A248" s="1" t="s">
        <v>654</v>
      </c>
      <c r="B248" s="1" t="s">
        <v>60</v>
      </c>
      <c r="C248" s="2" t="d">
        <v>2026-07-06</v>
      </c>
      <c r="D248">
        <v>7</v>
      </c>
      <c r="E248" s="1" t="s">
        <v>61</v>
      </c>
      <c r="F248">
        <v>7</v>
      </c>
      <c r="G248">
        <v>9</v>
      </c>
      <c r="H248">
        <v>8</v>
      </c>
      <c r="I248">
        <v>0</v>
      </c>
      <c r="J248">
        <v>1</v>
      </c>
      <c r="K248">
        <v>600</v>
      </c>
      <c r="L248">
        <v>0</v>
      </c>
      <c r="M248" s="1" t="s">
        <v>655</v>
      </c>
      <c r="N248" s="1" t="s">
        <v>63</v>
      </c>
      <c r="O248" s="1" t="s">
        <v>336</v>
      </c>
      <c r="P248">
        <v>7</v>
      </c>
      <c r="Q248">
        <v>600</v>
      </c>
      <c r="R248">
        <v>5200</v>
      </c>
      <c r="S248">
        <v>0</v>
      </c>
      <c r="T248">
        <v>48</v>
      </c>
      <c r="U248">
        <v>7</v>
      </c>
      <c r="V248">
        <v>39</v>
      </c>
      <c r="W248">
        <v>9186.11</v>
      </c>
      <c r="X248">
        <v>5.5714285714285712</v>
      </c>
      <c r="Y248">
        <v>1312.3014285714287</v>
      </c>
      <c r="Z248">
        <v>12.857142857142858</v>
      </c>
      <c r="AA248">
        <v>9.5212810404761914</v>
      </c>
      <c r="AB248">
        <v>0</v>
      </c>
      <c r="AC248">
        <v>0</v>
      </c>
      <c r="AD248">
        <v>0.1965847119047619</v>
      </c>
      <c r="AE248">
        <v>1.2191524674513066</v>
      </c>
      <c r="AF248">
        <v>0.75476190476190474</v>
      </c>
      <c r="AG248">
        <v>2.1704990761904761</v>
      </c>
      <c r="AH248">
        <v>0</v>
      </c>
      <c r="AI248">
        <v>6.7103057666666661</v>
      </c>
      <c r="AJ248">
        <v>280</v>
      </c>
      <c r="AK248">
        <v>37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s="1" t="s">
        <v>70</v>
      </c>
      <c r="AT248">
        <v>0</v>
      </c>
      <c r="AU248">
        <v>8.5340672000000009</v>
      </c>
      <c r="AV248">
        <v>67.201607583333328</v>
      </c>
      <c r="AW248">
        <v>7</v>
      </c>
      <c r="AX248">
        <v>0</v>
      </c>
      <c r="AY248">
        <v>0</v>
      </c>
      <c r="AZ248">
        <v>40</v>
      </c>
      <c r="BA248">
        <v>0.28446890666666669</v>
      </c>
      <c r="BB248">
        <v>6.0541988813813806E-2</v>
      </c>
      <c r="BC248">
        <v>4</v>
      </c>
      <c r="BD248">
        <v>33</v>
      </c>
      <c r="BE248">
        <v>1</v>
      </c>
      <c r="BF248">
        <v>0</v>
      </c>
      <c r="BG248" s="1" t="s">
        <v>66</v>
      </c>
      <c r="BH248" s="1" t="s">
        <v>6888</v>
      </c>
      <c r="BI248" s="1" t="s">
        <v>6889</v>
      </c>
      <c r="BJ248" s="1" t="s">
        <v>6890</v>
      </c>
      <c r="BK248">
        <v>2300</v>
      </c>
      <c r="BL248">
        <v>2.5</v>
      </c>
      <c r="BM248" s="5" t="d">
        <v>03:00:00.000</v>
      </c>
      <c r="BN248" s="5" t="d">
        <v>03:30:00.00000000000079875</v>
      </c>
      <c r="BO248">
        <v>3</v>
      </c>
      <c r="BP248" t="b">
        <v>0</v>
      </c>
    </row>
    <row r="249" spans="1:68" x14ac:dyDescent="0.2">
      <c r="A249" s="1" t="s">
        <v>656</v>
      </c>
      <c r="B249" s="1" t="s">
        <v>60</v>
      </c>
      <c r="C249" s="2" t="d">
        <v>2026-07-06</v>
      </c>
      <c r="D249">
        <v>8</v>
      </c>
      <c r="E249" s="1" t="s">
        <v>61</v>
      </c>
      <c r="F249">
        <v>11</v>
      </c>
      <c r="G249">
        <v>9</v>
      </c>
      <c r="H249">
        <v>8</v>
      </c>
      <c r="I249">
        <v>0</v>
      </c>
      <c r="J249">
        <v>1</v>
      </c>
      <c r="K249">
        <v>600</v>
      </c>
      <c r="L249">
        <v>0</v>
      </c>
      <c r="M249" s="1" t="s">
        <v>657</v>
      </c>
      <c r="N249" s="1" t="s">
        <v>63</v>
      </c>
      <c r="O249" s="1" t="s">
        <v>89</v>
      </c>
      <c r="P249">
        <v>11</v>
      </c>
      <c r="Q249">
        <v>600</v>
      </c>
      <c r="R249">
        <v>4600</v>
      </c>
      <c r="S249">
        <v>0</v>
      </c>
      <c r="T249">
        <v>48</v>
      </c>
      <c r="U249">
        <v>11</v>
      </c>
      <c r="V249">
        <v>60</v>
      </c>
      <c r="W249">
        <v>11343.55</v>
      </c>
      <c r="X249">
        <v>5.4545454545454541</v>
      </c>
      <c r="Y249">
        <v>1031.2318181818182</v>
      </c>
      <c r="Z249">
        <v>13.454545454545455</v>
      </c>
      <c r="AA249">
        <v>10.521409280303031</v>
      </c>
      <c r="AB249">
        <v>1</v>
      </c>
      <c r="AC249">
        <v>9.7948362121212149E-2</v>
      </c>
      <c r="AD249">
        <v>0.86332085757575749</v>
      </c>
      <c r="AE249">
        <v>1.3833771891413527</v>
      </c>
      <c r="AF249">
        <v>0.68939393939393934</v>
      </c>
      <c r="AG249">
        <v>2.9360919833333337</v>
      </c>
      <c r="AH249">
        <v>0</v>
      </c>
      <c r="AI249">
        <v>6.9307718348484855</v>
      </c>
      <c r="AJ249">
        <v>440</v>
      </c>
      <c r="AK249">
        <v>37</v>
      </c>
      <c r="AL249">
        <v>1</v>
      </c>
      <c r="AM249">
        <v>1</v>
      </c>
      <c r="AN249">
        <v>1</v>
      </c>
      <c r="AO249">
        <v>0</v>
      </c>
      <c r="AP249">
        <v>0</v>
      </c>
      <c r="AQ249">
        <v>0</v>
      </c>
      <c r="AR249">
        <v>387.42</v>
      </c>
      <c r="AS249" s="1" t="s">
        <v>65</v>
      </c>
      <c r="AT249">
        <v>1</v>
      </c>
      <c r="AU249">
        <v>15.017155083333334</v>
      </c>
      <c r="AV249">
        <v>85.075822599999995</v>
      </c>
      <c r="AW249">
        <v>5</v>
      </c>
      <c r="AX249">
        <v>9.0909090909090912E-2</v>
      </c>
      <c r="AY249">
        <v>9.0909090909090912E-2</v>
      </c>
      <c r="AZ249">
        <v>40</v>
      </c>
      <c r="BA249">
        <v>0.50057183611111111</v>
      </c>
      <c r="BB249">
        <v>7.6644885225225223E-2</v>
      </c>
      <c r="BC249">
        <v>5</v>
      </c>
      <c r="BD249">
        <v>32</v>
      </c>
      <c r="BE249">
        <v>1</v>
      </c>
      <c r="BF249">
        <v>0</v>
      </c>
      <c r="BG249" s="1" t="s">
        <v>209</v>
      </c>
      <c r="BH249" s="1" t="s">
        <v>6888</v>
      </c>
      <c r="BI249" s="1" t="s">
        <v>6889</v>
      </c>
      <c r="BJ249" s="1" t="s">
        <v>6890</v>
      </c>
      <c r="BK249">
        <v>2300</v>
      </c>
      <c r="BL249">
        <v>2.5</v>
      </c>
      <c r="BM249" s="5" t="d">
        <v>03:30:00.00000000000079875</v>
      </c>
      <c r="BN249" s="5" t="d">
        <v>03:59:59.99999999999920125</v>
      </c>
      <c r="BO249">
        <v>3</v>
      </c>
      <c r="BP249" t="b">
        <v>0</v>
      </c>
    </row>
    <row r="250" spans="1:68" x14ac:dyDescent="0.2">
      <c r="A250" s="1" t="s">
        <v>658</v>
      </c>
      <c r="B250" s="1" t="s">
        <v>60</v>
      </c>
      <c r="C250" s="2" t="d">
        <v>2026-07-06</v>
      </c>
      <c r="D250">
        <v>9</v>
      </c>
      <c r="E250" s="1" t="s">
        <v>61</v>
      </c>
      <c r="F250">
        <v>4</v>
      </c>
      <c r="G250">
        <v>9</v>
      </c>
      <c r="H250">
        <v>8</v>
      </c>
      <c r="I250">
        <v>0</v>
      </c>
      <c r="J250">
        <v>1</v>
      </c>
      <c r="K250">
        <v>600</v>
      </c>
      <c r="L250">
        <v>0</v>
      </c>
      <c r="M250" s="1" t="s">
        <v>659</v>
      </c>
      <c r="N250" s="1" t="s">
        <v>63</v>
      </c>
      <c r="O250" s="1" t="s">
        <v>214</v>
      </c>
      <c r="P250">
        <v>4</v>
      </c>
      <c r="Q250">
        <v>600</v>
      </c>
      <c r="R250">
        <v>4000</v>
      </c>
      <c r="S250">
        <v>0</v>
      </c>
      <c r="T250">
        <v>48</v>
      </c>
      <c r="U250">
        <v>4</v>
      </c>
      <c r="V250">
        <v>22</v>
      </c>
      <c r="W250">
        <v>5165.8600000000006</v>
      </c>
      <c r="X250">
        <v>5.5</v>
      </c>
      <c r="Y250">
        <v>1291.4650000000001</v>
      </c>
      <c r="Z250">
        <v>13.75</v>
      </c>
      <c r="AA250">
        <v>10.970167766666666</v>
      </c>
      <c r="AB250">
        <v>0</v>
      </c>
      <c r="AC250">
        <v>0</v>
      </c>
      <c r="AD250">
        <v>4.0585295833333326E-2</v>
      </c>
      <c r="AE250">
        <v>1.2654298642942519</v>
      </c>
      <c r="AF250">
        <v>0.62083333333333335</v>
      </c>
      <c r="AG250">
        <v>1.9268484875</v>
      </c>
      <c r="AH250">
        <v>0</v>
      </c>
      <c r="AI250">
        <v>7.8849859333333328</v>
      </c>
      <c r="AJ250">
        <v>160</v>
      </c>
      <c r="AK250">
        <v>37</v>
      </c>
      <c r="AL250">
        <v>1</v>
      </c>
      <c r="AM250">
        <v>1</v>
      </c>
      <c r="AN250">
        <v>0</v>
      </c>
      <c r="AO250">
        <v>1</v>
      </c>
      <c r="AP250">
        <v>0</v>
      </c>
      <c r="AQ250">
        <v>0</v>
      </c>
      <c r="AR250">
        <v>451.68</v>
      </c>
      <c r="AS250" s="1" t="s">
        <v>70</v>
      </c>
      <c r="AT250">
        <v>0</v>
      </c>
      <c r="AU250">
        <v>5.2617133666666671</v>
      </c>
      <c r="AV250">
        <v>106.33795308333333</v>
      </c>
      <c r="AW250">
        <v>7</v>
      </c>
      <c r="AX250">
        <v>0</v>
      </c>
      <c r="AY250">
        <v>0.25</v>
      </c>
      <c r="AZ250">
        <v>40</v>
      </c>
      <c r="BA250">
        <v>0.17539044555555558</v>
      </c>
      <c r="BB250">
        <v>9.5799957732732727E-2</v>
      </c>
      <c r="BC250">
        <v>6</v>
      </c>
      <c r="BD250">
        <v>31</v>
      </c>
      <c r="BE250">
        <v>1</v>
      </c>
      <c r="BF250">
        <v>0</v>
      </c>
      <c r="BG250" s="1" t="s">
        <v>209</v>
      </c>
      <c r="BH250" s="1" t="s">
        <v>6888</v>
      </c>
      <c r="BI250" s="1" t="s">
        <v>6889</v>
      </c>
      <c r="BJ250" s="1" t="s">
        <v>6890</v>
      </c>
      <c r="BK250">
        <v>2300</v>
      </c>
      <c r="BL250">
        <v>2.5</v>
      </c>
      <c r="BM250" s="5" t="d">
        <v>03:59:59.99999999999920125</v>
      </c>
      <c r="BN250" s="5" t="d">
        <v>04:30:00.000</v>
      </c>
      <c r="BO250">
        <v>4</v>
      </c>
      <c r="BP250" t="b">
        <v>0</v>
      </c>
    </row>
    <row r="251" spans="1:68" x14ac:dyDescent="0.2">
      <c r="A251" s="1" t="s">
        <v>660</v>
      </c>
      <c r="B251" s="1" t="s">
        <v>60</v>
      </c>
      <c r="C251" s="2" t="d">
        <v>2026-07-06</v>
      </c>
      <c r="D251">
        <v>10</v>
      </c>
      <c r="E251" s="1" t="s">
        <v>61</v>
      </c>
      <c r="F251">
        <v>10</v>
      </c>
      <c r="G251">
        <v>9</v>
      </c>
      <c r="H251">
        <v>8</v>
      </c>
      <c r="I251">
        <v>0</v>
      </c>
      <c r="J251">
        <v>1</v>
      </c>
      <c r="K251">
        <v>600</v>
      </c>
      <c r="L251">
        <v>0</v>
      </c>
      <c r="M251" s="1" t="s">
        <v>661</v>
      </c>
      <c r="N251" s="1" t="s">
        <v>63</v>
      </c>
      <c r="O251" s="1" t="s">
        <v>69</v>
      </c>
      <c r="P251">
        <v>10</v>
      </c>
      <c r="Q251">
        <v>600</v>
      </c>
      <c r="R251">
        <v>3400</v>
      </c>
      <c r="S251">
        <v>0</v>
      </c>
      <c r="T251">
        <v>48</v>
      </c>
      <c r="U251">
        <v>10</v>
      </c>
      <c r="V251">
        <v>55</v>
      </c>
      <c r="W251">
        <v>10893.369999999999</v>
      </c>
      <c r="X251">
        <v>5.5</v>
      </c>
      <c r="Y251">
        <v>1089.337</v>
      </c>
      <c r="Z251">
        <v>13.9</v>
      </c>
      <c r="AA251">
        <v>11.270322398333333</v>
      </c>
      <c r="AB251">
        <v>2</v>
      </c>
      <c r="AC251">
        <v>0.16058856333333332</v>
      </c>
      <c r="AD251">
        <v>0.34987929499999998</v>
      </c>
      <c r="AE251">
        <v>1.3083353080727904</v>
      </c>
      <c r="AF251">
        <v>0.57833333333333337</v>
      </c>
      <c r="AG251">
        <v>2.2365479333333331</v>
      </c>
      <c r="AH251">
        <v>0</v>
      </c>
      <c r="AI251">
        <v>8.0221077933333333</v>
      </c>
      <c r="AJ251">
        <v>400</v>
      </c>
      <c r="AK251">
        <v>37</v>
      </c>
      <c r="AL251">
        <v>3</v>
      </c>
      <c r="AM251">
        <v>3</v>
      </c>
      <c r="AN251">
        <v>1</v>
      </c>
      <c r="AO251">
        <v>1</v>
      </c>
      <c r="AP251">
        <v>1</v>
      </c>
      <c r="AQ251">
        <v>0</v>
      </c>
      <c r="AR251">
        <v>840.68000000000006</v>
      </c>
      <c r="AS251" s="1" t="s">
        <v>65</v>
      </c>
      <c r="AT251">
        <v>2</v>
      </c>
      <c r="AU251">
        <v>11.194393133333334</v>
      </c>
      <c r="AV251">
        <v>63.619574216666663</v>
      </c>
      <c r="AW251">
        <v>6</v>
      </c>
      <c r="AX251">
        <v>0.2</v>
      </c>
      <c r="AY251">
        <v>0.3</v>
      </c>
      <c r="AZ251">
        <v>40</v>
      </c>
      <c r="BA251">
        <v>0.37314643777777778</v>
      </c>
      <c r="BB251">
        <v>5.7314931726726727E-2</v>
      </c>
      <c r="BC251">
        <v>4</v>
      </c>
      <c r="BD251">
        <v>33</v>
      </c>
      <c r="BE251">
        <v>1</v>
      </c>
      <c r="BF251">
        <v>0</v>
      </c>
      <c r="BG251" s="1" t="s">
        <v>83</v>
      </c>
      <c r="BH251" s="1" t="s">
        <v>6888</v>
      </c>
      <c r="BI251" s="1" t="s">
        <v>6889</v>
      </c>
      <c r="BJ251" s="1" t="s">
        <v>6890</v>
      </c>
      <c r="BK251">
        <v>2300</v>
      </c>
      <c r="BL251">
        <v>2.5</v>
      </c>
      <c r="BM251" s="5" t="d">
        <v>04:30:00.000</v>
      </c>
      <c r="BN251" s="5" t="d">
        <v>05:00:00.00000000000079875</v>
      </c>
      <c r="BO251">
        <v>4</v>
      </c>
      <c r="BP251" t="b">
        <v>0</v>
      </c>
    </row>
    <row r="252" spans="1:68" x14ac:dyDescent="0.2">
      <c r="A252" s="1" t="s">
        <v>662</v>
      </c>
      <c r="B252" s="1" t="s">
        <v>60</v>
      </c>
      <c r="C252" s="2" t="d">
        <v>2026-07-06</v>
      </c>
      <c r="D252">
        <v>11</v>
      </c>
      <c r="E252" s="1" t="s">
        <v>61</v>
      </c>
      <c r="F252">
        <v>4</v>
      </c>
      <c r="G252">
        <v>9</v>
      </c>
      <c r="H252">
        <v>8</v>
      </c>
      <c r="I252">
        <v>0</v>
      </c>
      <c r="J252">
        <v>1</v>
      </c>
      <c r="K252">
        <v>600</v>
      </c>
      <c r="L252">
        <v>0</v>
      </c>
      <c r="M252" s="1" t="s">
        <v>663</v>
      </c>
      <c r="N252" s="1" t="s">
        <v>63</v>
      </c>
      <c r="O252" s="1" t="s">
        <v>73</v>
      </c>
      <c r="P252">
        <v>4</v>
      </c>
      <c r="Q252">
        <v>600</v>
      </c>
      <c r="R252">
        <v>2800</v>
      </c>
      <c r="S252">
        <v>0</v>
      </c>
      <c r="T252">
        <v>48</v>
      </c>
      <c r="U252">
        <v>4</v>
      </c>
      <c r="V252">
        <v>26</v>
      </c>
      <c r="W252">
        <v>4736.1900000000005</v>
      </c>
      <c r="X252">
        <v>6.5</v>
      </c>
      <c r="Y252">
        <v>1184.0475000000001</v>
      </c>
      <c r="Z252">
        <v>13.5</v>
      </c>
      <c r="AA252">
        <v>10.868549279166666</v>
      </c>
      <c r="AB252">
        <v>0</v>
      </c>
      <c r="AC252">
        <v>0</v>
      </c>
      <c r="AD252">
        <v>0.2362325166666667</v>
      </c>
      <c r="AE252">
        <v>1.6798043646083527</v>
      </c>
      <c r="AF252">
        <v>0.67499999999999993</v>
      </c>
      <c r="AG252">
        <v>2.5910368749999999</v>
      </c>
      <c r="AH252">
        <v>0</v>
      </c>
      <c r="AI252">
        <v>7.5150123958333337</v>
      </c>
      <c r="AJ252">
        <v>160</v>
      </c>
      <c r="AK252">
        <v>37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s="1" t="s">
        <v>70</v>
      </c>
      <c r="AT252">
        <v>0</v>
      </c>
      <c r="AU252">
        <v>8.6081772833333332</v>
      </c>
      <c r="AV252">
        <v>107.69982753333333</v>
      </c>
      <c r="AW252">
        <v>7</v>
      </c>
      <c r="AX252">
        <v>0</v>
      </c>
      <c r="AY252">
        <v>0</v>
      </c>
      <c r="AZ252">
        <v>40</v>
      </c>
      <c r="BA252">
        <v>0.28693924277777777</v>
      </c>
      <c r="BB252">
        <v>9.702687165165165E-2</v>
      </c>
      <c r="BC252">
        <v>6</v>
      </c>
      <c r="BD252">
        <v>31</v>
      </c>
      <c r="BE252">
        <v>1</v>
      </c>
      <c r="BF252">
        <v>0</v>
      </c>
      <c r="BG252" s="1" t="s">
        <v>66</v>
      </c>
      <c r="BH252" s="1" t="s">
        <v>6888</v>
      </c>
      <c r="BI252" s="1" t="s">
        <v>6889</v>
      </c>
      <c r="BJ252" s="1" t="s">
        <v>6890</v>
      </c>
      <c r="BK252">
        <v>2300</v>
      </c>
      <c r="BL252">
        <v>2.5</v>
      </c>
      <c r="BM252" s="5" t="d">
        <v>05:00:00.00000000000079875</v>
      </c>
      <c r="BN252" s="5" t="d">
        <v>05:29:59.99999999999920125</v>
      </c>
      <c r="BO252">
        <v>5</v>
      </c>
      <c r="BP252" t="b">
        <v>0</v>
      </c>
    </row>
    <row r="253" spans="1:68" x14ac:dyDescent="0.2">
      <c r="A253" s="1" t="s">
        <v>664</v>
      </c>
      <c r="B253" s="1" t="s">
        <v>60</v>
      </c>
      <c r="C253" s="2" t="d">
        <v>2026-07-06</v>
      </c>
      <c r="D253">
        <v>12</v>
      </c>
      <c r="E253" s="1" t="s">
        <v>61</v>
      </c>
      <c r="F253">
        <v>11</v>
      </c>
      <c r="G253">
        <v>9</v>
      </c>
      <c r="H253">
        <v>8</v>
      </c>
      <c r="I253">
        <v>0</v>
      </c>
      <c r="J253">
        <v>1</v>
      </c>
      <c r="K253">
        <v>600</v>
      </c>
      <c r="L253">
        <v>0</v>
      </c>
      <c r="M253" s="1" t="s">
        <v>647</v>
      </c>
      <c r="N253" s="1" t="s">
        <v>63</v>
      </c>
      <c r="O253" s="1" t="s">
        <v>222</v>
      </c>
      <c r="P253">
        <v>11</v>
      </c>
      <c r="Q253">
        <v>600</v>
      </c>
      <c r="R253">
        <v>2200</v>
      </c>
      <c r="S253">
        <v>0</v>
      </c>
      <c r="T253">
        <v>48</v>
      </c>
      <c r="U253">
        <v>11</v>
      </c>
      <c r="V253">
        <v>65</v>
      </c>
      <c r="W253">
        <v>15119.48</v>
      </c>
      <c r="X253">
        <v>5.9090909090909092</v>
      </c>
      <c r="Y253">
        <v>1374.4981818181818</v>
      </c>
      <c r="Z253">
        <v>13.727272727272727</v>
      </c>
      <c r="AA253">
        <v>10.997134950000001</v>
      </c>
      <c r="AB253">
        <v>1</v>
      </c>
      <c r="AC253">
        <v>6.0446333333333317E-2</v>
      </c>
      <c r="AD253">
        <v>0.37810105757575757</v>
      </c>
      <c r="AE253">
        <v>1.5111481932159192</v>
      </c>
      <c r="AF253">
        <v>0.55151515151515151</v>
      </c>
      <c r="AG253">
        <v>2.4407643984848484</v>
      </c>
      <c r="AH253">
        <v>0</v>
      </c>
      <c r="AI253">
        <v>7.6533402424242416</v>
      </c>
      <c r="AJ253">
        <v>440</v>
      </c>
      <c r="AK253">
        <v>37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s="1" t="s">
        <v>65</v>
      </c>
      <c r="AT253">
        <v>1</v>
      </c>
      <c r="AU253">
        <v>16.622630049999998</v>
      </c>
      <c r="AV253">
        <v>95.692571999999998</v>
      </c>
      <c r="AW253">
        <v>6</v>
      </c>
      <c r="AX253">
        <v>9.0909090909090912E-2</v>
      </c>
      <c r="AY253">
        <v>0</v>
      </c>
      <c r="AZ253">
        <v>40</v>
      </c>
      <c r="BA253">
        <v>0.55408766833333323</v>
      </c>
      <c r="BB253">
        <v>8.6209524324324327E-2</v>
      </c>
      <c r="BC253">
        <v>5</v>
      </c>
      <c r="BD253">
        <v>32</v>
      </c>
      <c r="BE253">
        <v>1</v>
      </c>
      <c r="BF253">
        <v>0</v>
      </c>
      <c r="BG253" s="1" t="s">
        <v>66</v>
      </c>
      <c r="BH253" s="1" t="s">
        <v>6888</v>
      </c>
      <c r="BI253" s="1" t="s">
        <v>6889</v>
      </c>
      <c r="BJ253" s="1" t="s">
        <v>6890</v>
      </c>
      <c r="BK253">
        <v>2300</v>
      </c>
      <c r="BL253">
        <v>2.5</v>
      </c>
      <c r="BM253" s="5" t="d">
        <v>05:29:59.99999999999920125</v>
      </c>
      <c r="BN253" s="5" t="d">
        <v>06:00:00.000</v>
      </c>
      <c r="BO253">
        <v>5</v>
      </c>
      <c r="BP253" t="b">
        <v>0</v>
      </c>
    </row>
    <row r="254" spans="1:68" x14ac:dyDescent="0.2">
      <c r="A254" s="1" t="s">
        <v>665</v>
      </c>
      <c r="B254" s="1" t="s">
        <v>60</v>
      </c>
      <c r="C254" s="2" t="d">
        <v>2026-07-06</v>
      </c>
      <c r="D254">
        <v>13</v>
      </c>
      <c r="E254" s="1" t="s">
        <v>95</v>
      </c>
      <c r="F254">
        <v>16</v>
      </c>
      <c r="G254">
        <v>9</v>
      </c>
      <c r="H254">
        <v>3</v>
      </c>
      <c r="I254">
        <v>2</v>
      </c>
      <c r="J254">
        <v>4</v>
      </c>
      <c r="K254">
        <v>225</v>
      </c>
      <c r="L254">
        <v>1</v>
      </c>
      <c r="M254" s="1" t="s">
        <v>459</v>
      </c>
      <c r="N254" s="1" t="s">
        <v>199</v>
      </c>
      <c r="O254" s="1" t="s">
        <v>666</v>
      </c>
      <c r="P254">
        <v>4</v>
      </c>
      <c r="Q254">
        <v>225</v>
      </c>
      <c r="R254">
        <v>1975</v>
      </c>
      <c r="S254">
        <v>1</v>
      </c>
      <c r="T254">
        <v>47</v>
      </c>
      <c r="U254">
        <v>16</v>
      </c>
      <c r="V254">
        <v>82</v>
      </c>
      <c r="W254">
        <v>20432.3</v>
      </c>
      <c r="X254">
        <v>5.125</v>
      </c>
      <c r="Y254">
        <v>1277.01875</v>
      </c>
      <c r="Z254">
        <v>13.6875</v>
      </c>
      <c r="AA254">
        <v>10.754776358333334</v>
      </c>
      <c r="AB254">
        <v>1</v>
      </c>
      <c r="AC254">
        <v>5.6671950000000026E-2</v>
      </c>
      <c r="AD254">
        <v>0</v>
      </c>
      <c r="AE254">
        <v>1.2981725648635969</v>
      </c>
      <c r="AF254">
        <v>0.6166666666666667</v>
      </c>
      <c r="AG254">
        <v>1.9148392239583334</v>
      </c>
      <c r="AH254">
        <v>0</v>
      </c>
      <c r="AI254">
        <v>7.8628537947916666</v>
      </c>
      <c r="AJ254">
        <v>640</v>
      </c>
      <c r="AK254">
        <v>37</v>
      </c>
      <c r="AL254">
        <v>1</v>
      </c>
      <c r="AM254">
        <v>1</v>
      </c>
      <c r="AN254">
        <v>1</v>
      </c>
      <c r="AO254">
        <v>0</v>
      </c>
      <c r="AP254">
        <v>0</v>
      </c>
      <c r="AQ254">
        <v>0</v>
      </c>
      <c r="AR254">
        <v>116.74</v>
      </c>
      <c r="AS254" s="1" t="s">
        <v>125</v>
      </c>
      <c r="AT254">
        <v>1</v>
      </c>
      <c r="AU254">
        <v>18.954798483333335</v>
      </c>
      <c r="AV254">
        <v>184.66141611666666</v>
      </c>
      <c r="AW254">
        <v>11</v>
      </c>
      <c r="AX254">
        <v>6.25E-2</v>
      </c>
      <c r="AY254">
        <v>6.25E-2</v>
      </c>
      <c r="AZ254">
        <v>40</v>
      </c>
      <c r="BA254">
        <v>0.15795665402777778</v>
      </c>
      <c r="BB254">
        <v>0.16636163614114113</v>
      </c>
      <c r="BC254">
        <v>9</v>
      </c>
      <c r="BD254">
        <v>28</v>
      </c>
      <c r="BE254">
        <v>1</v>
      </c>
      <c r="BF254">
        <v>3</v>
      </c>
      <c r="BG254" s="1" t="s">
        <v>99</v>
      </c>
      <c r="BH254" s="1" t="s">
        <v>6888</v>
      </c>
      <c r="BI254" s="1" t="s">
        <v>6889</v>
      </c>
      <c r="BJ254" s="1" t="s">
        <v>6890</v>
      </c>
      <c r="BK254">
        <v>2300</v>
      </c>
      <c r="BL254">
        <v>2.5</v>
      </c>
      <c r="BM254" s="5" t="d">
        <v>06:00:00.000</v>
      </c>
      <c r="BN254" s="5" t="d">
        <v>06:29:59.9999999999984025</v>
      </c>
      <c r="BO254">
        <v>6</v>
      </c>
      <c r="BP254" t="b">
        <v>0</v>
      </c>
    </row>
    <row r="255" spans="1:68" x14ac:dyDescent="0.2">
      <c r="A255" s="1" t="s">
        <v>667</v>
      </c>
      <c r="B255" s="1" t="s">
        <v>60</v>
      </c>
      <c r="C255" s="2" t="d">
        <v>2026-07-06</v>
      </c>
      <c r="D255">
        <v>14</v>
      </c>
      <c r="E255" s="1" t="s">
        <v>95</v>
      </c>
      <c r="F255">
        <v>18</v>
      </c>
      <c r="G255">
        <v>9</v>
      </c>
      <c r="H255">
        <v>3</v>
      </c>
      <c r="I255">
        <v>2</v>
      </c>
      <c r="J255">
        <v>4</v>
      </c>
      <c r="K255">
        <v>225</v>
      </c>
      <c r="L255">
        <v>1</v>
      </c>
      <c r="M255" s="1" t="s">
        <v>462</v>
      </c>
      <c r="N255" s="1" t="s">
        <v>668</v>
      </c>
      <c r="O255" s="1" t="s">
        <v>669</v>
      </c>
      <c r="P255">
        <v>4.5</v>
      </c>
      <c r="Q255">
        <v>225</v>
      </c>
      <c r="R255">
        <v>1750</v>
      </c>
      <c r="S255">
        <v>1</v>
      </c>
      <c r="T255">
        <v>46</v>
      </c>
      <c r="U255">
        <v>18</v>
      </c>
      <c r="V255">
        <v>82</v>
      </c>
      <c r="W255">
        <v>19492.740000000002</v>
      </c>
      <c r="X255">
        <v>4.5555555555555554</v>
      </c>
      <c r="Y255">
        <v>1082.93</v>
      </c>
      <c r="Z255">
        <v>14.055555555555555</v>
      </c>
      <c r="AA255">
        <v>11.126584160185184</v>
      </c>
      <c r="AB255">
        <v>1</v>
      </c>
      <c r="AC255">
        <v>4.8440183333333268E-2</v>
      </c>
      <c r="AD255">
        <v>0</v>
      </c>
      <c r="AE255">
        <v>1.1349002367415304</v>
      </c>
      <c r="AF255">
        <v>0.67314814814814805</v>
      </c>
      <c r="AG255">
        <v>1.808048376851852</v>
      </c>
      <c r="AH255">
        <v>0</v>
      </c>
      <c r="AI255">
        <v>8.3277950342592604</v>
      </c>
      <c r="AJ255">
        <v>720</v>
      </c>
      <c r="AK255">
        <v>37</v>
      </c>
      <c r="AL255">
        <v>1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193.29</v>
      </c>
      <c r="AS255" s="1" t="s">
        <v>65</v>
      </c>
      <c r="AT255">
        <v>1</v>
      </c>
      <c r="AU255">
        <v>22.244166549999999</v>
      </c>
      <c r="AV255">
        <v>236.76095524999999</v>
      </c>
      <c r="AW255">
        <v>12</v>
      </c>
      <c r="AX255">
        <v>5.5555555555555552E-2</v>
      </c>
      <c r="AY255">
        <v>5.5555555555555552E-2</v>
      </c>
      <c r="AZ255">
        <v>40</v>
      </c>
      <c r="BA255">
        <v>0.18536805458333333</v>
      </c>
      <c r="BB255">
        <v>0.21329815788288287</v>
      </c>
      <c r="BC255">
        <v>12</v>
      </c>
      <c r="BD255">
        <v>25</v>
      </c>
      <c r="BE255">
        <v>2</v>
      </c>
      <c r="BF255">
        <v>2</v>
      </c>
      <c r="BG255" s="1" t="s">
        <v>99</v>
      </c>
      <c r="BH255" s="1" t="s">
        <v>6888</v>
      </c>
      <c r="BI255" s="1" t="s">
        <v>6889</v>
      </c>
      <c r="BJ255" s="1" t="s">
        <v>6890</v>
      </c>
      <c r="BK255">
        <v>2300</v>
      </c>
      <c r="BL255">
        <v>2.5</v>
      </c>
      <c r="BM255" s="5" t="d">
        <v>06:29:59.9999999999984025</v>
      </c>
      <c r="BN255" s="5" t="d">
        <v>07:00:00.0000000000015975</v>
      </c>
      <c r="BO255">
        <v>6</v>
      </c>
      <c r="BP255" t="b">
        <v>0</v>
      </c>
    </row>
    <row r="256" spans="1:68" x14ac:dyDescent="0.2">
      <c r="A256" s="1" t="s">
        <v>670</v>
      </c>
      <c r="B256" s="1" t="s">
        <v>60</v>
      </c>
      <c r="C256" s="2" t="d">
        <v>2026-07-06</v>
      </c>
      <c r="D256">
        <v>15</v>
      </c>
      <c r="E256" s="1" t="s">
        <v>95</v>
      </c>
      <c r="F256">
        <v>41</v>
      </c>
      <c r="G256">
        <v>9</v>
      </c>
      <c r="H256">
        <v>3</v>
      </c>
      <c r="I256">
        <v>2</v>
      </c>
      <c r="J256">
        <v>4</v>
      </c>
      <c r="K256">
        <v>225</v>
      </c>
      <c r="L256">
        <v>1</v>
      </c>
      <c r="M256" s="1" t="s">
        <v>358</v>
      </c>
      <c r="N256" s="1" t="s">
        <v>102</v>
      </c>
      <c r="O256" s="1" t="s">
        <v>230</v>
      </c>
      <c r="P256">
        <v>10.25</v>
      </c>
      <c r="Q256">
        <v>225</v>
      </c>
      <c r="R256">
        <v>1525</v>
      </c>
      <c r="S256">
        <v>1</v>
      </c>
      <c r="T256">
        <v>45</v>
      </c>
      <c r="U256">
        <v>41</v>
      </c>
      <c r="V256">
        <v>188</v>
      </c>
      <c r="W256">
        <v>40141</v>
      </c>
      <c r="X256">
        <v>4.5853658536585362</v>
      </c>
      <c r="Y256">
        <v>979.04878048780483</v>
      </c>
      <c r="Z256">
        <v>13.951219512195122</v>
      </c>
      <c r="AA256">
        <v>10.621945147560975</v>
      </c>
      <c r="AB256">
        <v>1</v>
      </c>
      <c r="AC256">
        <v>6.2402276422764344E-3</v>
      </c>
      <c r="AD256">
        <v>2.938353333333333E-2</v>
      </c>
      <c r="AE256">
        <v>1.1959390391383709</v>
      </c>
      <c r="AF256">
        <v>0.57560975609756104</v>
      </c>
      <c r="AG256">
        <v>1.8009323207317074</v>
      </c>
      <c r="AH256">
        <v>0</v>
      </c>
      <c r="AI256">
        <v>7.8661347715447159</v>
      </c>
      <c r="AJ256">
        <v>1640</v>
      </c>
      <c r="AK256">
        <v>37</v>
      </c>
      <c r="AL256">
        <v>1</v>
      </c>
      <c r="AM256">
        <v>1</v>
      </c>
      <c r="AN256">
        <v>0</v>
      </c>
      <c r="AO256">
        <v>0</v>
      </c>
      <c r="AP256">
        <v>1</v>
      </c>
      <c r="AQ256">
        <v>0</v>
      </c>
      <c r="AR256">
        <v>129.74</v>
      </c>
      <c r="AS256" s="1" t="s">
        <v>65</v>
      </c>
      <c r="AT256">
        <v>1</v>
      </c>
      <c r="AU256">
        <v>48.654866499999997</v>
      </c>
      <c r="AV256">
        <v>434.72829615000001</v>
      </c>
      <c r="AW256">
        <v>27</v>
      </c>
      <c r="AX256">
        <v>2.4390243902439025E-2</v>
      </c>
      <c r="AY256">
        <v>2.4390243902439025E-2</v>
      </c>
      <c r="AZ256">
        <v>40</v>
      </c>
      <c r="BA256">
        <v>0.4054572208333333</v>
      </c>
      <c r="BB256">
        <v>0.39164711364864863</v>
      </c>
      <c r="BC256">
        <v>21</v>
      </c>
      <c r="BD256">
        <v>16</v>
      </c>
      <c r="BE256">
        <v>3</v>
      </c>
      <c r="BF256">
        <v>1</v>
      </c>
      <c r="BG256" s="1" t="s">
        <v>99</v>
      </c>
      <c r="BH256" s="1" t="s">
        <v>6888</v>
      </c>
      <c r="BI256" s="1" t="s">
        <v>6889</v>
      </c>
      <c r="BJ256" s="1" t="s">
        <v>6890</v>
      </c>
      <c r="BK256">
        <v>2300</v>
      </c>
      <c r="BL256">
        <v>2.5</v>
      </c>
      <c r="BM256" s="5" t="d">
        <v>07:00:00.0000000000015975</v>
      </c>
      <c r="BN256" s="5" t="d">
        <v>07:30:00.000</v>
      </c>
      <c r="BO256">
        <v>7</v>
      </c>
      <c r="BP256" t="b">
        <v>0</v>
      </c>
    </row>
    <row r="257" spans="1:68" x14ac:dyDescent="0.2">
      <c r="A257" s="1" t="s">
        <v>671</v>
      </c>
      <c r="B257" s="1" t="s">
        <v>60</v>
      </c>
      <c r="C257" s="2" t="d">
        <v>2026-07-06</v>
      </c>
      <c r="D257">
        <v>16</v>
      </c>
      <c r="E257" s="1" t="s">
        <v>95</v>
      </c>
      <c r="F257">
        <v>53</v>
      </c>
      <c r="G257">
        <v>9</v>
      </c>
      <c r="H257">
        <v>3</v>
      </c>
      <c r="I257">
        <v>2</v>
      </c>
      <c r="J257">
        <v>4</v>
      </c>
      <c r="K257">
        <v>225</v>
      </c>
      <c r="L257">
        <v>1</v>
      </c>
      <c r="M257" s="1" t="s">
        <v>672</v>
      </c>
      <c r="N257" s="1" t="s">
        <v>673</v>
      </c>
      <c r="O257" s="1" t="s">
        <v>674</v>
      </c>
      <c r="P257">
        <v>13.25</v>
      </c>
      <c r="Q257">
        <v>225</v>
      </c>
      <c r="R257">
        <v>1300</v>
      </c>
      <c r="S257">
        <v>1</v>
      </c>
      <c r="T257">
        <v>44</v>
      </c>
      <c r="U257">
        <v>53</v>
      </c>
      <c r="V257">
        <v>242</v>
      </c>
      <c r="W257">
        <v>58207.1</v>
      </c>
      <c r="X257">
        <v>4.5660377358490569</v>
      </c>
      <c r="Y257">
        <v>1098.2471698113206</v>
      </c>
      <c r="Z257">
        <v>14.490566037735849</v>
      </c>
      <c r="AA257">
        <v>10.675815622641508</v>
      </c>
      <c r="AB257">
        <v>1</v>
      </c>
      <c r="AC257">
        <v>7.8648962264149817E-4</v>
      </c>
      <c r="AD257">
        <v>4.3710257547169805E-2</v>
      </c>
      <c r="AE257">
        <v>1.1757678822327493</v>
      </c>
      <c r="AF257">
        <v>0.62295597484276732</v>
      </c>
      <c r="AG257">
        <v>1.8424341069182388</v>
      </c>
      <c r="AH257">
        <v>0</v>
      </c>
      <c r="AI257">
        <v>7.8767777330188675</v>
      </c>
      <c r="AJ257">
        <v>2120</v>
      </c>
      <c r="AK257">
        <v>37</v>
      </c>
      <c r="AL257">
        <v>1</v>
      </c>
      <c r="AM257">
        <v>1</v>
      </c>
      <c r="AN257">
        <v>1</v>
      </c>
      <c r="AO257">
        <v>0</v>
      </c>
      <c r="AP257">
        <v>0</v>
      </c>
      <c r="AQ257">
        <v>0</v>
      </c>
      <c r="AR257">
        <v>774.84</v>
      </c>
      <c r="AS257" s="1" t="s">
        <v>125</v>
      </c>
      <c r="AT257">
        <v>1</v>
      </c>
      <c r="AU257">
        <v>60.14649416666667</v>
      </c>
      <c r="AV257">
        <v>583.07987091666666</v>
      </c>
      <c r="AW257">
        <v>32</v>
      </c>
      <c r="AX257">
        <v>1.8867924528301886E-2</v>
      </c>
      <c r="AY257">
        <v>1.8867924528301886E-2</v>
      </c>
      <c r="AZ257">
        <v>40</v>
      </c>
      <c r="BA257">
        <v>0.5012207847222222</v>
      </c>
      <c r="BB257">
        <v>0.52529718100600598</v>
      </c>
      <c r="BC257">
        <v>28</v>
      </c>
      <c r="BD257">
        <v>9</v>
      </c>
      <c r="BE257">
        <v>3</v>
      </c>
      <c r="BF257">
        <v>1</v>
      </c>
      <c r="BG257" s="1" t="s">
        <v>99</v>
      </c>
      <c r="BH257" s="1" t="s">
        <v>6888</v>
      </c>
      <c r="BI257" s="1" t="s">
        <v>6889</v>
      </c>
      <c r="BJ257" s="1" t="s">
        <v>6890</v>
      </c>
      <c r="BK257">
        <v>2300</v>
      </c>
      <c r="BL257">
        <v>2.5</v>
      </c>
      <c r="BM257" s="5" t="d">
        <v>07:30:00.000</v>
      </c>
      <c r="BN257" s="5" t="d">
        <v>07:59:59.9999999999984025</v>
      </c>
      <c r="BO257">
        <v>7</v>
      </c>
      <c r="BP257" t="b">
        <v>0</v>
      </c>
    </row>
    <row r="258" spans="1:68" x14ac:dyDescent="0.2">
      <c r="A258" s="1" t="s">
        <v>675</v>
      </c>
      <c r="B258" s="1" t="s">
        <v>60</v>
      </c>
      <c r="C258" s="2" t="d">
        <v>2026-07-06</v>
      </c>
      <c r="D258">
        <v>17</v>
      </c>
      <c r="E258" s="1" t="s">
        <v>95</v>
      </c>
      <c r="F258">
        <v>44</v>
      </c>
      <c r="G258">
        <v>19</v>
      </c>
      <c r="H258">
        <v>3</v>
      </c>
      <c r="I258">
        <v>2</v>
      </c>
      <c r="J258">
        <v>14</v>
      </c>
      <c r="K258">
        <v>225</v>
      </c>
      <c r="L258">
        <v>1</v>
      </c>
      <c r="M258" s="1" t="s">
        <v>676</v>
      </c>
      <c r="N258" s="1" t="s">
        <v>117</v>
      </c>
      <c r="O258" s="1" t="s">
        <v>677</v>
      </c>
      <c r="P258">
        <v>3.1428571428571428</v>
      </c>
      <c r="Q258">
        <v>225</v>
      </c>
      <c r="R258">
        <v>1075</v>
      </c>
      <c r="S258">
        <v>1</v>
      </c>
      <c r="T258">
        <v>43</v>
      </c>
      <c r="U258">
        <v>44</v>
      </c>
      <c r="V258">
        <v>211</v>
      </c>
      <c r="W258">
        <v>51423.3</v>
      </c>
      <c r="X258">
        <v>4.7954545454545459</v>
      </c>
      <c r="Y258">
        <v>1168.7113636363638</v>
      </c>
      <c r="Z258">
        <v>13.409090909090908</v>
      </c>
      <c r="AA258">
        <v>10.110120312121213</v>
      </c>
      <c r="AB258">
        <v>3</v>
      </c>
      <c r="AC258">
        <v>4.2968453409090911E-2</v>
      </c>
      <c r="AD258">
        <v>0</v>
      </c>
      <c r="AE258">
        <v>1.2464581971564679</v>
      </c>
      <c r="AF258">
        <v>0.6261363636363636</v>
      </c>
      <c r="AG258">
        <v>1.8725945541666666</v>
      </c>
      <c r="AH258">
        <v>0</v>
      </c>
      <c r="AI258">
        <v>7.286010598863637</v>
      </c>
      <c r="AJ258">
        <v>1760</v>
      </c>
      <c r="AK258">
        <v>69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 s="1" t="s">
        <v>65</v>
      </c>
      <c r="AT258">
        <v>3</v>
      </c>
      <c r="AU258">
        <v>55.484836416666667</v>
      </c>
      <c r="AV258">
        <v>551.18015531666663</v>
      </c>
      <c r="AW258">
        <v>35</v>
      </c>
      <c r="AX258">
        <v>6.8181818181818177E-2</v>
      </c>
      <c r="AY258">
        <v>0</v>
      </c>
      <c r="AZ258">
        <v>40</v>
      </c>
      <c r="BA258">
        <v>0.13210675337301586</v>
      </c>
      <c r="BB258">
        <v>0.2662706064331723</v>
      </c>
      <c r="BC258">
        <v>27</v>
      </c>
      <c r="BD258">
        <v>42</v>
      </c>
      <c r="BE258">
        <v>3</v>
      </c>
      <c r="BF258">
        <v>11</v>
      </c>
      <c r="BG258" s="1" t="s">
        <v>99</v>
      </c>
      <c r="BH258" s="1" t="s">
        <v>6888</v>
      </c>
      <c r="BI258" s="1" t="s">
        <v>6889</v>
      </c>
      <c r="BJ258" s="1" t="s">
        <v>6890</v>
      </c>
      <c r="BK258">
        <v>2300</v>
      </c>
      <c r="BL258">
        <v>2.5</v>
      </c>
      <c r="BM258" s="5" t="d">
        <v>07:59:59.9999999999984025</v>
      </c>
      <c r="BN258" s="5" t="d">
        <v>08:30:00.0000000000015975</v>
      </c>
      <c r="BO258">
        <v>8</v>
      </c>
      <c r="BP258" t="b">
        <v>0</v>
      </c>
    </row>
    <row r="259" spans="1:68" x14ac:dyDescent="0.2">
      <c r="A259" s="1" t="s">
        <v>678</v>
      </c>
      <c r="B259" s="1" t="s">
        <v>60</v>
      </c>
      <c r="C259" s="2" t="d">
        <v>2026-07-06</v>
      </c>
      <c r="D259">
        <v>18</v>
      </c>
      <c r="E259" s="1" t="s">
        <v>95</v>
      </c>
      <c r="F259">
        <v>59</v>
      </c>
      <c r="G259">
        <v>19</v>
      </c>
      <c r="H259">
        <v>3</v>
      </c>
      <c r="I259">
        <v>2</v>
      </c>
      <c r="J259">
        <v>14</v>
      </c>
      <c r="K259">
        <v>225</v>
      </c>
      <c r="L259">
        <v>1</v>
      </c>
      <c r="M259" s="1" t="s">
        <v>679</v>
      </c>
      <c r="N259" s="1" t="s">
        <v>680</v>
      </c>
      <c r="O259" s="1" t="s">
        <v>681</v>
      </c>
      <c r="P259">
        <v>4.2142857142857144</v>
      </c>
      <c r="Q259">
        <v>225</v>
      </c>
      <c r="R259">
        <v>850</v>
      </c>
      <c r="S259">
        <v>1</v>
      </c>
      <c r="T259">
        <v>42</v>
      </c>
      <c r="U259">
        <v>59</v>
      </c>
      <c r="V259">
        <v>294</v>
      </c>
      <c r="W259">
        <v>63690.21</v>
      </c>
      <c r="X259">
        <v>4.9830508474576272</v>
      </c>
      <c r="Y259">
        <v>1079.4950847457626</v>
      </c>
      <c r="Z259">
        <v>13.661016949152541</v>
      </c>
      <c r="AA259">
        <v>10.609755484463276</v>
      </c>
      <c r="AB259">
        <v>3</v>
      </c>
      <c r="AC259">
        <v>2.9732125988700588E-2</v>
      </c>
      <c r="AD259">
        <v>0</v>
      </c>
      <c r="AE259">
        <v>1.272370733069887</v>
      </c>
      <c r="AF259">
        <v>0.67062146892655372</v>
      </c>
      <c r="AG259">
        <v>1.9429921929378531</v>
      </c>
      <c r="AH259">
        <v>0</v>
      </c>
      <c r="AI259">
        <v>7.7772152607344633</v>
      </c>
      <c r="AJ259">
        <v>2360</v>
      </c>
      <c r="AK259">
        <v>66</v>
      </c>
      <c r="AL259">
        <v>2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253.38</v>
      </c>
      <c r="AS259" s="1" t="s">
        <v>65</v>
      </c>
      <c r="AT259">
        <v>3</v>
      </c>
      <c r="AU259">
        <v>74.287545633333337</v>
      </c>
      <c r="AV259">
        <v>640.60705489999998</v>
      </c>
      <c r="AW259">
        <v>32</v>
      </c>
      <c r="AX259">
        <v>5.0847457627118647E-2</v>
      </c>
      <c r="AY259">
        <v>3.3898305084745763E-2</v>
      </c>
      <c r="AZ259">
        <v>40</v>
      </c>
      <c r="BA259">
        <v>0.17687510865079367</v>
      </c>
      <c r="BB259">
        <v>0.32353891661616163</v>
      </c>
      <c r="BC259">
        <v>31</v>
      </c>
      <c r="BD259">
        <v>35</v>
      </c>
      <c r="BE259">
        <v>4</v>
      </c>
      <c r="BF259">
        <v>10</v>
      </c>
      <c r="BG259" s="1" t="s">
        <v>99</v>
      </c>
      <c r="BH259" s="1" t="s">
        <v>6888</v>
      </c>
      <c r="BI259" s="1" t="s">
        <v>6889</v>
      </c>
      <c r="BJ259" s="1" t="s">
        <v>6890</v>
      </c>
      <c r="BK259">
        <v>2300</v>
      </c>
      <c r="BL259">
        <v>2.5</v>
      </c>
      <c r="BM259" s="5" t="d">
        <v>08:30:00.0000000000015975</v>
      </c>
      <c r="BN259" s="5" t="d">
        <v>09:00:00.000</v>
      </c>
      <c r="BO259">
        <v>8</v>
      </c>
      <c r="BP259" t="b">
        <v>0</v>
      </c>
    </row>
    <row r="260" spans="1:68" x14ac:dyDescent="0.2">
      <c r="A260" s="1" t="s">
        <v>682</v>
      </c>
      <c r="B260" s="1" t="s">
        <v>60</v>
      </c>
      <c r="C260" s="2" t="d">
        <v>2026-07-06</v>
      </c>
      <c r="D260">
        <v>19</v>
      </c>
      <c r="E260" s="1" t="s">
        <v>95</v>
      </c>
      <c r="F260">
        <v>58</v>
      </c>
      <c r="G260">
        <v>10</v>
      </c>
      <c r="H260">
        <v>0</v>
      </c>
      <c r="I260">
        <v>2</v>
      </c>
      <c r="J260">
        <v>8</v>
      </c>
      <c r="K260">
        <v>0</v>
      </c>
      <c r="L260">
        <v>1</v>
      </c>
      <c r="M260" s="1" t="s">
        <v>63</v>
      </c>
      <c r="N260" s="1" t="s">
        <v>127</v>
      </c>
      <c r="O260" s="1" t="s">
        <v>683</v>
      </c>
      <c r="P260">
        <v>7.25</v>
      </c>
      <c r="Q260">
        <v>0</v>
      </c>
      <c r="R260">
        <v>850</v>
      </c>
      <c r="S260">
        <v>1</v>
      </c>
      <c r="T260">
        <v>41</v>
      </c>
      <c r="U260">
        <v>58</v>
      </c>
      <c r="V260">
        <v>287</v>
      </c>
      <c r="W260">
        <v>69804.06</v>
      </c>
      <c r="X260">
        <v>4.9482758620689653</v>
      </c>
      <c r="Y260">
        <v>1203.518275862069</v>
      </c>
      <c r="Z260">
        <v>15.241379310344827</v>
      </c>
      <c r="AA260">
        <v>10.505719642816093</v>
      </c>
      <c r="AB260">
        <v>0</v>
      </c>
      <c r="AC260">
        <v>0</v>
      </c>
      <c r="AD260">
        <v>0</v>
      </c>
      <c r="AE260">
        <v>1.3506246039437242</v>
      </c>
      <c r="AF260">
        <v>0.62787356321839072</v>
      </c>
      <c r="AG260">
        <v>1.9315428448275862</v>
      </c>
      <c r="AH260">
        <v>0</v>
      </c>
      <c r="AI260">
        <v>7.5539456140804599</v>
      </c>
      <c r="AJ260">
        <v>2320</v>
      </c>
      <c r="AK260">
        <v>32</v>
      </c>
      <c r="AL260">
        <v>2</v>
      </c>
      <c r="AM260">
        <v>2</v>
      </c>
      <c r="AN260">
        <v>2</v>
      </c>
      <c r="AO260">
        <v>0</v>
      </c>
      <c r="AP260">
        <v>0</v>
      </c>
      <c r="AQ260">
        <v>0</v>
      </c>
      <c r="AR260">
        <v>141.91</v>
      </c>
      <c r="AS260" s="1" t="s">
        <v>70</v>
      </c>
      <c r="AT260">
        <v>0</v>
      </c>
      <c r="AU260">
        <v>77.603927133333329</v>
      </c>
      <c r="AV260">
        <v>687.95999140000004</v>
      </c>
      <c r="AW260">
        <v>46</v>
      </c>
      <c r="AX260">
        <v>0</v>
      </c>
      <c r="AY260">
        <v>3.4482758620689655E-2</v>
      </c>
      <c r="AZ260">
        <v>40</v>
      </c>
      <c r="BA260">
        <v>0.32334969638888889</v>
      </c>
      <c r="BB260">
        <v>0.71662499104166666</v>
      </c>
      <c r="BC260">
        <v>33</v>
      </c>
      <c r="BD260">
        <v>-1</v>
      </c>
      <c r="BE260">
        <v>4</v>
      </c>
      <c r="BF260">
        <v>4</v>
      </c>
      <c r="BG260" s="1" t="s">
        <v>99</v>
      </c>
      <c r="BH260" s="1" t="s">
        <v>6888</v>
      </c>
      <c r="BI260" s="1" t="s">
        <v>6889</v>
      </c>
      <c r="BJ260" s="1" t="s">
        <v>6890</v>
      </c>
      <c r="BK260">
        <v>2300</v>
      </c>
      <c r="BL260">
        <v>2.5</v>
      </c>
      <c r="BM260" s="5" t="d">
        <v>09:00:00.000</v>
      </c>
      <c r="BN260" s="5" t="d">
        <v>09:29:59.9999999999984025</v>
      </c>
      <c r="BO260">
        <v>9</v>
      </c>
      <c r="BP260" t="b">
        <v>0</v>
      </c>
    </row>
    <row r="261" spans="1:68" x14ac:dyDescent="0.2">
      <c r="A261" s="1" t="s">
        <v>684</v>
      </c>
      <c r="B261" s="1" t="s">
        <v>60</v>
      </c>
      <c r="C261" s="2" t="d">
        <v>2026-07-06</v>
      </c>
      <c r="D261">
        <v>20</v>
      </c>
      <c r="E261" s="1" t="s">
        <v>95</v>
      </c>
      <c r="F261">
        <v>52</v>
      </c>
      <c r="G261">
        <v>10</v>
      </c>
      <c r="H261">
        <v>0</v>
      </c>
      <c r="I261">
        <v>2</v>
      </c>
      <c r="J261">
        <v>8</v>
      </c>
      <c r="K261">
        <v>0</v>
      </c>
      <c r="L261">
        <v>1</v>
      </c>
      <c r="M261" s="1" t="s">
        <v>63</v>
      </c>
      <c r="N261" s="1" t="s">
        <v>130</v>
      </c>
      <c r="O261" s="1" t="s">
        <v>685</v>
      </c>
      <c r="P261">
        <v>6.5</v>
      </c>
      <c r="Q261">
        <v>0</v>
      </c>
      <c r="R261">
        <v>850</v>
      </c>
      <c r="S261">
        <v>1</v>
      </c>
      <c r="T261">
        <v>40</v>
      </c>
      <c r="U261">
        <v>52</v>
      </c>
      <c r="V261">
        <v>288</v>
      </c>
      <c r="W261">
        <v>61616.659999999996</v>
      </c>
      <c r="X261">
        <v>5.5384615384615383</v>
      </c>
      <c r="Y261">
        <v>1184.9357692307692</v>
      </c>
      <c r="Z261">
        <v>14.826923076923077</v>
      </c>
      <c r="AA261">
        <v>10.906306619871796</v>
      </c>
      <c r="AB261">
        <v>2</v>
      </c>
      <c r="AC261">
        <v>8.6838958333332866E-3</v>
      </c>
      <c r="AD261">
        <v>0</v>
      </c>
      <c r="AE261">
        <v>1.4802962449281032</v>
      </c>
      <c r="AF261">
        <v>0.69070512820512819</v>
      </c>
      <c r="AG261">
        <v>2.1710013637820511</v>
      </c>
      <c r="AH261">
        <v>0</v>
      </c>
      <c r="AI261">
        <v>7.7971642192307691</v>
      </c>
      <c r="AJ261">
        <v>2080</v>
      </c>
      <c r="AK261">
        <v>32</v>
      </c>
      <c r="AL261">
        <v>1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399.91</v>
      </c>
      <c r="AS261" s="1" t="s">
        <v>125</v>
      </c>
      <c r="AT261">
        <v>2</v>
      </c>
      <c r="AU261">
        <v>76.34596093333333</v>
      </c>
      <c r="AV261">
        <v>620.51256158333331</v>
      </c>
      <c r="AW261">
        <v>31</v>
      </c>
      <c r="AX261">
        <v>3.8461538461538464E-2</v>
      </c>
      <c r="AY261">
        <v>1.9230769230769232E-2</v>
      </c>
      <c r="AZ261">
        <v>40</v>
      </c>
      <c r="BA261">
        <v>0.31810817055555557</v>
      </c>
      <c r="BB261">
        <v>0.64636725164930553</v>
      </c>
      <c r="BC261">
        <v>30</v>
      </c>
      <c r="BD261">
        <v>2</v>
      </c>
      <c r="BE261">
        <v>4</v>
      </c>
      <c r="BF261">
        <v>4</v>
      </c>
      <c r="BG261" s="1" t="s">
        <v>99</v>
      </c>
      <c r="BH261" s="1" t="s">
        <v>6888</v>
      </c>
      <c r="BI261" s="1" t="s">
        <v>6889</v>
      </c>
      <c r="BJ261" s="1" t="s">
        <v>6890</v>
      </c>
      <c r="BK261">
        <v>2300</v>
      </c>
      <c r="BL261">
        <v>2.5</v>
      </c>
      <c r="BM261" s="5" t="d">
        <v>09:29:59.9999999999984025</v>
      </c>
      <c r="BN261" s="5" t="d">
        <v>10:00:00.0000000000015975</v>
      </c>
      <c r="BO261">
        <v>9</v>
      </c>
      <c r="BP261" t="b">
        <v>0</v>
      </c>
    </row>
    <row r="262" spans="1:68" x14ac:dyDescent="0.2">
      <c r="A262" s="1" t="s">
        <v>686</v>
      </c>
      <c r="B262" s="1" t="s">
        <v>60</v>
      </c>
      <c r="C262" s="2" t="d">
        <v>2026-07-06</v>
      </c>
      <c r="D262">
        <v>21</v>
      </c>
      <c r="E262" s="1" t="s">
        <v>95</v>
      </c>
      <c r="F262">
        <v>52</v>
      </c>
      <c r="G262">
        <v>10</v>
      </c>
      <c r="H262">
        <v>0</v>
      </c>
      <c r="I262">
        <v>2</v>
      </c>
      <c r="J262">
        <v>8</v>
      </c>
      <c r="K262">
        <v>0</v>
      </c>
      <c r="L262">
        <v>1</v>
      </c>
      <c r="M262" s="1" t="s">
        <v>63</v>
      </c>
      <c r="N262" s="1" t="s">
        <v>687</v>
      </c>
      <c r="O262" s="1" t="s">
        <v>688</v>
      </c>
      <c r="P262">
        <v>6.5</v>
      </c>
      <c r="Q262">
        <v>0</v>
      </c>
      <c r="R262">
        <v>850</v>
      </c>
      <c r="S262">
        <v>1</v>
      </c>
      <c r="T262">
        <v>39</v>
      </c>
      <c r="U262">
        <v>52</v>
      </c>
      <c r="V262">
        <v>296</v>
      </c>
      <c r="W262">
        <v>67327.47</v>
      </c>
      <c r="X262">
        <v>5.6923076923076925</v>
      </c>
      <c r="Y262">
        <v>1294.7590384615385</v>
      </c>
      <c r="Z262">
        <v>14.76923076923077</v>
      </c>
      <c r="AA262">
        <v>10.603324584615384</v>
      </c>
      <c r="AB262">
        <v>1</v>
      </c>
      <c r="AC262">
        <v>9.6679253205128341E-3</v>
      </c>
      <c r="AD262">
        <v>0</v>
      </c>
      <c r="AE262">
        <v>1.508509505462555</v>
      </c>
      <c r="AF262">
        <v>0.59839743589743588</v>
      </c>
      <c r="AG262">
        <v>2.0212674615384616</v>
      </c>
      <c r="AH262">
        <v>0</v>
      </c>
      <c r="AI262">
        <v>7.5611612323717958</v>
      </c>
      <c r="AJ262">
        <v>2080</v>
      </c>
      <c r="AK262">
        <v>32</v>
      </c>
      <c r="AL262">
        <v>1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1102.5</v>
      </c>
      <c r="AS262" s="1" t="s">
        <v>125</v>
      </c>
      <c r="AT262">
        <v>1</v>
      </c>
      <c r="AU262">
        <v>78.664003816666664</v>
      </c>
      <c r="AV262">
        <v>687.48710596666672</v>
      </c>
      <c r="AW262">
        <v>32</v>
      </c>
      <c r="AX262">
        <v>1.9230769230769232E-2</v>
      </c>
      <c r="AY262">
        <v>1.9230769230769232E-2</v>
      </c>
      <c r="AZ262">
        <v>40</v>
      </c>
      <c r="BA262">
        <v>0.32776668256944441</v>
      </c>
      <c r="BB262">
        <v>0.71613240204861117</v>
      </c>
      <c r="BC262">
        <v>33</v>
      </c>
      <c r="BD262">
        <v>-1</v>
      </c>
      <c r="BE262">
        <v>4</v>
      </c>
      <c r="BF262">
        <v>4</v>
      </c>
      <c r="BG262" s="1" t="s">
        <v>99</v>
      </c>
      <c r="BH262" s="1" t="s">
        <v>6888</v>
      </c>
      <c r="BI262" s="1" t="s">
        <v>6889</v>
      </c>
      <c r="BJ262" s="1" t="s">
        <v>6890</v>
      </c>
      <c r="BK262">
        <v>2300</v>
      </c>
      <c r="BL262">
        <v>2.5</v>
      </c>
      <c r="BM262" s="5" t="d">
        <v>10:00:00.0000000000015975</v>
      </c>
      <c r="BN262" s="5" t="d">
        <v>10:30:00.000</v>
      </c>
      <c r="BO262">
        <v>10</v>
      </c>
      <c r="BP262" t="b">
        <v>0</v>
      </c>
    </row>
    <row r="263" spans="1:68" x14ac:dyDescent="0.2">
      <c r="A263" s="1" t="s">
        <v>689</v>
      </c>
      <c r="B263" s="1" t="s">
        <v>60</v>
      </c>
      <c r="C263" s="2" t="d">
        <v>2026-07-06</v>
      </c>
      <c r="D263">
        <v>22</v>
      </c>
      <c r="E263" s="1" t="s">
        <v>95</v>
      </c>
      <c r="F263">
        <v>37</v>
      </c>
      <c r="G263">
        <v>10</v>
      </c>
      <c r="H263">
        <v>0</v>
      </c>
      <c r="I263">
        <v>2</v>
      </c>
      <c r="J263">
        <v>8</v>
      </c>
      <c r="K263">
        <v>0</v>
      </c>
      <c r="L263">
        <v>1</v>
      </c>
      <c r="M263" s="1" t="s">
        <v>63</v>
      </c>
      <c r="N263" s="1" t="s">
        <v>376</v>
      </c>
      <c r="O263" s="1" t="s">
        <v>690</v>
      </c>
      <c r="P263">
        <v>4.625</v>
      </c>
      <c r="Q263">
        <v>0</v>
      </c>
      <c r="R263">
        <v>850</v>
      </c>
      <c r="S263">
        <v>1</v>
      </c>
      <c r="T263">
        <v>38</v>
      </c>
      <c r="U263">
        <v>37</v>
      </c>
      <c r="V263">
        <v>180</v>
      </c>
      <c r="W263">
        <v>41983.63</v>
      </c>
      <c r="X263">
        <v>4.8648648648648649</v>
      </c>
      <c r="Y263">
        <v>1134.6927027027027</v>
      </c>
      <c r="Z263">
        <v>13.648648648648649</v>
      </c>
      <c r="AA263">
        <v>10.19161744099099</v>
      </c>
      <c r="AB263">
        <v>0</v>
      </c>
      <c r="AC263">
        <v>0</v>
      </c>
      <c r="AD263">
        <v>0</v>
      </c>
      <c r="AE263">
        <v>1.2595322123302597</v>
      </c>
      <c r="AF263">
        <v>0.71846846846846846</v>
      </c>
      <c r="AG263">
        <v>1.9780006725225225</v>
      </c>
      <c r="AH263">
        <v>0</v>
      </c>
      <c r="AI263">
        <v>7.2942473923423421</v>
      </c>
      <c r="AJ263">
        <v>1480</v>
      </c>
      <c r="AK263">
        <v>32</v>
      </c>
      <c r="AL263">
        <v>2</v>
      </c>
      <c r="AM263">
        <v>2</v>
      </c>
      <c r="AN263">
        <v>1</v>
      </c>
      <c r="AO263">
        <v>1</v>
      </c>
      <c r="AP263">
        <v>0</v>
      </c>
      <c r="AQ263">
        <v>0</v>
      </c>
      <c r="AR263">
        <v>296.99</v>
      </c>
      <c r="AS263" s="1" t="s">
        <v>70</v>
      </c>
      <c r="AT263">
        <v>0</v>
      </c>
      <c r="AU263">
        <v>48.454021016666665</v>
      </c>
      <c r="AV263">
        <v>429.28866503333336</v>
      </c>
      <c r="AW263">
        <v>29</v>
      </c>
      <c r="AX263">
        <v>0</v>
      </c>
      <c r="AY263">
        <v>5.4054054054054057E-2</v>
      </c>
      <c r="AZ263">
        <v>40</v>
      </c>
      <c r="BA263">
        <v>0.20189175423611111</v>
      </c>
      <c r="BB263">
        <v>0.44717569274305558</v>
      </c>
      <c r="BC263">
        <v>21</v>
      </c>
      <c r="BD263">
        <v>11</v>
      </c>
      <c r="BE263">
        <v>3</v>
      </c>
      <c r="BF263">
        <v>5</v>
      </c>
      <c r="BG263" s="1" t="s">
        <v>99</v>
      </c>
      <c r="BH263" s="1" t="s">
        <v>6888</v>
      </c>
      <c r="BI263" s="1" t="s">
        <v>6889</v>
      </c>
      <c r="BJ263" s="1" t="s">
        <v>6890</v>
      </c>
      <c r="BK263">
        <v>2300</v>
      </c>
      <c r="BL263">
        <v>2.5</v>
      </c>
      <c r="BM263" s="5" t="d">
        <v>10:30:00.000</v>
      </c>
      <c r="BN263" s="5" t="d">
        <v>10:59:59.9999999999984025</v>
      </c>
      <c r="BO263">
        <v>10</v>
      </c>
      <c r="BP263" t="b">
        <v>0</v>
      </c>
    </row>
    <row r="264" spans="1:68" x14ac:dyDescent="0.2">
      <c r="A264" s="1" t="s">
        <v>691</v>
      </c>
      <c r="B264" s="1" t="s">
        <v>60</v>
      </c>
      <c r="C264" s="2" t="d">
        <v>2026-07-06</v>
      </c>
      <c r="D264">
        <v>23</v>
      </c>
      <c r="E264" s="1" t="s">
        <v>133</v>
      </c>
      <c r="F264">
        <v>60</v>
      </c>
      <c r="G264">
        <v>10</v>
      </c>
      <c r="H264">
        <v>0</v>
      </c>
      <c r="I264">
        <v>0</v>
      </c>
      <c r="J264">
        <v>10</v>
      </c>
      <c r="K264">
        <v>0</v>
      </c>
      <c r="L264">
        <v>0</v>
      </c>
      <c r="M264" s="1" t="s">
        <v>63</v>
      </c>
      <c r="N264" s="1" t="s">
        <v>63</v>
      </c>
      <c r="O264" s="1" t="s">
        <v>692</v>
      </c>
      <c r="P264">
        <v>6</v>
      </c>
      <c r="Q264">
        <v>0</v>
      </c>
      <c r="R264">
        <v>850</v>
      </c>
      <c r="S264">
        <v>0</v>
      </c>
      <c r="T264">
        <v>38</v>
      </c>
      <c r="U264">
        <v>60</v>
      </c>
      <c r="V264">
        <v>301</v>
      </c>
      <c r="W264">
        <v>62461.43</v>
      </c>
      <c r="X264">
        <v>5.0166666666666666</v>
      </c>
      <c r="Y264">
        <v>1041.0238333333334</v>
      </c>
      <c r="Z264">
        <v>15.366666666666667</v>
      </c>
      <c r="AA264">
        <v>10.613319676944446</v>
      </c>
      <c r="AB264">
        <v>0</v>
      </c>
      <c r="AC264">
        <v>0</v>
      </c>
      <c r="AD264">
        <v>0</v>
      </c>
      <c r="AE264">
        <v>1.334358148771301</v>
      </c>
      <c r="AF264">
        <v>0.58333333333333337</v>
      </c>
      <c r="AG264">
        <v>1.9147758324999999</v>
      </c>
      <c r="AH264">
        <v>0</v>
      </c>
      <c r="AI264">
        <v>7.7681281941666667</v>
      </c>
      <c r="AJ264">
        <v>2400</v>
      </c>
      <c r="AK264">
        <v>32</v>
      </c>
      <c r="AL264">
        <v>1</v>
      </c>
      <c r="AM264">
        <v>1</v>
      </c>
      <c r="AN264">
        <v>0</v>
      </c>
      <c r="AO264">
        <v>1</v>
      </c>
      <c r="AP264">
        <v>0</v>
      </c>
      <c r="AQ264">
        <v>0</v>
      </c>
      <c r="AR264">
        <v>145.24</v>
      </c>
      <c r="AS264" s="1" t="s">
        <v>70</v>
      </c>
      <c r="AT264">
        <v>0</v>
      </c>
      <c r="AU264">
        <v>78.612062483333332</v>
      </c>
      <c r="AV264">
        <v>640.18276355</v>
      </c>
      <c r="AW264">
        <v>32</v>
      </c>
      <c r="AX264">
        <v>0</v>
      </c>
      <c r="AY264">
        <v>1.6666666666666666E-2</v>
      </c>
      <c r="AZ264">
        <v>40</v>
      </c>
      <c r="BA264">
        <v>0.2620402082777778</v>
      </c>
      <c r="BB264">
        <v>0.66685704536458335</v>
      </c>
      <c r="BC264">
        <v>31</v>
      </c>
      <c r="BD264">
        <v>1</v>
      </c>
      <c r="BE264">
        <v>4</v>
      </c>
      <c r="BF264">
        <v>6</v>
      </c>
      <c r="BG264" s="1" t="s">
        <v>99</v>
      </c>
      <c r="BH264" s="1" t="s">
        <v>6888</v>
      </c>
      <c r="BI264" s="1" t="s">
        <v>6889</v>
      </c>
      <c r="BJ264" s="1" t="s">
        <v>6890</v>
      </c>
      <c r="BK264">
        <v>2300</v>
      </c>
      <c r="BL264">
        <v>2.5</v>
      </c>
      <c r="BM264" s="5" t="d">
        <v>10:59:59.9999999999984025</v>
      </c>
      <c r="BN264" s="5" t="d">
        <v>11:30:00.0000000000015975</v>
      </c>
      <c r="BO264">
        <v>11</v>
      </c>
      <c r="BP264" t="b">
        <v>0</v>
      </c>
    </row>
    <row r="265" spans="1:68" x14ac:dyDescent="0.2">
      <c r="A265" s="1" t="s">
        <v>693</v>
      </c>
      <c r="B265" s="1" t="s">
        <v>60</v>
      </c>
      <c r="C265" s="2" t="d">
        <v>2026-07-06</v>
      </c>
      <c r="D265">
        <v>24</v>
      </c>
      <c r="E265" s="1" t="s">
        <v>133</v>
      </c>
      <c r="F265">
        <v>72</v>
      </c>
      <c r="G265">
        <v>10</v>
      </c>
      <c r="H265">
        <v>0</v>
      </c>
      <c r="I265">
        <v>0</v>
      </c>
      <c r="J265">
        <v>10</v>
      </c>
      <c r="K265">
        <v>0</v>
      </c>
      <c r="L265">
        <v>0</v>
      </c>
      <c r="M265" s="1" t="s">
        <v>63</v>
      </c>
      <c r="N265" s="1" t="s">
        <v>63</v>
      </c>
      <c r="O265" s="1" t="s">
        <v>694</v>
      </c>
      <c r="P265">
        <v>7.2</v>
      </c>
      <c r="Q265">
        <v>0</v>
      </c>
      <c r="R265">
        <v>850</v>
      </c>
      <c r="S265">
        <v>0</v>
      </c>
      <c r="T265">
        <v>38</v>
      </c>
      <c r="U265">
        <v>72</v>
      </c>
      <c r="V265">
        <v>363</v>
      </c>
      <c r="W265">
        <v>78129.3</v>
      </c>
      <c r="X265">
        <v>5.041666666666667</v>
      </c>
      <c r="Y265">
        <v>1085.1291666666666</v>
      </c>
      <c r="Z265">
        <v>16.194444444444443</v>
      </c>
      <c r="AA265">
        <v>11.596994367592593</v>
      </c>
      <c r="AB265">
        <v>4</v>
      </c>
      <c r="AC265">
        <v>3.0424838194444477E-2</v>
      </c>
      <c r="AD265">
        <v>0</v>
      </c>
      <c r="AE265">
        <v>1.3094171627175037</v>
      </c>
      <c r="AF265">
        <v>0.68611111111111112</v>
      </c>
      <c r="AG265">
        <v>1.2546587678240742</v>
      </c>
      <c r="AH265">
        <v>0.79314474074074071</v>
      </c>
      <c r="AI265">
        <v>7.912025054861112</v>
      </c>
      <c r="AJ265">
        <v>2880</v>
      </c>
      <c r="AK265">
        <v>32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s="1" t="s">
        <v>173</v>
      </c>
      <c r="AT265">
        <v>3</v>
      </c>
      <c r="AU265">
        <v>96.963211016666662</v>
      </c>
      <c r="AV265">
        <v>754.22138568333332</v>
      </c>
      <c r="AW265">
        <v>32</v>
      </c>
      <c r="AX265">
        <v>5.5555555555555552E-2</v>
      </c>
      <c r="AY265">
        <v>0</v>
      </c>
      <c r="AZ265">
        <v>40</v>
      </c>
      <c r="BA265">
        <v>0.32321070338888885</v>
      </c>
      <c r="BB265">
        <v>0.78564727675347223</v>
      </c>
      <c r="BC265">
        <v>36</v>
      </c>
      <c r="BD265">
        <v>-4</v>
      </c>
      <c r="BE265">
        <v>5</v>
      </c>
      <c r="BF265">
        <v>5</v>
      </c>
      <c r="BG265" s="1" t="s">
        <v>99</v>
      </c>
      <c r="BH265" s="1" t="s">
        <v>6888</v>
      </c>
      <c r="BI265" s="1" t="s">
        <v>6889</v>
      </c>
      <c r="BJ265" s="1" t="s">
        <v>6890</v>
      </c>
      <c r="BK265">
        <v>2300</v>
      </c>
      <c r="BL265">
        <v>2.5</v>
      </c>
      <c r="BM265" s="5" t="d">
        <v>11:30:00.0000000000015975</v>
      </c>
      <c r="BN265" s="5" t="d">
        <v>12:00:00.000</v>
      </c>
      <c r="BO265">
        <v>11</v>
      </c>
      <c r="BP265" t="b">
        <v>0</v>
      </c>
    </row>
    <row r="266" spans="1:68" x14ac:dyDescent="0.2">
      <c r="A266" s="1" t="s">
        <v>695</v>
      </c>
      <c r="B266" s="1" t="s">
        <v>60</v>
      </c>
      <c r="C266" s="2" t="d">
        <v>2026-07-06</v>
      </c>
      <c r="D266">
        <v>25</v>
      </c>
      <c r="E266" s="1" t="s">
        <v>133</v>
      </c>
      <c r="F266">
        <v>94</v>
      </c>
      <c r="G266">
        <v>10</v>
      </c>
      <c r="H266">
        <v>0</v>
      </c>
      <c r="I266">
        <v>0</v>
      </c>
      <c r="J266">
        <v>10</v>
      </c>
      <c r="K266">
        <v>0</v>
      </c>
      <c r="L266">
        <v>0</v>
      </c>
      <c r="M266" s="1" t="s">
        <v>63</v>
      </c>
      <c r="N266" s="1" t="s">
        <v>63</v>
      </c>
      <c r="O266" s="1" t="s">
        <v>696</v>
      </c>
      <c r="P266">
        <v>9.4</v>
      </c>
      <c r="Q266">
        <v>0</v>
      </c>
      <c r="R266">
        <v>850</v>
      </c>
      <c r="S266">
        <v>0</v>
      </c>
      <c r="T266">
        <v>38</v>
      </c>
      <c r="U266">
        <v>94</v>
      </c>
      <c r="V266">
        <v>480</v>
      </c>
      <c r="W266">
        <v>110507.69</v>
      </c>
      <c r="X266">
        <v>5.1063829787234045</v>
      </c>
      <c r="Y266">
        <v>1175.6137234042553</v>
      </c>
      <c r="Z266">
        <v>18.851063829787233</v>
      </c>
      <c r="AA266">
        <v>18.727249329078013</v>
      </c>
      <c r="AB266">
        <v>53</v>
      </c>
      <c r="AC266">
        <v>1.2135064682624115</v>
      </c>
      <c r="AD266">
        <v>0</v>
      </c>
      <c r="AE266">
        <v>1.3969583844836342</v>
      </c>
      <c r="AF266">
        <v>0.67003546099290778</v>
      </c>
      <c r="AG266">
        <v>0</v>
      </c>
      <c r="AH266">
        <v>8.2127083478723399</v>
      </c>
      <c r="AI266">
        <v>7.6159868437943263</v>
      </c>
      <c r="AJ266">
        <v>4230</v>
      </c>
      <c r="AK266">
        <v>32</v>
      </c>
      <c r="AL266">
        <v>3</v>
      </c>
      <c r="AM266">
        <v>3</v>
      </c>
      <c r="AN266">
        <v>1</v>
      </c>
      <c r="AO266">
        <v>0</v>
      </c>
      <c r="AP266">
        <v>2</v>
      </c>
      <c r="AQ266">
        <v>0</v>
      </c>
      <c r="AR266">
        <v>777.91</v>
      </c>
      <c r="AS266" s="1" t="s">
        <v>173</v>
      </c>
      <c r="AT266">
        <v>53</v>
      </c>
      <c r="AU266">
        <v>130.36642906666665</v>
      </c>
      <c r="AV266">
        <v>898.14974651666671</v>
      </c>
      <c r="AW266">
        <v>32</v>
      </c>
      <c r="AX266">
        <v>0.56382978723404253</v>
      </c>
      <c r="AY266">
        <v>3.1914893617021274E-2</v>
      </c>
      <c r="AZ266">
        <v>45</v>
      </c>
      <c r="BA266">
        <v>0.4345547635555555</v>
      </c>
      <c r="BB266">
        <v>0.93557265262152778</v>
      </c>
      <c r="BC266">
        <v>43</v>
      </c>
      <c r="BD266">
        <v>-11</v>
      </c>
      <c r="BE266">
        <v>7</v>
      </c>
      <c r="BF266">
        <v>3</v>
      </c>
      <c r="BG266" s="1" t="s">
        <v>174</v>
      </c>
      <c r="BH266" s="1" t="s">
        <v>6888</v>
      </c>
      <c r="BI266" s="1" t="s">
        <v>6889</v>
      </c>
      <c r="BJ266" s="1" t="s">
        <v>6890</v>
      </c>
      <c r="BK266">
        <v>2300</v>
      </c>
      <c r="BL266">
        <v>2.5</v>
      </c>
      <c r="BM266" s="5" t="d">
        <v>12:00:00.000</v>
      </c>
      <c r="BN266" s="5" t="d">
        <v>12:30:00.0000000000031950</v>
      </c>
      <c r="BO266">
        <v>12</v>
      </c>
      <c r="BP266" t="b">
        <v>1</v>
      </c>
    </row>
    <row r="267" spans="1:68" x14ac:dyDescent="0.2">
      <c r="A267" s="1" t="s">
        <v>697</v>
      </c>
      <c r="B267" s="1" t="s">
        <v>60</v>
      </c>
      <c r="C267" s="2" t="d">
        <v>2026-07-06</v>
      </c>
      <c r="D267">
        <v>26</v>
      </c>
      <c r="E267" s="1" t="s">
        <v>133</v>
      </c>
      <c r="F267">
        <v>112</v>
      </c>
      <c r="G267">
        <v>10</v>
      </c>
      <c r="H267">
        <v>0</v>
      </c>
      <c r="I267">
        <v>0</v>
      </c>
      <c r="J267">
        <v>10</v>
      </c>
      <c r="K267">
        <v>0</v>
      </c>
      <c r="L267">
        <v>0</v>
      </c>
      <c r="M267" s="1" t="s">
        <v>63</v>
      </c>
      <c r="N267" s="1" t="s">
        <v>63</v>
      </c>
      <c r="O267" s="1" t="s">
        <v>698</v>
      </c>
      <c r="P267">
        <v>11.2</v>
      </c>
      <c r="Q267">
        <v>0</v>
      </c>
      <c r="R267">
        <v>850</v>
      </c>
      <c r="S267">
        <v>0</v>
      </c>
      <c r="T267">
        <v>38</v>
      </c>
      <c r="U267">
        <v>112</v>
      </c>
      <c r="V267">
        <v>567</v>
      </c>
      <c r="W267">
        <v>128265.02</v>
      </c>
      <c r="X267">
        <v>5.0625</v>
      </c>
      <c r="Y267">
        <v>1145.2233928571429</v>
      </c>
      <c r="Z267">
        <v>20.294642857142858</v>
      </c>
      <c r="AA267">
        <v>30.630568635863092</v>
      </c>
      <c r="AB267">
        <v>112</v>
      </c>
      <c r="AC267">
        <v>10.335925778720238</v>
      </c>
      <c r="AD267">
        <v>7.3778735119047595E-4</v>
      </c>
      <c r="AE267">
        <v>1.3528070357215758</v>
      </c>
      <c r="AF267">
        <v>0.59613095238095237</v>
      </c>
      <c r="AG267">
        <v>0</v>
      </c>
      <c r="AH267">
        <v>19.524812273363096</v>
      </c>
      <c r="AI267">
        <v>8.1800389114583343</v>
      </c>
      <c r="AJ267">
        <v>5040</v>
      </c>
      <c r="AK267">
        <v>32</v>
      </c>
      <c r="AL267">
        <v>2</v>
      </c>
      <c r="AM267">
        <v>2</v>
      </c>
      <c r="AN267">
        <v>1</v>
      </c>
      <c r="AO267">
        <v>1</v>
      </c>
      <c r="AP267">
        <v>0</v>
      </c>
      <c r="AQ267">
        <v>0</v>
      </c>
      <c r="AR267">
        <v>600.96</v>
      </c>
      <c r="AS267" s="1" t="s">
        <v>173</v>
      </c>
      <c r="AT267">
        <v>112</v>
      </c>
      <c r="AU267">
        <v>148.75331271666667</v>
      </c>
      <c r="AV267">
        <v>893.59221531666662</v>
      </c>
      <c r="AW267">
        <v>32</v>
      </c>
      <c r="AX267">
        <v>1</v>
      </c>
      <c r="AY267">
        <v>1.7857142857142856E-2</v>
      </c>
      <c r="AZ267">
        <v>45</v>
      </c>
      <c r="BA267">
        <v>0.49584437572222223</v>
      </c>
      <c r="BB267">
        <v>0.93082522428819436</v>
      </c>
      <c r="BC267">
        <v>43</v>
      </c>
      <c r="BD267">
        <v>-11</v>
      </c>
      <c r="BE267">
        <v>8</v>
      </c>
      <c r="BF267">
        <v>2</v>
      </c>
      <c r="BG267" s="1" t="s">
        <v>174</v>
      </c>
      <c r="BH267" s="1" t="s">
        <v>6888</v>
      </c>
      <c r="BI267" s="1" t="s">
        <v>6889</v>
      </c>
      <c r="BJ267" s="1" t="s">
        <v>6890</v>
      </c>
      <c r="BK267">
        <v>2300</v>
      </c>
      <c r="BL267">
        <v>2.5</v>
      </c>
      <c r="BM267" s="5" t="d">
        <v>12:30:00.0000000000031950</v>
      </c>
      <c r="BN267" s="5" t="d">
        <v>12:59:59.9999999999968050</v>
      </c>
      <c r="BO267">
        <v>12</v>
      </c>
      <c r="BP267" t="b">
        <v>1</v>
      </c>
    </row>
    <row r="268" spans="1:68" x14ac:dyDescent="0.2">
      <c r="A268" s="1" t="s">
        <v>699</v>
      </c>
      <c r="B268" s="1" t="s">
        <v>60</v>
      </c>
      <c r="C268" s="2" t="d">
        <v>2026-07-06</v>
      </c>
      <c r="D268">
        <v>27</v>
      </c>
      <c r="E268" s="1" t="s">
        <v>133</v>
      </c>
      <c r="F268">
        <v>121</v>
      </c>
      <c r="G268">
        <v>10</v>
      </c>
      <c r="H268">
        <v>0</v>
      </c>
      <c r="I268">
        <v>0</v>
      </c>
      <c r="J268">
        <v>10</v>
      </c>
      <c r="K268">
        <v>0</v>
      </c>
      <c r="L268">
        <v>0</v>
      </c>
      <c r="M268" s="1" t="s">
        <v>63</v>
      </c>
      <c r="N268" s="1" t="s">
        <v>63</v>
      </c>
      <c r="O268" s="1" t="s">
        <v>700</v>
      </c>
      <c r="P268">
        <v>12.1</v>
      </c>
      <c r="Q268">
        <v>0</v>
      </c>
      <c r="R268">
        <v>850</v>
      </c>
      <c r="S268">
        <v>0</v>
      </c>
      <c r="T268">
        <v>38</v>
      </c>
      <c r="U268">
        <v>121</v>
      </c>
      <c r="V268">
        <v>588</v>
      </c>
      <c r="W268">
        <v>127591.03</v>
      </c>
      <c r="X268">
        <v>4.8595041322314048</v>
      </c>
      <c r="Y268">
        <v>1054.4713223140495</v>
      </c>
      <c r="Z268">
        <v>20.785123966942148</v>
      </c>
      <c r="AA268">
        <v>50.503009867217628</v>
      </c>
      <c r="AB268">
        <v>121</v>
      </c>
      <c r="AC268">
        <v>29.717885900275483</v>
      </c>
      <c r="AD268">
        <v>5.2099855371900818E-3</v>
      </c>
      <c r="AE268">
        <v>1.2910700523390866</v>
      </c>
      <c r="AF268">
        <v>0.60385674931129474</v>
      </c>
      <c r="AG268">
        <v>0</v>
      </c>
      <c r="AH268">
        <v>39.727503008264463</v>
      </c>
      <c r="AI268">
        <v>7.9580146910468326</v>
      </c>
      <c r="AJ268">
        <v>5445</v>
      </c>
      <c r="AK268">
        <v>32</v>
      </c>
      <c r="AL268">
        <v>5</v>
      </c>
      <c r="AM268">
        <v>5</v>
      </c>
      <c r="AN268">
        <v>3</v>
      </c>
      <c r="AO268">
        <v>0</v>
      </c>
      <c r="AP268">
        <v>2</v>
      </c>
      <c r="AQ268">
        <v>0</v>
      </c>
      <c r="AR268">
        <v>1338.73</v>
      </c>
      <c r="AS268" s="1" t="s">
        <v>173</v>
      </c>
      <c r="AT268">
        <v>121</v>
      </c>
      <c r="AU268">
        <v>157.82593175</v>
      </c>
      <c r="AV268">
        <v>889.35903563333329</v>
      </c>
      <c r="AW268">
        <v>32</v>
      </c>
      <c r="AX268">
        <v>1</v>
      </c>
      <c r="AY268">
        <v>4.1322314049586778E-2</v>
      </c>
      <c r="AZ268">
        <v>45</v>
      </c>
      <c r="BA268">
        <v>0.52608643916666664</v>
      </c>
      <c r="BB268">
        <v>0.92641566211805548</v>
      </c>
      <c r="BC268">
        <v>43</v>
      </c>
      <c r="BD268">
        <v>-11</v>
      </c>
      <c r="BE268">
        <v>8</v>
      </c>
      <c r="BF268">
        <v>2</v>
      </c>
      <c r="BG268" s="1" t="s">
        <v>174</v>
      </c>
      <c r="BH268" s="1" t="s">
        <v>6888</v>
      </c>
      <c r="BI268" s="1" t="s">
        <v>6889</v>
      </c>
      <c r="BJ268" s="1" t="s">
        <v>6890</v>
      </c>
      <c r="BK268">
        <v>2300</v>
      </c>
      <c r="BL268">
        <v>2.5</v>
      </c>
      <c r="BM268" s="5" t="d">
        <v>12:59:59.9999999999968050</v>
      </c>
      <c r="BN268" s="5" t="d">
        <v>13:30:00.000</v>
      </c>
      <c r="BO268">
        <v>13</v>
      </c>
      <c r="BP268" t="b">
        <v>1</v>
      </c>
    </row>
    <row r="269" spans="1:68" x14ac:dyDescent="0.2">
      <c r="A269" s="1" t="s">
        <v>701</v>
      </c>
      <c r="B269" s="1" t="s">
        <v>60</v>
      </c>
      <c r="C269" s="2" t="d">
        <v>2026-07-06</v>
      </c>
      <c r="D269">
        <v>28</v>
      </c>
      <c r="E269" s="1" t="s">
        <v>133</v>
      </c>
      <c r="F269">
        <v>119</v>
      </c>
      <c r="G269">
        <v>10</v>
      </c>
      <c r="H269">
        <v>0</v>
      </c>
      <c r="I269">
        <v>0</v>
      </c>
      <c r="J269">
        <v>10</v>
      </c>
      <c r="K269">
        <v>0</v>
      </c>
      <c r="L269">
        <v>0</v>
      </c>
      <c r="M269" s="1" t="s">
        <v>63</v>
      </c>
      <c r="N269" s="1" t="s">
        <v>63</v>
      </c>
      <c r="O269" s="1" t="s">
        <v>702</v>
      </c>
      <c r="P269">
        <v>11.9</v>
      </c>
      <c r="Q269">
        <v>0</v>
      </c>
      <c r="R269">
        <v>850</v>
      </c>
      <c r="S269">
        <v>0</v>
      </c>
      <c r="T269">
        <v>38</v>
      </c>
      <c r="U269">
        <v>119</v>
      </c>
      <c r="V269">
        <v>634</v>
      </c>
      <c r="W269">
        <v>136032.29</v>
      </c>
      <c r="X269">
        <v>5.3277310924369745</v>
      </c>
      <c r="Y269">
        <v>1143.128487394958</v>
      </c>
      <c r="Z269">
        <v>20.722689075630253</v>
      </c>
      <c r="AA269">
        <v>70.167270211204468</v>
      </c>
      <c r="AB269">
        <v>119</v>
      </c>
      <c r="AC269">
        <v>49.444581135574232</v>
      </c>
      <c r="AD269">
        <v>4.9904296638655463E-2</v>
      </c>
      <c r="AE269">
        <v>1.4725823129520144</v>
      </c>
      <c r="AF269">
        <v>0.64957983193277313</v>
      </c>
      <c r="AG269">
        <v>0</v>
      </c>
      <c r="AH269">
        <v>59.015410979131651</v>
      </c>
      <c r="AI269">
        <v>8.0499608497198878</v>
      </c>
      <c r="AJ269">
        <v>5355</v>
      </c>
      <c r="AK269">
        <v>32</v>
      </c>
      <c r="AL269">
        <v>5</v>
      </c>
      <c r="AM269">
        <v>5</v>
      </c>
      <c r="AN269">
        <v>2</v>
      </c>
      <c r="AO269">
        <v>1</v>
      </c>
      <c r="AP269">
        <v>2</v>
      </c>
      <c r="AQ269">
        <v>0</v>
      </c>
      <c r="AR269">
        <v>2115.36</v>
      </c>
      <c r="AS269" s="1" t="s">
        <v>173</v>
      </c>
      <c r="AT269">
        <v>119</v>
      </c>
      <c r="AU269">
        <v>172.80120819999999</v>
      </c>
      <c r="AV269">
        <v>895.03180710000004</v>
      </c>
      <c r="AW269">
        <v>32</v>
      </c>
      <c r="AX269">
        <v>1</v>
      </c>
      <c r="AY269">
        <v>4.2016806722689079E-2</v>
      </c>
      <c r="AZ269">
        <v>45</v>
      </c>
      <c r="BA269">
        <v>0.57600402733333333</v>
      </c>
      <c r="BB269">
        <v>0.93232479906249999</v>
      </c>
      <c r="BC269">
        <v>43</v>
      </c>
      <c r="BD269">
        <v>-11</v>
      </c>
      <c r="BE269">
        <v>9</v>
      </c>
      <c r="BF269">
        <v>1</v>
      </c>
      <c r="BG269" s="1" t="s">
        <v>174</v>
      </c>
      <c r="BH269" s="1" t="s">
        <v>6888</v>
      </c>
      <c r="BI269" s="1" t="s">
        <v>6889</v>
      </c>
      <c r="BJ269" s="1" t="s">
        <v>6890</v>
      </c>
      <c r="BK269">
        <v>2300</v>
      </c>
      <c r="BL269">
        <v>2.5</v>
      </c>
      <c r="BM269" s="5" t="d">
        <v>13:30:00.000</v>
      </c>
      <c r="BN269" s="5" t="d">
        <v>14:00:00.0000000000031950</v>
      </c>
      <c r="BO269">
        <v>13</v>
      </c>
      <c r="BP269" t="b">
        <v>1</v>
      </c>
    </row>
    <row r="270" spans="1:68" x14ac:dyDescent="0.2">
      <c r="A270" s="1" t="s">
        <v>703</v>
      </c>
      <c r="B270" s="1" t="s">
        <v>60</v>
      </c>
      <c r="C270" s="2" t="d">
        <v>2026-07-06</v>
      </c>
      <c r="D270">
        <v>29</v>
      </c>
      <c r="E270" s="1" t="s">
        <v>133</v>
      </c>
      <c r="F270">
        <v>90</v>
      </c>
      <c r="G270">
        <v>10</v>
      </c>
      <c r="H270">
        <v>0</v>
      </c>
      <c r="I270">
        <v>0</v>
      </c>
      <c r="J270">
        <v>10</v>
      </c>
      <c r="K270">
        <v>0</v>
      </c>
      <c r="L270">
        <v>0</v>
      </c>
      <c r="M270" s="1" t="s">
        <v>63</v>
      </c>
      <c r="N270" s="1" t="s">
        <v>63</v>
      </c>
      <c r="O270" s="1" t="s">
        <v>704</v>
      </c>
      <c r="P270">
        <v>9</v>
      </c>
      <c r="Q270">
        <v>0</v>
      </c>
      <c r="R270">
        <v>850</v>
      </c>
      <c r="S270">
        <v>0</v>
      </c>
      <c r="T270">
        <v>38</v>
      </c>
      <c r="U270">
        <v>90</v>
      </c>
      <c r="V270">
        <v>440</v>
      </c>
      <c r="W270">
        <v>101264.03</v>
      </c>
      <c r="X270">
        <v>4.8888888888888893</v>
      </c>
      <c r="Y270">
        <v>1125.155888888889</v>
      </c>
      <c r="Z270">
        <v>17.122222222222224</v>
      </c>
      <c r="AA270">
        <v>84.345155808703694</v>
      </c>
      <c r="AB270">
        <v>90</v>
      </c>
      <c r="AC270">
        <v>67.222933586481474</v>
      </c>
      <c r="AD270">
        <v>0</v>
      </c>
      <c r="AE270">
        <v>1.343046919083555</v>
      </c>
      <c r="AF270">
        <v>0.62259259259259259</v>
      </c>
      <c r="AG270">
        <v>0</v>
      </c>
      <c r="AH270">
        <v>73.803095594444443</v>
      </c>
      <c r="AI270">
        <v>7.6525318057407405</v>
      </c>
      <c r="AJ270">
        <v>3600</v>
      </c>
      <c r="AK270">
        <v>32</v>
      </c>
      <c r="AL270">
        <v>6</v>
      </c>
      <c r="AM270">
        <v>6</v>
      </c>
      <c r="AN270">
        <v>4</v>
      </c>
      <c r="AO270">
        <v>1</v>
      </c>
      <c r="AP270">
        <v>1</v>
      </c>
      <c r="AQ270">
        <v>0</v>
      </c>
      <c r="AR270">
        <v>1593.15</v>
      </c>
      <c r="AS270" s="1" t="s">
        <v>173</v>
      </c>
      <c r="AT270">
        <v>90</v>
      </c>
      <c r="AU270">
        <v>124.98684658333333</v>
      </c>
      <c r="AV270">
        <v>892.99745956666663</v>
      </c>
      <c r="AW270">
        <v>32</v>
      </c>
      <c r="AX270">
        <v>1</v>
      </c>
      <c r="AY270">
        <v>6.6666666666666666E-2</v>
      </c>
      <c r="AZ270">
        <v>40</v>
      </c>
      <c r="BA270">
        <v>0.41662282194444444</v>
      </c>
      <c r="BB270">
        <v>0.93020568704861106</v>
      </c>
      <c r="BC270">
        <v>43</v>
      </c>
      <c r="BD270">
        <v>-11</v>
      </c>
      <c r="BE270">
        <v>6</v>
      </c>
      <c r="BF270">
        <v>4</v>
      </c>
      <c r="BG270" s="1" t="s">
        <v>174</v>
      </c>
      <c r="BH270" s="1" t="s">
        <v>6888</v>
      </c>
      <c r="BI270" s="1" t="s">
        <v>6889</v>
      </c>
      <c r="BJ270" s="1" t="s">
        <v>6890</v>
      </c>
      <c r="BK270">
        <v>2300</v>
      </c>
      <c r="BL270">
        <v>2.5</v>
      </c>
      <c r="BM270" s="5" t="d">
        <v>14:00:00.0000000000031950</v>
      </c>
      <c r="BN270" s="5" t="d">
        <v>14:29:59.9999999999968050</v>
      </c>
      <c r="BO270">
        <v>14</v>
      </c>
      <c r="BP270" t="b">
        <v>0</v>
      </c>
    </row>
    <row r="271" spans="1:68" x14ac:dyDescent="0.2">
      <c r="A271" s="1" t="s">
        <v>705</v>
      </c>
      <c r="B271" s="1" t="s">
        <v>60</v>
      </c>
      <c r="C271" s="2" t="d">
        <v>2026-07-06</v>
      </c>
      <c r="D271">
        <v>30</v>
      </c>
      <c r="E271" s="1" t="s">
        <v>133</v>
      </c>
      <c r="F271">
        <v>65</v>
      </c>
      <c r="G271">
        <v>10</v>
      </c>
      <c r="H271">
        <v>0</v>
      </c>
      <c r="I271">
        <v>0</v>
      </c>
      <c r="J271">
        <v>10</v>
      </c>
      <c r="K271">
        <v>0</v>
      </c>
      <c r="L271">
        <v>0</v>
      </c>
      <c r="M271" s="1" t="s">
        <v>63</v>
      </c>
      <c r="N271" s="1" t="s">
        <v>63</v>
      </c>
      <c r="O271" s="1" t="s">
        <v>706</v>
      </c>
      <c r="P271">
        <v>6.5</v>
      </c>
      <c r="Q271">
        <v>0</v>
      </c>
      <c r="R271">
        <v>850</v>
      </c>
      <c r="S271">
        <v>0</v>
      </c>
      <c r="T271">
        <v>38</v>
      </c>
      <c r="U271">
        <v>65</v>
      </c>
      <c r="V271">
        <v>343</v>
      </c>
      <c r="W271">
        <v>80671.34</v>
      </c>
      <c r="X271">
        <v>5.2769230769230768</v>
      </c>
      <c r="Y271">
        <v>1241.0975384615383</v>
      </c>
      <c r="Z271">
        <v>15.4</v>
      </c>
      <c r="AA271">
        <v>80.483959549487182</v>
      </c>
      <c r="AB271">
        <v>65</v>
      </c>
      <c r="AC271">
        <v>65.083959549487176</v>
      </c>
      <c r="AD271">
        <v>0</v>
      </c>
      <c r="AE271">
        <v>1.4435600323509616</v>
      </c>
      <c r="AF271">
        <v>0.70051282051282049</v>
      </c>
      <c r="AG271">
        <v>0</v>
      </c>
      <c r="AH271">
        <v>70.153523700512821</v>
      </c>
      <c r="AI271">
        <v>7.3063629876923075</v>
      </c>
      <c r="AJ271">
        <v>2600</v>
      </c>
      <c r="AK271">
        <v>32</v>
      </c>
      <c r="AL271">
        <v>2</v>
      </c>
      <c r="AM271">
        <v>2</v>
      </c>
      <c r="AN271">
        <v>1</v>
      </c>
      <c r="AO271">
        <v>0</v>
      </c>
      <c r="AP271">
        <v>1</v>
      </c>
      <c r="AQ271">
        <v>0</v>
      </c>
      <c r="AR271">
        <v>438.73</v>
      </c>
      <c r="AS271" s="1" t="s">
        <v>173</v>
      </c>
      <c r="AT271">
        <v>65</v>
      </c>
      <c r="AU271">
        <v>94.531745766666674</v>
      </c>
      <c r="AV271">
        <v>898.27191951666669</v>
      </c>
      <c r="AW271">
        <v>32</v>
      </c>
      <c r="AX271">
        <v>1</v>
      </c>
      <c r="AY271">
        <v>3.0769230769230771E-2</v>
      </c>
      <c r="AZ271">
        <v>40</v>
      </c>
      <c r="BA271">
        <v>0.31510581922222225</v>
      </c>
      <c r="BB271">
        <v>0.93569991616319448</v>
      </c>
      <c r="BC271">
        <v>43</v>
      </c>
      <c r="BD271">
        <v>-11</v>
      </c>
      <c r="BE271">
        <v>5</v>
      </c>
      <c r="BF271">
        <v>5</v>
      </c>
      <c r="BG271" s="1" t="s">
        <v>174</v>
      </c>
      <c r="BH271" s="1" t="s">
        <v>6888</v>
      </c>
      <c r="BI271" s="1" t="s">
        <v>6889</v>
      </c>
      <c r="BJ271" s="1" t="s">
        <v>6890</v>
      </c>
      <c r="BK271">
        <v>2300</v>
      </c>
      <c r="BL271">
        <v>2.5</v>
      </c>
      <c r="BM271" s="5" t="d">
        <v>14:29:59.9999999999968050</v>
      </c>
      <c r="BN271" s="5" t="d">
        <v>15:00:00.000</v>
      </c>
      <c r="BO271">
        <v>14</v>
      </c>
      <c r="BP271" t="b">
        <v>0</v>
      </c>
    </row>
    <row r="272" spans="1:68" x14ac:dyDescent="0.2">
      <c r="A272" s="1" t="s">
        <v>707</v>
      </c>
      <c r="B272" s="1" t="s">
        <v>60</v>
      </c>
      <c r="C272" s="2" t="d">
        <v>2026-07-06</v>
      </c>
      <c r="D272">
        <v>31</v>
      </c>
      <c r="E272" s="1" t="s">
        <v>150</v>
      </c>
      <c r="F272">
        <v>41</v>
      </c>
      <c r="G272">
        <v>10</v>
      </c>
      <c r="H272">
        <v>0</v>
      </c>
      <c r="I272">
        <v>2</v>
      </c>
      <c r="J272">
        <v>8</v>
      </c>
      <c r="K272">
        <v>0</v>
      </c>
      <c r="L272">
        <v>1</v>
      </c>
      <c r="M272" s="1" t="s">
        <v>63</v>
      </c>
      <c r="N272" s="1" t="s">
        <v>687</v>
      </c>
      <c r="O272" s="1" t="s">
        <v>688</v>
      </c>
      <c r="P272">
        <v>5.125</v>
      </c>
      <c r="Q272">
        <v>0</v>
      </c>
      <c r="R272">
        <v>850</v>
      </c>
      <c r="S272">
        <v>1</v>
      </c>
      <c r="T272">
        <v>37</v>
      </c>
      <c r="U272">
        <v>41</v>
      </c>
      <c r="V272">
        <v>201</v>
      </c>
      <c r="W272">
        <v>41944.53</v>
      </c>
      <c r="X272">
        <v>4.9024390243902438</v>
      </c>
      <c r="Y272">
        <v>1023.0373170731707</v>
      </c>
      <c r="Z272">
        <v>14.341463414634147</v>
      </c>
      <c r="AA272">
        <v>60.24540790487805</v>
      </c>
      <c r="AB272">
        <v>41</v>
      </c>
      <c r="AC272">
        <v>45.903944490243902</v>
      </c>
      <c r="AD272">
        <v>0</v>
      </c>
      <c r="AE272">
        <v>1.3156481161950302</v>
      </c>
      <c r="AF272">
        <v>0.68292682926829273</v>
      </c>
      <c r="AG272">
        <v>0</v>
      </c>
      <c r="AH272">
        <v>49.084080043089429</v>
      </c>
      <c r="AI272">
        <v>8.3440537211382129</v>
      </c>
      <c r="AJ272">
        <v>1640</v>
      </c>
      <c r="AK272">
        <v>32</v>
      </c>
      <c r="AL272">
        <v>1</v>
      </c>
      <c r="AM272">
        <v>1</v>
      </c>
      <c r="AN272">
        <v>0</v>
      </c>
      <c r="AO272">
        <v>0</v>
      </c>
      <c r="AP272">
        <v>1</v>
      </c>
      <c r="AQ272">
        <v>0</v>
      </c>
      <c r="AR272">
        <v>774.84</v>
      </c>
      <c r="AS272" s="1" t="s">
        <v>173</v>
      </c>
      <c r="AT272">
        <v>41</v>
      </c>
      <c r="AU272">
        <v>52.21490166666667</v>
      </c>
      <c r="AV272">
        <v>889.12990511666669</v>
      </c>
      <c r="AW272">
        <v>32</v>
      </c>
      <c r="AX272">
        <v>1</v>
      </c>
      <c r="AY272">
        <v>2.4390243902439025E-2</v>
      </c>
      <c r="AZ272">
        <v>40</v>
      </c>
      <c r="BA272">
        <v>0.21756209027777779</v>
      </c>
      <c r="BB272">
        <v>0.92617698449652786</v>
      </c>
      <c r="BC272">
        <v>43</v>
      </c>
      <c r="BD272">
        <v>-11</v>
      </c>
      <c r="BE272">
        <v>3</v>
      </c>
      <c r="BF272">
        <v>5</v>
      </c>
      <c r="BG272" s="1" t="s">
        <v>174</v>
      </c>
      <c r="BH272" s="1" t="s">
        <v>6888</v>
      </c>
      <c r="BI272" s="1" t="s">
        <v>6889</v>
      </c>
      <c r="BJ272" s="1" t="s">
        <v>6890</v>
      </c>
      <c r="BK272">
        <v>2300</v>
      </c>
      <c r="BL272">
        <v>2.5</v>
      </c>
      <c r="BM272" s="5" t="d">
        <v>15:00:00.000</v>
      </c>
      <c r="BN272" s="5" t="d">
        <v>15:30:00.0000000000031950</v>
      </c>
      <c r="BO272">
        <v>15</v>
      </c>
      <c r="BP272" t="b">
        <v>0</v>
      </c>
    </row>
    <row r="273" spans="1:68" x14ac:dyDescent="0.2">
      <c r="A273" s="1" t="s">
        <v>708</v>
      </c>
      <c r="B273" s="1" t="s">
        <v>60</v>
      </c>
      <c r="C273" s="2" t="d">
        <v>2026-07-06</v>
      </c>
      <c r="D273">
        <v>32</v>
      </c>
      <c r="E273" s="1" t="s">
        <v>150</v>
      </c>
      <c r="F273">
        <v>46</v>
      </c>
      <c r="G273">
        <v>10</v>
      </c>
      <c r="H273">
        <v>0</v>
      </c>
      <c r="I273">
        <v>2</v>
      </c>
      <c r="J273">
        <v>8</v>
      </c>
      <c r="K273">
        <v>0</v>
      </c>
      <c r="L273">
        <v>1</v>
      </c>
      <c r="M273" s="1" t="s">
        <v>63</v>
      </c>
      <c r="N273" s="1" t="s">
        <v>376</v>
      </c>
      <c r="O273" s="1" t="s">
        <v>690</v>
      </c>
      <c r="P273">
        <v>5.75</v>
      </c>
      <c r="Q273">
        <v>0</v>
      </c>
      <c r="R273">
        <v>850</v>
      </c>
      <c r="S273">
        <v>1</v>
      </c>
      <c r="T273">
        <v>36</v>
      </c>
      <c r="U273">
        <v>46</v>
      </c>
      <c r="V273">
        <v>234</v>
      </c>
      <c r="W273">
        <v>54707.27</v>
      </c>
      <c r="X273">
        <v>5.0869565217391308</v>
      </c>
      <c r="Y273">
        <v>1189.2884782608694</v>
      </c>
      <c r="Z273">
        <v>14.673913043478262</v>
      </c>
      <c r="AA273">
        <v>38.115527753985511</v>
      </c>
      <c r="AB273">
        <v>46</v>
      </c>
      <c r="AC273">
        <v>23.441614710507245</v>
      </c>
      <c r="AD273">
        <v>0</v>
      </c>
      <c r="AE273">
        <v>1.3462096801939729</v>
      </c>
      <c r="AF273">
        <v>0.59202898550724636</v>
      </c>
      <c r="AG273">
        <v>0</v>
      </c>
      <c r="AH273">
        <v>27.141877485869564</v>
      </c>
      <c r="AI273">
        <v>8.06186087173913</v>
      </c>
      <c r="AJ273">
        <v>1840</v>
      </c>
      <c r="AK273">
        <v>32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s="1" t="s">
        <v>173</v>
      </c>
      <c r="AT273">
        <v>46</v>
      </c>
      <c r="AU273">
        <v>62.775136150000002</v>
      </c>
      <c r="AV273">
        <v>894.67973168333333</v>
      </c>
      <c r="AW273">
        <v>32</v>
      </c>
      <c r="AX273">
        <v>1</v>
      </c>
      <c r="AY273">
        <v>0</v>
      </c>
      <c r="AZ273">
        <v>40</v>
      </c>
      <c r="BA273">
        <v>0.26156306729166667</v>
      </c>
      <c r="BB273">
        <v>0.93195805383680552</v>
      </c>
      <c r="BC273">
        <v>43</v>
      </c>
      <c r="BD273">
        <v>-11</v>
      </c>
      <c r="BE273">
        <v>3</v>
      </c>
      <c r="BF273">
        <v>5</v>
      </c>
      <c r="BG273" s="1" t="s">
        <v>174</v>
      </c>
      <c r="BH273" s="1" t="s">
        <v>6888</v>
      </c>
      <c r="BI273" s="1" t="s">
        <v>6889</v>
      </c>
      <c r="BJ273" s="1" t="s">
        <v>6890</v>
      </c>
      <c r="BK273">
        <v>2300</v>
      </c>
      <c r="BL273">
        <v>2.5</v>
      </c>
      <c r="BM273" s="5" t="d">
        <v>15:30:00.0000000000031950</v>
      </c>
      <c r="BN273" s="5" t="d">
        <v>15:59:59.9999999999968050</v>
      </c>
      <c r="BO273">
        <v>15</v>
      </c>
      <c r="BP273" t="b">
        <v>0</v>
      </c>
    </row>
    <row r="274" spans="1:68" x14ac:dyDescent="0.2">
      <c r="A274" s="1" t="s">
        <v>709</v>
      </c>
      <c r="B274" s="1" t="s">
        <v>60</v>
      </c>
      <c r="C274" s="2" t="d">
        <v>2026-07-06</v>
      </c>
      <c r="D274">
        <v>33</v>
      </c>
      <c r="E274" s="1" t="s">
        <v>150</v>
      </c>
      <c r="F274">
        <v>22</v>
      </c>
      <c r="G274">
        <v>19</v>
      </c>
      <c r="H274">
        <v>0</v>
      </c>
      <c r="I274">
        <v>2</v>
      </c>
      <c r="J274">
        <v>17</v>
      </c>
      <c r="K274">
        <v>0</v>
      </c>
      <c r="L274">
        <v>1</v>
      </c>
      <c r="M274" s="1" t="s">
        <v>63</v>
      </c>
      <c r="N274" s="1" t="s">
        <v>426</v>
      </c>
      <c r="O274" s="1" t="s">
        <v>710</v>
      </c>
      <c r="P274">
        <v>1.2941176470588236</v>
      </c>
      <c r="Q274">
        <v>0</v>
      </c>
      <c r="R274">
        <v>850</v>
      </c>
      <c r="S274">
        <v>1</v>
      </c>
      <c r="T274">
        <v>35</v>
      </c>
      <c r="U274">
        <v>22</v>
      </c>
      <c r="V274">
        <v>96</v>
      </c>
      <c r="W274">
        <v>20461.259999999998</v>
      </c>
      <c r="X274">
        <v>4.3636363636363633</v>
      </c>
      <c r="Y274">
        <v>930.05727272727268</v>
      </c>
      <c r="Z274">
        <v>13.363636363636363</v>
      </c>
      <c r="AA274">
        <v>17.788940339393939</v>
      </c>
      <c r="AB274">
        <v>15</v>
      </c>
      <c r="AC274">
        <v>4.9645059810606051</v>
      </c>
      <c r="AD274">
        <v>0</v>
      </c>
      <c r="AE274">
        <v>1.1329173301679683</v>
      </c>
      <c r="AF274">
        <v>0.6166666666666667</v>
      </c>
      <c r="AG274">
        <v>0.22779490378787878</v>
      </c>
      <c r="AH274">
        <v>7.5209963734848486</v>
      </c>
      <c r="AI274">
        <v>7.6138145075757571</v>
      </c>
      <c r="AJ274">
        <v>880</v>
      </c>
      <c r="AK274">
        <v>69</v>
      </c>
      <c r="AL274">
        <v>2</v>
      </c>
      <c r="AM274">
        <v>2</v>
      </c>
      <c r="AN274">
        <v>2</v>
      </c>
      <c r="AO274">
        <v>0</v>
      </c>
      <c r="AP274">
        <v>0</v>
      </c>
      <c r="AQ274">
        <v>0</v>
      </c>
      <c r="AR274">
        <v>521.18000000000006</v>
      </c>
      <c r="AS274" s="1" t="s">
        <v>173</v>
      </c>
      <c r="AT274">
        <v>15</v>
      </c>
      <c r="AU274">
        <v>26.269395233333334</v>
      </c>
      <c r="AV274">
        <v>1780.6002098666668</v>
      </c>
      <c r="AW274">
        <v>68</v>
      </c>
      <c r="AX274">
        <v>0.68181818181818177</v>
      </c>
      <c r="AY274">
        <v>9.0909090909090912E-2</v>
      </c>
      <c r="AZ274">
        <v>40</v>
      </c>
      <c r="BA274">
        <v>5.1508618104575167E-2</v>
      </c>
      <c r="BB274">
        <v>0.860193338099839</v>
      </c>
      <c r="BC274">
        <v>85</v>
      </c>
      <c r="BD274">
        <v>-16</v>
      </c>
      <c r="BE274">
        <v>2</v>
      </c>
      <c r="BF274">
        <v>15</v>
      </c>
      <c r="BG274" s="1" t="s">
        <v>174</v>
      </c>
      <c r="BH274" s="1" t="s">
        <v>6888</v>
      </c>
      <c r="BI274" s="1" t="s">
        <v>6889</v>
      </c>
      <c r="BJ274" s="1" t="s">
        <v>6890</v>
      </c>
      <c r="BK274">
        <v>2300</v>
      </c>
      <c r="BL274">
        <v>2.5</v>
      </c>
      <c r="BM274" s="5" t="d">
        <v>15:59:59.9999999999968050</v>
      </c>
      <c r="BN274" s="5" t="d">
        <v>16:30:00.000</v>
      </c>
      <c r="BO274">
        <v>16</v>
      </c>
      <c r="BP274" t="b">
        <v>0</v>
      </c>
    </row>
    <row r="275" spans="1:68" x14ac:dyDescent="0.2">
      <c r="A275" s="1" t="s">
        <v>711</v>
      </c>
      <c r="B275" s="1" t="s">
        <v>60</v>
      </c>
      <c r="C275" s="2" t="d">
        <v>2026-07-06</v>
      </c>
      <c r="D275">
        <v>34</v>
      </c>
      <c r="E275" s="1" t="s">
        <v>150</v>
      </c>
      <c r="F275">
        <v>35</v>
      </c>
      <c r="G275">
        <v>19</v>
      </c>
      <c r="H275">
        <v>0</v>
      </c>
      <c r="I275">
        <v>2</v>
      </c>
      <c r="J275">
        <v>17</v>
      </c>
      <c r="K275">
        <v>0</v>
      </c>
      <c r="L275">
        <v>1</v>
      </c>
      <c r="M275" s="1" t="s">
        <v>63</v>
      </c>
      <c r="N275" s="1" t="s">
        <v>712</v>
      </c>
      <c r="O275" s="1" t="s">
        <v>713</v>
      </c>
      <c r="P275">
        <v>2.0588235294117645</v>
      </c>
      <c r="Q275">
        <v>0</v>
      </c>
      <c r="R275">
        <v>850</v>
      </c>
      <c r="S275">
        <v>1</v>
      </c>
      <c r="T275">
        <v>34</v>
      </c>
      <c r="U275">
        <v>35</v>
      </c>
      <c r="V275">
        <v>187</v>
      </c>
      <c r="W275">
        <v>42396.58</v>
      </c>
      <c r="X275">
        <v>5.3428571428571425</v>
      </c>
      <c r="Y275">
        <v>1211.3308571428572</v>
      </c>
      <c r="Z275">
        <v>13.314285714285715</v>
      </c>
      <c r="AA275">
        <v>10.197619461904761</v>
      </c>
      <c r="AB275">
        <v>2</v>
      </c>
      <c r="AC275">
        <v>5.2577364285714322E-2</v>
      </c>
      <c r="AD275">
        <v>0</v>
      </c>
      <c r="AE275">
        <v>1.3890708032872023</v>
      </c>
      <c r="AF275">
        <v>0.67238095238095241</v>
      </c>
      <c r="AG275">
        <v>2.0614517485714288</v>
      </c>
      <c r="AH275">
        <v>0</v>
      </c>
      <c r="AI275">
        <v>7.1742629438095236</v>
      </c>
      <c r="AJ275">
        <v>1400</v>
      </c>
      <c r="AK275">
        <v>71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166.93</v>
      </c>
      <c r="AS275" s="1" t="s">
        <v>65</v>
      </c>
      <c r="AT275">
        <v>2</v>
      </c>
      <c r="AU275">
        <v>46.367691633333337</v>
      </c>
      <c r="AV275">
        <v>432.05969903333335</v>
      </c>
      <c r="AW275">
        <v>43</v>
      </c>
      <c r="AX275">
        <v>5.7142857142857141E-2</v>
      </c>
      <c r="AY275">
        <v>2.8571428571428571E-2</v>
      </c>
      <c r="AZ275">
        <v>40</v>
      </c>
      <c r="BA275">
        <v>9.0917042418300661E-2</v>
      </c>
      <c r="BB275">
        <v>0.20284492912363067</v>
      </c>
      <c r="BC275">
        <v>21</v>
      </c>
      <c r="BD275">
        <v>50</v>
      </c>
      <c r="BE275">
        <v>3</v>
      </c>
      <c r="BF275">
        <v>14</v>
      </c>
      <c r="BG275" s="1" t="s">
        <v>99</v>
      </c>
      <c r="BH275" s="1" t="s">
        <v>6888</v>
      </c>
      <c r="BI275" s="1" t="s">
        <v>6889</v>
      </c>
      <c r="BJ275" s="1" t="s">
        <v>6890</v>
      </c>
      <c r="BK275">
        <v>2300</v>
      </c>
      <c r="BL275">
        <v>2.5</v>
      </c>
      <c r="BM275" s="5" t="d">
        <v>16:30:00.000</v>
      </c>
      <c r="BN275" s="5" t="d">
        <v>17:00:00.0000000000031950</v>
      </c>
      <c r="BO275">
        <v>16</v>
      </c>
      <c r="BP275" t="b">
        <v>0</v>
      </c>
    </row>
    <row r="276" spans="1:68" x14ac:dyDescent="0.2">
      <c r="A276" s="1" t="s">
        <v>714</v>
      </c>
      <c r="B276" s="1" t="s">
        <v>60</v>
      </c>
      <c r="C276" s="2" t="d">
        <v>2026-07-06</v>
      </c>
      <c r="D276">
        <v>35</v>
      </c>
      <c r="E276" s="1" t="s">
        <v>150</v>
      </c>
      <c r="F276">
        <v>51</v>
      </c>
      <c r="G276">
        <v>9</v>
      </c>
      <c r="H276">
        <v>0</v>
      </c>
      <c r="I276">
        <v>2</v>
      </c>
      <c r="J276">
        <v>7</v>
      </c>
      <c r="K276">
        <v>0</v>
      </c>
      <c r="L276">
        <v>1</v>
      </c>
      <c r="M276" s="1" t="s">
        <v>63</v>
      </c>
      <c r="N276" s="1" t="s">
        <v>715</v>
      </c>
      <c r="O276" s="1" t="s">
        <v>716</v>
      </c>
      <c r="P276">
        <v>7.2857142857142856</v>
      </c>
      <c r="Q276">
        <v>0</v>
      </c>
      <c r="R276">
        <v>850</v>
      </c>
      <c r="S276">
        <v>1</v>
      </c>
      <c r="T276">
        <v>33</v>
      </c>
      <c r="U276">
        <v>51</v>
      </c>
      <c r="V276">
        <v>240</v>
      </c>
      <c r="W276">
        <v>57309.799999999996</v>
      </c>
      <c r="X276">
        <v>4.7058823529411766</v>
      </c>
      <c r="Y276">
        <v>1123.721568627451</v>
      </c>
      <c r="Z276">
        <v>13.921568627450981</v>
      </c>
      <c r="AA276">
        <v>10.025697713398694</v>
      </c>
      <c r="AB276">
        <v>1</v>
      </c>
      <c r="AC276">
        <v>1.3744660130718955E-2</v>
      </c>
      <c r="AD276">
        <v>0</v>
      </c>
      <c r="AE276">
        <v>1.1878010383997692</v>
      </c>
      <c r="AF276">
        <v>0.6679738562091504</v>
      </c>
      <c r="AG276">
        <v>1.8557748862745098</v>
      </c>
      <c r="AH276">
        <v>0</v>
      </c>
      <c r="AI276">
        <v>7.2016221647058822</v>
      </c>
      <c r="AJ276">
        <v>2040</v>
      </c>
      <c r="AK276">
        <v>40</v>
      </c>
      <c r="AL276">
        <v>1</v>
      </c>
      <c r="AM276">
        <v>1</v>
      </c>
      <c r="AN276">
        <v>0</v>
      </c>
      <c r="AO276">
        <v>0</v>
      </c>
      <c r="AP276">
        <v>1</v>
      </c>
      <c r="AQ276">
        <v>0</v>
      </c>
      <c r="AR276">
        <v>456.23</v>
      </c>
      <c r="AS276" s="1" t="s">
        <v>65</v>
      </c>
      <c r="AT276">
        <v>1</v>
      </c>
      <c r="AU276">
        <v>61.347381733333336</v>
      </c>
      <c r="AV276">
        <v>501.90908258333332</v>
      </c>
      <c r="AW276">
        <v>29</v>
      </c>
      <c r="AX276">
        <v>1.9607843137254902E-2</v>
      </c>
      <c r="AY276">
        <v>1.9607843137254902E-2</v>
      </c>
      <c r="AZ276">
        <v>40</v>
      </c>
      <c r="BA276">
        <v>0.29213038920634921</v>
      </c>
      <c r="BB276">
        <v>0.41825756881944443</v>
      </c>
      <c r="BC276">
        <v>24</v>
      </c>
      <c r="BD276">
        <v>16</v>
      </c>
      <c r="BE276">
        <v>3</v>
      </c>
      <c r="BF276">
        <v>4</v>
      </c>
      <c r="BG276" s="1" t="s">
        <v>99</v>
      </c>
      <c r="BH276" s="1" t="s">
        <v>6888</v>
      </c>
      <c r="BI276" s="1" t="s">
        <v>6889</v>
      </c>
      <c r="BJ276" s="1" t="s">
        <v>6890</v>
      </c>
      <c r="BK276">
        <v>2300</v>
      </c>
      <c r="BL276">
        <v>2.5</v>
      </c>
      <c r="BM276" s="5" t="d">
        <v>17:00:00.0000000000031950</v>
      </c>
      <c r="BN276" s="5" t="d">
        <v>17:29:59.9999999999968050</v>
      </c>
      <c r="BO276">
        <v>17</v>
      </c>
      <c r="BP276" t="b">
        <v>0</v>
      </c>
    </row>
    <row r="277" spans="1:68" x14ac:dyDescent="0.2">
      <c r="A277" s="1" t="s">
        <v>717</v>
      </c>
      <c r="B277" s="1" t="s">
        <v>60</v>
      </c>
      <c r="C277" s="2" t="d">
        <v>2026-07-06</v>
      </c>
      <c r="D277">
        <v>36</v>
      </c>
      <c r="E277" s="1" t="s">
        <v>150</v>
      </c>
      <c r="F277">
        <v>46</v>
      </c>
      <c r="G277">
        <v>9</v>
      </c>
      <c r="H277">
        <v>0</v>
      </c>
      <c r="I277">
        <v>2</v>
      </c>
      <c r="J277">
        <v>7</v>
      </c>
      <c r="K277">
        <v>0</v>
      </c>
      <c r="L277">
        <v>1</v>
      </c>
      <c r="M277" s="1" t="s">
        <v>63</v>
      </c>
      <c r="N277" s="1" t="s">
        <v>718</v>
      </c>
      <c r="O277" s="1" t="s">
        <v>719</v>
      </c>
      <c r="P277">
        <v>6.5714285714285712</v>
      </c>
      <c r="Q277">
        <v>0</v>
      </c>
      <c r="R277">
        <v>850</v>
      </c>
      <c r="S277">
        <v>1</v>
      </c>
      <c r="T277">
        <v>32</v>
      </c>
      <c r="U277">
        <v>46</v>
      </c>
      <c r="V277">
        <v>246</v>
      </c>
      <c r="W277">
        <v>61094.75</v>
      </c>
      <c r="X277">
        <v>5.3478260869565215</v>
      </c>
      <c r="Y277">
        <v>1328.1467391304348</v>
      </c>
      <c r="Z277">
        <v>13.913043478260869</v>
      </c>
      <c r="AA277">
        <v>10.315439205072463</v>
      </c>
      <c r="AB277">
        <v>2</v>
      </c>
      <c r="AC277">
        <v>2.6102603985507254E-2</v>
      </c>
      <c r="AD277">
        <v>0</v>
      </c>
      <c r="AE277">
        <v>1.3528092610016444</v>
      </c>
      <c r="AF277">
        <v>0.62246376811594206</v>
      </c>
      <c r="AG277">
        <v>1.9752730199275363</v>
      </c>
      <c r="AH277">
        <v>0</v>
      </c>
      <c r="AI277">
        <v>7.5024850166666672</v>
      </c>
      <c r="AJ277">
        <v>1840</v>
      </c>
      <c r="AK277">
        <v>40</v>
      </c>
      <c r="AL277">
        <v>3</v>
      </c>
      <c r="AM277">
        <v>3</v>
      </c>
      <c r="AN277">
        <v>0</v>
      </c>
      <c r="AO277">
        <v>0</v>
      </c>
      <c r="AP277">
        <v>2</v>
      </c>
      <c r="AQ277">
        <v>1</v>
      </c>
      <c r="AR277">
        <v>925.81</v>
      </c>
      <c r="AS277" s="1" t="s">
        <v>65</v>
      </c>
      <c r="AT277">
        <v>2</v>
      </c>
      <c r="AU277">
        <v>60.814018766666663</v>
      </c>
      <c r="AV277">
        <v>538.40352036666661</v>
      </c>
      <c r="AW277">
        <v>31</v>
      </c>
      <c r="AX277">
        <v>4.3478260869565216E-2</v>
      </c>
      <c r="AY277">
        <v>6.5217391304347824E-2</v>
      </c>
      <c r="AZ277">
        <v>40</v>
      </c>
      <c r="BA277">
        <v>0.28959056555555551</v>
      </c>
      <c r="BB277">
        <v>0.44866960030555553</v>
      </c>
      <c r="BC277">
        <v>26</v>
      </c>
      <c r="BD277">
        <v>14</v>
      </c>
      <c r="BE277">
        <v>3</v>
      </c>
      <c r="BF277">
        <v>4</v>
      </c>
      <c r="BG277" s="1" t="s">
        <v>99</v>
      </c>
      <c r="BH277" s="1" t="s">
        <v>6888</v>
      </c>
      <c r="BI277" s="1" t="s">
        <v>6889</v>
      </c>
      <c r="BJ277" s="1" t="s">
        <v>6890</v>
      </c>
      <c r="BK277">
        <v>2300</v>
      </c>
      <c r="BL277">
        <v>2.5</v>
      </c>
      <c r="BM277" s="5" t="d">
        <v>17:29:59.9999999999968050</v>
      </c>
      <c r="BN277" s="5" t="d">
        <v>18:00:00.000</v>
      </c>
      <c r="BO277">
        <v>17</v>
      </c>
      <c r="BP277" t="b">
        <v>0</v>
      </c>
    </row>
    <row r="278" spans="1:68" x14ac:dyDescent="0.2">
      <c r="A278" s="1" t="s">
        <v>720</v>
      </c>
      <c r="B278" s="1" t="s">
        <v>60</v>
      </c>
      <c r="C278" s="2" t="d">
        <v>2026-07-06</v>
      </c>
      <c r="D278">
        <v>37</v>
      </c>
      <c r="E278" s="1" t="s">
        <v>165</v>
      </c>
      <c r="F278">
        <v>89</v>
      </c>
      <c r="G278">
        <v>11</v>
      </c>
      <c r="H278">
        <v>0</v>
      </c>
      <c r="I278">
        <v>0</v>
      </c>
      <c r="J278">
        <v>11</v>
      </c>
      <c r="K278">
        <v>0</v>
      </c>
      <c r="L278">
        <v>0</v>
      </c>
      <c r="M278" s="1" t="s">
        <v>63</v>
      </c>
      <c r="N278" s="1" t="s">
        <v>63</v>
      </c>
      <c r="O278" s="1" t="s">
        <v>721</v>
      </c>
      <c r="P278">
        <v>8.0909090909090917</v>
      </c>
      <c r="Q278">
        <v>0</v>
      </c>
      <c r="R278">
        <v>850</v>
      </c>
      <c r="S278">
        <v>0</v>
      </c>
      <c r="T278">
        <v>32</v>
      </c>
      <c r="U278">
        <v>89</v>
      </c>
      <c r="V278">
        <v>445</v>
      </c>
      <c r="W278">
        <v>98012.92</v>
      </c>
      <c r="X278">
        <v>5</v>
      </c>
      <c r="Y278">
        <v>1101.2687640449437</v>
      </c>
      <c r="Z278">
        <v>17.617977528089888</v>
      </c>
      <c r="AA278">
        <v>11.820949597565543</v>
      </c>
      <c r="AB278">
        <v>0</v>
      </c>
      <c r="AC278">
        <v>0</v>
      </c>
      <c r="AD278">
        <v>0</v>
      </c>
      <c r="AE278">
        <v>1.2582454785529975</v>
      </c>
      <c r="AF278">
        <v>0.64232209737827717</v>
      </c>
      <c r="AG278">
        <v>0.90354786966292133</v>
      </c>
      <c r="AH278">
        <v>1.0333408074906367</v>
      </c>
      <c r="AI278">
        <v>7.9340449561797746</v>
      </c>
      <c r="AJ278">
        <v>4005</v>
      </c>
      <c r="AK278">
        <v>40</v>
      </c>
      <c r="AL278">
        <v>3</v>
      </c>
      <c r="AM278">
        <v>3</v>
      </c>
      <c r="AN278">
        <v>0</v>
      </c>
      <c r="AO278">
        <v>1</v>
      </c>
      <c r="AP278">
        <v>1</v>
      </c>
      <c r="AQ278">
        <v>1</v>
      </c>
      <c r="AR278">
        <v>798.53</v>
      </c>
      <c r="AS278" s="1" t="s">
        <v>70</v>
      </c>
      <c r="AT278">
        <v>0</v>
      </c>
      <c r="AU278">
        <v>113.81092460000001</v>
      </c>
      <c r="AV278">
        <v>944.31692190000001</v>
      </c>
      <c r="AW278">
        <v>40</v>
      </c>
      <c r="AX278">
        <v>0</v>
      </c>
      <c r="AY278">
        <v>3.3707865168539325E-2</v>
      </c>
      <c r="AZ278">
        <v>45</v>
      </c>
      <c r="BA278">
        <v>0.34488158969696969</v>
      </c>
      <c r="BB278">
        <v>0.78693076824999997</v>
      </c>
      <c r="BC278">
        <v>45</v>
      </c>
      <c r="BD278">
        <v>-5</v>
      </c>
      <c r="BE278">
        <v>6</v>
      </c>
      <c r="BF278">
        <v>5</v>
      </c>
      <c r="BG278" s="1" t="s">
        <v>99</v>
      </c>
      <c r="BH278" s="1" t="s">
        <v>6888</v>
      </c>
      <c r="BI278" s="1" t="s">
        <v>6889</v>
      </c>
      <c r="BJ278" s="1" t="s">
        <v>6890</v>
      </c>
      <c r="BK278">
        <v>2300</v>
      </c>
      <c r="BL278">
        <v>2.5</v>
      </c>
      <c r="BM278" s="5" t="d">
        <v>18:00:00.000</v>
      </c>
      <c r="BN278" s="5" t="d">
        <v>18:30:00.0000000000031950</v>
      </c>
      <c r="BO278">
        <v>18</v>
      </c>
      <c r="BP278" t="b">
        <v>1</v>
      </c>
    </row>
    <row r="279" spans="1:68" x14ac:dyDescent="0.2">
      <c r="A279" s="1" t="s">
        <v>722</v>
      </c>
      <c r="B279" s="1" t="s">
        <v>60</v>
      </c>
      <c r="C279" s="2" t="d">
        <v>2026-07-06</v>
      </c>
      <c r="D279">
        <v>38</v>
      </c>
      <c r="E279" s="1" t="s">
        <v>165</v>
      </c>
      <c r="F279">
        <v>98</v>
      </c>
      <c r="G279">
        <v>11</v>
      </c>
      <c r="H279">
        <v>0</v>
      </c>
      <c r="I279">
        <v>0</v>
      </c>
      <c r="J279">
        <v>11</v>
      </c>
      <c r="K279">
        <v>0</v>
      </c>
      <c r="L279">
        <v>0</v>
      </c>
      <c r="M279" s="1" t="s">
        <v>63</v>
      </c>
      <c r="N279" s="1" t="s">
        <v>63</v>
      </c>
      <c r="O279" s="1" t="s">
        <v>723</v>
      </c>
      <c r="P279">
        <v>8.9090909090909083</v>
      </c>
      <c r="Q279">
        <v>0</v>
      </c>
      <c r="R279">
        <v>850</v>
      </c>
      <c r="S279">
        <v>0</v>
      </c>
      <c r="T279">
        <v>32</v>
      </c>
      <c r="U279">
        <v>98</v>
      </c>
      <c r="V279">
        <v>474</v>
      </c>
      <c r="W279">
        <v>110166.04</v>
      </c>
      <c r="X279">
        <v>4.8367346938775508</v>
      </c>
      <c r="Y279">
        <v>1124.1432653061224</v>
      </c>
      <c r="Z279">
        <v>17.948979591836736</v>
      </c>
      <c r="AA279">
        <v>11.825494335544217</v>
      </c>
      <c r="AB279">
        <v>0</v>
      </c>
      <c r="AC279">
        <v>0</v>
      </c>
      <c r="AD279">
        <v>0</v>
      </c>
      <c r="AE279">
        <v>1.2067948227957035</v>
      </c>
      <c r="AF279">
        <v>0.61241496598639455</v>
      </c>
      <c r="AG279">
        <v>5.9289804421768712E-2</v>
      </c>
      <c r="AH279">
        <v>1.6011670977891157</v>
      </c>
      <c r="AI279">
        <v>7.4870902307823135</v>
      </c>
      <c r="AJ279">
        <v>4410</v>
      </c>
      <c r="AK279">
        <v>40</v>
      </c>
      <c r="AL279">
        <v>5</v>
      </c>
      <c r="AM279">
        <v>5</v>
      </c>
      <c r="AN279">
        <v>3</v>
      </c>
      <c r="AO279">
        <v>0</v>
      </c>
      <c r="AP279">
        <v>2</v>
      </c>
      <c r="AQ279">
        <v>0</v>
      </c>
      <c r="AR279">
        <v>1060.93</v>
      </c>
      <c r="AS279" s="1" t="s">
        <v>70</v>
      </c>
      <c r="AT279">
        <v>0</v>
      </c>
      <c r="AU279">
        <v>118.88267218333333</v>
      </c>
      <c r="AV279">
        <v>1107.4979162666666</v>
      </c>
      <c r="AW279">
        <v>40</v>
      </c>
      <c r="AX279">
        <v>0</v>
      </c>
      <c r="AY279">
        <v>5.1020408163265307E-2</v>
      </c>
      <c r="AZ279">
        <v>45</v>
      </c>
      <c r="BA279">
        <v>0.36025052176767675</v>
      </c>
      <c r="BB279">
        <v>0.92291493022222215</v>
      </c>
      <c r="BC279">
        <v>53</v>
      </c>
      <c r="BD279">
        <v>-13</v>
      </c>
      <c r="BE279">
        <v>6</v>
      </c>
      <c r="BF279">
        <v>5</v>
      </c>
      <c r="BG279" s="1" t="s">
        <v>99</v>
      </c>
      <c r="BH279" s="1" t="s">
        <v>6888</v>
      </c>
      <c r="BI279" s="1" t="s">
        <v>6889</v>
      </c>
      <c r="BJ279" s="1" t="s">
        <v>6890</v>
      </c>
      <c r="BK279">
        <v>2300</v>
      </c>
      <c r="BL279">
        <v>2.5</v>
      </c>
      <c r="BM279" s="5" t="d">
        <v>18:30:00.0000000000031950</v>
      </c>
      <c r="BN279" s="5" t="d">
        <v>18:59:59.9999999999968050</v>
      </c>
      <c r="BO279">
        <v>18</v>
      </c>
      <c r="BP279" t="b">
        <v>1</v>
      </c>
    </row>
    <row r="280" spans="1:68" x14ac:dyDescent="0.2">
      <c r="A280" s="1" t="s">
        <v>724</v>
      </c>
      <c r="B280" s="1" t="s">
        <v>60</v>
      </c>
      <c r="C280" s="2" t="d">
        <v>2026-07-06</v>
      </c>
      <c r="D280">
        <v>39</v>
      </c>
      <c r="E280" s="1" t="s">
        <v>165</v>
      </c>
      <c r="F280">
        <v>132</v>
      </c>
      <c r="G280">
        <v>11</v>
      </c>
      <c r="H280">
        <v>0</v>
      </c>
      <c r="I280">
        <v>0</v>
      </c>
      <c r="J280">
        <v>11</v>
      </c>
      <c r="K280">
        <v>0</v>
      </c>
      <c r="L280">
        <v>0</v>
      </c>
      <c r="M280" s="1" t="s">
        <v>63</v>
      </c>
      <c r="N280" s="1" t="s">
        <v>63</v>
      </c>
      <c r="O280" s="1" t="s">
        <v>725</v>
      </c>
      <c r="P280">
        <v>12</v>
      </c>
      <c r="Q280">
        <v>0</v>
      </c>
      <c r="R280">
        <v>850</v>
      </c>
      <c r="S280">
        <v>0</v>
      </c>
      <c r="T280">
        <v>32</v>
      </c>
      <c r="U280">
        <v>132</v>
      </c>
      <c r="V280">
        <v>649</v>
      </c>
      <c r="W280">
        <v>147439.67000000001</v>
      </c>
      <c r="X280">
        <v>4.916666666666667</v>
      </c>
      <c r="Y280">
        <v>1116.9671969696972</v>
      </c>
      <c r="Z280">
        <v>19.84090909090909</v>
      </c>
      <c r="AA280">
        <v>19.766592284848485</v>
      </c>
      <c r="AB280">
        <v>65</v>
      </c>
      <c r="AC280">
        <v>2.0464908545454548</v>
      </c>
      <c r="AD280">
        <v>0</v>
      </c>
      <c r="AE280">
        <v>1.2367140513811854</v>
      </c>
      <c r="AF280">
        <v>0.61944444444444446</v>
      </c>
      <c r="AG280">
        <v>0</v>
      </c>
      <c r="AH280">
        <v>9.1201469862373727</v>
      </c>
      <c r="AI280">
        <v>7.9109938647727267</v>
      </c>
      <c r="AJ280">
        <v>5940</v>
      </c>
      <c r="AK280">
        <v>40</v>
      </c>
      <c r="AL280">
        <v>9</v>
      </c>
      <c r="AM280">
        <v>9</v>
      </c>
      <c r="AN280">
        <v>4</v>
      </c>
      <c r="AO280">
        <v>0</v>
      </c>
      <c r="AP280">
        <v>5</v>
      </c>
      <c r="AQ280">
        <v>0</v>
      </c>
      <c r="AR280">
        <v>4807.6499999999996</v>
      </c>
      <c r="AS280" s="1" t="s">
        <v>173</v>
      </c>
      <c r="AT280">
        <v>65</v>
      </c>
      <c r="AU280">
        <v>161.24057966666666</v>
      </c>
      <c r="AV280">
        <v>1121.6682632333334</v>
      </c>
      <c r="AW280">
        <v>40</v>
      </c>
      <c r="AX280">
        <v>0.49242424242424243</v>
      </c>
      <c r="AY280">
        <v>6.8181818181818177E-2</v>
      </c>
      <c r="AZ280">
        <v>45</v>
      </c>
      <c r="BA280">
        <v>0.48860781717171714</v>
      </c>
      <c r="BB280">
        <v>0.93472355269444451</v>
      </c>
      <c r="BC280">
        <v>54</v>
      </c>
      <c r="BD280">
        <v>-14</v>
      </c>
      <c r="BE280">
        <v>8</v>
      </c>
      <c r="BF280">
        <v>3</v>
      </c>
      <c r="BG280" s="1" t="s">
        <v>174</v>
      </c>
      <c r="BH280" s="1" t="s">
        <v>6888</v>
      </c>
      <c r="BI280" s="1" t="s">
        <v>6889</v>
      </c>
      <c r="BJ280" s="1" t="s">
        <v>6890</v>
      </c>
      <c r="BK280">
        <v>2300</v>
      </c>
      <c r="BL280">
        <v>2.5</v>
      </c>
      <c r="BM280" s="5" t="d">
        <v>18:59:59.9999999999968050</v>
      </c>
      <c r="BN280" s="5" t="d">
        <v>19:30:00.000</v>
      </c>
      <c r="BO280">
        <v>19</v>
      </c>
      <c r="BP280" t="b">
        <v>1</v>
      </c>
    </row>
    <row r="281" spans="1:68" x14ac:dyDescent="0.2">
      <c r="A281" s="1" t="s">
        <v>726</v>
      </c>
      <c r="B281" s="1" t="s">
        <v>60</v>
      </c>
      <c r="C281" s="2" t="d">
        <v>2026-07-06</v>
      </c>
      <c r="D281">
        <v>40</v>
      </c>
      <c r="E281" s="1" t="s">
        <v>165</v>
      </c>
      <c r="F281">
        <v>149</v>
      </c>
      <c r="G281">
        <v>11</v>
      </c>
      <c r="H281">
        <v>0</v>
      </c>
      <c r="I281">
        <v>0</v>
      </c>
      <c r="J281">
        <v>11</v>
      </c>
      <c r="K281">
        <v>0</v>
      </c>
      <c r="L281">
        <v>0</v>
      </c>
      <c r="M281" s="1" t="s">
        <v>63</v>
      </c>
      <c r="N281" s="1" t="s">
        <v>63</v>
      </c>
      <c r="O281" s="1" t="s">
        <v>727</v>
      </c>
      <c r="P281">
        <v>13.545454545454543</v>
      </c>
      <c r="Q281">
        <v>0</v>
      </c>
      <c r="R281">
        <v>850</v>
      </c>
      <c r="S281">
        <v>0</v>
      </c>
      <c r="T281">
        <v>32</v>
      </c>
      <c r="U281">
        <v>149</v>
      </c>
      <c r="V281">
        <v>761</v>
      </c>
      <c r="W281">
        <v>173516.71</v>
      </c>
      <c r="X281">
        <v>5.1073825503355703</v>
      </c>
      <c r="Y281">
        <v>1164.541677852349</v>
      </c>
      <c r="Z281">
        <v>20.718120805369129</v>
      </c>
      <c r="AA281">
        <v>35.809934098210292</v>
      </c>
      <c r="AB281">
        <v>149</v>
      </c>
      <c r="AC281">
        <v>15.091813292841163</v>
      </c>
      <c r="AD281">
        <v>8.4780025727069323E-3</v>
      </c>
      <c r="AE281">
        <v>1.2988044745913963</v>
      </c>
      <c r="AF281">
        <v>0.6178970917225951</v>
      </c>
      <c r="AG281">
        <v>0</v>
      </c>
      <c r="AH281">
        <v>24.984944180425057</v>
      </c>
      <c r="AI281">
        <v>7.9844859550335574</v>
      </c>
      <c r="AJ281">
        <v>6705</v>
      </c>
      <c r="AK281">
        <v>40</v>
      </c>
      <c r="AL281">
        <v>5</v>
      </c>
      <c r="AM281">
        <v>5</v>
      </c>
      <c r="AN281">
        <v>3</v>
      </c>
      <c r="AO281">
        <v>1</v>
      </c>
      <c r="AP281">
        <v>1</v>
      </c>
      <c r="AQ281">
        <v>0</v>
      </c>
      <c r="AR281">
        <v>975.53</v>
      </c>
      <c r="AS281" s="1" t="s">
        <v>173</v>
      </c>
      <c r="AT281">
        <v>149</v>
      </c>
      <c r="AU281">
        <v>194.20801295000001</v>
      </c>
      <c r="AV281">
        <v>1111.0202753166666</v>
      </c>
      <c r="AW281">
        <v>40</v>
      </c>
      <c r="AX281">
        <v>1</v>
      </c>
      <c r="AY281">
        <v>3.3557046979865772E-2</v>
      </c>
      <c r="AZ281">
        <v>45</v>
      </c>
      <c r="BA281">
        <v>0.58850913015151518</v>
      </c>
      <c r="BB281">
        <v>0.9258502294305555</v>
      </c>
      <c r="BC281">
        <v>53</v>
      </c>
      <c r="BD281">
        <v>-13</v>
      </c>
      <c r="BE281">
        <v>10</v>
      </c>
      <c r="BF281">
        <v>1</v>
      </c>
      <c r="BG281" s="1" t="s">
        <v>174</v>
      </c>
      <c r="BH281" s="1" t="s">
        <v>6888</v>
      </c>
      <c r="BI281" s="1" t="s">
        <v>6889</v>
      </c>
      <c r="BJ281" s="1" t="s">
        <v>6890</v>
      </c>
      <c r="BK281">
        <v>2300</v>
      </c>
      <c r="BL281">
        <v>2.5</v>
      </c>
      <c r="BM281" s="5" t="d">
        <v>19:30:00.000</v>
      </c>
      <c r="BN281" s="5" t="d">
        <v>20:00:00.0000000000031950</v>
      </c>
      <c r="BO281">
        <v>19</v>
      </c>
      <c r="BP281" t="b">
        <v>1</v>
      </c>
    </row>
    <row r="282" spans="1:68" x14ac:dyDescent="0.2">
      <c r="A282" s="1" t="s">
        <v>728</v>
      </c>
      <c r="B282" s="1" t="s">
        <v>60</v>
      </c>
      <c r="C282" s="2" t="d">
        <v>2026-07-06</v>
      </c>
      <c r="D282">
        <v>41</v>
      </c>
      <c r="E282" s="1" t="s">
        <v>165</v>
      </c>
      <c r="F282">
        <v>158</v>
      </c>
      <c r="G282">
        <v>11</v>
      </c>
      <c r="H282">
        <v>0</v>
      </c>
      <c r="I282">
        <v>0</v>
      </c>
      <c r="J282">
        <v>11</v>
      </c>
      <c r="K282">
        <v>0</v>
      </c>
      <c r="L282">
        <v>0</v>
      </c>
      <c r="M282" s="1" t="s">
        <v>63</v>
      </c>
      <c r="N282" s="1" t="s">
        <v>63</v>
      </c>
      <c r="O282" s="1" t="s">
        <v>729</v>
      </c>
      <c r="P282">
        <v>14.363636363636363</v>
      </c>
      <c r="Q282">
        <v>0</v>
      </c>
      <c r="R282">
        <v>850</v>
      </c>
      <c r="S282">
        <v>0</v>
      </c>
      <c r="T282">
        <v>32</v>
      </c>
      <c r="U282">
        <v>158</v>
      </c>
      <c r="V282">
        <v>792</v>
      </c>
      <c r="W282">
        <v>189639.1</v>
      </c>
      <c r="X282">
        <v>5.0126582278481013</v>
      </c>
      <c r="Y282">
        <v>1200.2474683544303</v>
      </c>
      <c r="Z282">
        <v>20.943037974683545</v>
      </c>
      <c r="AA282">
        <v>56.537443393670884</v>
      </c>
      <c r="AB282">
        <v>158</v>
      </c>
      <c r="AC282">
        <v>35.594405418987343</v>
      </c>
      <c r="AD282">
        <v>6.8410986286919816E-3</v>
      </c>
      <c r="AE282">
        <v>1.3018433408157044</v>
      </c>
      <c r="AF282">
        <v>0.63238396624472581</v>
      </c>
      <c r="AG282">
        <v>0</v>
      </c>
      <c r="AH282">
        <v>46.130411433016874</v>
      </c>
      <c r="AI282">
        <v>7.5324192422995786</v>
      </c>
      <c r="AJ282">
        <v>7110</v>
      </c>
      <c r="AK282">
        <v>40</v>
      </c>
      <c r="AL282">
        <v>8</v>
      </c>
      <c r="AM282">
        <v>8</v>
      </c>
      <c r="AN282">
        <v>5</v>
      </c>
      <c r="AO282">
        <v>1</v>
      </c>
      <c r="AP282">
        <v>2</v>
      </c>
      <c r="AQ282">
        <v>0</v>
      </c>
      <c r="AR282">
        <v>2328.77</v>
      </c>
      <c r="AS282" s="1" t="s">
        <v>173</v>
      </c>
      <c r="AT282">
        <v>158</v>
      </c>
      <c r="AU282">
        <v>200.05988635</v>
      </c>
      <c r="AV282">
        <v>1123.9686980666668</v>
      </c>
      <c r="AW282">
        <v>40</v>
      </c>
      <c r="AX282">
        <v>1</v>
      </c>
      <c r="AY282">
        <v>5.0632911392405063E-2</v>
      </c>
      <c r="AZ282">
        <v>45</v>
      </c>
      <c r="BA282">
        <v>0.60624207984848488</v>
      </c>
      <c r="BB282">
        <v>0.93664058172222231</v>
      </c>
      <c r="BC282">
        <v>54</v>
      </c>
      <c r="BD282">
        <v>-14</v>
      </c>
      <c r="BE282">
        <v>10</v>
      </c>
      <c r="BF282">
        <v>1</v>
      </c>
      <c r="BG282" s="1" t="s">
        <v>174</v>
      </c>
      <c r="BH282" s="1" t="s">
        <v>6888</v>
      </c>
      <c r="BI282" s="1" t="s">
        <v>6889</v>
      </c>
      <c r="BJ282" s="1" t="s">
        <v>6890</v>
      </c>
      <c r="BK282">
        <v>2300</v>
      </c>
      <c r="BL282">
        <v>2.5</v>
      </c>
      <c r="BM282" s="5" t="d">
        <v>20:00:00.0000000000031950</v>
      </c>
      <c r="BN282" s="5" t="d">
        <v>20:29:59.9999999999968050</v>
      </c>
      <c r="BO282">
        <v>20</v>
      </c>
      <c r="BP282" t="b">
        <v>1</v>
      </c>
    </row>
    <row r="283" spans="1:68" x14ac:dyDescent="0.2">
      <c r="A283" s="1" t="s">
        <v>730</v>
      </c>
      <c r="B283" s="1" t="s">
        <v>60</v>
      </c>
      <c r="C283" s="2" t="d">
        <v>2026-07-06</v>
      </c>
      <c r="D283">
        <v>42</v>
      </c>
      <c r="E283" s="1" t="s">
        <v>165</v>
      </c>
      <c r="F283">
        <v>143</v>
      </c>
      <c r="G283">
        <v>11</v>
      </c>
      <c r="H283">
        <v>0</v>
      </c>
      <c r="I283">
        <v>0</v>
      </c>
      <c r="J283">
        <v>11</v>
      </c>
      <c r="K283">
        <v>0</v>
      </c>
      <c r="L283">
        <v>0</v>
      </c>
      <c r="M283" s="1" t="s">
        <v>63</v>
      </c>
      <c r="N283" s="1" t="s">
        <v>63</v>
      </c>
      <c r="O283" s="1" t="s">
        <v>731</v>
      </c>
      <c r="P283">
        <v>13</v>
      </c>
      <c r="Q283">
        <v>0</v>
      </c>
      <c r="R283">
        <v>850</v>
      </c>
      <c r="S283">
        <v>0</v>
      </c>
      <c r="T283">
        <v>32</v>
      </c>
      <c r="U283">
        <v>143</v>
      </c>
      <c r="V283">
        <v>704</v>
      </c>
      <c r="W283">
        <v>159810.67000000001</v>
      </c>
      <c r="X283">
        <v>4.9230769230769234</v>
      </c>
      <c r="Y283">
        <v>1117.5571328671329</v>
      </c>
      <c r="Z283">
        <v>20.454545454545453</v>
      </c>
      <c r="AA283">
        <v>75.828035628321672</v>
      </c>
      <c r="AB283">
        <v>143</v>
      </c>
      <c r="AC283">
        <v>55.373490173776219</v>
      </c>
      <c r="AD283">
        <v>1.4087490675990671E-3</v>
      </c>
      <c r="AE283">
        <v>1.2524543994744939</v>
      </c>
      <c r="AF283">
        <v>0.64685314685314688</v>
      </c>
      <c r="AG283">
        <v>0</v>
      </c>
      <c r="AH283">
        <v>65.045188075524479</v>
      </c>
      <c r="AI283">
        <v>8.0153480308857805</v>
      </c>
      <c r="AJ283">
        <v>6435</v>
      </c>
      <c r="AK283">
        <v>40</v>
      </c>
      <c r="AL283">
        <v>6</v>
      </c>
      <c r="AM283">
        <v>6</v>
      </c>
      <c r="AN283">
        <v>3</v>
      </c>
      <c r="AO283">
        <v>1</v>
      </c>
      <c r="AP283">
        <v>2</v>
      </c>
      <c r="AQ283">
        <v>0</v>
      </c>
      <c r="AR283">
        <v>1718.25</v>
      </c>
      <c r="AS283" s="1" t="s">
        <v>173</v>
      </c>
      <c r="AT283">
        <v>143</v>
      </c>
      <c r="AU283">
        <v>183.10769425000001</v>
      </c>
      <c r="AV283">
        <v>1111.2696382666666</v>
      </c>
      <c r="AW283">
        <v>40</v>
      </c>
      <c r="AX283">
        <v>1</v>
      </c>
      <c r="AY283">
        <v>4.195804195804196E-2</v>
      </c>
      <c r="AZ283">
        <v>45</v>
      </c>
      <c r="BA283">
        <v>0.55487180075757581</v>
      </c>
      <c r="BB283">
        <v>0.9260580318888888</v>
      </c>
      <c r="BC283">
        <v>53</v>
      </c>
      <c r="BD283">
        <v>-13</v>
      </c>
      <c r="BE283">
        <v>9</v>
      </c>
      <c r="BF283">
        <v>2</v>
      </c>
      <c r="BG283" s="1" t="s">
        <v>174</v>
      </c>
      <c r="BH283" s="1" t="s">
        <v>6888</v>
      </c>
      <c r="BI283" s="1" t="s">
        <v>6889</v>
      </c>
      <c r="BJ283" s="1" t="s">
        <v>6890</v>
      </c>
      <c r="BK283">
        <v>2300</v>
      </c>
      <c r="BL283">
        <v>2.5</v>
      </c>
      <c r="BM283" s="5" t="d">
        <v>20:29:59.9999999999968050</v>
      </c>
      <c r="BN283" s="5" t="d">
        <v>21:00:00.000</v>
      </c>
      <c r="BO283">
        <v>20</v>
      </c>
      <c r="BP283" t="b">
        <v>1</v>
      </c>
    </row>
    <row r="284" spans="1:68" x14ac:dyDescent="0.2">
      <c r="A284" s="1" t="s">
        <v>732</v>
      </c>
      <c r="B284" s="1" t="s">
        <v>60</v>
      </c>
      <c r="C284" s="2" t="d">
        <v>2026-07-06</v>
      </c>
      <c r="D284">
        <v>43</v>
      </c>
      <c r="E284" s="1" t="s">
        <v>165</v>
      </c>
      <c r="F284">
        <v>106</v>
      </c>
      <c r="G284">
        <v>11</v>
      </c>
      <c r="H284">
        <v>0</v>
      </c>
      <c r="I284">
        <v>0</v>
      </c>
      <c r="J284">
        <v>11</v>
      </c>
      <c r="K284">
        <v>0</v>
      </c>
      <c r="L284">
        <v>0</v>
      </c>
      <c r="M284" s="1" t="s">
        <v>63</v>
      </c>
      <c r="N284" s="1" t="s">
        <v>63</v>
      </c>
      <c r="O284" s="1" t="s">
        <v>733</v>
      </c>
      <c r="P284">
        <v>9.6363636363636367</v>
      </c>
      <c r="Q284">
        <v>0</v>
      </c>
      <c r="R284">
        <v>850</v>
      </c>
      <c r="S284">
        <v>0</v>
      </c>
      <c r="T284">
        <v>32</v>
      </c>
      <c r="U284">
        <v>106</v>
      </c>
      <c r="V284">
        <v>528</v>
      </c>
      <c r="W284">
        <v>127709.93</v>
      </c>
      <c r="X284">
        <v>4.9811320754716979</v>
      </c>
      <c r="Y284">
        <v>1204.8106603773583</v>
      </c>
      <c r="Z284">
        <v>18.509433962264151</v>
      </c>
      <c r="AA284">
        <v>87.891003261949677</v>
      </c>
      <c r="AB284">
        <v>106</v>
      </c>
      <c r="AC284">
        <v>69.381569299685538</v>
      </c>
      <c r="AD284">
        <v>0</v>
      </c>
      <c r="AE284">
        <v>1.2585140227663472</v>
      </c>
      <c r="AF284">
        <v>0.64575471698113207</v>
      </c>
      <c r="AG284">
        <v>0</v>
      </c>
      <c r="AH284">
        <v>77.049765196069188</v>
      </c>
      <c r="AI284">
        <v>8.0781642872641513</v>
      </c>
      <c r="AJ284">
        <v>4770</v>
      </c>
      <c r="AK284">
        <v>40</v>
      </c>
      <c r="AL284">
        <v>5</v>
      </c>
      <c r="AM284">
        <v>5</v>
      </c>
      <c r="AN284">
        <v>4</v>
      </c>
      <c r="AO284">
        <v>1</v>
      </c>
      <c r="AP284">
        <v>0</v>
      </c>
      <c r="AQ284">
        <v>0</v>
      </c>
      <c r="AR284">
        <v>1845.8700000000001</v>
      </c>
      <c r="AS284" s="1" t="s">
        <v>173</v>
      </c>
      <c r="AT284">
        <v>106</v>
      </c>
      <c r="AU284">
        <v>136.01628858333333</v>
      </c>
      <c r="AV284">
        <v>1116.2882104833334</v>
      </c>
      <c r="AW284">
        <v>40</v>
      </c>
      <c r="AX284">
        <v>1</v>
      </c>
      <c r="AY284">
        <v>4.716981132075472E-2</v>
      </c>
      <c r="AZ284">
        <v>45</v>
      </c>
      <c r="BA284">
        <v>0.41217057146464647</v>
      </c>
      <c r="BB284">
        <v>0.93024017540277781</v>
      </c>
      <c r="BC284">
        <v>54</v>
      </c>
      <c r="BD284">
        <v>-14</v>
      </c>
      <c r="BE284">
        <v>7</v>
      </c>
      <c r="BF284">
        <v>4</v>
      </c>
      <c r="BG284" s="1" t="s">
        <v>174</v>
      </c>
      <c r="BH284" s="1" t="s">
        <v>6888</v>
      </c>
      <c r="BI284" s="1" t="s">
        <v>6889</v>
      </c>
      <c r="BJ284" s="1" t="s">
        <v>6890</v>
      </c>
      <c r="BK284">
        <v>2300</v>
      </c>
      <c r="BL284">
        <v>2.5</v>
      </c>
      <c r="BM284" s="5" t="d">
        <v>21:00:00.000</v>
      </c>
      <c r="BN284" s="5" t="d">
        <v>21:30:00.0000000000031950</v>
      </c>
      <c r="BO284">
        <v>21</v>
      </c>
      <c r="BP284" t="b">
        <v>1</v>
      </c>
    </row>
    <row r="285" spans="1:68" x14ac:dyDescent="0.2">
      <c r="A285" s="1" t="s">
        <v>734</v>
      </c>
      <c r="B285" s="1" t="s">
        <v>60</v>
      </c>
      <c r="C285" s="2" t="d">
        <v>2026-07-06</v>
      </c>
      <c r="D285">
        <v>44</v>
      </c>
      <c r="E285" s="1" t="s">
        <v>165</v>
      </c>
      <c r="F285">
        <v>124</v>
      </c>
      <c r="G285">
        <v>11</v>
      </c>
      <c r="H285">
        <v>0</v>
      </c>
      <c r="I285">
        <v>0</v>
      </c>
      <c r="J285">
        <v>11</v>
      </c>
      <c r="K285">
        <v>0</v>
      </c>
      <c r="L285">
        <v>0</v>
      </c>
      <c r="M285" s="1" t="s">
        <v>63</v>
      </c>
      <c r="N285" s="1" t="s">
        <v>63</v>
      </c>
      <c r="O285" s="1" t="s">
        <v>735</v>
      </c>
      <c r="P285">
        <v>11.272727272727272</v>
      </c>
      <c r="Q285">
        <v>0</v>
      </c>
      <c r="R285">
        <v>850</v>
      </c>
      <c r="S285">
        <v>0</v>
      </c>
      <c r="T285">
        <v>32</v>
      </c>
      <c r="U285">
        <v>124</v>
      </c>
      <c r="V285">
        <v>619</v>
      </c>
      <c r="W285">
        <v>134086.72</v>
      </c>
      <c r="X285">
        <v>4.991935483870968</v>
      </c>
      <c r="Y285">
        <v>1081.3445161290322</v>
      </c>
      <c r="Z285">
        <v>19.298387096774192</v>
      </c>
      <c r="AA285">
        <v>96.213827605241931</v>
      </c>
      <c r="AB285">
        <v>124</v>
      </c>
      <c r="AC285">
        <v>76.915440508467739</v>
      </c>
      <c r="AD285">
        <v>0</v>
      </c>
      <c r="AE285">
        <v>1.2505161866135548</v>
      </c>
      <c r="AF285">
        <v>0.64341397849462367</v>
      </c>
      <c r="AG285">
        <v>0</v>
      </c>
      <c r="AH285">
        <v>85.714939694623666</v>
      </c>
      <c r="AI285">
        <v>7.6558985962365593</v>
      </c>
      <c r="AJ285">
        <v>5580</v>
      </c>
      <c r="AK285">
        <v>40</v>
      </c>
      <c r="AL285">
        <v>3</v>
      </c>
      <c r="AM285">
        <v>3</v>
      </c>
      <c r="AN285">
        <v>2</v>
      </c>
      <c r="AO285">
        <v>0</v>
      </c>
      <c r="AP285">
        <v>1</v>
      </c>
      <c r="AQ285">
        <v>0</v>
      </c>
      <c r="AR285">
        <v>306.82</v>
      </c>
      <c r="AS285" s="1" t="s">
        <v>173</v>
      </c>
      <c r="AT285">
        <v>124</v>
      </c>
      <c r="AU285">
        <v>151.85186634999999</v>
      </c>
      <c r="AV285">
        <v>1119.9731548</v>
      </c>
      <c r="AW285">
        <v>40</v>
      </c>
      <c r="AX285">
        <v>1</v>
      </c>
      <c r="AY285">
        <v>2.4193548387096774E-2</v>
      </c>
      <c r="AZ285">
        <v>45</v>
      </c>
      <c r="BA285">
        <v>0.46015717075757573</v>
      </c>
      <c r="BB285">
        <v>0.93331096233333333</v>
      </c>
      <c r="BC285">
        <v>54</v>
      </c>
      <c r="BD285">
        <v>-14</v>
      </c>
      <c r="BE285">
        <v>8</v>
      </c>
      <c r="BF285">
        <v>3</v>
      </c>
      <c r="BG285" s="1" t="s">
        <v>174</v>
      </c>
      <c r="BH285" s="1" t="s">
        <v>6888</v>
      </c>
      <c r="BI285" s="1" t="s">
        <v>6889</v>
      </c>
      <c r="BJ285" s="1" t="s">
        <v>6890</v>
      </c>
      <c r="BK285">
        <v>2300</v>
      </c>
      <c r="BL285">
        <v>2.5</v>
      </c>
      <c r="BM285" s="5" t="d">
        <v>21:30:00.0000000000031950</v>
      </c>
      <c r="BN285" s="5" t="d">
        <v>21:59:59.9999999999968050</v>
      </c>
      <c r="BO285">
        <v>21</v>
      </c>
      <c r="BP285" t="b">
        <v>1</v>
      </c>
    </row>
    <row r="286" spans="1:68" x14ac:dyDescent="0.2">
      <c r="A286" s="1" t="s">
        <v>736</v>
      </c>
      <c r="B286" s="1" t="s">
        <v>60</v>
      </c>
      <c r="C286" s="2" t="d">
        <v>2026-07-06</v>
      </c>
      <c r="D286">
        <v>45</v>
      </c>
      <c r="E286" s="1" t="s">
        <v>165</v>
      </c>
      <c r="F286">
        <v>72</v>
      </c>
      <c r="G286">
        <v>9</v>
      </c>
      <c r="H286">
        <v>0</v>
      </c>
      <c r="I286">
        <v>0</v>
      </c>
      <c r="J286">
        <v>9</v>
      </c>
      <c r="K286">
        <v>0</v>
      </c>
      <c r="L286">
        <v>0</v>
      </c>
      <c r="M286" s="1" t="s">
        <v>63</v>
      </c>
      <c r="N286" s="1" t="s">
        <v>63</v>
      </c>
      <c r="O286" s="1" t="s">
        <v>737</v>
      </c>
      <c r="P286">
        <v>8</v>
      </c>
      <c r="Q286">
        <v>0</v>
      </c>
      <c r="R286">
        <v>850</v>
      </c>
      <c r="S286">
        <v>0</v>
      </c>
      <c r="T286">
        <v>32</v>
      </c>
      <c r="U286">
        <v>72</v>
      </c>
      <c r="V286">
        <v>350</v>
      </c>
      <c r="W286">
        <v>77655.89</v>
      </c>
      <c r="X286">
        <v>4.8611111111111107</v>
      </c>
      <c r="Y286">
        <v>1078.5540277777777</v>
      </c>
      <c r="Z286">
        <v>15.055555555555555</v>
      </c>
      <c r="AA286">
        <v>95.89541135462963</v>
      </c>
      <c r="AB286">
        <v>72</v>
      </c>
      <c r="AC286">
        <v>80.839855799074087</v>
      </c>
      <c r="AD286">
        <v>0</v>
      </c>
      <c r="AE286">
        <v>1.1907039991083694</v>
      </c>
      <c r="AF286">
        <v>0.57847222222222217</v>
      </c>
      <c r="AG286">
        <v>0</v>
      </c>
      <c r="AH286">
        <v>85.896949278472221</v>
      </c>
      <c r="AI286">
        <v>7.3392395516203708</v>
      </c>
      <c r="AJ286">
        <v>2880</v>
      </c>
      <c r="AK286">
        <v>40</v>
      </c>
      <c r="AL286">
        <v>2</v>
      </c>
      <c r="AM286">
        <v>2</v>
      </c>
      <c r="AN286">
        <v>0</v>
      </c>
      <c r="AO286">
        <v>2</v>
      </c>
      <c r="AP286">
        <v>0</v>
      </c>
      <c r="AQ286">
        <v>0</v>
      </c>
      <c r="AR286">
        <v>621.84</v>
      </c>
      <c r="AS286" s="1" t="s">
        <v>173</v>
      </c>
      <c r="AT286">
        <v>72</v>
      </c>
      <c r="AU286">
        <v>86.384455116666672</v>
      </c>
      <c r="AV286">
        <v>1121.9674080166667</v>
      </c>
      <c r="AW286">
        <v>40</v>
      </c>
      <c r="AX286">
        <v>1</v>
      </c>
      <c r="AY286">
        <v>2.7777777777777776E-2</v>
      </c>
      <c r="AZ286">
        <v>40</v>
      </c>
      <c r="BA286">
        <v>0.31994242635802472</v>
      </c>
      <c r="BB286">
        <v>0.93497284001388892</v>
      </c>
      <c r="BC286">
        <v>54</v>
      </c>
      <c r="BD286">
        <v>-14</v>
      </c>
      <c r="BE286">
        <v>5</v>
      </c>
      <c r="BF286">
        <v>4</v>
      </c>
      <c r="BG286" s="1" t="s">
        <v>174</v>
      </c>
      <c r="BH286" s="1" t="s">
        <v>6888</v>
      </c>
      <c r="BI286" s="1" t="s">
        <v>6889</v>
      </c>
      <c r="BJ286" s="1" t="s">
        <v>6890</v>
      </c>
      <c r="BK286">
        <v>2300</v>
      </c>
      <c r="BL286">
        <v>2.5</v>
      </c>
      <c r="BM286" s="5" t="d">
        <v>21:59:59.9999999999968050</v>
      </c>
      <c r="BN286" s="5" t="d">
        <v>22:30:00.000</v>
      </c>
      <c r="BO286">
        <v>22</v>
      </c>
      <c r="BP286" t="b">
        <v>0</v>
      </c>
    </row>
    <row r="287" spans="1:68" x14ac:dyDescent="0.2">
      <c r="A287" s="1" t="s">
        <v>738</v>
      </c>
      <c r="B287" s="1" t="s">
        <v>60</v>
      </c>
      <c r="C287" s="2" t="d">
        <v>2026-07-06</v>
      </c>
      <c r="D287">
        <v>46</v>
      </c>
      <c r="E287" s="1" t="s">
        <v>165</v>
      </c>
      <c r="F287">
        <v>55</v>
      </c>
      <c r="G287">
        <v>9</v>
      </c>
      <c r="H287">
        <v>0</v>
      </c>
      <c r="I287">
        <v>0</v>
      </c>
      <c r="J287">
        <v>9</v>
      </c>
      <c r="K287">
        <v>0</v>
      </c>
      <c r="L287">
        <v>0</v>
      </c>
      <c r="M287" s="1" t="s">
        <v>63</v>
      </c>
      <c r="N287" s="1" t="s">
        <v>63</v>
      </c>
      <c r="O287" s="1" t="s">
        <v>739</v>
      </c>
      <c r="P287">
        <v>6.1111111111111107</v>
      </c>
      <c r="Q287">
        <v>0</v>
      </c>
      <c r="R287">
        <v>850</v>
      </c>
      <c r="S287">
        <v>0</v>
      </c>
      <c r="T287">
        <v>32</v>
      </c>
      <c r="U287">
        <v>55</v>
      </c>
      <c r="V287">
        <v>275</v>
      </c>
      <c r="W287">
        <v>64250.29</v>
      </c>
      <c r="X287">
        <v>5</v>
      </c>
      <c r="Y287">
        <v>1168.187090909091</v>
      </c>
      <c r="Z287">
        <v>14.127272727272727</v>
      </c>
      <c r="AA287">
        <v>83.613181604242428</v>
      </c>
      <c r="AB287">
        <v>55</v>
      </c>
      <c r="AC287">
        <v>69.485908876969702</v>
      </c>
      <c r="AD287">
        <v>0</v>
      </c>
      <c r="AE287">
        <v>1.2525846764356652</v>
      </c>
      <c r="AF287">
        <v>0.65909090909090906</v>
      </c>
      <c r="AG287">
        <v>0</v>
      </c>
      <c r="AH287">
        <v>73.599678378181821</v>
      </c>
      <c r="AI287">
        <v>7.1127367206060601</v>
      </c>
      <c r="AJ287">
        <v>2200</v>
      </c>
      <c r="AK287">
        <v>40</v>
      </c>
      <c r="AL287">
        <v>2</v>
      </c>
      <c r="AM287">
        <v>2</v>
      </c>
      <c r="AN287">
        <v>0</v>
      </c>
      <c r="AO287">
        <v>0</v>
      </c>
      <c r="AP287">
        <v>2</v>
      </c>
      <c r="AQ287">
        <v>0</v>
      </c>
      <c r="AR287">
        <v>1232.69</v>
      </c>
      <c r="AS287" s="1" t="s">
        <v>173</v>
      </c>
      <c r="AT287">
        <v>55</v>
      </c>
      <c r="AU287">
        <v>72.232502133333341</v>
      </c>
      <c r="AV287">
        <v>1122.4643629499999</v>
      </c>
      <c r="AW287">
        <v>40</v>
      </c>
      <c r="AX287">
        <v>1</v>
      </c>
      <c r="AY287">
        <v>3.6363636363636362E-2</v>
      </c>
      <c r="AZ287">
        <v>40</v>
      </c>
      <c r="BA287">
        <v>0.26752778567901236</v>
      </c>
      <c r="BB287">
        <v>0.93538696912499997</v>
      </c>
      <c r="BC287">
        <v>54</v>
      </c>
      <c r="BD287">
        <v>-14</v>
      </c>
      <c r="BE287">
        <v>4</v>
      </c>
      <c r="BF287">
        <v>5</v>
      </c>
      <c r="BG287" s="1" t="s">
        <v>174</v>
      </c>
      <c r="BH287" s="1" t="s">
        <v>6888</v>
      </c>
      <c r="BI287" s="1" t="s">
        <v>6889</v>
      </c>
      <c r="BJ287" s="1" t="s">
        <v>6890</v>
      </c>
      <c r="BK287">
        <v>2300</v>
      </c>
      <c r="BL287">
        <v>2.5</v>
      </c>
      <c r="BM287" s="5" t="d">
        <v>22:30:00.000</v>
      </c>
      <c r="BN287" s="5" t="d">
        <v>23:00:00.0000000000031950</v>
      </c>
      <c r="BO287">
        <v>22</v>
      </c>
      <c r="BP287" t="b">
        <v>0</v>
      </c>
    </row>
    <row r="288" spans="1:68" x14ac:dyDescent="0.2">
      <c r="A288" s="1" t="s">
        <v>740</v>
      </c>
      <c r="B288" s="1" t="s">
        <v>60</v>
      </c>
      <c r="C288" s="2" t="d">
        <v>2026-07-06</v>
      </c>
      <c r="D288">
        <v>47</v>
      </c>
      <c r="E288" s="1" t="s">
        <v>187</v>
      </c>
      <c r="F288">
        <v>59</v>
      </c>
      <c r="G288">
        <v>9</v>
      </c>
      <c r="H288">
        <v>0</v>
      </c>
      <c r="I288">
        <v>2</v>
      </c>
      <c r="J288">
        <v>7</v>
      </c>
      <c r="K288">
        <v>0</v>
      </c>
      <c r="L288">
        <v>1</v>
      </c>
      <c r="M288" s="1" t="s">
        <v>63</v>
      </c>
      <c r="N288" s="1" t="s">
        <v>741</v>
      </c>
      <c r="O288" s="1" t="s">
        <v>742</v>
      </c>
      <c r="P288">
        <v>8.4285714285714288</v>
      </c>
      <c r="Q288">
        <v>0</v>
      </c>
      <c r="R288">
        <v>850</v>
      </c>
      <c r="S288">
        <v>1</v>
      </c>
      <c r="T288">
        <v>31</v>
      </c>
      <c r="U288">
        <v>59</v>
      </c>
      <c r="V288">
        <v>280</v>
      </c>
      <c r="W288">
        <v>62735.700000000004</v>
      </c>
      <c r="X288">
        <v>4.7457627118644066</v>
      </c>
      <c r="Y288">
        <v>1063.3169491525425</v>
      </c>
      <c r="Z288">
        <v>14.525423728813559</v>
      </c>
      <c r="AA288">
        <v>61.431865877966104</v>
      </c>
      <c r="AB288">
        <v>59</v>
      </c>
      <c r="AC288">
        <v>46.906442149152547</v>
      </c>
      <c r="AD288">
        <v>0</v>
      </c>
      <c r="AE288">
        <v>1.2119150429864101</v>
      </c>
      <c r="AF288">
        <v>0.69915254237288138</v>
      </c>
      <c r="AG288">
        <v>0</v>
      </c>
      <c r="AH288">
        <v>51.072862310451981</v>
      </c>
      <c r="AI288">
        <v>7.4922862573446327</v>
      </c>
      <c r="AJ288">
        <v>2360</v>
      </c>
      <c r="AK288">
        <v>40</v>
      </c>
      <c r="AL288">
        <v>1</v>
      </c>
      <c r="AM288">
        <v>1</v>
      </c>
      <c r="AN288">
        <v>0</v>
      </c>
      <c r="AO288">
        <v>1</v>
      </c>
      <c r="AP288">
        <v>0</v>
      </c>
      <c r="AQ288">
        <v>0</v>
      </c>
      <c r="AR288">
        <v>160.4</v>
      </c>
      <c r="AS288" s="1" t="s">
        <v>173</v>
      </c>
      <c r="AT288">
        <v>59</v>
      </c>
      <c r="AU288">
        <v>69.00371955</v>
      </c>
      <c r="AV288">
        <v>1114.0521156833333</v>
      </c>
      <c r="AW288">
        <v>40</v>
      </c>
      <c r="AX288">
        <v>1</v>
      </c>
      <c r="AY288">
        <v>1.6949152542372881E-2</v>
      </c>
      <c r="AZ288">
        <v>40</v>
      </c>
      <c r="BA288">
        <v>0.32858914071428569</v>
      </c>
      <c r="BB288">
        <v>0.9283767630694445</v>
      </c>
      <c r="BC288">
        <v>54</v>
      </c>
      <c r="BD288">
        <v>-14</v>
      </c>
      <c r="BE288">
        <v>4</v>
      </c>
      <c r="BF288">
        <v>3</v>
      </c>
      <c r="BG288" s="1" t="s">
        <v>174</v>
      </c>
      <c r="BH288" s="1" t="s">
        <v>6888</v>
      </c>
      <c r="BI288" s="1" t="s">
        <v>6889</v>
      </c>
      <c r="BJ288" s="1" t="s">
        <v>6890</v>
      </c>
      <c r="BK288">
        <v>2300</v>
      </c>
      <c r="BL288">
        <v>2.5</v>
      </c>
      <c r="BM288" s="5" t="d">
        <v>23:00:00.0000000000031950</v>
      </c>
      <c r="BN288" s="5" t="d">
        <v>23:29:59.9999999999968050</v>
      </c>
      <c r="BO288">
        <v>23</v>
      </c>
      <c r="BP288" t="b">
        <v>0</v>
      </c>
    </row>
    <row r="289" spans="1:68" x14ac:dyDescent="0.2">
      <c r="A289" s="1" t="s">
        <v>743</v>
      </c>
      <c r="B289" s="1" t="s">
        <v>60</v>
      </c>
      <c r="C289" s="2" t="d">
        <v>2026-07-06</v>
      </c>
      <c r="D289">
        <v>48</v>
      </c>
      <c r="E289" s="1" t="s">
        <v>187</v>
      </c>
      <c r="F289">
        <v>23</v>
      </c>
      <c r="G289">
        <v>9</v>
      </c>
      <c r="H289">
        <v>0</v>
      </c>
      <c r="I289">
        <v>2</v>
      </c>
      <c r="J289">
        <v>7</v>
      </c>
      <c r="K289">
        <v>0</v>
      </c>
      <c r="L289">
        <v>1</v>
      </c>
      <c r="M289" s="1" t="s">
        <v>63</v>
      </c>
      <c r="N289" s="1" t="s">
        <v>507</v>
      </c>
      <c r="O289" s="1" t="s">
        <v>744</v>
      </c>
      <c r="P289">
        <v>3.2857142857142856</v>
      </c>
      <c r="Q289">
        <v>0</v>
      </c>
      <c r="R289">
        <v>850</v>
      </c>
      <c r="S289">
        <v>1</v>
      </c>
      <c r="T289">
        <v>30</v>
      </c>
      <c r="U289">
        <v>23</v>
      </c>
      <c r="V289">
        <v>114</v>
      </c>
      <c r="W289">
        <v>27680</v>
      </c>
      <c r="X289">
        <v>4.9565217391304346</v>
      </c>
      <c r="Y289">
        <v>1203.4782608695652</v>
      </c>
      <c r="Z289">
        <v>13.434782608695652</v>
      </c>
      <c r="AA289">
        <v>37.906264026811591</v>
      </c>
      <c r="AB289">
        <v>23</v>
      </c>
      <c r="AC289">
        <v>24.471481418115946</v>
      </c>
      <c r="AD289">
        <v>0</v>
      </c>
      <c r="AE289">
        <v>1.2442043614078582</v>
      </c>
      <c r="AF289">
        <v>0.66304347826086951</v>
      </c>
      <c r="AG289">
        <v>0</v>
      </c>
      <c r="AH289">
        <v>27.331018881884056</v>
      </c>
      <c r="AI289">
        <v>7.6426349775362317</v>
      </c>
      <c r="AJ289">
        <v>920</v>
      </c>
      <c r="AK289">
        <v>40</v>
      </c>
      <c r="AL289">
        <v>2</v>
      </c>
      <c r="AM289">
        <v>2</v>
      </c>
      <c r="AN289">
        <v>2</v>
      </c>
      <c r="AO289">
        <v>0</v>
      </c>
      <c r="AP289">
        <v>0</v>
      </c>
      <c r="AQ289">
        <v>0</v>
      </c>
      <c r="AR289">
        <v>1009.48</v>
      </c>
      <c r="AS289" s="1" t="s">
        <v>173</v>
      </c>
      <c r="AT289">
        <v>23</v>
      </c>
      <c r="AU289">
        <v>30.442901433333333</v>
      </c>
      <c r="AV289">
        <v>1111.12598705</v>
      </c>
      <c r="AW289">
        <v>40</v>
      </c>
      <c r="AX289">
        <v>1</v>
      </c>
      <c r="AY289">
        <v>8.6956521739130432E-2</v>
      </c>
      <c r="AZ289">
        <v>40</v>
      </c>
      <c r="BA289">
        <v>0.1449661973015873</v>
      </c>
      <c r="BB289">
        <v>0.92593832254166675</v>
      </c>
      <c r="BC289">
        <v>53</v>
      </c>
      <c r="BD289">
        <v>-13</v>
      </c>
      <c r="BE289">
        <v>2</v>
      </c>
      <c r="BF289">
        <v>5</v>
      </c>
      <c r="BG289" s="1" t="s">
        <v>174</v>
      </c>
      <c r="BH289" s="1" t="s">
        <v>6888</v>
      </c>
      <c r="BI289" s="1" t="s">
        <v>6889</v>
      </c>
      <c r="BJ289" s="1" t="s">
        <v>6890</v>
      </c>
      <c r="BK289">
        <v>2300</v>
      </c>
      <c r="BL289">
        <v>2.5</v>
      </c>
      <c r="BM289" s="5" t="d">
        <v>23:29:59.9999999999968050</v>
      </c>
      <c r="BN289" s="5" t="d">
        <v>1899-12-30</v>
      </c>
      <c r="BO289">
        <v>23</v>
      </c>
      <c r="BP289" t="b">
        <v>0</v>
      </c>
    </row>
    <row r="290" spans="1:68" x14ac:dyDescent="0.2">
      <c r="A290" s="1" t="s">
        <v>745</v>
      </c>
      <c r="B290" s="1" t="s">
        <v>60</v>
      </c>
      <c r="C290" s="2" t="d">
        <v>2026-07-07</v>
      </c>
      <c r="D290">
        <v>1</v>
      </c>
      <c r="E290" s="1" t="s">
        <v>61</v>
      </c>
      <c r="F290">
        <v>8</v>
      </c>
      <c r="G290">
        <v>19</v>
      </c>
      <c r="H290">
        <v>12</v>
      </c>
      <c r="I290">
        <v>2</v>
      </c>
      <c r="J290">
        <v>5</v>
      </c>
      <c r="K290">
        <v>900</v>
      </c>
      <c r="L290">
        <v>1</v>
      </c>
      <c r="M290" s="1" t="s">
        <v>746</v>
      </c>
      <c r="N290" s="1" t="s">
        <v>566</v>
      </c>
      <c r="O290" s="1" t="s">
        <v>747</v>
      </c>
      <c r="P290">
        <v>1.6</v>
      </c>
      <c r="Q290">
        <v>900</v>
      </c>
      <c r="R290">
        <v>9100</v>
      </c>
      <c r="S290">
        <v>1</v>
      </c>
      <c r="T290">
        <v>49</v>
      </c>
      <c r="U290">
        <v>8</v>
      </c>
      <c r="V290">
        <v>38</v>
      </c>
      <c r="W290">
        <v>9069.86</v>
      </c>
      <c r="X290">
        <v>4.75</v>
      </c>
      <c r="Y290">
        <v>1133.7325000000001</v>
      </c>
      <c r="Z290">
        <v>11.5</v>
      </c>
      <c r="AA290">
        <v>14.064303452083333</v>
      </c>
      <c r="AB290">
        <v>5</v>
      </c>
      <c r="AC290">
        <v>3.5328347104166666</v>
      </c>
      <c r="AD290">
        <v>0</v>
      </c>
      <c r="AE290">
        <v>1.1703618398721649</v>
      </c>
      <c r="AF290">
        <v>0.67291666666666661</v>
      </c>
      <c r="AG290">
        <v>0.80976042083333333</v>
      </c>
      <c r="AH290">
        <v>5.2975002312499999</v>
      </c>
      <c r="AI290">
        <v>6.1360247062499997</v>
      </c>
      <c r="AJ290">
        <v>280</v>
      </c>
      <c r="AK290">
        <v>75</v>
      </c>
      <c r="AL290">
        <v>1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71.040000000000006</v>
      </c>
      <c r="AS290" s="1" t="s">
        <v>173</v>
      </c>
      <c r="AT290">
        <v>5</v>
      </c>
      <c r="AU290">
        <v>10.035960733333333</v>
      </c>
      <c r="AV290">
        <v>1688.3856095666667</v>
      </c>
      <c r="AW290">
        <v>75</v>
      </c>
      <c r="AX290">
        <v>0.625</v>
      </c>
      <c r="AY290">
        <v>0.125</v>
      </c>
      <c r="AZ290">
        <v>35</v>
      </c>
      <c r="BA290">
        <v>6.6906404888888882E-2</v>
      </c>
      <c r="BB290">
        <v>0.75039360425185186</v>
      </c>
      <c r="BC290">
        <v>81</v>
      </c>
      <c r="BD290">
        <v>-6</v>
      </c>
      <c r="BE290">
        <v>1</v>
      </c>
      <c r="BF290">
        <v>4</v>
      </c>
      <c r="BG290" s="1" t="s">
        <v>174</v>
      </c>
      <c r="BH290" s="1" t="s">
        <v>6888</v>
      </c>
      <c r="BI290" s="1" t="s">
        <v>6889</v>
      </c>
      <c r="BJ290" s="1" t="s">
        <v>6890</v>
      </c>
      <c r="BK290">
        <v>2300</v>
      </c>
      <c r="BL290">
        <v>2.5</v>
      </c>
      <c r="BM290" s="5" t="d">
        <v>1899-12-30</v>
      </c>
      <c r="BN290" s="5" t="d">
        <v>00:29:59.99999999999990100</v>
      </c>
      <c r="BO290">
        <v>0</v>
      </c>
      <c r="BP290" t="b">
        <v>0</v>
      </c>
    </row>
    <row r="291" spans="1:68" x14ac:dyDescent="0.2">
      <c r="A291" s="1" t="s">
        <v>748</v>
      </c>
      <c r="B291" s="1" t="s">
        <v>60</v>
      </c>
      <c r="C291" s="2" t="d">
        <v>2026-07-07</v>
      </c>
      <c r="D291">
        <v>2</v>
      </c>
      <c r="E291" s="1" t="s">
        <v>61</v>
      </c>
      <c r="F291">
        <v>9</v>
      </c>
      <c r="G291">
        <v>20</v>
      </c>
      <c r="H291">
        <v>12</v>
      </c>
      <c r="I291">
        <v>2</v>
      </c>
      <c r="J291">
        <v>6</v>
      </c>
      <c r="K291">
        <v>900</v>
      </c>
      <c r="L291">
        <v>1</v>
      </c>
      <c r="M291" s="1" t="s">
        <v>749</v>
      </c>
      <c r="N291" s="1" t="s">
        <v>195</v>
      </c>
      <c r="O291" s="1" t="s">
        <v>750</v>
      </c>
      <c r="P291">
        <v>1.5</v>
      </c>
      <c r="Q291">
        <v>900</v>
      </c>
      <c r="R291">
        <v>8200</v>
      </c>
      <c r="S291">
        <v>1</v>
      </c>
      <c r="T291">
        <v>48</v>
      </c>
      <c r="U291">
        <v>9</v>
      </c>
      <c r="V291">
        <v>47</v>
      </c>
      <c r="W291">
        <v>8922.57</v>
      </c>
      <c r="X291">
        <v>5.2222222222222223</v>
      </c>
      <c r="Y291">
        <v>991.39666666666665</v>
      </c>
      <c r="Z291">
        <v>11.666666666666666</v>
      </c>
      <c r="AA291">
        <v>9.4508715703703707</v>
      </c>
      <c r="AB291">
        <v>1</v>
      </c>
      <c r="AC291">
        <v>6.0519025925926014E-2</v>
      </c>
      <c r="AD291">
        <v>0</v>
      </c>
      <c r="AE291">
        <v>1.1595757406038878</v>
      </c>
      <c r="AF291">
        <v>0.74629629629629635</v>
      </c>
      <c r="AG291">
        <v>1.9058720277777776</v>
      </c>
      <c r="AH291">
        <v>0</v>
      </c>
      <c r="AI291">
        <v>6.7042587888888896</v>
      </c>
      <c r="AJ291">
        <v>315</v>
      </c>
      <c r="AK291">
        <v>73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 s="1" t="s">
        <v>65</v>
      </c>
      <c r="AT291">
        <v>1</v>
      </c>
      <c r="AU291">
        <v>9.885274149999999</v>
      </c>
      <c r="AV291">
        <v>113.52934268333334</v>
      </c>
      <c r="AW291">
        <v>14</v>
      </c>
      <c r="AX291">
        <v>0.1111111111111111</v>
      </c>
      <c r="AY291">
        <v>0</v>
      </c>
      <c r="AZ291">
        <v>35</v>
      </c>
      <c r="BA291">
        <v>5.4918189722222219E-2</v>
      </c>
      <c r="BB291">
        <v>5.1839882503805175E-2</v>
      </c>
      <c r="BC291">
        <v>6</v>
      </c>
      <c r="BD291">
        <v>67</v>
      </c>
      <c r="BE291">
        <v>1</v>
      </c>
      <c r="BF291">
        <v>5</v>
      </c>
      <c r="BG291" s="1" t="s">
        <v>66</v>
      </c>
      <c r="BH291" s="1" t="s">
        <v>6888</v>
      </c>
      <c r="BI291" s="1" t="s">
        <v>6889</v>
      </c>
      <c r="BJ291" s="1" t="s">
        <v>6890</v>
      </c>
      <c r="BK291">
        <v>2300</v>
      </c>
      <c r="BL291">
        <v>2.5</v>
      </c>
      <c r="BM291" s="5" t="d">
        <v>00:29:59.99999999999990100</v>
      </c>
      <c r="BN291" s="5" t="d">
        <v>00:59:59.99999999999980200</v>
      </c>
      <c r="BO291">
        <v>0</v>
      </c>
      <c r="BP291" t="b">
        <v>0</v>
      </c>
    </row>
    <row r="292" spans="1:68" x14ac:dyDescent="0.2">
      <c r="A292" s="1" t="s">
        <v>751</v>
      </c>
      <c r="B292" s="1" t="s">
        <v>60</v>
      </c>
      <c r="C292" s="2" t="d">
        <v>2026-07-07</v>
      </c>
      <c r="D292">
        <v>3</v>
      </c>
      <c r="E292" s="1" t="s">
        <v>61</v>
      </c>
      <c r="F292">
        <v>8</v>
      </c>
      <c r="G292">
        <v>11</v>
      </c>
      <c r="H292">
        <v>10</v>
      </c>
      <c r="I292">
        <v>0</v>
      </c>
      <c r="J292">
        <v>1</v>
      </c>
      <c r="K292">
        <v>750</v>
      </c>
      <c r="L292">
        <v>0</v>
      </c>
      <c r="M292" s="1" t="s">
        <v>752</v>
      </c>
      <c r="N292" s="1" t="s">
        <v>63</v>
      </c>
      <c r="O292" s="1" t="s">
        <v>73</v>
      </c>
      <c r="P292">
        <v>8</v>
      </c>
      <c r="Q292">
        <v>750</v>
      </c>
      <c r="R292">
        <v>7450</v>
      </c>
      <c r="S292">
        <v>0</v>
      </c>
      <c r="T292">
        <v>48</v>
      </c>
      <c r="U292">
        <v>8</v>
      </c>
      <c r="V292">
        <v>31</v>
      </c>
      <c r="W292">
        <v>5813.12</v>
      </c>
      <c r="X292">
        <v>3.875</v>
      </c>
      <c r="Y292">
        <v>726.64</v>
      </c>
      <c r="Z292">
        <v>11.75</v>
      </c>
      <c r="AA292">
        <v>8.9715380458333325</v>
      </c>
      <c r="AB292">
        <v>0</v>
      </c>
      <c r="AC292">
        <v>0</v>
      </c>
      <c r="AD292">
        <v>4.941775625E-2</v>
      </c>
      <c r="AE292">
        <v>1.0504685084723357</v>
      </c>
      <c r="AF292">
        <v>0.80624999999999991</v>
      </c>
      <c r="AG292">
        <v>1.9061362562499999</v>
      </c>
      <c r="AH292">
        <v>0</v>
      </c>
      <c r="AI292">
        <v>6.2279017770833329</v>
      </c>
      <c r="AJ292">
        <v>280</v>
      </c>
      <c r="AK292">
        <v>35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s="1" t="s">
        <v>70</v>
      </c>
      <c r="AT292">
        <v>0</v>
      </c>
      <c r="AU292">
        <v>8.9546554166666663</v>
      </c>
      <c r="AV292">
        <v>79.51043885</v>
      </c>
      <c r="AW292">
        <v>8</v>
      </c>
      <c r="AX292">
        <v>0</v>
      </c>
      <c r="AY292">
        <v>0</v>
      </c>
      <c r="AZ292">
        <v>35</v>
      </c>
      <c r="BA292">
        <v>0.29848851388888886</v>
      </c>
      <c r="BB292">
        <v>7.5724227476190481E-2</v>
      </c>
      <c r="BC292">
        <v>4</v>
      </c>
      <c r="BD292">
        <v>31</v>
      </c>
      <c r="BE292">
        <v>1</v>
      </c>
      <c r="BF292">
        <v>0</v>
      </c>
      <c r="BG292" s="1" t="s">
        <v>66</v>
      </c>
      <c r="BH292" s="1" t="s">
        <v>6888</v>
      </c>
      <c r="BI292" s="1" t="s">
        <v>6889</v>
      </c>
      <c r="BJ292" s="1" t="s">
        <v>6890</v>
      </c>
      <c r="BK292">
        <v>2300</v>
      </c>
      <c r="BL292">
        <v>2.5</v>
      </c>
      <c r="BM292" s="5" t="d">
        <v>00:59:59.99999999999980200</v>
      </c>
      <c r="BN292" s="5" t="d">
        <v>01:30:00.000</v>
      </c>
      <c r="BO292">
        <v>1</v>
      </c>
      <c r="BP292" t="b">
        <v>0</v>
      </c>
    </row>
    <row r="293" spans="1:68" x14ac:dyDescent="0.2">
      <c r="A293" s="1" t="s">
        <v>753</v>
      </c>
      <c r="B293" s="1" t="s">
        <v>60</v>
      </c>
      <c r="C293" s="2" t="d">
        <v>2026-07-07</v>
      </c>
      <c r="D293">
        <v>4</v>
      </c>
      <c r="E293" s="1" t="s">
        <v>61</v>
      </c>
      <c r="F293">
        <v>7</v>
      </c>
      <c r="G293">
        <v>11</v>
      </c>
      <c r="H293">
        <v>10</v>
      </c>
      <c r="I293">
        <v>0</v>
      </c>
      <c r="J293">
        <v>1</v>
      </c>
      <c r="K293">
        <v>750</v>
      </c>
      <c r="L293">
        <v>0</v>
      </c>
      <c r="M293" s="1" t="s">
        <v>754</v>
      </c>
      <c r="N293" s="1" t="s">
        <v>63</v>
      </c>
      <c r="O293" s="1" t="s">
        <v>222</v>
      </c>
      <c r="P293">
        <v>7</v>
      </c>
      <c r="Q293">
        <v>750</v>
      </c>
      <c r="R293">
        <v>6700</v>
      </c>
      <c r="S293">
        <v>0</v>
      </c>
      <c r="T293">
        <v>48</v>
      </c>
      <c r="U293">
        <v>7</v>
      </c>
      <c r="V293">
        <v>41</v>
      </c>
      <c r="W293">
        <v>8274.3799999999992</v>
      </c>
      <c r="X293">
        <v>5.8571428571428568</v>
      </c>
      <c r="Y293">
        <v>1182.0542857142857</v>
      </c>
      <c r="Z293">
        <v>10.714285714285714</v>
      </c>
      <c r="AA293">
        <v>8.6830201476190467</v>
      </c>
      <c r="AB293">
        <v>0</v>
      </c>
      <c r="AC293">
        <v>0</v>
      </c>
      <c r="AD293">
        <v>0.15652843809523811</v>
      </c>
      <c r="AE293">
        <v>1.4983406169138473</v>
      </c>
      <c r="AF293">
        <v>0.68333333333333335</v>
      </c>
      <c r="AG293">
        <v>2.3382023833333334</v>
      </c>
      <c r="AH293">
        <v>0</v>
      </c>
      <c r="AI293">
        <v>5.4376749000000002</v>
      </c>
      <c r="AJ293">
        <v>245</v>
      </c>
      <c r="AK293">
        <v>35</v>
      </c>
      <c r="AL293">
        <v>2</v>
      </c>
      <c r="AM293">
        <v>2</v>
      </c>
      <c r="AN293">
        <v>2</v>
      </c>
      <c r="AO293">
        <v>0</v>
      </c>
      <c r="AP293">
        <v>0</v>
      </c>
      <c r="AQ293">
        <v>0</v>
      </c>
      <c r="AR293">
        <v>1248.93</v>
      </c>
      <c r="AS293" s="1" t="s">
        <v>70</v>
      </c>
      <c r="AT293">
        <v>0</v>
      </c>
      <c r="AU293">
        <v>10.488384266666667</v>
      </c>
      <c r="AV293">
        <v>56.012683249999995</v>
      </c>
      <c r="AW293">
        <v>5</v>
      </c>
      <c r="AX293">
        <v>0</v>
      </c>
      <c r="AY293">
        <v>0.2857142857142857</v>
      </c>
      <c r="AZ293">
        <v>35</v>
      </c>
      <c r="BA293">
        <v>0.3496128088888889</v>
      </c>
      <c r="BB293">
        <v>5.3345412619047614E-2</v>
      </c>
      <c r="BC293">
        <v>3</v>
      </c>
      <c r="BD293">
        <v>32</v>
      </c>
      <c r="BE293">
        <v>1</v>
      </c>
      <c r="BF293">
        <v>0</v>
      </c>
      <c r="BG293" s="1" t="s">
        <v>209</v>
      </c>
      <c r="BH293" s="1" t="s">
        <v>6888</v>
      </c>
      <c r="BI293" s="1" t="s">
        <v>6889</v>
      </c>
      <c r="BJ293" s="1" t="s">
        <v>6890</v>
      </c>
      <c r="BK293">
        <v>2300</v>
      </c>
      <c r="BL293">
        <v>2.5</v>
      </c>
      <c r="BM293" s="5" t="d">
        <v>01:30:00.000</v>
      </c>
      <c r="BN293" s="5" t="d">
        <v>01:59:59.99999999999959725</v>
      </c>
      <c r="BO293">
        <v>1</v>
      </c>
      <c r="BP293" t="b">
        <v>0</v>
      </c>
    </row>
    <row r="294" spans="1:68" x14ac:dyDescent="0.2">
      <c r="A294" s="1" t="s">
        <v>755</v>
      </c>
      <c r="B294" s="1" t="s">
        <v>60</v>
      </c>
      <c r="C294" s="2" t="d">
        <v>2026-07-07</v>
      </c>
      <c r="D294">
        <v>5</v>
      </c>
      <c r="E294" s="1" t="s">
        <v>61</v>
      </c>
      <c r="F294">
        <v>8</v>
      </c>
      <c r="G294">
        <v>11</v>
      </c>
      <c r="H294">
        <v>10</v>
      </c>
      <c r="I294">
        <v>0</v>
      </c>
      <c r="J294">
        <v>1</v>
      </c>
      <c r="K294">
        <v>750</v>
      </c>
      <c r="L294">
        <v>0</v>
      </c>
      <c r="M294" s="1" t="s">
        <v>756</v>
      </c>
      <c r="N294" s="1" t="s">
        <v>63</v>
      </c>
      <c r="O294" s="1" t="s">
        <v>76</v>
      </c>
      <c r="P294">
        <v>8</v>
      </c>
      <c r="Q294">
        <v>750</v>
      </c>
      <c r="R294">
        <v>5950</v>
      </c>
      <c r="S294">
        <v>0</v>
      </c>
      <c r="T294">
        <v>48</v>
      </c>
      <c r="U294">
        <v>8</v>
      </c>
      <c r="V294">
        <v>29</v>
      </c>
      <c r="W294">
        <v>5118.08</v>
      </c>
      <c r="X294">
        <v>3.625</v>
      </c>
      <c r="Y294">
        <v>639.76</v>
      </c>
      <c r="Z294">
        <v>11.625</v>
      </c>
      <c r="AA294">
        <v>9.0544053458333345</v>
      </c>
      <c r="AB294">
        <v>1</v>
      </c>
      <c r="AC294">
        <v>0.13314110625000011</v>
      </c>
      <c r="AD294">
        <v>0</v>
      </c>
      <c r="AE294">
        <v>0.99272770903587571</v>
      </c>
      <c r="AF294">
        <v>0.42708333333333331</v>
      </c>
      <c r="AG294">
        <v>1.4198110312500001</v>
      </c>
      <c r="AH294">
        <v>0</v>
      </c>
      <c r="AI294">
        <v>6.6533443062500002</v>
      </c>
      <c r="AJ294">
        <v>280</v>
      </c>
      <c r="AK294">
        <v>35</v>
      </c>
      <c r="AL294">
        <v>1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218.79</v>
      </c>
      <c r="AS294" s="1" t="s">
        <v>125</v>
      </c>
      <c r="AT294">
        <v>1</v>
      </c>
      <c r="AU294">
        <v>7.9418215833333328</v>
      </c>
      <c r="AV294">
        <v>68.339312016666668</v>
      </c>
      <c r="AW294">
        <v>4</v>
      </c>
      <c r="AX294">
        <v>0.125</v>
      </c>
      <c r="AY294">
        <v>0.125</v>
      </c>
      <c r="AZ294">
        <v>35</v>
      </c>
      <c r="BA294">
        <v>0.26472738611111107</v>
      </c>
      <c r="BB294">
        <v>6.5085059063492059E-2</v>
      </c>
      <c r="BC294">
        <v>4</v>
      </c>
      <c r="BD294">
        <v>31</v>
      </c>
      <c r="BE294">
        <v>1</v>
      </c>
      <c r="BF294">
        <v>0</v>
      </c>
      <c r="BG294" s="1" t="s">
        <v>209</v>
      </c>
      <c r="BH294" s="1" t="s">
        <v>6888</v>
      </c>
      <c r="BI294" s="1" t="s">
        <v>6889</v>
      </c>
      <c r="BJ294" s="1" t="s">
        <v>6890</v>
      </c>
      <c r="BK294">
        <v>2300</v>
      </c>
      <c r="BL294">
        <v>2.5</v>
      </c>
      <c r="BM294" s="5" t="d">
        <v>01:59:59.99999999999959725</v>
      </c>
      <c r="BN294" s="5" t="d">
        <v>02:30:00.00000000000040275</v>
      </c>
      <c r="BO294">
        <v>2</v>
      </c>
      <c r="BP294" t="b">
        <v>0</v>
      </c>
    </row>
    <row r="295" spans="1:68" x14ac:dyDescent="0.2">
      <c r="A295" s="1" t="s">
        <v>757</v>
      </c>
      <c r="B295" s="1" t="s">
        <v>60</v>
      </c>
      <c r="C295" s="2" t="d">
        <v>2026-07-07</v>
      </c>
      <c r="D295">
        <v>6</v>
      </c>
      <c r="E295" s="1" t="s">
        <v>61</v>
      </c>
      <c r="F295">
        <v>8</v>
      </c>
      <c r="G295">
        <v>11</v>
      </c>
      <c r="H295">
        <v>10</v>
      </c>
      <c r="I295">
        <v>0</v>
      </c>
      <c r="J295">
        <v>1</v>
      </c>
      <c r="K295">
        <v>750</v>
      </c>
      <c r="L295">
        <v>0</v>
      </c>
      <c r="M295" s="1" t="s">
        <v>758</v>
      </c>
      <c r="N295" s="1" t="s">
        <v>63</v>
      </c>
      <c r="O295" s="1" t="s">
        <v>82</v>
      </c>
      <c r="P295">
        <v>8</v>
      </c>
      <c r="Q295">
        <v>750</v>
      </c>
      <c r="R295">
        <v>5200</v>
      </c>
      <c r="S295">
        <v>0</v>
      </c>
      <c r="T295">
        <v>48</v>
      </c>
      <c r="U295">
        <v>8</v>
      </c>
      <c r="V295">
        <v>43</v>
      </c>
      <c r="W295">
        <v>10727.46</v>
      </c>
      <c r="X295">
        <v>5.375</v>
      </c>
      <c r="Y295">
        <v>1340.9324999999999</v>
      </c>
      <c r="Z295">
        <v>11.375</v>
      </c>
      <c r="AA295">
        <v>9.9962179270833342</v>
      </c>
      <c r="AB295">
        <v>0</v>
      </c>
      <c r="AC295">
        <v>0</v>
      </c>
      <c r="AD295">
        <v>0.25667629791666668</v>
      </c>
      <c r="AE295">
        <v>1.2574852664786218</v>
      </c>
      <c r="AF295">
        <v>0.7270833333333333</v>
      </c>
      <c r="AG295">
        <v>2.2412448895833332</v>
      </c>
      <c r="AH295">
        <v>0</v>
      </c>
      <c r="AI295">
        <v>6.7778896916666671</v>
      </c>
      <c r="AJ295">
        <v>280</v>
      </c>
      <c r="AK295">
        <v>35</v>
      </c>
      <c r="AL295">
        <v>2</v>
      </c>
      <c r="AM295">
        <v>2</v>
      </c>
      <c r="AN295">
        <v>2</v>
      </c>
      <c r="AO295">
        <v>0</v>
      </c>
      <c r="AP295">
        <v>0</v>
      </c>
      <c r="AQ295">
        <v>0</v>
      </c>
      <c r="AR295">
        <v>1174.55</v>
      </c>
      <c r="AS295" s="1" t="s">
        <v>70</v>
      </c>
      <c r="AT295">
        <v>0</v>
      </c>
      <c r="AU295">
        <v>10.059882066666667</v>
      </c>
      <c r="AV295">
        <v>93.50339615</v>
      </c>
      <c r="AW295">
        <v>6</v>
      </c>
      <c r="AX295">
        <v>0</v>
      </c>
      <c r="AY295">
        <v>0.25</v>
      </c>
      <c r="AZ295">
        <v>35</v>
      </c>
      <c r="BA295">
        <v>0.33532940222222224</v>
      </c>
      <c r="BB295">
        <v>8.9050853476190475E-2</v>
      </c>
      <c r="BC295">
        <v>5</v>
      </c>
      <c r="BD295">
        <v>30</v>
      </c>
      <c r="BE295">
        <v>1</v>
      </c>
      <c r="BF295">
        <v>0</v>
      </c>
      <c r="BG295" s="1" t="s">
        <v>209</v>
      </c>
      <c r="BH295" s="1" t="s">
        <v>6888</v>
      </c>
      <c r="BI295" s="1" t="s">
        <v>6889</v>
      </c>
      <c r="BJ295" s="1" t="s">
        <v>6890</v>
      </c>
      <c r="BK295">
        <v>2300</v>
      </c>
      <c r="BL295">
        <v>2.5</v>
      </c>
      <c r="BM295" s="5" t="d">
        <v>02:30:00.00000000000040275</v>
      </c>
      <c r="BN295" s="5" t="d">
        <v>03:00:00.000</v>
      </c>
      <c r="BO295">
        <v>2</v>
      </c>
      <c r="BP295" t="b">
        <v>0</v>
      </c>
    </row>
    <row r="296" spans="1:68" x14ac:dyDescent="0.2">
      <c r="A296" s="1" t="s">
        <v>759</v>
      </c>
      <c r="B296" s="1" t="s">
        <v>60</v>
      </c>
      <c r="C296" s="2" t="d">
        <v>2026-07-07</v>
      </c>
      <c r="D296">
        <v>7</v>
      </c>
      <c r="E296" s="1" t="s">
        <v>61</v>
      </c>
      <c r="F296">
        <v>7</v>
      </c>
      <c r="G296">
        <v>11</v>
      </c>
      <c r="H296">
        <v>10</v>
      </c>
      <c r="I296">
        <v>0</v>
      </c>
      <c r="J296">
        <v>1</v>
      </c>
      <c r="K296">
        <v>750</v>
      </c>
      <c r="L296">
        <v>0</v>
      </c>
      <c r="M296" s="1" t="s">
        <v>760</v>
      </c>
      <c r="N296" s="1" t="s">
        <v>63</v>
      </c>
      <c r="O296" s="1" t="s">
        <v>86</v>
      </c>
      <c r="P296">
        <v>7</v>
      </c>
      <c r="Q296">
        <v>750</v>
      </c>
      <c r="R296">
        <v>4450</v>
      </c>
      <c r="S296">
        <v>0</v>
      </c>
      <c r="T296">
        <v>48</v>
      </c>
      <c r="U296">
        <v>7</v>
      </c>
      <c r="V296">
        <v>33</v>
      </c>
      <c r="W296">
        <v>8686.93</v>
      </c>
      <c r="X296">
        <v>4.7142857142857144</v>
      </c>
      <c r="Y296">
        <v>1240.99</v>
      </c>
      <c r="Z296">
        <v>11.142857142857142</v>
      </c>
      <c r="AA296">
        <v>8.5333375809523808</v>
      </c>
      <c r="AB296">
        <v>0</v>
      </c>
      <c r="AC296">
        <v>0</v>
      </c>
      <c r="AD296">
        <v>0.14703766190476192</v>
      </c>
      <c r="AE296">
        <v>1.1557135907223504</v>
      </c>
      <c r="AF296">
        <v>0.54047619047619044</v>
      </c>
      <c r="AG296">
        <v>1.8432274404761906</v>
      </c>
      <c r="AH296">
        <v>0</v>
      </c>
      <c r="AI296">
        <v>5.7377291809523809</v>
      </c>
      <c r="AJ296">
        <v>245</v>
      </c>
      <c r="AK296">
        <v>35</v>
      </c>
      <c r="AL296">
        <v>1</v>
      </c>
      <c r="AM296">
        <v>1</v>
      </c>
      <c r="AN296">
        <v>0</v>
      </c>
      <c r="AO296">
        <v>0</v>
      </c>
      <c r="AP296">
        <v>1</v>
      </c>
      <c r="AQ296">
        <v>0</v>
      </c>
      <c r="AR296">
        <v>938.8</v>
      </c>
      <c r="AS296" s="1" t="s">
        <v>70</v>
      </c>
      <c r="AT296">
        <v>0</v>
      </c>
      <c r="AU296">
        <v>8.0899950833333349</v>
      </c>
      <c r="AV296">
        <v>57.576709133333338</v>
      </c>
      <c r="AW296">
        <v>4</v>
      </c>
      <c r="AX296">
        <v>0</v>
      </c>
      <c r="AY296">
        <v>0.14285714285714285</v>
      </c>
      <c r="AZ296">
        <v>35</v>
      </c>
      <c r="BA296">
        <v>0.26966650277777782</v>
      </c>
      <c r="BB296">
        <v>5.4834961079365085E-2</v>
      </c>
      <c r="BC296">
        <v>3</v>
      </c>
      <c r="BD296">
        <v>32</v>
      </c>
      <c r="BE296">
        <v>1</v>
      </c>
      <c r="BF296">
        <v>0</v>
      </c>
      <c r="BG296" s="1" t="s">
        <v>209</v>
      </c>
      <c r="BH296" s="1" t="s">
        <v>6888</v>
      </c>
      <c r="BI296" s="1" t="s">
        <v>6889</v>
      </c>
      <c r="BJ296" s="1" t="s">
        <v>6890</v>
      </c>
      <c r="BK296">
        <v>2300</v>
      </c>
      <c r="BL296">
        <v>2.5</v>
      </c>
      <c r="BM296" s="5" t="d">
        <v>03:00:00.000</v>
      </c>
      <c r="BN296" s="5" t="d">
        <v>03:30:00.00000000000079875</v>
      </c>
      <c r="BO296">
        <v>3</v>
      </c>
      <c r="BP296" t="b">
        <v>0</v>
      </c>
    </row>
    <row r="297" spans="1:68" x14ac:dyDescent="0.2">
      <c r="A297" s="1" t="s">
        <v>761</v>
      </c>
      <c r="B297" s="1" t="s">
        <v>60</v>
      </c>
      <c r="C297" s="2" t="d">
        <v>2026-07-07</v>
      </c>
      <c r="D297">
        <v>8</v>
      </c>
      <c r="E297" s="1" t="s">
        <v>61</v>
      </c>
      <c r="F297">
        <v>4</v>
      </c>
      <c r="G297">
        <v>11</v>
      </c>
      <c r="H297">
        <v>10</v>
      </c>
      <c r="I297">
        <v>0</v>
      </c>
      <c r="J297">
        <v>1</v>
      </c>
      <c r="K297">
        <v>750</v>
      </c>
      <c r="L297">
        <v>0</v>
      </c>
      <c r="M297" s="1" t="s">
        <v>762</v>
      </c>
      <c r="N297" s="1" t="s">
        <v>63</v>
      </c>
      <c r="O297" s="1" t="s">
        <v>336</v>
      </c>
      <c r="P297">
        <v>4</v>
      </c>
      <c r="Q297">
        <v>750</v>
      </c>
      <c r="R297">
        <v>3700</v>
      </c>
      <c r="S297">
        <v>0</v>
      </c>
      <c r="T297">
        <v>48</v>
      </c>
      <c r="U297">
        <v>4</v>
      </c>
      <c r="V297">
        <v>20</v>
      </c>
      <c r="W297">
        <v>4140.2</v>
      </c>
      <c r="X297">
        <v>5</v>
      </c>
      <c r="Y297">
        <v>1035.05</v>
      </c>
      <c r="Z297">
        <v>12</v>
      </c>
      <c r="AA297">
        <v>10.415731983333334</v>
      </c>
      <c r="AB297">
        <v>0</v>
      </c>
      <c r="AC297">
        <v>0</v>
      </c>
      <c r="AD297">
        <v>0.11633057083333333</v>
      </c>
      <c r="AE297">
        <v>1.3181181830360473</v>
      </c>
      <c r="AF297">
        <v>0.71250000000000002</v>
      </c>
      <c r="AG297">
        <v>2.14694875</v>
      </c>
      <c r="AH297">
        <v>0</v>
      </c>
      <c r="AI297">
        <v>7.0354498833333334</v>
      </c>
      <c r="AJ297">
        <v>140</v>
      </c>
      <c r="AK297">
        <v>35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s="1" t="s">
        <v>70</v>
      </c>
      <c r="AT297">
        <v>0</v>
      </c>
      <c r="AU297">
        <v>5.2724727166666661</v>
      </c>
      <c r="AV297">
        <v>41.189790700000003</v>
      </c>
      <c r="AW297">
        <v>4</v>
      </c>
      <c r="AX297">
        <v>0</v>
      </c>
      <c r="AY297">
        <v>0</v>
      </c>
      <c r="AZ297">
        <v>35</v>
      </c>
      <c r="BA297">
        <v>0.17574909055555554</v>
      </c>
      <c r="BB297">
        <v>3.92283720952381E-2</v>
      </c>
      <c r="BC297">
        <v>2</v>
      </c>
      <c r="BD297">
        <v>33</v>
      </c>
      <c r="BE297">
        <v>1</v>
      </c>
      <c r="BF297">
        <v>0</v>
      </c>
      <c r="BG297" s="1" t="s">
        <v>66</v>
      </c>
      <c r="BH297" s="1" t="s">
        <v>6888</v>
      </c>
      <c r="BI297" s="1" t="s">
        <v>6889</v>
      </c>
      <c r="BJ297" s="1" t="s">
        <v>6890</v>
      </c>
      <c r="BK297">
        <v>2300</v>
      </c>
      <c r="BL297">
        <v>2.5</v>
      </c>
      <c r="BM297" s="5" t="d">
        <v>03:30:00.00000000000079875</v>
      </c>
      <c r="BN297" s="5" t="d">
        <v>03:59:59.99999999999920125</v>
      </c>
      <c r="BO297">
        <v>3</v>
      </c>
      <c r="BP297" t="b">
        <v>0</v>
      </c>
    </row>
    <row r="298" spans="1:68" x14ac:dyDescent="0.2">
      <c r="A298" s="1" t="s">
        <v>763</v>
      </c>
      <c r="B298" s="1" t="s">
        <v>60</v>
      </c>
      <c r="C298" s="2" t="d">
        <v>2026-07-07</v>
      </c>
      <c r="D298">
        <v>9</v>
      </c>
      <c r="E298" s="1" t="s">
        <v>61</v>
      </c>
      <c r="F298">
        <v>9</v>
      </c>
      <c r="G298">
        <v>11</v>
      </c>
      <c r="H298">
        <v>10</v>
      </c>
      <c r="I298">
        <v>0</v>
      </c>
      <c r="J298">
        <v>1</v>
      </c>
      <c r="K298">
        <v>750</v>
      </c>
      <c r="L298">
        <v>0</v>
      </c>
      <c r="M298" s="1" t="s">
        <v>764</v>
      </c>
      <c r="N298" s="1" t="s">
        <v>63</v>
      </c>
      <c r="O298" s="1" t="s">
        <v>89</v>
      </c>
      <c r="P298">
        <v>9</v>
      </c>
      <c r="Q298">
        <v>750</v>
      </c>
      <c r="R298">
        <v>2950</v>
      </c>
      <c r="S298">
        <v>0</v>
      </c>
      <c r="T298">
        <v>48</v>
      </c>
      <c r="U298">
        <v>9</v>
      </c>
      <c r="V298">
        <v>44</v>
      </c>
      <c r="W298">
        <v>8839.02</v>
      </c>
      <c r="X298">
        <v>4.8888888888888893</v>
      </c>
      <c r="Y298">
        <v>982.11333333333334</v>
      </c>
      <c r="Z298">
        <v>11.222222222222221</v>
      </c>
      <c r="AA298">
        <v>8.5270797351851861</v>
      </c>
      <c r="AB298">
        <v>1</v>
      </c>
      <c r="AC298">
        <v>1.6517477777777775E-2</v>
      </c>
      <c r="AD298">
        <v>0.23874644814814813</v>
      </c>
      <c r="AE298">
        <v>1.2472102680313719</v>
      </c>
      <c r="AF298">
        <v>0.76666666666666672</v>
      </c>
      <c r="AG298">
        <v>2.2526233796296298</v>
      </c>
      <c r="AH298">
        <v>0</v>
      </c>
      <c r="AI298">
        <v>5.2707526462962964</v>
      </c>
      <c r="AJ298">
        <v>315</v>
      </c>
      <c r="AK298">
        <v>35</v>
      </c>
      <c r="AL298">
        <v>1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284</v>
      </c>
      <c r="AS298" s="1" t="s">
        <v>65</v>
      </c>
      <c r="AT298">
        <v>1</v>
      </c>
      <c r="AU298">
        <v>11.224892366666666</v>
      </c>
      <c r="AV298">
        <v>78.618098533333338</v>
      </c>
      <c r="AW298">
        <v>7</v>
      </c>
      <c r="AX298">
        <v>0.1111111111111111</v>
      </c>
      <c r="AY298">
        <v>0.1111111111111111</v>
      </c>
      <c r="AZ298">
        <v>35</v>
      </c>
      <c r="BA298">
        <v>0.37416307888888883</v>
      </c>
      <c r="BB298">
        <v>7.4874379555555565E-2</v>
      </c>
      <c r="BC298">
        <v>4</v>
      </c>
      <c r="BD298">
        <v>31</v>
      </c>
      <c r="BE298">
        <v>1</v>
      </c>
      <c r="BF298">
        <v>0</v>
      </c>
      <c r="BG298" s="1" t="s">
        <v>209</v>
      </c>
      <c r="BH298" s="1" t="s">
        <v>6888</v>
      </c>
      <c r="BI298" s="1" t="s">
        <v>6889</v>
      </c>
      <c r="BJ298" s="1" t="s">
        <v>6890</v>
      </c>
      <c r="BK298">
        <v>2300</v>
      </c>
      <c r="BL298">
        <v>2.5</v>
      </c>
      <c r="BM298" s="5" t="d">
        <v>03:59:59.99999999999920125</v>
      </c>
      <c r="BN298" s="5" t="d">
        <v>04:30:00.000</v>
      </c>
      <c r="BO298">
        <v>4</v>
      </c>
      <c r="BP298" t="b">
        <v>0</v>
      </c>
    </row>
    <row r="299" spans="1:68" x14ac:dyDescent="0.2">
      <c r="A299" s="1" t="s">
        <v>765</v>
      </c>
      <c r="B299" s="1" t="s">
        <v>60</v>
      </c>
      <c r="C299" s="2" t="d">
        <v>2026-07-07</v>
      </c>
      <c r="D299">
        <v>10</v>
      </c>
      <c r="E299" s="1" t="s">
        <v>61</v>
      </c>
      <c r="F299">
        <v>11</v>
      </c>
      <c r="G299">
        <v>11</v>
      </c>
      <c r="H299">
        <v>10</v>
      </c>
      <c r="I299">
        <v>0</v>
      </c>
      <c r="J299">
        <v>1</v>
      </c>
      <c r="K299">
        <v>750</v>
      </c>
      <c r="L299">
        <v>0</v>
      </c>
      <c r="M299" s="1" t="s">
        <v>766</v>
      </c>
      <c r="N299" s="1" t="s">
        <v>63</v>
      </c>
      <c r="O299" s="1" t="s">
        <v>214</v>
      </c>
      <c r="P299">
        <v>11</v>
      </c>
      <c r="Q299">
        <v>750</v>
      </c>
      <c r="R299">
        <v>2200</v>
      </c>
      <c r="S299">
        <v>0</v>
      </c>
      <c r="T299">
        <v>48</v>
      </c>
      <c r="U299">
        <v>11</v>
      </c>
      <c r="V299">
        <v>71</v>
      </c>
      <c r="W299">
        <v>14952.31</v>
      </c>
      <c r="X299">
        <v>6.4545454545454541</v>
      </c>
      <c r="Y299">
        <v>1359.300909090909</v>
      </c>
      <c r="Z299">
        <v>11.272727272727273</v>
      </c>
      <c r="AA299">
        <v>10.272363374242424</v>
      </c>
      <c r="AB299">
        <v>3</v>
      </c>
      <c r="AC299">
        <v>0.37505305303030295</v>
      </c>
      <c r="AD299">
        <v>0.93280592424242426</v>
      </c>
      <c r="AE299">
        <v>1.5151878643420273</v>
      </c>
      <c r="AF299">
        <v>0.57878787878787874</v>
      </c>
      <c r="AG299">
        <v>3.0267816621212122</v>
      </c>
      <c r="AH299">
        <v>0</v>
      </c>
      <c r="AI299">
        <v>6.3925514015151519</v>
      </c>
      <c r="AJ299">
        <v>385</v>
      </c>
      <c r="AK299">
        <v>35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s="1" t="s">
        <v>65</v>
      </c>
      <c r="AT299">
        <v>3</v>
      </c>
      <c r="AU299">
        <v>16.6670664</v>
      </c>
      <c r="AV299">
        <v>92.276772649999998</v>
      </c>
      <c r="AW299">
        <v>8</v>
      </c>
      <c r="AX299">
        <v>0.27272727272727271</v>
      </c>
      <c r="AY299">
        <v>0</v>
      </c>
      <c r="AZ299">
        <v>35</v>
      </c>
      <c r="BA299">
        <v>0.55556887999999993</v>
      </c>
      <c r="BB299">
        <v>8.7882640619047617E-2</v>
      </c>
      <c r="BC299">
        <v>5</v>
      </c>
      <c r="BD299">
        <v>30</v>
      </c>
      <c r="BE299">
        <v>1</v>
      </c>
      <c r="BF299">
        <v>0</v>
      </c>
      <c r="BG299" s="1" t="s">
        <v>83</v>
      </c>
      <c r="BH299" s="1" t="s">
        <v>6888</v>
      </c>
      <c r="BI299" s="1" t="s">
        <v>6889</v>
      </c>
      <c r="BJ299" s="1" t="s">
        <v>6890</v>
      </c>
      <c r="BK299">
        <v>2300</v>
      </c>
      <c r="BL299">
        <v>2.5</v>
      </c>
      <c r="BM299" s="5" t="d">
        <v>04:30:00.000</v>
      </c>
      <c r="BN299" s="5" t="d">
        <v>05:00:00.00000000000079875</v>
      </c>
      <c r="BO299">
        <v>4</v>
      </c>
      <c r="BP299" t="b">
        <v>0</v>
      </c>
    </row>
    <row r="300" spans="1:68" x14ac:dyDescent="0.2">
      <c r="A300" s="1" t="s">
        <v>767</v>
      </c>
      <c r="B300" s="1" t="s">
        <v>60</v>
      </c>
      <c r="C300" s="2" t="d">
        <v>2026-07-07</v>
      </c>
      <c r="D300">
        <v>11</v>
      </c>
      <c r="E300" s="1" t="s">
        <v>61</v>
      </c>
      <c r="F300">
        <v>6</v>
      </c>
      <c r="G300">
        <v>11</v>
      </c>
      <c r="H300">
        <v>10</v>
      </c>
      <c r="I300">
        <v>0</v>
      </c>
      <c r="J300">
        <v>1</v>
      </c>
      <c r="K300">
        <v>750</v>
      </c>
      <c r="L300">
        <v>0</v>
      </c>
      <c r="M300" s="1" t="s">
        <v>768</v>
      </c>
      <c r="N300" s="1" t="s">
        <v>63</v>
      </c>
      <c r="O300" s="1" t="s">
        <v>217</v>
      </c>
      <c r="P300">
        <v>6</v>
      </c>
      <c r="Q300">
        <v>750</v>
      </c>
      <c r="R300">
        <v>1450</v>
      </c>
      <c r="S300">
        <v>0</v>
      </c>
      <c r="T300">
        <v>48</v>
      </c>
      <c r="U300">
        <v>6</v>
      </c>
      <c r="V300">
        <v>41</v>
      </c>
      <c r="W300">
        <v>8236.19</v>
      </c>
      <c r="X300">
        <v>6.833333333333333</v>
      </c>
      <c r="Y300">
        <v>1372.6983333333335</v>
      </c>
      <c r="Z300">
        <v>11.333333333333334</v>
      </c>
      <c r="AA300">
        <v>9.8604009111111122</v>
      </c>
      <c r="AB300">
        <v>1</v>
      </c>
      <c r="AC300">
        <v>0.33503486944444472</v>
      </c>
      <c r="AD300">
        <v>0.46937394999999998</v>
      </c>
      <c r="AE300">
        <v>1.8414712813266412</v>
      </c>
      <c r="AF300">
        <v>0.80833333333333324</v>
      </c>
      <c r="AG300">
        <v>3.1191785555555556</v>
      </c>
      <c r="AH300">
        <v>0</v>
      </c>
      <c r="AI300">
        <v>5.9106667888888884</v>
      </c>
      <c r="AJ300">
        <v>210</v>
      </c>
      <c r="AK300">
        <v>35</v>
      </c>
      <c r="AL300">
        <v>1</v>
      </c>
      <c r="AM300">
        <v>1</v>
      </c>
      <c r="AN300">
        <v>0</v>
      </c>
      <c r="AO300">
        <v>1</v>
      </c>
      <c r="AP300">
        <v>0</v>
      </c>
      <c r="AQ300">
        <v>0</v>
      </c>
      <c r="AR300">
        <v>1146.1199999999999</v>
      </c>
      <c r="AS300" s="1" t="s">
        <v>65</v>
      </c>
      <c r="AT300">
        <v>1</v>
      </c>
      <c r="AU300">
        <v>11.048827616666667</v>
      </c>
      <c r="AV300">
        <v>73.73796613333333</v>
      </c>
      <c r="AW300">
        <v>8</v>
      </c>
      <c r="AX300">
        <v>0.16666666666666666</v>
      </c>
      <c r="AY300">
        <v>0.16666666666666666</v>
      </c>
      <c r="AZ300">
        <v>35</v>
      </c>
      <c r="BA300">
        <v>0.36829425388888892</v>
      </c>
      <c r="BB300">
        <v>7.0226634412698413E-2</v>
      </c>
      <c r="BC300">
        <v>4</v>
      </c>
      <c r="BD300">
        <v>31</v>
      </c>
      <c r="BE300">
        <v>1</v>
      </c>
      <c r="BF300">
        <v>0</v>
      </c>
      <c r="BG300" s="1" t="s">
        <v>83</v>
      </c>
      <c r="BH300" s="1" t="s">
        <v>6888</v>
      </c>
      <c r="BI300" s="1" t="s">
        <v>6889</v>
      </c>
      <c r="BJ300" s="1" t="s">
        <v>6890</v>
      </c>
      <c r="BK300">
        <v>2300</v>
      </c>
      <c r="BL300">
        <v>2.5</v>
      </c>
      <c r="BM300" s="5" t="d">
        <v>05:00:00.00000000000079875</v>
      </c>
      <c r="BN300" s="5" t="d">
        <v>05:29:59.99999999999920125</v>
      </c>
      <c r="BO300">
        <v>5</v>
      </c>
      <c r="BP300" t="b">
        <v>0</v>
      </c>
    </row>
    <row r="301" spans="1:68" x14ac:dyDescent="0.2">
      <c r="A301" s="1" t="s">
        <v>769</v>
      </c>
      <c r="B301" s="1" t="s">
        <v>60</v>
      </c>
      <c r="C301" s="2" t="d">
        <v>2026-07-07</v>
      </c>
      <c r="D301">
        <v>12</v>
      </c>
      <c r="E301" s="1" t="s">
        <v>61</v>
      </c>
      <c r="F301">
        <v>12</v>
      </c>
      <c r="G301">
        <v>11</v>
      </c>
      <c r="H301">
        <v>10</v>
      </c>
      <c r="I301">
        <v>0</v>
      </c>
      <c r="J301">
        <v>1</v>
      </c>
      <c r="K301">
        <v>750</v>
      </c>
      <c r="L301">
        <v>0</v>
      </c>
      <c r="M301" s="1" t="s">
        <v>770</v>
      </c>
      <c r="N301" s="1" t="s">
        <v>63</v>
      </c>
      <c r="O301" s="1" t="s">
        <v>64</v>
      </c>
      <c r="P301">
        <v>12</v>
      </c>
      <c r="Q301">
        <v>750</v>
      </c>
      <c r="R301">
        <v>700</v>
      </c>
      <c r="S301">
        <v>0</v>
      </c>
      <c r="T301">
        <v>48</v>
      </c>
      <c r="U301">
        <v>12</v>
      </c>
      <c r="V301">
        <v>49</v>
      </c>
      <c r="W301">
        <v>11635.65</v>
      </c>
      <c r="X301">
        <v>4.083333333333333</v>
      </c>
      <c r="Y301">
        <v>969.63749999999993</v>
      </c>
      <c r="Z301">
        <v>11.5</v>
      </c>
      <c r="AA301">
        <v>8.9980862097222225</v>
      </c>
      <c r="AB301">
        <v>1</v>
      </c>
      <c r="AC301">
        <v>1.1194388888888941E-2</v>
      </c>
      <c r="AD301">
        <v>0.44637712499999999</v>
      </c>
      <c r="AE301">
        <v>1.1314249229580533</v>
      </c>
      <c r="AF301">
        <v>0.52638888888888891</v>
      </c>
      <c r="AG301">
        <v>2.1041909291666667</v>
      </c>
      <c r="AH301">
        <v>0</v>
      </c>
      <c r="AI301">
        <v>6.1077841597222218</v>
      </c>
      <c r="AJ301">
        <v>420</v>
      </c>
      <c r="AK301">
        <v>35</v>
      </c>
      <c r="AL301">
        <v>1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234.1</v>
      </c>
      <c r="AS301" s="1" t="s">
        <v>65</v>
      </c>
      <c r="AT301">
        <v>1</v>
      </c>
      <c r="AU301">
        <v>13.577098966666668</v>
      </c>
      <c r="AV301">
        <v>97.167460616666673</v>
      </c>
      <c r="AW301">
        <v>8</v>
      </c>
      <c r="AX301">
        <v>8.3333333333333329E-2</v>
      </c>
      <c r="AY301">
        <v>8.3333333333333329E-2</v>
      </c>
      <c r="AZ301">
        <v>35</v>
      </c>
      <c r="BA301">
        <v>0.45256996555555562</v>
      </c>
      <c r="BB301">
        <v>9.2540438682539694E-2</v>
      </c>
      <c r="BC301">
        <v>5</v>
      </c>
      <c r="BD301">
        <v>30</v>
      </c>
      <c r="BE301">
        <v>1</v>
      </c>
      <c r="BF301">
        <v>0</v>
      </c>
      <c r="BG301" s="1" t="s">
        <v>209</v>
      </c>
      <c r="BH301" s="1" t="s">
        <v>6888</v>
      </c>
      <c r="BI301" s="1" t="s">
        <v>6889</v>
      </c>
      <c r="BJ301" s="1" t="s">
        <v>6890</v>
      </c>
      <c r="BK301">
        <v>2300</v>
      </c>
      <c r="BL301">
        <v>2.5</v>
      </c>
      <c r="BM301" s="5" t="d">
        <v>05:29:59.99999999999920125</v>
      </c>
      <c r="BN301" s="5" t="d">
        <v>06:00:00.000</v>
      </c>
      <c r="BO301">
        <v>5</v>
      </c>
      <c r="BP301" t="b">
        <v>0</v>
      </c>
    </row>
    <row r="302" spans="1:68" x14ac:dyDescent="0.2">
      <c r="A302" s="1" t="s">
        <v>771</v>
      </c>
      <c r="B302" s="1" t="s">
        <v>60</v>
      </c>
      <c r="C302" s="2" t="d">
        <v>2026-07-07</v>
      </c>
      <c r="D302">
        <v>13</v>
      </c>
      <c r="E302" s="1" t="s">
        <v>95</v>
      </c>
      <c r="F302">
        <v>14</v>
      </c>
      <c r="G302">
        <v>11</v>
      </c>
      <c r="H302">
        <v>3</v>
      </c>
      <c r="I302">
        <v>2</v>
      </c>
      <c r="J302">
        <v>6</v>
      </c>
      <c r="K302">
        <v>225</v>
      </c>
      <c r="L302">
        <v>1</v>
      </c>
      <c r="M302" s="1" t="s">
        <v>772</v>
      </c>
      <c r="N302" s="1" t="s">
        <v>195</v>
      </c>
      <c r="O302" s="1" t="s">
        <v>773</v>
      </c>
      <c r="P302">
        <v>2.3333333333333335</v>
      </c>
      <c r="Q302">
        <v>225</v>
      </c>
      <c r="R302">
        <v>475</v>
      </c>
      <c r="S302">
        <v>1</v>
      </c>
      <c r="T302">
        <v>47</v>
      </c>
      <c r="U302">
        <v>14</v>
      </c>
      <c r="V302">
        <v>71</v>
      </c>
      <c r="W302">
        <v>16611.259999999998</v>
      </c>
      <c r="X302">
        <v>5.0714285714285712</v>
      </c>
      <c r="Y302">
        <v>1186.5185714285712</v>
      </c>
      <c r="Z302">
        <v>11.428571428571429</v>
      </c>
      <c r="AA302">
        <v>9.3493508809523824</v>
      </c>
      <c r="AB302">
        <v>1</v>
      </c>
      <c r="AC302">
        <v>4.6866166666666639E-2</v>
      </c>
      <c r="AD302">
        <v>0</v>
      </c>
      <c r="AE302">
        <v>1.2414981942365404</v>
      </c>
      <c r="AF302">
        <v>0.67142857142857149</v>
      </c>
      <c r="AG302">
        <v>1.9129267559523808</v>
      </c>
      <c r="AH302">
        <v>0</v>
      </c>
      <c r="AI302">
        <v>6.5030907833333336</v>
      </c>
      <c r="AJ302">
        <v>490</v>
      </c>
      <c r="AK302">
        <v>35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s="1" t="s">
        <v>125</v>
      </c>
      <c r="AT302">
        <v>1</v>
      </c>
      <c r="AU302">
        <v>17.380974583333334</v>
      </c>
      <c r="AV302">
        <v>117.14029913333333</v>
      </c>
      <c r="AW302">
        <v>8</v>
      </c>
      <c r="AX302">
        <v>7.1428571428571425E-2</v>
      </c>
      <c r="AY302">
        <v>0</v>
      </c>
      <c r="AZ302">
        <v>35</v>
      </c>
      <c r="BA302">
        <v>9.656096990740741E-2</v>
      </c>
      <c r="BB302">
        <v>0.11156218965079365</v>
      </c>
      <c r="BC302">
        <v>6</v>
      </c>
      <c r="BD302">
        <v>29</v>
      </c>
      <c r="BE302">
        <v>1</v>
      </c>
      <c r="BF302">
        <v>5</v>
      </c>
      <c r="BG302" s="1" t="s">
        <v>99</v>
      </c>
      <c r="BH302" s="1" t="s">
        <v>6888</v>
      </c>
      <c r="BI302" s="1" t="s">
        <v>6889</v>
      </c>
      <c r="BJ302" s="1" t="s">
        <v>6890</v>
      </c>
      <c r="BK302">
        <v>2300</v>
      </c>
      <c r="BL302">
        <v>2.5</v>
      </c>
      <c r="BM302" s="5" t="d">
        <v>06:00:00.000</v>
      </c>
      <c r="BN302" s="5" t="d">
        <v>06:29:59.9999999999984025</v>
      </c>
      <c r="BO302">
        <v>6</v>
      </c>
      <c r="BP302" t="b">
        <v>0</v>
      </c>
    </row>
    <row r="303" spans="1:68" x14ac:dyDescent="0.2">
      <c r="A303" s="1" t="s">
        <v>774</v>
      </c>
      <c r="B303" s="1" t="s">
        <v>60</v>
      </c>
      <c r="C303" s="2" t="d">
        <v>2026-07-07</v>
      </c>
      <c r="D303">
        <v>14</v>
      </c>
      <c r="E303" s="1" t="s">
        <v>95</v>
      </c>
      <c r="F303">
        <v>21</v>
      </c>
      <c r="G303">
        <v>11</v>
      </c>
      <c r="H303">
        <v>3</v>
      </c>
      <c r="I303">
        <v>2</v>
      </c>
      <c r="J303">
        <v>6</v>
      </c>
      <c r="K303">
        <v>225</v>
      </c>
      <c r="L303">
        <v>1</v>
      </c>
      <c r="M303" s="1" t="s">
        <v>571</v>
      </c>
      <c r="N303" s="1" t="s">
        <v>324</v>
      </c>
      <c r="O303" s="1" t="s">
        <v>775</v>
      </c>
      <c r="P303">
        <v>3.5</v>
      </c>
      <c r="Q303">
        <v>225</v>
      </c>
      <c r="R303">
        <v>250</v>
      </c>
      <c r="S303">
        <v>1</v>
      </c>
      <c r="T303">
        <v>46</v>
      </c>
      <c r="U303">
        <v>21</v>
      </c>
      <c r="V303">
        <v>107</v>
      </c>
      <c r="W303">
        <v>25026.22</v>
      </c>
      <c r="X303">
        <v>5.0952380952380949</v>
      </c>
      <c r="Y303">
        <v>1191.7247619047619</v>
      </c>
      <c r="Z303">
        <v>11.619047619047619</v>
      </c>
      <c r="AA303">
        <v>9.6587607769841277</v>
      </c>
      <c r="AB303">
        <v>2</v>
      </c>
      <c r="AC303">
        <v>1.6826750793650747E-2</v>
      </c>
      <c r="AD303">
        <v>0</v>
      </c>
      <c r="AE303">
        <v>1.296940507307845</v>
      </c>
      <c r="AF303">
        <v>0.71746031746031746</v>
      </c>
      <c r="AG303">
        <v>2.0144008142857142</v>
      </c>
      <c r="AH303">
        <v>0</v>
      </c>
      <c r="AI303">
        <v>6.7110266182539684</v>
      </c>
      <c r="AJ303">
        <v>735</v>
      </c>
      <c r="AK303">
        <v>35</v>
      </c>
      <c r="AL303">
        <v>2</v>
      </c>
      <c r="AM303">
        <v>2</v>
      </c>
      <c r="AN303">
        <v>2</v>
      </c>
      <c r="AO303">
        <v>0</v>
      </c>
      <c r="AP303">
        <v>0</v>
      </c>
      <c r="AQ303">
        <v>0</v>
      </c>
      <c r="AR303">
        <v>705.31999999999994</v>
      </c>
      <c r="AS303" s="1" t="s">
        <v>65</v>
      </c>
      <c r="AT303">
        <v>2</v>
      </c>
      <c r="AU303">
        <v>27.196152416666667</v>
      </c>
      <c r="AV303">
        <v>171.05027150000001</v>
      </c>
      <c r="AW303">
        <v>11</v>
      </c>
      <c r="AX303">
        <v>9.5238095238095233E-2</v>
      </c>
      <c r="AY303">
        <v>9.5238095238095233E-2</v>
      </c>
      <c r="AZ303">
        <v>35</v>
      </c>
      <c r="BA303">
        <v>0.15108973564814815</v>
      </c>
      <c r="BB303">
        <v>0.16290502047619049</v>
      </c>
      <c r="BC303">
        <v>9</v>
      </c>
      <c r="BD303">
        <v>26</v>
      </c>
      <c r="BE303">
        <v>2</v>
      </c>
      <c r="BF303">
        <v>4</v>
      </c>
      <c r="BG303" s="1" t="s">
        <v>99</v>
      </c>
      <c r="BH303" s="1" t="s">
        <v>6888</v>
      </c>
      <c r="BI303" s="1" t="s">
        <v>6889</v>
      </c>
      <c r="BJ303" s="1" t="s">
        <v>6890</v>
      </c>
      <c r="BK303">
        <v>2300</v>
      </c>
      <c r="BL303">
        <v>2.5</v>
      </c>
      <c r="BM303" s="5" t="d">
        <v>06:29:59.9999999999984025</v>
      </c>
      <c r="BN303" s="5" t="d">
        <v>07:00:00.0000000000015975</v>
      </c>
      <c r="BO303">
        <v>6</v>
      </c>
      <c r="BP303" t="b">
        <v>0</v>
      </c>
    </row>
    <row r="304" spans="1:68" x14ac:dyDescent="0.2">
      <c r="A304" s="1" t="s">
        <v>776</v>
      </c>
      <c r="B304" s="1" t="s">
        <v>60</v>
      </c>
      <c r="C304" s="2" t="d">
        <v>2026-07-07</v>
      </c>
      <c r="D304">
        <v>15</v>
      </c>
      <c r="E304" s="1" t="s">
        <v>95</v>
      </c>
      <c r="F304">
        <v>33</v>
      </c>
      <c r="G304">
        <v>11</v>
      </c>
      <c r="H304">
        <v>3</v>
      </c>
      <c r="I304">
        <v>2</v>
      </c>
      <c r="J304">
        <v>6</v>
      </c>
      <c r="K304">
        <v>225</v>
      </c>
      <c r="L304">
        <v>1</v>
      </c>
      <c r="M304" s="1" t="s">
        <v>777</v>
      </c>
      <c r="N304" s="1" t="s">
        <v>349</v>
      </c>
      <c r="O304" s="1" t="s">
        <v>778</v>
      </c>
      <c r="P304">
        <v>5.5</v>
      </c>
      <c r="Q304">
        <v>225</v>
      </c>
      <c r="R304">
        <v>25</v>
      </c>
      <c r="S304">
        <v>1</v>
      </c>
      <c r="T304">
        <v>45</v>
      </c>
      <c r="U304">
        <v>33</v>
      </c>
      <c r="V304">
        <v>162</v>
      </c>
      <c r="W304">
        <v>37667.03</v>
      </c>
      <c r="X304">
        <v>4.9090909090909092</v>
      </c>
      <c r="Y304">
        <v>1141.4251515151516</v>
      </c>
      <c r="Z304">
        <v>11.393939393939394</v>
      </c>
      <c r="AA304">
        <v>9.0490821530303016</v>
      </c>
      <c r="AB304">
        <v>1</v>
      </c>
      <c r="AC304">
        <v>7.7034469696969669E-3</v>
      </c>
      <c r="AD304">
        <v>0</v>
      </c>
      <c r="AE304">
        <v>1.2633400277192495</v>
      </c>
      <c r="AF304">
        <v>0.59242424242424241</v>
      </c>
      <c r="AG304">
        <v>1.8557642611111111</v>
      </c>
      <c r="AH304">
        <v>0</v>
      </c>
      <c r="AI304">
        <v>6.2751360646464649</v>
      </c>
      <c r="AJ304">
        <v>1155</v>
      </c>
      <c r="AK304">
        <v>35</v>
      </c>
      <c r="AL304">
        <v>2</v>
      </c>
      <c r="AM304">
        <v>2</v>
      </c>
      <c r="AN304">
        <v>1</v>
      </c>
      <c r="AO304">
        <v>0</v>
      </c>
      <c r="AP304">
        <v>1</v>
      </c>
      <c r="AQ304">
        <v>0</v>
      </c>
      <c r="AR304">
        <v>676.18</v>
      </c>
      <c r="AS304" s="1" t="s">
        <v>65</v>
      </c>
      <c r="AT304">
        <v>1</v>
      </c>
      <c r="AU304">
        <v>40.077453683333331</v>
      </c>
      <c r="AV304">
        <v>309.96085031666667</v>
      </c>
      <c r="AW304">
        <v>17</v>
      </c>
      <c r="AX304">
        <v>3.0303030303030304E-2</v>
      </c>
      <c r="AY304">
        <v>6.0606060606060608E-2</v>
      </c>
      <c r="AZ304">
        <v>35</v>
      </c>
      <c r="BA304">
        <v>0.22265252046296297</v>
      </c>
      <c r="BB304">
        <v>0.29520080982539681</v>
      </c>
      <c r="BC304">
        <v>15</v>
      </c>
      <c r="BD304">
        <v>20</v>
      </c>
      <c r="BE304">
        <v>2</v>
      </c>
      <c r="BF304">
        <v>4</v>
      </c>
      <c r="BG304" s="1" t="s">
        <v>99</v>
      </c>
      <c r="BH304" s="1" t="s">
        <v>6888</v>
      </c>
      <c r="BI304" s="1" t="s">
        <v>6889</v>
      </c>
      <c r="BJ304" s="1" t="s">
        <v>6890</v>
      </c>
      <c r="BK304">
        <v>2300</v>
      </c>
      <c r="BL304">
        <v>2.5</v>
      </c>
      <c r="BM304" s="5" t="d">
        <v>07:00:00.0000000000015975</v>
      </c>
      <c r="BN304" s="5" t="d">
        <v>07:30:00.000</v>
      </c>
      <c r="BO304">
        <v>7</v>
      </c>
      <c r="BP304" t="b">
        <v>0</v>
      </c>
    </row>
    <row r="305" spans="1:68" x14ac:dyDescent="0.2">
      <c r="A305" s="1" t="s">
        <v>779</v>
      </c>
      <c r="B305" s="1" t="s">
        <v>60</v>
      </c>
      <c r="C305" s="2" t="d">
        <v>2026-07-07</v>
      </c>
      <c r="D305">
        <v>16</v>
      </c>
      <c r="E305" s="1" t="s">
        <v>95</v>
      </c>
      <c r="F305">
        <v>42</v>
      </c>
      <c r="G305">
        <v>11</v>
      </c>
      <c r="H305">
        <v>3</v>
      </c>
      <c r="I305">
        <v>2</v>
      </c>
      <c r="J305">
        <v>6</v>
      </c>
      <c r="K305">
        <v>225</v>
      </c>
      <c r="L305">
        <v>1</v>
      </c>
      <c r="M305" s="1" t="s">
        <v>780</v>
      </c>
      <c r="N305" s="1" t="s">
        <v>199</v>
      </c>
      <c r="O305" s="1" t="s">
        <v>781</v>
      </c>
      <c r="P305">
        <v>7</v>
      </c>
      <c r="Q305">
        <v>25</v>
      </c>
      <c r="R305">
        <v>0</v>
      </c>
      <c r="S305">
        <v>1</v>
      </c>
      <c r="T305">
        <v>44</v>
      </c>
      <c r="U305">
        <v>42</v>
      </c>
      <c r="V305">
        <v>217</v>
      </c>
      <c r="W305">
        <v>49621.52</v>
      </c>
      <c r="X305">
        <v>5.166666666666667</v>
      </c>
      <c r="Y305">
        <v>1181.4647619047619</v>
      </c>
      <c r="Z305">
        <v>11.833333333333334</v>
      </c>
      <c r="AA305">
        <v>9.2871578626984128</v>
      </c>
      <c r="AB305">
        <v>3</v>
      </c>
      <c r="AC305">
        <v>4.3213374206349228E-2</v>
      </c>
      <c r="AD305">
        <v>0</v>
      </c>
      <c r="AE305">
        <v>1.3609227360157246</v>
      </c>
      <c r="AF305">
        <v>0.63174603174603172</v>
      </c>
      <c r="AG305">
        <v>1.9926687587301588</v>
      </c>
      <c r="AH305">
        <v>0</v>
      </c>
      <c r="AI305">
        <v>6.3929017928571428</v>
      </c>
      <c r="AJ305">
        <v>1470</v>
      </c>
      <c r="AK305">
        <v>35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s="1" t="s">
        <v>65</v>
      </c>
      <c r="AT305">
        <v>3</v>
      </c>
      <c r="AU305">
        <v>57.676879016666668</v>
      </c>
      <c r="AV305">
        <v>366.63961979999999</v>
      </c>
      <c r="AW305">
        <v>20</v>
      </c>
      <c r="AX305">
        <v>7.1428571428571425E-2</v>
      </c>
      <c r="AY305">
        <v>0</v>
      </c>
      <c r="AZ305">
        <v>35</v>
      </c>
      <c r="BA305">
        <v>0.32042710564814814</v>
      </c>
      <c r="BB305">
        <v>0.3491805902857143</v>
      </c>
      <c r="BC305">
        <v>18</v>
      </c>
      <c r="BD305">
        <v>17</v>
      </c>
      <c r="BE305">
        <v>3</v>
      </c>
      <c r="BF305">
        <v>3</v>
      </c>
      <c r="BG305" s="1" t="s">
        <v>66</v>
      </c>
      <c r="BH305" s="1" t="s">
        <v>6888</v>
      </c>
      <c r="BI305" s="1" t="s">
        <v>6889</v>
      </c>
      <c r="BJ305" s="1" t="s">
        <v>6890</v>
      </c>
      <c r="BK305">
        <v>2300</v>
      </c>
      <c r="BL305">
        <v>2.5</v>
      </c>
      <c r="BM305" s="5" t="d">
        <v>07:30:00.000</v>
      </c>
      <c r="BN305" s="5" t="d">
        <v>07:59:59.9999999999984025</v>
      </c>
      <c r="BO305">
        <v>7</v>
      </c>
      <c r="BP305" t="b">
        <v>0</v>
      </c>
    </row>
    <row r="306" spans="1:68" x14ac:dyDescent="0.2">
      <c r="A306" s="1" t="s">
        <v>782</v>
      </c>
      <c r="B306" s="1" t="s">
        <v>60</v>
      </c>
      <c r="C306" s="2" t="d">
        <v>2026-07-07</v>
      </c>
      <c r="D306">
        <v>17</v>
      </c>
      <c r="E306" s="1" t="s">
        <v>95</v>
      </c>
      <c r="F306">
        <v>54</v>
      </c>
      <c r="G306">
        <v>17</v>
      </c>
      <c r="H306">
        <v>3</v>
      </c>
      <c r="I306">
        <v>2</v>
      </c>
      <c r="J306">
        <v>12</v>
      </c>
      <c r="K306">
        <v>225</v>
      </c>
      <c r="L306">
        <v>1</v>
      </c>
      <c r="M306" s="1" t="s">
        <v>109</v>
      </c>
      <c r="N306" s="1" t="s">
        <v>783</v>
      </c>
      <c r="O306" s="1" t="s">
        <v>784</v>
      </c>
      <c r="P306">
        <v>4.5</v>
      </c>
      <c r="Q306">
        <v>0</v>
      </c>
      <c r="R306">
        <v>0</v>
      </c>
      <c r="S306">
        <v>1</v>
      </c>
      <c r="T306">
        <v>43</v>
      </c>
      <c r="U306">
        <v>54</v>
      </c>
      <c r="V306">
        <v>264</v>
      </c>
      <c r="W306">
        <v>60499.5</v>
      </c>
      <c r="X306">
        <v>4.8888888888888893</v>
      </c>
      <c r="Y306">
        <v>1120.3611111111111</v>
      </c>
      <c r="Z306">
        <v>11.703703703703704</v>
      </c>
      <c r="AA306">
        <v>9.4832785753086419</v>
      </c>
      <c r="AB306">
        <v>4</v>
      </c>
      <c r="AC306">
        <v>7.4174216975308654E-2</v>
      </c>
      <c r="AD306">
        <v>0</v>
      </c>
      <c r="AE306">
        <v>1.283289882414852</v>
      </c>
      <c r="AF306">
        <v>0.6</v>
      </c>
      <c r="AG306">
        <v>1.883289875617284</v>
      </c>
      <c r="AH306">
        <v>0</v>
      </c>
      <c r="AI306">
        <v>6.6206677052469143</v>
      </c>
      <c r="AJ306">
        <v>1890</v>
      </c>
      <c r="AK306">
        <v>71</v>
      </c>
      <c r="AL306">
        <v>1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65.25</v>
      </c>
      <c r="AS306" s="1" t="s">
        <v>125</v>
      </c>
      <c r="AT306">
        <v>2</v>
      </c>
      <c r="AU306">
        <v>69.201044833333327</v>
      </c>
      <c r="AV306">
        <v>530.77592753333329</v>
      </c>
      <c r="AW306">
        <v>29</v>
      </c>
      <c r="AX306">
        <v>7.407407407407407E-2</v>
      </c>
      <c r="AY306">
        <v>1.8518518518518517E-2</v>
      </c>
      <c r="AZ306">
        <v>35</v>
      </c>
      <c r="BA306">
        <v>0.19222512453703702</v>
      </c>
      <c r="BB306">
        <v>0.24919057630672925</v>
      </c>
      <c r="BC306">
        <v>26</v>
      </c>
      <c r="BD306">
        <v>45</v>
      </c>
      <c r="BE306">
        <v>4</v>
      </c>
      <c r="BF306">
        <v>8</v>
      </c>
      <c r="BG306" s="1" t="s">
        <v>66</v>
      </c>
      <c r="BH306" s="1" t="s">
        <v>6888</v>
      </c>
      <c r="BI306" s="1" t="s">
        <v>6889</v>
      </c>
      <c r="BJ306" s="1" t="s">
        <v>6890</v>
      </c>
      <c r="BK306">
        <v>2300</v>
      </c>
      <c r="BL306">
        <v>2.5</v>
      </c>
      <c r="BM306" s="5" t="d">
        <v>07:59:59.9999999999984025</v>
      </c>
      <c r="BN306" s="5" t="d">
        <v>08:30:00.0000000000015975</v>
      </c>
      <c r="BO306">
        <v>8</v>
      </c>
      <c r="BP306" t="b">
        <v>0</v>
      </c>
    </row>
    <row r="307" spans="1:68" x14ac:dyDescent="0.2">
      <c r="A307" s="1" t="s">
        <v>785</v>
      </c>
      <c r="B307" s="1" t="s">
        <v>60</v>
      </c>
      <c r="C307" s="2" t="d">
        <v>2026-07-07</v>
      </c>
      <c r="D307">
        <v>18</v>
      </c>
      <c r="E307" s="1" t="s">
        <v>95</v>
      </c>
      <c r="F307">
        <v>60</v>
      </c>
      <c r="G307">
        <v>18</v>
      </c>
      <c r="H307">
        <v>3</v>
      </c>
      <c r="I307">
        <v>2</v>
      </c>
      <c r="J307">
        <v>13</v>
      </c>
      <c r="K307">
        <v>225</v>
      </c>
      <c r="L307">
        <v>1</v>
      </c>
      <c r="M307" s="1" t="s">
        <v>786</v>
      </c>
      <c r="N307" s="1" t="s">
        <v>673</v>
      </c>
      <c r="O307" s="1" t="s">
        <v>787</v>
      </c>
      <c r="P307">
        <v>4.615384615384615</v>
      </c>
      <c r="Q307">
        <v>0</v>
      </c>
      <c r="R307">
        <v>0</v>
      </c>
      <c r="S307">
        <v>1</v>
      </c>
      <c r="T307">
        <v>42</v>
      </c>
      <c r="U307">
        <v>60</v>
      </c>
      <c r="V307">
        <v>271</v>
      </c>
      <c r="W307">
        <v>61395.37</v>
      </c>
      <c r="X307">
        <v>4.5166666666666666</v>
      </c>
      <c r="Y307">
        <v>1023.2561666666667</v>
      </c>
      <c r="Z307">
        <v>11.6</v>
      </c>
      <c r="AA307">
        <v>9.2023187202777788</v>
      </c>
      <c r="AB307">
        <v>4</v>
      </c>
      <c r="AC307">
        <v>8.4940500000000002E-2</v>
      </c>
      <c r="AD307">
        <v>0</v>
      </c>
      <c r="AE307">
        <v>1.1490113198401504</v>
      </c>
      <c r="AF307">
        <v>0.62777777777777777</v>
      </c>
      <c r="AG307">
        <v>1.7767890900000001</v>
      </c>
      <c r="AH307">
        <v>0</v>
      </c>
      <c r="AI307">
        <v>6.4921962908333333</v>
      </c>
      <c r="AJ307">
        <v>2100</v>
      </c>
      <c r="AK307">
        <v>69</v>
      </c>
      <c r="AL307">
        <v>1</v>
      </c>
      <c r="AM307">
        <v>1</v>
      </c>
      <c r="AN307">
        <v>1</v>
      </c>
      <c r="AO307">
        <v>0</v>
      </c>
      <c r="AP307">
        <v>0</v>
      </c>
      <c r="AQ307">
        <v>0</v>
      </c>
      <c r="AR307">
        <v>186.54</v>
      </c>
      <c r="AS307" s="1" t="s">
        <v>125</v>
      </c>
      <c r="AT307">
        <v>4</v>
      </c>
      <c r="AU307">
        <v>69.876297500000007</v>
      </c>
      <c r="AV307">
        <v>586.42062386666669</v>
      </c>
      <c r="AW307">
        <v>33</v>
      </c>
      <c r="AX307">
        <v>6.6666666666666666E-2</v>
      </c>
      <c r="AY307">
        <v>1.6666666666666666E-2</v>
      </c>
      <c r="AZ307">
        <v>35</v>
      </c>
      <c r="BA307">
        <v>0.17916999358974361</v>
      </c>
      <c r="BB307">
        <v>0.28329498737520131</v>
      </c>
      <c r="BC307">
        <v>28</v>
      </c>
      <c r="BD307">
        <v>41</v>
      </c>
      <c r="BE307">
        <v>4</v>
      </c>
      <c r="BF307">
        <v>9</v>
      </c>
      <c r="BG307" s="1" t="s">
        <v>66</v>
      </c>
      <c r="BH307" s="1" t="s">
        <v>6888</v>
      </c>
      <c r="BI307" s="1" t="s">
        <v>6889</v>
      </c>
      <c r="BJ307" s="1" t="s">
        <v>6890</v>
      </c>
      <c r="BK307">
        <v>2300</v>
      </c>
      <c r="BL307">
        <v>2.5</v>
      </c>
      <c r="BM307" s="5" t="d">
        <v>08:30:00.0000000000015975</v>
      </c>
      <c r="BN307" s="5" t="d">
        <v>09:00:00.000</v>
      </c>
      <c r="BO307">
        <v>8</v>
      </c>
      <c r="BP307" t="b">
        <v>0</v>
      </c>
    </row>
    <row r="308" spans="1:68" x14ac:dyDescent="0.2">
      <c r="A308" s="1" t="s">
        <v>788</v>
      </c>
      <c r="B308" s="1" t="s">
        <v>60</v>
      </c>
      <c r="C308" s="2" t="d">
        <v>2026-07-07</v>
      </c>
      <c r="D308">
        <v>19</v>
      </c>
      <c r="E308" s="1" t="s">
        <v>95</v>
      </c>
      <c r="F308">
        <v>54</v>
      </c>
      <c r="G308">
        <v>7</v>
      </c>
      <c r="H308">
        <v>0</v>
      </c>
      <c r="I308">
        <v>2</v>
      </c>
      <c r="J308">
        <v>5</v>
      </c>
      <c r="K308">
        <v>0</v>
      </c>
      <c r="L308">
        <v>1</v>
      </c>
      <c r="M308" s="1" t="s">
        <v>63</v>
      </c>
      <c r="N308" s="1" t="s">
        <v>789</v>
      </c>
      <c r="O308" s="1" t="s">
        <v>790</v>
      </c>
      <c r="P308">
        <v>10.8</v>
      </c>
      <c r="Q308">
        <v>0</v>
      </c>
      <c r="R308">
        <v>0</v>
      </c>
      <c r="S308">
        <v>1</v>
      </c>
      <c r="T308">
        <v>41</v>
      </c>
      <c r="U308">
        <v>54</v>
      </c>
      <c r="V308">
        <v>275</v>
      </c>
      <c r="W308">
        <v>64885.36</v>
      </c>
      <c r="X308">
        <v>5.0925925925925926</v>
      </c>
      <c r="Y308">
        <v>1201.5807407407408</v>
      </c>
      <c r="Z308">
        <v>12.444444444444445</v>
      </c>
      <c r="AA308">
        <v>9.2637526737654312</v>
      </c>
      <c r="AB308">
        <v>0</v>
      </c>
      <c r="AC308">
        <v>0</v>
      </c>
      <c r="AD308">
        <v>6.7467796296296276E-3</v>
      </c>
      <c r="AE308">
        <v>1.3887499676856994</v>
      </c>
      <c r="AF308">
        <v>0.67376543209876538</v>
      </c>
      <c r="AG308">
        <v>2.0692621716049384</v>
      </c>
      <c r="AH308">
        <v>0</v>
      </c>
      <c r="AI308">
        <v>6.2880090132716058</v>
      </c>
      <c r="AJ308">
        <v>1890</v>
      </c>
      <c r="AK308">
        <v>37</v>
      </c>
      <c r="AL308">
        <v>1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113.91</v>
      </c>
      <c r="AS308" s="1" t="s">
        <v>70</v>
      </c>
      <c r="AT308">
        <v>0</v>
      </c>
      <c r="AU308">
        <v>73.49117518333334</v>
      </c>
      <c r="AV308">
        <v>547.52957038333329</v>
      </c>
      <c r="AW308">
        <v>39</v>
      </c>
      <c r="AX308">
        <v>0</v>
      </c>
      <c r="AY308">
        <v>1.8518518518518517E-2</v>
      </c>
      <c r="AZ308">
        <v>35</v>
      </c>
      <c r="BA308">
        <v>0.48994116788888892</v>
      </c>
      <c r="BB308">
        <v>0.49326988322822818</v>
      </c>
      <c r="BC308">
        <v>27</v>
      </c>
      <c r="BD308">
        <v>10</v>
      </c>
      <c r="BE308">
        <v>4</v>
      </c>
      <c r="BF308">
        <v>1</v>
      </c>
      <c r="BG308" s="1" t="s">
        <v>66</v>
      </c>
      <c r="BH308" s="1" t="s">
        <v>6888</v>
      </c>
      <c r="BI308" s="1" t="s">
        <v>6889</v>
      </c>
      <c r="BJ308" s="1" t="s">
        <v>6890</v>
      </c>
      <c r="BK308">
        <v>2300</v>
      </c>
      <c r="BL308">
        <v>2.5</v>
      </c>
      <c r="BM308" s="5" t="d">
        <v>09:00:00.000</v>
      </c>
      <c r="BN308" s="5" t="d">
        <v>09:29:59.9999999999984025</v>
      </c>
      <c r="BO308">
        <v>9</v>
      </c>
      <c r="BP308" t="b">
        <v>0</v>
      </c>
    </row>
    <row r="309" spans="1:68" x14ac:dyDescent="0.2">
      <c r="A309" s="1" t="s">
        <v>791</v>
      </c>
      <c r="B309" s="1" t="s">
        <v>60</v>
      </c>
      <c r="C309" s="2" t="d">
        <v>2026-07-07</v>
      </c>
      <c r="D309">
        <v>20</v>
      </c>
      <c r="E309" s="1" t="s">
        <v>95</v>
      </c>
      <c r="F309">
        <v>36</v>
      </c>
      <c r="G309">
        <v>7</v>
      </c>
      <c r="H309">
        <v>0</v>
      </c>
      <c r="I309">
        <v>2</v>
      </c>
      <c r="J309">
        <v>5</v>
      </c>
      <c r="K309">
        <v>0</v>
      </c>
      <c r="L309">
        <v>1</v>
      </c>
      <c r="M309" s="1" t="s">
        <v>63</v>
      </c>
      <c r="N309" s="1" t="s">
        <v>792</v>
      </c>
      <c r="O309" s="1" t="s">
        <v>793</v>
      </c>
      <c r="P309">
        <v>7.2</v>
      </c>
      <c r="Q309">
        <v>0</v>
      </c>
      <c r="R309">
        <v>0</v>
      </c>
      <c r="S309">
        <v>1</v>
      </c>
      <c r="T309">
        <v>40</v>
      </c>
      <c r="U309">
        <v>36</v>
      </c>
      <c r="V309">
        <v>189</v>
      </c>
      <c r="W309">
        <v>38205.57</v>
      </c>
      <c r="X309">
        <v>5.25</v>
      </c>
      <c r="Y309">
        <v>1061.2658333333334</v>
      </c>
      <c r="Z309">
        <v>12</v>
      </c>
      <c r="AA309">
        <v>9.7679614699074069</v>
      </c>
      <c r="AB309">
        <v>2</v>
      </c>
      <c r="AC309">
        <v>5.2652840740740781E-2</v>
      </c>
      <c r="AD309">
        <v>4.8044444444444442E-4</v>
      </c>
      <c r="AE309">
        <v>1.4411778412381362</v>
      </c>
      <c r="AF309">
        <v>0.56759259259259265</v>
      </c>
      <c r="AG309">
        <v>2.0092508703703706</v>
      </c>
      <c r="AH309">
        <v>0</v>
      </c>
      <c r="AI309">
        <v>6.8415809620370371</v>
      </c>
      <c r="AJ309">
        <v>1260</v>
      </c>
      <c r="AK309">
        <v>37</v>
      </c>
      <c r="AL309">
        <v>1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403.36</v>
      </c>
      <c r="AS309" s="1" t="s">
        <v>65</v>
      </c>
      <c r="AT309">
        <v>2</v>
      </c>
      <c r="AU309">
        <v>51.505614000000001</v>
      </c>
      <c r="AV309">
        <v>369.17673311666664</v>
      </c>
      <c r="AW309">
        <v>19</v>
      </c>
      <c r="AX309">
        <v>5.5555555555555552E-2</v>
      </c>
      <c r="AY309">
        <v>2.7777777777777776E-2</v>
      </c>
      <c r="AZ309">
        <v>35</v>
      </c>
      <c r="BA309">
        <v>0.34337076</v>
      </c>
      <c r="BB309">
        <v>0.33259165145645642</v>
      </c>
      <c r="BC309">
        <v>18</v>
      </c>
      <c r="BD309">
        <v>19</v>
      </c>
      <c r="BE309">
        <v>3</v>
      </c>
      <c r="BF309">
        <v>2</v>
      </c>
      <c r="BG309" s="1" t="s">
        <v>66</v>
      </c>
      <c r="BH309" s="1" t="s">
        <v>6888</v>
      </c>
      <c r="BI309" s="1" t="s">
        <v>6889</v>
      </c>
      <c r="BJ309" s="1" t="s">
        <v>6890</v>
      </c>
      <c r="BK309">
        <v>2300</v>
      </c>
      <c r="BL309">
        <v>2.5</v>
      </c>
      <c r="BM309" s="5" t="d">
        <v>09:29:59.9999999999984025</v>
      </c>
      <c r="BN309" s="5" t="d">
        <v>10:00:00.0000000000015975</v>
      </c>
      <c r="BO309">
        <v>9</v>
      </c>
      <c r="BP309" t="b">
        <v>0</v>
      </c>
    </row>
    <row r="310" spans="1:68" x14ac:dyDescent="0.2">
      <c r="A310" s="1" t="s">
        <v>794</v>
      </c>
      <c r="B310" s="1" t="s">
        <v>60</v>
      </c>
      <c r="C310" s="2" t="d">
        <v>2026-07-07</v>
      </c>
      <c r="D310">
        <v>21</v>
      </c>
      <c r="E310" s="1" t="s">
        <v>95</v>
      </c>
      <c r="F310">
        <v>41</v>
      </c>
      <c r="G310">
        <v>7</v>
      </c>
      <c r="H310">
        <v>0</v>
      </c>
      <c r="I310">
        <v>2</v>
      </c>
      <c r="J310">
        <v>5</v>
      </c>
      <c r="K310">
        <v>0</v>
      </c>
      <c r="L310">
        <v>1</v>
      </c>
      <c r="M310" s="1" t="s">
        <v>63</v>
      </c>
      <c r="N310" s="1" t="s">
        <v>687</v>
      </c>
      <c r="O310" s="1" t="s">
        <v>795</v>
      </c>
      <c r="P310">
        <v>8.1999999999999993</v>
      </c>
      <c r="Q310">
        <v>0</v>
      </c>
      <c r="R310">
        <v>0</v>
      </c>
      <c r="S310">
        <v>1</v>
      </c>
      <c r="T310">
        <v>39</v>
      </c>
      <c r="U310">
        <v>41</v>
      </c>
      <c r="V310">
        <v>214</v>
      </c>
      <c r="W310">
        <v>47314.94</v>
      </c>
      <c r="X310">
        <v>5.2195121951219514</v>
      </c>
      <c r="Y310">
        <v>1154.0229268292683</v>
      </c>
      <c r="Z310">
        <v>11.365853658536585</v>
      </c>
      <c r="AA310">
        <v>8.9256904056910571</v>
      </c>
      <c r="AB310">
        <v>2</v>
      </c>
      <c r="AC310">
        <v>7.899076666666667E-2</v>
      </c>
      <c r="AD310">
        <v>0</v>
      </c>
      <c r="AE310">
        <v>1.3864635451863816</v>
      </c>
      <c r="AF310">
        <v>0.63861788617886184</v>
      </c>
      <c r="AG310">
        <v>2.0250814235772361</v>
      </c>
      <c r="AH310">
        <v>0</v>
      </c>
      <c r="AI310">
        <v>5.9209341784552842</v>
      </c>
      <c r="AJ310">
        <v>1435</v>
      </c>
      <c r="AK310">
        <v>37</v>
      </c>
      <c r="AL310">
        <v>1</v>
      </c>
      <c r="AM310">
        <v>1</v>
      </c>
      <c r="AN310">
        <v>0</v>
      </c>
      <c r="AO310">
        <v>1</v>
      </c>
      <c r="AP310">
        <v>0</v>
      </c>
      <c r="AQ310">
        <v>0</v>
      </c>
      <c r="AR310">
        <v>431.6</v>
      </c>
      <c r="AS310" s="1" t="s">
        <v>65</v>
      </c>
      <c r="AT310">
        <v>2</v>
      </c>
      <c r="AU310">
        <v>58.816916766666665</v>
      </c>
      <c r="AV310">
        <v>403.60570983333332</v>
      </c>
      <c r="AW310">
        <v>21</v>
      </c>
      <c r="AX310">
        <v>4.878048780487805E-2</v>
      </c>
      <c r="AY310">
        <v>2.4390243902439025E-2</v>
      </c>
      <c r="AZ310">
        <v>35</v>
      </c>
      <c r="BA310">
        <v>0.39211277844444442</v>
      </c>
      <c r="BB310">
        <v>0.36360874759759759</v>
      </c>
      <c r="BC310">
        <v>20</v>
      </c>
      <c r="BD310">
        <v>17</v>
      </c>
      <c r="BE310">
        <v>3</v>
      </c>
      <c r="BF310">
        <v>2</v>
      </c>
      <c r="BG310" s="1" t="s">
        <v>66</v>
      </c>
      <c r="BH310" s="1" t="s">
        <v>6888</v>
      </c>
      <c r="BI310" s="1" t="s">
        <v>6889</v>
      </c>
      <c r="BJ310" s="1" t="s">
        <v>6890</v>
      </c>
      <c r="BK310">
        <v>2300</v>
      </c>
      <c r="BL310">
        <v>2.5</v>
      </c>
      <c r="BM310" s="5" t="d">
        <v>10:00:00.0000000000015975</v>
      </c>
      <c r="BN310" s="5" t="d">
        <v>10:30:00.000</v>
      </c>
      <c r="BO310">
        <v>10</v>
      </c>
      <c r="BP310" t="b">
        <v>0</v>
      </c>
    </row>
    <row r="311" spans="1:68" x14ac:dyDescent="0.2">
      <c r="A311" s="1" t="s">
        <v>796</v>
      </c>
      <c r="B311" s="1" t="s">
        <v>60</v>
      </c>
      <c r="C311" s="2" t="d">
        <v>2026-07-07</v>
      </c>
      <c r="D311">
        <v>22</v>
      </c>
      <c r="E311" s="1" t="s">
        <v>95</v>
      </c>
      <c r="F311">
        <v>40</v>
      </c>
      <c r="G311">
        <v>7</v>
      </c>
      <c r="H311">
        <v>0</v>
      </c>
      <c r="I311">
        <v>2</v>
      </c>
      <c r="J311">
        <v>5</v>
      </c>
      <c r="K311">
        <v>0</v>
      </c>
      <c r="L311">
        <v>1</v>
      </c>
      <c r="M311" s="1" t="s">
        <v>63</v>
      </c>
      <c r="N311" s="1" t="s">
        <v>376</v>
      </c>
      <c r="O311" s="1" t="s">
        <v>797</v>
      </c>
      <c r="P311">
        <v>8</v>
      </c>
      <c r="Q311">
        <v>0</v>
      </c>
      <c r="R311">
        <v>0</v>
      </c>
      <c r="S311">
        <v>1</v>
      </c>
      <c r="T311">
        <v>38</v>
      </c>
      <c r="U311">
        <v>40</v>
      </c>
      <c r="V311">
        <v>206</v>
      </c>
      <c r="W311">
        <v>51330.83</v>
      </c>
      <c r="X311">
        <v>5.15</v>
      </c>
      <c r="Y311">
        <v>1283.2707500000001</v>
      </c>
      <c r="Z311">
        <v>11.6</v>
      </c>
      <c r="AA311">
        <v>8.9717915429166659</v>
      </c>
      <c r="AB311">
        <v>1</v>
      </c>
      <c r="AC311">
        <v>5.063644999999983E-3</v>
      </c>
      <c r="AD311">
        <v>6.8323333333333318E-3</v>
      </c>
      <c r="AE311">
        <v>1.3819365323491071</v>
      </c>
      <c r="AF311">
        <v>0.60583333333333333</v>
      </c>
      <c r="AG311">
        <v>1.99460219125</v>
      </c>
      <c r="AH311">
        <v>0</v>
      </c>
      <c r="AI311">
        <v>6.0592726770833334</v>
      </c>
      <c r="AJ311">
        <v>1400</v>
      </c>
      <c r="AK311">
        <v>37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 s="1" t="s">
        <v>65</v>
      </c>
      <c r="AT311">
        <v>1</v>
      </c>
      <c r="AU311">
        <v>49.251270116666667</v>
      </c>
      <c r="AV311">
        <v>336.72783045</v>
      </c>
      <c r="AW311">
        <v>19</v>
      </c>
      <c r="AX311">
        <v>2.5000000000000001E-2</v>
      </c>
      <c r="AY311">
        <v>0</v>
      </c>
      <c r="AZ311">
        <v>35</v>
      </c>
      <c r="BA311">
        <v>0.3283418007777778</v>
      </c>
      <c r="BB311">
        <v>0.30335840581081081</v>
      </c>
      <c r="BC311">
        <v>17</v>
      </c>
      <c r="BD311">
        <v>20</v>
      </c>
      <c r="BE311">
        <v>3</v>
      </c>
      <c r="BF311">
        <v>2</v>
      </c>
      <c r="BG311" s="1" t="s">
        <v>66</v>
      </c>
      <c r="BH311" s="1" t="s">
        <v>6888</v>
      </c>
      <c r="BI311" s="1" t="s">
        <v>6889</v>
      </c>
      <c r="BJ311" s="1" t="s">
        <v>6890</v>
      </c>
      <c r="BK311">
        <v>2300</v>
      </c>
      <c r="BL311">
        <v>2.5</v>
      </c>
      <c r="BM311" s="5" t="d">
        <v>10:30:00.000</v>
      </c>
      <c r="BN311" s="5" t="d">
        <v>10:59:59.9999999999984025</v>
      </c>
      <c r="BO311">
        <v>10</v>
      </c>
      <c r="BP311" t="b">
        <v>0</v>
      </c>
    </row>
    <row r="312" spans="1:68" x14ac:dyDescent="0.2">
      <c r="A312" s="1" t="s">
        <v>798</v>
      </c>
      <c r="B312" s="1" t="s">
        <v>60</v>
      </c>
      <c r="C312" s="2" t="d">
        <v>2026-07-07</v>
      </c>
      <c r="D312">
        <v>23</v>
      </c>
      <c r="E312" s="1" t="s">
        <v>133</v>
      </c>
      <c r="F312">
        <v>49</v>
      </c>
      <c r="G312">
        <v>7</v>
      </c>
      <c r="H312">
        <v>0</v>
      </c>
      <c r="I312">
        <v>0</v>
      </c>
      <c r="J312">
        <v>7</v>
      </c>
      <c r="K312">
        <v>0</v>
      </c>
      <c r="L312">
        <v>0</v>
      </c>
      <c r="M312" s="1" t="s">
        <v>63</v>
      </c>
      <c r="N312" s="1" t="s">
        <v>63</v>
      </c>
      <c r="O312" s="1" t="s">
        <v>799</v>
      </c>
      <c r="P312">
        <v>7</v>
      </c>
      <c r="Q312">
        <v>0</v>
      </c>
      <c r="R312">
        <v>0</v>
      </c>
      <c r="S312">
        <v>0</v>
      </c>
      <c r="T312">
        <v>38</v>
      </c>
      <c r="U312">
        <v>49</v>
      </c>
      <c r="V312">
        <v>238</v>
      </c>
      <c r="W312">
        <v>56147.88</v>
      </c>
      <c r="X312">
        <v>4.8571428571428568</v>
      </c>
      <c r="Y312">
        <v>1145.8751020408163</v>
      </c>
      <c r="Z312">
        <v>12.571428571428571</v>
      </c>
      <c r="AA312">
        <v>10.161814237414966</v>
      </c>
      <c r="AB312">
        <v>2</v>
      </c>
      <c r="AC312">
        <v>1.426768911564625E-2</v>
      </c>
      <c r="AD312">
        <v>0</v>
      </c>
      <c r="AE312">
        <v>1.295599316803236</v>
      </c>
      <c r="AF312">
        <v>0.71802721088435384</v>
      </c>
      <c r="AG312">
        <v>2.0136265197278909</v>
      </c>
      <c r="AH312">
        <v>0</v>
      </c>
      <c r="AI312">
        <v>7.2376434918367343</v>
      </c>
      <c r="AJ312">
        <v>1715</v>
      </c>
      <c r="AK312">
        <v>37</v>
      </c>
      <c r="AL312">
        <v>1</v>
      </c>
      <c r="AM312">
        <v>1</v>
      </c>
      <c r="AN312">
        <v>0</v>
      </c>
      <c r="AO312">
        <v>1</v>
      </c>
      <c r="AP312">
        <v>0</v>
      </c>
      <c r="AQ312">
        <v>0</v>
      </c>
      <c r="AR312">
        <v>77.19</v>
      </c>
      <c r="AS312" s="1" t="s">
        <v>125</v>
      </c>
      <c r="AT312">
        <v>1</v>
      </c>
      <c r="AU312">
        <v>68.467033166666667</v>
      </c>
      <c r="AV312">
        <v>481.6686147166667</v>
      </c>
      <c r="AW312">
        <v>27</v>
      </c>
      <c r="AX312">
        <v>4.0816326530612242E-2</v>
      </c>
      <c r="AY312">
        <v>2.0408163265306121E-2</v>
      </c>
      <c r="AZ312">
        <v>35</v>
      </c>
      <c r="BA312">
        <v>0.32603349126984127</v>
      </c>
      <c r="BB312">
        <v>0.43393568893393397</v>
      </c>
      <c r="BC312">
        <v>23</v>
      </c>
      <c r="BD312">
        <v>14</v>
      </c>
      <c r="BE312">
        <v>4</v>
      </c>
      <c r="BF312">
        <v>3</v>
      </c>
      <c r="BG312" s="1" t="s">
        <v>66</v>
      </c>
      <c r="BH312" s="1" t="s">
        <v>6888</v>
      </c>
      <c r="BI312" s="1" t="s">
        <v>6889</v>
      </c>
      <c r="BJ312" s="1" t="s">
        <v>6890</v>
      </c>
      <c r="BK312">
        <v>2300</v>
      </c>
      <c r="BL312">
        <v>2.5</v>
      </c>
      <c r="BM312" s="5" t="d">
        <v>10:59:59.9999999999984025</v>
      </c>
      <c r="BN312" s="5" t="d">
        <v>11:30:00.0000000000015975</v>
      </c>
      <c r="BO312">
        <v>11</v>
      </c>
      <c r="BP312" t="b">
        <v>0</v>
      </c>
    </row>
    <row r="313" spans="1:68" x14ac:dyDescent="0.2">
      <c r="A313" s="1" t="s">
        <v>800</v>
      </c>
      <c r="B313" s="1" t="s">
        <v>60</v>
      </c>
      <c r="C313" s="2" t="d">
        <v>2026-07-07</v>
      </c>
      <c r="D313">
        <v>24</v>
      </c>
      <c r="E313" s="1" t="s">
        <v>133</v>
      </c>
      <c r="F313">
        <v>75</v>
      </c>
      <c r="G313">
        <v>7</v>
      </c>
      <c r="H313">
        <v>0</v>
      </c>
      <c r="I313">
        <v>0</v>
      </c>
      <c r="J313">
        <v>7</v>
      </c>
      <c r="K313">
        <v>0</v>
      </c>
      <c r="L313">
        <v>0</v>
      </c>
      <c r="M313" s="1" t="s">
        <v>63</v>
      </c>
      <c r="N313" s="1" t="s">
        <v>63</v>
      </c>
      <c r="O313" s="1" t="s">
        <v>801</v>
      </c>
      <c r="P313">
        <v>10.714285714285714</v>
      </c>
      <c r="Q313">
        <v>0</v>
      </c>
      <c r="R313">
        <v>0</v>
      </c>
      <c r="S313">
        <v>0</v>
      </c>
      <c r="T313">
        <v>38</v>
      </c>
      <c r="U313">
        <v>75</v>
      </c>
      <c r="V313">
        <v>384</v>
      </c>
      <c r="W313">
        <v>86022.96</v>
      </c>
      <c r="X313">
        <v>5.12</v>
      </c>
      <c r="Y313">
        <v>1146.9728</v>
      </c>
      <c r="Z313">
        <v>13.613333333333333</v>
      </c>
      <c r="AA313">
        <v>9.3217205359999991</v>
      </c>
      <c r="AB313">
        <v>1</v>
      </c>
      <c r="AC313">
        <v>3.934985777777792E-3</v>
      </c>
      <c r="AD313">
        <v>9.1540324444444408E-3</v>
      </c>
      <c r="AE313">
        <v>1.4481103779576316</v>
      </c>
      <c r="AF313">
        <v>0.64933333333333332</v>
      </c>
      <c r="AG313">
        <v>2.0274855182222224</v>
      </c>
      <c r="AH313">
        <v>0</v>
      </c>
      <c r="AI313">
        <v>6.3126783473333328</v>
      </c>
      <c r="AJ313">
        <v>2625</v>
      </c>
      <c r="AK313">
        <v>37</v>
      </c>
      <c r="AL313">
        <v>2</v>
      </c>
      <c r="AM313">
        <v>2</v>
      </c>
      <c r="AN313">
        <v>1</v>
      </c>
      <c r="AO313">
        <v>0</v>
      </c>
      <c r="AP313">
        <v>1</v>
      </c>
      <c r="AQ313">
        <v>0</v>
      </c>
      <c r="AR313">
        <v>980.24</v>
      </c>
      <c r="AS313" s="1" t="s">
        <v>65</v>
      </c>
      <c r="AT313">
        <v>1</v>
      </c>
      <c r="AU313">
        <v>104.62518023333334</v>
      </c>
      <c r="AV313">
        <v>705.07519709999997</v>
      </c>
      <c r="AW313">
        <v>37</v>
      </c>
      <c r="AX313">
        <v>1.3333333333333334E-2</v>
      </c>
      <c r="AY313">
        <v>2.6666666666666668E-2</v>
      </c>
      <c r="AZ313">
        <v>35</v>
      </c>
      <c r="BA313">
        <v>0.498215143968254</v>
      </c>
      <c r="BB313">
        <v>0.63520288027027028</v>
      </c>
      <c r="BC313">
        <v>34</v>
      </c>
      <c r="BD313">
        <v>3</v>
      </c>
      <c r="BE313">
        <v>5</v>
      </c>
      <c r="BF313">
        <v>2</v>
      </c>
      <c r="BG313" s="1" t="s">
        <v>66</v>
      </c>
      <c r="BH313" s="1" t="s">
        <v>6888</v>
      </c>
      <c r="BI313" s="1" t="s">
        <v>6889</v>
      </c>
      <c r="BJ313" s="1" t="s">
        <v>6890</v>
      </c>
      <c r="BK313">
        <v>2300</v>
      </c>
      <c r="BL313">
        <v>2.5</v>
      </c>
      <c r="BM313" s="5" t="d">
        <v>11:30:00.0000000000015975</v>
      </c>
      <c r="BN313" s="5" t="d">
        <v>12:00:00.000</v>
      </c>
      <c r="BO313">
        <v>11</v>
      </c>
      <c r="BP313" t="b">
        <v>0</v>
      </c>
    </row>
    <row r="314" spans="1:68" x14ac:dyDescent="0.2">
      <c r="A314" s="1" t="s">
        <v>802</v>
      </c>
      <c r="B314" s="1" t="s">
        <v>60</v>
      </c>
      <c r="C314" s="2" t="d">
        <v>2026-07-07</v>
      </c>
      <c r="D314">
        <v>25</v>
      </c>
      <c r="E314" s="1" t="s">
        <v>133</v>
      </c>
      <c r="F314">
        <v>99</v>
      </c>
      <c r="G314">
        <v>7</v>
      </c>
      <c r="H314">
        <v>0</v>
      </c>
      <c r="I314">
        <v>0</v>
      </c>
      <c r="J314">
        <v>7</v>
      </c>
      <c r="K314">
        <v>0</v>
      </c>
      <c r="L314">
        <v>0</v>
      </c>
      <c r="M314" s="1" t="s">
        <v>63</v>
      </c>
      <c r="N314" s="1" t="s">
        <v>63</v>
      </c>
      <c r="O314" s="1" t="s">
        <v>803</v>
      </c>
      <c r="P314">
        <v>14.142857142857142</v>
      </c>
      <c r="Q314">
        <v>0</v>
      </c>
      <c r="R314">
        <v>0</v>
      </c>
      <c r="S314">
        <v>0</v>
      </c>
      <c r="T314">
        <v>38</v>
      </c>
      <c r="U314">
        <v>99</v>
      </c>
      <c r="V314">
        <v>520</v>
      </c>
      <c r="W314">
        <v>119896.48</v>
      </c>
      <c r="X314">
        <v>5.2525252525252526</v>
      </c>
      <c r="Y314">
        <v>1211.0755555555554</v>
      </c>
      <c r="Z314">
        <v>16.363636363636363</v>
      </c>
      <c r="AA314">
        <v>9.7098136776094286</v>
      </c>
      <c r="AB314">
        <v>0</v>
      </c>
      <c r="AC314">
        <v>0</v>
      </c>
      <c r="AD314">
        <v>8.3810881986531971E-2</v>
      </c>
      <c r="AE314">
        <v>1.4954921891828572</v>
      </c>
      <c r="AF314">
        <v>0.63703703703703696</v>
      </c>
      <c r="AG314">
        <v>0.74106963518518509</v>
      </c>
      <c r="AH314">
        <v>0.23722757053872054</v>
      </c>
      <c r="AI314">
        <v>6.351027139562289</v>
      </c>
      <c r="AJ314">
        <v>3960</v>
      </c>
      <c r="AK314">
        <v>37</v>
      </c>
      <c r="AL314">
        <v>4</v>
      </c>
      <c r="AM314">
        <v>4</v>
      </c>
      <c r="AN314">
        <v>2</v>
      </c>
      <c r="AO314">
        <v>1</v>
      </c>
      <c r="AP314">
        <v>1</v>
      </c>
      <c r="AQ314">
        <v>0</v>
      </c>
      <c r="AR314">
        <v>911</v>
      </c>
      <c r="AS314" s="1" t="s">
        <v>70</v>
      </c>
      <c r="AT314">
        <v>0</v>
      </c>
      <c r="AU314">
        <v>151.2694602</v>
      </c>
      <c r="AV314">
        <v>926.76541614999996</v>
      </c>
      <c r="AW314">
        <v>37</v>
      </c>
      <c r="AX314">
        <v>0</v>
      </c>
      <c r="AY314">
        <v>4.0404040404040407E-2</v>
      </c>
      <c r="AZ314">
        <v>40</v>
      </c>
      <c r="BA314">
        <v>0.72033076285714281</v>
      </c>
      <c r="BB314">
        <v>0.8349237983333333</v>
      </c>
      <c r="BC314">
        <v>45</v>
      </c>
      <c r="BD314">
        <v>-8</v>
      </c>
      <c r="BE314">
        <v>8</v>
      </c>
      <c r="BF314">
        <v>-1</v>
      </c>
      <c r="BG314" s="1" t="s">
        <v>804</v>
      </c>
      <c r="BH314" s="1" t="s">
        <v>6888</v>
      </c>
      <c r="BI314" s="1" t="s">
        <v>6889</v>
      </c>
      <c r="BJ314" s="1" t="s">
        <v>6890</v>
      </c>
      <c r="BK314">
        <v>2300</v>
      </c>
      <c r="BL314">
        <v>2.5</v>
      </c>
      <c r="BM314" s="5" t="d">
        <v>12:00:00.000</v>
      </c>
      <c r="BN314" s="5" t="d">
        <v>12:30:00.0000000000031950</v>
      </c>
      <c r="BO314">
        <v>12</v>
      </c>
      <c r="BP314" t="b">
        <v>1</v>
      </c>
    </row>
    <row r="315" spans="1:68" x14ac:dyDescent="0.2">
      <c r="A315" s="1" t="s">
        <v>805</v>
      </c>
      <c r="B315" s="1" t="s">
        <v>60</v>
      </c>
      <c r="C315" s="2" t="d">
        <v>2026-07-07</v>
      </c>
      <c r="D315">
        <v>26</v>
      </c>
      <c r="E315" s="1" t="s">
        <v>133</v>
      </c>
      <c r="F315">
        <v>70</v>
      </c>
      <c r="G315">
        <v>7</v>
      </c>
      <c r="H315">
        <v>0</v>
      </c>
      <c r="I315">
        <v>0</v>
      </c>
      <c r="J315">
        <v>7</v>
      </c>
      <c r="K315">
        <v>0</v>
      </c>
      <c r="L315">
        <v>0</v>
      </c>
      <c r="M315" s="1" t="s">
        <v>63</v>
      </c>
      <c r="N315" s="1" t="s">
        <v>63</v>
      </c>
      <c r="O315" s="1" t="s">
        <v>806</v>
      </c>
      <c r="P315">
        <v>10</v>
      </c>
      <c r="Q315">
        <v>0</v>
      </c>
      <c r="R315">
        <v>0</v>
      </c>
      <c r="S315">
        <v>0</v>
      </c>
      <c r="T315">
        <v>38</v>
      </c>
      <c r="U315">
        <v>70</v>
      </c>
      <c r="V315">
        <v>356</v>
      </c>
      <c r="W315">
        <v>87091.86</v>
      </c>
      <c r="X315">
        <v>5.0857142857142854</v>
      </c>
      <c r="Y315">
        <v>1244.1694285714286</v>
      </c>
      <c r="Z315">
        <v>14.985714285714286</v>
      </c>
      <c r="AA315">
        <v>9.5469136150000011</v>
      </c>
      <c r="AB315">
        <v>0</v>
      </c>
      <c r="AC315">
        <v>0</v>
      </c>
      <c r="AD315">
        <v>1.0703404761904756E-3</v>
      </c>
      <c r="AE315">
        <v>1.3505597116702259</v>
      </c>
      <c r="AF315">
        <v>0.58499999999999996</v>
      </c>
      <c r="AG315">
        <v>1.8426432061904763</v>
      </c>
      <c r="AH315">
        <v>0</v>
      </c>
      <c r="AI315">
        <v>6.7640930866666666</v>
      </c>
      <c r="AJ315">
        <v>2800</v>
      </c>
      <c r="AK315">
        <v>37</v>
      </c>
      <c r="AL315">
        <v>2</v>
      </c>
      <c r="AM315">
        <v>2</v>
      </c>
      <c r="AN315">
        <v>2</v>
      </c>
      <c r="AO315">
        <v>0</v>
      </c>
      <c r="AP315">
        <v>0</v>
      </c>
      <c r="AQ315">
        <v>0</v>
      </c>
      <c r="AR315">
        <v>771.57999999999993</v>
      </c>
      <c r="AS315" s="1" t="s">
        <v>70</v>
      </c>
      <c r="AT315">
        <v>0</v>
      </c>
      <c r="AU315">
        <v>95.857375766666664</v>
      </c>
      <c r="AV315">
        <v>773.04221531666667</v>
      </c>
      <c r="AW315">
        <v>37</v>
      </c>
      <c r="AX315">
        <v>0</v>
      </c>
      <c r="AY315">
        <v>2.8571428571428571E-2</v>
      </c>
      <c r="AZ315">
        <v>40</v>
      </c>
      <c r="BA315">
        <v>0.45646369412698412</v>
      </c>
      <c r="BB315">
        <v>0.69643442821321322</v>
      </c>
      <c r="BC315">
        <v>37</v>
      </c>
      <c r="BD315">
        <v>0</v>
      </c>
      <c r="BE315">
        <v>5</v>
      </c>
      <c r="BF315">
        <v>2</v>
      </c>
      <c r="BG315" s="1" t="s">
        <v>66</v>
      </c>
      <c r="BH315" s="1" t="s">
        <v>6888</v>
      </c>
      <c r="BI315" s="1" t="s">
        <v>6889</v>
      </c>
      <c r="BJ315" s="1" t="s">
        <v>6890</v>
      </c>
      <c r="BK315">
        <v>2300</v>
      </c>
      <c r="BL315">
        <v>2.5</v>
      </c>
      <c r="BM315" s="5" t="d">
        <v>12:30:00.0000000000031950</v>
      </c>
      <c r="BN315" s="5" t="d">
        <v>12:59:59.9999999999968050</v>
      </c>
      <c r="BO315">
        <v>12</v>
      </c>
      <c r="BP315" t="b">
        <v>1</v>
      </c>
    </row>
    <row r="316" spans="1:68" x14ac:dyDescent="0.2">
      <c r="A316" s="1" t="s">
        <v>807</v>
      </c>
      <c r="B316" s="1" t="s">
        <v>60</v>
      </c>
      <c r="C316" s="2" t="d">
        <v>2026-07-07</v>
      </c>
      <c r="D316">
        <v>27</v>
      </c>
      <c r="E316" s="1" t="s">
        <v>133</v>
      </c>
      <c r="F316">
        <v>98</v>
      </c>
      <c r="G316">
        <v>7</v>
      </c>
      <c r="H316">
        <v>0</v>
      </c>
      <c r="I316">
        <v>0</v>
      </c>
      <c r="J316">
        <v>7</v>
      </c>
      <c r="K316">
        <v>0</v>
      </c>
      <c r="L316">
        <v>0</v>
      </c>
      <c r="M316" s="1" t="s">
        <v>63</v>
      </c>
      <c r="N316" s="1" t="s">
        <v>63</v>
      </c>
      <c r="O316" s="1" t="s">
        <v>808</v>
      </c>
      <c r="P316">
        <v>14</v>
      </c>
      <c r="Q316">
        <v>0</v>
      </c>
      <c r="R316">
        <v>0</v>
      </c>
      <c r="S316">
        <v>0</v>
      </c>
      <c r="T316">
        <v>38</v>
      </c>
      <c r="U316">
        <v>98</v>
      </c>
      <c r="V316">
        <v>491</v>
      </c>
      <c r="W316">
        <v>106803.38</v>
      </c>
      <c r="X316">
        <v>5.0102040816326534</v>
      </c>
      <c r="Y316">
        <v>1089.8304081632652</v>
      </c>
      <c r="Z316">
        <v>16.479591836734695</v>
      </c>
      <c r="AA316">
        <v>10.327363755952382</v>
      </c>
      <c r="AB316">
        <v>0</v>
      </c>
      <c r="AC316">
        <v>0</v>
      </c>
      <c r="AD316">
        <v>4.1145556122448974E-2</v>
      </c>
      <c r="AE316">
        <v>1.4051061102656159</v>
      </c>
      <c r="AF316">
        <v>0.678061224489796</v>
      </c>
      <c r="AG316">
        <v>1.0662790260204082</v>
      </c>
      <c r="AH316">
        <v>0.802339693877551</v>
      </c>
      <c r="AI316">
        <v>6.4939084459183665</v>
      </c>
      <c r="AJ316">
        <v>3920</v>
      </c>
      <c r="AK316">
        <v>37</v>
      </c>
      <c r="AL316">
        <v>3</v>
      </c>
      <c r="AM316">
        <v>3</v>
      </c>
      <c r="AN316">
        <v>2</v>
      </c>
      <c r="AO316">
        <v>1</v>
      </c>
      <c r="AP316">
        <v>0</v>
      </c>
      <c r="AQ316">
        <v>0</v>
      </c>
      <c r="AR316">
        <v>1220.1300000000001</v>
      </c>
      <c r="AS316" s="1" t="s">
        <v>70</v>
      </c>
      <c r="AT316">
        <v>0</v>
      </c>
      <c r="AU316">
        <v>132.95899656666666</v>
      </c>
      <c r="AV316">
        <v>804.45264643333337</v>
      </c>
      <c r="AW316">
        <v>37</v>
      </c>
      <c r="AX316">
        <v>0</v>
      </c>
      <c r="AY316">
        <v>3.0612244897959183E-2</v>
      </c>
      <c r="AZ316">
        <v>40</v>
      </c>
      <c r="BA316">
        <v>0.63313807888888884</v>
      </c>
      <c r="BB316">
        <v>0.72473211390390391</v>
      </c>
      <c r="BC316">
        <v>39</v>
      </c>
      <c r="BD316">
        <v>-2</v>
      </c>
      <c r="BE316">
        <v>7</v>
      </c>
      <c r="BF316">
        <v>0</v>
      </c>
      <c r="BG316" s="1" t="s">
        <v>804</v>
      </c>
      <c r="BH316" s="1" t="s">
        <v>6888</v>
      </c>
      <c r="BI316" s="1" t="s">
        <v>6889</v>
      </c>
      <c r="BJ316" s="1" t="s">
        <v>6890</v>
      </c>
      <c r="BK316">
        <v>2300</v>
      </c>
      <c r="BL316">
        <v>2.5</v>
      </c>
      <c r="BM316" s="5" t="d">
        <v>12:59:59.9999999999968050</v>
      </c>
      <c r="BN316" s="5" t="d">
        <v>13:30:00.000</v>
      </c>
      <c r="BO316">
        <v>13</v>
      </c>
      <c r="BP316" t="b">
        <v>1</v>
      </c>
    </row>
    <row r="317" spans="1:68" x14ac:dyDescent="0.2">
      <c r="A317" s="1" t="s">
        <v>809</v>
      </c>
      <c r="B317" s="1" t="s">
        <v>60</v>
      </c>
      <c r="C317" s="2" t="d">
        <v>2026-07-07</v>
      </c>
      <c r="D317">
        <v>28</v>
      </c>
      <c r="E317" s="1" t="s">
        <v>133</v>
      </c>
      <c r="F317">
        <v>90</v>
      </c>
      <c r="G317">
        <v>7</v>
      </c>
      <c r="H317">
        <v>0</v>
      </c>
      <c r="I317">
        <v>0</v>
      </c>
      <c r="J317">
        <v>7</v>
      </c>
      <c r="K317">
        <v>0</v>
      </c>
      <c r="L317">
        <v>0</v>
      </c>
      <c r="M317" s="1" t="s">
        <v>63</v>
      </c>
      <c r="N317" s="1" t="s">
        <v>63</v>
      </c>
      <c r="O317" s="1" t="s">
        <v>810</v>
      </c>
      <c r="P317">
        <v>12.857142857142858</v>
      </c>
      <c r="Q317">
        <v>0</v>
      </c>
      <c r="R317">
        <v>0</v>
      </c>
      <c r="S317">
        <v>0</v>
      </c>
      <c r="T317">
        <v>38</v>
      </c>
      <c r="U317">
        <v>90</v>
      </c>
      <c r="V317">
        <v>464</v>
      </c>
      <c r="W317">
        <v>102002.89</v>
      </c>
      <c r="X317">
        <v>5.1555555555555559</v>
      </c>
      <c r="Y317">
        <v>1133.3654444444444</v>
      </c>
      <c r="Z317">
        <v>15.977777777777778</v>
      </c>
      <c r="AA317">
        <v>9.7610276525925919</v>
      </c>
      <c r="AB317">
        <v>0</v>
      </c>
      <c r="AC317">
        <v>0</v>
      </c>
      <c r="AD317">
        <v>5.1213390740740732E-3</v>
      </c>
      <c r="AE317">
        <v>1.423981459148866</v>
      </c>
      <c r="AF317">
        <v>0.62870370370370376</v>
      </c>
      <c r="AG317">
        <v>0.66786793777777775</v>
      </c>
      <c r="AH317">
        <v>0.42105346407407401</v>
      </c>
      <c r="AI317">
        <v>6.3767973131481472</v>
      </c>
      <c r="AJ317">
        <v>3600</v>
      </c>
      <c r="AK317">
        <v>37</v>
      </c>
      <c r="AL317">
        <v>1</v>
      </c>
      <c r="AM317">
        <v>1</v>
      </c>
      <c r="AN317">
        <v>0</v>
      </c>
      <c r="AO317">
        <v>1</v>
      </c>
      <c r="AP317">
        <v>0</v>
      </c>
      <c r="AQ317">
        <v>0</v>
      </c>
      <c r="AR317">
        <v>229.21</v>
      </c>
      <c r="AS317" s="1" t="s">
        <v>70</v>
      </c>
      <c r="AT317">
        <v>0</v>
      </c>
      <c r="AU317">
        <v>124.88105506666666</v>
      </c>
      <c r="AV317">
        <v>975.6848948833333</v>
      </c>
      <c r="AW317">
        <v>37</v>
      </c>
      <c r="AX317">
        <v>0</v>
      </c>
      <c r="AY317">
        <v>1.1111111111111112E-2</v>
      </c>
      <c r="AZ317">
        <v>40</v>
      </c>
      <c r="BA317">
        <v>0.59467169079365079</v>
      </c>
      <c r="BB317">
        <v>0.87899540079579574</v>
      </c>
      <c r="BC317">
        <v>47</v>
      </c>
      <c r="BD317">
        <v>-10</v>
      </c>
      <c r="BE317">
        <v>6</v>
      </c>
      <c r="BF317">
        <v>1</v>
      </c>
      <c r="BG317" s="1" t="s">
        <v>804</v>
      </c>
      <c r="BH317" s="1" t="s">
        <v>6888</v>
      </c>
      <c r="BI317" s="1" t="s">
        <v>6889</v>
      </c>
      <c r="BJ317" s="1" t="s">
        <v>6890</v>
      </c>
      <c r="BK317">
        <v>2300</v>
      </c>
      <c r="BL317">
        <v>2.5</v>
      </c>
      <c r="BM317" s="5" t="d">
        <v>13:30:00.000</v>
      </c>
      <c r="BN317" s="5" t="d">
        <v>14:00:00.0000000000031950</v>
      </c>
      <c r="BO317">
        <v>13</v>
      </c>
      <c r="BP317" t="b">
        <v>1</v>
      </c>
    </row>
    <row r="318" spans="1:68" x14ac:dyDescent="0.2">
      <c r="A318" s="1" t="s">
        <v>811</v>
      </c>
      <c r="B318" s="1" t="s">
        <v>60</v>
      </c>
      <c r="C318" s="2" t="d">
        <v>2026-07-07</v>
      </c>
      <c r="D318">
        <v>29</v>
      </c>
      <c r="E318" s="1" t="s">
        <v>133</v>
      </c>
      <c r="F318">
        <v>94</v>
      </c>
      <c r="G318">
        <v>7</v>
      </c>
      <c r="H318">
        <v>0</v>
      </c>
      <c r="I318">
        <v>0</v>
      </c>
      <c r="J318">
        <v>7</v>
      </c>
      <c r="K318">
        <v>0</v>
      </c>
      <c r="L318">
        <v>0</v>
      </c>
      <c r="M318" s="1" t="s">
        <v>63</v>
      </c>
      <c r="N318" s="1" t="s">
        <v>63</v>
      </c>
      <c r="O318" s="1" t="s">
        <v>812</v>
      </c>
      <c r="P318">
        <v>13.428571428571429</v>
      </c>
      <c r="Q318">
        <v>0</v>
      </c>
      <c r="R318">
        <v>0</v>
      </c>
      <c r="S318">
        <v>0</v>
      </c>
      <c r="T318">
        <v>38</v>
      </c>
      <c r="U318">
        <v>94</v>
      </c>
      <c r="V318">
        <v>474</v>
      </c>
      <c r="W318">
        <v>110946.08</v>
      </c>
      <c r="X318">
        <v>5.042553191489362</v>
      </c>
      <c r="Y318">
        <v>1180.2774468085106</v>
      </c>
      <c r="Z318">
        <v>14.76595744680851</v>
      </c>
      <c r="AA318">
        <v>9.6930643120567375</v>
      </c>
      <c r="AB318">
        <v>0</v>
      </c>
      <c r="AC318">
        <v>0</v>
      </c>
      <c r="AD318">
        <v>5.8798368794326233E-3</v>
      </c>
      <c r="AE318">
        <v>1.4316532407130618</v>
      </c>
      <c r="AF318">
        <v>0.63865248226950355</v>
      </c>
      <c r="AG318">
        <v>1.3618914918439715</v>
      </c>
      <c r="AH318">
        <v>3.8462339893617019E-2</v>
      </c>
      <c r="AI318">
        <v>6.6236291773049638</v>
      </c>
      <c r="AJ318">
        <v>3290</v>
      </c>
      <c r="AK318">
        <v>37</v>
      </c>
      <c r="AL318">
        <v>1</v>
      </c>
      <c r="AM318">
        <v>1</v>
      </c>
      <c r="AN318">
        <v>0</v>
      </c>
      <c r="AO318">
        <v>1</v>
      </c>
      <c r="AP318">
        <v>0</v>
      </c>
      <c r="AQ318">
        <v>0</v>
      </c>
      <c r="AR318">
        <v>198.84</v>
      </c>
      <c r="AS318" s="1" t="s">
        <v>70</v>
      </c>
      <c r="AT318">
        <v>0</v>
      </c>
      <c r="AU318">
        <v>137.78239865</v>
      </c>
      <c r="AV318">
        <v>884.44819773333336</v>
      </c>
      <c r="AW318">
        <v>37</v>
      </c>
      <c r="AX318">
        <v>0</v>
      </c>
      <c r="AY318">
        <v>1.0638297872340425E-2</v>
      </c>
      <c r="AZ318">
        <v>35</v>
      </c>
      <c r="BA318">
        <v>0.65610666023809527</v>
      </c>
      <c r="BB318">
        <v>0.79680017813813819</v>
      </c>
      <c r="BC318">
        <v>43</v>
      </c>
      <c r="BD318">
        <v>-6</v>
      </c>
      <c r="BE318">
        <v>7</v>
      </c>
      <c r="BF318">
        <v>0</v>
      </c>
      <c r="BG318" s="1" t="s">
        <v>804</v>
      </c>
      <c r="BH318" s="1" t="s">
        <v>6888</v>
      </c>
      <c r="BI318" s="1" t="s">
        <v>6889</v>
      </c>
      <c r="BJ318" s="1" t="s">
        <v>6890</v>
      </c>
      <c r="BK318">
        <v>2300</v>
      </c>
      <c r="BL318">
        <v>2.5</v>
      </c>
      <c r="BM318" s="5" t="d">
        <v>14:00:00.0000000000031950</v>
      </c>
      <c r="BN318" s="5" t="d">
        <v>14:29:59.9999999999968050</v>
      </c>
      <c r="BO318">
        <v>14</v>
      </c>
      <c r="BP318" t="b">
        <v>0</v>
      </c>
    </row>
    <row r="319" spans="1:68" x14ac:dyDescent="0.2">
      <c r="A319" s="1" t="s">
        <v>813</v>
      </c>
      <c r="B319" s="1" t="s">
        <v>60</v>
      </c>
      <c r="C319" s="2" t="d">
        <v>2026-07-07</v>
      </c>
      <c r="D319">
        <v>30</v>
      </c>
      <c r="E319" s="1" t="s">
        <v>133</v>
      </c>
      <c r="F319">
        <v>63</v>
      </c>
      <c r="G319">
        <v>7</v>
      </c>
      <c r="H319">
        <v>0</v>
      </c>
      <c r="I319">
        <v>0</v>
      </c>
      <c r="J319">
        <v>7</v>
      </c>
      <c r="K319">
        <v>0</v>
      </c>
      <c r="L319">
        <v>0</v>
      </c>
      <c r="M319" s="1" t="s">
        <v>63</v>
      </c>
      <c r="N319" s="1" t="s">
        <v>63</v>
      </c>
      <c r="O319" s="1" t="s">
        <v>799</v>
      </c>
      <c r="P319">
        <v>9</v>
      </c>
      <c r="Q319">
        <v>0</v>
      </c>
      <c r="R319">
        <v>0</v>
      </c>
      <c r="S319">
        <v>0</v>
      </c>
      <c r="T319">
        <v>38</v>
      </c>
      <c r="U319">
        <v>63</v>
      </c>
      <c r="V319">
        <v>319</v>
      </c>
      <c r="W319">
        <v>75245.73</v>
      </c>
      <c r="X319">
        <v>5.0634920634920633</v>
      </c>
      <c r="Y319">
        <v>1194.3766666666666</v>
      </c>
      <c r="Z319">
        <v>13.031746031746032</v>
      </c>
      <c r="AA319">
        <v>9.5934336973544969</v>
      </c>
      <c r="AB319">
        <v>1</v>
      </c>
      <c r="AC319">
        <v>8.4920338624338669E-3</v>
      </c>
      <c r="AD319">
        <v>0</v>
      </c>
      <c r="AE319">
        <v>1.3892859281492869</v>
      </c>
      <c r="AF319">
        <v>0.64126984126984121</v>
      </c>
      <c r="AG319">
        <v>1.9257594947089947</v>
      </c>
      <c r="AH319">
        <v>0</v>
      </c>
      <c r="AI319">
        <v>6.6369520002645501</v>
      </c>
      <c r="AJ319">
        <v>2205</v>
      </c>
      <c r="AK319">
        <v>37</v>
      </c>
      <c r="AL319">
        <v>2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1620.56</v>
      </c>
      <c r="AS319" s="1" t="s">
        <v>125</v>
      </c>
      <c r="AT319">
        <v>1</v>
      </c>
      <c r="AU319">
        <v>89.000591666666665</v>
      </c>
      <c r="AV319">
        <v>731.48820808333335</v>
      </c>
      <c r="AW319">
        <v>37</v>
      </c>
      <c r="AX319">
        <v>1.5873015873015872E-2</v>
      </c>
      <c r="AY319">
        <v>3.1746031746031744E-2</v>
      </c>
      <c r="AZ319">
        <v>35</v>
      </c>
      <c r="BA319">
        <v>0.42381234126984124</v>
      </c>
      <c r="BB319">
        <v>0.65899838566066071</v>
      </c>
      <c r="BC319">
        <v>35</v>
      </c>
      <c r="BD319">
        <v>2</v>
      </c>
      <c r="BE319">
        <v>5</v>
      </c>
      <c r="BF319">
        <v>2</v>
      </c>
      <c r="BG319" s="1" t="s">
        <v>66</v>
      </c>
      <c r="BH319" s="1" t="s">
        <v>6888</v>
      </c>
      <c r="BI319" s="1" t="s">
        <v>6889</v>
      </c>
      <c r="BJ319" s="1" t="s">
        <v>6890</v>
      </c>
      <c r="BK319">
        <v>2300</v>
      </c>
      <c r="BL319">
        <v>2.5</v>
      </c>
      <c r="BM319" s="5" t="d">
        <v>14:29:59.9999999999968050</v>
      </c>
      <c r="BN319" s="5" t="d">
        <v>15:00:00.000</v>
      </c>
      <c r="BO319">
        <v>14</v>
      </c>
      <c r="BP319" t="b">
        <v>0</v>
      </c>
    </row>
    <row r="320" spans="1:68" x14ac:dyDescent="0.2">
      <c r="A320" s="1" t="s">
        <v>814</v>
      </c>
      <c r="B320" s="1" t="s">
        <v>60</v>
      </c>
      <c r="C320" s="2" t="d">
        <v>2026-07-07</v>
      </c>
      <c r="D320">
        <v>31</v>
      </c>
      <c r="E320" s="1" t="s">
        <v>150</v>
      </c>
      <c r="F320">
        <v>52</v>
      </c>
      <c r="G320">
        <v>7</v>
      </c>
      <c r="H320">
        <v>0</v>
      </c>
      <c r="I320">
        <v>2</v>
      </c>
      <c r="J320">
        <v>5</v>
      </c>
      <c r="K320">
        <v>0</v>
      </c>
      <c r="L320">
        <v>1</v>
      </c>
      <c r="M320" s="1" t="s">
        <v>63</v>
      </c>
      <c r="N320" s="1" t="s">
        <v>815</v>
      </c>
      <c r="O320" s="1" t="s">
        <v>816</v>
      </c>
      <c r="P320">
        <v>10.4</v>
      </c>
      <c r="Q320">
        <v>0</v>
      </c>
      <c r="R320">
        <v>0</v>
      </c>
      <c r="S320">
        <v>1</v>
      </c>
      <c r="T320">
        <v>37</v>
      </c>
      <c r="U320">
        <v>52</v>
      </c>
      <c r="V320">
        <v>251</v>
      </c>
      <c r="W320">
        <v>55538.03</v>
      </c>
      <c r="X320">
        <v>4.8269230769230766</v>
      </c>
      <c r="Y320">
        <v>1068.0390384615384</v>
      </c>
      <c r="Z320">
        <v>12.307692307692308</v>
      </c>
      <c r="AA320">
        <v>9.337907589423077</v>
      </c>
      <c r="AB320">
        <v>2</v>
      </c>
      <c r="AC320">
        <v>4.1457858974358983E-2</v>
      </c>
      <c r="AD320">
        <v>8.4073111858974356E-2</v>
      </c>
      <c r="AE320">
        <v>1.3718669910466526</v>
      </c>
      <c r="AF320">
        <v>0.65320512820512822</v>
      </c>
      <c r="AG320">
        <v>2.1091452253205132</v>
      </c>
      <c r="AH320">
        <v>0</v>
      </c>
      <c r="AI320">
        <v>6.3569674855769227</v>
      </c>
      <c r="AJ320">
        <v>1820</v>
      </c>
      <c r="AK320">
        <v>37</v>
      </c>
      <c r="AL320">
        <v>2</v>
      </c>
      <c r="AM320">
        <v>2</v>
      </c>
      <c r="AN320">
        <v>2</v>
      </c>
      <c r="AO320">
        <v>0</v>
      </c>
      <c r="AP320">
        <v>0</v>
      </c>
      <c r="AQ320">
        <v>0</v>
      </c>
      <c r="AR320">
        <v>709.92</v>
      </c>
      <c r="AS320" s="1" t="s">
        <v>125</v>
      </c>
      <c r="AT320">
        <v>1</v>
      </c>
      <c r="AU320">
        <v>73.383451866666661</v>
      </c>
      <c r="AV320">
        <v>530.68755136666664</v>
      </c>
      <c r="AW320">
        <v>32</v>
      </c>
      <c r="AX320">
        <v>3.8461538461538464E-2</v>
      </c>
      <c r="AY320">
        <v>3.8461538461538464E-2</v>
      </c>
      <c r="AZ320">
        <v>35</v>
      </c>
      <c r="BA320">
        <v>0.48922301244444438</v>
      </c>
      <c r="BB320">
        <v>0.47809689312312309</v>
      </c>
      <c r="BC320">
        <v>26</v>
      </c>
      <c r="BD320">
        <v>11</v>
      </c>
      <c r="BE320">
        <v>4</v>
      </c>
      <c r="BF320">
        <v>1</v>
      </c>
      <c r="BG320" s="1" t="s">
        <v>66</v>
      </c>
      <c r="BH320" s="1" t="s">
        <v>6888</v>
      </c>
      <c r="BI320" s="1" t="s">
        <v>6889</v>
      </c>
      <c r="BJ320" s="1" t="s">
        <v>6890</v>
      </c>
      <c r="BK320">
        <v>2300</v>
      </c>
      <c r="BL320">
        <v>2.5</v>
      </c>
      <c r="BM320" s="5" t="d">
        <v>15:00:00.000</v>
      </c>
      <c r="BN320" s="5" t="d">
        <v>15:30:00.0000000000031950</v>
      </c>
      <c r="BO320">
        <v>15</v>
      </c>
      <c r="BP320" t="b">
        <v>0</v>
      </c>
    </row>
    <row r="321" spans="1:68" x14ac:dyDescent="0.2">
      <c r="A321" s="1" t="s">
        <v>817</v>
      </c>
      <c r="B321" s="1" t="s">
        <v>60</v>
      </c>
      <c r="C321" s="2" t="d">
        <v>2026-07-07</v>
      </c>
      <c r="D321">
        <v>32</v>
      </c>
      <c r="E321" s="1" t="s">
        <v>150</v>
      </c>
      <c r="F321">
        <v>31</v>
      </c>
      <c r="G321">
        <v>7</v>
      </c>
      <c r="H321">
        <v>0</v>
      </c>
      <c r="I321">
        <v>2</v>
      </c>
      <c r="J321">
        <v>5</v>
      </c>
      <c r="K321">
        <v>0</v>
      </c>
      <c r="L321">
        <v>1</v>
      </c>
      <c r="M321" s="1" t="s">
        <v>63</v>
      </c>
      <c r="N321" s="1" t="s">
        <v>818</v>
      </c>
      <c r="O321" s="1" t="s">
        <v>819</v>
      </c>
      <c r="P321">
        <v>6.2</v>
      </c>
      <c r="Q321">
        <v>0</v>
      </c>
      <c r="R321">
        <v>0</v>
      </c>
      <c r="S321">
        <v>1</v>
      </c>
      <c r="T321">
        <v>36</v>
      </c>
      <c r="U321">
        <v>31</v>
      </c>
      <c r="V321">
        <v>168</v>
      </c>
      <c r="W321">
        <v>42042.03</v>
      </c>
      <c r="X321">
        <v>5.419354838709677</v>
      </c>
      <c r="Y321">
        <v>1356.1945161290323</v>
      </c>
      <c r="Z321">
        <v>11.903225806451612</v>
      </c>
      <c r="AA321">
        <v>9.9236317693548379</v>
      </c>
      <c r="AB321">
        <v>1</v>
      </c>
      <c r="AC321">
        <v>4.2029628494623696E-2</v>
      </c>
      <c r="AD321">
        <v>1.0312303225806452E-2</v>
      </c>
      <c r="AE321">
        <v>1.54220430494088</v>
      </c>
      <c r="AF321">
        <v>0.67903225806451617</v>
      </c>
      <c r="AG321">
        <v>2.231548857526882</v>
      </c>
      <c r="AH321">
        <v>0</v>
      </c>
      <c r="AI321">
        <v>6.8313302155913984</v>
      </c>
      <c r="AJ321">
        <v>1085</v>
      </c>
      <c r="AK321">
        <v>37</v>
      </c>
      <c r="AL321">
        <v>3</v>
      </c>
      <c r="AM321">
        <v>3</v>
      </c>
      <c r="AN321">
        <v>2</v>
      </c>
      <c r="AO321">
        <v>0</v>
      </c>
      <c r="AP321">
        <v>1</v>
      </c>
      <c r="AQ321">
        <v>0</v>
      </c>
      <c r="AR321">
        <v>1234.0500000000002</v>
      </c>
      <c r="AS321" s="1" t="s">
        <v>125</v>
      </c>
      <c r="AT321">
        <v>1</v>
      </c>
      <c r="AU321">
        <v>47.990751899999999</v>
      </c>
      <c r="AV321">
        <v>433.92906105000003</v>
      </c>
      <c r="AW321">
        <v>30</v>
      </c>
      <c r="AX321">
        <v>3.2258064516129031E-2</v>
      </c>
      <c r="AY321">
        <v>9.6774193548387094E-2</v>
      </c>
      <c r="AZ321">
        <v>35</v>
      </c>
      <c r="BA321">
        <v>0.31993834599999998</v>
      </c>
      <c r="BB321">
        <v>0.39092708202702703</v>
      </c>
      <c r="BC321">
        <v>21</v>
      </c>
      <c r="BD321">
        <v>16</v>
      </c>
      <c r="BE321">
        <v>3</v>
      </c>
      <c r="BF321">
        <v>2</v>
      </c>
      <c r="BG321" s="1" t="s">
        <v>209</v>
      </c>
      <c r="BH321" s="1" t="s">
        <v>6888</v>
      </c>
      <c r="BI321" s="1" t="s">
        <v>6889</v>
      </c>
      <c r="BJ321" s="1" t="s">
        <v>6890</v>
      </c>
      <c r="BK321">
        <v>2300</v>
      </c>
      <c r="BL321">
        <v>2.5</v>
      </c>
      <c r="BM321" s="5" t="d">
        <v>15:30:00.0000000000031950</v>
      </c>
      <c r="BN321" s="5" t="d">
        <v>15:59:59.9999999999968050</v>
      </c>
      <c r="BO321">
        <v>15</v>
      </c>
      <c r="BP321" t="b">
        <v>0</v>
      </c>
    </row>
    <row r="322" spans="1:68" x14ac:dyDescent="0.2">
      <c r="A322" s="1" t="s">
        <v>820</v>
      </c>
      <c r="B322" s="1" t="s">
        <v>60</v>
      </c>
      <c r="C322" s="2" t="d">
        <v>2026-07-07</v>
      </c>
      <c r="D322">
        <v>33</v>
      </c>
      <c r="E322" s="1" t="s">
        <v>150</v>
      </c>
      <c r="F322">
        <v>29</v>
      </c>
      <c r="G322">
        <v>16</v>
      </c>
      <c r="H322">
        <v>0</v>
      </c>
      <c r="I322">
        <v>2</v>
      </c>
      <c r="J322">
        <v>14</v>
      </c>
      <c r="K322">
        <v>0</v>
      </c>
      <c r="L322">
        <v>1</v>
      </c>
      <c r="M322" s="1" t="s">
        <v>63</v>
      </c>
      <c r="N322" s="1" t="s">
        <v>821</v>
      </c>
      <c r="O322" s="1" t="s">
        <v>822</v>
      </c>
      <c r="P322">
        <v>2.0714285714285716</v>
      </c>
      <c r="Q322">
        <v>0</v>
      </c>
      <c r="R322">
        <v>0</v>
      </c>
      <c r="S322">
        <v>1</v>
      </c>
      <c r="T322">
        <v>35</v>
      </c>
      <c r="U322">
        <v>29</v>
      </c>
      <c r="V322">
        <v>146</v>
      </c>
      <c r="W322">
        <v>32366.68</v>
      </c>
      <c r="X322">
        <v>5.0344827586206895</v>
      </c>
      <c r="Y322">
        <v>1116.0924137931036</v>
      </c>
      <c r="Z322">
        <v>11.03448275862069</v>
      </c>
      <c r="AA322">
        <v>8.4727397396551734</v>
      </c>
      <c r="AB322">
        <v>2</v>
      </c>
      <c r="AC322">
        <v>4.476460804597699E-2</v>
      </c>
      <c r="AD322">
        <v>0</v>
      </c>
      <c r="AE322">
        <v>1.3119897570498493</v>
      </c>
      <c r="AF322">
        <v>0.64770114942528734</v>
      </c>
      <c r="AG322">
        <v>1.9596908982758621</v>
      </c>
      <c r="AH322">
        <v>0</v>
      </c>
      <c r="AI322">
        <v>5.7360373379310348</v>
      </c>
      <c r="AJ322">
        <v>1015</v>
      </c>
      <c r="AK322">
        <v>68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 s="1" t="s">
        <v>125</v>
      </c>
      <c r="AT322">
        <v>1</v>
      </c>
      <c r="AU322">
        <v>39.588298433333335</v>
      </c>
      <c r="AV322">
        <v>262.91574930000002</v>
      </c>
      <c r="AW322">
        <v>22</v>
      </c>
      <c r="AX322">
        <v>6.8965517241379309E-2</v>
      </c>
      <c r="AY322">
        <v>0</v>
      </c>
      <c r="AZ322">
        <v>35</v>
      </c>
      <c r="BA322">
        <v>9.425785341269842E-2</v>
      </c>
      <c r="BB322">
        <v>0.12888026926470589</v>
      </c>
      <c r="BC322">
        <v>13</v>
      </c>
      <c r="BD322">
        <v>55</v>
      </c>
      <c r="BE322">
        <v>2</v>
      </c>
      <c r="BF322">
        <v>12</v>
      </c>
      <c r="BG322" s="1" t="s">
        <v>66</v>
      </c>
      <c r="BH322" s="1" t="s">
        <v>6888</v>
      </c>
      <c r="BI322" s="1" t="s">
        <v>6889</v>
      </c>
      <c r="BJ322" s="1" t="s">
        <v>6890</v>
      </c>
      <c r="BK322">
        <v>2300</v>
      </c>
      <c r="BL322">
        <v>2.5</v>
      </c>
      <c r="BM322" s="5" t="d">
        <v>15:59:59.9999999999968050</v>
      </c>
      <c r="BN322" s="5" t="d">
        <v>16:30:00.000</v>
      </c>
      <c r="BO322">
        <v>16</v>
      </c>
      <c r="BP322" t="b">
        <v>0</v>
      </c>
    </row>
    <row r="323" spans="1:68" x14ac:dyDescent="0.2">
      <c r="A323" s="1" t="s">
        <v>823</v>
      </c>
      <c r="B323" s="1" t="s">
        <v>60</v>
      </c>
      <c r="C323" s="2" t="d">
        <v>2026-07-07</v>
      </c>
      <c r="D323">
        <v>34</v>
      </c>
      <c r="E323" s="1" t="s">
        <v>150</v>
      </c>
      <c r="F323">
        <v>26</v>
      </c>
      <c r="G323">
        <v>17</v>
      </c>
      <c r="H323">
        <v>0</v>
      </c>
      <c r="I323">
        <v>2</v>
      </c>
      <c r="J323">
        <v>15</v>
      </c>
      <c r="K323">
        <v>0</v>
      </c>
      <c r="L323">
        <v>1</v>
      </c>
      <c r="M323" s="1" t="s">
        <v>63</v>
      </c>
      <c r="N323" s="1" t="s">
        <v>824</v>
      </c>
      <c r="O323" s="1" t="s">
        <v>825</v>
      </c>
      <c r="P323">
        <v>1.7333333333333334</v>
      </c>
      <c r="Q323">
        <v>0</v>
      </c>
      <c r="R323">
        <v>0</v>
      </c>
      <c r="S323">
        <v>1</v>
      </c>
      <c r="T323">
        <v>34</v>
      </c>
      <c r="U323">
        <v>26</v>
      </c>
      <c r="V323">
        <v>130</v>
      </c>
      <c r="W323">
        <v>29106.58</v>
      </c>
      <c r="X323">
        <v>5</v>
      </c>
      <c r="Y323">
        <v>1119.4838461538461</v>
      </c>
      <c r="Z323">
        <v>11.5</v>
      </c>
      <c r="AA323">
        <v>8.740702203205128</v>
      </c>
      <c r="AB323">
        <v>1</v>
      </c>
      <c r="AC323">
        <v>3.0175282051282067E-2</v>
      </c>
      <c r="AD323">
        <v>0</v>
      </c>
      <c r="AE323">
        <v>1.3289281467758582</v>
      </c>
      <c r="AF323">
        <v>0.53269230769230769</v>
      </c>
      <c r="AG323">
        <v>1.8616204455128207</v>
      </c>
      <c r="AH323">
        <v>0</v>
      </c>
      <c r="AI323">
        <v>5.8925432852564104</v>
      </c>
      <c r="AJ323">
        <v>910</v>
      </c>
      <c r="AK323">
        <v>73</v>
      </c>
      <c r="AL323">
        <v>1</v>
      </c>
      <c r="AM323">
        <v>1</v>
      </c>
      <c r="AN323">
        <v>0</v>
      </c>
      <c r="AO323">
        <v>1</v>
      </c>
      <c r="AP323">
        <v>0</v>
      </c>
      <c r="AQ323">
        <v>0</v>
      </c>
      <c r="AR323">
        <v>987.88</v>
      </c>
      <c r="AS323" s="1" t="s">
        <v>65</v>
      </c>
      <c r="AT323">
        <v>1</v>
      </c>
      <c r="AU323">
        <v>34.624991700000002</v>
      </c>
      <c r="AV323">
        <v>227.55593168333334</v>
      </c>
      <c r="AW323">
        <v>14</v>
      </c>
      <c r="AX323">
        <v>3.8461538461538464E-2</v>
      </c>
      <c r="AY323">
        <v>3.8461538461538464E-2</v>
      </c>
      <c r="AZ323">
        <v>35</v>
      </c>
      <c r="BA323">
        <v>7.694442600000001E-2</v>
      </c>
      <c r="BB323">
        <v>0.10390681812024354</v>
      </c>
      <c r="BC323">
        <v>11</v>
      </c>
      <c r="BD323">
        <v>62</v>
      </c>
      <c r="BE323">
        <v>2</v>
      </c>
      <c r="BF323">
        <v>13</v>
      </c>
      <c r="BG323" s="1" t="s">
        <v>66</v>
      </c>
      <c r="BH323" s="1" t="s">
        <v>6888</v>
      </c>
      <c r="BI323" s="1" t="s">
        <v>6889</v>
      </c>
      <c r="BJ323" s="1" t="s">
        <v>6890</v>
      </c>
      <c r="BK323">
        <v>2300</v>
      </c>
      <c r="BL323">
        <v>2.5</v>
      </c>
      <c r="BM323" s="5" t="d">
        <v>16:30:00.000</v>
      </c>
      <c r="BN323" s="5" t="d">
        <v>17:00:00.0000000000031950</v>
      </c>
      <c r="BO323">
        <v>16</v>
      </c>
      <c r="BP323" t="b">
        <v>0</v>
      </c>
    </row>
    <row r="324" spans="1:68" x14ac:dyDescent="0.2">
      <c r="A324" s="1" t="s">
        <v>826</v>
      </c>
      <c r="B324" s="1" t="s">
        <v>60</v>
      </c>
      <c r="C324" s="2" t="d">
        <v>2026-07-07</v>
      </c>
      <c r="D324">
        <v>35</v>
      </c>
      <c r="E324" s="1" t="s">
        <v>150</v>
      </c>
      <c r="F324">
        <v>34</v>
      </c>
      <c r="G324">
        <v>10</v>
      </c>
      <c r="H324">
        <v>0</v>
      </c>
      <c r="I324">
        <v>2</v>
      </c>
      <c r="J324">
        <v>8</v>
      </c>
      <c r="K324">
        <v>0</v>
      </c>
      <c r="L324">
        <v>1</v>
      </c>
      <c r="M324" s="1" t="s">
        <v>63</v>
      </c>
      <c r="N324" s="1" t="s">
        <v>288</v>
      </c>
      <c r="O324" s="1" t="s">
        <v>827</v>
      </c>
      <c r="P324">
        <v>4.25</v>
      </c>
      <c r="Q324">
        <v>0</v>
      </c>
      <c r="R324">
        <v>0</v>
      </c>
      <c r="S324">
        <v>1</v>
      </c>
      <c r="T324">
        <v>33</v>
      </c>
      <c r="U324">
        <v>34</v>
      </c>
      <c r="V324">
        <v>171</v>
      </c>
      <c r="W324">
        <v>35919.660000000003</v>
      </c>
      <c r="X324">
        <v>5.0294117647058822</v>
      </c>
      <c r="Y324">
        <v>1056.4605882352942</v>
      </c>
      <c r="Z324">
        <v>11.617647058823529</v>
      </c>
      <c r="AA324">
        <v>9.2024109426470595</v>
      </c>
      <c r="AB324">
        <v>1</v>
      </c>
      <c r="AC324">
        <v>2.5478439215686235E-2</v>
      </c>
      <c r="AD324">
        <v>0</v>
      </c>
      <c r="AE324">
        <v>1.2946924826467112</v>
      </c>
      <c r="AF324">
        <v>0.69509803921568625</v>
      </c>
      <c r="AG324">
        <v>1.9897905132352942</v>
      </c>
      <c r="AH324">
        <v>0</v>
      </c>
      <c r="AI324">
        <v>6.3224243406862746</v>
      </c>
      <c r="AJ324">
        <v>1190</v>
      </c>
      <c r="AK324">
        <v>36</v>
      </c>
      <c r="AL324">
        <v>1</v>
      </c>
      <c r="AM324">
        <v>1</v>
      </c>
      <c r="AN324">
        <v>0</v>
      </c>
      <c r="AO324">
        <v>1</v>
      </c>
      <c r="AP324">
        <v>0</v>
      </c>
      <c r="AQ324">
        <v>0</v>
      </c>
      <c r="AR324">
        <v>166.16</v>
      </c>
      <c r="AS324" s="1" t="s">
        <v>65</v>
      </c>
      <c r="AT324">
        <v>1</v>
      </c>
      <c r="AU324">
        <v>42.20007463333333</v>
      </c>
      <c r="AV324">
        <v>275.15934121666663</v>
      </c>
      <c r="AW324">
        <v>24</v>
      </c>
      <c r="AX324">
        <v>2.9411764705882353E-2</v>
      </c>
      <c r="AY324">
        <v>2.9411764705882353E-2</v>
      </c>
      <c r="AZ324">
        <v>35</v>
      </c>
      <c r="BA324">
        <v>0.17583364430555554</v>
      </c>
      <c r="BB324">
        <v>0.25477716779320986</v>
      </c>
      <c r="BC324">
        <v>14</v>
      </c>
      <c r="BD324">
        <v>22</v>
      </c>
      <c r="BE324">
        <v>3</v>
      </c>
      <c r="BF324">
        <v>5</v>
      </c>
      <c r="BG324" s="1" t="s">
        <v>66</v>
      </c>
      <c r="BH324" s="1" t="s">
        <v>6888</v>
      </c>
      <c r="BI324" s="1" t="s">
        <v>6889</v>
      </c>
      <c r="BJ324" s="1" t="s">
        <v>6890</v>
      </c>
      <c r="BK324">
        <v>2300</v>
      </c>
      <c r="BL324">
        <v>2.5</v>
      </c>
      <c r="BM324" s="5" t="d">
        <v>17:00:00.0000000000031950</v>
      </c>
      <c r="BN324" s="5" t="d">
        <v>17:29:59.9999999999968050</v>
      </c>
      <c r="BO324">
        <v>17</v>
      </c>
      <c r="BP324" t="b">
        <v>0</v>
      </c>
    </row>
    <row r="325" spans="1:68" x14ac:dyDescent="0.2">
      <c r="A325" s="1" t="s">
        <v>828</v>
      </c>
      <c r="B325" s="1" t="s">
        <v>60</v>
      </c>
      <c r="C325" s="2" t="d">
        <v>2026-07-07</v>
      </c>
      <c r="D325">
        <v>36</v>
      </c>
      <c r="E325" s="1" t="s">
        <v>150</v>
      </c>
      <c r="F325">
        <v>46</v>
      </c>
      <c r="G325">
        <v>10</v>
      </c>
      <c r="H325">
        <v>0</v>
      </c>
      <c r="I325">
        <v>2</v>
      </c>
      <c r="J325">
        <v>8</v>
      </c>
      <c r="K325">
        <v>0</v>
      </c>
      <c r="L325">
        <v>1</v>
      </c>
      <c r="M325" s="1" t="s">
        <v>63</v>
      </c>
      <c r="N325" s="1" t="s">
        <v>397</v>
      </c>
      <c r="O325" s="1" t="s">
        <v>829</v>
      </c>
      <c r="P325">
        <v>5.75</v>
      </c>
      <c r="Q325">
        <v>0</v>
      </c>
      <c r="R325">
        <v>0</v>
      </c>
      <c r="S325">
        <v>1</v>
      </c>
      <c r="T325">
        <v>32</v>
      </c>
      <c r="U325">
        <v>46</v>
      </c>
      <c r="V325">
        <v>228</v>
      </c>
      <c r="W325">
        <v>50518.69</v>
      </c>
      <c r="X325">
        <v>4.9565217391304346</v>
      </c>
      <c r="Y325">
        <v>1098.2323913043479</v>
      </c>
      <c r="Z325">
        <v>12.086956521739131</v>
      </c>
      <c r="AA325">
        <v>9.384435976811595</v>
      </c>
      <c r="AB325">
        <v>1</v>
      </c>
      <c r="AC325">
        <v>4.3137173188405792E-2</v>
      </c>
      <c r="AD325">
        <v>0</v>
      </c>
      <c r="AE325">
        <v>1.2441424593763477</v>
      </c>
      <c r="AF325">
        <v>0.68369565217391304</v>
      </c>
      <c r="AG325">
        <v>1.9278381025362319</v>
      </c>
      <c r="AH325">
        <v>0</v>
      </c>
      <c r="AI325">
        <v>6.4663804753623193</v>
      </c>
      <c r="AJ325">
        <v>1610</v>
      </c>
      <c r="AK325">
        <v>36</v>
      </c>
      <c r="AL325">
        <v>1</v>
      </c>
      <c r="AM325">
        <v>1</v>
      </c>
      <c r="AN325">
        <v>0</v>
      </c>
      <c r="AO325">
        <v>0</v>
      </c>
      <c r="AP325">
        <v>1</v>
      </c>
      <c r="AQ325">
        <v>0</v>
      </c>
      <c r="AR325">
        <v>446.03</v>
      </c>
      <c r="AS325" s="1" t="s">
        <v>125</v>
      </c>
      <c r="AT325">
        <v>1</v>
      </c>
      <c r="AU325">
        <v>59.238001766666663</v>
      </c>
      <c r="AV325">
        <v>441.11868655000001</v>
      </c>
      <c r="AW325">
        <v>24</v>
      </c>
      <c r="AX325">
        <v>2.1739130434782608E-2</v>
      </c>
      <c r="AY325">
        <v>2.1739130434782608E-2</v>
      </c>
      <c r="AZ325">
        <v>35</v>
      </c>
      <c r="BA325">
        <v>0.2468250073611111</v>
      </c>
      <c r="BB325">
        <v>0.40844322828703705</v>
      </c>
      <c r="BC325">
        <v>22</v>
      </c>
      <c r="BD325">
        <v>14</v>
      </c>
      <c r="BE325">
        <v>3</v>
      </c>
      <c r="BF325">
        <v>5</v>
      </c>
      <c r="BG325" s="1" t="s">
        <v>66</v>
      </c>
      <c r="BH325" s="1" t="s">
        <v>6888</v>
      </c>
      <c r="BI325" s="1" t="s">
        <v>6889</v>
      </c>
      <c r="BJ325" s="1" t="s">
        <v>6890</v>
      </c>
      <c r="BK325">
        <v>2300</v>
      </c>
      <c r="BL325">
        <v>2.5</v>
      </c>
      <c r="BM325" s="5" t="d">
        <v>17:29:59.9999999999968050</v>
      </c>
      <c r="BN325" s="5" t="d">
        <v>18:00:00.000</v>
      </c>
      <c r="BO325">
        <v>17</v>
      </c>
      <c r="BP325" t="b">
        <v>0</v>
      </c>
    </row>
    <row r="326" spans="1:68" x14ac:dyDescent="0.2">
      <c r="A326" s="1" t="s">
        <v>830</v>
      </c>
      <c r="B326" s="1" t="s">
        <v>60</v>
      </c>
      <c r="C326" s="2" t="d">
        <v>2026-07-07</v>
      </c>
      <c r="D326">
        <v>37</v>
      </c>
      <c r="E326" s="1" t="s">
        <v>165</v>
      </c>
      <c r="F326">
        <v>72</v>
      </c>
      <c r="G326">
        <v>10</v>
      </c>
      <c r="H326">
        <v>0</v>
      </c>
      <c r="I326">
        <v>0</v>
      </c>
      <c r="J326">
        <v>10</v>
      </c>
      <c r="K326">
        <v>0</v>
      </c>
      <c r="L326">
        <v>0</v>
      </c>
      <c r="M326" s="1" t="s">
        <v>63</v>
      </c>
      <c r="N326" s="1" t="s">
        <v>63</v>
      </c>
      <c r="O326" s="1" t="s">
        <v>831</v>
      </c>
      <c r="P326">
        <v>7.2</v>
      </c>
      <c r="Q326">
        <v>0</v>
      </c>
      <c r="R326">
        <v>0</v>
      </c>
      <c r="S326">
        <v>0</v>
      </c>
      <c r="T326">
        <v>32</v>
      </c>
      <c r="U326">
        <v>72</v>
      </c>
      <c r="V326">
        <v>374</v>
      </c>
      <c r="W326">
        <v>83470</v>
      </c>
      <c r="X326">
        <v>5.1944444444444446</v>
      </c>
      <c r="Y326">
        <v>1159.3055555555557</v>
      </c>
      <c r="Z326">
        <v>15.180555555555555</v>
      </c>
      <c r="AA326">
        <v>9.2889747858796294</v>
      </c>
      <c r="AB326">
        <v>0</v>
      </c>
      <c r="AC326">
        <v>0</v>
      </c>
      <c r="AD326">
        <v>0</v>
      </c>
      <c r="AE326">
        <v>1.2848931940724919</v>
      </c>
      <c r="AF326">
        <v>0.66365740740740742</v>
      </c>
      <c r="AG326">
        <v>1.9467838625</v>
      </c>
      <c r="AH326">
        <v>0</v>
      </c>
      <c r="AI326">
        <v>6.4126464071759255</v>
      </c>
      <c r="AJ326">
        <v>2880</v>
      </c>
      <c r="AK326">
        <v>36</v>
      </c>
      <c r="AL326">
        <v>1</v>
      </c>
      <c r="AM326">
        <v>1</v>
      </c>
      <c r="AN326">
        <v>1</v>
      </c>
      <c r="AO326">
        <v>0</v>
      </c>
      <c r="AP326">
        <v>0</v>
      </c>
      <c r="AQ326">
        <v>0</v>
      </c>
      <c r="AR326">
        <v>234.62</v>
      </c>
      <c r="AS326" s="1" t="s">
        <v>70</v>
      </c>
      <c r="AT326">
        <v>0</v>
      </c>
      <c r="AU326">
        <v>89.359378683333333</v>
      </c>
      <c r="AV326">
        <v>619.95442885</v>
      </c>
      <c r="AW326">
        <v>36</v>
      </c>
      <c r="AX326">
        <v>0</v>
      </c>
      <c r="AY326">
        <v>1.3888888888888888E-2</v>
      </c>
      <c r="AZ326">
        <v>40</v>
      </c>
      <c r="BA326">
        <v>0.29786459561111112</v>
      </c>
      <c r="BB326">
        <v>0.57403187856481486</v>
      </c>
      <c r="BC326">
        <v>30</v>
      </c>
      <c r="BD326">
        <v>6</v>
      </c>
      <c r="BE326">
        <v>5</v>
      </c>
      <c r="BF326">
        <v>5</v>
      </c>
      <c r="BG326" s="1" t="s">
        <v>66</v>
      </c>
      <c r="BH326" s="1" t="s">
        <v>6888</v>
      </c>
      <c r="BI326" s="1" t="s">
        <v>6889</v>
      </c>
      <c r="BJ326" s="1" t="s">
        <v>6890</v>
      </c>
      <c r="BK326">
        <v>2300</v>
      </c>
      <c r="BL326">
        <v>2.5</v>
      </c>
      <c r="BM326" s="5" t="d">
        <v>18:00:00.000</v>
      </c>
      <c r="BN326" s="5" t="d">
        <v>18:30:00.0000000000031950</v>
      </c>
      <c r="BO326">
        <v>18</v>
      </c>
      <c r="BP326" t="b">
        <v>1</v>
      </c>
    </row>
    <row r="327" spans="1:68" x14ac:dyDescent="0.2">
      <c r="A327" s="1" t="s">
        <v>832</v>
      </c>
      <c r="B327" s="1" t="s">
        <v>60</v>
      </c>
      <c r="C327" s="2" t="d">
        <v>2026-07-07</v>
      </c>
      <c r="D327">
        <v>38</v>
      </c>
      <c r="E327" s="1" t="s">
        <v>165</v>
      </c>
      <c r="F327">
        <v>89</v>
      </c>
      <c r="G327">
        <v>10</v>
      </c>
      <c r="H327">
        <v>0</v>
      </c>
      <c r="I327">
        <v>0</v>
      </c>
      <c r="J327">
        <v>10</v>
      </c>
      <c r="K327">
        <v>0</v>
      </c>
      <c r="L327">
        <v>0</v>
      </c>
      <c r="M327" s="1" t="s">
        <v>63</v>
      </c>
      <c r="N327" s="1" t="s">
        <v>63</v>
      </c>
      <c r="O327" s="1" t="s">
        <v>833</v>
      </c>
      <c r="P327">
        <v>8.9</v>
      </c>
      <c r="Q327">
        <v>0</v>
      </c>
      <c r="R327">
        <v>0</v>
      </c>
      <c r="S327">
        <v>0</v>
      </c>
      <c r="T327">
        <v>32</v>
      </c>
      <c r="U327">
        <v>89</v>
      </c>
      <c r="V327">
        <v>433</v>
      </c>
      <c r="W327">
        <v>98889.52</v>
      </c>
      <c r="X327">
        <v>4.8651685393258424</v>
      </c>
      <c r="Y327">
        <v>1111.118202247191</v>
      </c>
      <c r="Z327">
        <v>16.089887640449437</v>
      </c>
      <c r="AA327">
        <v>9.287800731273407</v>
      </c>
      <c r="AB327">
        <v>0</v>
      </c>
      <c r="AC327">
        <v>0</v>
      </c>
      <c r="AD327">
        <v>0</v>
      </c>
      <c r="AE327">
        <v>1.2263491618040943</v>
      </c>
      <c r="AF327">
        <v>0.67921348314606744</v>
      </c>
      <c r="AG327">
        <v>1.6901183215355806</v>
      </c>
      <c r="AH327">
        <v>0.16907122003745317</v>
      </c>
      <c r="AI327">
        <v>6.3365751043071157</v>
      </c>
      <c r="AJ327">
        <v>3560</v>
      </c>
      <c r="AK327">
        <v>36</v>
      </c>
      <c r="AL327">
        <v>3</v>
      </c>
      <c r="AM327">
        <v>3</v>
      </c>
      <c r="AN327">
        <v>1</v>
      </c>
      <c r="AO327">
        <v>2</v>
      </c>
      <c r="AP327">
        <v>0</v>
      </c>
      <c r="AQ327">
        <v>0</v>
      </c>
      <c r="AR327">
        <v>640.05000000000007</v>
      </c>
      <c r="AS327" s="1" t="s">
        <v>70</v>
      </c>
      <c r="AT327">
        <v>0</v>
      </c>
      <c r="AU327">
        <v>106.17061004999999</v>
      </c>
      <c r="AV327">
        <v>758.76896050000005</v>
      </c>
      <c r="AW327">
        <v>36</v>
      </c>
      <c r="AX327">
        <v>0</v>
      </c>
      <c r="AY327">
        <v>3.3707865168539325E-2</v>
      </c>
      <c r="AZ327">
        <v>40</v>
      </c>
      <c r="BA327">
        <v>0.35390203349999999</v>
      </c>
      <c r="BB327">
        <v>0.70256385231481489</v>
      </c>
      <c r="BC327">
        <v>37</v>
      </c>
      <c r="BD327">
        <v>-1</v>
      </c>
      <c r="BE327">
        <v>6</v>
      </c>
      <c r="BF327">
        <v>4</v>
      </c>
      <c r="BG327" s="1" t="s">
        <v>804</v>
      </c>
      <c r="BH327" s="1" t="s">
        <v>6888</v>
      </c>
      <c r="BI327" s="1" t="s">
        <v>6889</v>
      </c>
      <c r="BJ327" s="1" t="s">
        <v>6890</v>
      </c>
      <c r="BK327">
        <v>2300</v>
      </c>
      <c r="BL327">
        <v>2.5</v>
      </c>
      <c r="BM327" s="5" t="d">
        <v>18:30:00.0000000000031950</v>
      </c>
      <c r="BN327" s="5" t="d">
        <v>18:59:59.9999999999968050</v>
      </c>
      <c r="BO327">
        <v>18</v>
      </c>
      <c r="BP327" t="b">
        <v>1</v>
      </c>
    </row>
    <row r="328" spans="1:68" x14ac:dyDescent="0.2">
      <c r="A328" s="1" t="s">
        <v>834</v>
      </c>
      <c r="B328" s="1" t="s">
        <v>60</v>
      </c>
      <c r="C328" s="2" t="d">
        <v>2026-07-07</v>
      </c>
      <c r="D328">
        <v>39</v>
      </c>
      <c r="E328" s="1" t="s">
        <v>165</v>
      </c>
      <c r="F328">
        <v>119</v>
      </c>
      <c r="G328">
        <v>10</v>
      </c>
      <c r="H328">
        <v>0</v>
      </c>
      <c r="I328">
        <v>0</v>
      </c>
      <c r="J328">
        <v>10</v>
      </c>
      <c r="K328">
        <v>0</v>
      </c>
      <c r="L328">
        <v>0</v>
      </c>
      <c r="M328" s="1" t="s">
        <v>63</v>
      </c>
      <c r="N328" s="1" t="s">
        <v>63</v>
      </c>
      <c r="O328" s="1" t="s">
        <v>835</v>
      </c>
      <c r="P328">
        <v>11.9</v>
      </c>
      <c r="Q328">
        <v>0</v>
      </c>
      <c r="R328">
        <v>0</v>
      </c>
      <c r="S328">
        <v>0</v>
      </c>
      <c r="T328">
        <v>32</v>
      </c>
      <c r="U328">
        <v>119</v>
      </c>
      <c r="V328">
        <v>573</v>
      </c>
      <c r="W328">
        <v>124080.85</v>
      </c>
      <c r="X328">
        <v>4.8151260504201678</v>
      </c>
      <c r="Y328">
        <v>1042.6962184873951</v>
      </c>
      <c r="Z328">
        <v>17.789915966386555</v>
      </c>
      <c r="AA328">
        <v>13.889235774089636</v>
      </c>
      <c r="AB328">
        <v>14</v>
      </c>
      <c r="AC328">
        <v>5.2920870028011185E-2</v>
      </c>
      <c r="AD328">
        <v>0</v>
      </c>
      <c r="AE328">
        <v>1.2169443732459972</v>
      </c>
      <c r="AF328">
        <v>0.62703081232492996</v>
      </c>
      <c r="AG328">
        <v>0</v>
      </c>
      <c r="AH328">
        <v>4.666476429831933</v>
      </c>
      <c r="AI328">
        <v>6.4716412950980393</v>
      </c>
      <c r="AJ328">
        <v>4760</v>
      </c>
      <c r="AK328">
        <v>36</v>
      </c>
      <c r="AL328">
        <v>5</v>
      </c>
      <c r="AM328">
        <v>5</v>
      </c>
      <c r="AN328">
        <v>3</v>
      </c>
      <c r="AO328">
        <v>0</v>
      </c>
      <c r="AP328">
        <v>2</v>
      </c>
      <c r="AQ328">
        <v>0</v>
      </c>
      <c r="AR328">
        <v>1481.31</v>
      </c>
      <c r="AS328" s="1" t="s">
        <v>173</v>
      </c>
      <c r="AT328">
        <v>14</v>
      </c>
      <c r="AU328">
        <v>146.42616666666666</v>
      </c>
      <c r="AV328">
        <v>986.56754869999997</v>
      </c>
      <c r="AW328">
        <v>36</v>
      </c>
      <c r="AX328">
        <v>0.11764705882352941</v>
      </c>
      <c r="AY328">
        <v>4.2016806722689079E-2</v>
      </c>
      <c r="AZ328">
        <v>40</v>
      </c>
      <c r="BA328">
        <v>0.48808722222222217</v>
      </c>
      <c r="BB328">
        <v>0.91348847101851849</v>
      </c>
      <c r="BC328">
        <v>47</v>
      </c>
      <c r="BD328">
        <v>-11</v>
      </c>
      <c r="BE328">
        <v>7</v>
      </c>
      <c r="BF328">
        <v>3</v>
      </c>
      <c r="BG328" s="1" t="s">
        <v>804</v>
      </c>
      <c r="BH328" s="1" t="s">
        <v>6888</v>
      </c>
      <c r="BI328" s="1" t="s">
        <v>6889</v>
      </c>
      <c r="BJ328" s="1" t="s">
        <v>6890</v>
      </c>
      <c r="BK328">
        <v>2300</v>
      </c>
      <c r="BL328">
        <v>2.5</v>
      </c>
      <c r="BM328" s="5" t="d">
        <v>18:59:59.9999999999968050</v>
      </c>
      <c r="BN328" s="5" t="d">
        <v>19:30:00.000</v>
      </c>
      <c r="BO328">
        <v>19</v>
      </c>
      <c r="BP328" t="b">
        <v>1</v>
      </c>
    </row>
    <row r="329" spans="1:68" x14ac:dyDescent="0.2">
      <c r="A329" s="1" t="s">
        <v>836</v>
      </c>
      <c r="B329" s="1" t="s">
        <v>60</v>
      </c>
      <c r="C329" s="2" t="d">
        <v>2026-07-07</v>
      </c>
      <c r="D329">
        <v>40</v>
      </c>
      <c r="E329" s="1" t="s">
        <v>165</v>
      </c>
      <c r="F329">
        <v>142</v>
      </c>
      <c r="G329">
        <v>10</v>
      </c>
      <c r="H329">
        <v>0</v>
      </c>
      <c r="I329">
        <v>0</v>
      </c>
      <c r="J329">
        <v>10</v>
      </c>
      <c r="K329">
        <v>0</v>
      </c>
      <c r="L329">
        <v>0</v>
      </c>
      <c r="M329" s="1" t="s">
        <v>63</v>
      </c>
      <c r="N329" s="1" t="s">
        <v>63</v>
      </c>
      <c r="O329" s="1" t="s">
        <v>837</v>
      </c>
      <c r="P329">
        <v>14.2</v>
      </c>
      <c r="Q329">
        <v>0</v>
      </c>
      <c r="R329">
        <v>0</v>
      </c>
      <c r="S329">
        <v>0</v>
      </c>
      <c r="T329">
        <v>32</v>
      </c>
      <c r="U329">
        <v>142</v>
      </c>
      <c r="V329">
        <v>699</v>
      </c>
      <c r="W329">
        <v>155194.38</v>
      </c>
      <c r="X329">
        <v>4.922535211267606</v>
      </c>
      <c r="Y329">
        <v>1092.9181690140845</v>
      </c>
      <c r="Z329">
        <v>19.098591549295776</v>
      </c>
      <c r="AA329">
        <v>22.374133902816901</v>
      </c>
      <c r="AB329">
        <v>103</v>
      </c>
      <c r="AC329">
        <v>3.6729043382629105</v>
      </c>
      <c r="AD329">
        <v>8.8078066901408434E-3</v>
      </c>
      <c r="AE329">
        <v>1.2834898704436315</v>
      </c>
      <c r="AF329">
        <v>0.62899061032863846</v>
      </c>
      <c r="AG329">
        <v>0</v>
      </c>
      <c r="AH329">
        <v>12.883783179694836</v>
      </c>
      <c r="AI329">
        <v>6.6681234602112678</v>
      </c>
      <c r="AJ329">
        <v>5680</v>
      </c>
      <c r="AK329">
        <v>36</v>
      </c>
      <c r="AL329">
        <v>6</v>
      </c>
      <c r="AM329">
        <v>6</v>
      </c>
      <c r="AN329">
        <v>5</v>
      </c>
      <c r="AO329">
        <v>0</v>
      </c>
      <c r="AP329">
        <v>1</v>
      </c>
      <c r="AQ329">
        <v>0</v>
      </c>
      <c r="AR329">
        <v>3671.98</v>
      </c>
      <c r="AS329" s="1" t="s">
        <v>173</v>
      </c>
      <c r="AT329">
        <v>103</v>
      </c>
      <c r="AU329">
        <v>182.15997553333332</v>
      </c>
      <c r="AV329">
        <v>984.21712920000004</v>
      </c>
      <c r="AW329">
        <v>36</v>
      </c>
      <c r="AX329">
        <v>0.72535211267605637</v>
      </c>
      <c r="AY329">
        <v>4.2253521126760563E-2</v>
      </c>
      <c r="AZ329">
        <v>40</v>
      </c>
      <c r="BA329">
        <v>0.60719991844444443</v>
      </c>
      <c r="BB329">
        <v>0.91131215666666676</v>
      </c>
      <c r="BC329">
        <v>47</v>
      </c>
      <c r="BD329">
        <v>-11</v>
      </c>
      <c r="BE329">
        <v>9</v>
      </c>
      <c r="BF329">
        <v>1</v>
      </c>
      <c r="BG329" s="1" t="s">
        <v>174</v>
      </c>
      <c r="BH329" s="1" t="s">
        <v>6888</v>
      </c>
      <c r="BI329" s="1" t="s">
        <v>6889</v>
      </c>
      <c r="BJ329" s="1" t="s">
        <v>6890</v>
      </c>
      <c r="BK329">
        <v>2300</v>
      </c>
      <c r="BL329">
        <v>2.5</v>
      </c>
      <c r="BM329" s="5" t="d">
        <v>19:30:00.000</v>
      </c>
      <c r="BN329" s="5" t="d">
        <v>20:00:00.0000000000031950</v>
      </c>
      <c r="BO329">
        <v>19</v>
      </c>
      <c r="BP329" t="b">
        <v>1</v>
      </c>
    </row>
    <row r="330" spans="1:68" x14ac:dyDescent="0.2">
      <c r="A330" s="1" t="s">
        <v>838</v>
      </c>
      <c r="B330" s="1" t="s">
        <v>60</v>
      </c>
      <c r="C330" s="2" t="d">
        <v>2026-07-07</v>
      </c>
      <c r="D330">
        <v>41</v>
      </c>
      <c r="E330" s="1" t="s">
        <v>165</v>
      </c>
      <c r="F330">
        <v>110</v>
      </c>
      <c r="G330">
        <v>10</v>
      </c>
      <c r="H330">
        <v>0</v>
      </c>
      <c r="I330">
        <v>0</v>
      </c>
      <c r="J330">
        <v>10</v>
      </c>
      <c r="K330">
        <v>0</v>
      </c>
      <c r="L330">
        <v>0</v>
      </c>
      <c r="M330" s="1" t="s">
        <v>63</v>
      </c>
      <c r="N330" s="1" t="s">
        <v>63</v>
      </c>
      <c r="O330" s="1" t="s">
        <v>839</v>
      </c>
      <c r="P330">
        <v>11</v>
      </c>
      <c r="Q330">
        <v>0</v>
      </c>
      <c r="R330">
        <v>0</v>
      </c>
      <c r="S330">
        <v>0</v>
      </c>
      <c r="T330">
        <v>32</v>
      </c>
      <c r="U330">
        <v>110</v>
      </c>
      <c r="V330">
        <v>534</v>
      </c>
      <c r="W330">
        <v>113595.13</v>
      </c>
      <c r="X330">
        <v>4.8545454545454545</v>
      </c>
      <c r="Y330">
        <v>1032.683</v>
      </c>
      <c r="Z330">
        <v>17.3</v>
      </c>
      <c r="AA330">
        <v>32.138065186212124</v>
      </c>
      <c r="AB330">
        <v>110</v>
      </c>
      <c r="AC330">
        <v>14.838065186212122</v>
      </c>
      <c r="AD330">
        <v>2.0301524242424237E-3</v>
      </c>
      <c r="AE330">
        <v>1.2231134284085012</v>
      </c>
      <c r="AF330">
        <v>0.62954545454545452</v>
      </c>
      <c r="AG330">
        <v>0</v>
      </c>
      <c r="AH330">
        <v>22.944261348333335</v>
      </c>
      <c r="AI330">
        <v>6.4377511580303031</v>
      </c>
      <c r="AJ330">
        <v>4400</v>
      </c>
      <c r="AK330">
        <v>36</v>
      </c>
      <c r="AL330">
        <v>2</v>
      </c>
      <c r="AM330">
        <v>2</v>
      </c>
      <c r="AN330">
        <v>2</v>
      </c>
      <c r="AO330">
        <v>0</v>
      </c>
      <c r="AP330">
        <v>0</v>
      </c>
      <c r="AQ330">
        <v>0</v>
      </c>
      <c r="AR330">
        <v>340.75</v>
      </c>
      <c r="AS330" s="1" t="s">
        <v>173</v>
      </c>
      <c r="AT330">
        <v>110</v>
      </c>
      <c r="AU330">
        <v>135.17476553333333</v>
      </c>
      <c r="AV330">
        <v>997.68783556666665</v>
      </c>
      <c r="AW330">
        <v>36</v>
      </c>
      <c r="AX330">
        <v>1</v>
      </c>
      <c r="AY330">
        <v>1.8181818181818181E-2</v>
      </c>
      <c r="AZ330">
        <v>40</v>
      </c>
      <c r="BA330">
        <v>0.45058255177777778</v>
      </c>
      <c r="BB330">
        <v>0.92378503293209879</v>
      </c>
      <c r="BC330">
        <v>48</v>
      </c>
      <c r="BD330">
        <v>-12</v>
      </c>
      <c r="BE330">
        <v>7</v>
      </c>
      <c r="BF330">
        <v>3</v>
      </c>
      <c r="BG330" s="1" t="s">
        <v>174</v>
      </c>
      <c r="BH330" s="1" t="s">
        <v>6888</v>
      </c>
      <c r="BI330" s="1" t="s">
        <v>6889</v>
      </c>
      <c r="BJ330" s="1" t="s">
        <v>6890</v>
      </c>
      <c r="BK330">
        <v>2300</v>
      </c>
      <c r="BL330">
        <v>2.5</v>
      </c>
      <c r="BM330" s="5" t="d">
        <v>20:00:00.0000000000031950</v>
      </c>
      <c r="BN330" s="5" t="d">
        <v>20:29:59.9999999999968050</v>
      </c>
      <c r="BO330">
        <v>20</v>
      </c>
      <c r="BP330" t="b">
        <v>1</v>
      </c>
    </row>
    <row r="331" spans="1:68" x14ac:dyDescent="0.2">
      <c r="A331" s="1" t="s">
        <v>840</v>
      </c>
      <c r="B331" s="1" t="s">
        <v>60</v>
      </c>
      <c r="C331" s="2" t="d">
        <v>2026-07-07</v>
      </c>
      <c r="D331">
        <v>42</v>
      </c>
      <c r="E331" s="1" t="s">
        <v>165</v>
      </c>
      <c r="F331">
        <v>137</v>
      </c>
      <c r="G331">
        <v>10</v>
      </c>
      <c r="H331">
        <v>0</v>
      </c>
      <c r="I331">
        <v>0</v>
      </c>
      <c r="J331">
        <v>10</v>
      </c>
      <c r="K331">
        <v>0</v>
      </c>
      <c r="L331">
        <v>0</v>
      </c>
      <c r="M331" s="1" t="s">
        <v>63</v>
      </c>
      <c r="N331" s="1" t="s">
        <v>63</v>
      </c>
      <c r="O331" s="1" t="s">
        <v>841</v>
      </c>
      <c r="P331">
        <v>13.7</v>
      </c>
      <c r="Q331">
        <v>0</v>
      </c>
      <c r="R331">
        <v>0</v>
      </c>
      <c r="S331">
        <v>0</v>
      </c>
      <c r="T331">
        <v>32</v>
      </c>
      <c r="U331">
        <v>137</v>
      </c>
      <c r="V331">
        <v>674</v>
      </c>
      <c r="W331">
        <v>148320.06</v>
      </c>
      <c r="X331">
        <v>4.9197080291970803</v>
      </c>
      <c r="Y331">
        <v>1082.6281751824818</v>
      </c>
      <c r="Z331">
        <v>18.810218978102188</v>
      </c>
      <c r="AA331">
        <v>38.252187936131385</v>
      </c>
      <c r="AB331">
        <v>137</v>
      </c>
      <c r="AC331">
        <v>19.441968958029197</v>
      </c>
      <c r="AD331">
        <v>6.0284582725060806E-3</v>
      </c>
      <c r="AE331">
        <v>1.2804227557948253</v>
      </c>
      <c r="AF331">
        <v>0.69172749391727495</v>
      </c>
      <c r="AG331">
        <v>0</v>
      </c>
      <c r="AH331">
        <v>28.954444054622872</v>
      </c>
      <c r="AI331">
        <v>6.4095894959854016</v>
      </c>
      <c r="AJ331">
        <v>5480</v>
      </c>
      <c r="AK331">
        <v>36</v>
      </c>
      <c r="AL331">
        <v>4</v>
      </c>
      <c r="AM331">
        <v>4</v>
      </c>
      <c r="AN331">
        <v>2</v>
      </c>
      <c r="AO331">
        <v>2</v>
      </c>
      <c r="AP331">
        <v>0</v>
      </c>
      <c r="AQ331">
        <v>0</v>
      </c>
      <c r="AR331">
        <v>1760.83</v>
      </c>
      <c r="AS331" s="1" t="s">
        <v>173</v>
      </c>
      <c r="AT331">
        <v>137</v>
      </c>
      <c r="AU331">
        <v>176.4212713</v>
      </c>
      <c r="AV331">
        <v>989.43983883333328</v>
      </c>
      <c r="AW331">
        <v>36</v>
      </c>
      <c r="AX331">
        <v>1</v>
      </c>
      <c r="AY331">
        <v>2.9197080291970802E-2</v>
      </c>
      <c r="AZ331">
        <v>40</v>
      </c>
      <c r="BA331">
        <v>0.58807090433333331</v>
      </c>
      <c r="BB331">
        <v>0.91614799891975307</v>
      </c>
      <c r="BC331">
        <v>48</v>
      </c>
      <c r="BD331">
        <v>-12</v>
      </c>
      <c r="BE331">
        <v>9</v>
      </c>
      <c r="BF331">
        <v>1</v>
      </c>
      <c r="BG331" s="1" t="s">
        <v>174</v>
      </c>
      <c r="BH331" s="1" t="s">
        <v>6888</v>
      </c>
      <c r="BI331" s="1" t="s">
        <v>6889</v>
      </c>
      <c r="BJ331" s="1" t="s">
        <v>6890</v>
      </c>
      <c r="BK331">
        <v>2300</v>
      </c>
      <c r="BL331">
        <v>2.5</v>
      </c>
      <c r="BM331" s="5" t="d">
        <v>20:29:59.9999999999968050</v>
      </c>
      <c r="BN331" s="5" t="d">
        <v>21:00:00.000</v>
      </c>
      <c r="BO331">
        <v>20</v>
      </c>
      <c r="BP331" t="b">
        <v>1</v>
      </c>
    </row>
    <row r="332" spans="1:68" x14ac:dyDescent="0.2">
      <c r="A332" s="1" t="s">
        <v>842</v>
      </c>
      <c r="B332" s="1" t="s">
        <v>60</v>
      </c>
      <c r="C332" s="2" t="d">
        <v>2026-07-07</v>
      </c>
      <c r="D332">
        <v>43</v>
      </c>
      <c r="E332" s="1" t="s">
        <v>165</v>
      </c>
      <c r="F332">
        <v>118</v>
      </c>
      <c r="G332">
        <v>10</v>
      </c>
      <c r="H332">
        <v>0</v>
      </c>
      <c r="I332">
        <v>0</v>
      </c>
      <c r="J332">
        <v>10</v>
      </c>
      <c r="K332">
        <v>0</v>
      </c>
      <c r="L332">
        <v>0</v>
      </c>
      <c r="M332" s="1" t="s">
        <v>63</v>
      </c>
      <c r="N332" s="1" t="s">
        <v>63</v>
      </c>
      <c r="O332" s="1" t="s">
        <v>843</v>
      </c>
      <c r="P332">
        <v>11.8</v>
      </c>
      <c r="Q332">
        <v>0</v>
      </c>
      <c r="R332">
        <v>0</v>
      </c>
      <c r="S332">
        <v>0</v>
      </c>
      <c r="T332">
        <v>32</v>
      </c>
      <c r="U332">
        <v>118</v>
      </c>
      <c r="V332">
        <v>575</v>
      </c>
      <c r="W332">
        <v>134896.60999999999</v>
      </c>
      <c r="X332">
        <v>4.8728813559322033</v>
      </c>
      <c r="Y332">
        <v>1143.1916101694915</v>
      </c>
      <c r="Z332">
        <v>17.83050847457627</v>
      </c>
      <c r="AA332">
        <v>47.374612631073447</v>
      </c>
      <c r="AB332">
        <v>118</v>
      </c>
      <c r="AC332">
        <v>29.544104156497177</v>
      </c>
      <c r="AD332">
        <v>0</v>
      </c>
      <c r="AE332">
        <v>1.2218794969332025</v>
      </c>
      <c r="AF332">
        <v>0.66906779661016946</v>
      </c>
      <c r="AG332">
        <v>0</v>
      </c>
      <c r="AH332">
        <v>37.768490132909605</v>
      </c>
      <c r="AI332">
        <v>6.7671525970338982</v>
      </c>
      <c r="AJ332">
        <v>4720</v>
      </c>
      <c r="AK332">
        <v>36</v>
      </c>
      <c r="AL332">
        <v>3</v>
      </c>
      <c r="AM332">
        <v>3</v>
      </c>
      <c r="AN332">
        <v>2</v>
      </c>
      <c r="AO332">
        <v>1</v>
      </c>
      <c r="AP332">
        <v>0</v>
      </c>
      <c r="AQ332">
        <v>0</v>
      </c>
      <c r="AR332">
        <v>441.43</v>
      </c>
      <c r="AS332" s="1" t="s">
        <v>173</v>
      </c>
      <c r="AT332">
        <v>118</v>
      </c>
      <c r="AU332">
        <v>138.82568493333332</v>
      </c>
      <c r="AV332">
        <v>985.35138119999999</v>
      </c>
      <c r="AW332">
        <v>36</v>
      </c>
      <c r="AX332">
        <v>1</v>
      </c>
      <c r="AY332">
        <v>2.5423728813559324E-2</v>
      </c>
      <c r="AZ332">
        <v>40</v>
      </c>
      <c r="BA332">
        <v>0.46275228311111105</v>
      </c>
      <c r="BB332">
        <v>0.91236238999999997</v>
      </c>
      <c r="BC332">
        <v>47</v>
      </c>
      <c r="BD332">
        <v>-11</v>
      </c>
      <c r="BE332">
        <v>7</v>
      </c>
      <c r="BF332">
        <v>3</v>
      </c>
      <c r="BG332" s="1" t="s">
        <v>174</v>
      </c>
      <c r="BH332" s="1" t="s">
        <v>6888</v>
      </c>
      <c r="BI332" s="1" t="s">
        <v>6889</v>
      </c>
      <c r="BJ332" s="1" t="s">
        <v>6890</v>
      </c>
      <c r="BK332">
        <v>2300</v>
      </c>
      <c r="BL332">
        <v>2.5</v>
      </c>
      <c r="BM332" s="5" t="d">
        <v>21:00:00.000</v>
      </c>
      <c r="BN332" s="5" t="d">
        <v>21:30:00.0000000000031950</v>
      </c>
      <c r="BO332">
        <v>21</v>
      </c>
      <c r="BP332" t="b">
        <v>1</v>
      </c>
    </row>
    <row r="333" spans="1:68" x14ac:dyDescent="0.2">
      <c r="A333" s="1" t="s">
        <v>844</v>
      </c>
      <c r="B333" s="1" t="s">
        <v>60</v>
      </c>
      <c r="C333" s="2" t="d">
        <v>2026-07-07</v>
      </c>
      <c r="D333">
        <v>44</v>
      </c>
      <c r="E333" s="1" t="s">
        <v>165</v>
      </c>
      <c r="F333">
        <v>105</v>
      </c>
      <c r="G333">
        <v>10</v>
      </c>
      <c r="H333">
        <v>0</v>
      </c>
      <c r="I333">
        <v>0</v>
      </c>
      <c r="J333">
        <v>10</v>
      </c>
      <c r="K333">
        <v>0</v>
      </c>
      <c r="L333">
        <v>0</v>
      </c>
      <c r="M333" s="1" t="s">
        <v>63</v>
      </c>
      <c r="N333" s="1" t="s">
        <v>63</v>
      </c>
      <c r="O333" s="1" t="s">
        <v>845</v>
      </c>
      <c r="P333">
        <v>10.5</v>
      </c>
      <c r="Q333">
        <v>0</v>
      </c>
      <c r="R333">
        <v>0</v>
      </c>
      <c r="S333">
        <v>0</v>
      </c>
      <c r="T333">
        <v>32</v>
      </c>
      <c r="U333">
        <v>105</v>
      </c>
      <c r="V333">
        <v>521</v>
      </c>
      <c r="W333">
        <v>115437.97</v>
      </c>
      <c r="X333">
        <v>4.961904761904762</v>
      </c>
      <c r="Y333">
        <v>1099.4092380952382</v>
      </c>
      <c r="Z333">
        <v>16.961904761904762</v>
      </c>
      <c r="AA333">
        <v>52.503553928730156</v>
      </c>
      <c r="AB333">
        <v>105</v>
      </c>
      <c r="AC333">
        <v>35.541649166825394</v>
      </c>
      <c r="AD333">
        <v>4.2315904761904759E-4</v>
      </c>
      <c r="AE333">
        <v>1.2388364712327786</v>
      </c>
      <c r="AF333">
        <v>0.62634920634920632</v>
      </c>
      <c r="AG333">
        <v>0</v>
      </c>
      <c r="AH333">
        <v>43.204769154761905</v>
      </c>
      <c r="AI333">
        <v>6.5038108476190475</v>
      </c>
      <c r="AJ333">
        <v>4200</v>
      </c>
      <c r="AK333">
        <v>36</v>
      </c>
      <c r="AL333">
        <v>1</v>
      </c>
      <c r="AM333">
        <v>1</v>
      </c>
      <c r="AN333">
        <v>0</v>
      </c>
      <c r="AO333">
        <v>0</v>
      </c>
      <c r="AP333">
        <v>1</v>
      </c>
      <c r="AQ333">
        <v>0</v>
      </c>
      <c r="AR333">
        <v>292.04000000000002</v>
      </c>
      <c r="AS333" s="1" t="s">
        <v>173</v>
      </c>
      <c r="AT333">
        <v>105</v>
      </c>
      <c r="AU333">
        <v>135.31957758333334</v>
      </c>
      <c r="AV333">
        <v>992.41127528333334</v>
      </c>
      <c r="AW333">
        <v>36</v>
      </c>
      <c r="AX333">
        <v>1</v>
      </c>
      <c r="AY333">
        <v>9.5238095238095247E-3</v>
      </c>
      <c r="AZ333">
        <v>40</v>
      </c>
      <c r="BA333">
        <v>0.45106525861111113</v>
      </c>
      <c r="BB333">
        <v>0.91889932896604942</v>
      </c>
      <c r="BC333">
        <v>48</v>
      </c>
      <c r="BD333">
        <v>-12</v>
      </c>
      <c r="BE333">
        <v>7</v>
      </c>
      <c r="BF333">
        <v>3</v>
      </c>
      <c r="BG333" s="1" t="s">
        <v>174</v>
      </c>
      <c r="BH333" s="1" t="s">
        <v>6888</v>
      </c>
      <c r="BI333" s="1" t="s">
        <v>6889</v>
      </c>
      <c r="BJ333" s="1" t="s">
        <v>6890</v>
      </c>
      <c r="BK333">
        <v>2300</v>
      </c>
      <c r="BL333">
        <v>2.5</v>
      </c>
      <c r="BM333" s="5" t="d">
        <v>21:30:00.0000000000031950</v>
      </c>
      <c r="BN333" s="5" t="d">
        <v>21:59:59.9999999999968050</v>
      </c>
      <c r="BO333">
        <v>21</v>
      </c>
      <c r="BP333" t="b">
        <v>1</v>
      </c>
    </row>
    <row r="334" spans="1:68" x14ac:dyDescent="0.2">
      <c r="A334" s="1" t="s">
        <v>846</v>
      </c>
      <c r="B334" s="1" t="s">
        <v>60</v>
      </c>
      <c r="C334" s="2" t="d">
        <v>2026-07-07</v>
      </c>
      <c r="D334">
        <v>45</v>
      </c>
      <c r="E334" s="1" t="s">
        <v>165</v>
      </c>
      <c r="F334">
        <v>77</v>
      </c>
      <c r="G334">
        <v>10</v>
      </c>
      <c r="H334">
        <v>0</v>
      </c>
      <c r="I334">
        <v>0</v>
      </c>
      <c r="J334">
        <v>10</v>
      </c>
      <c r="K334">
        <v>0</v>
      </c>
      <c r="L334">
        <v>0</v>
      </c>
      <c r="M334" s="1" t="s">
        <v>63</v>
      </c>
      <c r="N334" s="1" t="s">
        <v>63</v>
      </c>
      <c r="O334" s="1" t="s">
        <v>847</v>
      </c>
      <c r="P334">
        <v>7.7</v>
      </c>
      <c r="Q334">
        <v>0</v>
      </c>
      <c r="R334">
        <v>0</v>
      </c>
      <c r="S334">
        <v>0</v>
      </c>
      <c r="T334">
        <v>32</v>
      </c>
      <c r="U334">
        <v>77</v>
      </c>
      <c r="V334">
        <v>372</v>
      </c>
      <c r="W334">
        <v>85340.05</v>
      </c>
      <c r="X334">
        <v>4.8311688311688314</v>
      </c>
      <c r="Y334">
        <v>1108.3123376623378</v>
      </c>
      <c r="Z334">
        <v>13.987012987012987</v>
      </c>
      <c r="AA334">
        <v>49.578670542424248</v>
      </c>
      <c r="AB334">
        <v>77</v>
      </c>
      <c r="AC334">
        <v>35.59165755541126</v>
      </c>
      <c r="AD334">
        <v>0</v>
      </c>
      <c r="AE334">
        <v>1.2422918330118657</v>
      </c>
      <c r="AF334">
        <v>0.65324675324675319</v>
      </c>
      <c r="AG334">
        <v>0</v>
      </c>
      <c r="AH334">
        <v>39.997629322294372</v>
      </c>
      <c r="AI334">
        <v>6.7935112824675326</v>
      </c>
      <c r="AJ334">
        <v>2695</v>
      </c>
      <c r="AK334">
        <v>36</v>
      </c>
      <c r="AL334">
        <v>2</v>
      </c>
      <c r="AM334">
        <v>2</v>
      </c>
      <c r="AN334">
        <v>1</v>
      </c>
      <c r="AO334">
        <v>0</v>
      </c>
      <c r="AP334">
        <v>1</v>
      </c>
      <c r="AQ334">
        <v>0</v>
      </c>
      <c r="AR334">
        <v>294.48</v>
      </c>
      <c r="AS334" s="1" t="s">
        <v>173</v>
      </c>
      <c r="AT334">
        <v>77</v>
      </c>
      <c r="AU334">
        <v>97.135273016666673</v>
      </c>
      <c r="AV334">
        <v>990.24152319999996</v>
      </c>
      <c r="AW334">
        <v>36</v>
      </c>
      <c r="AX334">
        <v>1</v>
      </c>
      <c r="AY334">
        <v>2.5974025974025976E-2</v>
      </c>
      <c r="AZ334">
        <v>35</v>
      </c>
      <c r="BA334">
        <v>0.32378424338888889</v>
      </c>
      <c r="BB334">
        <v>0.91689029925925924</v>
      </c>
      <c r="BC334">
        <v>48</v>
      </c>
      <c r="BD334">
        <v>-12</v>
      </c>
      <c r="BE334">
        <v>5</v>
      </c>
      <c r="BF334">
        <v>5</v>
      </c>
      <c r="BG334" s="1" t="s">
        <v>174</v>
      </c>
      <c r="BH334" s="1" t="s">
        <v>6888</v>
      </c>
      <c r="BI334" s="1" t="s">
        <v>6889</v>
      </c>
      <c r="BJ334" s="1" t="s">
        <v>6890</v>
      </c>
      <c r="BK334">
        <v>2300</v>
      </c>
      <c r="BL334">
        <v>2.5</v>
      </c>
      <c r="BM334" s="5" t="d">
        <v>21:59:59.9999999999968050</v>
      </c>
      <c r="BN334" s="5" t="d">
        <v>22:30:00.000</v>
      </c>
      <c r="BO334">
        <v>22</v>
      </c>
      <c r="BP334" t="b">
        <v>0</v>
      </c>
    </row>
    <row r="335" spans="1:68" x14ac:dyDescent="0.2">
      <c r="A335" s="1" t="s">
        <v>848</v>
      </c>
      <c r="B335" s="1" t="s">
        <v>60</v>
      </c>
      <c r="C335" s="2" t="d">
        <v>2026-07-07</v>
      </c>
      <c r="D335">
        <v>46</v>
      </c>
      <c r="E335" s="1" t="s">
        <v>165</v>
      </c>
      <c r="F335">
        <v>52</v>
      </c>
      <c r="G335">
        <v>10</v>
      </c>
      <c r="H335">
        <v>0</v>
      </c>
      <c r="I335">
        <v>0</v>
      </c>
      <c r="J335">
        <v>10</v>
      </c>
      <c r="K335">
        <v>0</v>
      </c>
      <c r="L335">
        <v>0</v>
      </c>
      <c r="M335" s="1" t="s">
        <v>63</v>
      </c>
      <c r="N335" s="1" t="s">
        <v>63</v>
      </c>
      <c r="O335" s="1" t="s">
        <v>849</v>
      </c>
      <c r="P335">
        <v>5.2</v>
      </c>
      <c r="Q335">
        <v>0</v>
      </c>
      <c r="R335">
        <v>0</v>
      </c>
      <c r="S335">
        <v>0</v>
      </c>
      <c r="T335">
        <v>32</v>
      </c>
      <c r="U335">
        <v>52</v>
      </c>
      <c r="V335">
        <v>249</v>
      </c>
      <c r="W335">
        <v>56711.15</v>
      </c>
      <c r="X335">
        <v>4.7884615384615383</v>
      </c>
      <c r="Y335">
        <v>1090.5990384615384</v>
      </c>
      <c r="Z335">
        <v>12.365384615384615</v>
      </c>
      <c r="AA335">
        <v>39.66215107051282</v>
      </c>
      <c r="AB335">
        <v>52</v>
      </c>
      <c r="AC335">
        <v>27.296766455128207</v>
      </c>
      <c r="AD335">
        <v>0</v>
      </c>
      <c r="AE335">
        <v>1.1931004912927923</v>
      </c>
      <c r="AF335">
        <v>0.66570512820512817</v>
      </c>
      <c r="AG335">
        <v>0</v>
      </c>
      <c r="AH335">
        <v>30.801692749038462</v>
      </c>
      <c r="AI335">
        <v>6.1388321807692314</v>
      </c>
      <c r="AJ335">
        <v>1820</v>
      </c>
      <c r="AK335">
        <v>36</v>
      </c>
      <c r="AL335">
        <v>2</v>
      </c>
      <c r="AM335">
        <v>2</v>
      </c>
      <c r="AN335">
        <v>1</v>
      </c>
      <c r="AO335">
        <v>1</v>
      </c>
      <c r="AP335">
        <v>0</v>
      </c>
      <c r="AQ335">
        <v>0</v>
      </c>
      <c r="AR335">
        <v>1086.6199999999999</v>
      </c>
      <c r="AS335" s="1" t="s">
        <v>173</v>
      </c>
      <c r="AT335">
        <v>52</v>
      </c>
      <c r="AU335">
        <v>63.654316833333333</v>
      </c>
      <c r="AV335">
        <v>988.04101691666665</v>
      </c>
      <c r="AW335">
        <v>36</v>
      </c>
      <c r="AX335">
        <v>1</v>
      </c>
      <c r="AY335">
        <v>3.8461538461538464E-2</v>
      </c>
      <c r="AZ335">
        <v>35</v>
      </c>
      <c r="BA335">
        <v>0.2121810561111111</v>
      </c>
      <c r="BB335">
        <v>0.91485279344135806</v>
      </c>
      <c r="BC335">
        <v>48</v>
      </c>
      <c r="BD335">
        <v>-12</v>
      </c>
      <c r="BE335">
        <v>4</v>
      </c>
      <c r="BF335">
        <v>6</v>
      </c>
      <c r="BG335" s="1" t="s">
        <v>174</v>
      </c>
      <c r="BH335" s="1" t="s">
        <v>6888</v>
      </c>
      <c r="BI335" s="1" t="s">
        <v>6889</v>
      </c>
      <c r="BJ335" s="1" t="s">
        <v>6890</v>
      </c>
      <c r="BK335">
        <v>2300</v>
      </c>
      <c r="BL335">
        <v>2.5</v>
      </c>
      <c r="BM335" s="5" t="d">
        <v>22:30:00.000</v>
      </c>
      <c r="BN335" s="5" t="d">
        <v>23:00:00.0000000000031950</v>
      </c>
      <c r="BO335">
        <v>22</v>
      </c>
      <c r="BP335" t="b">
        <v>0</v>
      </c>
    </row>
    <row r="336" spans="1:68" x14ac:dyDescent="0.2">
      <c r="A336" s="1" t="s">
        <v>850</v>
      </c>
      <c r="B336" s="1" t="s">
        <v>60</v>
      </c>
      <c r="C336" s="2" t="d">
        <v>2026-07-07</v>
      </c>
      <c r="D336">
        <v>47</v>
      </c>
      <c r="E336" s="1" t="s">
        <v>187</v>
      </c>
      <c r="F336">
        <v>38</v>
      </c>
      <c r="G336">
        <v>10</v>
      </c>
      <c r="H336">
        <v>0</v>
      </c>
      <c r="I336">
        <v>2</v>
      </c>
      <c r="J336">
        <v>8</v>
      </c>
      <c r="K336">
        <v>0</v>
      </c>
      <c r="L336">
        <v>1</v>
      </c>
      <c r="M336" s="1" t="s">
        <v>63</v>
      </c>
      <c r="N336" s="1" t="s">
        <v>851</v>
      </c>
      <c r="O336" s="1" t="s">
        <v>852</v>
      </c>
      <c r="P336">
        <v>4.75</v>
      </c>
      <c r="Q336">
        <v>0</v>
      </c>
      <c r="R336">
        <v>0</v>
      </c>
      <c r="S336">
        <v>1</v>
      </c>
      <c r="T336">
        <v>31</v>
      </c>
      <c r="U336">
        <v>38</v>
      </c>
      <c r="V336">
        <v>194</v>
      </c>
      <c r="W336">
        <v>45612.75</v>
      </c>
      <c r="X336">
        <v>5.1052631578947372</v>
      </c>
      <c r="Y336">
        <v>1200.3355263157894</v>
      </c>
      <c r="Z336">
        <v>11.5</v>
      </c>
      <c r="AA336">
        <v>23.250092102631577</v>
      </c>
      <c r="AB336">
        <v>38</v>
      </c>
      <c r="AC336">
        <v>11.750092102631578</v>
      </c>
      <c r="AD336">
        <v>0</v>
      </c>
      <c r="AE336">
        <v>1.2400715794944974</v>
      </c>
      <c r="AF336">
        <v>0.65833333333333333</v>
      </c>
      <c r="AG336">
        <v>0</v>
      </c>
      <c r="AH336">
        <v>14.458789458333333</v>
      </c>
      <c r="AI336">
        <v>5.9284240385964919</v>
      </c>
      <c r="AJ336">
        <v>1330</v>
      </c>
      <c r="AK336">
        <v>36</v>
      </c>
      <c r="AL336">
        <v>1</v>
      </c>
      <c r="AM336">
        <v>1</v>
      </c>
      <c r="AN336">
        <v>0</v>
      </c>
      <c r="AO336">
        <v>1</v>
      </c>
      <c r="AP336">
        <v>0</v>
      </c>
      <c r="AQ336">
        <v>0</v>
      </c>
      <c r="AR336">
        <v>143.99</v>
      </c>
      <c r="AS336" s="1" t="s">
        <v>173</v>
      </c>
      <c r="AT336">
        <v>38</v>
      </c>
      <c r="AU336">
        <v>47.122719650000001</v>
      </c>
      <c r="AV336">
        <v>993.22355788333334</v>
      </c>
      <c r="AW336">
        <v>36</v>
      </c>
      <c r="AX336">
        <v>1</v>
      </c>
      <c r="AY336">
        <v>2.6315789473684209E-2</v>
      </c>
      <c r="AZ336">
        <v>35</v>
      </c>
      <c r="BA336">
        <v>0.19634466520833332</v>
      </c>
      <c r="BB336">
        <v>0.91965144248456787</v>
      </c>
      <c r="BC336">
        <v>48</v>
      </c>
      <c r="BD336">
        <v>-12</v>
      </c>
      <c r="BE336">
        <v>3</v>
      </c>
      <c r="BF336">
        <v>5</v>
      </c>
      <c r="BG336" s="1" t="s">
        <v>174</v>
      </c>
      <c r="BH336" s="1" t="s">
        <v>6888</v>
      </c>
      <c r="BI336" s="1" t="s">
        <v>6889</v>
      </c>
      <c r="BJ336" s="1" t="s">
        <v>6890</v>
      </c>
      <c r="BK336">
        <v>2300</v>
      </c>
      <c r="BL336">
        <v>2.5</v>
      </c>
      <c r="BM336" s="5" t="d">
        <v>23:00:00.0000000000031950</v>
      </c>
      <c r="BN336" s="5" t="d">
        <v>23:29:59.9999999999968050</v>
      </c>
      <c r="BO336">
        <v>23</v>
      </c>
      <c r="BP336" t="b">
        <v>0</v>
      </c>
    </row>
    <row r="337" spans="1:68" x14ac:dyDescent="0.2">
      <c r="A337" s="1" t="s">
        <v>853</v>
      </c>
      <c r="B337" s="1" t="s">
        <v>60</v>
      </c>
      <c r="C337" s="2" t="d">
        <v>2026-07-07</v>
      </c>
      <c r="D337">
        <v>48</v>
      </c>
      <c r="E337" s="1" t="s">
        <v>187</v>
      </c>
      <c r="F337">
        <v>34</v>
      </c>
      <c r="G337">
        <v>10</v>
      </c>
      <c r="H337">
        <v>0</v>
      </c>
      <c r="I337">
        <v>2</v>
      </c>
      <c r="J337">
        <v>8</v>
      </c>
      <c r="K337">
        <v>0</v>
      </c>
      <c r="L337">
        <v>1</v>
      </c>
      <c r="M337" s="1" t="s">
        <v>63</v>
      </c>
      <c r="N337" s="1" t="s">
        <v>317</v>
      </c>
      <c r="O337" s="1" t="s">
        <v>854</v>
      </c>
      <c r="P337">
        <v>4.25</v>
      </c>
      <c r="Q337">
        <v>0</v>
      </c>
      <c r="R337">
        <v>0</v>
      </c>
      <c r="S337">
        <v>1</v>
      </c>
      <c r="T337">
        <v>30</v>
      </c>
      <c r="U337">
        <v>34</v>
      </c>
      <c r="V337">
        <v>175</v>
      </c>
      <c r="W337">
        <v>38432.44</v>
      </c>
      <c r="X337">
        <v>5.1470588235294121</v>
      </c>
      <c r="Y337">
        <v>1130.3658823529413</v>
      </c>
      <c r="Z337">
        <v>11.382352941176471</v>
      </c>
      <c r="AA337">
        <v>9.216581244607843</v>
      </c>
      <c r="AB337">
        <v>3</v>
      </c>
      <c r="AC337">
        <v>4.4339949509803966E-2</v>
      </c>
      <c r="AD337">
        <v>0</v>
      </c>
      <c r="AE337">
        <v>1.3042643873167974</v>
      </c>
      <c r="AF337">
        <v>0.56813725490196076</v>
      </c>
      <c r="AG337">
        <v>1.620350674509804</v>
      </c>
      <c r="AH337">
        <v>7.3224271078431366E-2</v>
      </c>
      <c r="AI337">
        <v>6.4386023906862748</v>
      </c>
      <c r="AJ337">
        <v>1190</v>
      </c>
      <c r="AK337">
        <v>36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s="1" t="s">
        <v>65</v>
      </c>
      <c r="AT337">
        <v>2</v>
      </c>
      <c r="AU337">
        <v>41.511946766666668</v>
      </c>
      <c r="AV337">
        <v>581.60162618333334</v>
      </c>
      <c r="AW337">
        <v>36</v>
      </c>
      <c r="AX337">
        <v>8.8235294117647065E-2</v>
      </c>
      <c r="AY337">
        <v>0</v>
      </c>
      <c r="AZ337">
        <v>35</v>
      </c>
      <c r="BA337">
        <v>0.17296644486111112</v>
      </c>
      <c r="BB337">
        <v>0.53852002424382717</v>
      </c>
      <c r="BC337">
        <v>28</v>
      </c>
      <c r="BD337">
        <v>8</v>
      </c>
      <c r="BE337">
        <v>2</v>
      </c>
      <c r="BF337">
        <v>6</v>
      </c>
      <c r="BG337" s="1" t="s">
        <v>855</v>
      </c>
      <c r="BH337" s="1" t="s">
        <v>6888</v>
      </c>
      <c r="BI337" s="1" t="s">
        <v>6889</v>
      </c>
      <c r="BJ337" s="1" t="s">
        <v>6890</v>
      </c>
      <c r="BK337">
        <v>2300</v>
      </c>
      <c r="BL337">
        <v>2.5</v>
      </c>
      <c r="BM337" s="5" t="d">
        <v>23:29:59.9999999999968050</v>
      </c>
      <c r="BN337" s="5" t="d">
        <v>1899-12-30</v>
      </c>
      <c r="BO337">
        <v>23</v>
      </c>
      <c r="BP337" t="b">
        <v>0</v>
      </c>
    </row>
    <row r="338" spans="1:68" x14ac:dyDescent="0.2">
      <c r="A338" s="1" t="s">
        <v>856</v>
      </c>
      <c r="B338" s="1" t="s">
        <v>60</v>
      </c>
      <c r="C338" s="2" t="d">
        <v>2026-07-08</v>
      </c>
      <c r="D338">
        <v>1</v>
      </c>
      <c r="E338" s="1" t="s">
        <v>61</v>
      </c>
      <c r="F338">
        <v>9</v>
      </c>
      <c r="G338">
        <v>18</v>
      </c>
      <c r="H338">
        <v>12</v>
      </c>
      <c r="I338">
        <v>2</v>
      </c>
      <c r="J338">
        <v>4</v>
      </c>
      <c r="K338">
        <v>900</v>
      </c>
      <c r="L338">
        <v>1</v>
      </c>
      <c r="M338" s="1" t="s">
        <v>857</v>
      </c>
      <c r="N338" s="1" t="s">
        <v>858</v>
      </c>
      <c r="O338" s="1" t="s">
        <v>859</v>
      </c>
      <c r="P338">
        <v>2.25</v>
      </c>
      <c r="Q338">
        <v>900</v>
      </c>
      <c r="R338">
        <v>9100</v>
      </c>
      <c r="S338">
        <v>1</v>
      </c>
      <c r="T338">
        <v>49</v>
      </c>
      <c r="U338">
        <v>9</v>
      </c>
      <c r="V338">
        <v>51</v>
      </c>
      <c r="W338">
        <v>12202.79</v>
      </c>
      <c r="X338">
        <v>5.666666666666667</v>
      </c>
      <c r="Y338">
        <v>1355.8655555555556</v>
      </c>
      <c r="Z338">
        <v>10.888888888888889</v>
      </c>
      <c r="AA338">
        <v>8.0771622370370366</v>
      </c>
      <c r="AB338">
        <v>0</v>
      </c>
      <c r="AC338">
        <v>0</v>
      </c>
      <c r="AD338">
        <v>0</v>
      </c>
      <c r="AE338">
        <v>1.3732196060172059</v>
      </c>
      <c r="AF338">
        <v>0.53518518518518521</v>
      </c>
      <c r="AG338">
        <v>1.9084047833333331</v>
      </c>
      <c r="AH338">
        <v>0</v>
      </c>
      <c r="AI338">
        <v>5.3465352240740742</v>
      </c>
      <c r="AJ338">
        <v>315</v>
      </c>
      <c r="AK338">
        <v>72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 s="1" t="s">
        <v>70</v>
      </c>
      <c r="AT338">
        <v>0</v>
      </c>
      <c r="AU338">
        <v>15.192018516666666</v>
      </c>
      <c r="AV338">
        <v>169.85855628333334</v>
      </c>
      <c r="AW338">
        <v>19</v>
      </c>
      <c r="AX338">
        <v>0</v>
      </c>
      <c r="AY338">
        <v>0</v>
      </c>
      <c r="AZ338">
        <v>35</v>
      </c>
      <c r="BA338">
        <v>0.12660015430555555</v>
      </c>
      <c r="BB338">
        <v>7.8638220501543218E-2</v>
      </c>
      <c r="BC338">
        <v>9</v>
      </c>
      <c r="BD338">
        <v>63</v>
      </c>
      <c r="BE338">
        <v>1</v>
      </c>
      <c r="BF338">
        <v>3</v>
      </c>
      <c r="BG338" s="1" t="s">
        <v>66</v>
      </c>
      <c r="BH338" s="1" t="s">
        <v>6888</v>
      </c>
      <c r="BI338" s="1" t="s">
        <v>6889</v>
      </c>
      <c r="BJ338" s="1" t="s">
        <v>6890</v>
      </c>
      <c r="BK338">
        <v>2300</v>
      </c>
      <c r="BL338">
        <v>2.5</v>
      </c>
      <c r="BM338" s="5" t="d">
        <v>1899-12-30</v>
      </c>
      <c r="BN338" s="5" t="d">
        <v>00:29:59.99999999999990100</v>
      </c>
      <c r="BO338">
        <v>0</v>
      </c>
      <c r="BP338" t="b">
        <v>0</v>
      </c>
    </row>
    <row r="339" spans="1:68" x14ac:dyDescent="0.2">
      <c r="A339" s="1" t="s">
        <v>860</v>
      </c>
      <c r="B339" s="1" t="s">
        <v>60</v>
      </c>
      <c r="C339" s="2" t="d">
        <v>2026-07-08</v>
      </c>
      <c r="D339">
        <v>2</v>
      </c>
      <c r="E339" s="1" t="s">
        <v>61</v>
      </c>
      <c r="F339">
        <v>6</v>
      </c>
      <c r="G339">
        <v>20</v>
      </c>
      <c r="H339">
        <v>12</v>
      </c>
      <c r="I339">
        <v>2</v>
      </c>
      <c r="J339">
        <v>6</v>
      </c>
      <c r="K339">
        <v>900</v>
      </c>
      <c r="L339">
        <v>1</v>
      </c>
      <c r="M339" s="1" t="s">
        <v>861</v>
      </c>
      <c r="N339" s="1" t="s">
        <v>437</v>
      </c>
      <c r="O339" s="1" t="s">
        <v>862</v>
      </c>
      <c r="P339">
        <v>1</v>
      </c>
      <c r="Q339">
        <v>900</v>
      </c>
      <c r="R339">
        <v>8200</v>
      </c>
      <c r="S339">
        <v>1</v>
      </c>
      <c r="T339">
        <v>48</v>
      </c>
      <c r="U339">
        <v>6</v>
      </c>
      <c r="V339">
        <v>29</v>
      </c>
      <c r="W339">
        <v>5253.25</v>
      </c>
      <c r="X339">
        <v>4.833333333333333</v>
      </c>
      <c r="Y339">
        <v>875.54166666666663</v>
      </c>
      <c r="Z339">
        <v>11</v>
      </c>
      <c r="AA339">
        <v>7.3833692527777783</v>
      </c>
      <c r="AB339">
        <v>0</v>
      </c>
      <c r="AC339">
        <v>0</v>
      </c>
      <c r="AD339">
        <v>0</v>
      </c>
      <c r="AE339">
        <v>1.1954758473858746</v>
      </c>
      <c r="AF339">
        <v>0.83611111111111114</v>
      </c>
      <c r="AG339">
        <v>2.0315869527777779</v>
      </c>
      <c r="AH339">
        <v>0</v>
      </c>
      <c r="AI339">
        <v>4.70733785</v>
      </c>
      <c r="AJ339">
        <v>210</v>
      </c>
      <c r="AK339">
        <v>72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s="1" t="s">
        <v>70</v>
      </c>
      <c r="AT339">
        <v>0</v>
      </c>
      <c r="AU339">
        <v>7.1728550499999999</v>
      </c>
      <c r="AV339">
        <v>45.441740199999998</v>
      </c>
      <c r="AW339">
        <v>4</v>
      </c>
      <c r="AX339">
        <v>0</v>
      </c>
      <c r="AY339">
        <v>0</v>
      </c>
      <c r="AZ339">
        <v>35</v>
      </c>
      <c r="BA339">
        <v>3.9849194722222224E-2</v>
      </c>
      <c r="BB339">
        <v>2.1037842685185184E-2</v>
      </c>
      <c r="BC339">
        <v>3</v>
      </c>
      <c r="BD339">
        <v>69</v>
      </c>
      <c r="BE339">
        <v>1</v>
      </c>
      <c r="BF339">
        <v>5</v>
      </c>
      <c r="BG339" s="1" t="s">
        <v>66</v>
      </c>
      <c r="BH339" s="1" t="s">
        <v>6888</v>
      </c>
      <c r="BI339" s="1" t="s">
        <v>6889</v>
      </c>
      <c r="BJ339" s="1" t="s">
        <v>6890</v>
      </c>
      <c r="BK339">
        <v>2300</v>
      </c>
      <c r="BL339">
        <v>2.5</v>
      </c>
      <c r="BM339" s="5" t="d">
        <v>00:29:59.99999999999990100</v>
      </c>
      <c r="BN339" s="5" t="d">
        <v>00:59:59.99999999999980200</v>
      </c>
      <c r="BO339">
        <v>0</v>
      </c>
      <c r="BP339" t="b">
        <v>0</v>
      </c>
    </row>
    <row r="340" spans="1:68" x14ac:dyDescent="0.2">
      <c r="A340" s="1" t="s">
        <v>863</v>
      </c>
      <c r="B340" s="1" t="s">
        <v>60</v>
      </c>
      <c r="C340" s="2" t="d">
        <v>2026-07-08</v>
      </c>
      <c r="D340">
        <v>3</v>
      </c>
      <c r="E340" s="1" t="s">
        <v>61</v>
      </c>
      <c r="F340">
        <v>7</v>
      </c>
      <c r="G340">
        <v>10</v>
      </c>
      <c r="H340">
        <v>9</v>
      </c>
      <c r="I340">
        <v>0</v>
      </c>
      <c r="J340">
        <v>1</v>
      </c>
      <c r="K340">
        <v>675</v>
      </c>
      <c r="L340">
        <v>0</v>
      </c>
      <c r="M340" s="1" t="s">
        <v>864</v>
      </c>
      <c r="N340" s="1" t="s">
        <v>63</v>
      </c>
      <c r="O340" s="1" t="s">
        <v>73</v>
      </c>
      <c r="P340">
        <v>7</v>
      </c>
      <c r="Q340">
        <v>675</v>
      </c>
      <c r="R340">
        <v>7525</v>
      </c>
      <c r="S340">
        <v>0</v>
      </c>
      <c r="T340">
        <v>48</v>
      </c>
      <c r="U340">
        <v>7</v>
      </c>
      <c r="V340">
        <v>42</v>
      </c>
      <c r="W340">
        <v>8999.69</v>
      </c>
      <c r="X340">
        <v>6</v>
      </c>
      <c r="Y340">
        <v>1285.67</v>
      </c>
      <c r="Z340">
        <v>11.571428571428571</v>
      </c>
      <c r="AA340">
        <v>11.502920133333333</v>
      </c>
      <c r="AB340">
        <v>2</v>
      </c>
      <c r="AC340">
        <v>0.60482004285714297</v>
      </c>
      <c r="AD340">
        <v>1.4708731857142856</v>
      </c>
      <c r="AE340">
        <v>1.5483510373297584</v>
      </c>
      <c r="AF340">
        <v>0.93809523809523809</v>
      </c>
      <c r="AG340">
        <v>3.9573194595238093</v>
      </c>
      <c r="AH340">
        <v>0</v>
      </c>
      <c r="AI340">
        <v>6.543219716666667</v>
      </c>
      <c r="AJ340">
        <v>245</v>
      </c>
      <c r="AK340">
        <v>36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s="1" t="s">
        <v>65</v>
      </c>
      <c r="AT340">
        <v>2</v>
      </c>
      <c r="AU340">
        <v>10.838457216666667</v>
      </c>
      <c r="AV340">
        <v>66.118847683333328</v>
      </c>
      <c r="AW340">
        <v>10</v>
      </c>
      <c r="AX340">
        <v>0.2857142857142857</v>
      </c>
      <c r="AY340">
        <v>0</v>
      </c>
      <c r="AZ340">
        <v>35</v>
      </c>
      <c r="BA340">
        <v>0.36128190722222225</v>
      </c>
      <c r="BB340">
        <v>6.1221155262345672E-2</v>
      </c>
      <c r="BC340">
        <v>4</v>
      </c>
      <c r="BD340">
        <v>32</v>
      </c>
      <c r="BE340">
        <v>1</v>
      </c>
      <c r="BF340">
        <v>0</v>
      </c>
      <c r="BG340" s="1" t="s">
        <v>83</v>
      </c>
      <c r="BH340" s="1" t="s">
        <v>6888</v>
      </c>
      <c r="BI340" s="1" t="s">
        <v>6889</v>
      </c>
      <c r="BJ340" s="1" t="s">
        <v>6890</v>
      </c>
      <c r="BK340">
        <v>2300</v>
      </c>
      <c r="BL340">
        <v>2.5</v>
      </c>
      <c r="BM340" s="5" t="d">
        <v>00:59:59.99999999999980200</v>
      </c>
      <c r="BN340" s="5" t="d">
        <v>01:30:00.000</v>
      </c>
      <c r="BO340">
        <v>1</v>
      </c>
      <c r="BP340" t="b">
        <v>0</v>
      </c>
    </row>
    <row r="341" spans="1:68" x14ac:dyDescent="0.2">
      <c r="A341" s="1" t="s">
        <v>865</v>
      </c>
      <c r="B341" s="1" t="s">
        <v>60</v>
      </c>
      <c r="C341" s="2" t="d">
        <v>2026-07-08</v>
      </c>
      <c r="D341">
        <v>4</v>
      </c>
      <c r="E341" s="1" t="s">
        <v>61</v>
      </c>
      <c r="F341">
        <v>6</v>
      </c>
      <c r="G341">
        <v>10</v>
      </c>
      <c r="H341">
        <v>9</v>
      </c>
      <c r="I341">
        <v>0</v>
      </c>
      <c r="J341">
        <v>1</v>
      </c>
      <c r="K341">
        <v>675</v>
      </c>
      <c r="L341">
        <v>0</v>
      </c>
      <c r="M341" s="1" t="s">
        <v>866</v>
      </c>
      <c r="N341" s="1" t="s">
        <v>63</v>
      </c>
      <c r="O341" s="1" t="s">
        <v>76</v>
      </c>
      <c r="P341">
        <v>6</v>
      </c>
      <c r="Q341">
        <v>675</v>
      </c>
      <c r="R341">
        <v>6850</v>
      </c>
      <c r="S341">
        <v>0</v>
      </c>
      <c r="T341">
        <v>48</v>
      </c>
      <c r="U341">
        <v>6</v>
      </c>
      <c r="V341">
        <v>30</v>
      </c>
      <c r="W341">
        <v>7101.46</v>
      </c>
      <c r="X341">
        <v>5</v>
      </c>
      <c r="Y341">
        <v>1183.5766666666666</v>
      </c>
      <c r="Z341">
        <v>10.333333333333334</v>
      </c>
      <c r="AA341">
        <v>7.7169409138888883</v>
      </c>
      <c r="AB341">
        <v>1</v>
      </c>
      <c r="AC341">
        <v>2.9737174999999866E-2</v>
      </c>
      <c r="AD341">
        <v>0.32461835277777779</v>
      </c>
      <c r="AE341">
        <v>1.2327424388941901</v>
      </c>
      <c r="AF341">
        <v>0.48333333333333334</v>
      </c>
      <c r="AG341">
        <v>2.0406941194444443</v>
      </c>
      <c r="AH341">
        <v>0</v>
      </c>
      <c r="AI341">
        <v>4.7873578944444448</v>
      </c>
      <c r="AJ341">
        <v>210</v>
      </c>
      <c r="AK341">
        <v>36</v>
      </c>
      <c r="AL341">
        <v>3</v>
      </c>
      <c r="AM341">
        <v>1</v>
      </c>
      <c r="AN341">
        <v>2</v>
      </c>
      <c r="AO341">
        <v>1</v>
      </c>
      <c r="AP341">
        <v>0</v>
      </c>
      <c r="AQ341">
        <v>0</v>
      </c>
      <c r="AR341">
        <v>1248.58</v>
      </c>
      <c r="AS341" s="1" t="s">
        <v>65</v>
      </c>
      <c r="AT341">
        <v>1</v>
      </c>
      <c r="AU341">
        <v>7.3964545666666668</v>
      </c>
      <c r="AV341">
        <v>40.178979116666667</v>
      </c>
      <c r="AW341">
        <v>6</v>
      </c>
      <c r="AX341">
        <v>0.16666666666666666</v>
      </c>
      <c r="AY341">
        <v>0.16666666666666666</v>
      </c>
      <c r="AZ341">
        <v>35</v>
      </c>
      <c r="BA341">
        <v>0.24654848555555556</v>
      </c>
      <c r="BB341">
        <v>3.7202758441358022E-2</v>
      </c>
      <c r="BC341">
        <v>2</v>
      </c>
      <c r="BD341">
        <v>34</v>
      </c>
      <c r="BE341">
        <v>1</v>
      </c>
      <c r="BF341">
        <v>0</v>
      </c>
      <c r="BG341" s="1" t="s">
        <v>83</v>
      </c>
      <c r="BH341" s="1" t="s">
        <v>6888</v>
      </c>
      <c r="BI341" s="1" t="s">
        <v>6889</v>
      </c>
      <c r="BJ341" s="1" t="s">
        <v>6890</v>
      </c>
      <c r="BK341">
        <v>2300</v>
      </c>
      <c r="BL341">
        <v>2.5</v>
      </c>
      <c r="BM341" s="5" t="d">
        <v>01:30:00.000</v>
      </c>
      <c r="BN341" s="5" t="d">
        <v>01:59:59.99999999999959725</v>
      </c>
      <c r="BO341">
        <v>1</v>
      </c>
      <c r="BP341" t="b">
        <v>0</v>
      </c>
    </row>
    <row r="342" spans="1:68" x14ac:dyDescent="0.2">
      <c r="A342" s="1" t="s">
        <v>867</v>
      </c>
      <c r="B342" s="1" t="s">
        <v>60</v>
      </c>
      <c r="C342" s="2" t="d">
        <v>2026-07-08</v>
      </c>
      <c r="D342">
        <v>5</v>
      </c>
      <c r="E342" s="1" t="s">
        <v>61</v>
      </c>
      <c r="F342">
        <v>10</v>
      </c>
      <c r="G342">
        <v>10</v>
      </c>
      <c r="H342">
        <v>9</v>
      </c>
      <c r="I342">
        <v>0</v>
      </c>
      <c r="J342">
        <v>1</v>
      </c>
      <c r="K342">
        <v>675</v>
      </c>
      <c r="L342">
        <v>0</v>
      </c>
      <c r="M342" s="1" t="s">
        <v>868</v>
      </c>
      <c r="N342" s="1" t="s">
        <v>63</v>
      </c>
      <c r="O342" s="1" t="s">
        <v>79</v>
      </c>
      <c r="P342">
        <v>10</v>
      </c>
      <c r="Q342">
        <v>675</v>
      </c>
      <c r="R342">
        <v>6175</v>
      </c>
      <c r="S342">
        <v>0</v>
      </c>
      <c r="T342">
        <v>48</v>
      </c>
      <c r="U342">
        <v>10</v>
      </c>
      <c r="V342">
        <v>56</v>
      </c>
      <c r="W342">
        <v>12415.76</v>
      </c>
      <c r="X342">
        <v>5.6</v>
      </c>
      <c r="Y342">
        <v>1241.576</v>
      </c>
      <c r="Z342">
        <v>11.3</v>
      </c>
      <c r="AA342">
        <v>10.864339573333334</v>
      </c>
      <c r="AB342">
        <v>4</v>
      </c>
      <c r="AC342">
        <v>1.0008029566666667</v>
      </c>
      <c r="AD342">
        <v>1.5145424466666666</v>
      </c>
      <c r="AE342">
        <v>1.4237313315182902</v>
      </c>
      <c r="AF342">
        <v>0.58499999999999996</v>
      </c>
      <c r="AG342">
        <v>3.5232737749999998</v>
      </c>
      <c r="AH342">
        <v>0</v>
      </c>
      <c r="AI342">
        <v>6.4277324550000001</v>
      </c>
      <c r="AJ342">
        <v>350</v>
      </c>
      <c r="AK342">
        <v>36</v>
      </c>
      <c r="AL342">
        <v>1</v>
      </c>
      <c r="AM342">
        <v>1</v>
      </c>
      <c r="AN342">
        <v>1</v>
      </c>
      <c r="AO342">
        <v>0</v>
      </c>
      <c r="AP342">
        <v>0</v>
      </c>
      <c r="AQ342">
        <v>0</v>
      </c>
      <c r="AR342">
        <v>64.72</v>
      </c>
      <c r="AS342" s="1" t="s">
        <v>65</v>
      </c>
      <c r="AT342">
        <v>4</v>
      </c>
      <c r="AU342">
        <v>13.342444816666667</v>
      </c>
      <c r="AV342">
        <v>56.863691850000002</v>
      </c>
      <c r="AW342">
        <v>8</v>
      </c>
      <c r="AX342">
        <v>0.4</v>
      </c>
      <c r="AY342">
        <v>0.1</v>
      </c>
      <c r="AZ342">
        <v>35</v>
      </c>
      <c r="BA342">
        <v>0.44474816055555555</v>
      </c>
      <c r="BB342">
        <v>5.2651566527777777E-2</v>
      </c>
      <c r="BC342">
        <v>3</v>
      </c>
      <c r="BD342">
        <v>33</v>
      </c>
      <c r="BE342">
        <v>1</v>
      </c>
      <c r="BF342">
        <v>0</v>
      </c>
      <c r="BG342" s="1" t="s">
        <v>83</v>
      </c>
      <c r="BH342" s="1" t="s">
        <v>6888</v>
      </c>
      <c r="BI342" s="1" t="s">
        <v>6889</v>
      </c>
      <c r="BJ342" s="1" t="s">
        <v>6890</v>
      </c>
      <c r="BK342">
        <v>2300</v>
      </c>
      <c r="BL342">
        <v>2.5</v>
      </c>
      <c r="BM342" s="5" t="d">
        <v>01:59:59.99999999999959725</v>
      </c>
      <c r="BN342" s="5" t="d">
        <v>02:30:00.00000000000040275</v>
      </c>
      <c r="BO342">
        <v>2</v>
      </c>
      <c r="BP342" t="b">
        <v>0</v>
      </c>
    </row>
    <row r="343" spans="1:68" x14ac:dyDescent="0.2">
      <c r="A343" s="1" t="s">
        <v>869</v>
      </c>
      <c r="B343" s="1" t="s">
        <v>60</v>
      </c>
      <c r="C343" s="2" t="d">
        <v>2026-07-08</v>
      </c>
      <c r="D343">
        <v>6</v>
      </c>
      <c r="E343" s="1" t="s">
        <v>61</v>
      </c>
      <c r="F343">
        <v>8</v>
      </c>
      <c r="G343">
        <v>10</v>
      </c>
      <c r="H343">
        <v>9</v>
      </c>
      <c r="I343">
        <v>0</v>
      </c>
      <c r="J343">
        <v>1</v>
      </c>
      <c r="K343">
        <v>675</v>
      </c>
      <c r="L343">
        <v>0</v>
      </c>
      <c r="M343" s="1" t="s">
        <v>870</v>
      </c>
      <c r="N343" s="1" t="s">
        <v>63</v>
      </c>
      <c r="O343" s="1" t="s">
        <v>82</v>
      </c>
      <c r="P343">
        <v>8</v>
      </c>
      <c r="Q343">
        <v>675</v>
      </c>
      <c r="R343">
        <v>5500</v>
      </c>
      <c r="S343">
        <v>0</v>
      </c>
      <c r="T343">
        <v>48</v>
      </c>
      <c r="U343">
        <v>8</v>
      </c>
      <c r="V343">
        <v>41</v>
      </c>
      <c r="W343">
        <v>8589.14</v>
      </c>
      <c r="X343">
        <v>5.125</v>
      </c>
      <c r="Y343">
        <v>1073.6424999999999</v>
      </c>
      <c r="Z343">
        <v>11.875</v>
      </c>
      <c r="AA343">
        <v>9.9441035229166665</v>
      </c>
      <c r="AB343">
        <v>2</v>
      </c>
      <c r="AC343">
        <v>0.10697371874999995</v>
      </c>
      <c r="AD343">
        <v>9.9983343749999995E-2</v>
      </c>
      <c r="AE343">
        <v>1.2803331055814049</v>
      </c>
      <c r="AF343">
        <v>0.78749999999999998</v>
      </c>
      <c r="AG343">
        <v>2.1678164416666665</v>
      </c>
      <c r="AH343">
        <v>0</v>
      </c>
      <c r="AI343">
        <v>6.7825370708333335</v>
      </c>
      <c r="AJ343">
        <v>280</v>
      </c>
      <c r="AK343">
        <v>36</v>
      </c>
      <c r="AL343">
        <v>1</v>
      </c>
      <c r="AM343">
        <v>1</v>
      </c>
      <c r="AN343">
        <v>1</v>
      </c>
      <c r="AO343">
        <v>0</v>
      </c>
      <c r="AP343">
        <v>0</v>
      </c>
      <c r="AQ343">
        <v>0</v>
      </c>
      <c r="AR343">
        <v>75.88</v>
      </c>
      <c r="AS343" s="1" t="s">
        <v>65</v>
      </c>
      <c r="AT343">
        <v>2</v>
      </c>
      <c r="AU343">
        <v>11.137533183333334</v>
      </c>
      <c r="AV343">
        <v>117.52592466666667</v>
      </c>
      <c r="AW343">
        <v>9</v>
      </c>
      <c r="AX343">
        <v>0.25</v>
      </c>
      <c r="AY343">
        <v>0.125</v>
      </c>
      <c r="AZ343">
        <v>35</v>
      </c>
      <c r="BA343">
        <v>0.37125110611111112</v>
      </c>
      <c r="BB343">
        <v>0.10882030061728395</v>
      </c>
      <c r="BC343">
        <v>6</v>
      </c>
      <c r="BD343">
        <v>30</v>
      </c>
      <c r="BE343">
        <v>1</v>
      </c>
      <c r="BF343">
        <v>0</v>
      </c>
      <c r="BG343" s="1" t="s">
        <v>83</v>
      </c>
      <c r="BH343" s="1" t="s">
        <v>6888</v>
      </c>
      <c r="BI343" s="1" t="s">
        <v>6889</v>
      </c>
      <c r="BJ343" s="1" t="s">
        <v>6890</v>
      </c>
      <c r="BK343">
        <v>2300</v>
      </c>
      <c r="BL343">
        <v>2.5</v>
      </c>
      <c r="BM343" s="5" t="d">
        <v>02:30:00.00000000000040275</v>
      </c>
      <c r="BN343" s="5" t="d">
        <v>03:00:00.000</v>
      </c>
      <c r="BO343">
        <v>2</v>
      </c>
      <c r="BP343" t="b">
        <v>0</v>
      </c>
    </row>
    <row r="344" spans="1:68" x14ac:dyDescent="0.2">
      <c r="A344" s="1" t="s">
        <v>871</v>
      </c>
      <c r="B344" s="1" t="s">
        <v>60</v>
      </c>
      <c r="C344" s="2" t="d">
        <v>2026-07-08</v>
      </c>
      <c r="D344">
        <v>7</v>
      </c>
      <c r="E344" s="1" t="s">
        <v>61</v>
      </c>
      <c r="F344">
        <v>14</v>
      </c>
      <c r="G344">
        <v>10</v>
      </c>
      <c r="H344">
        <v>9</v>
      </c>
      <c r="I344">
        <v>0</v>
      </c>
      <c r="J344">
        <v>1</v>
      </c>
      <c r="K344">
        <v>675</v>
      </c>
      <c r="L344">
        <v>0</v>
      </c>
      <c r="M344" s="1" t="s">
        <v>872</v>
      </c>
      <c r="N344" s="1" t="s">
        <v>63</v>
      </c>
      <c r="O344" s="1" t="s">
        <v>86</v>
      </c>
      <c r="P344">
        <v>14</v>
      </c>
      <c r="Q344">
        <v>675</v>
      </c>
      <c r="R344">
        <v>4825</v>
      </c>
      <c r="S344">
        <v>0</v>
      </c>
      <c r="T344">
        <v>48</v>
      </c>
      <c r="U344">
        <v>14</v>
      </c>
      <c r="V344">
        <v>68</v>
      </c>
      <c r="W344">
        <v>15095.3</v>
      </c>
      <c r="X344">
        <v>4.8571428571428568</v>
      </c>
      <c r="Y344">
        <v>1078.2357142857143</v>
      </c>
      <c r="Z344">
        <v>12.071428571428571</v>
      </c>
      <c r="AA344">
        <v>9.856874492857143</v>
      </c>
      <c r="AB344">
        <v>2</v>
      </c>
      <c r="AC344">
        <v>4.9945226190476255E-2</v>
      </c>
      <c r="AD344">
        <v>0.21955491428571428</v>
      </c>
      <c r="AE344">
        <v>1.2657064378354321</v>
      </c>
      <c r="AF344">
        <v>0.71071428571428563</v>
      </c>
      <c r="AG344">
        <v>2.1959756309523812</v>
      </c>
      <c r="AH344">
        <v>0</v>
      </c>
      <c r="AI344">
        <v>6.854946473809524</v>
      </c>
      <c r="AJ344">
        <v>490</v>
      </c>
      <c r="AK344">
        <v>36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s="1" t="s">
        <v>125</v>
      </c>
      <c r="AT344">
        <v>1</v>
      </c>
      <c r="AU344">
        <v>17.211721833333332</v>
      </c>
      <c r="AV344">
        <v>120.64326510000001</v>
      </c>
      <c r="AW344">
        <v>8</v>
      </c>
      <c r="AX344">
        <v>0.14285714285714285</v>
      </c>
      <c r="AY344">
        <v>0</v>
      </c>
      <c r="AZ344">
        <v>35</v>
      </c>
      <c r="BA344">
        <v>0.57372406111111107</v>
      </c>
      <c r="BB344">
        <v>0.11170672694444445</v>
      </c>
      <c r="BC344">
        <v>6</v>
      </c>
      <c r="BD344">
        <v>30</v>
      </c>
      <c r="BE344">
        <v>1</v>
      </c>
      <c r="BF344">
        <v>0</v>
      </c>
      <c r="BG344" s="1" t="s">
        <v>66</v>
      </c>
      <c r="BH344" s="1" t="s">
        <v>6888</v>
      </c>
      <c r="BI344" s="1" t="s">
        <v>6889</v>
      </c>
      <c r="BJ344" s="1" t="s">
        <v>6890</v>
      </c>
      <c r="BK344">
        <v>2300</v>
      </c>
      <c r="BL344">
        <v>2.5</v>
      </c>
      <c r="BM344" s="5" t="d">
        <v>03:00:00.000</v>
      </c>
      <c r="BN344" s="5" t="d">
        <v>03:30:00.00000000000079875</v>
      </c>
      <c r="BO344">
        <v>3</v>
      </c>
      <c r="BP344" t="b">
        <v>0</v>
      </c>
    </row>
    <row r="345" spans="1:68" x14ac:dyDescent="0.2">
      <c r="A345" s="1" t="s">
        <v>873</v>
      </c>
      <c r="B345" s="1" t="s">
        <v>60</v>
      </c>
      <c r="C345" s="2" t="d">
        <v>2026-07-08</v>
      </c>
      <c r="D345">
        <v>8</v>
      </c>
      <c r="E345" s="1" t="s">
        <v>61</v>
      </c>
      <c r="F345">
        <v>7</v>
      </c>
      <c r="G345">
        <v>10</v>
      </c>
      <c r="H345">
        <v>9</v>
      </c>
      <c r="I345">
        <v>0</v>
      </c>
      <c r="J345">
        <v>1</v>
      </c>
      <c r="K345">
        <v>675</v>
      </c>
      <c r="L345">
        <v>0</v>
      </c>
      <c r="M345" s="1" t="s">
        <v>874</v>
      </c>
      <c r="N345" s="1" t="s">
        <v>63</v>
      </c>
      <c r="O345" s="1" t="s">
        <v>336</v>
      </c>
      <c r="P345">
        <v>7</v>
      </c>
      <c r="Q345">
        <v>675</v>
      </c>
      <c r="R345">
        <v>4150</v>
      </c>
      <c r="S345">
        <v>0</v>
      </c>
      <c r="T345">
        <v>48</v>
      </c>
      <c r="U345">
        <v>7</v>
      </c>
      <c r="V345">
        <v>43</v>
      </c>
      <c r="W345">
        <v>8364.09</v>
      </c>
      <c r="X345">
        <v>6.1428571428571432</v>
      </c>
      <c r="Y345">
        <v>1194.8700000000001</v>
      </c>
      <c r="Z345">
        <v>11.714285714285714</v>
      </c>
      <c r="AA345">
        <v>8.9182381452380959</v>
      </c>
      <c r="AB345">
        <v>0</v>
      </c>
      <c r="AC345">
        <v>0</v>
      </c>
      <c r="AD345">
        <v>0.12656515952380951</v>
      </c>
      <c r="AE345">
        <v>1.4098865357754355</v>
      </c>
      <c r="AF345">
        <v>0.60476190476190472</v>
      </c>
      <c r="AG345">
        <v>2.1412135928571425</v>
      </c>
      <c r="AH345">
        <v>0</v>
      </c>
      <c r="AI345">
        <v>6.0270245452380946</v>
      </c>
      <c r="AJ345">
        <v>245</v>
      </c>
      <c r="AK345">
        <v>36</v>
      </c>
      <c r="AL345">
        <v>1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183.02</v>
      </c>
      <c r="AS345" s="1" t="s">
        <v>70</v>
      </c>
      <c r="AT345">
        <v>0</v>
      </c>
      <c r="AU345">
        <v>10.377373866666666</v>
      </c>
      <c r="AV345">
        <v>91.52051731666667</v>
      </c>
      <c r="AW345">
        <v>7</v>
      </c>
      <c r="AX345">
        <v>0</v>
      </c>
      <c r="AY345">
        <v>0.14285714285714285</v>
      </c>
      <c r="AZ345">
        <v>35</v>
      </c>
      <c r="BA345">
        <v>0.34591246222222222</v>
      </c>
      <c r="BB345">
        <v>8.4741219737654319E-2</v>
      </c>
      <c r="BC345">
        <v>5</v>
      </c>
      <c r="BD345">
        <v>31</v>
      </c>
      <c r="BE345">
        <v>1</v>
      </c>
      <c r="BF345">
        <v>0</v>
      </c>
      <c r="BG345" s="1" t="s">
        <v>209</v>
      </c>
      <c r="BH345" s="1" t="s">
        <v>6888</v>
      </c>
      <c r="BI345" s="1" t="s">
        <v>6889</v>
      </c>
      <c r="BJ345" s="1" t="s">
        <v>6890</v>
      </c>
      <c r="BK345">
        <v>2300</v>
      </c>
      <c r="BL345">
        <v>2.5</v>
      </c>
      <c r="BM345" s="5" t="d">
        <v>03:30:00.00000000000079875</v>
      </c>
      <c r="BN345" s="5" t="d">
        <v>03:59:59.99999999999920125</v>
      </c>
      <c r="BO345">
        <v>3</v>
      </c>
      <c r="BP345" t="b">
        <v>0</v>
      </c>
    </row>
    <row r="346" spans="1:68" x14ac:dyDescent="0.2">
      <c r="A346" s="1" t="s">
        <v>875</v>
      </c>
      <c r="B346" s="1" t="s">
        <v>60</v>
      </c>
      <c r="C346" s="2" t="d">
        <v>2026-07-08</v>
      </c>
      <c r="D346">
        <v>9</v>
      </c>
      <c r="E346" s="1" t="s">
        <v>61</v>
      </c>
      <c r="F346">
        <v>7</v>
      </c>
      <c r="G346">
        <v>10</v>
      </c>
      <c r="H346">
        <v>9</v>
      </c>
      <c r="I346">
        <v>0</v>
      </c>
      <c r="J346">
        <v>1</v>
      </c>
      <c r="K346">
        <v>675</v>
      </c>
      <c r="L346">
        <v>0</v>
      </c>
      <c r="M346" s="1" t="s">
        <v>876</v>
      </c>
      <c r="N346" s="1" t="s">
        <v>63</v>
      </c>
      <c r="O346" s="1" t="s">
        <v>89</v>
      </c>
      <c r="P346">
        <v>7</v>
      </c>
      <c r="Q346">
        <v>675</v>
      </c>
      <c r="R346">
        <v>3475</v>
      </c>
      <c r="S346">
        <v>0</v>
      </c>
      <c r="T346">
        <v>48</v>
      </c>
      <c r="U346">
        <v>7</v>
      </c>
      <c r="V346">
        <v>26</v>
      </c>
      <c r="W346">
        <v>5260.57</v>
      </c>
      <c r="X346">
        <v>3.7142857142857144</v>
      </c>
      <c r="Y346">
        <v>751.51</v>
      </c>
      <c r="Z346">
        <v>12</v>
      </c>
      <c r="AA346">
        <v>8.3111013309523809</v>
      </c>
      <c r="AB346">
        <v>0</v>
      </c>
      <c r="AC346">
        <v>0</v>
      </c>
      <c r="AD346">
        <v>0.13102624523809522</v>
      </c>
      <c r="AE346">
        <v>0.96286018340746471</v>
      </c>
      <c r="AF346">
        <v>0.52142857142857135</v>
      </c>
      <c r="AG346">
        <v>1.6153149952380954</v>
      </c>
      <c r="AH346">
        <v>0</v>
      </c>
      <c r="AI346">
        <v>6.0029291904761903</v>
      </c>
      <c r="AJ346">
        <v>245</v>
      </c>
      <c r="AK346">
        <v>36</v>
      </c>
      <c r="AL346">
        <v>2</v>
      </c>
      <c r="AM346">
        <v>2</v>
      </c>
      <c r="AN346">
        <v>2</v>
      </c>
      <c r="AO346">
        <v>0</v>
      </c>
      <c r="AP346">
        <v>0</v>
      </c>
      <c r="AQ346">
        <v>0</v>
      </c>
      <c r="AR346">
        <v>1544.96</v>
      </c>
      <c r="AS346" s="1" t="s">
        <v>70</v>
      </c>
      <c r="AT346">
        <v>0</v>
      </c>
      <c r="AU346">
        <v>5.664537133333333</v>
      </c>
      <c r="AV346">
        <v>65.558767416666669</v>
      </c>
      <c r="AW346">
        <v>4</v>
      </c>
      <c r="AX346">
        <v>0</v>
      </c>
      <c r="AY346">
        <v>0.2857142857142857</v>
      </c>
      <c r="AZ346">
        <v>35</v>
      </c>
      <c r="BA346">
        <v>0.18881790444444443</v>
      </c>
      <c r="BB346">
        <v>6.0702562422839508E-2</v>
      </c>
      <c r="BC346">
        <v>4</v>
      </c>
      <c r="BD346">
        <v>32</v>
      </c>
      <c r="BE346">
        <v>1</v>
      </c>
      <c r="BF346">
        <v>0</v>
      </c>
      <c r="BG346" s="1" t="s">
        <v>209</v>
      </c>
      <c r="BH346" s="1" t="s">
        <v>6888</v>
      </c>
      <c r="BI346" s="1" t="s">
        <v>6889</v>
      </c>
      <c r="BJ346" s="1" t="s">
        <v>6890</v>
      </c>
      <c r="BK346">
        <v>2300</v>
      </c>
      <c r="BL346">
        <v>2.5</v>
      </c>
      <c r="BM346" s="5" t="d">
        <v>03:59:59.99999999999920125</v>
      </c>
      <c r="BN346" s="5" t="d">
        <v>04:30:00.000</v>
      </c>
      <c r="BO346">
        <v>4</v>
      </c>
      <c r="BP346" t="b">
        <v>0</v>
      </c>
    </row>
    <row r="347" spans="1:68" x14ac:dyDescent="0.2">
      <c r="A347" s="1" t="s">
        <v>877</v>
      </c>
      <c r="B347" s="1" t="s">
        <v>60</v>
      </c>
      <c r="C347" s="2" t="d">
        <v>2026-07-08</v>
      </c>
      <c r="D347">
        <v>10</v>
      </c>
      <c r="E347" s="1" t="s">
        <v>61</v>
      </c>
      <c r="F347">
        <v>13</v>
      </c>
      <c r="G347">
        <v>10</v>
      </c>
      <c r="H347">
        <v>9</v>
      </c>
      <c r="I347">
        <v>0</v>
      </c>
      <c r="J347">
        <v>1</v>
      </c>
      <c r="K347">
        <v>675</v>
      </c>
      <c r="L347">
        <v>0</v>
      </c>
      <c r="M347" s="1" t="s">
        <v>878</v>
      </c>
      <c r="N347" s="1" t="s">
        <v>63</v>
      </c>
      <c r="O347" s="1" t="s">
        <v>217</v>
      </c>
      <c r="P347">
        <v>13</v>
      </c>
      <c r="Q347">
        <v>675</v>
      </c>
      <c r="R347">
        <v>2800</v>
      </c>
      <c r="S347">
        <v>0</v>
      </c>
      <c r="T347">
        <v>48</v>
      </c>
      <c r="U347">
        <v>13</v>
      </c>
      <c r="V347">
        <v>47</v>
      </c>
      <c r="W347">
        <v>8868.130000000001</v>
      </c>
      <c r="X347">
        <v>3.6153846153846154</v>
      </c>
      <c r="Y347">
        <v>682.16384615384618</v>
      </c>
      <c r="Z347">
        <v>12.153846153846153</v>
      </c>
      <c r="AA347">
        <v>9.781120266666667</v>
      </c>
      <c r="AB347">
        <v>0</v>
      </c>
      <c r="AC347">
        <v>0</v>
      </c>
      <c r="AD347">
        <v>0.10909039743589742</v>
      </c>
      <c r="AE347">
        <v>0.97542940547838852</v>
      </c>
      <c r="AF347">
        <v>0.57820512820512815</v>
      </c>
      <c r="AG347">
        <v>1.6627249243589743</v>
      </c>
      <c r="AH347">
        <v>0</v>
      </c>
      <c r="AI347">
        <v>7.1183953320512821</v>
      </c>
      <c r="AJ347">
        <v>455</v>
      </c>
      <c r="AK347">
        <v>36</v>
      </c>
      <c r="AL347">
        <v>1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120.79</v>
      </c>
      <c r="AS347" s="1" t="s">
        <v>70</v>
      </c>
      <c r="AT347">
        <v>0</v>
      </c>
      <c r="AU347">
        <v>12.503659066666668</v>
      </c>
      <c r="AV347">
        <v>126.30000491666667</v>
      </c>
      <c r="AW347">
        <v>8</v>
      </c>
      <c r="AX347">
        <v>0</v>
      </c>
      <c r="AY347">
        <v>7.6923076923076927E-2</v>
      </c>
      <c r="AZ347">
        <v>35</v>
      </c>
      <c r="BA347">
        <v>0.41678863555555556</v>
      </c>
      <c r="BB347">
        <v>0.11694444899691359</v>
      </c>
      <c r="BC347">
        <v>7</v>
      </c>
      <c r="BD347">
        <v>29</v>
      </c>
      <c r="BE347">
        <v>1</v>
      </c>
      <c r="BF347">
        <v>0</v>
      </c>
      <c r="BG347" s="1" t="s">
        <v>209</v>
      </c>
      <c r="BH347" s="1" t="s">
        <v>6888</v>
      </c>
      <c r="BI347" s="1" t="s">
        <v>6889</v>
      </c>
      <c r="BJ347" s="1" t="s">
        <v>6890</v>
      </c>
      <c r="BK347">
        <v>2300</v>
      </c>
      <c r="BL347">
        <v>2.5</v>
      </c>
      <c r="BM347" s="5" t="d">
        <v>04:30:00.000</v>
      </c>
      <c r="BN347" s="5" t="d">
        <v>05:00:00.00000000000079875</v>
      </c>
      <c r="BO347">
        <v>4</v>
      </c>
      <c r="BP347" t="b">
        <v>0</v>
      </c>
    </row>
    <row r="348" spans="1:68" x14ac:dyDescent="0.2">
      <c r="A348" s="1" t="s">
        <v>879</v>
      </c>
      <c r="B348" s="1" t="s">
        <v>60</v>
      </c>
      <c r="C348" s="2" t="d">
        <v>2026-07-08</v>
      </c>
      <c r="D348">
        <v>11</v>
      </c>
      <c r="E348" s="1" t="s">
        <v>61</v>
      </c>
      <c r="F348">
        <v>11</v>
      </c>
      <c r="G348">
        <v>10</v>
      </c>
      <c r="H348">
        <v>9</v>
      </c>
      <c r="I348">
        <v>0</v>
      </c>
      <c r="J348">
        <v>1</v>
      </c>
      <c r="K348">
        <v>675</v>
      </c>
      <c r="L348">
        <v>0</v>
      </c>
      <c r="M348" s="1" t="s">
        <v>880</v>
      </c>
      <c r="N348" s="1" t="s">
        <v>63</v>
      </c>
      <c r="O348" s="1" t="s">
        <v>64</v>
      </c>
      <c r="P348">
        <v>11</v>
      </c>
      <c r="Q348">
        <v>675</v>
      </c>
      <c r="R348">
        <v>2125</v>
      </c>
      <c r="S348">
        <v>0</v>
      </c>
      <c r="T348">
        <v>48</v>
      </c>
      <c r="U348">
        <v>11</v>
      </c>
      <c r="V348">
        <v>63</v>
      </c>
      <c r="W348">
        <v>12820.49</v>
      </c>
      <c r="X348">
        <v>5.7272727272727275</v>
      </c>
      <c r="Y348">
        <v>1165.4990909090909</v>
      </c>
      <c r="Z348">
        <v>11.272727272727273</v>
      </c>
      <c r="AA348">
        <v>11.696890792424243</v>
      </c>
      <c r="AB348">
        <v>6</v>
      </c>
      <c r="AC348">
        <v>1.4506314651515146</v>
      </c>
      <c r="AD348">
        <v>2.8676285333333333</v>
      </c>
      <c r="AE348">
        <v>1.6870218205279928</v>
      </c>
      <c r="AF348">
        <v>0.58333333333333337</v>
      </c>
      <c r="AG348">
        <v>5.1379836848484848</v>
      </c>
      <c r="AH348">
        <v>0</v>
      </c>
      <c r="AI348">
        <v>5.701331343939394</v>
      </c>
      <c r="AJ348">
        <v>385</v>
      </c>
      <c r="AK348">
        <v>36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s="1" t="s">
        <v>65</v>
      </c>
      <c r="AT348">
        <v>6</v>
      </c>
      <c r="AU348">
        <v>18.910350766666667</v>
      </c>
      <c r="AV348">
        <v>123.21846965</v>
      </c>
      <c r="AW348">
        <v>10</v>
      </c>
      <c r="AX348">
        <v>0.54545454545454541</v>
      </c>
      <c r="AY348">
        <v>0</v>
      </c>
      <c r="AZ348">
        <v>35</v>
      </c>
      <c r="BA348">
        <v>0.6303450255555556</v>
      </c>
      <c r="BB348">
        <v>0.11409117560185185</v>
      </c>
      <c r="BC348">
        <v>6</v>
      </c>
      <c r="BD348">
        <v>30</v>
      </c>
      <c r="BE348">
        <v>1</v>
      </c>
      <c r="BF348">
        <v>0</v>
      </c>
      <c r="BG348" s="1" t="s">
        <v>83</v>
      </c>
      <c r="BH348" s="1" t="s">
        <v>6888</v>
      </c>
      <c r="BI348" s="1" t="s">
        <v>6889</v>
      </c>
      <c r="BJ348" s="1" t="s">
        <v>6890</v>
      </c>
      <c r="BK348">
        <v>2300</v>
      </c>
      <c r="BL348">
        <v>2.5</v>
      </c>
      <c r="BM348" s="5" t="d">
        <v>05:00:00.00000000000079875</v>
      </c>
      <c r="BN348" s="5" t="d">
        <v>05:29:59.99999999999920125</v>
      </c>
      <c r="BO348">
        <v>5</v>
      </c>
      <c r="BP348" t="b">
        <v>0</v>
      </c>
    </row>
    <row r="349" spans="1:68" x14ac:dyDescent="0.2">
      <c r="A349" s="1" t="s">
        <v>881</v>
      </c>
      <c r="B349" s="1" t="s">
        <v>60</v>
      </c>
      <c r="C349" s="2" t="d">
        <v>2026-07-08</v>
      </c>
      <c r="D349">
        <v>12</v>
      </c>
      <c r="E349" s="1" t="s">
        <v>61</v>
      </c>
      <c r="F349">
        <v>9</v>
      </c>
      <c r="G349">
        <v>10</v>
      </c>
      <c r="H349">
        <v>9</v>
      </c>
      <c r="I349">
        <v>0</v>
      </c>
      <c r="J349">
        <v>1</v>
      </c>
      <c r="K349">
        <v>675</v>
      </c>
      <c r="L349">
        <v>0</v>
      </c>
      <c r="M349" s="1" t="s">
        <v>882</v>
      </c>
      <c r="N349" s="1" t="s">
        <v>63</v>
      </c>
      <c r="O349" s="1" t="s">
        <v>69</v>
      </c>
      <c r="P349">
        <v>9</v>
      </c>
      <c r="Q349">
        <v>675</v>
      </c>
      <c r="R349">
        <v>1450</v>
      </c>
      <c r="S349">
        <v>0</v>
      </c>
      <c r="T349">
        <v>48</v>
      </c>
      <c r="U349">
        <v>9</v>
      </c>
      <c r="V349">
        <v>45</v>
      </c>
      <c r="W349">
        <v>8274.35</v>
      </c>
      <c r="X349">
        <v>5</v>
      </c>
      <c r="Y349">
        <v>919.37222222222226</v>
      </c>
      <c r="Z349">
        <v>11.666666666666666</v>
      </c>
      <c r="AA349">
        <v>9.4929486500000007</v>
      </c>
      <c r="AB349">
        <v>0</v>
      </c>
      <c r="AC349">
        <v>0</v>
      </c>
      <c r="AD349">
        <v>4.4711014814814806E-2</v>
      </c>
      <c r="AE349">
        <v>1.1384915129739639</v>
      </c>
      <c r="AF349">
        <v>0.58333333333333337</v>
      </c>
      <c r="AG349">
        <v>1.7665358537037037</v>
      </c>
      <c r="AH349">
        <v>0</v>
      </c>
      <c r="AI349">
        <v>6.8264127907407408</v>
      </c>
      <c r="AJ349">
        <v>315</v>
      </c>
      <c r="AK349">
        <v>36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s="1" t="s">
        <v>70</v>
      </c>
      <c r="AT349">
        <v>0</v>
      </c>
      <c r="AU349">
        <v>11.145719866666667</v>
      </c>
      <c r="AV349">
        <v>88.559455433333326</v>
      </c>
      <c r="AW349">
        <v>7</v>
      </c>
      <c r="AX349">
        <v>0</v>
      </c>
      <c r="AY349">
        <v>0</v>
      </c>
      <c r="AZ349">
        <v>35</v>
      </c>
      <c r="BA349">
        <v>0.37152399555555554</v>
      </c>
      <c r="BB349">
        <v>8.1999495771604938E-2</v>
      </c>
      <c r="BC349">
        <v>5</v>
      </c>
      <c r="BD349">
        <v>31</v>
      </c>
      <c r="BE349">
        <v>1</v>
      </c>
      <c r="BF349">
        <v>0</v>
      </c>
      <c r="BG349" s="1" t="s">
        <v>66</v>
      </c>
      <c r="BH349" s="1" t="s">
        <v>6888</v>
      </c>
      <c r="BI349" s="1" t="s">
        <v>6889</v>
      </c>
      <c r="BJ349" s="1" t="s">
        <v>6890</v>
      </c>
      <c r="BK349">
        <v>2300</v>
      </c>
      <c r="BL349">
        <v>2.5</v>
      </c>
      <c r="BM349" s="5" t="d">
        <v>05:29:59.99999999999920125</v>
      </c>
      <c r="BN349" s="5" t="d">
        <v>06:00:00.000</v>
      </c>
      <c r="BO349">
        <v>5</v>
      </c>
      <c r="BP349" t="b">
        <v>0</v>
      </c>
    </row>
    <row r="350" spans="1:68" x14ac:dyDescent="0.2">
      <c r="A350" s="1" t="s">
        <v>883</v>
      </c>
      <c r="B350" s="1" t="s">
        <v>60</v>
      </c>
      <c r="C350" s="2" t="d">
        <v>2026-07-08</v>
      </c>
      <c r="D350">
        <v>13</v>
      </c>
      <c r="E350" s="1" t="s">
        <v>95</v>
      </c>
      <c r="F350">
        <v>15</v>
      </c>
      <c r="G350">
        <v>10</v>
      </c>
      <c r="H350">
        <v>3</v>
      </c>
      <c r="I350">
        <v>2</v>
      </c>
      <c r="J350">
        <v>5</v>
      </c>
      <c r="K350">
        <v>225</v>
      </c>
      <c r="L350">
        <v>1</v>
      </c>
      <c r="M350" s="1" t="s">
        <v>103</v>
      </c>
      <c r="N350" s="1" t="s">
        <v>324</v>
      </c>
      <c r="O350" s="1" t="s">
        <v>884</v>
      </c>
      <c r="P350">
        <v>3</v>
      </c>
      <c r="Q350">
        <v>225</v>
      </c>
      <c r="R350">
        <v>1225</v>
      </c>
      <c r="S350">
        <v>1</v>
      </c>
      <c r="T350">
        <v>47</v>
      </c>
      <c r="U350">
        <v>15</v>
      </c>
      <c r="V350">
        <v>83</v>
      </c>
      <c r="W350">
        <v>19977.2</v>
      </c>
      <c r="X350">
        <v>5.5333333333333332</v>
      </c>
      <c r="Y350">
        <v>1331.8133333333333</v>
      </c>
      <c r="Z350">
        <v>11.2</v>
      </c>
      <c r="AA350">
        <v>9.2192966411111108</v>
      </c>
      <c r="AB350">
        <v>2</v>
      </c>
      <c r="AC350">
        <v>5.8126166666666469E-3</v>
      </c>
      <c r="AD350">
        <v>0</v>
      </c>
      <c r="AE350">
        <v>1.4976347708601438</v>
      </c>
      <c r="AF350">
        <v>0.62333333333333329</v>
      </c>
      <c r="AG350">
        <v>2.1209680955555554</v>
      </c>
      <c r="AH350">
        <v>0</v>
      </c>
      <c r="AI350">
        <v>6.2327729855555551</v>
      </c>
      <c r="AJ350">
        <v>525</v>
      </c>
      <c r="AK350">
        <v>36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126.6</v>
      </c>
      <c r="AS350" s="1" t="s">
        <v>125</v>
      </c>
      <c r="AT350">
        <v>1</v>
      </c>
      <c r="AU350">
        <v>19.567205483333332</v>
      </c>
      <c r="AV350">
        <v>110.22965551666667</v>
      </c>
      <c r="AW350">
        <v>7</v>
      </c>
      <c r="AX350">
        <v>0.13333333333333333</v>
      </c>
      <c r="AY350">
        <v>6.6666666666666666E-2</v>
      </c>
      <c r="AZ350">
        <v>35</v>
      </c>
      <c r="BA350">
        <v>0.13044803655555554</v>
      </c>
      <c r="BB350">
        <v>0.10206449584876544</v>
      </c>
      <c r="BC350">
        <v>6</v>
      </c>
      <c r="BD350">
        <v>30</v>
      </c>
      <c r="BE350">
        <v>1</v>
      </c>
      <c r="BF350">
        <v>4</v>
      </c>
      <c r="BG350" s="1" t="s">
        <v>99</v>
      </c>
      <c r="BH350" s="1" t="s">
        <v>6888</v>
      </c>
      <c r="BI350" s="1" t="s">
        <v>6889</v>
      </c>
      <c r="BJ350" s="1" t="s">
        <v>6890</v>
      </c>
      <c r="BK350">
        <v>2300</v>
      </c>
      <c r="BL350">
        <v>2.5</v>
      </c>
      <c r="BM350" s="5" t="d">
        <v>06:00:00.000</v>
      </c>
      <c r="BN350" s="5" t="d">
        <v>06:29:59.9999999999984025</v>
      </c>
      <c r="BO350">
        <v>6</v>
      </c>
      <c r="BP350" t="b">
        <v>0</v>
      </c>
    </row>
    <row r="351" spans="1:68" x14ac:dyDescent="0.2">
      <c r="A351" s="1" t="s">
        <v>885</v>
      </c>
      <c r="B351" s="1" t="s">
        <v>60</v>
      </c>
      <c r="C351" s="2" t="d">
        <v>2026-07-08</v>
      </c>
      <c r="D351">
        <v>14</v>
      </c>
      <c r="E351" s="1" t="s">
        <v>95</v>
      </c>
      <c r="F351">
        <v>17</v>
      </c>
      <c r="G351">
        <v>10</v>
      </c>
      <c r="H351">
        <v>3</v>
      </c>
      <c r="I351">
        <v>2</v>
      </c>
      <c r="J351">
        <v>5</v>
      </c>
      <c r="K351">
        <v>225</v>
      </c>
      <c r="L351">
        <v>1</v>
      </c>
      <c r="M351" s="1" t="s">
        <v>107</v>
      </c>
      <c r="N351" s="1" t="s">
        <v>349</v>
      </c>
      <c r="O351" s="1" t="s">
        <v>886</v>
      </c>
      <c r="P351">
        <v>3.4</v>
      </c>
      <c r="Q351">
        <v>225</v>
      </c>
      <c r="R351">
        <v>1000</v>
      </c>
      <c r="S351">
        <v>1</v>
      </c>
      <c r="T351">
        <v>46</v>
      </c>
      <c r="U351">
        <v>17</v>
      </c>
      <c r="V351">
        <v>79</v>
      </c>
      <c r="W351">
        <v>19050.86</v>
      </c>
      <c r="X351">
        <v>4.6470588235294121</v>
      </c>
      <c r="Y351">
        <v>1120.6388235294119</v>
      </c>
      <c r="Z351">
        <v>11.823529411764707</v>
      </c>
      <c r="AA351">
        <v>9.5799962833333332</v>
      </c>
      <c r="AB351">
        <v>1</v>
      </c>
      <c r="AC351">
        <v>5.1289823529412351E-3</v>
      </c>
      <c r="AD351">
        <v>0</v>
      </c>
      <c r="AE351">
        <v>1.2445618984468689</v>
      </c>
      <c r="AF351">
        <v>0.61764705882352944</v>
      </c>
      <c r="AG351">
        <v>1.8622089480392157</v>
      </c>
      <c r="AH351">
        <v>0</v>
      </c>
      <c r="AI351">
        <v>6.6579834009803918</v>
      </c>
      <c r="AJ351">
        <v>595</v>
      </c>
      <c r="AK351">
        <v>36</v>
      </c>
      <c r="AL351">
        <v>1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69.12</v>
      </c>
      <c r="AS351" s="1" t="s">
        <v>65</v>
      </c>
      <c r="AT351">
        <v>1</v>
      </c>
      <c r="AU351">
        <v>24.054868066666668</v>
      </c>
      <c r="AV351">
        <v>155.74203370000001</v>
      </c>
      <c r="AW351">
        <v>11</v>
      </c>
      <c r="AX351">
        <v>5.8823529411764705E-2</v>
      </c>
      <c r="AY351">
        <v>5.8823529411764705E-2</v>
      </c>
      <c r="AZ351">
        <v>35</v>
      </c>
      <c r="BA351">
        <v>0.16036578711111113</v>
      </c>
      <c r="BB351">
        <v>0.14420558675925926</v>
      </c>
      <c r="BC351">
        <v>8</v>
      </c>
      <c r="BD351">
        <v>28</v>
      </c>
      <c r="BE351">
        <v>2</v>
      </c>
      <c r="BF351">
        <v>3</v>
      </c>
      <c r="BG351" s="1" t="s">
        <v>99</v>
      </c>
      <c r="BH351" s="1" t="s">
        <v>6888</v>
      </c>
      <c r="BI351" s="1" t="s">
        <v>6889</v>
      </c>
      <c r="BJ351" s="1" t="s">
        <v>6890</v>
      </c>
      <c r="BK351">
        <v>2300</v>
      </c>
      <c r="BL351">
        <v>2.5</v>
      </c>
      <c r="BM351" s="5" t="d">
        <v>06:29:59.9999999999984025</v>
      </c>
      <c r="BN351" s="5" t="d">
        <v>07:00:00.0000000000015975</v>
      </c>
      <c r="BO351">
        <v>6</v>
      </c>
      <c r="BP351" t="b">
        <v>0</v>
      </c>
    </row>
    <row r="352" spans="1:68" x14ac:dyDescent="0.2">
      <c r="A352" s="1" t="s">
        <v>887</v>
      </c>
      <c r="B352" s="1" t="s">
        <v>60</v>
      </c>
      <c r="C352" s="2" t="d">
        <v>2026-07-08</v>
      </c>
      <c r="D352">
        <v>15</v>
      </c>
      <c r="E352" s="1" t="s">
        <v>95</v>
      </c>
      <c r="F352">
        <v>23</v>
      </c>
      <c r="G352">
        <v>10</v>
      </c>
      <c r="H352">
        <v>3</v>
      </c>
      <c r="I352">
        <v>2</v>
      </c>
      <c r="J352">
        <v>5</v>
      </c>
      <c r="K352">
        <v>225</v>
      </c>
      <c r="L352">
        <v>1</v>
      </c>
      <c r="M352" s="1" t="s">
        <v>780</v>
      </c>
      <c r="N352" s="1" t="s">
        <v>888</v>
      </c>
      <c r="O352" s="1" t="s">
        <v>889</v>
      </c>
      <c r="P352">
        <v>4.5999999999999996</v>
      </c>
      <c r="Q352">
        <v>225</v>
      </c>
      <c r="R352">
        <v>775</v>
      </c>
      <c r="S352">
        <v>1</v>
      </c>
      <c r="T352">
        <v>45</v>
      </c>
      <c r="U352">
        <v>23</v>
      </c>
      <c r="V352">
        <v>125</v>
      </c>
      <c r="W352">
        <v>29071.79</v>
      </c>
      <c r="X352">
        <v>5.4347826086956523</v>
      </c>
      <c r="Y352">
        <v>1263.9908695652175</v>
      </c>
      <c r="Z352">
        <v>11.521739130434783</v>
      </c>
      <c r="AA352">
        <v>9.1401792876811605</v>
      </c>
      <c r="AB352">
        <v>1</v>
      </c>
      <c r="AC352">
        <v>4.3422293478260918E-2</v>
      </c>
      <c r="AD352">
        <v>0</v>
      </c>
      <c r="AE352">
        <v>1.4026223672625715</v>
      </c>
      <c r="AF352">
        <v>0.65797101449275364</v>
      </c>
      <c r="AG352">
        <v>2.0605933739130435</v>
      </c>
      <c r="AH352">
        <v>0</v>
      </c>
      <c r="AI352">
        <v>6.1810351811594213</v>
      </c>
      <c r="AJ352">
        <v>805</v>
      </c>
      <c r="AK352">
        <v>36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s="1" t="s">
        <v>65</v>
      </c>
      <c r="AT352">
        <v>1</v>
      </c>
      <c r="AU352">
        <v>31.133156666666668</v>
      </c>
      <c r="AV352">
        <v>212.20411728333335</v>
      </c>
      <c r="AW352">
        <v>11</v>
      </c>
      <c r="AX352">
        <v>4.3478260869565216E-2</v>
      </c>
      <c r="AY352">
        <v>0</v>
      </c>
      <c r="AZ352">
        <v>35</v>
      </c>
      <c r="BA352">
        <v>0.2075543777777778</v>
      </c>
      <c r="BB352">
        <v>0.19648529378086421</v>
      </c>
      <c r="BC352">
        <v>11</v>
      </c>
      <c r="BD352">
        <v>25</v>
      </c>
      <c r="BE352">
        <v>2</v>
      </c>
      <c r="BF352">
        <v>3</v>
      </c>
      <c r="BG352" s="1" t="s">
        <v>99</v>
      </c>
      <c r="BH352" s="1" t="s">
        <v>6888</v>
      </c>
      <c r="BI352" s="1" t="s">
        <v>6889</v>
      </c>
      <c r="BJ352" s="1" t="s">
        <v>6890</v>
      </c>
      <c r="BK352">
        <v>2300</v>
      </c>
      <c r="BL352">
        <v>2.5</v>
      </c>
      <c r="BM352" s="5" t="d">
        <v>07:00:00.0000000000015975</v>
      </c>
      <c r="BN352" s="5" t="d">
        <v>07:30:00.000</v>
      </c>
      <c r="BO352">
        <v>7</v>
      </c>
      <c r="BP352" t="b">
        <v>0</v>
      </c>
    </row>
    <row r="353" spans="1:68" x14ac:dyDescent="0.2">
      <c r="A353" s="1" t="s">
        <v>890</v>
      </c>
      <c r="B353" s="1" t="s">
        <v>60</v>
      </c>
      <c r="C353" s="2" t="d">
        <v>2026-07-08</v>
      </c>
      <c r="D353">
        <v>16</v>
      </c>
      <c r="E353" s="1" t="s">
        <v>95</v>
      </c>
      <c r="F353">
        <v>40</v>
      </c>
      <c r="G353">
        <v>10</v>
      </c>
      <c r="H353">
        <v>3</v>
      </c>
      <c r="I353">
        <v>2</v>
      </c>
      <c r="J353">
        <v>5</v>
      </c>
      <c r="K353">
        <v>225</v>
      </c>
      <c r="L353">
        <v>1</v>
      </c>
      <c r="M353" s="1" t="s">
        <v>355</v>
      </c>
      <c r="N353" s="1" t="s">
        <v>229</v>
      </c>
      <c r="O353" s="1" t="s">
        <v>891</v>
      </c>
      <c r="P353">
        <v>8</v>
      </c>
      <c r="Q353">
        <v>225</v>
      </c>
      <c r="R353">
        <v>550</v>
      </c>
      <c r="S353">
        <v>1</v>
      </c>
      <c r="T353">
        <v>44</v>
      </c>
      <c r="U353">
        <v>40</v>
      </c>
      <c r="V353">
        <v>197</v>
      </c>
      <c r="W353">
        <v>46966.12</v>
      </c>
      <c r="X353">
        <v>4.9249999999999998</v>
      </c>
      <c r="Y353">
        <v>1174.153</v>
      </c>
      <c r="Z353">
        <v>12.225</v>
      </c>
      <c r="AA353">
        <v>9.7715257595833336</v>
      </c>
      <c r="AB353">
        <v>2</v>
      </c>
      <c r="AC353">
        <v>2.1681002083333296E-2</v>
      </c>
      <c r="AD353">
        <v>0</v>
      </c>
      <c r="AE353">
        <v>1.2609991403240324</v>
      </c>
      <c r="AF353">
        <v>0.61749999999999994</v>
      </c>
      <c r="AG353">
        <v>1.8784991308333332</v>
      </c>
      <c r="AH353">
        <v>0</v>
      </c>
      <c r="AI353">
        <v>6.9642766199999997</v>
      </c>
      <c r="AJ353">
        <v>1400</v>
      </c>
      <c r="AK353">
        <v>36</v>
      </c>
      <c r="AL353">
        <v>2</v>
      </c>
      <c r="AM353">
        <v>2</v>
      </c>
      <c r="AN353">
        <v>1</v>
      </c>
      <c r="AO353">
        <v>0</v>
      </c>
      <c r="AP353">
        <v>1</v>
      </c>
      <c r="AQ353">
        <v>0</v>
      </c>
      <c r="AR353">
        <v>330.94</v>
      </c>
      <c r="AS353" s="1" t="s">
        <v>125</v>
      </c>
      <c r="AT353">
        <v>1</v>
      </c>
      <c r="AU353">
        <v>51.567122833333336</v>
      </c>
      <c r="AV353">
        <v>397.7620947166667</v>
      </c>
      <c r="AW353">
        <v>23</v>
      </c>
      <c r="AX353">
        <v>0.05</v>
      </c>
      <c r="AY353">
        <v>0.05</v>
      </c>
      <c r="AZ353">
        <v>35</v>
      </c>
      <c r="BA353">
        <v>0.34378081888888889</v>
      </c>
      <c r="BB353">
        <v>0.36829823584876548</v>
      </c>
      <c r="BC353">
        <v>19</v>
      </c>
      <c r="BD353">
        <v>17</v>
      </c>
      <c r="BE353">
        <v>3</v>
      </c>
      <c r="BF353">
        <v>2</v>
      </c>
      <c r="BG353" s="1" t="s">
        <v>99</v>
      </c>
      <c r="BH353" s="1" t="s">
        <v>6888</v>
      </c>
      <c r="BI353" s="1" t="s">
        <v>6889</v>
      </c>
      <c r="BJ353" s="1" t="s">
        <v>6890</v>
      </c>
      <c r="BK353">
        <v>2300</v>
      </c>
      <c r="BL353">
        <v>2.5</v>
      </c>
      <c r="BM353" s="5" t="d">
        <v>07:30:00.000</v>
      </c>
      <c r="BN353" s="5" t="d">
        <v>07:59:59.9999999999984025</v>
      </c>
      <c r="BO353">
        <v>7</v>
      </c>
      <c r="BP353" t="b">
        <v>0</v>
      </c>
    </row>
    <row r="354" spans="1:68" x14ac:dyDescent="0.2">
      <c r="A354" s="1" t="s">
        <v>892</v>
      </c>
      <c r="B354" s="1" t="s">
        <v>60</v>
      </c>
      <c r="C354" s="2" t="d">
        <v>2026-07-08</v>
      </c>
      <c r="D354">
        <v>17</v>
      </c>
      <c r="E354" s="1" t="s">
        <v>95</v>
      </c>
      <c r="F354">
        <v>54</v>
      </c>
      <c r="G354">
        <v>20</v>
      </c>
      <c r="H354">
        <v>3</v>
      </c>
      <c r="I354">
        <v>2</v>
      </c>
      <c r="J354">
        <v>15</v>
      </c>
      <c r="K354">
        <v>225</v>
      </c>
      <c r="L354">
        <v>1</v>
      </c>
      <c r="M354" s="1" t="s">
        <v>361</v>
      </c>
      <c r="N354" s="1" t="s">
        <v>362</v>
      </c>
      <c r="O354" s="1" t="s">
        <v>893</v>
      </c>
      <c r="P354">
        <v>3.6</v>
      </c>
      <c r="Q354">
        <v>225</v>
      </c>
      <c r="R354">
        <v>325</v>
      </c>
      <c r="S354">
        <v>1</v>
      </c>
      <c r="T354">
        <v>43</v>
      </c>
      <c r="U354">
        <v>54</v>
      </c>
      <c r="V354">
        <v>257</v>
      </c>
      <c r="W354">
        <v>53928.93</v>
      </c>
      <c r="X354">
        <v>4.7592592592592595</v>
      </c>
      <c r="Y354">
        <v>998.68388888888887</v>
      </c>
      <c r="Z354">
        <v>11.648148148148149</v>
      </c>
      <c r="AA354">
        <v>9.2128455851851854</v>
      </c>
      <c r="AB354">
        <v>2</v>
      </c>
      <c r="AC354">
        <v>5.8687697839506149E-2</v>
      </c>
      <c r="AD354">
        <v>0</v>
      </c>
      <c r="AE354">
        <v>1.2185026582910827</v>
      </c>
      <c r="AF354">
        <v>0.70925925925925926</v>
      </c>
      <c r="AG354">
        <v>1.9277619089506173</v>
      </c>
      <c r="AH354">
        <v>0</v>
      </c>
      <c r="AI354">
        <v>6.4029849018518519</v>
      </c>
      <c r="AJ354">
        <v>1890</v>
      </c>
      <c r="AK354">
        <v>70</v>
      </c>
      <c r="AL354">
        <v>2</v>
      </c>
      <c r="AM354">
        <v>2</v>
      </c>
      <c r="AN354">
        <v>2</v>
      </c>
      <c r="AO354">
        <v>0</v>
      </c>
      <c r="AP354">
        <v>0</v>
      </c>
      <c r="AQ354">
        <v>0</v>
      </c>
      <c r="AR354">
        <v>813.83999999999992</v>
      </c>
      <c r="AS354" s="1" t="s">
        <v>65</v>
      </c>
      <c r="AT354">
        <v>2</v>
      </c>
      <c r="AU354">
        <v>63.263935633333332</v>
      </c>
      <c r="AV354">
        <v>489.82923536666669</v>
      </c>
      <c r="AW354">
        <v>31</v>
      </c>
      <c r="AX354">
        <v>3.7037037037037035E-2</v>
      </c>
      <c r="AY354">
        <v>3.7037037037037035E-2</v>
      </c>
      <c r="AZ354">
        <v>35</v>
      </c>
      <c r="BA354">
        <v>0.14058652362962962</v>
      </c>
      <c r="BB354">
        <v>0.23325201684126987</v>
      </c>
      <c r="BC354">
        <v>24</v>
      </c>
      <c r="BD354">
        <v>46</v>
      </c>
      <c r="BE354">
        <v>4</v>
      </c>
      <c r="BF354">
        <v>11</v>
      </c>
      <c r="BG354" s="1" t="s">
        <v>99</v>
      </c>
      <c r="BH354" s="1" t="s">
        <v>6888</v>
      </c>
      <c r="BI354" s="1" t="s">
        <v>6889</v>
      </c>
      <c r="BJ354" s="1" t="s">
        <v>6890</v>
      </c>
      <c r="BK354">
        <v>2300</v>
      </c>
      <c r="BL354">
        <v>2.5</v>
      </c>
      <c r="BM354" s="5" t="d">
        <v>07:59:59.9999999999984025</v>
      </c>
      <c r="BN354" s="5" t="d">
        <v>08:30:00.0000000000015975</v>
      </c>
      <c r="BO354">
        <v>8</v>
      </c>
      <c r="BP354" t="b">
        <v>0</v>
      </c>
    </row>
    <row r="355" spans="1:68" x14ac:dyDescent="0.2">
      <c r="A355" s="1" t="s">
        <v>894</v>
      </c>
      <c r="B355" s="1" t="s">
        <v>60</v>
      </c>
      <c r="C355" s="2" t="d">
        <v>2026-07-08</v>
      </c>
      <c r="D355">
        <v>18</v>
      </c>
      <c r="E355" s="1" t="s">
        <v>95</v>
      </c>
      <c r="F355">
        <v>46</v>
      </c>
      <c r="G355">
        <v>19</v>
      </c>
      <c r="H355">
        <v>3</v>
      </c>
      <c r="I355">
        <v>2</v>
      </c>
      <c r="J355">
        <v>14</v>
      </c>
      <c r="K355">
        <v>225</v>
      </c>
      <c r="L355">
        <v>1</v>
      </c>
      <c r="M355" s="1" t="s">
        <v>116</v>
      </c>
      <c r="N355" s="1" t="s">
        <v>102</v>
      </c>
      <c r="O355" s="1" t="s">
        <v>895</v>
      </c>
      <c r="P355">
        <v>3.2857142857142856</v>
      </c>
      <c r="Q355">
        <v>225</v>
      </c>
      <c r="R355">
        <v>100</v>
      </c>
      <c r="S355">
        <v>1</v>
      </c>
      <c r="T355">
        <v>42</v>
      </c>
      <c r="U355">
        <v>46</v>
      </c>
      <c r="V355">
        <v>215</v>
      </c>
      <c r="W355">
        <v>47560.57</v>
      </c>
      <c r="X355">
        <v>4.6739130434782608</v>
      </c>
      <c r="Y355">
        <v>1033.9254347826086</v>
      </c>
      <c r="Z355">
        <v>11.739130434782609</v>
      </c>
      <c r="AA355">
        <v>9.302219272463768</v>
      </c>
      <c r="AB355">
        <v>5</v>
      </c>
      <c r="AC355">
        <v>8.3683350724637701E-2</v>
      </c>
      <c r="AD355">
        <v>0</v>
      </c>
      <c r="AE355">
        <v>1.2542225948009718</v>
      </c>
      <c r="AF355">
        <v>0.5902173913043478</v>
      </c>
      <c r="AG355">
        <v>1.8444399786231884</v>
      </c>
      <c r="AH355">
        <v>0</v>
      </c>
      <c r="AI355">
        <v>6.448358996014492</v>
      </c>
      <c r="AJ355">
        <v>1610</v>
      </c>
      <c r="AK355">
        <v>68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 s="1" t="s">
        <v>65</v>
      </c>
      <c r="AT355">
        <v>5</v>
      </c>
      <c r="AU355">
        <v>58.767795983333336</v>
      </c>
      <c r="AV355">
        <v>464.30976748333336</v>
      </c>
      <c r="AW355">
        <v>28</v>
      </c>
      <c r="AX355">
        <v>0.10869565217391304</v>
      </c>
      <c r="AY355">
        <v>0</v>
      </c>
      <c r="AZ355">
        <v>35</v>
      </c>
      <c r="BA355">
        <v>0.13992332376984129</v>
      </c>
      <c r="BB355">
        <v>0.22760282719771244</v>
      </c>
      <c r="BC355">
        <v>23</v>
      </c>
      <c r="BD355">
        <v>45</v>
      </c>
      <c r="BE355">
        <v>3</v>
      </c>
      <c r="BF355">
        <v>11</v>
      </c>
      <c r="BG355" s="1" t="s">
        <v>99</v>
      </c>
      <c r="BH355" s="1" t="s">
        <v>6888</v>
      </c>
      <c r="BI355" s="1" t="s">
        <v>6889</v>
      </c>
      <c r="BJ355" s="1" t="s">
        <v>6890</v>
      </c>
      <c r="BK355">
        <v>2300</v>
      </c>
      <c r="BL355">
        <v>2.5</v>
      </c>
      <c r="BM355" s="5" t="d">
        <v>08:30:00.0000000000015975</v>
      </c>
      <c r="BN355" s="5" t="d">
        <v>09:00:00.000</v>
      </c>
      <c r="BO355">
        <v>8</v>
      </c>
      <c r="BP355" t="b">
        <v>0</v>
      </c>
    </row>
    <row r="356" spans="1:68" x14ac:dyDescent="0.2">
      <c r="A356" s="1" t="s">
        <v>896</v>
      </c>
      <c r="B356" s="1" t="s">
        <v>60</v>
      </c>
      <c r="C356" s="2" t="d">
        <v>2026-07-08</v>
      </c>
      <c r="D356">
        <v>19</v>
      </c>
      <c r="E356" s="1" t="s">
        <v>95</v>
      </c>
      <c r="F356">
        <v>55</v>
      </c>
      <c r="G356">
        <v>10</v>
      </c>
      <c r="H356">
        <v>0</v>
      </c>
      <c r="I356">
        <v>2</v>
      </c>
      <c r="J356">
        <v>8</v>
      </c>
      <c r="K356">
        <v>0</v>
      </c>
      <c r="L356">
        <v>1</v>
      </c>
      <c r="M356" s="1" t="s">
        <v>63</v>
      </c>
      <c r="N356" s="1" t="s">
        <v>127</v>
      </c>
      <c r="O356" s="1" t="s">
        <v>897</v>
      </c>
      <c r="P356">
        <v>6.875</v>
      </c>
      <c r="Q356">
        <v>0</v>
      </c>
      <c r="R356">
        <v>100</v>
      </c>
      <c r="S356">
        <v>1</v>
      </c>
      <c r="T356">
        <v>41</v>
      </c>
      <c r="U356">
        <v>55</v>
      </c>
      <c r="V356">
        <v>287</v>
      </c>
      <c r="W356">
        <v>68335.22</v>
      </c>
      <c r="X356">
        <v>5.2181818181818178</v>
      </c>
      <c r="Y356">
        <v>1242.4585454545454</v>
      </c>
      <c r="Z356">
        <v>12.836363636363636</v>
      </c>
      <c r="AA356">
        <v>9.4865480457575746</v>
      </c>
      <c r="AB356">
        <v>2</v>
      </c>
      <c r="AC356">
        <v>9.4236406060605668E-3</v>
      </c>
      <c r="AD356">
        <v>0</v>
      </c>
      <c r="AE356">
        <v>1.4399424814150417</v>
      </c>
      <c r="AF356">
        <v>0.58939393939393936</v>
      </c>
      <c r="AG356">
        <v>2.0293364124242426</v>
      </c>
      <c r="AH356">
        <v>0</v>
      </c>
      <c r="AI356">
        <v>6.5802419275757567</v>
      </c>
      <c r="AJ356">
        <v>1925</v>
      </c>
      <c r="AK356">
        <v>36</v>
      </c>
      <c r="AL356">
        <v>1</v>
      </c>
      <c r="AM356">
        <v>1</v>
      </c>
      <c r="AN356">
        <v>1</v>
      </c>
      <c r="AO356">
        <v>0</v>
      </c>
      <c r="AP356">
        <v>0</v>
      </c>
      <c r="AQ356">
        <v>0</v>
      </c>
      <c r="AR356">
        <v>446.03</v>
      </c>
      <c r="AS356" s="1" t="s">
        <v>125</v>
      </c>
      <c r="AT356">
        <v>1</v>
      </c>
      <c r="AU356">
        <v>78.106023383333337</v>
      </c>
      <c r="AV356">
        <v>537.80548005000003</v>
      </c>
      <c r="AW356">
        <v>37</v>
      </c>
      <c r="AX356">
        <v>3.6363636363636362E-2</v>
      </c>
      <c r="AY356">
        <v>1.8181818181818181E-2</v>
      </c>
      <c r="AZ356">
        <v>35</v>
      </c>
      <c r="BA356">
        <v>0.32544176409722225</v>
      </c>
      <c r="BB356">
        <v>0.49796803708333337</v>
      </c>
      <c r="BC356">
        <v>26</v>
      </c>
      <c r="BD356">
        <v>10</v>
      </c>
      <c r="BE356">
        <v>4</v>
      </c>
      <c r="BF356">
        <v>4</v>
      </c>
      <c r="BG356" s="1" t="s">
        <v>99</v>
      </c>
      <c r="BH356" s="1" t="s">
        <v>6888</v>
      </c>
      <c r="BI356" s="1" t="s">
        <v>6889</v>
      </c>
      <c r="BJ356" s="1" t="s">
        <v>6890</v>
      </c>
      <c r="BK356">
        <v>2300</v>
      </c>
      <c r="BL356">
        <v>2.5</v>
      </c>
      <c r="BM356" s="5" t="d">
        <v>09:00:00.000</v>
      </c>
      <c r="BN356" s="5" t="d">
        <v>09:29:59.9999999999984025</v>
      </c>
      <c r="BO356">
        <v>9</v>
      </c>
      <c r="BP356" t="b">
        <v>0</v>
      </c>
    </row>
    <row r="357" spans="1:68" x14ac:dyDescent="0.2">
      <c r="A357" s="1" t="s">
        <v>898</v>
      </c>
      <c r="B357" s="1" t="s">
        <v>60</v>
      </c>
      <c r="C357" s="2" t="d">
        <v>2026-07-08</v>
      </c>
      <c r="D357">
        <v>20</v>
      </c>
      <c r="E357" s="1" t="s">
        <v>95</v>
      </c>
      <c r="F357">
        <v>48</v>
      </c>
      <c r="G357">
        <v>10</v>
      </c>
      <c r="H357">
        <v>0</v>
      </c>
      <c r="I357">
        <v>2</v>
      </c>
      <c r="J357">
        <v>8</v>
      </c>
      <c r="K357">
        <v>0</v>
      </c>
      <c r="L357">
        <v>1</v>
      </c>
      <c r="M357" s="1" t="s">
        <v>63</v>
      </c>
      <c r="N357" s="1" t="s">
        <v>370</v>
      </c>
      <c r="O357" s="1" t="s">
        <v>899</v>
      </c>
      <c r="P357">
        <v>6</v>
      </c>
      <c r="Q357">
        <v>0</v>
      </c>
      <c r="R357">
        <v>100</v>
      </c>
      <c r="S357">
        <v>1</v>
      </c>
      <c r="T357">
        <v>40</v>
      </c>
      <c r="U357">
        <v>48</v>
      </c>
      <c r="V357">
        <v>231</v>
      </c>
      <c r="W357">
        <v>54800.800000000003</v>
      </c>
      <c r="X357">
        <v>4.8125</v>
      </c>
      <c r="Y357">
        <v>1141.6833333333334</v>
      </c>
      <c r="Z357">
        <v>12.395833333333334</v>
      </c>
      <c r="AA357">
        <v>9.1172366920138881</v>
      </c>
      <c r="AB357">
        <v>1</v>
      </c>
      <c r="AC357">
        <v>2.5254930555555208E-4</v>
      </c>
      <c r="AD357">
        <v>0</v>
      </c>
      <c r="AE357">
        <v>1.2679028443995193</v>
      </c>
      <c r="AF357">
        <v>0.62708333333333333</v>
      </c>
      <c r="AG357">
        <v>1.8949861697916666</v>
      </c>
      <c r="AH357">
        <v>0</v>
      </c>
      <c r="AI357">
        <v>6.3729449579861113</v>
      </c>
      <c r="AJ357">
        <v>1680</v>
      </c>
      <c r="AK357">
        <v>36</v>
      </c>
      <c r="AL357">
        <v>2</v>
      </c>
      <c r="AM357">
        <v>2</v>
      </c>
      <c r="AN357">
        <v>2</v>
      </c>
      <c r="AO357">
        <v>0</v>
      </c>
      <c r="AP357">
        <v>0</v>
      </c>
      <c r="AQ357">
        <v>0</v>
      </c>
      <c r="AR357">
        <v>650.1</v>
      </c>
      <c r="AS357" s="1" t="s">
        <v>65</v>
      </c>
      <c r="AT357">
        <v>1</v>
      </c>
      <c r="AU357">
        <v>60.624984516666665</v>
      </c>
      <c r="AV357">
        <v>469.37924414999998</v>
      </c>
      <c r="AW357">
        <v>25</v>
      </c>
      <c r="AX357">
        <v>2.0833333333333332E-2</v>
      </c>
      <c r="AY357">
        <v>4.1666666666666664E-2</v>
      </c>
      <c r="AZ357">
        <v>35</v>
      </c>
      <c r="BA357">
        <v>0.25260410215277779</v>
      </c>
      <c r="BB357">
        <v>0.43461041124999999</v>
      </c>
      <c r="BC357">
        <v>23</v>
      </c>
      <c r="BD357">
        <v>13</v>
      </c>
      <c r="BE357">
        <v>3</v>
      </c>
      <c r="BF357">
        <v>5</v>
      </c>
      <c r="BG357" s="1" t="s">
        <v>99</v>
      </c>
      <c r="BH357" s="1" t="s">
        <v>6888</v>
      </c>
      <c r="BI357" s="1" t="s">
        <v>6889</v>
      </c>
      <c r="BJ357" s="1" t="s">
        <v>6890</v>
      </c>
      <c r="BK357">
        <v>2300</v>
      </c>
      <c r="BL357">
        <v>2.5</v>
      </c>
      <c r="BM357" s="5" t="d">
        <v>09:29:59.9999999999984025</v>
      </c>
      <c r="BN357" s="5" t="d">
        <v>10:00:00.0000000000015975</v>
      </c>
      <c r="BO357">
        <v>9</v>
      </c>
      <c r="BP357" t="b">
        <v>0</v>
      </c>
    </row>
    <row r="358" spans="1:68" x14ac:dyDescent="0.2">
      <c r="A358" s="1" t="s">
        <v>900</v>
      </c>
      <c r="B358" s="1" t="s">
        <v>60</v>
      </c>
      <c r="C358" s="2" t="d">
        <v>2026-07-08</v>
      </c>
      <c r="D358">
        <v>21</v>
      </c>
      <c r="E358" s="1" t="s">
        <v>95</v>
      </c>
      <c r="F358">
        <v>35</v>
      </c>
      <c r="G358">
        <v>10</v>
      </c>
      <c r="H358">
        <v>0</v>
      </c>
      <c r="I358">
        <v>2</v>
      </c>
      <c r="J358">
        <v>8</v>
      </c>
      <c r="K358">
        <v>0</v>
      </c>
      <c r="L358">
        <v>1</v>
      </c>
      <c r="M358" s="1" t="s">
        <v>63</v>
      </c>
      <c r="N358" s="1" t="s">
        <v>373</v>
      </c>
      <c r="O358" s="1" t="s">
        <v>901</v>
      </c>
      <c r="P358">
        <v>4.375</v>
      </c>
      <c r="Q358">
        <v>0</v>
      </c>
      <c r="R358">
        <v>100</v>
      </c>
      <c r="S358">
        <v>1</v>
      </c>
      <c r="T358">
        <v>39</v>
      </c>
      <c r="U358">
        <v>35</v>
      </c>
      <c r="V358">
        <v>201</v>
      </c>
      <c r="W358">
        <v>43340.5</v>
      </c>
      <c r="X358">
        <v>5.7428571428571429</v>
      </c>
      <c r="Y358">
        <v>1238.3</v>
      </c>
      <c r="Z358">
        <v>11.285714285714286</v>
      </c>
      <c r="AA358">
        <v>9.1247026838095238</v>
      </c>
      <c r="AB358">
        <v>1</v>
      </c>
      <c r="AC358">
        <v>1.78581723809524E-2</v>
      </c>
      <c r="AD358">
        <v>0</v>
      </c>
      <c r="AE358">
        <v>1.4947637854936937</v>
      </c>
      <c r="AF358">
        <v>0.64095238095238094</v>
      </c>
      <c r="AG358">
        <v>2.1357161576190475</v>
      </c>
      <c r="AH358">
        <v>0</v>
      </c>
      <c r="AI358">
        <v>5.981367467619048</v>
      </c>
      <c r="AJ358">
        <v>1225</v>
      </c>
      <c r="AK358">
        <v>36</v>
      </c>
      <c r="AL358">
        <v>2</v>
      </c>
      <c r="AM358">
        <v>2</v>
      </c>
      <c r="AN358">
        <v>0</v>
      </c>
      <c r="AO358">
        <v>0</v>
      </c>
      <c r="AP358">
        <v>2</v>
      </c>
      <c r="AQ358">
        <v>0</v>
      </c>
      <c r="AR358">
        <v>993.42000000000007</v>
      </c>
      <c r="AS358" s="1" t="s">
        <v>65</v>
      </c>
      <c r="AT358">
        <v>1</v>
      </c>
      <c r="AU358">
        <v>55.103546933333334</v>
      </c>
      <c r="AV358">
        <v>398.55894656666663</v>
      </c>
      <c r="AW358">
        <v>24</v>
      </c>
      <c r="AX358">
        <v>2.8571428571428571E-2</v>
      </c>
      <c r="AY358">
        <v>5.7142857142857141E-2</v>
      </c>
      <c r="AZ358">
        <v>35</v>
      </c>
      <c r="BA358">
        <v>0.22959811222222223</v>
      </c>
      <c r="BB358">
        <v>0.36903606163580244</v>
      </c>
      <c r="BC358">
        <v>19</v>
      </c>
      <c r="BD358">
        <v>17</v>
      </c>
      <c r="BE358">
        <v>3</v>
      </c>
      <c r="BF358">
        <v>5</v>
      </c>
      <c r="BG358" s="1" t="s">
        <v>99</v>
      </c>
      <c r="BH358" s="1" t="s">
        <v>6888</v>
      </c>
      <c r="BI358" s="1" t="s">
        <v>6889</v>
      </c>
      <c r="BJ358" s="1" t="s">
        <v>6890</v>
      </c>
      <c r="BK358">
        <v>2300</v>
      </c>
      <c r="BL358">
        <v>2.5</v>
      </c>
      <c r="BM358" s="5" t="d">
        <v>10:00:00.0000000000015975</v>
      </c>
      <c r="BN358" s="5" t="d">
        <v>10:30:00.000</v>
      </c>
      <c r="BO358">
        <v>10</v>
      </c>
      <c r="BP358" t="b">
        <v>0</v>
      </c>
    </row>
    <row r="359" spans="1:68" x14ac:dyDescent="0.2">
      <c r="A359" s="1" t="s">
        <v>902</v>
      </c>
      <c r="B359" s="1" t="s">
        <v>60</v>
      </c>
      <c r="C359" s="2" t="d">
        <v>2026-07-08</v>
      </c>
      <c r="D359">
        <v>22</v>
      </c>
      <c r="E359" s="1" t="s">
        <v>95</v>
      </c>
      <c r="F359">
        <v>41</v>
      </c>
      <c r="G359">
        <v>10</v>
      </c>
      <c r="H359">
        <v>0</v>
      </c>
      <c r="I359">
        <v>2</v>
      </c>
      <c r="J359">
        <v>8</v>
      </c>
      <c r="K359">
        <v>0</v>
      </c>
      <c r="L359">
        <v>1</v>
      </c>
      <c r="M359" s="1" t="s">
        <v>63</v>
      </c>
      <c r="N359" s="1" t="s">
        <v>376</v>
      </c>
      <c r="O359" s="1" t="s">
        <v>903</v>
      </c>
      <c r="P359">
        <v>5.125</v>
      </c>
      <c r="Q359">
        <v>0</v>
      </c>
      <c r="R359">
        <v>100</v>
      </c>
      <c r="S359">
        <v>1</v>
      </c>
      <c r="T359">
        <v>38</v>
      </c>
      <c r="U359">
        <v>41</v>
      </c>
      <c r="V359">
        <v>221</v>
      </c>
      <c r="W359">
        <v>52183.43</v>
      </c>
      <c r="X359">
        <v>5.3902439024390247</v>
      </c>
      <c r="Y359">
        <v>1272.7665853658536</v>
      </c>
      <c r="Z359">
        <v>11.853658536585366</v>
      </c>
      <c r="AA359">
        <v>9.2047915483739846</v>
      </c>
      <c r="AB359">
        <v>2</v>
      </c>
      <c r="AC359">
        <v>2.2983305691056877E-2</v>
      </c>
      <c r="AD359">
        <v>0</v>
      </c>
      <c r="AE359">
        <v>1.3926925923226783</v>
      </c>
      <c r="AF359">
        <v>0.60203252032520327</v>
      </c>
      <c r="AG359">
        <v>1.9947251040650407</v>
      </c>
      <c r="AH359">
        <v>0</v>
      </c>
      <c r="AI359">
        <v>6.3442127772357724</v>
      </c>
      <c r="AJ359">
        <v>1435</v>
      </c>
      <c r="AK359">
        <v>36</v>
      </c>
      <c r="AL359">
        <v>2</v>
      </c>
      <c r="AM359">
        <v>2</v>
      </c>
      <c r="AN359">
        <v>2</v>
      </c>
      <c r="AO359">
        <v>0</v>
      </c>
      <c r="AP359">
        <v>0</v>
      </c>
      <c r="AQ359">
        <v>0</v>
      </c>
      <c r="AR359">
        <v>1468.1399999999999</v>
      </c>
      <c r="AS359" s="1" t="s">
        <v>65</v>
      </c>
      <c r="AT359">
        <v>2</v>
      </c>
      <c r="AU359">
        <v>56.027826816666668</v>
      </c>
      <c r="AV359">
        <v>348.29245520000001</v>
      </c>
      <c r="AW359">
        <v>24</v>
      </c>
      <c r="AX359">
        <v>4.878048780487805E-2</v>
      </c>
      <c r="AY359">
        <v>4.878048780487805E-2</v>
      </c>
      <c r="AZ359">
        <v>35</v>
      </c>
      <c r="BA359">
        <v>0.23344927840277779</v>
      </c>
      <c r="BB359">
        <v>0.3224930140740741</v>
      </c>
      <c r="BC359">
        <v>17</v>
      </c>
      <c r="BD359">
        <v>19</v>
      </c>
      <c r="BE359">
        <v>3</v>
      </c>
      <c r="BF359">
        <v>5</v>
      </c>
      <c r="BG359" s="1" t="s">
        <v>99</v>
      </c>
      <c r="BH359" s="1" t="s">
        <v>6888</v>
      </c>
      <c r="BI359" s="1" t="s">
        <v>6889</v>
      </c>
      <c r="BJ359" s="1" t="s">
        <v>6890</v>
      </c>
      <c r="BK359">
        <v>2300</v>
      </c>
      <c r="BL359">
        <v>2.5</v>
      </c>
      <c r="BM359" s="5" t="d">
        <v>10:30:00.000</v>
      </c>
      <c r="BN359" s="5" t="d">
        <v>10:59:59.9999999999984025</v>
      </c>
      <c r="BO359">
        <v>10</v>
      </c>
      <c r="BP359" t="b">
        <v>0</v>
      </c>
    </row>
    <row r="360" spans="1:68" x14ac:dyDescent="0.2">
      <c r="A360" s="1" t="s">
        <v>904</v>
      </c>
      <c r="B360" s="1" t="s">
        <v>60</v>
      </c>
      <c r="C360" s="2" t="d">
        <v>2026-07-08</v>
      </c>
      <c r="D360">
        <v>23</v>
      </c>
      <c r="E360" s="1" t="s">
        <v>133</v>
      </c>
      <c r="F360">
        <v>64</v>
      </c>
      <c r="G360">
        <v>10</v>
      </c>
      <c r="H360">
        <v>0</v>
      </c>
      <c r="I360">
        <v>0</v>
      </c>
      <c r="J360">
        <v>10</v>
      </c>
      <c r="K360">
        <v>0</v>
      </c>
      <c r="L360">
        <v>0</v>
      </c>
      <c r="M360" s="1" t="s">
        <v>63</v>
      </c>
      <c r="N360" s="1" t="s">
        <v>63</v>
      </c>
      <c r="O360" s="1" t="s">
        <v>905</v>
      </c>
      <c r="P360">
        <v>6.4</v>
      </c>
      <c r="Q360">
        <v>0</v>
      </c>
      <c r="R360">
        <v>100</v>
      </c>
      <c r="S360">
        <v>0</v>
      </c>
      <c r="T360">
        <v>38</v>
      </c>
      <c r="U360">
        <v>64</v>
      </c>
      <c r="V360">
        <v>312</v>
      </c>
      <c r="W360">
        <v>71306.73</v>
      </c>
      <c r="X360">
        <v>4.875</v>
      </c>
      <c r="Y360">
        <v>1114.1676562499999</v>
      </c>
      <c r="Z360">
        <v>13.328125</v>
      </c>
      <c r="AA360">
        <v>9.5964813343749995</v>
      </c>
      <c r="AB360">
        <v>0</v>
      </c>
      <c r="AC360">
        <v>0</v>
      </c>
      <c r="AD360">
        <v>0</v>
      </c>
      <c r="AE360">
        <v>1.3296937494029748</v>
      </c>
      <c r="AF360">
        <v>0.71354166666666663</v>
      </c>
      <c r="AG360">
        <v>2.0432354078124999</v>
      </c>
      <c r="AH360">
        <v>0</v>
      </c>
      <c r="AI360">
        <v>6.6329334177083332</v>
      </c>
      <c r="AJ360">
        <v>2240</v>
      </c>
      <c r="AK360">
        <v>36</v>
      </c>
      <c r="AL360">
        <v>2</v>
      </c>
      <c r="AM360">
        <v>2</v>
      </c>
      <c r="AN360">
        <v>2</v>
      </c>
      <c r="AO360">
        <v>0</v>
      </c>
      <c r="AP360">
        <v>0</v>
      </c>
      <c r="AQ360">
        <v>0</v>
      </c>
      <c r="AR360">
        <v>502.1</v>
      </c>
      <c r="AS360" s="1" t="s">
        <v>70</v>
      </c>
      <c r="AT360">
        <v>0</v>
      </c>
      <c r="AU360">
        <v>83.195293516666666</v>
      </c>
      <c r="AV360">
        <v>570.35375466666665</v>
      </c>
      <c r="AW360">
        <v>29</v>
      </c>
      <c r="AX360">
        <v>0</v>
      </c>
      <c r="AY360">
        <v>3.125E-2</v>
      </c>
      <c r="AZ360">
        <v>35</v>
      </c>
      <c r="BA360">
        <v>0.27731764505555556</v>
      </c>
      <c r="BB360">
        <v>0.52810532839506175</v>
      </c>
      <c r="BC360">
        <v>28</v>
      </c>
      <c r="BD360">
        <v>8</v>
      </c>
      <c r="BE360">
        <v>4</v>
      </c>
      <c r="BF360">
        <v>6</v>
      </c>
      <c r="BG360" s="1" t="s">
        <v>99</v>
      </c>
      <c r="BH360" s="1" t="s">
        <v>6888</v>
      </c>
      <c r="BI360" s="1" t="s">
        <v>6889</v>
      </c>
      <c r="BJ360" s="1" t="s">
        <v>6890</v>
      </c>
      <c r="BK360">
        <v>2300</v>
      </c>
      <c r="BL360">
        <v>2.5</v>
      </c>
      <c r="BM360" s="5" t="d">
        <v>10:59:59.9999999999984025</v>
      </c>
      <c r="BN360" s="5" t="d">
        <v>11:30:00.0000000000015975</v>
      </c>
      <c r="BO360">
        <v>11</v>
      </c>
      <c r="BP360" t="b">
        <v>0</v>
      </c>
    </row>
    <row r="361" spans="1:68" x14ac:dyDescent="0.2">
      <c r="A361" s="1" t="s">
        <v>906</v>
      </c>
      <c r="B361" s="1" t="s">
        <v>60</v>
      </c>
      <c r="C361" s="2" t="d">
        <v>2026-07-08</v>
      </c>
      <c r="D361">
        <v>24</v>
      </c>
      <c r="E361" s="1" t="s">
        <v>133</v>
      </c>
      <c r="F361">
        <v>57</v>
      </c>
      <c r="G361">
        <v>10</v>
      </c>
      <c r="H361">
        <v>0</v>
      </c>
      <c r="I361">
        <v>0</v>
      </c>
      <c r="J361">
        <v>10</v>
      </c>
      <c r="K361">
        <v>0</v>
      </c>
      <c r="L361">
        <v>0</v>
      </c>
      <c r="M361" s="1" t="s">
        <v>63</v>
      </c>
      <c r="N361" s="1" t="s">
        <v>63</v>
      </c>
      <c r="O361" s="1" t="s">
        <v>907</v>
      </c>
      <c r="P361">
        <v>5.7</v>
      </c>
      <c r="Q361">
        <v>0</v>
      </c>
      <c r="R361">
        <v>100</v>
      </c>
      <c r="S361">
        <v>0</v>
      </c>
      <c r="T361">
        <v>38</v>
      </c>
      <c r="U361">
        <v>57</v>
      </c>
      <c r="V361">
        <v>293</v>
      </c>
      <c r="W361">
        <v>70712.95</v>
      </c>
      <c r="X361">
        <v>5.1403508771929829</v>
      </c>
      <c r="Y361">
        <v>1240.5780701754386</v>
      </c>
      <c r="Z361">
        <v>12.736842105263158</v>
      </c>
      <c r="AA361">
        <v>9.1643422780701762</v>
      </c>
      <c r="AB361">
        <v>1</v>
      </c>
      <c r="AC361">
        <v>7.7814950292397732E-3</v>
      </c>
      <c r="AD361">
        <v>0</v>
      </c>
      <c r="AE361">
        <v>1.3500917942290558</v>
      </c>
      <c r="AF361">
        <v>0.62017543859649127</v>
      </c>
      <c r="AG361">
        <v>1.970267225146199</v>
      </c>
      <c r="AH361">
        <v>0</v>
      </c>
      <c r="AI361">
        <v>6.2326715374269002</v>
      </c>
      <c r="AJ361">
        <v>1995</v>
      </c>
      <c r="AK361">
        <v>36</v>
      </c>
      <c r="AL361">
        <v>1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277.77999999999997</v>
      </c>
      <c r="AS361" s="1" t="s">
        <v>65</v>
      </c>
      <c r="AT361">
        <v>1</v>
      </c>
      <c r="AU361">
        <v>79.93290686666667</v>
      </c>
      <c r="AV361">
        <v>580.03609456666663</v>
      </c>
      <c r="AW361">
        <v>32</v>
      </c>
      <c r="AX361">
        <v>1.7543859649122806E-2</v>
      </c>
      <c r="AY361">
        <v>1.7543859649122806E-2</v>
      </c>
      <c r="AZ361">
        <v>35</v>
      </c>
      <c r="BA361">
        <v>0.26644302288888888</v>
      </c>
      <c r="BB361">
        <v>0.53707045793209873</v>
      </c>
      <c r="BC361">
        <v>28</v>
      </c>
      <c r="BD361">
        <v>8</v>
      </c>
      <c r="BE361">
        <v>4</v>
      </c>
      <c r="BF361">
        <v>6</v>
      </c>
      <c r="BG361" s="1" t="s">
        <v>99</v>
      </c>
      <c r="BH361" s="1" t="s">
        <v>6888</v>
      </c>
      <c r="BI361" s="1" t="s">
        <v>6889</v>
      </c>
      <c r="BJ361" s="1" t="s">
        <v>6890</v>
      </c>
      <c r="BK361">
        <v>2300</v>
      </c>
      <c r="BL361">
        <v>2.5</v>
      </c>
      <c r="BM361" s="5" t="d">
        <v>11:30:00.0000000000015975</v>
      </c>
      <c r="BN361" s="5" t="d">
        <v>12:00:00.000</v>
      </c>
      <c r="BO361">
        <v>11</v>
      </c>
      <c r="BP361" t="b">
        <v>0</v>
      </c>
    </row>
    <row r="362" spans="1:68" x14ac:dyDescent="0.2">
      <c r="A362" s="1" t="s">
        <v>908</v>
      </c>
      <c r="B362" s="1" t="s">
        <v>60</v>
      </c>
      <c r="C362" s="2" t="d">
        <v>2026-07-08</v>
      </c>
      <c r="D362">
        <v>25</v>
      </c>
      <c r="E362" s="1" t="s">
        <v>133</v>
      </c>
      <c r="F362">
        <v>93</v>
      </c>
      <c r="G362">
        <v>10</v>
      </c>
      <c r="H362">
        <v>0</v>
      </c>
      <c r="I362">
        <v>0</v>
      </c>
      <c r="J362">
        <v>10</v>
      </c>
      <c r="K362">
        <v>0</v>
      </c>
      <c r="L362">
        <v>0</v>
      </c>
      <c r="M362" s="1" t="s">
        <v>63</v>
      </c>
      <c r="N362" s="1" t="s">
        <v>63</v>
      </c>
      <c r="O362" s="1" t="s">
        <v>909</v>
      </c>
      <c r="P362">
        <v>9.3000000000000007</v>
      </c>
      <c r="Q362">
        <v>0</v>
      </c>
      <c r="R362">
        <v>100</v>
      </c>
      <c r="S362">
        <v>0</v>
      </c>
      <c r="T362">
        <v>38</v>
      </c>
      <c r="U362">
        <v>93</v>
      </c>
      <c r="V362">
        <v>472</v>
      </c>
      <c r="W362">
        <v>106102.18000000001</v>
      </c>
      <c r="X362">
        <v>5.075268817204301</v>
      </c>
      <c r="Y362">
        <v>1140.8836559139786</v>
      </c>
      <c r="Z362">
        <v>16.333333333333332</v>
      </c>
      <c r="AA362">
        <v>9.5035147379928322</v>
      </c>
      <c r="AB362">
        <v>0</v>
      </c>
      <c r="AC362">
        <v>0</v>
      </c>
      <c r="AD362">
        <v>0</v>
      </c>
      <c r="AE362">
        <v>1.3357325816281367</v>
      </c>
      <c r="AF362">
        <v>0.62652329749103941</v>
      </c>
      <c r="AG362">
        <v>1.3639843870967743</v>
      </c>
      <c r="AH362">
        <v>4.0796163978494622E-2</v>
      </c>
      <c r="AI362">
        <v>6.6072727302867378</v>
      </c>
      <c r="AJ362">
        <v>3720</v>
      </c>
      <c r="AK362">
        <v>36</v>
      </c>
      <c r="AL362">
        <v>5</v>
      </c>
      <c r="AM362">
        <v>5</v>
      </c>
      <c r="AN362">
        <v>5</v>
      </c>
      <c r="AO362">
        <v>0</v>
      </c>
      <c r="AP362">
        <v>0</v>
      </c>
      <c r="AQ362">
        <v>0</v>
      </c>
      <c r="AR362">
        <v>1466.9099999999999</v>
      </c>
      <c r="AS362" s="1" t="s">
        <v>70</v>
      </c>
      <c r="AT362">
        <v>0</v>
      </c>
      <c r="AU362">
        <v>119.59564353333333</v>
      </c>
      <c r="AV362">
        <v>803.37100984999995</v>
      </c>
      <c r="AW362">
        <v>36</v>
      </c>
      <c r="AX362">
        <v>0</v>
      </c>
      <c r="AY362">
        <v>5.3763440860215055E-2</v>
      </c>
      <c r="AZ362">
        <v>40</v>
      </c>
      <c r="BA362">
        <v>0.39865214511111108</v>
      </c>
      <c r="BB362">
        <v>0.74386204615740736</v>
      </c>
      <c r="BC362">
        <v>39</v>
      </c>
      <c r="BD362">
        <v>-3</v>
      </c>
      <c r="BE362">
        <v>6</v>
      </c>
      <c r="BF362">
        <v>4</v>
      </c>
      <c r="BG362" s="1" t="s">
        <v>99</v>
      </c>
      <c r="BH362" s="1" t="s">
        <v>6888</v>
      </c>
      <c r="BI362" s="1" t="s">
        <v>6889</v>
      </c>
      <c r="BJ362" s="1" t="s">
        <v>6890</v>
      </c>
      <c r="BK362">
        <v>2300</v>
      </c>
      <c r="BL362">
        <v>2.5</v>
      </c>
      <c r="BM362" s="5" t="d">
        <v>12:00:00.000</v>
      </c>
      <c r="BN362" s="5" t="d">
        <v>12:30:00.0000000000031950</v>
      </c>
      <c r="BO362">
        <v>12</v>
      </c>
      <c r="BP362" t="b">
        <v>1</v>
      </c>
    </row>
    <row r="363" spans="1:68" x14ac:dyDescent="0.2">
      <c r="A363" s="1" t="s">
        <v>910</v>
      </c>
      <c r="B363" s="1" t="s">
        <v>60</v>
      </c>
      <c r="C363" s="2" t="d">
        <v>2026-07-08</v>
      </c>
      <c r="D363">
        <v>26</v>
      </c>
      <c r="E363" s="1" t="s">
        <v>133</v>
      </c>
      <c r="F363">
        <v>108</v>
      </c>
      <c r="G363">
        <v>10</v>
      </c>
      <c r="H363">
        <v>0</v>
      </c>
      <c r="I363">
        <v>0</v>
      </c>
      <c r="J363">
        <v>10</v>
      </c>
      <c r="K363">
        <v>0</v>
      </c>
      <c r="L363">
        <v>0</v>
      </c>
      <c r="M363" s="1" t="s">
        <v>63</v>
      </c>
      <c r="N363" s="1" t="s">
        <v>63</v>
      </c>
      <c r="O363" s="1" t="s">
        <v>911</v>
      </c>
      <c r="P363">
        <v>10.8</v>
      </c>
      <c r="Q363">
        <v>0</v>
      </c>
      <c r="R363">
        <v>100</v>
      </c>
      <c r="S363">
        <v>0</v>
      </c>
      <c r="T363">
        <v>38</v>
      </c>
      <c r="U363">
        <v>108</v>
      </c>
      <c r="V363">
        <v>538</v>
      </c>
      <c r="W363">
        <v>121230.3</v>
      </c>
      <c r="X363">
        <v>4.9814814814814818</v>
      </c>
      <c r="Y363">
        <v>1122.5027777777777</v>
      </c>
      <c r="Z363">
        <v>17.12962962962963</v>
      </c>
      <c r="AA363">
        <v>14.600959583487654</v>
      </c>
      <c r="AB363">
        <v>16</v>
      </c>
      <c r="AC363">
        <v>0.14927445385802474</v>
      </c>
      <c r="AD363">
        <v>1.4336039660493826E-2</v>
      </c>
      <c r="AE363">
        <v>1.3237882313942972</v>
      </c>
      <c r="AF363">
        <v>0.62237654320987656</v>
      </c>
      <c r="AG363">
        <v>1.0862833641975309E-2</v>
      </c>
      <c r="AH363">
        <v>5.1476334003086421</v>
      </c>
      <c r="AI363">
        <v>6.5131957302469132</v>
      </c>
      <c r="AJ363">
        <v>4320</v>
      </c>
      <c r="AK363">
        <v>36</v>
      </c>
      <c r="AL363">
        <v>6</v>
      </c>
      <c r="AM363">
        <v>6</v>
      </c>
      <c r="AN363">
        <v>4</v>
      </c>
      <c r="AO363">
        <v>2</v>
      </c>
      <c r="AP363">
        <v>0</v>
      </c>
      <c r="AQ363">
        <v>0</v>
      </c>
      <c r="AR363">
        <v>987.73</v>
      </c>
      <c r="AS363" s="1" t="s">
        <v>173</v>
      </c>
      <c r="AT363">
        <v>16</v>
      </c>
      <c r="AU363">
        <v>146.30794061666666</v>
      </c>
      <c r="AV363">
        <v>980.21804440000005</v>
      </c>
      <c r="AW363">
        <v>36</v>
      </c>
      <c r="AX363">
        <v>0.14814814814814814</v>
      </c>
      <c r="AY363">
        <v>5.5555555555555552E-2</v>
      </c>
      <c r="AZ363">
        <v>40</v>
      </c>
      <c r="BA363">
        <v>0.48769313538888887</v>
      </c>
      <c r="BB363">
        <v>0.90760930037037046</v>
      </c>
      <c r="BC363">
        <v>47</v>
      </c>
      <c r="BD363">
        <v>-11</v>
      </c>
      <c r="BE363">
        <v>7</v>
      </c>
      <c r="BF363">
        <v>3</v>
      </c>
      <c r="BG363" s="1" t="s">
        <v>99</v>
      </c>
      <c r="BH363" s="1" t="s">
        <v>6888</v>
      </c>
      <c r="BI363" s="1" t="s">
        <v>6889</v>
      </c>
      <c r="BJ363" s="1" t="s">
        <v>6890</v>
      </c>
      <c r="BK363">
        <v>2300</v>
      </c>
      <c r="BL363">
        <v>2.5</v>
      </c>
      <c r="BM363" s="5" t="d">
        <v>12:30:00.0000000000031950</v>
      </c>
      <c r="BN363" s="5" t="d">
        <v>12:59:59.9999999999968050</v>
      </c>
      <c r="BO363">
        <v>12</v>
      </c>
      <c r="BP363" t="b">
        <v>1</v>
      </c>
    </row>
    <row r="364" spans="1:68" x14ac:dyDescent="0.2">
      <c r="A364" s="1" t="s">
        <v>912</v>
      </c>
      <c r="B364" s="1" t="s">
        <v>60</v>
      </c>
      <c r="C364" s="2" t="d">
        <v>2026-07-08</v>
      </c>
      <c r="D364">
        <v>27</v>
      </c>
      <c r="E364" s="1" t="s">
        <v>133</v>
      </c>
      <c r="F364">
        <v>111</v>
      </c>
      <c r="G364">
        <v>10</v>
      </c>
      <c r="H364">
        <v>0</v>
      </c>
      <c r="I364">
        <v>0</v>
      </c>
      <c r="J364">
        <v>10</v>
      </c>
      <c r="K364">
        <v>0</v>
      </c>
      <c r="L364">
        <v>0</v>
      </c>
      <c r="M364" s="1" t="s">
        <v>63</v>
      </c>
      <c r="N364" s="1" t="s">
        <v>63</v>
      </c>
      <c r="O364" s="1" t="s">
        <v>913</v>
      </c>
      <c r="P364">
        <v>11.1</v>
      </c>
      <c r="Q364">
        <v>0</v>
      </c>
      <c r="R364">
        <v>100</v>
      </c>
      <c r="S364">
        <v>0</v>
      </c>
      <c r="T364">
        <v>38</v>
      </c>
      <c r="U364">
        <v>111</v>
      </c>
      <c r="V364">
        <v>564</v>
      </c>
      <c r="W364">
        <v>128370.44</v>
      </c>
      <c r="X364">
        <v>5.0810810810810807</v>
      </c>
      <c r="Y364">
        <v>1156.4904504504505</v>
      </c>
      <c r="Z364">
        <v>17.342342342342342</v>
      </c>
      <c r="AA364">
        <v>15.040152975225226</v>
      </c>
      <c r="AB364">
        <v>11</v>
      </c>
      <c r="AC364">
        <v>0.10840328468468469</v>
      </c>
      <c r="AD364">
        <v>5.0068807807807795E-3</v>
      </c>
      <c r="AE364">
        <v>1.3416171259871201</v>
      </c>
      <c r="AF364">
        <v>0.63948948948948947</v>
      </c>
      <c r="AG364">
        <v>0</v>
      </c>
      <c r="AH364">
        <v>5.6725796987987991</v>
      </c>
      <c r="AI364">
        <v>6.4697480594594596</v>
      </c>
      <c r="AJ364">
        <v>4440</v>
      </c>
      <c r="AK364">
        <v>36</v>
      </c>
      <c r="AL364">
        <v>2</v>
      </c>
      <c r="AM364">
        <v>2</v>
      </c>
      <c r="AN364">
        <v>1</v>
      </c>
      <c r="AO364">
        <v>0</v>
      </c>
      <c r="AP364">
        <v>1</v>
      </c>
      <c r="AQ364">
        <v>0</v>
      </c>
      <c r="AR364">
        <v>453.96000000000004</v>
      </c>
      <c r="AS364" s="1" t="s">
        <v>173</v>
      </c>
      <c r="AT364">
        <v>11</v>
      </c>
      <c r="AU364">
        <v>148.19055779999999</v>
      </c>
      <c r="AV364">
        <v>988.60755500000005</v>
      </c>
      <c r="AW364">
        <v>36</v>
      </c>
      <c r="AX364">
        <v>9.90990990990991E-2</v>
      </c>
      <c r="AY364">
        <v>1.8018018018018018E-2</v>
      </c>
      <c r="AZ364">
        <v>40</v>
      </c>
      <c r="BA364">
        <v>0.49396852599999996</v>
      </c>
      <c r="BB364">
        <v>0.9153773657407408</v>
      </c>
      <c r="BC364">
        <v>48</v>
      </c>
      <c r="BD364">
        <v>-12</v>
      </c>
      <c r="BE364">
        <v>8</v>
      </c>
      <c r="BF364">
        <v>2</v>
      </c>
      <c r="BG364" s="1" t="s">
        <v>99</v>
      </c>
      <c r="BH364" s="1" t="s">
        <v>6888</v>
      </c>
      <c r="BI364" s="1" t="s">
        <v>6889</v>
      </c>
      <c r="BJ364" s="1" t="s">
        <v>6890</v>
      </c>
      <c r="BK364">
        <v>2300</v>
      </c>
      <c r="BL364">
        <v>2.5</v>
      </c>
      <c r="BM364" s="5" t="d">
        <v>12:59:59.9999999999968050</v>
      </c>
      <c r="BN364" s="5" t="d">
        <v>13:30:00.000</v>
      </c>
      <c r="BO364">
        <v>13</v>
      </c>
      <c r="BP364" t="b">
        <v>1</v>
      </c>
    </row>
    <row r="365" spans="1:68" x14ac:dyDescent="0.2">
      <c r="A365" s="1" t="s">
        <v>914</v>
      </c>
      <c r="B365" s="1" t="s">
        <v>60</v>
      </c>
      <c r="C365" s="2" t="d">
        <v>2026-07-08</v>
      </c>
      <c r="D365">
        <v>28</v>
      </c>
      <c r="E365" s="1" t="s">
        <v>133</v>
      </c>
      <c r="F365">
        <v>116</v>
      </c>
      <c r="G365">
        <v>10</v>
      </c>
      <c r="H365">
        <v>0</v>
      </c>
      <c r="I365">
        <v>0</v>
      </c>
      <c r="J365">
        <v>10</v>
      </c>
      <c r="K365">
        <v>0</v>
      </c>
      <c r="L365">
        <v>0</v>
      </c>
      <c r="M365" s="1" t="s">
        <v>63</v>
      </c>
      <c r="N365" s="1" t="s">
        <v>63</v>
      </c>
      <c r="O365" s="1" t="s">
        <v>915</v>
      </c>
      <c r="P365">
        <v>11.6</v>
      </c>
      <c r="Q365">
        <v>0</v>
      </c>
      <c r="R365">
        <v>100</v>
      </c>
      <c r="S365">
        <v>0</v>
      </c>
      <c r="T365">
        <v>38</v>
      </c>
      <c r="U365">
        <v>116</v>
      </c>
      <c r="V365">
        <v>593</v>
      </c>
      <c r="W365">
        <v>140477.95000000001</v>
      </c>
      <c r="X365">
        <v>5.1120689655172411</v>
      </c>
      <c r="Y365">
        <v>1211.0168103448277</v>
      </c>
      <c r="Z365">
        <v>17.53448275862069</v>
      </c>
      <c r="AA365">
        <v>18.202226177011497</v>
      </c>
      <c r="AB365">
        <v>73</v>
      </c>
      <c r="AC365">
        <v>1.2274440939655171</v>
      </c>
      <c r="AD365">
        <v>6.7147830459770115E-3</v>
      </c>
      <c r="AE365">
        <v>1.3834118985558987</v>
      </c>
      <c r="AF365">
        <v>0.62298850574712639</v>
      </c>
      <c r="AG365">
        <v>0</v>
      </c>
      <c r="AH365">
        <v>8.9298636577586201</v>
      </c>
      <c r="AI365">
        <v>6.3375519215517242</v>
      </c>
      <c r="AJ365">
        <v>4640</v>
      </c>
      <c r="AK365">
        <v>36</v>
      </c>
      <c r="AL365">
        <v>3</v>
      </c>
      <c r="AM365">
        <v>3</v>
      </c>
      <c r="AN365">
        <v>3</v>
      </c>
      <c r="AO365">
        <v>0</v>
      </c>
      <c r="AP365">
        <v>0</v>
      </c>
      <c r="AQ365">
        <v>0</v>
      </c>
      <c r="AR365">
        <v>1251.53</v>
      </c>
      <c r="AS365" s="1" t="s">
        <v>173</v>
      </c>
      <c r="AT365">
        <v>73</v>
      </c>
      <c r="AU365">
        <v>157.06963021666667</v>
      </c>
      <c r="AV365">
        <v>989.94850841666664</v>
      </c>
      <c r="AW365">
        <v>36</v>
      </c>
      <c r="AX365">
        <v>0.62931034482758619</v>
      </c>
      <c r="AY365">
        <v>2.5862068965517241E-2</v>
      </c>
      <c r="AZ365">
        <v>40</v>
      </c>
      <c r="BA365">
        <v>0.52356543405555556</v>
      </c>
      <c r="BB365">
        <v>0.91661898927469132</v>
      </c>
      <c r="BC365">
        <v>48</v>
      </c>
      <c r="BD365">
        <v>-12</v>
      </c>
      <c r="BE365">
        <v>8</v>
      </c>
      <c r="BF365">
        <v>2</v>
      </c>
      <c r="BG365" s="1" t="s">
        <v>174</v>
      </c>
      <c r="BH365" s="1" t="s">
        <v>6888</v>
      </c>
      <c r="BI365" s="1" t="s">
        <v>6889</v>
      </c>
      <c r="BJ365" s="1" t="s">
        <v>6890</v>
      </c>
      <c r="BK365">
        <v>2300</v>
      </c>
      <c r="BL365">
        <v>2.5</v>
      </c>
      <c r="BM365" s="5" t="d">
        <v>13:30:00.000</v>
      </c>
      <c r="BN365" s="5" t="d">
        <v>14:00:00.0000000000031950</v>
      </c>
      <c r="BO365">
        <v>13</v>
      </c>
      <c r="BP365" t="b">
        <v>1</v>
      </c>
    </row>
    <row r="366" spans="1:68" x14ac:dyDescent="0.2">
      <c r="A366" s="1" t="s">
        <v>916</v>
      </c>
      <c r="B366" s="1" t="s">
        <v>60</v>
      </c>
      <c r="C366" s="2" t="d">
        <v>2026-07-08</v>
      </c>
      <c r="D366">
        <v>29</v>
      </c>
      <c r="E366" s="1" t="s">
        <v>133</v>
      </c>
      <c r="F366">
        <v>70</v>
      </c>
      <c r="G366">
        <v>10</v>
      </c>
      <c r="H366">
        <v>0</v>
      </c>
      <c r="I366">
        <v>0</v>
      </c>
      <c r="J366">
        <v>10</v>
      </c>
      <c r="K366">
        <v>0</v>
      </c>
      <c r="L366">
        <v>0</v>
      </c>
      <c r="M366" s="1" t="s">
        <v>63</v>
      </c>
      <c r="N366" s="1" t="s">
        <v>63</v>
      </c>
      <c r="O366" s="1" t="s">
        <v>917</v>
      </c>
      <c r="P366">
        <v>7</v>
      </c>
      <c r="Q366">
        <v>0</v>
      </c>
      <c r="R366">
        <v>100</v>
      </c>
      <c r="S366">
        <v>0</v>
      </c>
      <c r="T366">
        <v>38</v>
      </c>
      <c r="U366">
        <v>70</v>
      </c>
      <c r="V366">
        <v>327</v>
      </c>
      <c r="W366">
        <v>73775.75</v>
      </c>
      <c r="X366">
        <v>4.6714285714285717</v>
      </c>
      <c r="Y366">
        <v>1053.9392857142857</v>
      </c>
      <c r="Z366">
        <v>13.471428571428572</v>
      </c>
      <c r="AA366">
        <v>14.374139043571429</v>
      </c>
      <c r="AB366">
        <v>42</v>
      </c>
      <c r="AC366">
        <v>1.620670232857143</v>
      </c>
      <c r="AD366">
        <v>0</v>
      </c>
      <c r="AE366">
        <v>1.2817668541532246</v>
      </c>
      <c r="AF366">
        <v>0.59571428571428564</v>
      </c>
      <c r="AG366">
        <v>0</v>
      </c>
      <c r="AH366">
        <v>5.2399620092857147</v>
      </c>
      <c r="AI366">
        <v>6.3481244569047623</v>
      </c>
      <c r="AJ366">
        <v>2450</v>
      </c>
      <c r="AK366">
        <v>36</v>
      </c>
      <c r="AL366">
        <v>1</v>
      </c>
      <c r="AM366">
        <v>1</v>
      </c>
      <c r="AN366">
        <v>0</v>
      </c>
      <c r="AO366">
        <v>0</v>
      </c>
      <c r="AP366">
        <v>1</v>
      </c>
      <c r="AQ366">
        <v>0</v>
      </c>
      <c r="AR366">
        <v>576.34</v>
      </c>
      <c r="AS366" s="1" t="s">
        <v>173</v>
      </c>
      <c r="AT366">
        <v>42</v>
      </c>
      <c r="AU366">
        <v>92.528541366666673</v>
      </c>
      <c r="AV366">
        <v>982.84910768333339</v>
      </c>
      <c r="AW366">
        <v>36</v>
      </c>
      <c r="AX366">
        <v>0.6</v>
      </c>
      <c r="AY366">
        <v>1.4285714285714285E-2</v>
      </c>
      <c r="AZ366">
        <v>35</v>
      </c>
      <c r="BA366">
        <v>0.30842847122222222</v>
      </c>
      <c r="BB366">
        <v>0.91004547007716052</v>
      </c>
      <c r="BC366">
        <v>47</v>
      </c>
      <c r="BD366">
        <v>-11</v>
      </c>
      <c r="BE366">
        <v>5</v>
      </c>
      <c r="BF366">
        <v>5</v>
      </c>
      <c r="BG366" s="1" t="s">
        <v>174</v>
      </c>
      <c r="BH366" s="1" t="s">
        <v>6888</v>
      </c>
      <c r="BI366" s="1" t="s">
        <v>6889</v>
      </c>
      <c r="BJ366" s="1" t="s">
        <v>6890</v>
      </c>
      <c r="BK366">
        <v>2300</v>
      </c>
      <c r="BL366">
        <v>2.5</v>
      </c>
      <c r="BM366" s="5" t="d">
        <v>14:00:00.0000000000031950</v>
      </c>
      <c r="BN366" s="5" t="d">
        <v>14:29:59.9999999999968050</v>
      </c>
      <c r="BO366">
        <v>14</v>
      </c>
      <c r="BP366" t="b">
        <v>0</v>
      </c>
    </row>
    <row r="367" spans="1:68" x14ac:dyDescent="0.2">
      <c r="A367" s="1" t="s">
        <v>918</v>
      </c>
      <c r="B367" s="1" t="s">
        <v>60</v>
      </c>
      <c r="C367" s="2" t="d">
        <v>2026-07-08</v>
      </c>
      <c r="D367">
        <v>30</v>
      </c>
      <c r="E367" s="1" t="s">
        <v>133</v>
      </c>
      <c r="F367">
        <v>60</v>
      </c>
      <c r="G367">
        <v>10</v>
      </c>
      <c r="H367">
        <v>0</v>
      </c>
      <c r="I367">
        <v>0</v>
      </c>
      <c r="J367">
        <v>10</v>
      </c>
      <c r="K367">
        <v>0</v>
      </c>
      <c r="L367">
        <v>0</v>
      </c>
      <c r="M367" s="1" t="s">
        <v>63</v>
      </c>
      <c r="N367" s="1" t="s">
        <v>63</v>
      </c>
      <c r="O367" s="1" t="s">
        <v>919</v>
      </c>
      <c r="P367">
        <v>6</v>
      </c>
      <c r="Q367">
        <v>0</v>
      </c>
      <c r="R367">
        <v>100</v>
      </c>
      <c r="S367">
        <v>0</v>
      </c>
      <c r="T367">
        <v>38</v>
      </c>
      <c r="U367">
        <v>60</v>
      </c>
      <c r="V367">
        <v>295</v>
      </c>
      <c r="W367">
        <v>69621.119999999995</v>
      </c>
      <c r="X367">
        <v>4.916666666666667</v>
      </c>
      <c r="Y367">
        <v>1160.3519999999999</v>
      </c>
      <c r="Z367">
        <v>12.95</v>
      </c>
      <c r="AA367">
        <v>9.434874364444445</v>
      </c>
      <c r="AB367">
        <v>0</v>
      </c>
      <c r="AC367">
        <v>0</v>
      </c>
      <c r="AD367">
        <v>0</v>
      </c>
      <c r="AE367">
        <v>1.3377111148383705</v>
      </c>
      <c r="AF367">
        <v>0.67694444444444446</v>
      </c>
      <c r="AG367">
        <v>1.7543660572222222</v>
      </c>
      <c r="AH367">
        <v>9.1181849166666676E-2</v>
      </c>
      <c r="AI367">
        <v>6.3779258438888888</v>
      </c>
      <c r="AJ367">
        <v>2100</v>
      </c>
      <c r="AK367">
        <v>36</v>
      </c>
      <c r="AL367">
        <v>1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236.01</v>
      </c>
      <c r="AS367" s="1" t="s">
        <v>70</v>
      </c>
      <c r="AT367">
        <v>0</v>
      </c>
      <c r="AU367">
        <v>78.062786166666669</v>
      </c>
      <c r="AV367">
        <v>719.38837609999996</v>
      </c>
      <c r="AW367">
        <v>36</v>
      </c>
      <c r="AX367">
        <v>0</v>
      </c>
      <c r="AY367">
        <v>1.6666666666666666E-2</v>
      </c>
      <c r="AZ367">
        <v>35</v>
      </c>
      <c r="BA367">
        <v>0.26020928722222225</v>
      </c>
      <c r="BB367">
        <v>0.66610034824074071</v>
      </c>
      <c r="BC367">
        <v>35</v>
      </c>
      <c r="BD367">
        <v>1</v>
      </c>
      <c r="BE367">
        <v>4</v>
      </c>
      <c r="BF367">
        <v>6</v>
      </c>
      <c r="BG367" s="1" t="s">
        <v>99</v>
      </c>
      <c r="BH367" s="1" t="s">
        <v>6888</v>
      </c>
      <c r="BI367" s="1" t="s">
        <v>6889</v>
      </c>
      <c r="BJ367" s="1" t="s">
        <v>6890</v>
      </c>
      <c r="BK367">
        <v>2300</v>
      </c>
      <c r="BL367">
        <v>2.5</v>
      </c>
      <c r="BM367" s="5" t="d">
        <v>14:29:59.9999999999968050</v>
      </c>
      <c r="BN367" s="5" t="d">
        <v>15:00:00.000</v>
      </c>
      <c r="BO367">
        <v>14</v>
      </c>
      <c r="BP367" t="b">
        <v>0</v>
      </c>
    </row>
    <row r="368" spans="1:68" x14ac:dyDescent="0.2">
      <c r="A368" s="1" t="s">
        <v>920</v>
      </c>
      <c r="B368" s="1" t="s">
        <v>60</v>
      </c>
      <c r="C368" s="2" t="d">
        <v>2026-07-08</v>
      </c>
      <c r="D368">
        <v>31</v>
      </c>
      <c r="E368" s="1" t="s">
        <v>150</v>
      </c>
      <c r="F368">
        <v>48</v>
      </c>
      <c r="G368">
        <v>10</v>
      </c>
      <c r="H368">
        <v>0</v>
      </c>
      <c r="I368">
        <v>2</v>
      </c>
      <c r="J368">
        <v>8</v>
      </c>
      <c r="K368">
        <v>0</v>
      </c>
      <c r="L368">
        <v>1</v>
      </c>
      <c r="M368" s="1" t="s">
        <v>63</v>
      </c>
      <c r="N368" s="1" t="s">
        <v>373</v>
      </c>
      <c r="O368" s="1" t="s">
        <v>901</v>
      </c>
      <c r="P368">
        <v>6</v>
      </c>
      <c r="Q368">
        <v>0</v>
      </c>
      <c r="R368">
        <v>100</v>
      </c>
      <c r="S368">
        <v>1</v>
      </c>
      <c r="T368">
        <v>37</v>
      </c>
      <c r="U368">
        <v>48</v>
      </c>
      <c r="V368">
        <v>250</v>
      </c>
      <c r="W368">
        <v>59194.69</v>
      </c>
      <c r="X368">
        <v>5.208333333333333</v>
      </c>
      <c r="Y368">
        <v>1233.2227083333335</v>
      </c>
      <c r="Z368">
        <v>12.291666666666666</v>
      </c>
      <c r="AA368">
        <v>9.654343330902778</v>
      </c>
      <c r="AB368">
        <v>2</v>
      </c>
      <c r="AC368">
        <v>2.7286320138888875E-2</v>
      </c>
      <c r="AD368">
        <v>0</v>
      </c>
      <c r="AE368">
        <v>1.3908533139025563</v>
      </c>
      <c r="AF368">
        <v>0.60833333333333328</v>
      </c>
      <c r="AG368">
        <v>1.999186638888889</v>
      </c>
      <c r="AH368">
        <v>0</v>
      </c>
      <c r="AI368">
        <v>6.6579344624999992</v>
      </c>
      <c r="AJ368">
        <v>1680</v>
      </c>
      <c r="AK368">
        <v>36</v>
      </c>
      <c r="AL368">
        <v>2</v>
      </c>
      <c r="AM368">
        <v>2</v>
      </c>
      <c r="AN368">
        <v>2</v>
      </c>
      <c r="AO368">
        <v>0</v>
      </c>
      <c r="AP368">
        <v>0</v>
      </c>
      <c r="AQ368">
        <v>0</v>
      </c>
      <c r="AR368">
        <v>332.12</v>
      </c>
      <c r="AS368" s="1" t="s">
        <v>125</v>
      </c>
      <c r="AT368">
        <v>2</v>
      </c>
      <c r="AU368">
        <v>70.695544499999997</v>
      </c>
      <c r="AV368">
        <v>530.06345698333337</v>
      </c>
      <c r="AW368">
        <v>32</v>
      </c>
      <c r="AX368">
        <v>4.1666666666666664E-2</v>
      </c>
      <c r="AY368">
        <v>4.1666666666666664E-2</v>
      </c>
      <c r="AZ368">
        <v>35</v>
      </c>
      <c r="BA368">
        <v>0.29456476874999998</v>
      </c>
      <c r="BB368">
        <v>0.49079949720679017</v>
      </c>
      <c r="BC368">
        <v>26</v>
      </c>
      <c r="BD368">
        <v>10</v>
      </c>
      <c r="BE368">
        <v>4</v>
      </c>
      <c r="BF368">
        <v>4</v>
      </c>
      <c r="BG368" s="1" t="s">
        <v>99</v>
      </c>
      <c r="BH368" s="1" t="s">
        <v>6888</v>
      </c>
      <c r="BI368" s="1" t="s">
        <v>6889</v>
      </c>
      <c r="BJ368" s="1" t="s">
        <v>6890</v>
      </c>
      <c r="BK368">
        <v>2300</v>
      </c>
      <c r="BL368">
        <v>2.5</v>
      </c>
      <c r="BM368" s="5" t="d">
        <v>15:00:00.000</v>
      </c>
      <c r="BN368" s="5" t="d">
        <v>15:30:00.0000000000031950</v>
      </c>
      <c r="BO368">
        <v>15</v>
      </c>
      <c r="BP368" t="b">
        <v>0</v>
      </c>
    </row>
    <row r="369" spans="1:68" x14ac:dyDescent="0.2">
      <c r="A369" s="1" t="s">
        <v>921</v>
      </c>
      <c r="B369" s="1" t="s">
        <v>60</v>
      </c>
      <c r="C369" s="2" t="d">
        <v>2026-07-08</v>
      </c>
      <c r="D369">
        <v>32</v>
      </c>
      <c r="E369" s="1" t="s">
        <v>150</v>
      </c>
      <c r="F369">
        <v>38</v>
      </c>
      <c r="G369">
        <v>10</v>
      </c>
      <c r="H369">
        <v>0</v>
      </c>
      <c r="I369">
        <v>2</v>
      </c>
      <c r="J369">
        <v>8</v>
      </c>
      <c r="K369">
        <v>0</v>
      </c>
      <c r="L369">
        <v>1</v>
      </c>
      <c r="M369" s="1" t="s">
        <v>63</v>
      </c>
      <c r="N369" s="1" t="s">
        <v>376</v>
      </c>
      <c r="O369" s="1" t="s">
        <v>903</v>
      </c>
      <c r="P369">
        <v>4.75</v>
      </c>
      <c r="Q369">
        <v>0</v>
      </c>
      <c r="R369">
        <v>100</v>
      </c>
      <c r="S369">
        <v>1</v>
      </c>
      <c r="T369">
        <v>36</v>
      </c>
      <c r="U369">
        <v>38</v>
      </c>
      <c r="V369">
        <v>196</v>
      </c>
      <c r="W369">
        <v>43279.98</v>
      </c>
      <c r="X369">
        <v>5.1578947368421053</v>
      </c>
      <c r="Y369">
        <v>1138.9468421052632</v>
      </c>
      <c r="Z369">
        <v>11.552631578947368</v>
      </c>
      <c r="AA369">
        <v>8.8520390543859655</v>
      </c>
      <c r="AB369">
        <v>2</v>
      </c>
      <c r="AC369">
        <v>4.4507328070175441E-2</v>
      </c>
      <c r="AD369">
        <v>0</v>
      </c>
      <c r="AE369">
        <v>1.3816920025536423</v>
      </c>
      <c r="AF369">
        <v>0.6271929824561403</v>
      </c>
      <c r="AG369">
        <v>2.008884975</v>
      </c>
      <c r="AH369">
        <v>0</v>
      </c>
      <c r="AI369">
        <v>5.9260488061403507</v>
      </c>
      <c r="AJ369">
        <v>1330</v>
      </c>
      <c r="AK369">
        <v>36</v>
      </c>
      <c r="AL369">
        <v>2</v>
      </c>
      <c r="AM369">
        <v>2</v>
      </c>
      <c r="AN369">
        <v>0</v>
      </c>
      <c r="AO369">
        <v>2</v>
      </c>
      <c r="AP369">
        <v>0</v>
      </c>
      <c r="AQ369">
        <v>0</v>
      </c>
      <c r="AR369">
        <v>528.44000000000005</v>
      </c>
      <c r="AS369" s="1" t="s">
        <v>65</v>
      </c>
      <c r="AT369">
        <v>2</v>
      </c>
      <c r="AU369">
        <v>51.995571433333332</v>
      </c>
      <c r="AV369">
        <v>396.58600721666664</v>
      </c>
      <c r="AW369">
        <v>29</v>
      </c>
      <c r="AX369">
        <v>5.2631578947368418E-2</v>
      </c>
      <c r="AY369">
        <v>5.2631578947368418E-2</v>
      </c>
      <c r="AZ369">
        <v>35</v>
      </c>
      <c r="BA369">
        <v>0.21664821430555556</v>
      </c>
      <c r="BB369">
        <v>0.367209265941358</v>
      </c>
      <c r="BC369">
        <v>19</v>
      </c>
      <c r="BD369">
        <v>17</v>
      </c>
      <c r="BE369">
        <v>3</v>
      </c>
      <c r="BF369">
        <v>5</v>
      </c>
      <c r="BG369" s="1" t="s">
        <v>99</v>
      </c>
      <c r="BH369" s="1" t="s">
        <v>6888</v>
      </c>
      <c r="BI369" s="1" t="s">
        <v>6889</v>
      </c>
      <c r="BJ369" s="1" t="s">
        <v>6890</v>
      </c>
      <c r="BK369">
        <v>2300</v>
      </c>
      <c r="BL369">
        <v>2.5</v>
      </c>
      <c r="BM369" s="5" t="d">
        <v>15:30:00.0000000000031950</v>
      </c>
      <c r="BN369" s="5" t="d">
        <v>15:59:59.9999999999968050</v>
      </c>
      <c r="BO369">
        <v>15</v>
      </c>
      <c r="BP369" t="b">
        <v>0</v>
      </c>
    </row>
    <row r="370" spans="1:68" x14ac:dyDescent="0.2">
      <c r="A370" s="1" t="s">
        <v>922</v>
      </c>
      <c r="B370" s="1" t="s">
        <v>60</v>
      </c>
      <c r="C370" s="2" t="d">
        <v>2026-07-08</v>
      </c>
      <c r="D370">
        <v>33</v>
      </c>
      <c r="E370" s="1" t="s">
        <v>150</v>
      </c>
      <c r="F370">
        <v>27</v>
      </c>
      <c r="G370">
        <v>19</v>
      </c>
      <c r="H370">
        <v>0</v>
      </c>
      <c r="I370">
        <v>2</v>
      </c>
      <c r="J370">
        <v>17</v>
      </c>
      <c r="K370">
        <v>0</v>
      </c>
      <c r="L370">
        <v>1</v>
      </c>
      <c r="M370" s="1" t="s">
        <v>63</v>
      </c>
      <c r="N370" s="1" t="s">
        <v>153</v>
      </c>
      <c r="O370" s="1" t="s">
        <v>923</v>
      </c>
      <c r="P370">
        <v>1.588235294117647</v>
      </c>
      <c r="Q370">
        <v>0</v>
      </c>
      <c r="R370">
        <v>100</v>
      </c>
      <c r="S370">
        <v>1</v>
      </c>
      <c r="T370">
        <v>35</v>
      </c>
      <c r="U370">
        <v>27</v>
      </c>
      <c r="V370">
        <v>139</v>
      </c>
      <c r="W370">
        <v>30562.54</v>
      </c>
      <c r="X370">
        <v>5.1481481481481479</v>
      </c>
      <c r="Y370">
        <v>1131.9459259259258</v>
      </c>
      <c r="Z370">
        <v>11.555555555555555</v>
      </c>
      <c r="AA370">
        <v>9.1135490975308642</v>
      </c>
      <c r="AB370">
        <v>2</v>
      </c>
      <c r="AC370">
        <v>5.4670700617283928E-2</v>
      </c>
      <c r="AD370">
        <v>0</v>
      </c>
      <c r="AE370">
        <v>1.3357966119258788</v>
      </c>
      <c r="AF370">
        <v>0.67901234567901225</v>
      </c>
      <c r="AG370">
        <v>2.0148089499999999</v>
      </c>
      <c r="AH370">
        <v>0</v>
      </c>
      <c r="AI370">
        <v>6.212937672839506</v>
      </c>
      <c r="AJ370">
        <v>945</v>
      </c>
      <c r="AK370">
        <v>69</v>
      </c>
      <c r="AL370">
        <v>2</v>
      </c>
      <c r="AM370">
        <v>2</v>
      </c>
      <c r="AN370">
        <v>1</v>
      </c>
      <c r="AO370">
        <v>1</v>
      </c>
      <c r="AP370">
        <v>0</v>
      </c>
      <c r="AQ370">
        <v>0</v>
      </c>
      <c r="AR370">
        <v>301.77</v>
      </c>
      <c r="AS370" s="1" t="s">
        <v>125</v>
      </c>
      <c r="AT370">
        <v>1</v>
      </c>
      <c r="AU370">
        <v>37.459429183333334</v>
      </c>
      <c r="AV370">
        <v>272.79557091666669</v>
      </c>
      <c r="AW370">
        <v>20</v>
      </c>
      <c r="AX370">
        <v>7.407407407407407E-2</v>
      </c>
      <c r="AY370">
        <v>7.407407407407407E-2</v>
      </c>
      <c r="AZ370">
        <v>35</v>
      </c>
      <c r="BA370">
        <v>7.3449861143790846E-2</v>
      </c>
      <c r="BB370">
        <v>0.13178529995974236</v>
      </c>
      <c r="BC370">
        <v>13</v>
      </c>
      <c r="BD370">
        <v>56</v>
      </c>
      <c r="BE370">
        <v>2</v>
      </c>
      <c r="BF370">
        <v>15</v>
      </c>
      <c r="BG370" s="1" t="s">
        <v>99</v>
      </c>
      <c r="BH370" s="1" t="s">
        <v>6888</v>
      </c>
      <c r="BI370" s="1" t="s">
        <v>6889</v>
      </c>
      <c r="BJ370" s="1" t="s">
        <v>6890</v>
      </c>
      <c r="BK370">
        <v>2300</v>
      </c>
      <c r="BL370">
        <v>2.5</v>
      </c>
      <c r="BM370" s="5" t="d">
        <v>15:59:59.9999999999968050</v>
      </c>
      <c r="BN370" s="5" t="d">
        <v>16:30:00.000</v>
      </c>
      <c r="BO370">
        <v>16</v>
      </c>
      <c r="BP370" t="b">
        <v>0</v>
      </c>
    </row>
    <row r="371" spans="1:68" x14ac:dyDescent="0.2">
      <c r="A371" s="1" t="s">
        <v>924</v>
      </c>
      <c r="B371" s="1" t="s">
        <v>60</v>
      </c>
      <c r="C371" s="2" t="d">
        <v>2026-07-08</v>
      </c>
      <c r="D371">
        <v>34</v>
      </c>
      <c r="E371" s="1" t="s">
        <v>150</v>
      </c>
      <c r="F371">
        <v>32</v>
      </c>
      <c r="G371">
        <v>19</v>
      </c>
      <c r="H371">
        <v>0</v>
      </c>
      <c r="I371">
        <v>2</v>
      </c>
      <c r="J371">
        <v>17</v>
      </c>
      <c r="K371">
        <v>0</v>
      </c>
      <c r="L371">
        <v>1</v>
      </c>
      <c r="M371" s="1" t="s">
        <v>63</v>
      </c>
      <c r="N371" s="1" t="s">
        <v>712</v>
      </c>
      <c r="O371" s="1" t="s">
        <v>925</v>
      </c>
      <c r="P371">
        <v>1.8823529411764703</v>
      </c>
      <c r="Q371">
        <v>0</v>
      </c>
      <c r="R371">
        <v>100</v>
      </c>
      <c r="S371">
        <v>1</v>
      </c>
      <c r="T371">
        <v>34</v>
      </c>
      <c r="U371">
        <v>32</v>
      </c>
      <c r="V371">
        <v>154</v>
      </c>
      <c r="W371">
        <v>30717.33</v>
      </c>
      <c r="X371">
        <v>4.8125</v>
      </c>
      <c r="Y371">
        <v>959.91656250000005</v>
      </c>
      <c r="Z371">
        <v>11.75</v>
      </c>
      <c r="AA371">
        <v>9.3752598911458325</v>
      </c>
      <c r="AB371">
        <v>0</v>
      </c>
      <c r="AC371">
        <v>0</v>
      </c>
      <c r="AD371">
        <v>0</v>
      </c>
      <c r="AE371">
        <v>1.2155496352982587</v>
      </c>
      <c r="AF371">
        <v>0.56614583333333335</v>
      </c>
      <c r="AG371">
        <v>1.7816954604166666</v>
      </c>
      <c r="AH371">
        <v>0</v>
      </c>
      <c r="AI371">
        <v>6.6946060885416667</v>
      </c>
      <c r="AJ371">
        <v>1120</v>
      </c>
      <c r="AK371">
        <v>69</v>
      </c>
      <c r="AL371">
        <v>1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213.3</v>
      </c>
      <c r="AS371" s="1" t="s">
        <v>70</v>
      </c>
      <c r="AT371">
        <v>0</v>
      </c>
      <c r="AU371">
        <v>38.897588066666664</v>
      </c>
      <c r="AV371">
        <v>300.85169331666668</v>
      </c>
      <c r="AW371">
        <v>20</v>
      </c>
      <c r="AX371">
        <v>0</v>
      </c>
      <c r="AY371">
        <v>3.125E-2</v>
      </c>
      <c r="AZ371">
        <v>35</v>
      </c>
      <c r="BA371">
        <v>7.6269780522875807E-2</v>
      </c>
      <c r="BB371">
        <v>0.14533898227858294</v>
      </c>
      <c r="BC371">
        <v>15</v>
      </c>
      <c r="BD371">
        <v>54</v>
      </c>
      <c r="BE371">
        <v>2</v>
      </c>
      <c r="BF371">
        <v>15</v>
      </c>
      <c r="BG371" s="1" t="s">
        <v>99</v>
      </c>
      <c r="BH371" s="1" t="s">
        <v>6888</v>
      </c>
      <c r="BI371" s="1" t="s">
        <v>6889</v>
      </c>
      <c r="BJ371" s="1" t="s">
        <v>6890</v>
      </c>
      <c r="BK371">
        <v>2300</v>
      </c>
      <c r="BL371">
        <v>2.5</v>
      </c>
      <c r="BM371" s="5" t="d">
        <v>16:30:00.000</v>
      </c>
      <c r="BN371" s="5" t="d">
        <v>17:00:00.0000000000031950</v>
      </c>
      <c r="BO371">
        <v>16</v>
      </c>
      <c r="BP371" t="b">
        <v>0</v>
      </c>
    </row>
    <row r="372" spans="1:68" x14ac:dyDescent="0.2">
      <c r="A372" s="1" t="s">
        <v>926</v>
      </c>
      <c r="B372" s="1" t="s">
        <v>60</v>
      </c>
      <c r="C372" s="2" t="d">
        <v>2026-07-08</v>
      </c>
      <c r="D372">
        <v>35</v>
      </c>
      <c r="E372" s="1" t="s">
        <v>150</v>
      </c>
      <c r="F372">
        <v>45</v>
      </c>
      <c r="G372">
        <v>9</v>
      </c>
      <c r="H372">
        <v>0</v>
      </c>
      <c r="I372">
        <v>2</v>
      </c>
      <c r="J372">
        <v>7</v>
      </c>
      <c r="K372">
        <v>0</v>
      </c>
      <c r="L372">
        <v>1</v>
      </c>
      <c r="M372" s="1" t="s">
        <v>63</v>
      </c>
      <c r="N372" s="1" t="s">
        <v>159</v>
      </c>
      <c r="O372" s="1" t="s">
        <v>160</v>
      </c>
      <c r="P372">
        <v>6.4285714285714288</v>
      </c>
      <c r="Q372">
        <v>0</v>
      </c>
      <c r="R372">
        <v>100</v>
      </c>
      <c r="S372">
        <v>1</v>
      </c>
      <c r="T372">
        <v>33</v>
      </c>
      <c r="U372">
        <v>45</v>
      </c>
      <c r="V372">
        <v>218</v>
      </c>
      <c r="W372">
        <v>50371.76</v>
      </c>
      <c r="X372">
        <v>4.8444444444444441</v>
      </c>
      <c r="Y372">
        <v>1119.3724444444445</v>
      </c>
      <c r="Z372">
        <v>12.311111111111112</v>
      </c>
      <c r="AA372">
        <v>9.6337436218518526</v>
      </c>
      <c r="AB372">
        <v>1</v>
      </c>
      <c r="AC372">
        <v>1.7130887777777756E-2</v>
      </c>
      <c r="AD372">
        <v>0</v>
      </c>
      <c r="AE372">
        <v>1.1783551489347857</v>
      </c>
      <c r="AF372">
        <v>0.6325925925925926</v>
      </c>
      <c r="AG372">
        <v>1.8109477333333335</v>
      </c>
      <c r="AH372">
        <v>0</v>
      </c>
      <c r="AI372">
        <v>6.8983514366666672</v>
      </c>
      <c r="AJ372">
        <v>1575</v>
      </c>
      <c r="AK372">
        <v>34</v>
      </c>
      <c r="AL372">
        <v>1</v>
      </c>
      <c r="AM372">
        <v>1</v>
      </c>
      <c r="AN372">
        <v>1</v>
      </c>
      <c r="AO372">
        <v>0</v>
      </c>
      <c r="AP372">
        <v>0</v>
      </c>
      <c r="AQ372">
        <v>0</v>
      </c>
      <c r="AR372">
        <v>764.52</v>
      </c>
      <c r="AS372" s="1" t="s">
        <v>65</v>
      </c>
      <c r="AT372">
        <v>1</v>
      </c>
      <c r="AU372">
        <v>52.984395333333332</v>
      </c>
      <c r="AV372">
        <v>433.65226058333332</v>
      </c>
      <c r="AW372">
        <v>32</v>
      </c>
      <c r="AX372">
        <v>2.2222222222222223E-2</v>
      </c>
      <c r="AY372">
        <v>2.2222222222222223E-2</v>
      </c>
      <c r="AZ372">
        <v>35</v>
      </c>
      <c r="BA372">
        <v>0.25230664444444445</v>
      </c>
      <c r="BB372">
        <v>0.42514927508169931</v>
      </c>
      <c r="BC372">
        <v>21</v>
      </c>
      <c r="BD372">
        <v>13</v>
      </c>
      <c r="BE372">
        <v>3</v>
      </c>
      <c r="BF372">
        <v>4</v>
      </c>
      <c r="BG372" s="1" t="s">
        <v>99</v>
      </c>
      <c r="BH372" s="1" t="s">
        <v>6888</v>
      </c>
      <c r="BI372" s="1" t="s">
        <v>6889</v>
      </c>
      <c r="BJ372" s="1" t="s">
        <v>6890</v>
      </c>
      <c r="BK372">
        <v>2300</v>
      </c>
      <c r="BL372">
        <v>2.5</v>
      </c>
      <c r="BM372" s="5" t="d">
        <v>17:00:00.0000000000031950</v>
      </c>
      <c r="BN372" s="5" t="d">
        <v>17:29:59.9999999999968050</v>
      </c>
      <c r="BO372">
        <v>17</v>
      </c>
      <c r="BP372" t="b">
        <v>0</v>
      </c>
    </row>
    <row r="373" spans="1:68" x14ac:dyDescent="0.2">
      <c r="A373" s="1" t="s">
        <v>927</v>
      </c>
      <c r="B373" s="1" t="s">
        <v>60</v>
      </c>
      <c r="C373" s="2" t="d">
        <v>2026-07-08</v>
      </c>
      <c r="D373">
        <v>36</v>
      </c>
      <c r="E373" s="1" t="s">
        <v>150</v>
      </c>
      <c r="F373">
        <v>60</v>
      </c>
      <c r="G373">
        <v>9</v>
      </c>
      <c r="H373">
        <v>0</v>
      </c>
      <c r="I373">
        <v>2</v>
      </c>
      <c r="J373">
        <v>7</v>
      </c>
      <c r="K373">
        <v>0</v>
      </c>
      <c r="L373">
        <v>1</v>
      </c>
      <c r="M373" s="1" t="s">
        <v>63</v>
      </c>
      <c r="N373" s="1" t="s">
        <v>162</v>
      </c>
      <c r="O373" s="1" t="s">
        <v>163</v>
      </c>
      <c r="P373">
        <v>8.5714285714285712</v>
      </c>
      <c r="Q373">
        <v>0</v>
      </c>
      <c r="R373">
        <v>100</v>
      </c>
      <c r="S373">
        <v>1</v>
      </c>
      <c r="T373">
        <v>32</v>
      </c>
      <c r="U373">
        <v>60</v>
      </c>
      <c r="V373">
        <v>292</v>
      </c>
      <c r="W373">
        <v>64253.37</v>
      </c>
      <c r="X373">
        <v>4.8666666666666663</v>
      </c>
      <c r="Y373">
        <v>1070.8895</v>
      </c>
      <c r="Z373">
        <v>13.283333333333333</v>
      </c>
      <c r="AA373">
        <v>9.3298932780555557</v>
      </c>
      <c r="AB373">
        <v>0</v>
      </c>
      <c r="AC373">
        <v>0</v>
      </c>
      <c r="AD373">
        <v>0</v>
      </c>
      <c r="AE373">
        <v>1.220905314872526</v>
      </c>
      <c r="AF373">
        <v>0.65</v>
      </c>
      <c r="AG373">
        <v>1.8709053069444443</v>
      </c>
      <c r="AH373">
        <v>0</v>
      </c>
      <c r="AI373">
        <v>6.6064879627777779</v>
      </c>
      <c r="AJ373">
        <v>2100</v>
      </c>
      <c r="AK373">
        <v>34</v>
      </c>
      <c r="AL373">
        <v>2</v>
      </c>
      <c r="AM373">
        <v>2</v>
      </c>
      <c r="AN373">
        <v>1</v>
      </c>
      <c r="AO373">
        <v>0</v>
      </c>
      <c r="AP373">
        <v>1</v>
      </c>
      <c r="AQ373">
        <v>0</v>
      </c>
      <c r="AR373">
        <v>462.9</v>
      </c>
      <c r="AS373" s="1" t="s">
        <v>70</v>
      </c>
      <c r="AT373">
        <v>0</v>
      </c>
      <c r="AU373">
        <v>72.579354350000003</v>
      </c>
      <c r="AV373">
        <v>584.6092877166667</v>
      </c>
      <c r="AW373">
        <v>31</v>
      </c>
      <c r="AX373">
        <v>0</v>
      </c>
      <c r="AY373">
        <v>3.3333333333333333E-2</v>
      </c>
      <c r="AZ373">
        <v>35</v>
      </c>
      <c r="BA373">
        <v>0.34561597309523812</v>
      </c>
      <c r="BB373">
        <v>0.573146360506536</v>
      </c>
      <c r="BC373">
        <v>28</v>
      </c>
      <c r="BD373">
        <v>6</v>
      </c>
      <c r="BE373">
        <v>4</v>
      </c>
      <c r="BF373">
        <v>3</v>
      </c>
      <c r="BG373" s="1" t="s">
        <v>99</v>
      </c>
      <c r="BH373" s="1" t="s">
        <v>6888</v>
      </c>
      <c r="BI373" s="1" t="s">
        <v>6889</v>
      </c>
      <c r="BJ373" s="1" t="s">
        <v>6890</v>
      </c>
      <c r="BK373">
        <v>2300</v>
      </c>
      <c r="BL373">
        <v>2.5</v>
      </c>
      <c r="BM373" s="5" t="d">
        <v>17:29:59.9999999999968050</v>
      </c>
      <c r="BN373" s="5" t="d">
        <v>18:00:00.000</v>
      </c>
      <c r="BO373">
        <v>17</v>
      </c>
      <c r="BP373" t="b">
        <v>0</v>
      </c>
    </row>
    <row r="374" spans="1:68" x14ac:dyDescent="0.2">
      <c r="A374" s="1" t="s">
        <v>928</v>
      </c>
      <c r="B374" s="1" t="s">
        <v>60</v>
      </c>
      <c r="C374" s="2" t="d">
        <v>2026-07-08</v>
      </c>
      <c r="D374">
        <v>37</v>
      </c>
      <c r="E374" s="1" t="s">
        <v>165</v>
      </c>
      <c r="F374">
        <v>84</v>
      </c>
      <c r="G374">
        <v>9</v>
      </c>
      <c r="H374">
        <v>0</v>
      </c>
      <c r="I374">
        <v>0</v>
      </c>
      <c r="J374">
        <v>9</v>
      </c>
      <c r="K374">
        <v>0</v>
      </c>
      <c r="L374">
        <v>0</v>
      </c>
      <c r="M374" s="1" t="s">
        <v>63</v>
      </c>
      <c r="N374" s="1" t="s">
        <v>63</v>
      </c>
      <c r="O374" s="1" t="s">
        <v>166</v>
      </c>
      <c r="P374">
        <v>9.3333333333333339</v>
      </c>
      <c r="Q374">
        <v>0</v>
      </c>
      <c r="R374">
        <v>100</v>
      </c>
      <c r="S374">
        <v>0</v>
      </c>
      <c r="T374">
        <v>32</v>
      </c>
      <c r="U374">
        <v>84</v>
      </c>
      <c r="V374">
        <v>404</v>
      </c>
      <c r="W374">
        <v>89841.78</v>
      </c>
      <c r="X374">
        <v>4.8095238095238093</v>
      </c>
      <c r="Y374">
        <v>1069.5450000000001</v>
      </c>
      <c r="Z374">
        <v>16.095238095238095</v>
      </c>
      <c r="AA374">
        <v>9.1150924597222218</v>
      </c>
      <c r="AB374">
        <v>0</v>
      </c>
      <c r="AC374">
        <v>0</v>
      </c>
      <c r="AD374">
        <v>0</v>
      </c>
      <c r="AE374">
        <v>1.204264963840644</v>
      </c>
      <c r="AF374">
        <v>0.625</v>
      </c>
      <c r="AG374">
        <v>1.5656870787698414</v>
      </c>
      <c r="AH374">
        <v>8.6483192460317451E-3</v>
      </c>
      <c r="AI374">
        <v>6.3460283821428574</v>
      </c>
      <c r="AJ374">
        <v>3360</v>
      </c>
      <c r="AK374">
        <v>34</v>
      </c>
      <c r="AL374">
        <v>4</v>
      </c>
      <c r="AM374">
        <v>4</v>
      </c>
      <c r="AN374">
        <v>3</v>
      </c>
      <c r="AO374">
        <v>0</v>
      </c>
      <c r="AP374">
        <v>1</v>
      </c>
      <c r="AQ374">
        <v>0</v>
      </c>
      <c r="AR374">
        <v>1306.6500000000001</v>
      </c>
      <c r="AS374" s="1" t="s">
        <v>70</v>
      </c>
      <c r="AT374">
        <v>0</v>
      </c>
      <c r="AU374">
        <v>99.720610366666662</v>
      </c>
      <c r="AV374">
        <v>736.45786459999999</v>
      </c>
      <c r="AW374">
        <v>34</v>
      </c>
      <c r="AX374">
        <v>0</v>
      </c>
      <c r="AY374">
        <v>4.7619047619047616E-2</v>
      </c>
      <c r="AZ374">
        <v>40</v>
      </c>
      <c r="BA374">
        <v>0.36933559395061727</v>
      </c>
      <c r="BB374">
        <v>0.72201751431372552</v>
      </c>
      <c r="BC374">
        <v>36</v>
      </c>
      <c r="BD374">
        <v>-2</v>
      </c>
      <c r="BE374">
        <v>5</v>
      </c>
      <c r="BF374">
        <v>4</v>
      </c>
      <c r="BG374" s="1" t="s">
        <v>99</v>
      </c>
      <c r="BH374" s="1" t="s">
        <v>6888</v>
      </c>
      <c r="BI374" s="1" t="s">
        <v>6889</v>
      </c>
      <c r="BJ374" s="1" t="s">
        <v>6890</v>
      </c>
      <c r="BK374">
        <v>2300</v>
      </c>
      <c r="BL374">
        <v>2.5</v>
      </c>
      <c r="BM374" s="5" t="d">
        <v>18:00:00.000</v>
      </c>
      <c r="BN374" s="5" t="d">
        <v>18:30:00.0000000000031950</v>
      </c>
      <c r="BO374">
        <v>18</v>
      </c>
      <c r="BP374" t="b">
        <v>1</v>
      </c>
    </row>
    <row r="375" spans="1:68" x14ac:dyDescent="0.2">
      <c r="A375" s="1" t="s">
        <v>929</v>
      </c>
      <c r="B375" s="1" t="s">
        <v>60</v>
      </c>
      <c r="C375" s="2" t="d">
        <v>2026-07-08</v>
      </c>
      <c r="D375">
        <v>38</v>
      </c>
      <c r="E375" s="1" t="s">
        <v>165</v>
      </c>
      <c r="F375">
        <v>100</v>
      </c>
      <c r="G375">
        <v>9</v>
      </c>
      <c r="H375">
        <v>0</v>
      </c>
      <c r="I375">
        <v>0</v>
      </c>
      <c r="J375">
        <v>9</v>
      </c>
      <c r="K375">
        <v>0</v>
      </c>
      <c r="L375">
        <v>0</v>
      </c>
      <c r="M375" s="1" t="s">
        <v>63</v>
      </c>
      <c r="N375" s="1" t="s">
        <v>63</v>
      </c>
      <c r="O375" s="1" t="s">
        <v>168</v>
      </c>
      <c r="P375">
        <v>11.111111111111111</v>
      </c>
      <c r="Q375">
        <v>0</v>
      </c>
      <c r="R375">
        <v>100</v>
      </c>
      <c r="S375">
        <v>0</v>
      </c>
      <c r="T375">
        <v>32</v>
      </c>
      <c r="U375">
        <v>100</v>
      </c>
      <c r="V375">
        <v>525</v>
      </c>
      <c r="W375">
        <v>120580.36</v>
      </c>
      <c r="X375">
        <v>5.25</v>
      </c>
      <c r="Y375">
        <v>1205.8036</v>
      </c>
      <c r="Z375">
        <v>17.09</v>
      </c>
      <c r="AA375">
        <v>10.820253046166668</v>
      </c>
      <c r="AB375">
        <v>0</v>
      </c>
      <c r="AC375">
        <v>0</v>
      </c>
      <c r="AD375">
        <v>0</v>
      </c>
      <c r="AE375">
        <v>1.3246538947252677</v>
      </c>
      <c r="AF375">
        <v>0.59316666666666673</v>
      </c>
      <c r="AG375">
        <v>0.193512081</v>
      </c>
      <c r="AH375">
        <v>1.5804802691666666</v>
      </c>
      <c r="AI375">
        <v>6.4091188738333331</v>
      </c>
      <c r="AJ375">
        <v>4000</v>
      </c>
      <c r="AK375">
        <v>34</v>
      </c>
      <c r="AL375">
        <v>1</v>
      </c>
      <c r="AM375">
        <v>1</v>
      </c>
      <c r="AN375">
        <v>1</v>
      </c>
      <c r="AO375">
        <v>0</v>
      </c>
      <c r="AP375">
        <v>0</v>
      </c>
      <c r="AQ375">
        <v>0</v>
      </c>
      <c r="AR375">
        <v>501.4</v>
      </c>
      <c r="AS375" s="1" t="s">
        <v>70</v>
      </c>
      <c r="AT375">
        <v>0</v>
      </c>
      <c r="AU375">
        <v>133.60782831666666</v>
      </c>
      <c r="AV375">
        <v>908.2915496833333</v>
      </c>
      <c r="AW375">
        <v>34</v>
      </c>
      <c r="AX375">
        <v>0</v>
      </c>
      <c r="AY375">
        <v>0.01</v>
      </c>
      <c r="AZ375">
        <v>40</v>
      </c>
      <c r="BA375">
        <v>0.49484380858024685</v>
      </c>
      <c r="BB375">
        <v>0.89048191145424838</v>
      </c>
      <c r="BC375">
        <v>44</v>
      </c>
      <c r="BD375">
        <v>-10</v>
      </c>
      <c r="BE375">
        <v>7</v>
      </c>
      <c r="BF375">
        <v>2</v>
      </c>
      <c r="BG375" s="1" t="s">
        <v>99</v>
      </c>
      <c r="BH375" s="1" t="s">
        <v>6888</v>
      </c>
      <c r="BI375" s="1" t="s">
        <v>6889</v>
      </c>
      <c r="BJ375" s="1" t="s">
        <v>6890</v>
      </c>
      <c r="BK375">
        <v>2300</v>
      </c>
      <c r="BL375">
        <v>2.5</v>
      </c>
      <c r="BM375" s="5" t="d">
        <v>18:30:00.0000000000031950</v>
      </c>
      <c r="BN375" s="5" t="d">
        <v>18:59:59.9999999999968050</v>
      </c>
      <c r="BO375">
        <v>18</v>
      </c>
      <c r="BP375" t="b">
        <v>1</v>
      </c>
    </row>
    <row r="376" spans="1:68" x14ac:dyDescent="0.2">
      <c r="A376" s="1" t="s">
        <v>930</v>
      </c>
      <c r="B376" s="1" t="s">
        <v>60</v>
      </c>
      <c r="C376" s="2" t="d">
        <v>2026-07-08</v>
      </c>
      <c r="D376">
        <v>39</v>
      </c>
      <c r="E376" s="1" t="s">
        <v>165</v>
      </c>
      <c r="F376">
        <v>128</v>
      </c>
      <c r="G376">
        <v>9</v>
      </c>
      <c r="H376">
        <v>0</v>
      </c>
      <c r="I376">
        <v>0</v>
      </c>
      <c r="J376">
        <v>9</v>
      </c>
      <c r="K376">
        <v>0</v>
      </c>
      <c r="L376">
        <v>0</v>
      </c>
      <c r="M376" s="1" t="s">
        <v>63</v>
      </c>
      <c r="N376" s="1" t="s">
        <v>63</v>
      </c>
      <c r="O376" s="1" t="s">
        <v>170</v>
      </c>
      <c r="P376">
        <v>14.22222222222222</v>
      </c>
      <c r="Q376">
        <v>0</v>
      </c>
      <c r="R376">
        <v>100</v>
      </c>
      <c r="S376">
        <v>0</v>
      </c>
      <c r="T376">
        <v>32</v>
      </c>
      <c r="U376">
        <v>128</v>
      </c>
      <c r="V376">
        <v>612</v>
      </c>
      <c r="W376">
        <v>140675.01</v>
      </c>
      <c r="X376">
        <v>4.78125</v>
      </c>
      <c r="Y376">
        <v>1099.0235156250001</v>
      </c>
      <c r="Z376">
        <v>18.640625</v>
      </c>
      <c r="AA376">
        <v>14.492069044140624</v>
      </c>
      <c r="AB376">
        <v>20</v>
      </c>
      <c r="AC376">
        <v>0.22995094192708343</v>
      </c>
      <c r="AD376">
        <v>1.0145479687499997E-2</v>
      </c>
      <c r="AE376">
        <v>1.2268999414710555</v>
      </c>
      <c r="AF376">
        <v>0.64583333333333337</v>
      </c>
      <c r="AG376">
        <v>1.1396921875E-3</v>
      </c>
      <c r="AH376">
        <v>5.2804189505208337</v>
      </c>
      <c r="AI376">
        <v>6.3650994546874999</v>
      </c>
      <c r="AJ376">
        <v>5120</v>
      </c>
      <c r="AK376">
        <v>34</v>
      </c>
      <c r="AL376">
        <v>4</v>
      </c>
      <c r="AM376">
        <v>4</v>
      </c>
      <c r="AN376">
        <v>1</v>
      </c>
      <c r="AO376">
        <v>2</v>
      </c>
      <c r="AP376">
        <v>1</v>
      </c>
      <c r="AQ376">
        <v>0</v>
      </c>
      <c r="AR376">
        <v>859.37</v>
      </c>
      <c r="AS376" s="1" t="s">
        <v>173</v>
      </c>
      <c r="AT376">
        <v>20</v>
      </c>
      <c r="AU376">
        <v>152.6034626</v>
      </c>
      <c r="AV376">
        <v>932.45771878333335</v>
      </c>
      <c r="AW376">
        <v>34</v>
      </c>
      <c r="AX376">
        <v>0.15625</v>
      </c>
      <c r="AY376">
        <v>3.125E-2</v>
      </c>
      <c r="AZ376">
        <v>40</v>
      </c>
      <c r="BA376">
        <v>0.56519800962962963</v>
      </c>
      <c r="BB376">
        <v>0.91417423410130716</v>
      </c>
      <c r="BC376">
        <v>45</v>
      </c>
      <c r="BD376">
        <v>-11</v>
      </c>
      <c r="BE376">
        <v>8</v>
      </c>
      <c r="BF376">
        <v>1</v>
      </c>
      <c r="BG376" s="1" t="s">
        <v>174</v>
      </c>
      <c r="BH376" s="1" t="s">
        <v>6888</v>
      </c>
      <c r="BI376" s="1" t="s">
        <v>6889</v>
      </c>
      <c r="BJ376" s="1" t="s">
        <v>6890</v>
      </c>
      <c r="BK376">
        <v>2300</v>
      </c>
      <c r="BL376">
        <v>2.5</v>
      </c>
      <c r="BM376" s="5" t="d">
        <v>18:59:59.9999999999968050</v>
      </c>
      <c r="BN376" s="5" t="d">
        <v>19:30:00.000</v>
      </c>
      <c r="BO376">
        <v>19</v>
      </c>
      <c r="BP376" t="b">
        <v>1</v>
      </c>
    </row>
    <row r="377" spans="1:68" x14ac:dyDescent="0.2">
      <c r="A377" s="1" t="s">
        <v>931</v>
      </c>
      <c r="B377" s="1" t="s">
        <v>60</v>
      </c>
      <c r="C377" s="2" t="d">
        <v>2026-07-08</v>
      </c>
      <c r="D377">
        <v>40</v>
      </c>
      <c r="E377" s="1" t="s">
        <v>165</v>
      </c>
      <c r="F377">
        <v>110</v>
      </c>
      <c r="G377">
        <v>9</v>
      </c>
      <c r="H377">
        <v>0</v>
      </c>
      <c r="I377">
        <v>0</v>
      </c>
      <c r="J377">
        <v>9</v>
      </c>
      <c r="K377">
        <v>0</v>
      </c>
      <c r="L377">
        <v>0</v>
      </c>
      <c r="M377" s="1" t="s">
        <v>63</v>
      </c>
      <c r="N377" s="1" t="s">
        <v>63</v>
      </c>
      <c r="O377" s="1" t="s">
        <v>172</v>
      </c>
      <c r="P377">
        <v>12.22222222222222</v>
      </c>
      <c r="Q377">
        <v>0</v>
      </c>
      <c r="R377">
        <v>100</v>
      </c>
      <c r="S377">
        <v>0</v>
      </c>
      <c r="T377">
        <v>32</v>
      </c>
      <c r="U377">
        <v>110</v>
      </c>
      <c r="V377">
        <v>557</v>
      </c>
      <c r="W377">
        <v>134401.94</v>
      </c>
      <c r="X377">
        <v>5.0636363636363635</v>
      </c>
      <c r="Y377">
        <v>1221.8358181818182</v>
      </c>
      <c r="Z377">
        <v>17.618181818181817</v>
      </c>
      <c r="AA377">
        <v>24.531910029393938</v>
      </c>
      <c r="AB377">
        <v>110</v>
      </c>
      <c r="AC377">
        <v>6.9137282112121214</v>
      </c>
      <c r="AD377">
        <v>2.1379778787878781E-3</v>
      </c>
      <c r="AE377">
        <v>1.2681974002706617</v>
      </c>
      <c r="AF377">
        <v>0.58833333333333337</v>
      </c>
      <c r="AG377">
        <v>0</v>
      </c>
      <c r="AH377">
        <v>15.085290155151514</v>
      </c>
      <c r="AI377">
        <v>6.6914360030303026</v>
      </c>
      <c r="AJ377">
        <v>4400</v>
      </c>
      <c r="AK377">
        <v>34</v>
      </c>
      <c r="AL377">
        <v>5</v>
      </c>
      <c r="AM377">
        <v>5</v>
      </c>
      <c r="AN377">
        <v>3</v>
      </c>
      <c r="AO377">
        <v>1</v>
      </c>
      <c r="AP377">
        <v>1</v>
      </c>
      <c r="AQ377">
        <v>0</v>
      </c>
      <c r="AR377">
        <v>1541.44</v>
      </c>
      <c r="AS377" s="1" t="s">
        <v>173</v>
      </c>
      <c r="AT377">
        <v>110</v>
      </c>
      <c r="AU377">
        <v>142.72088138333334</v>
      </c>
      <c r="AV377">
        <v>929.74835235</v>
      </c>
      <c r="AW377">
        <v>34</v>
      </c>
      <c r="AX377">
        <v>1</v>
      </c>
      <c r="AY377">
        <v>4.5454545454545456E-2</v>
      </c>
      <c r="AZ377">
        <v>40</v>
      </c>
      <c r="BA377">
        <v>0.52859585697530864</v>
      </c>
      <c r="BB377">
        <v>0.91151799249999998</v>
      </c>
      <c r="BC377">
        <v>45</v>
      </c>
      <c r="BD377">
        <v>-11</v>
      </c>
      <c r="BE377">
        <v>7</v>
      </c>
      <c r="BF377">
        <v>2</v>
      </c>
      <c r="BG377" s="1" t="s">
        <v>174</v>
      </c>
      <c r="BH377" s="1" t="s">
        <v>6888</v>
      </c>
      <c r="BI377" s="1" t="s">
        <v>6889</v>
      </c>
      <c r="BJ377" s="1" t="s">
        <v>6890</v>
      </c>
      <c r="BK377">
        <v>2300</v>
      </c>
      <c r="BL377">
        <v>2.5</v>
      </c>
      <c r="BM377" s="5" t="d">
        <v>19:30:00.000</v>
      </c>
      <c r="BN377" s="5" t="d">
        <v>20:00:00.0000000000031950</v>
      </c>
      <c r="BO377">
        <v>19</v>
      </c>
      <c r="BP377" t="b">
        <v>1</v>
      </c>
    </row>
    <row r="378" spans="1:68" x14ac:dyDescent="0.2">
      <c r="A378" s="1" t="s">
        <v>932</v>
      </c>
      <c r="B378" s="1" t="s">
        <v>60</v>
      </c>
      <c r="C378" s="2" t="d">
        <v>2026-07-08</v>
      </c>
      <c r="D378">
        <v>41</v>
      </c>
      <c r="E378" s="1" t="s">
        <v>165</v>
      </c>
      <c r="F378">
        <v>139</v>
      </c>
      <c r="G378">
        <v>9</v>
      </c>
      <c r="H378">
        <v>0</v>
      </c>
      <c r="I378">
        <v>0</v>
      </c>
      <c r="J378">
        <v>9</v>
      </c>
      <c r="K378">
        <v>0</v>
      </c>
      <c r="L378">
        <v>0</v>
      </c>
      <c r="M378" s="1" t="s">
        <v>63</v>
      </c>
      <c r="N378" s="1" t="s">
        <v>63</v>
      </c>
      <c r="O378" s="1" t="s">
        <v>176</v>
      </c>
      <c r="P378">
        <v>15.444444444444445</v>
      </c>
      <c r="Q378">
        <v>0</v>
      </c>
      <c r="R378">
        <v>100</v>
      </c>
      <c r="S378">
        <v>0</v>
      </c>
      <c r="T378">
        <v>32</v>
      </c>
      <c r="U378">
        <v>139</v>
      </c>
      <c r="V378">
        <v>733</v>
      </c>
      <c r="W378">
        <v>166656.65</v>
      </c>
      <c r="X378">
        <v>5.2733812949640289</v>
      </c>
      <c r="Y378">
        <v>1198.9687050359712</v>
      </c>
      <c r="Z378">
        <v>19.280575539568346</v>
      </c>
      <c r="AA378">
        <v>34.204589694484412</v>
      </c>
      <c r="AB378">
        <v>139</v>
      </c>
      <c r="AC378">
        <v>14.924014154916067</v>
      </c>
      <c r="AD378">
        <v>2.8506716426858508E-2</v>
      </c>
      <c r="AE378">
        <v>1.3543430957807381</v>
      </c>
      <c r="AF378">
        <v>0.65551558752997607</v>
      </c>
      <c r="AG378">
        <v>0</v>
      </c>
      <c r="AH378">
        <v>24.710667935251799</v>
      </c>
      <c r="AI378">
        <v>6.5807362057553958</v>
      </c>
      <c r="AJ378">
        <v>5560</v>
      </c>
      <c r="AK378">
        <v>34</v>
      </c>
      <c r="AL378">
        <v>4</v>
      </c>
      <c r="AM378">
        <v>4</v>
      </c>
      <c r="AN378">
        <v>2</v>
      </c>
      <c r="AO378">
        <v>0</v>
      </c>
      <c r="AP378">
        <v>2</v>
      </c>
      <c r="AQ378">
        <v>0</v>
      </c>
      <c r="AR378">
        <v>1575.8400000000001</v>
      </c>
      <c r="AS378" s="1" t="s">
        <v>173</v>
      </c>
      <c r="AT378">
        <v>139</v>
      </c>
      <c r="AU378">
        <v>185.19567398333334</v>
      </c>
      <c r="AV378">
        <v>937.99528995000003</v>
      </c>
      <c r="AW378">
        <v>34</v>
      </c>
      <c r="AX378">
        <v>1</v>
      </c>
      <c r="AY378">
        <v>2.8776978417266189E-2</v>
      </c>
      <c r="AZ378">
        <v>40</v>
      </c>
      <c r="BA378">
        <v>0.68590990364197535</v>
      </c>
      <c r="BB378">
        <v>0.91960322544117645</v>
      </c>
      <c r="BC378">
        <v>45</v>
      </c>
      <c r="BD378">
        <v>-11</v>
      </c>
      <c r="BE378">
        <v>9</v>
      </c>
      <c r="BF378">
        <v>0</v>
      </c>
      <c r="BG378" s="1" t="s">
        <v>174</v>
      </c>
      <c r="BH378" s="1" t="s">
        <v>6888</v>
      </c>
      <c r="BI378" s="1" t="s">
        <v>6889</v>
      </c>
      <c r="BJ378" s="1" t="s">
        <v>6890</v>
      </c>
      <c r="BK378">
        <v>2300</v>
      </c>
      <c r="BL378">
        <v>2.5</v>
      </c>
      <c r="BM378" s="5" t="d">
        <v>20:00:00.0000000000031950</v>
      </c>
      <c r="BN378" s="5" t="d">
        <v>20:29:59.9999999999968050</v>
      </c>
      <c r="BO378">
        <v>20</v>
      </c>
      <c r="BP378" t="b">
        <v>1</v>
      </c>
    </row>
    <row r="379" spans="1:68" x14ac:dyDescent="0.2">
      <c r="A379" s="1" t="s">
        <v>933</v>
      </c>
      <c r="B379" s="1" t="s">
        <v>60</v>
      </c>
      <c r="C379" s="2" t="d">
        <v>2026-07-08</v>
      </c>
      <c r="D379">
        <v>42</v>
      </c>
      <c r="E379" s="1" t="s">
        <v>165</v>
      </c>
      <c r="F379">
        <v>102</v>
      </c>
      <c r="G379">
        <v>9</v>
      </c>
      <c r="H379">
        <v>0</v>
      </c>
      <c r="I379">
        <v>0</v>
      </c>
      <c r="J379">
        <v>9</v>
      </c>
      <c r="K379">
        <v>0</v>
      </c>
      <c r="L379">
        <v>0</v>
      </c>
      <c r="M379" s="1" t="s">
        <v>63</v>
      </c>
      <c r="N379" s="1" t="s">
        <v>63</v>
      </c>
      <c r="O379" s="1" t="s">
        <v>178</v>
      </c>
      <c r="P379">
        <v>11.333333333333334</v>
      </c>
      <c r="Q379">
        <v>0</v>
      </c>
      <c r="R379">
        <v>100</v>
      </c>
      <c r="S379">
        <v>0</v>
      </c>
      <c r="T379">
        <v>32</v>
      </c>
      <c r="U379">
        <v>102</v>
      </c>
      <c r="V379">
        <v>487</v>
      </c>
      <c r="W379">
        <v>101755.27</v>
      </c>
      <c r="X379">
        <v>4.7745098039215685</v>
      </c>
      <c r="Y379">
        <v>997.60068627450983</v>
      </c>
      <c r="Z379">
        <v>17.196078431372548</v>
      </c>
      <c r="AA379">
        <v>42.254488248202613</v>
      </c>
      <c r="AB379">
        <v>102</v>
      </c>
      <c r="AC379">
        <v>25.058409816830064</v>
      </c>
      <c r="AD379">
        <v>6.8717186274509781E-3</v>
      </c>
      <c r="AE379">
        <v>1.1849234127787429</v>
      </c>
      <c r="AF379">
        <v>0.67794117647058827</v>
      </c>
      <c r="AG379">
        <v>0</v>
      </c>
      <c r="AH379">
        <v>32.927191869444442</v>
      </c>
      <c r="AI379">
        <v>6.5078868596405233</v>
      </c>
      <c r="AJ379">
        <v>4080</v>
      </c>
      <c r="AK379">
        <v>34</v>
      </c>
      <c r="AL379">
        <v>4</v>
      </c>
      <c r="AM379">
        <v>4</v>
      </c>
      <c r="AN379">
        <v>2</v>
      </c>
      <c r="AO379">
        <v>1</v>
      </c>
      <c r="AP379">
        <v>1</v>
      </c>
      <c r="AQ379">
        <v>0</v>
      </c>
      <c r="AR379">
        <v>1320.49</v>
      </c>
      <c r="AS379" s="1" t="s">
        <v>173</v>
      </c>
      <c r="AT379">
        <v>102</v>
      </c>
      <c r="AU379">
        <v>123.06416843333334</v>
      </c>
      <c r="AV379">
        <v>935.54018826666663</v>
      </c>
      <c r="AW379">
        <v>34</v>
      </c>
      <c r="AX379">
        <v>1</v>
      </c>
      <c r="AY379">
        <v>3.9215686274509803E-2</v>
      </c>
      <c r="AZ379">
        <v>40</v>
      </c>
      <c r="BA379">
        <v>0.45579321641975312</v>
      </c>
      <c r="BB379">
        <v>0.91719626300653589</v>
      </c>
      <c r="BC379">
        <v>45</v>
      </c>
      <c r="BD379">
        <v>-11</v>
      </c>
      <c r="BE379">
        <v>6</v>
      </c>
      <c r="BF379">
        <v>3</v>
      </c>
      <c r="BG379" s="1" t="s">
        <v>174</v>
      </c>
      <c r="BH379" s="1" t="s">
        <v>6888</v>
      </c>
      <c r="BI379" s="1" t="s">
        <v>6889</v>
      </c>
      <c r="BJ379" s="1" t="s">
        <v>6890</v>
      </c>
      <c r="BK379">
        <v>2300</v>
      </c>
      <c r="BL379">
        <v>2.5</v>
      </c>
      <c r="BM379" s="5" t="d">
        <v>20:29:59.9999999999968050</v>
      </c>
      <c r="BN379" s="5" t="d">
        <v>21:00:00.000</v>
      </c>
      <c r="BO379">
        <v>20</v>
      </c>
      <c r="BP379" t="b">
        <v>1</v>
      </c>
    </row>
    <row r="380" spans="1:68" x14ac:dyDescent="0.2">
      <c r="A380" s="1" t="s">
        <v>934</v>
      </c>
      <c r="B380" s="1" t="s">
        <v>60</v>
      </c>
      <c r="C380" s="2" t="d">
        <v>2026-07-08</v>
      </c>
      <c r="D380">
        <v>43</v>
      </c>
      <c r="E380" s="1" t="s">
        <v>165</v>
      </c>
      <c r="F380">
        <v>119</v>
      </c>
      <c r="G380">
        <v>9</v>
      </c>
      <c r="H380">
        <v>0</v>
      </c>
      <c r="I380">
        <v>0</v>
      </c>
      <c r="J380">
        <v>9</v>
      </c>
      <c r="K380">
        <v>0</v>
      </c>
      <c r="L380">
        <v>0</v>
      </c>
      <c r="M380" s="1" t="s">
        <v>63</v>
      </c>
      <c r="N380" s="1" t="s">
        <v>63</v>
      </c>
      <c r="O380" s="1" t="s">
        <v>180</v>
      </c>
      <c r="P380">
        <v>13.22222222222222</v>
      </c>
      <c r="Q380">
        <v>0</v>
      </c>
      <c r="R380">
        <v>100</v>
      </c>
      <c r="S380">
        <v>0</v>
      </c>
      <c r="T380">
        <v>32</v>
      </c>
      <c r="U380">
        <v>119</v>
      </c>
      <c r="V380">
        <v>595</v>
      </c>
      <c r="W380">
        <v>134685.04999999999</v>
      </c>
      <c r="X380">
        <v>5</v>
      </c>
      <c r="Y380">
        <v>1131.8071428571427</v>
      </c>
      <c r="Z380">
        <v>18.168067226890756</v>
      </c>
      <c r="AA380">
        <v>48.293526047899157</v>
      </c>
      <c r="AB380">
        <v>119</v>
      </c>
      <c r="AC380">
        <v>30.125458821008404</v>
      </c>
      <c r="AD380">
        <v>1.0138585994397757E-2</v>
      </c>
      <c r="AE380">
        <v>1.2728937606366895</v>
      </c>
      <c r="AF380">
        <v>0.62240896358543418</v>
      </c>
      <c r="AG380">
        <v>0</v>
      </c>
      <c r="AH380">
        <v>38.982371544957985</v>
      </c>
      <c r="AI380">
        <v>6.5152369939775907</v>
      </c>
      <c r="AJ380">
        <v>4760</v>
      </c>
      <c r="AK380">
        <v>34</v>
      </c>
      <c r="AL380">
        <v>4</v>
      </c>
      <c r="AM380">
        <v>4</v>
      </c>
      <c r="AN380">
        <v>1</v>
      </c>
      <c r="AO380">
        <v>1</v>
      </c>
      <c r="AP380">
        <v>2</v>
      </c>
      <c r="AQ380">
        <v>0</v>
      </c>
      <c r="AR380">
        <v>1515.74</v>
      </c>
      <c r="AS380" s="1" t="s">
        <v>173</v>
      </c>
      <c r="AT380">
        <v>119</v>
      </c>
      <c r="AU380">
        <v>154.21473589999999</v>
      </c>
      <c r="AV380">
        <v>936.11554324999997</v>
      </c>
      <c r="AW380">
        <v>34</v>
      </c>
      <c r="AX380">
        <v>1</v>
      </c>
      <c r="AY380">
        <v>3.3613445378151259E-2</v>
      </c>
      <c r="AZ380">
        <v>40</v>
      </c>
      <c r="BA380">
        <v>0.57116568851851846</v>
      </c>
      <c r="BB380">
        <v>0.91776033651960787</v>
      </c>
      <c r="BC380">
        <v>45</v>
      </c>
      <c r="BD380">
        <v>-11</v>
      </c>
      <c r="BE380">
        <v>8</v>
      </c>
      <c r="BF380">
        <v>1</v>
      </c>
      <c r="BG380" s="1" t="s">
        <v>174</v>
      </c>
      <c r="BH380" s="1" t="s">
        <v>6888</v>
      </c>
      <c r="BI380" s="1" t="s">
        <v>6889</v>
      </c>
      <c r="BJ380" s="1" t="s">
        <v>6890</v>
      </c>
      <c r="BK380">
        <v>2300</v>
      </c>
      <c r="BL380">
        <v>2.5</v>
      </c>
      <c r="BM380" s="5" t="d">
        <v>21:00:00.000</v>
      </c>
      <c r="BN380" s="5" t="d">
        <v>21:30:00.0000000000031950</v>
      </c>
      <c r="BO380">
        <v>21</v>
      </c>
      <c r="BP380" t="b">
        <v>1</v>
      </c>
    </row>
    <row r="381" spans="1:68" x14ac:dyDescent="0.2">
      <c r="A381" s="1" t="s">
        <v>935</v>
      </c>
      <c r="B381" s="1" t="s">
        <v>60</v>
      </c>
      <c r="C381" s="2" t="d">
        <v>2026-07-08</v>
      </c>
      <c r="D381">
        <v>44</v>
      </c>
      <c r="E381" s="1" t="s">
        <v>165</v>
      </c>
      <c r="F381">
        <v>93</v>
      </c>
      <c r="G381">
        <v>9</v>
      </c>
      <c r="H381">
        <v>0</v>
      </c>
      <c r="I381">
        <v>0</v>
      </c>
      <c r="J381">
        <v>9</v>
      </c>
      <c r="K381">
        <v>0</v>
      </c>
      <c r="L381">
        <v>0</v>
      </c>
      <c r="M381" s="1" t="s">
        <v>63</v>
      </c>
      <c r="N381" s="1" t="s">
        <v>63</v>
      </c>
      <c r="O381" s="1" t="s">
        <v>182</v>
      </c>
      <c r="P381">
        <v>10.333333333333334</v>
      </c>
      <c r="Q381">
        <v>0</v>
      </c>
      <c r="R381">
        <v>100</v>
      </c>
      <c r="S381">
        <v>0</v>
      </c>
      <c r="T381">
        <v>32</v>
      </c>
      <c r="U381">
        <v>93</v>
      </c>
      <c r="V381">
        <v>457</v>
      </c>
      <c r="W381">
        <v>99958.95</v>
      </c>
      <c r="X381">
        <v>4.913978494623656</v>
      </c>
      <c r="Y381">
        <v>1074.8274193548386</v>
      </c>
      <c r="Z381">
        <v>16.548387096774192</v>
      </c>
      <c r="AA381">
        <v>51.656689207706094</v>
      </c>
      <c r="AB381">
        <v>93</v>
      </c>
      <c r="AC381">
        <v>35.108302110931902</v>
      </c>
      <c r="AD381">
        <v>0</v>
      </c>
      <c r="AE381">
        <v>1.2171310950847338</v>
      </c>
      <c r="AF381">
        <v>0.64677419354838706</v>
      </c>
      <c r="AG381">
        <v>0</v>
      </c>
      <c r="AH381">
        <v>42.320474665949817</v>
      </c>
      <c r="AI381">
        <v>6.5187250155913974</v>
      </c>
      <c r="AJ381">
        <v>3720</v>
      </c>
      <c r="AK381">
        <v>34</v>
      </c>
      <c r="AL381">
        <v>1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446.03</v>
      </c>
      <c r="AS381" s="1" t="s">
        <v>173</v>
      </c>
      <c r="AT381">
        <v>93</v>
      </c>
      <c r="AU381">
        <v>111.29726561666666</v>
      </c>
      <c r="AV381">
        <v>933.23452090000001</v>
      </c>
      <c r="AW381">
        <v>34</v>
      </c>
      <c r="AX381">
        <v>1</v>
      </c>
      <c r="AY381">
        <v>1.0752688172043012E-2</v>
      </c>
      <c r="AZ381">
        <v>40</v>
      </c>
      <c r="BA381">
        <v>0.4122120948765432</v>
      </c>
      <c r="BB381">
        <v>0.91493580480392156</v>
      </c>
      <c r="BC381">
        <v>45</v>
      </c>
      <c r="BD381">
        <v>-11</v>
      </c>
      <c r="BE381">
        <v>6</v>
      </c>
      <c r="BF381">
        <v>3</v>
      </c>
      <c r="BG381" s="1" t="s">
        <v>174</v>
      </c>
      <c r="BH381" s="1" t="s">
        <v>6888</v>
      </c>
      <c r="BI381" s="1" t="s">
        <v>6889</v>
      </c>
      <c r="BJ381" s="1" t="s">
        <v>6890</v>
      </c>
      <c r="BK381">
        <v>2300</v>
      </c>
      <c r="BL381">
        <v>2.5</v>
      </c>
      <c r="BM381" s="5" t="d">
        <v>21:30:00.0000000000031950</v>
      </c>
      <c r="BN381" s="5" t="d">
        <v>21:59:59.9999999999968050</v>
      </c>
      <c r="BO381">
        <v>21</v>
      </c>
      <c r="BP381" t="b">
        <v>1</v>
      </c>
    </row>
    <row r="382" spans="1:68" x14ac:dyDescent="0.2">
      <c r="A382" s="1" t="s">
        <v>936</v>
      </c>
      <c r="B382" s="1" t="s">
        <v>60</v>
      </c>
      <c r="C382" s="2" t="d">
        <v>2026-07-08</v>
      </c>
      <c r="D382">
        <v>45</v>
      </c>
      <c r="E382" s="1" t="s">
        <v>165</v>
      </c>
      <c r="F382">
        <v>71</v>
      </c>
      <c r="G382">
        <v>9</v>
      </c>
      <c r="H382">
        <v>0</v>
      </c>
      <c r="I382">
        <v>0</v>
      </c>
      <c r="J382">
        <v>9</v>
      </c>
      <c r="K382">
        <v>0</v>
      </c>
      <c r="L382">
        <v>0</v>
      </c>
      <c r="M382" s="1" t="s">
        <v>63</v>
      </c>
      <c r="N382" s="1" t="s">
        <v>63</v>
      </c>
      <c r="O382" s="1" t="s">
        <v>184</v>
      </c>
      <c r="P382">
        <v>7.8888888888888893</v>
      </c>
      <c r="Q382">
        <v>0</v>
      </c>
      <c r="R382">
        <v>100</v>
      </c>
      <c r="S382">
        <v>0</v>
      </c>
      <c r="T382">
        <v>32</v>
      </c>
      <c r="U382">
        <v>71</v>
      </c>
      <c r="V382">
        <v>369</v>
      </c>
      <c r="W382">
        <v>90182.86</v>
      </c>
      <c r="X382">
        <v>5.197183098591549</v>
      </c>
      <c r="Y382">
        <v>1270.1811267605633</v>
      </c>
      <c r="Z382">
        <v>13.830985915492958</v>
      </c>
      <c r="AA382">
        <v>48.338459408685445</v>
      </c>
      <c r="AB382">
        <v>71</v>
      </c>
      <c r="AC382">
        <v>34.507473493192492</v>
      </c>
      <c r="AD382">
        <v>0</v>
      </c>
      <c r="AE382">
        <v>1.3321207161258137</v>
      </c>
      <c r="AF382">
        <v>0.64061032863849765</v>
      </c>
      <c r="AG382">
        <v>0</v>
      </c>
      <c r="AH382">
        <v>38.970323499061031</v>
      </c>
      <c r="AI382">
        <v>6.4604283300469483</v>
      </c>
      <c r="AJ382">
        <v>2485</v>
      </c>
      <c r="AK382">
        <v>34</v>
      </c>
      <c r="AL382">
        <v>1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488.27</v>
      </c>
      <c r="AS382" s="1" t="s">
        <v>173</v>
      </c>
      <c r="AT382">
        <v>71</v>
      </c>
      <c r="AU382">
        <v>96.692967583333328</v>
      </c>
      <c r="AV382">
        <v>934.28920106666669</v>
      </c>
      <c r="AW382">
        <v>34</v>
      </c>
      <c r="AX382">
        <v>1</v>
      </c>
      <c r="AY382">
        <v>1.4084507042253521E-2</v>
      </c>
      <c r="AZ382">
        <v>35</v>
      </c>
      <c r="BA382">
        <v>0.35812210216049378</v>
      </c>
      <c r="BB382">
        <v>0.91596980496732028</v>
      </c>
      <c r="BC382">
        <v>45</v>
      </c>
      <c r="BD382">
        <v>-11</v>
      </c>
      <c r="BE382">
        <v>5</v>
      </c>
      <c r="BF382">
        <v>4</v>
      </c>
      <c r="BG382" s="1" t="s">
        <v>174</v>
      </c>
      <c r="BH382" s="1" t="s">
        <v>6888</v>
      </c>
      <c r="BI382" s="1" t="s">
        <v>6889</v>
      </c>
      <c r="BJ382" s="1" t="s">
        <v>6890</v>
      </c>
      <c r="BK382">
        <v>2300</v>
      </c>
      <c r="BL382">
        <v>2.5</v>
      </c>
      <c r="BM382" s="5" t="d">
        <v>21:59:59.9999999999968050</v>
      </c>
      <c r="BN382" s="5" t="d">
        <v>22:30:00.000</v>
      </c>
      <c r="BO382">
        <v>22</v>
      </c>
      <c r="BP382" t="b">
        <v>0</v>
      </c>
    </row>
    <row r="383" spans="1:68" x14ac:dyDescent="0.2">
      <c r="A383" s="1" t="s">
        <v>937</v>
      </c>
      <c r="B383" s="1" t="s">
        <v>60</v>
      </c>
      <c r="C383" s="2" t="d">
        <v>2026-07-08</v>
      </c>
      <c r="D383">
        <v>46</v>
      </c>
      <c r="E383" s="1" t="s">
        <v>165</v>
      </c>
      <c r="F383">
        <v>45</v>
      </c>
      <c r="G383">
        <v>9</v>
      </c>
      <c r="H383">
        <v>0</v>
      </c>
      <c r="I383">
        <v>0</v>
      </c>
      <c r="J383">
        <v>9</v>
      </c>
      <c r="K383">
        <v>0</v>
      </c>
      <c r="L383">
        <v>0</v>
      </c>
      <c r="M383" s="1" t="s">
        <v>63</v>
      </c>
      <c r="N383" s="1" t="s">
        <v>63</v>
      </c>
      <c r="O383" s="1" t="s">
        <v>166</v>
      </c>
      <c r="P383">
        <v>5</v>
      </c>
      <c r="Q383">
        <v>0</v>
      </c>
      <c r="R383">
        <v>100</v>
      </c>
      <c r="S383">
        <v>0</v>
      </c>
      <c r="T383">
        <v>32</v>
      </c>
      <c r="U383">
        <v>45</v>
      </c>
      <c r="V383">
        <v>210</v>
      </c>
      <c r="W383">
        <v>43211.65</v>
      </c>
      <c r="X383">
        <v>4.666666666666667</v>
      </c>
      <c r="Y383">
        <v>960.25888888888892</v>
      </c>
      <c r="Z383">
        <v>12.133333333333333</v>
      </c>
      <c r="AA383">
        <v>35.929295687777774</v>
      </c>
      <c r="AB383">
        <v>45</v>
      </c>
      <c r="AC383">
        <v>23.795962354444445</v>
      </c>
      <c r="AD383">
        <v>0</v>
      </c>
      <c r="AE383">
        <v>1.1906543627465038</v>
      </c>
      <c r="AF383">
        <v>0.63296296296296295</v>
      </c>
      <c r="AG383">
        <v>0</v>
      </c>
      <c r="AH383">
        <v>27.180797435555558</v>
      </c>
      <c r="AI383">
        <v>6.0171031418518526</v>
      </c>
      <c r="AJ383">
        <v>1575</v>
      </c>
      <c r="AK383">
        <v>34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 s="1" t="s">
        <v>173</v>
      </c>
      <c r="AT383">
        <v>45</v>
      </c>
      <c r="AU383">
        <v>52.687762433333333</v>
      </c>
      <c r="AV383">
        <v>934.49875981666662</v>
      </c>
      <c r="AW383">
        <v>34</v>
      </c>
      <c r="AX383">
        <v>1</v>
      </c>
      <c r="AY383">
        <v>0</v>
      </c>
      <c r="AZ383">
        <v>35</v>
      </c>
      <c r="BA383">
        <v>0.19513986086419752</v>
      </c>
      <c r="BB383">
        <v>0.91617525472222217</v>
      </c>
      <c r="BC383">
        <v>45</v>
      </c>
      <c r="BD383">
        <v>-11</v>
      </c>
      <c r="BE383">
        <v>3</v>
      </c>
      <c r="BF383">
        <v>6</v>
      </c>
      <c r="BG383" s="1" t="s">
        <v>174</v>
      </c>
      <c r="BH383" s="1" t="s">
        <v>6888</v>
      </c>
      <c r="BI383" s="1" t="s">
        <v>6889</v>
      </c>
      <c r="BJ383" s="1" t="s">
        <v>6890</v>
      </c>
      <c r="BK383">
        <v>2300</v>
      </c>
      <c r="BL383">
        <v>2.5</v>
      </c>
      <c r="BM383" s="5" t="d">
        <v>22:30:00.000</v>
      </c>
      <c r="BN383" s="5" t="d">
        <v>23:00:00.0000000000031950</v>
      </c>
      <c r="BO383">
        <v>22</v>
      </c>
      <c r="BP383" t="b">
        <v>0</v>
      </c>
    </row>
    <row r="384" spans="1:68" x14ac:dyDescent="0.2">
      <c r="A384" s="1" t="s">
        <v>938</v>
      </c>
      <c r="B384" s="1" t="s">
        <v>60</v>
      </c>
      <c r="C384" s="2" t="d">
        <v>2026-07-08</v>
      </c>
      <c r="D384">
        <v>47</v>
      </c>
      <c r="E384" s="1" t="s">
        <v>187</v>
      </c>
      <c r="F384">
        <v>38</v>
      </c>
      <c r="G384">
        <v>9</v>
      </c>
      <c r="H384">
        <v>0</v>
      </c>
      <c r="I384">
        <v>2</v>
      </c>
      <c r="J384">
        <v>7</v>
      </c>
      <c r="K384">
        <v>0</v>
      </c>
      <c r="L384">
        <v>1</v>
      </c>
      <c r="M384" s="1" t="s">
        <v>63</v>
      </c>
      <c r="N384" s="1" t="s">
        <v>188</v>
      </c>
      <c r="O384" s="1" t="s">
        <v>189</v>
      </c>
      <c r="P384">
        <v>5.4285714285714288</v>
      </c>
      <c r="Q384">
        <v>0</v>
      </c>
      <c r="R384">
        <v>100</v>
      </c>
      <c r="S384">
        <v>1</v>
      </c>
      <c r="T384">
        <v>31</v>
      </c>
      <c r="U384">
        <v>38</v>
      </c>
      <c r="V384">
        <v>180</v>
      </c>
      <c r="W384">
        <v>40339.57</v>
      </c>
      <c r="X384">
        <v>4.7368421052631575</v>
      </c>
      <c r="Y384">
        <v>1061.5676315789474</v>
      </c>
      <c r="Z384">
        <v>11.763157894736842</v>
      </c>
      <c r="AA384">
        <v>21.27710578377193</v>
      </c>
      <c r="AB384">
        <v>35</v>
      </c>
      <c r="AC384">
        <v>9.7117325837719299</v>
      </c>
      <c r="AD384">
        <v>0</v>
      </c>
      <c r="AE384">
        <v>1.1979366411231867</v>
      </c>
      <c r="AF384">
        <v>0.71491228070175428</v>
      </c>
      <c r="AG384">
        <v>1.0553715350877192E-2</v>
      </c>
      <c r="AH384">
        <v>11.654567262719299</v>
      </c>
      <c r="AI384">
        <v>6.6631983640350878</v>
      </c>
      <c r="AJ384">
        <v>1330</v>
      </c>
      <c r="AK384">
        <v>34</v>
      </c>
      <c r="AL384">
        <v>2</v>
      </c>
      <c r="AM384">
        <v>2</v>
      </c>
      <c r="AN384">
        <v>2</v>
      </c>
      <c r="AO384">
        <v>0</v>
      </c>
      <c r="AP384">
        <v>0</v>
      </c>
      <c r="AQ384">
        <v>0</v>
      </c>
      <c r="AR384">
        <v>1058.0899999999999</v>
      </c>
      <c r="AS384" s="1" t="s">
        <v>173</v>
      </c>
      <c r="AT384">
        <v>35</v>
      </c>
      <c r="AU384">
        <v>43.98917611666667</v>
      </c>
      <c r="AV384">
        <v>925.23456293333334</v>
      </c>
      <c r="AW384">
        <v>34</v>
      </c>
      <c r="AX384">
        <v>0.92105263157894735</v>
      </c>
      <c r="AY384">
        <v>5.2631578947368418E-2</v>
      </c>
      <c r="AZ384">
        <v>35</v>
      </c>
      <c r="BA384">
        <v>0.20947226722222223</v>
      </c>
      <c r="BB384">
        <v>0.90709270875816994</v>
      </c>
      <c r="BC384">
        <v>45</v>
      </c>
      <c r="BD384">
        <v>-11</v>
      </c>
      <c r="BE384">
        <v>3</v>
      </c>
      <c r="BF384">
        <v>4</v>
      </c>
      <c r="BG384" s="1" t="s">
        <v>174</v>
      </c>
      <c r="BH384" s="1" t="s">
        <v>6888</v>
      </c>
      <c r="BI384" s="1" t="s">
        <v>6889</v>
      </c>
      <c r="BJ384" s="1" t="s">
        <v>6890</v>
      </c>
      <c r="BK384">
        <v>2300</v>
      </c>
      <c r="BL384">
        <v>2.5</v>
      </c>
      <c r="BM384" s="5" t="d">
        <v>23:00:00.0000000000031950</v>
      </c>
      <c r="BN384" s="5" t="d">
        <v>23:29:59.9999999999968050</v>
      </c>
      <c r="BO384">
        <v>23</v>
      </c>
      <c r="BP384" t="b">
        <v>0</v>
      </c>
    </row>
    <row r="385" spans="1:68" x14ac:dyDescent="0.2">
      <c r="A385" s="1" t="s">
        <v>939</v>
      </c>
      <c r="B385" s="1" t="s">
        <v>60</v>
      </c>
      <c r="C385" s="2" t="d">
        <v>2026-07-08</v>
      </c>
      <c r="D385">
        <v>48</v>
      </c>
      <c r="E385" s="1" t="s">
        <v>187</v>
      </c>
      <c r="F385">
        <v>29</v>
      </c>
      <c r="G385">
        <v>9</v>
      </c>
      <c r="H385">
        <v>0</v>
      </c>
      <c r="I385">
        <v>2</v>
      </c>
      <c r="J385">
        <v>7</v>
      </c>
      <c r="K385">
        <v>0</v>
      </c>
      <c r="L385">
        <v>1</v>
      </c>
      <c r="M385" s="1" t="s">
        <v>63</v>
      </c>
      <c r="N385" s="1" t="s">
        <v>191</v>
      </c>
      <c r="O385" s="1" t="s">
        <v>192</v>
      </c>
      <c r="P385">
        <v>4.1428571428571432</v>
      </c>
      <c r="Q385">
        <v>0</v>
      </c>
      <c r="R385">
        <v>100</v>
      </c>
      <c r="S385">
        <v>1</v>
      </c>
      <c r="T385">
        <v>30</v>
      </c>
      <c r="U385">
        <v>29</v>
      </c>
      <c r="V385">
        <v>154</v>
      </c>
      <c r="W385">
        <v>35984.699999999997</v>
      </c>
      <c r="X385">
        <v>5.3103448275862073</v>
      </c>
      <c r="Y385">
        <v>1240.8517241379309</v>
      </c>
      <c r="Z385">
        <v>11.758620689655173</v>
      </c>
      <c r="AA385">
        <v>8.9368451643678153</v>
      </c>
      <c r="AB385">
        <v>1</v>
      </c>
      <c r="AC385">
        <v>7.0803522988505179E-3</v>
      </c>
      <c r="AD385">
        <v>0</v>
      </c>
      <c r="AE385">
        <v>1.2749896334711026</v>
      </c>
      <c r="AF385">
        <v>0.57241379310344831</v>
      </c>
      <c r="AG385">
        <v>1.7781928327586207</v>
      </c>
      <c r="AH385">
        <v>0</v>
      </c>
      <c r="AI385">
        <v>6.3273727724137929</v>
      </c>
      <c r="AJ385">
        <v>1015</v>
      </c>
      <c r="AK385">
        <v>34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 s="1" t="s">
        <v>65</v>
      </c>
      <c r="AT385">
        <v>1</v>
      </c>
      <c r="AU385">
        <v>39.53029801666667</v>
      </c>
      <c r="AV385">
        <v>511.88431350000002</v>
      </c>
      <c r="AW385">
        <v>34</v>
      </c>
      <c r="AX385">
        <v>3.4482758620689655E-2</v>
      </c>
      <c r="AY385">
        <v>0</v>
      </c>
      <c r="AZ385">
        <v>35</v>
      </c>
      <c r="BA385">
        <v>0.18823951436507938</v>
      </c>
      <c r="BB385">
        <v>0.50184736617647063</v>
      </c>
      <c r="BC385">
        <v>25</v>
      </c>
      <c r="BD385">
        <v>9</v>
      </c>
      <c r="BE385">
        <v>2</v>
      </c>
      <c r="BF385">
        <v>5</v>
      </c>
      <c r="BG385" s="1" t="s">
        <v>99</v>
      </c>
      <c r="BH385" s="1" t="s">
        <v>6888</v>
      </c>
      <c r="BI385" s="1" t="s">
        <v>6889</v>
      </c>
      <c r="BJ385" s="1" t="s">
        <v>6890</v>
      </c>
      <c r="BK385">
        <v>2300</v>
      </c>
      <c r="BL385">
        <v>2.5</v>
      </c>
      <c r="BM385" s="5" t="d">
        <v>23:29:59.9999999999968050</v>
      </c>
      <c r="BN385" s="5" t="d">
        <v>1899-12-30</v>
      </c>
      <c r="BO385">
        <v>23</v>
      </c>
      <c r="BP385" t="b">
        <v>0</v>
      </c>
    </row>
    <row r="386" spans="1:68" x14ac:dyDescent="0.2">
      <c r="A386" s="1" t="s">
        <v>940</v>
      </c>
      <c r="B386" s="1" t="s">
        <v>60</v>
      </c>
      <c r="C386" s="2" t="d">
        <v>2026-07-09</v>
      </c>
      <c r="D386">
        <v>1</v>
      </c>
      <c r="E386" s="1" t="s">
        <v>61</v>
      </c>
      <c r="F386">
        <v>8</v>
      </c>
      <c r="G386">
        <v>19</v>
      </c>
      <c r="H386">
        <v>12</v>
      </c>
      <c r="I386">
        <v>2</v>
      </c>
      <c r="J386">
        <v>5</v>
      </c>
      <c r="K386">
        <v>900</v>
      </c>
      <c r="L386">
        <v>1</v>
      </c>
      <c r="M386" s="1" t="s">
        <v>941</v>
      </c>
      <c r="N386" s="1" t="s">
        <v>437</v>
      </c>
      <c r="O386" s="1" t="s">
        <v>942</v>
      </c>
      <c r="P386">
        <v>1.6</v>
      </c>
      <c r="Q386">
        <v>900</v>
      </c>
      <c r="R386">
        <v>9100</v>
      </c>
      <c r="S386">
        <v>1</v>
      </c>
      <c r="T386">
        <v>49</v>
      </c>
      <c r="U386">
        <v>8</v>
      </c>
      <c r="V386">
        <v>46</v>
      </c>
      <c r="W386">
        <v>11184.73</v>
      </c>
      <c r="X386">
        <v>5.75</v>
      </c>
      <c r="Y386">
        <v>1398.0912499999999</v>
      </c>
      <c r="Z386">
        <v>9.125</v>
      </c>
      <c r="AA386">
        <v>8.0568567979166659</v>
      </c>
      <c r="AB386">
        <v>1</v>
      </c>
      <c r="AC386">
        <v>5.3294685416666709E-2</v>
      </c>
      <c r="AD386">
        <v>0</v>
      </c>
      <c r="AE386">
        <v>1.4793228474746707</v>
      </c>
      <c r="AF386">
        <v>0.62916666666666665</v>
      </c>
      <c r="AG386">
        <v>2.1084895083333333</v>
      </c>
      <c r="AH386">
        <v>0</v>
      </c>
      <c r="AI386">
        <v>5.2421172854166667</v>
      </c>
      <c r="AJ386">
        <v>240</v>
      </c>
      <c r="AK386">
        <v>76</v>
      </c>
      <c r="AL386">
        <v>4</v>
      </c>
      <c r="AM386">
        <v>3</v>
      </c>
      <c r="AN386">
        <v>4</v>
      </c>
      <c r="AO386">
        <v>0</v>
      </c>
      <c r="AP386">
        <v>0</v>
      </c>
      <c r="AQ386">
        <v>0</v>
      </c>
      <c r="AR386">
        <v>1441.64</v>
      </c>
      <c r="AS386" s="1" t="s">
        <v>65</v>
      </c>
      <c r="AT386">
        <v>1</v>
      </c>
      <c r="AU386">
        <v>11.834582733333333</v>
      </c>
      <c r="AV386">
        <v>102.94306976666667</v>
      </c>
      <c r="AW386">
        <v>9</v>
      </c>
      <c r="AX386">
        <v>0.125</v>
      </c>
      <c r="AY386">
        <v>0.375</v>
      </c>
      <c r="AZ386">
        <v>30</v>
      </c>
      <c r="BA386">
        <v>7.8897218222222218E-2</v>
      </c>
      <c r="BB386">
        <v>4.5150469195906436E-2</v>
      </c>
      <c r="BC386">
        <v>5</v>
      </c>
      <c r="BD386">
        <v>71</v>
      </c>
      <c r="BE386">
        <v>1</v>
      </c>
      <c r="BF386">
        <v>4</v>
      </c>
      <c r="BG386" s="1" t="s">
        <v>209</v>
      </c>
      <c r="BH386" s="1" t="s">
        <v>6888</v>
      </c>
      <c r="BI386" s="1" t="s">
        <v>6889</v>
      </c>
      <c r="BJ386" s="1" t="s">
        <v>6890</v>
      </c>
      <c r="BK386">
        <v>2300</v>
      </c>
      <c r="BL386">
        <v>2.5</v>
      </c>
      <c r="BM386" s="5" t="d">
        <v>1899-12-30</v>
      </c>
      <c r="BN386" s="5" t="d">
        <v>00:29:59.99999999999990100</v>
      </c>
      <c r="BO386">
        <v>0</v>
      </c>
      <c r="BP386" t="b">
        <v>0</v>
      </c>
    </row>
    <row r="387" spans="1:68" x14ac:dyDescent="0.2">
      <c r="A387" s="1" t="s">
        <v>943</v>
      </c>
      <c r="B387" s="1" t="s">
        <v>60</v>
      </c>
      <c r="C387" s="2" t="d">
        <v>2026-07-09</v>
      </c>
      <c r="D387">
        <v>2</v>
      </c>
      <c r="E387" s="1" t="s">
        <v>61</v>
      </c>
      <c r="F387">
        <v>7</v>
      </c>
      <c r="G387">
        <v>19</v>
      </c>
      <c r="H387">
        <v>12</v>
      </c>
      <c r="I387">
        <v>2</v>
      </c>
      <c r="J387">
        <v>5</v>
      </c>
      <c r="K387">
        <v>900</v>
      </c>
      <c r="L387">
        <v>1</v>
      </c>
      <c r="M387" s="1" t="s">
        <v>944</v>
      </c>
      <c r="N387" s="1" t="s">
        <v>195</v>
      </c>
      <c r="O387" s="1" t="s">
        <v>945</v>
      </c>
      <c r="P387">
        <v>1.4</v>
      </c>
      <c r="Q387">
        <v>900</v>
      </c>
      <c r="R387">
        <v>8200</v>
      </c>
      <c r="S387">
        <v>1</v>
      </c>
      <c r="T387">
        <v>48</v>
      </c>
      <c r="U387">
        <v>7</v>
      </c>
      <c r="V387">
        <v>38</v>
      </c>
      <c r="W387">
        <v>11493.16</v>
      </c>
      <c r="X387">
        <v>5.4285714285714288</v>
      </c>
      <c r="Y387">
        <v>1641.8799999999999</v>
      </c>
      <c r="Z387">
        <v>9.7142857142857135</v>
      </c>
      <c r="AA387">
        <v>9.2316074238095229</v>
      </c>
      <c r="AB387">
        <v>3</v>
      </c>
      <c r="AC387">
        <v>0.59543600476190484</v>
      </c>
      <c r="AD387">
        <v>0</v>
      </c>
      <c r="AE387">
        <v>1.3950625130751491</v>
      </c>
      <c r="AF387">
        <v>0.81666666666666665</v>
      </c>
      <c r="AG387">
        <v>2.2117291666666667</v>
      </c>
      <c r="AH387">
        <v>0</v>
      </c>
      <c r="AI387">
        <v>6.0198782404761904</v>
      </c>
      <c r="AJ387">
        <v>210</v>
      </c>
      <c r="AK387">
        <v>76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s="1" t="s">
        <v>65</v>
      </c>
      <c r="AT387">
        <v>2</v>
      </c>
      <c r="AU387">
        <v>8.6250718166666669</v>
      </c>
      <c r="AV387">
        <v>35.832587916666668</v>
      </c>
      <c r="AW387">
        <v>5</v>
      </c>
      <c r="AX387">
        <v>0.42857142857142855</v>
      </c>
      <c r="AY387">
        <v>0</v>
      </c>
      <c r="AZ387">
        <v>30</v>
      </c>
      <c r="BA387">
        <v>5.750047877777778E-2</v>
      </c>
      <c r="BB387">
        <v>1.5716047331871347E-2</v>
      </c>
      <c r="BC387">
        <v>2</v>
      </c>
      <c r="BD387">
        <v>74</v>
      </c>
      <c r="BE387">
        <v>1</v>
      </c>
      <c r="BF387">
        <v>4</v>
      </c>
      <c r="BG387" s="1" t="s">
        <v>83</v>
      </c>
      <c r="BH387" s="1" t="s">
        <v>6888</v>
      </c>
      <c r="BI387" s="1" t="s">
        <v>6889</v>
      </c>
      <c r="BJ387" s="1" t="s">
        <v>6890</v>
      </c>
      <c r="BK387">
        <v>2300</v>
      </c>
      <c r="BL387">
        <v>2.5</v>
      </c>
      <c r="BM387" s="5" t="d">
        <v>00:29:59.99999999999990100</v>
      </c>
      <c r="BN387" s="5" t="d">
        <v>00:59:59.99999999999980200</v>
      </c>
      <c r="BO387">
        <v>0</v>
      </c>
      <c r="BP387" t="b">
        <v>0</v>
      </c>
    </row>
    <row r="388" spans="1:68" x14ac:dyDescent="0.2">
      <c r="A388" s="1" t="s">
        <v>946</v>
      </c>
      <c r="B388" s="1" t="s">
        <v>60</v>
      </c>
      <c r="C388" s="2" t="d">
        <v>2026-07-09</v>
      </c>
      <c r="D388">
        <v>3</v>
      </c>
      <c r="E388" s="1" t="s">
        <v>61</v>
      </c>
      <c r="F388">
        <v>16</v>
      </c>
      <c r="G388">
        <v>10</v>
      </c>
      <c r="H388">
        <v>9</v>
      </c>
      <c r="I388">
        <v>0</v>
      </c>
      <c r="J388">
        <v>1</v>
      </c>
      <c r="K388">
        <v>675</v>
      </c>
      <c r="L388">
        <v>0</v>
      </c>
      <c r="M388" s="1" t="s">
        <v>947</v>
      </c>
      <c r="N388" s="1" t="s">
        <v>63</v>
      </c>
      <c r="O388" s="1" t="s">
        <v>222</v>
      </c>
      <c r="P388">
        <v>16</v>
      </c>
      <c r="Q388">
        <v>675</v>
      </c>
      <c r="R388">
        <v>7525</v>
      </c>
      <c r="S388">
        <v>0</v>
      </c>
      <c r="T388">
        <v>48</v>
      </c>
      <c r="U388">
        <v>16</v>
      </c>
      <c r="V388">
        <v>75</v>
      </c>
      <c r="W388">
        <v>17973.43</v>
      </c>
      <c r="X388">
        <v>4.6875</v>
      </c>
      <c r="Y388">
        <v>1123.339375</v>
      </c>
      <c r="Z388">
        <v>9.4375</v>
      </c>
      <c r="AA388">
        <v>9.2142305343749999</v>
      </c>
      <c r="AB388">
        <v>6</v>
      </c>
      <c r="AC388">
        <v>0.29670665625000003</v>
      </c>
      <c r="AD388">
        <v>0.51780040625000001</v>
      </c>
      <c r="AE388">
        <v>1.293876501875928</v>
      </c>
      <c r="AF388">
        <v>0.7885416666666667</v>
      </c>
      <c r="AG388">
        <v>2.6002185718750002</v>
      </c>
      <c r="AH388">
        <v>0</v>
      </c>
      <c r="AI388">
        <v>5.6358869520833332</v>
      </c>
      <c r="AJ388">
        <v>480</v>
      </c>
      <c r="AK388">
        <v>42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s="1" t="s">
        <v>65</v>
      </c>
      <c r="AT388">
        <v>6</v>
      </c>
      <c r="AU388">
        <v>20.273313183333332</v>
      </c>
      <c r="AV388">
        <v>125.71449086666667</v>
      </c>
      <c r="AW388">
        <v>13</v>
      </c>
      <c r="AX388">
        <v>0.375</v>
      </c>
      <c r="AY388">
        <v>0</v>
      </c>
      <c r="AZ388">
        <v>30</v>
      </c>
      <c r="BA388">
        <v>0.67577710611111108</v>
      </c>
      <c r="BB388">
        <v>9.9773405449735453E-2</v>
      </c>
      <c r="BC388">
        <v>6</v>
      </c>
      <c r="BD388">
        <v>36</v>
      </c>
      <c r="BE388">
        <v>1</v>
      </c>
      <c r="BF388">
        <v>0</v>
      </c>
      <c r="BG388" s="1" t="s">
        <v>83</v>
      </c>
      <c r="BH388" s="1" t="s">
        <v>6888</v>
      </c>
      <c r="BI388" s="1" t="s">
        <v>6889</v>
      </c>
      <c r="BJ388" s="1" t="s">
        <v>6890</v>
      </c>
      <c r="BK388">
        <v>2300</v>
      </c>
      <c r="BL388">
        <v>2.5</v>
      </c>
      <c r="BM388" s="5" t="d">
        <v>00:59:59.99999999999980200</v>
      </c>
      <c r="BN388" s="5" t="d">
        <v>01:30:00.000</v>
      </c>
      <c r="BO388">
        <v>1</v>
      </c>
      <c r="BP388" t="b">
        <v>0</v>
      </c>
    </row>
    <row r="389" spans="1:68" x14ac:dyDescent="0.2">
      <c r="A389" s="1" t="s">
        <v>948</v>
      </c>
      <c r="B389" s="1" t="s">
        <v>60</v>
      </c>
      <c r="C389" s="2" t="d">
        <v>2026-07-09</v>
      </c>
      <c r="D389">
        <v>4</v>
      </c>
      <c r="E389" s="1" t="s">
        <v>61</v>
      </c>
      <c r="F389">
        <v>8</v>
      </c>
      <c r="G389">
        <v>10</v>
      </c>
      <c r="H389">
        <v>9</v>
      </c>
      <c r="I389">
        <v>0</v>
      </c>
      <c r="J389">
        <v>1</v>
      </c>
      <c r="K389">
        <v>675</v>
      </c>
      <c r="L389">
        <v>0</v>
      </c>
      <c r="M389" s="1" t="s">
        <v>949</v>
      </c>
      <c r="N389" s="1" t="s">
        <v>63</v>
      </c>
      <c r="O389" s="1" t="s">
        <v>76</v>
      </c>
      <c r="P389">
        <v>8</v>
      </c>
      <c r="Q389">
        <v>675</v>
      </c>
      <c r="R389">
        <v>6850</v>
      </c>
      <c r="S389">
        <v>0</v>
      </c>
      <c r="T389">
        <v>48</v>
      </c>
      <c r="U389">
        <v>8</v>
      </c>
      <c r="V389">
        <v>39</v>
      </c>
      <c r="W389">
        <v>6311.9</v>
      </c>
      <c r="X389">
        <v>4.875</v>
      </c>
      <c r="Y389">
        <v>788.98749999999995</v>
      </c>
      <c r="Z389">
        <v>9.625</v>
      </c>
      <c r="AA389">
        <v>7.8187196583333325</v>
      </c>
      <c r="AB389">
        <v>0</v>
      </c>
      <c r="AC389">
        <v>0</v>
      </c>
      <c r="AD389">
        <v>0.33237111666666669</v>
      </c>
      <c r="AE389">
        <v>1.2244061139331555</v>
      </c>
      <c r="AF389">
        <v>0.57499999999999996</v>
      </c>
      <c r="AG389">
        <v>2.131777225</v>
      </c>
      <c r="AH389">
        <v>0</v>
      </c>
      <c r="AI389">
        <v>4.7431924250000002</v>
      </c>
      <c r="AJ389">
        <v>240</v>
      </c>
      <c r="AK389">
        <v>42</v>
      </c>
      <c r="AL389">
        <v>1</v>
      </c>
      <c r="AM389">
        <v>1</v>
      </c>
      <c r="AN389">
        <v>0</v>
      </c>
      <c r="AO389">
        <v>1</v>
      </c>
      <c r="AP389">
        <v>0</v>
      </c>
      <c r="AQ389">
        <v>0</v>
      </c>
      <c r="AR389">
        <v>245.87</v>
      </c>
      <c r="AS389" s="1" t="s">
        <v>70</v>
      </c>
      <c r="AT389">
        <v>0</v>
      </c>
      <c r="AU389">
        <v>11.054437</v>
      </c>
      <c r="AV389">
        <v>90.710564816666661</v>
      </c>
      <c r="AW389">
        <v>9</v>
      </c>
      <c r="AX389">
        <v>0</v>
      </c>
      <c r="AY389">
        <v>0.125</v>
      </c>
      <c r="AZ389">
        <v>30</v>
      </c>
      <c r="BA389">
        <v>0.36848123333333332</v>
      </c>
      <c r="BB389">
        <v>7.1992511759259262E-2</v>
      </c>
      <c r="BC389">
        <v>5</v>
      </c>
      <c r="BD389">
        <v>37</v>
      </c>
      <c r="BE389">
        <v>1</v>
      </c>
      <c r="BF389">
        <v>0</v>
      </c>
      <c r="BG389" s="1" t="s">
        <v>209</v>
      </c>
      <c r="BH389" s="1" t="s">
        <v>6888</v>
      </c>
      <c r="BI389" s="1" t="s">
        <v>6889</v>
      </c>
      <c r="BJ389" s="1" t="s">
        <v>6890</v>
      </c>
      <c r="BK389">
        <v>2300</v>
      </c>
      <c r="BL389">
        <v>2.5</v>
      </c>
      <c r="BM389" s="5" t="d">
        <v>01:30:00.000</v>
      </c>
      <c r="BN389" s="5" t="d">
        <v>01:59:59.99999999999959725</v>
      </c>
      <c r="BO389">
        <v>1</v>
      </c>
      <c r="BP389" t="b">
        <v>0</v>
      </c>
    </row>
    <row r="390" spans="1:68" x14ac:dyDescent="0.2">
      <c r="A390" s="1" t="s">
        <v>950</v>
      </c>
      <c r="B390" s="1" t="s">
        <v>60</v>
      </c>
      <c r="C390" s="2" t="d">
        <v>2026-07-09</v>
      </c>
      <c r="D390">
        <v>5</v>
      </c>
      <c r="E390" s="1" t="s">
        <v>61</v>
      </c>
      <c r="F390">
        <v>11</v>
      </c>
      <c r="G390">
        <v>10</v>
      </c>
      <c r="H390">
        <v>9</v>
      </c>
      <c r="I390">
        <v>0</v>
      </c>
      <c r="J390">
        <v>1</v>
      </c>
      <c r="K390">
        <v>675</v>
      </c>
      <c r="L390">
        <v>0</v>
      </c>
      <c r="M390" s="1" t="s">
        <v>951</v>
      </c>
      <c r="N390" s="1" t="s">
        <v>63</v>
      </c>
      <c r="O390" s="1" t="s">
        <v>79</v>
      </c>
      <c r="P390">
        <v>11</v>
      </c>
      <c r="Q390">
        <v>675</v>
      </c>
      <c r="R390">
        <v>6175</v>
      </c>
      <c r="S390">
        <v>0</v>
      </c>
      <c r="T390">
        <v>48</v>
      </c>
      <c r="U390">
        <v>11</v>
      </c>
      <c r="V390">
        <v>54</v>
      </c>
      <c r="W390">
        <v>12630.72</v>
      </c>
      <c r="X390">
        <v>4.9090909090909092</v>
      </c>
      <c r="Y390">
        <v>1148.2472727272727</v>
      </c>
      <c r="Z390">
        <v>10.181818181818182</v>
      </c>
      <c r="AA390">
        <v>8.9422498363636365</v>
      </c>
      <c r="AB390">
        <v>3</v>
      </c>
      <c r="AC390">
        <v>0.18484820757575771</v>
      </c>
      <c r="AD390">
        <v>0.18497397575757574</v>
      </c>
      <c r="AE390">
        <v>1.2179391201680585</v>
      </c>
      <c r="AF390">
        <v>0.54545454545454541</v>
      </c>
      <c r="AG390">
        <v>1.9483676363636364</v>
      </c>
      <c r="AH390">
        <v>0</v>
      </c>
      <c r="AI390">
        <v>6.0696397681818182</v>
      </c>
      <c r="AJ390">
        <v>330</v>
      </c>
      <c r="AK390">
        <v>42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s="1" t="s">
        <v>65</v>
      </c>
      <c r="AT390">
        <v>2</v>
      </c>
      <c r="AU390">
        <v>13.707218483333333</v>
      </c>
      <c r="AV390">
        <v>103.24662171666667</v>
      </c>
      <c r="AW390">
        <v>6</v>
      </c>
      <c r="AX390">
        <v>0.27272727272727271</v>
      </c>
      <c r="AY390">
        <v>0</v>
      </c>
      <c r="AZ390">
        <v>30</v>
      </c>
      <c r="BA390">
        <v>0.45690728277777776</v>
      </c>
      <c r="BB390">
        <v>8.1941763267195766E-2</v>
      </c>
      <c r="BC390">
        <v>5</v>
      </c>
      <c r="BD390">
        <v>37</v>
      </c>
      <c r="BE390">
        <v>1</v>
      </c>
      <c r="BF390">
        <v>0</v>
      </c>
      <c r="BG390" s="1" t="s">
        <v>83</v>
      </c>
      <c r="BH390" s="1" t="s">
        <v>6888</v>
      </c>
      <c r="BI390" s="1" t="s">
        <v>6889</v>
      </c>
      <c r="BJ390" s="1" t="s">
        <v>6890</v>
      </c>
      <c r="BK390">
        <v>2300</v>
      </c>
      <c r="BL390">
        <v>2.5</v>
      </c>
      <c r="BM390" s="5" t="d">
        <v>01:59:59.99999999999959725</v>
      </c>
      <c r="BN390" s="5" t="d">
        <v>02:30:00.00000000000040275</v>
      </c>
      <c r="BO390">
        <v>2</v>
      </c>
      <c r="BP390" t="b">
        <v>0</v>
      </c>
    </row>
    <row r="391" spans="1:68" x14ac:dyDescent="0.2">
      <c r="A391" s="1" t="s">
        <v>952</v>
      </c>
      <c r="B391" s="1" t="s">
        <v>60</v>
      </c>
      <c r="C391" s="2" t="d">
        <v>2026-07-09</v>
      </c>
      <c r="D391">
        <v>6</v>
      </c>
      <c r="E391" s="1" t="s">
        <v>61</v>
      </c>
      <c r="F391">
        <v>7</v>
      </c>
      <c r="G391">
        <v>10</v>
      </c>
      <c r="H391">
        <v>9</v>
      </c>
      <c r="I391">
        <v>0</v>
      </c>
      <c r="J391">
        <v>1</v>
      </c>
      <c r="K391">
        <v>675</v>
      </c>
      <c r="L391">
        <v>0</v>
      </c>
      <c r="M391" s="1" t="s">
        <v>953</v>
      </c>
      <c r="N391" s="1" t="s">
        <v>63</v>
      </c>
      <c r="O391" s="1" t="s">
        <v>82</v>
      </c>
      <c r="P391">
        <v>7</v>
      </c>
      <c r="Q391">
        <v>675</v>
      </c>
      <c r="R391">
        <v>5500</v>
      </c>
      <c r="S391">
        <v>0</v>
      </c>
      <c r="T391">
        <v>48</v>
      </c>
      <c r="U391">
        <v>7</v>
      </c>
      <c r="V391">
        <v>27</v>
      </c>
      <c r="W391">
        <v>6375.0199999999995</v>
      </c>
      <c r="X391">
        <v>3.8571428571428572</v>
      </c>
      <c r="Y391">
        <v>910.71714285714279</v>
      </c>
      <c r="Z391">
        <v>9.2857142857142865</v>
      </c>
      <c r="AA391">
        <v>7.6514954642857145</v>
      </c>
      <c r="AB391">
        <v>1</v>
      </c>
      <c r="AC391">
        <v>1.1885538095237928E-2</v>
      </c>
      <c r="AD391">
        <v>0</v>
      </c>
      <c r="AE391">
        <v>0.97145450490931851</v>
      </c>
      <c r="AF391">
        <v>0.72619047619047616</v>
      </c>
      <c r="AG391">
        <v>1.6976449761904762</v>
      </c>
      <c r="AH391">
        <v>0</v>
      </c>
      <c r="AI391">
        <v>4.982421911904761</v>
      </c>
      <c r="AJ391">
        <v>210</v>
      </c>
      <c r="AK391">
        <v>42</v>
      </c>
      <c r="AL391">
        <v>1</v>
      </c>
      <c r="AM391">
        <v>1</v>
      </c>
      <c r="AN391">
        <v>1</v>
      </c>
      <c r="AO391">
        <v>0</v>
      </c>
      <c r="AP391">
        <v>0</v>
      </c>
      <c r="AQ391">
        <v>0</v>
      </c>
      <c r="AR391">
        <v>34.56</v>
      </c>
      <c r="AS391" s="1" t="s">
        <v>65</v>
      </c>
      <c r="AT391">
        <v>1</v>
      </c>
      <c r="AU391">
        <v>6.8001814999999999</v>
      </c>
      <c r="AV391">
        <v>47.417004833333337</v>
      </c>
      <c r="AW391">
        <v>4</v>
      </c>
      <c r="AX391">
        <v>0.14285714285714285</v>
      </c>
      <c r="AY391">
        <v>0.14285714285714285</v>
      </c>
      <c r="AZ391">
        <v>30</v>
      </c>
      <c r="BA391">
        <v>0.22667271666666666</v>
      </c>
      <c r="BB391">
        <v>3.7632543518518524E-2</v>
      </c>
      <c r="BC391">
        <v>3</v>
      </c>
      <c r="BD391">
        <v>39</v>
      </c>
      <c r="BE391">
        <v>1</v>
      </c>
      <c r="BF391">
        <v>0</v>
      </c>
      <c r="BG391" s="1" t="s">
        <v>209</v>
      </c>
      <c r="BH391" s="1" t="s">
        <v>6888</v>
      </c>
      <c r="BI391" s="1" t="s">
        <v>6889</v>
      </c>
      <c r="BJ391" s="1" t="s">
        <v>6890</v>
      </c>
      <c r="BK391">
        <v>2300</v>
      </c>
      <c r="BL391">
        <v>2.5</v>
      </c>
      <c r="BM391" s="5" t="d">
        <v>02:30:00.00000000000040275</v>
      </c>
      <c r="BN391" s="5" t="d">
        <v>03:00:00.000</v>
      </c>
      <c r="BO391">
        <v>2</v>
      </c>
      <c r="BP391" t="b">
        <v>0</v>
      </c>
    </row>
    <row r="392" spans="1:68" x14ac:dyDescent="0.2">
      <c r="A392" s="1" t="s">
        <v>954</v>
      </c>
      <c r="B392" s="1" t="s">
        <v>60</v>
      </c>
      <c r="C392" s="2" t="d">
        <v>2026-07-09</v>
      </c>
      <c r="D392">
        <v>7</v>
      </c>
      <c r="E392" s="1" t="s">
        <v>61</v>
      </c>
      <c r="F392">
        <v>10</v>
      </c>
      <c r="G392">
        <v>10</v>
      </c>
      <c r="H392">
        <v>9</v>
      </c>
      <c r="I392">
        <v>0</v>
      </c>
      <c r="J392">
        <v>1</v>
      </c>
      <c r="K392">
        <v>675</v>
      </c>
      <c r="L392">
        <v>0</v>
      </c>
      <c r="M392" s="1" t="s">
        <v>955</v>
      </c>
      <c r="N392" s="1" t="s">
        <v>63</v>
      </c>
      <c r="O392" s="1" t="s">
        <v>86</v>
      </c>
      <c r="P392">
        <v>10</v>
      </c>
      <c r="Q392">
        <v>675</v>
      </c>
      <c r="R392">
        <v>4825</v>
      </c>
      <c r="S392">
        <v>0</v>
      </c>
      <c r="T392">
        <v>48</v>
      </c>
      <c r="U392">
        <v>10</v>
      </c>
      <c r="V392">
        <v>50</v>
      </c>
      <c r="W392">
        <v>11873.210000000001</v>
      </c>
      <c r="X392">
        <v>5</v>
      </c>
      <c r="Y392">
        <v>1187.3210000000001</v>
      </c>
      <c r="Z392">
        <v>9.6</v>
      </c>
      <c r="AA392">
        <v>8.9227779350000009</v>
      </c>
      <c r="AB392">
        <v>1</v>
      </c>
      <c r="AC392">
        <v>4.7029599999999935E-2</v>
      </c>
      <c r="AD392">
        <v>0.53628403166666661</v>
      </c>
      <c r="AE392">
        <v>1.3144611368348567</v>
      </c>
      <c r="AF392">
        <v>0.62666666666666671</v>
      </c>
      <c r="AG392">
        <v>2.4774118300000003</v>
      </c>
      <c r="AH392">
        <v>0</v>
      </c>
      <c r="AI392">
        <v>5.3986994333333334</v>
      </c>
      <c r="AJ392">
        <v>300</v>
      </c>
      <c r="AK392">
        <v>42</v>
      </c>
      <c r="AL392">
        <v>1</v>
      </c>
      <c r="AM392">
        <v>1</v>
      </c>
      <c r="AN392">
        <v>1</v>
      </c>
      <c r="AO392">
        <v>0</v>
      </c>
      <c r="AP392">
        <v>0</v>
      </c>
      <c r="AQ392">
        <v>0</v>
      </c>
      <c r="AR392">
        <v>606.41</v>
      </c>
      <c r="AS392" s="1" t="s">
        <v>65</v>
      </c>
      <c r="AT392">
        <v>1</v>
      </c>
      <c r="AU392">
        <v>13.144611283333333</v>
      </c>
      <c r="AV392">
        <v>79.026729399999994</v>
      </c>
      <c r="AW392">
        <v>6</v>
      </c>
      <c r="AX392">
        <v>0.1</v>
      </c>
      <c r="AY392">
        <v>0.1</v>
      </c>
      <c r="AZ392">
        <v>30</v>
      </c>
      <c r="BA392">
        <v>0.43815370944444443</v>
      </c>
      <c r="BB392">
        <v>6.2719626507936499E-2</v>
      </c>
      <c r="BC392">
        <v>4</v>
      </c>
      <c r="BD392">
        <v>38</v>
      </c>
      <c r="BE392">
        <v>1</v>
      </c>
      <c r="BF392">
        <v>0</v>
      </c>
      <c r="BG392" s="1" t="s">
        <v>209</v>
      </c>
      <c r="BH392" s="1" t="s">
        <v>6888</v>
      </c>
      <c r="BI392" s="1" t="s">
        <v>6889</v>
      </c>
      <c r="BJ392" s="1" t="s">
        <v>6890</v>
      </c>
      <c r="BK392">
        <v>2300</v>
      </c>
      <c r="BL392">
        <v>2.5</v>
      </c>
      <c r="BM392" s="5" t="d">
        <v>03:00:00.000</v>
      </c>
      <c r="BN392" s="5" t="d">
        <v>03:30:00.00000000000079875</v>
      </c>
      <c r="BO392">
        <v>3</v>
      </c>
      <c r="BP392" t="b">
        <v>0</v>
      </c>
    </row>
    <row r="393" spans="1:68" x14ac:dyDescent="0.2">
      <c r="A393" s="1" t="s">
        <v>956</v>
      </c>
      <c r="B393" s="1" t="s">
        <v>60</v>
      </c>
      <c r="C393" s="2" t="d">
        <v>2026-07-09</v>
      </c>
      <c r="D393">
        <v>8</v>
      </c>
      <c r="E393" s="1" t="s">
        <v>61</v>
      </c>
      <c r="F393">
        <v>4</v>
      </c>
      <c r="G393">
        <v>10</v>
      </c>
      <c r="H393">
        <v>9</v>
      </c>
      <c r="I393">
        <v>0</v>
      </c>
      <c r="J393">
        <v>1</v>
      </c>
      <c r="K393">
        <v>675</v>
      </c>
      <c r="L393">
        <v>0</v>
      </c>
      <c r="M393" s="1" t="s">
        <v>957</v>
      </c>
      <c r="N393" s="1" t="s">
        <v>63</v>
      </c>
      <c r="O393" s="1" t="s">
        <v>89</v>
      </c>
      <c r="P393">
        <v>4</v>
      </c>
      <c r="Q393">
        <v>675</v>
      </c>
      <c r="R393">
        <v>4150</v>
      </c>
      <c r="S393">
        <v>0</v>
      </c>
      <c r="T393">
        <v>48</v>
      </c>
      <c r="U393">
        <v>4</v>
      </c>
      <c r="V393">
        <v>19</v>
      </c>
      <c r="W393">
        <v>3279.4</v>
      </c>
      <c r="X393">
        <v>4.75</v>
      </c>
      <c r="Y393">
        <v>819.85</v>
      </c>
      <c r="Z393">
        <v>9.25</v>
      </c>
      <c r="AA393">
        <v>7.7252369208333338</v>
      </c>
      <c r="AB393">
        <v>0</v>
      </c>
      <c r="AC393">
        <v>0</v>
      </c>
      <c r="AD393">
        <v>6.7536145833333325E-2</v>
      </c>
      <c r="AE393">
        <v>1.1690717816953393</v>
      </c>
      <c r="AF393">
        <v>0.79166666666666663</v>
      </c>
      <c r="AG393">
        <v>2.0282745874999999</v>
      </c>
      <c r="AH393">
        <v>0</v>
      </c>
      <c r="AI393">
        <v>4.9636289958333331</v>
      </c>
      <c r="AJ393">
        <v>120</v>
      </c>
      <c r="AK393">
        <v>42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s="1" t="s">
        <v>70</v>
      </c>
      <c r="AT393">
        <v>0</v>
      </c>
      <c r="AU393">
        <v>4.667797216666667</v>
      </c>
      <c r="AV393">
        <v>35.289406633333329</v>
      </c>
      <c r="AW393">
        <v>6</v>
      </c>
      <c r="AX393">
        <v>0</v>
      </c>
      <c r="AY393">
        <v>0</v>
      </c>
      <c r="AZ393">
        <v>30</v>
      </c>
      <c r="BA393">
        <v>0.15559324055555557</v>
      </c>
      <c r="BB393">
        <v>2.8007465582010577E-2</v>
      </c>
      <c r="BC393">
        <v>2</v>
      </c>
      <c r="BD393">
        <v>40</v>
      </c>
      <c r="BE393">
        <v>1</v>
      </c>
      <c r="BF393">
        <v>0</v>
      </c>
      <c r="BG393" s="1" t="s">
        <v>66</v>
      </c>
      <c r="BH393" s="1" t="s">
        <v>6888</v>
      </c>
      <c r="BI393" s="1" t="s">
        <v>6889</v>
      </c>
      <c r="BJ393" s="1" t="s">
        <v>6890</v>
      </c>
      <c r="BK393">
        <v>2300</v>
      </c>
      <c r="BL393">
        <v>2.5</v>
      </c>
      <c r="BM393" s="5" t="d">
        <v>03:30:00.00000000000079875</v>
      </c>
      <c r="BN393" s="5" t="d">
        <v>03:59:59.99999999999920125</v>
      </c>
      <c r="BO393">
        <v>3</v>
      </c>
      <c r="BP393" t="b">
        <v>0</v>
      </c>
    </row>
    <row r="394" spans="1:68" x14ac:dyDescent="0.2">
      <c r="A394" s="1" t="s">
        <v>958</v>
      </c>
      <c r="B394" s="1" t="s">
        <v>60</v>
      </c>
      <c r="C394" s="2" t="d">
        <v>2026-07-09</v>
      </c>
      <c r="D394">
        <v>9</v>
      </c>
      <c r="E394" s="1" t="s">
        <v>61</v>
      </c>
      <c r="F394">
        <v>5</v>
      </c>
      <c r="G394">
        <v>10</v>
      </c>
      <c r="H394">
        <v>9</v>
      </c>
      <c r="I394">
        <v>0</v>
      </c>
      <c r="J394">
        <v>1</v>
      </c>
      <c r="K394">
        <v>675</v>
      </c>
      <c r="L394">
        <v>0</v>
      </c>
      <c r="M394" s="1" t="s">
        <v>959</v>
      </c>
      <c r="N394" s="1" t="s">
        <v>63</v>
      </c>
      <c r="O394" s="1" t="s">
        <v>214</v>
      </c>
      <c r="P394">
        <v>5</v>
      </c>
      <c r="Q394">
        <v>675</v>
      </c>
      <c r="R394">
        <v>3475</v>
      </c>
      <c r="S394">
        <v>0</v>
      </c>
      <c r="T394">
        <v>48</v>
      </c>
      <c r="U394">
        <v>5</v>
      </c>
      <c r="V394">
        <v>25</v>
      </c>
      <c r="W394">
        <v>6073.97</v>
      </c>
      <c r="X394">
        <v>5</v>
      </c>
      <c r="Y394">
        <v>1214.7940000000001</v>
      </c>
      <c r="Z394">
        <v>9.8000000000000007</v>
      </c>
      <c r="AA394">
        <v>8.241628836666667</v>
      </c>
      <c r="AB394">
        <v>0</v>
      </c>
      <c r="AC394">
        <v>0</v>
      </c>
      <c r="AD394">
        <v>0</v>
      </c>
      <c r="AE394">
        <v>1.1512084640691467</v>
      </c>
      <c r="AF394">
        <v>0.57666666666666666</v>
      </c>
      <c r="AG394">
        <v>1.7278751266666668</v>
      </c>
      <c r="AH394">
        <v>0</v>
      </c>
      <c r="AI394">
        <v>5.4170870400000002</v>
      </c>
      <c r="AJ394">
        <v>150</v>
      </c>
      <c r="AK394">
        <v>42</v>
      </c>
      <c r="AL394">
        <v>1</v>
      </c>
      <c r="AM394">
        <v>1</v>
      </c>
      <c r="AN394">
        <v>1</v>
      </c>
      <c r="AO394">
        <v>0</v>
      </c>
      <c r="AP394">
        <v>0</v>
      </c>
      <c r="AQ394">
        <v>0</v>
      </c>
      <c r="AR394">
        <v>387.42</v>
      </c>
      <c r="AS394" s="1" t="s">
        <v>70</v>
      </c>
      <c r="AT394">
        <v>0</v>
      </c>
      <c r="AU394">
        <v>5.7645321666666662</v>
      </c>
      <c r="AV394">
        <v>47.468172666666668</v>
      </c>
      <c r="AW394">
        <v>4</v>
      </c>
      <c r="AX394">
        <v>0</v>
      </c>
      <c r="AY394">
        <v>0.2</v>
      </c>
      <c r="AZ394">
        <v>30</v>
      </c>
      <c r="BA394">
        <v>0.19215107222222222</v>
      </c>
      <c r="BB394">
        <v>3.7673152910052909E-2</v>
      </c>
      <c r="BC394">
        <v>3</v>
      </c>
      <c r="BD394">
        <v>39</v>
      </c>
      <c r="BE394">
        <v>1</v>
      </c>
      <c r="BF394">
        <v>0</v>
      </c>
      <c r="BG394" s="1" t="s">
        <v>209</v>
      </c>
      <c r="BH394" s="1" t="s">
        <v>6888</v>
      </c>
      <c r="BI394" s="1" t="s">
        <v>6889</v>
      </c>
      <c r="BJ394" s="1" t="s">
        <v>6890</v>
      </c>
      <c r="BK394">
        <v>2300</v>
      </c>
      <c r="BL394">
        <v>2.5</v>
      </c>
      <c r="BM394" s="5" t="d">
        <v>03:59:59.99999999999920125</v>
      </c>
      <c r="BN394" s="5" t="d">
        <v>04:30:00.000</v>
      </c>
      <c r="BO394">
        <v>4</v>
      </c>
      <c r="BP394" t="b">
        <v>0</v>
      </c>
    </row>
    <row r="395" spans="1:68" x14ac:dyDescent="0.2">
      <c r="A395" s="1" t="s">
        <v>960</v>
      </c>
      <c r="B395" s="1" t="s">
        <v>60</v>
      </c>
      <c r="C395" s="2" t="d">
        <v>2026-07-09</v>
      </c>
      <c r="D395">
        <v>10</v>
      </c>
      <c r="E395" s="1" t="s">
        <v>61</v>
      </c>
      <c r="F395">
        <v>13</v>
      </c>
      <c r="G395">
        <v>10</v>
      </c>
      <c r="H395">
        <v>9</v>
      </c>
      <c r="I395">
        <v>0</v>
      </c>
      <c r="J395">
        <v>1</v>
      </c>
      <c r="K395">
        <v>675</v>
      </c>
      <c r="L395">
        <v>0</v>
      </c>
      <c r="M395" s="1" t="s">
        <v>961</v>
      </c>
      <c r="N395" s="1" t="s">
        <v>63</v>
      </c>
      <c r="O395" s="1" t="s">
        <v>217</v>
      </c>
      <c r="P395">
        <v>13</v>
      </c>
      <c r="Q395">
        <v>675</v>
      </c>
      <c r="R395">
        <v>2800</v>
      </c>
      <c r="S395">
        <v>0</v>
      </c>
      <c r="T395">
        <v>48</v>
      </c>
      <c r="U395">
        <v>13</v>
      </c>
      <c r="V395">
        <v>59</v>
      </c>
      <c r="W395">
        <v>12978.380000000001</v>
      </c>
      <c r="X395">
        <v>4.5384615384615383</v>
      </c>
      <c r="Y395">
        <v>998.3369230769232</v>
      </c>
      <c r="Z395">
        <v>10.076923076923077</v>
      </c>
      <c r="AA395">
        <v>9.3869060192307678</v>
      </c>
      <c r="AB395">
        <v>3</v>
      </c>
      <c r="AC395">
        <v>0.33889398461538439</v>
      </c>
      <c r="AD395">
        <v>0.4108694987179487</v>
      </c>
      <c r="AE395">
        <v>1.2084240984268801</v>
      </c>
      <c r="AF395">
        <v>0.74102564102564095</v>
      </c>
      <c r="AG395">
        <v>2.3603192333333336</v>
      </c>
      <c r="AH395">
        <v>0</v>
      </c>
      <c r="AI395">
        <v>6.1214585730769224</v>
      </c>
      <c r="AJ395">
        <v>390</v>
      </c>
      <c r="AK395">
        <v>42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 s="1" t="s">
        <v>65</v>
      </c>
      <c r="AT395">
        <v>3</v>
      </c>
      <c r="AU395">
        <v>15.709513149999999</v>
      </c>
      <c r="AV395">
        <v>97.327692150000004</v>
      </c>
      <c r="AW395">
        <v>6</v>
      </c>
      <c r="AX395">
        <v>0.23076923076923078</v>
      </c>
      <c r="AY395">
        <v>0</v>
      </c>
      <c r="AZ395">
        <v>30</v>
      </c>
      <c r="BA395">
        <v>0.52365043833333336</v>
      </c>
      <c r="BB395">
        <v>7.7244200119047618E-2</v>
      </c>
      <c r="BC395">
        <v>5</v>
      </c>
      <c r="BD395">
        <v>37</v>
      </c>
      <c r="BE395">
        <v>1</v>
      </c>
      <c r="BF395">
        <v>0</v>
      </c>
      <c r="BG395" s="1" t="s">
        <v>83</v>
      </c>
      <c r="BH395" s="1" t="s">
        <v>6888</v>
      </c>
      <c r="BI395" s="1" t="s">
        <v>6889</v>
      </c>
      <c r="BJ395" s="1" t="s">
        <v>6890</v>
      </c>
      <c r="BK395">
        <v>2300</v>
      </c>
      <c r="BL395">
        <v>2.5</v>
      </c>
      <c r="BM395" s="5" t="d">
        <v>04:30:00.000</v>
      </c>
      <c r="BN395" s="5" t="d">
        <v>05:00:00.00000000000079875</v>
      </c>
      <c r="BO395">
        <v>4</v>
      </c>
      <c r="BP395" t="b">
        <v>0</v>
      </c>
    </row>
    <row r="396" spans="1:68" x14ac:dyDescent="0.2">
      <c r="A396" s="1" t="s">
        <v>962</v>
      </c>
      <c r="B396" s="1" t="s">
        <v>60</v>
      </c>
      <c r="C396" s="2" t="d">
        <v>2026-07-09</v>
      </c>
      <c r="D396">
        <v>11</v>
      </c>
      <c r="E396" s="1" t="s">
        <v>61</v>
      </c>
      <c r="F396">
        <v>17</v>
      </c>
      <c r="G396">
        <v>10</v>
      </c>
      <c r="H396">
        <v>9</v>
      </c>
      <c r="I396">
        <v>0</v>
      </c>
      <c r="J396">
        <v>1</v>
      </c>
      <c r="K396">
        <v>675</v>
      </c>
      <c r="L396">
        <v>0</v>
      </c>
      <c r="M396" s="1" t="s">
        <v>963</v>
      </c>
      <c r="N396" s="1" t="s">
        <v>63</v>
      </c>
      <c r="O396" s="1" t="s">
        <v>64</v>
      </c>
      <c r="P396">
        <v>17</v>
      </c>
      <c r="Q396">
        <v>675</v>
      </c>
      <c r="R396">
        <v>2125</v>
      </c>
      <c r="S396">
        <v>0</v>
      </c>
      <c r="T396">
        <v>48</v>
      </c>
      <c r="U396">
        <v>17</v>
      </c>
      <c r="V396">
        <v>92</v>
      </c>
      <c r="W396">
        <v>20356.900000000001</v>
      </c>
      <c r="X396">
        <v>5.4117647058823533</v>
      </c>
      <c r="Y396">
        <v>1197.464705882353</v>
      </c>
      <c r="Z396">
        <v>9.4705882352941178</v>
      </c>
      <c r="AA396">
        <v>12.876551103921569</v>
      </c>
      <c r="AB396">
        <v>14</v>
      </c>
      <c r="AC396">
        <v>3.7979474539215685</v>
      </c>
      <c r="AD396">
        <v>4.1369653843137257</v>
      </c>
      <c r="AE396">
        <v>1.7576340364413578</v>
      </c>
      <c r="AF396">
        <v>0.58137254901960778</v>
      </c>
      <c r="AG396">
        <v>6.4759719686274506</v>
      </c>
      <c r="AH396">
        <v>0</v>
      </c>
      <c r="AI396">
        <v>5.5466575588235294</v>
      </c>
      <c r="AJ396">
        <v>510</v>
      </c>
      <c r="AK396">
        <v>42</v>
      </c>
      <c r="AL396">
        <v>1</v>
      </c>
      <c r="AM396">
        <v>1</v>
      </c>
      <c r="AN396">
        <v>0</v>
      </c>
      <c r="AO396">
        <v>1</v>
      </c>
      <c r="AP396">
        <v>0</v>
      </c>
      <c r="AQ396">
        <v>0</v>
      </c>
      <c r="AR396">
        <v>689.24</v>
      </c>
      <c r="AS396" s="1" t="s">
        <v>65</v>
      </c>
      <c r="AT396">
        <v>14</v>
      </c>
      <c r="AU396">
        <v>27.044763833333334</v>
      </c>
      <c r="AV396">
        <v>116.99625321666666</v>
      </c>
      <c r="AW396">
        <v>10</v>
      </c>
      <c r="AX396">
        <v>0.82352941176470584</v>
      </c>
      <c r="AY396">
        <v>5.8823529411764705E-2</v>
      </c>
      <c r="AZ396">
        <v>30</v>
      </c>
      <c r="BA396">
        <v>0.90149212777777776</v>
      </c>
      <c r="BB396">
        <v>9.2854169219576718E-2</v>
      </c>
      <c r="BC396">
        <v>6</v>
      </c>
      <c r="BD396">
        <v>36</v>
      </c>
      <c r="BE396">
        <v>2</v>
      </c>
      <c r="BF396">
        <v>-1</v>
      </c>
      <c r="BG396" s="1" t="s">
        <v>83</v>
      </c>
      <c r="BH396" s="1" t="s">
        <v>6888</v>
      </c>
      <c r="BI396" s="1" t="s">
        <v>6889</v>
      </c>
      <c r="BJ396" s="1" t="s">
        <v>6890</v>
      </c>
      <c r="BK396">
        <v>2300</v>
      </c>
      <c r="BL396">
        <v>2.5</v>
      </c>
      <c r="BM396" s="5" t="d">
        <v>05:00:00.00000000000079875</v>
      </c>
      <c r="BN396" s="5" t="d">
        <v>05:29:59.99999999999920125</v>
      </c>
      <c r="BO396">
        <v>5</v>
      </c>
      <c r="BP396" t="b">
        <v>0</v>
      </c>
    </row>
    <row r="397" spans="1:68" x14ac:dyDescent="0.2">
      <c r="A397" s="1" t="s">
        <v>964</v>
      </c>
      <c r="B397" s="1" t="s">
        <v>60</v>
      </c>
      <c r="C397" s="2" t="d">
        <v>2026-07-09</v>
      </c>
      <c r="D397">
        <v>12</v>
      </c>
      <c r="E397" s="1" t="s">
        <v>61</v>
      </c>
      <c r="F397">
        <v>13</v>
      </c>
      <c r="G397">
        <v>10</v>
      </c>
      <c r="H397">
        <v>9</v>
      </c>
      <c r="I397">
        <v>0</v>
      </c>
      <c r="J397">
        <v>1</v>
      </c>
      <c r="K397">
        <v>675</v>
      </c>
      <c r="L397">
        <v>0</v>
      </c>
      <c r="M397" s="1" t="s">
        <v>965</v>
      </c>
      <c r="N397" s="1" t="s">
        <v>63</v>
      </c>
      <c r="O397" s="1" t="s">
        <v>73</v>
      </c>
      <c r="P397">
        <v>13</v>
      </c>
      <c r="Q397">
        <v>675</v>
      </c>
      <c r="R397">
        <v>1450</v>
      </c>
      <c r="S397">
        <v>0</v>
      </c>
      <c r="T397">
        <v>48</v>
      </c>
      <c r="U397">
        <v>13</v>
      </c>
      <c r="V397">
        <v>63</v>
      </c>
      <c r="W397">
        <v>16020.78</v>
      </c>
      <c r="X397">
        <v>4.8461538461538458</v>
      </c>
      <c r="Y397">
        <v>1232.3676923076923</v>
      </c>
      <c r="Z397">
        <v>9.9230769230769234</v>
      </c>
      <c r="AA397">
        <v>9.2645583371794871</v>
      </c>
      <c r="AB397">
        <v>2</v>
      </c>
      <c r="AC397">
        <v>0.2128437320512821</v>
      </c>
      <c r="AD397">
        <v>0.25089587692307691</v>
      </c>
      <c r="AE397">
        <v>1.3189310828747334</v>
      </c>
      <c r="AF397">
        <v>0.62307692307692308</v>
      </c>
      <c r="AG397">
        <v>2.1929038794871794</v>
      </c>
      <c r="AH397">
        <v>0</v>
      </c>
      <c r="AI397">
        <v>6.1011416346153844</v>
      </c>
      <c r="AJ397">
        <v>390</v>
      </c>
      <c r="AK397">
        <v>42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s="1" t="s">
        <v>125</v>
      </c>
      <c r="AT397">
        <v>1</v>
      </c>
      <c r="AU397">
        <v>18.229244516666668</v>
      </c>
      <c r="AV397">
        <v>130.32893988333333</v>
      </c>
      <c r="AW397">
        <v>11</v>
      </c>
      <c r="AX397">
        <v>0.15384615384615385</v>
      </c>
      <c r="AY397">
        <v>0</v>
      </c>
      <c r="AZ397">
        <v>30</v>
      </c>
      <c r="BA397">
        <v>0.60764148388888894</v>
      </c>
      <c r="BB397">
        <v>0.10343566657407408</v>
      </c>
      <c r="BC397">
        <v>7</v>
      </c>
      <c r="BD397">
        <v>35</v>
      </c>
      <c r="BE397">
        <v>1</v>
      </c>
      <c r="BF397">
        <v>0</v>
      </c>
      <c r="BG397" s="1" t="s">
        <v>66</v>
      </c>
      <c r="BH397" s="1" t="s">
        <v>6888</v>
      </c>
      <c r="BI397" s="1" t="s">
        <v>6889</v>
      </c>
      <c r="BJ397" s="1" t="s">
        <v>6890</v>
      </c>
      <c r="BK397">
        <v>2300</v>
      </c>
      <c r="BL397">
        <v>2.5</v>
      </c>
      <c r="BM397" s="5" t="d">
        <v>05:29:59.99999999999920125</v>
      </c>
      <c r="BN397" s="5" t="d">
        <v>06:00:00.000</v>
      </c>
      <c r="BO397">
        <v>5</v>
      </c>
      <c r="BP397" t="b">
        <v>0</v>
      </c>
    </row>
    <row r="398" spans="1:68" x14ac:dyDescent="0.2">
      <c r="A398" s="1" t="s">
        <v>966</v>
      </c>
      <c r="B398" s="1" t="s">
        <v>60</v>
      </c>
      <c r="C398" s="2" t="d">
        <v>2026-07-09</v>
      </c>
      <c r="D398">
        <v>13</v>
      </c>
      <c r="E398" s="1" t="s">
        <v>95</v>
      </c>
      <c r="F398">
        <v>14</v>
      </c>
      <c r="G398">
        <v>10</v>
      </c>
      <c r="H398">
        <v>3</v>
      </c>
      <c r="I398">
        <v>2</v>
      </c>
      <c r="J398">
        <v>5</v>
      </c>
      <c r="K398">
        <v>225</v>
      </c>
      <c r="L398">
        <v>1</v>
      </c>
      <c r="M398" s="1" t="s">
        <v>103</v>
      </c>
      <c r="N398" s="1" t="s">
        <v>967</v>
      </c>
      <c r="O398" s="1" t="s">
        <v>350</v>
      </c>
      <c r="P398">
        <v>2.8</v>
      </c>
      <c r="Q398">
        <v>225</v>
      </c>
      <c r="R398">
        <v>1225</v>
      </c>
      <c r="S398">
        <v>1</v>
      </c>
      <c r="T398">
        <v>47</v>
      </c>
      <c r="U398">
        <v>14</v>
      </c>
      <c r="V398">
        <v>81</v>
      </c>
      <c r="W398">
        <v>17094.099999999999</v>
      </c>
      <c r="X398">
        <v>5.7857142857142856</v>
      </c>
      <c r="Y398">
        <v>1221.0071428571428</v>
      </c>
      <c r="Z398">
        <v>9.5</v>
      </c>
      <c r="AA398">
        <v>8.2894254785714274</v>
      </c>
      <c r="AB398">
        <v>3</v>
      </c>
      <c r="AC398">
        <v>0.15523179285714292</v>
      </c>
      <c r="AD398">
        <v>0</v>
      </c>
      <c r="AE398">
        <v>1.507607454487957</v>
      </c>
      <c r="AF398">
        <v>0.60238095238095235</v>
      </c>
      <c r="AG398">
        <v>2.1099884000000002</v>
      </c>
      <c r="AH398">
        <v>0</v>
      </c>
      <c r="AI398">
        <v>5.199675164285714</v>
      </c>
      <c r="AJ398">
        <v>420</v>
      </c>
      <c r="AK398">
        <v>42</v>
      </c>
      <c r="AL398">
        <v>1</v>
      </c>
      <c r="AM398">
        <v>1</v>
      </c>
      <c r="AN398">
        <v>1</v>
      </c>
      <c r="AO398">
        <v>0</v>
      </c>
      <c r="AP398">
        <v>0</v>
      </c>
      <c r="AQ398">
        <v>0</v>
      </c>
      <c r="AR398">
        <v>277.44</v>
      </c>
      <c r="AS398" s="1" t="s">
        <v>65</v>
      </c>
      <c r="AT398">
        <v>3</v>
      </c>
      <c r="AU398">
        <v>22.372141683333332</v>
      </c>
      <c r="AV398">
        <v>99.641455000000008</v>
      </c>
      <c r="AW398">
        <v>9</v>
      </c>
      <c r="AX398">
        <v>0.21428571428571427</v>
      </c>
      <c r="AY398">
        <v>7.1428571428571425E-2</v>
      </c>
      <c r="AZ398">
        <v>30</v>
      </c>
      <c r="BA398">
        <v>0.14914761122222223</v>
      </c>
      <c r="BB398">
        <v>7.9080519841269847E-2</v>
      </c>
      <c r="BC398">
        <v>5</v>
      </c>
      <c r="BD398">
        <v>37</v>
      </c>
      <c r="BE398">
        <v>2</v>
      </c>
      <c r="BF398">
        <v>3</v>
      </c>
      <c r="BG398" s="1" t="s">
        <v>83</v>
      </c>
      <c r="BH398" s="1" t="s">
        <v>6888</v>
      </c>
      <c r="BI398" s="1" t="s">
        <v>6889</v>
      </c>
      <c r="BJ398" s="1" t="s">
        <v>6890</v>
      </c>
      <c r="BK398">
        <v>2300</v>
      </c>
      <c r="BL398">
        <v>2.5</v>
      </c>
      <c r="BM398" s="5" t="d">
        <v>06:00:00.000</v>
      </c>
      <c r="BN398" s="5" t="d">
        <v>06:29:59.9999999999984025</v>
      </c>
      <c r="BO398">
        <v>6</v>
      </c>
      <c r="BP398" t="b">
        <v>0</v>
      </c>
    </row>
    <row r="399" spans="1:68" x14ac:dyDescent="0.2">
      <c r="A399" s="1" t="s">
        <v>968</v>
      </c>
      <c r="B399" s="1" t="s">
        <v>60</v>
      </c>
      <c r="C399" s="2" t="d">
        <v>2026-07-09</v>
      </c>
      <c r="D399">
        <v>14</v>
      </c>
      <c r="E399" s="1" t="s">
        <v>95</v>
      </c>
      <c r="F399">
        <v>25</v>
      </c>
      <c r="G399">
        <v>10</v>
      </c>
      <c r="H399">
        <v>3</v>
      </c>
      <c r="I399">
        <v>2</v>
      </c>
      <c r="J399">
        <v>5</v>
      </c>
      <c r="K399">
        <v>225</v>
      </c>
      <c r="L399">
        <v>1</v>
      </c>
      <c r="M399" s="1" t="s">
        <v>107</v>
      </c>
      <c r="N399" s="1" t="s">
        <v>199</v>
      </c>
      <c r="O399" s="1" t="s">
        <v>353</v>
      </c>
      <c r="P399">
        <v>5</v>
      </c>
      <c r="Q399">
        <v>225</v>
      </c>
      <c r="R399">
        <v>1000</v>
      </c>
      <c r="S399">
        <v>1</v>
      </c>
      <c r="T399">
        <v>46</v>
      </c>
      <c r="U399">
        <v>25</v>
      </c>
      <c r="V399">
        <v>108</v>
      </c>
      <c r="W399">
        <v>25392.55</v>
      </c>
      <c r="X399">
        <v>4.32</v>
      </c>
      <c r="Y399">
        <v>1015.702</v>
      </c>
      <c r="Z399">
        <v>9.8000000000000007</v>
      </c>
      <c r="AA399">
        <v>8.5582603253333325</v>
      </c>
      <c r="AB399">
        <v>3</v>
      </c>
      <c r="AC399">
        <v>0.10753390266666664</v>
      </c>
      <c r="AD399">
        <v>0</v>
      </c>
      <c r="AE399">
        <v>1.1742605679121276</v>
      </c>
      <c r="AF399">
        <v>0.6333333333333333</v>
      </c>
      <c r="AG399">
        <v>1.8075938913333334</v>
      </c>
      <c r="AH399">
        <v>0</v>
      </c>
      <c r="AI399">
        <v>5.7686664246666668</v>
      </c>
      <c r="AJ399">
        <v>750</v>
      </c>
      <c r="AK399">
        <v>42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s="1" t="s">
        <v>65</v>
      </c>
      <c r="AT399">
        <v>2</v>
      </c>
      <c r="AU399">
        <v>29.842750649999999</v>
      </c>
      <c r="AV399">
        <v>212.4712485</v>
      </c>
      <c r="AW399">
        <v>15</v>
      </c>
      <c r="AX399">
        <v>0.12</v>
      </c>
      <c r="AY399">
        <v>0</v>
      </c>
      <c r="AZ399">
        <v>30</v>
      </c>
      <c r="BA399">
        <v>0.198951671</v>
      </c>
      <c r="BB399">
        <v>0.16862797500000001</v>
      </c>
      <c r="BC399">
        <v>11</v>
      </c>
      <c r="BD399">
        <v>31</v>
      </c>
      <c r="BE399">
        <v>2</v>
      </c>
      <c r="BF399">
        <v>3</v>
      </c>
      <c r="BG399" s="1" t="s">
        <v>99</v>
      </c>
      <c r="BH399" s="1" t="s">
        <v>6888</v>
      </c>
      <c r="BI399" s="1" t="s">
        <v>6889</v>
      </c>
      <c r="BJ399" s="1" t="s">
        <v>6890</v>
      </c>
      <c r="BK399">
        <v>2300</v>
      </c>
      <c r="BL399">
        <v>2.5</v>
      </c>
      <c r="BM399" s="5" t="d">
        <v>06:29:59.9999999999984025</v>
      </c>
      <c r="BN399" s="5" t="d">
        <v>07:00:00.0000000000015975</v>
      </c>
      <c r="BO399">
        <v>6</v>
      </c>
      <c r="BP399" t="b">
        <v>0</v>
      </c>
    </row>
    <row r="400" spans="1:68" x14ac:dyDescent="0.2">
      <c r="A400" s="1" t="s">
        <v>969</v>
      </c>
      <c r="B400" s="1" t="s">
        <v>60</v>
      </c>
      <c r="C400" s="2" t="d">
        <v>2026-07-09</v>
      </c>
      <c r="D400">
        <v>15</v>
      </c>
      <c r="E400" s="1" t="s">
        <v>95</v>
      </c>
      <c r="F400">
        <v>38</v>
      </c>
      <c r="G400">
        <v>10</v>
      </c>
      <c r="H400">
        <v>3</v>
      </c>
      <c r="I400">
        <v>2</v>
      </c>
      <c r="J400">
        <v>5</v>
      </c>
      <c r="K400">
        <v>225</v>
      </c>
      <c r="L400">
        <v>1</v>
      </c>
      <c r="M400" s="1" t="s">
        <v>96</v>
      </c>
      <c r="N400" s="1" t="s">
        <v>225</v>
      </c>
      <c r="O400" s="1" t="s">
        <v>356</v>
      </c>
      <c r="P400">
        <v>7.6</v>
      </c>
      <c r="Q400">
        <v>225</v>
      </c>
      <c r="R400">
        <v>775</v>
      </c>
      <c r="S400">
        <v>1</v>
      </c>
      <c r="T400">
        <v>45</v>
      </c>
      <c r="U400">
        <v>38</v>
      </c>
      <c r="V400">
        <v>172</v>
      </c>
      <c r="W400">
        <v>39590.03</v>
      </c>
      <c r="X400">
        <v>4.5263157894736841</v>
      </c>
      <c r="Y400">
        <v>1041.842894736842</v>
      </c>
      <c r="Z400">
        <v>9.7368421052631575</v>
      </c>
      <c r="AA400">
        <v>8.428836132017544</v>
      </c>
      <c r="AB400">
        <v>6</v>
      </c>
      <c r="AC400">
        <v>8.1192098245614019E-2</v>
      </c>
      <c r="AD400">
        <v>0</v>
      </c>
      <c r="AE400">
        <v>1.2049891873469609</v>
      </c>
      <c r="AF400">
        <v>0.71622807017543855</v>
      </c>
      <c r="AG400">
        <v>1.9212172495614035</v>
      </c>
      <c r="AH400">
        <v>0</v>
      </c>
      <c r="AI400">
        <v>5.6602504539473681</v>
      </c>
      <c r="AJ400">
        <v>1140</v>
      </c>
      <c r="AK400">
        <v>42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 s="1" t="s">
        <v>125</v>
      </c>
      <c r="AT400">
        <v>3</v>
      </c>
      <c r="AU400">
        <v>42.618721499999999</v>
      </c>
      <c r="AV400">
        <v>320.54435801666665</v>
      </c>
      <c r="AW400">
        <v>22</v>
      </c>
      <c r="AX400">
        <v>0.15789473684210525</v>
      </c>
      <c r="AY400">
        <v>0</v>
      </c>
      <c r="AZ400">
        <v>30</v>
      </c>
      <c r="BA400">
        <v>0.28412481000000001</v>
      </c>
      <c r="BB400">
        <v>0.25440028414021165</v>
      </c>
      <c r="BC400">
        <v>16</v>
      </c>
      <c r="BD400">
        <v>26</v>
      </c>
      <c r="BE400">
        <v>3</v>
      </c>
      <c r="BF400">
        <v>2</v>
      </c>
      <c r="BG400" s="1" t="s">
        <v>99</v>
      </c>
      <c r="BH400" s="1" t="s">
        <v>6888</v>
      </c>
      <c r="BI400" s="1" t="s">
        <v>6889</v>
      </c>
      <c r="BJ400" s="1" t="s">
        <v>6890</v>
      </c>
      <c r="BK400">
        <v>2300</v>
      </c>
      <c r="BL400">
        <v>2.5</v>
      </c>
      <c r="BM400" s="5" t="d">
        <v>07:00:00.0000000000015975</v>
      </c>
      <c r="BN400" s="5" t="d">
        <v>07:30:00.000</v>
      </c>
      <c r="BO400">
        <v>7</v>
      </c>
      <c r="BP400" t="b">
        <v>0</v>
      </c>
    </row>
    <row r="401" spans="1:68" x14ac:dyDescent="0.2">
      <c r="A401" s="1" t="s">
        <v>970</v>
      </c>
      <c r="B401" s="1" t="s">
        <v>60</v>
      </c>
      <c r="C401" s="2" t="d">
        <v>2026-07-09</v>
      </c>
      <c r="D401">
        <v>16</v>
      </c>
      <c r="E401" s="1" t="s">
        <v>95</v>
      </c>
      <c r="F401">
        <v>55</v>
      </c>
      <c r="G401">
        <v>10</v>
      </c>
      <c r="H401">
        <v>3</v>
      </c>
      <c r="I401">
        <v>2</v>
      </c>
      <c r="J401">
        <v>5</v>
      </c>
      <c r="K401">
        <v>225</v>
      </c>
      <c r="L401">
        <v>1</v>
      </c>
      <c r="M401" s="1" t="s">
        <v>228</v>
      </c>
      <c r="N401" s="1" t="s">
        <v>229</v>
      </c>
      <c r="O401" s="1" t="s">
        <v>971</v>
      </c>
      <c r="P401">
        <v>11</v>
      </c>
      <c r="Q401">
        <v>225</v>
      </c>
      <c r="R401">
        <v>550</v>
      </c>
      <c r="S401">
        <v>1</v>
      </c>
      <c r="T401">
        <v>44</v>
      </c>
      <c r="U401">
        <v>55</v>
      </c>
      <c r="V401">
        <v>262</v>
      </c>
      <c r="W401">
        <v>61029.23</v>
      </c>
      <c r="X401">
        <v>4.7636363636363637</v>
      </c>
      <c r="Y401">
        <v>1109.6223636363636</v>
      </c>
      <c r="Z401">
        <v>10.127272727272727</v>
      </c>
      <c r="AA401">
        <v>8.1414344157575744</v>
      </c>
      <c r="AB401">
        <v>4</v>
      </c>
      <c r="AC401">
        <v>8.7269817272727285E-2</v>
      </c>
      <c r="AD401">
        <v>0</v>
      </c>
      <c r="AE401">
        <v>1.250003396325954</v>
      </c>
      <c r="AF401">
        <v>0.72969696969696973</v>
      </c>
      <c r="AG401">
        <v>1.9797003584848485</v>
      </c>
      <c r="AH401">
        <v>0</v>
      </c>
      <c r="AI401">
        <v>5.2277946560606052</v>
      </c>
      <c r="AJ401">
        <v>1650</v>
      </c>
      <c r="AK401">
        <v>42</v>
      </c>
      <c r="AL401">
        <v>1</v>
      </c>
      <c r="AM401">
        <v>1</v>
      </c>
      <c r="AN401">
        <v>1</v>
      </c>
      <c r="AO401">
        <v>0</v>
      </c>
      <c r="AP401">
        <v>0</v>
      </c>
      <c r="AQ401">
        <v>0</v>
      </c>
      <c r="AR401">
        <v>233.69</v>
      </c>
      <c r="AS401" s="1" t="s">
        <v>65</v>
      </c>
      <c r="AT401">
        <v>3</v>
      </c>
      <c r="AU401">
        <v>69.009497483333334</v>
      </c>
      <c r="AV401">
        <v>374.56196985000003</v>
      </c>
      <c r="AW401">
        <v>22</v>
      </c>
      <c r="AX401">
        <v>7.2727272727272724E-2</v>
      </c>
      <c r="AY401">
        <v>1.8181818181818181E-2</v>
      </c>
      <c r="AZ401">
        <v>30</v>
      </c>
      <c r="BA401">
        <v>0.46006331655555555</v>
      </c>
      <c r="BB401">
        <v>0.29727140464285717</v>
      </c>
      <c r="BC401">
        <v>18</v>
      </c>
      <c r="BD401">
        <v>24</v>
      </c>
      <c r="BE401">
        <v>4</v>
      </c>
      <c r="BF401">
        <v>1</v>
      </c>
      <c r="BG401" s="1" t="s">
        <v>99</v>
      </c>
      <c r="BH401" s="1" t="s">
        <v>6888</v>
      </c>
      <c r="BI401" s="1" t="s">
        <v>6889</v>
      </c>
      <c r="BJ401" s="1" t="s">
        <v>6890</v>
      </c>
      <c r="BK401">
        <v>2300</v>
      </c>
      <c r="BL401">
        <v>2.5</v>
      </c>
      <c r="BM401" s="5" t="d">
        <v>07:30:00.000</v>
      </c>
      <c r="BN401" s="5" t="d">
        <v>07:59:59.9999999999984025</v>
      </c>
      <c r="BO401">
        <v>7</v>
      </c>
      <c r="BP401" t="b">
        <v>0</v>
      </c>
    </row>
    <row r="402" spans="1:68" x14ac:dyDescent="0.2">
      <c r="A402" s="1" t="s">
        <v>972</v>
      </c>
      <c r="B402" s="1" t="s">
        <v>60</v>
      </c>
      <c r="C402" s="2" t="d">
        <v>2026-07-09</v>
      </c>
      <c r="D402">
        <v>17</v>
      </c>
      <c r="E402" s="1" t="s">
        <v>95</v>
      </c>
      <c r="F402">
        <v>44</v>
      </c>
      <c r="G402">
        <v>20</v>
      </c>
      <c r="H402">
        <v>3</v>
      </c>
      <c r="I402">
        <v>2</v>
      </c>
      <c r="J402">
        <v>15</v>
      </c>
      <c r="K402">
        <v>225</v>
      </c>
      <c r="L402">
        <v>1</v>
      </c>
      <c r="M402" s="1" t="s">
        <v>973</v>
      </c>
      <c r="N402" s="1" t="s">
        <v>362</v>
      </c>
      <c r="O402" s="1" t="s">
        <v>974</v>
      </c>
      <c r="P402">
        <v>2.9333333333333331</v>
      </c>
      <c r="Q402">
        <v>225</v>
      </c>
      <c r="R402">
        <v>325</v>
      </c>
      <c r="S402">
        <v>1</v>
      </c>
      <c r="T402">
        <v>43</v>
      </c>
      <c r="U402">
        <v>44</v>
      </c>
      <c r="V402">
        <v>232</v>
      </c>
      <c r="W402">
        <v>51548.09</v>
      </c>
      <c r="X402">
        <v>5.2727272727272725</v>
      </c>
      <c r="Y402">
        <v>1171.5474999999999</v>
      </c>
      <c r="Z402">
        <v>9.5227272727272734</v>
      </c>
      <c r="AA402">
        <v>8.6033049231060605</v>
      </c>
      <c r="AB402">
        <v>9</v>
      </c>
      <c r="AC402">
        <v>0.13470817196969698</v>
      </c>
      <c r="AD402">
        <v>0</v>
      </c>
      <c r="AE402">
        <v>1.4512136191078631</v>
      </c>
      <c r="AF402">
        <v>0.71060606060606057</v>
      </c>
      <c r="AG402">
        <v>2.161819671590909</v>
      </c>
      <c r="AH402">
        <v>0</v>
      </c>
      <c r="AI402">
        <v>5.606257971969697</v>
      </c>
      <c r="AJ402">
        <v>1320</v>
      </c>
      <c r="AK402">
        <v>78</v>
      </c>
      <c r="AL402">
        <v>1</v>
      </c>
      <c r="AM402">
        <v>1</v>
      </c>
      <c r="AN402">
        <v>0</v>
      </c>
      <c r="AO402">
        <v>1</v>
      </c>
      <c r="AP402">
        <v>0</v>
      </c>
      <c r="AQ402">
        <v>0</v>
      </c>
      <c r="AR402">
        <v>142</v>
      </c>
      <c r="AS402" s="1" t="s">
        <v>65</v>
      </c>
      <c r="AT402">
        <v>7</v>
      </c>
      <c r="AU402">
        <v>66.349397716666672</v>
      </c>
      <c r="AV402">
        <v>360.40776484999998</v>
      </c>
      <c r="AW402">
        <v>33</v>
      </c>
      <c r="AX402">
        <v>0.20454545454545456</v>
      </c>
      <c r="AY402">
        <v>2.2727272727272728E-2</v>
      </c>
      <c r="AZ402">
        <v>30</v>
      </c>
      <c r="BA402">
        <v>0.14744310603703706</v>
      </c>
      <c r="BB402">
        <v>0.15402041232905983</v>
      </c>
      <c r="BC402">
        <v>18</v>
      </c>
      <c r="BD402">
        <v>60</v>
      </c>
      <c r="BE402">
        <v>4</v>
      </c>
      <c r="BF402">
        <v>11</v>
      </c>
      <c r="BG402" s="1" t="s">
        <v>83</v>
      </c>
      <c r="BH402" s="1" t="s">
        <v>6888</v>
      </c>
      <c r="BI402" s="1" t="s">
        <v>6889</v>
      </c>
      <c r="BJ402" s="1" t="s">
        <v>6890</v>
      </c>
      <c r="BK402">
        <v>2300</v>
      </c>
      <c r="BL402">
        <v>2.5</v>
      </c>
      <c r="BM402" s="5" t="d">
        <v>07:59:59.9999999999984025</v>
      </c>
      <c r="BN402" s="5" t="d">
        <v>08:30:00.0000000000015975</v>
      </c>
      <c r="BO402">
        <v>8</v>
      </c>
      <c r="BP402" t="b">
        <v>0</v>
      </c>
    </row>
    <row r="403" spans="1:68" x14ac:dyDescent="0.2">
      <c r="A403" s="1" t="s">
        <v>975</v>
      </c>
      <c r="B403" s="1" t="s">
        <v>60</v>
      </c>
      <c r="C403" s="2" t="d">
        <v>2026-07-09</v>
      </c>
      <c r="D403">
        <v>18</v>
      </c>
      <c r="E403" s="1" t="s">
        <v>95</v>
      </c>
      <c r="F403">
        <v>75</v>
      </c>
      <c r="G403">
        <v>20</v>
      </c>
      <c r="H403">
        <v>3</v>
      </c>
      <c r="I403">
        <v>2</v>
      </c>
      <c r="J403">
        <v>15</v>
      </c>
      <c r="K403">
        <v>225</v>
      </c>
      <c r="L403">
        <v>1</v>
      </c>
      <c r="M403" s="1" t="s">
        <v>976</v>
      </c>
      <c r="N403" s="1" t="s">
        <v>130</v>
      </c>
      <c r="O403" s="1" t="s">
        <v>977</v>
      </c>
      <c r="P403">
        <v>5</v>
      </c>
      <c r="Q403">
        <v>225</v>
      </c>
      <c r="R403">
        <v>100</v>
      </c>
      <c r="S403">
        <v>1</v>
      </c>
      <c r="T403">
        <v>42</v>
      </c>
      <c r="U403">
        <v>75</v>
      </c>
      <c r="V403">
        <v>393</v>
      </c>
      <c r="W403">
        <v>88959.19</v>
      </c>
      <c r="X403">
        <v>5.24</v>
      </c>
      <c r="Y403">
        <v>1186.1225333333334</v>
      </c>
      <c r="Z403">
        <v>9.5466666666666669</v>
      </c>
      <c r="AA403">
        <v>8.3708109971111124</v>
      </c>
      <c r="AB403">
        <v>11</v>
      </c>
      <c r="AC403">
        <v>9.6451956444444459E-2</v>
      </c>
      <c r="AD403">
        <v>0</v>
      </c>
      <c r="AE403">
        <v>1.3539574663571239</v>
      </c>
      <c r="AF403">
        <v>0.66600000000000004</v>
      </c>
      <c r="AG403">
        <v>2.0199574586666666</v>
      </c>
      <c r="AH403">
        <v>0</v>
      </c>
      <c r="AI403">
        <v>5.4255201964444444</v>
      </c>
      <c r="AJ403">
        <v>2250</v>
      </c>
      <c r="AK403">
        <v>79</v>
      </c>
      <c r="AL403">
        <v>2</v>
      </c>
      <c r="AM403">
        <v>2</v>
      </c>
      <c r="AN403">
        <v>1</v>
      </c>
      <c r="AO403">
        <v>1</v>
      </c>
      <c r="AP403">
        <v>0</v>
      </c>
      <c r="AQ403">
        <v>0</v>
      </c>
      <c r="AR403">
        <v>399.05</v>
      </c>
      <c r="AS403" s="1" t="s">
        <v>65</v>
      </c>
      <c r="AT403">
        <v>11</v>
      </c>
      <c r="AU403">
        <v>94.907724233333326</v>
      </c>
      <c r="AV403">
        <v>558.21931425000002</v>
      </c>
      <c r="AW403">
        <v>31</v>
      </c>
      <c r="AX403">
        <v>0.14666666666666667</v>
      </c>
      <c r="AY403">
        <v>2.6666666666666668E-2</v>
      </c>
      <c r="AZ403">
        <v>30</v>
      </c>
      <c r="BA403">
        <v>0.21090605385185185</v>
      </c>
      <c r="BB403">
        <v>0.23553557563291141</v>
      </c>
      <c r="BC403">
        <v>27</v>
      </c>
      <c r="BD403">
        <v>52</v>
      </c>
      <c r="BE403">
        <v>5</v>
      </c>
      <c r="BF403">
        <v>10</v>
      </c>
      <c r="BG403" s="1" t="s">
        <v>99</v>
      </c>
      <c r="BH403" s="1" t="s">
        <v>6888</v>
      </c>
      <c r="BI403" s="1" t="s">
        <v>6889</v>
      </c>
      <c r="BJ403" s="1" t="s">
        <v>6890</v>
      </c>
      <c r="BK403">
        <v>2300</v>
      </c>
      <c r="BL403">
        <v>2.5</v>
      </c>
      <c r="BM403" s="5" t="d">
        <v>08:30:00.0000000000015975</v>
      </c>
      <c r="BN403" s="5" t="d">
        <v>09:00:00.000</v>
      </c>
      <c r="BO403">
        <v>8</v>
      </c>
      <c r="BP403" t="b">
        <v>0</v>
      </c>
    </row>
    <row r="404" spans="1:68" x14ac:dyDescent="0.2">
      <c r="A404" s="1" t="s">
        <v>978</v>
      </c>
      <c r="B404" s="1" t="s">
        <v>60</v>
      </c>
      <c r="C404" s="2" t="d">
        <v>2026-07-09</v>
      </c>
      <c r="D404">
        <v>19</v>
      </c>
      <c r="E404" s="1" t="s">
        <v>95</v>
      </c>
      <c r="F404">
        <v>50</v>
      </c>
      <c r="G404">
        <v>10</v>
      </c>
      <c r="H404">
        <v>0</v>
      </c>
      <c r="I404">
        <v>2</v>
      </c>
      <c r="J404">
        <v>8</v>
      </c>
      <c r="K404">
        <v>0</v>
      </c>
      <c r="L404">
        <v>1</v>
      </c>
      <c r="M404" s="1" t="s">
        <v>63</v>
      </c>
      <c r="N404" s="1" t="s">
        <v>127</v>
      </c>
      <c r="O404" s="1" t="s">
        <v>979</v>
      </c>
      <c r="P404">
        <v>6.25</v>
      </c>
      <c r="Q404">
        <v>0</v>
      </c>
      <c r="R404">
        <v>100</v>
      </c>
      <c r="S404">
        <v>1</v>
      </c>
      <c r="T404">
        <v>41</v>
      </c>
      <c r="U404">
        <v>50</v>
      </c>
      <c r="V404">
        <v>250</v>
      </c>
      <c r="W404">
        <v>55474.340000000004</v>
      </c>
      <c r="X404">
        <v>5</v>
      </c>
      <c r="Y404">
        <v>1109.4868000000001</v>
      </c>
      <c r="Z404">
        <v>10.4</v>
      </c>
      <c r="AA404">
        <v>8.3273457996666664</v>
      </c>
      <c r="AB404">
        <v>4</v>
      </c>
      <c r="AC404">
        <v>5.0621396666666596E-2</v>
      </c>
      <c r="AD404">
        <v>1.9098713333333319E-3</v>
      </c>
      <c r="AE404">
        <v>1.3611140908175718</v>
      </c>
      <c r="AF404">
        <v>0.67666666666666675</v>
      </c>
      <c r="AG404">
        <v>2.0396906203333334</v>
      </c>
      <c r="AH404">
        <v>0</v>
      </c>
      <c r="AI404">
        <v>5.3899885053333332</v>
      </c>
      <c r="AJ404">
        <v>1500</v>
      </c>
      <c r="AK404">
        <v>37</v>
      </c>
      <c r="AL404">
        <v>1</v>
      </c>
      <c r="AM404">
        <v>1</v>
      </c>
      <c r="AN404">
        <v>0</v>
      </c>
      <c r="AO404">
        <v>1</v>
      </c>
      <c r="AP404">
        <v>0</v>
      </c>
      <c r="AQ404">
        <v>0</v>
      </c>
      <c r="AR404">
        <v>95.3</v>
      </c>
      <c r="AS404" s="1" t="s">
        <v>65</v>
      </c>
      <c r="AT404">
        <v>3</v>
      </c>
      <c r="AU404">
        <v>75.110346666666672</v>
      </c>
      <c r="AV404">
        <v>515.80393456666661</v>
      </c>
      <c r="AW404">
        <v>40</v>
      </c>
      <c r="AX404">
        <v>0.08</v>
      </c>
      <c r="AY404">
        <v>0.02</v>
      </c>
      <c r="AZ404">
        <v>30</v>
      </c>
      <c r="BA404">
        <v>0.31295977777777778</v>
      </c>
      <c r="BB404">
        <v>0.46468822933933929</v>
      </c>
      <c r="BC404">
        <v>25</v>
      </c>
      <c r="BD404">
        <v>12</v>
      </c>
      <c r="BE404">
        <v>4</v>
      </c>
      <c r="BF404">
        <v>4</v>
      </c>
      <c r="BG404" s="1" t="s">
        <v>99</v>
      </c>
      <c r="BH404" s="1" t="s">
        <v>6888</v>
      </c>
      <c r="BI404" s="1" t="s">
        <v>6889</v>
      </c>
      <c r="BJ404" s="1" t="s">
        <v>6890</v>
      </c>
      <c r="BK404">
        <v>2300</v>
      </c>
      <c r="BL404">
        <v>2.5</v>
      </c>
      <c r="BM404" s="5" t="d">
        <v>09:00:00.000</v>
      </c>
      <c r="BN404" s="5" t="d">
        <v>09:29:59.9999999999984025</v>
      </c>
      <c r="BO404">
        <v>9</v>
      </c>
      <c r="BP404" t="b">
        <v>0</v>
      </c>
    </row>
    <row r="405" spans="1:68" x14ac:dyDescent="0.2">
      <c r="A405" s="1" t="s">
        <v>980</v>
      </c>
      <c r="B405" s="1" t="s">
        <v>60</v>
      </c>
      <c r="C405" s="2" t="d">
        <v>2026-07-09</v>
      </c>
      <c r="D405">
        <v>20</v>
      </c>
      <c r="E405" s="1" t="s">
        <v>95</v>
      </c>
      <c r="F405">
        <v>49</v>
      </c>
      <c r="G405">
        <v>10</v>
      </c>
      <c r="H405">
        <v>0</v>
      </c>
      <c r="I405">
        <v>2</v>
      </c>
      <c r="J405">
        <v>8</v>
      </c>
      <c r="K405">
        <v>0</v>
      </c>
      <c r="L405">
        <v>1</v>
      </c>
      <c r="M405" s="1" t="s">
        <v>63</v>
      </c>
      <c r="N405" s="1" t="s">
        <v>130</v>
      </c>
      <c r="O405" s="1" t="s">
        <v>981</v>
      </c>
      <c r="P405">
        <v>6.125</v>
      </c>
      <c r="Q405">
        <v>0</v>
      </c>
      <c r="R405">
        <v>100</v>
      </c>
      <c r="S405">
        <v>1</v>
      </c>
      <c r="T405">
        <v>40</v>
      </c>
      <c r="U405">
        <v>49</v>
      </c>
      <c r="V405">
        <v>229</v>
      </c>
      <c r="W405">
        <v>48042.66</v>
      </c>
      <c r="X405">
        <v>4.6734693877551017</v>
      </c>
      <c r="Y405">
        <v>980.46244897959195</v>
      </c>
      <c r="Z405">
        <v>10.244897959183673</v>
      </c>
      <c r="AA405">
        <v>8.3130247326530604</v>
      </c>
      <c r="AB405">
        <v>5</v>
      </c>
      <c r="AC405">
        <v>0.10893734761904761</v>
      </c>
      <c r="AD405">
        <v>0</v>
      </c>
      <c r="AE405">
        <v>1.2504401442318376</v>
      </c>
      <c r="AF405">
        <v>0.57551020408163267</v>
      </c>
      <c r="AG405">
        <v>1.8259503401360544</v>
      </c>
      <c r="AH405">
        <v>0</v>
      </c>
      <c r="AI405">
        <v>5.6061220027210883</v>
      </c>
      <c r="AJ405">
        <v>1470</v>
      </c>
      <c r="AK405">
        <v>37</v>
      </c>
      <c r="AL405">
        <v>1</v>
      </c>
      <c r="AM405">
        <v>1</v>
      </c>
      <c r="AN405">
        <v>1</v>
      </c>
      <c r="AO405">
        <v>0</v>
      </c>
      <c r="AP405">
        <v>0</v>
      </c>
      <c r="AQ405">
        <v>0</v>
      </c>
      <c r="AR405">
        <v>251.6</v>
      </c>
      <c r="AS405" s="1" t="s">
        <v>65</v>
      </c>
      <c r="AT405">
        <v>3</v>
      </c>
      <c r="AU405">
        <v>59.59480906666667</v>
      </c>
      <c r="AV405">
        <v>404.21341586666665</v>
      </c>
      <c r="AW405">
        <v>25</v>
      </c>
      <c r="AX405">
        <v>0.10204081632653061</v>
      </c>
      <c r="AY405">
        <v>2.0408163265306121E-2</v>
      </c>
      <c r="AZ405">
        <v>30</v>
      </c>
      <c r="BA405">
        <v>0.24831170444444445</v>
      </c>
      <c r="BB405">
        <v>0.36415623051051049</v>
      </c>
      <c r="BC405">
        <v>20</v>
      </c>
      <c r="BD405">
        <v>17</v>
      </c>
      <c r="BE405">
        <v>3</v>
      </c>
      <c r="BF405">
        <v>5</v>
      </c>
      <c r="BG405" s="1" t="s">
        <v>99</v>
      </c>
      <c r="BH405" s="1" t="s">
        <v>6888</v>
      </c>
      <c r="BI405" s="1" t="s">
        <v>6889</v>
      </c>
      <c r="BJ405" s="1" t="s">
        <v>6890</v>
      </c>
      <c r="BK405">
        <v>2300</v>
      </c>
      <c r="BL405">
        <v>2.5</v>
      </c>
      <c r="BM405" s="5" t="d">
        <v>09:29:59.9999999999984025</v>
      </c>
      <c r="BN405" s="5" t="d">
        <v>10:00:00.0000000000015975</v>
      </c>
      <c r="BO405">
        <v>9</v>
      </c>
      <c r="BP405" t="b">
        <v>0</v>
      </c>
    </row>
    <row r="406" spans="1:68" x14ac:dyDescent="0.2">
      <c r="A406" s="1" t="s">
        <v>982</v>
      </c>
      <c r="B406" s="1" t="s">
        <v>60</v>
      </c>
      <c r="C406" s="2" t="d">
        <v>2026-07-09</v>
      </c>
      <c r="D406">
        <v>21</v>
      </c>
      <c r="E406" s="1" t="s">
        <v>95</v>
      </c>
      <c r="F406">
        <v>46</v>
      </c>
      <c r="G406">
        <v>10</v>
      </c>
      <c r="H406">
        <v>0</v>
      </c>
      <c r="I406">
        <v>2</v>
      </c>
      <c r="J406">
        <v>8</v>
      </c>
      <c r="K406">
        <v>0</v>
      </c>
      <c r="L406">
        <v>1</v>
      </c>
      <c r="M406" s="1" t="s">
        <v>63</v>
      </c>
      <c r="N406" s="1" t="s">
        <v>585</v>
      </c>
      <c r="O406" s="1" t="s">
        <v>983</v>
      </c>
      <c r="P406">
        <v>5.75</v>
      </c>
      <c r="Q406">
        <v>0</v>
      </c>
      <c r="R406">
        <v>100</v>
      </c>
      <c r="S406">
        <v>1</v>
      </c>
      <c r="T406">
        <v>39</v>
      </c>
      <c r="U406">
        <v>46</v>
      </c>
      <c r="V406">
        <v>225</v>
      </c>
      <c r="W406">
        <v>45660.59</v>
      </c>
      <c r="X406">
        <v>4.8913043478260869</v>
      </c>
      <c r="Y406">
        <v>992.62152173913034</v>
      </c>
      <c r="Z406">
        <v>10.173913043478262</v>
      </c>
      <c r="AA406">
        <v>8.4832969224637687</v>
      </c>
      <c r="AB406">
        <v>4</v>
      </c>
      <c r="AC406">
        <v>7.3243645652173922E-2</v>
      </c>
      <c r="AD406">
        <v>0</v>
      </c>
      <c r="AE406">
        <v>1.2759451603306056</v>
      </c>
      <c r="AF406">
        <v>0.65869565217391302</v>
      </c>
      <c r="AG406">
        <v>1.9346408028985509</v>
      </c>
      <c r="AH406">
        <v>0</v>
      </c>
      <c r="AI406">
        <v>5.6566271231884055</v>
      </c>
      <c r="AJ406">
        <v>1380</v>
      </c>
      <c r="AK406">
        <v>37</v>
      </c>
      <c r="AL406">
        <v>1</v>
      </c>
      <c r="AM406">
        <v>1</v>
      </c>
      <c r="AN406">
        <v>1</v>
      </c>
      <c r="AO406">
        <v>0</v>
      </c>
      <c r="AP406">
        <v>0</v>
      </c>
      <c r="AQ406">
        <v>0</v>
      </c>
      <c r="AR406">
        <v>253.2</v>
      </c>
      <c r="AS406" s="1" t="s">
        <v>65</v>
      </c>
      <c r="AT406">
        <v>3</v>
      </c>
      <c r="AU406">
        <v>60.370234533333338</v>
      </c>
      <c r="AV406">
        <v>380.11297958333336</v>
      </c>
      <c r="AW406">
        <v>25</v>
      </c>
      <c r="AX406">
        <v>8.6956521739130432E-2</v>
      </c>
      <c r="AY406">
        <v>2.1739130434782608E-2</v>
      </c>
      <c r="AZ406">
        <v>30</v>
      </c>
      <c r="BA406">
        <v>0.25154264388888892</v>
      </c>
      <c r="BB406">
        <v>0.34244412575075078</v>
      </c>
      <c r="BC406">
        <v>19</v>
      </c>
      <c r="BD406">
        <v>18</v>
      </c>
      <c r="BE406">
        <v>3</v>
      </c>
      <c r="BF406">
        <v>5</v>
      </c>
      <c r="BG406" s="1" t="s">
        <v>99</v>
      </c>
      <c r="BH406" s="1" t="s">
        <v>6888</v>
      </c>
      <c r="BI406" s="1" t="s">
        <v>6889</v>
      </c>
      <c r="BJ406" s="1" t="s">
        <v>6890</v>
      </c>
      <c r="BK406">
        <v>2300</v>
      </c>
      <c r="BL406">
        <v>2.5</v>
      </c>
      <c r="BM406" s="5" t="d">
        <v>10:00:00.0000000000015975</v>
      </c>
      <c r="BN406" s="5" t="d">
        <v>10:30:00.000</v>
      </c>
      <c r="BO406">
        <v>10</v>
      </c>
      <c r="BP406" t="b">
        <v>0</v>
      </c>
    </row>
    <row r="407" spans="1:68" x14ac:dyDescent="0.2">
      <c r="A407" s="1" t="s">
        <v>984</v>
      </c>
      <c r="B407" s="1" t="s">
        <v>60</v>
      </c>
      <c r="C407" s="2" t="d">
        <v>2026-07-09</v>
      </c>
      <c r="D407">
        <v>22</v>
      </c>
      <c r="E407" s="1" t="s">
        <v>95</v>
      </c>
      <c r="F407">
        <v>49</v>
      </c>
      <c r="G407">
        <v>10</v>
      </c>
      <c r="H407">
        <v>0</v>
      </c>
      <c r="I407">
        <v>2</v>
      </c>
      <c r="J407">
        <v>8</v>
      </c>
      <c r="K407">
        <v>0</v>
      </c>
      <c r="L407">
        <v>1</v>
      </c>
      <c r="M407" s="1" t="s">
        <v>63</v>
      </c>
      <c r="N407" s="1" t="s">
        <v>985</v>
      </c>
      <c r="O407" s="1" t="s">
        <v>986</v>
      </c>
      <c r="P407">
        <v>6.125</v>
      </c>
      <c r="Q407">
        <v>0</v>
      </c>
      <c r="R407">
        <v>100</v>
      </c>
      <c r="S407">
        <v>1</v>
      </c>
      <c r="T407">
        <v>38</v>
      </c>
      <c r="U407">
        <v>49</v>
      </c>
      <c r="V407">
        <v>252</v>
      </c>
      <c r="W407">
        <v>58066.3</v>
      </c>
      <c r="X407">
        <v>5.1428571428571432</v>
      </c>
      <c r="Y407">
        <v>1185.0265306122449</v>
      </c>
      <c r="Z407">
        <v>10.244897959183673</v>
      </c>
      <c r="AA407">
        <v>8.4909529816326526</v>
      </c>
      <c r="AB407">
        <v>3</v>
      </c>
      <c r="AC407">
        <v>3.5031329591836705E-2</v>
      </c>
      <c r="AD407">
        <v>0</v>
      </c>
      <c r="AE407">
        <v>1.3744626824493558</v>
      </c>
      <c r="AF407">
        <v>0.62108843537414971</v>
      </c>
      <c r="AG407">
        <v>1.9955511085034014</v>
      </c>
      <c r="AH407">
        <v>0</v>
      </c>
      <c r="AI407">
        <v>5.6644494833333328</v>
      </c>
      <c r="AJ407">
        <v>1470</v>
      </c>
      <c r="AK407">
        <v>37</v>
      </c>
      <c r="AL407">
        <v>1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234.68</v>
      </c>
      <c r="AS407" s="1" t="s">
        <v>65</v>
      </c>
      <c r="AT407">
        <v>2</v>
      </c>
      <c r="AU407">
        <v>64.96889371666667</v>
      </c>
      <c r="AV407">
        <v>392.50713898333333</v>
      </c>
      <c r="AW407">
        <v>24</v>
      </c>
      <c r="AX407">
        <v>6.1224489795918366E-2</v>
      </c>
      <c r="AY407">
        <v>2.0408163265306121E-2</v>
      </c>
      <c r="AZ407">
        <v>30</v>
      </c>
      <c r="BA407">
        <v>0.27070372381944446</v>
      </c>
      <c r="BB407">
        <v>0.35361003512012013</v>
      </c>
      <c r="BC407">
        <v>19</v>
      </c>
      <c r="BD407">
        <v>18</v>
      </c>
      <c r="BE407">
        <v>4</v>
      </c>
      <c r="BF407">
        <v>4</v>
      </c>
      <c r="BG407" s="1" t="s">
        <v>99</v>
      </c>
      <c r="BH407" s="1" t="s">
        <v>6888</v>
      </c>
      <c r="BI407" s="1" t="s">
        <v>6889</v>
      </c>
      <c r="BJ407" s="1" t="s">
        <v>6890</v>
      </c>
      <c r="BK407">
        <v>2300</v>
      </c>
      <c r="BL407">
        <v>2.5</v>
      </c>
      <c r="BM407" s="5" t="d">
        <v>10:30:00.000</v>
      </c>
      <c r="BN407" s="5" t="d">
        <v>10:59:59.9999999999984025</v>
      </c>
      <c r="BO407">
        <v>10</v>
      </c>
      <c r="BP407" t="b">
        <v>0</v>
      </c>
    </row>
    <row r="408" spans="1:68" x14ac:dyDescent="0.2">
      <c r="A408" s="1" t="s">
        <v>987</v>
      </c>
      <c r="B408" s="1" t="s">
        <v>60</v>
      </c>
      <c r="C408" s="2" t="d">
        <v>2026-07-09</v>
      </c>
      <c r="D408">
        <v>23</v>
      </c>
      <c r="E408" s="1" t="s">
        <v>133</v>
      </c>
      <c r="F408">
        <v>64</v>
      </c>
      <c r="G408">
        <v>10</v>
      </c>
      <c r="H408">
        <v>0</v>
      </c>
      <c r="I408">
        <v>0</v>
      </c>
      <c r="J408">
        <v>10</v>
      </c>
      <c r="K408">
        <v>0</v>
      </c>
      <c r="L408">
        <v>0</v>
      </c>
      <c r="M408" s="1" t="s">
        <v>63</v>
      </c>
      <c r="N408" s="1" t="s">
        <v>63</v>
      </c>
      <c r="O408" s="1" t="s">
        <v>988</v>
      </c>
      <c r="P408">
        <v>6.4</v>
      </c>
      <c r="Q408">
        <v>0</v>
      </c>
      <c r="R408">
        <v>100</v>
      </c>
      <c r="S408">
        <v>0</v>
      </c>
      <c r="T408">
        <v>38</v>
      </c>
      <c r="U408">
        <v>64</v>
      </c>
      <c r="V408">
        <v>307</v>
      </c>
      <c r="W408">
        <v>71529.95</v>
      </c>
      <c r="X408">
        <v>4.796875</v>
      </c>
      <c r="Y408">
        <v>1117.65546875</v>
      </c>
      <c r="Z408">
        <v>10.9375</v>
      </c>
      <c r="AA408">
        <v>8.3322741346354157</v>
      </c>
      <c r="AB408">
        <v>3</v>
      </c>
      <c r="AC408">
        <v>3.5281362239583364E-2</v>
      </c>
      <c r="AD408">
        <v>0</v>
      </c>
      <c r="AE408">
        <v>1.3111920219333628</v>
      </c>
      <c r="AF408">
        <v>0.63593750000000004</v>
      </c>
      <c r="AG408">
        <v>1.9471295140625</v>
      </c>
      <c r="AH408">
        <v>0</v>
      </c>
      <c r="AI408">
        <v>5.5380091955729167</v>
      </c>
      <c r="AJ408">
        <v>1920</v>
      </c>
      <c r="AK408">
        <v>37</v>
      </c>
      <c r="AL408">
        <v>2</v>
      </c>
      <c r="AM408">
        <v>2</v>
      </c>
      <c r="AN408">
        <v>1</v>
      </c>
      <c r="AO408">
        <v>0</v>
      </c>
      <c r="AP408">
        <v>1</v>
      </c>
      <c r="AQ408">
        <v>0</v>
      </c>
      <c r="AR408">
        <v>344.38</v>
      </c>
      <c r="AS408" s="1" t="s">
        <v>125</v>
      </c>
      <c r="AT408">
        <v>2</v>
      </c>
      <c r="AU408">
        <v>82.797195399999993</v>
      </c>
      <c r="AV408">
        <v>479.38824193333335</v>
      </c>
      <c r="AW408">
        <v>31</v>
      </c>
      <c r="AX408">
        <v>4.6875E-2</v>
      </c>
      <c r="AY408">
        <v>3.125E-2</v>
      </c>
      <c r="AZ408">
        <v>30</v>
      </c>
      <c r="BA408">
        <v>0.27599065133333328</v>
      </c>
      <c r="BB408">
        <v>0.43188129903903905</v>
      </c>
      <c r="BC408">
        <v>23</v>
      </c>
      <c r="BD408">
        <v>14</v>
      </c>
      <c r="BE408">
        <v>4</v>
      </c>
      <c r="BF408">
        <v>6</v>
      </c>
      <c r="BG408" s="1" t="s">
        <v>99</v>
      </c>
      <c r="BH408" s="1" t="s">
        <v>6888</v>
      </c>
      <c r="BI408" s="1" t="s">
        <v>6889</v>
      </c>
      <c r="BJ408" s="1" t="s">
        <v>6890</v>
      </c>
      <c r="BK408">
        <v>2300</v>
      </c>
      <c r="BL408">
        <v>2.5</v>
      </c>
      <c r="BM408" s="5" t="d">
        <v>10:59:59.9999999999984025</v>
      </c>
      <c r="BN408" s="5" t="d">
        <v>11:30:00.0000000000015975</v>
      </c>
      <c r="BO408">
        <v>11</v>
      </c>
      <c r="BP408" t="b">
        <v>0</v>
      </c>
    </row>
    <row r="409" spans="1:68" x14ac:dyDescent="0.2">
      <c r="A409" s="1" t="s">
        <v>989</v>
      </c>
      <c r="B409" s="1" t="s">
        <v>60</v>
      </c>
      <c r="C409" s="2" t="d">
        <v>2026-07-09</v>
      </c>
      <c r="D409">
        <v>24</v>
      </c>
      <c r="E409" s="1" t="s">
        <v>133</v>
      </c>
      <c r="F409">
        <v>73</v>
      </c>
      <c r="G409">
        <v>10</v>
      </c>
      <c r="H409">
        <v>0</v>
      </c>
      <c r="I409">
        <v>0</v>
      </c>
      <c r="J409">
        <v>10</v>
      </c>
      <c r="K409">
        <v>0</v>
      </c>
      <c r="L409">
        <v>0</v>
      </c>
      <c r="M409" s="1" t="s">
        <v>63</v>
      </c>
      <c r="N409" s="1" t="s">
        <v>63</v>
      </c>
      <c r="O409" s="1" t="s">
        <v>990</v>
      </c>
      <c r="P409">
        <v>7.3</v>
      </c>
      <c r="Q409">
        <v>0</v>
      </c>
      <c r="R409">
        <v>100</v>
      </c>
      <c r="S409">
        <v>0</v>
      </c>
      <c r="T409">
        <v>38</v>
      </c>
      <c r="U409">
        <v>73</v>
      </c>
      <c r="V409">
        <v>368</v>
      </c>
      <c r="W409">
        <v>88494.9</v>
      </c>
      <c r="X409">
        <v>5.0410958904109586</v>
      </c>
      <c r="Y409">
        <v>1212.2589041095889</v>
      </c>
      <c r="Z409">
        <v>11.465753424657533</v>
      </c>
      <c r="AA409">
        <v>8.4454944762557087</v>
      </c>
      <c r="AB409">
        <v>0</v>
      </c>
      <c r="AC409">
        <v>0</v>
      </c>
      <c r="AD409">
        <v>0</v>
      </c>
      <c r="AE409">
        <v>1.3447542552161298</v>
      </c>
      <c r="AF409">
        <v>0.67511415525114149</v>
      </c>
      <c r="AG409">
        <v>2.0198684029680365</v>
      </c>
      <c r="AH409">
        <v>0</v>
      </c>
      <c r="AI409">
        <v>5.4459456993150681</v>
      </c>
      <c r="AJ409">
        <v>2190</v>
      </c>
      <c r="AK409">
        <v>37</v>
      </c>
      <c r="AL409">
        <v>4</v>
      </c>
      <c r="AM409">
        <v>4</v>
      </c>
      <c r="AN409">
        <v>2</v>
      </c>
      <c r="AO409">
        <v>2</v>
      </c>
      <c r="AP409">
        <v>0</v>
      </c>
      <c r="AQ409">
        <v>0</v>
      </c>
      <c r="AR409">
        <v>1752.85</v>
      </c>
      <c r="AS409" s="1" t="s">
        <v>70</v>
      </c>
      <c r="AT409">
        <v>0</v>
      </c>
      <c r="AU409">
        <v>97.691198349999993</v>
      </c>
      <c r="AV409">
        <v>559.67338729999994</v>
      </c>
      <c r="AW409">
        <v>33</v>
      </c>
      <c r="AX409">
        <v>0</v>
      </c>
      <c r="AY409">
        <v>5.4794520547945202E-2</v>
      </c>
      <c r="AZ409">
        <v>30</v>
      </c>
      <c r="BA409">
        <v>0.32563732783333332</v>
      </c>
      <c r="BB409">
        <v>0.50421025882882875</v>
      </c>
      <c r="BC409">
        <v>27</v>
      </c>
      <c r="BD409">
        <v>10</v>
      </c>
      <c r="BE409">
        <v>5</v>
      </c>
      <c r="BF409">
        <v>5</v>
      </c>
      <c r="BG409" s="1" t="s">
        <v>99</v>
      </c>
      <c r="BH409" s="1" t="s">
        <v>6888</v>
      </c>
      <c r="BI409" s="1" t="s">
        <v>6889</v>
      </c>
      <c r="BJ409" s="1" t="s">
        <v>6890</v>
      </c>
      <c r="BK409">
        <v>2300</v>
      </c>
      <c r="BL409">
        <v>2.5</v>
      </c>
      <c r="BM409" s="5" t="d">
        <v>11:30:00.0000000000015975</v>
      </c>
      <c r="BN409" s="5" t="d">
        <v>12:00:00.000</v>
      </c>
      <c r="BO409">
        <v>11</v>
      </c>
      <c r="BP409" t="b">
        <v>0</v>
      </c>
    </row>
    <row r="410" spans="1:68" x14ac:dyDescent="0.2">
      <c r="A410" s="1" t="s">
        <v>991</v>
      </c>
      <c r="B410" s="1" t="s">
        <v>60</v>
      </c>
      <c r="C410" s="2" t="d">
        <v>2026-07-09</v>
      </c>
      <c r="D410">
        <v>25</v>
      </c>
      <c r="E410" s="1" t="s">
        <v>133</v>
      </c>
      <c r="F410">
        <v>106</v>
      </c>
      <c r="G410">
        <v>10</v>
      </c>
      <c r="H410">
        <v>0</v>
      </c>
      <c r="I410">
        <v>0</v>
      </c>
      <c r="J410">
        <v>10</v>
      </c>
      <c r="K410">
        <v>0</v>
      </c>
      <c r="L410">
        <v>0</v>
      </c>
      <c r="M410" s="1" t="s">
        <v>63</v>
      </c>
      <c r="N410" s="1" t="s">
        <v>63</v>
      </c>
      <c r="O410" s="1" t="s">
        <v>992</v>
      </c>
      <c r="P410">
        <v>10.6</v>
      </c>
      <c r="Q410">
        <v>0</v>
      </c>
      <c r="R410">
        <v>100</v>
      </c>
      <c r="S410">
        <v>0</v>
      </c>
      <c r="T410">
        <v>38</v>
      </c>
      <c r="U410">
        <v>106</v>
      </c>
      <c r="V410">
        <v>546</v>
      </c>
      <c r="W410">
        <v>118763.27</v>
      </c>
      <c r="X410">
        <v>5.1509433962264151</v>
      </c>
      <c r="Y410">
        <v>1120.4082075471699</v>
      </c>
      <c r="Z410">
        <v>14.89622641509434</v>
      </c>
      <c r="AA410">
        <v>8.557937239779875</v>
      </c>
      <c r="AB410">
        <v>0</v>
      </c>
      <c r="AC410">
        <v>0</v>
      </c>
      <c r="AD410">
        <v>0</v>
      </c>
      <c r="AE410">
        <v>1.3581166436554259</v>
      </c>
      <c r="AF410">
        <v>0.57657232704402517</v>
      </c>
      <c r="AG410">
        <v>1.014257144654088</v>
      </c>
      <c r="AH410">
        <v>3.3085770597484271E-2</v>
      </c>
      <c r="AI410">
        <v>5.637175075</v>
      </c>
      <c r="AJ410">
        <v>3710</v>
      </c>
      <c r="AK410">
        <v>37</v>
      </c>
      <c r="AL410">
        <v>3</v>
      </c>
      <c r="AM410">
        <v>3</v>
      </c>
      <c r="AN410">
        <v>2</v>
      </c>
      <c r="AO410">
        <v>1</v>
      </c>
      <c r="AP410">
        <v>0</v>
      </c>
      <c r="AQ410">
        <v>0</v>
      </c>
      <c r="AR410">
        <v>288.26</v>
      </c>
      <c r="AS410" s="1" t="s">
        <v>70</v>
      </c>
      <c r="AT410">
        <v>0</v>
      </c>
      <c r="AU410">
        <v>146.74870859999999</v>
      </c>
      <c r="AV410">
        <v>873.15159996666671</v>
      </c>
      <c r="AW410">
        <v>37</v>
      </c>
      <c r="AX410">
        <v>0</v>
      </c>
      <c r="AY410">
        <v>2.8301886792452831E-2</v>
      </c>
      <c r="AZ410">
        <v>35</v>
      </c>
      <c r="BA410">
        <v>0.48916236199999996</v>
      </c>
      <c r="BB410">
        <v>0.78662306303303309</v>
      </c>
      <c r="BC410">
        <v>42</v>
      </c>
      <c r="BD410">
        <v>-5</v>
      </c>
      <c r="BE410">
        <v>7</v>
      </c>
      <c r="BF410">
        <v>3</v>
      </c>
      <c r="BG410" s="1" t="s">
        <v>99</v>
      </c>
      <c r="BH410" s="1" t="s">
        <v>6888</v>
      </c>
      <c r="BI410" s="1" t="s">
        <v>6889</v>
      </c>
      <c r="BJ410" s="1" t="s">
        <v>6890</v>
      </c>
      <c r="BK410">
        <v>2300</v>
      </c>
      <c r="BL410">
        <v>2.5</v>
      </c>
      <c r="BM410" s="5" t="d">
        <v>12:00:00.000</v>
      </c>
      <c r="BN410" s="5" t="d">
        <v>12:30:00.0000000000031950</v>
      </c>
      <c r="BO410">
        <v>12</v>
      </c>
      <c r="BP410" t="b">
        <v>1</v>
      </c>
    </row>
    <row r="411" spans="1:68" x14ac:dyDescent="0.2">
      <c r="A411" s="1" t="s">
        <v>993</v>
      </c>
      <c r="B411" s="1" t="s">
        <v>60</v>
      </c>
      <c r="C411" s="2" t="d">
        <v>2026-07-09</v>
      </c>
      <c r="D411">
        <v>26</v>
      </c>
      <c r="E411" s="1" t="s">
        <v>133</v>
      </c>
      <c r="F411">
        <v>118</v>
      </c>
      <c r="G411">
        <v>10</v>
      </c>
      <c r="H411">
        <v>0</v>
      </c>
      <c r="I411">
        <v>0</v>
      </c>
      <c r="J411">
        <v>10</v>
      </c>
      <c r="K411">
        <v>0</v>
      </c>
      <c r="L411">
        <v>0</v>
      </c>
      <c r="M411" s="1" t="s">
        <v>63</v>
      </c>
      <c r="N411" s="1" t="s">
        <v>63</v>
      </c>
      <c r="O411" s="1" t="s">
        <v>994</v>
      </c>
      <c r="P411">
        <v>11.8</v>
      </c>
      <c r="Q411">
        <v>0</v>
      </c>
      <c r="R411">
        <v>100</v>
      </c>
      <c r="S411">
        <v>0</v>
      </c>
      <c r="T411">
        <v>38</v>
      </c>
      <c r="U411">
        <v>118</v>
      </c>
      <c r="V411">
        <v>598</v>
      </c>
      <c r="W411">
        <v>141964.12</v>
      </c>
      <c r="X411">
        <v>5.0677966101694913</v>
      </c>
      <c r="Y411">
        <v>1203.0857627118644</v>
      </c>
      <c r="Z411">
        <v>15.432203389830509</v>
      </c>
      <c r="AA411">
        <v>8.8937367141242945</v>
      </c>
      <c r="AB411">
        <v>0</v>
      </c>
      <c r="AC411">
        <v>0</v>
      </c>
      <c r="AD411">
        <v>2.1554679378531063E-3</v>
      </c>
      <c r="AE411">
        <v>1.3323505508082174</v>
      </c>
      <c r="AF411">
        <v>0.57824858757062148</v>
      </c>
      <c r="AG411">
        <v>0.56589019025423726</v>
      </c>
      <c r="AH411">
        <v>0.4174695956214689</v>
      </c>
      <c r="AI411">
        <v>5.6825803056497177</v>
      </c>
      <c r="AJ411">
        <v>4130</v>
      </c>
      <c r="AK411">
        <v>37</v>
      </c>
      <c r="AL411">
        <v>5</v>
      </c>
      <c r="AM411">
        <v>5</v>
      </c>
      <c r="AN411">
        <v>4</v>
      </c>
      <c r="AO411">
        <v>0</v>
      </c>
      <c r="AP411">
        <v>1</v>
      </c>
      <c r="AQ411">
        <v>0</v>
      </c>
      <c r="AR411">
        <v>1040.32</v>
      </c>
      <c r="AS411" s="1" t="s">
        <v>70</v>
      </c>
      <c r="AT411">
        <v>0</v>
      </c>
      <c r="AU411">
        <v>156.34368431666667</v>
      </c>
      <c r="AV411">
        <v>944.68281806666664</v>
      </c>
      <c r="AW411">
        <v>37</v>
      </c>
      <c r="AX411">
        <v>0</v>
      </c>
      <c r="AY411">
        <v>4.2372881355932202E-2</v>
      </c>
      <c r="AZ411">
        <v>35</v>
      </c>
      <c r="BA411">
        <v>0.52114561438888884</v>
      </c>
      <c r="BB411">
        <v>0.85106560186186186</v>
      </c>
      <c r="BC411">
        <v>45</v>
      </c>
      <c r="BD411">
        <v>-8</v>
      </c>
      <c r="BE411">
        <v>8</v>
      </c>
      <c r="BF411">
        <v>2</v>
      </c>
      <c r="BG411" s="1" t="s">
        <v>99</v>
      </c>
      <c r="BH411" s="1" t="s">
        <v>6888</v>
      </c>
      <c r="BI411" s="1" t="s">
        <v>6889</v>
      </c>
      <c r="BJ411" s="1" t="s">
        <v>6890</v>
      </c>
      <c r="BK411">
        <v>2300</v>
      </c>
      <c r="BL411">
        <v>2.5</v>
      </c>
      <c r="BM411" s="5" t="d">
        <v>12:30:00.0000000000031950</v>
      </c>
      <c r="BN411" s="5" t="d">
        <v>12:59:59.9999999999968050</v>
      </c>
      <c r="BO411">
        <v>12</v>
      </c>
      <c r="BP411" t="b">
        <v>1</v>
      </c>
    </row>
    <row r="412" spans="1:68" x14ac:dyDescent="0.2">
      <c r="A412" s="1" t="s">
        <v>995</v>
      </c>
      <c r="B412" s="1" t="s">
        <v>60</v>
      </c>
      <c r="C412" s="2" t="d">
        <v>2026-07-09</v>
      </c>
      <c r="D412">
        <v>27</v>
      </c>
      <c r="E412" s="1" t="s">
        <v>133</v>
      </c>
      <c r="F412">
        <v>119</v>
      </c>
      <c r="G412">
        <v>10</v>
      </c>
      <c r="H412">
        <v>0</v>
      </c>
      <c r="I412">
        <v>0</v>
      </c>
      <c r="J412">
        <v>10</v>
      </c>
      <c r="K412">
        <v>0</v>
      </c>
      <c r="L412">
        <v>0</v>
      </c>
      <c r="M412" s="1" t="s">
        <v>63</v>
      </c>
      <c r="N412" s="1" t="s">
        <v>63</v>
      </c>
      <c r="O412" s="1" t="s">
        <v>996</v>
      </c>
      <c r="P412">
        <v>11.9</v>
      </c>
      <c r="Q412">
        <v>0</v>
      </c>
      <c r="R412">
        <v>100</v>
      </c>
      <c r="S412">
        <v>0</v>
      </c>
      <c r="T412">
        <v>38</v>
      </c>
      <c r="U412">
        <v>119</v>
      </c>
      <c r="V412">
        <v>607</v>
      </c>
      <c r="W412">
        <v>139462.32</v>
      </c>
      <c r="X412">
        <v>5.1008403361344534</v>
      </c>
      <c r="Y412">
        <v>1171.9522689075632</v>
      </c>
      <c r="Z412">
        <v>15.260504201680673</v>
      </c>
      <c r="AA412">
        <v>8.8516681760504206</v>
      </c>
      <c r="AB412">
        <v>0</v>
      </c>
      <c r="AC412">
        <v>0</v>
      </c>
      <c r="AD412">
        <v>2.9892256302520999E-3</v>
      </c>
      <c r="AE412">
        <v>1.3766665181004563</v>
      </c>
      <c r="AF412">
        <v>0.61442577030812318</v>
      </c>
      <c r="AG412">
        <v>0.70086432184873948</v>
      </c>
      <c r="AH412">
        <v>0.63300317450980392</v>
      </c>
      <c r="AI412">
        <v>5.2974126142857143</v>
      </c>
      <c r="AJ412">
        <v>4165</v>
      </c>
      <c r="AK412">
        <v>37</v>
      </c>
      <c r="AL412">
        <v>1</v>
      </c>
      <c r="AM412">
        <v>1</v>
      </c>
      <c r="AN412">
        <v>1</v>
      </c>
      <c r="AO412">
        <v>0</v>
      </c>
      <c r="AP412">
        <v>0</v>
      </c>
      <c r="AQ412">
        <v>0</v>
      </c>
      <c r="AR412">
        <v>34.56</v>
      </c>
      <c r="AS412" s="1" t="s">
        <v>70</v>
      </c>
      <c r="AT412">
        <v>0</v>
      </c>
      <c r="AU412">
        <v>161.82022196666668</v>
      </c>
      <c r="AV412">
        <v>902.7692490666667</v>
      </c>
      <c r="AW412">
        <v>37</v>
      </c>
      <c r="AX412">
        <v>0</v>
      </c>
      <c r="AY412">
        <v>8.4033613445378148E-3</v>
      </c>
      <c r="AZ412">
        <v>35</v>
      </c>
      <c r="BA412">
        <v>0.53940073988888892</v>
      </c>
      <c r="BB412">
        <v>0.81330562978978982</v>
      </c>
      <c r="BC412">
        <v>43</v>
      </c>
      <c r="BD412">
        <v>-6</v>
      </c>
      <c r="BE412">
        <v>8</v>
      </c>
      <c r="BF412">
        <v>2</v>
      </c>
      <c r="BG412" s="1" t="s">
        <v>99</v>
      </c>
      <c r="BH412" s="1" t="s">
        <v>6888</v>
      </c>
      <c r="BI412" s="1" t="s">
        <v>6889</v>
      </c>
      <c r="BJ412" s="1" t="s">
        <v>6890</v>
      </c>
      <c r="BK412">
        <v>2300</v>
      </c>
      <c r="BL412">
        <v>2.5</v>
      </c>
      <c r="BM412" s="5" t="d">
        <v>12:59:59.9999999999968050</v>
      </c>
      <c r="BN412" s="5" t="d">
        <v>13:30:00.000</v>
      </c>
      <c r="BO412">
        <v>13</v>
      </c>
      <c r="BP412" t="b">
        <v>1</v>
      </c>
    </row>
    <row r="413" spans="1:68" x14ac:dyDescent="0.2">
      <c r="A413" s="1" t="s">
        <v>997</v>
      </c>
      <c r="B413" s="1" t="s">
        <v>60</v>
      </c>
      <c r="C413" s="2" t="d">
        <v>2026-07-09</v>
      </c>
      <c r="D413">
        <v>28</v>
      </c>
      <c r="E413" s="1" t="s">
        <v>133</v>
      </c>
      <c r="F413">
        <v>125</v>
      </c>
      <c r="G413">
        <v>10</v>
      </c>
      <c r="H413">
        <v>0</v>
      </c>
      <c r="I413">
        <v>0</v>
      </c>
      <c r="J413">
        <v>10</v>
      </c>
      <c r="K413">
        <v>0</v>
      </c>
      <c r="L413">
        <v>0</v>
      </c>
      <c r="M413" s="1" t="s">
        <v>63</v>
      </c>
      <c r="N413" s="1" t="s">
        <v>63</v>
      </c>
      <c r="O413" s="1" t="s">
        <v>998</v>
      </c>
      <c r="P413">
        <v>12.5</v>
      </c>
      <c r="Q413">
        <v>0</v>
      </c>
      <c r="R413">
        <v>100</v>
      </c>
      <c r="S413">
        <v>0</v>
      </c>
      <c r="T413">
        <v>38</v>
      </c>
      <c r="U413">
        <v>125</v>
      </c>
      <c r="V413">
        <v>628</v>
      </c>
      <c r="W413">
        <v>146094.23000000001</v>
      </c>
      <c r="X413">
        <v>5.024</v>
      </c>
      <c r="Y413">
        <v>1168.7538400000001</v>
      </c>
      <c r="Z413">
        <v>15.768000000000001</v>
      </c>
      <c r="AA413">
        <v>10.570230735600001</v>
      </c>
      <c r="AB413">
        <v>0</v>
      </c>
      <c r="AC413">
        <v>0</v>
      </c>
      <c r="AD413">
        <v>6.7597776E-3</v>
      </c>
      <c r="AE413">
        <v>1.3509633316856893</v>
      </c>
      <c r="AF413">
        <v>0.65666666666666662</v>
      </c>
      <c r="AG413">
        <v>4.0915086666666661E-3</v>
      </c>
      <c r="AH413">
        <v>2.1374615225333331</v>
      </c>
      <c r="AI413">
        <v>5.5050460953333333</v>
      </c>
      <c r="AJ413">
        <v>4375</v>
      </c>
      <c r="AK413">
        <v>37</v>
      </c>
      <c r="AL413">
        <v>1</v>
      </c>
      <c r="AM413">
        <v>1</v>
      </c>
      <c r="AN413">
        <v>0</v>
      </c>
      <c r="AO413">
        <v>1</v>
      </c>
      <c r="AP413">
        <v>0</v>
      </c>
      <c r="AQ413">
        <v>0</v>
      </c>
      <c r="AR413">
        <v>43.5</v>
      </c>
      <c r="AS413" s="1" t="s">
        <v>70</v>
      </c>
      <c r="AT413">
        <v>0</v>
      </c>
      <c r="AU413">
        <v>168.57892088333332</v>
      </c>
      <c r="AV413">
        <v>995.81830783333339</v>
      </c>
      <c r="AW413">
        <v>37</v>
      </c>
      <c r="AX413">
        <v>0</v>
      </c>
      <c r="AY413">
        <v>8.0000000000000002E-3</v>
      </c>
      <c r="AZ413">
        <v>35</v>
      </c>
      <c r="BA413">
        <v>0.56192973627777776</v>
      </c>
      <c r="BB413">
        <v>0.89713361066066066</v>
      </c>
      <c r="BC413">
        <v>48</v>
      </c>
      <c r="BD413">
        <v>-11</v>
      </c>
      <c r="BE413">
        <v>9</v>
      </c>
      <c r="BF413">
        <v>1</v>
      </c>
      <c r="BG413" s="1" t="s">
        <v>99</v>
      </c>
      <c r="BH413" s="1" t="s">
        <v>6888</v>
      </c>
      <c r="BI413" s="1" t="s">
        <v>6889</v>
      </c>
      <c r="BJ413" s="1" t="s">
        <v>6890</v>
      </c>
      <c r="BK413">
        <v>2300</v>
      </c>
      <c r="BL413">
        <v>2.5</v>
      </c>
      <c r="BM413" s="5" t="d">
        <v>13:30:00.000</v>
      </c>
      <c r="BN413" s="5" t="d">
        <v>14:00:00.0000000000031950</v>
      </c>
      <c r="BO413">
        <v>13</v>
      </c>
      <c r="BP413" t="b">
        <v>1</v>
      </c>
    </row>
    <row r="414" spans="1:68" x14ac:dyDescent="0.2">
      <c r="A414" s="1" t="s">
        <v>999</v>
      </c>
      <c r="B414" s="1" t="s">
        <v>60</v>
      </c>
      <c r="C414" s="2" t="d">
        <v>2026-07-09</v>
      </c>
      <c r="D414">
        <v>29</v>
      </c>
      <c r="E414" s="1" t="s">
        <v>133</v>
      </c>
      <c r="F414">
        <v>93</v>
      </c>
      <c r="G414">
        <v>10</v>
      </c>
      <c r="H414">
        <v>0</v>
      </c>
      <c r="I414">
        <v>0</v>
      </c>
      <c r="J414">
        <v>10</v>
      </c>
      <c r="K414">
        <v>0</v>
      </c>
      <c r="L414">
        <v>0</v>
      </c>
      <c r="M414" s="1" t="s">
        <v>63</v>
      </c>
      <c r="N414" s="1" t="s">
        <v>63</v>
      </c>
      <c r="O414" s="1" t="s">
        <v>1000</v>
      </c>
      <c r="P414">
        <v>9.3000000000000007</v>
      </c>
      <c r="Q414">
        <v>0</v>
      </c>
      <c r="R414">
        <v>100</v>
      </c>
      <c r="S414">
        <v>0</v>
      </c>
      <c r="T414">
        <v>38</v>
      </c>
      <c r="U414">
        <v>93</v>
      </c>
      <c r="V414">
        <v>469</v>
      </c>
      <c r="W414">
        <v>105720.25</v>
      </c>
      <c r="X414">
        <v>5.043010752688172</v>
      </c>
      <c r="Y414">
        <v>1136.7768817204301</v>
      </c>
      <c r="Z414">
        <v>12.591397849462366</v>
      </c>
      <c r="AA414">
        <v>8.6837547293906816</v>
      </c>
      <c r="AB414">
        <v>1</v>
      </c>
      <c r="AC414">
        <v>1.200042652329755E-3</v>
      </c>
      <c r="AD414">
        <v>0</v>
      </c>
      <c r="AE414">
        <v>1.3763507799791355</v>
      </c>
      <c r="AF414">
        <v>0.64265232974910391</v>
      </c>
      <c r="AG414">
        <v>1.3479076507168459</v>
      </c>
      <c r="AH414">
        <v>0.34747116344086021</v>
      </c>
      <c r="AI414">
        <v>5.4045564408602145</v>
      </c>
      <c r="AJ414">
        <v>2790</v>
      </c>
      <c r="AK414">
        <v>37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s="1" t="s">
        <v>125</v>
      </c>
      <c r="AT414">
        <v>1</v>
      </c>
      <c r="AU414">
        <v>130.90579223333333</v>
      </c>
      <c r="AV414">
        <v>864.78409069999998</v>
      </c>
      <c r="AW414">
        <v>37</v>
      </c>
      <c r="AX414">
        <v>1.0752688172043012E-2</v>
      </c>
      <c r="AY414">
        <v>0</v>
      </c>
      <c r="AZ414">
        <v>30</v>
      </c>
      <c r="BA414">
        <v>0.43635264077777774</v>
      </c>
      <c r="BB414">
        <v>0.77908476639639634</v>
      </c>
      <c r="BC414">
        <v>42</v>
      </c>
      <c r="BD414">
        <v>-5</v>
      </c>
      <c r="BE414">
        <v>7</v>
      </c>
      <c r="BF414">
        <v>3</v>
      </c>
      <c r="BG414" s="1" t="s">
        <v>99</v>
      </c>
      <c r="BH414" s="1" t="s">
        <v>6888</v>
      </c>
      <c r="BI414" s="1" t="s">
        <v>6889</v>
      </c>
      <c r="BJ414" s="1" t="s">
        <v>6890</v>
      </c>
      <c r="BK414">
        <v>2300</v>
      </c>
      <c r="BL414">
        <v>2.5</v>
      </c>
      <c r="BM414" s="5" t="d">
        <v>14:00:00.0000000000031950</v>
      </c>
      <c r="BN414" s="5" t="d">
        <v>14:29:59.9999999999968050</v>
      </c>
      <c r="BO414">
        <v>14</v>
      </c>
      <c r="BP414" t="b">
        <v>0</v>
      </c>
    </row>
    <row r="415" spans="1:68" x14ac:dyDescent="0.2">
      <c r="A415" s="1" t="s">
        <v>1001</v>
      </c>
      <c r="B415" s="1" t="s">
        <v>60</v>
      </c>
      <c r="C415" s="2" t="d">
        <v>2026-07-09</v>
      </c>
      <c r="D415">
        <v>30</v>
      </c>
      <c r="E415" s="1" t="s">
        <v>133</v>
      </c>
      <c r="F415">
        <v>79</v>
      </c>
      <c r="G415">
        <v>10</v>
      </c>
      <c r="H415">
        <v>0</v>
      </c>
      <c r="I415">
        <v>0</v>
      </c>
      <c r="J415">
        <v>10</v>
      </c>
      <c r="K415">
        <v>0</v>
      </c>
      <c r="L415">
        <v>0</v>
      </c>
      <c r="M415" s="1" t="s">
        <v>63</v>
      </c>
      <c r="N415" s="1" t="s">
        <v>63</v>
      </c>
      <c r="O415" s="1" t="s">
        <v>1002</v>
      </c>
      <c r="P415">
        <v>7.9</v>
      </c>
      <c r="Q415">
        <v>0</v>
      </c>
      <c r="R415">
        <v>100</v>
      </c>
      <c r="S415">
        <v>0</v>
      </c>
      <c r="T415">
        <v>38</v>
      </c>
      <c r="U415">
        <v>79</v>
      </c>
      <c r="V415">
        <v>412</v>
      </c>
      <c r="W415">
        <v>93306.52</v>
      </c>
      <c r="X415">
        <v>5.2151898734177218</v>
      </c>
      <c r="Y415">
        <v>1181.0951898734177</v>
      </c>
      <c r="Z415">
        <v>11.848101265822784</v>
      </c>
      <c r="AA415">
        <v>8.475827972573839</v>
      </c>
      <c r="AB415">
        <v>0</v>
      </c>
      <c r="AC415">
        <v>0</v>
      </c>
      <c r="AD415">
        <v>0</v>
      </c>
      <c r="AE415">
        <v>1.363759237649768</v>
      </c>
      <c r="AF415">
        <v>0.63375527426160327</v>
      </c>
      <c r="AG415">
        <v>1.9975145023206753</v>
      </c>
      <c r="AH415">
        <v>0</v>
      </c>
      <c r="AI415">
        <v>5.5951910978902957</v>
      </c>
      <c r="AJ415">
        <v>2370</v>
      </c>
      <c r="AK415">
        <v>37</v>
      </c>
      <c r="AL415">
        <v>3</v>
      </c>
      <c r="AM415">
        <v>3</v>
      </c>
      <c r="AN415">
        <v>3</v>
      </c>
      <c r="AO415">
        <v>0</v>
      </c>
      <c r="AP415">
        <v>0</v>
      </c>
      <c r="AQ415">
        <v>0</v>
      </c>
      <c r="AR415">
        <v>544.16</v>
      </c>
      <c r="AS415" s="1" t="s">
        <v>70</v>
      </c>
      <c r="AT415">
        <v>0</v>
      </c>
      <c r="AU415">
        <v>106.05664921666667</v>
      </c>
      <c r="AV415">
        <v>710.0967439166667</v>
      </c>
      <c r="AW415">
        <v>37</v>
      </c>
      <c r="AX415">
        <v>0</v>
      </c>
      <c r="AY415">
        <v>3.7974683544303799E-2</v>
      </c>
      <c r="AZ415">
        <v>30</v>
      </c>
      <c r="BA415">
        <v>0.35352216405555559</v>
      </c>
      <c r="BB415">
        <v>0.63972679632132134</v>
      </c>
      <c r="BC415">
        <v>34</v>
      </c>
      <c r="BD415">
        <v>3</v>
      </c>
      <c r="BE415">
        <v>6</v>
      </c>
      <c r="BF415">
        <v>4</v>
      </c>
      <c r="BG415" s="1" t="s">
        <v>99</v>
      </c>
      <c r="BH415" s="1" t="s">
        <v>6888</v>
      </c>
      <c r="BI415" s="1" t="s">
        <v>6889</v>
      </c>
      <c r="BJ415" s="1" t="s">
        <v>6890</v>
      </c>
      <c r="BK415">
        <v>2300</v>
      </c>
      <c r="BL415">
        <v>2.5</v>
      </c>
      <c r="BM415" s="5" t="d">
        <v>14:29:59.9999999999968050</v>
      </c>
      <c r="BN415" s="5" t="d">
        <v>15:00:00.000</v>
      </c>
      <c r="BO415">
        <v>14</v>
      </c>
      <c r="BP415" t="b">
        <v>0</v>
      </c>
    </row>
    <row r="416" spans="1:68" x14ac:dyDescent="0.2">
      <c r="A416" s="1" t="s">
        <v>1003</v>
      </c>
      <c r="B416" s="1" t="s">
        <v>60</v>
      </c>
      <c r="C416" s="2" t="d">
        <v>2026-07-09</v>
      </c>
      <c r="D416">
        <v>31</v>
      </c>
      <c r="E416" s="1" t="s">
        <v>150</v>
      </c>
      <c r="F416">
        <v>52</v>
      </c>
      <c r="G416">
        <v>10</v>
      </c>
      <c r="H416">
        <v>0</v>
      </c>
      <c r="I416">
        <v>2</v>
      </c>
      <c r="J416">
        <v>8</v>
      </c>
      <c r="K416">
        <v>0</v>
      </c>
      <c r="L416">
        <v>1</v>
      </c>
      <c r="M416" s="1" t="s">
        <v>63</v>
      </c>
      <c r="N416" s="1" t="s">
        <v>585</v>
      </c>
      <c r="O416" s="1" t="s">
        <v>983</v>
      </c>
      <c r="P416">
        <v>6.5</v>
      </c>
      <c r="Q416">
        <v>0</v>
      </c>
      <c r="R416">
        <v>100</v>
      </c>
      <c r="S416">
        <v>1</v>
      </c>
      <c r="T416">
        <v>37</v>
      </c>
      <c r="U416">
        <v>52</v>
      </c>
      <c r="V416">
        <v>281</v>
      </c>
      <c r="W416">
        <v>65447.49</v>
      </c>
      <c r="X416">
        <v>5.4038461538461542</v>
      </c>
      <c r="Y416">
        <v>1258.6055769230768</v>
      </c>
      <c r="Z416">
        <v>10.403846153846153</v>
      </c>
      <c r="AA416">
        <v>8.6244310333333338</v>
      </c>
      <c r="AB416">
        <v>3</v>
      </c>
      <c r="AC416">
        <v>3.1511213461538498E-2</v>
      </c>
      <c r="AD416">
        <v>0</v>
      </c>
      <c r="AE416">
        <v>1.4681948499950404</v>
      </c>
      <c r="AF416">
        <v>0.59839743589743588</v>
      </c>
      <c r="AG416">
        <v>2.0665922775641024</v>
      </c>
      <c r="AH416">
        <v>0</v>
      </c>
      <c r="AI416">
        <v>5.6196977211538464</v>
      </c>
      <c r="AJ416">
        <v>1560</v>
      </c>
      <c r="AK416">
        <v>37</v>
      </c>
      <c r="AL416">
        <v>3</v>
      </c>
      <c r="AM416">
        <v>3</v>
      </c>
      <c r="AN416">
        <v>3</v>
      </c>
      <c r="AO416">
        <v>0</v>
      </c>
      <c r="AP416">
        <v>0</v>
      </c>
      <c r="AQ416">
        <v>0</v>
      </c>
      <c r="AR416">
        <v>692.57</v>
      </c>
      <c r="AS416" s="1" t="s">
        <v>65</v>
      </c>
      <c r="AT416">
        <v>3</v>
      </c>
      <c r="AU416">
        <v>78.772943749999996</v>
      </c>
      <c r="AV416">
        <v>465.73428668333332</v>
      </c>
      <c r="AW416">
        <v>32</v>
      </c>
      <c r="AX416">
        <v>5.7692307692307696E-2</v>
      </c>
      <c r="AY416">
        <v>5.7692307692307696E-2</v>
      </c>
      <c r="AZ416">
        <v>30</v>
      </c>
      <c r="BA416">
        <v>0.32822059895833333</v>
      </c>
      <c r="BB416">
        <v>0.41958043845345344</v>
      </c>
      <c r="BC416">
        <v>23</v>
      </c>
      <c r="BD416">
        <v>14</v>
      </c>
      <c r="BE416">
        <v>4</v>
      </c>
      <c r="BF416">
        <v>4</v>
      </c>
      <c r="BG416" s="1" t="s">
        <v>99</v>
      </c>
      <c r="BH416" s="1" t="s">
        <v>6888</v>
      </c>
      <c r="BI416" s="1" t="s">
        <v>6889</v>
      </c>
      <c r="BJ416" s="1" t="s">
        <v>6890</v>
      </c>
      <c r="BK416">
        <v>2300</v>
      </c>
      <c r="BL416">
        <v>2.5</v>
      </c>
      <c r="BM416" s="5" t="d">
        <v>15:00:00.000</v>
      </c>
      <c r="BN416" s="5" t="d">
        <v>15:30:00.0000000000031950</v>
      </c>
      <c r="BO416">
        <v>15</v>
      </c>
      <c r="BP416" t="b">
        <v>0</v>
      </c>
    </row>
    <row r="417" spans="1:68" x14ac:dyDescent="0.2">
      <c r="A417" s="1" t="s">
        <v>1004</v>
      </c>
      <c r="B417" s="1" t="s">
        <v>60</v>
      </c>
      <c r="C417" s="2" t="d">
        <v>2026-07-09</v>
      </c>
      <c r="D417">
        <v>32</v>
      </c>
      <c r="E417" s="1" t="s">
        <v>150</v>
      </c>
      <c r="F417">
        <v>45</v>
      </c>
      <c r="G417">
        <v>10</v>
      </c>
      <c r="H417">
        <v>0</v>
      </c>
      <c r="I417">
        <v>2</v>
      </c>
      <c r="J417">
        <v>8</v>
      </c>
      <c r="K417">
        <v>0</v>
      </c>
      <c r="L417">
        <v>1</v>
      </c>
      <c r="M417" s="1" t="s">
        <v>63</v>
      </c>
      <c r="N417" s="1" t="s">
        <v>985</v>
      </c>
      <c r="O417" s="1" t="s">
        <v>986</v>
      </c>
      <c r="P417">
        <v>5.625</v>
      </c>
      <c r="Q417">
        <v>0</v>
      </c>
      <c r="R417">
        <v>100</v>
      </c>
      <c r="S417">
        <v>1</v>
      </c>
      <c r="T417">
        <v>36</v>
      </c>
      <c r="U417">
        <v>45</v>
      </c>
      <c r="V417">
        <v>230</v>
      </c>
      <c r="W417">
        <v>54038.48</v>
      </c>
      <c r="X417">
        <v>5.1111111111111107</v>
      </c>
      <c r="Y417">
        <v>1200.8551111111112</v>
      </c>
      <c r="Z417">
        <v>9.9333333333333336</v>
      </c>
      <c r="AA417">
        <v>8.6002629937037032</v>
      </c>
      <c r="AB417">
        <v>6</v>
      </c>
      <c r="AC417">
        <v>0.15476272629629623</v>
      </c>
      <c r="AD417">
        <v>0</v>
      </c>
      <c r="AE417">
        <v>1.3083994946277646</v>
      </c>
      <c r="AF417">
        <v>0.69925925925925925</v>
      </c>
      <c r="AG417">
        <v>2.0076587455555557</v>
      </c>
      <c r="AH417">
        <v>0</v>
      </c>
      <c r="AI417">
        <v>5.7037153507407412</v>
      </c>
      <c r="AJ417">
        <v>1350</v>
      </c>
      <c r="AK417">
        <v>37</v>
      </c>
      <c r="AL417">
        <v>1</v>
      </c>
      <c r="AM417">
        <v>1</v>
      </c>
      <c r="AN417">
        <v>0</v>
      </c>
      <c r="AO417">
        <v>1</v>
      </c>
      <c r="AP417">
        <v>0</v>
      </c>
      <c r="AQ417">
        <v>0</v>
      </c>
      <c r="AR417">
        <v>102.71</v>
      </c>
      <c r="AS417" s="1" t="s">
        <v>125</v>
      </c>
      <c r="AT417">
        <v>3</v>
      </c>
      <c r="AU417">
        <v>57.849268883333337</v>
      </c>
      <c r="AV417">
        <v>384.5195564</v>
      </c>
      <c r="AW417">
        <v>25</v>
      </c>
      <c r="AX417">
        <v>0.13333333333333333</v>
      </c>
      <c r="AY417">
        <v>2.2222222222222223E-2</v>
      </c>
      <c r="AZ417">
        <v>30</v>
      </c>
      <c r="BA417">
        <v>0.24103862034722223</v>
      </c>
      <c r="BB417">
        <v>0.34641401477477479</v>
      </c>
      <c r="BC417">
        <v>19</v>
      </c>
      <c r="BD417">
        <v>18</v>
      </c>
      <c r="BE417">
        <v>3</v>
      </c>
      <c r="BF417">
        <v>5</v>
      </c>
      <c r="BG417" s="1" t="s">
        <v>99</v>
      </c>
      <c r="BH417" s="1" t="s">
        <v>6888</v>
      </c>
      <c r="BI417" s="1" t="s">
        <v>6889</v>
      </c>
      <c r="BJ417" s="1" t="s">
        <v>6890</v>
      </c>
      <c r="BK417">
        <v>2300</v>
      </c>
      <c r="BL417">
        <v>2.5</v>
      </c>
      <c r="BM417" s="5" t="d">
        <v>15:30:00.0000000000031950</v>
      </c>
      <c r="BN417" s="5" t="d">
        <v>15:59:59.9999999999968050</v>
      </c>
      <c r="BO417">
        <v>15</v>
      </c>
      <c r="BP417" t="b">
        <v>0</v>
      </c>
    </row>
    <row r="418" spans="1:68" x14ac:dyDescent="0.2">
      <c r="A418" s="1" t="s">
        <v>1005</v>
      </c>
      <c r="B418" s="1" t="s">
        <v>60</v>
      </c>
      <c r="C418" s="2" t="d">
        <v>2026-07-09</v>
      </c>
      <c r="D418">
        <v>33</v>
      </c>
      <c r="E418" s="1" t="s">
        <v>150</v>
      </c>
      <c r="F418">
        <v>44</v>
      </c>
      <c r="G418">
        <v>20</v>
      </c>
      <c r="H418">
        <v>0</v>
      </c>
      <c r="I418">
        <v>2</v>
      </c>
      <c r="J418">
        <v>18</v>
      </c>
      <c r="K418">
        <v>0</v>
      </c>
      <c r="L418">
        <v>1</v>
      </c>
      <c r="M418" s="1" t="s">
        <v>63</v>
      </c>
      <c r="N418" s="1" t="s">
        <v>608</v>
      </c>
      <c r="O418" s="1" t="s">
        <v>1006</v>
      </c>
      <c r="P418">
        <v>2.4444444444444446</v>
      </c>
      <c r="Q418">
        <v>0</v>
      </c>
      <c r="R418">
        <v>100</v>
      </c>
      <c r="S418">
        <v>1</v>
      </c>
      <c r="T418">
        <v>35</v>
      </c>
      <c r="U418">
        <v>44</v>
      </c>
      <c r="V418">
        <v>220</v>
      </c>
      <c r="W418">
        <v>53237.88</v>
      </c>
      <c r="X418">
        <v>5</v>
      </c>
      <c r="Y418">
        <v>1209.9518181818182</v>
      </c>
      <c r="Z418">
        <v>9.6818181818181817</v>
      </c>
      <c r="AA418">
        <v>8.1591625132575771</v>
      </c>
      <c r="AB418">
        <v>4</v>
      </c>
      <c r="AC418">
        <v>4.5583190151515171E-2</v>
      </c>
      <c r="AD418">
        <v>0</v>
      </c>
      <c r="AE418">
        <v>1.2534188156142569</v>
      </c>
      <c r="AF418">
        <v>0.56174242424242415</v>
      </c>
      <c r="AG418">
        <v>1.8151612306818181</v>
      </c>
      <c r="AH418">
        <v>0</v>
      </c>
      <c r="AI418">
        <v>5.3693800613636364</v>
      </c>
      <c r="AJ418">
        <v>1320</v>
      </c>
      <c r="AK418">
        <v>72</v>
      </c>
      <c r="AL418">
        <v>3</v>
      </c>
      <c r="AM418">
        <v>3</v>
      </c>
      <c r="AN418">
        <v>3</v>
      </c>
      <c r="AO418">
        <v>0</v>
      </c>
      <c r="AP418">
        <v>0</v>
      </c>
      <c r="AQ418">
        <v>0</v>
      </c>
      <c r="AR418">
        <v>1339.3600000000001</v>
      </c>
      <c r="AS418" s="1" t="s">
        <v>65</v>
      </c>
      <c r="AT418">
        <v>3</v>
      </c>
      <c r="AU418">
        <v>55.755478416666669</v>
      </c>
      <c r="AV418">
        <v>360.94676763333331</v>
      </c>
      <c r="AW418">
        <v>32</v>
      </c>
      <c r="AX418">
        <v>9.0909090909090912E-2</v>
      </c>
      <c r="AY418">
        <v>6.8181818181818177E-2</v>
      </c>
      <c r="AZ418">
        <v>30</v>
      </c>
      <c r="BA418">
        <v>0.10325088595679013</v>
      </c>
      <c r="BB418">
        <v>0.16710498501543208</v>
      </c>
      <c r="BC418">
        <v>18</v>
      </c>
      <c r="BD418">
        <v>54</v>
      </c>
      <c r="BE418">
        <v>3</v>
      </c>
      <c r="BF418">
        <v>15</v>
      </c>
      <c r="BG418" s="1" t="s">
        <v>99</v>
      </c>
      <c r="BH418" s="1" t="s">
        <v>6888</v>
      </c>
      <c r="BI418" s="1" t="s">
        <v>6889</v>
      </c>
      <c r="BJ418" s="1" t="s">
        <v>6890</v>
      </c>
      <c r="BK418">
        <v>2300</v>
      </c>
      <c r="BL418">
        <v>2.5</v>
      </c>
      <c r="BM418" s="5" t="d">
        <v>15:59:59.9999999999968050</v>
      </c>
      <c r="BN418" s="5" t="d">
        <v>16:30:00.000</v>
      </c>
      <c r="BO418">
        <v>16</v>
      </c>
      <c r="BP418" t="b">
        <v>0</v>
      </c>
    </row>
    <row r="419" spans="1:68" x14ac:dyDescent="0.2">
      <c r="A419" s="1" t="s">
        <v>1007</v>
      </c>
      <c r="B419" s="1" t="s">
        <v>60</v>
      </c>
      <c r="C419" s="2" t="d">
        <v>2026-07-09</v>
      </c>
      <c r="D419">
        <v>34</v>
      </c>
      <c r="E419" s="1" t="s">
        <v>150</v>
      </c>
      <c r="F419">
        <v>39</v>
      </c>
      <c r="G419">
        <v>20</v>
      </c>
      <c r="H419">
        <v>0</v>
      </c>
      <c r="I419">
        <v>2</v>
      </c>
      <c r="J419">
        <v>18</v>
      </c>
      <c r="K419">
        <v>0</v>
      </c>
      <c r="L419">
        <v>1</v>
      </c>
      <c r="M419" s="1" t="s">
        <v>63</v>
      </c>
      <c r="N419" s="1" t="s">
        <v>156</v>
      </c>
      <c r="O419" s="1" t="s">
        <v>1008</v>
      </c>
      <c r="P419">
        <v>2.1666666666666665</v>
      </c>
      <c r="Q419">
        <v>0</v>
      </c>
      <c r="R419">
        <v>100</v>
      </c>
      <c r="S419">
        <v>1</v>
      </c>
      <c r="T419">
        <v>34</v>
      </c>
      <c r="U419">
        <v>39</v>
      </c>
      <c r="V419">
        <v>189</v>
      </c>
      <c r="W419">
        <v>43096.98</v>
      </c>
      <c r="X419">
        <v>4.8461538461538458</v>
      </c>
      <c r="Y419">
        <v>1105.0507692307692</v>
      </c>
      <c r="Z419">
        <v>9.615384615384615</v>
      </c>
      <c r="AA419">
        <v>8.3257306307692307</v>
      </c>
      <c r="AB419">
        <v>7</v>
      </c>
      <c r="AC419">
        <v>0.14029102777777772</v>
      </c>
      <c r="AD419">
        <v>0</v>
      </c>
      <c r="AE419">
        <v>1.2846872616155143</v>
      </c>
      <c r="AF419">
        <v>0.65341880341880343</v>
      </c>
      <c r="AG419">
        <v>1.9381060572649573</v>
      </c>
      <c r="AH419">
        <v>0</v>
      </c>
      <c r="AI419">
        <v>5.5748040529914533</v>
      </c>
      <c r="AJ419">
        <v>1170</v>
      </c>
      <c r="AK419">
        <v>70</v>
      </c>
      <c r="AL419">
        <v>1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292.04000000000002</v>
      </c>
      <c r="AS419" s="1" t="s">
        <v>65</v>
      </c>
      <c r="AT419">
        <v>6</v>
      </c>
      <c r="AU419">
        <v>48.555716516666664</v>
      </c>
      <c r="AV419">
        <v>338.28678411666664</v>
      </c>
      <c r="AW419">
        <v>23</v>
      </c>
      <c r="AX419">
        <v>0.17948717948717949</v>
      </c>
      <c r="AY419">
        <v>2.564102564102564E-2</v>
      </c>
      <c r="AZ419">
        <v>30</v>
      </c>
      <c r="BA419">
        <v>8.9917993549382708E-2</v>
      </c>
      <c r="BB419">
        <v>0.16108894481746031</v>
      </c>
      <c r="BC419">
        <v>17</v>
      </c>
      <c r="BD419">
        <v>53</v>
      </c>
      <c r="BE419">
        <v>3</v>
      </c>
      <c r="BF419">
        <v>15</v>
      </c>
      <c r="BG419" s="1" t="s">
        <v>83</v>
      </c>
      <c r="BH419" s="1" t="s">
        <v>6888</v>
      </c>
      <c r="BI419" s="1" t="s">
        <v>6889</v>
      </c>
      <c r="BJ419" s="1" t="s">
        <v>6890</v>
      </c>
      <c r="BK419">
        <v>2300</v>
      </c>
      <c r="BL419">
        <v>2.5</v>
      </c>
      <c r="BM419" s="5" t="d">
        <v>16:30:00.000</v>
      </c>
      <c r="BN419" s="5" t="d">
        <v>17:00:00.0000000000031950</v>
      </c>
      <c r="BO419">
        <v>16</v>
      </c>
      <c r="BP419" t="b">
        <v>0</v>
      </c>
    </row>
    <row r="420" spans="1:68" x14ac:dyDescent="0.2">
      <c r="A420" s="1" t="s">
        <v>1009</v>
      </c>
      <c r="B420" s="1" t="s">
        <v>60</v>
      </c>
      <c r="C420" s="2" t="d">
        <v>2026-07-09</v>
      </c>
      <c r="D420">
        <v>35</v>
      </c>
      <c r="E420" s="1" t="s">
        <v>150</v>
      </c>
      <c r="F420">
        <v>41</v>
      </c>
      <c r="G420">
        <v>11</v>
      </c>
      <c r="H420">
        <v>0</v>
      </c>
      <c r="I420">
        <v>2</v>
      </c>
      <c r="J420">
        <v>9</v>
      </c>
      <c r="K420">
        <v>0</v>
      </c>
      <c r="L420">
        <v>1</v>
      </c>
      <c r="M420" s="1" t="s">
        <v>63</v>
      </c>
      <c r="N420" s="1" t="s">
        <v>536</v>
      </c>
      <c r="O420" s="1" t="s">
        <v>1010</v>
      </c>
      <c r="P420">
        <v>4.5555555555555554</v>
      </c>
      <c r="Q420">
        <v>0</v>
      </c>
      <c r="R420">
        <v>100</v>
      </c>
      <c r="S420">
        <v>1</v>
      </c>
      <c r="T420">
        <v>33</v>
      </c>
      <c r="U420">
        <v>41</v>
      </c>
      <c r="V420">
        <v>209</v>
      </c>
      <c r="W420">
        <v>46122.47</v>
      </c>
      <c r="X420">
        <v>5.0975609756097562</v>
      </c>
      <c r="Y420">
        <v>1124.9382926829269</v>
      </c>
      <c r="Z420">
        <v>10.097560975609756</v>
      </c>
      <c r="AA420">
        <v>8.7813085516260152</v>
      </c>
      <c r="AB420">
        <v>4</v>
      </c>
      <c r="AC420">
        <v>8.204109227642277E-2</v>
      </c>
      <c r="AD420">
        <v>0</v>
      </c>
      <c r="AE420">
        <v>1.2599235398918167</v>
      </c>
      <c r="AF420">
        <v>0.60650406504065046</v>
      </c>
      <c r="AG420">
        <v>1.8664275975609756</v>
      </c>
      <c r="AH420">
        <v>0</v>
      </c>
      <c r="AI420">
        <v>5.926669562195122</v>
      </c>
      <c r="AJ420">
        <v>1230</v>
      </c>
      <c r="AK420">
        <v>35</v>
      </c>
      <c r="AL420">
        <v>2</v>
      </c>
      <c r="AM420">
        <v>2</v>
      </c>
      <c r="AN420">
        <v>2</v>
      </c>
      <c r="AO420">
        <v>0</v>
      </c>
      <c r="AP420">
        <v>0</v>
      </c>
      <c r="AQ420">
        <v>0</v>
      </c>
      <c r="AR420">
        <v>255.18</v>
      </c>
      <c r="AS420" s="1" t="s">
        <v>125</v>
      </c>
      <c r="AT420">
        <v>3</v>
      </c>
      <c r="AU420">
        <v>53.599600433333329</v>
      </c>
      <c r="AV420">
        <v>388.27337289999997</v>
      </c>
      <c r="AW420">
        <v>29</v>
      </c>
      <c r="AX420">
        <v>9.7560975609756101E-2</v>
      </c>
      <c r="AY420">
        <v>4.878048780487805E-2</v>
      </c>
      <c r="AZ420">
        <v>30</v>
      </c>
      <c r="BA420">
        <v>0.19851703864197529</v>
      </c>
      <c r="BB420">
        <v>0.36978416466666664</v>
      </c>
      <c r="BC420">
        <v>19</v>
      </c>
      <c r="BD420">
        <v>16</v>
      </c>
      <c r="BE420">
        <v>3</v>
      </c>
      <c r="BF420">
        <v>6</v>
      </c>
      <c r="BG420" s="1" t="s">
        <v>99</v>
      </c>
      <c r="BH420" s="1" t="s">
        <v>6888</v>
      </c>
      <c r="BI420" s="1" t="s">
        <v>6889</v>
      </c>
      <c r="BJ420" s="1" t="s">
        <v>6890</v>
      </c>
      <c r="BK420">
        <v>2300</v>
      </c>
      <c r="BL420">
        <v>2.5</v>
      </c>
      <c r="BM420" s="5" t="d">
        <v>17:00:00.0000000000031950</v>
      </c>
      <c r="BN420" s="5" t="d">
        <v>17:29:59.9999999999968050</v>
      </c>
      <c r="BO420">
        <v>17</v>
      </c>
      <c r="BP420" t="b">
        <v>0</v>
      </c>
    </row>
    <row r="421" spans="1:68" x14ac:dyDescent="0.2">
      <c r="A421" s="1" t="s">
        <v>1011</v>
      </c>
      <c r="B421" s="1" t="s">
        <v>60</v>
      </c>
      <c r="C421" s="2" t="d">
        <v>2026-07-09</v>
      </c>
      <c r="D421">
        <v>36</v>
      </c>
      <c r="E421" s="1" t="s">
        <v>150</v>
      </c>
      <c r="F421">
        <v>74</v>
      </c>
      <c r="G421">
        <v>11</v>
      </c>
      <c r="H421">
        <v>0</v>
      </c>
      <c r="I421">
        <v>2</v>
      </c>
      <c r="J421">
        <v>9</v>
      </c>
      <c r="K421">
        <v>0</v>
      </c>
      <c r="L421">
        <v>1</v>
      </c>
      <c r="M421" s="1" t="s">
        <v>63</v>
      </c>
      <c r="N421" s="1" t="s">
        <v>188</v>
      </c>
      <c r="O421" s="1" t="s">
        <v>1012</v>
      </c>
      <c r="P421">
        <v>8.2222222222222214</v>
      </c>
      <c r="Q421">
        <v>0</v>
      </c>
      <c r="R421">
        <v>100</v>
      </c>
      <c r="S421">
        <v>1</v>
      </c>
      <c r="T421">
        <v>32</v>
      </c>
      <c r="U421">
        <v>74</v>
      </c>
      <c r="V421">
        <v>346</v>
      </c>
      <c r="W421">
        <v>83763.47</v>
      </c>
      <c r="X421">
        <v>4.6756756756756754</v>
      </c>
      <c r="Y421">
        <v>1131.9387837837837</v>
      </c>
      <c r="Z421">
        <v>11.621621621621621</v>
      </c>
      <c r="AA421">
        <v>7.9814640907657664</v>
      </c>
      <c r="AB421">
        <v>1</v>
      </c>
      <c r="AC421">
        <v>1.2988138288288282E-2</v>
      </c>
      <c r="AD421">
        <v>0</v>
      </c>
      <c r="AE421">
        <v>1.1862521465642137</v>
      </c>
      <c r="AF421">
        <v>0.67905405405405406</v>
      </c>
      <c r="AG421">
        <v>1.8653061916666664</v>
      </c>
      <c r="AH421">
        <v>0</v>
      </c>
      <c r="AI421">
        <v>5.2240407736486487</v>
      </c>
      <c r="AJ421">
        <v>2220</v>
      </c>
      <c r="AK421">
        <v>35</v>
      </c>
      <c r="AL421">
        <v>3</v>
      </c>
      <c r="AM421">
        <v>3</v>
      </c>
      <c r="AN421">
        <v>3</v>
      </c>
      <c r="AO421">
        <v>0</v>
      </c>
      <c r="AP421">
        <v>0</v>
      </c>
      <c r="AQ421">
        <v>0</v>
      </c>
      <c r="AR421">
        <v>1346.08</v>
      </c>
      <c r="AS421" s="1" t="s">
        <v>65</v>
      </c>
      <c r="AT421">
        <v>1</v>
      </c>
      <c r="AU421">
        <v>85.207164283333327</v>
      </c>
      <c r="AV421">
        <v>493.78082956666668</v>
      </c>
      <c r="AW421">
        <v>30</v>
      </c>
      <c r="AX421">
        <v>1.3513513513513514E-2</v>
      </c>
      <c r="AY421">
        <v>4.0540540540540543E-2</v>
      </c>
      <c r="AZ421">
        <v>30</v>
      </c>
      <c r="BA421">
        <v>0.31558208993827158</v>
      </c>
      <c r="BB421">
        <v>0.47026745673015874</v>
      </c>
      <c r="BC421">
        <v>24</v>
      </c>
      <c r="BD421">
        <v>11</v>
      </c>
      <c r="BE421">
        <v>5</v>
      </c>
      <c r="BF421">
        <v>4</v>
      </c>
      <c r="BG421" s="1" t="s">
        <v>99</v>
      </c>
      <c r="BH421" s="1" t="s">
        <v>6888</v>
      </c>
      <c r="BI421" s="1" t="s">
        <v>6889</v>
      </c>
      <c r="BJ421" s="1" t="s">
        <v>6890</v>
      </c>
      <c r="BK421">
        <v>2300</v>
      </c>
      <c r="BL421">
        <v>2.5</v>
      </c>
      <c r="BM421" s="5" t="d">
        <v>17:29:59.9999999999968050</v>
      </c>
      <c r="BN421" s="5" t="d">
        <v>18:00:00.000</v>
      </c>
      <c r="BO421">
        <v>17</v>
      </c>
      <c r="BP421" t="b">
        <v>0</v>
      </c>
    </row>
    <row r="422" spans="1:68" x14ac:dyDescent="0.2">
      <c r="A422" s="1" t="s">
        <v>1013</v>
      </c>
      <c r="B422" s="1" t="s">
        <v>60</v>
      </c>
      <c r="C422" s="2" t="d">
        <v>2026-07-09</v>
      </c>
      <c r="D422">
        <v>37</v>
      </c>
      <c r="E422" s="1" t="s">
        <v>165</v>
      </c>
      <c r="F422">
        <v>97</v>
      </c>
      <c r="G422">
        <v>13</v>
      </c>
      <c r="H422">
        <v>0</v>
      </c>
      <c r="I422">
        <v>0</v>
      </c>
      <c r="J422">
        <v>13</v>
      </c>
      <c r="K422">
        <v>0</v>
      </c>
      <c r="L422">
        <v>0</v>
      </c>
      <c r="M422" s="1" t="s">
        <v>63</v>
      </c>
      <c r="N422" s="1" t="s">
        <v>63</v>
      </c>
      <c r="O422" s="1" t="s">
        <v>1014</v>
      </c>
      <c r="P422">
        <v>7.4615384615384617</v>
      </c>
      <c r="Q422">
        <v>0</v>
      </c>
      <c r="R422">
        <v>100</v>
      </c>
      <c r="S422">
        <v>0</v>
      </c>
      <c r="T422">
        <v>32</v>
      </c>
      <c r="U422">
        <v>97</v>
      </c>
      <c r="V422">
        <v>492</v>
      </c>
      <c r="W422">
        <v>111557.17</v>
      </c>
      <c r="X422">
        <v>5.072164948453608</v>
      </c>
      <c r="Y422">
        <v>1150.0739175257731</v>
      </c>
      <c r="Z422">
        <v>14.68041237113402</v>
      </c>
      <c r="AA422">
        <v>8.7246952154639175</v>
      </c>
      <c r="AB422">
        <v>0</v>
      </c>
      <c r="AC422">
        <v>0</v>
      </c>
      <c r="AD422">
        <v>0</v>
      </c>
      <c r="AE422">
        <v>1.2916843846822543</v>
      </c>
      <c r="AF422">
        <v>0.61907216494845363</v>
      </c>
      <c r="AG422">
        <v>1.5172891793814431</v>
      </c>
      <c r="AH422">
        <v>1.9967494501718214E-2</v>
      </c>
      <c r="AI422">
        <v>5.8171670467353946</v>
      </c>
      <c r="AJ422">
        <v>3395</v>
      </c>
      <c r="AK422">
        <v>35</v>
      </c>
      <c r="AL422">
        <v>5</v>
      </c>
      <c r="AM422">
        <v>5</v>
      </c>
      <c r="AN422">
        <v>3</v>
      </c>
      <c r="AO422">
        <v>1</v>
      </c>
      <c r="AP422">
        <v>1</v>
      </c>
      <c r="AQ422">
        <v>0</v>
      </c>
      <c r="AR422">
        <v>1911.27</v>
      </c>
      <c r="AS422" s="1" t="s">
        <v>70</v>
      </c>
      <c r="AT422">
        <v>0</v>
      </c>
      <c r="AU422">
        <v>125.85421018333334</v>
      </c>
      <c r="AV422">
        <v>774.88848268333334</v>
      </c>
      <c r="AW422">
        <v>35</v>
      </c>
      <c r="AX422">
        <v>0</v>
      </c>
      <c r="AY422">
        <v>5.1546391752577317E-2</v>
      </c>
      <c r="AZ422">
        <v>35</v>
      </c>
      <c r="BA422">
        <v>0.32270310303418803</v>
      </c>
      <c r="BB422">
        <v>0.73798903112698411</v>
      </c>
      <c r="BC422">
        <v>37</v>
      </c>
      <c r="BD422">
        <v>-2</v>
      </c>
      <c r="BE422">
        <v>6</v>
      </c>
      <c r="BF422">
        <v>7</v>
      </c>
      <c r="BG422" s="1" t="s">
        <v>99</v>
      </c>
      <c r="BH422" s="1" t="s">
        <v>6888</v>
      </c>
      <c r="BI422" s="1" t="s">
        <v>6889</v>
      </c>
      <c r="BJ422" s="1" t="s">
        <v>6890</v>
      </c>
      <c r="BK422">
        <v>2300</v>
      </c>
      <c r="BL422">
        <v>2.5</v>
      </c>
      <c r="BM422" s="5" t="d">
        <v>18:00:00.000</v>
      </c>
      <c r="BN422" s="5" t="d">
        <v>18:30:00.0000000000031950</v>
      </c>
      <c r="BO422">
        <v>18</v>
      </c>
      <c r="BP422" t="b">
        <v>1</v>
      </c>
    </row>
    <row r="423" spans="1:68" x14ac:dyDescent="0.2">
      <c r="A423" s="1" t="s">
        <v>1015</v>
      </c>
      <c r="B423" s="1" t="s">
        <v>60</v>
      </c>
      <c r="C423" s="2" t="d">
        <v>2026-07-09</v>
      </c>
      <c r="D423">
        <v>38</v>
      </c>
      <c r="E423" s="1" t="s">
        <v>165</v>
      </c>
      <c r="F423">
        <v>107</v>
      </c>
      <c r="G423">
        <v>13</v>
      </c>
      <c r="H423">
        <v>0</v>
      </c>
      <c r="I423">
        <v>0</v>
      </c>
      <c r="J423">
        <v>13</v>
      </c>
      <c r="K423">
        <v>0</v>
      </c>
      <c r="L423">
        <v>0</v>
      </c>
      <c r="M423" s="1" t="s">
        <v>63</v>
      </c>
      <c r="N423" s="1" t="s">
        <v>63</v>
      </c>
      <c r="O423" s="1" t="s">
        <v>1016</v>
      </c>
      <c r="P423">
        <v>8.2307692307692299</v>
      </c>
      <c r="Q423">
        <v>0</v>
      </c>
      <c r="R423">
        <v>100</v>
      </c>
      <c r="S423">
        <v>0</v>
      </c>
      <c r="T423">
        <v>32</v>
      </c>
      <c r="U423">
        <v>107</v>
      </c>
      <c r="V423">
        <v>557</v>
      </c>
      <c r="W423">
        <v>123881.09</v>
      </c>
      <c r="X423">
        <v>5.2056074766355138</v>
      </c>
      <c r="Y423">
        <v>1157.7671962616821</v>
      </c>
      <c r="Z423">
        <v>15.401869158878505</v>
      </c>
      <c r="AA423">
        <v>9.7366221562305295</v>
      </c>
      <c r="AB423">
        <v>0</v>
      </c>
      <c r="AC423">
        <v>0</v>
      </c>
      <c r="AD423">
        <v>0</v>
      </c>
      <c r="AE423">
        <v>1.2995372276858059</v>
      </c>
      <c r="AF423">
        <v>0.60171339563862936</v>
      </c>
      <c r="AG423">
        <v>0.86929838831775696</v>
      </c>
      <c r="AH423">
        <v>1.1024572325545172</v>
      </c>
      <c r="AI423">
        <v>5.8078364154205611</v>
      </c>
      <c r="AJ423">
        <v>3745</v>
      </c>
      <c r="AK423">
        <v>35</v>
      </c>
      <c r="AL423">
        <v>2</v>
      </c>
      <c r="AM423">
        <v>2</v>
      </c>
      <c r="AN423">
        <v>2</v>
      </c>
      <c r="AO423">
        <v>0</v>
      </c>
      <c r="AP423">
        <v>0</v>
      </c>
      <c r="AQ423">
        <v>0</v>
      </c>
      <c r="AR423">
        <v>708.64</v>
      </c>
      <c r="AS423" s="1" t="s">
        <v>70</v>
      </c>
      <c r="AT423">
        <v>0</v>
      </c>
      <c r="AU423">
        <v>135.84132118333332</v>
      </c>
      <c r="AV423">
        <v>794.24590194999996</v>
      </c>
      <c r="AW423">
        <v>35</v>
      </c>
      <c r="AX423">
        <v>0</v>
      </c>
      <c r="AY423">
        <v>1.8691588785046728E-2</v>
      </c>
      <c r="AZ423">
        <v>35</v>
      </c>
      <c r="BA423">
        <v>0.3483110799572649</v>
      </c>
      <c r="BB423">
        <v>0.75642466852380952</v>
      </c>
      <c r="BC423">
        <v>38</v>
      </c>
      <c r="BD423">
        <v>-3</v>
      </c>
      <c r="BE423">
        <v>7</v>
      </c>
      <c r="BF423">
        <v>6</v>
      </c>
      <c r="BG423" s="1" t="s">
        <v>99</v>
      </c>
      <c r="BH423" s="1" t="s">
        <v>6888</v>
      </c>
      <c r="BI423" s="1" t="s">
        <v>6889</v>
      </c>
      <c r="BJ423" s="1" t="s">
        <v>6890</v>
      </c>
      <c r="BK423">
        <v>2300</v>
      </c>
      <c r="BL423">
        <v>2.5</v>
      </c>
      <c r="BM423" s="5" t="d">
        <v>18:30:00.0000000000031950</v>
      </c>
      <c r="BN423" s="5" t="d">
        <v>18:59:59.9999999999968050</v>
      </c>
      <c r="BO423">
        <v>18</v>
      </c>
      <c r="BP423" t="b">
        <v>1</v>
      </c>
    </row>
    <row r="424" spans="1:68" x14ac:dyDescent="0.2">
      <c r="A424" s="1" t="s">
        <v>1017</v>
      </c>
      <c r="B424" s="1" t="s">
        <v>60</v>
      </c>
      <c r="C424" s="2" t="d">
        <v>2026-07-09</v>
      </c>
      <c r="D424">
        <v>39</v>
      </c>
      <c r="E424" s="1" t="s">
        <v>165</v>
      </c>
      <c r="F424">
        <v>133</v>
      </c>
      <c r="G424">
        <v>13</v>
      </c>
      <c r="H424">
        <v>0</v>
      </c>
      <c r="I424">
        <v>0</v>
      </c>
      <c r="J424">
        <v>13</v>
      </c>
      <c r="K424">
        <v>0</v>
      </c>
      <c r="L424">
        <v>0</v>
      </c>
      <c r="M424" s="1" t="s">
        <v>63</v>
      </c>
      <c r="N424" s="1" t="s">
        <v>63</v>
      </c>
      <c r="O424" s="1" t="s">
        <v>1018</v>
      </c>
      <c r="P424">
        <v>10.23076923076923</v>
      </c>
      <c r="Q424">
        <v>0</v>
      </c>
      <c r="R424">
        <v>100</v>
      </c>
      <c r="S424">
        <v>0</v>
      </c>
      <c r="T424">
        <v>32</v>
      </c>
      <c r="U424">
        <v>133</v>
      </c>
      <c r="V424">
        <v>697</v>
      </c>
      <c r="W424">
        <v>154502.19</v>
      </c>
      <c r="X424">
        <v>5.2406015037593985</v>
      </c>
      <c r="Y424">
        <v>1161.6706015037594</v>
      </c>
      <c r="Z424">
        <v>16.624060150375939</v>
      </c>
      <c r="AA424">
        <v>13.985706357268169</v>
      </c>
      <c r="AB424">
        <v>7</v>
      </c>
      <c r="AC424">
        <v>4.7284404887218044E-2</v>
      </c>
      <c r="AD424">
        <v>0</v>
      </c>
      <c r="AE424">
        <v>1.3039590378352912</v>
      </c>
      <c r="AF424">
        <v>0.60375939849624061</v>
      </c>
      <c r="AG424">
        <v>0</v>
      </c>
      <c r="AH424">
        <v>5.7456237984962408</v>
      </c>
      <c r="AI424">
        <v>5.463692435588972</v>
      </c>
      <c r="AJ424">
        <v>4655</v>
      </c>
      <c r="AK424">
        <v>35</v>
      </c>
      <c r="AL424">
        <v>6</v>
      </c>
      <c r="AM424">
        <v>6</v>
      </c>
      <c r="AN424">
        <v>4</v>
      </c>
      <c r="AO424">
        <v>1</v>
      </c>
      <c r="AP424">
        <v>1</v>
      </c>
      <c r="AQ424">
        <v>0</v>
      </c>
      <c r="AR424">
        <v>1262.3699999999999</v>
      </c>
      <c r="AS424" s="1" t="s">
        <v>173</v>
      </c>
      <c r="AT424">
        <v>7</v>
      </c>
      <c r="AU424">
        <v>174.94060071666667</v>
      </c>
      <c r="AV424">
        <v>947.29733701666669</v>
      </c>
      <c r="AW424">
        <v>35</v>
      </c>
      <c r="AX424">
        <v>5.2631578947368418E-2</v>
      </c>
      <c r="AY424">
        <v>4.5112781954887216E-2</v>
      </c>
      <c r="AZ424">
        <v>35</v>
      </c>
      <c r="BA424">
        <v>0.44856564286324785</v>
      </c>
      <c r="BB424">
        <v>0.90218794001587299</v>
      </c>
      <c r="BC424">
        <v>46</v>
      </c>
      <c r="BD424">
        <v>-11</v>
      </c>
      <c r="BE424">
        <v>9</v>
      </c>
      <c r="BF424">
        <v>4</v>
      </c>
      <c r="BG424" s="1" t="s">
        <v>99</v>
      </c>
      <c r="BH424" s="1" t="s">
        <v>6888</v>
      </c>
      <c r="BI424" s="1" t="s">
        <v>6889</v>
      </c>
      <c r="BJ424" s="1" t="s">
        <v>6890</v>
      </c>
      <c r="BK424">
        <v>2300</v>
      </c>
      <c r="BL424">
        <v>2.5</v>
      </c>
      <c r="BM424" s="5" t="d">
        <v>18:59:59.9999999999968050</v>
      </c>
      <c r="BN424" s="5" t="d">
        <v>19:30:00.000</v>
      </c>
      <c r="BO424">
        <v>19</v>
      </c>
      <c r="BP424" t="b">
        <v>1</v>
      </c>
    </row>
    <row r="425" spans="1:68" x14ac:dyDescent="0.2">
      <c r="A425" s="1" t="s">
        <v>1019</v>
      </c>
      <c r="B425" s="1" t="s">
        <v>60</v>
      </c>
      <c r="C425" s="2" t="d">
        <v>2026-07-09</v>
      </c>
      <c r="D425">
        <v>40</v>
      </c>
      <c r="E425" s="1" t="s">
        <v>165</v>
      </c>
      <c r="F425">
        <v>161</v>
      </c>
      <c r="G425">
        <v>13</v>
      </c>
      <c r="H425">
        <v>0</v>
      </c>
      <c r="I425">
        <v>0</v>
      </c>
      <c r="J425">
        <v>13</v>
      </c>
      <c r="K425">
        <v>0</v>
      </c>
      <c r="L425">
        <v>0</v>
      </c>
      <c r="M425" s="1" t="s">
        <v>63</v>
      </c>
      <c r="N425" s="1" t="s">
        <v>63</v>
      </c>
      <c r="O425" s="1" t="s">
        <v>1020</v>
      </c>
      <c r="P425">
        <v>12.384615384615383</v>
      </c>
      <c r="Q425">
        <v>0</v>
      </c>
      <c r="R425">
        <v>100</v>
      </c>
      <c r="S425">
        <v>0</v>
      </c>
      <c r="T425">
        <v>32</v>
      </c>
      <c r="U425">
        <v>161</v>
      </c>
      <c r="V425">
        <v>806</v>
      </c>
      <c r="W425">
        <v>185623.43</v>
      </c>
      <c r="X425">
        <v>5.0062111801242235</v>
      </c>
      <c r="Y425">
        <v>1152.9405590062111</v>
      </c>
      <c r="Z425">
        <v>18.204968944099377</v>
      </c>
      <c r="AA425">
        <v>21.817658044927537</v>
      </c>
      <c r="AB425">
        <v>138</v>
      </c>
      <c r="AC425">
        <v>3.8353156633540375</v>
      </c>
      <c r="AD425">
        <v>9.3868964803312535E-4</v>
      </c>
      <c r="AE425">
        <v>1.2755046988860101</v>
      </c>
      <c r="AF425">
        <v>0.62184265010351958</v>
      </c>
      <c r="AG425">
        <v>0</v>
      </c>
      <c r="AH425">
        <v>13.520642202484472</v>
      </c>
      <c r="AI425">
        <v>5.5280258620082812</v>
      </c>
      <c r="AJ425">
        <v>5635</v>
      </c>
      <c r="AK425">
        <v>35</v>
      </c>
      <c r="AL425">
        <v>3</v>
      </c>
      <c r="AM425">
        <v>3</v>
      </c>
      <c r="AN425">
        <v>1</v>
      </c>
      <c r="AO425">
        <v>1</v>
      </c>
      <c r="AP425">
        <v>1</v>
      </c>
      <c r="AQ425">
        <v>0</v>
      </c>
      <c r="AR425">
        <v>1148.1299999999999</v>
      </c>
      <c r="AS425" s="1" t="s">
        <v>173</v>
      </c>
      <c r="AT425">
        <v>138</v>
      </c>
      <c r="AU425">
        <v>207.10818825000001</v>
      </c>
      <c r="AV425">
        <v>951.94386728333336</v>
      </c>
      <c r="AW425">
        <v>35</v>
      </c>
      <c r="AX425">
        <v>0.8571428571428571</v>
      </c>
      <c r="AY425">
        <v>1.8633540372670808E-2</v>
      </c>
      <c r="AZ425">
        <v>35</v>
      </c>
      <c r="BA425">
        <v>0.53104663653846151</v>
      </c>
      <c r="BB425">
        <v>0.90661320693650793</v>
      </c>
      <c r="BC425">
        <v>46</v>
      </c>
      <c r="BD425">
        <v>-11</v>
      </c>
      <c r="BE425">
        <v>10</v>
      </c>
      <c r="BF425">
        <v>3</v>
      </c>
      <c r="BG425" s="1" t="s">
        <v>174</v>
      </c>
      <c r="BH425" s="1" t="s">
        <v>6888</v>
      </c>
      <c r="BI425" s="1" t="s">
        <v>6889</v>
      </c>
      <c r="BJ425" s="1" t="s">
        <v>6890</v>
      </c>
      <c r="BK425">
        <v>2300</v>
      </c>
      <c r="BL425">
        <v>2.5</v>
      </c>
      <c r="BM425" s="5" t="d">
        <v>19:30:00.000</v>
      </c>
      <c r="BN425" s="5" t="d">
        <v>20:00:00.0000000000031950</v>
      </c>
      <c r="BO425">
        <v>19</v>
      </c>
      <c r="BP425" t="b">
        <v>1</v>
      </c>
    </row>
    <row r="426" spans="1:68" x14ac:dyDescent="0.2">
      <c r="A426" s="1" t="s">
        <v>1021</v>
      </c>
      <c r="B426" s="1" t="s">
        <v>60</v>
      </c>
      <c r="C426" s="2" t="d">
        <v>2026-07-09</v>
      </c>
      <c r="D426">
        <v>41</v>
      </c>
      <c r="E426" s="1" t="s">
        <v>165</v>
      </c>
      <c r="F426">
        <v>152</v>
      </c>
      <c r="G426">
        <v>13</v>
      </c>
      <c r="H426">
        <v>0</v>
      </c>
      <c r="I426">
        <v>0</v>
      </c>
      <c r="J426">
        <v>13</v>
      </c>
      <c r="K426">
        <v>0</v>
      </c>
      <c r="L426">
        <v>0</v>
      </c>
      <c r="M426" s="1" t="s">
        <v>63</v>
      </c>
      <c r="N426" s="1" t="s">
        <v>63</v>
      </c>
      <c r="O426" s="1" t="s">
        <v>1022</v>
      </c>
      <c r="P426">
        <v>11.692307692307692</v>
      </c>
      <c r="Q426">
        <v>0</v>
      </c>
      <c r="R426">
        <v>100</v>
      </c>
      <c r="S426">
        <v>0</v>
      </c>
      <c r="T426">
        <v>32</v>
      </c>
      <c r="U426">
        <v>152</v>
      </c>
      <c r="V426">
        <v>732</v>
      </c>
      <c r="W426">
        <v>166894.38</v>
      </c>
      <c r="X426">
        <v>4.8157894736842106</v>
      </c>
      <c r="Y426">
        <v>1097.9893421052632</v>
      </c>
      <c r="Z426">
        <v>17.730263157894736</v>
      </c>
      <c r="AA426">
        <v>32.154277186074559</v>
      </c>
      <c r="AB426">
        <v>152</v>
      </c>
      <c r="AC426">
        <v>14.424014028179826</v>
      </c>
      <c r="AD426">
        <v>0</v>
      </c>
      <c r="AE426">
        <v>1.2200283310136391</v>
      </c>
      <c r="AF426">
        <v>0.65339912280701751</v>
      </c>
      <c r="AG426">
        <v>0</v>
      </c>
      <c r="AH426">
        <v>23.749993150877192</v>
      </c>
      <c r="AI426">
        <v>5.5890802565789475</v>
      </c>
      <c r="AJ426">
        <v>5320</v>
      </c>
      <c r="AK426">
        <v>35</v>
      </c>
      <c r="AL426">
        <v>6</v>
      </c>
      <c r="AM426">
        <v>6</v>
      </c>
      <c r="AN426">
        <v>3</v>
      </c>
      <c r="AO426">
        <v>2</v>
      </c>
      <c r="AP426">
        <v>1</v>
      </c>
      <c r="AQ426">
        <v>0</v>
      </c>
      <c r="AR426">
        <v>1432.13</v>
      </c>
      <c r="AS426" s="1" t="s">
        <v>173</v>
      </c>
      <c r="AT426">
        <v>152</v>
      </c>
      <c r="AU426">
        <v>183.71726870000001</v>
      </c>
      <c r="AV426">
        <v>947.0875620833333</v>
      </c>
      <c r="AW426">
        <v>35</v>
      </c>
      <c r="AX426">
        <v>1</v>
      </c>
      <c r="AY426">
        <v>3.9473684210526314E-2</v>
      </c>
      <c r="AZ426">
        <v>35</v>
      </c>
      <c r="BA426">
        <v>0.47106991974358975</v>
      </c>
      <c r="BB426">
        <v>0.90198815436507929</v>
      </c>
      <c r="BC426">
        <v>46</v>
      </c>
      <c r="BD426">
        <v>-11</v>
      </c>
      <c r="BE426">
        <v>9</v>
      </c>
      <c r="BF426">
        <v>4</v>
      </c>
      <c r="BG426" s="1" t="s">
        <v>174</v>
      </c>
      <c r="BH426" s="1" t="s">
        <v>6888</v>
      </c>
      <c r="BI426" s="1" t="s">
        <v>6889</v>
      </c>
      <c r="BJ426" s="1" t="s">
        <v>6890</v>
      </c>
      <c r="BK426">
        <v>2300</v>
      </c>
      <c r="BL426">
        <v>2.5</v>
      </c>
      <c r="BM426" s="5" t="d">
        <v>20:00:00.0000000000031950</v>
      </c>
      <c r="BN426" s="5" t="d">
        <v>20:29:59.9999999999968050</v>
      </c>
      <c r="BO426">
        <v>20</v>
      </c>
      <c r="BP426" t="b">
        <v>1</v>
      </c>
    </row>
    <row r="427" spans="1:68" x14ac:dyDescent="0.2">
      <c r="A427" s="1" t="s">
        <v>1023</v>
      </c>
      <c r="B427" s="1" t="s">
        <v>60</v>
      </c>
      <c r="C427" s="2" t="d">
        <v>2026-07-09</v>
      </c>
      <c r="D427">
        <v>42</v>
      </c>
      <c r="E427" s="1" t="s">
        <v>165</v>
      </c>
      <c r="F427">
        <v>167</v>
      </c>
      <c r="G427">
        <v>13</v>
      </c>
      <c r="H427">
        <v>0</v>
      </c>
      <c r="I427">
        <v>0</v>
      </c>
      <c r="J427">
        <v>13</v>
      </c>
      <c r="K427">
        <v>0</v>
      </c>
      <c r="L427">
        <v>0</v>
      </c>
      <c r="M427" s="1" t="s">
        <v>63</v>
      </c>
      <c r="N427" s="1" t="s">
        <v>63</v>
      </c>
      <c r="O427" s="1" t="s">
        <v>1024</v>
      </c>
      <c r="P427">
        <v>12.846153846153848</v>
      </c>
      <c r="Q427">
        <v>0</v>
      </c>
      <c r="R427">
        <v>100</v>
      </c>
      <c r="S427">
        <v>0</v>
      </c>
      <c r="T427">
        <v>32</v>
      </c>
      <c r="U427">
        <v>167</v>
      </c>
      <c r="V427">
        <v>834</v>
      </c>
      <c r="W427">
        <v>188852.56</v>
      </c>
      <c r="X427">
        <v>4.9940119760479043</v>
      </c>
      <c r="Y427">
        <v>1130.8536526946107</v>
      </c>
      <c r="Z427">
        <v>18.62874251497006</v>
      </c>
      <c r="AA427">
        <v>44.545939689021957</v>
      </c>
      <c r="AB427">
        <v>167</v>
      </c>
      <c r="AC427">
        <v>25.917197174051896</v>
      </c>
      <c r="AD427">
        <v>0</v>
      </c>
      <c r="AE427">
        <v>1.2555145161505477</v>
      </c>
      <c r="AF427">
        <v>0.64201596806387229</v>
      </c>
      <c r="AG427">
        <v>0</v>
      </c>
      <c r="AH427">
        <v>36.193399313073854</v>
      </c>
      <c r="AI427">
        <v>5.5424350347305387</v>
      </c>
      <c r="AJ427">
        <v>5845</v>
      </c>
      <c r="AK427">
        <v>35</v>
      </c>
      <c r="AL427">
        <v>7</v>
      </c>
      <c r="AM427">
        <v>6</v>
      </c>
      <c r="AN427">
        <v>5</v>
      </c>
      <c r="AO427">
        <v>1</v>
      </c>
      <c r="AP427">
        <v>1</v>
      </c>
      <c r="AQ427">
        <v>0</v>
      </c>
      <c r="AR427">
        <v>2218</v>
      </c>
      <c r="AS427" s="1" t="s">
        <v>173</v>
      </c>
      <c r="AT427">
        <v>167</v>
      </c>
      <c r="AU427">
        <v>201.49862271666666</v>
      </c>
      <c r="AV427">
        <v>946.08262300000001</v>
      </c>
      <c r="AW427">
        <v>35</v>
      </c>
      <c r="AX427">
        <v>1</v>
      </c>
      <c r="AY427">
        <v>3.5928143712574849E-2</v>
      </c>
      <c r="AZ427">
        <v>35</v>
      </c>
      <c r="BA427">
        <v>0.5166631351709402</v>
      </c>
      <c r="BB427">
        <v>0.90103106952380951</v>
      </c>
      <c r="BC427">
        <v>46</v>
      </c>
      <c r="BD427">
        <v>-11</v>
      </c>
      <c r="BE427">
        <v>10</v>
      </c>
      <c r="BF427">
        <v>3</v>
      </c>
      <c r="BG427" s="1" t="s">
        <v>174</v>
      </c>
      <c r="BH427" s="1" t="s">
        <v>6888</v>
      </c>
      <c r="BI427" s="1" t="s">
        <v>6889</v>
      </c>
      <c r="BJ427" s="1" t="s">
        <v>6890</v>
      </c>
      <c r="BK427">
        <v>2300</v>
      </c>
      <c r="BL427">
        <v>2.5</v>
      </c>
      <c r="BM427" s="5" t="d">
        <v>20:29:59.9999999999968050</v>
      </c>
      <c r="BN427" s="5" t="d">
        <v>21:00:00.000</v>
      </c>
      <c r="BO427">
        <v>20</v>
      </c>
      <c r="BP427" t="b">
        <v>1</v>
      </c>
    </row>
    <row r="428" spans="1:68" x14ac:dyDescent="0.2">
      <c r="A428" s="1" t="s">
        <v>1025</v>
      </c>
      <c r="B428" s="1" t="s">
        <v>60</v>
      </c>
      <c r="C428" s="2" t="d">
        <v>2026-07-09</v>
      </c>
      <c r="D428">
        <v>43</v>
      </c>
      <c r="E428" s="1" t="s">
        <v>165</v>
      </c>
      <c r="F428">
        <v>129</v>
      </c>
      <c r="G428">
        <v>13</v>
      </c>
      <c r="H428">
        <v>0</v>
      </c>
      <c r="I428">
        <v>0</v>
      </c>
      <c r="J428">
        <v>13</v>
      </c>
      <c r="K428">
        <v>0</v>
      </c>
      <c r="L428">
        <v>0</v>
      </c>
      <c r="M428" s="1" t="s">
        <v>63</v>
      </c>
      <c r="N428" s="1" t="s">
        <v>63</v>
      </c>
      <c r="O428" s="1" t="s">
        <v>1026</v>
      </c>
      <c r="P428">
        <v>9.9230769230769234</v>
      </c>
      <c r="Q428">
        <v>0</v>
      </c>
      <c r="R428">
        <v>100</v>
      </c>
      <c r="S428">
        <v>0</v>
      </c>
      <c r="T428">
        <v>32</v>
      </c>
      <c r="U428">
        <v>129</v>
      </c>
      <c r="V428">
        <v>649</v>
      </c>
      <c r="W428">
        <v>147742.31</v>
      </c>
      <c r="X428">
        <v>5.0310077519379846</v>
      </c>
      <c r="Y428">
        <v>1145.2892248062014</v>
      </c>
      <c r="Z428">
        <v>16.395348837209301</v>
      </c>
      <c r="AA428">
        <v>53.541398814470284</v>
      </c>
      <c r="AB428">
        <v>129</v>
      </c>
      <c r="AC428">
        <v>37.146049977260979</v>
      </c>
      <c r="AD428">
        <v>0</v>
      </c>
      <c r="AE428">
        <v>1.2800513927128694</v>
      </c>
      <c r="AF428">
        <v>0.66718346253229976</v>
      </c>
      <c r="AG428">
        <v>0</v>
      </c>
      <c r="AH428">
        <v>45.110891481782943</v>
      </c>
      <c r="AI428">
        <v>5.5468383600775191</v>
      </c>
      <c r="AJ428">
        <v>4515</v>
      </c>
      <c r="AK428">
        <v>35</v>
      </c>
      <c r="AL428">
        <v>3</v>
      </c>
      <c r="AM428">
        <v>3</v>
      </c>
      <c r="AN428">
        <v>0</v>
      </c>
      <c r="AO428">
        <v>1</v>
      </c>
      <c r="AP428">
        <v>2</v>
      </c>
      <c r="AQ428">
        <v>0</v>
      </c>
      <c r="AR428">
        <v>726.96</v>
      </c>
      <c r="AS428" s="1" t="s">
        <v>173</v>
      </c>
      <c r="AT428">
        <v>129</v>
      </c>
      <c r="AU428">
        <v>175.61147156666667</v>
      </c>
      <c r="AV428">
        <v>943.93505003333337</v>
      </c>
      <c r="AW428">
        <v>35</v>
      </c>
      <c r="AX428">
        <v>1</v>
      </c>
      <c r="AY428">
        <v>2.3255813953488372E-2</v>
      </c>
      <c r="AZ428">
        <v>35</v>
      </c>
      <c r="BA428">
        <v>0.4502858245299145</v>
      </c>
      <c r="BB428">
        <v>0.89898576193650792</v>
      </c>
      <c r="BC428">
        <v>45</v>
      </c>
      <c r="BD428">
        <v>-10</v>
      </c>
      <c r="BE428">
        <v>9</v>
      </c>
      <c r="BF428">
        <v>4</v>
      </c>
      <c r="BG428" s="1" t="s">
        <v>174</v>
      </c>
      <c r="BH428" s="1" t="s">
        <v>6888</v>
      </c>
      <c r="BI428" s="1" t="s">
        <v>6889</v>
      </c>
      <c r="BJ428" s="1" t="s">
        <v>6890</v>
      </c>
      <c r="BK428">
        <v>2300</v>
      </c>
      <c r="BL428">
        <v>2.5</v>
      </c>
      <c r="BM428" s="5" t="d">
        <v>21:00:00.000</v>
      </c>
      <c r="BN428" s="5" t="d">
        <v>21:30:00.0000000000031950</v>
      </c>
      <c r="BO428">
        <v>21</v>
      </c>
      <c r="BP428" t="b">
        <v>1</v>
      </c>
    </row>
    <row r="429" spans="1:68" x14ac:dyDescent="0.2">
      <c r="A429" s="1" t="s">
        <v>1027</v>
      </c>
      <c r="B429" s="1" t="s">
        <v>60</v>
      </c>
      <c r="C429" s="2" t="d">
        <v>2026-07-09</v>
      </c>
      <c r="D429">
        <v>44</v>
      </c>
      <c r="E429" s="1" t="s">
        <v>165</v>
      </c>
      <c r="F429">
        <v>116</v>
      </c>
      <c r="G429">
        <v>12</v>
      </c>
      <c r="H429">
        <v>0</v>
      </c>
      <c r="I429">
        <v>0</v>
      </c>
      <c r="J429">
        <v>12</v>
      </c>
      <c r="K429">
        <v>0</v>
      </c>
      <c r="L429">
        <v>0</v>
      </c>
      <c r="M429" s="1" t="s">
        <v>63</v>
      </c>
      <c r="N429" s="1" t="s">
        <v>63</v>
      </c>
      <c r="O429" s="1" t="s">
        <v>1028</v>
      </c>
      <c r="P429">
        <v>9.6666666666666661</v>
      </c>
      <c r="Q429">
        <v>0</v>
      </c>
      <c r="R429">
        <v>100</v>
      </c>
      <c r="S429">
        <v>0</v>
      </c>
      <c r="T429">
        <v>32</v>
      </c>
      <c r="U429">
        <v>116</v>
      </c>
      <c r="V429">
        <v>613</v>
      </c>
      <c r="W429">
        <v>137036.49</v>
      </c>
      <c r="X429">
        <v>5.2844827586206895</v>
      </c>
      <c r="Y429">
        <v>1181.3490517241378</v>
      </c>
      <c r="Z429">
        <v>15.568965517241379</v>
      </c>
      <c r="AA429">
        <v>55.815973050862063</v>
      </c>
      <c r="AB429">
        <v>116</v>
      </c>
      <c r="AC429">
        <v>40.247007533620689</v>
      </c>
      <c r="AD429">
        <v>0</v>
      </c>
      <c r="AE429">
        <v>1.3263550844518115</v>
      </c>
      <c r="AF429">
        <v>0.62428160919540232</v>
      </c>
      <c r="AG429">
        <v>0</v>
      </c>
      <c r="AH429">
        <v>47.570199271982759</v>
      </c>
      <c r="AI429">
        <v>5.3908267327586206</v>
      </c>
      <c r="AJ429">
        <v>4060</v>
      </c>
      <c r="AK429">
        <v>35</v>
      </c>
      <c r="AL429">
        <v>2</v>
      </c>
      <c r="AM429">
        <v>2</v>
      </c>
      <c r="AN429">
        <v>1</v>
      </c>
      <c r="AO429">
        <v>1</v>
      </c>
      <c r="AP429">
        <v>0</v>
      </c>
      <c r="AQ429">
        <v>0</v>
      </c>
      <c r="AR429">
        <v>768.22</v>
      </c>
      <c r="AS429" s="1" t="s">
        <v>173</v>
      </c>
      <c r="AT429">
        <v>116</v>
      </c>
      <c r="AU429">
        <v>143.23063825</v>
      </c>
      <c r="AV429">
        <v>946.56713776666663</v>
      </c>
      <c r="AW429">
        <v>35</v>
      </c>
      <c r="AX429">
        <v>1</v>
      </c>
      <c r="AY429">
        <v>1.7241379310344827E-2</v>
      </c>
      <c r="AZ429">
        <v>35</v>
      </c>
      <c r="BA429">
        <v>0.39786288402777775</v>
      </c>
      <c r="BB429">
        <v>0.90149251215873016</v>
      </c>
      <c r="BC429">
        <v>46</v>
      </c>
      <c r="BD429">
        <v>-11</v>
      </c>
      <c r="BE429">
        <v>7</v>
      </c>
      <c r="BF429">
        <v>5</v>
      </c>
      <c r="BG429" s="1" t="s">
        <v>174</v>
      </c>
      <c r="BH429" s="1" t="s">
        <v>6888</v>
      </c>
      <c r="BI429" s="1" t="s">
        <v>6889</v>
      </c>
      <c r="BJ429" s="1" t="s">
        <v>6890</v>
      </c>
      <c r="BK429">
        <v>2300</v>
      </c>
      <c r="BL429">
        <v>2.5</v>
      </c>
      <c r="BM429" s="5" t="d">
        <v>21:30:00.0000000000031950</v>
      </c>
      <c r="BN429" s="5" t="d">
        <v>21:59:59.9999999999968050</v>
      </c>
      <c r="BO429">
        <v>21</v>
      </c>
      <c r="BP429" t="b">
        <v>1</v>
      </c>
    </row>
    <row r="430" spans="1:68" x14ac:dyDescent="0.2">
      <c r="A430" s="1" t="s">
        <v>1029</v>
      </c>
      <c r="B430" s="1" t="s">
        <v>60</v>
      </c>
      <c r="C430" s="2" t="d">
        <v>2026-07-09</v>
      </c>
      <c r="D430">
        <v>45</v>
      </c>
      <c r="E430" s="1" t="s">
        <v>165</v>
      </c>
      <c r="F430">
        <v>87</v>
      </c>
      <c r="G430">
        <v>11</v>
      </c>
      <c r="H430">
        <v>0</v>
      </c>
      <c r="I430">
        <v>0</v>
      </c>
      <c r="J430">
        <v>11</v>
      </c>
      <c r="K430">
        <v>0</v>
      </c>
      <c r="L430">
        <v>0</v>
      </c>
      <c r="M430" s="1" t="s">
        <v>63</v>
      </c>
      <c r="N430" s="1" t="s">
        <v>63</v>
      </c>
      <c r="O430" s="1" t="s">
        <v>1030</v>
      </c>
      <c r="P430">
        <v>7.9090909090909092</v>
      </c>
      <c r="Q430">
        <v>0</v>
      </c>
      <c r="R430">
        <v>100</v>
      </c>
      <c r="S430">
        <v>0</v>
      </c>
      <c r="T430">
        <v>32</v>
      </c>
      <c r="U430">
        <v>87</v>
      </c>
      <c r="V430">
        <v>467</v>
      </c>
      <c r="W430">
        <v>108005.78</v>
      </c>
      <c r="X430">
        <v>5.3678160919540234</v>
      </c>
      <c r="Y430">
        <v>1241.4457471264368</v>
      </c>
      <c r="Z430">
        <v>12.689655172413794</v>
      </c>
      <c r="AA430">
        <v>51.816599401532564</v>
      </c>
      <c r="AB430">
        <v>87</v>
      </c>
      <c r="AC430">
        <v>39.126944229118777</v>
      </c>
      <c r="AD430">
        <v>0</v>
      </c>
      <c r="AE430">
        <v>1.3607160274773362</v>
      </c>
      <c r="AF430">
        <v>0.6042145593869731</v>
      </c>
      <c r="AG430">
        <v>0</v>
      </c>
      <c r="AH430">
        <v>43.173013361877395</v>
      </c>
      <c r="AI430">
        <v>5.8018355206896555</v>
      </c>
      <c r="AJ430">
        <v>2610</v>
      </c>
      <c r="AK430">
        <v>35</v>
      </c>
      <c r="AL430">
        <v>1</v>
      </c>
      <c r="AM430">
        <v>1</v>
      </c>
      <c r="AN430">
        <v>0</v>
      </c>
      <c r="AO430">
        <v>1</v>
      </c>
      <c r="AP430">
        <v>0</v>
      </c>
      <c r="AQ430">
        <v>0</v>
      </c>
      <c r="AR430">
        <v>157.1</v>
      </c>
      <c r="AS430" s="1" t="s">
        <v>173</v>
      </c>
      <c r="AT430">
        <v>87</v>
      </c>
      <c r="AU430">
        <v>127.30239123333334</v>
      </c>
      <c r="AV430">
        <v>938.78126451666662</v>
      </c>
      <c r="AW430">
        <v>35</v>
      </c>
      <c r="AX430">
        <v>1</v>
      </c>
      <c r="AY430">
        <v>1.1494252873563218E-2</v>
      </c>
      <c r="AZ430">
        <v>30</v>
      </c>
      <c r="BA430">
        <v>0.38576482191919192</v>
      </c>
      <c r="BB430">
        <v>0.8940773947777777</v>
      </c>
      <c r="BC430">
        <v>45</v>
      </c>
      <c r="BD430">
        <v>-10</v>
      </c>
      <c r="BE430">
        <v>7</v>
      </c>
      <c r="BF430">
        <v>4</v>
      </c>
      <c r="BG430" s="1" t="s">
        <v>174</v>
      </c>
      <c r="BH430" s="1" t="s">
        <v>6888</v>
      </c>
      <c r="BI430" s="1" t="s">
        <v>6889</v>
      </c>
      <c r="BJ430" s="1" t="s">
        <v>6890</v>
      </c>
      <c r="BK430">
        <v>2300</v>
      </c>
      <c r="BL430">
        <v>2.5</v>
      </c>
      <c r="BM430" s="5" t="d">
        <v>21:59:59.9999999999968050</v>
      </c>
      <c r="BN430" s="5" t="d">
        <v>22:30:00.000</v>
      </c>
      <c r="BO430">
        <v>22</v>
      </c>
      <c r="BP430" t="b">
        <v>0</v>
      </c>
    </row>
    <row r="431" spans="1:68" x14ac:dyDescent="0.2">
      <c r="A431" s="1" t="s">
        <v>1031</v>
      </c>
      <c r="B431" s="1" t="s">
        <v>60</v>
      </c>
      <c r="C431" s="2" t="d">
        <v>2026-07-09</v>
      </c>
      <c r="D431">
        <v>46</v>
      </c>
      <c r="E431" s="1" t="s">
        <v>165</v>
      </c>
      <c r="F431">
        <v>55</v>
      </c>
      <c r="G431">
        <v>11</v>
      </c>
      <c r="H431">
        <v>0</v>
      </c>
      <c r="I431">
        <v>0</v>
      </c>
      <c r="J431">
        <v>11</v>
      </c>
      <c r="K431">
        <v>0</v>
      </c>
      <c r="L431">
        <v>0</v>
      </c>
      <c r="M431" s="1" t="s">
        <v>63</v>
      </c>
      <c r="N431" s="1" t="s">
        <v>63</v>
      </c>
      <c r="O431" s="1" t="s">
        <v>1032</v>
      </c>
      <c r="P431">
        <v>5</v>
      </c>
      <c r="Q431">
        <v>0</v>
      </c>
      <c r="R431">
        <v>100</v>
      </c>
      <c r="S431">
        <v>0</v>
      </c>
      <c r="T431">
        <v>32</v>
      </c>
      <c r="U431">
        <v>55</v>
      </c>
      <c r="V431">
        <v>260</v>
      </c>
      <c r="W431">
        <v>59469.18</v>
      </c>
      <c r="X431">
        <v>4.7272727272727275</v>
      </c>
      <c r="Y431">
        <v>1081.2578181818183</v>
      </c>
      <c r="Z431">
        <v>10.454545454545455</v>
      </c>
      <c r="AA431">
        <v>41.358096925151514</v>
      </c>
      <c r="AB431">
        <v>55</v>
      </c>
      <c r="AC431">
        <v>30.903551470606061</v>
      </c>
      <c r="AD431">
        <v>0</v>
      </c>
      <c r="AE431">
        <v>1.2381645782271735</v>
      </c>
      <c r="AF431">
        <v>0.61121212121212121</v>
      </c>
      <c r="AG431">
        <v>0</v>
      </c>
      <c r="AH431">
        <v>33.144863446060604</v>
      </c>
      <c r="AI431">
        <v>5.4656749545454542</v>
      </c>
      <c r="AJ431">
        <v>1650</v>
      </c>
      <c r="AK431">
        <v>35</v>
      </c>
      <c r="AL431">
        <v>5</v>
      </c>
      <c r="AM431">
        <v>5</v>
      </c>
      <c r="AN431">
        <v>2</v>
      </c>
      <c r="AO431">
        <v>0</v>
      </c>
      <c r="AP431">
        <v>3</v>
      </c>
      <c r="AQ431">
        <v>0</v>
      </c>
      <c r="AR431">
        <v>540.78</v>
      </c>
      <c r="AS431" s="1" t="s">
        <v>173</v>
      </c>
      <c r="AT431">
        <v>55</v>
      </c>
      <c r="AU431">
        <v>70.298750566666669</v>
      </c>
      <c r="AV431">
        <v>947.01417526666671</v>
      </c>
      <c r="AW431">
        <v>35</v>
      </c>
      <c r="AX431">
        <v>1</v>
      </c>
      <c r="AY431">
        <v>9.0909090909090912E-2</v>
      </c>
      <c r="AZ431">
        <v>30</v>
      </c>
      <c r="BA431">
        <v>0.21302651686868687</v>
      </c>
      <c r="BB431">
        <v>0.90191826215873017</v>
      </c>
      <c r="BC431">
        <v>46</v>
      </c>
      <c r="BD431">
        <v>-11</v>
      </c>
      <c r="BE431">
        <v>4</v>
      </c>
      <c r="BF431">
        <v>7</v>
      </c>
      <c r="BG431" s="1" t="s">
        <v>174</v>
      </c>
      <c r="BH431" s="1" t="s">
        <v>6888</v>
      </c>
      <c r="BI431" s="1" t="s">
        <v>6889</v>
      </c>
      <c r="BJ431" s="1" t="s">
        <v>6890</v>
      </c>
      <c r="BK431">
        <v>2300</v>
      </c>
      <c r="BL431">
        <v>2.5</v>
      </c>
      <c r="BM431" s="5" t="d">
        <v>22:30:00.000</v>
      </c>
      <c r="BN431" s="5" t="d">
        <v>23:00:00.0000000000031950</v>
      </c>
      <c r="BO431">
        <v>22</v>
      </c>
      <c r="BP431" t="b">
        <v>0</v>
      </c>
    </row>
    <row r="432" spans="1:68" x14ac:dyDescent="0.2">
      <c r="A432" s="1" t="s">
        <v>1033</v>
      </c>
      <c r="B432" s="1" t="s">
        <v>60</v>
      </c>
      <c r="C432" s="2" t="d">
        <v>2026-07-09</v>
      </c>
      <c r="D432">
        <v>47</v>
      </c>
      <c r="E432" s="1" t="s">
        <v>187</v>
      </c>
      <c r="F432">
        <v>48</v>
      </c>
      <c r="G432">
        <v>11</v>
      </c>
      <c r="H432">
        <v>0</v>
      </c>
      <c r="I432">
        <v>2</v>
      </c>
      <c r="J432">
        <v>9</v>
      </c>
      <c r="K432">
        <v>0</v>
      </c>
      <c r="L432">
        <v>1</v>
      </c>
      <c r="M432" s="1" t="s">
        <v>63</v>
      </c>
      <c r="N432" s="1" t="s">
        <v>188</v>
      </c>
      <c r="O432" s="1" t="s">
        <v>1012</v>
      </c>
      <c r="P432">
        <v>5.333333333333333</v>
      </c>
      <c r="Q432">
        <v>0</v>
      </c>
      <c r="R432">
        <v>100</v>
      </c>
      <c r="S432">
        <v>1</v>
      </c>
      <c r="T432">
        <v>31</v>
      </c>
      <c r="U432">
        <v>48</v>
      </c>
      <c r="V432">
        <v>266</v>
      </c>
      <c r="W432">
        <v>66526.28</v>
      </c>
      <c r="X432">
        <v>5.541666666666667</v>
      </c>
      <c r="Y432">
        <v>1385.9641666666666</v>
      </c>
      <c r="Z432">
        <v>10.125</v>
      </c>
      <c r="AA432">
        <v>24.269158556597223</v>
      </c>
      <c r="AB432">
        <v>48</v>
      </c>
      <c r="AC432">
        <v>14.144158556597221</v>
      </c>
      <c r="AD432">
        <v>0</v>
      </c>
      <c r="AE432">
        <v>1.4243670172132716</v>
      </c>
      <c r="AF432">
        <v>0.55243055555555554</v>
      </c>
      <c r="AG432">
        <v>0</v>
      </c>
      <c r="AH432">
        <v>15.990552527083333</v>
      </c>
      <c r="AI432">
        <v>5.379586227430555</v>
      </c>
      <c r="AJ432">
        <v>1440</v>
      </c>
      <c r="AK432">
        <v>35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 s="1" t="s">
        <v>173</v>
      </c>
      <c r="AT432">
        <v>48</v>
      </c>
      <c r="AU432">
        <v>67.872755166666664</v>
      </c>
      <c r="AV432">
        <v>951.16423481666664</v>
      </c>
      <c r="AW432">
        <v>35</v>
      </c>
      <c r="AX432">
        <v>1</v>
      </c>
      <c r="AY432">
        <v>0</v>
      </c>
      <c r="AZ432">
        <v>30</v>
      </c>
      <c r="BA432">
        <v>0.25138057469135799</v>
      </c>
      <c r="BB432">
        <v>0.90587069982539681</v>
      </c>
      <c r="BC432">
        <v>46</v>
      </c>
      <c r="BD432">
        <v>-11</v>
      </c>
      <c r="BE432">
        <v>4</v>
      </c>
      <c r="BF432">
        <v>5</v>
      </c>
      <c r="BG432" s="1" t="s">
        <v>174</v>
      </c>
      <c r="BH432" s="1" t="s">
        <v>6888</v>
      </c>
      <c r="BI432" s="1" t="s">
        <v>6889</v>
      </c>
      <c r="BJ432" s="1" t="s">
        <v>6890</v>
      </c>
      <c r="BK432">
        <v>2300</v>
      </c>
      <c r="BL432">
        <v>2.5</v>
      </c>
      <c r="BM432" s="5" t="d">
        <v>23:00:00.0000000000031950</v>
      </c>
      <c r="BN432" s="5" t="d">
        <v>23:29:59.9999999999968050</v>
      </c>
      <c r="BO432">
        <v>23</v>
      </c>
      <c r="BP432" t="b">
        <v>0</v>
      </c>
    </row>
    <row r="433" spans="1:68" x14ac:dyDescent="0.2">
      <c r="A433" s="1" t="s">
        <v>1034</v>
      </c>
      <c r="B433" s="1" t="s">
        <v>60</v>
      </c>
      <c r="C433" s="2" t="d">
        <v>2026-07-09</v>
      </c>
      <c r="D433">
        <v>48</v>
      </c>
      <c r="E433" s="1" t="s">
        <v>187</v>
      </c>
      <c r="F433">
        <v>21</v>
      </c>
      <c r="G433">
        <v>11</v>
      </c>
      <c r="H433">
        <v>0</v>
      </c>
      <c r="I433">
        <v>2</v>
      </c>
      <c r="J433">
        <v>9</v>
      </c>
      <c r="K433">
        <v>0</v>
      </c>
      <c r="L433">
        <v>1</v>
      </c>
      <c r="M433" s="1" t="s">
        <v>63</v>
      </c>
      <c r="N433" s="1" t="s">
        <v>1035</v>
      </c>
      <c r="O433" s="1" t="s">
        <v>1036</v>
      </c>
      <c r="P433">
        <v>2.3333333333333335</v>
      </c>
      <c r="Q433">
        <v>0</v>
      </c>
      <c r="R433">
        <v>100</v>
      </c>
      <c r="S433">
        <v>1</v>
      </c>
      <c r="T433">
        <v>30</v>
      </c>
      <c r="U433">
        <v>21</v>
      </c>
      <c r="V433">
        <v>109</v>
      </c>
      <c r="W433">
        <v>27513.07</v>
      </c>
      <c r="X433">
        <v>5.1904761904761907</v>
      </c>
      <c r="Y433">
        <v>1310.1461904761904</v>
      </c>
      <c r="Z433">
        <v>9.7619047619047628</v>
      </c>
      <c r="AA433">
        <v>9.3448499500000004</v>
      </c>
      <c r="AB433">
        <v>6</v>
      </c>
      <c r="AC433">
        <v>0.6691045793650795</v>
      </c>
      <c r="AD433">
        <v>0</v>
      </c>
      <c r="AE433">
        <v>1.2524479630307299</v>
      </c>
      <c r="AF433">
        <v>0.6246031746031746</v>
      </c>
      <c r="AG433">
        <v>1.5418759523809524</v>
      </c>
      <c r="AH433">
        <v>0.73909172698412695</v>
      </c>
      <c r="AI433">
        <v>5.768389623809524</v>
      </c>
      <c r="AJ433">
        <v>630</v>
      </c>
      <c r="AK433">
        <v>35</v>
      </c>
      <c r="AL433">
        <v>1</v>
      </c>
      <c r="AM433">
        <v>1</v>
      </c>
      <c r="AN433">
        <v>1</v>
      </c>
      <c r="AO433">
        <v>0</v>
      </c>
      <c r="AP433">
        <v>0</v>
      </c>
      <c r="AQ433">
        <v>0</v>
      </c>
      <c r="AR433">
        <v>250.7</v>
      </c>
      <c r="AS433" s="1" t="s">
        <v>173</v>
      </c>
      <c r="AT433">
        <v>4</v>
      </c>
      <c r="AU433">
        <v>28.025020816666668</v>
      </c>
      <c r="AV433">
        <v>581.50149450000004</v>
      </c>
      <c r="AW433">
        <v>35</v>
      </c>
      <c r="AX433">
        <v>0.2857142857142857</v>
      </c>
      <c r="AY433">
        <v>4.7619047619047616E-2</v>
      </c>
      <c r="AZ433">
        <v>30</v>
      </c>
      <c r="BA433">
        <v>0.10379637339506173</v>
      </c>
      <c r="BB433">
        <v>0.55381094714285717</v>
      </c>
      <c r="BC433">
        <v>28</v>
      </c>
      <c r="BD433">
        <v>7</v>
      </c>
      <c r="BE433">
        <v>2</v>
      </c>
      <c r="BF433">
        <v>7</v>
      </c>
      <c r="BG433" s="1" t="s">
        <v>174</v>
      </c>
      <c r="BH433" s="1" t="s">
        <v>6888</v>
      </c>
      <c r="BI433" s="1" t="s">
        <v>6889</v>
      </c>
      <c r="BJ433" s="1" t="s">
        <v>6890</v>
      </c>
      <c r="BK433">
        <v>2300</v>
      </c>
      <c r="BL433">
        <v>2.5</v>
      </c>
      <c r="BM433" s="5" t="d">
        <v>23:29:59.9999999999968050</v>
      </c>
      <c r="BN433" s="5" t="d">
        <v>1899-12-30</v>
      </c>
      <c r="BO433">
        <v>23</v>
      </c>
      <c r="BP433" t="b">
        <v>0</v>
      </c>
    </row>
    <row r="434" spans="1:68" x14ac:dyDescent="0.2">
      <c r="A434" s="1" t="s">
        <v>1037</v>
      </c>
      <c r="B434" s="1" t="s">
        <v>60</v>
      </c>
      <c r="C434" s="2" t="d">
        <v>2026-07-10</v>
      </c>
      <c r="D434">
        <v>1</v>
      </c>
      <c r="E434" s="1" t="s">
        <v>61</v>
      </c>
      <c r="F434">
        <v>12</v>
      </c>
      <c r="G434">
        <v>21</v>
      </c>
      <c r="H434">
        <v>12</v>
      </c>
      <c r="I434">
        <v>2</v>
      </c>
      <c r="J434">
        <v>7</v>
      </c>
      <c r="K434">
        <v>900</v>
      </c>
      <c r="L434">
        <v>1</v>
      </c>
      <c r="M434" s="1" t="s">
        <v>1038</v>
      </c>
      <c r="N434" s="1" t="s">
        <v>237</v>
      </c>
      <c r="O434" s="1" t="s">
        <v>1039</v>
      </c>
      <c r="P434">
        <v>1.7142857142857142</v>
      </c>
      <c r="Q434">
        <v>900</v>
      </c>
      <c r="R434">
        <v>9100</v>
      </c>
      <c r="S434">
        <v>1</v>
      </c>
      <c r="T434">
        <v>49</v>
      </c>
      <c r="U434">
        <v>12</v>
      </c>
      <c r="V434">
        <v>64</v>
      </c>
      <c r="W434">
        <v>15243.04</v>
      </c>
      <c r="X434">
        <v>5.333333333333333</v>
      </c>
      <c r="Y434">
        <v>1270.2533333333333</v>
      </c>
      <c r="Z434">
        <v>9.4166666666666661</v>
      </c>
      <c r="AA434">
        <v>8.4026518874999994</v>
      </c>
      <c r="AB434">
        <v>1</v>
      </c>
      <c r="AC434">
        <v>1.640904305555561E-2</v>
      </c>
      <c r="AD434">
        <v>0</v>
      </c>
      <c r="AE434">
        <v>1.3513694227365829</v>
      </c>
      <c r="AF434">
        <v>0.53749999999999998</v>
      </c>
      <c r="AG434">
        <v>1.8888694152777779</v>
      </c>
      <c r="AH434">
        <v>0</v>
      </c>
      <c r="AI434">
        <v>5.461004688888889</v>
      </c>
      <c r="AJ434">
        <v>360</v>
      </c>
      <c r="AK434">
        <v>74</v>
      </c>
      <c r="AL434">
        <v>1</v>
      </c>
      <c r="AM434">
        <v>1</v>
      </c>
      <c r="AN434">
        <v>1</v>
      </c>
      <c r="AO434">
        <v>0</v>
      </c>
      <c r="AP434">
        <v>0</v>
      </c>
      <c r="AQ434">
        <v>0</v>
      </c>
      <c r="AR434">
        <v>44.48</v>
      </c>
      <c r="AS434" s="1" t="s">
        <v>65</v>
      </c>
      <c r="AT434">
        <v>1</v>
      </c>
      <c r="AU434">
        <v>16.081383716666668</v>
      </c>
      <c r="AV434">
        <v>116.15156176666666</v>
      </c>
      <c r="AW434">
        <v>10</v>
      </c>
      <c r="AX434">
        <v>8.3333333333333329E-2</v>
      </c>
      <c r="AY434">
        <v>8.3333333333333329E-2</v>
      </c>
      <c r="AZ434">
        <v>30</v>
      </c>
      <c r="BA434">
        <v>7.6578017698412701E-2</v>
      </c>
      <c r="BB434">
        <v>5.2320523318318317E-2</v>
      </c>
      <c r="BC434">
        <v>6</v>
      </c>
      <c r="BD434">
        <v>68</v>
      </c>
      <c r="BE434">
        <v>1</v>
      </c>
      <c r="BF434">
        <v>6</v>
      </c>
      <c r="BG434" s="1" t="s">
        <v>209</v>
      </c>
      <c r="BH434" s="1" t="s">
        <v>6888</v>
      </c>
      <c r="BI434" s="1" t="s">
        <v>6889</v>
      </c>
      <c r="BJ434" s="1" t="s">
        <v>6890</v>
      </c>
      <c r="BK434">
        <v>2300</v>
      </c>
      <c r="BL434">
        <v>2.5</v>
      </c>
      <c r="BM434" s="5" t="d">
        <v>1899-12-30</v>
      </c>
      <c r="BN434" s="5" t="d">
        <v>00:29:59.99999999999990100</v>
      </c>
      <c r="BO434">
        <v>0</v>
      </c>
      <c r="BP434" t="b">
        <v>0</v>
      </c>
    </row>
    <row r="435" spans="1:68" x14ac:dyDescent="0.2">
      <c r="A435" s="1" t="s">
        <v>1040</v>
      </c>
      <c r="B435" s="1" t="s">
        <v>60</v>
      </c>
      <c r="C435" s="2" t="d">
        <v>2026-07-10</v>
      </c>
      <c r="D435">
        <v>2</v>
      </c>
      <c r="E435" s="1" t="s">
        <v>61</v>
      </c>
      <c r="F435">
        <v>10</v>
      </c>
      <c r="G435">
        <v>21</v>
      </c>
      <c r="H435">
        <v>12</v>
      </c>
      <c r="I435">
        <v>2</v>
      </c>
      <c r="J435">
        <v>7</v>
      </c>
      <c r="K435">
        <v>900</v>
      </c>
      <c r="L435">
        <v>1</v>
      </c>
      <c r="M435" s="1" t="s">
        <v>1041</v>
      </c>
      <c r="N435" s="1" t="s">
        <v>110</v>
      </c>
      <c r="O435" s="1" t="s">
        <v>1042</v>
      </c>
      <c r="P435">
        <v>1.4285714285714286</v>
      </c>
      <c r="Q435">
        <v>900</v>
      </c>
      <c r="R435">
        <v>8200</v>
      </c>
      <c r="S435">
        <v>1</v>
      </c>
      <c r="T435">
        <v>48</v>
      </c>
      <c r="U435">
        <v>10</v>
      </c>
      <c r="V435">
        <v>44</v>
      </c>
      <c r="W435">
        <v>10392.16</v>
      </c>
      <c r="X435">
        <v>4.4000000000000004</v>
      </c>
      <c r="Y435">
        <v>1039.2159999999999</v>
      </c>
      <c r="Z435">
        <v>9.6999999999999993</v>
      </c>
      <c r="AA435">
        <v>8.1828407716666671</v>
      </c>
      <c r="AB435">
        <v>1</v>
      </c>
      <c r="AC435">
        <v>4.4538738333333328E-2</v>
      </c>
      <c r="AD435">
        <v>0</v>
      </c>
      <c r="AE435">
        <v>1.0236483517622461</v>
      </c>
      <c r="AF435">
        <v>0.71833333333333338</v>
      </c>
      <c r="AG435">
        <v>1.7419816733333335</v>
      </c>
      <c r="AH435">
        <v>0</v>
      </c>
      <c r="AI435">
        <v>5.6391924166666669</v>
      </c>
      <c r="AJ435">
        <v>300</v>
      </c>
      <c r="AK435">
        <v>73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 s="1" t="s">
        <v>65</v>
      </c>
      <c r="AT435">
        <v>1</v>
      </c>
      <c r="AU435">
        <v>9.9287161833333339</v>
      </c>
      <c r="AV435">
        <v>80.989241516666667</v>
      </c>
      <c r="AW435">
        <v>8</v>
      </c>
      <c r="AX435">
        <v>0.1</v>
      </c>
      <c r="AY435">
        <v>0</v>
      </c>
      <c r="AZ435">
        <v>30</v>
      </c>
      <c r="BA435">
        <v>4.7279600873015873E-2</v>
      </c>
      <c r="BB435">
        <v>3.6981388820395741E-2</v>
      </c>
      <c r="BC435">
        <v>4</v>
      </c>
      <c r="BD435">
        <v>69</v>
      </c>
      <c r="BE435">
        <v>1</v>
      </c>
      <c r="BF435">
        <v>6</v>
      </c>
      <c r="BG435" s="1" t="s">
        <v>66</v>
      </c>
      <c r="BH435" s="1" t="s">
        <v>6888</v>
      </c>
      <c r="BI435" s="1" t="s">
        <v>6889</v>
      </c>
      <c r="BJ435" s="1" t="s">
        <v>6890</v>
      </c>
      <c r="BK435">
        <v>2300</v>
      </c>
      <c r="BL435">
        <v>2.5</v>
      </c>
      <c r="BM435" s="5" t="d">
        <v>00:29:59.99999999999990100</v>
      </c>
      <c r="BN435" s="5" t="d">
        <v>00:59:59.99999999999980200</v>
      </c>
      <c r="BO435">
        <v>0</v>
      </c>
      <c r="BP435" t="b">
        <v>0</v>
      </c>
    </row>
    <row r="436" spans="1:68" x14ac:dyDescent="0.2">
      <c r="A436" s="1" t="s">
        <v>1043</v>
      </c>
      <c r="B436" s="1" t="s">
        <v>60</v>
      </c>
      <c r="C436" s="2" t="d">
        <v>2026-07-10</v>
      </c>
      <c r="D436">
        <v>3</v>
      </c>
      <c r="E436" s="1" t="s">
        <v>61</v>
      </c>
      <c r="F436">
        <v>6</v>
      </c>
      <c r="G436">
        <v>10</v>
      </c>
      <c r="H436">
        <v>9</v>
      </c>
      <c r="I436">
        <v>0</v>
      </c>
      <c r="J436">
        <v>1</v>
      </c>
      <c r="K436">
        <v>675</v>
      </c>
      <c r="L436">
        <v>0</v>
      </c>
      <c r="M436" s="1" t="s">
        <v>1044</v>
      </c>
      <c r="N436" s="1" t="s">
        <v>63</v>
      </c>
      <c r="O436" s="1" t="s">
        <v>222</v>
      </c>
      <c r="P436">
        <v>6</v>
      </c>
      <c r="Q436">
        <v>675</v>
      </c>
      <c r="R436">
        <v>7525</v>
      </c>
      <c r="S436">
        <v>0</v>
      </c>
      <c r="T436">
        <v>48</v>
      </c>
      <c r="U436">
        <v>6</v>
      </c>
      <c r="V436">
        <v>30</v>
      </c>
      <c r="W436">
        <v>6715.13</v>
      </c>
      <c r="X436">
        <v>5</v>
      </c>
      <c r="Y436">
        <v>1119.1883333333333</v>
      </c>
      <c r="Z436">
        <v>11.166666666666666</v>
      </c>
      <c r="AA436">
        <v>9.2363199583333344</v>
      </c>
      <c r="AB436">
        <v>0</v>
      </c>
      <c r="AC436">
        <v>0</v>
      </c>
      <c r="AD436">
        <v>0</v>
      </c>
      <c r="AE436">
        <v>1.2886766273089638</v>
      </c>
      <c r="AF436">
        <v>0.46388888888888885</v>
      </c>
      <c r="AG436">
        <v>1.7525655083333334</v>
      </c>
      <c r="AH436">
        <v>0</v>
      </c>
      <c r="AI436">
        <v>6.5893100027777782</v>
      </c>
      <c r="AJ436">
        <v>180</v>
      </c>
      <c r="AK436">
        <v>39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s="1" t="s">
        <v>70</v>
      </c>
      <c r="AT436">
        <v>0</v>
      </c>
      <c r="AU436">
        <v>8.5582273166666667</v>
      </c>
      <c r="AV436">
        <v>47.138140450000002</v>
      </c>
      <c r="AW436">
        <v>5</v>
      </c>
      <c r="AX436">
        <v>0</v>
      </c>
      <c r="AY436">
        <v>0</v>
      </c>
      <c r="AZ436">
        <v>30</v>
      </c>
      <c r="BA436">
        <v>0.28527424388888889</v>
      </c>
      <c r="BB436">
        <v>4.0289008931623932E-2</v>
      </c>
      <c r="BC436">
        <v>3</v>
      </c>
      <c r="BD436">
        <v>36</v>
      </c>
      <c r="BE436">
        <v>1</v>
      </c>
      <c r="BF436">
        <v>0</v>
      </c>
      <c r="BG436" s="1" t="s">
        <v>66</v>
      </c>
      <c r="BH436" s="1" t="s">
        <v>6888</v>
      </c>
      <c r="BI436" s="1" t="s">
        <v>6889</v>
      </c>
      <c r="BJ436" s="1" t="s">
        <v>6890</v>
      </c>
      <c r="BK436">
        <v>2300</v>
      </c>
      <c r="BL436">
        <v>2.5</v>
      </c>
      <c r="BM436" s="5" t="d">
        <v>00:59:59.99999999999980200</v>
      </c>
      <c r="BN436" s="5" t="d">
        <v>01:30:00.000</v>
      </c>
      <c r="BO436">
        <v>1</v>
      </c>
      <c r="BP436" t="b">
        <v>0</v>
      </c>
    </row>
    <row r="437" spans="1:68" x14ac:dyDescent="0.2">
      <c r="A437" s="1" t="s">
        <v>1045</v>
      </c>
      <c r="B437" s="1" t="s">
        <v>60</v>
      </c>
      <c r="C437" s="2" t="d">
        <v>2026-07-10</v>
      </c>
      <c r="D437">
        <v>4</v>
      </c>
      <c r="E437" s="1" t="s">
        <v>61</v>
      </c>
      <c r="F437">
        <v>9</v>
      </c>
      <c r="G437">
        <v>10</v>
      </c>
      <c r="H437">
        <v>9</v>
      </c>
      <c r="I437">
        <v>0</v>
      </c>
      <c r="J437">
        <v>1</v>
      </c>
      <c r="K437">
        <v>675</v>
      </c>
      <c r="L437">
        <v>0</v>
      </c>
      <c r="M437" s="1" t="s">
        <v>1046</v>
      </c>
      <c r="N437" s="1" t="s">
        <v>63</v>
      </c>
      <c r="O437" s="1" t="s">
        <v>76</v>
      </c>
      <c r="P437">
        <v>9</v>
      </c>
      <c r="Q437">
        <v>675</v>
      </c>
      <c r="R437">
        <v>6850</v>
      </c>
      <c r="S437">
        <v>0</v>
      </c>
      <c r="T437">
        <v>48</v>
      </c>
      <c r="U437">
        <v>9</v>
      </c>
      <c r="V437">
        <v>32</v>
      </c>
      <c r="W437">
        <v>7790.9</v>
      </c>
      <c r="X437">
        <v>3.5555555555555554</v>
      </c>
      <c r="Y437">
        <v>865.65555555555557</v>
      </c>
      <c r="Z437">
        <v>9.4444444444444446</v>
      </c>
      <c r="AA437">
        <v>8.0117043240740742</v>
      </c>
      <c r="AB437">
        <v>1</v>
      </c>
      <c r="AC437">
        <v>7.6286153703703619E-2</v>
      </c>
      <c r="AD437">
        <v>0.20666063518518518</v>
      </c>
      <c r="AE437">
        <v>0.94202369814336651</v>
      </c>
      <c r="AF437">
        <v>0.62037037037037035</v>
      </c>
      <c r="AG437">
        <v>1.7690546981481483</v>
      </c>
      <c r="AH437">
        <v>0</v>
      </c>
      <c r="AI437">
        <v>5.3148718462962954</v>
      </c>
      <c r="AJ437">
        <v>270</v>
      </c>
      <c r="AK437">
        <v>39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s="1" t="s">
        <v>125</v>
      </c>
      <c r="AT437">
        <v>1</v>
      </c>
      <c r="AU437">
        <v>8.4782132166666671</v>
      </c>
      <c r="AV437">
        <v>89.685801666666663</v>
      </c>
      <c r="AW437">
        <v>6</v>
      </c>
      <c r="AX437">
        <v>0.1111111111111111</v>
      </c>
      <c r="AY437">
        <v>0</v>
      </c>
      <c r="AZ437">
        <v>30</v>
      </c>
      <c r="BA437">
        <v>0.28260710722222221</v>
      </c>
      <c r="BB437">
        <v>7.6654531339031343E-2</v>
      </c>
      <c r="BC437">
        <v>5</v>
      </c>
      <c r="BD437">
        <v>34</v>
      </c>
      <c r="BE437">
        <v>1</v>
      </c>
      <c r="BF437">
        <v>0</v>
      </c>
      <c r="BG437" s="1" t="s">
        <v>66</v>
      </c>
      <c r="BH437" s="1" t="s">
        <v>6888</v>
      </c>
      <c r="BI437" s="1" t="s">
        <v>6889</v>
      </c>
      <c r="BJ437" s="1" t="s">
        <v>6890</v>
      </c>
      <c r="BK437">
        <v>2300</v>
      </c>
      <c r="BL437">
        <v>2.5</v>
      </c>
      <c r="BM437" s="5" t="d">
        <v>01:30:00.000</v>
      </c>
      <c r="BN437" s="5" t="d">
        <v>01:59:59.99999999999959725</v>
      </c>
      <c r="BO437">
        <v>1</v>
      </c>
      <c r="BP437" t="b">
        <v>0</v>
      </c>
    </row>
    <row r="438" spans="1:68" x14ac:dyDescent="0.2">
      <c r="A438" s="1" t="s">
        <v>1047</v>
      </c>
      <c r="B438" s="1" t="s">
        <v>60</v>
      </c>
      <c r="C438" s="2" t="d">
        <v>2026-07-10</v>
      </c>
      <c r="D438">
        <v>5</v>
      </c>
      <c r="E438" s="1" t="s">
        <v>61</v>
      </c>
      <c r="F438">
        <v>4</v>
      </c>
      <c r="G438">
        <v>10</v>
      </c>
      <c r="H438">
        <v>9</v>
      </c>
      <c r="I438">
        <v>0</v>
      </c>
      <c r="J438">
        <v>1</v>
      </c>
      <c r="K438">
        <v>675</v>
      </c>
      <c r="L438">
        <v>0</v>
      </c>
      <c r="M438" s="1" t="s">
        <v>1048</v>
      </c>
      <c r="N438" s="1" t="s">
        <v>63</v>
      </c>
      <c r="O438" s="1" t="s">
        <v>79</v>
      </c>
      <c r="P438">
        <v>4</v>
      </c>
      <c r="Q438">
        <v>675</v>
      </c>
      <c r="R438">
        <v>6175</v>
      </c>
      <c r="S438">
        <v>0</v>
      </c>
      <c r="T438">
        <v>48</v>
      </c>
      <c r="U438">
        <v>4</v>
      </c>
      <c r="V438">
        <v>25</v>
      </c>
      <c r="W438">
        <v>3932.2799999999997</v>
      </c>
      <c r="X438">
        <v>6.25</v>
      </c>
      <c r="Y438">
        <v>983.06999999999994</v>
      </c>
      <c r="Z438">
        <v>10.5</v>
      </c>
      <c r="AA438">
        <v>10.105649391666665</v>
      </c>
      <c r="AB438">
        <v>1</v>
      </c>
      <c r="AC438">
        <v>0.39372702083333344</v>
      </c>
      <c r="AD438">
        <v>0.41096697500000001</v>
      </c>
      <c r="AE438">
        <v>1.5543402396454731</v>
      </c>
      <c r="AF438">
        <v>0.70416666666666672</v>
      </c>
      <c r="AG438">
        <v>2.6694738791666666</v>
      </c>
      <c r="AH438">
        <v>0</v>
      </c>
      <c r="AI438">
        <v>6.2695088375000001</v>
      </c>
      <c r="AJ438">
        <v>120</v>
      </c>
      <c r="AK438">
        <v>39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s="1" t="s">
        <v>65</v>
      </c>
      <c r="AT438">
        <v>1</v>
      </c>
      <c r="AU438">
        <v>6.2173609499999998</v>
      </c>
      <c r="AV438">
        <v>34.729566516666665</v>
      </c>
      <c r="AW438">
        <v>3</v>
      </c>
      <c r="AX438">
        <v>0.25</v>
      </c>
      <c r="AY438">
        <v>0</v>
      </c>
      <c r="AZ438">
        <v>30</v>
      </c>
      <c r="BA438">
        <v>0.20724536499999999</v>
      </c>
      <c r="BB438">
        <v>2.9683390185185184E-2</v>
      </c>
      <c r="BC438">
        <v>2</v>
      </c>
      <c r="BD438">
        <v>37</v>
      </c>
      <c r="BE438">
        <v>1</v>
      </c>
      <c r="BF438">
        <v>0</v>
      </c>
      <c r="BG438" s="1" t="s">
        <v>83</v>
      </c>
      <c r="BH438" s="1" t="s">
        <v>6888</v>
      </c>
      <c r="BI438" s="1" t="s">
        <v>6889</v>
      </c>
      <c r="BJ438" s="1" t="s">
        <v>6890</v>
      </c>
      <c r="BK438">
        <v>2300</v>
      </c>
      <c r="BL438">
        <v>2.5</v>
      </c>
      <c r="BM438" s="5" t="d">
        <v>01:59:59.99999999999959725</v>
      </c>
      <c r="BN438" s="5" t="d">
        <v>02:30:00.00000000000040275</v>
      </c>
      <c r="BO438">
        <v>2</v>
      </c>
      <c r="BP438" t="b">
        <v>0</v>
      </c>
    </row>
    <row r="439" spans="1:68" x14ac:dyDescent="0.2">
      <c r="A439" s="1" t="s">
        <v>1049</v>
      </c>
      <c r="B439" s="1" t="s">
        <v>60</v>
      </c>
      <c r="C439" s="2" t="d">
        <v>2026-07-10</v>
      </c>
      <c r="D439">
        <v>6</v>
      </c>
      <c r="E439" s="1" t="s">
        <v>61</v>
      </c>
      <c r="F439">
        <v>7</v>
      </c>
      <c r="G439">
        <v>10</v>
      </c>
      <c r="H439">
        <v>9</v>
      </c>
      <c r="I439">
        <v>0</v>
      </c>
      <c r="J439">
        <v>1</v>
      </c>
      <c r="K439">
        <v>675</v>
      </c>
      <c r="L439">
        <v>0</v>
      </c>
      <c r="M439" s="1" t="s">
        <v>1050</v>
      </c>
      <c r="N439" s="1" t="s">
        <v>63</v>
      </c>
      <c r="O439" s="1" t="s">
        <v>86</v>
      </c>
      <c r="P439">
        <v>7</v>
      </c>
      <c r="Q439">
        <v>675</v>
      </c>
      <c r="R439">
        <v>5500</v>
      </c>
      <c r="S439">
        <v>0</v>
      </c>
      <c r="T439">
        <v>48</v>
      </c>
      <c r="U439">
        <v>7</v>
      </c>
      <c r="V439">
        <v>39</v>
      </c>
      <c r="W439">
        <v>7778.7300000000005</v>
      </c>
      <c r="X439">
        <v>5.5714285714285712</v>
      </c>
      <c r="Y439">
        <v>1111.247142857143</v>
      </c>
      <c r="Z439">
        <v>9.8571428571428577</v>
      </c>
      <c r="AA439">
        <v>8.6011711190476188</v>
      </c>
      <c r="AB439">
        <v>2</v>
      </c>
      <c r="AC439">
        <v>0.30868664285714303</v>
      </c>
      <c r="AD439">
        <v>0.42628364285714287</v>
      </c>
      <c r="AE439">
        <v>1.4565657267779386</v>
      </c>
      <c r="AF439">
        <v>0.52857142857142858</v>
      </c>
      <c r="AG439">
        <v>2.411420795238095</v>
      </c>
      <c r="AH439">
        <v>0</v>
      </c>
      <c r="AI439">
        <v>5.2302265071428575</v>
      </c>
      <c r="AJ439">
        <v>210</v>
      </c>
      <c r="AK439">
        <v>39</v>
      </c>
      <c r="AL439">
        <v>1</v>
      </c>
      <c r="AM439">
        <v>1</v>
      </c>
      <c r="AN439">
        <v>1</v>
      </c>
      <c r="AO439">
        <v>0</v>
      </c>
      <c r="AP439">
        <v>0</v>
      </c>
      <c r="AQ439">
        <v>0</v>
      </c>
      <c r="AR439">
        <v>98.45</v>
      </c>
      <c r="AS439" s="1" t="s">
        <v>65</v>
      </c>
      <c r="AT439">
        <v>2</v>
      </c>
      <c r="AU439">
        <v>10.195960033333334</v>
      </c>
      <c r="AV439">
        <v>68.648460783333334</v>
      </c>
      <c r="AW439">
        <v>6</v>
      </c>
      <c r="AX439">
        <v>0.2857142857142857</v>
      </c>
      <c r="AY439">
        <v>0.14285714285714285</v>
      </c>
      <c r="AZ439">
        <v>30</v>
      </c>
      <c r="BA439">
        <v>0.33986533444444444</v>
      </c>
      <c r="BB439">
        <v>5.8673898105413104E-2</v>
      </c>
      <c r="BC439">
        <v>4</v>
      </c>
      <c r="BD439">
        <v>35</v>
      </c>
      <c r="BE439">
        <v>1</v>
      </c>
      <c r="BF439">
        <v>0</v>
      </c>
      <c r="BG439" s="1" t="s">
        <v>83</v>
      </c>
      <c r="BH439" s="1" t="s">
        <v>6888</v>
      </c>
      <c r="BI439" s="1" t="s">
        <v>6889</v>
      </c>
      <c r="BJ439" s="1" t="s">
        <v>6890</v>
      </c>
      <c r="BK439">
        <v>2300</v>
      </c>
      <c r="BL439">
        <v>2.5</v>
      </c>
      <c r="BM439" s="5" t="d">
        <v>02:30:00.00000000000040275</v>
      </c>
      <c r="BN439" s="5" t="d">
        <v>03:00:00.000</v>
      </c>
      <c r="BO439">
        <v>2</v>
      </c>
      <c r="BP439" t="b">
        <v>0</v>
      </c>
    </row>
    <row r="440" spans="1:68" x14ac:dyDescent="0.2">
      <c r="A440" s="1" t="s">
        <v>1051</v>
      </c>
      <c r="B440" s="1" t="s">
        <v>60</v>
      </c>
      <c r="C440" s="2" t="d">
        <v>2026-07-10</v>
      </c>
      <c r="D440">
        <v>7</v>
      </c>
      <c r="E440" s="1" t="s">
        <v>61</v>
      </c>
      <c r="F440">
        <v>9</v>
      </c>
      <c r="G440">
        <v>10</v>
      </c>
      <c r="H440">
        <v>9</v>
      </c>
      <c r="I440">
        <v>0</v>
      </c>
      <c r="J440">
        <v>1</v>
      </c>
      <c r="K440">
        <v>675</v>
      </c>
      <c r="L440">
        <v>0</v>
      </c>
      <c r="M440" s="1" t="s">
        <v>1052</v>
      </c>
      <c r="N440" s="1" t="s">
        <v>63</v>
      </c>
      <c r="O440" s="1" t="s">
        <v>336</v>
      </c>
      <c r="P440">
        <v>9</v>
      </c>
      <c r="Q440">
        <v>675</v>
      </c>
      <c r="R440">
        <v>4825</v>
      </c>
      <c r="S440">
        <v>0</v>
      </c>
      <c r="T440">
        <v>48</v>
      </c>
      <c r="U440">
        <v>9</v>
      </c>
      <c r="V440">
        <v>45</v>
      </c>
      <c r="W440">
        <v>10838.95</v>
      </c>
      <c r="X440">
        <v>5</v>
      </c>
      <c r="Y440">
        <v>1204.3277777777778</v>
      </c>
      <c r="Z440">
        <v>9.5555555555555554</v>
      </c>
      <c r="AA440">
        <v>8.4563843425925924</v>
      </c>
      <c r="AB440">
        <v>3</v>
      </c>
      <c r="AC440">
        <v>0.16465898703703688</v>
      </c>
      <c r="AD440">
        <v>0.5671301666666666</v>
      </c>
      <c r="AE440">
        <v>1.1390045835927733</v>
      </c>
      <c r="AF440">
        <v>0.3833333333333333</v>
      </c>
      <c r="AG440">
        <v>2.0894680759259261</v>
      </c>
      <c r="AH440">
        <v>0</v>
      </c>
      <c r="AI440">
        <v>5.2076569962962962</v>
      </c>
      <c r="AJ440">
        <v>270</v>
      </c>
      <c r="AK440">
        <v>39</v>
      </c>
      <c r="AL440">
        <v>1</v>
      </c>
      <c r="AM440">
        <v>1</v>
      </c>
      <c r="AN440">
        <v>1</v>
      </c>
      <c r="AO440">
        <v>0</v>
      </c>
      <c r="AP440">
        <v>0</v>
      </c>
      <c r="AQ440">
        <v>0</v>
      </c>
      <c r="AR440">
        <v>286.52999999999997</v>
      </c>
      <c r="AS440" s="1" t="s">
        <v>65</v>
      </c>
      <c r="AT440">
        <v>3</v>
      </c>
      <c r="AU440">
        <v>10.224407016666666</v>
      </c>
      <c r="AV440">
        <v>48.558781500000002</v>
      </c>
      <c r="AW440">
        <v>6</v>
      </c>
      <c r="AX440">
        <v>0.33333333333333331</v>
      </c>
      <c r="AY440">
        <v>0.1111111111111111</v>
      </c>
      <c r="AZ440">
        <v>30</v>
      </c>
      <c r="BA440">
        <v>0.34081356722222217</v>
      </c>
      <c r="BB440">
        <v>4.1503232051282056E-2</v>
      </c>
      <c r="BC440">
        <v>3</v>
      </c>
      <c r="BD440">
        <v>36</v>
      </c>
      <c r="BE440">
        <v>1</v>
      </c>
      <c r="BF440">
        <v>0</v>
      </c>
      <c r="BG440" s="1" t="s">
        <v>83</v>
      </c>
      <c r="BH440" s="1" t="s">
        <v>6888</v>
      </c>
      <c r="BI440" s="1" t="s">
        <v>6889</v>
      </c>
      <c r="BJ440" s="1" t="s">
        <v>6890</v>
      </c>
      <c r="BK440">
        <v>2300</v>
      </c>
      <c r="BL440">
        <v>2.5</v>
      </c>
      <c r="BM440" s="5" t="d">
        <v>03:00:00.000</v>
      </c>
      <c r="BN440" s="5" t="d">
        <v>03:30:00.00000000000079875</v>
      </c>
      <c r="BO440">
        <v>3</v>
      </c>
      <c r="BP440" t="b">
        <v>0</v>
      </c>
    </row>
    <row r="441" spans="1:68" x14ac:dyDescent="0.2">
      <c r="A441" s="1" t="s">
        <v>1053</v>
      </c>
      <c r="B441" s="1" t="s">
        <v>60</v>
      </c>
      <c r="C441" s="2" t="d">
        <v>2026-07-10</v>
      </c>
      <c r="D441">
        <v>8</v>
      </c>
      <c r="E441" s="1" t="s">
        <v>61</v>
      </c>
      <c r="F441">
        <v>10</v>
      </c>
      <c r="G441">
        <v>10</v>
      </c>
      <c r="H441">
        <v>9</v>
      </c>
      <c r="I441">
        <v>0</v>
      </c>
      <c r="J441">
        <v>1</v>
      </c>
      <c r="K441">
        <v>675</v>
      </c>
      <c r="L441">
        <v>0</v>
      </c>
      <c r="M441" s="1" t="s">
        <v>1054</v>
      </c>
      <c r="N441" s="1" t="s">
        <v>63</v>
      </c>
      <c r="O441" s="1" t="s">
        <v>89</v>
      </c>
      <c r="P441">
        <v>10</v>
      </c>
      <c r="Q441">
        <v>675</v>
      </c>
      <c r="R441">
        <v>4150</v>
      </c>
      <c r="S441">
        <v>0</v>
      </c>
      <c r="T441">
        <v>48</v>
      </c>
      <c r="U441">
        <v>10</v>
      </c>
      <c r="V441">
        <v>59</v>
      </c>
      <c r="W441">
        <v>13032.35</v>
      </c>
      <c r="X441">
        <v>5.9</v>
      </c>
      <c r="Y441">
        <v>1303.2350000000001</v>
      </c>
      <c r="Z441">
        <v>10.3</v>
      </c>
      <c r="AA441">
        <v>9.4424805916666674</v>
      </c>
      <c r="AB441">
        <v>3</v>
      </c>
      <c r="AC441">
        <v>0.27850795333333345</v>
      </c>
      <c r="AD441">
        <v>0.33663966999999995</v>
      </c>
      <c r="AE441">
        <v>1.5046021795316342</v>
      </c>
      <c r="AF441">
        <v>0.6316666666666666</v>
      </c>
      <c r="AG441">
        <v>2.4729085116666667</v>
      </c>
      <c r="AH441">
        <v>0</v>
      </c>
      <c r="AI441">
        <v>6.1129054083333338</v>
      </c>
      <c r="AJ441">
        <v>300</v>
      </c>
      <c r="AK441">
        <v>39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s="1" t="s">
        <v>65</v>
      </c>
      <c r="AT441">
        <v>3</v>
      </c>
      <c r="AU441">
        <v>15.072655883333333</v>
      </c>
      <c r="AV441">
        <v>95.862557949999996</v>
      </c>
      <c r="AW441">
        <v>6</v>
      </c>
      <c r="AX441">
        <v>0.3</v>
      </c>
      <c r="AY441">
        <v>0</v>
      </c>
      <c r="AZ441">
        <v>30</v>
      </c>
      <c r="BA441">
        <v>0.50242186277777778</v>
      </c>
      <c r="BB441">
        <v>8.1933810213675212E-2</v>
      </c>
      <c r="BC441">
        <v>5</v>
      </c>
      <c r="BD441">
        <v>34</v>
      </c>
      <c r="BE441">
        <v>1</v>
      </c>
      <c r="BF441">
        <v>0</v>
      </c>
      <c r="BG441" s="1" t="s">
        <v>83</v>
      </c>
      <c r="BH441" s="1" t="s">
        <v>6888</v>
      </c>
      <c r="BI441" s="1" t="s">
        <v>6889</v>
      </c>
      <c r="BJ441" s="1" t="s">
        <v>6890</v>
      </c>
      <c r="BK441">
        <v>2300</v>
      </c>
      <c r="BL441">
        <v>2.5</v>
      </c>
      <c r="BM441" s="5" t="d">
        <v>03:30:00.00000000000079875</v>
      </c>
      <c r="BN441" s="5" t="d">
        <v>03:59:59.99999999999920125</v>
      </c>
      <c r="BO441">
        <v>3</v>
      </c>
      <c r="BP441" t="b">
        <v>0</v>
      </c>
    </row>
    <row r="442" spans="1:68" x14ac:dyDescent="0.2">
      <c r="A442" s="1" t="s">
        <v>1055</v>
      </c>
      <c r="B442" s="1" t="s">
        <v>60</v>
      </c>
      <c r="C442" s="2" t="d">
        <v>2026-07-10</v>
      </c>
      <c r="D442">
        <v>9</v>
      </c>
      <c r="E442" s="1" t="s">
        <v>61</v>
      </c>
      <c r="F442">
        <v>9</v>
      </c>
      <c r="G442">
        <v>10</v>
      </c>
      <c r="H442">
        <v>9</v>
      </c>
      <c r="I442">
        <v>0</v>
      </c>
      <c r="J442">
        <v>1</v>
      </c>
      <c r="K442">
        <v>675</v>
      </c>
      <c r="L442">
        <v>0</v>
      </c>
      <c r="M442" s="1" t="s">
        <v>1056</v>
      </c>
      <c r="N442" s="1" t="s">
        <v>63</v>
      </c>
      <c r="O442" s="1" t="s">
        <v>214</v>
      </c>
      <c r="P442">
        <v>9</v>
      </c>
      <c r="Q442">
        <v>675</v>
      </c>
      <c r="R442">
        <v>3475</v>
      </c>
      <c r="S442">
        <v>0</v>
      </c>
      <c r="T442">
        <v>48</v>
      </c>
      <c r="U442">
        <v>9</v>
      </c>
      <c r="V442">
        <v>43</v>
      </c>
      <c r="W442">
        <v>9890.5400000000009</v>
      </c>
      <c r="X442">
        <v>4.7777777777777777</v>
      </c>
      <c r="Y442">
        <v>1098.9488888888891</v>
      </c>
      <c r="Z442">
        <v>9.4444444444444446</v>
      </c>
      <c r="AA442">
        <v>7.4767778592592595</v>
      </c>
      <c r="AB442">
        <v>1</v>
      </c>
      <c r="AC442">
        <v>6.8932855555555506E-2</v>
      </c>
      <c r="AD442">
        <v>0.11842694074074073</v>
      </c>
      <c r="AE442">
        <v>1.0806930891921034</v>
      </c>
      <c r="AF442">
        <v>0.53888888888888897</v>
      </c>
      <c r="AG442">
        <v>1.738008912962963</v>
      </c>
      <c r="AH442">
        <v>0</v>
      </c>
      <c r="AI442">
        <v>4.8758059759259256</v>
      </c>
      <c r="AJ442">
        <v>270</v>
      </c>
      <c r="AK442">
        <v>39</v>
      </c>
      <c r="AL442">
        <v>1</v>
      </c>
      <c r="AM442">
        <v>1</v>
      </c>
      <c r="AN442">
        <v>1</v>
      </c>
      <c r="AO442">
        <v>0</v>
      </c>
      <c r="AP442">
        <v>0</v>
      </c>
      <c r="AQ442">
        <v>0</v>
      </c>
      <c r="AR442">
        <v>174.89</v>
      </c>
      <c r="AS442" s="1" t="s">
        <v>125</v>
      </c>
      <c r="AT442">
        <v>1</v>
      </c>
      <c r="AU442">
        <v>9.726237733333333</v>
      </c>
      <c r="AV442">
        <v>70.9060068</v>
      </c>
      <c r="AW442">
        <v>5</v>
      </c>
      <c r="AX442">
        <v>0.1111111111111111</v>
      </c>
      <c r="AY442">
        <v>0.1111111111111111</v>
      </c>
      <c r="AZ442">
        <v>30</v>
      </c>
      <c r="BA442">
        <v>0.32420792444444441</v>
      </c>
      <c r="BB442">
        <v>6.0603424615384614E-2</v>
      </c>
      <c r="BC442">
        <v>4</v>
      </c>
      <c r="BD442">
        <v>35</v>
      </c>
      <c r="BE442">
        <v>1</v>
      </c>
      <c r="BF442">
        <v>0</v>
      </c>
      <c r="BG442" s="1" t="s">
        <v>209</v>
      </c>
      <c r="BH442" s="1" t="s">
        <v>6888</v>
      </c>
      <c r="BI442" s="1" t="s">
        <v>6889</v>
      </c>
      <c r="BJ442" s="1" t="s">
        <v>6890</v>
      </c>
      <c r="BK442">
        <v>2300</v>
      </c>
      <c r="BL442">
        <v>2.5</v>
      </c>
      <c r="BM442" s="5" t="d">
        <v>03:59:59.99999999999920125</v>
      </c>
      <c r="BN442" s="5" t="d">
        <v>04:30:00.000</v>
      </c>
      <c r="BO442">
        <v>4</v>
      </c>
      <c r="BP442" t="b">
        <v>0</v>
      </c>
    </row>
    <row r="443" spans="1:68" x14ac:dyDescent="0.2">
      <c r="A443" s="1" t="s">
        <v>1057</v>
      </c>
      <c r="B443" s="1" t="s">
        <v>60</v>
      </c>
      <c r="C443" s="2" t="d">
        <v>2026-07-10</v>
      </c>
      <c r="D443">
        <v>10</v>
      </c>
      <c r="E443" s="1" t="s">
        <v>61</v>
      </c>
      <c r="F443">
        <v>6</v>
      </c>
      <c r="G443">
        <v>10</v>
      </c>
      <c r="H443">
        <v>9</v>
      </c>
      <c r="I443">
        <v>0</v>
      </c>
      <c r="J443">
        <v>1</v>
      </c>
      <c r="K443">
        <v>675</v>
      </c>
      <c r="L443">
        <v>0</v>
      </c>
      <c r="M443" s="1" t="s">
        <v>1058</v>
      </c>
      <c r="N443" s="1" t="s">
        <v>63</v>
      </c>
      <c r="O443" s="1" t="s">
        <v>217</v>
      </c>
      <c r="P443">
        <v>6</v>
      </c>
      <c r="Q443">
        <v>675</v>
      </c>
      <c r="R443">
        <v>2800</v>
      </c>
      <c r="S443">
        <v>0</v>
      </c>
      <c r="T443">
        <v>48</v>
      </c>
      <c r="U443">
        <v>6</v>
      </c>
      <c r="V443">
        <v>31</v>
      </c>
      <c r="W443">
        <v>7580.35</v>
      </c>
      <c r="X443">
        <v>5.166666666666667</v>
      </c>
      <c r="Y443">
        <v>1263.3916666666667</v>
      </c>
      <c r="Z443">
        <v>9.8333333333333339</v>
      </c>
      <c r="AA443">
        <v>8.6969814138888903</v>
      </c>
      <c r="AB443">
        <v>0</v>
      </c>
      <c r="AC443">
        <v>0</v>
      </c>
      <c r="AD443">
        <v>6.4718808333333336E-2</v>
      </c>
      <c r="AE443">
        <v>1.3267369496849086</v>
      </c>
      <c r="AF443">
        <v>0.68055555555555569</v>
      </c>
      <c r="AG443">
        <v>2.0720113055555553</v>
      </c>
      <c r="AH443">
        <v>0</v>
      </c>
      <c r="AI443">
        <v>5.4749700972222222</v>
      </c>
      <c r="AJ443">
        <v>180</v>
      </c>
      <c r="AK443">
        <v>39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 s="1" t="s">
        <v>70</v>
      </c>
      <c r="AT443">
        <v>0</v>
      </c>
      <c r="AU443">
        <v>7.9604216333333335</v>
      </c>
      <c r="AV443">
        <v>53.446385316666671</v>
      </c>
      <c r="AW443">
        <v>5</v>
      </c>
      <c r="AX443">
        <v>0</v>
      </c>
      <c r="AY443">
        <v>0</v>
      </c>
      <c r="AZ443">
        <v>30</v>
      </c>
      <c r="BA443">
        <v>0.26534738777777778</v>
      </c>
      <c r="BB443">
        <v>4.5680671210826217E-2</v>
      </c>
      <c r="BC443">
        <v>3</v>
      </c>
      <c r="BD443">
        <v>36</v>
      </c>
      <c r="BE443">
        <v>1</v>
      </c>
      <c r="BF443">
        <v>0</v>
      </c>
      <c r="BG443" s="1" t="s">
        <v>66</v>
      </c>
      <c r="BH443" s="1" t="s">
        <v>6888</v>
      </c>
      <c r="BI443" s="1" t="s">
        <v>6889</v>
      </c>
      <c r="BJ443" s="1" t="s">
        <v>6890</v>
      </c>
      <c r="BK443">
        <v>2300</v>
      </c>
      <c r="BL443">
        <v>2.5</v>
      </c>
      <c r="BM443" s="5" t="d">
        <v>04:30:00.000</v>
      </c>
      <c r="BN443" s="5" t="d">
        <v>05:00:00.00000000000079875</v>
      </c>
      <c r="BO443">
        <v>4</v>
      </c>
      <c r="BP443" t="b">
        <v>0</v>
      </c>
    </row>
    <row r="444" spans="1:68" x14ac:dyDescent="0.2">
      <c r="A444" s="1" t="s">
        <v>1059</v>
      </c>
      <c r="B444" s="1" t="s">
        <v>60</v>
      </c>
      <c r="C444" s="2" t="d">
        <v>2026-07-10</v>
      </c>
      <c r="D444">
        <v>11</v>
      </c>
      <c r="E444" s="1" t="s">
        <v>61</v>
      </c>
      <c r="F444">
        <v>14</v>
      </c>
      <c r="G444">
        <v>10</v>
      </c>
      <c r="H444">
        <v>9</v>
      </c>
      <c r="I444">
        <v>0</v>
      </c>
      <c r="J444">
        <v>1</v>
      </c>
      <c r="K444">
        <v>675</v>
      </c>
      <c r="L444">
        <v>0</v>
      </c>
      <c r="M444" s="1" t="s">
        <v>344</v>
      </c>
      <c r="N444" s="1" t="s">
        <v>63</v>
      </c>
      <c r="O444" s="1" t="s">
        <v>69</v>
      </c>
      <c r="P444">
        <v>14</v>
      </c>
      <c r="Q444">
        <v>675</v>
      </c>
      <c r="R444">
        <v>2125</v>
      </c>
      <c r="S444">
        <v>0</v>
      </c>
      <c r="T444">
        <v>48</v>
      </c>
      <c r="U444">
        <v>14</v>
      </c>
      <c r="V444">
        <v>73</v>
      </c>
      <c r="W444">
        <v>17055.71</v>
      </c>
      <c r="X444">
        <v>5.2142857142857144</v>
      </c>
      <c r="Y444">
        <v>1218.2649999999999</v>
      </c>
      <c r="Z444">
        <v>10.142857142857142</v>
      </c>
      <c r="AA444">
        <v>8.9275257714285718</v>
      </c>
      <c r="AB444">
        <v>0</v>
      </c>
      <c r="AC444">
        <v>0</v>
      </c>
      <c r="AD444">
        <v>0.33819140357142857</v>
      </c>
      <c r="AE444">
        <v>1.1905703926849101</v>
      </c>
      <c r="AF444">
        <v>0.54523809523809519</v>
      </c>
      <c r="AG444">
        <v>2.0739998869047618</v>
      </c>
      <c r="AH444">
        <v>0</v>
      </c>
      <c r="AI444">
        <v>5.9344782559523805</v>
      </c>
      <c r="AJ444">
        <v>420</v>
      </c>
      <c r="AK444">
        <v>39</v>
      </c>
      <c r="AL444">
        <v>2</v>
      </c>
      <c r="AM444">
        <v>2</v>
      </c>
      <c r="AN444">
        <v>2</v>
      </c>
      <c r="AO444">
        <v>0</v>
      </c>
      <c r="AP444">
        <v>0</v>
      </c>
      <c r="AQ444">
        <v>0</v>
      </c>
      <c r="AR444">
        <v>437.34000000000003</v>
      </c>
      <c r="AS444" s="1" t="s">
        <v>70</v>
      </c>
      <c r="AT444">
        <v>0</v>
      </c>
      <c r="AU444">
        <v>15.803159733333333</v>
      </c>
      <c r="AV444">
        <v>100.84083088333334</v>
      </c>
      <c r="AW444">
        <v>8</v>
      </c>
      <c r="AX444">
        <v>0</v>
      </c>
      <c r="AY444">
        <v>0.14285714285714285</v>
      </c>
      <c r="AZ444">
        <v>30</v>
      </c>
      <c r="BA444">
        <v>0.52677199111111106</v>
      </c>
      <c r="BB444">
        <v>8.6188744344729354E-2</v>
      </c>
      <c r="BC444">
        <v>5</v>
      </c>
      <c r="BD444">
        <v>34</v>
      </c>
      <c r="BE444">
        <v>1</v>
      </c>
      <c r="BF444">
        <v>0</v>
      </c>
      <c r="BG444" s="1" t="s">
        <v>209</v>
      </c>
      <c r="BH444" s="1" t="s">
        <v>6888</v>
      </c>
      <c r="BI444" s="1" t="s">
        <v>6889</v>
      </c>
      <c r="BJ444" s="1" t="s">
        <v>6890</v>
      </c>
      <c r="BK444">
        <v>2300</v>
      </c>
      <c r="BL444">
        <v>2.5</v>
      </c>
      <c r="BM444" s="5" t="d">
        <v>05:00:00.00000000000079875</v>
      </c>
      <c r="BN444" s="5" t="d">
        <v>05:29:59.99999999999920125</v>
      </c>
      <c r="BO444">
        <v>5</v>
      </c>
      <c r="BP444" t="b">
        <v>0</v>
      </c>
    </row>
    <row r="445" spans="1:68" x14ac:dyDescent="0.2">
      <c r="A445" s="1" t="s">
        <v>1060</v>
      </c>
      <c r="B445" s="1" t="s">
        <v>60</v>
      </c>
      <c r="C445" s="2" t="d">
        <v>2026-07-10</v>
      </c>
      <c r="D445">
        <v>12</v>
      </c>
      <c r="E445" s="1" t="s">
        <v>61</v>
      </c>
      <c r="F445">
        <v>14</v>
      </c>
      <c r="G445">
        <v>10</v>
      </c>
      <c r="H445">
        <v>9</v>
      </c>
      <c r="I445">
        <v>0</v>
      </c>
      <c r="J445">
        <v>1</v>
      </c>
      <c r="K445">
        <v>675</v>
      </c>
      <c r="L445">
        <v>0</v>
      </c>
      <c r="M445" s="1" t="s">
        <v>1061</v>
      </c>
      <c r="N445" s="1" t="s">
        <v>63</v>
      </c>
      <c r="O445" s="1" t="s">
        <v>73</v>
      </c>
      <c r="P445">
        <v>14</v>
      </c>
      <c r="Q445">
        <v>675</v>
      </c>
      <c r="R445">
        <v>1450</v>
      </c>
      <c r="S445">
        <v>0</v>
      </c>
      <c r="T445">
        <v>48</v>
      </c>
      <c r="U445">
        <v>14</v>
      </c>
      <c r="V445">
        <v>78</v>
      </c>
      <c r="W445">
        <v>15382.76</v>
      </c>
      <c r="X445">
        <v>5.5714285714285712</v>
      </c>
      <c r="Y445">
        <v>1098.7685714285715</v>
      </c>
      <c r="Z445">
        <v>10</v>
      </c>
      <c r="AA445">
        <v>11.220716548809524</v>
      </c>
      <c r="AB445">
        <v>9</v>
      </c>
      <c r="AC445">
        <v>1.5405645678571429</v>
      </c>
      <c r="AD445">
        <v>2.0918156523809524</v>
      </c>
      <c r="AE445">
        <v>1.501929392901816</v>
      </c>
      <c r="AF445">
        <v>0.57976190476190481</v>
      </c>
      <c r="AG445">
        <v>4.173506948809524</v>
      </c>
      <c r="AH445">
        <v>0</v>
      </c>
      <c r="AI445">
        <v>6.0745905440476182</v>
      </c>
      <c r="AJ445">
        <v>420</v>
      </c>
      <c r="AK445">
        <v>39</v>
      </c>
      <c r="AL445">
        <v>1</v>
      </c>
      <c r="AM445">
        <v>1</v>
      </c>
      <c r="AN445">
        <v>1</v>
      </c>
      <c r="AO445">
        <v>0</v>
      </c>
      <c r="AP445">
        <v>0</v>
      </c>
      <c r="AQ445">
        <v>0</v>
      </c>
      <c r="AR445">
        <v>606.41</v>
      </c>
      <c r="AS445" s="1" t="s">
        <v>65</v>
      </c>
      <c r="AT445">
        <v>8</v>
      </c>
      <c r="AU445">
        <v>18.413338683333333</v>
      </c>
      <c r="AV445">
        <v>100.92586038333333</v>
      </c>
      <c r="AW445">
        <v>10</v>
      </c>
      <c r="AX445">
        <v>0.6428571428571429</v>
      </c>
      <c r="AY445">
        <v>7.1428571428571425E-2</v>
      </c>
      <c r="AZ445">
        <v>30</v>
      </c>
      <c r="BA445">
        <v>0.61377795611111108</v>
      </c>
      <c r="BB445">
        <v>8.6261419131054132E-2</v>
      </c>
      <c r="BC445">
        <v>5</v>
      </c>
      <c r="BD445">
        <v>34</v>
      </c>
      <c r="BE445">
        <v>1</v>
      </c>
      <c r="BF445">
        <v>0</v>
      </c>
      <c r="BG445" s="1" t="s">
        <v>83</v>
      </c>
      <c r="BH445" s="1" t="s">
        <v>6888</v>
      </c>
      <c r="BI445" s="1" t="s">
        <v>6889</v>
      </c>
      <c r="BJ445" s="1" t="s">
        <v>6890</v>
      </c>
      <c r="BK445">
        <v>2300</v>
      </c>
      <c r="BL445">
        <v>2.5</v>
      </c>
      <c r="BM445" s="5" t="d">
        <v>05:29:59.99999999999920125</v>
      </c>
      <c r="BN445" s="5" t="d">
        <v>06:00:00.000</v>
      </c>
      <c r="BO445">
        <v>5</v>
      </c>
      <c r="BP445" t="b">
        <v>0</v>
      </c>
    </row>
    <row r="446" spans="1:68" x14ac:dyDescent="0.2">
      <c r="A446" s="1" t="s">
        <v>1062</v>
      </c>
      <c r="B446" s="1" t="s">
        <v>60</v>
      </c>
      <c r="C446" s="2" t="d">
        <v>2026-07-10</v>
      </c>
      <c r="D446">
        <v>13</v>
      </c>
      <c r="E446" s="1" t="s">
        <v>95</v>
      </c>
      <c r="F446">
        <v>12</v>
      </c>
      <c r="G446">
        <v>10</v>
      </c>
      <c r="H446">
        <v>3</v>
      </c>
      <c r="I446">
        <v>2</v>
      </c>
      <c r="J446">
        <v>5</v>
      </c>
      <c r="K446">
        <v>225</v>
      </c>
      <c r="L446">
        <v>1</v>
      </c>
      <c r="M446" s="1" t="s">
        <v>348</v>
      </c>
      <c r="N446" s="1" t="s">
        <v>349</v>
      </c>
      <c r="O446" s="1" t="s">
        <v>1063</v>
      </c>
      <c r="P446">
        <v>2.4</v>
      </c>
      <c r="Q446">
        <v>225</v>
      </c>
      <c r="R446">
        <v>1225</v>
      </c>
      <c r="S446">
        <v>1</v>
      </c>
      <c r="T446">
        <v>47</v>
      </c>
      <c r="U446">
        <v>12</v>
      </c>
      <c r="V446">
        <v>64</v>
      </c>
      <c r="W446">
        <v>14636.1</v>
      </c>
      <c r="X446">
        <v>5.333333333333333</v>
      </c>
      <c r="Y446">
        <v>1219.675</v>
      </c>
      <c r="Z446">
        <v>10.083333333333334</v>
      </c>
      <c r="AA446">
        <v>8.2377915402777777</v>
      </c>
      <c r="AB446">
        <v>2</v>
      </c>
      <c r="AC446">
        <v>3.6789075000000018E-2</v>
      </c>
      <c r="AD446">
        <v>0</v>
      </c>
      <c r="AE446">
        <v>1.3094151828754863</v>
      </c>
      <c r="AF446">
        <v>0.66527777777777775</v>
      </c>
      <c r="AG446">
        <v>1.9746929527777777</v>
      </c>
      <c r="AH446">
        <v>0</v>
      </c>
      <c r="AI446">
        <v>5.3394874680555553</v>
      </c>
      <c r="AJ446">
        <v>360</v>
      </c>
      <c r="AK446">
        <v>39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s="1" t="s">
        <v>65</v>
      </c>
      <c r="AT446">
        <v>2</v>
      </c>
      <c r="AU446">
        <v>19.191480466666668</v>
      </c>
      <c r="AV446">
        <v>130.78853388333334</v>
      </c>
      <c r="AW446">
        <v>11</v>
      </c>
      <c r="AX446">
        <v>0.16666666666666666</v>
      </c>
      <c r="AY446">
        <v>0</v>
      </c>
      <c r="AZ446">
        <v>30</v>
      </c>
      <c r="BA446">
        <v>0.12794320311111113</v>
      </c>
      <c r="BB446">
        <v>0.11178507169515671</v>
      </c>
      <c r="BC446">
        <v>7</v>
      </c>
      <c r="BD446">
        <v>32</v>
      </c>
      <c r="BE446">
        <v>1</v>
      </c>
      <c r="BF446">
        <v>4</v>
      </c>
      <c r="BG446" s="1" t="s">
        <v>83</v>
      </c>
      <c r="BH446" s="1" t="s">
        <v>6888</v>
      </c>
      <c r="BI446" s="1" t="s">
        <v>6889</v>
      </c>
      <c r="BJ446" s="1" t="s">
        <v>6890</v>
      </c>
      <c r="BK446">
        <v>2300</v>
      </c>
      <c r="BL446">
        <v>2.5</v>
      </c>
      <c r="BM446" s="5" t="d">
        <v>06:00:00.000</v>
      </c>
      <c r="BN446" s="5" t="d">
        <v>06:29:59.9999999999984025</v>
      </c>
      <c r="BO446">
        <v>6</v>
      </c>
      <c r="BP446" t="b">
        <v>0</v>
      </c>
    </row>
    <row r="447" spans="1:68" x14ac:dyDescent="0.2">
      <c r="A447" s="1" t="s">
        <v>1064</v>
      </c>
      <c r="B447" s="1" t="s">
        <v>60</v>
      </c>
      <c r="C447" s="2" t="d">
        <v>2026-07-10</v>
      </c>
      <c r="D447">
        <v>14</v>
      </c>
      <c r="E447" s="1" t="s">
        <v>95</v>
      </c>
      <c r="F447">
        <v>19</v>
      </c>
      <c r="G447">
        <v>10</v>
      </c>
      <c r="H447">
        <v>3</v>
      </c>
      <c r="I447">
        <v>2</v>
      </c>
      <c r="J447">
        <v>5</v>
      </c>
      <c r="K447">
        <v>225</v>
      </c>
      <c r="L447">
        <v>1</v>
      </c>
      <c r="M447" s="1" t="s">
        <v>352</v>
      </c>
      <c r="N447" s="1" t="s">
        <v>199</v>
      </c>
      <c r="O447" s="1" t="s">
        <v>1065</v>
      </c>
      <c r="P447">
        <v>3.8</v>
      </c>
      <c r="Q447">
        <v>225</v>
      </c>
      <c r="R447">
        <v>1000</v>
      </c>
      <c r="S447">
        <v>1</v>
      </c>
      <c r="T447">
        <v>46</v>
      </c>
      <c r="U447">
        <v>19</v>
      </c>
      <c r="V447">
        <v>93</v>
      </c>
      <c r="W447">
        <v>21034.510000000002</v>
      </c>
      <c r="X447">
        <v>4.8947368421052628</v>
      </c>
      <c r="Y447">
        <v>1107.0794736842106</v>
      </c>
      <c r="Z447">
        <v>10.210526315789474</v>
      </c>
      <c r="AA447">
        <v>8.4825494438596483</v>
      </c>
      <c r="AB447">
        <v>2</v>
      </c>
      <c r="AC447">
        <v>3.4469980701754291E-2</v>
      </c>
      <c r="AD447">
        <v>0</v>
      </c>
      <c r="AE447">
        <v>1.2310373928690688</v>
      </c>
      <c r="AF447">
        <v>0.71666666666666667</v>
      </c>
      <c r="AG447">
        <v>1.947704051754386</v>
      </c>
      <c r="AH447">
        <v>0</v>
      </c>
      <c r="AI447">
        <v>5.5980032798245611</v>
      </c>
      <c r="AJ447">
        <v>570</v>
      </c>
      <c r="AK447">
        <v>39</v>
      </c>
      <c r="AL447">
        <v>1</v>
      </c>
      <c r="AM447">
        <v>1</v>
      </c>
      <c r="AN447">
        <v>0</v>
      </c>
      <c r="AO447">
        <v>1</v>
      </c>
      <c r="AP447">
        <v>0</v>
      </c>
      <c r="AQ447">
        <v>0</v>
      </c>
      <c r="AR447">
        <v>230.52</v>
      </c>
      <c r="AS447" s="1" t="s">
        <v>65</v>
      </c>
      <c r="AT447">
        <v>2</v>
      </c>
      <c r="AU447">
        <v>22.582292566666666</v>
      </c>
      <c r="AV447">
        <v>154.2580159</v>
      </c>
      <c r="AW447">
        <v>11</v>
      </c>
      <c r="AX447">
        <v>0.10526315789473684</v>
      </c>
      <c r="AY447">
        <v>5.2631578947368418E-2</v>
      </c>
      <c r="AZ447">
        <v>30</v>
      </c>
      <c r="BA447">
        <v>0.15054861711111112</v>
      </c>
      <c r="BB447">
        <v>0.13184445803418804</v>
      </c>
      <c r="BC447">
        <v>8</v>
      </c>
      <c r="BD447">
        <v>31</v>
      </c>
      <c r="BE447">
        <v>2</v>
      </c>
      <c r="BF447">
        <v>3</v>
      </c>
      <c r="BG447" s="1" t="s">
        <v>99</v>
      </c>
      <c r="BH447" s="1" t="s">
        <v>6888</v>
      </c>
      <c r="BI447" s="1" t="s">
        <v>6889</v>
      </c>
      <c r="BJ447" s="1" t="s">
        <v>6890</v>
      </c>
      <c r="BK447">
        <v>2300</v>
      </c>
      <c r="BL447">
        <v>2.5</v>
      </c>
      <c r="BM447" s="5" t="d">
        <v>06:29:59.9999999999984025</v>
      </c>
      <c r="BN447" s="5" t="d">
        <v>07:00:00.0000000000015975</v>
      </c>
      <c r="BO447">
        <v>6</v>
      </c>
      <c r="BP447" t="b">
        <v>0</v>
      </c>
    </row>
    <row r="448" spans="1:68" x14ac:dyDescent="0.2">
      <c r="A448" s="1" t="s">
        <v>1066</v>
      </c>
      <c r="B448" s="1" t="s">
        <v>60</v>
      </c>
      <c r="C448" s="2" t="d">
        <v>2026-07-10</v>
      </c>
      <c r="D448">
        <v>15</v>
      </c>
      <c r="E448" s="1" t="s">
        <v>95</v>
      </c>
      <c r="F448">
        <v>23</v>
      </c>
      <c r="G448">
        <v>10</v>
      </c>
      <c r="H448">
        <v>3</v>
      </c>
      <c r="I448">
        <v>2</v>
      </c>
      <c r="J448">
        <v>5</v>
      </c>
      <c r="K448">
        <v>225</v>
      </c>
      <c r="L448">
        <v>1</v>
      </c>
      <c r="M448" s="1" t="s">
        <v>355</v>
      </c>
      <c r="N448" s="1" t="s">
        <v>225</v>
      </c>
      <c r="O448" s="1" t="s">
        <v>1067</v>
      </c>
      <c r="P448">
        <v>4.5999999999999996</v>
      </c>
      <c r="Q448">
        <v>225</v>
      </c>
      <c r="R448">
        <v>775</v>
      </c>
      <c r="S448">
        <v>1</v>
      </c>
      <c r="T448">
        <v>45</v>
      </c>
      <c r="U448">
        <v>23</v>
      </c>
      <c r="V448">
        <v>128</v>
      </c>
      <c r="W448">
        <v>31840.260000000002</v>
      </c>
      <c r="X448">
        <v>5.5652173913043477</v>
      </c>
      <c r="Y448">
        <v>1384.3591304347826</v>
      </c>
      <c r="Z448">
        <v>10.130434782608695</v>
      </c>
      <c r="AA448">
        <v>8.9007740746376811</v>
      </c>
      <c r="AB448">
        <v>2</v>
      </c>
      <c r="AC448">
        <v>0.10759544637681158</v>
      </c>
      <c r="AD448">
        <v>0</v>
      </c>
      <c r="AE448">
        <v>1.4630506607128821</v>
      </c>
      <c r="AF448">
        <v>0.60942028985507246</v>
      </c>
      <c r="AG448">
        <v>2.0724709413043478</v>
      </c>
      <c r="AH448">
        <v>0</v>
      </c>
      <c r="AI448">
        <v>5.9514915311594203</v>
      </c>
      <c r="AJ448">
        <v>690</v>
      </c>
      <c r="AK448">
        <v>39</v>
      </c>
      <c r="AL448">
        <v>1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181.45</v>
      </c>
      <c r="AS448" s="1" t="s">
        <v>65</v>
      </c>
      <c r="AT448">
        <v>2</v>
      </c>
      <c r="AU448">
        <v>33.935532316666666</v>
      </c>
      <c r="AV448">
        <v>197.08911211666666</v>
      </c>
      <c r="AW448">
        <v>14</v>
      </c>
      <c r="AX448">
        <v>8.6956521739130432E-2</v>
      </c>
      <c r="AY448">
        <v>4.3478260869565216E-2</v>
      </c>
      <c r="AZ448">
        <v>30</v>
      </c>
      <c r="BA448">
        <v>0.22623688211111112</v>
      </c>
      <c r="BB448">
        <v>0.16845223257834757</v>
      </c>
      <c r="BC448">
        <v>10</v>
      </c>
      <c r="BD448">
        <v>29</v>
      </c>
      <c r="BE448">
        <v>2</v>
      </c>
      <c r="BF448">
        <v>3</v>
      </c>
      <c r="BG448" s="1" t="s">
        <v>99</v>
      </c>
      <c r="BH448" s="1" t="s">
        <v>6888</v>
      </c>
      <c r="BI448" s="1" t="s">
        <v>6889</v>
      </c>
      <c r="BJ448" s="1" t="s">
        <v>6890</v>
      </c>
      <c r="BK448">
        <v>2300</v>
      </c>
      <c r="BL448">
        <v>2.5</v>
      </c>
      <c r="BM448" s="5" t="d">
        <v>07:00:00.0000000000015975</v>
      </c>
      <c r="BN448" s="5" t="d">
        <v>07:30:00.000</v>
      </c>
      <c r="BO448">
        <v>7</v>
      </c>
      <c r="BP448" t="b">
        <v>0</v>
      </c>
    </row>
    <row r="449" spans="1:68" x14ac:dyDescent="0.2">
      <c r="A449" s="1" t="s">
        <v>1068</v>
      </c>
      <c r="B449" s="1" t="s">
        <v>60</v>
      </c>
      <c r="C449" s="2" t="d">
        <v>2026-07-10</v>
      </c>
      <c r="D449">
        <v>16</v>
      </c>
      <c r="E449" s="1" t="s">
        <v>95</v>
      </c>
      <c r="F449">
        <v>39</v>
      </c>
      <c r="G449">
        <v>10</v>
      </c>
      <c r="H449">
        <v>3</v>
      </c>
      <c r="I449">
        <v>2</v>
      </c>
      <c r="J449">
        <v>5</v>
      </c>
      <c r="K449">
        <v>225</v>
      </c>
      <c r="L449">
        <v>1</v>
      </c>
      <c r="M449" s="1" t="s">
        <v>358</v>
      </c>
      <c r="N449" s="1" t="s">
        <v>1069</v>
      </c>
      <c r="O449" s="1" t="s">
        <v>359</v>
      </c>
      <c r="P449">
        <v>7.8</v>
      </c>
      <c r="Q449">
        <v>225</v>
      </c>
      <c r="R449">
        <v>550</v>
      </c>
      <c r="S449">
        <v>1</v>
      </c>
      <c r="T449">
        <v>44</v>
      </c>
      <c r="U449">
        <v>39</v>
      </c>
      <c r="V449">
        <v>197</v>
      </c>
      <c r="W449">
        <v>42089.440000000002</v>
      </c>
      <c r="X449">
        <v>5.0512820512820511</v>
      </c>
      <c r="Y449">
        <v>1079.2164102564104</v>
      </c>
      <c r="Z449">
        <v>10.410256410256411</v>
      </c>
      <c r="AA449">
        <v>9.2338989123931619</v>
      </c>
      <c r="AB449">
        <v>7</v>
      </c>
      <c r="AC449">
        <v>0.142672056837607</v>
      </c>
      <c r="AD449">
        <v>0</v>
      </c>
      <c r="AE449">
        <v>1.3111431805950229</v>
      </c>
      <c r="AF449">
        <v>0.72222222222222221</v>
      </c>
      <c r="AG449">
        <v>2.0333653944444441</v>
      </c>
      <c r="AH449">
        <v>0</v>
      </c>
      <c r="AI449">
        <v>6.2577984675213676</v>
      </c>
      <c r="AJ449">
        <v>1170</v>
      </c>
      <c r="AK449">
        <v>39</v>
      </c>
      <c r="AL449">
        <v>2</v>
      </c>
      <c r="AM449">
        <v>2</v>
      </c>
      <c r="AN449">
        <v>1</v>
      </c>
      <c r="AO449">
        <v>0</v>
      </c>
      <c r="AP449">
        <v>1</v>
      </c>
      <c r="AQ449">
        <v>0</v>
      </c>
      <c r="AR449">
        <v>535.98</v>
      </c>
      <c r="AS449" s="1" t="s">
        <v>65</v>
      </c>
      <c r="AT449">
        <v>5</v>
      </c>
      <c r="AU449">
        <v>51.507896283333331</v>
      </c>
      <c r="AV449">
        <v>344.88531268333332</v>
      </c>
      <c r="AW449">
        <v>22</v>
      </c>
      <c r="AX449">
        <v>0.17948717948717949</v>
      </c>
      <c r="AY449">
        <v>5.128205128205128E-2</v>
      </c>
      <c r="AZ449">
        <v>30</v>
      </c>
      <c r="BA449">
        <v>0.3433859752222222</v>
      </c>
      <c r="BB449">
        <v>0.29477377152421652</v>
      </c>
      <c r="BC449">
        <v>17</v>
      </c>
      <c r="BD449">
        <v>22</v>
      </c>
      <c r="BE449">
        <v>3</v>
      </c>
      <c r="BF449">
        <v>2</v>
      </c>
      <c r="BG449" s="1" t="s">
        <v>83</v>
      </c>
      <c r="BH449" s="1" t="s">
        <v>6888</v>
      </c>
      <c r="BI449" s="1" t="s">
        <v>6889</v>
      </c>
      <c r="BJ449" s="1" t="s">
        <v>6890</v>
      </c>
      <c r="BK449">
        <v>2300</v>
      </c>
      <c r="BL449">
        <v>2.5</v>
      </c>
      <c r="BM449" s="5" t="d">
        <v>07:30:00.000</v>
      </c>
      <c r="BN449" s="5" t="d">
        <v>07:59:59.9999999999984025</v>
      </c>
      <c r="BO449">
        <v>7</v>
      </c>
      <c r="BP449" t="b">
        <v>0</v>
      </c>
    </row>
    <row r="450" spans="1:68" x14ac:dyDescent="0.2">
      <c r="A450" s="1" t="s">
        <v>1070</v>
      </c>
      <c r="B450" s="1" t="s">
        <v>60</v>
      </c>
      <c r="C450" s="2" t="d">
        <v>2026-07-10</v>
      </c>
      <c r="D450">
        <v>17</v>
      </c>
      <c r="E450" s="1" t="s">
        <v>95</v>
      </c>
      <c r="F450">
        <v>49</v>
      </c>
      <c r="G450">
        <v>18</v>
      </c>
      <c r="H450">
        <v>3</v>
      </c>
      <c r="I450">
        <v>2</v>
      </c>
      <c r="J450">
        <v>13</v>
      </c>
      <c r="K450">
        <v>225</v>
      </c>
      <c r="L450">
        <v>1</v>
      </c>
      <c r="M450" s="1" t="s">
        <v>679</v>
      </c>
      <c r="N450" s="1" t="s">
        <v>673</v>
      </c>
      <c r="O450" s="1" t="s">
        <v>1071</v>
      </c>
      <c r="P450">
        <v>3.7692307692307692</v>
      </c>
      <c r="Q450">
        <v>225</v>
      </c>
      <c r="R450">
        <v>325</v>
      </c>
      <c r="S450">
        <v>1</v>
      </c>
      <c r="T450">
        <v>43</v>
      </c>
      <c r="U450">
        <v>49</v>
      </c>
      <c r="V450">
        <v>245</v>
      </c>
      <c r="W450">
        <v>56303.26</v>
      </c>
      <c r="X450">
        <v>5</v>
      </c>
      <c r="Y450">
        <v>1149.0461224489795</v>
      </c>
      <c r="Z450">
        <v>10.224489795918368</v>
      </c>
      <c r="AA450">
        <v>8.9380004513605442</v>
      </c>
      <c r="AB450">
        <v>7</v>
      </c>
      <c r="AC450">
        <v>8.4609843537414992E-2</v>
      </c>
      <c r="AD450">
        <v>0</v>
      </c>
      <c r="AE450">
        <v>1.2838593635227138</v>
      </c>
      <c r="AF450">
        <v>0.67040816326530617</v>
      </c>
      <c r="AG450">
        <v>1.9542675187074829</v>
      </c>
      <c r="AH450">
        <v>0</v>
      </c>
      <c r="AI450">
        <v>6.0684268030612243</v>
      </c>
      <c r="AJ450">
        <v>1470</v>
      </c>
      <c r="AK450">
        <v>72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s="1" t="s">
        <v>65</v>
      </c>
      <c r="AT450">
        <v>4</v>
      </c>
      <c r="AU450">
        <v>60.849862316666666</v>
      </c>
      <c r="AV450">
        <v>361.62110691666669</v>
      </c>
      <c r="AW450">
        <v>25</v>
      </c>
      <c r="AX450">
        <v>0.14285714285714285</v>
      </c>
      <c r="AY450">
        <v>0</v>
      </c>
      <c r="AZ450">
        <v>30</v>
      </c>
      <c r="BA450">
        <v>0.15602528799145299</v>
      </c>
      <c r="BB450">
        <v>0.16741717912808643</v>
      </c>
      <c r="BC450">
        <v>18</v>
      </c>
      <c r="BD450">
        <v>54</v>
      </c>
      <c r="BE450">
        <v>3</v>
      </c>
      <c r="BF450">
        <v>10</v>
      </c>
      <c r="BG450" s="1" t="s">
        <v>99</v>
      </c>
      <c r="BH450" s="1" t="s">
        <v>6888</v>
      </c>
      <c r="BI450" s="1" t="s">
        <v>6889</v>
      </c>
      <c r="BJ450" s="1" t="s">
        <v>6890</v>
      </c>
      <c r="BK450">
        <v>2300</v>
      </c>
      <c r="BL450">
        <v>2.5</v>
      </c>
      <c r="BM450" s="5" t="d">
        <v>07:59:59.9999999999984025</v>
      </c>
      <c r="BN450" s="5" t="d">
        <v>08:30:00.0000000000015975</v>
      </c>
      <c r="BO450">
        <v>8</v>
      </c>
      <c r="BP450" t="b">
        <v>0</v>
      </c>
    </row>
    <row r="451" spans="1:68" x14ac:dyDescent="0.2">
      <c r="A451" s="1" t="s">
        <v>1072</v>
      </c>
      <c r="B451" s="1" t="s">
        <v>60</v>
      </c>
      <c r="C451" s="2" t="d">
        <v>2026-07-10</v>
      </c>
      <c r="D451">
        <v>18</v>
      </c>
      <c r="E451" s="1" t="s">
        <v>95</v>
      </c>
      <c r="F451">
        <v>64</v>
      </c>
      <c r="G451">
        <v>20</v>
      </c>
      <c r="H451">
        <v>3</v>
      </c>
      <c r="I451">
        <v>2</v>
      </c>
      <c r="J451">
        <v>15</v>
      </c>
      <c r="K451">
        <v>225</v>
      </c>
      <c r="L451">
        <v>1</v>
      </c>
      <c r="M451" s="1" t="s">
        <v>1073</v>
      </c>
      <c r="N451" s="1" t="s">
        <v>102</v>
      </c>
      <c r="O451" s="1" t="s">
        <v>1074</v>
      </c>
      <c r="P451">
        <v>4.2666666666666666</v>
      </c>
      <c r="Q451">
        <v>225</v>
      </c>
      <c r="R451">
        <v>100</v>
      </c>
      <c r="S451">
        <v>1</v>
      </c>
      <c r="T451">
        <v>42</v>
      </c>
      <c r="U451">
        <v>64</v>
      </c>
      <c r="V451">
        <v>364</v>
      </c>
      <c r="W451">
        <v>83782.27</v>
      </c>
      <c r="X451">
        <v>5.6875</v>
      </c>
      <c r="Y451">
        <v>1309.0979687500001</v>
      </c>
      <c r="Z451">
        <v>10.265625</v>
      </c>
      <c r="AA451">
        <v>8.9369728203124996</v>
      </c>
      <c r="AB451">
        <v>7</v>
      </c>
      <c r="AC451">
        <v>3.091417213541664E-2</v>
      </c>
      <c r="AD451">
        <v>0</v>
      </c>
      <c r="AE451">
        <v>1.4899718703577858</v>
      </c>
      <c r="AF451">
        <v>0.6713541666666667</v>
      </c>
      <c r="AG451">
        <v>2.1613260296874999</v>
      </c>
      <c r="AH451">
        <v>0</v>
      </c>
      <c r="AI451">
        <v>5.8803342812499997</v>
      </c>
      <c r="AJ451">
        <v>1920</v>
      </c>
      <c r="AK451">
        <v>74</v>
      </c>
      <c r="AL451">
        <v>2</v>
      </c>
      <c r="AM451">
        <v>2</v>
      </c>
      <c r="AN451">
        <v>2</v>
      </c>
      <c r="AO451">
        <v>0</v>
      </c>
      <c r="AP451">
        <v>0</v>
      </c>
      <c r="AQ451">
        <v>0</v>
      </c>
      <c r="AR451">
        <v>937.67000000000007</v>
      </c>
      <c r="AS451" s="1" t="s">
        <v>65</v>
      </c>
      <c r="AT451">
        <v>4</v>
      </c>
      <c r="AU451">
        <v>96.864499966666671</v>
      </c>
      <c r="AV451">
        <v>542.23572051666667</v>
      </c>
      <c r="AW451">
        <v>33</v>
      </c>
      <c r="AX451">
        <v>0.109375</v>
      </c>
      <c r="AY451">
        <v>3.125E-2</v>
      </c>
      <c r="AZ451">
        <v>30</v>
      </c>
      <c r="BA451">
        <v>0.21525444437037039</v>
      </c>
      <c r="BB451">
        <v>0.24425032455705706</v>
      </c>
      <c r="BC451">
        <v>26</v>
      </c>
      <c r="BD451">
        <v>48</v>
      </c>
      <c r="BE451">
        <v>5</v>
      </c>
      <c r="BF451">
        <v>10</v>
      </c>
      <c r="BG451" s="1" t="s">
        <v>99</v>
      </c>
      <c r="BH451" s="1" t="s">
        <v>6888</v>
      </c>
      <c r="BI451" s="1" t="s">
        <v>6889</v>
      </c>
      <c r="BJ451" s="1" t="s">
        <v>6890</v>
      </c>
      <c r="BK451">
        <v>2300</v>
      </c>
      <c r="BL451">
        <v>2.5</v>
      </c>
      <c r="BM451" s="5" t="d">
        <v>08:30:00.0000000000015975</v>
      </c>
      <c r="BN451" s="5" t="d">
        <v>09:00:00.000</v>
      </c>
      <c r="BO451">
        <v>8</v>
      </c>
      <c r="BP451" t="b">
        <v>0</v>
      </c>
    </row>
    <row r="452" spans="1:68" x14ac:dyDescent="0.2">
      <c r="A452" s="1" t="s">
        <v>1075</v>
      </c>
      <c r="B452" s="1" t="s">
        <v>60</v>
      </c>
      <c r="C452" s="2" t="d">
        <v>2026-07-10</v>
      </c>
      <c r="D452">
        <v>19</v>
      </c>
      <c r="E452" s="1" t="s">
        <v>95</v>
      </c>
      <c r="F452">
        <v>41</v>
      </c>
      <c r="G452">
        <v>10</v>
      </c>
      <c r="H452">
        <v>0</v>
      </c>
      <c r="I452">
        <v>2</v>
      </c>
      <c r="J452">
        <v>8</v>
      </c>
      <c r="K452">
        <v>0</v>
      </c>
      <c r="L452">
        <v>1</v>
      </c>
      <c r="M452" s="1" t="s">
        <v>63</v>
      </c>
      <c r="N452" s="1" t="s">
        <v>127</v>
      </c>
      <c r="O452" s="1" t="s">
        <v>368</v>
      </c>
      <c r="P452">
        <v>5.125</v>
      </c>
      <c r="Q452">
        <v>0</v>
      </c>
      <c r="R452">
        <v>100</v>
      </c>
      <c r="S452">
        <v>1</v>
      </c>
      <c r="T452">
        <v>41</v>
      </c>
      <c r="U452">
        <v>41</v>
      </c>
      <c r="V452">
        <v>195</v>
      </c>
      <c r="W452">
        <v>44129.04</v>
      </c>
      <c r="X452">
        <v>4.7560975609756095</v>
      </c>
      <c r="Y452">
        <v>1076.3180487804877</v>
      </c>
      <c r="Z452">
        <v>10.292682926829269</v>
      </c>
      <c r="AA452">
        <v>8.6092314040650404</v>
      </c>
      <c r="AB452">
        <v>7</v>
      </c>
      <c r="AC452">
        <v>0.1344839491869918</v>
      </c>
      <c r="AD452">
        <v>0</v>
      </c>
      <c r="AE452">
        <v>1.2758206670634733</v>
      </c>
      <c r="AF452">
        <v>0.6447154471544716</v>
      </c>
      <c r="AG452">
        <v>1.9205361056910568</v>
      </c>
      <c r="AH452">
        <v>0</v>
      </c>
      <c r="AI452">
        <v>5.762272525609756</v>
      </c>
      <c r="AJ452">
        <v>1230</v>
      </c>
      <c r="AK452">
        <v>36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s="1" t="s">
        <v>65</v>
      </c>
      <c r="AT452">
        <v>5</v>
      </c>
      <c r="AU452">
        <v>48.354982399999997</v>
      </c>
      <c r="AV452">
        <v>414.0094565</v>
      </c>
      <c r="AW452">
        <v>37</v>
      </c>
      <c r="AX452">
        <v>0.17073170731707318</v>
      </c>
      <c r="AY452">
        <v>0</v>
      </c>
      <c r="AZ452">
        <v>30</v>
      </c>
      <c r="BA452">
        <v>0.20147909333333333</v>
      </c>
      <c r="BB452">
        <v>0.38334208935185188</v>
      </c>
      <c r="BC452">
        <v>20</v>
      </c>
      <c r="BD452">
        <v>16</v>
      </c>
      <c r="BE452">
        <v>3</v>
      </c>
      <c r="BF452">
        <v>5</v>
      </c>
      <c r="BG452" s="1" t="s">
        <v>83</v>
      </c>
      <c r="BH452" s="1" t="s">
        <v>6888</v>
      </c>
      <c r="BI452" s="1" t="s">
        <v>6889</v>
      </c>
      <c r="BJ452" s="1" t="s">
        <v>6890</v>
      </c>
      <c r="BK452">
        <v>2300</v>
      </c>
      <c r="BL452">
        <v>2.5</v>
      </c>
      <c r="BM452" s="5" t="d">
        <v>09:00:00.000</v>
      </c>
      <c r="BN452" s="5" t="d">
        <v>09:29:59.9999999999984025</v>
      </c>
      <c r="BO452">
        <v>9</v>
      </c>
      <c r="BP452" t="b">
        <v>0</v>
      </c>
    </row>
    <row r="453" spans="1:68" x14ac:dyDescent="0.2">
      <c r="A453" s="1" t="s">
        <v>1076</v>
      </c>
      <c r="B453" s="1" t="s">
        <v>60</v>
      </c>
      <c r="C453" s="2" t="d">
        <v>2026-07-10</v>
      </c>
      <c r="D453">
        <v>20</v>
      </c>
      <c r="E453" s="1" t="s">
        <v>95</v>
      </c>
      <c r="F453">
        <v>47</v>
      </c>
      <c r="G453">
        <v>10</v>
      </c>
      <c r="H453">
        <v>0</v>
      </c>
      <c r="I453">
        <v>2</v>
      </c>
      <c r="J453">
        <v>8</v>
      </c>
      <c r="K453">
        <v>0</v>
      </c>
      <c r="L453">
        <v>1</v>
      </c>
      <c r="M453" s="1" t="s">
        <v>63</v>
      </c>
      <c r="N453" s="1" t="s">
        <v>370</v>
      </c>
      <c r="O453" s="1" t="s">
        <v>371</v>
      </c>
      <c r="P453">
        <v>5.875</v>
      </c>
      <c r="Q453">
        <v>0</v>
      </c>
      <c r="R453">
        <v>100</v>
      </c>
      <c r="S453">
        <v>1</v>
      </c>
      <c r="T453">
        <v>40</v>
      </c>
      <c r="U453">
        <v>47</v>
      </c>
      <c r="V453">
        <v>248</v>
      </c>
      <c r="W453">
        <v>60094.03</v>
      </c>
      <c r="X453">
        <v>5.2765957446808507</v>
      </c>
      <c r="Y453">
        <v>1278.5963829787233</v>
      </c>
      <c r="Z453">
        <v>10.851063829787234</v>
      </c>
      <c r="AA453">
        <v>9.0250593758865243</v>
      </c>
      <c r="AB453">
        <v>4</v>
      </c>
      <c r="AC453">
        <v>4.3866790070921979E-2</v>
      </c>
      <c r="AD453">
        <v>0</v>
      </c>
      <c r="AE453">
        <v>1.4072285860445866</v>
      </c>
      <c r="AF453">
        <v>0.57269503546099287</v>
      </c>
      <c r="AG453">
        <v>1.9799236134751772</v>
      </c>
      <c r="AH453">
        <v>0</v>
      </c>
      <c r="AI453">
        <v>6.1486818524822686</v>
      </c>
      <c r="AJ453">
        <v>1410</v>
      </c>
      <c r="AK453">
        <v>36</v>
      </c>
      <c r="AL453">
        <v>1</v>
      </c>
      <c r="AM453">
        <v>1</v>
      </c>
      <c r="AN453">
        <v>0</v>
      </c>
      <c r="AO453">
        <v>1</v>
      </c>
      <c r="AP453">
        <v>0</v>
      </c>
      <c r="AQ453">
        <v>0</v>
      </c>
      <c r="AR453">
        <v>120.79</v>
      </c>
      <c r="AS453" s="1" t="s">
        <v>65</v>
      </c>
      <c r="AT453">
        <v>3</v>
      </c>
      <c r="AU453">
        <v>66.902633800000004</v>
      </c>
      <c r="AV453">
        <v>401.83074045000001</v>
      </c>
      <c r="AW453">
        <v>24</v>
      </c>
      <c r="AX453">
        <v>8.5106382978723402E-2</v>
      </c>
      <c r="AY453">
        <v>2.1276595744680851E-2</v>
      </c>
      <c r="AZ453">
        <v>30</v>
      </c>
      <c r="BA453">
        <v>0.27876097416666668</v>
      </c>
      <c r="BB453">
        <v>0.37206550041666669</v>
      </c>
      <c r="BC453">
        <v>20</v>
      </c>
      <c r="BD453">
        <v>16</v>
      </c>
      <c r="BE453">
        <v>4</v>
      </c>
      <c r="BF453">
        <v>4</v>
      </c>
      <c r="BG453" s="1" t="s">
        <v>99</v>
      </c>
      <c r="BH453" s="1" t="s">
        <v>6888</v>
      </c>
      <c r="BI453" s="1" t="s">
        <v>6889</v>
      </c>
      <c r="BJ453" s="1" t="s">
        <v>6890</v>
      </c>
      <c r="BK453">
        <v>2300</v>
      </c>
      <c r="BL453">
        <v>2.5</v>
      </c>
      <c r="BM453" s="5" t="d">
        <v>09:29:59.9999999999984025</v>
      </c>
      <c r="BN453" s="5" t="d">
        <v>10:00:00.0000000000015975</v>
      </c>
      <c r="BO453">
        <v>9</v>
      </c>
      <c r="BP453" t="b">
        <v>0</v>
      </c>
    </row>
    <row r="454" spans="1:68" x14ac:dyDescent="0.2">
      <c r="A454" s="1" t="s">
        <v>1077</v>
      </c>
      <c r="B454" s="1" t="s">
        <v>60</v>
      </c>
      <c r="C454" s="2" t="d">
        <v>2026-07-10</v>
      </c>
      <c r="D454">
        <v>21</v>
      </c>
      <c r="E454" s="1" t="s">
        <v>95</v>
      </c>
      <c r="F454">
        <v>44</v>
      </c>
      <c r="G454">
        <v>10</v>
      </c>
      <c r="H454">
        <v>0</v>
      </c>
      <c r="I454">
        <v>2</v>
      </c>
      <c r="J454">
        <v>8</v>
      </c>
      <c r="K454">
        <v>0</v>
      </c>
      <c r="L454">
        <v>1</v>
      </c>
      <c r="M454" s="1" t="s">
        <v>63</v>
      </c>
      <c r="N454" s="1" t="s">
        <v>373</v>
      </c>
      <c r="O454" s="1" t="s">
        <v>374</v>
      </c>
      <c r="P454">
        <v>5.5</v>
      </c>
      <c r="Q454">
        <v>0</v>
      </c>
      <c r="R454">
        <v>100</v>
      </c>
      <c r="S454">
        <v>1</v>
      </c>
      <c r="T454">
        <v>39</v>
      </c>
      <c r="U454">
        <v>44</v>
      </c>
      <c r="V454">
        <v>238</v>
      </c>
      <c r="W454">
        <v>52828</v>
      </c>
      <c r="X454">
        <v>5.4090909090909092</v>
      </c>
      <c r="Y454">
        <v>1200.6363636363637</v>
      </c>
      <c r="Z454">
        <v>10.5</v>
      </c>
      <c r="AA454">
        <v>8.5442039738636364</v>
      </c>
      <c r="AB454">
        <v>5</v>
      </c>
      <c r="AC454">
        <v>4.3133242424242386E-2</v>
      </c>
      <c r="AD454">
        <v>0</v>
      </c>
      <c r="AE454">
        <v>1.4335843696177248</v>
      </c>
      <c r="AF454">
        <v>0.59583333333333333</v>
      </c>
      <c r="AG454">
        <v>2.0294176950757574</v>
      </c>
      <c r="AH454">
        <v>0</v>
      </c>
      <c r="AI454">
        <v>5.5984983943181819</v>
      </c>
      <c r="AJ454">
        <v>1320</v>
      </c>
      <c r="AK454">
        <v>36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 s="1" t="s">
        <v>65</v>
      </c>
      <c r="AT454">
        <v>4</v>
      </c>
      <c r="AU454">
        <v>66.970169099999993</v>
      </c>
      <c r="AV454">
        <v>436.26130920000003</v>
      </c>
      <c r="AW454">
        <v>29</v>
      </c>
      <c r="AX454">
        <v>0.11363636363636363</v>
      </c>
      <c r="AY454">
        <v>0</v>
      </c>
      <c r="AZ454">
        <v>30</v>
      </c>
      <c r="BA454">
        <v>0.27904237124999998</v>
      </c>
      <c r="BB454">
        <v>0.40394565666666671</v>
      </c>
      <c r="BC454">
        <v>21</v>
      </c>
      <c r="BD454">
        <v>15</v>
      </c>
      <c r="BE454">
        <v>4</v>
      </c>
      <c r="BF454">
        <v>4</v>
      </c>
      <c r="BG454" s="1" t="s">
        <v>99</v>
      </c>
      <c r="BH454" s="1" t="s">
        <v>6888</v>
      </c>
      <c r="BI454" s="1" t="s">
        <v>6889</v>
      </c>
      <c r="BJ454" s="1" t="s">
        <v>6890</v>
      </c>
      <c r="BK454">
        <v>2300</v>
      </c>
      <c r="BL454">
        <v>2.5</v>
      </c>
      <c r="BM454" s="5" t="d">
        <v>10:00:00.0000000000015975</v>
      </c>
      <c r="BN454" s="5" t="d">
        <v>10:30:00.000</v>
      </c>
      <c r="BO454">
        <v>10</v>
      </c>
      <c r="BP454" t="b">
        <v>0</v>
      </c>
    </row>
    <row r="455" spans="1:68" x14ac:dyDescent="0.2">
      <c r="A455" s="1" t="s">
        <v>1078</v>
      </c>
      <c r="B455" s="1" t="s">
        <v>60</v>
      </c>
      <c r="C455" s="2" t="d">
        <v>2026-07-10</v>
      </c>
      <c r="D455">
        <v>22</v>
      </c>
      <c r="E455" s="1" t="s">
        <v>95</v>
      </c>
      <c r="F455">
        <v>40</v>
      </c>
      <c r="G455">
        <v>10</v>
      </c>
      <c r="H455">
        <v>0</v>
      </c>
      <c r="I455">
        <v>2</v>
      </c>
      <c r="J455">
        <v>8</v>
      </c>
      <c r="K455">
        <v>0</v>
      </c>
      <c r="L455">
        <v>1</v>
      </c>
      <c r="M455" s="1" t="s">
        <v>63</v>
      </c>
      <c r="N455" s="1" t="s">
        <v>376</v>
      </c>
      <c r="O455" s="1" t="s">
        <v>377</v>
      </c>
      <c r="P455">
        <v>5</v>
      </c>
      <c r="Q455">
        <v>0</v>
      </c>
      <c r="R455">
        <v>100</v>
      </c>
      <c r="S455">
        <v>1</v>
      </c>
      <c r="T455">
        <v>38</v>
      </c>
      <c r="U455">
        <v>40</v>
      </c>
      <c r="V455">
        <v>203</v>
      </c>
      <c r="W455">
        <v>46225</v>
      </c>
      <c r="X455">
        <v>5.0750000000000002</v>
      </c>
      <c r="Y455">
        <v>1155.625</v>
      </c>
      <c r="Z455">
        <v>10.125</v>
      </c>
      <c r="AA455">
        <v>8.3960440258333335</v>
      </c>
      <c r="AB455">
        <v>3</v>
      </c>
      <c r="AC455">
        <v>1.9571247083333354E-2</v>
      </c>
      <c r="AD455">
        <v>0</v>
      </c>
      <c r="AE455">
        <v>1.3098910851298258</v>
      </c>
      <c r="AF455">
        <v>0.62583333333333324</v>
      </c>
      <c r="AG455">
        <v>1.9357244104166669</v>
      </c>
      <c r="AH455">
        <v>0</v>
      </c>
      <c r="AI455">
        <v>5.5186529408333334</v>
      </c>
      <c r="AJ455">
        <v>1200</v>
      </c>
      <c r="AK455">
        <v>36</v>
      </c>
      <c r="AL455">
        <v>3</v>
      </c>
      <c r="AM455">
        <v>3</v>
      </c>
      <c r="AN455">
        <v>2</v>
      </c>
      <c r="AO455">
        <v>0</v>
      </c>
      <c r="AP455">
        <v>1</v>
      </c>
      <c r="AQ455">
        <v>0</v>
      </c>
      <c r="AR455">
        <v>756.13</v>
      </c>
      <c r="AS455" s="1" t="s">
        <v>65</v>
      </c>
      <c r="AT455">
        <v>3</v>
      </c>
      <c r="AU455">
        <v>51.799699150000002</v>
      </c>
      <c r="AV455">
        <v>297.36538963333334</v>
      </c>
      <c r="AW455">
        <v>19</v>
      </c>
      <c r="AX455">
        <v>7.4999999999999997E-2</v>
      </c>
      <c r="AY455">
        <v>7.4999999999999997E-2</v>
      </c>
      <c r="AZ455">
        <v>30</v>
      </c>
      <c r="BA455">
        <v>0.21583207979166669</v>
      </c>
      <c r="BB455">
        <v>0.2753383237345679</v>
      </c>
      <c r="BC455">
        <v>15</v>
      </c>
      <c r="BD455">
        <v>21</v>
      </c>
      <c r="BE455">
        <v>3</v>
      </c>
      <c r="BF455">
        <v>5</v>
      </c>
      <c r="BG455" s="1" t="s">
        <v>99</v>
      </c>
      <c r="BH455" s="1" t="s">
        <v>6888</v>
      </c>
      <c r="BI455" s="1" t="s">
        <v>6889</v>
      </c>
      <c r="BJ455" s="1" t="s">
        <v>6890</v>
      </c>
      <c r="BK455">
        <v>2300</v>
      </c>
      <c r="BL455">
        <v>2.5</v>
      </c>
      <c r="BM455" s="5" t="d">
        <v>10:30:00.000</v>
      </c>
      <c r="BN455" s="5" t="d">
        <v>10:59:59.9999999999984025</v>
      </c>
      <c r="BO455">
        <v>10</v>
      </c>
      <c r="BP455" t="b">
        <v>0</v>
      </c>
    </row>
    <row r="456" spans="1:68" x14ac:dyDescent="0.2">
      <c r="A456" s="1" t="s">
        <v>1079</v>
      </c>
      <c r="B456" s="1" t="s">
        <v>60</v>
      </c>
      <c r="C456" s="2" t="d">
        <v>2026-07-10</v>
      </c>
      <c r="D456">
        <v>23</v>
      </c>
      <c r="E456" s="1" t="s">
        <v>133</v>
      </c>
      <c r="F456">
        <v>50</v>
      </c>
      <c r="G456">
        <v>10</v>
      </c>
      <c r="H456">
        <v>0</v>
      </c>
      <c r="I456">
        <v>0</v>
      </c>
      <c r="J456">
        <v>10</v>
      </c>
      <c r="K456">
        <v>0</v>
      </c>
      <c r="L456">
        <v>0</v>
      </c>
      <c r="M456" s="1" t="s">
        <v>63</v>
      </c>
      <c r="N456" s="1" t="s">
        <v>63</v>
      </c>
      <c r="O456" s="1" t="s">
        <v>379</v>
      </c>
      <c r="P456">
        <v>5</v>
      </c>
      <c r="Q456">
        <v>0</v>
      </c>
      <c r="R456">
        <v>100</v>
      </c>
      <c r="S456">
        <v>0</v>
      </c>
      <c r="T456">
        <v>38</v>
      </c>
      <c r="U456">
        <v>50</v>
      </c>
      <c r="V456">
        <v>246</v>
      </c>
      <c r="W456">
        <v>54431.1</v>
      </c>
      <c r="X456">
        <v>4.92</v>
      </c>
      <c r="Y456">
        <v>1088.6220000000001</v>
      </c>
      <c r="Z456">
        <v>10.78</v>
      </c>
      <c r="AA456">
        <v>8.3181999600000012</v>
      </c>
      <c r="AB456">
        <v>1</v>
      </c>
      <c r="AC456">
        <v>1.892430833333332E-2</v>
      </c>
      <c r="AD456">
        <v>0</v>
      </c>
      <c r="AE456">
        <v>1.3347806829204865</v>
      </c>
      <c r="AF456">
        <v>0.59633333333333338</v>
      </c>
      <c r="AG456">
        <v>1.9311140066666668</v>
      </c>
      <c r="AH456">
        <v>0</v>
      </c>
      <c r="AI456">
        <v>5.570419276</v>
      </c>
      <c r="AJ456">
        <v>1500</v>
      </c>
      <c r="AK456">
        <v>36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s="1" t="s">
        <v>65</v>
      </c>
      <c r="AT456">
        <v>1</v>
      </c>
      <c r="AU456">
        <v>65.914405816666672</v>
      </c>
      <c r="AV456">
        <v>389.01834789999998</v>
      </c>
      <c r="AW456">
        <v>21</v>
      </c>
      <c r="AX456">
        <v>0.02</v>
      </c>
      <c r="AY456">
        <v>0</v>
      </c>
      <c r="AZ456">
        <v>30</v>
      </c>
      <c r="BA456">
        <v>0.21971468605555558</v>
      </c>
      <c r="BB456">
        <v>0.36020217398148147</v>
      </c>
      <c r="BC456">
        <v>19</v>
      </c>
      <c r="BD456">
        <v>17</v>
      </c>
      <c r="BE456">
        <v>4</v>
      </c>
      <c r="BF456">
        <v>6</v>
      </c>
      <c r="BG456" s="1" t="s">
        <v>99</v>
      </c>
      <c r="BH456" s="1" t="s">
        <v>6888</v>
      </c>
      <c r="BI456" s="1" t="s">
        <v>6889</v>
      </c>
      <c r="BJ456" s="1" t="s">
        <v>6890</v>
      </c>
      <c r="BK456">
        <v>2300</v>
      </c>
      <c r="BL456">
        <v>2.5</v>
      </c>
      <c r="BM456" s="5" t="d">
        <v>10:59:59.9999999999984025</v>
      </c>
      <c r="BN456" s="5" t="d">
        <v>11:30:00.0000000000015975</v>
      </c>
      <c r="BO456">
        <v>11</v>
      </c>
      <c r="BP456" t="b">
        <v>0</v>
      </c>
    </row>
    <row r="457" spans="1:68" x14ac:dyDescent="0.2">
      <c r="A457" s="1" t="s">
        <v>1080</v>
      </c>
      <c r="B457" s="1" t="s">
        <v>60</v>
      </c>
      <c r="C457" s="2" t="d">
        <v>2026-07-10</v>
      </c>
      <c r="D457">
        <v>24</v>
      </c>
      <c r="E457" s="1" t="s">
        <v>133</v>
      </c>
      <c r="F457">
        <v>60</v>
      </c>
      <c r="G457">
        <v>10</v>
      </c>
      <c r="H457">
        <v>0</v>
      </c>
      <c r="I457">
        <v>0</v>
      </c>
      <c r="J457">
        <v>10</v>
      </c>
      <c r="K457">
        <v>0</v>
      </c>
      <c r="L457">
        <v>0</v>
      </c>
      <c r="M457" s="1" t="s">
        <v>63</v>
      </c>
      <c r="N457" s="1" t="s">
        <v>63</v>
      </c>
      <c r="O457" s="1" t="s">
        <v>381</v>
      </c>
      <c r="P457">
        <v>6</v>
      </c>
      <c r="Q457">
        <v>0</v>
      </c>
      <c r="R457">
        <v>100</v>
      </c>
      <c r="S457">
        <v>0</v>
      </c>
      <c r="T457">
        <v>38</v>
      </c>
      <c r="U457">
        <v>60</v>
      </c>
      <c r="V457">
        <v>281</v>
      </c>
      <c r="W457">
        <v>66626.210000000006</v>
      </c>
      <c r="X457">
        <v>4.6833333333333336</v>
      </c>
      <c r="Y457">
        <v>1110.4368333333334</v>
      </c>
      <c r="Z457">
        <v>11.6</v>
      </c>
      <c r="AA457">
        <v>9.0753451797222233</v>
      </c>
      <c r="AB457">
        <v>0</v>
      </c>
      <c r="AC457">
        <v>0</v>
      </c>
      <c r="AD457">
        <v>0</v>
      </c>
      <c r="AE457">
        <v>1.2481260201437447</v>
      </c>
      <c r="AF457">
        <v>0.66083333333333327</v>
      </c>
      <c r="AG457">
        <v>1.9089593461111112</v>
      </c>
      <c r="AH457">
        <v>0</v>
      </c>
      <c r="AI457">
        <v>6.2463858261111112</v>
      </c>
      <c r="AJ457">
        <v>1800</v>
      </c>
      <c r="AK457">
        <v>36</v>
      </c>
      <c r="AL457">
        <v>1</v>
      </c>
      <c r="AM457">
        <v>1</v>
      </c>
      <c r="AN457">
        <v>0</v>
      </c>
      <c r="AO457">
        <v>0</v>
      </c>
      <c r="AP457">
        <v>1</v>
      </c>
      <c r="AQ457">
        <v>0</v>
      </c>
      <c r="AR457">
        <v>276.14999999999998</v>
      </c>
      <c r="AS457" s="1" t="s">
        <v>70</v>
      </c>
      <c r="AT457">
        <v>0</v>
      </c>
      <c r="AU457">
        <v>74.858040516666662</v>
      </c>
      <c r="AV457">
        <v>549.01349593333327</v>
      </c>
      <c r="AW457">
        <v>32</v>
      </c>
      <c r="AX457">
        <v>0</v>
      </c>
      <c r="AY457">
        <v>1.6666666666666666E-2</v>
      </c>
      <c r="AZ457">
        <v>30</v>
      </c>
      <c r="BA457">
        <v>0.24952680172222222</v>
      </c>
      <c r="BB457">
        <v>0.5083458295679012</v>
      </c>
      <c r="BC457">
        <v>27</v>
      </c>
      <c r="BD457">
        <v>9</v>
      </c>
      <c r="BE457">
        <v>4</v>
      </c>
      <c r="BF457">
        <v>6</v>
      </c>
      <c r="BG457" s="1" t="s">
        <v>99</v>
      </c>
      <c r="BH457" s="1" t="s">
        <v>6888</v>
      </c>
      <c r="BI457" s="1" t="s">
        <v>6889</v>
      </c>
      <c r="BJ457" s="1" t="s">
        <v>6890</v>
      </c>
      <c r="BK457">
        <v>2300</v>
      </c>
      <c r="BL457">
        <v>2.5</v>
      </c>
      <c r="BM457" s="5" t="d">
        <v>11:30:00.0000000000015975</v>
      </c>
      <c r="BN457" s="5" t="d">
        <v>12:00:00.000</v>
      </c>
      <c r="BO457">
        <v>11</v>
      </c>
      <c r="BP457" t="b">
        <v>0</v>
      </c>
    </row>
    <row r="458" spans="1:68" x14ac:dyDescent="0.2">
      <c r="A458" s="1" t="s">
        <v>1081</v>
      </c>
      <c r="B458" s="1" t="s">
        <v>60</v>
      </c>
      <c r="C458" s="2" t="d">
        <v>2026-07-10</v>
      </c>
      <c r="D458">
        <v>25</v>
      </c>
      <c r="E458" s="1" t="s">
        <v>133</v>
      </c>
      <c r="F458">
        <v>102</v>
      </c>
      <c r="G458">
        <v>10</v>
      </c>
      <c r="H458">
        <v>0</v>
      </c>
      <c r="I458">
        <v>0</v>
      </c>
      <c r="J458">
        <v>10</v>
      </c>
      <c r="K458">
        <v>0</v>
      </c>
      <c r="L458">
        <v>0</v>
      </c>
      <c r="M458" s="1" t="s">
        <v>63</v>
      </c>
      <c r="N458" s="1" t="s">
        <v>63</v>
      </c>
      <c r="O458" s="1" t="s">
        <v>383</v>
      </c>
      <c r="P458">
        <v>10.199999999999999</v>
      </c>
      <c r="Q458">
        <v>0</v>
      </c>
      <c r="R458">
        <v>100</v>
      </c>
      <c r="S458">
        <v>0</v>
      </c>
      <c r="T458">
        <v>38</v>
      </c>
      <c r="U458">
        <v>102</v>
      </c>
      <c r="V458">
        <v>533</v>
      </c>
      <c r="W458">
        <v>117343.08</v>
      </c>
      <c r="X458">
        <v>5.2254901960784315</v>
      </c>
      <c r="Y458">
        <v>1150.4223529411765</v>
      </c>
      <c r="Z458">
        <v>15.352941176470589</v>
      </c>
      <c r="AA458">
        <v>9.467906080228758</v>
      </c>
      <c r="AB458">
        <v>0</v>
      </c>
      <c r="AC458">
        <v>0</v>
      </c>
      <c r="AD458">
        <v>0</v>
      </c>
      <c r="AE458">
        <v>1.3964783490450656</v>
      </c>
      <c r="AF458">
        <v>0.61601307189542476</v>
      </c>
      <c r="AG458">
        <v>1.1299320385620915</v>
      </c>
      <c r="AH458">
        <v>0.48930915816993464</v>
      </c>
      <c r="AI458">
        <v>6.0618571328431372</v>
      </c>
      <c r="AJ458">
        <v>3570</v>
      </c>
      <c r="AK458">
        <v>36</v>
      </c>
      <c r="AL458">
        <v>1</v>
      </c>
      <c r="AM458">
        <v>1</v>
      </c>
      <c r="AN458">
        <v>0</v>
      </c>
      <c r="AO458">
        <v>1</v>
      </c>
      <c r="AP458">
        <v>0</v>
      </c>
      <c r="AQ458">
        <v>0</v>
      </c>
      <c r="AR458">
        <v>292.04000000000002</v>
      </c>
      <c r="AS458" s="1" t="s">
        <v>70</v>
      </c>
      <c r="AT458">
        <v>0</v>
      </c>
      <c r="AU458">
        <v>140.83027695000001</v>
      </c>
      <c r="AV458">
        <v>799.1497687333333</v>
      </c>
      <c r="AW458">
        <v>36</v>
      </c>
      <c r="AX458">
        <v>0</v>
      </c>
      <c r="AY458">
        <v>9.8039215686274508E-3</v>
      </c>
      <c r="AZ458">
        <v>35</v>
      </c>
      <c r="BA458">
        <v>0.46943425650000004</v>
      </c>
      <c r="BB458">
        <v>0.73995348956790119</v>
      </c>
      <c r="BC458">
        <v>39</v>
      </c>
      <c r="BD458">
        <v>-3</v>
      </c>
      <c r="BE458">
        <v>7</v>
      </c>
      <c r="BF458">
        <v>3</v>
      </c>
      <c r="BG458" s="1" t="s">
        <v>99</v>
      </c>
      <c r="BH458" s="1" t="s">
        <v>6888</v>
      </c>
      <c r="BI458" s="1" t="s">
        <v>6889</v>
      </c>
      <c r="BJ458" s="1" t="s">
        <v>6890</v>
      </c>
      <c r="BK458">
        <v>2300</v>
      </c>
      <c r="BL458">
        <v>2.5</v>
      </c>
      <c r="BM458" s="5" t="d">
        <v>12:00:00.000</v>
      </c>
      <c r="BN458" s="5" t="d">
        <v>12:30:00.0000000000031950</v>
      </c>
      <c r="BO458">
        <v>12</v>
      </c>
      <c r="BP458" t="b">
        <v>1</v>
      </c>
    </row>
    <row r="459" spans="1:68" x14ac:dyDescent="0.2">
      <c r="A459" s="1" t="s">
        <v>1082</v>
      </c>
      <c r="B459" s="1" t="s">
        <v>60</v>
      </c>
      <c r="C459" s="2" t="d">
        <v>2026-07-10</v>
      </c>
      <c r="D459">
        <v>26</v>
      </c>
      <c r="E459" s="1" t="s">
        <v>133</v>
      </c>
      <c r="F459">
        <v>102</v>
      </c>
      <c r="G459">
        <v>10</v>
      </c>
      <c r="H459">
        <v>0</v>
      </c>
      <c r="I459">
        <v>0</v>
      </c>
      <c r="J459">
        <v>10</v>
      </c>
      <c r="K459">
        <v>0</v>
      </c>
      <c r="L459">
        <v>0</v>
      </c>
      <c r="M459" s="1" t="s">
        <v>63</v>
      </c>
      <c r="N459" s="1" t="s">
        <v>63</v>
      </c>
      <c r="O459" s="1" t="s">
        <v>385</v>
      </c>
      <c r="P459">
        <v>10.199999999999999</v>
      </c>
      <c r="Q459">
        <v>0</v>
      </c>
      <c r="R459">
        <v>100</v>
      </c>
      <c r="S459">
        <v>0</v>
      </c>
      <c r="T459">
        <v>38</v>
      </c>
      <c r="U459">
        <v>102</v>
      </c>
      <c r="V459">
        <v>487</v>
      </c>
      <c r="W459">
        <v>110421.78</v>
      </c>
      <c r="X459">
        <v>4.7745098039215685</v>
      </c>
      <c r="Y459">
        <v>1082.5664705882352</v>
      </c>
      <c r="Z459">
        <v>15.352941176470589</v>
      </c>
      <c r="AA459">
        <v>8.8676108468954258</v>
      </c>
      <c r="AB459">
        <v>0</v>
      </c>
      <c r="AC459">
        <v>0</v>
      </c>
      <c r="AD459">
        <v>0</v>
      </c>
      <c r="AE459">
        <v>1.2899790442133834</v>
      </c>
      <c r="AF459">
        <v>0.62189542483660132</v>
      </c>
      <c r="AG459">
        <v>0.62232180310457519</v>
      </c>
      <c r="AH459">
        <v>0.22757177794117647</v>
      </c>
      <c r="AI459">
        <v>5.8423802833333331</v>
      </c>
      <c r="AJ459">
        <v>3570</v>
      </c>
      <c r="AK459">
        <v>36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 s="1" t="s">
        <v>70</v>
      </c>
      <c r="AT459">
        <v>0</v>
      </c>
      <c r="AU459">
        <v>130.55445888333333</v>
      </c>
      <c r="AV459">
        <v>922.90425188333336</v>
      </c>
      <c r="AW459">
        <v>36</v>
      </c>
      <c r="AX459">
        <v>0</v>
      </c>
      <c r="AY459">
        <v>0</v>
      </c>
      <c r="AZ459">
        <v>35</v>
      </c>
      <c r="BA459">
        <v>0.43518152961111106</v>
      </c>
      <c r="BB459">
        <v>0.85454097396604944</v>
      </c>
      <c r="BC459">
        <v>44</v>
      </c>
      <c r="BD459">
        <v>-8</v>
      </c>
      <c r="BE459">
        <v>7</v>
      </c>
      <c r="BF459">
        <v>3</v>
      </c>
      <c r="BG459" s="1" t="s">
        <v>99</v>
      </c>
      <c r="BH459" s="1" t="s">
        <v>6888</v>
      </c>
      <c r="BI459" s="1" t="s">
        <v>6889</v>
      </c>
      <c r="BJ459" s="1" t="s">
        <v>6890</v>
      </c>
      <c r="BK459">
        <v>2300</v>
      </c>
      <c r="BL459">
        <v>2.5</v>
      </c>
      <c r="BM459" s="5" t="d">
        <v>12:30:00.0000000000031950</v>
      </c>
      <c r="BN459" s="5" t="d">
        <v>12:59:59.9999999999968050</v>
      </c>
      <c r="BO459">
        <v>12</v>
      </c>
      <c r="BP459" t="b">
        <v>1</v>
      </c>
    </row>
    <row r="460" spans="1:68" x14ac:dyDescent="0.2">
      <c r="A460" s="1" t="s">
        <v>1083</v>
      </c>
      <c r="B460" s="1" t="s">
        <v>60</v>
      </c>
      <c r="C460" s="2" t="d">
        <v>2026-07-10</v>
      </c>
      <c r="D460">
        <v>27</v>
      </c>
      <c r="E460" s="1" t="s">
        <v>133</v>
      </c>
      <c r="F460">
        <v>112</v>
      </c>
      <c r="G460">
        <v>10</v>
      </c>
      <c r="H460">
        <v>0</v>
      </c>
      <c r="I460">
        <v>0</v>
      </c>
      <c r="J460">
        <v>10</v>
      </c>
      <c r="K460">
        <v>0</v>
      </c>
      <c r="L460">
        <v>0</v>
      </c>
      <c r="M460" s="1" t="s">
        <v>63</v>
      </c>
      <c r="N460" s="1" t="s">
        <v>63</v>
      </c>
      <c r="O460" s="1" t="s">
        <v>387</v>
      </c>
      <c r="P460">
        <v>11.2</v>
      </c>
      <c r="Q460">
        <v>0</v>
      </c>
      <c r="R460">
        <v>100</v>
      </c>
      <c r="S460">
        <v>0</v>
      </c>
      <c r="T460">
        <v>38</v>
      </c>
      <c r="U460">
        <v>112</v>
      </c>
      <c r="V460">
        <v>560</v>
      </c>
      <c r="W460">
        <v>127899.42</v>
      </c>
      <c r="X460">
        <v>5</v>
      </c>
      <c r="Y460">
        <v>1141.9591071428572</v>
      </c>
      <c r="Z460">
        <v>15.973214285714286</v>
      </c>
      <c r="AA460">
        <v>9.4062903592261904</v>
      </c>
      <c r="AB460">
        <v>0</v>
      </c>
      <c r="AC460">
        <v>0</v>
      </c>
      <c r="AD460">
        <v>0</v>
      </c>
      <c r="AE460">
        <v>1.3458394289087565</v>
      </c>
      <c r="AF460">
        <v>0.63883928571428572</v>
      </c>
      <c r="AG460">
        <v>0.50653868244047617</v>
      </c>
      <c r="AH460">
        <v>0.49168479985119046</v>
      </c>
      <c r="AI460">
        <v>5.9811173162202378</v>
      </c>
      <c r="AJ460">
        <v>3920</v>
      </c>
      <c r="AK460">
        <v>36</v>
      </c>
      <c r="AL460">
        <v>7</v>
      </c>
      <c r="AM460">
        <v>7</v>
      </c>
      <c r="AN460">
        <v>3</v>
      </c>
      <c r="AO460">
        <v>3</v>
      </c>
      <c r="AP460">
        <v>1</v>
      </c>
      <c r="AQ460">
        <v>0</v>
      </c>
      <c r="AR460">
        <v>1042.92</v>
      </c>
      <c r="AS460" s="1" t="s">
        <v>70</v>
      </c>
      <c r="AT460">
        <v>0</v>
      </c>
      <c r="AU460">
        <v>150.87797836666667</v>
      </c>
      <c r="AV460">
        <v>919.11668510000004</v>
      </c>
      <c r="AW460">
        <v>36</v>
      </c>
      <c r="AX460">
        <v>0</v>
      </c>
      <c r="AY460">
        <v>6.25E-2</v>
      </c>
      <c r="AZ460">
        <v>35</v>
      </c>
      <c r="BA460">
        <v>0.50292659455555555</v>
      </c>
      <c r="BB460">
        <v>0.85103396768518524</v>
      </c>
      <c r="BC460">
        <v>44</v>
      </c>
      <c r="BD460">
        <v>-8</v>
      </c>
      <c r="BE460">
        <v>8</v>
      </c>
      <c r="BF460">
        <v>2</v>
      </c>
      <c r="BG460" s="1" t="s">
        <v>99</v>
      </c>
      <c r="BH460" s="1" t="s">
        <v>6888</v>
      </c>
      <c r="BI460" s="1" t="s">
        <v>6889</v>
      </c>
      <c r="BJ460" s="1" t="s">
        <v>6890</v>
      </c>
      <c r="BK460">
        <v>2300</v>
      </c>
      <c r="BL460">
        <v>2.5</v>
      </c>
      <c r="BM460" s="5" t="d">
        <v>12:59:59.9999999999968050</v>
      </c>
      <c r="BN460" s="5" t="d">
        <v>13:30:00.000</v>
      </c>
      <c r="BO460">
        <v>13</v>
      </c>
      <c r="BP460" t="b">
        <v>1</v>
      </c>
    </row>
    <row r="461" spans="1:68" x14ac:dyDescent="0.2">
      <c r="A461" s="1" t="s">
        <v>1084</v>
      </c>
      <c r="B461" s="1" t="s">
        <v>60</v>
      </c>
      <c r="C461" s="2" t="d">
        <v>2026-07-10</v>
      </c>
      <c r="D461">
        <v>28</v>
      </c>
      <c r="E461" s="1" t="s">
        <v>133</v>
      </c>
      <c r="F461">
        <v>88</v>
      </c>
      <c r="G461">
        <v>10</v>
      </c>
      <c r="H461">
        <v>0</v>
      </c>
      <c r="I461">
        <v>0</v>
      </c>
      <c r="J461">
        <v>10</v>
      </c>
      <c r="K461">
        <v>0</v>
      </c>
      <c r="L461">
        <v>0</v>
      </c>
      <c r="M461" s="1" t="s">
        <v>63</v>
      </c>
      <c r="N461" s="1" t="s">
        <v>63</v>
      </c>
      <c r="O461" s="1" t="s">
        <v>389</v>
      </c>
      <c r="P461">
        <v>8.8000000000000007</v>
      </c>
      <c r="Q461">
        <v>0</v>
      </c>
      <c r="R461">
        <v>100</v>
      </c>
      <c r="S461">
        <v>0</v>
      </c>
      <c r="T461">
        <v>38</v>
      </c>
      <c r="U461">
        <v>88</v>
      </c>
      <c r="V461">
        <v>408</v>
      </c>
      <c r="W461">
        <v>92173.96</v>
      </c>
      <c r="X461">
        <v>4.6363636363636367</v>
      </c>
      <c r="Y461">
        <v>1047.4313636363638</v>
      </c>
      <c r="Z461">
        <v>14.681818181818182</v>
      </c>
      <c r="AA461">
        <v>9.1322779098484848</v>
      </c>
      <c r="AB461">
        <v>0</v>
      </c>
      <c r="AC461">
        <v>0</v>
      </c>
      <c r="AD461">
        <v>0</v>
      </c>
      <c r="AE461">
        <v>1.2481192115756141</v>
      </c>
      <c r="AF461">
        <v>0.59772727272727277</v>
      </c>
      <c r="AG461">
        <v>0.63124337481060599</v>
      </c>
      <c r="AH461">
        <v>0.37247789375000001</v>
      </c>
      <c r="AI461">
        <v>6.011870196022727</v>
      </c>
      <c r="AJ461">
        <v>3080</v>
      </c>
      <c r="AK461">
        <v>36</v>
      </c>
      <c r="AL461">
        <v>2</v>
      </c>
      <c r="AM461">
        <v>2</v>
      </c>
      <c r="AN461">
        <v>2</v>
      </c>
      <c r="AO461">
        <v>0</v>
      </c>
      <c r="AP461">
        <v>0</v>
      </c>
      <c r="AQ461">
        <v>0</v>
      </c>
      <c r="AR461">
        <v>719.78</v>
      </c>
      <c r="AS461" s="1" t="s">
        <v>70</v>
      </c>
      <c r="AT461">
        <v>0</v>
      </c>
      <c r="AU461">
        <v>113.77453525</v>
      </c>
      <c r="AV461">
        <v>929.9255139833333</v>
      </c>
      <c r="AW461">
        <v>36</v>
      </c>
      <c r="AX461">
        <v>0</v>
      </c>
      <c r="AY461">
        <v>2.2727272727272728E-2</v>
      </c>
      <c r="AZ461">
        <v>35</v>
      </c>
      <c r="BA461">
        <v>0.37924845083333331</v>
      </c>
      <c r="BB461">
        <v>0.8610421425771605</v>
      </c>
      <c r="BC461">
        <v>45</v>
      </c>
      <c r="BD461">
        <v>-9</v>
      </c>
      <c r="BE461">
        <v>6</v>
      </c>
      <c r="BF461">
        <v>4</v>
      </c>
      <c r="BG461" s="1" t="s">
        <v>99</v>
      </c>
      <c r="BH461" s="1" t="s">
        <v>6888</v>
      </c>
      <c r="BI461" s="1" t="s">
        <v>6889</v>
      </c>
      <c r="BJ461" s="1" t="s">
        <v>6890</v>
      </c>
      <c r="BK461">
        <v>2300</v>
      </c>
      <c r="BL461">
        <v>2.5</v>
      </c>
      <c r="BM461" s="5" t="d">
        <v>13:30:00.000</v>
      </c>
      <c r="BN461" s="5" t="d">
        <v>14:00:00.0000000000031950</v>
      </c>
      <c r="BO461">
        <v>13</v>
      </c>
      <c r="BP461" t="b">
        <v>1</v>
      </c>
    </row>
    <row r="462" spans="1:68" x14ac:dyDescent="0.2">
      <c r="A462" s="1" t="s">
        <v>1085</v>
      </c>
      <c r="B462" s="1" t="s">
        <v>60</v>
      </c>
      <c r="C462" s="2" t="d">
        <v>2026-07-10</v>
      </c>
      <c r="D462">
        <v>29</v>
      </c>
      <c r="E462" s="1" t="s">
        <v>133</v>
      </c>
      <c r="F462">
        <v>99</v>
      </c>
      <c r="G462">
        <v>10</v>
      </c>
      <c r="H462">
        <v>0</v>
      </c>
      <c r="I462">
        <v>0</v>
      </c>
      <c r="J462">
        <v>10</v>
      </c>
      <c r="K462">
        <v>0</v>
      </c>
      <c r="L462">
        <v>0</v>
      </c>
      <c r="M462" s="1" t="s">
        <v>63</v>
      </c>
      <c r="N462" s="1" t="s">
        <v>63</v>
      </c>
      <c r="O462" s="1" t="s">
        <v>391</v>
      </c>
      <c r="P462">
        <v>9.9</v>
      </c>
      <c r="Q462">
        <v>0</v>
      </c>
      <c r="R462">
        <v>100</v>
      </c>
      <c r="S462">
        <v>0</v>
      </c>
      <c r="T462">
        <v>38</v>
      </c>
      <c r="U462">
        <v>99</v>
      </c>
      <c r="V462">
        <v>500</v>
      </c>
      <c r="W462">
        <v>115079.43</v>
      </c>
      <c r="X462">
        <v>5.0505050505050502</v>
      </c>
      <c r="Y462">
        <v>1162.4184848484847</v>
      </c>
      <c r="Z462">
        <v>13.636363636363637</v>
      </c>
      <c r="AA462">
        <v>8.7642218291245797</v>
      </c>
      <c r="AB462">
        <v>0</v>
      </c>
      <c r="AC462">
        <v>0</v>
      </c>
      <c r="AD462">
        <v>0</v>
      </c>
      <c r="AE462">
        <v>1.3531133654173217</v>
      </c>
      <c r="AF462">
        <v>0.6237373737373737</v>
      </c>
      <c r="AG462">
        <v>1.3041110052188551</v>
      </c>
      <c r="AH462">
        <v>0.10162119915824916</v>
      </c>
      <c r="AI462">
        <v>5.7354131898989902</v>
      </c>
      <c r="AJ462">
        <v>2970</v>
      </c>
      <c r="AK462">
        <v>36</v>
      </c>
      <c r="AL462">
        <v>2</v>
      </c>
      <c r="AM462">
        <v>2</v>
      </c>
      <c r="AN462">
        <v>1</v>
      </c>
      <c r="AO462">
        <v>0</v>
      </c>
      <c r="AP462">
        <v>1</v>
      </c>
      <c r="AQ462">
        <v>0</v>
      </c>
      <c r="AR462">
        <v>345.17</v>
      </c>
      <c r="AS462" s="1" t="s">
        <v>70</v>
      </c>
      <c r="AT462">
        <v>0</v>
      </c>
      <c r="AU462">
        <v>129.49305013333333</v>
      </c>
      <c r="AV462">
        <v>823.6191336833333</v>
      </c>
      <c r="AW462">
        <v>36</v>
      </c>
      <c r="AX462">
        <v>0</v>
      </c>
      <c r="AY462">
        <v>2.0202020202020204E-2</v>
      </c>
      <c r="AZ462">
        <v>30</v>
      </c>
      <c r="BA462">
        <v>0.43164350044444444</v>
      </c>
      <c r="BB462">
        <v>0.76261030896604931</v>
      </c>
      <c r="BC462">
        <v>40</v>
      </c>
      <c r="BD462">
        <v>-4</v>
      </c>
      <c r="BE462">
        <v>7</v>
      </c>
      <c r="BF462">
        <v>3</v>
      </c>
      <c r="BG462" s="1" t="s">
        <v>99</v>
      </c>
      <c r="BH462" s="1" t="s">
        <v>6888</v>
      </c>
      <c r="BI462" s="1" t="s">
        <v>6889</v>
      </c>
      <c r="BJ462" s="1" t="s">
        <v>6890</v>
      </c>
      <c r="BK462">
        <v>2300</v>
      </c>
      <c r="BL462">
        <v>2.5</v>
      </c>
      <c r="BM462" s="5" t="d">
        <v>14:00:00.0000000000031950</v>
      </c>
      <c r="BN462" s="5" t="d">
        <v>14:29:59.9999999999968050</v>
      </c>
      <c r="BO462">
        <v>14</v>
      </c>
      <c r="BP462" t="b">
        <v>0</v>
      </c>
    </row>
    <row r="463" spans="1:68" x14ac:dyDescent="0.2">
      <c r="A463" s="1" t="s">
        <v>1086</v>
      </c>
      <c r="B463" s="1" t="s">
        <v>60</v>
      </c>
      <c r="C463" s="2" t="d">
        <v>2026-07-10</v>
      </c>
      <c r="D463">
        <v>30</v>
      </c>
      <c r="E463" s="1" t="s">
        <v>133</v>
      </c>
      <c r="F463">
        <v>53</v>
      </c>
      <c r="G463">
        <v>10</v>
      </c>
      <c r="H463">
        <v>0</v>
      </c>
      <c r="I463">
        <v>0</v>
      </c>
      <c r="J463">
        <v>10</v>
      </c>
      <c r="K463">
        <v>0</v>
      </c>
      <c r="L463">
        <v>0</v>
      </c>
      <c r="M463" s="1" t="s">
        <v>63</v>
      </c>
      <c r="N463" s="1" t="s">
        <v>63</v>
      </c>
      <c r="O463" s="1" t="s">
        <v>393</v>
      </c>
      <c r="P463">
        <v>5.3</v>
      </c>
      <c r="Q463">
        <v>0</v>
      </c>
      <c r="R463">
        <v>100</v>
      </c>
      <c r="S463">
        <v>0</v>
      </c>
      <c r="T463">
        <v>38</v>
      </c>
      <c r="U463">
        <v>53</v>
      </c>
      <c r="V463">
        <v>247</v>
      </c>
      <c r="W463">
        <v>54472.09</v>
      </c>
      <c r="X463">
        <v>4.6603773584905657</v>
      </c>
      <c r="Y463">
        <v>1027.7752830188679</v>
      </c>
      <c r="Z463">
        <v>11.169811320754716</v>
      </c>
      <c r="AA463">
        <v>8.644363279559748</v>
      </c>
      <c r="AB463">
        <v>0</v>
      </c>
      <c r="AC463">
        <v>0</v>
      </c>
      <c r="AD463">
        <v>0</v>
      </c>
      <c r="AE463">
        <v>1.218123245009604</v>
      </c>
      <c r="AF463">
        <v>0.57515723270440255</v>
      </c>
      <c r="AG463">
        <v>1.7570227663522011</v>
      </c>
      <c r="AH463">
        <v>0</v>
      </c>
      <c r="AI463">
        <v>5.9234098465408804</v>
      </c>
      <c r="AJ463">
        <v>1590</v>
      </c>
      <c r="AK463">
        <v>36</v>
      </c>
      <c r="AL463">
        <v>1</v>
      </c>
      <c r="AM463">
        <v>1</v>
      </c>
      <c r="AN463">
        <v>1</v>
      </c>
      <c r="AO463">
        <v>0</v>
      </c>
      <c r="AP463">
        <v>0</v>
      </c>
      <c r="AQ463">
        <v>0</v>
      </c>
      <c r="AR463">
        <v>613.67999999999995</v>
      </c>
      <c r="AS463" s="1" t="s">
        <v>70</v>
      </c>
      <c r="AT463">
        <v>0</v>
      </c>
      <c r="AU463">
        <v>67.180722966666664</v>
      </c>
      <c r="AV463">
        <v>610.23574573333337</v>
      </c>
      <c r="AW463">
        <v>36</v>
      </c>
      <c r="AX463">
        <v>0</v>
      </c>
      <c r="AY463">
        <v>1.8867924528301886E-2</v>
      </c>
      <c r="AZ463">
        <v>30</v>
      </c>
      <c r="BA463">
        <v>0.22393574322222221</v>
      </c>
      <c r="BB463">
        <v>0.56503309790123457</v>
      </c>
      <c r="BC463">
        <v>30</v>
      </c>
      <c r="BD463">
        <v>6</v>
      </c>
      <c r="BE463">
        <v>4</v>
      </c>
      <c r="BF463">
        <v>6</v>
      </c>
      <c r="BG463" s="1" t="s">
        <v>99</v>
      </c>
      <c r="BH463" s="1" t="s">
        <v>6888</v>
      </c>
      <c r="BI463" s="1" t="s">
        <v>6889</v>
      </c>
      <c r="BJ463" s="1" t="s">
        <v>6890</v>
      </c>
      <c r="BK463">
        <v>2300</v>
      </c>
      <c r="BL463">
        <v>2.5</v>
      </c>
      <c r="BM463" s="5" t="d">
        <v>14:29:59.9999999999968050</v>
      </c>
      <c r="BN463" s="5" t="d">
        <v>15:00:00.000</v>
      </c>
      <c r="BO463">
        <v>14</v>
      </c>
      <c r="BP463" t="b">
        <v>0</v>
      </c>
    </row>
    <row r="464" spans="1:68" x14ac:dyDescent="0.2">
      <c r="A464" s="1" t="s">
        <v>1087</v>
      </c>
      <c r="B464" s="1" t="s">
        <v>60</v>
      </c>
      <c r="C464" s="2" t="d">
        <v>2026-07-10</v>
      </c>
      <c r="D464">
        <v>31</v>
      </c>
      <c r="E464" s="1" t="s">
        <v>150</v>
      </c>
      <c r="F464">
        <v>45</v>
      </c>
      <c r="G464">
        <v>10</v>
      </c>
      <c r="H464">
        <v>0</v>
      </c>
      <c r="I464">
        <v>2</v>
      </c>
      <c r="J464">
        <v>8</v>
      </c>
      <c r="K464">
        <v>0</v>
      </c>
      <c r="L464">
        <v>1</v>
      </c>
      <c r="M464" s="1" t="s">
        <v>63</v>
      </c>
      <c r="N464" s="1" t="s">
        <v>373</v>
      </c>
      <c r="O464" s="1" t="s">
        <v>374</v>
      </c>
      <c r="P464">
        <v>5.625</v>
      </c>
      <c r="Q464">
        <v>0</v>
      </c>
      <c r="R464">
        <v>100</v>
      </c>
      <c r="S464">
        <v>1</v>
      </c>
      <c r="T464">
        <v>37</v>
      </c>
      <c r="U464">
        <v>45</v>
      </c>
      <c r="V464">
        <v>216</v>
      </c>
      <c r="W464">
        <v>48611.67</v>
      </c>
      <c r="X464">
        <v>4.8</v>
      </c>
      <c r="Y464">
        <v>1080.2593333333332</v>
      </c>
      <c r="Z464">
        <v>10.533333333333333</v>
      </c>
      <c r="AA464">
        <v>8.5836505581481486</v>
      </c>
      <c r="AB464">
        <v>2</v>
      </c>
      <c r="AC464">
        <v>3.7443262962962957E-2</v>
      </c>
      <c r="AD464">
        <v>0</v>
      </c>
      <c r="AE464">
        <v>1.2999891078008494</v>
      </c>
      <c r="AF464">
        <v>0.61444444444444446</v>
      </c>
      <c r="AG464">
        <v>1.9144335440740741</v>
      </c>
      <c r="AH464">
        <v>0</v>
      </c>
      <c r="AI464">
        <v>5.8084762659259255</v>
      </c>
      <c r="AJ464">
        <v>1350</v>
      </c>
      <c r="AK464">
        <v>36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s="1" t="s">
        <v>125</v>
      </c>
      <c r="AT464">
        <v>1</v>
      </c>
      <c r="AU464">
        <v>57.782928116666668</v>
      </c>
      <c r="AV464">
        <v>404.66318393333336</v>
      </c>
      <c r="AW464">
        <v>23</v>
      </c>
      <c r="AX464">
        <v>4.4444444444444446E-2</v>
      </c>
      <c r="AY464">
        <v>0</v>
      </c>
      <c r="AZ464">
        <v>30</v>
      </c>
      <c r="BA464">
        <v>0.24076220048611111</v>
      </c>
      <c r="BB464">
        <v>0.37468813327160494</v>
      </c>
      <c r="BC464">
        <v>20</v>
      </c>
      <c r="BD464">
        <v>16</v>
      </c>
      <c r="BE464">
        <v>3</v>
      </c>
      <c r="BF464">
        <v>5</v>
      </c>
      <c r="BG464" s="1" t="s">
        <v>99</v>
      </c>
      <c r="BH464" s="1" t="s">
        <v>6888</v>
      </c>
      <c r="BI464" s="1" t="s">
        <v>6889</v>
      </c>
      <c r="BJ464" s="1" t="s">
        <v>6890</v>
      </c>
      <c r="BK464">
        <v>2300</v>
      </c>
      <c r="BL464">
        <v>2.5</v>
      </c>
      <c r="BM464" s="5" t="d">
        <v>15:00:00.000</v>
      </c>
      <c r="BN464" s="5" t="d">
        <v>15:30:00.0000000000031950</v>
      </c>
      <c r="BO464">
        <v>15</v>
      </c>
      <c r="BP464" t="b">
        <v>0</v>
      </c>
    </row>
    <row r="465" spans="1:68" x14ac:dyDescent="0.2">
      <c r="A465" s="1" t="s">
        <v>1088</v>
      </c>
      <c r="B465" s="1" t="s">
        <v>60</v>
      </c>
      <c r="C465" s="2" t="d">
        <v>2026-07-10</v>
      </c>
      <c r="D465">
        <v>32</v>
      </c>
      <c r="E465" s="1" t="s">
        <v>150</v>
      </c>
      <c r="F465">
        <v>41</v>
      </c>
      <c r="G465">
        <v>10</v>
      </c>
      <c r="H465">
        <v>0</v>
      </c>
      <c r="I465">
        <v>2</v>
      </c>
      <c r="J465">
        <v>8</v>
      </c>
      <c r="K465">
        <v>0</v>
      </c>
      <c r="L465">
        <v>1</v>
      </c>
      <c r="M465" s="1" t="s">
        <v>63</v>
      </c>
      <c r="N465" s="1" t="s">
        <v>376</v>
      </c>
      <c r="O465" s="1" t="s">
        <v>377</v>
      </c>
      <c r="P465">
        <v>5.125</v>
      </c>
      <c r="Q465">
        <v>0</v>
      </c>
      <c r="R465">
        <v>100</v>
      </c>
      <c r="S465">
        <v>1</v>
      </c>
      <c r="T465">
        <v>36</v>
      </c>
      <c r="U465">
        <v>41</v>
      </c>
      <c r="V465">
        <v>183</v>
      </c>
      <c r="W465">
        <v>37132.269999999997</v>
      </c>
      <c r="X465">
        <v>4.4634146341463419</v>
      </c>
      <c r="Y465">
        <v>905.66512195121948</v>
      </c>
      <c r="Z465">
        <v>10.048780487804878</v>
      </c>
      <c r="AA465">
        <v>8.0203334357723577</v>
      </c>
      <c r="AB465">
        <v>2</v>
      </c>
      <c r="AC465">
        <v>7.3111502845528462E-2</v>
      </c>
      <c r="AD465">
        <v>0</v>
      </c>
      <c r="AE465">
        <v>1.1532988329519978</v>
      </c>
      <c r="AF465">
        <v>0.6308943089430894</v>
      </c>
      <c r="AG465">
        <v>1.7841931333333334</v>
      </c>
      <c r="AH465">
        <v>0</v>
      </c>
      <c r="AI465">
        <v>5.3426443585365853</v>
      </c>
      <c r="AJ465">
        <v>1230</v>
      </c>
      <c r="AK465">
        <v>36</v>
      </c>
      <c r="AL465">
        <v>1</v>
      </c>
      <c r="AM465">
        <v>1</v>
      </c>
      <c r="AN465">
        <v>1</v>
      </c>
      <c r="AO465">
        <v>0</v>
      </c>
      <c r="AP465">
        <v>0</v>
      </c>
      <c r="AQ465">
        <v>0</v>
      </c>
      <c r="AR465">
        <v>264.39</v>
      </c>
      <c r="AS465" s="1" t="s">
        <v>125</v>
      </c>
      <c r="AT465">
        <v>1</v>
      </c>
      <c r="AU465">
        <v>49.731003450000003</v>
      </c>
      <c r="AV465">
        <v>351.09656643333335</v>
      </c>
      <c r="AW465">
        <v>21</v>
      </c>
      <c r="AX465">
        <v>4.878048780487805E-2</v>
      </c>
      <c r="AY465">
        <v>2.4390243902439025E-2</v>
      </c>
      <c r="AZ465">
        <v>30</v>
      </c>
      <c r="BA465">
        <v>0.20721251437500002</v>
      </c>
      <c r="BB465">
        <v>0.32508941336419755</v>
      </c>
      <c r="BC465">
        <v>17</v>
      </c>
      <c r="BD465">
        <v>19</v>
      </c>
      <c r="BE465">
        <v>3</v>
      </c>
      <c r="BF465">
        <v>5</v>
      </c>
      <c r="BG465" s="1" t="s">
        <v>99</v>
      </c>
      <c r="BH465" s="1" t="s">
        <v>6888</v>
      </c>
      <c r="BI465" s="1" t="s">
        <v>6889</v>
      </c>
      <c r="BJ465" s="1" t="s">
        <v>6890</v>
      </c>
      <c r="BK465">
        <v>2300</v>
      </c>
      <c r="BL465">
        <v>2.5</v>
      </c>
      <c r="BM465" s="5" t="d">
        <v>15:30:00.0000000000031950</v>
      </c>
      <c r="BN465" s="5" t="d">
        <v>15:59:59.9999999999968050</v>
      </c>
      <c r="BO465">
        <v>15</v>
      </c>
      <c r="BP465" t="b">
        <v>0</v>
      </c>
    </row>
    <row r="466" spans="1:68" x14ac:dyDescent="0.2">
      <c r="A466" s="1" t="s">
        <v>1089</v>
      </c>
      <c r="B466" s="1" t="s">
        <v>60</v>
      </c>
      <c r="C466" s="2" t="d">
        <v>2026-07-10</v>
      </c>
      <c r="D466">
        <v>33</v>
      </c>
      <c r="E466" s="1" t="s">
        <v>150</v>
      </c>
      <c r="F466">
        <v>31</v>
      </c>
      <c r="G466">
        <v>20</v>
      </c>
      <c r="H466">
        <v>0</v>
      </c>
      <c r="I466">
        <v>2</v>
      </c>
      <c r="J466">
        <v>18</v>
      </c>
      <c r="K466">
        <v>0</v>
      </c>
      <c r="L466">
        <v>1</v>
      </c>
      <c r="M466" s="1" t="s">
        <v>63</v>
      </c>
      <c r="N466" s="1" t="s">
        <v>397</v>
      </c>
      <c r="O466" s="1" t="s">
        <v>398</v>
      </c>
      <c r="P466">
        <v>1.7222222222222223</v>
      </c>
      <c r="Q466">
        <v>0</v>
      </c>
      <c r="R466">
        <v>100</v>
      </c>
      <c r="S466">
        <v>1</v>
      </c>
      <c r="T466">
        <v>35</v>
      </c>
      <c r="U466">
        <v>31</v>
      </c>
      <c r="V466">
        <v>158</v>
      </c>
      <c r="W466">
        <v>32837.51</v>
      </c>
      <c r="X466">
        <v>5.096774193548387</v>
      </c>
      <c r="Y466">
        <v>1059.2745161290322</v>
      </c>
      <c r="Z466">
        <v>10.225806451612904</v>
      </c>
      <c r="AA466">
        <v>8.9709999876344089</v>
      </c>
      <c r="AB466">
        <v>3</v>
      </c>
      <c r="AC466">
        <v>0.11928691935483868</v>
      </c>
      <c r="AD466">
        <v>0</v>
      </c>
      <c r="AE466">
        <v>1.3292552703655185</v>
      </c>
      <c r="AF466">
        <v>0.61236559139784952</v>
      </c>
      <c r="AG466">
        <v>1.9416208532258066</v>
      </c>
      <c r="AH466">
        <v>0</v>
      </c>
      <c r="AI466">
        <v>6.1127124564516127</v>
      </c>
      <c r="AJ466">
        <v>930</v>
      </c>
      <c r="AK466">
        <v>71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s="1" t="s">
        <v>65</v>
      </c>
      <c r="AT466">
        <v>2</v>
      </c>
      <c r="AU466">
        <v>38.463114933333337</v>
      </c>
      <c r="AV466">
        <v>239.73375350000001</v>
      </c>
      <c r="AW466">
        <v>22</v>
      </c>
      <c r="AX466">
        <v>9.6774193548387094E-2</v>
      </c>
      <c r="AY466">
        <v>0</v>
      </c>
      <c r="AZ466">
        <v>30</v>
      </c>
      <c r="BA466">
        <v>7.1227990617283951E-2</v>
      </c>
      <c r="BB466">
        <v>0.11255105798122066</v>
      </c>
      <c r="BC466">
        <v>12</v>
      </c>
      <c r="BD466">
        <v>59</v>
      </c>
      <c r="BE466">
        <v>2</v>
      </c>
      <c r="BF466">
        <v>16</v>
      </c>
      <c r="BG466" s="1" t="s">
        <v>99</v>
      </c>
      <c r="BH466" s="1" t="s">
        <v>6888</v>
      </c>
      <c r="BI466" s="1" t="s">
        <v>6889</v>
      </c>
      <c r="BJ466" s="1" t="s">
        <v>6890</v>
      </c>
      <c r="BK466">
        <v>2300</v>
      </c>
      <c r="BL466">
        <v>2.5</v>
      </c>
      <c r="BM466" s="5" t="d">
        <v>15:59:59.9999999999968050</v>
      </c>
      <c r="BN466" s="5" t="d">
        <v>16:30:00.000</v>
      </c>
      <c r="BO466">
        <v>16</v>
      </c>
      <c r="BP466" t="b">
        <v>0</v>
      </c>
    </row>
    <row r="467" spans="1:68" x14ac:dyDescent="0.2">
      <c r="A467" s="1" t="s">
        <v>1090</v>
      </c>
      <c r="B467" s="1" t="s">
        <v>60</v>
      </c>
      <c r="C467" s="2" t="d">
        <v>2026-07-10</v>
      </c>
      <c r="D467">
        <v>34</v>
      </c>
      <c r="E467" s="1" t="s">
        <v>150</v>
      </c>
      <c r="F467">
        <v>44</v>
      </c>
      <c r="G467">
        <v>20</v>
      </c>
      <c r="H467">
        <v>0</v>
      </c>
      <c r="I467">
        <v>2</v>
      </c>
      <c r="J467">
        <v>18</v>
      </c>
      <c r="K467">
        <v>0</v>
      </c>
      <c r="L467">
        <v>1</v>
      </c>
      <c r="M467" s="1" t="s">
        <v>63</v>
      </c>
      <c r="N467" s="1" t="s">
        <v>156</v>
      </c>
      <c r="O467" s="1" t="s">
        <v>400</v>
      </c>
      <c r="P467">
        <v>2.4444444444444446</v>
      </c>
      <c r="Q467">
        <v>0</v>
      </c>
      <c r="R467">
        <v>100</v>
      </c>
      <c r="S467">
        <v>1</v>
      </c>
      <c r="T467">
        <v>34</v>
      </c>
      <c r="U467">
        <v>44</v>
      </c>
      <c r="V467">
        <v>204</v>
      </c>
      <c r="W467">
        <v>45656.45</v>
      </c>
      <c r="X467">
        <v>4.6363636363636367</v>
      </c>
      <c r="Y467">
        <v>1037.6465909090909</v>
      </c>
      <c r="Z467">
        <v>9.9772727272727266</v>
      </c>
      <c r="AA467">
        <v>8.0448703174242429</v>
      </c>
      <c r="AB467">
        <v>3</v>
      </c>
      <c r="AC467">
        <v>1.8658418560606058E-2</v>
      </c>
      <c r="AD467">
        <v>0</v>
      </c>
      <c r="AE467">
        <v>1.2203153005320764</v>
      </c>
      <c r="AF467">
        <v>0.64659090909090911</v>
      </c>
      <c r="AG467">
        <v>1.8669062022727274</v>
      </c>
      <c r="AH467">
        <v>0</v>
      </c>
      <c r="AI467">
        <v>5.2612974416666667</v>
      </c>
      <c r="AJ467">
        <v>1320</v>
      </c>
      <c r="AK467">
        <v>73</v>
      </c>
      <c r="AL467">
        <v>1</v>
      </c>
      <c r="AM467">
        <v>1</v>
      </c>
      <c r="AN467">
        <v>0</v>
      </c>
      <c r="AO467">
        <v>0</v>
      </c>
      <c r="AP467">
        <v>1</v>
      </c>
      <c r="AQ467">
        <v>0</v>
      </c>
      <c r="AR467">
        <v>1329.58</v>
      </c>
      <c r="AS467" s="1" t="s">
        <v>65</v>
      </c>
      <c r="AT467">
        <v>3</v>
      </c>
      <c r="AU467">
        <v>55.37887571666667</v>
      </c>
      <c r="AV467">
        <v>365.00072825000001</v>
      </c>
      <c r="AW467">
        <v>22</v>
      </c>
      <c r="AX467">
        <v>6.8181818181818177E-2</v>
      </c>
      <c r="AY467">
        <v>2.2727272727272728E-2</v>
      </c>
      <c r="AZ467">
        <v>30</v>
      </c>
      <c r="BA467">
        <v>0.10255347354938273</v>
      </c>
      <c r="BB467">
        <v>0.16666699920091324</v>
      </c>
      <c r="BC467">
        <v>18</v>
      </c>
      <c r="BD467">
        <v>55</v>
      </c>
      <c r="BE467">
        <v>3</v>
      </c>
      <c r="BF467">
        <v>15</v>
      </c>
      <c r="BG467" s="1" t="s">
        <v>99</v>
      </c>
      <c r="BH467" s="1" t="s">
        <v>6888</v>
      </c>
      <c r="BI467" s="1" t="s">
        <v>6889</v>
      </c>
      <c r="BJ467" s="1" t="s">
        <v>6890</v>
      </c>
      <c r="BK467">
        <v>2300</v>
      </c>
      <c r="BL467">
        <v>2.5</v>
      </c>
      <c r="BM467" s="5" t="d">
        <v>16:30:00.000</v>
      </c>
      <c r="BN467" s="5" t="d">
        <v>17:00:00.0000000000031950</v>
      </c>
      <c r="BO467">
        <v>16</v>
      </c>
      <c r="BP467" t="b">
        <v>0</v>
      </c>
    </row>
    <row r="468" spans="1:68" x14ac:dyDescent="0.2">
      <c r="A468" s="1" t="s">
        <v>1091</v>
      </c>
      <c r="B468" s="1" t="s">
        <v>60</v>
      </c>
      <c r="C468" s="2" t="d">
        <v>2026-07-10</v>
      </c>
      <c r="D468">
        <v>35</v>
      </c>
      <c r="E468" s="1" t="s">
        <v>150</v>
      </c>
      <c r="F468">
        <v>47</v>
      </c>
      <c r="G468">
        <v>10</v>
      </c>
      <c r="H468">
        <v>0</v>
      </c>
      <c r="I468">
        <v>2</v>
      </c>
      <c r="J468">
        <v>8</v>
      </c>
      <c r="K468">
        <v>0</v>
      </c>
      <c r="L468">
        <v>1</v>
      </c>
      <c r="M468" s="1" t="s">
        <v>63</v>
      </c>
      <c r="N468" s="1" t="s">
        <v>288</v>
      </c>
      <c r="O468" s="1" t="s">
        <v>402</v>
      </c>
      <c r="P468">
        <v>5.875</v>
      </c>
      <c r="Q468">
        <v>0</v>
      </c>
      <c r="R468">
        <v>100</v>
      </c>
      <c r="S468">
        <v>1</v>
      </c>
      <c r="T468">
        <v>33</v>
      </c>
      <c r="U468">
        <v>47</v>
      </c>
      <c r="V468">
        <v>225</v>
      </c>
      <c r="W468">
        <v>53284.53</v>
      </c>
      <c r="X468">
        <v>4.7872340425531918</v>
      </c>
      <c r="Y468">
        <v>1133.7134042553191</v>
      </c>
      <c r="Z468">
        <v>10.808510638297872</v>
      </c>
      <c r="AA468">
        <v>8.8113225315602843</v>
      </c>
      <c r="AB468">
        <v>2</v>
      </c>
      <c r="AC468">
        <v>8.8392794326241052E-3</v>
      </c>
      <c r="AD468">
        <v>0</v>
      </c>
      <c r="AE468">
        <v>1.236932934548727</v>
      </c>
      <c r="AF468">
        <v>0.62021276595744679</v>
      </c>
      <c r="AG468">
        <v>1.8571456907801418</v>
      </c>
      <c r="AH468">
        <v>0</v>
      </c>
      <c r="AI468">
        <v>5.9552406606382977</v>
      </c>
      <c r="AJ468">
        <v>1410</v>
      </c>
      <c r="AK468">
        <v>37</v>
      </c>
      <c r="AL468">
        <v>1</v>
      </c>
      <c r="AM468">
        <v>1</v>
      </c>
      <c r="AN468">
        <v>0</v>
      </c>
      <c r="AO468">
        <v>1</v>
      </c>
      <c r="AP468">
        <v>0</v>
      </c>
      <c r="AQ468">
        <v>0</v>
      </c>
      <c r="AR468">
        <v>132.27000000000001</v>
      </c>
      <c r="AS468" s="1" t="s">
        <v>125</v>
      </c>
      <c r="AT468">
        <v>1</v>
      </c>
      <c r="AU468">
        <v>58.693789966666664</v>
      </c>
      <c r="AV468">
        <v>395.23099280000002</v>
      </c>
      <c r="AW468">
        <v>34</v>
      </c>
      <c r="AX468">
        <v>4.2553191489361701E-2</v>
      </c>
      <c r="AY468">
        <v>2.1276595744680851E-2</v>
      </c>
      <c r="AZ468">
        <v>30</v>
      </c>
      <c r="BA468">
        <v>0.24455745819444444</v>
      </c>
      <c r="BB468">
        <v>0.35606395747747749</v>
      </c>
      <c r="BC468">
        <v>19</v>
      </c>
      <c r="BD468">
        <v>18</v>
      </c>
      <c r="BE468">
        <v>3</v>
      </c>
      <c r="BF468">
        <v>5</v>
      </c>
      <c r="BG468" s="1" t="s">
        <v>99</v>
      </c>
      <c r="BH468" s="1" t="s">
        <v>6888</v>
      </c>
      <c r="BI468" s="1" t="s">
        <v>6889</v>
      </c>
      <c r="BJ468" s="1" t="s">
        <v>6890</v>
      </c>
      <c r="BK468">
        <v>2300</v>
      </c>
      <c r="BL468">
        <v>2.5</v>
      </c>
      <c r="BM468" s="5" t="d">
        <v>17:00:00.0000000000031950</v>
      </c>
      <c r="BN468" s="5" t="d">
        <v>17:29:59.9999999999968050</v>
      </c>
      <c r="BO468">
        <v>17</v>
      </c>
      <c r="BP468" t="b">
        <v>0</v>
      </c>
    </row>
    <row r="469" spans="1:68" x14ac:dyDescent="0.2">
      <c r="A469" s="1" t="s">
        <v>1092</v>
      </c>
      <c r="B469" s="1" t="s">
        <v>60</v>
      </c>
      <c r="C469" s="2" t="d">
        <v>2026-07-10</v>
      </c>
      <c r="D469">
        <v>36</v>
      </c>
      <c r="E469" s="1" t="s">
        <v>150</v>
      </c>
      <c r="F469">
        <v>52</v>
      </c>
      <c r="G469">
        <v>10</v>
      </c>
      <c r="H469">
        <v>0</v>
      </c>
      <c r="I469">
        <v>2</v>
      </c>
      <c r="J469">
        <v>8</v>
      </c>
      <c r="K469">
        <v>0</v>
      </c>
      <c r="L469">
        <v>1</v>
      </c>
      <c r="M469" s="1" t="s">
        <v>63</v>
      </c>
      <c r="N469" s="1" t="s">
        <v>397</v>
      </c>
      <c r="O469" s="1" t="s">
        <v>404</v>
      </c>
      <c r="P469">
        <v>6.5</v>
      </c>
      <c r="Q469">
        <v>0</v>
      </c>
      <c r="R469">
        <v>100</v>
      </c>
      <c r="S469">
        <v>1</v>
      </c>
      <c r="T469">
        <v>32</v>
      </c>
      <c r="U469">
        <v>52</v>
      </c>
      <c r="V469">
        <v>257</v>
      </c>
      <c r="W469">
        <v>56976.43</v>
      </c>
      <c r="X469">
        <v>4.9423076923076925</v>
      </c>
      <c r="Y469">
        <v>1095.7005769230768</v>
      </c>
      <c r="Z469">
        <v>11.173076923076923</v>
      </c>
      <c r="AA469">
        <v>8.8831746499999991</v>
      </c>
      <c r="AB469">
        <v>1</v>
      </c>
      <c r="AC469">
        <v>9.3415012820512958E-3</v>
      </c>
      <c r="AD469">
        <v>0</v>
      </c>
      <c r="AE469">
        <v>1.2425345969075037</v>
      </c>
      <c r="AF469">
        <v>0.64551282051282055</v>
      </c>
      <c r="AG469">
        <v>1.8880474096153845</v>
      </c>
      <c r="AH469">
        <v>0</v>
      </c>
      <c r="AI469">
        <v>6.1037810794871792</v>
      </c>
      <c r="AJ469">
        <v>1560</v>
      </c>
      <c r="AK469">
        <v>37</v>
      </c>
      <c r="AL469">
        <v>2</v>
      </c>
      <c r="AM469">
        <v>2</v>
      </c>
      <c r="AN469">
        <v>1</v>
      </c>
      <c r="AO469">
        <v>0</v>
      </c>
      <c r="AP469">
        <v>1</v>
      </c>
      <c r="AQ469">
        <v>0</v>
      </c>
      <c r="AR469">
        <v>511.77</v>
      </c>
      <c r="AS469" s="1" t="s">
        <v>125</v>
      </c>
      <c r="AT469">
        <v>1</v>
      </c>
      <c r="AU469">
        <v>61.617097083333334</v>
      </c>
      <c r="AV469">
        <v>431.59517841666667</v>
      </c>
      <c r="AW469">
        <v>26</v>
      </c>
      <c r="AX469">
        <v>1.9230769230769232E-2</v>
      </c>
      <c r="AY469">
        <v>3.8461538461538464E-2</v>
      </c>
      <c r="AZ469">
        <v>30</v>
      </c>
      <c r="BA469">
        <v>0.25673790451388889</v>
      </c>
      <c r="BB469">
        <v>0.38882448506006007</v>
      </c>
      <c r="BC469">
        <v>21</v>
      </c>
      <c r="BD469">
        <v>16</v>
      </c>
      <c r="BE469">
        <v>3</v>
      </c>
      <c r="BF469">
        <v>5</v>
      </c>
      <c r="BG469" s="1" t="s">
        <v>99</v>
      </c>
      <c r="BH469" s="1" t="s">
        <v>6888</v>
      </c>
      <c r="BI469" s="1" t="s">
        <v>6889</v>
      </c>
      <c r="BJ469" s="1" t="s">
        <v>6890</v>
      </c>
      <c r="BK469">
        <v>2300</v>
      </c>
      <c r="BL469">
        <v>2.5</v>
      </c>
      <c r="BM469" s="5" t="d">
        <v>17:29:59.9999999999968050</v>
      </c>
      <c r="BN469" s="5" t="d">
        <v>18:00:00.000</v>
      </c>
      <c r="BO469">
        <v>17</v>
      </c>
      <c r="BP469" t="b">
        <v>0</v>
      </c>
    </row>
    <row r="470" spans="1:68" x14ac:dyDescent="0.2">
      <c r="A470" s="1" t="s">
        <v>1093</v>
      </c>
      <c r="B470" s="1" t="s">
        <v>60</v>
      </c>
      <c r="C470" s="2" t="d">
        <v>2026-07-10</v>
      </c>
      <c r="D470">
        <v>37</v>
      </c>
      <c r="E470" s="1" t="s">
        <v>165</v>
      </c>
      <c r="F470">
        <v>64</v>
      </c>
      <c r="G470">
        <v>10</v>
      </c>
      <c r="H470">
        <v>0</v>
      </c>
      <c r="I470">
        <v>0</v>
      </c>
      <c r="J470">
        <v>10</v>
      </c>
      <c r="K470">
        <v>0</v>
      </c>
      <c r="L470">
        <v>0</v>
      </c>
      <c r="M470" s="1" t="s">
        <v>63</v>
      </c>
      <c r="N470" s="1" t="s">
        <v>63</v>
      </c>
      <c r="O470" s="1" t="s">
        <v>1094</v>
      </c>
      <c r="P470">
        <v>6.4</v>
      </c>
      <c r="Q470">
        <v>0</v>
      </c>
      <c r="R470">
        <v>100</v>
      </c>
      <c r="S470">
        <v>0</v>
      </c>
      <c r="T470">
        <v>32</v>
      </c>
      <c r="U470">
        <v>64</v>
      </c>
      <c r="V470">
        <v>320</v>
      </c>
      <c r="W470">
        <v>72021.87</v>
      </c>
      <c r="X470">
        <v>5</v>
      </c>
      <c r="Y470">
        <v>1125.3417187499999</v>
      </c>
      <c r="Z470">
        <v>13.015625</v>
      </c>
      <c r="AA470">
        <v>8.3039284531249997</v>
      </c>
      <c r="AB470">
        <v>0</v>
      </c>
      <c r="AC470">
        <v>0</v>
      </c>
      <c r="AD470">
        <v>0</v>
      </c>
      <c r="AE470">
        <v>1.2500508000193891</v>
      </c>
      <c r="AF470">
        <v>0.65156249999999993</v>
      </c>
      <c r="AG470">
        <v>1.9016132924479168</v>
      </c>
      <c r="AH470">
        <v>0</v>
      </c>
      <c r="AI470">
        <v>5.5307005677083332</v>
      </c>
      <c r="AJ470">
        <v>2240</v>
      </c>
      <c r="AK470">
        <v>37</v>
      </c>
      <c r="AL470">
        <v>2</v>
      </c>
      <c r="AM470">
        <v>2</v>
      </c>
      <c r="AN470">
        <v>2</v>
      </c>
      <c r="AO470">
        <v>0</v>
      </c>
      <c r="AP470">
        <v>0</v>
      </c>
      <c r="AQ470">
        <v>0</v>
      </c>
      <c r="AR470">
        <v>333.06</v>
      </c>
      <c r="AS470" s="1" t="s">
        <v>70</v>
      </c>
      <c r="AT470">
        <v>0</v>
      </c>
      <c r="AU470">
        <v>81.99139576666667</v>
      </c>
      <c r="AV470">
        <v>549.25880143333336</v>
      </c>
      <c r="AW470">
        <v>34</v>
      </c>
      <c r="AX470">
        <v>0</v>
      </c>
      <c r="AY470">
        <v>3.125E-2</v>
      </c>
      <c r="AZ470">
        <v>35</v>
      </c>
      <c r="BA470">
        <v>0.27330465255555558</v>
      </c>
      <c r="BB470">
        <v>0.49482774903903909</v>
      </c>
      <c r="BC470">
        <v>27</v>
      </c>
      <c r="BD470">
        <v>10</v>
      </c>
      <c r="BE470">
        <v>4</v>
      </c>
      <c r="BF470">
        <v>6</v>
      </c>
      <c r="BG470" s="1" t="s">
        <v>99</v>
      </c>
      <c r="BH470" s="1" t="s">
        <v>6888</v>
      </c>
      <c r="BI470" s="1" t="s">
        <v>6889</v>
      </c>
      <c r="BJ470" s="1" t="s">
        <v>6890</v>
      </c>
      <c r="BK470">
        <v>2300</v>
      </c>
      <c r="BL470">
        <v>2.5</v>
      </c>
      <c r="BM470" s="5" t="d">
        <v>18:00:00.000</v>
      </c>
      <c r="BN470" s="5" t="d">
        <v>18:30:00.0000000000031950</v>
      </c>
      <c r="BO470">
        <v>18</v>
      </c>
      <c r="BP470" t="b">
        <v>1</v>
      </c>
    </row>
    <row r="471" spans="1:68" x14ac:dyDescent="0.2">
      <c r="A471" s="1" t="s">
        <v>1095</v>
      </c>
      <c r="B471" s="1" t="s">
        <v>60</v>
      </c>
      <c r="C471" s="2" t="d">
        <v>2026-07-10</v>
      </c>
      <c r="D471">
        <v>38</v>
      </c>
      <c r="E471" s="1" t="s">
        <v>165</v>
      </c>
      <c r="F471">
        <v>90</v>
      </c>
      <c r="G471">
        <v>10</v>
      </c>
      <c r="H471">
        <v>0</v>
      </c>
      <c r="I471">
        <v>0</v>
      </c>
      <c r="J471">
        <v>10</v>
      </c>
      <c r="K471">
        <v>0</v>
      </c>
      <c r="L471">
        <v>0</v>
      </c>
      <c r="M471" s="1" t="s">
        <v>63</v>
      </c>
      <c r="N471" s="1" t="s">
        <v>63</v>
      </c>
      <c r="O471" s="1" t="s">
        <v>1096</v>
      </c>
      <c r="P471">
        <v>9</v>
      </c>
      <c r="Q471">
        <v>0</v>
      </c>
      <c r="R471">
        <v>100</v>
      </c>
      <c r="S471">
        <v>0</v>
      </c>
      <c r="T471">
        <v>32</v>
      </c>
      <c r="U471">
        <v>90</v>
      </c>
      <c r="V471">
        <v>422</v>
      </c>
      <c r="W471">
        <v>95036.51</v>
      </c>
      <c r="X471">
        <v>4.6888888888888891</v>
      </c>
      <c r="Y471">
        <v>1055.9612222222222</v>
      </c>
      <c r="Z471">
        <v>14.533333333333333</v>
      </c>
      <c r="AA471">
        <v>8.3344443525925929</v>
      </c>
      <c r="AB471">
        <v>0</v>
      </c>
      <c r="AC471">
        <v>0</v>
      </c>
      <c r="AD471">
        <v>0</v>
      </c>
      <c r="AE471">
        <v>1.2010548468457467</v>
      </c>
      <c r="AF471">
        <v>0.59666666666666668</v>
      </c>
      <c r="AG471">
        <v>1.7077626718518517</v>
      </c>
      <c r="AH471">
        <v>0</v>
      </c>
      <c r="AI471">
        <v>5.6424635800000003</v>
      </c>
      <c r="AJ471">
        <v>3150</v>
      </c>
      <c r="AK471">
        <v>37</v>
      </c>
      <c r="AL471">
        <v>3</v>
      </c>
      <c r="AM471">
        <v>3</v>
      </c>
      <c r="AN471">
        <v>1</v>
      </c>
      <c r="AO471">
        <v>0</v>
      </c>
      <c r="AP471">
        <v>2</v>
      </c>
      <c r="AQ471">
        <v>0</v>
      </c>
      <c r="AR471">
        <v>789.78</v>
      </c>
      <c r="AS471" s="1" t="s">
        <v>70</v>
      </c>
      <c r="AT471">
        <v>0</v>
      </c>
      <c r="AU471">
        <v>108.24836011666666</v>
      </c>
      <c r="AV471">
        <v>755.37442533333331</v>
      </c>
      <c r="AW471">
        <v>37</v>
      </c>
      <c r="AX471">
        <v>0</v>
      </c>
      <c r="AY471">
        <v>3.3333333333333333E-2</v>
      </c>
      <c r="AZ471">
        <v>35</v>
      </c>
      <c r="BA471">
        <v>0.36082786705555553</v>
      </c>
      <c r="BB471">
        <v>0.68051750030030023</v>
      </c>
      <c r="BC471">
        <v>36</v>
      </c>
      <c r="BD471">
        <v>1</v>
      </c>
      <c r="BE471">
        <v>6</v>
      </c>
      <c r="BF471">
        <v>4</v>
      </c>
      <c r="BG471" s="1" t="s">
        <v>99</v>
      </c>
      <c r="BH471" s="1" t="s">
        <v>6888</v>
      </c>
      <c r="BI471" s="1" t="s">
        <v>6889</v>
      </c>
      <c r="BJ471" s="1" t="s">
        <v>6890</v>
      </c>
      <c r="BK471">
        <v>2300</v>
      </c>
      <c r="BL471">
        <v>2.5</v>
      </c>
      <c r="BM471" s="5" t="d">
        <v>18:30:00.0000000000031950</v>
      </c>
      <c r="BN471" s="5" t="d">
        <v>18:59:59.9999999999968050</v>
      </c>
      <c r="BO471">
        <v>18</v>
      </c>
      <c r="BP471" t="b">
        <v>1</v>
      </c>
    </row>
    <row r="472" spans="1:68" x14ac:dyDescent="0.2">
      <c r="A472" s="1" t="s">
        <v>1097</v>
      </c>
      <c r="B472" s="1" t="s">
        <v>60</v>
      </c>
      <c r="C472" s="2" t="d">
        <v>2026-07-10</v>
      </c>
      <c r="D472">
        <v>39</v>
      </c>
      <c r="E472" s="1" t="s">
        <v>165</v>
      </c>
      <c r="F472">
        <v>123</v>
      </c>
      <c r="G472">
        <v>10</v>
      </c>
      <c r="H472">
        <v>0</v>
      </c>
      <c r="I472">
        <v>0</v>
      </c>
      <c r="J472">
        <v>10</v>
      </c>
      <c r="K472">
        <v>0</v>
      </c>
      <c r="L472">
        <v>0</v>
      </c>
      <c r="M472" s="1" t="s">
        <v>63</v>
      </c>
      <c r="N472" s="1" t="s">
        <v>63</v>
      </c>
      <c r="O472" s="1" t="s">
        <v>1098</v>
      </c>
      <c r="P472">
        <v>12.3</v>
      </c>
      <c r="Q472">
        <v>0</v>
      </c>
      <c r="R472">
        <v>100</v>
      </c>
      <c r="S472">
        <v>0</v>
      </c>
      <c r="T472">
        <v>32</v>
      </c>
      <c r="U472">
        <v>123</v>
      </c>
      <c r="V472">
        <v>638</v>
      </c>
      <c r="W472">
        <v>140835.88</v>
      </c>
      <c r="X472">
        <v>5.1869918699186988</v>
      </c>
      <c r="Y472">
        <v>1145.0071544715447</v>
      </c>
      <c r="Z472">
        <v>16.227642276422763</v>
      </c>
      <c r="AA472">
        <v>9.7256476966124676</v>
      </c>
      <c r="AB472">
        <v>0</v>
      </c>
      <c r="AC472">
        <v>0</v>
      </c>
      <c r="AD472">
        <v>3.9677953929539286E-3</v>
      </c>
      <c r="AE472">
        <v>1.2928992876603016</v>
      </c>
      <c r="AF472">
        <v>0.64403794037940376</v>
      </c>
      <c r="AG472">
        <v>0.77171546490514897</v>
      </c>
      <c r="AH472">
        <v>1.2755558323848237</v>
      </c>
      <c r="AI472">
        <v>5.6208399525745261</v>
      </c>
      <c r="AJ472">
        <v>4305</v>
      </c>
      <c r="AK472">
        <v>37</v>
      </c>
      <c r="AL472">
        <v>4</v>
      </c>
      <c r="AM472">
        <v>4</v>
      </c>
      <c r="AN472">
        <v>3</v>
      </c>
      <c r="AO472">
        <v>1</v>
      </c>
      <c r="AP472">
        <v>0</v>
      </c>
      <c r="AQ472">
        <v>0</v>
      </c>
      <c r="AR472">
        <v>1550.88</v>
      </c>
      <c r="AS472" s="1" t="s">
        <v>70</v>
      </c>
      <c r="AT472">
        <v>0</v>
      </c>
      <c r="AU472">
        <v>159.61024763333333</v>
      </c>
      <c r="AV472">
        <v>864.72388516666672</v>
      </c>
      <c r="AW472">
        <v>37</v>
      </c>
      <c r="AX472">
        <v>0</v>
      </c>
      <c r="AY472">
        <v>3.2520325203252036E-2</v>
      </c>
      <c r="AZ472">
        <v>35</v>
      </c>
      <c r="BA472">
        <v>0.53203415877777782</v>
      </c>
      <c r="BB472">
        <v>0.77903052717717725</v>
      </c>
      <c r="BC472">
        <v>42</v>
      </c>
      <c r="BD472">
        <v>-5</v>
      </c>
      <c r="BE472">
        <v>8</v>
      </c>
      <c r="BF472">
        <v>2</v>
      </c>
      <c r="BG472" s="1" t="s">
        <v>99</v>
      </c>
      <c r="BH472" s="1" t="s">
        <v>6888</v>
      </c>
      <c r="BI472" s="1" t="s">
        <v>6889</v>
      </c>
      <c r="BJ472" s="1" t="s">
        <v>6890</v>
      </c>
      <c r="BK472">
        <v>2300</v>
      </c>
      <c r="BL472">
        <v>2.5</v>
      </c>
      <c r="BM472" s="5" t="d">
        <v>18:59:59.9999999999968050</v>
      </c>
      <c r="BN472" s="5" t="d">
        <v>19:30:00.000</v>
      </c>
      <c r="BO472">
        <v>19</v>
      </c>
      <c r="BP472" t="b">
        <v>1</v>
      </c>
    </row>
    <row r="473" spans="1:68" x14ac:dyDescent="0.2">
      <c r="A473" s="1" t="s">
        <v>1099</v>
      </c>
      <c r="B473" s="1" t="s">
        <v>60</v>
      </c>
      <c r="C473" s="2" t="d">
        <v>2026-07-10</v>
      </c>
      <c r="D473">
        <v>40</v>
      </c>
      <c r="E473" s="1" t="s">
        <v>165</v>
      </c>
      <c r="F473">
        <v>125</v>
      </c>
      <c r="G473">
        <v>10</v>
      </c>
      <c r="H473">
        <v>0</v>
      </c>
      <c r="I473">
        <v>0</v>
      </c>
      <c r="J473">
        <v>10</v>
      </c>
      <c r="K473">
        <v>0</v>
      </c>
      <c r="L473">
        <v>0</v>
      </c>
      <c r="M473" s="1" t="s">
        <v>63</v>
      </c>
      <c r="N473" s="1" t="s">
        <v>63</v>
      </c>
      <c r="O473" s="1" t="s">
        <v>1100</v>
      </c>
      <c r="P473">
        <v>12.5</v>
      </c>
      <c r="Q473">
        <v>0</v>
      </c>
      <c r="R473">
        <v>100</v>
      </c>
      <c r="S473">
        <v>0</v>
      </c>
      <c r="T473">
        <v>32</v>
      </c>
      <c r="U473">
        <v>125</v>
      </c>
      <c r="V473">
        <v>652</v>
      </c>
      <c r="W473">
        <v>160520.67000000001</v>
      </c>
      <c r="X473">
        <v>5.2160000000000002</v>
      </c>
      <c r="Y473">
        <v>1284.1653600000002</v>
      </c>
      <c r="Z473">
        <v>16.399999999999999</v>
      </c>
      <c r="AA473">
        <v>12.604171450533332</v>
      </c>
      <c r="AB473">
        <v>0</v>
      </c>
      <c r="AC473">
        <v>0</v>
      </c>
      <c r="AD473">
        <v>5.9289434666666653E-3</v>
      </c>
      <c r="AE473">
        <v>1.3139319168172425</v>
      </c>
      <c r="AF473">
        <v>0.65973333333333339</v>
      </c>
      <c r="AG473">
        <v>0</v>
      </c>
      <c r="AH473">
        <v>3.8806345033333334</v>
      </c>
      <c r="AI473">
        <v>5.8360760773333329</v>
      </c>
      <c r="AJ473">
        <v>4375</v>
      </c>
      <c r="AK473">
        <v>37</v>
      </c>
      <c r="AL473">
        <v>4</v>
      </c>
      <c r="AM473">
        <v>4</v>
      </c>
      <c r="AN473">
        <v>2</v>
      </c>
      <c r="AO473">
        <v>2</v>
      </c>
      <c r="AP473">
        <v>0</v>
      </c>
      <c r="AQ473">
        <v>0</v>
      </c>
      <c r="AR473">
        <v>2104.56</v>
      </c>
      <c r="AS473" s="1" t="s">
        <v>70</v>
      </c>
      <c r="AT473">
        <v>0</v>
      </c>
      <c r="AU473">
        <v>161.5682108</v>
      </c>
      <c r="AV473">
        <v>1005.46224475</v>
      </c>
      <c r="AW473">
        <v>37</v>
      </c>
      <c r="AX473">
        <v>0</v>
      </c>
      <c r="AY473">
        <v>3.2000000000000001E-2</v>
      </c>
      <c r="AZ473">
        <v>35</v>
      </c>
      <c r="BA473">
        <v>0.53856070266666667</v>
      </c>
      <c r="BB473">
        <v>0.90582184211711714</v>
      </c>
      <c r="BC473">
        <v>48</v>
      </c>
      <c r="BD473">
        <v>-11</v>
      </c>
      <c r="BE473">
        <v>8</v>
      </c>
      <c r="BF473">
        <v>2</v>
      </c>
      <c r="BG473" s="1" t="s">
        <v>99</v>
      </c>
      <c r="BH473" s="1" t="s">
        <v>6888</v>
      </c>
      <c r="BI473" s="1" t="s">
        <v>6889</v>
      </c>
      <c r="BJ473" s="1" t="s">
        <v>6890</v>
      </c>
      <c r="BK473">
        <v>2300</v>
      </c>
      <c r="BL473">
        <v>2.5</v>
      </c>
      <c r="BM473" s="5" t="d">
        <v>19:30:00.000</v>
      </c>
      <c r="BN473" s="5" t="d">
        <v>20:00:00.0000000000031950</v>
      </c>
      <c r="BO473">
        <v>19</v>
      </c>
      <c r="BP473" t="b">
        <v>1</v>
      </c>
    </row>
    <row r="474" spans="1:68" x14ac:dyDescent="0.2">
      <c r="A474" s="1" t="s">
        <v>1101</v>
      </c>
      <c r="B474" s="1" t="s">
        <v>60</v>
      </c>
      <c r="C474" s="2" t="d">
        <v>2026-07-10</v>
      </c>
      <c r="D474">
        <v>41</v>
      </c>
      <c r="E474" s="1" t="s">
        <v>165</v>
      </c>
      <c r="F474">
        <v>161</v>
      </c>
      <c r="G474">
        <v>10</v>
      </c>
      <c r="H474">
        <v>0</v>
      </c>
      <c r="I474">
        <v>0</v>
      </c>
      <c r="J474">
        <v>10</v>
      </c>
      <c r="K474">
        <v>0</v>
      </c>
      <c r="L474">
        <v>0</v>
      </c>
      <c r="M474" s="1" t="s">
        <v>63</v>
      </c>
      <c r="N474" s="1" t="s">
        <v>63</v>
      </c>
      <c r="O474" s="1" t="s">
        <v>1102</v>
      </c>
      <c r="P474">
        <v>16.100000000000001</v>
      </c>
      <c r="Q474">
        <v>0</v>
      </c>
      <c r="R474">
        <v>100</v>
      </c>
      <c r="S474">
        <v>0</v>
      </c>
      <c r="T474">
        <v>32</v>
      </c>
      <c r="U474">
        <v>161</v>
      </c>
      <c r="V474">
        <v>768</v>
      </c>
      <c r="W474">
        <v>175355.35</v>
      </c>
      <c r="X474">
        <v>4.7701863354037268</v>
      </c>
      <c r="Y474">
        <v>1089.1636645962733</v>
      </c>
      <c r="Z474">
        <v>18.459627329192546</v>
      </c>
      <c r="AA474">
        <v>20.666660759006213</v>
      </c>
      <c r="AB474">
        <v>106</v>
      </c>
      <c r="AC474">
        <v>3.1050201931677019</v>
      </c>
      <c r="AD474">
        <v>1.5971246583850927E-2</v>
      </c>
      <c r="AE474">
        <v>1.2309591594873246</v>
      </c>
      <c r="AF474">
        <v>0.63954451345755692</v>
      </c>
      <c r="AG474">
        <v>0</v>
      </c>
      <c r="AH474">
        <v>11.967150403519668</v>
      </c>
      <c r="AI474">
        <v>5.9513377054865426</v>
      </c>
      <c r="AJ474">
        <v>5635</v>
      </c>
      <c r="AK474">
        <v>37</v>
      </c>
      <c r="AL474">
        <v>6</v>
      </c>
      <c r="AM474">
        <v>6</v>
      </c>
      <c r="AN474">
        <v>3</v>
      </c>
      <c r="AO474">
        <v>1</v>
      </c>
      <c r="AP474">
        <v>2</v>
      </c>
      <c r="AQ474">
        <v>0</v>
      </c>
      <c r="AR474">
        <v>1340.48</v>
      </c>
      <c r="AS474" s="1" t="s">
        <v>173</v>
      </c>
      <c r="AT474">
        <v>106</v>
      </c>
      <c r="AU474">
        <v>199.27964965000001</v>
      </c>
      <c r="AV474">
        <v>1011.9983767833334</v>
      </c>
      <c r="AW474">
        <v>37</v>
      </c>
      <c r="AX474">
        <v>0.65838509316770188</v>
      </c>
      <c r="AY474">
        <v>3.7267080745341616E-2</v>
      </c>
      <c r="AZ474">
        <v>35</v>
      </c>
      <c r="BA474">
        <v>0.66426549883333341</v>
      </c>
      <c r="BB474">
        <v>0.91171024935435441</v>
      </c>
      <c r="BC474">
        <v>49</v>
      </c>
      <c r="BD474">
        <v>-12</v>
      </c>
      <c r="BE474">
        <v>10</v>
      </c>
      <c r="BF474">
        <v>0</v>
      </c>
      <c r="BG474" s="1" t="s">
        <v>174</v>
      </c>
      <c r="BH474" s="1" t="s">
        <v>6888</v>
      </c>
      <c r="BI474" s="1" t="s">
        <v>6889</v>
      </c>
      <c r="BJ474" s="1" t="s">
        <v>6890</v>
      </c>
      <c r="BK474">
        <v>2300</v>
      </c>
      <c r="BL474">
        <v>2.5</v>
      </c>
      <c r="BM474" s="5" t="d">
        <v>20:00:00.0000000000031950</v>
      </c>
      <c r="BN474" s="5" t="d">
        <v>20:29:59.9999999999968050</v>
      </c>
      <c r="BO474">
        <v>20</v>
      </c>
      <c r="BP474" t="b">
        <v>1</v>
      </c>
    </row>
    <row r="475" spans="1:68" x14ac:dyDescent="0.2">
      <c r="A475" s="1" t="s">
        <v>1103</v>
      </c>
      <c r="B475" s="1" t="s">
        <v>60</v>
      </c>
      <c r="C475" s="2" t="d">
        <v>2026-07-10</v>
      </c>
      <c r="D475">
        <v>42</v>
      </c>
      <c r="E475" s="1" t="s">
        <v>165</v>
      </c>
      <c r="F475">
        <v>128</v>
      </c>
      <c r="G475">
        <v>10</v>
      </c>
      <c r="H475">
        <v>0</v>
      </c>
      <c r="I475">
        <v>0</v>
      </c>
      <c r="J475">
        <v>10</v>
      </c>
      <c r="K475">
        <v>0</v>
      </c>
      <c r="L475">
        <v>0</v>
      </c>
      <c r="M475" s="1" t="s">
        <v>63</v>
      </c>
      <c r="N475" s="1" t="s">
        <v>63</v>
      </c>
      <c r="O475" s="1" t="s">
        <v>1104</v>
      </c>
      <c r="P475">
        <v>12.8</v>
      </c>
      <c r="Q475">
        <v>0</v>
      </c>
      <c r="R475">
        <v>100</v>
      </c>
      <c r="S475">
        <v>0</v>
      </c>
      <c r="T475">
        <v>32</v>
      </c>
      <c r="U475">
        <v>128</v>
      </c>
      <c r="V475">
        <v>631</v>
      </c>
      <c r="W475">
        <v>140842.70000000001</v>
      </c>
      <c r="X475">
        <v>4.9296875</v>
      </c>
      <c r="Y475">
        <v>1100.3335937500001</v>
      </c>
      <c r="Z475">
        <v>16.59375</v>
      </c>
      <c r="AA475">
        <v>27.838942061979168</v>
      </c>
      <c r="AB475">
        <v>128</v>
      </c>
      <c r="AC475">
        <v>11.245192061979166</v>
      </c>
      <c r="AD475">
        <v>2.1697426562499997E-2</v>
      </c>
      <c r="AE475">
        <v>1.2547320529807096</v>
      </c>
      <c r="AF475">
        <v>0.6205729166666667</v>
      </c>
      <c r="AG475">
        <v>0</v>
      </c>
      <c r="AH475">
        <v>19.231995076822916</v>
      </c>
      <c r="AI475">
        <v>5.7965331221354166</v>
      </c>
      <c r="AJ475">
        <v>4480</v>
      </c>
      <c r="AK475">
        <v>37</v>
      </c>
      <c r="AL475">
        <v>5</v>
      </c>
      <c r="AM475">
        <v>5</v>
      </c>
      <c r="AN475">
        <v>3</v>
      </c>
      <c r="AO475">
        <v>1</v>
      </c>
      <c r="AP475">
        <v>1</v>
      </c>
      <c r="AQ475">
        <v>0</v>
      </c>
      <c r="AR475">
        <v>1321.71</v>
      </c>
      <c r="AS475" s="1" t="s">
        <v>173</v>
      </c>
      <c r="AT475">
        <v>128</v>
      </c>
      <c r="AU475">
        <v>156.75379201666667</v>
      </c>
      <c r="AV475">
        <v>1008.52539425</v>
      </c>
      <c r="AW475">
        <v>37</v>
      </c>
      <c r="AX475">
        <v>1</v>
      </c>
      <c r="AY475">
        <v>3.90625E-2</v>
      </c>
      <c r="AZ475">
        <v>35</v>
      </c>
      <c r="BA475">
        <v>0.52251264005555553</v>
      </c>
      <c r="BB475">
        <v>0.9085814362612612</v>
      </c>
      <c r="BC475">
        <v>49</v>
      </c>
      <c r="BD475">
        <v>-12</v>
      </c>
      <c r="BE475">
        <v>8</v>
      </c>
      <c r="BF475">
        <v>2</v>
      </c>
      <c r="BG475" s="1" t="s">
        <v>174</v>
      </c>
      <c r="BH475" s="1" t="s">
        <v>6888</v>
      </c>
      <c r="BI475" s="1" t="s">
        <v>6889</v>
      </c>
      <c r="BJ475" s="1" t="s">
        <v>6890</v>
      </c>
      <c r="BK475">
        <v>2300</v>
      </c>
      <c r="BL475">
        <v>2.5</v>
      </c>
      <c r="BM475" s="5" t="d">
        <v>20:29:59.9999999999968050</v>
      </c>
      <c r="BN475" s="5" t="d">
        <v>21:00:00.000</v>
      </c>
      <c r="BO475">
        <v>20</v>
      </c>
      <c r="BP475" t="b">
        <v>1</v>
      </c>
    </row>
    <row r="476" spans="1:68" x14ac:dyDescent="0.2">
      <c r="A476" s="1" t="s">
        <v>1105</v>
      </c>
      <c r="B476" s="1" t="s">
        <v>60</v>
      </c>
      <c r="C476" s="2" t="d">
        <v>2026-07-10</v>
      </c>
      <c r="D476">
        <v>43</v>
      </c>
      <c r="E476" s="1" t="s">
        <v>165</v>
      </c>
      <c r="F476">
        <v>109</v>
      </c>
      <c r="G476">
        <v>10</v>
      </c>
      <c r="H476">
        <v>0</v>
      </c>
      <c r="I476">
        <v>0</v>
      </c>
      <c r="J476">
        <v>10</v>
      </c>
      <c r="K476">
        <v>0</v>
      </c>
      <c r="L476">
        <v>0</v>
      </c>
      <c r="M476" s="1" t="s">
        <v>63</v>
      </c>
      <c r="N476" s="1" t="s">
        <v>63</v>
      </c>
      <c r="O476" s="1" t="s">
        <v>1106</v>
      </c>
      <c r="P476">
        <v>10.9</v>
      </c>
      <c r="Q476">
        <v>0</v>
      </c>
      <c r="R476">
        <v>100</v>
      </c>
      <c r="S476">
        <v>0</v>
      </c>
      <c r="T476">
        <v>32</v>
      </c>
      <c r="U476">
        <v>109</v>
      </c>
      <c r="V476">
        <v>585</v>
      </c>
      <c r="W476">
        <v>133687.07</v>
      </c>
      <c r="X476">
        <v>5.3669724770642198</v>
      </c>
      <c r="Y476">
        <v>1226.4868807339451</v>
      </c>
      <c r="Z476">
        <v>15.376146788990825</v>
      </c>
      <c r="AA476">
        <v>30.876117580428136</v>
      </c>
      <c r="AB476">
        <v>109</v>
      </c>
      <c r="AC476">
        <v>15.499970791437308</v>
      </c>
      <c r="AD476">
        <v>0</v>
      </c>
      <c r="AE476">
        <v>1.3488657107332256</v>
      </c>
      <c r="AF476">
        <v>0.66299694189602443</v>
      </c>
      <c r="AG476">
        <v>0</v>
      </c>
      <c r="AH476">
        <v>22.41366503914373</v>
      </c>
      <c r="AI476">
        <v>5.5568589932721713</v>
      </c>
      <c r="AJ476">
        <v>3815</v>
      </c>
      <c r="AK476">
        <v>37</v>
      </c>
      <c r="AL476">
        <v>1</v>
      </c>
      <c r="AM476">
        <v>1</v>
      </c>
      <c r="AN476">
        <v>0</v>
      </c>
      <c r="AO476">
        <v>1</v>
      </c>
      <c r="AP476">
        <v>0</v>
      </c>
      <c r="AQ476">
        <v>0</v>
      </c>
      <c r="AR476">
        <v>493.94</v>
      </c>
      <c r="AS476" s="1" t="s">
        <v>173</v>
      </c>
      <c r="AT476">
        <v>109</v>
      </c>
      <c r="AU476">
        <v>150.7227962</v>
      </c>
      <c r="AV476">
        <v>1006.3669606333333</v>
      </c>
      <c r="AW476">
        <v>37</v>
      </c>
      <c r="AX476">
        <v>1</v>
      </c>
      <c r="AY476">
        <v>9.1743119266055051E-3</v>
      </c>
      <c r="AZ476">
        <v>35</v>
      </c>
      <c r="BA476">
        <v>0.50240932066666666</v>
      </c>
      <c r="BB476">
        <v>0.90663690147147147</v>
      </c>
      <c r="BC476">
        <v>48</v>
      </c>
      <c r="BD476">
        <v>-11</v>
      </c>
      <c r="BE476">
        <v>8</v>
      </c>
      <c r="BF476">
        <v>2</v>
      </c>
      <c r="BG476" s="1" t="s">
        <v>174</v>
      </c>
      <c r="BH476" s="1" t="s">
        <v>6888</v>
      </c>
      <c r="BI476" s="1" t="s">
        <v>6889</v>
      </c>
      <c r="BJ476" s="1" t="s">
        <v>6890</v>
      </c>
      <c r="BK476">
        <v>2300</v>
      </c>
      <c r="BL476">
        <v>2.5</v>
      </c>
      <c r="BM476" s="5" t="d">
        <v>21:00:00.000</v>
      </c>
      <c r="BN476" s="5" t="d">
        <v>21:30:00.0000000000031950</v>
      </c>
      <c r="BO476">
        <v>21</v>
      </c>
      <c r="BP476" t="b">
        <v>1</v>
      </c>
    </row>
    <row r="477" spans="1:68" x14ac:dyDescent="0.2">
      <c r="A477" s="1" t="s">
        <v>1107</v>
      </c>
      <c r="B477" s="1" t="s">
        <v>60</v>
      </c>
      <c r="C477" s="2" t="d">
        <v>2026-07-10</v>
      </c>
      <c r="D477">
        <v>44</v>
      </c>
      <c r="E477" s="1" t="s">
        <v>165</v>
      </c>
      <c r="F477">
        <v>106</v>
      </c>
      <c r="G477">
        <v>10</v>
      </c>
      <c r="H477">
        <v>0</v>
      </c>
      <c r="I477">
        <v>0</v>
      </c>
      <c r="J477">
        <v>10</v>
      </c>
      <c r="K477">
        <v>0</v>
      </c>
      <c r="L477">
        <v>0</v>
      </c>
      <c r="M477" s="1" t="s">
        <v>63</v>
      </c>
      <c r="N477" s="1" t="s">
        <v>63</v>
      </c>
      <c r="O477" s="1" t="s">
        <v>1108</v>
      </c>
      <c r="P477">
        <v>10.6</v>
      </c>
      <c r="Q477">
        <v>0</v>
      </c>
      <c r="R477">
        <v>100</v>
      </c>
      <c r="S477">
        <v>0</v>
      </c>
      <c r="T477">
        <v>32</v>
      </c>
      <c r="U477">
        <v>106</v>
      </c>
      <c r="V477">
        <v>546</v>
      </c>
      <c r="W477">
        <v>125239.52</v>
      </c>
      <c r="X477">
        <v>5.1509433962264151</v>
      </c>
      <c r="Y477">
        <v>1181.5049056603773</v>
      </c>
      <c r="Z477">
        <v>15.40566037735849</v>
      </c>
      <c r="AA477">
        <v>28.00329684245283</v>
      </c>
      <c r="AB477">
        <v>106</v>
      </c>
      <c r="AC477">
        <v>12.59763646509434</v>
      </c>
      <c r="AD477">
        <v>7.6265267295597366E-4</v>
      </c>
      <c r="AE477">
        <v>1.3120508396376878</v>
      </c>
      <c r="AF477">
        <v>0.6470125786163522</v>
      </c>
      <c r="AG477">
        <v>0</v>
      </c>
      <c r="AH477">
        <v>19.041701933647797</v>
      </c>
      <c r="AI477">
        <v>6.0704795218553462</v>
      </c>
      <c r="AJ477">
        <v>3710</v>
      </c>
      <c r="AK477">
        <v>37</v>
      </c>
      <c r="AL477">
        <v>3</v>
      </c>
      <c r="AM477">
        <v>3</v>
      </c>
      <c r="AN477">
        <v>2</v>
      </c>
      <c r="AO477">
        <v>1</v>
      </c>
      <c r="AP477">
        <v>0</v>
      </c>
      <c r="AQ477">
        <v>0</v>
      </c>
      <c r="AR477">
        <v>808.26</v>
      </c>
      <c r="AS477" s="1" t="s">
        <v>173</v>
      </c>
      <c r="AT477">
        <v>106</v>
      </c>
      <c r="AU477">
        <v>139.92325249999999</v>
      </c>
      <c r="AV477">
        <v>1005.89515075</v>
      </c>
      <c r="AW477">
        <v>37</v>
      </c>
      <c r="AX477">
        <v>1</v>
      </c>
      <c r="AY477">
        <v>2.8301886792452831E-2</v>
      </c>
      <c r="AZ477">
        <v>35</v>
      </c>
      <c r="BA477">
        <v>0.46641084166666663</v>
      </c>
      <c r="BB477">
        <v>0.90621184752252248</v>
      </c>
      <c r="BC477">
        <v>48</v>
      </c>
      <c r="BD477">
        <v>-11</v>
      </c>
      <c r="BE477">
        <v>7</v>
      </c>
      <c r="BF477">
        <v>3</v>
      </c>
      <c r="BG477" s="1" t="s">
        <v>174</v>
      </c>
      <c r="BH477" s="1" t="s">
        <v>6888</v>
      </c>
      <c r="BI477" s="1" t="s">
        <v>6889</v>
      </c>
      <c r="BJ477" s="1" t="s">
        <v>6890</v>
      </c>
      <c r="BK477">
        <v>2300</v>
      </c>
      <c r="BL477">
        <v>2.5</v>
      </c>
      <c r="BM477" s="5" t="d">
        <v>21:30:00.0000000000031950</v>
      </c>
      <c r="BN477" s="5" t="d">
        <v>21:59:59.9999999999968050</v>
      </c>
      <c r="BO477">
        <v>21</v>
      </c>
      <c r="BP477" t="b">
        <v>1</v>
      </c>
    </row>
    <row r="478" spans="1:68" x14ac:dyDescent="0.2">
      <c r="A478" s="1" t="s">
        <v>1109</v>
      </c>
      <c r="B478" s="1" t="s">
        <v>60</v>
      </c>
      <c r="C478" s="2" t="d">
        <v>2026-07-10</v>
      </c>
      <c r="D478">
        <v>45</v>
      </c>
      <c r="E478" s="1" t="s">
        <v>165</v>
      </c>
      <c r="F478">
        <v>82</v>
      </c>
      <c r="G478">
        <v>10</v>
      </c>
      <c r="H478">
        <v>0</v>
      </c>
      <c r="I478">
        <v>0</v>
      </c>
      <c r="J478">
        <v>10</v>
      </c>
      <c r="K478">
        <v>0</v>
      </c>
      <c r="L478">
        <v>0</v>
      </c>
      <c r="M478" s="1" t="s">
        <v>63</v>
      </c>
      <c r="N478" s="1" t="s">
        <v>63</v>
      </c>
      <c r="O478" s="1" t="s">
        <v>422</v>
      </c>
      <c r="P478">
        <v>8.1999999999999993</v>
      </c>
      <c r="Q478">
        <v>0</v>
      </c>
      <c r="R478">
        <v>100</v>
      </c>
      <c r="S478">
        <v>0</v>
      </c>
      <c r="T478">
        <v>32</v>
      </c>
      <c r="U478">
        <v>82</v>
      </c>
      <c r="V478">
        <v>413</v>
      </c>
      <c r="W478">
        <v>86893.79</v>
      </c>
      <c r="X478">
        <v>5.0365853658536581</v>
      </c>
      <c r="Y478">
        <v>1059.6803658536585</v>
      </c>
      <c r="Z478">
        <v>12.402439024390244</v>
      </c>
      <c r="AA478">
        <v>22.377704345121952</v>
      </c>
      <c r="AB478">
        <v>82</v>
      </c>
      <c r="AC478">
        <v>9.9752653207317081</v>
      </c>
      <c r="AD478">
        <v>0</v>
      </c>
      <c r="AE478">
        <v>1.2612049598868067</v>
      </c>
      <c r="AF478">
        <v>0.65243902439024393</v>
      </c>
      <c r="AG478">
        <v>0</v>
      </c>
      <c r="AH478">
        <v>13.837341518699187</v>
      </c>
      <c r="AI478">
        <v>5.6374911896341464</v>
      </c>
      <c r="AJ478">
        <v>2460</v>
      </c>
      <c r="AK478">
        <v>37</v>
      </c>
      <c r="AL478">
        <v>2</v>
      </c>
      <c r="AM478">
        <v>2</v>
      </c>
      <c r="AN478">
        <v>2</v>
      </c>
      <c r="AO478">
        <v>0</v>
      </c>
      <c r="AP478">
        <v>0</v>
      </c>
      <c r="AQ478">
        <v>0</v>
      </c>
      <c r="AR478">
        <v>261.98</v>
      </c>
      <c r="AS478" s="1" t="s">
        <v>173</v>
      </c>
      <c r="AT478">
        <v>82</v>
      </c>
      <c r="AU478">
        <v>105.19262705</v>
      </c>
      <c r="AV478">
        <v>1001.3765241333333</v>
      </c>
      <c r="AW478">
        <v>37</v>
      </c>
      <c r="AX478">
        <v>1</v>
      </c>
      <c r="AY478">
        <v>2.4390243902439025E-2</v>
      </c>
      <c r="AZ478">
        <v>30</v>
      </c>
      <c r="BA478">
        <v>0.35064209016666664</v>
      </c>
      <c r="BB478">
        <v>0.90214101273273273</v>
      </c>
      <c r="BC478">
        <v>48</v>
      </c>
      <c r="BD478">
        <v>-11</v>
      </c>
      <c r="BE478">
        <v>6</v>
      </c>
      <c r="BF478">
        <v>4</v>
      </c>
      <c r="BG478" s="1" t="s">
        <v>174</v>
      </c>
      <c r="BH478" s="1" t="s">
        <v>6888</v>
      </c>
      <c r="BI478" s="1" t="s">
        <v>6889</v>
      </c>
      <c r="BJ478" s="1" t="s">
        <v>6890</v>
      </c>
      <c r="BK478">
        <v>2300</v>
      </c>
      <c r="BL478">
        <v>2.5</v>
      </c>
      <c r="BM478" s="5" t="d">
        <v>21:59:59.9999999999968050</v>
      </c>
      <c r="BN478" s="5" t="d">
        <v>22:30:00.000</v>
      </c>
      <c r="BO478">
        <v>22</v>
      </c>
      <c r="BP478" t="b">
        <v>0</v>
      </c>
    </row>
    <row r="479" spans="1:68" x14ac:dyDescent="0.2">
      <c r="A479" s="1" t="s">
        <v>1110</v>
      </c>
      <c r="B479" s="1" t="s">
        <v>60</v>
      </c>
      <c r="C479" s="2" t="d">
        <v>2026-07-10</v>
      </c>
      <c r="D479">
        <v>46</v>
      </c>
      <c r="E479" s="1" t="s">
        <v>165</v>
      </c>
      <c r="F479">
        <v>62</v>
      </c>
      <c r="G479">
        <v>10</v>
      </c>
      <c r="H479">
        <v>0</v>
      </c>
      <c r="I479">
        <v>0</v>
      </c>
      <c r="J479">
        <v>10</v>
      </c>
      <c r="K479">
        <v>0</v>
      </c>
      <c r="L479">
        <v>0</v>
      </c>
      <c r="M479" s="1" t="s">
        <v>63</v>
      </c>
      <c r="N479" s="1" t="s">
        <v>63</v>
      </c>
      <c r="O479" s="1" t="s">
        <v>424</v>
      </c>
      <c r="P479">
        <v>6.2</v>
      </c>
      <c r="Q479">
        <v>0</v>
      </c>
      <c r="R479">
        <v>100</v>
      </c>
      <c r="S479">
        <v>0</v>
      </c>
      <c r="T479">
        <v>32</v>
      </c>
      <c r="U479">
        <v>62</v>
      </c>
      <c r="V479">
        <v>309</v>
      </c>
      <c r="W479">
        <v>68165.919999999998</v>
      </c>
      <c r="X479">
        <v>4.9838709677419351</v>
      </c>
      <c r="Y479">
        <v>1099.4503225806452</v>
      </c>
      <c r="Z479">
        <v>11.758064516129032</v>
      </c>
      <c r="AA479">
        <v>10.681029781989247</v>
      </c>
      <c r="AB479">
        <v>14</v>
      </c>
      <c r="AC479">
        <v>0.67125386505376361</v>
      </c>
      <c r="AD479">
        <v>0</v>
      </c>
      <c r="AE479">
        <v>1.2525490235008823</v>
      </c>
      <c r="AF479">
        <v>0.69731182795698932</v>
      </c>
      <c r="AG479">
        <v>0.92875404623655922</v>
      </c>
      <c r="AH479">
        <v>1.6079237586021504</v>
      </c>
      <c r="AI479">
        <v>6.2124924798387102</v>
      </c>
      <c r="AJ479">
        <v>1860</v>
      </c>
      <c r="AK479">
        <v>37</v>
      </c>
      <c r="AL479">
        <v>3</v>
      </c>
      <c r="AM479">
        <v>3</v>
      </c>
      <c r="AN479">
        <v>3</v>
      </c>
      <c r="AO479">
        <v>0</v>
      </c>
      <c r="AP479">
        <v>0</v>
      </c>
      <c r="AQ479">
        <v>0</v>
      </c>
      <c r="AR479">
        <v>1236.51</v>
      </c>
      <c r="AS479" s="1" t="s">
        <v>173</v>
      </c>
      <c r="AT479">
        <v>13</v>
      </c>
      <c r="AU479">
        <v>76.393145233333328</v>
      </c>
      <c r="AV479">
        <v>901.46137099999999</v>
      </c>
      <c r="AW479">
        <v>37</v>
      </c>
      <c r="AX479">
        <v>0.22580645161290322</v>
      </c>
      <c r="AY479">
        <v>4.8387096774193547E-2</v>
      </c>
      <c r="AZ479">
        <v>30</v>
      </c>
      <c r="BA479">
        <v>0.25464381744444442</v>
      </c>
      <c r="BB479">
        <v>0.81212736126126128</v>
      </c>
      <c r="BC479">
        <v>43</v>
      </c>
      <c r="BD479">
        <v>-6</v>
      </c>
      <c r="BE479">
        <v>4</v>
      </c>
      <c r="BF479">
        <v>6</v>
      </c>
      <c r="BG479" s="1" t="s">
        <v>174</v>
      </c>
      <c r="BH479" s="1" t="s">
        <v>6888</v>
      </c>
      <c r="BI479" s="1" t="s">
        <v>6889</v>
      </c>
      <c r="BJ479" s="1" t="s">
        <v>6890</v>
      </c>
      <c r="BK479">
        <v>2300</v>
      </c>
      <c r="BL479">
        <v>2.5</v>
      </c>
      <c r="BM479" s="5" t="d">
        <v>22:30:00.000</v>
      </c>
      <c r="BN479" s="5" t="d">
        <v>23:00:00.0000000000031950</v>
      </c>
      <c r="BO479">
        <v>22</v>
      </c>
      <c r="BP479" t="b">
        <v>0</v>
      </c>
    </row>
    <row r="480" spans="1:68" x14ac:dyDescent="0.2">
      <c r="A480" s="1" t="s">
        <v>1111</v>
      </c>
      <c r="B480" s="1" t="s">
        <v>60</v>
      </c>
      <c r="C480" s="2" t="d">
        <v>2026-07-10</v>
      </c>
      <c r="D480">
        <v>47</v>
      </c>
      <c r="E480" s="1" t="s">
        <v>187</v>
      </c>
      <c r="F480">
        <v>37</v>
      </c>
      <c r="G480">
        <v>10</v>
      </c>
      <c r="H480">
        <v>0</v>
      </c>
      <c r="I480">
        <v>2</v>
      </c>
      <c r="J480">
        <v>8</v>
      </c>
      <c r="K480">
        <v>0</v>
      </c>
      <c r="L480">
        <v>1</v>
      </c>
      <c r="M480" s="1" t="s">
        <v>63</v>
      </c>
      <c r="N480" s="1" t="s">
        <v>426</v>
      </c>
      <c r="O480" s="1" t="s">
        <v>427</v>
      </c>
      <c r="P480">
        <v>4.625</v>
      </c>
      <c r="Q480">
        <v>0</v>
      </c>
      <c r="R480">
        <v>100</v>
      </c>
      <c r="S480">
        <v>1</v>
      </c>
      <c r="T480">
        <v>31</v>
      </c>
      <c r="U480">
        <v>37</v>
      </c>
      <c r="V480">
        <v>169</v>
      </c>
      <c r="W480">
        <v>39236.22</v>
      </c>
      <c r="X480">
        <v>4.5675675675675675</v>
      </c>
      <c r="Y480">
        <v>1060.4383783783785</v>
      </c>
      <c r="Z480">
        <v>9.8108108108108105</v>
      </c>
      <c r="AA480">
        <v>8.0879364418918911</v>
      </c>
      <c r="AB480">
        <v>1</v>
      </c>
      <c r="AC480">
        <v>9.407712612612645E-3</v>
      </c>
      <c r="AD480">
        <v>0</v>
      </c>
      <c r="AE480">
        <v>1.1178612596282143</v>
      </c>
      <c r="AF480">
        <v>0.57567567567567568</v>
      </c>
      <c r="AG480">
        <v>1.6935369279279278</v>
      </c>
      <c r="AH480">
        <v>0</v>
      </c>
      <c r="AI480">
        <v>5.488093201801802</v>
      </c>
      <c r="AJ480">
        <v>1110</v>
      </c>
      <c r="AK480">
        <v>37</v>
      </c>
      <c r="AL480">
        <v>1</v>
      </c>
      <c r="AM480">
        <v>1</v>
      </c>
      <c r="AN480">
        <v>1</v>
      </c>
      <c r="AO480">
        <v>0</v>
      </c>
      <c r="AP480">
        <v>0</v>
      </c>
      <c r="AQ480">
        <v>0</v>
      </c>
      <c r="AR480">
        <v>320.8</v>
      </c>
      <c r="AS480" s="1" t="s">
        <v>65</v>
      </c>
      <c r="AT480">
        <v>1</v>
      </c>
      <c r="AU480">
        <v>41.871917483333334</v>
      </c>
      <c r="AV480">
        <v>432.26251536666666</v>
      </c>
      <c r="AW480">
        <v>36</v>
      </c>
      <c r="AX480">
        <v>2.7027027027027029E-2</v>
      </c>
      <c r="AY480">
        <v>2.7027027027027029E-2</v>
      </c>
      <c r="AZ480">
        <v>30</v>
      </c>
      <c r="BA480">
        <v>0.17446632284722222</v>
      </c>
      <c r="BB480">
        <v>0.3894256895195195</v>
      </c>
      <c r="BC480">
        <v>21</v>
      </c>
      <c r="BD480">
        <v>16</v>
      </c>
      <c r="BE480">
        <v>2</v>
      </c>
      <c r="BF480">
        <v>6</v>
      </c>
      <c r="BG480" s="1" t="s">
        <v>99</v>
      </c>
      <c r="BH480" s="1" t="s">
        <v>6888</v>
      </c>
      <c r="BI480" s="1" t="s">
        <v>6889</v>
      </c>
      <c r="BJ480" s="1" t="s">
        <v>6890</v>
      </c>
      <c r="BK480">
        <v>2300</v>
      </c>
      <c r="BL480">
        <v>2.5</v>
      </c>
      <c r="BM480" s="5" t="d">
        <v>23:00:00.0000000000031950</v>
      </c>
      <c r="BN480" s="5" t="d">
        <v>23:29:59.9999999999968050</v>
      </c>
      <c r="BO480">
        <v>23</v>
      </c>
      <c r="BP480" t="b">
        <v>0</v>
      </c>
    </row>
    <row r="481" spans="1:68" x14ac:dyDescent="0.2">
      <c r="A481" s="1" t="s">
        <v>1112</v>
      </c>
      <c r="B481" s="1" t="s">
        <v>60</v>
      </c>
      <c r="C481" s="2" t="d">
        <v>2026-07-10</v>
      </c>
      <c r="D481">
        <v>48</v>
      </c>
      <c r="E481" s="1" t="s">
        <v>187</v>
      </c>
      <c r="F481">
        <v>30</v>
      </c>
      <c r="G481">
        <v>10</v>
      </c>
      <c r="H481">
        <v>0</v>
      </c>
      <c r="I481">
        <v>2</v>
      </c>
      <c r="J481">
        <v>8</v>
      </c>
      <c r="K481">
        <v>0</v>
      </c>
      <c r="L481">
        <v>1</v>
      </c>
      <c r="M481" s="1" t="s">
        <v>63</v>
      </c>
      <c r="N481" s="1" t="s">
        <v>429</v>
      </c>
      <c r="O481" s="1" t="s">
        <v>430</v>
      </c>
      <c r="P481">
        <v>3.75</v>
      </c>
      <c r="Q481">
        <v>0</v>
      </c>
      <c r="R481">
        <v>100</v>
      </c>
      <c r="S481">
        <v>1</v>
      </c>
      <c r="T481">
        <v>30</v>
      </c>
      <c r="U481">
        <v>30</v>
      </c>
      <c r="V481">
        <v>158</v>
      </c>
      <c r="W481">
        <v>37163.699999999997</v>
      </c>
      <c r="X481">
        <v>5.2666666666666666</v>
      </c>
      <c r="Y481">
        <v>1238.79</v>
      </c>
      <c r="Z481">
        <v>9.9666666666666668</v>
      </c>
      <c r="AA481">
        <v>8.2491048227777775</v>
      </c>
      <c r="AB481">
        <v>3</v>
      </c>
      <c r="AC481">
        <v>9.6592169444444431E-2</v>
      </c>
      <c r="AD481">
        <v>0</v>
      </c>
      <c r="AE481">
        <v>1.3343856274594683</v>
      </c>
      <c r="AF481">
        <v>0.63388888888888884</v>
      </c>
      <c r="AG481">
        <v>1.9682745066666667</v>
      </c>
      <c r="AH481">
        <v>0</v>
      </c>
      <c r="AI481">
        <v>5.4669414172222215</v>
      </c>
      <c r="AJ481">
        <v>900</v>
      </c>
      <c r="AK481">
        <v>37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s="1" t="s">
        <v>65</v>
      </c>
      <c r="AT481">
        <v>2</v>
      </c>
      <c r="AU481">
        <v>40.78541105</v>
      </c>
      <c r="AV481">
        <v>279.73598711666665</v>
      </c>
      <c r="AW481">
        <v>16</v>
      </c>
      <c r="AX481">
        <v>0.1</v>
      </c>
      <c r="AY481">
        <v>0</v>
      </c>
      <c r="AZ481">
        <v>30</v>
      </c>
      <c r="BA481">
        <v>0.16993921270833334</v>
      </c>
      <c r="BB481">
        <v>0.25201440280780779</v>
      </c>
      <c r="BC481">
        <v>14</v>
      </c>
      <c r="BD481">
        <v>23</v>
      </c>
      <c r="BE481">
        <v>2</v>
      </c>
      <c r="BF481">
        <v>6</v>
      </c>
      <c r="BG481" s="1" t="s">
        <v>99</v>
      </c>
      <c r="BH481" s="1" t="s">
        <v>6888</v>
      </c>
      <c r="BI481" s="1" t="s">
        <v>6889</v>
      </c>
      <c r="BJ481" s="1" t="s">
        <v>6890</v>
      </c>
      <c r="BK481">
        <v>2300</v>
      </c>
      <c r="BL481">
        <v>2.5</v>
      </c>
      <c r="BM481" s="5" t="d">
        <v>23:29:59.9999999999968050</v>
      </c>
      <c r="BN481" s="5" t="d">
        <v>1899-12-30</v>
      </c>
      <c r="BO481">
        <v>23</v>
      </c>
      <c r="BP481" t="b">
        <v>0</v>
      </c>
    </row>
    <row r="482" spans="1:68" x14ac:dyDescent="0.2">
      <c r="A482" s="1" t="s">
        <v>1113</v>
      </c>
      <c r="B482" s="1" t="s">
        <v>60</v>
      </c>
      <c r="C482" s="2" t="d">
        <v>2026-07-11</v>
      </c>
      <c r="D482">
        <v>1</v>
      </c>
      <c r="E482" s="1" t="s">
        <v>61</v>
      </c>
      <c r="F482">
        <v>7</v>
      </c>
      <c r="G482">
        <v>19</v>
      </c>
      <c r="H482">
        <v>12</v>
      </c>
      <c r="I482">
        <v>2</v>
      </c>
      <c r="J482">
        <v>5</v>
      </c>
      <c r="K482">
        <v>900</v>
      </c>
      <c r="L482">
        <v>1</v>
      </c>
      <c r="M482" s="1" t="s">
        <v>432</v>
      </c>
      <c r="N482" s="1" t="s">
        <v>433</v>
      </c>
      <c r="O482" s="1" t="s">
        <v>1114</v>
      </c>
      <c r="P482">
        <v>1.4</v>
      </c>
      <c r="Q482">
        <v>900</v>
      </c>
      <c r="R482">
        <v>9100</v>
      </c>
      <c r="S482">
        <v>1</v>
      </c>
      <c r="T482">
        <v>49</v>
      </c>
      <c r="U482">
        <v>7</v>
      </c>
      <c r="V482">
        <v>35</v>
      </c>
      <c r="W482">
        <v>7563.6500000000005</v>
      </c>
      <c r="X482">
        <v>5</v>
      </c>
      <c r="Y482">
        <v>1080.5214285714287</v>
      </c>
      <c r="Z482">
        <v>10.142857142857142</v>
      </c>
      <c r="AA482">
        <v>8.0933079309523812</v>
      </c>
      <c r="AB482">
        <v>0</v>
      </c>
      <c r="AC482">
        <v>0</v>
      </c>
      <c r="AD482">
        <v>0</v>
      </c>
      <c r="AE482">
        <v>1.2591498199182598</v>
      </c>
      <c r="AF482">
        <v>0.72857142857142854</v>
      </c>
      <c r="AG482">
        <v>1.987721238095238</v>
      </c>
      <c r="AH482">
        <v>0</v>
      </c>
      <c r="AI482">
        <v>5.269872395238095</v>
      </c>
      <c r="AJ482">
        <v>210</v>
      </c>
      <c r="AK482">
        <v>70</v>
      </c>
      <c r="AL482">
        <v>1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414.17</v>
      </c>
      <c r="AS482" s="1" t="s">
        <v>70</v>
      </c>
      <c r="AT482">
        <v>0</v>
      </c>
      <c r="AU482">
        <v>8.8140486666666664</v>
      </c>
      <c r="AV482">
        <v>100.6358882</v>
      </c>
      <c r="AW482">
        <v>12</v>
      </c>
      <c r="AX482">
        <v>0</v>
      </c>
      <c r="AY482">
        <v>0.14285714285714285</v>
      </c>
      <c r="AZ482">
        <v>30</v>
      </c>
      <c r="BA482">
        <v>5.8760324444444442E-2</v>
      </c>
      <c r="BB482">
        <v>4.7921851523809525E-2</v>
      </c>
      <c r="BC482">
        <v>5</v>
      </c>
      <c r="BD482">
        <v>65</v>
      </c>
      <c r="BE482">
        <v>1</v>
      </c>
      <c r="BF482">
        <v>4</v>
      </c>
      <c r="BG482" s="1" t="s">
        <v>209</v>
      </c>
      <c r="BH482" s="1" t="s">
        <v>6888</v>
      </c>
      <c r="BI482" s="1" t="s">
        <v>6889</v>
      </c>
      <c r="BJ482" s="1" t="s">
        <v>6890</v>
      </c>
      <c r="BK482">
        <v>2300</v>
      </c>
      <c r="BL482">
        <v>2.5</v>
      </c>
      <c r="BM482" s="5" t="d">
        <v>1899-12-30</v>
      </c>
      <c r="BN482" s="5" t="d">
        <v>00:29:59.99999999999990100</v>
      </c>
      <c r="BO482">
        <v>0</v>
      </c>
      <c r="BP482" t="b">
        <v>0</v>
      </c>
    </row>
    <row r="483" spans="1:68" x14ac:dyDescent="0.2">
      <c r="A483" s="1" t="s">
        <v>1115</v>
      </c>
      <c r="B483" s="1" t="s">
        <v>60</v>
      </c>
      <c r="C483" s="2" t="d">
        <v>2026-07-11</v>
      </c>
      <c r="D483">
        <v>2</v>
      </c>
      <c r="E483" s="1" t="s">
        <v>61</v>
      </c>
      <c r="F483">
        <v>6</v>
      </c>
      <c r="G483">
        <v>16</v>
      </c>
      <c r="H483">
        <v>12</v>
      </c>
      <c r="I483">
        <v>2</v>
      </c>
      <c r="J483">
        <v>2</v>
      </c>
      <c r="K483">
        <v>900</v>
      </c>
      <c r="L483">
        <v>1</v>
      </c>
      <c r="M483" s="1" t="s">
        <v>1116</v>
      </c>
      <c r="N483" s="1" t="s">
        <v>199</v>
      </c>
      <c r="O483" s="1" t="s">
        <v>1117</v>
      </c>
      <c r="P483">
        <v>3</v>
      </c>
      <c r="Q483">
        <v>900</v>
      </c>
      <c r="R483">
        <v>8200</v>
      </c>
      <c r="S483">
        <v>1</v>
      </c>
      <c r="T483">
        <v>48</v>
      </c>
      <c r="U483">
        <v>6</v>
      </c>
      <c r="V483">
        <v>21</v>
      </c>
      <c r="W483">
        <v>4254.92</v>
      </c>
      <c r="X483">
        <v>3.5</v>
      </c>
      <c r="Y483">
        <v>709.15333333333331</v>
      </c>
      <c r="Z483">
        <v>10.5</v>
      </c>
      <c r="AA483">
        <v>8.7281343416666672</v>
      </c>
      <c r="AB483">
        <v>1</v>
      </c>
      <c r="AC483">
        <v>9.086242500000008E-2</v>
      </c>
      <c r="AD483">
        <v>0</v>
      </c>
      <c r="AE483">
        <v>0.84273278936566687</v>
      </c>
      <c r="AF483">
        <v>0.81388888888888877</v>
      </c>
      <c r="AG483">
        <v>1.6566216694444444</v>
      </c>
      <c r="AH483">
        <v>0</v>
      </c>
      <c r="AI483">
        <v>6.1409571055555565</v>
      </c>
      <c r="AJ483">
        <v>180</v>
      </c>
      <c r="AK483">
        <v>71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 s="1" t="s">
        <v>65</v>
      </c>
      <c r="AT483">
        <v>1</v>
      </c>
      <c r="AU483">
        <v>5.0563966833333334</v>
      </c>
      <c r="AV483">
        <v>36.066154099999999</v>
      </c>
      <c r="AW483">
        <v>5</v>
      </c>
      <c r="AX483">
        <v>0.16666666666666666</v>
      </c>
      <c r="AY483">
        <v>0</v>
      </c>
      <c r="AZ483">
        <v>30</v>
      </c>
      <c r="BA483">
        <v>8.4273278055555553E-2</v>
      </c>
      <c r="BB483">
        <v>1.6932466713615021E-2</v>
      </c>
      <c r="BC483">
        <v>2</v>
      </c>
      <c r="BD483">
        <v>69</v>
      </c>
      <c r="BE483">
        <v>1</v>
      </c>
      <c r="BF483">
        <v>1</v>
      </c>
      <c r="BG483" s="1" t="s">
        <v>83</v>
      </c>
      <c r="BH483" s="1" t="s">
        <v>6888</v>
      </c>
      <c r="BI483" s="1" t="s">
        <v>6889</v>
      </c>
      <c r="BJ483" s="1" t="s">
        <v>6890</v>
      </c>
      <c r="BK483">
        <v>2300</v>
      </c>
      <c r="BL483">
        <v>2.5</v>
      </c>
      <c r="BM483" s="5" t="d">
        <v>00:29:59.99999999999990100</v>
      </c>
      <c r="BN483" s="5" t="d">
        <v>00:59:59.99999999999980200</v>
      </c>
      <c r="BO483">
        <v>0</v>
      </c>
      <c r="BP483" t="b">
        <v>0</v>
      </c>
    </row>
    <row r="484" spans="1:68" x14ac:dyDescent="0.2">
      <c r="A484" s="1" t="s">
        <v>1118</v>
      </c>
      <c r="B484" s="1" t="s">
        <v>60</v>
      </c>
      <c r="C484" s="2" t="d">
        <v>2026-07-11</v>
      </c>
      <c r="D484">
        <v>3</v>
      </c>
      <c r="E484" s="1" t="s">
        <v>61</v>
      </c>
      <c r="F484">
        <v>7</v>
      </c>
      <c r="G484">
        <v>9</v>
      </c>
      <c r="H484">
        <v>8</v>
      </c>
      <c r="I484">
        <v>0</v>
      </c>
      <c r="J484">
        <v>1</v>
      </c>
      <c r="K484">
        <v>600</v>
      </c>
      <c r="L484">
        <v>0</v>
      </c>
      <c r="M484" s="1" t="s">
        <v>1119</v>
      </c>
      <c r="N484" s="1" t="s">
        <v>63</v>
      </c>
      <c r="O484" s="1" t="s">
        <v>73</v>
      </c>
      <c r="P484">
        <v>7</v>
      </c>
      <c r="Q484">
        <v>600</v>
      </c>
      <c r="R484">
        <v>7600</v>
      </c>
      <c r="S484">
        <v>0</v>
      </c>
      <c r="T484">
        <v>48</v>
      </c>
      <c r="U484">
        <v>7</v>
      </c>
      <c r="V484">
        <v>29</v>
      </c>
      <c r="W484">
        <v>6012.28</v>
      </c>
      <c r="X484">
        <v>4.1428571428571432</v>
      </c>
      <c r="Y484">
        <v>858.89714285714285</v>
      </c>
      <c r="Z484">
        <v>10.571428571428571</v>
      </c>
      <c r="AA484">
        <v>9.3759918500000001</v>
      </c>
      <c r="AB484">
        <v>0</v>
      </c>
      <c r="AC484">
        <v>0</v>
      </c>
      <c r="AD484">
        <v>3.4105228571428572E-2</v>
      </c>
      <c r="AE484">
        <v>1.0682657289218829</v>
      </c>
      <c r="AF484">
        <v>0.68095238095238098</v>
      </c>
      <c r="AG484">
        <v>1.7833233333333334</v>
      </c>
      <c r="AH484">
        <v>0</v>
      </c>
      <c r="AI484">
        <v>6.5950494666666666</v>
      </c>
      <c r="AJ484">
        <v>210</v>
      </c>
      <c r="AK484">
        <v>34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s="1" t="s">
        <v>70</v>
      </c>
      <c r="AT484">
        <v>0</v>
      </c>
      <c r="AU484">
        <v>7.4778600500000003</v>
      </c>
      <c r="AV484">
        <v>68.450471199999996</v>
      </c>
      <c r="AW484">
        <v>8</v>
      </c>
      <c r="AX484">
        <v>0</v>
      </c>
      <c r="AY484">
        <v>0</v>
      </c>
      <c r="AZ484">
        <v>30</v>
      </c>
      <c r="BA484">
        <v>0.24926200166666668</v>
      </c>
      <c r="BB484">
        <v>6.7108305098039209E-2</v>
      </c>
      <c r="BC484">
        <v>4</v>
      </c>
      <c r="BD484">
        <v>30</v>
      </c>
      <c r="BE484">
        <v>1</v>
      </c>
      <c r="BF484">
        <v>0</v>
      </c>
      <c r="BG484" s="1" t="s">
        <v>66</v>
      </c>
      <c r="BH484" s="1" t="s">
        <v>6888</v>
      </c>
      <c r="BI484" s="1" t="s">
        <v>6889</v>
      </c>
      <c r="BJ484" s="1" t="s">
        <v>6890</v>
      </c>
      <c r="BK484">
        <v>2300</v>
      </c>
      <c r="BL484">
        <v>2.5</v>
      </c>
      <c r="BM484" s="5" t="d">
        <v>00:59:59.99999999999980200</v>
      </c>
      <c r="BN484" s="5" t="d">
        <v>01:30:00.000</v>
      </c>
      <c r="BO484">
        <v>1</v>
      </c>
      <c r="BP484" t="b">
        <v>0</v>
      </c>
    </row>
    <row r="485" spans="1:68" x14ac:dyDescent="0.2">
      <c r="A485" s="1" t="s">
        <v>1120</v>
      </c>
      <c r="B485" s="1" t="s">
        <v>60</v>
      </c>
      <c r="C485" s="2" t="d">
        <v>2026-07-11</v>
      </c>
      <c r="D485">
        <v>4</v>
      </c>
      <c r="E485" s="1" t="s">
        <v>61</v>
      </c>
      <c r="F485">
        <v>7</v>
      </c>
      <c r="G485">
        <v>9</v>
      </c>
      <c r="H485">
        <v>8</v>
      </c>
      <c r="I485">
        <v>0</v>
      </c>
      <c r="J485">
        <v>1</v>
      </c>
      <c r="K485">
        <v>600</v>
      </c>
      <c r="L485">
        <v>0</v>
      </c>
      <c r="M485" s="1" t="s">
        <v>1121</v>
      </c>
      <c r="N485" s="1" t="s">
        <v>63</v>
      </c>
      <c r="O485" s="1" t="s">
        <v>222</v>
      </c>
      <c r="P485">
        <v>7</v>
      </c>
      <c r="Q485">
        <v>600</v>
      </c>
      <c r="R485">
        <v>7000</v>
      </c>
      <c r="S485">
        <v>0</v>
      </c>
      <c r="T485">
        <v>48</v>
      </c>
      <c r="U485">
        <v>7</v>
      </c>
      <c r="V485">
        <v>29</v>
      </c>
      <c r="W485">
        <v>6041.06</v>
      </c>
      <c r="X485">
        <v>4.1428571428571432</v>
      </c>
      <c r="Y485">
        <v>863.00857142857149</v>
      </c>
      <c r="Z485">
        <v>10.142857142857142</v>
      </c>
      <c r="AA485">
        <v>8.0667803285714292</v>
      </c>
      <c r="AB485">
        <v>0</v>
      </c>
      <c r="AC485">
        <v>0</v>
      </c>
      <c r="AD485">
        <v>6.5156959523809524E-2</v>
      </c>
      <c r="AE485">
        <v>0.96801337279301347</v>
      </c>
      <c r="AF485">
        <v>0.46666666666666667</v>
      </c>
      <c r="AG485">
        <v>1.4998369904761903</v>
      </c>
      <c r="AH485">
        <v>0</v>
      </c>
      <c r="AI485">
        <v>5.652657611904762</v>
      </c>
      <c r="AJ485">
        <v>210</v>
      </c>
      <c r="AK485">
        <v>34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s="1" t="s">
        <v>70</v>
      </c>
      <c r="AT485">
        <v>0</v>
      </c>
      <c r="AU485">
        <v>6.7760935333333334</v>
      </c>
      <c r="AV485">
        <v>78.588836799999996</v>
      </c>
      <c r="AW485">
        <v>5</v>
      </c>
      <c r="AX485">
        <v>0</v>
      </c>
      <c r="AY485">
        <v>0</v>
      </c>
      <c r="AZ485">
        <v>30</v>
      </c>
      <c r="BA485">
        <v>0.22586978444444444</v>
      </c>
      <c r="BB485">
        <v>7.7047879215686274E-2</v>
      </c>
      <c r="BC485">
        <v>4</v>
      </c>
      <c r="BD485">
        <v>30</v>
      </c>
      <c r="BE485">
        <v>1</v>
      </c>
      <c r="BF485">
        <v>0</v>
      </c>
      <c r="BG485" s="1" t="s">
        <v>66</v>
      </c>
      <c r="BH485" s="1" t="s">
        <v>6888</v>
      </c>
      <c r="BI485" s="1" t="s">
        <v>6889</v>
      </c>
      <c r="BJ485" s="1" t="s">
        <v>6890</v>
      </c>
      <c r="BK485">
        <v>2300</v>
      </c>
      <c r="BL485">
        <v>2.5</v>
      </c>
      <c r="BM485" s="5" t="d">
        <v>01:30:00.000</v>
      </c>
      <c r="BN485" s="5" t="d">
        <v>01:59:59.99999999999959725</v>
      </c>
      <c r="BO485">
        <v>1</v>
      </c>
      <c r="BP485" t="b">
        <v>0</v>
      </c>
    </row>
    <row r="486" spans="1:68" x14ac:dyDescent="0.2">
      <c r="A486" s="1" t="s">
        <v>1122</v>
      </c>
      <c r="B486" s="1" t="s">
        <v>60</v>
      </c>
      <c r="C486" s="2" t="d">
        <v>2026-07-11</v>
      </c>
      <c r="D486">
        <v>5</v>
      </c>
      <c r="E486" s="1" t="s">
        <v>61</v>
      </c>
      <c r="F486">
        <v>17</v>
      </c>
      <c r="G486">
        <v>9</v>
      </c>
      <c r="H486">
        <v>8</v>
      </c>
      <c r="I486">
        <v>0</v>
      </c>
      <c r="J486">
        <v>1</v>
      </c>
      <c r="K486">
        <v>600</v>
      </c>
      <c r="L486">
        <v>0</v>
      </c>
      <c r="M486" s="1" t="s">
        <v>1123</v>
      </c>
      <c r="N486" s="1" t="s">
        <v>63</v>
      </c>
      <c r="O486" s="1" t="s">
        <v>79</v>
      </c>
      <c r="P486">
        <v>17</v>
      </c>
      <c r="Q486">
        <v>600</v>
      </c>
      <c r="R486">
        <v>6400</v>
      </c>
      <c r="S486">
        <v>0</v>
      </c>
      <c r="T486">
        <v>48</v>
      </c>
      <c r="U486">
        <v>17</v>
      </c>
      <c r="V486">
        <v>91</v>
      </c>
      <c r="W486">
        <v>20510.53</v>
      </c>
      <c r="X486">
        <v>5.3529411764705879</v>
      </c>
      <c r="Y486">
        <v>1206.5017647058824</v>
      </c>
      <c r="Z486">
        <v>10</v>
      </c>
      <c r="AA486">
        <v>9.7718331029411765</v>
      </c>
      <c r="AB486">
        <v>7</v>
      </c>
      <c r="AC486">
        <v>0.58583046470588218</v>
      </c>
      <c r="AD486">
        <v>1.0117349401960785</v>
      </c>
      <c r="AE486">
        <v>1.5031128317420468</v>
      </c>
      <c r="AF486">
        <v>0.62058823529411755</v>
      </c>
      <c r="AG486">
        <v>3.1354360049019605</v>
      </c>
      <c r="AH486">
        <v>0</v>
      </c>
      <c r="AI486">
        <v>5.6609068970588234</v>
      </c>
      <c r="AJ486">
        <v>510</v>
      </c>
      <c r="AK486">
        <v>34</v>
      </c>
      <c r="AL486">
        <v>1</v>
      </c>
      <c r="AM486">
        <v>1</v>
      </c>
      <c r="AN486">
        <v>0</v>
      </c>
      <c r="AO486">
        <v>1</v>
      </c>
      <c r="AP486">
        <v>0</v>
      </c>
      <c r="AQ486">
        <v>0</v>
      </c>
      <c r="AR486">
        <v>409.79</v>
      </c>
      <c r="AS486" s="1" t="s">
        <v>65</v>
      </c>
      <c r="AT486">
        <v>7</v>
      </c>
      <c r="AU486">
        <v>24.041015283333333</v>
      </c>
      <c r="AV486">
        <v>106.54553406666666</v>
      </c>
      <c r="AW486">
        <v>9</v>
      </c>
      <c r="AX486">
        <v>0.41176470588235292</v>
      </c>
      <c r="AY486">
        <v>5.8823529411764705E-2</v>
      </c>
      <c r="AZ486">
        <v>30</v>
      </c>
      <c r="BA486">
        <v>0.80136717611111108</v>
      </c>
      <c r="BB486">
        <v>0.10445640594771241</v>
      </c>
      <c r="BC486">
        <v>6</v>
      </c>
      <c r="BD486">
        <v>28</v>
      </c>
      <c r="BE486">
        <v>2</v>
      </c>
      <c r="BF486">
        <v>-1</v>
      </c>
      <c r="BG486" s="1" t="s">
        <v>83</v>
      </c>
      <c r="BH486" s="1" t="s">
        <v>6888</v>
      </c>
      <c r="BI486" s="1" t="s">
        <v>6889</v>
      </c>
      <c r="BJ486" s="1" t="s">
        <v>6890</v>
      </c>
      <c r="BK486">
        <v>2300</v>
      </c>
      <c r="BL486">
        <v>2.5</v>
      </c>
      <c r="BM486" s="5" t="d">
        <v>01:59:59.99999999999959725</v>
      </c>
      <c r="BN486" s="5" t="d">
        <v>02:30:00.00000000000040275</v>
      </c>
      <c r="BO486">
        <v>2</v>
      </c>
      <c r="BP486" t="b">
        <v>0</v>
      </c>
    </row>
    <row r="487" spans="1:68" x14ac:dyDescent="0.2">
      <c r="A487" s="1" t="s">
        <v>1124</v>
      </c>
      <c r="B487" s="1" t="s">
        <v>60</v>
      </c>
      <c r="C487" s="2" t="d">
        <v>2026-07-11</v>
      </c>
      <c r="D487">
        <v>6</v>
      </c>
      <c r="E487" s="1" t="s">
        <v>61</v>
      </c>
      <c r="F487">
        <v>10</v>
      </c>
      <c r="G487">
        <v>9</v>
      </c>
      <c r="H487">
        <v>8</v>
      </c>
      <c r="I487">
        <v>0</v>
      </c>
      <c r="J487">
        <v>1</v>
      </c>
      <c r="K487">
        <v>600</v>
      </c>
      <c r="L487">
        <v>0</v>
      </c>
      <c r="M487" s="1" t="s">
        <v>1125</v>
      </c>
      <c r="N487" s="1" t="s">
        <v>63</v>
      </c>
      <c r="O487" s="1" t="s">
        <v>82</v>
      </c>
      <c r="P487">
        <v>10</v>
      </c>
      <c r="Q487">
        <v>600</v>
      </c>
      <c r="R487">
        <v>5800</v>
      </c>
      <c r="S487">
        <v>0</v>
      </c>
      <c r="T487">
        <v>48</v>
      </c>
      <c r="U487">
        <v>10</v>
      </c>
      <c r="V487">
        <v>49</v>
      </c>
      <c r="W487">
        <v>13030.02</v>
      </c>
      <c r="X487">
        <v>4.9000000000000004</v>
      </c>
      <c r="Y487">
        <v>1303.002</v>
      </c>
      <c r="Z487">
        <v>10.7</v>
      </c>
      <c r="AA487">
        <v>9.9800069216666678</v>
      </c>
      <c r="AB487">
        <v>3</v>
      </c>
      <c r="AC487">
        <v>0.2219775199999999</v>
      </c>
      <c r="AD487">
        <v>0.16246755166666665</v>
      </c>
      <c r="AE487">
        <v>1.265841024636343</v>
      </c>
      <c r="AF487">
        <v>0.66333333333333333</v>
      </c>
      <c r="AG487">
        <v>2.0916419033333336</v>
      </c>
      <c r="AH487">
        <v>0</v>
      </c>
      <c r="AI487">
        <v>6.8566983383333335</v>
      </c>
      <c r="AJ487">
        <v>300</v>
      </c>
      <c r="AK487">
        <v>34</v>
      </c>
      <c r="AL487">
        <v>1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606.41</v>
      </c>
      <c r="AS487" s="1" t="s">
        <v>65</v>
      </c>
      <c r="AT487">
        <v>2</v>
      </c>
      <c r="AU487">
        <v>13.885585683333334</v>
      </c>
      <c r="AV487">
        <v>109.97032005</v>
      </c>
      <c r="AW487">
        <v>8</v>
      </c>
      <c r="AX487">
        <v>0.3</v>
      </c>
      <c r="AY487">
        <v>0.1</v>
      </c>
      <c r="AZ487">
        <v>30</v>
      </c>
      <c r="BA487">
        <v>0.4628528561111111</v>
      </c>
      <c r="BB487">
        <v>0.10781403926470588</v>
      </c>
      <c r="BC487">
        <v>6</v>
      </c>
      <c r="BD487">
        <v>28</v>
      </c>
      <c r="BE487">
        <v>1</v>
      </c>
      <c r="BF487">
        <v>0</v>
      </c>
      <c r="BG487" s="1" t="s">
        <v>83</v>
      </c>
      <c r="BH487" s="1" t="s">
        <v>6888</v>
      </c>
      <c r="BI487" s="1" t="s">
        <v>6889</v>
      </c>
      <c r="BJ487" s="1" t="s">
        <v>6890</v>
      </c>
      <c r="BK487">
        <v>2300</v>
      </c>
      <c r="BL487">
        <v>2.5</v>
      </c>
      <c r="BM487" s="5" t="d">
        <v>02:30:00.00000000000040275</v>
      </c>
      <c r="BN487" s="5" t="d">
        <v>03:00:00.000</v>
      </c>
      <c r="BO487">
        <v>2</v>
      </c>
      <c r="BP487" t="b">
        <v>0</v>
      </c>
    </row>
    <row r="488" spans="1:68" x14ac:dyDescent="0.2">
      <c r="A488" s="1" t="s">
        <v>1126</v>
      </c>
      <c r="B488" s="1" t="s">
        <v>60</v>
      </c>
      <c r="C488" s="2" t="d">
        <v>2026-07-11</v>
      </c>
      <c r="D488">
        <v>7</v>
      </c>
      <c r="E488" s="1" t="s">
        <v>61</v>
      </c>
      <c r="F488">
        <v>11</v>
      </c>
      <c r="G488">
        <v>9</v>
      </c>
      <c r="H488">
        <v>8</v>
      </c>
      <c r="I488">
        <v>0</v>
      </c>
      <c r="J488">
        <v>1</v>
      </c>
      <c r="K488">
        <v>600</v>
      </c>
      <c r="L488">
        <v>0</v>
      </c>
      <c r="M488" s="1" t="s">
        <v>448</v>
      </c>
      <c r="N488" s="1" t="s">
        <v>63</v>
      </c>
      <c r="O488" s="1" t="s">
        <v>86</v>
      </c>
      <c r="P488">
        <v>11</v>
      </c>
      <c r="Q488">
        <v>600</v>
      </c>
      <c r="R488">
        <v>5200</v>
      </c>
      <c r="S488">
        <v>0</v>
      </c>
      <c r="T488">
        <v>48</v>
      </c>
      <c r="U488">
        <v>11</v>
      </c>
      <c r="V488">
        <v>52</v>
      </c>
      <c r="W488">
        <v>11145.44</v>
      </c>
      <c r="X488">
        <v>4.7272727272727275</v>
      </c>
      <c r="Y488">
        <v>1013.2218181818182</v>
      </c>
      <c r="Z488">
        <v>10</v>
      </c>
      <c r="AA488">
        <v>8.5698565333333345</v>
      </c>
      <c r="AB488">
        <v>2</v>
      </c>
      <c r="AC488">
        <v>0.1356843439393941</v>
      </c>
      <c r="AD488">
        <v>0.34901333787878791</v>
      </c>
      <c r="AE488">
        <v>1.2558564283594646</v>
      </c>
      <c r="AF488">
        <v>0.72424242424242424</v>
      </c>
      <c r="AG488">
        <v>2.3291121878787879</v>
      </c>
      <c r="AH488">
        <v>0</v>
      </c>
      <c r="AI488">
        <v>5.4346837318181818</v>
      </c>
      <c r="AJ488">
        <v>330</v>
      </c>
      <c r="AK488">
        <v>34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s="1" t="s">
        <v>65</v>
      </c>
      <c r="AT488">
        <v>2</v>
      </c>
      <c r="AU488">
        <v>14.099147833333333</v>
      </c>
      <c r="AV488">
        <v>107.26031666666667</v>
      </c>
      <c r="AW488">
        <v>7</v>
      </c>
      <c r="AX488">
        <v>0.18181818181818182</v>
      </c>
      <c r="AY488">
        <v>0</v>
      </c>
      <c r="AZ488">
        <v>30</v>
      </c>
      <c r="BA488">
        <v>0.46997159444444442</v>
      </c>
      <c r="BB488">
        <v>0.10515717320261438</v>
      </c>
      <c r="BC488">
        <v>6</v>
      </c>
      <c r="BD488">
        <v>28</v>
      </c>
      <c r="BE488">
        <v>1</v>
      </c>
      <c r="BF488">
        <v>0</v>
      </c>
      <c r="BG488" s="1" t="s">
        <v>83</v>
      </c>
      <c r="BH488" s="1" t="s">
        <v>6888</v>
      </c>
      <c r="BI488" s="1" t="s">
        <v>6889</v>
      </c>
      <c r="BJ488" s="1" t="s">
        <v>6890</v>
      </c>
      <c r="BK488">
        <v>2300</v>
      </c>
      <c r="BL488">
        <v>2.5</v>
      </c>
      <c r="BM488" s="5" t="d">
        <v>03:00:00.000</v>
      </c>
      <c r="BN488" s="5" t="d">
        <v>03:30:00.00000000000079875</v>
      </c>
      <c r="BO488">
        <v>3</v>
      </c>
      <c r="BP488" t="b">
        <v>0</v>
      </c>
    </row>
    <row r="489" spans="1:68" x14ac:dyDescent="0.2">
      <c r="A489" s="1" t="s">
        <v>1127</v>
      </c>
      <c r="B489" s="1" t="s">
        <v>60</v>
      </c>
      <c r="C489" s="2" t="d">
        <v>2026-07-11</v>
      </c>
      <c r="D489">
        <v>8</v>
      </c>
      <c r="E489" s="1" t="s">
        <v>61</v>
      </c>
      <c r="F489">
        <v>5</v>
      </c>
      <c r="G489">
        <v>9</v>
      </c>
      <c r="H489">
        <v>8</v>
      </c>
      <c r="I489">
        <v>0</v>
      </c>
      <c r="J489">
        <v>1</v>
      </c>
      <c r="K489">
        <v>600</v>
      </c>
      <c r="L489">
        <v>0</v>
      </c>
      <c r="M489" s="1" t="s">
        <v>1128</v>
      </c>
      <c r="N489" s="1" t="s">
        <v>63</v>
      </c>
      <c r="O489" s="1" t="s">
        <v>89</v>
      </c>
      <c r="P489">
        <v>5</v>
      </c>
      <c r="Q489">
        <v>600</v>
      </c>
      <c r="R489">
        <v>4600</v>
      </c>
      <c r="S489">
        <v>0</v>
      </c>
      <c r="T489">
        <v>48</v>
      </c>
      <c r="U489">
        <v>5</v>
      </c>
      <c r="V489">
        <v>20</v>
      </c>
      <c r="W489">
        <v>4610.01</v>
      </c>
      <c r="X489">
        <v>4</v>
      </c>
      <c r="Y489">
        <v>922.00200000000007</v>
      </c>
      <c r="Z489">
        <v>10</v>
      </c>
      <c r="AA489">
        <v>8.5821116866666678</v>
      </c>
      <c r="AB489">
        <v>0</v>
      </c>
      <c r="AC489">
        <v>0</v>
      </c>
      <c r="AD489">
        <v>8.929136E-2</v>
      </c>
      <c r="AE489">
        <v>1.0115500203868328</v>
      </c>
      <c r="AF489">
        <v>0.54</v>
      </c>
      <c r="AG489">
        <v>1.6408413733333334</v>
      </c>
      <c r="AH489">
        <v>0</v>
      </c>
      <c r="AI489">
        <v>6.3412703033333333</v>
      </c>
      <c r="AJ489">
        <v>150</v>
      </c>
      <c r="AK489">
        <v>34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 s="1" t="s">
        <v>70</v>
      </c>
      <c r="AT489">
        <v>0</v>
      </c>
      <c r="AU489">
        <v>4.6152198000000002</v>
      </c>
      <c r="AV489">
        <v>31.668993616666668</v>
      </c>
      <c r="AW489">
        <v>6</v>
      </c>
      <c r="AX489">
        <v>0</v>
      </c>
      <c r="AY489">
        <v>0</v>
      </c>
      <c r="AZ489">
        <v>30</v>
      </c>
      <c r="BA489">
        <v>0.15384066000000002</v>
      </c>
      <c r="BB489">
        <v>3.104803295751634E-2</v>
      </c>
      <c r="BC489">
        <v>2</v>
      </c>
      <c r="BD489">
        <v>32</v>
      </c>
      <c r="BE489">
        <v>1</v>
      </c>
      <c r="BF489">
        <v>0</v>
      </c>
      <c r="BG489" s="1" t="s">
        <v>66</v>
      </c>
      <c r="BH489" s="1" t="s">
        <v>6888</v>
      </c>
      <c r="BI489" s="1" t="s">
        <v>6889</v>
      </c>
      <c r="BJ489" s="1" t="s">
        <v>6890</v>
      </c>
      <c r="BK489">
        <v>2300</v>
      </c>
      <c r="BL489">
        <v>2.5</v>
      </c>
      <c r="BM489" s="5" t="d">
        <v>03:30:00.00000000000079875</v>
      </c>
      <c r="BN489" s="5" t="d">
        <v>03:59:59.99999999999920125</v>
      </c>
      <c r="BO489">
        <v>3</v>
      </c>
      <c r="BP489" t="b">
        <v>0</v>
      </c>
    </row>
    <row r="490" spans="1:68" x14ac:dyDescent="0.2">
      <c r="A490" s="1" t="s">
        <v>1129</v>
      </c>
      <c r="B490" s="1" t="s">
        <v>60</v>
      </c>
      <c r="C490" s="2" t="d">
        <v>2026-07-11</v>
      </c>
      <c r="D490">
        <v>9</v>
      </c>
      <c r="E490" s="1" t="s">
        <v>61</v>
      </c>
      <c r="F490">
        <v>14</v>
      </c>
      <c r="G490">
        <v>9</v>
      </c>
      <c r="H490">
        <v>8</v>
      </c>
      <c r="I490">
        <v>0</v>
      </c>
      <c r="J490">
        <v>1</v>
      </c>
      <c r="K490">
        <v>600</v>
      </c>
      <c r="L490">
        <v>0</v>
      </c>
      <c r="M490" s="1" t="s">
        <v>1130</v>
      </c>
      <c r="N490" s="1" t="s">
        <v>63</v>
      </c>
      <c r="O490" s="1" t="s">
        <v>214</v>
      </c>
      <c r="P490">
        <v>14</v>
      </c>
      <c r="Q490">
        <v>600</v>
      </c>
      <c r="R490">
        <v>4000</v>
      </c>
      <c r="S490">
        <v>0</v>
      </c>
      <c r="T490">
        <v>48</v>
      </c>
      <c r="U490">
        <v>14</v>
      </c>
      <c r="V490">
        <v>78</v>
      </c>
      <c r="W490">
        <v>19326.989999999998</v>
      </c>
      <c r="X490">
        <v>5.5714285714285712</v>
      </c>
      <c r="Y490">
        <v>1380.4992857142856</v>
      </c>
      <c r="Z490">
        <v>9.9285714285714288</v>
      </c>
      <c r="AA490">
        <v>9.4582858488095241</v>
      </c>
      <c r="AB490">
        <v>5</v>
      </c>
      <c r="AC490">
        <v>0.4030439095238097</v>
      </c>
      <c r="AD490">
        <v>0.94621535357142861</v>
      </c>
      <c r="AE490">
        <v>1.3401598253355591</v>
      </c>
      <c r="AF490">
        <v>0.57738095238095244</v>
      </c>
      <c r="AG490">
        <v>2.8637561273809524</v>
      </c>
      <c r="AH490">
        <v>0</v>
      </c>
      <c r="AI490">
        <v>5.59929161547619</v>
      </c>
      <c r="AJ490">
        <v>420</v>
      </c>
      <c r="AK490">
        <v>34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s="1" t="s">
        <v>65</v>
      </c>
      <c r="AT490">
        <v>5</v>
      </c>
      <c r="AU490">
        <v>19.204767683333333</v>
      </c>
      <c r="AV490">
        <v>119.96709386666667</v>
      </c>
      <c r="AW490">
        <v>9</v>
      </c>
      <c r="AX490">
        <v>0.35714285714285715</v>
      </c>
      <c r="AY490">
        <v>0</v>
      </c>
      <c r="AZ490">
        <v>30</v>
      </c>
      <c r="BA490">
        <v>0.64015892277777775</v>
      </c>
      <c r="BB490">
        <v>0.11761479790849674</v>
      </c>
      <c r="BC490">
        <v>6</v>
      </c>
      <c r="BD490">
        <v>28</v>
      </c>
      <c r="BE490">
        <v>1</v>
      </c>
      <c r="BF490">
        <v>0</v>
      </c>
      <c r="BG490" s="1" t="s">
        <v>83</v>
      </c>
      <c r="BH490" s="1" t="s">
        <v>6888</v>
      </c>
      <c r="BI490" s="1" t="s">
        <v>6889</v>
      </c>
      <c r="BJ490" s="1" t="s">
        <v>6890</v>
      </c>
      <c r="BK490">
        <v>2300</v>
      </c>
      <c r="BL490">
        <v>2.5</v>
      </c>
      <c r="BM490" s="5" t="d">
        <v>03:59:59.99999999999920125</v>
      </c>
      <c r="BN490" s="5" t="d">
        <v>04:30:00.000</v>
      </c>
      <c r="BO490">
        <v>4</v>
      </c>
      <c r="BP490" t="b">
        <v>0</v>
      </c>
    </row>
    <row r="491" spans="1:68" x14ac:dyDescent="0.2">
      <c r="A491" s="1" t="s">
        <v>1131</v>
      </c>
      <c r="B491" s="1" t="s">
        <v>60</v>
      </c>
      <c r="C491" s="2" t="d">
        <v>2026-07-11</v>
      </c>
      <c r="D491">
        <v>10</v>
      </c>
      <c r="E491" s="1" t="s">
        <v>61</v>
      </c>
      <c r="F491">
        <v>5</v>
      </c>
      <c r="G491">
        <v>9</v>
      </c>
      <c r="H491">
        <v>8</v>
      </c>
      <c r="I491">
        <v>0</v>
      </c>
      <c r="J491">
        <v>1</v>
      </c>
      <c r="K491">
        <v>600</v>
      </c>
      <c r="L491">
        <v>0</v>
      </c>
      <c r="M491" s="1" t="s">
        <v>1132</v>
      </c>
      <c r="N491" s="1" t="s">
        <v>63</v>
      </c>
      <c r="O491" s="1" t="s">
        <v>64</v>
      </c>
      <c r="P491">
        <v>5</v>
      </c>
      <c r="Q491">
        <v>600</v>
      </c>
      <c r="R491">
        <v>3400</v>
      </c>
      <c r="S491">
        <v>0</v>
      </c>
      <c r="T491">
        <v>48</v>
      </c>
      <c r="U491">
        <v>5</v>
      </c>
      <c r="V491">
        <v>20</v>
      </c>
      <c r="W491">
        <v>3830.42</v>
      </c>
      <c r="X491">
        <v>4</v>
      </c>
      <c r="Y491">
        <v>766.08400000000006</v>
      </c>
      <c r="Z491">
        <v>11.4</v>
      </c>
      <c r="AA491">
        <v>10.653067776666667</v>
      </c>
      <c r="AB491">
        <v>1</v>
      </c>
      <c r="AC491">
        <v>0.21980441000000006</v>
      </c>
      <c r="AD491">
        <v>1.1998150000000001E-2</v>
      </c>
      <c r="AE491">
        <v>1.2286164847161565</v>
      </c>
      <c r="AF491">
        <v>0.72333333333333338</v>
      </c>
      <c r="AG491">
        <v>1.96394796</v>
      </c>
      <c r="AH491">
        <v>0</v>
      </c>
      <c r="AI491">
        <v>7.6157864733333325</v>
      </c>
      <c r="AJ491">
        <v>150</v>
      </c>
      <c r="AK491">
        <v>34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 s="1" t="s">
        <v>65</v>
      </c>
      <c r="AT491">
        <v>1</v>
      </c>
      <c r="AU491">
        <v>6.1430823833333337</v>
      </c>
      <c r="AV491">
        <v>78.044253099999992</v>
      </c>
      <c r="AW491">
        <v>8</v>
      </c>
      <c r="AX491">
        <v>0.2</v>
      </c>
      <c r="AY491">
        <v>0</v>
      </c>
      <c r="AZ491">
        <v>30</v>
      </c>
      <c r="BA491">
        <v>0.2047694127777778</v>
      </c>
      <c r="BB491">
        <v>7.6513973627450979E-2</v>
      </c>
      <c r="BC491">
        <v>4</v>
      </c>
      <c r="BD491">
        <v>30</v>
      </c>
      <c r="BE491">
        <v>1</v>
      </c>
      <c r="BF491">
        <v>0</v>
      </c>
      <c r="BG491" s="1" t="s">
        <v>83</v>
      </c>
      <c r="BH491" s="1" t="s">
        <v>6888</v>
      </c>
      <c r="BI491" s="1" t="s">
        <v>6889</v>
      </c>
      <c r="BJ491" s="1" t="s">
        <v>6890</v>
      </c>
      <c r="BK491">
        <v>2300</v>
      </c>
      <c r="BL491">
        <v>2.5</v>
      </c>
      <c r="BM491" s="5" t="d">
        <v>04:30:00.000</v>
      </c>
      <c r="BN491" s="5" t="d">
        <v>05:00:00.00000000000079875</v>
      </c>
      <c r="BO491">
        <v>4</v>
      </c>
      <c r="BP491" t="b">
        <v>0</v>
      </c>
    </row>
    <row r="492" spans="1:68" x14ac:dyDescent="0.2">
      <c r="A492" s="1" t="s">
        <v>1133</v>
      </c>
      <c r="B492" s="1" t="s">
        <v>60</v>
      </c>
      <c r="C492" s="2" t="d">
        <v>2026-07-11</v>
      </c>
      <c r="D492">
        <v>11</v>
      </c>
      <c r="E492" s="1" t="s">
        <v>61</v>
      </c>
      <c r="F492">
        <v>5</v>
      </c>
      <c r="G492">
        <v>9</v>
      </c>
      <c r="H492">
        <v>8</v>
      </c>
      <c r="I492">
        <v>0</v>
      </c>
      <c r="J492">
        <v>1</v>
      </c>
      <c r="K492">
        <v>600</v>
      </c>
      <c r="L492">
        <v>0</v>
      </c>
      <c r="M492" s="1" t="s">
        <v>1134</v>
      </c>
      <c r="N492" s="1" t="s">
        <v>63</v>
      </c>
      <c r="O492" s="1" t="s">
        <v>69</v>
      </c>
      <c r="P492">
        <v>5</v>
      </c>
      <c r="Q492">
        <v>600</v>
      </c>
      <c r="R492">
        <v>2800</v>
      </c>
      <c r="S492">
        <v>0</v>
      </c>
      <c r="T492">
        <v>48</v>
      </c>
      <c r="U492">
        <v>5</v>
      </c>
      <c r="V492">
        <v>24</v>
      </c>
      <c r="W492">
        <v>5720.8</v>
      </c>
      <c r="X492">
        <v>4.8</v>
      </c>
      <c r="Y492">
        <v>1144.1600000000001</v>
      </c>
      <c r="Z492">
        <v>10</v>
      </c>
      <c r="AA492">
        <v>8.3809912633333319</v>
      </c>
      <c r="AB492">
        <v>0</v>
      </c>
      <c r="AC492">
        <v>0</v>
      </c>
      <c r="AD492">
        <v>0.11706639999999999</v>
      </c>
      <c r="AE492">
        <v>1.1124017040647598</v>
      </c>
      <c r="AF492">
        <v>0.56666666666666665</v>
      </c>
      <c r="AG492">
        <v>1.7961347599999999</v>
      </c>
      <c r="AH492">
        <v>0</v>
      </c>
      <c r="AI492">
        <v>5.7615231566666667</v>
      </c>
      <c r="AJ492">
        <v>150</v>
      </c>
      <c r="AK492">
        <v>34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 s="1" t="s">
        <v>70</v>
      </c>
      <c r="AT492">
        <v>0</v>
      </c>
      <c r="AU492">
        <v>5.5620084666666667</v>
      </c>
      <c r="AV492">
        <v>52.316645049999998</v>
      </c>
      <c r="AW492">
        <v>5</v>
      </c>
      <c r="AX492">
        <v>0</v>
      </c>
      <c r="AY492">
        <v>0</v>
      </c>
      <c r="AZ492">
        <v>30</v>
      </c>
      <c r="BA492">
        <v>0.18540028222222221</v>
      </c>
      <c r="BB492">
        <v>5.1290828480392153E-2</v>
      </c>
      <c r="BC492">
        <v>3</v>
      </c>
      <c r="BD492">
        <v>31</v>
      </c>
      <c r="BE492">
        <v>1</v>
      </c>
      <c r="BF492">
        <v>0</v>
      </c>
      <c r="BG492" s="1" t="s">
        <v>66</v>
      </c>
      <c r="BH492" s="1" t="s">
        <v>6888</v>
      </c>
      <c r="BI492" s="1" t="s">
        <v>6889</v>
      </c>
      <c r="BJ492" s="1" t="s">
        <v>6890</v>
      </c>
      <c r="BK492">
        <v>2300</v>
      </c>
      <c r="BL492">
        <v>2.5</v>
      </c>
      <c r="BM492" s="5" t="d">
        <v>05:00:00.00000000000079875</v>
      </c>
      <c r="BN492" s="5" t="d">
        <v>05:29:59.99999999999920125</v>
      </c>
      <c r="BO492">
        <v>5</v>
      </c>
      <c r="BP492" t="b">
        <v>0</v>
      </c>
    </row>
    <row r="493" spans="1:68" x14ac:dyDescent="0.2">
      <c r="A493" s="1" t="s">
        <v>1135</v>
      </c>
      <c r="B493" s="1" t="s">
        <v>60</v>
      </c>
      <c r="C493" s="2" t="d">
        <v>2026-07-11</v>
      </c>
      <c r="D493">
        <v>12</v>
      </c>
      <c r="E493" s="1" t="s">
        <v>61</v>
      </c>
      <c r="F493">
        <v>8</v>
      </c>
      <c r="G493">
        <v>9</v>
      </c>
      <c r="H493">
        <v>8</v>
      </c>
      <c r="I493">
        <v>0</v>
      </c>
      <c r="J493">
        <v>1</v>
      </c>
      <c r="K493">
        <v>600</v>
      </c>
      <c r="L493">
        <v>0</v>
      </c>
      <c r="M493" s="1" t="s">
        <v>1119</v>
      </c>
      <c r="N493" s="1" t="s">
        <v>63</v>
      </c>
      <c r="O493" s="1" t="s">
        <v>73</v>
      </c>
      <c r="P493">
        <v>8</v>
      </c>
      <c r="Q493">
        <v>600</v>
      </c>
      <c r="R493">
        <v>2200</v>
      </c>
      <c r="S493">
        <v>0</v>
      </c>
      <c r="T493">
        <v>48</v>
      </c>
      <c r="U493">
        <v>8</v>
      </c>
      <c r="V493">
        <v>33</v>
      </c>
      <c r="W493">
        <v>7665.44</v>
      </c>
      <c r="X493">
        <v>4.125</v>
      </c>
      <c r="Y493">
        <v>958.18</v>
      </c>
      <c r="Z493">
        <v>10.25</v>
      </c>
      <c r="AA493">
        <v>8.1921508479166665</v>
      </c>
      <c r="AB493">
        <v>0</v>
      </c>
      <c r="AC493">
        <v>0</v>
      </c>
      <c r="AD493">
        <v>0</v>
      </c>
      <c r="AE493">
        <v>1.0336056374685791</v>
      </c>
      <c r="AF493">
        <v>0.5541666666666667</v>
      </c>
      <c r="AG493">
        <v>1.5877722958333333</v>
      </c>
      <c r="AH493">
        <v>0</v>
      </c>
      <c r="AI493">
        <v>5.6856285416666665</v>
      </c>
      <c r="AJ493">
        <v>240</v>
      </c>
      <c r="AK493">
        <v>34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 s="1" t="s">
        <v>70</v>
      </c>
      <c r="AT493">
        <v>0</v>
      </c>
      <c r="AU493">
        <v>7.4262778333333337</v>
      </c>
      <c r="AV493">
        <v>49.585219500000001</v>
      </c>
      <c r="AW493">
        <v>4</v>
      </c>
      <c r="AX493">
        <v>0</v>
      </c>
      <c r="AY493">
        <v>0</v>
      </c>
      <c r="AZ493">
        <v>30</v>
      </c>
      <c r="BA493">
        <v>0.24754259444444446</v>
      </c>
      <c r="BB493">
        <v>4.8612960294117651E-2</v>
      </c>
      <c r="BC493">
        <v>3</v>
      </c>
      <c r="BD493">
        <v>31</v>
      </c>
      <c r="BE493">
        <v>1</v>
      </c>
      <c r="BF493">
        <v>0</v>
      </c>
      <c r="BG493" s="1" t="s">
        <v>66</v>
      </c>
      <c r="BH493" s="1" t="s">
        <v>6888</v>
      </c>
      <c r="BI493" s="1" t="s">
        <v>6889</v>
      </c>
      <c r="BJ493" s="1" t="s">
        <v>6890</v>
      </c>
      <c r="BK493">
        <v>2300</v>
      </c>
      <c r="BL493">
        <v>2.5</v>
      </c>
      <c r="BM493" s="5" t="d">
        <v>05:29:59.99999999999920125</v>
      </c>
      <c r="BN493" s="5" t="d">
        <v>06:00:00.000</v>
      </c>
      <c r="BO493">
        <v>5</v>
      </c>
      <c r="BP493" t="b">
        <v>0</v>
      </c>
    </row>
    <row r="494" spans="1:68" x14ac:dyDescent="0.2">
      <c r="A494" s="1" t="s">
        <v>1136</v>
      </c>
      <c r="B494" s="1" t="s">
        <v>60</v>
      </c>
      <c r="C494" s="2" t="d">
        <v>2026-07-11</v>
      </c>
      <c r="D494">
        <v>13</v>
      </c>
      <c r="E494" s="1" t="s">
        <v>95</v>
      </c>
      <c r="F494">
        <v>9</v>
      </c>
      <c r="G494">
        <v>9</v>
      </c>
      <c r="H494">
        <v>3</v>
      </c>
      <c r="I494">
        <v>2</v>
      </c>
      <c r="J494">
        <v>4</v>
      </c>
      <c r="K494">
        <v>225</v>
      </c>
      <c r="L494">
        <v>1</v>
      </c>
      <c r="M494" s="1" t="s">
        <v>107</v>
      </c>
      <c r="N494" s="1" t="s">
        <v>199</v>
      </c>
      <c r="O494" s="1" t="s">
        <v>460</v>
      </c>
      <c r="P494">
        <v>2.25</v>
      </c>
      <c r="Q494">
        <v>225</v>
      </c>
      <c r="R494">
        <v>1975</v>
      </c>
      <c r="S494">
        <v>1</v>
      </c>
      <c r="T494">
        <v>47</v>
      </c>
      <c r="U494">
        <v>9</v>
      </c>
      <c r="V494">
        <v>42</v>
      </c>
      <c r="W494">
        <v>8824.31</v>
      </c>
      <c r="X494">
        <v>4.666666666666667</v>
      </c>
      <c r="Y494">
        <v>980.47888888888883</v>
      </c>
      <c r="Z494">
        <v>9.7777777777777786</v>
      </c>
      <c r="AA494">
        <v>8.2876153833333337</v>
      </c>
      <c r="AB494">
        <v>0</v>
      </c>
      <c r="AC494">
        <v>0</v>
      </c>
      <c r="AD494">
        <v>0</v>
      </c>
      <c r="AE494">
        <v>1.1596076789224241</v>
      </c>
      <c r="AF494">
        <v>0.52962962962962967</v>
      </c>
      <c r="AG494">
        <v>1.6892373000000001</v>
      </c>
      <c r="AH494">
        <v>0</v>
      </c>
      <c r="AI494">
        <v>5.535415111111111</v>
      </c>
      <c r="AJ494">
        <v>270</v>
      </c>
      <c r="AK494">
        <v>34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s="1" t="s">
        <v>70</v>
      </c>
      <c r="AT494">
        <v>0</v>
      </c>
      <c r="AU494">
        <v>11.279036233333333</v>
      </c>
      <c r="AV494">
        <v>85.855873716666665</v>
      </c>
      <c r="AW494">
        <v>5</v>
      </c>
      <c r="AX494">
        <v>0</v>
      </c>
      <c r="AY494">
        <v>0</v>
      </c>
      <c r="AZ494">
        <v>30</v>
      </c>
      <c r="BA494">
        <v>9.3991968611111101E-2</v>
      </c>
      <c r="BB494">
        <v>8.41724252124183E-2</v>
      </c>
      <c r="BC494">
        <v>5</v>
      </c>
      <c r="BD494">
        <v>29</v>
      </c>
      <c r="BE494">
        <v>1</v>
      </c>
      <c r="BF494">
        <v>3</v>
      </c>
      <c r="BG494" s="1" t="s">
        <v>99</v>
      </c>
      <c r="BH494" s="1" t="s">
        <v>6888</v>
      </c>
      <c r="BI494" s="1" t="s">
        <v>6889</v>
      </c>
      <c r="BJ494" s="1" t="s">
        <v>6890</v>
      </c>
      <c r="BK494">
        <v>2300</v>
      </c>
      <c r="BL494">
        <v>2.5</v>
      </c>
      <c r="BM494" s="5" t="d">
        <v>06:00:00.000</v>
      </c>
      <c r="BN494" s="5" t="d">
        <v>06:29:59.9999999999984025</v>
      </c>
      <c r="BO494">
        <v>6</v>
      </c>
      <c r="BP494" t="b">
        <v>0</v>
      </c>
    </row>
    <row r="495" spans="1:68" x14ac:dyDescent="0.2">
      <c r="A495" s="1" t="s">
        <v>1137</v>
      </c>
      <c r="B495" s="1" t="s">
        <v>60</v>
      </c>
      <c r="C495" s="2" t="d">
        <v>2026-07-11</v>
      </c>
      <c r="D495">
        <v>14</v>
      </c>
      <c r="E495" s="1" t="s">
        <v>95</v>
      </c>
      <c r="F495">
        <v>7</v>
      </c>
      <c r="G495">
        <v>9</v>
      </c>
      <c r="H495">
        <v>3</v>
      </c>
      <c r="I495">
        <v>2</v>
      </c>
      <c r="J495">
        <v>4</v>
      </c>
      <c r="K495">
        <v>225</v>
      </c>
      <c r="L495">
        <v>1</v>
      </c>
      <c r="M495" s="1" t="s">
        <v>96</v>
      </c>
      <c r="N495" s="1" t="s">
        <v>463</v>
      </c>
      <c r="O495" s="1" t="s">
        <v>464</v>
      </c>
      <c r="P495">
        <v>1.75</v>
      </c>
      <c r="Q495">
        <v>225</v>
      </c>
      <c r="R495">
        <v>1750</v>
      </c>
      <c r="S495">
        <v>1</v>
      </c>
      <c r="T495">
        <v>46</v>
      </c>
      <c r="U495">
        <v>7</v>
      </c>
      <c r="V495">
        <v>33</v>
      </c>
      <c r="W495">
        <v>8194.1</v>
      </c>
      <c r="X495">
        <v>4.7142857142857144</v>
      </c>
      <c r="Y495">
        <v>1170.5857142857144</v>
      </c>
      <c r="Z495">
        <v>9.8571428571428577</v>
      </c>
      <c r="AA495">
        <v>8.2478454666666661</v>
      </c>
      <c r="AB495">
        <v>1</v>
      </c>
      <c r="AC495">
        <v>0.12908521904761902</v>
      </c>
      <c r="AD495">
        <v>0</v>
      </c>
      <c r="AE495">
        <v>1.2603789498175417</v>
      </c>
      <c r="AF495">
        <v>0.6071428571428571</v>
      </c>
      <c r="AG495">
        <v>1.8675217952380954</v>
      </c>
      <c r="AH495">
        <v>0</v>
      </c>
      <c r="AI495">
        <v>5.2493712809523805</v>
      </c>
      <c r="AJ495">
        <v>210</v>
      </c>
      <c r="AK495">
        <v>34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s="1" t="s">
        <v>65</v>
      </c>
      <c r="AT495">
        <v>1</v>
      </c>
      <c r="AU495">
        <v>7.7648899833333331</v>
      </c>
      <c r="AV495">
        <v>45.298852033333333</v>
      </c>
      <c r="AW495">
        <v>5</v>
      </c>
      <c r="AX495">
        <v>0.14285714285714285</v>
      </c>
      <c r="AY495">
        <v>0</v>
      </c>
      <c r="AZ495">
        <v>30</v>
      </c>
      <c r="BA495">
        <v>6.470741652777777E-2</v>
      </c>
      <c r="BB495">
        <v>4.441063924836601E-2</v>
      </c>
      <c r="BC495">
        <v>3</v>
      </c>
      <c r="BD495">
        <v>31</v>
      </c>
      <c r="BE495">
        <v>1</v>
      </c>
      <c r="BF495">
        <v>3</v>
      </c>
      <c r="BG495" s="1" t="s">
        <v>99</v>
      </c>
      <c r="BH495" s="1" t="s">
        <v>6888</v>
      </c>
      <c r="BI495" s="1" t="s">
        <v>6889</v>
      </c>
      <c r="BJ495" s="1" t="s">
        <v>6890</v>
      </c>
      <c r="BK495">
        <v>2300</v>
      </c>
      <c r="BL495">
        <v>2.5</v>
      </c>
      <c r="BM495" s="5" t="d">
        <v>06:29:59.9999999999984025</v>
      </c>
      <c r="BN495" s="5" t="d">
        <v>07:00:00.0000000000015975</v>
      </c>
      <c r="BO495">
        <v>6</v>
      </c>
      <c r="BP495" t="b">
        <v>0</v>
      </c>
    </row>
    <row r="496" spans="1:68" x14ac:dyDescent="0.2">
      <c r="A496" s="1" t="s">
        <v>1138</v>
      </c>
      <c r="B496" s="1" t="s">
        <v>60</v>
      </c>
      <c r="C496" s="2" t="d">
        <v>2026-07-11</v>
      </c>
      <c r="D496">
        <v>15</v>
      </c>
      <c r="E496" s="1" t="s">
        <v>95</v>
      </c>
      <c r="F496">
        <v>16</v>
      </c>
      <c r="G496">
        <v>9</v>
      </c>
      <c r="H496">
        <v>3</v>
      </c>
      <c r="I496">
        <v>2</v>
      </c>
      <c r="J496">
        <v>4</v>
      </c>
      <c r="K496">
        <v>225</v>
      </c>
      <c r="L496">
        <v>1</v>
      </c>
      <c r="M496" s="1" t="s">
        <v>228</v>
      </c>
      <c r="N496" s="1" t="s">
        <v>97</v>
      </c>
      <c r="O496" s="1" t="s">
        <v>466</v>
      </c>
      <c r="P496">
        <v>4</v>
      </c>
      <c r="Q496">
        <v>225</v>
      </c>
      <c r="R496">
        <v>1525</v>
      </c>
      <c r="S496">
        <v>1</v>
      </c>
      <c r="T496">
        <v>45</v>
      </c>
      <c r="U496">
        <v>16</v>
      </c>
      <c r="V496">
        <v>76</v>
      </c>
      <c r="W496">
        <v>17338.2</v>
      </c>
      <c r="X496">
        <v>4.75</v>
      </c>
      <c r="Y496">
        <v>1083.6375</v>
      </c>
      <c r="Z496">
        <v>10</v>
      </c>
      <c r="AA496">
        <v>8.5010796729166671</v>
      </c>
      <c r="AB496">
        <v>2</v>
      </c>
      <c r="AC496">
        <v>2.8418277083333218E-2</v>
      </c>
      <c r="AD496">
        <v>0</v>
      </c>
      <c r="AE496">
        <v>1.1847633755772184</v>
      </c>
      <c r="AF496">
        <v>0.62812500000000004</v>
      </c>
      <c r="AG496">
        <v>1.8128883656250001</v>
      </c>
      <c r="AH496">
        <v>0</v>
      </c>
      <c r="AI496">
        <v>5.7527746333333338</v>
      </c>
      <c r="AJ496">
        <v>480</v>
      </c>
      <c r="AK496">
        <v>34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 s="1" t="s">
        <v>125</v>
      </c>
      <c r="AT496">
        <v>1</v>
      </c>
      <c r="AU496">
        <v>20.013976433333333</v>
      </c>
      <c r="AV496">
        <v>144.84111911666668</v>
      </c>
      <c r="AW496">
        <v>10</v>
      </c>
      <c r="AX496">
        <v>0.125</v>
      </c>
      <c r="AY496">
        <v>0</v>
      </c>
      <c r="AZ496">
        <v>30</v>
      </c>
      <c r="BA496">
        <v>0.16678313694444444</v>
      </c>
      <c r="BB496">
        <v>0.14200109717320261</v>
      </c>
      <c r="BC496">
        <v>7</v>
      </c>
      <c r="BD496">
        <v>27</v>
      </c>
      <c r="BE496">
        <v>1</v>
      </c>
      <c r="BF496">
        <v>3</v>
      </c>
      <c r="BG496" s="1" t="s">
        <v>99</v>
      </c>
      <c r="BH496" s="1" t="s">
        <v>6888</v>
      </c>
      <c r="BI496" s="1" t="s">
        <v>6889</v>
      </c>
      <c r="BJ496" s="1" t="s">
        <v>6890</v>
      </c>
      <c r="BK496">
        <v>2300</v>
      </c>
      <c r="BL496">
        <v>2.5</v>
      </c>
      <c r="BM496" s="5" t="d">
        <v>07:00:00.0000000000015975</v>
      </c>
      <c r="BN496" s="5" t="d">
        <v>07:30:00.000</v>
      </c>
      <c r="BO496">
        <v>7</v>
      </c>
      <c r="BP496" t="b">
        <v>0</v>
      </c>
    </row>
    <row r="497" spans="1:68" x14ac:dyDescent="0.2">
      <c r="A497" s="1" t="s">
        <v>1139</v>
      </c>
      <c r="B497" s="1" t="s">
        <v>60</v>
      </c>
      <c r="C497" s="2" t="d">
        <v>2026-07-11</v>
      </c>
      <c r="D497">
        <v>16</v>
      </c>
      <c r="E497" s="1" t="s">
        <v>95</v>
      </c>
      <c r="F497">
        <v>19</v>
      </c>
      <c r="G497">
        <v>9</v>
      </c>
      <c r="H497">
        <v>3</v>
      </c>
      <c r="I497">
        <v>2</v>
      </c>
      <c r="J497">
        <v>4</v>
      </c>
      <c r="K497">
        <v>225</v>
      </c>
      <c r="L497">
        <v>1</v>
      </c>
      <c r="M497" s="1" t="s">
        <v>468</v>
      </c>
      <c r="N497" s="1" t="s">
        <v>102</v>
      </c>
      <c r="O497" s="1" t="s">
        <v>1140</v>
      </c>
      <c r="P497">
        <v>4.75</v>
      </c>
      <c r="Q497">
        <v>225</v>
      </c>
      <c r="R497">
        <v>1300</v>
      </c>
      <c r="S497">
        <v>1</v>
      </c>
      <c r="T497">
        <v>44</v>
      </c>
      <c r="U497">
        <v>19</v>
      </c>
      <c r="V497">
        <v>71</v>
      </c>
      <c r="W497">
        <v>15582.72</v>
      </c>
      <c r="X497">
        <v>3.736842105263158</v>
      </c>
      <c r="Y497">
        <v>820.14315789473676</v>
      </c>
      <c r="Z497">
        <v>9.8947368421052637</v>
      </c>
      <c r="AA497">
        <v>8.2255918552631577</v>
      </c>
      <c r="AB497">
        <v>3</v>
      </c>
      <c r="AC497">
        <v>4.9216401754386054E-2</v>
      </c>
      <c r="AD497">
        <v>0</v>
      </c>
      <c r="AE497">
        <v>1.0646549949832265</v>
      </c>
      <c r="AF497">
        <v>0.7131578947368421</v>
      </c>
      <c r="AG497">
        <v>1.7778128815789473</v>
      </c>
      <c r="AH497">
        <v>0</v>
      </c>
      <c r="AI497">
        <v>5.4390070342105261</v>
      </c>
      <c r="AJ497">
        <v>570</v>
      </c>
      <c r="AK497">
        <v>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s="1" t="s">
        <v>65</v>
      </c>
      <c r="AT497">
        <v>2</v>
      </c>
      <c r="AU497">
        <v>20.228444750000001</v>
      </c>
      <c r="AV497">
        <v>127.35821893333333</v>
      </c>
      <c r="AW497">
        <v>9</v>
      </c>
      <c r="AX497">
        <v>0.15789473684210525</v>
      </c>
      <c r="AY497">
        <v>0</v>
      </c>
      <c r="AZ497">
        <v>30</v>
      </c>
      <c r="BA497">
        <v>0.16857037291666668</v>
      </c>
      <c r="BB497">
        <v>0.12486099895424836</v>
      </c>
      <c r="BC497">
        <v>7</v>
      </c>
      <c r="BD497">
        <v>27</v>
      </c>
      <c r="BE497">
        <v>1</v>
      </c>
      <c r="BF497">
        <v>3</v>
      </c>
      <c r="BG497" s="1" t="s">
        <v>83</v>
      </c>
      <c r="BH497" s="1" t="s">
        <v>6888</v>
      </c>
      <c r="BI497" s="1" t="s">
        <v>6889</v>
      </c>
      <c r="BJ497" s="1" t="s">
        <v>6890</v>
      </c>
      <c r="BK497">
        <v>2300</v>
      </c>
      <c r="BL497">
        <v>2.5</v>
      </c>
      <c r="BM497" s="5" t="d">
        <v>07:30:00.000</v>
      </c>
      <c r="BN497" s="5" t="d">
        <v>07:59:59.9999999999984025</v>
      </c>
      <c r="BO497">
        <v>7</v>
      </c>
      <c r="BP497" t="b">
        <v>0</v>
      </c>
    </row>
    <row r="498" spans="1:68" x14ac:dyDescent="0.2">
      <c r="A498" s="1" t="s">
        <v>1141</v>
      </c>
      <c r="B498" s="1" t="s">
        <v>60</v>
      </c>
      <c r="C498" s="2" t="d">
        <v>2026-07-11</v>
      </c>
      <c r="D498">
        <v>17</v>
      </c>
      <c r="E498" s="1" t="s">
        <v>95</v>
      </c>
      <c r="F498">
        <v>24</v>
      </c>
      <c r="G498">
        <v>19</v>
      </c>
      <c r="H498">
        <v>3</v>
      </c>
      <c r="I498">
        <v>2</v>
      </c>
      <c r="J498">
        <v>14</v>
      </c>
      <c r="K498">
        <v>225</v>
      </c>
      <c r="L498">
        <v>1</v>
      </c>
      <c r="M498" s="1" t="s">
        <v>112</v>
      </c>
      <c r="N498" s="1" t="s">
        <v>113</v>
      </c>
      <c r="O498" s="1" t="s">
        <v>1142</v>
      </c>
      <c r="P498">
        <v>1.7142857142857142</v>
      </c>
      <c r="Q498">
        <v>225</v>
      </c>
      <c r="R498">
        <v>1075</v>
      </c>
      <c r="S498">
        <v>1</v>
      </c>
      <c r="T498">
        <v>43</v>
      </c>
      <c r="U498">
        <v>24</v>
      </c>
      <c r="V498">
        <v>118</v>
      </c>
      <c r="W498">
        <v>25686.85</v>
      </c>
      <c r="X498">
        <v>4.916666666666667</v>
      </c>
      <c r="Y498">
        <v>1070.2854166666666</v>
      </c>
      <c r="Z498">
        <v>10.375</v>
      </c>
      <c r="AA498">
        <v>8.7829487881944441</v>
      </c>
      <c r="AB498">
        <v>1</v>
      </c>
      <c r="AC498">
        <v>3.7297038888888835E-2</v>
      </c>
      <c r="AD498">
        <v>0</v>
      </c>
      <c r="AE498">
        <v>1.355034081293393</v>
      </c>
      <c r="AF498">
        <v>0.54374999999999996</v>
      </c>
      <c r="AG498">
        <v>1.898784073611111</v>
      </c>
      <c r="AH498">
        <v>0</v>
      </c>
      <c r="AI498">
        <v>6.0584702624999993</v>
      </c>
      <c r="AJ498">
        <v>720</v>
      </c>
      <c r="AK498">
        <v>69</v>
      </c>
      <c r="AL498">
        <v>2</v>
      </c>
      <c r="AM498">
        <v>2</v>
      </c>
      <c r="AN498">
        <v>1</v>
      </c>
      <c r="AO498">
        <v>1</v>
      </c>
      <c r="AP498">
        <v>0</v>
      </c>
      <c r="AQ498">
        <v>0</v>
      </c>
      <c r="AR498">
        <v>466.93</v>
      </c>
      <c r="AS498" s="1" t="s">
        <v>65</v>
      </c>
      <c r="AT498">
        <v>1</v>
      </c>
      <c r="AU498">
        <v>32.520817766666667</v>
      </c>
      <c r="AV498">
        <v>199.56190996666666</v>
      </c>
      <c r="AW498">
        <v>16</v>
      </c>
      <c r="AX498">
        <v>4.1666666666666664E-2</v>
      </c>
      <c r="AY498">
        <v>8.3333333333333329E-2</v>
      </c>
      <c r="AZ498">
        <v>30</v>
      </c>
      <c r="BA498">
        <v>7.7430518492063491E-2</v>
      </c>
      <c r="BB498">
        <v>9.640671979066022E-2</v>
      </c>
      <c r="BC498">
        <v>10</v>
      </c>
      <c r="BD498">
        <v>59</v>
      </c>
      <c r="BE498">
        <v>2</v>
      </c>
      <c r="BF498">
        <v>12</v>
      </c>
      <c r="BG498" s="1" t="s">
        <v>99</v>
      </c>
      <c r="BH498" s="1" t="s">
        <v>6888</v>
      </c>
      <c r="BI498" s="1" t="s">
        <v>6889</v>
      </c>
      <c r="BJ498" s="1" t="s">
        <v>6890</v>
      </c>
      <c r="BK498">
        <v>2300</v>
      </c>
      <c r="BL498">
        <v>2.5</v>
      </c>
      <c r="BM498" s="5" t="d">
        <v>07:59:59.9999999999984025</v>
      </c>
      <c r="BN498" s="5" t="d">
        <v>08:30:00.0000000000015975</v>
      </c>
      <c r="BO498">
        <v>8</v>
      </c>
      <c r="BP498" t="b">
        <v>0</v>
      </c>
    </row>
    <row r="499" spans="1:68" x14ac:dyDescent="0.2">
      <c r="A499" s="1" t="s">
        <v>1143</v>
      </c>
      <c r="B499" s="1" t="s">
        <v>60</v>
      </c>
      <c r="C499" s="2" t="d">
        <v>2026-07-11</v>
      </c>
      <c r="D499">
        <v>18</v>
      </c>
      <c r="E499" s="1" t="s">
        <v>95</v>
      </c>
      <c r="F499">
        <v>52</v>
      </c>
      <c r="G499">
        <v>19</v>
      </c>
      <c r="H499">
        <v>3</v>
      </c>
      <c r="I499">
        <v>2</v>
      </c>
      <c r="J499">
        <v>14</v>
      </c>
      <c r="K499">
        <v>225</v>
      </c>
      <c r="L499">
        <v>1</v>
      </c>
      <c r="M499" s="1" t="s">
        <v>116</v>
      </c>
      <c r="N499" s="1" t="s">
        <v>117</v>
      </c>
      <c r="O499" s="1" t="s">
        <v>1144</v>
      </c>
      <c r="P499">
        <v>3.7142857142857144</v>
      </c>
      <c r="Q499">
        <v>225</v>
      </c>
      <c r="R499">
        <v>850</v>
      </c>
      <c r="S499">
        <v>1</v>
      </c>
      <c r="T499">
        <v>42</v>
      </c>
      <c r="U499">
        <v>52</v>
      </c>
      <c r="V499">
        <v>281</v>
      </c>
      <c r="W499">
        <v>63516.04</v>
      </c>
      <c r="X499">
        <v>5.4038461538461542</v>
      </c>
      <c r="Y499">
        <v>1221.4623076923076</v>
      </c>
      <c r="Z499">
        <v>10.096153846153847</v>
      </c>
      <c r="AA499">
        <v>8.7785238243589738</v>
      </c>
      <c r="AB499">
        <v>9</v>
      </c>
      <c r="AC499">
        <v>9.0679199679487246E-2</v>
      </c>
      <c r="AD499">
        <v>0</v>
      </c>
      <c r="AE499">
        <v>1.4048074257591892</v>
      </c>
      <c r="AF499">
        <v>0.5971153846153846</v>
      </c>
      <c r="AG499">
        <v>2.0019228035256411</v>
      </c>
      <c r="AH499">
        <v>0</v>
      </c>
      <c r="AI499">
        <v>5.9096138339743582</v>
      </c>
      <c r="AJ499">
        <v>1560</v>
      </c>
      <c r="AK499">
        <v>68</v>
      </c>
      <c r="AL499">
        <v>1</v>
      </c>
      <c r="AM499">
        <v>1</v>
      </c>
      <c r="AN499">
        <v>1</v>
      </c>
      <c r="AO499">
        <v>0</v>
      </c>
      <c r="AP499">
        <v>0</v>
      </c>
      <c r="AQ499">
        <v>0</v>
      </c>
      <c r="AR499">
        <v>292.04000000000002</v>
      </c>
      <c r="AS499" s="1" t="s">
        <v>65</v>
      </c>
      <c r="AT499">
        <v>6</v>
      </c>
      <c r="AU499">
        <v>72.145495116666666</v>
      </c>
      <c r="AV499">
        <v>392.64702328333334</v>
      </c>
      <c r="AW499">
        <v>22</v>
      </c>
      <c r="AX499">
        <v>0.17307692307692307</v>
      </c>
      <c r="AY499">
        <v>1.9230769230769232E-2</v>
      </c>
      <c r="AZ499">
        <v>30</v>
      </c>
      <c r="BA499">
        <v>0.17177498837301586</v>
      </c>
      <c r="BB499">
        <v>0.19247403102124183</v>
      </c>
      <c r="BC499">
        <v>19</v>
      </c>
      <c r="BD499">
        <v>49</v>
      </c>
      <c r="BE499">
        <v>4</v>
      </c>
      <c r="BF499">
        <v>10</v>
      </c>
      <c r="BG499" s="1" t="s">
        <v>83</v>
      </c>
      <c r="BH499" s="1" t="s">
        <v>6888</v>
      </c>
      <c r="BI499" s="1" t="s">
        <v>6889</v>
      </c>
      <c r="BJ499" s="1" t="s">
        <v>6890</v>
      </c>
      <c r="BK499">
        <v>2300</v>
      </c>
      <c r="BL499">
        <v>2.5</v>
      </c>
      <c r="BM499" s="5" t="d">
        <v>08:30:00.0000000000015975</v>
      </c>
      <c r="BN499" s="5" t="d">
        <v>09:00:00.000</v>
      </c>
      <c r="BO499">
        <v>8</v>
      </c>
      <c r="BP499" t="b">
        <v>0</v>
      </c>
    </row>
    <row r="500" spans="1:68" x14ac:dyDescent="0.2">
      <c r="A500" s="1" t="s">
        <v>1145</v>
      </c>
      <c r="B500" s="1" t="s">
        <v>60</v>
      </c>
      <c r="C500" s="2" t="d">
        <v>2026-07-11</v>
      </c>
      <c r="D500">
        <v>19</v>
      </c>
      <c r="E500" s="1" t="s">
        <v>95</v>
      </c>
      <c r="F500">
        <v>63</v>
      </c>
      <c r="G500">
        <v>10</v>
      </c>
      <c r="H500">
        <v>0</v>
      </c>
      <c r="I500">
        <v>2</v>
      </c>
      <c r="J500">
        <v>8</v>
      </c>
      <c r="K500">
        <v>0</v>
      </c>
      <c r="L500">
        <v>1</v>
      </c>
      <c r="M500" s="1" t="s">
        <v>63</v>
      </c>
      <c r="N500" s="1" t="s">
        <v>127</v>
      </c>
      <c r="O500" s="1" t="s">
        <v>1146</v>
      </c>
      <c r="P500">
        <v>7.875</v>
      </c>
      <c r="Q500">
        <v>0</v>
      </c>
      <c r="R500">
        <v>850</v>
      </c>
      <c r="S500">
        <v>1</v>
      </c>
      <c r="T500">
        <v>41</v>
      </c>
      <c r="U500">
        <v>63</v>
      </c>
      <c r="V500">
        <v>313</v>
      </c>
      <c r="W500">
        <v>71725.64</v>
      </c>
      <c r="X500">
        <v>4.9682539682539684</v>
      </c>
      <c r="Y500">
        <v>1138.5022222222221</v>
      </c>
      <c r="Z500">
        <v>11.53968253968254</v>
      </c>
      <c r="AA500">
        <v>8.3453401145502646</v>
      </c>
      <c r="AB500">
        <v>0</v>
      </c>
      <c r="AC500">
        <v>0</v>
      </c>
      <c r="AD500">
        <v>0</v>
      </c>
      <c r="AE500">
        <v>1.3504284113185927</v>
      </c>
      <c r="AF500">
        <v>0.64338624338624339</v>
      </c>
      <c r="AG500">
        <v>1.9927801076719578</v>
      </c>
      <c r="AH500">
        <v>0</v>
      </c>
      <c r="AI500">
        <v>5.5078746648148149</v>
      </c>
      <c r="AJ500">
        <v>1890</v>
      </c>
      <c r="AK500">
        <v>35</v>
      </c>
      <c r="AL500">
        <v>2</v>
      </c>
      <c r="AM500">
        <v>2</v>
      </c>
      <c r="AN500">
        <v>1</v>
      </c>
      <c r="AO500">
        <v>1</v>
      </c>
      <c r="AP500">
        <v>0</v>
      </c>
      <c r="AQ500">
        <v>0</v>
      </c>
      <c r="AR500">
        <v>757.39</v>
      </c>
      <c r="AS500" s="1" t="s">
        <v>70</v>
      </c>
      <c r="AT500">
        <v>0</v>
      </c>
      <c r="AU500">
        <v>85.831985933333328</v>
      </c>
      <c r="AV500">
        <v>549.12387033333334</v>
      </c>
      <c r="AW500">
        <v>43</v>
      </c>
      <c r="AX500">
        <v>0</v>
      </c>
      <c r="AY500">
        <v>3.1746031746031744E-2</v>
      </c>
      <c r="AZ500">
        <v>30</v>
      </c>
      <c r="BA500">
        <v>0.35763327472222223</v>
      </c>
      <c r="BB500">
        <v>0.52297511460317458</v>
      </c>
      <c r="BC500">
        <v>27</v>
      </c>
      <c r="BD500">
        <v>8</v>
      </c>
      <c r="BE500">
        <v>5</v>
      </c>
      <c r="BF500">
        <v>3</v>
      </c>
      <c r="BG500" s="1" t="s">
        <v>99</v>
      </c>
      <c r="BH500" s="1" t="s">
        <v>6888</v>
      </c>
      <c r="BI500" s="1" t="s">
        <v>6889</v>
      </c>
      <c r="BJ500" s="1" t="s">
        <v>6890</v>
      </c>
      <c r="BK500">
        <v>2300</v>
      </c>
      <c r="BL500">
        <v>2.5</v>
      </c>
      <c r="BM500" s="5" t="d">
        <v>09:00:00.000</v>
      </c>
      <c r="BN500" s="5" t="d">
        <v>09:29:59.9999999999984025</v>
      </c>
      <c r="BO500">
        <v>9</v>
      </c>
      <c r="BP500" t="b">
        <v>0</v>
      </c>
    </row>
    <row r="501" spans="1:68" x14ac:dyDescent="0.2">
      <c r="A501" s="1" t="s">
        <v>1147</v>
      </c>
      <c r="B501" s="1" t="s">
        <v>60</v>
      </c>
      <c r="C501" s="2" t="d">
        <v>2026-07-11</v>
      </c>
      <c r="D501">
        <v>20</v>
      </c>
      <c r="E501" s="1" t="s">
        <v>95</v>
      </c>
      <c r="F501">
        <v>65</v>
      </c>
      <c r="G501">
        <v>10</v>
      </c>
      <c r="H501">
        <v>0</v>
      </c>
      <c r="I501">
        <v>2</v>
      </c>
      <c r="J501">
        <v>8</v>
      </c>
      <c r="K501">
        <v>0</v>
      </c>
      <c r="L501">
        <v>1</v>
      </c>
      <c r="M501" s="1" t="s">
        <v>63</v>
      </c>
      <c r="N501" s="1" t="s">
        <v>130</v>
      </c>
      <c r="O501" s="1" t="s">
        <v>1148</v>
      </c>
      <c r="P501">
        <v>8.125</v>
      </c>
      <c r="Q501">
        <v>0</v>
      </c>
      <c r="R501">
        <v>850</v>
      </c>
      <c r="S501">
        <v>1</v>
      </c>
      <c r="T501">
        <v>40</v>
      </c>
      <c r="U501">
        <v>65</v>
      </c>
      <c r="V501">
        <v>332</v>
      </c>
      <c r="W501">
        <v>78216.259999999995</v>
      </c>
      <c r="X501">
        <v>5.1076923076923073</v>
      </c>
      <c r="Y501">
        <v>1203.3270769230769</v>
      </c>
      <c r="Z501">
        <v>12.092307692307692</v>
      </c>
      <c r="AA501">
        <v>8.9560078664102569</v>
      </c>
      <c r="AB501">
        <v>0</v>
      </c>
      <c r="AC501">
        <v>0</v>
      </c>
      <c r="AD501">
        <v>0</v>
      </c>
      <c r="AE501">
        <v>1.3814765687742736</v>
      </c>
      <c r="AF501">
        <v>0.65769230769230769</v>
      </c>
      <c r="AG501">
        <v>2.0391688684615388</v>
      </c>
      <c r="AH501">
        <v>0</v>
      </c>
      <c r="AI501">
        <v>6.0129928364102563</v>
      </c>
      <c r="AJ501">
        <v>1950</v>
      </c>
      <c r="AK501">
        <v>35</v>
      </c>
      <c r="AL501">
        <v>2</v>
      </c>
      <c r="AM501">
        <v>2</v>
      </c>
      <c r="AN501">
        <v>1</v>
      </c>
      <c r="AO501">
        <v>0</v>
      </c>
      <c r="AP501">
        <v>1</v>
      </c>
      <c r="AQ501">
        <v>0</v>
      </c>
      <c r="AR501">
        <v>724.30000000000007</v>
      </c>
      <c r="AS501" s="1" t="s">
        <v>70</v>
      </c>
      <c r="AT501">
        <v>0</v>
      </c>
      <c r="AU501">
        <v>88.624801349999998</v>
      </c>
      <c r="AV501">
        <v>572.36215270000002</v>
      </c>
      <c r="AW501">
        <v>35</v>
      </c>
      <c r="AX501">
        <v>0</v>
      </c>
      <c r="AY501">
        <v>3.0769230769230771E-2</v>
      </c>
      <c r="AZ501">
        <v>30</v>
      </c>
      <c r="BA501">
        <v>0.36927000562500001</v>
      </c>
      <c r="BB501">
        <v>0.54510681209523815</v>
      </c>
      <c r="BC501">
        <v>28</v>
      </c>
      <c r="BD501">
        <v>7</v>
      </c>
      <c r="BE501">
        <v>5</v>
      </c>
      <c r="BF501">
        <v>3</v>
      </c>
      <c r="BG501" s="1" t="s">
        <v>99</v>
      </c>
      <c r="BH501" s="1" t="s">
        <v>6888</v>
      </c>
      <c r="BI501" s="1" t="s">
        <v>6889</v>
      </c>
      <c r="BJ501" s="1" t="s">
        <v>6890</v>
      </c>
      <c r="BK501">
        <v>2300</v>
      </c>
      <c r="BL501">
        <v>2.5</v>
      </c>
      <c r="BM501" s="5" t="d">
        <v>09:29:59.9999999999984025</v>
      </c>
      <c r="BN501" s="5" t="d">
        <v>10:00:00.0000000000015975</v>
      </c>
      <c r="BO501">
        <v>9</v>
      </c>
      <c r="BP501" t="b">
        <v>0</v>
      </c>
    </row>
    <row r="502" spans="1:68" x14ac:dyDescent="0.2">
      <c r="A502" s="1" t="s">
        <v>1149</v>
      </c>
      <c r="B502" s="1" t="s">
        <v>60</v>
      </c>
      <c r="C502" s="2" t="d">
        <v>2026-07-11</v>
      </c>
      <c r="D502">
        <v>21</v>
      </c>
      <c r="E502" s="1" t="s">
        <v>95</v>
      </c>
      <c r="F502">
        <v>61</v>
      </c>
      <c r="G502">
        <v>10</v>
      </c>
      <c r="H502">
        <v>0</v>
      </c>
      <c r="I502">
        <v>2</v>
      </c>
      <c r="J502">
        <v>8</v>
      </c>
      <c r="K502">
        <v>0</v>
      </c>
      <c r="L502">
        <v>1</v>
      </c>
      <c r="M502" s="1" t="s">
        <v>63</v>
      </c>
      <c r="N502" s="1" t="s">
        <v>585</v>
      </c>
      <c r="O502" s="1" t="s">
        <v>1150</v>
      </c>
      <c r="P502">
        <v>7.625</v>
      </c>
      <c r="Q502">
        <v>0</v>
      </c>
      <c r="R502">
        <v>850</v>
      </c>
      <c r="S502">
        <v>1</v>
      </c>
      <c r="T502">
        <v>39</v>
      </c>
      <c r="U502">
        <v>61</v>
      </c>
      <c r="V502">
        <v>297</v>
      </c>
      <c r="W502">
        <v>64301.16</v>
      </c>
      <c r="X502">
        <v>4.8688524590163933</v>
      </c>
      <c r="Y502">
        <v>1054.1173770491803</v>
      </c>
      <c r="Z502">
        <v>11.655737704918034</v>
      </c>
      <c r="AA502">
        <v>9.0347470456284142</v>
      </c>
      <c r="AB502">
        <v>2</v>
      </c>
      <c r="AC502">
        <v>2.4533679781420781E-2</v>
      </c>
      <c r="AD502">
        <v>0</v>
      </c>
      <c r="AE502">
        <v>1.3260173095870664</v>
      </c>
      <c r="AF502">
        <v>0.68087431693989064</v>
      </c>
      <c r="AG502">
        <v>2.0068916174863389</v>
      </c>
      <c r="AH502">
        <v>0</v>
      </c>
      <c r="AI502">
        <v>6.1002597904371587</v>
      </c>
      <c r="AJ502">
        <v>1830</v>
      </c>
      <c r="AK502">
        <v>35</v>
      </c>
      <c r="AL502">
        <v>1</v>
      </c>
      <c r="AM502">
        <v>1</v>
      </c>
      <c r="AN502">
        <v>1</v>
      </c>
      <c r="AO502">
        <v>0</v>
      </c>
      <c r="AP502">
        <v>0</v>
      </c>
      <c r="AQ502">
        <v>0</v>
      </c>
      <c r="AR502">
        <v>819.58</v>
      </c>
      <c r="AS502" s="1" t="s">
        <v>125</v>
      </c>
      <c r="AT502">
        <v>1</v>
      </c>
      <c r="AU502">
        <v>78.727240933333334</v>
      </c>
      <c r="AV502">
        <v>470.25039119999997</v>
      </c>
      <c r="AW502">
        <v>30</v>
      </c>
      <c r="AX502">
        <v>3.2786885245901641E-2</v>
      </c>
      <c r="AY502">
        <v>1.6393442622950821E-2</v>
      </c>
      <c r="AZ502">
        <v>30</v>
      </c>
      <c r="BA502">
        <v>0.32803017055555556</v>
      </c>
      <c r="BB502">
        <v>0.44785751542857138</v>
      </c>
      <c r="BC502">
        <v>23</v>
      </c>
      <c r="BD502">
        <v>12</v>
      </c>
      <c r="BE502">
        <v>4</v>
      </c>
      <c r="BF502">
        <v>4</v>
      </c>
      <c r="BG502" s="1" t="s">
        <v>99</v>
      </c>
      <c r="BH502" s="1" t="s">
        <v>6888</v>
      </c>
      <c r="BI502" s="1" t="s">
        <v>6889</v>
      </c>
      <c r="BJ502" s="1" t="s">
        <v>6890</v>
      </c>
      <c r="BK502">
        <v>2300</v>
      </c>
      <c r="BL502">
        <v>2.5</v>
      </c>
      <c r="BM502" s="5" t="d">
        <v>10:00:00.0000000000015975</v>
      </c>
      <c r="BN502" s="5" t="d">
        <v>10:30:00.000</v>
      </c>
      <c r="BO502">
        <v>10</v>
      </c>
      <c r="BP502" t="b">
        <v>0</v>
      </c>
    </row>
    <row r="503" spans="1:68" x14ac:dyDescent="0.2">
      <c r="A503" s="1" t="s">
        <v>1151</v>
      </c>
      <c r="B503" s="1" t="s">
        <v>60</v>
      </c>
      <c r="C503" s="2" t="d">
        <v>2026-07-11</v>
      </c>
      <c r="D503">
        <v>22</v>
      </c>
      <c r="E503" s="1" t="s">
        <v>95</v>
      </c>
      <c r="F503">
        <v>60</v>
      </c>
      <c r="G503">
        <v>10</v>
      </c>
      <c r="H503">
        <v>0</v>
      </c>
      <c r="I503">
        <v>2</v>
      </c>
      <c r="J503">
        <v>8</v>
      </c>
      <c r="K503">
        <v>0</v>
      </c>
      <c r="L503">
        <v>1</v>
      </c>
      <c r="M503" s="1" t="s">
        <v>63</v>
      </c>
      <c r="N503" s="1" t="s">
        <v>373</v>
      </c>
      <c r="O503" s="1" t="s">
        <v>1152</v>
      </c>
      <c r="P503">
        <v>7.5</v>
      </c>
      <c r="Q503">
        <v>0</v>
      </c>
      <c r="R503">
        <v>850</v>
      </c>
      <c r="S503">
        <v>1</v>
      </c>
      <c r="T503">
        <v>38</v>
      </c>
      <c r="U503">
        <v>60</v>
      </c>
      <c r="V503">
        <v>321</v>
      </c>
      <c r="W503">
        <v>76997.83</v>
      </c>
      <c r="X503">
        <v>5.35</v>
      </c>
      <c r="Y503">
        <v>1283.2971666666667</v>
      </c>
      <c r="Z503">
        <v>11.55</v>
      </c>
      <c r="AA503">
        <v>8.7381180686111097</v>
      </c>
      <c r="AB503">
        <v>1</v>
      </c>
      <c r="AC503">
        <v>1.573322222222225E-3</v>
      </c>
      <c r="AD503">
        <v>0</v>
      </c>
      <c r="AE503">
        <v>1.4154689926073254</v>
      </c>
      <c r="AF503">
        <v>0.54666666666666663</v>
      </c>
      <c r="AG503">
        <v>1.9621356511111112</v>
      </c>
      <c r="AH503">
        <v>0</v>
      </c>
      <c r="AI503">
        <v>5.9062601880555556</v>
      </c>
      <c r="AJ503">
        <v>1800</v>
      </c>
      <c r="AK503">
        <v>35</v>
      </c>
      <c r="AL503">
        <v>2</v>
      </c>
      <c r="AM503">
        <v>2</v>
      </c>
      <c r="AN503">
        <v>2</v>
      </c>
      <c r="AO503">
        <v>0</v>
      </c>
      <c r="AP503">
        <v>0</v>
      </c>
      <c r="AQ503">
        <v>0</v>
      </c>
      <c r="AR503">
        <v>223.39</v>
      </c>
      <c r="AS503" s="1" t="s">
        <v>65</v>
      </c>
      <c r="AT503">
        <v>1</v>
      </c>
      <c r="AU503">
        <v>83.39141153333334</v>
      </c>
      <c r="AV503">
        <v>569.51979864999998</v>
      </c>
      <c r="AW503">
        <v>35</v>
      </c>
      <c r="AX503">
        <v>1.6666666666666666E-2</v>
      </c>
      <c r="AY503">
        <v>3.3333333333333333E-2</v>
      </c>
      <c r="AZ503">
        <v>30</v>
      </c>
      <c r="BA503">
        <v>0.34746421472222228</v>
      </c>
      <c r="BB503">
        <v>0.54239980823809519</v>
      </c>
      <c r="BC503">
        <v>28</v>
      </c>
      <c r="BD503">
        <v>7</v>
      </c>
      <c r="BE503">
        <v>4</v>
      </c>
      <c r="BF503">
        <v>4</v>
      </c>
      <c r="BG503" s="1" t="s">
        <v>99</v>
      </c>
      <c r="BH503" s="1" t="s">
        <v>6888</v>
      </c>
      <c r="BI503" s="1" t="s">
        <v>6889</v>
      </c>
      <c r="BJ503" s="1" t="s">
        <v>6890</v>
      </c>
      <c r="BK503">
        <v>2300</v>
      </c>
      <c r="BL503">
        <v>2.5</v>
      </c>
      <c r="BM503" s="5" t="d">
        <v>10:30:00.000</v>
      </c>
      <c r="BN503" s="5" t="d">
        <v>10:59:59.9999999999984025</v>
      </c>
      <c r="BO503">
        <v>10</v>
      </c>
      <c r="BP503" t="b">
        <v>0</v>
      </c>
    </row>
    <row r="504" spans="1:68" x14ac:dyDescent="0.2">
      <c r="A504" s="1" t="s">
        <v>1153</v>
      </c>
      <c r="B504" s="1" t="s">
        <v>60</v>
      </c>
      <c r="C504" s="2" t="d">
        <v>2026-07-11</v>
      </c>
      <c r="D504">
        <v>23</v>
      </c>
      <c r="E504" s="1" t="s">
        <v>133</v>
      </c>
      <c r="F504">
        <v>67</v>
      </c>
      <c r="G504">
        <v>10</v>
      </c>
      <c r="H504">
        <v>0</v>
      </c>
      <c r="I504">
        <v>0</v>
      </c>
      <c r="J504">
        <v>10</v>
      </c>
      <c r="K504">
        <v>0</v>
      </c>
      <c r="L504">
        <v>0</v>
      </c>
      <c r="M504" s="1" t="s">
        <v>63</v>
      </c>
      <c r="N504" s="1" t="s">
        <v>63</v>
      </c>
      <c r="O504" s="1" t="s">
        <v>1154</v>
      </c>
      <c r="P504">
        <v>6.7</v>
      </c>
      <c r="Q504">
        <v>0</v>
      </c>
      <c r="R504">
        <v>850</v>
      </c>
      <c r="S504">
        <v>0</v>
      </c>
      <c r="T504">
        <v>38</v>
      </c>
      <c r="U504">
        <v>67</v>
      </c>
      <c r="V504">
        <v>341</v>
      </c>
      <c r="W504">
        <v>75864.350000000006</v>
      </c>
      <c r="X504">
        <v>5.08955223880597</v>
      </c>
      <c r="Y504">
        <v>1132.3037313432837</v>
      </c>
      <c r="Z504">
        <v>11.880597014925373</v>
      </c>
      <c r="AA504">
        <v>8.6183503995024875</v>
      </c>
      <c r="AB504">
        <v>0</v>
      </c>
      <c r="AC504">
        <v>0</v>
      </c>
      <c r="AD504">
        <v>0</v>
      </c>
      <c r="AE504">
        <v>1.3443469336845479</v>
      </c>
      <c r="AF504">
        <v>0.60721393034825866</v>
      </c>
      <c r="AG504">
        <v>1.9515608562189055</v>
      </c>
      <c r="AH504">
        <v>0</v>
      </c>
      <c r="AI504">
        <v>5.7274860527363192</v>
      </c>
      <c r="AJ504">
        <v>2010</v>
      </c>
      <c r="AK504">
        <v>35</v>
      </c>
      <c r="AL504">
        <v>1</v>
      </c>
      <c r="AM504">
        <v>1</v>
      </c>
      <c r="AN504">
        <v>1</v>
      </c>
      <c r="AO504">
        <v>0</v>
      </c>
      <c r="AP504">
        <v>0</v>
      </c>
      <c r="AQ504">
        <v>0</v>
      </c>
      <c r="AR504">
        <v>135.87</v>
      </c>
      <c r="AS504" s="1" t="s">
        <v>70</v>
      </c>
      <c r="AT504">
        <v>0</v>
      </c>
      <c r="AU504">
        <v>92.957721849999999</v>
      </c>
      <c r="AV504">
        <v>616.70021495000003</v>
      </c>
      <c r="AW504">
        <v>34</v>
      </c>
      <c r="AX504">
        <v>0</v>
      </c>
      <c r="AY504">
        <v>1.4925373134328358E-2</v>
      </c>
      <c r="AZ504">
        <v>30</v>
      </c>
      <c r="BA504">
        <v>0.3098590728333333</v>
      </c>
      <c r="BB504">
        <v>0.58733353804761912</v>
      </c>
      <c r="BC504">
        <v>30</v>
      </c>
      <c r="BD504">
        <v>5</v>
      </c>
      <c r="BE504">
        <v>5</v>
      </c>
      <c r="BF504">
        <v>5</v>
      </c>
      <c r="BG504" s="1" t="s">
        <v>99</v>
      </c>
      <c r="BH504" s="1" t="s">
        <v>6888</v>
      </c>
      <c r="BI504" s="1" t="s">
        <v>6889</v>
      </c>
      <c r="BJ504" s="1" t="s">
        <v>6890</v>
      </c>
      <c r="BK504">
        <v>2300</v>
      </c>
      <c r="BL504">
        <v>2.5</v>
      </c>
      <c r="BM504" s="5" t="d">
        <v>10:59:59.9999999999984025</v>
      </c>
      <c r="BN504" s="5" t="d">
        <v>11:30:00.0000000000015975</v>
      </c>
      <c r="BO504">
        <v>11</v>
      </c>
      <c r="BP504" t="b">
        <v>0</v>
      </c>
    </row>
    <row r="505" spans="1:68" x14ac:dyDescent="0.2">
      <c r="A505" s="1" t="s">
        <v>1155</v>
      </c>
      <c r="B505" s="1" t="s">
        <v>60</v>
      </c>
      <c r="C505" s="2" t="d">
        <v>2026-07-11</v>
      </c>
      <c r="D505">
        <v>24</v>
      </c>
      <c r="E505" s="1" t="s">
        <v>133</v>
      </c>
      <c r="F505">
        <v>87</v>
      </c>
      <c r="G505">
        <v>10</v>
      </c>
      <c r="H505">
        <v>0</v>
      </c>
      <c r="I505">
        <v>0</v>
      </c>
      <c r="J505">
        <v>10</v>
      </c>
      <c r="K505">
        <v>0</v>
      </c>
      <c r="L505">
        <v>0</v>
      </c>
      <c r="M505" s="1" t="s">
        <v>63</v>
      </c>
      <c r="N505" s="1" t="s">
        <v>63</v>
      </c>
      <c r="O505" s="1" t="s">
        <v>1156</v>
      </c>
      <c r="P505">
        <v>8.6999999999999993</v>
      </c>
      <c r="Q505">
        <v>0</v>
      </c>
      <c r="R505">
        <v>850</v>
      </c>
      <c r="S505">
        <v>0</v>
      </c>
      <c r="T505">
        <v>38</v>
      </c>
      <c r="U505">
        <v>87</v>
      </c>
      <c r="V505">
        <v>460</v>
      </c>
      <c r="W505">
        <v>105184.59</v>
      </c>
      <c r="X505">
        <v>5.2873563218390807</v>
      </c>
      <c r="Y505">
        <v>1209.018275862069</v>
      </c>
      <c r="Z505">
        <v>13.045977011494253</v>
      </c>
      <c r="AA505">
        <v>8.8959814511494244</v>
      </c>
      <c r="AB505">
        <v>1</v>
      </c>
      <c r="AC505">
        <v>5.8768295019158163E-4</v>
      </c>
      <c r="AD505">
        <v>0</v>
      </c>
      <c r="AE505">
        <v>1.4240854044674602</v>
      </c>
      <c r="AF505">
        <v>0.61091954022988504</v>
      </c>
      <c r="AG505">
        <v>1.8176238093869732</v>
      </c>
      <c r="AH505">
        <v>0</v>
      </c>
      <c r="AI505">
        <v>5.8705550496168586</v>
      </c>
      <c r="AJ505">
        <v>2610</v>
      </c>
      <c r="AK505">
        <v>35</v>
      </c>
      <c r="AL505">
        <v>5</v>
      </c>
      <c r="AM505">
        <v>4</v>
      </c>
      <c r="AN505">
        <v>3</v>
      </c>
      <c r="AO505">
        <v>2</v>
      </c>
      <c r="AP505">
        <v>0</v>
      </c>
      <c r="AQ505">
        <v>0</v>
      </c>
      <c r="AR505">
        <v>1864.3400000000001</v>
      </c>
      <c r="AS505" s="1" t="s">
        <v>65</v>
      </c>
      <c r="AT505">
        <v>1</v>
      </c>
      <c r="AU505">
        <v>124.33183921666667</v>
      </c>
      <c r="AV505">
        <v>687.9615624833333</v>
      </c>
      <c r="AW505">
        <v>35</v>
      </c>
      <c r="AX505">
        <v>1.1494252873563218E-2</v>
      </c>
      <c r="AY505">
        <v>4.5977011494252873E-2</v>
      </c>
      <c r="AZ505">
        <v>30</v>
      </c>
      <c r="BA505">
        <v>0.41443946405555554</v>
      </c>
      <c r="BB505">
        <v>0.65520148807936507</v>
      </c>
      <c r="BC505">
        <v>33</v>
      </c>
      <c r="BD505">
        <v>2</v>
      </c>
      <c r="BE505">
        <v>6</v>
      </c>
      <c r="BF505">
        <v>4</v>
      </c>
      <c r="BG505" s="1" t="s">
        <v>99</v>
      </c>
      <c r="BH505" s="1" t="s">
        <v>6888</v>
      </c>
      <c r="BI505" s="1" t="s">
        <v>6889</v>
      </c>
      <c r="BJ505" s="1" t="s">
        <v>6890</v>
      </c>
      <c r="BK505">
        <v>2300</v>
      </c>
      <c r="BL505">
        <v>2.5</v>
      </c>
      <c r="BM505" s="5" t="d">
        <v>11:30:00.0000000000015975</v>
      </c>
      <c r="BN505" s="5" t="d">
        <v>12:00:00.000</v>
      </c>
      <c r="BO505">
        <v>11</v>
      </c>
      <c r="BP505" t="b">
        <v>0</v>
      </c>
    </row>
    <row r="506" spans="1:68" x14ac:dyDescent="0.2">
      <c r="A506" s="1" t="s">
        <v>1157</v>
      </c>
      <c r="B506" s="1" t="s">
        <v>60</v>
      </c>
      <c r="C506" s="2" t="d">
        <v>2026-07-11</v>
      </c>
      <c r="D506">
        <v>25</v>
      </c>
      <c r="E506" s="1" t="s">
        <v>133</v>
      </c>
      <c r="F506">
        <v>98</v>
      </c>
      <c r="G506">
        <v>10</v>
      </c>
      <c r="H506">
        <v>0</v>
      </c>
      <c r="I506">
        <v>0</v>
      </c>
      <c r="J506">
        <v>10</v>
      </c>
      <c r="K506">
        <v>0</v>
      </c>
      <c r="L506">
        <v>0</v>
      </c>
      <c r="M506" s="1" t="s">
        <v>63</v>
      </c>
      <c r="N506" s="1" t="s">
        <v>63</v>
      </c>
      <c r="O506" s="1" t="s">
        <v>1158</v>
      </c>
      <c r="P506">
        <v>9.8000000000000007</v>
      </c>
      <c r="Q506">
        <v>0</v>
      </c>
      <c r="R506">
        <v>850</v>
      </c>
      <c r="S506">
        <v>0</v>
      </c>
      <c r="T506">
        <v>38</v>
      </c>
      <c r="U506">
        <v>98</v>
      </c>
      <c r="V506">
        <v>488</v>
      </c>
      <c r="W506">
        <v>112583.94</v>
      </c>
      <c r="X506">
        <v>4.9795918367346941</v>
      </c>
      <c r="Y506">
        <v>1148.8157142857144</v>
      </c>
      <c r="Z506">
        <v>15.285714285714286</v>
      </c>
      <c r="AA506">
        <v>8.7414065756802728</v>
      </c>
      <c r="AB506">
        <v>0</v>
      </c>
      <c r="AC506">
        <v>0</v>
      </c>
      <c r="AD506">
        <v>0</v>
      </c>
      <c r="AE506">
        <v>1.3546989818227144</v>
      </c>
      <c r="AF506">
        <v>0.6272108843537415</v>
      </c>
      <c r="AG506">
        <v>1.1822897709183673</v>
      </c>
      <c r="AH506">
        <v>5.1542398979591834E-2</v>
      </c>
      <c r="AI506">
        <v>5.8099951258503397</v>
      </c>
      <c r="AJ506">
        <v>3430</v>
      </c>
      <c r="AK506">
        <v>35</v>
      </c>
      <c r="AL506">
        <v>5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1151.27</v>
      </c>
      <c r="AS506" s="1" t="s">
        <v>70</v>
      </c>
      <c r="AT506">
        <v>0</v>
      </c>
      <c r="AU506">
        <v>131.90305935000001</v>
      </c>
      <c r="AV506">
        <v>826.02169431666664</v>
      </c>
      <c r="AW506">
        <v>35</v>
      </c>
      <c r="AX506">
        <v>0</v>
      </c>
      <c r="AY506">
        <v>5.1020408163265307E-2</v>
      </c>
      <c r="AZ506">
        <v>35</v>
      </c>
      <c r="BA506">
        <v>0.43967686450000004</v>
      </c>
      <c r="BB506">
        <v>0.78668732792063489</v>
      </c>
      <c r="BC506">
        <v>40</v>
      </c>
      <c r="BD506">
        <v>-5</v>
      </c>
      <c r="BE506">
        <v>7</v>
      </c>
      <c r="BF506">
        <v>3</v>
      </c>
      <c r="BG506" s="1" t="s">
        <v>99</v>
      </c>
      <c r="BH506" s="1" t="s">
        <v>6888</v>
      </c>
      <c r="BI506" s="1" t="s">
        <v>6889</v>
      </c>
      <c r="BJ506" s="1" t="s">
        <v>6890</v>
      </c>
      <c r="BK506">
        <v>2300</v>
      </c>
      <c r="BL506">
        <v>2.5</v>
      </c>
      <c r="BM506" s="5" t="d">
        <v>12:00:00.000</v>
      </c>
      <c r="BN506" s="5" t="d">
        <v>12:30:00.0000000000031950</v>
      </c>
      <c r="BO506">
        <v>12</v>
      </c>
      <c r="BP506" t="b">
        <v>1</v>
      </c>
    </row>
    <row r="507" spans="1:68" x14ac:dyDescent="0.2">
      <c r="A507" s="1" t="s">
        <v>1159</v>
      </c>
      <c r="B507" s="1" t="s">
        <v>60</v>
      </c>
      <c r="C507" s="2" t="d">
        <v>2026-07-11</v>
      </c>
      <c r="D507">
        <v>26</v>
      </c>
      <c r="E507" s="1" t="s">
        <v>133</v>
      </c>
      <c r="F507">
        <v>87</v>
      </c>
      <c r="G507">
        <v>10</v>
      </c>
      <c r="H507">
        <v>0</v>
      </c>
      <c r="I507">
        <v>0</v>
      </c>
      <c r="J507">
        <v>10</v>
      </c>
      <c r="K507">
        <v>0</v>
      </c>
      <c r="L507">
        <v>0</v>
      </c>
      <c r="M507" s="1" t="s">
        <v>63</v>
      </c>
      <c r="N507" s="1" t="s">
        <v>63</v>
      </c>
      <c r="O507" s="1" t="s">
        <v>1160</v>
      </c>
      <c r="P507">
        <v>8.6999999999999993</v>
      </c>
      <c r="Q507">
        <v>0</v>
      </c>
      <c r="R507">
        <v>850</v>
      </c>
      <c r="S507">
        <v>0</v>
      </c>
      <c r="T507">
        <v>38</v>
      </c>
      <c r="U507">
        <v>87</v>
      </c>
      <c r="V507">
        <v>428</v>
      </c>
      <c r="W507">
        <v>95215.2</v>
      </c>
      <c r="X507">
        <v>4.9195402298850572</v>
      </c>
      <c r="Y507">
        <v>1094.4275862068964</v>
      </c>
      <c r="Z507">
        <v>14.666666666666666</v>
      </c>
      <c r="AA507">
        <v>8.854936115900383</v>
      </c>
      <c r="AB507">
        <v>0</v>
      </c>
      <c r="AC507">
        <v>0</v>
      </c>
      <c r="AD507">
        <v>0</v>
      </c>
      <c r="AE507">
        <v>1.3333664754785444</v>
      </c>
      <c r="AF507">
        <v>0.66877394636015319</v>
      </c>
      <c r="AG507">
        <v>1.5145878260536398</v>
      </c>
      <c r="AH507">
        <v>4.0148239463601515E-3</v>
      </c>
      <c r="AI507">
        <v>5.9338383409961679</v>
      </c>
      <c r="AJ507">
        <v>3045</v>
      </c>
      <c r="AK507">
        <v>35</v>
      </c>
      <c r="AL507">
        <v>3</v>
      </c>
      <c r="AM507">
        <v>3</v>
      </c>
      <c r="AN507">
        <v>1</v>
      </c>
      <c r="AO507">
        <v>0</v>
      </c>
      <c r="AP507">
        <v>2</v>
      </c>
      <c r="AQ507">
        <v>0</v>
      </c>
      <c r="AR507">
        <v>544.65</v>
      </c>
      <c r="AS507" s="1" t="s">
        <v>70</v>
      </c>
      <c r="AT507">
        <v>0</v>
      </c>
      <c r="AU507">
        <v>115.79168593333334</v>
      </c>
      <c r="AV507">
        <v>815.63560259999997</v>
      </c>
      <c r="AW507">
        <v>35</v>
      </c>
      <c r="AX507">
        <v>0</v>
      </c>
      <c r="AY507">
        <v>3.4482758620689655E-2</v>
      </c>
      <c r="AZ507">
        <v>35</v>
      </c>
      <c r="BA507">
        <v>0.38597228644444448</v>
      </c>
      <c r="BB507">
        <v>0.77679581199999992</v>
      </c>
      <c r="BC507">
        <v>39</v>
      </c>
      <c r="BD507">
        <v>-4</v>
      </c>
      <c r="BE507">
        <v>6</v>
      </c>
      <c r="BF507">
        <v>4</v>
      </c>
      <c r="BG507" s="1" t="s">
        <v>99</v>
      </c>
      <c r="BH507" s="1" t="s">
        <v>6888</v>
      </c>
      <c r="BI507" s="1" t="s">
        <v>6889</v>
      </c>
      <c r="BJ507" s="1" t="s">
        <v>6890</v>
      </c>
      <c r="BK507">
        <v>2300</v>
      </c>
      <c r="BL507">
        <v>2.5</v>
      </c>
      <c r="BM507" s="5" t="d">
        <v>12:30:00.0000000000031950</v>
      </c>
      <c r="BN507" s="5" t="d">
        <v>12:59:59.9999999999968050</v>
      </c>
      <c r="BO507">
        <v>12</v>
      </c>
      <c r="BP507" t="b">
        <v>1</v>
      </c>
    </row>
    <row r="508" spans="1:68" x14ac:dyDescent="0.2">
      <c r="A508" s="1" t="s">
        <v>1161</v>
      </c>
      <c r="B508" s="1" t="s">
        <v>60</v>
      </c>
      <c r="C508" s="2" t="d">
        <v>2026-07-11</v>
      </c>
      <c r="D508">
        <v>27</v>
      </c>
      <c r="E508" s="1" t="s">
        <v>133</v>
      </c>
      <c r="F508">
        <v>105</v>
      </c>
      <c r="G508">
        <v>10</v>
      </c>
      <c r="H508">
        <v>0</v>
      </c>
      <c r="I508">
        <v>0</v>
      </c>
      <c r="J508">
        <v>10</v>
      </c>
      <c r="K508">
        <v>0</v>
      </c>
      <c r="L508">
        <v>0</v>
      </c>
      <c r="M508" s="1" t="s">
        <v>63</v>
      </c>
      <c r="N508" s="1" t="s">
        <v>63</v>
      </c>
      <c r="O508" s="1" t="s">
        <v>1162</v>
      </c>
      <c r="P508">
        <v>10.5</v>
      </c>
      <c r="Q508">
        <v>0</v>
      </c>
      <c r="R508">
        <v>850</v>
      </c>
      <c r="S508">
        <v>0</v>
      </c>
      <c r="T508">
        <v>38</v>
      </c>
      <c r="U508">
        <v>105</v>
      </c>
      <c r="V508">
        <v>546</v>
      </c>
      <c r="W508">
        <v>126661.75999999999</v>
      </c>
      <c r="X508">
        <v>5.2</v>
      </c>
      <c r="Y508">
        <v>1206.3024761904762</v>
      </c>
      <c r="Z508">
        <v>15.723809523809523</v>
      </c>
      <c r="AA508">
        <v>9.5952793876190476</v>
      </c>
      <c r="AB508">
        <v>0</v>
      </c>
      <c r="AC508">
        <v>0</v>
      </c>
      <c r="AD508">
        <v>7.5177126984126959E-4</v>
      </c>
      <c r="AE508">
        <v>1.3784616585234708</v>
      </c>
      <c r="AF508">
        <v>0.63682539682539674</v>
      </c>
      <c r="AG508">
        <v>0.69166834666666666</v>
      </c>
      <c r="AH508">
        <v>0.66231653920634914</v>
      </c>
      <c r="AI508">
        <v>6.0116859233333333</v>
      </c>
      <c r="AJ508">
        <v>3675</v>
      </c>
      <c r="AK508">
        <v>35</v>
      </c>
      <c r="AL508">
        <v>4</v>
      </c>
      <c r="AM508">
        <v>4</v>
      </c>
      <c r="AN508">
        <v>2</v>
      </c>
      <c r="AO508">
        <v>0</v>
      </c>
      <c r="AP508">
        <v>2</v>
      </c>
      <c r="AQ508">
        <v>0</v>
      </c>
      <c r="AR508">
        <v>1479.2</v>
      </c>
      <c r="AS508" s="1" t="s">
        <v>70</v>
      </c>
      <c r="AT508">
        <v>0</v>
      </c>
      <c r="AU508">
        <v>144.19305249999999</v>
      </c>
      <c r="AV508">
        <v>861.52372594999997</v>
      </c>
      <c r="AW508">
        <v>35</v>
      </c>
      <c r="AX508">
        <v>0</v>
      </c>
      <c r="AY508">
        <v>3.8095238095238099E-2</v>
      </c>
      <c r="AZ508">
        <v>35</v>
      </c>
      <c r="BA508">
        <v>0.4806435083333333</v>
      </c>
      <c r="BB508">
        <v>0.82049878661904763</v>
      </c>
      <c r="BC508">
        <v>42</v>
      </c>
      <c r="BD508">
        <v>-7</v>
      </c>
      <c r="BE508">
        <v>7</v>
      </c>
      <c r="BF508">
        <v>3</v>
      </c>
      <c r="BG508" s="1" t="s">
        <v>99</v>
      </c>
      <c r="BH508" s="1" t="s">
        <v>6888</v>
      </c>
      <c r="BI508" s="1" t="s">
        <v>6889</v>
      </c>
      <c r="BJ508" s="1" t="s">
        <v>6890</v>
      </c>
      <c r="BK508">
        <v>2300</v>
      </c>
      <c r="BL508">
        <v>2.5</v>
      </c>
      <c r="BM508" s="5" t="d">
        <v>12:59:59.9999999999968050</v>
      </c>
      <c r="BN508" s="5" t="d">
        <v>13:30:00.000</v>
      </c>
      <c r="BO508">
        <v>13</v>
      </c>
      <c r="BP508" t="b">
        <v>1</v>
      </c>
    </row>
    <row r="509" spans="1:68" x14ac:dyDescent="0.2">
      <c r="A509" s="1" t="s">
        <v>1163</v>
      </c>
      <c r="B509" s="1" t="s">
        <v>60</v>
      </c>
      <c r="C509" s="2" t="d">
        <v>2026-07-11</v>
      </c>
      <c r="D509">
        <v>28</v>
      </c>
      <c r="E509" s="1" t="s">
        <v>133</v>
      </c>
      <c r="F509">
        <v>80</v>
      </c>
      <c r="G509">
        <v>10</v>
      </c>
      <c r="H509">
        <v>0</v>
      </c>
      <c r="I509">
        <v>0</v>
      </c>
      <c r="J509">
        <v>10</v>
      </c>
      <c r="K509">
        <v>0</v>
      </c>
      <c r="L509">
        <v>0</v>
      </c>
      <c r="M509" s="1" t="s">
        <v>63</v>
      </c>
      <c r="N509" s="1" t="s">
        <v>63</v>
      </c>
      <c r="O509" s="1" t="s">
        <v>1164</v>
      </c>
      <c r="P509">
        <v>8</v>
      </c>
      <c r="Q509">
        <v>0</v>
      </c>
      <c r="R509">
        <v>850</v>
      </c>
      <c r="S509">
        <v>0</v>
      </c>
      <c r="T509">
        <v>38</v>
      </c>
      <c r="U509">
        <v>80</v>
      </c>
      <c r="V509">
        <v>421</v>
      </c>
      <c r="W509">
        <v>101580.88</v>
      </c>
      <c r="X509">
        <v>5.2625000000000002</v>
      </c>
      <c r="Y509">
        <v>1269.761</v>
      </c>
      <c r="Z509">
        <v>14.15</v>
      </c>
      <c r="AA509">
        <v>8.9124945616666658</v>
      </c>
      <c r="AB509">
        <v>0</v>
      </c>
      <c r="AC509">
        <v>0</v>
      </c>
      <c r="AD509">
        <v>0</v>
      </c>
      <c r="AE509">
        <v>1.4288554829823361</v>
      </c>
      <c r="AF509">
        <v>0.59499999999999997</v>
      </c>
      <c r="AG509">
        <v>1.4890870243749998</v>
      </c>
      <c r="AH509">
        <v>0.17031086083333333</v>
      </c>
      <c r="AI509">
        <v>5.807286550833334</v>
      </c>
      <c r="AJ509">
        <v>2800</v>
      </c>
      <c r="AK509">
        <v>35</v>
      </c>
      <c r="AL509">
        <v>1</v>
      </c>
      <c r="AM509">
        <v>1</v>
      </c>
      <c r="AN509">
        <v>0</v>
      </c>
      <c r="AO509">
        <v>1</v>
      </c>
      <c r="AP509">
        <v>0</v>
      </c>
      <c r="AQ509">
        <v>0</v>
      </c>
      <c r="AR509">
        <v>1227.3599999999999</v>
      </c>
      <c r="AS509" s="1" t="s">
        <v>70</v>
      </c>
      <c r="AT509">
        <v>0</v>
      </c>
      <c r="AU509">
        <v>114.15308355000001</v>
      </c>
      <c r="AV509">
        <v>797.49510024999995</v>
      </c>
      <c r="AW509">
        <v>35</v>
      </c>
      <c r="AX509">
        <v>0</v>
      </c>
      <c r="AY509">
        <v>1.2500000000000001E-2</v>
      </c>
      <c r="AZ509">
        <v>35</v>
      </c>
      <c r="BA509">
        <v>0.38051027850000002</v>
      </c>
      <c r="BB509">
        <v>0.75951914309523805</v>
      </c>
      <c r="BC509">
        <v>38</v>
      </c>
      <c r="BD509">
        <v>-3</v>
      </c>
      <c r="BE509">
        <v>6</v>
      </c>
      <c r="BF509">
        <v>4</v>
      </c>
      <c r="BG509" s="1" t="s">
        <v>99</v>
      </c>
      <c r="BH509" s="1" t="s">
        <v>6888</v>
      </c>
      <c r="BI509" s="1" t="s">
        <v>6889</v>
      </c>
      <c r="BJ509" s="1" t="s">
        <v>6890</v>
      </c>
      <c r="BK509">
        <v>2300</v>
      </c>
      <c r="BL509">
        <v>2.5</v>
      </c>
      <c r="BM509" s="5" t="d">
        <v>13:30:00.000</v>
      </c>
      <c r="BN509" s="5" t="d">
        <v>14:00:00.0000000000031950</v>
      </c>
      <c r="BO509">
        <v>13</v>
      </c>
      <c r="BP509" t="b">
        <v>1</v>
      </c>
    </row>
    <row r="510" spans="1:68" x14ac:dyDescent="0.2">
      <c r="A510" s="1" t="s">
        <v>1165</v>
      </c>
      <c r="B510" s="1" t="s">
        <v>60</v>
      </c>
      <c r="C510" s="2" t="d">
        <v>2026-07-11</v>
      </c>
      <c r="D510">
        <v>29</v>
      </c>
      <c r="E510" s="1" t="s">
        <v>133</v>
      </c>
      <c r="F510">
        <v>102</v>
      </c>
      <c r="G510">
        <v>10</v>
      </c>
      <c r="H510">
        <v>0</v>
      </c>
      <c r="I510">
        <v>0</v>
      </c>
      <c r="J510">
        <v>10</v>
      </c>
      <c r="K510">
        <v>0</v>
      </c>
      <c r="L510">
        <v>0</v>
      </c>
      <c r="M510" s="1" t="s">
        <v>63</v>
      </c>
      <c r="N510" s="1" t="s">
        <v>63</v>
      </c>
      <c r="O510" s="1" t="s">
        <v>1166</v>
      </c>
      <c r="P510">
        <v>10.199999999999999</v>
      </c>
      <c r="Q510">
        <v>0</v>
      </c>
      <c r="R510">
        <v>850</v>
      </c>
      <c r="S510">
        <v>0</v>
      </c>
      <c r="T510">
        <v>38</v>
      </c>
      <c r="U510">
        <v>102</v>
      </c>
      <c r="V510">
        <v>510</v>
      </c>
      <c r="W510">
        <v>113869.31</v>
      </c>
      <c r="X510">
        <v>5</v>
      </c>
      <c r="Y510">
        <v>1116.3657843137255</v>
      </c>
      <c r="Z510">
        <v>13.843137254901961</v>
      </c>
      <c r="AA510">
        <v>9.3359558199346395</v>
      </c>
      <c r="AB510">
        <v>1</v>
      </c>
      <c r="AC510">
        <v>4.3711830065358532E-4</v>
      </c>
      <c r="AD510">
        <v>2.467233954248366E-2</v>
      </c>
      <c r="AE510">
        <v>1.3037023621294206</v>
      </c>
      <c r="AF510">
        <v>0.61486928104575167</v>
      </c>
      <c r="AG510">
        <v>0.91188787467320254</v>
      </c>
      <c r="AH510">
        <v>0.87791610245098028</v>
      </c>
      <c r="AI510">
        <v>5.5705146864379094</v>
      </c>
      <c r="AJ510">
        <v>3060</v>
      </c>
      <c r="AK510">
        <v>35</v>
      </c>
      <c r="AL510">
        <v>5</v>
      </c>
      <c r="AM510">
        <v>5</v>
      </c>
      <c r="AN510">
        <v>2</v>
      </c>
      <c r="AO510">
        <v>3</v>
      </c>
      <c r="AP510">
        <v>0</v>
      </c>
      <c r="AQ510">
        <v>0</v>
      </c>
      <c r="AR510">
        <v>1195.28</v>
      </c>
      <c r="AS510" s="1" t="s">
        <v>173</v>
      </c>
      <c r="AT510">
        <v>1</v>
      </c>
      <c r="AU510">
        <v>134.40092569999999</v>
      </c>
      <c r="AV510">
        <v>762.15631699999994</v>
      </c>
      <c r="AW510">
        <v>35</v>
      </c>
      <c r="AX510">
        <v>9.8039215686274508E-3</v>
      </c>
      <c r="AY510">
        <v>4.9019607843137254E-2</v>
      </c>
      <c r="AZ510">
        <v>30</v>
      </c>
      <c r="BA510">
        <v>0.44800308566666663</v>
      </c>
      <c r="BB510">
        <v>0.725863159047619</v>
      </c>
      <c r="BC510">
        <v>37</v>
      </c>
      <c r="BD510">
        <v>-2</v>
      </c>
      <c r="BE510">
        <v>7</v>
      </c>
      <c r="BF510">
        <v>3</v>
      </c>
      <c r="BG510" s="1" t="s">
        <v>99</v>
      </c>
      <c r="BH510" s="1" t="s">
        <v>6888</v>
      </c>
      <c r="BI510" s="1" t="s">
        <v>6889</v>
      </c>
      <c r="BJ510" s="1" t="s">
        <v>6890</v>
      </c>
      <c r="BK510">
        <v>2300</v>
      </c>
      <c r="BL510">
        <v>2.5</v>
      </c>
      <c r="BM510" s="5" t="d">
        <v>14:00:00.0000000000031950</v>
      </c>
      <c r="BN510" s="5" t="d">
        <v>14:29:59.9999999999968050</v>
      </c>
      <c r="BO510">
        <v>14</v>
      </c>
      <c r="BP510" t="b">
        <v>0</v>
      </c>
    </row>
    <row r="511" spans="1:68" x14ac:dyDescent="0.2">
      <c r="A511" s="1" t="s">
        <v>1167</v>
      </c>
      <c r="B511" s="1" t="s">
        <v>60</v>
      </c>
      <c r="C511" s="2" t="d">
        <v>2026-07-11</v>
      </c>
      <c r="D511">
        <v>30</v>
      </c>
      <c r="E511" s="1" t="s">
        <v>133</v>
      </c>
      <c r="F511">
        <v>87</v>
      </c>
      <c r="G511">
        <v>10</v>
      </c>
      <c r="H511">
        <v>0</v>
      </c>
      <c r="I511">
        <v>0</v>
      </c>
      <c r="J511">
        <v>10</v>
      </c>
      <c r="K511">
        <v>0</v>
      </c>
      <c r="L511">
        <v>0</v>
      </c>
      <c r="M511" s="1" t="s">
        <v>63</v>
      </c>
      <c r="N511" s="1" t="s">
        <v>63</v>
      </c>
      <c r="O511" s="1" t="s">
        <v>1168</v>
      </c>
      <c r="P511">
        <v>8.6999999999999993</v>
      </c>
      <c r="Q511">
        <v>0</v>
      </c>
      <c r="R511">
        <v>850</v>
      </c>
      <c r="S511">
        <v>0</v>
      </c>
      <c r="T511">
        <v>38</v>
      </c>
      <c r="U511">
        <v>87</v>
      </c>
      <c r="V511">
        <v>432</v>
      </c>
      <c r="W511">
        <v>102518.39999999999</v>
      </c>
      <c r="X511">
        <v>4.9655172413793105</v>
      </c>
      <c r="Y511">
        <v>1178.3724137931033</v>
      </c>
      <c r="Z511">
        <v>13.03448275862069</v>
      </c>
      <c r="AA511">
        <v>8.7967677477011481</v>
      </c>
      <c r="AB511">
        <v>0</v>
      </c>
      <c r="AC511">
        <v>0</v>
      </c>
      <c r="AD511">
        <v>1.1953480842911873E-3</v>
      </c>
      <c r="AE511">
        <v>1.3667414153410724</v>
      </c>
      <c r="AF511">
        <v>0.6155172413793103</v>
      </c>
      <c r="AG511">
        <v>1.3486165268199235</v>
      </c>
      <c r="AH511">
        <v>0.1052134948275862</v>
      </c>
      <c r="AI511">
        <v>5.7335791727969347</v>
      </c>
      <c r="AJ511">
        <v>2610</v>
      </c>
      <c r="AK511">
        <v>35</v>
      </c>
      <c r="AL511">
        <v>3</v>
      </c>
      <c r="AM511">
        <v>3</v>
      </c>
      <c r="AN511">
        <v>2</v>
      </c>
      <c r="AO511">
        <v>0</v>
      </c>
      <c r="AP511">
        <v>1</v>
      </c>
      <c r="AQ511">
        <v>0</v>
      </c>
      <c r="AR511">
        <v>705.25</v>
      </c>
      <c r="AS511" s="1" t="s">
        <v>70</v>
      </c>
      <c r="AT511">
        <v>0</v>
      </c>
      <c r="AU511">
        <v>119.33857184999999</v>
      </c>
      <c r="AV511">
        <v>767.30660766666665</v>
      </c>
      <c r="AW511">
        <v>35</v>
      </c>
      <c r="AX511">
        <v>0</v>
      </c>
      <c r="AY511">
        <v>3.4482758620689655E-2</v>
      </c>
      <c r="AZ511">
        <v>30</v>
      </c>
      <c r="BA511">
        <v>0.39779523949999995</v>
      </c>
      <c r="BB511">
        <v>0.73076819777777779</v>
      </c>
      <c r="BC511">
        <v>37</v>
      </c>
      <c r="BD511">
        <v>-2</v>
      </c>
      <c r="BE511">
        <v>6</v>
      </c>
      <c r="BF511">
        <v>4</v>
      </c>
      <c r="BG511" s="1" t="s">
        <v>99</v>
      </c>
      <c r="BH511" s="1" t="s">
        <v>6888</v>
      </c>
      <c r="BI511" s="1" t="s">
        <v>6889</v>
      </c>
      <c r="BJ511" s="1" t="s">
        <v>6890</v>
      </c>
      <c r="BK511">
        <v>2300</v>
      </c>
      <c r="BL511">
        <v>2.5</v>
      </c>
      <c r="BM511" s="5" t="d">
        <v>14:29:59.9999999999968050</v>
      </c>
      <c r="BN511" s="5" t="d">
        <v>15:00:00.000</v>
      </c>
      <c r="BO511">
        <v>14</v>
      </c>
      <c r="BP511" t="b">
        <v>0</v>
      </c>
    </row>
    <row r="512" spans="1:68" x14ac:dyDescent="0.2">
      <c r="A512" s="1" t="s">
        <v>1169</v>
      </c>
      <c r="B512" s="1" t="s">
        <v>60</v>
      </c>
      <c r="C512" s="2" t="d">
        <v>2026-07-11</v>
      </c>
      <c r="D512">
        <v>31</v>
      </c>
      <c r="E512" s="1" t="s">
        <v>150</v>
      </c>
      <c r="F512">
        <v>71</v>
      </c>
      <c r="G512">
        <v>10</v>
      </c>
      <c r="H512">
        <v>0</v>
      </c>
      <c r="I512">
        <v>2</v>
      </c>
      <c r="J512">
        <v>8</v>
      </c>
      <c r="K512">
        <v>0</v>
      </c>
      <c r="L512">
        <v>1</v>
      </c>
      <c r="M512" s="1" t="s">
        <v>63</v>
      </c>
      <c r="N512" s="1" t="s">
        <v>585</v>
      </c>
      <c r="O512" s="1" t="s">
        <v>1150</v>
      </c>
      <c r="P512">
        <v>8.875</v>
      </c>
      <c r="Q512">
        <v>0</v>
      </c>
      <c r="R512">
        <v>850</v>
      </c>
      <c r="S512">
        <v>1</v>
      </c>
      <c r="T512">
        <v>37</v>
      </c>
      <c r="U512">
        <v>71</v>
      </c>
      <c r="V512">
        <v>365</v>
      </c>
      <c r="W512">
        <v>89849.02</v>
      </c>
      <c r="X512">
        <v>5.140845070422535</v>
      </c>
      <c r="Y512">
        <v>1265.4791549295776</v>
      </c>
      <c r="Z512">
        <v>12.295774647887324</v>
      </c>
      <c r="AA512">
        <v>8.8802325791079806</v>
      </c>
      <c r="AB512">
        <v>0</v>
      </c>
      <c r="AC512">
        <v>0</v>
      </c>
      <c r="AD512">
        <v>0</v>
      </c>
      <c r="AE512">
        <v>1.3460821667842708</v>
      </c>
      <c r="AF512">
        <v>0.62582159624413147</v>
      </c>
      <c r="AG512">
        <v>1.6904876436619718</v>
      </c>
      <c r="AH512">
        <v>2.9294100704225355E-2</v>
      </c>
      <c r="AI512">
        <v>5.9762178126760563</v>
      </c>
      <c r="AJ512">
        <v>2130</v>
      </c>
      <c r="AK512">
        <v>35</v>
      </c>
      <c r="AL512">
        <v>1</v>
      </c>
      <c r="AM512">
        <v>1</v>
      </c>
      <c r="AN512">
        <v>1</v>
      </c>
      <c r="AO512">
        <v>0</v>
      </c>
      <c r="AP512">
        <v>0</v>
      </c>
      <c r="AQ512">
        <v>0</v>
      </c>
      <c r="AR512">
        <v>152.51</v>
      </c>
      <c r="AS512" s="1" t="s">
        <v>70</v>
      </c>
      <c r="AT512">
        <v>0</v>
      </c>
      <c r="AU512">
        <v>94.427220950000006</v>
      </c>
      <c r="AV512">
        <v>751.49525679999999</v>
      </c>
      <c r="AW512">
        <v>35</v>
      </c>
      <c r="AX512">
        <v>0</v>
      </c>
      <c r="AY512">
        <v>1.4084507042253521E-2</v>
      </c>
      <c r="AZ512">
        <v>30</v>
      </c>
      <c r="BA512">
        <v>0.39344675395833334</v>
      </c>
      <c r="BB512">
        <v>0.71570976838095235</v>
      </c>
      <c r="BC512">
        <v>36</v>
      </c>
      <c r="BD512">
        <v>-1</v>
      </c>
      <c r="BE512">
        <v>5</v>
      </c>
      <c r="BF512">
        <v>3</v>
      </c>
      <c r="BG512" s="1" t="s">
        <v>99</v>
      </c>
      <c r="BH512" s="1" t="s">
        <v>6888</v>
      </c>
      <c r="BI512" s="1" t="s">
        <v>6889</v>
      </c>
      <c r="BJ512" s="1" t="s">
        <v>6890</v>
      </c>
      <c r="BK512">
        <v>2300</v>
      </c>
      <c r="BL512">
        <v>2.5</v>
      </c>
      <c r="BM512" s="5" t="d">
        <v>15:00:00.000</v>
      </c>
      <c r="BN512" s="5" t="d">
        <v>15:30:00.0000000000031950</v>
      </c>
      <c r="BO512">
        <v>15</v>
      </c>
      <c r="BP512" t="b">
        <v>0</v>
      </c>
    </row>
    <row r="513" spans="1:68" x14ac:dyDescent="0.2">
      <c r="A513" s="1" t="s">
        <v>1170</v>
      </c>
      <c r="B513" s="1" t="s">
        <v>60</v>
      </c>
      <c r="C513" s="2" t="d">
        <v>2026-07-11</v>
      </c>
      <c r="D513">
        <v>32</v>
      </c>
      <c r="E513" s="1" t="s">
        <v>150</v>
      </c>
      <c r="F513">
        <v>67</v>
      </c>
      <c r="G513">
        <v>10</v>
      </c>
      <c r="H513">
        <v>0</v>
      </c>
      <c r="I513">
        <v>2</v>
      </c>
      <c r="J513">
        <v>8</v>
      </c>
      <c r="K513">
        <v>0</v>
      </c>
      <c r="L513">
        <v>1</v>
      </c>
      <c r="M513" s="1" t="s">
        <v>63</v>
      </c>
      <c r="N513" s="1" t="s">
        <v>373</v>
      </c>
      <c r="O513" s="1" t="s">
        <v>1152</v>
      </c>
      <c r="P513">
        <v>8.375</v>
      </c>
      <c r="Q513">
        <v>0</v>
      </c>
      <c r="R513">
        <v>850</v>
      </c>
      <c r="S513">
        <v>1</v>
      </c>
      <c r="T513">
        <v>36</v>
      </c>
      <c r="U513">
        <v>67</v>
      </c>
      <c r="V513">
        <v>321</v>
      </c>
      <c r="W513">
        <v>73947.039999999994</v>
      </c>
      <c r="X513">
        <v>4.7910447761194028</v>
      </c>
      <c r="Y513">
        <v>1103.6871641791045</v>
      </c>
      <c r="Z513">
        <v>11.955223880597014</v>
      </c>
      <c r="AA513">
        <v>8.5495390917910452</v>
      </c>
      <c r="AB513">
        <v>0</v>
      </c>
      <c r="AC513">
        <v>0</v>
      </c>
      <c r="AD513">
        <v>0</v>
      </c>
      <c r="AE513">
        <v>1.2883127121200562</v>
      </c>
      <c r="AF513">
        <v>0.64552238805970152</v>
      </c>
      <c r="AG513">
        <v>1.9338350922885574</v>
      </c>
      <c r="AH513">
        <v>0</v>
      </c>
      <c r="AI513">
        <v>5.7599825987562197</v>
      </c>
      <c r="AJ513">
        <v>2010</v>
      </c>
      <c r="AK513">
        <v>35</v>
      </c>
      <c r="AL513">
        <v>2</v>
      </c>
      <c r="AM513">
        <v>2</v>
      </c>
      <c r="AN513">
        <v>1</v>
      </c>
      <c r="AO513">
        <v>0</v>
      </c>
      <c r="AP513">
        <v>1</v>
      </c>
      <c r="AQ513">
        <v>0</v>
      </c>
      <c r="AR513">
        <v>385.32000000000005</v>
      </c>
      <c r="AS513" s="1" t="s">
        <v>70</v>
      </c>
      <c r="AT513">
        <v>0</v>
      </c>
      <c r="AU513">
        <v>86.465503983333335</v>
      </c>
      <c r="AV513">
        <v>573.28899690000003</v>
      </c>
      <c r="AW513">
        <v>34</v>
      </c>
      <c r="AX513">
        <v>0</v>
      </c>
      <c r="AY513">
        <v>2.9850746268656716E-2</v>
      </c>
      <c r="AZ513">
        <v>30</v>
      </c>
      <c r="BA513">
        <v>0.36027293326388887</v>
      </c>
      <c r="BB513">
        <v>0.54598952085714292</v>
      </c>
      <c r="BC513">
        <v>28</v>
      </c>
      <c r="BD513">
        <v>7</v>
      </c>
      <c r="BE513">
        <v>5</v>
      </c>
      <c r="BF513">
        <v>3</v>
      </c>
      <c r="BG513" s="1" t="s">
        <v>99</v>
      </c>
      <c r="BH513" s="1" t="s">
        <v>6888</v>
      </c>
      <c r="BI513" s="1" t="s">
        <v>6889</v>
      </c>
      <c r="BJ513" s="1" t="s">
        <v>6890</v>
      </c>
      <c r="BK513">
        <v>2300</v>
      </c>
      <c r="BL513">
        <v>2.5</v>
      </c>
      <c r="BM513" s="5" t="d">
        <v>15:30:00.0000000000031950</v>
      </c>
      <c r="BN513" s="5" t="d">
        <v>15:59:59.9999999999968050</v>
      </c>
      <c r="BO513">
        <v>15</v>
      </c>
      <c r="BP513" t="b">
        <v>0</v>
      </c>
    </row>
    <row r="514" spans="1:68" x14ac:dyDescent="0.2">
      <c r="A514" s="1" t="s">
        <v>1171</v>
      </c>
      <c r="B514" s="1" t="s">
        <v>60</v>
      </c>
      <c r="C514" s="2" t="d">
        <v>2026-07-11</v>
      </c>
      <c r="D514">
        <v>33</v>
      </c>
      <c r="E514" s="1" t="s">
        <v>150</v>
      </c>
      <c r="F514">
        <v>55</v>
      </c>
      <c r="G514">
        <v>19</v>
      </c>
      <c r="H514">
        <v>0</v>
      </c>
      <c r="I514">
        <v>2</v>
      </c>
      <c r="J514">
        <v>17</v>
      </c>
      <c r="K514">
        <v>0</v>
      </c>
      <c r="L514">
        <v>1</v>
      </c>
      <c r="M514" s="1" t="s">
        <v>63</v>
      </c>
      <c r="N514" s="1" t="s">
        <v>712</v>
      </c>
      <c r="O514" s="1" t="s">
        <v>1172</v>
      </c>
      <c r="P514">
        <v>3.2352941176470589</v>
      </c>
      <c r="Q514">
        <v>0</v>
      </c>
      <c r="R514">
        <v>850</v>
      </c>
      <c r="S514">
        <v>1</v>
      </c>
      <c r="T514">
        <v>35</v>
      </c>
      <c r="U514">
        <v>55</v>
      </c>
      <c r="V514">
        <v>276</v>
      </c>
      <c r="W514">
        <v>68733.919999999998</v>
      </c>
      <c r="X514">
        <v>5.0181818181818185</v>
      </c>
      <c r="Y514">
        <v>1249.7076363636363</v>
      </c>
      <c r="Z514">
        <v>9.872727272727273</v>
      </c>
      <c r="AA514">
        <v>8.5690614266666678</v>
      </c>
      <c r="AB514">
        <v>9</v>
      </c>
      <c r="AC514">
        <v>0.16262755424242428</v>
      </c>
      <c r="AD514">
        <v>0</v>
      </c>
      <c r="AE514">
        <v>1.298747981324172</v>
      </c>
      <c r="AF514">
        <v>0.67</v>
      </c>
      <c r="AG514">
        <v>1.9687479736363636</v>
      </c>
      <c r="AH514">
        <v>0</v>
      </c>
      <c r="AI514">
        <v>5.6200104151515147</v>
      </c>
      <c r="AJ514">
        <v>1650</v>
      </c>
      <c r="AK514">
        <v>66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s="1" t="s">
        <v>65</v>
      </c>
      <c r="AT514">
        <v>7</v>
      </c>
      <c r="AU514">
        <v>74.035578683333341</v>
      </c>
      <c r="AV514">
        <v>515.05753879999997</v>
      </c>
      <c r="AW514">
        <v>40</v>
      </c>
      <c r="AX514">
        <v>0.16363636363636364</v>
      </c>
      <c r="AY514">
        <v>0</v>
      </c>
      <c r="AZ514">
        <v>30</v>
      </c>
      <c r="BA514">
        <v>0.14516780133986928</v>
      </c>
      <c r="BB514">
        <v>0.26013007010101008</v>
      </c>
      <c r="BC514">
        <v>25</v>
      </c>
      <c r="BD514">
        <v>41</v>
      </c>
      <c r="BE514">
        <v>4</v>
      </c>
      <c r="BF514">
        <v>13</v>
      </c>
      <c r="BG514" s="1" t="s">
        <v>83</v>
      </c>
      <c r="BH514" s="1" t="s">
        <v>6888</v>
      </c>
      <c r="BI514" s="1" t="s">
        <v>6889</v>
      </c>
      <c r="BJ514" s="1" t="s">
        <v>6890</v>
      </c>
      <c r="BK514">
        <v>2300</v>
      </c>
      <c r="BL514">
        <v>2.5</v>
      </c>
      <c r="BM514" s="5" t="d">
        <v>15:59:59.9999999999968050</v>
      </c>
      <c r="BN514" s="5" t="d">
        <v>16:30:00.000</v>
      </c>
      <c r="BO514">
        <v>16</v>
      </c>
      <c r="BP514" t="b">
        <v>0</v>
      </c>
    </row>
    <row r="515" spans="1:68" x14ac:dyDescent="0.2">
      <c r="A515" s="1" t="s">
        <v>1173</v>
      </c>
      <c r="B515" s="1" t="s">
        <v>60</v>
      </c>
      <c r="C515" s="2" t="d">
        <v>2026-07-11</v>
      </c>
      <c r="D515">
        <v>34</v>
      </c>
      <c r="E515" s="1" t="s">
        <v>150</v>
      </c>
      <c r="F515">
        <v>69</v>
      </c>
      <c r="G515">
        <v>20</v>
      </c>
      <c r="H515">
        <v>0</v>
      </c>
      <c r="I515">
        <v>2</v>
      </c>
      <c r="J515">
        <v>18</v>
      </c>
      <c r="K515">
        <v>0</v>
      </c>
      <c r="L515">
        <v>1</v>
      </c>
      <c r="M515" s="1" t="s">
        <v>63</v>
      </c>
      <c r="N515" s="1" t="s">
        <v>153</v>
      </c>
      <c r="O515" s="1" t="s">
        <v>1174</v>
      </c>
      <c r="P515">
        <v>3.8333333333333335</v>
      </c>
      <c r="Q515">
        <v>0</v>
      </c>
      <c r="R515">
        <v>850</v>
      </c>
      <c r="S515">
        <v>1</v>
      </c>
      <c r="T515">
        <v>34</v>
      </c>
      <c r="U515">
        <v>69</v>
      </c>
      <c r="V515">
        <v>325</v>
      </c>
      <c r="W515">
        <v>71426.5</v>
      </c>
      <c r="X515">
        <v>4.7101449275362315</v>
      </c>
      <c r="Y515">
        <v>1035.1666666666667</v>
      </c>
      <c r="Z515">
        <v>9.8260869565217384</v>
      </c>
      <c r="AA515">
        <v>8.3558969425120768</v>
      </c>
      <c r="AB515">
        <v>6</v>
      </c>
      <c r="AC515">
        <v>0.12640146787439616</v>
      </c>
      <c r="AD515">
        <v>0</v>
      </c>
      <c r="AE515">
        <v>1.229803477399279</v>
      </c>
      <c r="AF515">
        <v>0.62826086956521743</v>
      </c>
      <c r="AG515">
        <v>1.858064338164251</v>
      </c>
      <c r="AH515">
        <v>0</v>
      </c>
      <c r="AI515">
        <v>5.5652239004830921</v>
      </c>
      <c r="AJ515">
        <v>2070</v>
      </c>
      <c r="AK515">
        <v>67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s="1" t="s">
        <v>125</v>
      </c>
      <c r="AT515">
        <v>4</v>
      </c>
      <c r="AU515">
        <v>83.859055233333336</v>
      </c>
      <c r="AV515">
        <v>533.11272508333332</v>
      </c>
      <c r="AW515">
        <v>36</v>
      </c>
      <c r="AX515">
        <v>8.6956521739130432E-2</v>
      </c>
      <c r="AY515">
        <v>0</v>
      </c>
      <c r="AZ515">
        <v>30</v>
      </c>
      <c r="BA515">
        <v>0.15529454672839507</v>
      </c>
      <c r="BB515">
        <v>0.26523021148424542</v>
      </c>
      <c r="BC515">
        <v>26</v>
      </c>
      <c r="BD515">
        <v>41</v>
      </c>
      <c r="BE515">
        <v>4</v>
      </c>
      <c r="BF515">
        <v>14</v>
      </c>
      <c r="BG515" s="1" t="s">
        <v>99</v>
      </c>
      <c r="BH515" s="1" t="s">
        <v>6888</v>
      </c>
      <c r="BI515" s="1" t="s">
        <v>6889</v>
      </c>
      <c r="BJ515" s="1" t="s">
        <v>6890</v>
      </c>
      <c r="BK515">
        <v>2300</v>
      </c>
      <c r="BL515">
        <v>2.5</v>
      </c>
      <c r="BM515" s="5" t="d">
        <v>16:30:00.000</v>
      </c>
      <c r="BN515" s="5" t="d">
        <v>17:00:00.0000000000031950</v>
      </c>
      <c r="BO515">
        <v>16</v>
      </c>
      <c r="BP515" t="b">
        <v>0</v>
      </c>
    </row>
    <row r="516" spans="1:68" x14ac:dyDescent="0.2">
      <c r="A516" s="1" t="s">
        <v>1175</v>
      </c>
      <c r="B516" s="1" t="s">
        <v>60</v>
      </c>
      <c r="C516" s="2" t="d">
        <v>2026-07-11</v>
      </c>
      <c r="D516">
        <v>35</v>
      </c>
      <c r="E516" s="1" t="s">
        <v>150</v>
      </c>
      <c r="F516">
        <v>73</v>
      </c>
      <c r="G516">
        <v>10</v>
      </c>
      <c r="H516">
        <v>0</v>
      </c>
      <c r="I516">
        <v>2</v>
      </c>
      <c r="J516">
        <v>8</v>
      </c>
      <c r="K516">
        <v>0</v>
      </c>
      <c r="L516">
        <v>1</v>
      </c>
      <c r="M516" s="1" t="s">
        <v>63</v>
      </c>
      <c r="N516" s="1" t="s">
        <v>288</v>
      </c>
      <c r="O516" s="1" t="s">
        <v>613</v>
      </c>
      <c r="P516">
        <v>9.125</v>
      </c>
      <c r="Q516">
        <v>0</v>
      </c>
      <c r="R516">
        <v>850</v>
      </c>
      <c r="S516">
        <v>1</v>
      </c>
      <c r="T516">
        <v>33</v>
      </c>
      <c r="U516">
        <v>73</v>
      </c>
      <c r="V516">
        <v>386</v>
      </c>
      <c r="W516">
        <v>92926.78</v>
      </c>
      <c r="X516">
        <v>5.2876712328767121</v>
      </c>
      <c r="Y516">
        <v>1272.9695890410958</v>
      </c>
      <c r="Z516">
        <v>12.753424657534246</v>
      </c>
      <c r="AA516">
        <v>9.0127193353881268</v>
      </c>
      <c r="AB516">
        <v>0</v>
      </c>
      <c r="AC516">
        <v>0</v>
      </c>
      <c r="AD516">
        <v>0</v>
      </c>
      <c r="AE516">
        <v>1.2911347354044953</v>
      </c>
      <c r="AF516">
        <v>0.63538812785388132</v>
      </c>
      <c r="AG516">
        <v>1.8025497639269403</v>
      </c>
      <c r="AH516">
        <v>0</v>
      </c>
      <c r="AI516">
        <v>6.1562877965753424</v>
      </c>
      <c r="AJ516">
        <v>2190</v>
      </c>
      <c r="AK516">
        <v>33</v>
      </c>
      <c r="AL516">
        <v>2</v>
      </c>
      <c r="AM516">
        <v>2</v>
      </c>
      <c r="AN516">
        <v>2</v>
      </c>
      <c r="AO516">
        <v>0</v>
      </c>
      <c r="AP516">
        <v>0</v>
      </c>
      <c r="AQ516">
        <v>0</v>
      </c>
      <c r="AR516">
        <v>191.73</v>
      </c>
      <c r="AS516" s="1" t="s">
        <v>70</v>
      </c>
      <c r="AT516">
        <v>0</v>
      </c>
      <c r="AU516">
        <v>93.188838750000002</v>
      </c>
      <c r="AV516">
        <v>632.79847344999996</v>
      </c>
      <c r="AW516">
        <v>46</v>
      </c>
      <c r="AX516">
        <v>0</v>
      </c>
      <c r="AY516">
        <v>2.7397260273972601E-2</v>
      </c>
      <c r="AZ516">
        <v>30</v>
      </c>
      <c r="BA516">
        <v>0.38828682812499998</v>
      </c>
      <c r="BB516">
        <v>0.63919037722222216</v>
      </c>
      <c r="BC516">
        <v>31</v>
      </c>
      <c r="BD516">
        <v>2</v>
      </c>
      <c r="BE516">
        <v>5</v>
      </c>
      <c r="BF516">
        <v>3</v>
      </c>
      <c r="BG516" s="1" t="s">
        <v>99</v>
      </c>
      <c r="BH516" s="1" t="s">
        <v>6888</v>
      </c>
      <c r="BI516" s="1" t="s">
        <v>6889</v>
      </c>
      <c r="BJ516" s="1" t="s">
        <v>6890</v>
      </c>
      <c r="BK516">
        <v>2300</v>
      </c>
      <c r="BL516">
        <v>2.5</v>
      </c>
      <c r="BM516" s="5" t="d">
        <v>17:00:00.0000000000031950</v>
      </c>
      <c r="BN516" s="5" t="d">
        <v>17:29:59.9999999999968050</v>
      </c>
      <c r="BO516">
        <v>17</v>
      </c>
      <c r="BP516" t="b">
        <v>0</v>
      </c>
    </row>
    <row r="517" spans="1:68" x14ac:dyDescent="0.2">
      <c r="A517" s="1" t="s">
        <v>1176</v>
      </c>
      <c r="B517" s="1" t="s">
        <v>60</v>
      </c>
      <c r="C517" s="2" t="d">
        <v>2026-07-11</v>
      </c>
      <c r="D517">
        <v>36</v>
      </c>
      <c r="E517" s="1" t="s">
        <v>150</v>
      </c>
      <c r="F517">
        <v>78</v>
      </c>
      <c r="G517">
        <v>10</v>
      </c>
      <c r="H517">
        <v>0</v>
      </c>
      <c r="I517">
        <v>2</v>
      </c>
      <c r="J517">
        <v>8</v>
      </c>
      <c r="K517">
        <v>0</v>
      </c>
      <c r="L517">
        <v>1</v>
      </c>
      <c r="M517" s="1" t="s">
        <v>63</v>
      </c>
      <c r="N517" s="1" t="s">
        <v>291</v>
      </c>
      <c r="O517" s="1" t="s">
        <v>1177</v>
      </c>
      <c r="P517">
        <v>9.75</v>
      </c>
      <c r="Q517">
        <v>0</v>
      </c>
      <c r="R517">
        <v>850</v>
      </c>
      <c r="S517">
        <v>1</v>
      </c>
      <c r="T517">
        <v>32</v>
      </c>
      <c r="U517">
        <v>78</v>
      </c>
      <c r="V517">
        <v>369</v>
      </c>
      <c r="W517">
        <v>76845.5</v>
      </c>
      <c r="X517">
        <v>4.7307692307692308</v>
      </c>
      <c r="Y517">
        <v>985.1987179487179</v>
      </c>
      <c r="Z517">
        <v>12.858974358974359</v>
      </c>
      <c r="AA517">
        <v>8.6452541309829058</v>
      </c>
      <c r="AB517">
        <v>2</v>
      </c>
      <c r="AC517">
        <v>2.6507064102563923E-3</v>
      </c>
      <c r="AD517">
        <v>0</v>
      </c>
      <c r="AE517">
        <v>1.1565359495866592</v>
      </c>
      <c r="AF517">
        <v>0.62628205128205128</v>
      </c>
      <c r="AG517">
        <v>1.5933314762820514</v>
      </c>
      <c r="AH517">
        <v>2.1927646581196579E-2</v>
      </c>
      <c r="AI517">
        <v>5.9518332696581195</v>
      </c>
      <c r="AJ517">
        <v>2340</v>
      </c>
      <c r="AK517">
        <v>33</v>
      </c>
      <c r="AL517">
        <v>4</v>
      </c>
      <c r="AM517">
        <v>4</v>
      </c>
      <c r="AN517">
        <v>4</v>
      </c>
      <c r="AO517">
        <v>0</v>
      </c>
      <c r="AP517">
        <v>0</v>
      </c>
      <c r="AQ517">
        <v>0</v>
      </c>
      <c r="AR517">
        <v>1347.43</v>
      </c>
      <c r="AS517" s="1" t="s">
        <v>125</v>
      </c>
      <c r="AT517">
        <v>1</v>
      </c>
      <c r="AU517">
        <v>90.316047983333334</v>
      </c>
      <c r="AV517">
        <v>680.8624759833333</v>
      </c>
      <c r="AW517">
        <v>33</v>
      </c>
      <c r="AX517">
        <v>2.564102564102564E-2</v>
      </c>
      <c r="AY517">
        <v>5.128205128205128E-2</v>
      </c>
      <c r="AZ517">
        <v>30</v>
      </c>
      <c r="BA517">
        <v>0.37631686659722224</v>
      </c>
      <c r="BB517">
        <v>0.68773987473063969</v>
      </c>
      <c r="BC517">
        <v>33</v>
      </c>
      <c r="BD517">
        <v>0</v>
      </c>
      <c r="BE517">
        <v>5</v>
      </c>
      <c r="BF517">
        <v>3</v>
      </c>
      <c r="BG517" s="1" t="s">
        <v>99</v>
      </c>
      <c r="BH517" s="1" t="s">
        <v>6888</v>
      </c>
      <c r="BI517" s="1" t="s">
        <v>6889</v>
      </c>
      <c r="BJ517" s="1" t="s">
        <v>6890</v>
      </c>
      <c r="BK517">
        <v>2300</v>
      </c>
      <c r="BL517">
        <v>2.5</v>
      </c>
      <c r="BM517" s="5" t="d">
        <v>17:29:59.9999999999968050</v>
      </c>
      <c r="BN517" s="5" t="d">
        <v>18:00:00.000</v>
      </c>
      <c r="BO517">
        <v>17</v>
      </c>
      <c r="BP517" t="b">
        <v>0</v>
      </c>
    </row>
    <row r="518" spans="1:68" x14ac:dyDescent="0.2">
      <c r="A518" s="1" t="s">
        <v>1178</v>
      </c>
      <c r="B518" s="1" t="s">
        <v>60</v>
      </c>
      <c r="C518" s="2" t="d">
        <v>2026-07-11</v>
      </c>
      <c r="D518">
        <v>37</v>
      </c>
      <c r="E518" s="1" t="s">
        <v>165</v>
      </c>
      <c r="F518">
        <v>96</v>
      </c>
      <c r="G518">
        <v>13</v>
      </c>
      <c r="H518">
        <v>0</v>
      </c>
      <c r="I518">
        <v>0</v>
      </c>
      <c r="J518">
        <v>13</v>
      </c>
      <c r="K518">
        <v>0</v>
      </c>
      <c r="L518">
        <v>0</v>
      </c>
      <c r="M518" s="1" t="s">
        <v>63</v>
      </c>
      <c r="N518" s="1" t="s">
        <v>63</v>
      </c>
      <c r="O518" s="1" t="s">
        <v>1179</v>
      </c>
      <c r="P518">
        <v>7.384615384615385</v>
      </c>
      <c r="Q518">
        <v>0</v>
      </c>
      <c r="R518">
        <v>850</v>
      </c>
      <c r="S518">
        <v>0</v>
      </c>
      <c r="T518">
        <v>32</v>
      </c>
      <c r="U518">
        <v>96</v>
      </c>
      <c r="V518">
        <v>468</v>
      </c>
      <c r="W518">
        <v>108067.36</v>
      </c>
      <c r="X518">
        <v>4.875</v>
      </c>
      <c r="Y518">
        <v>1125.7016666666666</v>
      </c>
      <c r="Z518">
        <v>15.385416666666666</v>
      </c>
      <c r="AA518">
        <v>8.5835119836805553</v>
      </c>
      <c r="AB518">
        <v>0</v>
      </c>
      <c r="AC518">
        <v>0</v>
      </c>
      <c r="AD518">
        <v>0</v>
      </c>
      <c r="AE518">
        <v>1.2244319148832485</v>
      </c>
      <c r="AF518">
        <v>0.62430555555555556</v>
      </c>
      <c r="AG518">
        <v>0.81297195815972223</v>
      </c>
      <c r="AH518">
        <v>0.22468860954861111</v>
      </c>
      <c r="AI518">
        <v>5.6100859012152782</v>
      </c>
      <c r="AJ518">
        <v>3360</v>
      </c>
      <c r="AK518">
        <v>33</v>
      </c>
      <c r="AL518">
        <v>2</v>
      </c>
      <c r="AM518">
        <v>2</v>
      </c>
      <c r="AN518">
        <v>1</v>
      </c>
      <c r="AO518">
        <v>0</v>
      </c>
      <c r="AP518">
        <v>1</v>
      </c>
      <c r="AQ518">
        <v>0</v>
      </c>
      <c r="AR518">
        <v>450.03</v>
      </c>
      <c r="AS518" s="1" t="s">
        <v>70</v>
      </c>
      <c r="AT518">
        <v>0</v>
      </c>
      <c r="AU518">
        <v>118.0252504</v>
      </c>
      <c r="AV518">
        <v>801.99026945000003</v>
      </c>
      <c r="AW518">
        <v>33</v>
      </c>
      <c r="AX518">
        <v>0</v>
      </c>
      <c r="AY518">
        <v>2.0833333333333332E-2</v>
      </c>
      <c r="AZ518">
        <v>35</v>
      </c>
      <c r="BA518">
        <v>0.30262884717948718</v>
      </c>
      <c r="BB518">
        <v>0.81009118126262625</v>
      </c>
      <c r="BC518">
        <v>39</v>
      </c>
      <c r="BD518">
        <v>-6</v>
      </c>
      <c r="BE518">
        <v>6</v>
      </c>
      <c r="BF518">
        <v>7</v>
      </c>
      <c r="BG518" s="1" t="s">
        <v>99</v>
      </c>
      <c r="BH518" s="1" t="s">
        <v>6888</v>
      </c>
      <c r="BI518" s="1" t="s">
        <v>6889</v>
      </c>
      <c r="BJ518" s="1" t="s">
        <v>6890</v>
      </c>
      <c r="BK518">
        <v>2300</v>
      </c>
      <c r="BL518">
        <v>2.5</v>
      </c>
      <c r="BM518" s="5" t="d">
        <v>18:00:00.000</v>
      </c>
      <c r="BN518" s="5" t="d">
        <v>18:30:00.0000000000031950</v>
      </c>
      <c r="BO518">
        <v>18</v>
      </c>
      <c r="BP518" t="b">
        <v>1</v>
      </c>
    </row>
    <row r="519" spans="1:68" x14ac:dyDescent="0.2">
      <c r="A519" s="1" t="s">
        <v>1180</v>
      </c>
      <c r="B519" s="1" t="s">
        <v>60</v>
      </c>
      <c r="C519" s="2" t="d">
        <v>2026-07-11</v>
      </c>
      <c r="D519">
        <v>38</v>
      </c>
      <c r="E519" s="1" t="s">
        <v>165</v>
      </c>
      <c r="F519">
        <v>93</v>
      </c>
      <c r="G519">
        <v>13</v>
      </c>
      <c r="H519">
        <v>0</v>
      </c>
      <c r="I519">
        <v>0</v>
      </c>
      <c r="J519">
        <v>13</v>
      </c>
      <c r="K519">
        <v>0</v>
      </c>
      <c r="L519">
        <v>0</v>
      </c>
      <c r="M519" s="1" t="s">
        <v>63</v>
      </c>
      <c r="N519" s="1" t="s">
        <v>63</v>
      </c>
      <c r="O519" s="1" t="s">
        <v>1181</v>
      </c>
      <c r="P519">
        <v>7.1538461538461542</v>
      </c>
      <c r="Q519">
        <v>0</v>
      </c>
      <c r="R519">
        <v>850</v>
      </c>
      <c r="S519">
        <v>0</v>
      </c>
      <c r="T519">
        <v>32</v>
      </c>
      <c r="U519">
        <v>93</v>
      </c>
      <c r="V519">
        <v>450</v>
      </c>
      <c r="W519">
        <v>94458.41</v>
      </c>
      <c r="X519">
        <v>4.838709677419355</v>
      </c>
      <c r="Y519">
        <v>1015.6818279569893</v>
      </c>
      <c r="Z519">
        <v>15.10752688172043</v>
      </c>
      <c r="AA519">
        <v>8.341524033333334</v>
      </c>
      <c r="AB519">
        <v>0</v>
      </c>
      <c r="AC519">
        <v>0</v>
      </c>
      <c r="AD519">
        <v>0</v>
      </c>
      <c r="AE519">
        <v>1.188793606477581</v>
      </c>
      <c r="AF519">
        <v>0.65824372759856631</v>
      </c>
      <c r="AG519">
        <v>1.1054105532258065</v>
      </c>
      <c r="AH519">
        <v>7.7935803225806441E-2</v>
      </c>
      <c r="AI519">
        <v>5.4592032247311826</v>
      </c>
      <c r="AJ519">
        <v>3255</v>
      </c>
      <c r="AK519">
        <v>33</v>
      </c>
      <c r="AL519">
        <v>1</v>
      </c>
      <c r="AM519">
        <v>1</v>
      </c>
      <c r="AN519">
        <v>1</v>
      </c>
      <c r="AO519">
        <v>0</v>
      </c>
      <c r="AP519">
        <v>0</v>
      </c>
      <c r="AQ519">
        <v>0</v>
      </c>
      <c r="AR519">
        <v>344.59</v>
      </c>
      <c r="AS519" s="1" t="s">
        <v>70</v>
      </c>
      <c r="AT519">
        <v>0</v>
      </c>
      <c r="AU519">
        <v>110.30735581666667</v>
      </c>
      <c r="AV519">
        <v>786.78359954999996</v>
      </c>
      <c r="AW519">
        <v>33</v>
      </c>
      <c r="AX519">
        <v>0</v>
      </c>
      <c r="AY519">
        <v>1.0752688172043012E-2</v>
      </c>
      <c r="AZ519">
        <v>35</v>
      </c>
      <c r="BA519">
        <v>0.28283937388888891</v>
      </c>
      <c r="BB519">
        <v>0.79473090863636364</v>
      </c>
      <c r="BC519">
        <v>38</v>
      </c>
      <c r="BD519">
        <v>-5</v>
      </c>
      <c r="BE519">
        <v>6</v>
      </c>
      <c r="BF519">
        <v>7</v>
      </c>
      <c r="BG519" s="1" t="s">
        <v>99</v>
      </c>
      <c r="BH519" s="1" t="s">
        <v>6888</v>
      </c>
      <c r="BI519" s="1" t="s">
        <v>6889</v>
      </c>
      <c r="BJ519" s="1" t="s">
        <v>6890</v>
      </c>
      <c r="BK519">
        <v>2300</v>
      </c>
      <c r="BL519">
        <v>2.5</v>
      </c>
      <c r="BM519" s="5" t="d">
        <v>18:30:00.0000000000031950</v>
      </c>
      <c r="BN519" s="5" t="d">
        <v>18:59:59.9999999999968050</v>
      </c>
      <c r="BO519">
        <v>18</v>
      </c>
      <c r="BP519" t="b">
        <v>1</v>
      </c>
    </row>
    <row r="520" spans="1:68" x14ac:dyDescent="0.2">
      <c r="A520" s="1" t="s">
        <v>1182</v>
      </c>
      <c r="B520" s="1" t="s">
        <v>60</v>
      </c>
      <c r="C520" s="2" t="d">
        <v>2026-07-11</v>
      </c>
      <c r="D520">
        <v>39</v>
      </c>
      <c r="E520" s="1" t="s">
        <v>165</v>
      </c>
      <c r="F520">
        <v>126</v>
      </c>
      <c r="G520">
        <v>13</v>
      </c>
      <c r="H520">
        <v>0</v>
      </c>
      <c r="I520">
        <v>0</v>
      </c>
      <c r="J520">
        <v>13</v>
      </c>
      <c r="K520">
        <v>0</v>
      </c>
      <c r="L520">
        <v>0</v>
      </c>
      <c r="M520" s="1" t="s">
        <v>63</v>
      </c>
      <c r="N520" s="1" t="s">
        <v>63</v>
      </c>
      <c r="O520" s="1" t="s">
        <v>1183</v>
      </c>
      <c r="P520">
        <v>9.6923076923076916</v>
      </c>
      <c r="Q520">
        <v>0</v>
      </c>
      <c r="R520">
        <v>850</v>
      </c>
      <c r="S520">
        <v>0</v>
      </c>
      <c r="T520">
        <v>32</v>
      </c>
      <c r="U520">
        <v>126</v>
      </c>
      <c r="V520">
        <v>639</v>
      </c>
      <c r="W520">
        <v>141446.49</v>
      </c>
      <c r="X520">
        <v>5.0714285714285712</v>
      </c>
      <c r="Y520">
        <v>1122.5911904761904</v>
      </c>
      <c r="Z520">
        <v>17.19047619047619</v>
      </c>
      <c r="AA520">
        <v>11.231566713624339</v>
      </c>
      <c r="AB520">
        <v>0</v>
      </c>
      <c r="AC520">
        <v>0</v>
      </c>
      <c r="AD520">
        <v>0</v>
      </c>
      <c r="AE520">
        <v>1.2630183611094323</v>
      </c>
      <c r="AF520">
        <v>0.6253968253968254</v>
      </c>
      <c r="AG520">
        <v>0.35109936362433863</v>
      </c>
      <c r="AH520">
        <v>2.7131121712962964</v>
      </c>
      <c r="AI520">
        <v>5.7029229474867726</v>
      </c>
      <c r="AJ520">
        <v>4410</v>
      </c>
      <c r="AK520">
        <v>33</v>
      </c>
      <c r="AL520">
        <v>8</v>
      </c>
      <c r="AM520">
        <v>8</v>
      </c>
      <c r="AN520">
        <v>6</v>
      </c>
      <c r="AO520">
        <v>1</v>
      </c>
      <c r="AP520">
        <v>1</v>
      </c>
      <c r="AQ520">
        <v>0</v>
      </c>
      <c r="AR520">
        <v>2929.37</v>
      </c>
      <c r="AS520" s="1" t="s">
        <v>70</v>
      </c>
      <c r="AT520">
        <v>0</v>
      </c>
      <c r="AU520">
        <v>153.66254685000001</v>
      </c>
      <c r="AV520">
        <v>817.76219045000005</v>
      </c>
      <c r="AW520">
        <v>33</v>
      </c>
      <c r="AX520">
        <v>0</v>
      </c>
      <c r="AY520">
        <v>6.3492063492063489E-2</v>
      </c>
      <c r="AZ520">
        <v>35</v>
      </c>
      <c r="BA520">
        <v>0.39400653038461542</v>
      </c>
      <c r="BB520">
        <v>0.8260224145959596</v>
      </c>
      <c r="BC520">
        <v>39</v>
      </c>
      <c r="BD520">
        <v>-6</v>
      </c>
      <c r="BE520">
        <v>8</v>
      </c>
      <c r="BF520">
        <v>5</v>
      </c>
      <c r="BG520" s="1" t="s">
        <v>99</v>
      </c>
      <c r="BH520" s="1" t="s">
        <v>6888</v>
      </c>
      <c r="BI520" s="1" t="s">
        <v>6889</v>
      </c>
      <c r="BJ520" s="1" t="s">
        <v>6890</v>
      </c>
      <c r="BK520">
        <v>2300</v>
      </c>
      <c r="BL520">
        <v>2.5</v>
      </c>
      <c r="BM520" s="5" t="d">
        <v>18:59:59.9999999999968050</v>
      </c>
      <c r="BN520" s="5" t="d">
        <v>19:30:00.000</v>
      </c>
      <c r="BO520">
        <v>19</v>
      </c>
      <c r="BP520" t="b">
        <v>1</v>
      </c>
    </row>
    <row r="521" spans="1:68" x14ac:dyDescent="0.2">
      <c r="A521" s="1" t="s">
        <v>1184</v>
      </c>
      <c r="B521" s="1" t="s">
        <v>60</v>
      </c>
      <c r="C521" s="2" t="d">
        <v>2026-07-11</v>
      </c>
      <c r="D521">
        <v>40</v>
      </c>
      <c r="E521" s="1" t="s">
        <v>165</v>
      </c>
      <c r="F521">
        <v>117</v>
      </c>
      <c r="G521">
        <v>13</v>
      </c>
      <c r="H521">
        <v>0</v>
      </c>
      <c r="I521">
        <v>0</v>
      </c>
      <c r="J521">
        <v>13</v>
      </c>
      <c r="K521">
        <v>0</v>
      </c>
      <c r="L521">
        <v>0</v>
      </c>
      <c r="M521" s="1" t="s">
        <v>63</v>
      </c>
      <c r="N521" s="1" t="s">
        <v>63</v>
      </c>
      <c r="O521" s="1" t="s">
        <v>1185</v>
      </c>
      <c r="P521">
        <v>9</v>
      </c>
      <c r="Q521">
        <v>0</v>
      </c>
      <c r="R521">
        <v>850</v>
      </c>
      <c r="S521">
        <v>0</v>
      </c>
      <c r="T521">
        <v>32</v>
      </c>
      <c r="U521">
        <v>117</v>
      </c>
      <c r="V521">
        <v>595</v>
      </c>
      <c r="W521">
        <v>133386.85999999999</v>
      </c>
      <c r="X521">
        <v>5.0854700854700852</v>
      </c>
      <c r="Y521">
        <v>1140.0586324786323</v>
      </c>
      <c r="Z521">
        <v>16.888888888888889</v>
      </c>
      <c r="AA521">
        <v>17.856268303561254</v>
      </c>
      <c r="AB521">
        <v>79</v>
      </c>
      <c r="AC521">
        <v>1.3277396360398861</v>
      </c>
      <c r="AD521">
        <v>0</v>
      </c>
      <c r="AE521">
        <v>1.2733248425389236</v>
      </c>
      <c r="AF521">
        <v>0.65541310541310549</v>
      </c>
      <c r="AG521">
        <v>0</v>
      </c>
      <c r="AH521">
        <v>9.0311606039886048</v>
      </c>
      <c r="AI521">
        <v>5.9445178921652424</v>
      </c>
      <c r="AJ521">
        <v>4095</v>
      </c>
      <c r="AK521">
        <v>33</v>
      </c>
      <c r="AL521">
        <v>2</v>
      </c>
      <c r="AM521">
        <v>2</v>
      </c>
      <c r="AN521">
        <v>2</v>
      </c>
      <c r="AO521">
        <v>0</v>
      </c>
      <c r="AP521">
        <v>0</v>
      </c>
      <c r="AQ521">
        <v>0</v>
      </c>
      <c r="AR521">
        <v>1775.72</v>
      </c>
      <c r="AS521" s="1" t="s">
        <v>173</v>
      </c>
      <c r="AT521">
        <v>79</v>
      </c>
      <c r="AU521">
        <v>147.88893998333333</v>
      </c>
      <c r="AV521">
        <v>893.29400599999997</v>
      </c>
      <c r="AW521">
        <v>33</v>
      </c>
      <c r="AX521">
        <v>0.67521367521367526</v>
      </c>
      <c r="AY521">
        <v>1.7094017094017096E-2</v>
      </c>
      <c r="AZ521">
        <v>35</v>
      </c>
      <c r="BA521">
        <v>0.37920241021367518</v>
      </c>
      <c r="BB521">
        <v>0.90231717777777776</v>
      </c>
      <c r="BC521">
        <v>43</v>
      </c>
      <c r="BD521">
        <v>-10</v>
      </c>
      <c r="BE521">
        <v>8</v>
      </c>
      <c r="BF521">
        <v>5</v>
      </c>
      <c r="BG521" s="1" t="s">
        <v>174</v>
      </c>
      <c r="BH521" s="1" t="s">
        <v>6888</v>
      </c>
      <c r="BI521" s="1" t="s">
        <v>6889</v>
      </c>
      <c r="BJ521" s="1" t="s">
        <v>6890</v>
      </c>
      <c r="BK521">
        <v>2300</v>
      </c>
      <c r="BL521">
        <v>2.5</v>
      </c>
      <c r="BM521" s="5" t="d">
        <v>19:30:00.000</v>
      </c>
      <c r="BN521" s="5" t="d">
        <v>20:00:00.0000000000031950</v>
      </c>
      <c r="BO521">
        <v>19</v>
      </c>
      <c r="BP521" t="b">
        <v>1</v>
      </c>
    </row>
    <row r="522" spans="1:68" x14ac:dyDescent="0.2">
      <c r="A522" s="1" t="s">
        <v>1186</v>
      </c>
      <c r="B522" s="1" t="s">
        <v>60</v>
      </c>
      <c r="C522" s="2" t="d">
        <v>2026-07-11</v>
      </c>
      <c r="D522">
        <v>41</v>
      </c>
      <c r="E522" s="1" t="s">
        <v>165</v>
      </c>
      <c r="F522">
        <v>134</v>
      </c>
      <c r="G522">
        <v>13</v>
      </c>
      <c r="H522">
        <v>0</v>
      </c>
      <c r="I522">
        <v>0</v>
      </c>
      <c r="J522">
        <v>13</v>
      </c>
      <c r="K522">
        <v>0</v>
      </c>
      <c r="L522">
        <v>0</v>
      </c>
      <c r="M522" s="1" t="s">
        <v>63</v>
      </c>
      <c r="N522" s="1" t="s">
        <v>63</v>
      </c>
      <c r="O522" s="1" t="s">
        <v>1187</v>
      </c>
      <c r="P522">
        <v>10.307692307692308</v>
      </c>
      <c r="Q522">
        <v>0</v>
      </c>
      <c r="R522">
        <v>850</v>
      </c>
      <c r="S522">
        <v>0</v>
      </c>
      <c r="T522">
        <v>32</v>
      </c>
      <c r="U522">
        <v>134</v>
      </c>
      <c r="V522">
        <v>696</v>
      </c>
      <c r="W522">
        <v>155915.79</v>
      </c>
      <c r="X522">
        <v>5.1940298507462686</v>
      </c>
      <c r="Y522">
        <v>1163.550671641791</v>
      </c>
      <c r="Z522">
        <v>17.791044776119403</v>
      </c>
      <c r="AA522">
        <v>23.183284875373133</v>
      </c>
      <c r="AB522">
        <v>132</v>
      </c>
      <c r="AC522">
        <v>5.39615128159204</v>
      </c>
      <c r="AD522">
        <v>0</v>
      </c>
      <c r="AE522">
        <v>1.2974794397109759</v>
      </c>
      <c r="AF522">
        <v>0.59216417910447761</v>
      </c>
      <c r="AG522">
        <v>0</v>
      </c>
      <c r="AH522">
        <v>14.648473820273633</v>
      </c>
      <c r="AI522">
        <v>5.7245206613184081</v>
      </c>
      <c r="AJ522">
        <v>4690</v>
      </c>
      <c r="AK522">
        <v>33</v>
      </c>
      <c r="AL522">
        <v>4</v>
      </c>
      <c r="AM522">
        <v>4</v>
      </c>
      <c r="AN522">
        <v>2</v>
      </c>
      <c r="AO522">
        <v>1</v>
      </c>
      <c r="AP522">
        <v>1</v>
      </c>
      <c r="AQ522">
        <v>0</v>
      </c>
      <c r="AR522">
        <v>1044.49</v>
      </c>
      <c r="AS522" s="1" t="s">
        <v>173</v>
      </c>
      <c r="AT522">
        <v>132</v>
      </c>
      <c r="AU522">
        <v>175.23494105</v>
      </c>
      <c r="AV522">
        <v>891.46829476666665</v>
      </c>
      <c r="AW522">
        <v>33</v>
      </c>
      <c r="AX522">
        <v>0.9850746268656716</v>
      </c>
      <c r="AY522">
        <v>2.9850746268656716E-2</v>
      </c>
      <c r="AZ522">
        <v>35</v>
      </c>
      <c r="BA522">
        <v>0.44932036166666667</v>
      </c>
      <c r="BB522">
        <v>0.90047302501683502</v>
      </c>
      <c r="BC522">
        <v>43</v>
      </c>
      <c r="BD522">
        <v>-10</v>
      </c>
      <c r="BE522">
        <v>9</v>
      </c>
      <c r="BF522">
        <v>4</v>
      </c>
      <c r="BG522" s="1" t="s">
        <v>174</v>
      </c>
      <c r="BH522" s="1" t="s">
        <v>6888</v>
      </c>
      <c r="BI522" s="1" t="s">
        <v>6889</v>
      </c>
      <c r="BJ522" s="1" t="s">
        <v>6890</v>
      </c>
      <c r="BK522">
        <v>2300</v>
      </c>
      <c r="BL522">
        <v>2.5</v>
      </c>
      <c r="BM522" s="5" t="d">
        <v>20:00:00.0000000000031950</v>
      </c>
      <c r="BN522" s="5" t="d">
        <v>20:29:59.9999999999968050</v>
      </c>
      <c r="BO522">
        <v>20</v>
      </c>
      <c r="BP522" t="b">
        <v>1</v>
      </c>
    </row>
    <row r="523" spans="1:68" x14ac:dyDescent="0.2">
      <c r="A523" s="1" t="s">
        <v>1188</v>
      </c>
      <c r="B523" s="1" t="s">
        <v>60</v>
      </c>
      <c r="C523" s="2" t="d">
        <v>2026-07-11</v>
      </c>
      <c r="D523">
        <v>42</v>
      </c>
      <c r="E523" s="1" t="s">
        <v>165</v>
      </c>
      <c r="F523">
        <v>128</v>
      </c>
      <c r="G523">
        <v>13</v>
      </c>
      <c r="H523">
        <v>0</v>
      </c>
      <c r="I523">
        <v>0</v>
      </c>
      <c r="J523">
        <v>13</v>
      </c>
      <c r="K523">
        <v>0</v>
      </c>
      <c r="L523">
        <v>0</v>
      </c>
      <c r="M523" s="1" t="s">
        <v>63</v>
      </c>
      <c r="N523" s="1" t="s">
        <v>63</v>
      </c>
      <c r="O523" s="1" t="s">
        <v>1189</v>
      </c>
      <c r="P523">
        <v>9.8461538461538485</v>
      </c>
      <c r="Q523">
        <v>0</v>
      </c>
      <c r="R523">
        <v>850</v>
      </c>
      <c r="S523">
        <v>0</v>
      </c>
      <c r="T523">
        <v>32</v>
      </c>
      <c r="U523">
        <v>128</v>
      </c>
      <c r="V523">
        <v>647</v>
      </c>
      <c r="W523">
        <v>146273.67000000001</v>
      </c>
      <c r="X523">
        <v>5.0546875</v>
      </c>
      <c r="Y523">
        <v>1142.7630468750001</v>
      </c>
      <c r="Z523">
        <v>17.4375</v>
      </c>
      <c r="AA523">
        <v>33.185999875651042</v>
      </c>
      <c r="AB523">
        <v>128</v>
      </c>
      <c r="AC523">
        <v>15.748499875651042</v>
      </c>
      <c r="AD523">
        <v>0</v>
      </c>
      <c r="AE523">
        <v>1.2491328858025603</v>
      </c>
      <c r="AF523">
        <v>0.60911458333333335</v>
      </c>
      <c r="AG523">
        <v>0</v>
      </c>
      <c r="AH523">
        <v>24.423377066276043</v>
      </c>
      <c r="AI523">
        <v>5.9818492897135416</v>
      </c>
      <c r="AJ523">
        <v>4480</v>
      </c>
      <c r="AK523">
        <v>33</v>
      </c>
      <c r="AL523">
        <v>5</v>
      </c>
      <c r="AM523">
        <v>5</v>
      </c>
      <c r="AN523">
        <v>3</v>
      </c>
      <c r="AO523">
        <v>1</v>
      </c>
      <c r="AP523">
        <v>1</v>
      </c>
      <c r="AQ523">
        <v>0</v>
      </c>
      <c r="AR523">
        <v>1917.92</v>
      </c>
      <c r="AS523" s="1" t="s">
        <v>173</v>
      </c>
      <c r="AT523">
        <v>128</v>
      </c>
      <c r="AU523">
        <v>160.8508832</v>
      </c>
      <c r="AV523">
        <v>897.6229763</v>
      </c>
      <c r="AW523">
        <v>33</v>
      </c>
      <c r="AX523">
        <v>1</v>
      </c>
      <c r="AY523">
        <v>3.90625E-2</v>
      </c>
      <c r="AZ523">
        <v>35</v>
      </c>
      <c r="BA523">
        <v>0.41243816205128203</v>
      </c>
      <c r="BB523">
        <v>0.90668987505050502</v>
      </c>
      <c r="BC523">
        <v>43</v>
      </c>
      <c r="BD523">
        <v>-10</v>
      </c>
      <c r="BE523">
        <v>8</v>
      </c>
      <c r="BF523">
        <v>5</v>
      </c>
      <c r="BG523" s="1" t="s">
        <v>174</v>
      </c>
      <c r="BH523" s="1" t="s">
        <v>6888</v>
      </c>
      <c r="BI523" s="1" t="s">
        <v>6889</v>
      </c>
      <c r="BJ523" s="1" t="s">
        <v>6890</v>
      </c>
      <c r="BK523">
        <v>2300</v>
      </c>
      <c r="BL523">
        <v>2.5</v>
      </c>
      <c r="BM523" s="5" t="d">
        <v>20:29:59.9999999999968050</v>
      </c>
      <c r="BN523" s="5" t="d">
        <v>21:00:00.000</v>
      </c>
      <c r="BO523">
        <v>20</v>
      </c>
      <c r="BP523" t="b">
        <v>1</v>
      </c>
    </row>
    <row r="524" spans="1:68" x14ac:dyDescent="0.2">
      <c r="A524" s="1" t="s">
        <v>1190</v>
      </c>
      <c r="B524" s="1" t="s">
        <v>60</v>
      </c>
      <c r="C524" s="2" t="d">
        <v>2026-07-11</v>
      </c>
      <c r="D524">
        <v>43</v>
      </c>
      <c r="E524" s="1" t="s">
        <v>165</v>
      </c>
      <c r="F524">
        <v>103</v>
      </c>
      <c r="G524">
        <v>13</v>
      </c>
      <c r="H524">
        <v>0</v>
      </c>
      <c r="I524">
        <v>0</v>
      </c>
      <c r="J524">
        <v>13</v>
      </c>
      <c r="K524">
        <v>0</v>
      </c>
      <c r="L524">
        <v>0</v>
      </c>
      <c r="M524" s="1" t="s">
        <v>63</v>
      </c>
      <c r="N524" s="1" t="s">
        <v>63</v>
      </c>
      <c r="O524" s="1" t="s">
        <v>1191</v>
      </c>
      <c r="P524">
        <v>7.9230769230769234</v>
      </c>
      <c r="Q524">
        <v>0</v>
      </c>
      <c r="R524">
        <v>850</v>
      </c>
      <c r="S524">
        <v>0</v>
      </c>
      <c r="T524">
        <v>32</v>
      </c>
      <c r="U524">
        <v>103</v>
      </c>
      <c r="V524">
        <v>512</v>
      </c>
      <c r="W524">
        <v>115097.62</v>
      </c>
      <c r="X524">
        <v>4.9708737864077666</v>
      </c>
      <c r="Y524">
        <v>1117.4526213592233</v>
      </c>
      <c r="Z524">
        <v>15.864077669902912</v>
      </c>
      <c r="AA524">
        <v>37.957003694822006</v>
      </c>
      <c r="AB524">
        <v>103</v>
      </c>
      <c r="AC524">
        <v>22.092926024919095</v>
      </c>
      <c r="AD524">
        <v>0</v>
      </c>
      <c r="AE524">
        <v>1.2035191010123132</v>
      </c>
      <c r="AF524">
        <v>0.63883495145631064</v>
      </c>
      <c r="AG524">
        <v>0</v>
      </c>
      <c r="AH524">
        <v>29.344401500161815</v>
      </c>
      <c r="AI524">
        <v>5.8132902058252425</v>
      </c>
      <c r="AJ524">
        <v>3605</v>
      </c>
      <c r="AK524">
        <v>33</v>
      </c>
      <c r="AL524">
        <v>5</v>
      </c>
      <c r="AM524">
        <v>5</v>
      </c>
      <c r="AN524">
        <v>3</v>
      </c>
      <c r="AO524">
        <v>0</v>
      </c>
      <c r="AP524">
        <v>1</v>
      </c>
      <c r="AQ524">
        <v>1</v>
      </c>
      <c r="AR524">
        <v>1952.7400000000002</v>
      </c>
      <c r="AS524" s="1" t="s">
        <v>173</v>
      </c>
      <c r="AT524">
        <v>103</v>
      </c>
      <c r="AU524">
        <v>129.42220465</v>
      </c>
      <c r="AV524">
        <v>899.07139991666668</v>
      </c>
      <c r="AW524">
        <v>33</v>
      </c>
      <c r="AX524">
        <v>1</v>
      </c>
      <c r="AY524">
        <v>4.8543689320388349E-2</v>
      </c>
      <c r="AZ524">
        <v>35</v>
      </c>
      <c r="BA524">
        <v>0.33185180679487181</v>
      </c>
      <c r="BB524">
        <v>0.90815292920875423</v>
      </c>
      <c r="BC524">
        <v>43</v>
      </c>
      <c r="BD524">
        <v>-10</v>
      </c>
      <c r="BE524">
        <v>7</v>
      </c>
      <c r="BF524">
        <v>6</v>
      </c>
      <c r="BG524" s="1" t="s">
        <v>174</v>
      </c>
      <c r="BH524" s="1" t="s">
        <v>6888</v>
      </c>
      <c r="BI524" s="1" t="s">
        <v>6889</v>
      </c>
      <c r="BJ524" s="1" t="s">
        <v>6890</v>
      </c>
      <c r="BK524">
        <v>2300</v>
      </c>
      <c r="BL524">
        <v>2.5</v>
      </c>
      <c r="BM524" s="5" t="d">
        <v>21:00:00.000</v>
      </c>
      <c r="BN524" s="5" t="d">
        <v>21:30:00.0000000000031950</v>
      </c>
      <c r="BO524">
        <v>21</v>
      </c>
      <c r="BP524" t="b">
        <v>1</v>
      </c>
    </row>
    <row r="525" spans="1:68" x14ac:dyDescent="0.2">
      <c r="A525" s="1" t="s">
        <v>1192</v>
      </c>
      <c r="B525" s="1" t="s">
        <v>60</v>
      </c>
      <c r="C525" s="2" t="d">
        <v>2026-07-11</v>
      </c>
      <c r="D525">
        <v>44</v>
      </c>
      <c r="E525" s="1" t="s">
        <v>165</v>
      </c>
      <c r="F525">
        <v>98</v>
      </c>
      <c r="G525">
        <v>13</v>
      </c>
      <c r="H525">
        <v>0</v>
      </c>
      <c r="I525">
        <v>0</v>
      </c>
      <c r="J525">
        <v>13</v>
      </c>
      <c r="K525">
        <v>0</v>
      </c>
      <c r="L525">
        <v>0</v>
      </c>
      <c r="M525" s="1" t="s">
        <v>63</v>
      </c>
      <c r="N525" s="1" t="s">
        <v>63</v>
      </c>
      <c r="O525" s="1" t="s">
        <v>1193</v>
      </c>
      <c r="P525">
        <v>7.5384615384615383</v>
      </c>
      <c r="Q525">
        <v>0</v>
      </c>
      <c r="R525">
        <v>850</v>
      </c>
      <c r="S525">
        <v>0</v>
      </c>
      <c r="T525">
        <v>32</v>
      </c>
      <c r="U525">
        <v>98</v>
      </c>
      <c r="V525">
        <v>467</v>
      </c>
      <c r="W525">
        <v>102286.42</v>
      </c>
      <c r="X525">
        <v>4.7653061224489797</v>
      </c>
      <c r="Y525">
        <v>1043.7389795918368</v>
      </c>
      <c r="Z525">
        <v>15.438775510204081</v>
      </c>
      <c r="AA525">
        <v>35.666471619727893</v>
      </c>
      <c r="AB525">
        <v>98</v>
      </c>
      <c r="AC525">
        <v>20.227696109523809</v>
      </c>
      <c r="AD525">
        <v>0</v>
      </c>
      <c r="AE525">
        <v>1.2070558483615106</v>
      </c>
      <c r="AF525">
        <v>0.65153061224489794</v>
      </c>
      <c r="AG525">
        <v>0</v>
      </c>
      <c r="AH525">
        <v>27.224555814455783</v>
      </c>
      <c r="AI525">
        <v>5.6205742343537421</v>
      </c>
      <c r="AJ525">
        <v>3430</v>
      </c>
      <c r="AK525">
        <v>33</v>
      </c>
      <c r="AL525">
        <v>4</v>
      </c>
      <c r="AM525">
        <v>4</v>
      </c>
      <c r="AN525">
        <v>2</v>
      </c>
      <c r="AO525">
        <v>1</v>
      </c>
      <c r="AP525">
        <v>1</v>
      </c>
      <c r="AQ525">
        <v>0</v>
      </c>
      <c r="AR525">
        <v>985.86999999999989</v>
      </c>
      <c r="AS525" s="1" t="s">
        <v>173</v>
      </c>
      <c r="AT525">
        <v>98</v>
      </c>
      <c r="AU525">
        <v>116.92479901666667</v>
      </c>
      <c r="AV525">
        <v>892.28517905000001</v>
      </c>
      <c r="AW525">
        <v>33</v>
      </c>
      <c r="AX525">
        <v>1</v>
      </c>
      <c r="AY525">
        <v>4.0816326530612242E-2</v>
      </c>
      <c r="AZ525">
        <v>35</v>
      </c>
      <c r="BA525">
        <v>0.29980717696581199</v>
      </c>
      <c r="BB525">
        <v>0.90129816065656565</v>
      </c>
      <c r="BC525">
        <v>43</v>
      </c>
      <c r="BD525">
        <v>-10</v>
      </c>
      <c r="BE525">
        <v>6</v>
      </c>
      <c r="BF525">
        <v>7</v>
      </c>
      <c r="BG525" s="1" t="s">
        <v>174</v>
      </c>
      <c r="BH525" s="1" t="s">
        <v>6888</v>
      </c>
      <c r="BI525" s="1" t="s">
        <v>6889</v>
      </c>
      <c r="BJ525" s="1" t="s">
        <v>6890</v>
      </c>
      <c r="BK525">
        <v>2300</v>
      </c>
      <c r="BL525">
        <v>2.5</v>
      </c>
      <c r="BM525" s="5" t="d">
        <v>21:30:00.0000000000031950</v>
      </c>
      <c r="BN525" s="5" t="d">
        <v>21:59:59.9999999999968050</v>
      </c>
      <c r="BO525">
        <v>21</v>
      </c>
      <c r="BP525" t="b">
        <v>1</v>
      </c>
    </row>
    <row r="526" spans="1:68" x14ac:dyDescent="0.2">
      <c r="A526" s="1" t="s">
        <v>1194</v>
      </c>
      <c r="B526" s="1" t="s">
        <v>60</v>
      </c>
      <c r="C526" s="2" t="d">
        <v>2026-07-11</v>
      </c>
      <c r="D526">
        <v>45</v>
      </c>
      <c r="E526" s="1" t="s">
        <v>165</v>
      </c>
      <c r="F526">
        <v>92</v>
      </c>
      <c r="G526">
        <v>10</v>
      </c>
      <c r="H526">
        <v>0</v>
      </c>
      <c r="I526">
        <v>0</v>
      </c>
      <c r="J526">
        <v>10</v>
      </c>
      <c r="K526">
        <v>0</v>
      </c>
      <c r="L526">
        <v>0</v>
      </c>
      <c r="M526" s="1" t="s">
        <v>63</v>
      </c>
      <c r="N526" s="1" t="s">
        <v>63</v>
      </c>
      <c r="O526" s="1" t="s">
        <v>1195</v>
      </c>
      <c r="P526">
        <v>9.1999999999999993</v>
      </c>
      <c r="Q526">
        <v>0</v>
      </c>
      <c r="R526">
        <v>850</v>
      </c>
      <c r="S526">
        <v>0</v>
      </c>
      <c r="T526">
        <v>32</v>
      </c>
      <c r="U526">
        <v>92</v>
      </c>
      <c r="V526">
        <v>454</v>
      </c>
      <c r="W526">
        <v>100922.51</v>
      </c>
      <c r="X526">
        <v>4.9347826086956523</v>
      </c>
      <c r="Y526">
        <v>1096.983804347826</v>
      </c>
      <c r="Z526">
        <v>13.815217391304348</v>
      </c>
      <c r="AA526">
        <v>35.24878317427536</v>
      </c>
      <c r="AB526">
        <v>92</v>
      </c>
      <c r="AC526">
        <v>21.433565782971012</v>
      </c>
      <c r="AD526">
        <v>0</v>
      </c>
      <c r="AE526">
        <v>1.2113041847259647</v>
      </c>
      <c r="AF526">
        <v>0.66829710144927534</v>
      </c>
      <c r="AG526">
        <v>0</v>
      </c>
      <c r="AH526">
        <v>26.494434142753622</v>
      </c>
      <c r="AI526">
        <v>6.0140593318840585</v>
      </c>
      <c r="AJ526">
        <v>2760</v>
      </c>
      <c r="AK526">
        <v>33</v>
      </c>
      <c r="AL526">
        <v>3</v>
      </c>
      <c r="AM526">
        <v>3</v>
      </c>
      <c r="AN526">
        <v>2</v>
      </c>
      <c r="AO526">
        <v>1</v>
      </c>
      <c r="AP526">
        <v>0</v>
      </c>
      <c r="AQ526">
        <v>0</v>
      </c>
      <c r="AR526">
        <v>1774.73</v>
      </c>
      <c r="AS526" s="1" t="s">
        <v>173</v>
      </c>
      <c r="AT526">
        <v>92</v>
      </c>
      <c r="AU526">
        <v>112.11797833333334</v>
      </c>
      <c r="AV526">
        <v>887.30849351666666</v>
      </c>
      <c r="AW526">
        <v>33</v>
      </c>
      <c r="AX526">
        <v>1</v>
      </c>
      <c r="AY526">
        <v>3.2608695652173912E-2</v>
      </c>
      <c r="AZ526">
        <v>30</v>
      </c>
      <c r="BA526">
        <v>0.37372659444444445</v>
      </c>
      <c r="BB526">
        <v>0.89627120557239059</v>
      </c>
      <c r="BC526">
        <v>43</v>
      </c>
      <c r="BD526">
        <v>-10</v>
      </c>
      <c r="BE526">
        <v>6</v>
      </c>
      <c r="BF526">
        <v>4</v>
      </c>
      <c r="BG526" s="1" t="s">
        <v>174</v>
      </c>
      <c r="BH526" s="1" t="s">
        <v>6888</v>
      </c>
      <c r="BI526" s="1" t="s">
        <v>6889</v>
      </c>
      <c r="BJ526" s="1" t="s">
        <v>6890</v>
      </c>
      <c r="BK526">
        <v>2300</v>
      </c>
      <c r="BL526">
        <v>2.5</v>
      </c>
      <c r="BM526" s="5" t="d">
        <v>21:59:59.9999999999968050</v>
      </c>
      <c r="BN526" s="5" t="d">
        <v>22:30:00.000</v>
      </c>
      <c r="BO526">
        <v>22</v>
      </c>
      <c r="BP526" t="b">
        <v>0</v>
      </c>
    </row>
    <row r="527" spans="1:68" x14ac:dyDescent="0.2">
      <c r="A527" s="1" t="s">
        <v>1196</v>
      </c>
      <c r="B527" s="1" t="s">
        <v>60</v>
      </c>
      <c r="C527" s="2" t="d">
        <v>2026-07-11</v>
      </c>
      <c r="D527">
        <v>46</v>
      </c>
      <c r="E527" s="1" t="s">
        <v>165</v>
      </c>
      <c r="F527">
        <v>73</v>
      </c>
      <c r="G527">
        <v>10</v>
      </c>
      <c r="H527">
        <v>0</v>
      </c>
      <c r="I527">
        <v>0</v>
      </c>
      <c r="J527">
        <v>10</v>
      </c>
      <c r="K527">
        <v>0</v>
      </c>
      <c r="L527">
        <v>0</v>
      </c>
      <c r="M527" s="1" t="s">
        <v>63</v>
      </c>
      <c r="N527" s="1" t="s">
        <v>63</v>
      </c>
      <c r="O527" s="1" t="s">
        <v>1197</v>
      </c>
      <c r="P527">
        <v>7.3</v>
      </c>
      <c r="Q527">
        <v>0</v>
      </c>
      <c r="R527">
        <v>850</v>
      </c>
      <c r="S527">
        <v>0</v>
      </c>
      <c r="T527">
        <v>32</v>
      </c>
      <c r="U527">
        <v>73</v>
      </c>
      <c r="V527">
        <v>374</v>
      </c>
      <c r="W527">
        <v>84265.89</v>
      </c>
      <c r="X527">
        <v>5.1232876712328768</v>
      </c>
      <c r="Y527">
        <v>1154.3272602739726</v>
      </c>
      <c r="Z527">
        <v>12.41095890410959</v>
      </c>
      <c r="AA527">
        <v>27.940683623972603</v>
      </c>
      <c r="AB527">
        <v>73</v>
      </c>
      <c r="AC527">
        <v>15.529724719863014</v>
      </c>
      <c r="AD527">
        <v>0</v>
      </c>
      <c r="AE527">
        <v>1.2536295154213641</v>
      </c>
      <c r="AF527">
        <v>0.68652968036529682</v>
      </c>
      <c r="AG527">
        <v>0</v>
      </c>
      <c r="AH527">
        <v>19.501642946347033</v>
      </c>
      <c r="AI527">
        <v>5.7020778205479452</v>
      </c>
      <c r="AJ527">
        <v>2190</v>
      </c>
      <c r="AK527">
        <v>33</v>
      </c>
      <c r="AL527">
        <v>8</v>
      </c>
      <c r="AM527">
        <v>8</v>
      </c>
      <c r="AN527">
        <v>6</v>
      </c>
      <c r="AO527">
        <v>1</v>
      </c>
      <c r="AP527">
        <v>1</v>
      </c>
      <c r="AQ527">
        <v>0</v>
      </c>
      <c r="AR527">
        <v>2619.02</v>
      </c>
      <c r="AS527" s="1" t="s">
        <v>173</v>
      </c>
      <c r="AT527">
        <v>73</v>
      </c>
      <c r="AU527">
        <v>92.073684099999994</v>
      </c>
      <c r="AV527">
        <v>902.06723546666672</v>
      </c>
      <c r="AW527">
        <v>33</v>
      </c>
      <c r="AX527">
        <v>1</v>
      </c>
      <c r="AY527">
        <v>0.1095890410958904</v>
      </c>
      <c r="AZ527">
        <v>30</v>
      </c>
      <c r="BA527">
        <v>0.30691228033333329</v>
      </c>
      <c r="BB527">
        <v>0.91117902572390574</v>
      </c>
      <c r="BC527">
        <v>43</v>
      </c>
      <c r="BD527">
        <v>-10</v>
      </c>
      <c r="BE527">
        <v>5</v>
      </c>
      <c r="BF527">
        <v>5</v>
      </c>
      <c r="BG527" s="1" t="s">
        <v>174</v>
      </c>
      <c r="BH527" s="1" t="s">
        <v>6888</v>
      </c>
      <c r="BI527" s="1" t="s">
        <v>6889</v>
      </c>
      <c r="BJ527" s="1" t="s">
        <v>6890</v>
      </c>
      <c r="BK527">
        <v>2300</v>
      </c>
      <c r="BL527">
        <v>2.5</v>
      </c>
      <c r="BM527" s="5" t="d">
        <v>22:30:00.000</v>
      </c>
      <c r="BN527" s="5" t="d">
        <v>23:00:00.0000000000031950</v>
      </c>
      <c r="BO527">
        <v>22</v>
      </c>
      <c r="BP527" t="b">
        <v>0</v>
      </c>
    </row>
    <row r="528" spans="1:68" x14ac:dyDescent="0.2">
      <c r="A528" s="1" t="s">
        <v>1198</v>
      </c>
      <c r="B528" s="1" t="s">
        <v>60</v>
      </c>
      <c r="C528" s="2" t="d">
        <v>2026-07-11</v>
      </c>
      <c r="D528">
        <v>47</v>
      </c>
      <c r="E528" s="1" t="s">
        <v>187</v>
      </c>
      <c r="F528">
        <v>41</v>
      </c>
      <c r="G528">
        <v>10</v>
      </c>
      <c r="H528">
        <v>0</v>
      </c>
      <c r="I528">
        <v>2</v>
      </c>
      <c r="J528">
        <v>8</v>
      </c>
      <c r="K528">
        <v>0</v>
      </c>
      <c r="L528">
        <v>1</v>
      </c>
      <c r="M528" s="1" t="s">
        <v>63</v>
      </c>
      <c r="N528" s="1" t="s">
        <v>314</v>
      </c>
      <c r="O528" s="1" t="s">
        <v>1199</v>
      </c>
      <c r="P528">
        <v>5.125</v>
      </c>
      <c r="Q528">
        <v>0</v>
      </c>
      <c r="R528">
        <v>850</v>
      </c>
      <c r="S528">
        <v>1</v>
      </c>
      <c r="T528">
        <v>31</v>
      </c>
      <c r="U528">
        <v>41</v>
      </c>
      <c r="V528">
        <v>199</v>
      </c>
      <c r="W528">
        <v>46246.44</v>
      </c>
      <c r="X528">
        <v>4.8536585365853657</v>
      </c>
      <c r="Y528">
        <v>1127.9619512195122</v>
      </c>
      <c r="Z528">
        <v>10.707317073170731</v>
      </c>
      <c r="AA528">
        <v>15.480502682113821</v>
      </c>
      <c r="AB528">
        <v>29</v>
      </c>
      <c r="AC528">
        <v>5.2658263300813006</v>
      </c>
      <c r="AD528">
        <v>0</v>
      </c>
      <c r="AE528">
        <v>1.1985540822654781</v>
      </c>
      <c r="AF528">
        <v>0.58617886178861789</v>
      </c>
      <c r="AG528">
        <v>0.37649250325203248</v>
      </c>
      <c r="AH528">
        <v>6.9130973947154475</v>
      </c>
      <c r="AI528">
        <v>5.8180381906504062</v>
      </c>
      <c r="AJ528">
        <v>1230</v>
      </c>
      <c r="AK528">
        <v>33</v>
      </c>
      <c r="AL528">
        <v>4</v>
      </c>
      <c r="AM528">
        <v>4</v>
      </c>
      <c r="AN528">
        <v>3</v>
      </c>
      <c r="AO528">
        <v>1</v>
      </c>
      <c r="AP528">
        <v>0</v>
      </c>
      <c r="AQ528">
        <v>0</v>
      </c>
      <c r="AR528">
        <v>1176.3900000000001</v>
      </c>
      <c r="AS528" s="1" t="s">
        <v>173</v>
      </c>
      <c r="AT528">
        <v>28</v>
      </c>
      <c r="AU528">
        <v>48.925368800000001</v>
      </c>
      <c r="AV528">
        <v>893.97850188333337</v>
      </c>
      <c r="AW528">
        <v>33</v>
      </c>
      <c r="AX528">
        <v>0.70731707317073167</v>
      </c>
      <c r="AY528">
        <v>9.7560975609756101E-2</v>
      </c>
      <c r="AZ528">
        <v>30</v>
      </c>
      <c r="BA528">
        <v>0.20385570333333333</v>
      </c>
      <c r="BB528">
        <v>0.90300858776094284</v>
      </c>
      <c r="BC528">
        <v>43</v>
      </c>
      <c r="BD528">
        <v>-10</v>
      </c>
      <c r="BE528">
        <v>3</v>
      </c>
      <c r="BF528">
        <v>5</v>
      </c>
      <c r="BG528" s="1" t="s">
        <v>174</v>
      </c>
      <c r="BH528" s="1" t="s">
        <v>6888</v>
      </c>
      <c r="BI528" s="1" t="s">
        <v>6889</v>
      </c>
      <c r="BJ528" s="1" t="s">
        <v>6890</v>
      </c>
      <c r="BK528">
        <v>2300</v>
      </c>
      <c r="BL528">
        <v>2.5</v>
      </c>
      <c r="BM528" s="5" t="d">
        <v>23:00:00.0000000000031950</v>
      </c>
      <c r="BN528" s="5" t="d">
        <v>23:29:59.9999999999968050</v>
      </c>
      <c r="BO528">
        <v>23</v>
      </c>
      <c r="BP528" t="b">
        <v>0</v>
      </c>
    </row>
    <row r="529" spans="1:68" x14ac:dyDescent="0.2">
      <c r="A529" s="1" t="s">
        <v>1200</v>
      </c>
      <c r="B529" s="1" t="s">
        <v>60</v>
      </c>
      <c r="C529" s="2" t="d">
        <v>2026-07-11</v>
      </c>
      <c r="D529">
        <v>48</v>
      </c>
      <c r="E529" s="1" t="s">
        <v>187</v>
      </c>
      <c r="F529">
        <v>22</v>
      </c>
      <c r="G529">
        <v>10</v>
      </c>
      <c r="H529">
        <v>0</v>
      </c>
      <c r="I529">
        <v>2</v>
      </c>
      <c r="J529">
        <v>8</v>
      </c>
      <c r="K529">
        <v>0</v>
      </c>
      <c r="L529">
        <v>1</v>
      </c>
      <c r="M529" s="1" t="s">
        <v>63</v>
      </c>
      <c r="N529" s="1" t="s">
        <v>317</v>
      </c>
      <c r="O529" s="1" t="s">
        <v>1201</v>
      </c>
      <c r="P529">
        <v>2.75</v>
      </c>
      <c r="Q529">
        <v>0</v>
      </c>
      <c r="R529">
        <v>850</v>
      </c>
      <c r="S529">
        <v>1</v>
      </c>
      <c r="T529">
        <v>30</v>
      </c>
      <c r="U529">
        <v>22</v>
      </c>
      <c r="V529">
        <v>119</v>
      </c>
      <c r="W529">
        <v>27307.439999999999</v>
      </c>
      <c r="X529">
        <v>5.4090909090909092</v>
      </c>
      <c r="Y529">
        <v>1241.2472727272727</v>
      </c>
      <c r="Z529">
        <v>10.272727272727273</v>
      </c>
      <c r="AA529">
        <v>9.0013908363636368</v>
      </c>
      <c r="AB529">
        <v>1</v>
      </c>
      <c r="AC529">
        <v>7.3396096969696956E-2</v>
      </c>
      <c r="AD529">
        <v>0</v>
      </c>
      <c r="AE529">
        <v>1.2968832903116094</v>
      </c>
      <c r="AF529">
        <v>0.52954545454545454</v>
      </c>
      <c r="AG529">
        <v>1.826428737121212</v>
      </c>
      <c r="AH529">
        <v>0</v>
      </c>
      <c r="AI529">
        <v>6.3181439121212124</v>
      </c>
      <c r="AJ529">
        <v>660</v>
      </c>
      <c r="AK529">
        <v>33</v>
      </c>
      <c r="AL529">
        <v>1</v>
      </c>
      <c r="AM529">
        <v>1</v>
      </c>
      <c r="AN529">
        <v>0</v>
      </c>
      <c r="AO529">
        <v>1</v>
      </c>
      <c r="AP529">
        <v>0</v>
      </c>
      <c r="AQ529">
        <v>0</v>
      </c>
      <c r="AR529">
        <v>451.3</v>
      </c>
      <c r="AS529" s="1" t="s">
        <v>125</v>
      </c>
      <c r="AT529">
        <v>1</v>
      </c>
      <c r="AU529">
        <v>29.376047716666669</v>
      </c>
      <c r="AV529">
        <v>312.58850289999998</v>
      </c>
      <c r="AW529">
        <v>31</v>
      </c>
      <c r="AX529">
        <v>4.5454545454545456E-2</v>
      </c>
      <c r="AY529">
        <v>4.5454545454545456E-2</v>
      </c>
      <c r="AZ529">
        <v>30</v>
      </c>
      <c r="BA529">
        <v>0.12240019881944446</v>
      </c>
      <c r="BB529">
        <v>0.3157459625252525</v>
      </c>
      <c r="BC529">
        <v>15</v>
      </c>
      <c r="BD529">
        <v>18</v>
      </c>
      <c r="BE529">
        <v>2</v>
      </c>
      <c r="BF529">
        <v>6</v>
      </c>
      <c r="BG529" s="1" t="s">
        <v>99</v>
      </c>
      <c r="BH529" s="1" t="s">
        <v>6888</v>
      </c>
      <c r="BI529" s="1" t="s">
        <v>6889</v>
      </c>
      <c r="BJ529" s="1" t="s">
        <v>6890</v>
      </c>
      <c r="BK529">
        <v>2300</v>
      </c>
      <c r="BL529">
        <v>2.5</v>
      </c>
      <c r="BM529" s="5" t="d">
        <v>23:29:59.9999999999968050</v>
      </c>
      <c r="BN529" s="5" t="d">
        <v>1899-12-30</v>
      </c>
      <c r="BO529">
        <v>23</v>
      </c>
      <c r="BP529" t="b">
        <v>0</v>
      </c>
    </row>
    <row r="530" spans="1:68" x14ac:dyDescent="0.2">
      <c r="A530" s="1" t="s">
        <v>1202</v>
      </c>
      <c r="B530" s="1" t="s">
        <v>60</v>
      </c>
      <c r="C530" s="2" t="d">
        <v>2026-07-12</v>
      </c>
      <c r="D530">
        <v>1</v>
      </c>
      <c r="E530" s="1" t="s">
        <v>61</v>
      </c>
      <c r="F530">
        <v>5</v>
      </c>
      <c r="G530">
        <v>19</v>
      </c>
      <c r="H530">
        <v>12</v>
      </c>
      <c r="I530">
        <v>2</v>
      </c>
      <c r="J530">
        <v>5</v>
      </c>
      <c r="K530">
        <v>900</v>
      </c>
      <c r="L530">
        <v>1</v>
      </c>
      <c r="M530" s="1" t="s">
        <v>1203</v>
      </c>
      <c r="N530" s="1" t="s">
        <v>566</v>
      </c>
      <c r="O530" s="1" t="s">
        <v>747</v>
      </c>
      <c r="P530">
        <v>1</v>
      </c>
      <c r="Q530">
        <v>900</v>
      </c>
      <c r="R530">
        <v>9100</v>
      </c>
      <c r="S530">
        <v>1</v>
      </c>
      <c r="T530">
        <v>49</v>
      </c>
      <c r="U530">
        <v>5</v>
      </c>
      <c r="V530">
        <v>28</v>
      </c>
      <c r="W530">
        <v>5561.14</v>
      </c>
      <c r="X530">
        <v>5.6</v>
      </c>
      <c r="Y530">
        <v>1112.2280000000001</v>
      </c>
      <c r="Z530">
        <v>13</v>
      </c>
      <c r="AA530">
        <v>9.6006089400000008</v>
      </c>
      <c r="AB530">
        <v>0</v>
      </c>
      <c r="AC530">
        <v>0</v>
      </c>
      <c r="AD530">
        <v>0</v>
      </c>
      <c r="AE530">
        <v>1.3705702655259002</v>
      </c>
      <c r="AF530">
        <v>0.64333333333333331</v>
      </c>
      <c r="AG530">
        <v>2.0139035933333331</v>
      </c>
      <c r="AH530">
        <v>0</v>
      </c>
      <c r="AI530">
        <v>6.7067053366666673</v>
      </c>
      <c r="AJ530">
        <v>200</v>
      </c>
      <c r="AK530">
        <v>68</v>
      </c>
      <c r="AL530">
        <v>1</v>
      </c>
      <c r="AM530">
        <v>1</v>
      </c>
      <c r="AN530">
        <v>0</v>
      </c>
      <c r="AO530">
        <v>1</v>
      </c>
      <c r="AP530">
        <v>0</v>
      </c>
      <c r="AQ530">
        <v>0</v>
      </c>
      <c r="AR530">
        <v>385.84</v>
      </c>
      <c r="AS530" s="1" t="s">
        <v>70</v>
      </c>
      <c r="AT530">
        <v>0</v>
      </c>
      <c r="AU530">
        <v>6.8528513000000002</v>
      </c>
      <c r="AV530">
        <v>78.164369483333331</v>
      </c>
      <c r="AW530">
        <v>10</v>
      </c>
      <c r="AX530">
        <v>0</v>
      </c>
      <c r="AY530">
        <v>0.2</v>
      </c>
      <c r="AZ530">
        <v>40</v>
      </c>
      <c r="BA530">
        <v>4.5685675333333335E-2</v>
      </c>
      <c r="BB530">
        <v>3.8315867393790851E-2</v>
      </c>
      <c r="BC530">
        <v>4</v>
      </c>
      <c r="BD530">
        <v>64</v>
      </c>
      <c r="BE530">
        <v>1</v>
      </c>
      <c r="BF530">
        <v>4</v>
      </c>
      <c r="BG530" s="1" t="s">
        <v>209</v>
      </c>
      <c r="BH530" s="1" t="s">
        <v>6888</v>
      </c>
      <c r="BI530" s="1" t="s">
        <v>6889</v>
      </c>
      <c r="BJ530" s="1" t="s">
        <v>6890</v>
      </c>
      <c r="BK530">
        <v>2300</v>
      </c>
      <c r="BL530">
        <v>2.5</v>
      </c>
      <c r="BM530" s="5" t="d">
        <v>1899-12-30</v>
      </c>
      <c r="BN530" s="5" t="d">
        <v>00:29:59.99999999999990100</v>
      </c>
      <c r="BO530">
        <v>0</v>
      </c>
      <c r="BP530" t="b">
        <v>0</v>
      </c>
    </row>
    <row r="531" spans="1:68" x14ac:dyDescent="0.2">
      <c r="A531" s="1" t="s">
        <v>1204</v>
      </c>
      <c r="B531" s="1" t="s">
        <v>60</v>
      </c>
      <c r="C531" s="2" t="d">
        <v>2026-07-12</v>
      </c>
      <c r="D531">
        <v>2</v>
      </c>
      <c r="E531" s="1" t="s">
        <v>61</v>
      </c>
      <c r="F531">
        <v>5</v>
      </c>
      <c r="G531">
        <v>20</v>
      </c>
      <c r="H531">
        <v>12</v>
      </c>
      <c r="I531">
        <v>2</v>
      </c>
      <c r="J531">
        <v>6</v>
      </c>
      <c r="K531">
        <v>900</v>
      </c>
      <c r="L531">
        <v>1</v>
      </c>
      <c r="M531" s="1" t="s">
        <v>1205</v>
      </c>
      <c r="N531" s="1" t="s">
        <v>437</v>
      </c>
      <c r="O531" s="1" t="s">
        <v>1206</v>
      </c>
      <c r="P531">
        <v>0.83333333333333337</v>
      </c>
      <c r="Q531">
        <v>900</v>
      </c>
      <c r="R531">
        <v>8200</v>
      </c>
      <c r="S531">
        <v>1</v>
      </c>
      <c r="T531">
        <v>48</v>
      </c>
      <c r="U531">
        <v>5</v>
      </c>
      <c r="V531">
        <v>23</v>
      </c>
      <c r="W531">
        <v>5643.24</v>
      </c>
      <c r="X531">
        <v>4.5999999999999996</v>
      </c>
      <c r="Y531">
        <v>1128.6479999999999</v>
      </c>
      <c r="Z531">
        <v>13.2</v>
      </c>
      <c r="AA531">
        <v>8.861943533333335</v>
      </c>
      <c r="AB531">
        <v>0</v>
      </c>
      <c r="AC531">
        <v>0</v>
      </c>
      <c r="AD531">
        <v>0</v>
      </c>
      <c r="AE531">
        <v>1.1239964705310945</v>
      </c>
      <c r="AF531">
        <v>0.73666666666666658</v>
      </c>
      <c r="AG531">
        <v>1.8606631266666667</v>
      </c>
      <c r="AH531">
        <v>0</v>
      </c>
      <c r="AI531">
        <v>6.0879470666666666</v>
      </c>
      <c r="AJ531">
        <v>200</v>
      </c>
      <c r="AK531">
        <v>69</v>
      </c>
      <c r="AL531">
        <v>1</v>
      </c>
      <c r="AM531">
        <v>1</v>
      </c>
      <c r="AN531">
        <v>0</v>
      </c>
      <c r="AO531">
        <v>1</v>
      </c>
      <c r="AP531">
        <v>0</v>
      </c>
      <c r="AQ531">
        <v>0</v>
      </c>
      <c r="AR531">
        <v>493.94</v>
      </c>
      <c r="AS531" s="1" t="s">
        <v>70</v>
      </c>
      <c r="AT531">
        <v>0</v>
      </c>
      <c r="AU531">
        <v>5.6199823000000002</v>
      </c>
      <c r="AV531">
        <v>52.767469533333333</v>
      </c>
      <c r="AW531">
        <v>4</v>
      </c>
      <c r="AX531">
        <v>0</v>
      </c>
      <c r="AY531">
        <v>0.2</v>
      </c>
      <c r="AZ531">
        <v>40</v>
      </c>
      <c r="BA531">
        <v>3.1222123888888891E-2</v>
      </c>
      <c r="BB531">
        <v>2.5491531175523351E-2</v>
      </c>
      <c r="BC531">
        <v>3</v>
      </c>
      <c r="BD531">
        <v>66</v>
      </c>
      <c r="BE531">
        <v>1</v>
      </c>
      <c r="BF531">
        <v>5</v>
      </c>
      <c r="BG531" s="1" t="s">
        <v>209</v>
      </c>
      <c r="BH531" s="1" t="s">
        <v>6888</v>
      </c>
      <c r="BI531" s="1" t="s">
        <v>6889</v>
      </c>
      <c r="BJ531" s="1" t="s">
        <v>6890</v>
      </c>
      <c r="BK531">
        <v>2300</v>
      </c>
      <c r="BL531">
        <v>2.5</v>
      </c>
      <c r="BM531" s="5" t="d">
        <v>00:29:59.99999999999990100</v>
      </c>
      <c r="BN531" s="5" t="d">
        <v>00:59:59.99999999999980200</v>
      </c>
      <c r="BO531">
        <v>0</v>
      </c>
      <c r="BP531" t="b">
        <v>0</v>
      </c>
    </row>
    <row r="532" spans="1:68" x14ac:dyDescent="0.2">
      <c r="A532" s="1" t="s">
        <v>1207</v>
      </c>
      <c r="B532" s="1" t="s">
        <v>60</v>
      </c>
      <c r="C532" s="2" t="d">
        <v>2026-07-12</v>
      </c>
      <c r="D532">
        <v>3</v>
      </c>
      <c r="E532" s="1" t="s">
        <v>61</v>
      </c>
      <c r="F532">
        <v>10</v>
      </c>
      <c r="G532">
        <v>10</v>
      </c>
      <c r="H532">
        <v>9</v>
      </c>
      <c r="I532">
        <v>0</v>
      </c>
      <c r="J532">
        <v>1</v>
      </c>
      <c r="K532">
        <v>675</v>
      </c>
      <c r="L532">
        <v>0</v>
      </c>
      <c r="M532" s="1" t="s">
        <v>1208</v>
      </c>
      <c r="N532" s="1" t="s">
        <v>63</v>
      </c>
      <c r="O532" s="1" t="s">
        <v>222</v>
      </c>
      <c r="P532">
        <v>10</v>
      </c>
      <c r="Q532">
        <v>675</v>
      </c>
      <c r="R532">
        <v>7525</v>
      </c>
      <c r="S532">
        <v>0</v>
      </c>
      <c r="T532">
        <v>48</v>
      </c>
      <c r="U532">
        <v>10</v>
      </c>
      <c r="V532">
        <v>49</v>
      </c>
      <c r="W532">
        <v>10561.380000000001</v>
      </c>
      <c r="X532">
        <v>4.9000000000000004</v>
      </c>
      <c r="Y532">
        <v>1056.1380000000001</v>
      </c>
      <c r="Z532">
        <v>13.6</v>
      </c>
      <c r="AA532">
        <v>11.021368515000001</v>
      </c>
      <c r="AB532">
        <v>1</v>
      </c>
      <c r="AC532">
        <v>1.5217356666666501E-2</v>
      </c>
      <c r="AD532">
        <v>9.9103138333333313E-2</v>
      </c>
      <c r="AE532">
        <v>1.2961432850011398</v>
      </c>
      <c r="AF532">
        <v>0.68500000000000005</v>
      </c>
      <c r="AG532">
        <v>2.080246415</v>
      </c>
      <c r="AH532">
        <v>0</v>
      </c>
      <c r="AI532">
        <v>8.0327887616666676</v>
      </c>
      <c r="AJ532">
        <v>400</v>
      </c>
      <c r="AK532">
        <v>36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s="1" t="s">
        <v>65</v>
      </c>
      <c r="AT532">
        <v>1</v>
      </c>
      <c r="AU532">
        <v>12.96143275</v>
      </c>
      <c r="AV532">
        <v>96.461484266666673</v>
      </c>
      <c r="AW532">
        <v>9</v>
      </c>
      <c r="AX532">
        <v>0.1</v>
      </c>
      <c r="AY532">
        <v>0</v>
      </c>
      <c r="AZ532">
        <v>40</v>
      </c>
      <c r="BA532">
        <v>0.43204775833333336</v>
      </c>
      <c r="BB532">
        <v>8.9316189135802471E-2</v>
      </c>
      <c r="BC532">
        <v>5</v>
      </c>
      <c r="BD532">
        <v>31</v>
      </c>
      <c r="BE532">
        <v>1</v>
      </c>
      <c r="BF532">
        <v>0</v>
      </c>
      <c r="BG532" s="1" t="s">
        <v>66</v>
      </c>
      <c r="BH532" s="1" t="s">
        <v>6888</v>
      </c>
      <c r="BI532" s="1" t="s">
        <v>6889</v>
      </c>
      <c r="BJ532" s="1" t="s">
        <v>6890</v>
      </c>
      <c r="BK532">
        <v>2300</v>
      </c>
      <c r="BL532">
        <v>2.5</v>
      </c>
      <c r="BM532" s="5" t="d">
        <v>00:59:59.99999999999980200</v>
      </c>
      <c r="BN532" s="5" t="d">
        <v>01:30:00.000</v>
      </c>
      <c r="BO532">
        <v>1</v>
      </c>
      <c r="BP532" t="b">
        <v>0</v>
      </c>
    </row>
    <row r="533" spans="1:68" x14ac:dyDescent="0.2">
      <c r="A533" s="1" t="s">
        <v>1209</v>
      </c>
      <c r="B533" s="1" t="s">
        <v>60</v>
      </c>
      <c r="C533" s="2" t="d">
        <v>2026-07-12</v>
      </c>
      <c r="D533">
        <v>4</v>
      </c>
      <c r="E533" s="1" t="s">
        <v>61</v>
      </c>
      <c r="F533">
        <v>10</v>
      </c>
      <c r="G533">
        <v>10</v>
      </c>
      <c r="H533">
        <v>9</v>
      </c>
      <c r="I533">
        <v>0</v>
      </c>
      <c r="J533">
        <v>1</v>
      </c>
      <c r="K533">
        <v>675</v>
      </c>
      <c r="L533">
        <v>0</v>
      </c>
      <c r="M533" s="1" t="s">
        <v>1210</v>
      </c>
      <c r="N533" s="1" t="s">
        <v>63</v>
      </c>
      <c r="O533" s="1" t="s">
        <v>76</v>
      </c>
      <c r="P533">
        <v>10</v>
      </c>
      <c r="Q533">
        <v>675</v>
      </c>
      <c r="R533">
        <v>6850</v>
      </c>
      <c r="S533">
        <v>0</v>
      </c>
      <c r="T533">
        <v>48</v>
      </c>
      <c r="U533">
        <v>10</v>
      </c>
      <c r="V533">
        <v>42</v>
      </c>
      <c r="W533">
        <v>9257.0400000000009</v>
      </c>
      <c r="X533">
        <v>4.2</v>
      </c>
      <c r="Y533">
        <v>925.70400000000006</v>
      </c>
      <c r="Z533">
        <v>14.4</v>
      </c>
      <c r="AA533">
        <v>12.251997691666668</v>
      </c>
      <c r="AB533">
        <v>1</v>
      </c>
      <c r="AC533">
        <v>0.17498543499999997</v>
      </c>
      <c r="AD533">
        <v>0.29987807999999999</v>
      </c>
      <c r="AE533">
        <v>1.0699624670759076</v>
      </c>
      <c r="AF533">
        <v>0.69333333333333336</v>
      </c>
      <c r="AG533">
        <v>2.0631738749999999</v>
      </c>
      <c r="AH533">
        <v>0</v>
      </c>
      <c r="AI533">
        <v>9.2571571416666671</v>
      </c>
      <c r="AJ533">
        <v>400</v>
      </c>
      <c r="AK533">
        <v>36</v>
      </c>
      <c r="AL533">
        <v>2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848.72</v>
      </c>
      <c r="AS533" s="1" t="s">
        <v>65</v>
      </c>
      <c r="AT533">
        <v>1</v>
      </c>
      <c r="AU533">
        <v>10.699624583333334</v>
      </c>
      <c r="AV533">
        <v>118.67644921666667</v>
      </c>
      <c r="AW533">
        <v>7</v>
      </c>
      <c r="AX533">
        <v>0.1</v>
      </c>
      <c r="AY533">
        <v>0.2</v>
      </c>
      <c r="AZ533">
        <v>40</v>
      </c>
      <c r="BA533">
        <v>0.35665415277777779</v>
      </c>
      <c r="BB533">
        <v>0.10988560112654321</v>
      </c>
      <c r="BC533">
        <v>6</v>
      </c>
      <c r="BD533">
        <v>30</v>
      </c>
      <c r="BE533">
        <v>1</v>
      </c>
      <c r="BF533">
        <v>0</v>
      </c>
      <c r="BG533" s="1" t="s">
        <v>209</v>
      </c>
      <c r="BH533" s="1" t="s">
        <v>6888</v>
      </c>
      <c r="BI533" s="1" t="s">
        <v>6889</v>
      </c>
      <c r="BJ533" s="1" t="s">
        <v>6890</v>
      </c>
      <c r="BK533">
        <v>2300</v>
      </c>
      <c r="BL533">
        <v>2.5</v>
      </c>
      <c r="BM533" s="5" t="d">
        <v>01:30:00.000</v>
      </c>
      <c r="BN533" s="5" t="d">
        <v>01:59:59.99999999999959725</v>
      </c>
      <c r="BO533">
        <v>1</v>
      </c>
      <c r="BP533" t="b">
        <v>0</v>
      </c>
    </row>
    <row r="534" spans="1:68" x14ac:dyDescent="0.2">
      <c r="A534" s="1" t="s">
        <v>1211</v>
      </c>
      <c r="B534" s="1" t="s">
        <v>60</v>
      </c>
      <c r="C534" s="2" t="d">
        <v>2026-07-12</v>
      </c>
      <c r="D534">
        <v>5</v>
      </c>
      <c r="E534" s="1" t="s">
        <v>61</v>
      </c>
      <c r="F534">
        <v>13</v>
      </c>
      <c r="G534">
        <v>10</v>
      </c>
      <c r="H534">
        <v>9</v>
      </c>
      <c r="I534">
        <v>0</v>
      </c>
      <c r="J534">
        <v>1</v>
      </c>
      <c r="K534">
        <v>675</v>
      </c>
      <c r="L534">
        <v>0</v>
      </c>
      <c r="M534" s="1" t="s">
        <v>1212</v>
      </c>
      <c r="N534" s="1" t="s">
        <v>63</v>
      </c>
      <c r="O534" s="1" t="s">
        <v>79</v>
      </c>
      <c r="P534">
        <v>13</v>
      </c>
      <c r="Q534">
        <v>675</v>
      </c>
      <c r="R534">
        <v>6175</v>
      </c>
      <c r="S534">
        <v>0</v>
      </c>
      <c r="T534">
        <v>48</v>
      </c>
      <c r="U534">
        <v>13</v>
      </c>
      <c r="V534">
        <v>64</v>
      </c>
      <c r="W534">
        <v>17057.93</v>
      </c>
      <c r="X534">
        <v>4.9230769230769234</v>
      </c>
      <c r="Y534">
        <v>1312.1484615384616</v>
      </c>
      <c r="Z534">
        <v>13.692307692307692</v>
      </c>
      <c r="AA534">
        <v>11.511045153846153</v>
      </c>
      <c r="AB534">
        <v>2</v>
      </c>
      <c r="AC534">
        <v>4.1988464102564155E-2</v>
      </c>
      <c r="AD534">
        <v>0.50883958333333335</v>
      </c>
      <c r="AE534">
        <v>1.2949814841237948</v>
      </c>
      <c r="AF534">
        <v>0.73846153846153839</v>
      </c>
      <c r="AG534">
        <v>2.5422826000000001</v>
      </c>
      <c r="AH534">
        <v>0</v>
      </c>
      <c r="AI534">
        <v>7.9995317743589744</v>
      </c>
      <c r="AJ534">
        <v>520</v>
      </c>
      <c r="AK534">
        <v>36</v>
      </c>
      <c r="AL534">
        <v>2</v>
      </c>
      <c r="AM534">
        <v>2</v>
      </c>
      <c r="AN534">
        <v>2</v>
      </c>
      <c r="AO534">
        <v>0</v>
      </c>
      <c r="AP534">
        <v>0</v>
      </c>
      <c r="AQ534">
        <v>0</v>
      </c>
      <c r="AR534">
        <v>724.36</v>
      </c>
      <c r="AS534" s="1" t="s">
        <v>65</v>
      </c>
      <c r="AT534">
        <v>2</v>
      </c>
      <c r="AU534">
        <v>13.17483135</v>
      </c>
      <c r="AV534">
        <v>163.04402171666666</v>
      </c>
      <c r="AW534">
        <v>8</v>
      </c>
      <c r="AX534">
        <v>0.15384615384615385</v>
      </c>
      <c r="AY534">
        <v>0.15384615384615385</v>
      </c>
      <c r="AZ534">
        <v>40</v>
      </c>
      <c r="BA534">
        <v>0.43916104499999997</v>
      </c>
      <c r="BB534">
        <v>0.15096668677469136</v>
      </c>
      <c r="BC534">
        <v>8</v>
      </c>
      <c r="BD534">
        <v>28</v>
      </c>
      <c r="BE534">
        <v>1</v>
      </c>
      <c r="BF534">
        <v>0</v>
      </c>
      <c r="BG534" s="1" t="s">
        <v>83</v>
      </c>
      <c r="BH534" s="1" t="s">
        <v>6888</v>
      </c>
      <c r="BI534" s="1" t="s">
        <v>6889</v>
      </c>
      <c r="BJ534" s="1" t="s">
        <v>6890</v>
      </c>
      <c r="BK534">
        <v>2300</v>
      </c>
      <c r="BL534">
        <v>2.5</v>
      </c>
      <c r="BM534" s="5" t="d">
        <v>01:59:59.99999999999959725</v>
      </c>
      <c r="BN534" s="5" t="d">
        <v>02:30:00.00000000000040275</v>
      </c>
      <c r="BO534">
        <v>2</v>
      </c>
      <c r="BP534" t="b">
        <v>0</v>
      </c>
    </row>
    <row r="535" spans="1:68" x14ac:dyDescent="0.2">
      <c r="A535" s="1" t="s">
        <v>1213</v>
      </c>
      <c r="B535" s="1" t="s">
        <v>60</v>
      </c>
      <c r="C535" s="2" t="d">
        <v>2026-07-12</v>
      </c>
      <c r="D535">
        <v>6</v>
      </c>
      <c r="E535" s="1" t="s">
        <v>61</v>
      </c>
      <c r="F535">
        <v>10</v>
      </c>
      <c r="G535">
        <v>10</v>
      </c>
      <c r="H535">
        <v>9</v>
      </c>
      <c r="I535">
        <v>0</v>
      </c>
      <c r="J535">
        <v>1</v>
      </c>
      <c r="K535">
        <v>675</v>
      </c>
      <c r="L535">
        <v>0</v>
      </c>
      <c r="M535" s="1" t="s">
        <v>1214</v>
      </c>
      <c r="N535" s="1" t="s">
        <v>63</v>
      </c>
      <c r="O535" s="1" t="s">
        <v>82</v>
      </c>
      <c r="P535">
        <v>10</v>
      </c>
      <c r="Q535">
        <v>675</v>
      </c>
      <c r="R535">
        <v>5500</v>
      </c>
      <c r="S535">
        <v>0</v>
      </c>
      <c r="T535">
        <v>48</v>
      </c>
      <c r="U535">
        <v>10</v>
      </c>
      <c r="V535">
        <v>57</v>
      </c>
      <c r="W535">
        <v>13215.33</v>
      </c>
      <c r="X535">
        <v>5.7</v>
      </c>
      <c r="Y535">
        <v>1321.5329999999999</v>
      </c>
      <c r="Z535">
        <v>13.4</v>
      </c>
      <c r="AA535">
        <v>11.754922178333334</v>
      </c>
      <c r="AB535">
        <v>3</v>
      </c>
      <c r="AC535">
        <v>0.25404065500000017</v>
      </c>
      <c r="AD535">
        <v>0.11694738999999998</v>
      </c>
      <c r="AE535">
        <v>1.4850406880238929</v>
      </c>
      <c r="AF535">
        <v>0.68833333333333324</v>
      </c>
      <c r="AG535">
        <v>2.2903214066666666</v>
      </c>
      <c r="AH535">
        <v>0</v>
      </c>
      <c r="AI535">
        <v>8.304600765</v>
      </c>
      <c r="AJ535">
        <v>400</v>
      </c>
      <c r="AK535">
        <v>36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s="1" t="s">
        <v>65</v>
      </c>
      <c r="AT535">
        <v>2</v>
      </c>
      <c r="AU535">
        <v>17.054885683333332</v>
      </c>
      <c r="AV535">
        <v>165.35171153333334</v>
      </c>
      <c r="AW535">
        <v>10</v>
      </c>
      <c r="AX535">
        <v>0.3</v>
      </c>
      <c r="AY535">
        <v>0</v>
      </c>
      <c r="AZ535">
        <v>40</v>
      </c>
      <c r="BA535">
        <v>0.56849618944444436</v>
      </c>
      <c r="BB535">
        <v>0.15310343660493828</v>
      </c>
      <c r="BC535">
        <v>8</v>
      </c>
      <c r="BD535">
        <v>28</v>
      </c>
      <c r="BE535">
        <v>1</v>
      </c>
      <c r="BF535">
        <v>0</v>
      </c>
      <c r="BG535" s="1" t="s">
        <v>83</v>
      </c>
      <c r="BH535" s="1" t="s">
        <v>6888</v>
      </c>
      <c r="BI535" s="1" t="s">
        <v>6889</v>
      </c>
      <c r="BJ535" s="1" t="s">
        <v>6890</v>
      </c>
      <c r="BK535">
        <v>2300</v>
      </c>
      <c r="BL535">
        <v>2.5</v>
      </c>
      <c r="BM535" s="5" t="d">
        <v>02:30:00.00000000000040275</v>
      </c>
      <c r="BN535" s="5" t="d">
        <v>03:00:00.000</v>
      </c>
      <c r="BO535">
        <v>2</v>
      </c>
      <c r="BP535" t="b">
        <v>0</v>
      </c>
    </row>
    <row r="536" spans="1:68" x14ac:dyDescent="0.2">
      <c r="A536" s="1" t="s">
        <v>1215</v>
      </c>
      <c r="B536" s="1" t="s">
        <v>60</v>
      </c>
      <c r="C536" s="2" t="d">
        <v>2026-07-12</v>
      </c>
      <c r="D536">
        <v>7</v>
      </c>
      <c r="E536" s="1" t="s">
        <v>61</v>
      </c>
      <c r="F536">
        <v>9</v>
      </c>
      <c r="G536">
        <v>10</v>
      </c>
      <c r="H536">
        <v>9</v>
      </c>
      <c r="I536">
        <v>0</v>
      </c>
      <c r="J536">
        <v>1</v>
      </c>
      <c r="K536">
        <v>675</v>
      </c>
      <c r="L536">
        <v>0</v>
      </c>
      <c r="M536" s="1" t="s">
        <v>1216</v>
      </c>
      <c r="N536" s="1" t="s">
        <v>63</v>
      </c>
      <c r="O536" s="1" t="s">
        <v>86</v>
      </c>
      <c r="P536">
        <v>9</v>
      </c>
      <c r="Q536">
        <v>675</v>
      </c>
      <c r="R536">
        <v>4825</v>
      </c>
      <c r="S536">
        <v>0</v>
      </c>
      <c r="T536">
        <v>48</v>
      </c>
      <c r="U536">
        <v>9</v>
      </c>
      <c r="V536">
        <v>39</v>
      </c>
      <c r="W536">
        <v>9308.41</v>
      </c>
      <c r="X536">
        <v>4.333333333333333</v>
      </c>
      <c r="Y536">
        <v>1034.2677777777778</v>
      </c>
      <c r="Z536">
        <v>14.111111111111111</v>
      </c>
      <c r="AA536">
        <v>11.867059775925926</v>
      </c>
      <c r="AB536">
        <v>2</v>
      </c>
      <c r="AC536">
        <v>0.10889252777777791</v>
      </c>
      <c r="AD536">
        <v>0.4736304648148148</v>
      </c>
      <c r="AE536">
        <v>1.1676612945359048</v>
      </c>
      <c r="AF536">
        <v>0.6425925925925926</v>
      </c>
      <c r="AG536">
        <v>2.2838843462962961</v>
      </c>
      <c r="AH536">
        <v>0</v>
      </c>
      <c r="AI536">
        <v>8.6887309796296304</v>
      </c>
      <c r="AJ536">
        <v>360</v>
      </c>
      <c r="AK536">
        <v>36</v>
      </c>
      <c r="AL536">
        <v>1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272.14</v>
      </c>
      <c r="AS536" s="1" t="s">
        <v>65</v>
      </c>
      <c r="AT536">
        <v>2</v>
      </c>
      <c r="AU536">
        <v>11.9644005</v>
      </c>
      <c r="AV536">
        <v>79.129768150000004</v>
      </c>
      <c r="AW536">
        <v>8</v>
      </c>
      <c r="AX536">
        <v>0.22222222222222221</v>
      </c>
      <c r="AY536">
        <v>0.1111111111111111</v>
      </c>
      <c r="AZ536">
        <v>40</v>
      </c>
      <c r="BA536">
        <v>0.39881335000000001</v>
      </c>
      <c r="BB536">
        <v>7.32683038425926E-2</v>
      </c>
      <c r="BC536">
        <v>4</v>
      </c>
      <c r="BD536">
        <v>32</v>
      </c>
      <c r="BE536">
        <v>1</v>
      </c>
      <c r="BF536">
        <v>0</v>
      </c>
      <c r="BG536" s="1" t="s">
        <v>83</v>
      </c>
      <c r="BH536" s="1" t="s">
        <v>6888</v>
      </c>
      <c r="BI536" s="1" t="s">
        <v>6889</v>
      </c>
      <c r="BJ536" s="1" t="s">
        <v>6890</v>
      </c>
      <c r="BK536">
        <v>2300</v>
      </c>
      <c r="BL536">
        <v>2.5</v>
      </c>
      <c r="BM536" s="5" t="d">
        <v>03:00:00.000</v>
      </c>
      <c r="BN536" s="5" t="d">
        <v>03:30:00.00000000000079875</v>
      </c>
      <c r="BO536">
        <v>3</v>
      </c>
      <c r="BP536" t="b">
        <v>0</v>
      </c>
    </row>
    <row r="537" spans="1:68" x14ac:dyDescent="0.2">
      <c r="A537" s="1" t="s">
        <v>1217</v>
      </c>
      <c r="B537" s="1" t="s">
        <v>60</v>
      </c>
      <c r="C537" s="2" t="d">
        <v>2026-07-12</v>
      </c>
      <c r="D537">
        <v>8</v>
      </c>
      <c r="E537" s="1" t="s">
        <v>61</v>
      </c>
      <c r="F537">
        <v>12</v>
      </c>
      <c r="G537">
        <v>10</v>
      </c>
      <c r="H537">
        <v>9</v>
      </c>
      <c r="I537">
        <v>0</v>
      </c>
      <c r="J537">
        <v>1</v>
      </c>
      <c r="K537">
        <v>675</v>
      </c>
      <c r="L537">
        <v>0</v>
      </c>
      <c r="M537" s="1" t="s">
        <v>1218</v>
      </c>
      <c r="N537" s="1" t="s">
        <v>63</v>
      </c>
      <c r="O537" s="1" t="s">
        <v>336</v>
      </c>
      <c r="P537">
        <v>12</v>
      </c>
      <c r="Q537">
        <v>675</v>
      </c>
      <c r="R537">
        <v>4150</v>
      </c>
      <c r="S537">
        <v>0</v>
      </c>
      <c r="T537">
        <v>48</v>
      </c>
      <c r="U537">
        <v>12</v>
      </c>
      <c r="V537">
        <v>68</v>
      </c>
      <c r="W537">
        <v>13999.46</v>
      </c>
      <c r="X537">
        <v>5.666666666666667</v>
      </c>
      <c r="Y537">
        <v>1166.6216666666667</v>
      </c>
      <c r="Z537">
        <v>13.416666666666666</v>
      </c>
      <c r="AA537">
        <v>10.08174195</v>
      </c>
      <c r="AB537">
        <v>0</v>
      </c>
      <c r="AC537">
        <v>0</v>
      </c>
      <c r="AD537">
        <v>0.27257698611111114</v>
      </c>
      <c r="AE537">
        <v>1.3025417260928229</v>
      </c>
      <c r="AF537">
        <v>0.625</v>
      </c>
      <c r="AG537">
        <v>2.2001187069444446</v>
      </c>
      <c r="AH537">
        <v>0</v>
      </c>
      <c r="AI537">
        <v>7.0357899027777782</v>
      </c>
      <c r="AJ537">
        <v>480</v>
      </c>
      <c r="AK537">
        <v>36</v>
      </c>
      <c r="AL537">
        <v>1</v>
      </c>
      <c r="AM537">
        <v>1</v>
      </c>
      <c r="AN537">
        <v>0</v>
      </c>
      <c r="AO537">
        <v>0</v>
      </c>
      <c r="AP537">
        <v>1</v>
      </c>
      <c r="AQ537">
        <v>0</v>
      </c>
      <c r="AR537">
        <v>469.24</v>
      </c>
      <c r="AS537" s="1" t="s">
        <v>70</v>
      </c>
      <c r="AT537">
        <v>0</v>
      </c>
      <c r="AU537">
        <v>15.080436083333334</v>
      </c>
      <c r="AV537">
        <v>167.39630579999999</v>
      </c>
      <c r="AW537">
        <v>11</v>
      </c>
      <c r="AX537">
        <v>0</v>
      </c>
      <c r="AY537">
        <v>8.3333333333333329E-2</v>
      </c>
      <c r="AZ537">
        <v>40</v>
      </c>
      <c r="BA537">
        <v>0.50268120277777784</v>
      </c>
      <c r="BB537">
        <v>0.15499657944444445</v>
      </c>
      <c r="BC537">
        <v>8</v>
      </c>
      <c r="BD537">
        <v>28</v>
      </c>
      <c r="BE537">
        <v>1</v>
      </c>
      <c r="BF537">
        <v>0</v>
      </c>
      <c r="BG537" s="1" t="s">
        <v>209</v>
      </c>
      <c r="BH537" s="1" t="s">
        <v>6888</v>
      </c>
      <c r="BI537" s="1" t="s">
        <v>6889</v>
      </c>
      <c r="BJ537" s="1" t="s">
        <v>6890</v>
      </c>
      <c r="BK537">
        <v>2300</v>
      </c>
      <c r="BL537">
        <v>2.5</v>
      </c>
      <c r="BM537" s="5" t="d">
        <v>03:30:00.00000000000079875</v>
      </c>
      <c r="BN537" s="5" t="d">
        <v>03:59:59.99999999999920125</v>
      </c>
      <c r="BO537">
        <v>3</v>
      </c>
      <c r="BP537" t="b">
        <v>0</v>
      </c>
    </row>
    <row r="538" spans="1:68" x14ac:dyDescent="0.2">
      <c r="A538" s="1" t="s">
        <v>1219</v>
      </c>
      <c r="B538" s="1" t="s">
        <v>60</v>
      </c>
      <c r="C538" s="2" t="d">
        <v>2026-07-12</v>
      </c>
      <c r="D538">
        <v>9</v>
      </c>
      <c r="E538" s="1" t="s">
        <v>61</v>
      </c>
      <c r="F538">
        <v>7</v>
      </c>
      <c r="G538">
        <v>10</v>
      </c>
      <c r="H538">
        <v>9</v>
      </c>
      <c r="I538">
        <v>0</v>
      </c>
      <c r="J538">
        <v>1</v>
      </c>
      <c r="K538">
        <v>675</v>
      </c>
      <c r="L538">
        <v>0</v>
      </c>
      <c r="M538" s="1" t="s">
        <v>1220</v>
      </c>
      <c r="N538" s="1" t="s">
        <v>63</v>
      </c>
      <c r="O538" s="1" t="s">
        <v>214</v>
      </c>
      <c r="P538">
        <v>7</v>
      </c>
      <c r="Q538">
        <v>675</v>
      </c>
      <c r="R538">
        <v>3475</v>
      </c>
      <c r="S538">
        <v>0</v>
      </c>
      <c r="T538">
        <v>48</v>
      </c>
      <c r="U538">
        <v>7</v>
      </c>
      <c r="V538">
        <v>29</v>
      </c>
      <c r="W538">
        <v>7048.43</v>
      </c>
      <c r="X538">
        <v>4.1428571428571432</v>
      </c>
      <c r="Y538">
        <v>1006.9185714285715</v>
      </c>
      <c r="Z538">
        <v>13.571428571428571</v>
      </c>
      <c r="AA538">
        <v>10.064184414285716</v>
      </c>
      <c r="AB538">
        <v>0</v>
      </c>
      <c r="AC538">
        <v>0</v>
      </c>
      <c r="AD538">
        <v>0</v>
      </c>
      <c r="AE538">
        <v>0.86666753261005602</v>
      </c>
      <c r="AF538">
        <v>0.7142857142857143</v>
      </c>
      <c r="AG538">
        <v>1.5809532357142859</v>
      </c>
      <c r="AH538">
        <v>0</v>
      </c>
      <c r="AI538">
        <v>7.3379930738095238</v>
      </c>
      <c r="AJ538">
        <v>280</v>
      </c>
      <c r="AK538">
        <v>36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 s="1" t="s">
        <v>70</v>
      </c>
      <c r="AT538">
        <v>0</v>
      </c>
      <c r="AU538">
        <v>6.616737183333333</v>
      </c>
      <c r="AV538">
        <v>87.039472799999999</v>
      </c>
      <c r="AW538">
        <v>6</v>
      </c>
      <c r="AX538">
        <v>0</v>
      </c>
      <c r="AY538">
        <v>0</v>
      </c>
      <c r="AZ538">
        <v>40</v>
      </c>
      <c r="BA538">
        <v>0.22055790611111109</v>
      </c>
      <c r="BB538">
        <v>8.0592104444444437E-2</v>
      </c>
      <c r="BC538">
        <v>5</v>
      </c>
      <c r="BD538">
        <v>31</v>
      </c>
      <c r="BE538">
        <v>1</v>
      </c>
      <c r="BF538">
        <v>0</v>
      </c>
      <c r="BG538" s="1" t="s">
        <v>66</v>
      </c>
      <c r="BH538" s="1" t="s">
        <v>6888</v>
      </c>
      <c r="BI538" s="1" t="s">
        <v>6889</v>
      </c>
      <c r="BJ538" s="1" t="s">
        <v>6890</v>
      </c>
      <c r="BK538">
        <v>2300</v>
      </c>
      <c r="BL538">
        <v>2.5</v>
      </c>
      <c r="BM538" s="5" t="d">
        <v>03:59:59.99999999999920125</v>
      </c>
      <c r="BN538" s="5" t="d">
        <v>04:30:00.000</v>
      </c>
      <c r="BO538">
        <v>4</v>
      </c>
      <c r="BP538" t="b">
        <v>0</v>
      </c>
    </row>
    <row r="539" spans="1:68" x14ac:dyDescent="0.2">
      <c r="A539" s="1" t="s">
        <v>1221</v>
      </c>
      <c r="B539" s="1" t="s">
        <v>60</v>
      </c>
      <c r="C539" s="2" t="d">
        <v>2026-07-12</v>
      </c>
      <c r="D539">
        <v>10</v>
      </c>
      <c r="E539" s="1" t="s">
        <v>61</v>
      </c>
      <c r="F539">
        <v>10</v>
      </c>
      <c r="G539">
        <v>10</v>
      </c>
      <c r="H539">
        <v>9</v>
      </c>
      <c r="I539">
        <v>0</v>
      </c>
      <c r="J539">
        <v>1</v>
      </c>
      <c r="K539">
        <v>675</v>
      </c>
      <c r="L539">
        <v>0</v>
      </c>
      <c r="M539" s="1" t="s">
        <v>1222</v>
      </c>
      <c r="N539" s="1" t="s">
        <v>63</v>
      </c>
      <c r="O539" s="1" t="s">
        <v>217</v>
      </c>
      <c r="P539">
        <v>10</v>
      </c>
      <c r="Q539">
        <v>675</v>
      </c>
      <c r="R539">
        <v>2800</v>
      </c>
      <c r="S539">
        <v>0</v>
      </c>
      <c r="T539">
        <v>48</v>
      </c>
      <c r="U539">
        <v>10</v>
      </c>
      <c r="V539">
        <v>69</v>
      </c>
      <c r="W539">
        <v>14778.35</v>
      </c>
      <c r="X539">
        <v>6.9</v>
      </c>
      <c r="Y539">
        <v>1477.835</v>
      </c>
      <c r="Z539">
        <v>12.6</v>
      </c>
      <c r="AA539">
        <v>10.966840968333333</v>
      </c>
      <c r="AB539">
        <v>2</v>
      </c>
      <c r="AC539">
        <v>0.132478755</v>
      </c>
      <c r="AD539">
        <v>1.2383286766666666</v>
      </c>
      <c r="AE539">
        <v>1.8548426651566992</v>
      </c>
      <c r="AF539">
        <v>0.625</v>
      </c>
      <c r="AG539">
        <v>3.71817134</v>
      </c>
      <c r="AH539">
        <v>0</v>
      </c>
      <c r="AI539">
        <v>6.1936696216666665</v>
      </c>
      <c r="AJ539">
        <v>400</v>
      </c>
      <c r="AK539">
        <v>36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s="1" t="s">
        <v>65</v>
      </c>
      <c r="AT539">
        <v>2</v>
      </c>
      <c r="AU539">
        <v>18.548426566666667</v>
      </c>
      <c r="AV539">
        <v>105.7251358</v>
      </c>
      <c r="AW539">
        <v>8</v>
      </c>
      <c r="AX539">
        <v>0.2</v>
      </c>
      <c r="AY539">
        <v>0</v>
      </c>
      <c r="AZ539">
        <v>40</v>
      </c>
      <c r="BA539">
        <v>0.6182808855555556</v>
      </c>
      <c r="BB539">
        <v>9.7893644259259269E-2</v>
      </c>
      <c r="BC539">
        <v>6</v>
      </c>
      <c r="BD539">
        <v>30</v>
      </c>
      <c r="BE539">
        <v>1</v>
      </c>
      <c r="BF539">
        <v>0</v>
      </c>
      <c r="BG539" s="1" t="s">
        <v>83</v>
      </c>
      <c r="BH539" s="1" t="s">
        <v>6888</v>
      </c>
      <c r="BI539" s="1" t="s">
        <v>6889</v>
      </c>
      <c r="BJ539" s="1" t="s">
        <v>6890</v>
      </c>
      <c r="BK539">
        <v>2300</v>
      </c>
      <c r="BL539">
        <v>2.5</v>
      </c>
      <c r="BM539" s="5" t="d">
        <v>04:30:00.000</v>
      </c>
      <c r="BN539" s="5" t="d">
        <v>05:00:00.00000000000079875</v>
      </c>
      <c r="BO539">
        <v>4</v>
      </c>
      <c r="BP539" t="b">
        <v>0</v>
      </c>
    </row>
    <row r="540" spans="1:68" x14ac:dyDescent="0.2">
      <c r="A540" s="1" t="s">
        <v>1223</v>
      </c>
      <c r="B540" s="1" t="s">
        <v>60</v>
      </c>
      <c r="C540" s="2" t="d">
        <v>2026-07-12</v>
      </c>
      <c r="D540">
        <v>11</v>
      </c>
      <c r="E540" s="1" t="s">
        <v>61</v>
      </c>
      <c r="F540">
        <v>5</v>
      </c>
      <c r="G540">
        <v>10</v>
      </c>
      <c r="H540">
        <v>9</v>
      </c>
      <c r="I540">
        <v>0</v>
      </c>
      <c r="J540">
        <v>1</v>
      </c>
      <c r="K540">
        <v>675</v>
      </c>
      <c r="L540">
        <v>0</v>
      </c>
      <c r="M540" s="1" t="s">
        <v>1224</v>
      </c>
      <c r="N540" s="1" t="s">
        <v>63</v>
      </c>
      <c r="O540" s="1" t="s">
        <v>64</v>
      </c>
      <c r="P540">
        <v>5</v>
      </c>
      <c r="Q540">
        <v>675</v>
      </c>
      <c r="R540">
        <v>2125</v>
      </c>
      <c r="S540">
        <v>0</v>
      </c>
      <c r="T540">
        <v>48</v>
      </c>
      <c r="U540">
        <v>5</v>
      </c>
      <c r="V540">
        <v>18</v>
      </c>
      <c r="W540">
        <v>4681.54</v>
      </c>
      <c r="X540">
        <v>3.6</v>
      </c>
      <c r="Y540">
        <v>936.30799999999999</v>
      </c>
      <c r="Z540">
        <v>13</v>
      </c>
      <c r="AA540">
        <v>8.8925789000000002</v>
      </c>
      <c r="AB540">
        <v>0</v>
      </c>
      <c r="AC540">
        <v>0</v>
      </c>
      <c r="AD540">
        <v>0</v>
      </c>
      <c r="AE540">
        <v>1.0053777146966538</v>
      </c>
      <c r="AF540">
        <v>0.55333333333333334</v>
      </c>
      <c r="AG540">
        <v>1.5587110399999999</v>
      </c>
      <c r="AH540">
        <v>0</v>
      </c>
      <c r="AI540">
        <v>6.4872011866666668</v>
      </c>
      <c r="AJ540">
        <v>200</v>
      </c>
      <c r="AK540">
        <v>36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 s="1" t="s">
        <v>70</v>
      </c>
      <c r="AT540">
        <v>0</v>
      </c>
      <c r="AU540">
        <v>5.0268885333333326</v>
      </c>
      <c r="AV540">
        <v>47.472316316666664</v>
      </c>
      <c r="AW540">
        <v>6</v>
      </c>
      <c r="AX540">
        <v>0</v>
      </c>
      <c r="AY540">
        <v>0</v>
      </c>
      <c r="AZ540">
        <v>40</v>
      </c>
      <c r="BA540">
        <v>0.16756295111111108</v>
      </c>
      <c r="BB540">
        <v>4.3955848441358025E-2</v>
      </c>
      <c r="BC540">
        <v>3</v>
      </c>
      <c r="BD540">
        <v>33</v>
      </c>
      <c r="BE540">
        <v>1</v>
      </c>
      <c r="BF540">
        <v>0</v>
      </c>
      <c r="BG540" s="1" t="s">
        <v>66</v>
      </c>
      <c r="BH540" s="1" t="s">
        <v>6888</v>
      </c>
      <c r="BI540" s="1" t="s">
        <v>6889</v>
      </c>
      <c r="BJ540" s="1" t="s">
        <v>6890</v>
      </c>
      <c r="BK540">
        <v>2300</v>
      </c>
      <c r="BL540">
        <v>2.5</v>
      </c>
      <c r="BM540" s="5" t="d">
        <v>05:00:00.00000000000079875</v>
      </c>
      <c r="BN540" s="5" t="d">
        <v>05:29:59.99999999999920125</v>
      </c>
      <c r="BO540">
        <v>5</v>
      </c>
      <c r="BP540" t="b">
        <v>0</v>
      </c>
    </row>
    <row r="541" spans="1:68" x14ac:dyDescent="0.2">
      <c r="A541" s="1" t="s">
        <v>1225</v>
      </c>
      <c r="B541" s="1" t="s">
        <v>60</v>
      </c>
      <c r="C541" s="2" t="d">
        <v>2026-07-12</v>
      </c>
      <c r="D541">
        <v>12</v>
      </c>
      <c r="E541" s="1" t="s">
        <v>61</v>
      </c>
      <c r="F541">
        <v>9</v>
      </c>
      <c r="G541">
        <v>10</v>
      </c>
      <c r="H541">
        <v>9</v>
      </c>
      <c r="I541">
        <v>0</v>
      </c>
      <c r="J541">
        <v>1</v>
      </c>
      <c r="K541">
        <v>675</v>
      </c>
      <c r="L541">
        <v>0</v>
      </c>
      <c r="M541" s="1" t="s">
        <v>1226</v>
      </c>
      <c r="N541" s="1" t="s">
        <v>63</v>
      </c>
      <c r="O541" s="1" t="s">
        <v>69</v>
      </c>
      <c r="P541">
        <v>9</v>
      </c>
      <c r="Q541">
        <v>675</v>
      </c>
      <c r="R541">
        <v>1450</v>
      </c>
      <c r="S541">
        <v>0</v>
      </c>
      <c r="T541">
        <v>48</v>
      </c>
      <c r="U541">
        <v>9</v>
      </c>
      <c r="V541">
        <v>53</v>
      </c>
      <c r="W541">
        <v>12599.93</v>
      </c>
      <c r="X541">
        <v>5.8888888888888893</v>
      </c>
      <c r="Y541">
        <v>1399.9922222222222</v>
      </c>
      <c r="Z541">
        <v>13.222222222222221</v>
      </c>
      <c r="AA541">
        <v>9.9647239055555552</v>
      </c>
      <c r="AB541">
        <v>0</v>
      </c>
      <c r="AC541">
        <v>0</v>
      </c>
      <c r="AD541">
        <v>0.2312621962962963</v>
      </c>
      <c r="AE541">
        <v>1.3273000867646789</v>
      </c>
      <c r="AF541">
        <v>0.49629629629629629</v>
      </c>
      <c r="AG541">
        <v>2.0548585740740739</v>
      </c>
      <c r="AH541">
        <v>0</v>
      </c>
      <c r="AI541">
        <v>6.7876431018518524</v>
      </c>
      <c r="AJ541">
        <v>360</v>
      </c>
      <c r="AK541">
        <v>36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s="1" t="s">
        <v>70</v>
      </c>
      <c r="AT541">
        <v>0</v>
      </c>
      <c r="AU541">
        <v>11.9457007</v>
      </c>
      <c r="AV541">
        <v>89.622049666666669</v>
      </c>
      <c r="AW541">
        <v>6</v>
      </c>
      <c r="AX541">
        <v>0</v>
      </c>
      <c r="AY541">
        <v>0</v>
      </c>
      <c r="AZ541">
        <v>40</v>
      </c>
      <c r="BA541">
        <v>0.39819002333333331</v>
      </c>
      <c r="BB541">
        <v>8.2983379320987663E-2</v>
      </c>
      <c r="BC541">
        <v>5</v>
      </c>
      <c r="BD541">
        <v>31</v>
      </c>
      <c r="BE541">
        <v>1</v>
      </c>
      <c r="BF541">
        <v>0</v>
      </c>
      <c r="BG541" s="1" t="s">
        <v>66</v>
      </c>
      <c r="BH541" s="1" t="s">
        <v>6888</v>
      </c>
      <c r="BI541" s="1" t="s">
        <v>6889</v>
      </c>
      <c r="BJ541" s="1" t="s">
        <v>6890</v>
      </c>
      <c r="BK541">
        <v>2300</v>
      </c>
      <c r="BL541">
        <v>2.5</v>
      </c>
      <c r="BM541" s="5" t="d">
        <v>05:29:59.99999999999920125</v>
      </c>
      <c r="BN541" s="5" t="d">
        <v>06:00:00.000</v>
      </c>
      <c r="BO541">
        <v>5</v>
      </c>
      <c r="BP541" t="b">
        <v>0</v>
      </c>
    </row>
    <row r="542" spans="1:68" x14ac:dyDescent="0.2">
      <c r="A542" s="1" t="s">
        <v>1227</v>
      </c>
      <c r="B542" s="1" t="s">
        <v>60</v>
      </c>
      <c r="C542" s="2" t="d">
        <v>2026-07-12</v>
      </c>
      <c r="D542">
        <v>13</v>
      </c>
      <c r="E542" s="1" t="s">
        <v>95</v>
      </c>
      <c r="F542">
        <v>13</v>
      </c>
      <c r="G542">
        <v>10</v>
      </c>
      <c r="H542">
        <v>3</v>
      </c>
      <c r="I542">
        <v>2</v>
      </c>
      <c r="J542">
        <v>5</v>
      </c>
      <c r="K542">
        <v>225</v>
      </c>
      <c r="L542">
        <v>1</v>
      </c>
      <c r="M542" s="1" t="s">
        <v>103</v>
      </c>
      <c r="N542" s="1" t="s">
        <v>324</v>
      </c>
      <c r="O542" s="1" t="s">
        <v>1228</v>
      </c>
      <c r="P542">
        <v>2.6</v>
      </c>
      <c r="Q542">
        <v>225</v>
      </c>
      <c r="R542">
        <v>1225</v>
      </c>
      <c r="S542">
        <v>1</v>
      </c>
      <c r="T542">
        <v>47</v>
      </c>
      <c r="U542">
        <v>13</v>
      </c>
      <c r="V542">
        <v>65</v>
      </c>
      <c r="W542">
        <v>14273.029999999999</v>
      </c>
      <c r="X542">
        <v>5</v>
      </c>
      <c r="Y542">
        <v>1097.9253846153845</v>
      </c>
      <c r="Z542">
        <v>13.615384615384615</v>
      </c>
      <c r="AA542">
        <v>9.8869135038461557</v>
      </c>
      <c r="AB542">
        <v>0</v>
      </c>
      <c r="AC542">
        <v>0</v>
      </c>
      <c r="AD542">
        <v>0</v>
      </c>
      <c r="AE542">
        <v>1.2228263149444716</v>
      </c>
      <c r="AF542">
        <v>0.63205128205128203</v>
      </c>
      <c r="AG542">
        <v>1.8548775884615385</v>
      </c>
      <c r="AH542">
        <v>0</v>
      </c>
      <c r="AI542">
        <v>7.130753855128205</v>
      </c>
      <c r="AJ542">
        <v>520</v>
      </c>
      <c r="AK542">
        <v>36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s="1" t="s">
        <v>70</v>
      </c>
      <c r="AT542">
        <v>0</v>
      </c>
      <c r="AU542">
        <v>15.896741983333333</v>
      </c>
      <c r="AV542">
        <v>131.11257646666667</v>
      </c>
      <c r="AW542">
        <v>8</v>
      </c>
      <c r="AX542">
        <v>0</v>
      </c>
      <c r="AY542">
        <v>0</v>
      </c>
      <c r="AZ542">
        <v>40</v>
      </c>
      <c r="BA542">
        <v>0.10597827988888889</v>
      </c>
      <c r="BB542">
        <v>0.1214005337654321</v>
      </c>
      <c r="BC542">
        <v>7</v>
      </c>
      <c r="BD542">
        <v>29</v>
      </c>
      <c r="BE542">
        <v>1</v>
      </c>
      <c r="BF542">
        <v>4</v>
      </c>
      <c r="BG542" s="1" t="s">
        <v>99</v>
      </c>
      <c r="BH542" s="1" t="s">
        <v>6888</v>
      </c>
      <c r="BI542" s="1" t="s">
        <v>6889</v>
      </c>
      <c r="BJ542" s="1" t="s">
        <v>6890</v>
      </c>
      <c r="BK542">
        <v>2300</v>
      </c>
      <c r="BL542">
        <v>2.5</v>
      </c>
      <c r="BM542" s="5" t="d">
        <v>06:00:00.000</v>
      </c>
      <c r="BN542" s="5" t="d">
        <v>06:29:59.9999999999984025</v>
      </c>
      <c r="BO542">
        <v>6</v>
      </c>
      <c r="BP542" t="b">
        <v>0</v>
      </c>
    </row>
    <row r="543" spans="1:68" x14ac:dyDescent="0.2">
      <c r="A543" s="1" t="s">
        <v>1229</v>
      </c>
      <c r="B543" s="1" t="s">
        <v>60</v>
      </c>
      <c r="C543" s="2" t="d">
        <v>2026-07-12</v>
      </c>
      <c r="D543">
        <v>14</v>
      </c>
      <c r="E543" s="1" t="s">
        <v>95</v>
      </c>
      <c r="F543">
        <v>6</v>
      </c>
      <c r="G543">
        <v>10</v>
      </c>
      <c r="H543">
        <v>3</v>
      </c>
      <c r="I543">
        <v>2</v>
      </c>
      <c r="J543">
        <v>5</v>
      </c>
      <c r="K543">
        <v>225</v>
      </c>
      <c r="L543">
        <v>1</v>
      </c>
      <c r="M543" s="1" t="s">
        <v>107</v>
      </c>
      <c r="N543" s="1" t="s">
        <v>1230</v>
      </c>
      <c r="O543" s="1" t="s">
        <v>1231</v>
      </c>
      <c r="P543">
        <v>1.2</v>
      </c>
      <c r="Q543">
        <v>225</v>
      </c>
      <c r="R543">
        <v>1000</v>
      </c>
      <c r="S543">
        <v>1</v>
      </c>
      <c r="T543">
        <v>46</v>
      </c>
      <c r="U543">
        <v>6</v>
      </c>
      <c r="V543">
        <v>27</v>
      </c>
      <c r="W543">
        <v>6693.6100000000006</v>
      </c>
      <c r="X543">
        <v>4.5</v>
      </c>
      <c r="Y543">
        <v>1115.6016666666667</v>
      </c>
      <c r="Z543">
        <v>14.166666666666666</v>
      </c>
      <c r="AA543">
        <v>12.223309580555556</v>
      </c>
      <c r="AB543">
        <v>2</v>
      </c>
      <c r="AC543">
        <v>0.12728585000000012</v>
      </c>
      <c r="AD543">
        <v>0</v>
      </c>
      <c r="AE543">
        <v>1.272614249327815</v>
      </c>
      <c r="AF543">
        <v>0.41666666666666669</v>
      </c>
      <c r="AG543">
        <v>1.6892809055555558</v>
      </c>
      <c r="AH543">
        <v>0</v>
      </c>
      <c r="AI543">
        <v>9.3756953305555548</v>
      </c>
      <c r="AJ543">
        <v>240</v>
      </c>
      <c r="AK543">
        <v>36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s="1" t="s">
        <v>125</v>
      </c>
      <c r="AT543">
        <v>1</v>
      </c>
      <c r="AU543">
        <v>7.6356854333333333</v>
      </c>
      <c r="AV543">
        <v>108.19761708333334</v>
      </c>
      <c r="AW543">
        <v>8</v>
      </c>
      <c r="AX543">
        <v>0.33333333333333331</v>
      </c>
      <c r="AY543">
        <v>0</v>
      </c>
      <c r="AZ543">
        <v>40</v>
      </c>
      <c r="BA543">
        <v>5.0904569555555557E-2</v>
      </c>
      <c r="BB543">
        <v>0.1001829787808642</v>
      </c>
      <c r="BC543">
        <v>6</v>
      </c>
      <c r="BD543">
        <v>30</v>
      </c>
      <c r="BE543">
        <v>1</v>
      </c>
      <c r="BF543">
        <v>4</v>
      </c>
      <c r="BG543" s="1" t="s">
        <v>99</v>
      </c>
      <c r="BH543" s="1" t="s">
        <v>6888</v>
      </c>
      <c r="BI543" s="1" t="s">
        <v>6889</v>
      </c>
      <c r="BJ543" s="1" t="s">
        <v>6890</v>
      </c>
      <c r="BK543">
        <v>2300</v>
      </c>
      <c r="BL543">
        <v>2.5</v>
      </c>
      <c r="BM543" s="5" t="d">
        <v>06:29:59.9999999999984025</v>
      </c>
      <c r="BN543" s="5" t="d">
        <v>07:00:00.0000000000015975</v>
      </c>
      <c r="BO543">
        <v>6</v>
      </c>
      <c r="BP543" t="b">
        <v>0</v>
      </c>
    </row>
    <row r="544" spans="1:68" x14ac:dyDescent="0.2">
      <c r="A544" s="1" t="s">
        <v>1232</v>
      </c>
      <c r="B544" s="1" t="s">
        <v>60</v>
      </c>
      <c r="C544" s="2" t="d">
        <v>2026-07-12</v>
      </c>
      <c r="D544">
        <v>15</v>
      </c>
      <c r="E544" s="1" t="s">
        <v>95</v>
      </c>
      <c r="F544">
        <v>18</v>
      </c>
      <c r="G544">
        <v>10</v>
      </c>
      <c r="H544">
        <v>3</v>
      </c>
      <c r="I544">
        <v>2</v>
      </c>
      <c r="J544">
        <v>5</v>
      </c>
      <c r="K544">
        <v>225</v>
      </c>
      <c r="L544">
        <v>1</v>
      </c>
      <c r="M544" s="1" t="s">
        <v>780</v>
      </c>
      <c r="N544" s="1" t="s">
        <v>225</v>
      </c>
      <c r="O544" s="1" t="s">
        <v>1233</v>
      </c>
      <c r="P544">
        <v>3.6</v>
      </c>
      <c r="Q544">
        <v>225</v>
      </c>
      <c r="R544">
        <v>775</v>
      </c>
      <c r="S544">
        <v>1</v>
      </c>
      <c r="T544">
        <v>45</v>
      </c>
      <c r="U544">
        <v>18</v>
      </c>
      <c r="V544">
        <v>87</v>
      </c>
      <c r="W544">
        <v>16020.89</v>
      </c>
      <c r="X544">
        <v>4.833333333333333</v>
      </c>
      <c r="Y544">
        <v>890.04944444444436</v>
      </c>
      <c r="Z544">
        <v>13.5</v>
      </c>
      <c r="AA544">
        <v>10.524959311111111</v>
      </c>
      <c r="AB544">
        <v>1</v>
      </c>
      <c r="AC544">
        <v>2.7642509259259498E-3</v>
      </c>
      <c r="AD544">
        <v>0</v>
      </c>
      <c r="AE544">
        <v>1.2640029405912336</v>
      </c>
      <c r="AF544">
        <v>0.53425925925925932</v>
      </c>
      <c r="AG544">
        <v>1.7982621916666668</v>
      </c>
      <c r="AH544">
        <v>0</v>
      </c>
      <c r="AI544">
        <v>7.8915119249999996</v>
      </c>
      <c r="AJ544">
        <v>720</v>
      </c>
      <c r="AK544">
        <v>36</v>
      </c>
      <c r="AL544">
        <v>1</v>
      </c>
      <c r="AM544">
        <v>1</v>
      </c>
      <c r="AN544">
        <v>0</v>
      </c>
      <c r="AO544">
        <v>0</v>
      </c>
      <c r="AP544">
        <v>1</v>
      </c>
      <c r="AQ544">
        <v>0</v>
      </c>
      <c r="AR544">
        <v>92.6</v>
      </c>
      <c r="AS544" s="1" t="s">
        <v>65</v>
      </c>
      <c r="AT544">
        <v>1</v>
      </c>
      <c r="AU544">
        <v>22.752052783333333</v>
      </c>
      <c r="AV544">
        <v>150.58054645000001</v>
      </c>
      <c r="AW544">
        <v>10</v>
      </c>
      <c r="AX544">
        <v>5.5555555555555552E-2</v>
      </c>
      <c r="AY544">
        <v>5.5555555555555552E-2</v>
      </c>
      <c r="AZ544">
        <v>40</v>
      </c>
      <c r="BA544">
        <v>0.1516803518888889</v>
      </c>
      <c r="BB544">
        <v>0.13942643189814816</v>
      </c>
      <c r="BC544">
        <v>8</v>
      </c>
      <c r="BD544">
        <v>28</v>
      </c>
      <c r="BE544">
        <v>2</v>
      </c>
      <c r="BF544">
        <v>3</v>
      </c>
      <c r="BG544" s="1" t="s">
        <v>99</v>
      </c>
      <c r="BH544" s="1" t="s">
        <v>6888</v>
      </c>
      <c r="BI544" s="1" t="s">
        <v>6889</v>
      </c>
      <c r="BJ544" s="1" t="s">
        <v>6890</v>
      </c>
      <c r="BK544">
        <v>2300</v>
      </c>
      <c r="BL544">
        <v>2.5</v>
      </c>
      <c r="BM544" s="5" t="d">
        <v>07:00:00.0000000000015975</v>
      </c>
      <c r="BN544" s="5" t="d">
        <v>07:30:00.000</v>
      </c>
      <c r="BO544">
        <v>7</v>
      </c>
      <c r="BP544" t="b">
        <v>0</v>
      </c>
    </row>
    <row r="545" spans="1:68" x14ac:dyDescent="0.2">
      <c r="A545" s="1" t="s">
        <v>1234</v>
      </c>
      <c r="B545" s="1" t="s">
        <v>60</v>
      </c>
      <c r="C545" s="2" t="d">
        <v>2026-07-12</v>
      </c>
      <c r="D545">
        <v>16</v>
      </c>
      <c r="E545" s="1" t="s">
        <v>95</v>
      </c>
      <c r="F545">
        <v>24</v>
      </c>
      <c r="G545">
        <v>10</v>
      </c>
      <c r="H545">
        <v>3</v>
      </c>
      <c r="I545">
        <v>2</v>
      </c>
      <c r="J545">
        <v>5</v>
      </c>
      <c r="K545">
        <v>225</v>
      </c>
      <c r="L545">
        <v>1</v>
      </c>
      <c r="M545" s="1" t="s">
        <v>1235</v>
      </c>
      <c r="N545" s="1" t="s">
        <v>229</v>
      </c>
      <c r="O545" s="1" t="s">
        <v>1236</v>
      </c>
      <c r="P545">
        <v>4.8</v>
      </c>
      <c r="Q545">
        <v>225</v>
      </c>
      <c r="R545">
        <v>550</v>
      </c>
      <c r="S545">
        <v>1</v>
      </c>
      <c r="T545">
        <v>44</v>
      </c>
      <c r="U545">
        <v>24</v>
      </c>
      <c r="V545">
        <v>114</v>
      </c>
      <c r="W545">
        <v>29022.16</v>
      </c>
      <c r="X545">
        <v>4.75</v>
      </c>
      <c r="Y545">
        <v>1209.2566666666667</v>
      </c>
      <c r="Z545">
        <v>13.916666666666666</v>
      </c>
      <c r="AA545">
        <v>10.40813267638889</v>
      </c>
      <c r="AB545">
        <v>1</v>
      </c>
      <c r="AC545">
        <v>2.7524947222222245E-2</v>
      </c>
      <c r="AD545">
        <v>0</v>
      </c>
      <c r="AE545">
        <v>1.2141066270894034</v>
      </c>
      <c r="AF545">
        <v>0.57013888888888886</v>
      </c>
      <c r="AG545">
        <v>1.7842455076388888</v>
      </c>
      <c r="AH545">
        <v>0</v>
      </c>
      <c r="AI545">
        <v>7.7794427159722224</v>
      </c>
      <c r="AJ545">
        <v>960</v>
      </c>
      <c r="AK545">
        <v>36</v>
      </c>
      <c r="AL545">
        <v>1</v>
      </c>
      <c r="AM545">
        <v>1</v>
      </c>
      <c r="AN545">
        <v>1</v>
      </c>
      <c r="AO545">
        <v>0</v>
      </c>
      <c r="AP545">
        <v>0</v>
      </c>
      <c r="AQ545">
        <v>0</v>
      </c>
      <c r="AR545">
        <v>30.81</v>
      </c>
      <c r="AS545" s="1" t="s">
        <v>125</v>
      </c>
      <c r="AT545">
        <v>1</v>
      </c>
      <c r="AU545">
        <v>28.026454349999998</v>
      </c>
      <c r="AV545">
        <v>282.17944795</v>
      </c>
      <c r="AW545">
        <v>15</v>
      </c>
      <c r="AX545">
        <v>4.1666666666666664E-2</v>
      </c>
      <c r="AY545">
        <v>4.1666666666666664E-2</v>
      </c>
      <c r="AZ545">
        <v>40</v>
      </c>
      <c r="BA545">
        <v>0.18684302899999999</v>
      </c>
      <c r="BB545">
        <v>0.26127726662037037</v>
      </c>
      <c r="BC545">
        <v>14</v>
      </c>
      <c r="BD545">
        <v>22</v>
      </c>
      <c r="BE545">
        <v>2</v>
      </c>
      <c r="BF545">
        <v>3</v>
      </c>
      <c r="BG545" s="1" t="s">
        <v>99</v>
      </c>
      <c r="BH545" s="1" t="s">
        <v>6888</v>
      </c>
      <c r="BI545" s="1" t="s">
        <v>6889</v>
      </c>
      <c r="BJ545" s="1" t="s">
        <v>6890</v>
      </c>
      <c r="BK545">
        <v>2300</v>
      </c>
      <c r="BL545">
        <v>2.5</v>
      </c>
      <c r="BM545" s="5" t="d">
        <v>07:30:00.000</v>
      </c>
      <c r="BN545" s="5" t="d">
        <v>07:59:59.9999999999984025</v>
      </c>
      <c r="BO545">
        <v>7</v>
      </c>
      <c r="BP545" t="b">
        <v>0</v>
      </c>
    </row>
    <row r="546" spans="1:68" x14ac:dyDescent="0.2">
      <c r="A546" s="1" t="s">
        <v>1237</v>
      </c>
      <c r="B546" s="1" t="s">
        <v>60</v>
      </c>
      <c r="C546" s="2" t="d">
        <v>2026-07-12</v>
      </c>
      <c r="D546">
        <v>17</v>
      </c>
      <c r="E546" s="1" t="s">
        <v>95</v>
      </c>
      <c r="F546">
        <v>38</v>
      </c>
      <c r="G546">
        <v>20</v>
      </c>
      <c r="H546">
        <v>3</v>
      </c>
      <c r="I546">
        <v>2</v>
      </c>
      <c r="J546">
        <v>15</v>
      </c>
      <c r="K546">
        <v>225</v>
      </c>
      <c r="L546">
        <v>1</v>
      </c>
      <c r="M546" s="1" t="s">
        <v>1238</v>
      </c>
      <c r="N546" s="1" t="s">
        <v>362</v>
      </c>
      <c r="O546" s="1" t="s">
        <v>1239</v>
      </c>
      <c r="P546">
        <v>2.5333333333333332</v>
      </c>
      <c r="Q546">
        <v>225</v>
      </c>
      <c r="R546">
        <v>325</v>
      </c>
      <c r="S546">
        <v>1</v>
      </c>
      <c r="T546">
        <v>43</v>
      </c>
      <c r="U546">
        <v>38</v>
      </c>
      <c r="V546">
        <v>188</v>
      </c>
      <c r="W546">
        <v>44087.57</v>
      </c>
      <c r="X546">
        <v>4.9473684210526319</v>
      </c>
      <c r="Y546">
        <v>1160.1992105263157</v>
      </c>
      <c r="Z546">
        <v>13.263157894736842</v>
      </c>
      <c r="AA546">
        <v>9.9691859934210534</v>
      </c>
      <c r="AB546">
        <v>0</v>
      </c>
      <c r="AC546">
        <v>0</v>
      </c>
      <c r="AD546">
        <v>0</v>
      </c>
      <c r="AE546">
        <v>1.281252065573518</v>
      </c>
      <c r="AF546">
        <v>0.55833333333333324</v>
      </c>
      <c r="AG546">
        <v>1.8395853907894737</v>
      </c>
      <c r="AH546">
        <v>0</v>
      </c>
      <c r="AI546">
        <v>7.2699514706140356</v>
      </c>
      <c r="AJ546">
        <v>1520</v>
      </c>
      <c r="AK546">
        <v>73</v>
      </c>
      <c r="AL546">
        <v>2</v>
      </c>
      <c r="AM546">
        <v>2</v>
      </c>
      <c r="AN546">
        <v>1</v>
      </c>
      <c r="AO546">
        <v>0</v>
      </c>
      <c r="AP546">
        <v>1</v>
      </c>
      <c r="AQ546">
        <v>0</v>
      </c>
      <c r="AR546">
        <v>242.88</v>
      </c>
      <c r="AS546" s="1" t="s">
        <v>70</v>
      </c>
      <c r="AT546">
        <v>0</v>
      </c>
      <c r="AU546">
        <v>49.79968268333333</v>
      </c>
      <c r="AV546">
        <v>425.45261181666666</v>
      </c>
      <c r="AW546">
        <v>25</v>
      </c>
      <c r="AX546">
        <v>0</v>
      </c>
      <c r="AY546">
        <v>5.2631578947368418E-2</v>
      </c>
      <c r="AZ546">
        <v>40</v>
      </c>
      <c r="BA546">
        <v>0.11066596151851851</v>
      </c>
      <c r="BB546">
        <v>0.19427059900304414</v>
      </c>
      <c r="BC546">
        <v>21</v>
      </c>
      <c r="BD546">
        <v>52</v>
      </c>
      <c r="BE546">
        <v>3</v>
      </c>
      <c r="BF546">
        <v>12</v>
      </c>
      <c r="BG546" s="1" t="s">
        <v>99</v>
      </c>
      <c r="BH546" s="1" t="s">
        <v>6888</v>
      </c>
      <c r="BI546" s="1" t="s">
        <v>6889</v>
      </c>
      <c r="BJ546" s="1" t="s">
        <v>6890</v>
      </c>
      <c r="BK546">
        <v>2300</v>
      </c>
      <c r="BL546">
        <v>2.5</v>
      </c>
      <c r="BM546" s="5" t="d">
        <v>07:59:59.9999999999984025</v>
      </c>
      <c r="BN546" s="5" t="d">
        <v>08:30:00.0000000000015975</v>
      </c>
      <c r="BO546">
        <v>8</v>
      </c>
      <c r="BP546" t="b">
        <v>0</v>
      </c>
    </row>
    <row r="547" spans="1:68" x14ac:dyDescent="0.2">
      <c r="A547" s="1" t="s">
        <v>1240</v>
      </c>
      <c r="B547" s="1" t="s">
        <v>60</v>
      </c>
      <c r="C547" s="2" t="d">
        <v>2026-07-12</v>
      </c>
      <c r="D547">
        <v>18</v>
      </c>
      <c r="E547" s="1" t="s">
        <v>95</v>
      </c>
      <c r="F547">
        <v>62</v>
      </c>
      <c r="G547">
        <v>19</v>
      </c>
      <c r="H547">
        <v>3</v>
      </c>
      <c r="I547">
        <v>2</v>
      </c>
      <c r="J547">
        <v>14</v>
      </c>
      <c r="K547">
        <v>225</v>
      </c>
      <c r="L547">
        <v>1</v>
      </c>
      <c r="M547" s="1" t="s">
        <v>1241</v>
      </c>
      <c r="N547" s="1" t="s">
        <v>117</v>
      </c>
      <c r="O547" s="1" t="s">
        <v>1242</v>
      </c>
      <c r="P547">
        <v>4.4285714285714288</v>
      </c>
      <c r="Q547">
        <v>225</v>
      </c>
      <c r="R547">
        <v>100</v>
      </c>
      <c r="S547">
        <v>1</v>
      </c>
      <c r="T547">
        <v>42</v>
      </c>
      <c r="U547">
        <v>62</v>
      </c>
      <c r="V547">
        <v>272</v>
      </c>
      <c r="W547">
        <v>64747.22</v>
      </c>
      <c r="X547">
        <v>4.387096774193548</v>
      </c>
      <c r="Y547">
        <v>1044.31</v>
      </c>
      <c r="Z547">
        <v>13.806451612903226</v>
      </c>
      <c r="AA547">
        <v>10.745923122849463</v>
      </c>
      <c r="AB547">
        <v>2</v>
      </c>
      <c r="AC547">
        <v>6.4494776344086027E-2</v>
      </c>
      <c r="AD547">
        <v>0</v>
      </c>
      <c r="AE547">
        <v>1.1260001987421708</v>
      </c>
      <c r="AF547">
        <v>0.61021505376344087</v>
      </c>
      <c r="AG547">
        <v>1.7362152443548386</v>
      </c>
      <c r="AH547">
        <v>0</v>
      </c>
      <c r="AI547">
        <v>8.1618584075268821</v>
      </c>
      <c r="AJ547">
        <v>2480</v>
      </c>
      <c r="AK547">
        <v>73</v>
      </c>
      <c r="AL547">
        <v>1</v>
      </c>
      <c r="AM547">
        <v>1</v>
      </c>
      <c r="AN547">
        <v>1</v>
      </c>
      <c r="AO547">
        <v>0</v>
      </c>
      <c r="AP547">
        <v>0</v>
      </c>
      <c r="AQ547">
        <v>0</v>
      </c>
      <c r="AR547">
        <v>137.34</v>
      </c>
      <c r="AS547" s="1" t="s">
        <v>125</v>
      </c>
      <c r="AT547">
        <v>2</v>
      </c>
      <c r="AU547">
        <v>69.812011816666669</v>
      </c>
      <c r="AV547">
        <v>642.72096633333331</v>
      </c>
      <c r="AW547">
        <v>36</v>
      </c>
      <c r="AX547">
        <v>3.2258064516129031E-2</v>
      </c>
      <c r="AY547">
        <v>1.6129032258064516E-2</v>
      </c>
      <c r="AZ547">
        <v>40</v>
      </c>
      <c r="BA547">
        <v>0.16621907575396827</v>
      </c>
      <c r="BB547">
        <v>0.29347989330289193</v>
      </c>
      <c r="BC547">
        <v>31</v>
      </c>
      <c r="BD547">
        <v>42</v>
      </c>
      <c r="BE547">
        <v>4</v>
      </c>
      <c r="BF547">
        <v>10</v>
      </c>
      <c r="BG547" s="1" t="s">
        <v>99</v>
      </c>
      <c r="BH547" s="1" t="s">
        <v>6888</v>
      </c>
      <c r="BI547" s="1" t="s">
        <v>6889</v>
      </c>
      <c r="BJ547" s="1" t="s">
        <v>6890</v>
      </c>
      <c r="BK547">
        <v>2300</v>
      </c>
      <c r="BL547">
        <v>2.5</v>
      </c>
      <c r="BM547" s="5" t="d">
        <v>08:30:00.0000000000015975</v>
      </c>
      <c r="BN547" s="5" t="d">
        <v>09:00:00.000</v>
      </c>
      <c r="BO547">
        <v>8</v>
      </c>
      <c r="BP547" t="b">
        <v>0</v>
      </c>
    </row>
    <row r="548" spans="1:68" x14ac:dyDescent="0.2">
      <c r="A548" s="1" t="s">
        <v>1243</v>
      </c>
      <c r="B548" s="1" t="s">
        <v>60</v>
      </c>
      <c r="C548" s="2" t="d">
        <v>2026-07-12</v>
      </c>
      <c r="D548">
        <v>19</v>
      </c>
      <c r="E548" s="1" t="s">
        <v>95</v>
      </c>
      <c r="F548">
        <v>45</v>
      </c>
      <c r="G548">
        <v>10</v>
      </c>
      <c r="H548">
        <v>0</v>
      </c>
      <c r="I548">
        <v>2</v>
      </c>
      <c r="J548">
        <v>8</v>
      </c>
      <c r="K548">
        <v>0</v>
      </c>
      <c r="L548">
        <v>1</v>
      </c>
      <c r="M548" s="1" t="s">
        <v>63</v>
      </c>
      <c r="N548" s="1" t="s">
        <v>579</v>
      </c>
      <c r="O548" s="1" t="s">
        <v>580</v>
      </c>
      <c r="P548">
        <v>5.625</v>
      </c>
      <c r="Q548">
        <v>0</v>
      </c>
      <c r="R548">
        <v>100</v>
      </c>
      <c r="S548">
        <v>1</v>
      </c>
      <c r="T548">
        <v>41</v>
      </c>
      <c r="U548">
        <v>45</v>
      </c>
      <c r="V548">
        <v>227</v>
      </c>
      <c r="W548">
        <v>53519.7</v>
      </c>
      <c r="X548">
        <v>5.0444444444444443</v>
      </c>
      <c r="Y548">
        <v>1189.3266666666666</v>
      </c>
      <c r="Z548">
        <v>14.111111111111111</v>
      </c>
      <c r="AA548">
        <v>10.759281762962964</v>
      </c>
      <c r="AB548">
        <v>1</v>
      </c>
      <c r="AC548">
        <v>1.9843878888888888E-2</v>
      </c>
      <c r="AD548">
        <v>0</v>
      </c>
      <c r="AE548">
        <v>1.3679544018040273</v>
      </c>
      <c r="AF548">
        <v>0.57851851851851843</v>
      </c>
      <c r="AG548">
        <v>1.9464729125925926</v>
      </c>
      <c r="AH548">
        <v>0</v>
      </c>
      <c r="AI548">
        <v>7.8387347685185178</v>
      </c>
      <c r="AJ548">
        <v>1800</v>
      </c>
      <c r="AK548">
        <v>38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s="1" t="s">
        <v>65</v>
      </c>
      <c r="AT548">
        <v>1</v>
      </c>
      <c r="AU548">
        <v>61.557947733333336</v>
      </c>
      <c r="AV548">
        <v>664.79933363333328</v>
      </c>
      <c r="AW548">
        <v>43</v>
      </c>
      <c r="AX548">
        <v>2.2222222222222223E-2</v>
      </c>
      <c r="AY548">
        <v>0</v>
      </c>
      <c r="AZ548">
        <v>40</v>
      </c>
      <c r="BA548">
        <v>0.25649144888888892</v>
      </c>
      <c r="BB548">
        <v>0.58315731020467831</v>
      </c>
      <c r="BC548">
        <v>32</v>
      </c>
      <c r="BD548">
        <v>6</v>
      </c>
      <c r="BE548">
        <v>3</v>
      </c>
      <c r="BF548">
        <v>5</v>
      </c>
      <c r="BG548" s="1" t="s">
        <v>99</v>
      </c>
      <c r="BH548" s="1" t="s">
        <v>6888</v>
      </c>
      <c r="BI548" s="1" t="s">
        <v>6889</v>
      </c>
      <c r="BJ548" s="1" t="s">
        <v>6890</v>
      </c>
      <c r="BK548">
        <v>2300</v>
      </c>
      <c r="BL548">
        <v>2.5</v>
      </c>
      <c r="BM548" s="5" t="d">
        <v>09:00:00.000</v>
      </c>
      <c r="BN548" s="5" t="d">
        <v>09:29:59.9999999999984025</v>
      </c>
      <c r="BO548">
        <v>9</v>
      </c>
      <c r="BP548" t="b">
        <v>0</v>
      </c>
    </row>
    <row r="549" spans="1:68" x14ac:dyDescent="0.2">
      <c r="A549" s="1" t="s">
        <v>1244</v>
      </c>
      <c r="B549" s="1" t="s">
        <v>60</v>
      </c>
      <c r="C549" s="2" t="d">
        <v>2026-07-12</v>
      </c>
      <c r="D549">
        <v>20</v>
      </c>
      <c r="E549" s="1" t="s">
        <v>95</v>
      </c>
      <c r="F549">
        <v>71</v>
      </c>
      <c r="G549">
        <v>10</v>
      </c>
      <c r="H549">
        <v>0</v>
      </c>
      <c r="I549">
        <v>2</v>
      </c>
      <c r="J549">
        <v>8</v>
      </c>
      <c r="K549">
        <v>0</v>
      </c>
      <c r="L549">
        <v>1</v>
      </c>
      <c r="M549" s="1" t="s">
        <v>63</v>
      </c>
      <c r="N549" s="1" t="s">
        <v>130</v>
      </c>
      <c r="O549" s="1" t="s">
        <v>582</v>
      </c>
      <c r="P549">
        <v>8.875</v>
      </c>
      <c r="Q549">
        <v>0</v>
      </c>
      <c r="R549">
        <v>100</v>
      </c>
      <c r="S549">
        <v>1</v>
      </c>
      <c r="T549">
        <v>40</v>
      </c>
      <c r="U549">
        <v>71</v>
      </c>
      <c r="V549">
        <v>370</v>
      </c>
      <c r="W549">
        <v>85226.319999999992</v>
      </c>
      <c r="X549">
        <v>5.211267605633803</v>
      </c>
      <c r="Y549">
        <v>1200.370704225352</v>
      </c>
      <c r="Z549">
        <v>15.338028169014084</v>
      </c>
      <c r="AA549">
        <v>10.845023705868543</v>
      </c>
      <c r="AB549">
        <v>1</v>
      </c>
      <c r="AC549">
        <v>2.3816908450704339E-3</v>
      </c>
      <c r="AD549">
        <v>0</v>
      </c>
      <c r="AE549">
        <v>1.3987992477294542</v>
      </c>
      <c r="AF549">
        <v>0.64929577464788735</v>
      </c>
      <c r="AG549">
        <v>1.8635189171361501</v>
      </c>
      <c r="AH549">
        <v>2.1429572535211265E-2</v>
      </c>
      <c r="AI549">
        <v>7.8299592037558696</v>
      </c>
      <c r="AJ549">
        <v>2840</v>
      </c>
      <c r="AK549">
        <v>38</v>
      </c>
      <c r="AL549">
        <v>1</v>
      </c>
      <c r="AM549">
        <v>1</v>
      </c>
      <c r="AN549">
        <v>0</v>
      </c>
      <c r="AO549">
        <v>0</v>
      </c>
      <c r="AP549">
        <v>1</v>
      </c>
      <c r="AQ549">
        <v>0</v>
      </c>
      <c r="AR549">
        <v>102.71</v>
      </c>
      <c r="AS549" s="1" t="s">
        <v>125</v>
      </c>
      <c r="AT549">
        <v>1</v>
      </c>
      <c r="AU549">
        <v>96.544661083333338</v>
      </c>
      <c r="AV549">
        <v>682.23128195000004</v>
      </c>
      <c r="AW549">
        <v>38</v>
      </c>
      <c r="AX549">
        <v>1.4084507042253521E-2</v>
      </c>
      <c r="AY549">
        <v>1.4084507042253521E-2</v>
      </c>
      <c r="AZ549">
        <v>40</v>
      </c>
      <c r="BA549">
        <v>0.40226942118055559</v>
      </c>
      <c r="BB549">
        <v>0.59844849293859648</v>
      </c>
      <c r="BC549">
        <v>33</v>
      </c>
      <c r="BD549">
        <v>5</v>
      </c>
      <c r="BE549">
        <v>5</v>
      </c>
      <c r="BF549">
        <v>3</v>
      </c>
      <c r="BG549" s="1" t="s">
        <v>99</v>
      </c>
      <c r="BH549" s="1" t="s">
        <v>6888</v>
      </c>
      <c r="BI549" s="1" t="s">
        <v>6889</v>
      </c>
      <c r="BJ549" s="1" t="s">
        <v>6890</v>
      </c>
      <c r="BK549">
        <v>2300</v>
      </c>
      <c r="BL549">
        <v>2.5</v>
      </c>
      <c r="BM549" s="5" t="d">
        <v>09:29:59.9999999999984025</v>
      </c>
      <c r="BN549" s="5" t="d">
        <v>10:00:00.0000000000015975</v>
      </c>
      <c r="BO549">
        <v>9</v>
      </c>
      <c r="BP549" t="b">
        <v>0</v>
      </c>
    </row>
    <row r="550" spans="1:68" x14ac:dyDescent="0.2">
      <c r="A550" s="1" t="s">
        <v>1245</v>
      </c>
      <c r="B550" s="1" t="s">
        <v>60</v>
      </c>
      <c r="C550" s="2" t="d">
        <v>2026-07-12</v>
      </c>
      <c r="D550">
        <v>21</v>
      </c>
      <c r="E550" s="1" t="s">
        <v>95</v>
      </c>
      <c r="F550">
        <v>83</v>
      </c>
      <c r="G550">
        <v>10</v>
      </c>
      <c r="H550">
        <v>0</v>
      </c>
      <c r="I550">
        <v>2</v>
      </c>
      <c r="J550">
        <v>8</v>
      </c>
      <c r="K550">
        <v>0</v>
      </c>
      <c r="L550">
        <v>1</v>
      </c>
      <c r="M550" s="1" t="s">
        <v>63</v>
      </c>
      <c r="N550" s="1" t="s">
        <v>585</v>
      </c>
      <c r="O550" s="1" t="s">
        <v>586</v>
      </c>
      <c r="P550">
        <v>10.375</v>
      </c>
      <c r="Q550">
        <v>0</v>
      </c>
      <c r="R550">
        <v>100</v>
      </c>
      <c r="S550">
        <v>1</v>
      </c>
      <c r="T550">
        <v>39</v>
      </c>
      <c r="U550">
        <v>83</v>
      </c>
      <c r="V550">
        <v>405</v>
      </c>
      <c r="W550">
        <v>88933.7</v>
      </c>
      <c r="X550">
        <v>4.8795180722891569</v>
      </c>
      <c r="Y550">
        <v>1071.490361445783</v>
      </c>
      <c r="Z550">
        <v>16.048192771084338</v>
      </c>
      <c r="AA550">
        <v>11.424628906626506</v>
      </c>
      <c r="AB550">
        <v>1</v>
      </c>
      <c r="AC550">
        <v>5.7638279116465855E-3</v>
      </c>
      <c r="AD550">
        <v>6.2916098393574291E-3</v>
      </c>
      <c r="AE550">
        <v>1.2872918570686294</v>
      </c>
      <c r="AF550">
        <v>0.61164658634538149</v>
      </c>
      <c r="AG550">
        <v>0.40468658815261049</v>
      </c>
      <c r="AH550">
        <v>0.60237625321285138</v>
      </c>
      <c r="AI550">
        <v>8.0035687799196786</v>
      </c>
      <c r="AJ550">
        <v>3320</v>
      </c>
      <c r="AK550">
        <v>38</v>
      </c>
      <c r="AL550">
        <v>1</v>
      </c>
      <c r="AM550">
        <v>1</v>
      </c>
      <c r="AN550">
        <v>0</v>
      </c>
      <c r="AO550">
        <v>0</v>
      </c>
      <c r="AP550">
        <v>1</v>
      </c>
      <c r="AQ550">
        <v>0</v>
      </c>
      <c r="AR550">
        <v>452.12</v>
      </c>
      <c r="AS550" s="1" t="s">
        <v>125</v>
      </c>
      <c r="AT550">
        <v>1</v>
      </c>
      <c r="AU550">
        <v>109.02232100000001</v>
      </c>
      <c r="AV550">
        <v>1027.6463286000001</v>
      </c>
      <c r="AW550">
        <v>38</v>
      </c>
      <c r="AX550">
        <v>1.2048192771084338E-2</v>
      </c>
      <c r="AY550">
        <v>1.2048192771084338E-2</v>
      </c>
      <c r="AZ550">
        <v>40</v>
      </c>
      <c r="BA550">
        <v>0.45425967083333335</v>
      </c>
      <c r="BB550">
        <v>0.90144414789473692</v>
      </c>
      <c r="BC550">
        <v>49</v>
      </c>
      <c r="BD550">
        <v>-11</v>
      </c>
      <c r="BE550">
        <v>6</v>
      </c>
      <c r="BF550">
        <v>2</v>
      </c>
      <c r="BG550" s="1" t="s">
        <v>99</v>
      </c>
      <c r="BH550" s="1" t="s">
        <v>6888</v>
      </c>
      <c r="BI550" s="1" t="s">
        <v>6889</v>
      </c>
      <c r="BJ550" s="1" t="s">
        <v>6890</v>
      </c>
      <c r="BK550">
        <v>2300</v>
      </c>
      <c r="BL550">
        <v>2.5</v>
      </c>
      <c r="BM550" s="5" t="d">
        <v>10:00:00.0000000000015975</v>
      </c>
      <c r="BN550" s="5" t="d">
        <v>10:30:00.000</v>
      </c>
      <c r="BO550">
        <v>10</v>
      </c>
      <c r="BP550" t="b">
        <v>0</v>
      </c>
    </row>
    <row r="551" spans="1:68" x14ac:dyDescent="0.2">
      <c r="A551" s="1" t="s">
        <v>1246</v>
      </c>
      <c r="B551" s="1" t="s">
        <v>60</v>
      </c>
      <c r="C551" s="2" t="d">
        <v>2026-07-12</v>
      </c>
      <c r="D551">
        <v>22</v>
      </c>
      <c r="E551" s="1" t="s">
        <v>95</v>
      </c>
      <c r="F551">
        <v>87</v>
      </c>
      <c r="G551">
        <v>10</v>
      </c>
      <c r="H551">
        <v>0</v>
      </c>
      <c r="I551">
        <v>2</v>
      </c>
      <c r="J551">
        <v>8</v>
      </c>
      <c r="K551">
        <v>0</v>
      </c>
      <c r="L551">
        <v>1</v>
      </c>
      <c r="M551" s="1" t="s">
        <v>63</v>
      </c>
      <c r="N551" s="1" t="s">
        <v>373</v>
      </c>
      <c r="O551" s="1" t="s">
        <v>588</v>
      </c>
      <c r="P551">
        <v>10.875</v>
      </c>
      <c r="Q551">
        <v>0</v>
      </c>
      <c r="R551">
        <v>100</v>
      </c>
      <c r="S551">
        <v>1</v>
      </c>
      <c r="T551">
        <v>38</v>
      </c>
      <c r="U551">
        <v>87</v>
      </c>
      <c r="V551">
        <v>427</v>
      </c>
      <c r="W551">
        <v>98364.67</v>
      </c>
      <c r="X551">
        <v>4.9080459770114944</v>
      </c>
      <c r="Y551">
        <v>1130.6283908045978</v>
      </c>
      <c r="Z551">
        <v>16.241379310344829</v>
      </c>
      <c r="AA551">
        <v>13.051589517049807</v>
      </c>
      <c r="AB551">
        <v>4</v>
      </c>
      <c r="AC551">
        <v>5.2247177777777785E-2</v>
      </c>
      <c r="AD551">
        <v>0</v>
      </c>
      <c r="AE551">
        <v>1.2804247815681937</v>
      </c>
      <c r="AF551">
        <v>0.63295019157088117</v>
      </c>
      <c r="AG551">
        <v>1.8285343869731796E-2</v>
      </c>
      <c r="AH551">
        <v>1.8691658856321838</v>
      </c>
      <c r="AI551">
        <v>8.2910793007662846</v>
      </c>
      <c r="AJ551">
        <v>3480</v>
      </c>
      <c r="AK551">
        <v>38</v>
      </c>
      <c r="AL551">
        <v>2</v>
      </c>
      <c r="AM551">
        <v>2</v>
      </c>
      <c r="AN551">
        <v>0</v>
      </c>
      <c r="AO551">
        <v>1</v>
      </c>
      <c r="AP551">
        <v>1</v>
      </c>
      <c r="AQ551">
        <v>0</v>
      </c>
      <c r="AR551">
        <v>465.37</v>
      </c>
      <c r="AS551" s="1" t="s">
        <v>173</v>
      </c>
      <c r="AT551">
        <v>4</v>
      </c>
      <c r="AU551">
        <v>108.32675598333333</v>
      </c>
      <c r="AV551">
        <v>1056.0694215666667</v>
      </c>
      <c r="AW551">
        <v>38</v>
      </c>
      <c r="AX551">
        <v>4.5977011494252873E-2</v>
      </c>
      <c r="AY551">
        <v>2.2988505747126436E-2</v>
      </c>
      <c r="AZ551">
        <v>40</v>
      </c>
      <c r="BA551">
        <v>0.45136148326388886</v>
      </c>
      <c r="BB551">
        <v>0.92637668558479536</v>
      </c>
      <c r="BC551">
        <v>51</v>
      </c>
      <c r="BD551">
        <v>-13</v>
      </c>
      <c r="BE551">
        <v>6</v>
      </c>
      <c r="BF551">
        <v>2</v>
      </c>
      <c r="BG551" s="1" t="s">
        <v>99</v>
      </c>
      <c r="BH551" s="1" t="s">
        <v>6888</v>
      </c>
      <c r="BI551" s="1" t="s">
        <v>6889</v>
      </c>
      <c r="BJ551" s="1" t="s">
        <v>6890</v>
      </c>
      <c r="BK551">
        <v>2300</v>
      </c>
      <c r="BL551">
        <v>2.5</v>
      </c>
      <c r="BM551" s="5" t="d">
        <v>10:30:00.000</v>
      </c>
      <c r="BN551" s="5" t="d">
        <v>10:59:59.9999999999984025</v>
      </c>
      <c r="BO551">
        <v>10</v>
      </c>
      <c r="BP551" t="b">
        <v>0</v>
      </c>
    </row>
    <row r="552" spans="1:68" x14ac:dyDescent="0.2">
      <c r="A552" s="1" t="s">
        <v>1247</v>
      </c>
      <c r="B552" s="1" t="s">
        <v>60</v>
      </c>
      <c r="C552" s="2" t="d">
        <v>2026-07-12</v>
      </c>
      <c r="D552">
        <v>23</v>
      </c>
      <c r="E552" s="1" t="s">
        <v>133</v>
      </c>
      <c r="F552">
        <v>78</v>
      </c>
      <c r="G552">
        <v>10</v>
      </c>
      <c r="H552">
        <v>0</v>
      </c>
      <c r="I552">
        <v>0</v>
      </c>
      <c r="J552">
        <v>10</v>
      </c>
      <c r="K552">
        <v>0</v>
      </c>
      <c r="L552">
        <v>0</v>
      </c>
      <c r="M552" s="1" t="s">
        <v>63</v>
      </c>
      <c r="N552" s="1" t="s">
        <v>63</v>
      </c>
      <c r="O552" s="1" t="s">
        <v>590</v>
      </c>
      <c r="P552">
        <v>7.8</v>
      </c>
      <c r="Q552">
        <v>0</v>
      </c>
      <c r="R552">
        <v>100</v>
      </c>
      <c r="S552">
        <v>0</v>
      </c>
      <c r="T552">
        <v>38</v>
      </c>
      <c r="U552">
        <v>78</v>
      </c>
      <c r="V552">
        <v>421</v>
      </c>
      <c r="W552">
        <v>92876.64</v>
      </c>
      <c r="X552">
        <v>5.3974358974358978</v>
      </c>
      <c r="Y552">
        <v>1190.7261538461539</v>
      </c>
      <c r="Z552">
        <v>15.897435897435898</v>
      </c>
      <c r="AA552">
        <v>11.31683260897436</v>
      </c>
      <c r="AB552">
        <v>0</v>
      </c>
      <c r="AC552">
        <v>0</v>
      </c>
      <c r="AD552">
        <v>0</v>
      </c>
      <c r="AE552">
        <v>1.4728613132467925</v>
      </c>
      <c r="AF552">
        <v>0.59273504273504274</v>
      </c>
      <c r="AG552">
        <v>0.45551912905982905</v>
      </c>
      <c r="AH552">
        <v>0.38837669358974358</v>
      </c>
      <c r="AI552">
        <v>7.8684151117521361</v>
      </c>
      <c r="AJ552">
        <v>3120</v>
      </c>
      <c r="AK552">
        <v>38</v>
      </c>
      <c r="AL552">
        <v>4</v>
      </c>
      <c r="AM552">
        <v>4</v>
      </c>
      <c r="AN552">
        <v>2</v>
      </c>
      <c r="AO552">
        <v>0</v>
      </c>
      <c r="AP552">
        <v>2</v>
      </c>
      <c r="AQ552">
        <v>0</v>
      </c>
      <c r="AR552">
        <v>885.3</v>
      </c>
      <c r="AS552" s="1" t="s">
        <v>70</v>
      </c>
      <c r="AT552">
        <v>0</v>
      </c>
      <c r="AU552">
        <v>116.36694705000001</v>
      </c>
      <c r="AV552">
        <v>1026.6582100333333</v>
      </c>
      <c r="AW552">
        <v>38</v>
      </c>
      <c r="AX552">
        <v>0</v>
      </c>
      <c r="AY552">
        <v>5.128205128205128E-2</v>
      </c>
      <c r="AZ552">
        <v>40</v>
      </c>
      <c r="BA552">
        <v>0.38788982350000001</v>
      </c>
      <c r="BB552">
        <v>0.9005773772222222</v>
      </c>
      <c r="BC552">
        <v>49</v>
      </c>
      <c r="BD552">
        <v>-11</v>
      </c>
      <c r="BE552">
        <v>6</v>
      </c>
      <c r="BF552">
        <v>4</v>
      </c>
      <c r="BG552" s="1" t="s">
        <v>99</v>
      </c>
      <c r="BH552" s="1" t="s">
        <v>6888</v>
      </c>
      <c r="BI552" s="1" t="s">
        <v>6889</v>
      </c>
      <c r="BJ552" s="1" t="s">
        <v>6890</v>
      </c>
      <c r="BK552">
        <v>2300</v>
      </c>
      <c r="BL552">
        <v>2.5</v>
      </c>
      <c r="BM552" s="5" t="d">
        <v>10:59:59.9999999999984025</v>
      </c>
      <c r="BN552" s="5" t="d">
        <v>11:30:00.0000000000015975</v>
      </c>
      <c r="BO552">
        <v>11</v>
      </c>
      <c r="BP552" t="b">
        <v>0</v>
      </c>
    </row>
    <row r="553" spans="1:68" x14ac:dyDescent="0.2">
      <c r="A553" s="1" t="s">
        <v>1248</v>
      </c>
      <c r="B553" s="1" t="s">
        <v>60</v>
      </c>
      <c r="C553" s="2" t="d">
        <v>2026-07-12</v>
      </c>
      <c r="D553">
        <v>24</v>
      </c>
      <c r="E553" s="1" t="s">
        <v>133</v>
      </c>
      <c r="F553">
        <v>96</v>
      </c>
      <c r="G553">
        <v>10</v>
      </c>
      <c r="H553">
        <v>0</v>
      </c>
      <c r="I553">
        <v>0</v>
      </c>
      <c r="J553">
        <v>10</v>
      </c>
      <c r="K553">
        <v>0</v>
      </c>
      <c r="L553">
        <v>0</v>
      </c>
      <c r="M553" s="1" t="s">
        <v>63</v>
      </c>
      <c r="N553" s="1" t="s">
        <v>63</v>
      </c>
      <c r="O553" s="1" t="s">
        <v>592</v>
      </c>
      <c r="P553">
        <v>9.6</v>
      </c>
      <c r="Q553">
        <v>0</v>
      </c>
      <c r="R553">
        <v>100</v>
      </c>
      <c r="S553">
        <v>0</v>
      </c>
      <c r="T553">
        <v>38</v>
      </c>
      <c r="U553">
        <v>96</v>
      </c>
      <c r="V553">
        <v>460</v>
      </c>
      <c r="W553">
        <v>105363.04</v>
      </c>
      <c r="X553">
        <v>4.791666666666667</v>
      </c>
      <c r="Y553">
        <v>1097.5316666666665</v>
      </c>
      <c r="Z553">
        <v>16.552083333333332</v>
      </c>
      <c r="AA553">
        <v>11.920249063194445</v>
      </c>
      <c r="AB553">
        <v>0</v>
      </c>
      <c r="AC553">
        <v>0</v>
      </c>
      <c r="AD553">
        <v>0</v>
      </c>
      <c r="AE553">
        <v>1.2778616981319511</v>
      </c>
      <c r="AF553">
        <v>0.63454861111111105</v>
      </c>
      <c r="AG553">
        <v>9.5881130902777778E-2</v>
      </c>
      <c r="AH553">
        <v>1.5358992274305556</v>
      </c>
      <c r="AI553">
        <v>7.546245073263889</v>
      </c>
      <c r="AJ553">
        <v>3840</v>
      </c>
      <c r="AK553">
        <v>38</v>
      </c>
      <c r="AL553">
        <v>2</v>
      </c>
      <c r="AM553">
        <v>2</v>
      </c>
      <c r="AN553">
        <v>1</v>
      </c>
      <c r="AO553">
        <v>0</v>
      </c>
      <c r="AP553">
        <v>1</v>
      </c>
      <c r="AQ553">
        <v>0</v>
      </c>
      <c r="AR553">
        <v>506.28000000000003</v>
      </c>
      <c r="AS553" s="1" t="s">
        <v>70</v>
      </c>
      <c r="AT553">
        <v>0</v>
      </c>
      <c r="AU553">
        <v>123.98965103333333</v>
      </c>
      <c r="AV553">
        <v>1046.2707310166666</v>
      </c>
      <c r="AW553">
        <v>38</v>
      </c>
      <c r="AX553">
        <v>0</v>
      </c>
      <c r="AY553">
        <v>2.0833333333333332E-2</v>
      </c>
      <c r="AZ553">
        <v>40</v>
      </c>
      <c r="BA553">
        <v>0.41329883677777779</v>
      </c>
      <c r="BB553">
        <v>0.91778134299707592</v>
      </c>
      <c r="BC553">
        <v>50</v>
      </c>
      <c r="BD553">
        <v>-12</v>
      </c>
      <c r="BE553">
        <v>6</v>
      </c>
      <c r="BF553">
        <v>4</v>
      </c>
      <c r="BG553" s="1" t="s">
        <v>99</v>
      </c>
      <c r="BH553" s="1" t="s">
        <v>6888</v>
      </c>
      <c r="BI553" s="1" t="s">
        <v>6889</v>
      </c>
      <c r="BJ553" s="1" t="s">
        <v>6890</v>
      </c>
      <c r="BK553">
        <v>2300</v>
      </c>
      <c r="BL553">
        <v>2.5</v>
      </c>
      <c r="BM553" s="5" t="d">
        <v>11:30:00.0000000000015975</v>
      </c>
      <c r="BN553" s="5" t="d">
        <v>12:00:00.000</v>
      </c>
      <c r="BO553">
        <v>11</v>
      </c>
      <c r="BP553" t="b">
        <v>0</v>
      </c>
    </row>
    <row r="554" spans="1:68" x14ac:dyDescent="0.2">
      <c r="A554" s="1" t="s">
        <v>1249</v>
      </c>
      <c r="B554" s="1" t="s">
        <v>60</v>
      </c>
      <c r="C554" s="2" t="d">
        <v>2026-07-12</v>
      </c>
      <c r="D554">
        <v>25</v>
      </c>
      <c r="E554" s="1" t="s">
        <v>133</v>
      </c>
      <c r="F554">
        <v>99</v>
      </c>
      <c r="G554">
        <v>10</v>
      </c>
      <c r="H554">
        <v>0</v>
      </c>
      <c r="I554">
        <v>0</v>
      </c>
      <c r="J554">
        <v>10</v>
      </c>
      <c r="K554">
        <v>0</v>
      </c>
      <c r="L554">
        <v>0</v>
      </c>
      <c r="M554" s="1" t="s">
        <v>63</v>
      </c>
      <c r="N554" s="1" t="s">
        <v>63</v>
      </c>
      <c r="O554" s="1" t="s">
        <v>594</v>
      </c>
      <c r="P554">
        <v>9.9</v>
      </c>
      <c r="Q554">
        <v>0</v>
      </c>
      <c r="R554">
        <v>100</v>
      </c>
      <c r="S554">
        <v>0</v>
      </c>
      <c r="T554">
        <v>38</v>
      </c>
      <c r="U554">
        <v>99</v>
      </c>
      <c r="V554">
        <v>495</v>
      </c>
      <c r="W554">
        <v>108634.31</v>
      </c>
      <c r="X554">
        <v>5</v>
      </c>
      <c r="Y554">
        <v>1097.3162626262626</v>
      </c>
      <c r="Z554">
        <v>18.303030303030305</v>
      </c>
      <c r="AA554">
        <v>15.345321583670033</v>
      </c>
      <c r="AB554">
        <v>7</v>
      </c>
      <c r="AC554">
        <v>8.9920751178451191E-2</v>
      </c>
      <c r="AD554">
        <v>0</v>
      </c>
      <c r="AE554">
        <v>1.3691715806778768</v>
      </c>
      <c r="AF554">
        <v>0.66700336700336693</v>
      </c>
      <c r="AG554">
        <v>0</v>
      </c>
      <c r="AH554">
        <v>4.7390232156565659</v>
      </c>
      <c r="AI554">
        <v>7.665072906397306</v>
      </c>
      <c r="AJ554">
        <v>4455</v>
      </c>
      <c r="AK554">
        <v>38</v>
      </c>
      <c r="AL554">
        <v>7</v>
      </c>
      <c r="AM554">
        <v>7</v>
      </c>
      <c r="AN554">
        <v>4</v>
      </c>
      <c r="AO554">
        <v>3</v>
      </c>
      <c r="AP554">
        <v>0</v>
      </c>
      <c r="AQ554">
        <v>0</v>
      </c>
      <c r="AR554">
        <v>2412.87</v>
      </c>
      <c r="AS554" s="1" t="s">
        <v>173</v>
      </c>
      <c r="AT554">
        <v>7</v>
      </c>
      <c r="AU554">
        <v>133.8248591</v>
      </c>
      <c r="AV554">
        <v>1062.6360262166666</v>
      </c>
      <c r="AW554">
        <v>38</v>
      </c>
      <c r="AX554">
        <v>7.0707070707070704E-2</v>
      </c>
      <c r="AY554">
        <v>7.0707070707070704E-2</v>
      </c>
      <c r="AZ554">
        <v>45</v>
      </c>
      <c r="BA554">
        <v>0.44608286366666666</v>
      </c>
      <c r="BB554">
        <v>0.93213686510233906</v>
      </c>
      <c r="BC554">
        <v>51</v>
      </c>
      <c r="BD554">
        <v>-13</v>
      </c>
      <c r="BE554">
        <v>7</v>
      </c>
      <c r="BF554">
        <v>3</v>
      </c>
      <c r="BG554" s="1" t="s">
        <v>99</v>
      </c>
      <c r="BH554" s="1" t="s">
        <v>6888</v>
      </c>
      <c r="BI554" s="1" t="s">
        <v>6889</v>
      </c>
      <c r="BJ554" s="1" t="s">
        <v>6890</v>
      </c>
      <c r="BK554">
        <v>2300</v>
      </c>
      <c r="BL554">
        <v>2.5</v>
      </c>
      <c r="BM554" s="5" t="d">
        <v>12:00:00.000</v>
      </c>
      <c r="BN554" s="5" t="d">
        <v>12:30:00.0000000000031950</v>
      </c>
      <c r="BO554">
        <v>12</v>
      </c>
      <c r="BP554" t="b">
        <v>1</v>
      </c>
    </row>
    <row r="555" spans="1:68" x14ac:dyDescent="0.2">
      <c r="A555" s="1" t="s">
        <v>1250</v>
      </c>
      <c r="B555" s="1" t="s">
        <v>60</v>
      </c>
      <c r="C555" s="2" t="d">
        <v>2026-07-12</v>
      </c>
      <c r="D555">
        <v>26</v>
      </c>
      <c r="E555" s="1" t="s">
        <v>133</v>
      </c>
      <c r="F555">
        <v>92</v>
      </c>
      <c r="G555">
        <v>10</v>
      </c>
      <c r="H555">
        <v>0</v>
      </c>
      <c r="I555">
        <v>0</v>
      </c>
      <c r="J555">
        <v>10</v>
      </c>
      <c r="K555">
        <v>0</v>
      </c>
      <c r="L555">
        <v>0</v>
      </c>
      <c r="M555" s="1" t="s">
        <v>63</v>
      </c>
      <c r="N555" s="1" t="s">
        <v>63</v>
      </c>
      <c r="O555" s="1" t="s">
        <v>596</v>
      </c>
      <c r="P555">
        <v>9.1999999999999993</v>
      </c>
      <c r="Q555">
        <v>0</v>
      </c>
      <c r="R555">
        <v>100</v>
      </c>
      <c r="S555">
        <v>0</v>
      </c>
      <c r="T555">
        <v>38</v>
      </c>
      <c r="U555">
        <v>92</v>
      </c>
      <c r="V555">
        <v>455</v>
      </c>
      <c r="W555">
        <v>102360.97</v>
      </c>
      <c r="X555">
        <v>4.9456521739130439</v>
      </c>
      <c r="Y555">
        <v>1112.6192391304348</v>
      </c>
      <c r="Z555">
        <v>17.956521739130434</v>
      </c>
      <c r="AA555">
        <v>17.589094285507247</v>
      </c>
      <c r="AB555">
        <v>36</v>
      </c>
      <c r="AC555">
        <v>0.55263681358695671</v>
      </c>
      <c r="AD555">
        <v>8.3158320652173909E-3</v>
      </c>
      <c r="AE555">
        <v>1.3410041359097331</v>
      </c>
      <c r="AF555">
        <v>0.59057971014492761</v>
      </c>
      <c r="AG555">
        <v>0</v>
      </c>
      <c r="AH555">
        <v>6.8300306548913046</v>
      </c>
      <c r="AI555">
        <v>7.8845624951086961</v>
      </c>
      <c r="AJ555">
        <v>4140</v>
      </c>
      <c r="AK555">
        <v>38</v>
      </c>
      <c r="AL555">
        <v>3</v>
      </c>
      <c r="AM555">
        <v>3</v>
      </c>
      <c r="AN555">
        <v>2</v>
      </c>
      <c r="AO555">
        <v>0</v>
      </c>
      <c r="AP555">
        <v>1</v>
      </c>
      <c r="AQ555">
        <v>0</v>
      </c>
      <c r="AR555">
        <v>278.01</v>
      </c>
      <c r="AS555" s="1" t="s">
        <v>173</v>
      </c>
      <c r="AT555">
        <v>36</v>
      </c>
      <c r="AU555">
        <v>121.83088758333334</v>
      </c>
      <c r="AV555">
        <v>1058.2195567833332</v>
      </c>
      <c r="AW555">
        <v>38</v>
      </c>
      <c r="AX555">
        <v>0.39130434782608697</v>
      </c>
      <c r="AY555">
        <v>3.2608695652173912E-2</v>
      </c>
      <c r="AZ555">
        <v>45</v>
      </c>
      <c r="BA555">
        <v>0.40610295861111112</v>
      </c>
      <c r="BB555">
        <v>0.92826276910818706</v>
      </c>
      <c r="BC555">
        <v>51</v>
      </c>
      <c r="BD555">
        <v>-13</v>
      </c>
      <c r="BE555">
        <v>6</v>
      </c>
      <c r="BF555">
        <v>4</v>
      </c>
      <c r="BG555" s="1" t="s">
        <v>174</v>
      </c>
      <c r="BH555" s="1" t="s">
        <v>6888</v>
      </c>
      <c r="BI555" s="1" t="s">
        <v>6889</v>
      </c>
      <c r="BJ555" s="1" t="s">
        <v>6890</v>
      </c>
      <c r="BK555">
        <v>2300</v>
      </c>
      <c r="BL555">
        <v>2.5</v>
      </c>
      <c r="BM555" s="5" t="d">
        <v>12:30:00.0000000000031950</v>
      </c>
      <c r="BN555" s="5" t="d">
        <v>12:59:59.9999999999968050</v>
      </c>
      <c r="BO555">
        <v>12</v>
      </c>
      <c r="BP555" t="b">
        <v>1</v>
      </c>
    </row>
    <row r="556" spans="1:68" x14ac:dyDescent="0.2">
      <c r="A556" s="1" t="s">
        <v>1251</v>
      </c>
      <c r="B556" s="1" t="s">
        <v>60</v>
      </c>
      <c r="C556" s="2" t="d">
        <v>2026-07-12</v>
      </c>
      <c r="D556">
        <v>27</v>
      </c>
      <c r="E556" s="1" t="s">
        <v>133</v>
      </c>
      <c r="F556">
        <v>106</v>
      </c>
      <c r="G556">
        <v>10</v>
      </c>
      <c r="H556">
        <v>0</v>
      </c>
      <c r="I556">
        <v>0</v>
      </c>
      <c r="J556">
        <v>10</v>
      </c>
      <c r="K556">
        <v>0</v>
      </c>
      <c r="L556">
        <v>0</v>
      </c>
      <c r="M556" s="1" t="s">
        <v>63</v>
      </c>
      <c r="N556" s="1" t="s">
        <v>63</v>
      </c>
      <c r="O556" s="1" t="s">
        <v>598</v>
      </c>
      <c r="P556">
        <v>10.6</v>
      </c>
      <c r="Q556">
        <v>0</v>
      </c>
      <c r="R556">
        <v>100</v>
      </c>
      <c r="S556">
        <v>0</v>
      </c>
      <c r="T556">
        <v>38</v>
      </c>
      <c r="U556">
        <v>106</v>
      </c>
      <c r="V556">
        <v>547</v>
      </c>
      <c r="W556">
        <v>126703.58</v>
      </c>
      <c r="X556">
        <v>5.1603773584905657</v>
      </c>
      <c r="Y556">
        <v>1195.3167924528302</v>
      </c>
      <c r="Z556">
        <v>18.679245283018869</v>
      </c>
      <c r="AA556">
        <v>21.294681592610065</v>
      </c>
      <c r="AB556">
        <v>81</v>
      </c>
      <c r="AC556">
        <v>2.9871515437106919</v>
      </c>
      <c r="AD556">
        <v>1.9188415094339602E-3</v>
      </c>
      <c r="AE556">
        <v>1.3883468674852624</v>
      </c>
      <c r="AF556">
        <v>0.60691823899371067</v>
      </c>
      <c r="AG556">
        <v>0</v>
      </c>
      <c r="AH556">
        <v>10.696447845754719</v>
      </c>
      <c r="AI556">
        <v>7.6889428704402514</v>
      </c>
      <c r="AJ556">
        <v>4770</v>
      </c>
      <c r="AK556">
        <v>38</v>
      </c>
      <c r="AL556">
        <v>4</v>
      </c>
      <c r="AM556">
        <v>4</v>
      </c>
      <c r="AN556">
        <v>3</v>
      </c>
      <c r="AO556">
        <v>0</v>
      </c>
      <c r="AP556">
        <v>1</v>
      </c>
      <c r="AQ556">
        <v>0</v>
      </c>
      <c r="AR556">
        <v>1401.92</v>
      </c>
      <c r="AS556" s="1" t="s">
        <v>173</v>
      </c>
      <c r="AT556">
        <v>81</v>
      </c>
      <c r="AU556">
        <v>147.7816234</v>
      </c>
      <c r="AV556">
        <v>1062.4357129833334</v>
      </c>
      <c r="AW556">
        <v>38</v>
      </c>
      <c r="AX556">
        <v>0.76415094339622647</v>
      </c>
      <c r="AY556">
        <v>3.7735849056603772E-2</v>
      </c>
      <c r="AZ556">
        <v>45</v>
      </c>
      <c r="BA556">
        <v>0.49260541133333335</v>
      </c>
      <c r="BB556">
        <v>0.93196115173976612</v>
      </c>
      <c r="BC556">
        <v>51</v>
      </c>
      <c r="BD556">
        <v>-13</v>
      </c>
      <c r="BE556">
        <v>8</v>
      </c>
      <c r="BF556">
        <v>2</v>
      </c>
      <c r="BG556" s="1" t="s">
        <v>174</v>
      </c>
      <c r="BH556" s="1" t="s">
        <v>6888</v>
      </c>
      <c r="BI556" s="1" t="s">
        <v>6889</v>
      </c>
      <c r="BJ556" s="1" t="s">
        <v>6890</v>
      </c>
      <c r="BK556">
        <v>2300</v>
      </c>
      <c r="BL556">
        <v>2.5</v>
      </c>
      <c r="BM556" s="5" t="d">
        <v>12:59:59.9999999999968050</v>
      </c>
      <c r="BN556" s="5" t="d">
        <v>13:30:00.000</v>
      </c>
      <c r="BO556">
        <v>13</v>
      </c>
      <c r="BP556" t="b">
        <v>1</v>
      </c>
    </row>
    <row r="557" spans="1:68" x14ac:dyDescent="0.2">
      <c r="A557" s="1" t="s">
        <v>1252</v>
      </c>
      <c r="B557" s="1" t="s">
        <v>60</v>
      </c>
      <c r="C557" s="2" t="d">
        <v>2026-07-12</v>
      </c>
      <c r="D557">
        <v>28</v>
      </c>
      <c r="E557" s="1" t="s">
        <v>133</v>
      </c>
      <c r="F557">
        <v>129</v>
      </c>
      <c r="G557">
        <v>10</v>
      </c>
      <c r="H557">
        <v>0</v>
      </c>
      <c r="I557">
        <v>0</v>
      </c>
      <c r="J557">
        <v>10</v>
      </c>
      <c r="K557">
        <v>0</v>
      </c>
      <c r="L557">
        <v>0</v>
      </c>
      <c r="M557" s="1" t="s">
        <v>63</v>
      </c>
      <c r="N557" s="1" t="s">
        <v>63</v>
      </c>
      <c r="O557" s="1" t="s">
        <v>600</v>
      </c>
      <c r="P557">
        <v>12.9</v>
      </c>
      <c r="Q557">
        <v>0</v>
      </c>
      <c r="R557">
        <v>100</v>
      </c>
      <c r="S557">
        <v>0</v>
      </c>
      <c r="T557">
        <v>38</v>
      </c>
      <c r="U557">
        <v>129</v>
      </c>
      <c r="V557">
        <v>667</v>
      </c>
      <c r="W557">
        <v>153404.93</v>
      </c>
      <c r="X557">
        <v>5.170542635658915</v>
      </c>
      <c r="Y557">
        <v>1189.1855038759688</v>
      </c>
      <c r="Z557">
        <v>19.953488372093023</v>
      </c>
      <c r="AA557">
        <v>33.17770650413437</v>
      </c>
      <c r="AB557">
        <v>129</v>
      </c>
      <c r="AC557">
        <v>13.224218132041344</v>
      </c>
      <c r="AD557">
        <v>8.8869791860465105E-2</v>
      </c>
      <c r="AE557">
        <v>1.4001664973490633</v>
      </c>
      <c r="AF557">
        <v>0.63527131782945734</v>
      </c>
      <c r="AG557">
        <v>0</v>
      </c>
      <c r="AH557">
        <v>22.40400869328165</v>
      </c>
      <c r="AI557">
        <v>7.7014573777777784</v>
      </c>
      <c r="AJ557">
        <v>5805</v>
      </c>
      <c r="AK557">
        <v>38</v>
      </c>
      <c r="AL557">
        <v>5</v>
      </c>
      <c r="AM557">
        <v>5</v>
      </c>
      <c r="AN557">
        <v>3</v>
      </c>
      <c r="AO557">
        <v>1</v>
      </c>
      <c r="AP557">
        <v>1</v>
      </c>
      <c r="AQ557">
        <v>0</v>
      </c>
      <c r="AR557">
        <v>1787.6699999999998</v>
      </c>
      <c r="AS557" s="1" t="s">
        <v>173</v>
      </c>
      <c r="AT557">
        <v>129</v>
      </c>
      <c r="AU557">
        <v>177.94930563333332</v>
      </c>
      <c r="AV557">
        <v>1054.0373009333334</v>
      </c>
      <c r="AW557">
        <v>38</v>
      </c>
      <c r="AX557">
        <v>1</v>
      </c>
      <c r="AY557">
        <v>3.875968992248062E-2</v>
      </c>
      <c r="AZ557">
        <v>45</v>
      </c>
      <c r="BA557">
        <v>0.59316435211111107</v>
      </c>
      <c r="BB557">
        <v>0.92459412362573112</v>
      </c>
      <c r="BC557">
        <v>51</v>
      </c>
      <c r="BD557">
        <v>-13</v>
      </c>
      <c r="BE557">
        <v>9</v>
      </c>
      <c r="BF557">
        <v>1</v>
      </c>
      <c r="BG557" s="1" t="s">
        <v>174</v>
      </c>
      <c r="BH557" s="1" t="s">
        <v>6888</v>
      </c>
      <c r="BI557" s="1" t="s">
        <v>6889</v>
      </c>
      <c r="BJ557" s="1" t="s">
        <v>6890</v>
      </c>
      <c r="BK557">
        <v>2300</v>
      </c>
      <c r="BL557">
        <v>2.5</v>
      </c>
      <c r="BM557" s="5" t="d">
        <v>13:30:00.000</v>
      </c>
      <c r="BN557" s="5" t="d">
        <v>14:00:00.0000000000031950</v>
      </c>
      <c r="BO557">
        <v>13</v>
      </c>
      <c r="BP557" t="b">
        <v>1</v>
      </c>
    </row>
    <row r="558" spans="1:68" x14ac:dyDescent="0.2">
      <c r="A558" s="1" t="s">
        <v>1253</v>
      </c>
      <c r="B558" s="1" t="s">
        <v>60</v>
      </c>
      <c r="C558" s="2" t="d">
        <v>2026-07-12</v>
      </c>
      <c r="D558">
        <v>29</v>
      </c>
      <c r="E558" s="1" t="s">
        <v>133</v>
      </c>
      <c r="F558">
        <v>89</v>
      </c>
      <c r="G558">
        <v>10</v>
      </c>
      <c r="H558">
        <v>0</v>
      </c>
      <c r="I558">
        <v>0</v>
      </c>
      <c r="J558">
        <v>10</v>
      </c>
      <c r="K558">
        <v>0</v>
      </c>
      <c r="L558">
        <v>0</v>
      </c>
      <c r="M558" s="1" t="s">
        <v>63</v>
      </c>
      <c r="N558" s="1" t="s">
        <v>63</v>
      </c>
      <c r="O558" s="1" t="s">
        <v>602</v>
      </c>
      <c r="P558">
        <v>8.9</v>
      </c>
      <c r="Q558">
        <v>0</v>
      </c>
      <c r="R558">
        <v>100</v>
      </c>
      <c r="S558">
        <v>0</v>
      </c>
      <c r="T558">
        <v>38</v>
      </c>
      <c r="U558">
        <v>89</v>
      </c>
      <c r="V558">
        <v>422</v>
      </c>
      <c r="W558">
        <v>100448.74</v>
      </c>
      <c r="X558">
        <v>4.7415730337078648</v>
      </c>
      <c r="Y558">
        <v>1128.6375280898876</v>
      </c>
      <c r="Z558">
        <v>16.202247191011235</v>
      </c>
      <c r="AA558">
        <v>38.576129471161046</v>
      </c>
      <c r="AB558">
        <v>89</v>
      </c>
      <c r="AC558">
        <v>22.373882280149815</v>
      </c>
      <c r="AD558">
        <v>0</v>
      </c>
      <c r="AE558">
        <v>1.2787965251646782</v>
      </c>
      <c r="AF558">
        <v>0.62471910112359552</v>
      </c>
      <c r="AG558">
        <v>0</v>
      </c>
      <c r="AH558">
        <v>28.149276892883897</v>
      </c>
      <c r="AI558">
        <v>7.6694043589887642</v>
      </c>
      <c r="AJ558">
        <v>3560</v>
      </c>
      <c r="AK558">
        <v>38</v>
      </c>
      <c r="AL558">
        <v>4</v>
      </c>
      <c r="AM558">
        <v>4</v>
      </c>
      <c r="AN558">
        <v>2</v>
      </c>
      <c r="AO558">
        <v>1</v>
      </c>
      <c r="AP558">
        <v>1</v>
      </c>
      <c r="AQ558">
        <v>0</v>
      </c>
      <c r="AR558">
        <v>1192.19</v>
      </c>
      <c r="AS558" s="1" t="s">
        <v>173</v>
      </c>
      <c r="AT558">
        <v>89</v>
      </c>
      <c r="AU558">
        <v>118.89429121666667</v>
      </c>
      <c r="AV558">
        <v>1052.6149764333334</v>
      </c>
      <c r="AW558">
        <v>38</v>
      </c>
      <c r="AX558">
        <v>1</v>
      </c>
      <c r="AY558">
        <v>4.49438202247191E-2</v>
      </c>
      <c r="AZ558">
        <v>40</v>
      </c>
      <c r="BA558">
        <v>0.39631430405555557</v>
      </c>
      <c r="BB558">
        <v>0.92334647055555563</v>
      </c>
      <c r="BC558">
        <v>51</v>
      </c>
      <c r="BD558">
        <v>-13</v>
      </c>
      <c r="BE558">
        <v>6</v>
      </c>
      <c r="BF558">
        <v>4</v>
      </c>
      <c r="BG558" s="1" t="s">
        <v>174</v>
      </c>
      <c r="BH558" s="1" t="s">
        <v>6888</v>
      </c>
      <c r="BI558" s="1" t="s">
        <v>6889</v>
      </c>
      <c r="BJ558" s="1" t="s">
        <v>6890</v>
      </c>
      <c r="BK558">
        <v>2300</v>
      </c>
      <c r="BL558">
        <v>2.5</v>
      </c>
      <c r="BM558" s="5" t="d">
        <v>14:00:00.0000000000031950</v>
      </c>
      <c r="BN558" s="5" t="d">
        <v>14:29:59.9999999999968050</v>
      </c>
      <c r="BO558">
        <v>14</v>
      </c>
      <c r="BP558" t="b">
        <v>0</v>
      </c>
    </row>
    <row r="559" spans="1:68" x14ac:dyDescent="0.2">
      <c r="A559" s="1" t="s">
        <v>1254</v>
      </c>
      <c r="B559" s="1" t="s">
        <v>60</v>
      </c>
      <c r="C559" s="2" t="d">
        <v>2026-07-12</v>
      </c>
      <c r="D559">
        <v>30</v>
      </c>
      <c r="E559" s="1" t="s">
        <v>133</v>
      </c>
      <c r="F559">
        <v>96</v>
      </c>
      <c r="G559">
        <v>10</v>
      </c>
      <c r="H559">
        <v>0</v>
      </c>
      <c r="I559">
        <v>0</v>
      </c>
      <c r="J559">
        <v>10</v>
      </c>
      <c r="K559">
        <v>0</v>
      </c>
      <c r="L559">
        <v>0</v>
      </c>
      <c r="M559" s="1" t="s">
        <v>63</v>
      </c>
      <c r="N559" s="1" t="s">
        <v>63</v>
      </c>
      <c r="O559" s="1" t="s">
        <v>604</v>
      </c>
      <c r="P559">
        <v>9.6</v>
      </c>
      <c r="Q559">
        <v>0</v>
      </c>
      <c r="R559">
        <v>100</v>
      </c>
      <c r="S559">
        <v>0</v>
      </c>
      <c r="T559">
        <v>38</v>
      </c>
      <c r="U559">
        <v>96</v>
      </c>
      <c r="V559">
        <v>464</v>
      </c>
      <c r="W559">
        <v>99295.24</v>
      </c>
      <c r="X559">
        <v>4.833333333333333</v>
      </c>
      <c r="Y559">
        <v>1034.3254166666668</v>
      </c>
      <c r="Z559">
        <v>16.5625</v>
      </c>
      <c r="AA559">
        <v>41.260160977256945</v>
      </c>
      <c r="AB559">
        <v>96</v>
      </c>
      <c r="AC559">
        <v>24.697660977256945</v>
      </c>
      <c r="AD559">
        <v>0</v>
      </c>
      <c r="AE559">
        <v>1.2897485465346279</v>
      </c>
      <c r="AF559">
        <v>0.7114583333333333</v>
      </c>
      <c r="AG559">
        <v>0</v>
      </c>
      <c r="AH559">
        <v>30.64439301354167</v>
      </c>
      <c r="AI559">
        <v>7.6781027439236107</v>
      </c>
      <c r="AJ559">
        <v>3840</v>
      </c>
      <c r="AK559">
        <v>38</v>
      </c>
      <c r="AL559">
        <v>4</v>
      </c>
      <c r="AM559">
        <v>4</v>
      </c>
      <c r="AN559">
        <v>2</v>
      </c>
      <c r="AO559">
        <v>1</v>
      </c>
      <c r="AP559">
        <v>1</v>
      </c>
      <c r="AQ559">
        <v>0</v>
      </c>
      <c r="AR559">
        <v>1053.33</v>
      </c>
      <c r="AS559" s="1" t="s">
        <v>173</v>
      </c>
      <c r="AT559">
        <v>96</v>
      </c>
      <c r="AU559">
        <v>118.90792253333333</v>
      </c>
      <c r="AV559">
        <v>1066.1426302333334</v>
      </c>
      <c r="AW559">
        <v>38</v>
      </c>
      <c r="AX559">
        <v>1</v>
      </c>
      <c r="AY559">
        <v>4.1666666666666664E-2</v>
      </c>
      <c r="AZ559">
        <v>40</v>
      </c>
      <c r="BA559">
        <v>0.39635974177777777</v>
      </c>
      <c r="BB559">
        <v>0.93521283353801177</v>
      </c>
      <c r="BC559">
        <v>51</v>
      </c>
      <c r="BD559">
        <v>-13</v>
      </c>
      <c r="BE559">
        <v>6</v>
      </c>
      <c r="BF559">
        <v>4</v>
      </c>
      <c r="BG559" s="1" t="s">
        <v>174</v>
      </c>
      <c r="BH559" s="1" t="s">
        <v>6888</v>
      </c>
      <c r="BI559" s="1" t="s">
        <v>6889</v>
      </c>
      <c r="BJ559" s="1" t="s">
        <v>6890</v>
      </c>
      <c r="BK559">
        <v>2300</v>
      </c>
      <c r="BL559">
        <v>2.5</v>
      </c>
      <c r="BM559" s="5" t="d">
        <v>14:29:59.9999999999968050</v>
      </c>
      <c r="BN559" s="5" t="d">
        <v>15:00:00.000</v>
      </c>
      <c r="BO559">
        <v>14</v>
      </c>
      <c r="BP559" t="b">
        <v>0</v>
      </c>
    </row>
    <row r="560" spans="1:68" x14ac:dyDescent="0.2">
      <c r="A560" s="1" t="s">
        <v>1255</v>
      </c>
      <c r="B560" s="1" t="s">
        <v>60</v>
      </c>
      <c r="C560" s="2" t="d">
        <v>2026-07-12</v>
      </c>
      <c r="D560">
        <v>31</v>
      </c>
      <c r="E560" s="1" t="s">
        <v>150</v>
      </c>
      <c r="F560">
        <v>92</v>
      </c>
      <c r="G560">
        <v>10</v>
      </c>
      <c r="H560">
        <v>0</v>
      </c>
      <c r="I560">
        <v>2</v>
      </c>
      <c r="J560">
        <v>8</v>
      </c>
      <c r="K560">
        <v>0</v>
      </c>
      <c r="L560">
        <v>1</v>
      </c>
      <c r="M560" s="1" t="s">
        <v>63</v>
      </c>
      <c r="N560" s="1" t="s">
        <v>585</v>
      </c>
      <c r="O560" s="1" t="s">
        <v>586</v>
      </c>
      <c r="P560">
        <v>11.5</v>
      </c>
      <c r="Q560">
        <v>0</v>
      </c>
      <c r="R560">
        <v>100</v>
      </c>
      <c r="S560">
        <v>1</v>
      </c>
      <c r="T560">
        <v>37</v>
      </c>
      <c r="U560">
        <v>92</v>
      </c>
      <c r="V560">
        <v>492</v>
      </c>
      <c r="W560">
        <v>114998.96</v>
      </c>
      <c r="X560">
        <v>5.3478260869565215</v>
      </c>
      <c r="Y560">
        <v>1249.9886956521739</v>
      </c>
      <c r="Z560">
        <v>16.467391304347824</v>
      </c>
      <c r="AA560">
        <v>44.130520455615944</v>
      </c>
      <c r="AB560">
        <v>92</v>
      </c>
      <c r="AC560">
        <v>27.663129151268116</v>
      </c>
      <c r="AD560">
        <v>4.2812198188405794E-2</v>
      </c>
      <c r="AE560">
        <v>1.4163375972170531</v>
      </c>
      <c r="AF560">
        <v>0.58423913043478259</v>
      </c>
      <c r="AG560">
        <v>0</v>
      </c>
      <c r="AH560">
        <v>33.148279882608698</v>
      </c>
      <c r="AI560">
        <v>7.9855907686594207</v>
      </c>
      <c r="AJ560">
        <v>3680</v>
      </c>
      <c r="AK560">
        <v>38</v>
      </c>
      <c r="AL560">
        <v>3</v>
      </c>
      <c r="AM560">
        <v>3</v>
      </c>
      <c r="AN560">
        <v>3</v>
      </c>
      <c r="AO560">
        <v>0</v>
      </c>
      <c r="AP560">
        <v>0</v>
      </c>
      <c r="AQ560">
        <v>0</v>
      </c>
      <c r="AR560">
        <v>754.12000000000012</v>
      </c>
      <c r="AS560" s="1" t="s">
        <v>173</v>
      </c>
      <c r="AT560">
        <v>92</v>
      </c>
      <c r="AU560">
        <v>135.03542206666665</v>
      </c>
      <c r="AV560">
        <v>1058.8645251833334</v>
      </c>
      <c r="AW560">
        <v>38</v>
      </c>
      <c r="AX560">
        <v>1</v>
      </c>
      <c r="AY560">
        <v>3.2608695652173912E-2</v>
      </c>
      <c r="AZ560">
        <v>40</v>
      </c>
      <c r="BA560">
        <v>0.56264759194444436</v>
      </c>
      <c r="BB560">
        <v>0.92882853086257311</v>
      </c>
      <c r="BC560">
        <v>51</v>
      </c>
      <c r="BD560">
        <v>-13</v>
      </c>
      <c r="BE560">
        <v>7</v>
      </c>
      <c r="BF560">
        <v>1</v>
      </c>
      <c r="BG560" s="1" t="s">
        <v>174</v>
      </c>
      <c r="BH560" s="1" t="s">
        <v>6888</v>
      </c>
      <c r="BI560" s="1" t="s">
        <v>6889</v>
      </c>
      <c r="BJ560" s="1" t="s">
        <v>6890</v>
      </c>
      <c r="BK560">
        <v>2300</v>
      </c>
      <c r="BL560">
        <v>2.5</v>
      </c>
      <c r="BM560" s="5" t="d">
        <v>15:00:00.000</v>
      </c>
      <c r="BN560" s="5" t="d">
        <v>15:30:00.0000000000031950</v>
      </c>
      <c r="BO560">
        <v>15</v>
      </c>
      <c r="BP560" t="b">
        <v>0</v>
      </c>
    </row>
    <row r="561" spans="1:68" x14ac:dyDescent="0.2">
      <c r="A561" s="1" t="s">
        <v>1256</v>
      </c>
      <c r="B561" s="1" t="s">
        <v>60</v>
      </c>
      <c r="C561" s="2" t="d">
        <v>2026-07-12</v>
      </c>
      <c r="D561">
        <v>32</v>
      </c>
      <c r="E561" s="1" t="s">
        <v>150</v>
      </c>
      <c r="F561">
        <v>82</v>
      </c>
      <c r="G561">
        <v>10</v>
      </c>
      <c r="H561">
        <v>0</v>
      </c>
      <c r="I561">
        <v>2</v>
      </c>
      <c r="J561">
        <v>8</v>
      </c>
      <c r="K561">
        <v>0</v>
      </c>
      <c r="L561">
        <v>1</v>
      </c>
      <c r="M561" s="1" t="s">
        <v>63</v>
      </c>
      <c r="N561" s="1" t="s">
        <v>373</v>
      </c>
      <c r="O561" s="1" t="s">
        <v>588</v>
      </c>
      <c r="P561">
        <v>10.25</v>
      </c>
      <c r="Q561">
        <v>0</v>
      </c>
      <c r="R561">
        <v>100</v>
      </c>
      <c r="S561">
        <v>1</v>
      </c>
      <c r="T561">
        <v>36</v>
      </c>
      <c r="U561">
        <v>82</v>
      </c>
      <c r="V561">
        <v>398</v>
      </c>
      <c r="W561">
        <v>94461.46</v>
      </c>
      <c r="X561">
        <v>4.8536585365853657</v>
      </c>
      <c r="Y561">
        <v>1151.9690243902439</v>
      </c>
      <c r="Z561">
        <v>16.134146341463413</v>
      </c>
      <c r="AA561">
        <v>30.968844983739839</v>
      </c>
      <c r="AB561">
        <v>82</v>
      </c>
      <c r="AC561">
        <v>14.834698642276424</v>
      </c>
      <c r="AD561">
        <v>0</v>
      </c>
      <c r="AE561">
        <v>1.3076976976253387</v>
      </c>
      <c r="AF561">
        <v>0.63556910569105696</v>
      </c>
      <c r="AG561">
        <v>0</v>
      </c>
      <c r="AH561">
        <v>20.089718296747968</v>
      </c>
      <c r="AI561">
        <v>8.0409411770325203</v>
      </c>
      <c r="AJ561">
        <v>3280</v>
      </c>
      <c r="AK561">
        <v>38</v>
      </c>
      <c r="AL561">
        <v>6</v>
      </c>
      <c r="AM561">
        <v>6</v>
      </c>
      <c r="AN561">
        <v>4</v>
      </c>
      <c r="AO561">
        <v>0</v>
      </c>
      <c r="AP561">
        <v>2</v>
      </c>
      <c r="AQ561">
        <v>0</v>
      </c>
      <c r="AR561">
        <v>2305.58</v>
      </c>
      <c r="AS561" s="1" t="s">
        <v>173</v>
      </c>
      <c r="AT561">
        <v>82</v>
      </c>
      <c r="AU561">
        <v>103.47148505</v>
      </c>
      <c r="AV561">
        <v>1060.1579797500001</v>
      </c>
      <c r="AW561">
        <v>38</v>
      </c>
      <c r="AX561">
        <v>1</v>
      </c>
      <c r="AY561">
        <v>7.3170731707317069E-2</v>
      </c>
      <c r="AZ561">
        <v>40</v>
      </c>
      <c r="BA561">
        <v>0.43113118770833331</v>
      </c>
      <c r="BB561">
        <v>0.92996314013157899</v>
      </c>
      <c r="BC561">
        <v>51</v>
      </c>
      <c r="BD561">
        <v>-13</v>
      </c>
      <c r="BE561">
        <v>5</v>
      </c>
      <c r="BF561">
        <v>3</v>
      </c>
      <c r="BG561" s="1" t="s">
        <v>174</v>
      </c>
      <c r="BH561" s="1" t="s">
        <v>6888</v>
      </c>
      <c r="BI561" s="1" t="s">
        <v>6889</v>
      </c>
      <c r="BJ561" s="1" t="s">
        <v>6890</v>
      </c>
      <c r="BK561">
        <v>2300</v>
      </c>
      <c r="BL561">
        <v>2.5</v>
      </c>
      <c r="BM561" s="5" t="d">
        <v>15:30:00.0000000000031950</v>
      </c>
      <c r="BN561" s="5" t="d">
        <v>15:59:59.9999999999968050</v>
      </c>
      <c r="BO561">
        <v>15</v>
      </c>
      <c r="BP561" t="b">
        <v>0</v>
      </c>
    </row>
    <row r="562" spans="1:68" x14ac:dyDescent="0.2">
      <c r="A562" s="1" t="s">
        <v>1257</v>
      </c>
      <c r="B562" s="1" t="s">
        <v>60</v>
      </c>
      <c r="C562" s="2" t="d">
        <v>2026-07-12</v>
      </c>
      <c r="D562">
        <v>33</v>
      </c>
      <c r="E562" s="1" t="s">
        <v>150</v>
      </c>
      <c r="F562">
        <v>67</v>
      </c>
      <c r="G562">
        <v>19</v>
      </c>
      <c r="H562">
        <v>0</v>
      </c>
      <c r="I562">
        <v>2</v>
      </c>
      <c r="J562">
        <v>17</v>
      </c>
      <c r="K562">
        <v>0</v>
      </c>
      <c r="L562">
        <v>1</v>
      </c>
      <c r="M562" s="1" t="s">
        <v>63</v>
      </c>
      <c r="N562" s="1" t="s">
        <v>153</v>
      </c>
      <c r="O562" s="1" t="s">
        <v>1258</v>
      </c>
      <c r="P562">
        <v>3.9411764705882351</v>
      </c>
      <c r="Q562">
        <v>0</v>
      </c>
      <c r="R562">
        <v>100</v>
      </c>
      <c r="S562">
        <v>1</v>
      </c>
      <c r="T562">
        <v>35</v>
      </c>
      <c r="U562">
        <v>67</v>
      </c>
      <c r="V562">
        <v>334</v>
      </c>
      <c r="W562">
        <v>69698.460000000006</v>
      </c>
      <c r="X562">
        <v>4.9850746268656714</v>
      </c>
      <c r="Y562">
        <v>1040.2755223880597</v>
      </c>
      <c r="Z562">
        <v>13.552238805970148</v>
      </c>
      <c r="AA562">
        <v>15.172278297263681</v>
      </c>
      <c r="AB562">
        <v>40</v>
      </c>
      <c r="AC562">
        <v>2.7412249213930346</v>
      </c>
      <c r="AD562">
        <v>0</v>
      </c>
      <c r="AE562">
        <v>1.2848309070848325</v>
      </c>
      <c r="AF562">
        <v>0.62437810945273631</v>
      </c>
      <c r="AG562">
        <v>0.25003399825870648</v>
      </c>
      <c r="AH562">
        <v>4.8134774166666663</v>
      </c>
      <c r="AI562">
        <v>7.5764575298507468</v>
      </c>
      <c r="AJ562">
        <v>2680</v>
      </c>
      <c r="AK562">
        <v>73</v>
      </c>
      <c r="AL562">
        <v>2</v>
      </c>
      <c r="AM562">
        <v>2</v>
      </c>
      <c r="AN562">
        <v>0</v>
      </c>
      <c r="AO562">
        <v>0</v>
      </c>
      <c r="AP562">
        <v>2</v>
      </c>
      <c r="AQ562">
        <v>0</v>
      </c>
      <c r="AR562">
        <v>390.53999999999996</v>
      </c>
      <c r="AS562" s="1" t="s">
        <v>173</v>
      </c>
      <c r="AT562">
        <v>39</v>
      </c>
      <c r="AU562">
        <v>90.560442100000003</v>
      </c>
      <c r="AV562">
        <v>1972.9655681500001</v>
      </c>
      <c r="AW562">
        <v>73</v>
      </c>
      <c r="AX562">
        <v>0.59701492537313428</v>
      </c>
      <c r="AY562">
        <v>2.9850746268656716E-2</v>
      </c>
      <c r="AZ562">
        <v>40</v>
      </c>
      <c r="BA562">
        <v>0.17756949431372548</v>
      </c>
      <c r="BB562">
        <v>0.90089751970319643</v>
      </c>
      <c r="BC562">
        <v>94</v>
      </c>
      <c r="BD562">
        <v>-21</v>
      </c>
      <c r="BE562">
        <v>5</v>
      </c>
      <c r="BF562">
        <v>12</v>
      </c>
      <c r="BG562" s="1" t="s">
        <v>174</v>
      </c>
      <c r="BH562" s="1" t="s">
        <v>6888</v>
      </c>
      <c r="BI562" s="1" t="s">
        <v>6889</v>
      </c>
      <c r="BJ562" s="1" t="s">
        <v>6890</v>
      </c>
      <c r="BK562">
        <v>2300</v>
      </c>
      <c r="BL562">
        <v>2.5</v>
      </c>
      <c r="BM562" s="5" t="d">
        <v>15:59:59.9999999999968050</v>
      </c>
      <c r="BN562" s="5" t="d">
        <v>16:30:00.000</v>
      </c>
      <c r="BO562">
        <v>16</v>
      </c>
      <c r="BP562" t="b">
        <v>0</v>
      </c>
    </row>
    <row r="563" spans="1:68" x14ac:dyDescent="0.2">
      <c r="A563" s="1" t="s">
        <v>1259</v>
      </c>
      <c r="B563" s="1" t="s">
        <v>60</v>
      </c>
      <c r="C563" s="2" t="d">
        <v>2026-07-12</v>
      </c>
      <c r="D563">
        <v>34</v>
      </c>
      <c r="E563" s="1" t="s">
        <v>150</v>
      </c>
      <c r="F563">
        <v>78</v>
      </c>
      <c r="G563">
        <v>19</v>
      </c>
      <c r="H563">
        <v>0</v>
      </c>
      <c r="I563">
        <v>2</v>
      </c>
      <c r="J563">
        <v>17</v>
      </c>
      <c r="K563">
        <v>0</v>
      </c>
      <c r="L563">
        <v>1</v>
      </c>
      <c r="M563" s="1" t="s">
        <v>63</v>
      </c>
      <c r="N563" s="1" t="s">
        <v>712</v>
      </c>
      <c r="O563" s="1" t="s">
        <v>1260</v>
      </c>
      <c r="P563">
        <v>4.5882352941176467</v>
      </c>
      <c r="Q563">
        <v>0</v>
      </c>
      <c r="R563">
        <v>100</v>
      </c>
      <c r="S563">
        <v>1</v>
      </c>
      <c r="T563">
        <v>34</v>
      </c>
      <c r="U563">
        <v>78</v>
      </c>
      <c r="V563">
        <v>381</v>
      </c>
      <c r="W563">
        <v>85123.14</v>
      </c>
      <c r="X563">
        <v>4.884615384615385</v>
      </c>
      <c r="Y563">
        <v>1091.3223076923077</v>
      </c>
      <c r="Z563">
        <v>13.487179487179487</v>
      </c>
      <c r="AA563">
        <v>10.193181435042735</v>
      </c>
      <c r="AB563">
        <v>0</v>
      </c>
      <c r="AC563">
        <v>0</v>
      </c>
      <c r="AD563">
        <v>0</v>
      </c>
      <c r="AE563">
        <v>1.2713997327460187</v>
      </c>
      <c r="AF563">
        <v>0.6183760683760684</v>
      </c>
      <c r="AG563">
        <v>1.8897757925213676</v>
      </c>
      <c r="AH563">
        <v>0</v>
      </c>
      <c r="AI563">
        <v>7.342294523076923</v>
      </c>
      <c r="AJ563">
        <v>3120</v>
      </c>
      <c r="AK563">
        <v>75</v>
      </c>
      <c r="AL563">
        <v>3</v>
      </c>
      <c r="AM563">
        <v>3</v>
      </c>
      <c r="AN563">
        <v>2</v>
      </c>
      <c r="AO563">
        <v>1</v>
      </c>
      <c r="AP563">
        <v>0</v>
      </c>
      <c r="AQ563">
        <v>0</v>
      </c>
      <c r="AR563">
        <v>352.96</v>
      </c>
      <c r="AS563" s="1" t="s">
        <v>70</v>
      </c>
      <c r="AT563">
        <v>0</v>
      </c>
      <c r="AU563">
        <v>98.628869316666666</v>
      </c>
      <c r="AV563">
        <v>963.25303473333338</v>
      </c>
      <c r="AW563">
        <v>70</v>
      </c>
      <c r="AX563">
        <v>0</v>
      </c>
      <c r="AY563">
        <v>3.8461538461538464E-2</v>
      </c>
      <c r="AZ563">
        <v>40</v>
      </c>
      <c r="BA563">
        <v>0.1933899398366013</v>
      </c>
      <c r="BB563">
        <v>0.4281124598814815</v>
      </c>
      <c r="BC563">
        <v>46</v>
      </c>
      <c r="BD563">
        <v>29</v>
      </c>
      <c r="BE563">
        <v>5</v>
      </c>
      <c r="BF563">
        <v>12</v>
      </c>
      <c r="BG563" s="1" t="s">
        <v>99</v>
      </c>
      <c r="BH563" s="1" t="s">
        <v>6888</v>
      </c>
      <c r="BI563" s="1" t="s">
        <v>6889</v>
      </c>
      <c r="BJ563" s="1" t="s">
        <v>6890</v>
      </c>
      <c r="BK563">
        <v>2300</v>
      </c>
      <c r="BL563">
        <v>2.5</v>
      </c>
      <c r="BM563" s="5" t="d">
        <v>16:30:00.000</v>
      </c>
      <c r="BN563" s="5" t="d">
        <v>17:00:00.0000000000031950</v>
      </c>
      <c r="BO563">
        <v>16</v>
      </c>
      <c r="BP563" t="b">
        <v>0</v>
      </c>
    </row>
    <row r="564" spans="1:68" x14ac:dyDescent="0.2">
      <c r="A564" s="1" t="s">
        <v>1261</v>
      </c>
      <c r="B564" s="1" t="s">
        <v>60</v>
      </c>
      <c r="C564" s="2" t="d">
        <v>2026-07-12</v>
      </c>
      <c r="D564">
        <v>35</v>
      </c>
      <c r="E564" s="1" t="s">
        <v>150</v>
      </c>
      <c r="F564">
        <v>60</v>
      </c>
      <c r="G564">
        <v>9</v>
      </c>
      <c r="H564">
        <v>0</v>
      </c>
      <c r="I564">
        <v>2</v>
      </c>
      <c r="J564">
        <v>7</v>
      </c>
      <c r="K564">
        <v>0</v>
      </c>
      <c r="L564">
        <v>1</v>
      </c>
      <c r="M564" s="1" t="s">
        <v>63</v>
      </c>
      <c r="N564" s="1" t="s">
        <v>1262</v>
      </c>
      <c r="O564" s="1" t="s">
        <v>1263</v>
      </c>
      <c r="P564">
        <v>8.5714285714285712</v>
      </c>
      <c r="Q564">
        <v>0</v>
      </c>
      <c r="R564">
        <v>100</v>
      </c>
      <c r="S564">
        <v>1</v>
      </c>
      <c r="T564">
        <v>33</v>
      </c>
      <c r="U564">
        <v>60</v>
      </c>
      <c r="V564">
        <v>311</v>
      </c>
      <c r="W564">
        <v>77692.92</v>
      </c>
      <c r="X564">
        <v>5.1833333333333336</v>
      </c>
      <c r="Y564">
        <v>1294.8820000000001</v>
      </c>
      <c r="Z564">
        <v>14.616666666666667</v>
      </c>
      <c r="AA564">
        <v>10.409557363055557</v>
      </c>
      <c r="AB564">
        <v>2</v>
      </c>
      <c r="AC564">
        <v>9.5975494444444347E-3</v>
      </c>
      <c r="AD564">
        <v>0</v>
      </c>
      <c r="AE564">
        <v>1.3164878734075709</v>
      </c>
      <c r="AF564">
        <v>0.58972222222222226</v>
      </c>
      <c r="AG564">
        <v>1.9062100875000001</v>
      </c>
      <c r="AH564">
        <v>0</v>
      </c>
      <c r="AI564">
        <v>7.5480694886111106</v>
      </c>
      <c r="AJ564">
        <v>2400</v>
      </c>
      <c r="AK564">
        <v>38</v>
      </c>
      <c r="AL564">
        <v>3</v>
      </c>
      <c r="AM564">
        <v>3</v>
      </c>
      <c r="AN564">
        <v>3</v>
      </c>
      <c r="AO564">
        <v>0</v>
      </c>
      <c r="AP564">
        <v>0</v>
      </c>
      <c r="AQ564">
        <v>0</v>
      </c>
      <c r="AR564">
        <v>1634.5900000000001</v>
      </c>
      <c r="AS564" s="1" t="s">
        <v>65</v>
      </c>
      <c r="AT564">
        <v>2</v>
      </c>
      <c r="AU564">
        <v>79.81284753333334</v>
      </c>
      <c r="AV564">
        <v>690.14543209999999</v>
      </c>
      <c r="AW564">
        <v>52</v>
      </c>
      <c r="AX564">
        <v>3.3333333333333333E-2</v>
      </c>
      <c r="AY564">
        <v>0.05</v>
      </c>
      <c r="AZ564">
        <v>40</v>
      </c>
      <c r="BA564">
        <v>0.38006117873015877</v>
      </c>
      <c r="BB564">
        <v>0.60539072991228071</v>
      </c>
      <c r="BC564">
        <v>33</v>
      </c>
      <c r="BD564">
        <v>5</v>
      </c>
      <c r="BE564">
        <v>4</v>
      </c>
      <c r="BF564">
        <v>3</v>
      </c>
      <c r="BG564" s="1" t="s">
        <v>99</v>
      </c>
      <c r="BH564" s="1" t="s">
        <v>6888</v>
      </c>
      <c r="BI564" s="1" t="s">
        <v>6889</v>
      </c>
      <c r="BJ564" s="1" t="s">
        <v>6890</v>
      </c>
      <c r="BK564">
        <v>2300</v>
      </c>
      <c r="BL564">
        <v>2.5</v>
      </c>
      <c r="BM564" s="5" t="d">
        <v>17:00:00.0000000000031950</v>
      </c>
      <c r="BN564" s="5" t="d">
        <v>17:29:59.9999999999968050</v>
      </c>
      <c r="BO564">
        <v>17</v>
      </c>
      <c r="BP564" t="b">
        <v>0</v>
      </c>
    </row>
    <row r="565" spans="1:68" x14ac:dyDescent="0.2">
      <c r="A565" s="1" t="s">
        <v>1264</v>
      </c>
      <c r="B565" s="1" t="s">
        <v>60</v>
      </c>
      <c r="C565" s="2" t="d">
        <v>2026-07-12</v>
      </c>
      <c r="D565">
        <v>36</v>
      </c>
      <c r="E565" s="1" t="s">
        <v>150</v>
      </c>
      <c r="F565">
        <v>71</v>
      </c>
      <c r="G565">
        <v>9</v>
      </c>
      <c r="H565">
        <v>0</v>
      </c>
      <c r="I565">
        <v>2</v>
      </c>
      <c r="J565">
        <v>7</v>
      </c>
      <c r="K565">
        <v>0</v>
      </c>
      <c r="L565">
        <v>1</v>
      </c>
      <c r="M565" s="1" t="s">
        <v>63</v>
      </c>
      <c r="N565" s="1" t="s">
        <v>718</v>
      </c>
      <c r="O565" s="1" t="s">
        <v>1265</v>
      </c>
      <c r="P565">
        <v>10.142857142857142</v>
      </c>
      <c r="Q565">
        <v>0</v>
      </c>
      <c r="R565">
        <v>100</v>
      </c>
      <c r="S565">
        <v>1</v>
      </c>
      <c r="T565">
        <v>32</v>
      </c>
      <c r="U565">
        <v>71</v>
      </c>
      <c r="V565">
        <v>349</v>
      </c>
      <c r="W565">
        <v>83001.509999999995</v>
      </c>
      <c r="X565">
        <v>4.915492957746479</v>
      </c>
      <c r="Y565">
        <v>1169.035352112676</v>
      </c>
      <c r="Z565">
        <v>15.211267605633802</v>
      </c>
      <c r="AA565">
        <v>10.572355604694836</v>
      </c>
      <c r="AB565">
        <v>0</v>
      </c>
      <c r="AC565">
        <v>0</v>
      </c>
      <c r="AD565">
        <v>0</v>
      </c>
      <c r="AE565">
        <v>1.2159862346230881</v>
      </c>
      <c r="AF565">
        <v>0.69953051643192488</v>
      </c>
      <c r="AG565">
        <v>1.790493984741784</v>
      </c>
      <c r="AH565">
        <v>0</v>
      </c>
      <c r="AI565">
        <v>7.7812519992957743</v>
      </c>
      <c r="AJ565">
        <v>2840</v>
      </c>
      <c r="AK565">
        <v>38</v>
      </c>
      <c r="AL565">
        <v>5</v>
      </c>
      <c r="AM565">
        <v>5</v>
      </c>
      <c r="AN565">
        <v>2</v>
      </c>
      <c r="AO565">
        <v>2</v>
      </c>
      <c r="AP565">
        <v>1</v>
      </c>
      <c r="AQ565">
        <v>0</v>
      </c>
      <c r="AR565">
        <v>1182.51</v>
      </c>
      <c r="AS565" s="1" t="s">
        <v>70</v>
      </c>
      <c r="AT565">
        <v>0</v>
      </c>
      <c r="AU565">
        <v>84.816647483333327</v>
      </c>
      <c r="AV565">
        <v>797.97498214999996</v>
      </c>
      <c r="AW565">
        <v>38</v>
      </c>
      <c r="AX565">
        <v>0</v>
      </c>
      <c r="AY565">
        <v>7.0422535211267609E-2</v>
      </c>
      <c r="AZ565">
        <v>40</v>
      </c>
      <c r="BA565">
        <v>0.40388879753968249</v>
      </c>
      <c r="BB565">
        <v>0.6999780545175438</v>
      </c>
      <c r="BC565">
        <v>38</v>
      </c>
      <c r="BD565">
        <v>0</v>
      </c>
      <c r="BE565">
        <v>5</v>
      </c>
      <c r="BF565">
        <v>2</v>
      </c>
      <c r="BG565" s="1" t="s">
        <v>99</v>
      </c>
      <c r="BH565" s="1" t="s">
        <v>6888</v>
      </c>
      <c r="BI565" s="1" t="s">
        <v>6889</v>
      </c>
      <c r="BJ565" s="1" t="s">
        <v>6890</v>
      </c>
      <c r="BK565">
        <v>2300</v>
      </c>
      <c r="BL565">
        <v>2.5</v>
      </c>
      <c r="BM565" s="5" t="d">
        <v>17:29:59.9999999999968050</v>
      </c>
      <c r="BN565" s="5" t="d">
        <v>18:00:00.000</v>
      </c>
      <c r="BO565">
        <v>17</v>
      </c>
      <c r="BP565" t="b">
        <v>0</v>
      </c>
    </row>
    <row r="566" spans="1:68" x14ac:dyDescent="0.2">
      <c r="A566" s="1" t="s">
        <v>1266</v>
      </c>
      <c r="B566" s="1" t="s">
        <v>60</v>
      </c>
      <c r="C566" s="2" t="d">
        <v>2026-07-12</v>
      </c>
      <c r="D566">
        <v>37</v>
      </c>
      <c r="E566" s="1" t="s">
        <v>165</v>
      </c>
      <c r="F566">
        <v>116</v>
      </c>
      <c r="G566">
        <v>12</v>
      </c>
      <c r="H566">
        <v>0</v>
      </c>
      <c r="I566">
        <v>0</v>
      </c>
      <c r="J566">
        <v>12</v>
      </c>
      <c r="K566">
        <v>0</v>
      </c>
      <c r="L566">
        <v>0</v>
      </c>
      <c r="M566" s="1" t="s">
        <v>63</v>
      </c>
      <c r="N566" s="1" t="s">
        <v>63</v>
      </c>
      <c r="O566" s="1" t="s">
        <v>1267</v>
      </c>
      <c r="P566">
        <v>9.6666666666666661</v>
      </c>
      <c r="Q566">
        <v>0</v>
      </c>
      <c r="R566">
        <v>100</v>
      </c>
      <c r="S566">
        <v>0</v>
      </c>
      <c r="T566">
        <v>32</v>
      </c>
      <c r="U566">
        <v>116</v>
      </c>
      <c r="V566">
        <v>582</v>
      </c>
      <c r="W566">
        <v>132521.74</v>
      </c>
      <c r="X566">
        <v>5.0172413793103452</v>
      </c>
      <c r="Y566">
        <v>1142.4287931034482</v>
      </c>
      <c r="Z566">
        <v>19.25</v>
      </c>
      <c r="AA566">
        <v>15.000077833333332</v>
      </c>
      <c r="AB566">
        <v>10</v>
      </c>
      <c r="AC566">
        <v>8.7004184339080512E-2</v>
      </c>
      <c r="AD566">
        <v>0</v>
      </c>
      <c r="AE566">
        <v>1.2558057761924395</v>
      </c>
      <c r="AF566">
        <v>0.65474137931034482</v>
      </c>
      <c r="AG566">
        <v>7.689138994252874E-2</v>
      </c>
      <c r="AH566">
        <v>4.3194255464080467</v>
      </c>
      <c r="AI566">
        <v>7.8695304103448276</v>
      </c>
      <c r="AJ566">
        <v>5220</v>
      </c>
      <c r="AK566">
        <v>38</v>
      </c>
      <c r="AL566">
        <v>1</v>
      </c>
      <c r="AM566">
        <v>1</v>
      </c>
      <c r="AN566">
        <v>1</v>
      </c>
      <c r="AO566">
        <v>0</v>
      </c>
      <c r="AP566">
        <v>0</v>
      </c>
      <c r="AQ566">
        <v>0</v>
      </c>
      <c r="AR566">
        <v>102.71</v>
      </c>
      <c r="AS566" s="1" t="s">
        <v>173</v>
      </c>
      <c r="AT566">
        <v>10</v>
      </c>
      <c r="AU566">
        <v>142.66601421666667</v>
      </c>
      <c r="AV566">
        <v>1043.3262959333333</v>
      </c>
      <c r="AW566">
        <v>38</v>
      </c>
      <c r="AX566">
        <v>8.6206896551724144E-2</v>
      </c>
      <c r="AY566">
        <v>8.6206896551724137E-3</v>
      </c>
      <c r="AZ566">
        <v>45</v>
      </c>
      <c r="BA566">
        <v>0.39629448393518518</v>
      </c>
      <c r="BB566">
        <v>0.91519850520467838</v>
      </c>
      <c r="BC566">
        <v>50</v>
      </c>
      <c r="BD566">
        <v>-12</v>
      </c>
      <c r="BE566">
        <v>7</v>
      </c>
      <c r="BF566">
        <v>5</v>
      </c>
      <c r="BG566" s="1" t="s">
        <v>99</v>
      </c>
      <c r="BH566" s="1" t="s">
        <v>6888</v>
      </c>
      <c r="BI566" s="1" t="s">
        <v>6889</v>
      </c>
      <c r="BJ566" s="1" t="s">
        <v>6890</v>
      </c>
      <c r="BK566">
        <v>2300</v>
      </c>
      <c r="BL566">
        <v>2.5</v>
      </c>
      <c r="BM566" s="5" t="d">
        <v>18:00:00.000</v>
      </c>
      <c r="BN566" s="5" t="d">
        <v>18:30:00.0000000000031950</v>
      </c>
      <c r="BO566">
        <v>18</v>
      </c>
      <c r="BP566" t="b">
        <v>1</v>
      </c>
    </row>
    <row r="567" spans="1:68" x14ac:dyDescent="0.2">
      <c r="A567" s="1" t="s">
        <v>1268</v>
      </c>
      <c r="B567" s="1" t="s">
        <v>60</v>
      </c>
      <c r="C567" s="2" t="d">
        <v>2026-07-12</v>
      </c>
      <c r="D567">
        <v>38</v>
      </c>
      <c r="E567" s="1" t="s">
        <v>165</v>
      </c>
      <c r="F567">
        <v>107</v>
      </c>
      <c r="G567">
        <v>12</v>
      </c>
      <c r="H567">
        <v>0</v>
      </c>
      <c r="I567">
        <v>0</v>
      </c>
      <c r="J567">
        <v>12</v>
      </c>
      <c r="K567">
        <v>0</v>
      </c>
      <c r="L567">
        <v>0</v>
      </c>
      <c r="M567" s="1" t="s">
        <v>63</v>
      </c>
      <c r="N567" s="1" t="s">
        <v>63</v>
      </c>
      <c r="O567" s="1" t="s">
        <v>1269</v>
      </c>
      <c r="P567">
        <v>8.9166666666666661</v>
      </c>
      <c r="Q567">
        <v>0</v>
      </c>
      <c r="R567">
        <v>100</v>
      </c>
      <c r="S567">
        <v>0</v>
      </c>
      <c r="T567">
        <v>32</v>
      </c>
      <c r="U567">
        <v>107</v>
      </c>
      <c r="V567">
        <v>549</v>
      </c>
      <c r="W567">
        <v>119797.3</v>
      </c>
      <c r="X567">
        <v>5.1308411214953269</v>
      </c>
      <c r="Y567">
        <v>1119.6009345794394</v>
      </c>
      <c r="Z567">
        <v>18.813084112149532</v>
      </c>
      <c r="AA567">
        <v>23.181121517133956</v>
      </c>
      <c r="AB567">
        <v>105</v>
      </c>
      <c r="AC567">
        <v>4.3792055034267916</v>
      </c>
      <c r="AD567">
        <v>0</v>
      </c>
      <c r="AE567">
        <v>1.295403846529801</v>
      </c>
      <c r="AF567">
        <v>0.60529595015576321</v>
      </c>
      <c r="AG567">
        <v>0</v>
      </c>
      <c r="AH567">
        <v>12.306630372429906</v>
      </c>
      <c r="AI567">
        <v>8.0572804373831772</v>
      </c>
      <c r="AJ567">
        <v>4815</v>
      </c>
      <c r="AK567">
        <v>38</v>
      </c>
      <c r="AL567">
        <v>5</v>
      </c>
      <c r="AM567">
        <v>5</v>
      </c>
      <c r="AN567">
        <v>3</v>
      </c>
      <c r="AO567">
        <v>0</v>
      </c>
      <c r="AP567">
        <v>2</v>
      </c>
      <c r="AQ567">
        <v>0</v>
      </c>
      <c r="AR567">
        <v>872.39</v>
      </c>
      <c r="AS567" s="1" t="s">
        <v>173</v>
      </c>
      <c r="AT567">
        <v>105</v>
      </c>
      <c r="AU567">
        <v>135.72706891666667</v>
      </c>
      <c r="AV567">
        <v>1064.9432948333333</v>
      </c>
      <c r="AW567">
        <v>38</v>
      </c>
      <c r="AX567">
        <v>0.98130841121495327</v>
      </c>
      <c r="AY567">
        <v>4.6728971962616821E-2</v>
      </c>
      <c r="AZ567">
        <v>45</v>
      </c>
      <c r="BA567">
        <v>0.37701963587962961</v>
      </c>
      <c r="BB567">
        <v>0.93416078494152044</v>
      </c>
      <c r="BC567">
        <v>51</v>
      </c>
      <c r="BD567">
        <v>-13</v>
      </c>
      <c r="BE567">
        <v>7</v>
      </c>
      <c r="BF567">
        <v>5</v>
      </c>
      <c r="BG567" s="1" t="s">
        <v>174</v>
      </c>
      <c r="BH567" s="1" t="s">
        <v>6888</v>
      </c>
      <c r="BI567" s="1" t="s">
        <v>6889</v>
      </c>
      <c r="BJ567" s="1" t="s">
        <v>6890</v>
      </c>
      <c r="BK567">
        <v>2300</v>
      </c>
      <c r="BL567">
        <v>2.5</v>
      </c>
      <c r="BM567" s="5" t="d">
        <v>18:30:00.0000000000031950</v>
      </c>
      <c r="BN567" s="5" t="d">
        <v>18:59:59.9999999999968050</v>
      </c>
      <c r="BO567">
        <v>18</v>
      </c>
      <c r="BP567" t="b">
        <v>1</v>
      </c>
    </row>
    <row r="568" spans="1:68" x14ac:dyDescent="0.2">
      <c r="A568" s="1" t="s">
        <v>1270</v>
      </c>
      <c r="B568" s="1" t="s">
        <v>60</v>
      </c>
      <c r="C568" s="2" t="d">
        <v>2026-07-12</v>
      </c>
      <c r="D568">
        <v>39</v>
      </c>
      <c r="E568" s="1" t="s">
        <v>165</v>
      </c>
      <c r="F568">
        <v>105</v>
      </c>
      <c r="G568">
        <v>12</v>
      </c>
      <c r="H568">
        <v>0</v>
      </c>
      <c r="I568">
        <v>0</v>
      </c>
      <c r="J568">
        <v>12</v>
      </c>
      <c r="K568">
        <v>0</v>
      </c>
      <c r="L568">
        <v>0</v>
      </c>
      <c r="M568" s="1" t="s">
        <v>63</v>
      </c>
      <c r="N568" s="1" t="s">
        <v>63</v>
      </c>
      <c r="O568" s="1" t="s">
        <v>1271</v>
      </c>
      <c r="P568">
        <v>8.75</v>
      </c>
      <c r="Q568">
        <v>0</v>
      </c>
      <c r="R568">
        <v>100</v>
      </c>
      <c r="S568">
        <v>0</v>
      </c>
      <c r="T568">
        <v>32</v>
      </c>
      <c r="U568">
        <v>105</v>
      </c>
      <c r="V568">
        <v>552</v>
      </c>
      <c r="W568">
        <v>127566.88</v>
      </c>
      <c r="X568">
        <v>5.2571428571428571</v>
      </c>
      <c r="Y568">
        <v>1214.9226666666666</v>
      </c>
      <c r="Z568">
        <v>18.876190476190477</v>
      </c>
      <c r="AA568">
        <v>32.660745322380954</v>
      </c>
      <c r="AB568">
        <v>105</v>
      </c>
      <c r="AC568">
        <v>13.784554846190478</v>
      </c>
      <c r="AD568">
        <v>0</v>
      </c>
      <c r="AE568">
        <v>1.3016320524322509</v>
      </c>
      <c r="AF568">
        <v>0.57904761904761903</v>
      </c>
      <c r="AG568">
        <v>0</v>
      </c>
      <c r="AH568">
        <v>21.736315303015875</v>
      </c>
      <c r="AI568">
        <v>8.1680360538095247</v>
      </c>
      <c r="AJ568">
        <v>4725</v>
      </c>
      <c r="AK568">
        <v>38</v>
      </c>
      <c r="AL568">
        <v>4</v>
      </c>
      <c r="AM568">
        <v>4</v>
      </c>
      <c r="AN568">
        <v>2</v>
      </c>
      <c r="AO568">
        <v>0</v>
      </c>
      <c r="AP568">
        <v>2</v>
      </c>
      <c r="AQ568">
        <v>0</v>
      </c>
      <c r="AR568">
        <v>857.08</v>
      </c>
      <c r="AS568" s="1" t="s">
        <v>173</v>
      </c>
      <c r="AT568">
        <v>105</v>
      </c>
      <c r="AU568">
        <v>141.82821856666666</v>
      </c>
      <c r="AV568">
        <v>1068.6987785833333</v>
      </c>
      <c r="AW568">
        <v>38</v>
      </c>
      <c r="AX568">
        <v>1</v>
      </c>
      <c r="AY568">
        <v>3.8095238095238099E-2</v>
      </c>
      <c r="AZ568">
        <v>45</v>
      </c>
      <c r="BA568">
        <v>0.39396727379629631</v>
      </c>
      <c r="BB568">
        <v>0.93745506893274844</v>
      </c>
      <c r="BC568">
        <v>51</v>
      </c>
      <c r="BD568">
        <v>-13</v>
      </c>
      <c r="BE568">
        <v>7</v>
      </c>
      <c r="BF568">
        <v>5</v>
      </c>
      <c r="BG568" s="1" t="s">
        <v>174</v>
      </c>
      <c r="BH568" s="1" t="s">
        <v>6888</v>
      </c>
      <c r="BI568" s="1" t="s">
        <v>6889</v>
      </c>
      <c r="BJ568" s="1" t="s">
        <v>6890</v>
      </c>
      <c r="BK568">
        <v>2300</v>
      </c>
      <c r="BL568">
        <v>2.5</v>
      </c>
      <c r="BM568" s="5" t="d">
        <v>18:59:59.9999999999968050</v>
      </c>
      <c r="BN568" s="5" t="d">
        <v>19:30:00.000</v>
      </c>
      <c r="BO568">
        <v>19</v>
      </c>
      <c r="BP568" t="b">
        <v>1</v>
      </c>
    </row>
    <row r="569" spans="1:68" x14ac:dyDescent="0.2">
      <c r="A569" s="1" t="s">
        <v>1272</v>
      </c>
      <c r="B569" s="1" t="s">
        <v>60</v>
      </c>
      <c r="C569" s="2" t="d">
        <v>2026-07-12</v>
      </c>
      <c r="D569">
        <v>40</v>
      </c>
      <c r="E569" s="1" t="s">
        <v>165</v>
      </c>
      <c r="F569">
        <v>149</v>
      </c>
      <c r="G569">
        <v>12</v>
      </c>
      <c r="H569">
        <v>0</v>
      </c>
      <c r="I569">
        <v>0</v>
      </c>
      <c r="J569">
        <v>12</v>
      </c>
      <c r="K569">
        <v>0</v>
      </c>
      <c r="L569">
        <v>0</v>
      </c>
      <c r="M569" s="1" t="s">
        <v>63</v>
      </c>
      <c r="N569" s="1" t="s">
        <v>63</v>
      </c>
      <c r="O569" s="1" t="s">
        <v>1273</v>
      </c>
      <c r="P569">
        <v>12.416666666666666</v>
      </c>
      <c r="Q569">
        <v>0</v>
      </c>
      <c r="R569">
        <v>100</v>
      </c>
      <c r="S569">
        <v>0</v>
      </c>
      <c r="T569">
        <v>32</v>
      </c>
      <c r="U569">
        <v>149</v>
      </c>
      <c r="V569">
        <v>707</v>
      </c>
      <c r="W569">
        <v>156394.44</v>
      </c>
      <c r="X569">
        <v>4.7449664429530198</v>
      </c>
      <c r="Y569">
        <v>1049.6271140939598</v>
      </c>
      <c r="Z569">
        <v>20.832214765100669</v>
      </c>
      <c r="AA569">
        <v>44.07130551465324</v>
      </c>
      <c r="AB569">
        <v>149</v>
      </c>
      <c r="AC569">
        <v>23.23909074955257</v>
      </c>
      <c r="AD569">
        <v>3.7352874720357921E-4</v>
      </c>
      <c r="AE569">
        <v>1.2199186387772234</v>
      </c>
      <c r="AF569">
        <v>0.60850111856823275</v>
      </c>
      <c r="AG569">
        <v>0</v>
      </c>
      <c r="AH569">
        <v>33.801036284228189</v>
      </c>
      <c r="AI569">
        <v>7.533198530201342</v>
      </c>
      <c r="AJ569">
        <v>6705</v>
      </c>
      <c r="AK569">
        <v>38</v>
      </c>
      <c r="AL569">
        <v>7</v>
      </c>
      <c r="AM569">
        <v>7</v>
      </c>
      <c r="AN569">
        <v>2</v>
      </c>
      <c r="AO569">
        <v>1</v>
      </c>
      <c r="AP569">
        <v>2</v>
      </c>
      <c r="AQ569">
        <v>2</v>
      </c>
      <c r="AR569">
        <v>1581.6100000000001</v>
      </c>
      <c r="AS569" s="1" t="s">
        <v>173</v>
      </c>
      <c r="AT569">
        <v>149</v>
      </c>
      <c r="AU569">
        <v>180.91426643333332</v>
      </c>
      <c r="AV569">
        <v>1066.28671895</v>
      </c>
      <c r="AW569">
        <v>38</v>
      </c>
      <c r="AX569">
        <v>1</v>
      </c>
      <c r="AY569">
        <v>4.6979865771812082E-2</v>
      </c>
      <c r="AZ569">
        <v>45</v>
      </c>
      <c r="BA569">
        <v>0.50253962898148141</v>
      </c>
      <c r="BB569">
        <v>0.93533922714912288</v>
      </c>
      <c r="BC569">
        <v>51</v>
      </c>
      <c r="BD569">
        <v>-13</v>
      </c>
      <c r="BE569">
        <v>9</v>
      </c>
      <c r="BF569">
        <v>3</v>
      </c>
      <c r="BG569" s="1" t="s">
        <v>174</v>
      </c>
      <c r="BH569" s="1" t="s">
        <v>6888</v>
      </c>
      <c r="BI569" s="1" t="s">
        <v>6889</v>
      </c>
      <c r="BJ569" s="1" t="s">
        <v>6890</v>
      </c>
      <c r="BK569">
        <v>2300</v>
      </c>
      <c r="BL569">
        <v>2.5</v>
      </c>
      <c r="BM569" s="5" t="d">
        <v>19:30:00.000</v>
      </c>
      <c r="BN569" s="5" t="d">
        <v>20:00:00.0000000000031950</v>
      </c>
      <c r="BO569">
        <v>19</v>
      </c>
      <c r="BP569" t="b">
        <v>1</v>
      </c>
    </row>
    <row r="570" spans="1:68" x14ac:dyDescent="0.2">
      <c r="A570" s="1" t="s">
        <v>1274</v>
      </c>
      <c r="B570" s="1" t="s">
        <v>60</v>
      </c>
      <c r="C570" s="2" t="d">
        <v>2026-07-12</v>
      </c>
      <c r="D570">
        <v>41</v>
      </c>
      <c r="E570" s="1" t="s">
        <v>165</v>
      </c>
      <c r="F570">
        <v>150</v>
      </c>
      <c r="G570">
        <v>12</v>
      </c>
      <c r="H570">
        <v>0</v>
      </c>
      <c r="I570">
        <v>0</v>
      </c>
      <c r="J570">
        <v>12</v>
      </c>
      <c r="K570">
        <v>0</v>
      </c>
      <c r="L570">
        <v>0</v>
      </c>
      <c r="M570" s="1" t="s">
        <v>63</v>
      </c>
      <c r="N570" s="1" t="s">
        <v>63</v>
      </c>
      <c r="O570" s="1" t="s">
        <v>1275</v>
      </c>
      <c r="P570">
        <v>12.5</v>
      </c>
      <c r="Q570">
        <v>0</v>
      </c>
      <c r="R570">
        <v>100</v>
      </c>
      <c r="S570">
        <v>0</v>
      </c>
      <c r="T570">
        <v>32</v>
      </c>
      <c r="U570">
        <v>150</v>
      </c>
      <c r="V570">
        <v>743</v>
      </c>
      <c r="W570">
        <v>165496.87</v>
      </c>
      <c r="X570">
        <v>4.9533333333333331</v>
      </c>
      <c r="Y570">
        <v>1103.3124666666665</v>
      </c>
      <c r="Z570">
        <v>21.173333333333332</v>
      </c>
      <c r="AA570">
        <v>67.202078101555557</v>
      </c>
      <c r="AB570">
        <v>150</v>
      </c>
      <c r="AC570">
        <v>46.028744768222225</v>
      </c>
      <c r="AD570">
        <v>0</v>
      </c>
      <c r="AE570">
        <v>1.2401952380705856</v>
      </c>
      <c r="AF570">
        <v>0.61788888888888893</v>
      </c>
      <c r="AG570">
        <v>0</v>
      </c>
      <c r="AH570">
        <v>56.330384138555551</v>
      </c>
      <c r="AI570">
        <v>8.0691653832222219</v>
      </c>
      <c r="AJ570">
        <v>6750</v>
      </c>
      <c r="AK570">
        <v>38</v>
      </c>
      <c r="AL570">
        <v>5</v>
      </c>
      <c r="AM570">
        <v>5</v>
      </c>
      <c r="AN570">
        <v>2</v>
      </c>
      <c r="AO570">
        <v>1</v>
      </c>
      <c r="AP570">
        <v>2</v>
      </c>
      <c r="AQ570">
        <v>0</v>
      </c>
      <c r="AR570">
        <v>2424.09</v>
      </c>
      <c r="AS570" s="1" t="s">
        <v>173</v>
      </c>
      <c r="AT570">
        <v>150</v>
      </c>
      <c r="AU570">
        <v>186.18056218333334</v>
      </c>
      <c r="AV570">
        <v>1055.8629597333334</v>
      </c>
      <c r="AW570">
        <v>38</v>
      </c>
      <c r="AX570">
        <v>1</v>
      </c>
      <c r="AY570">
        <v>3.3333333333333333E-2</v>
      </c>
      <c r="AZ570">
        <v>45</v>
      </c>
      <c r="BA570">
        <v>0.51716822828703701</v>
      </c>
      <c r="BB570">
        <v>0.92619557871345026</v>
      </c>
      <c r="BC570">
        <v>51</v>
      </c>
      <c r="BD570">
        <v>-13</v>
      </c>
      <c r="BE570">
        <v>9</v>
      </c>
      <c r="BF570">
        <v>3</v>
      </c>
      <c r="BG570" s="1" t="s">
        <v>174</v>
      </c>
      <c r="BH570" s="1" t="s">
        <v>6888</v>
      </c>
      <c r="BI570" s="1" t="s">
        <v>6889</v>
      </c>
      <c r="BJ570" s="1" t="s">
        <v>6890</v>
      </c>
      <c r="BK570">
        <v>2300</v>
      </c>
      <c r="BL570">
        <v>2.5</v>
      </c>
      <c r="BM570" s="5" t="d">
        <v>20:00:00.0000000000031950</v>
      </c>
      <c r="BN570" s="5" t="d">
        <v>20:29:59.9999999999968050</v>
      </c>
      <c r="BO570">
        <v>20</v>
      </c>
      <c r="BP570" t="b">
        <v>1</v>
      </c>
    </row>
    <row r="571" spans="1:68" x14ac:dyDescent="0.2">
      <c r="A571" s="1" t="s">
        <v>1276</v>
      </c>
      <c r="B571" s="1" t="s">
        <v>60</v>
      </c>
      <c r="C571" s="2" t="d">
        <v>2026-07-12</v>
      </c>
      <c r="D571">
        <v>42</v>
      </c>
      <c r="E571" s="1" t="s">
        <v>165</v>
      </c>
      <c r="F571">
        <v>126</v>
      </c>
      <c r="G571">
        <v>12</v>
      </c>
      <c r="H571">
        <v>0</v>
      </c>
      <c r="I571">
        <v>0</v>
      </c>
      <c r="J571">
        <v>12</v>
      </c>
      <c r="K571">
        <v>0</v>
      </c>
      <c r="L571">
        <v>0</v>
      </c>
      <c r="M571" s="1" t="s">
        <v>63</v>
      </c>
      <c r="N571" s="1" t="s">
        <v>63</v>
      </c>
      <c r="O571" s="1" t="s">
        <v>1277</v>
      </c>
      <c r="P571">
        <v>10.5</v>
      </c>
      <c r="Q571">
        <v>0</v>
      </c>
      <c r="R571">
        <v>100</v>
      </c>
      <c r="S571">
        <v>0</v>
      </c>
      <c r="T571">
        <v>32</v>
      </c>
      <c r="U571">
        <v>126</v>
      </c>
      <c r="V571">
        <v>621</v>
      </c>
      <c r="W571">
        <v>137317.49</v>
      </c>
      <c r="X571">
        <v>4.9285714285714288</v>
      </c>
      <c r="Y571">
        <v>1089.8213492063492</v>
      </c>
      <c r="Z571">
        <v>19.746031746031747</v>
      </c>
      <c r="AA571">
        <v>84.041964766798941</v>
      </c>
      <c r="AB571">
        <v>126</v>
      </c>
      <c r="AC571">
        <v>64.295933020767194</v>
      </c>
      <c r="AD571">
        <v>1.2822910052910047E-3</v>
      </c>
      <c r="AE571">
        <v>1.2425347861398679</v>
      </c>
      <c r="AF571">
        <v>0.65965608465608461</v>
      </c>
      <c r="AG571">
        <v>0</v>
      </c>
      <c r="AH571">
        <v>73.441763512962964</v>
      </c>
      <c r="AI571">
        <v>7.782045542989418</v>
      </c>
      <c r="AJ571">
        <v>5670</v>
      </c>
      <c r="AK571">
        <v>38</v>
      </c>
      <c r="AL571">
        <v>7</v>
      </c>
      <c r="AM571">
        <v>7</v>
      </c>
      <c r="AN571">
        <v>5</v>
      </c>
      <c r="AO571">
        <v>1</v>
      </c>
      <c r="AP571">
        <v>1</v>
      </c>
      <c r="AQ571">
        <v>0</v>
      </c>
      <c r="AR571">
        <v>2755.73</v>
      </c>
      <c r="AS571" s="1" t="s">
        <v>173</v>
      </c>
      <c r="AT571">
        <v>126</v>
      </c>
      <c r="AU571">
        <v>156.79180613333332</v>
      </c>
      <c r="AV571">
        <v>1059.2503163333333</v>
      </c>
      <c r="AW571">
        <v>38</v>
      </c>
      <c r="AX571">
        <v>1</v>
      </c>
      <c r="AY571">
        <v>5.5555555555555552E-2</v>
      </c>
      <c r="AZ571">
        <v>45</v>
      </c>
      <c r="BA571">
        <v>0.43553279481481477</v>
      </c>
      <c r="BB571">
        <v>0.92916694415204681</v>
      </c>
      <c r="BC571">
        <v>51</v>
      </c>
      <c r="BD571">
        <v>-13</v>
      </c>
      <c r="BE571">
        <v>8</v>
      </c>
      <c r="BF571">
        <v>4</v>
      </c>
      <c r="BG571" s="1" t="s">
        <v>174</v>
      </c>
      <c r="BH571" s="1" t="s">
        <v>6888</v>
      </c>
      <c r="BI571" s="1" t="s">
        <v>6889</v>
      </c>
      <c r="BJ571" s="1" t="s">
        <v>6890</v>
      </c>
      <c r="BK571">
        <v>2300</v>
      </c>
      <c r="BL571">
        <v>2.5</v>
      </c>
      <c r="BM571" s="5" t="d">
        <v>20:29:59.9999999999968050</v>
      </c>
      <c r="BN571" s="5" t="d">
        <v>21:00:00.000</v>
      </c>
      <c r="BO571">
        <v>20</v>
      </c>
      <c r="BP571" t="b">
        <v>1</v>
      </c>
    </row>
    <row r="572" spans="1:68" x14ac:dyDescent="0.2">
      <c r="A572" s="1" t="s">
        <v>1278</v>
      </c>
      <c r="B572" s="1" t="s">
        <v>60</v>
      </c>
      <c r="C572" s="2" t="d">
        <v>2026-07-12</v>
      </c>
      <c r="D572">
        <v>43</v>
      </c>
      <c r="E572" s="1" t="s">
        <v>165</v>
      </c>
      <c r="F572">
        <v>116</v>
      </c>
      <c r="G572">
        <v>12</v>
      </c>
      <c r="H572">
        <v>0</v>
      </c>
      <c r="I572">
        <v>0</v>
      </c>
      <c r="J572">
        <v>12</v>
      </c>
      <c r="K572">
        <v>0</v>
      </c>
      <c r="L572">
        <v>0</v>
      </c>
      <c r="M572" s="1" t="s">
        <v>63</v>
      </c>
      <c r="N572" s="1" t="s">
        <v>63</v>
      </c>
      <c r="O572" s="1" t="s">
        <v>1279</v>
      </c>
      <c r="P572">
        <v>9.6666666666666661</v>
      </c>
      <c r="Q572">
        <v>0</v>
      </c>
      <c r="R572">
        <v>100</v>
      </c>
      <c r="S572">
        <v>0</v>
      </c>
      <c r="T572">
        <v>32</v>
      </c>
      <c r="U572">
        <v>116</v>
      </c>
      <c r="V572">
        <v>575</v>
      </c>
      <c r="W572">
        <v>124280.48</v>
      </c>
      <c r="X572">
        <v>4.9568965517241379</v>
      </c>
      <c r="Y572">
        <v>1071.3834482758621</v>
      </c>
      <c r="Z572">
        <v>19.129310344827587</v>
      </c>
      <c r="AA572">
        <v>96.023929286206894</v>
      </c>
      <c r="AB572">
        <v>116</v>
      </c>
      <c r="AC572">
        <v>76.894618941379306</v>
      </c>
      <c r="AD572">
        <v>0</v>
      </c>
      <c r="AE572">
        <v>1.2301580846106606</v>
      </c>
      <c r="AF572">
        <v>0.66839080459770117</v>
      </c>
      <c r="AG572">
        <v>0</v>
      </c>
      <c r="AH572">
        <v>85.629871824999995</v>
      </c>
      <c r="AI572">
        <v>7.6024051155172412</v>
      </c>
      <c r="AJ572">
        <v>5220</v>
      </c>
      <c r="AK572">
        <v>38</v>
      </c>
      <c r="AL572">
        <v>3</v>
      </c>
      <c r="AM572">
        <v>3</v>
      </c>
      <c r="AN572">
        <v>2</v>
      </c>
      <c r="AO572">
        <v>0</v>
      </c>
      <c r="AP572">
        <v>1</v>
      </c>
      <c r="AQ572">
        <v>0</v>
      </c>
      <c r="AR572">
        <v>910.85</v>
      </c>
      <c r="AS572" s="1" t="s">
        <v>173</v>
      </c>
      <c r="AT572">
        <v>116</v>
      </c>
      <c r="AU572">
        <v>143.39635166666667</v>
      </c>
      <c r="AV572">
        <v>1062.1366733499999</v>
      </c>
      <c r="AW572">
        <v>38</v>
      </c>
      <c r="AX572">
        <v>1</v>
      </c>
      <c r="AY572">
        <v>2.5862068965517241E-2</v>
      </c>
      <c r="AZ572">
        <v>45</v>
      </c>
      <c r="BA572">
        <v>0.3983231990740741</v>
      </c>
      <c r="BB572">
        <v>0.93169883627192973</v>
      </c>
      <c r="BC572">
        <v>51</v>
      </c>
      <c r="BD572">
        <v>-13</v>
      </c>
      <c r="BE572">
        <v>7</v>
      </c>
      <c r="BF572">
        <v>5</v>
      </c>
      <c r="BG572" s="1" t="s">
        <v>174</v>
      </c>
      <c r="BH572" s="1" t="s">
        <v>6888</v>
      </c>
      <c r="BI572" s="1" t="s">
        <v>6889</v>
      </c>
      <c r="BJ572" s="1" t="s">
        <v>6890</v>
      </c>
      <c r="BK572">
        <v>2300</v>
      </c>
      <c r="BL572">
        <v>2.5</v>
      </c>
      <c r="BM572" s="5" t="d">
        <v>21:00:00.000</v>
      </c>
      <c r="BN572" s="5" t="d">
        <v>21:30:00.0000000000031950</v>
      </c>
      <c r="BO572">
        <v>21</v>
      </c>
      <c r="BP572" t="b">
        <v>1</v>
      </c>
    </row>
    <row r="573" spans="1:68" x14ac:dyDescent="0.2">
      <c r="A573" s="1" t="s">
        <v>1280</v>
      </c>
      <c r="B573" s="1" t="s">
        <v>60</v>
      </c>
      <c r="C573" s="2" t="d">
        <v>2026-07-12</v>
      </c>
      <c r="D573">
        <v>44</v>
      </c>
      <c r="E573" s="1" t="s">
        <v>165</v>
      </c>
      <c r="F573">
        <v>107</v>
      </c>
      <c r="G573">
        <v>12</v>
      </c>
      <c r="H573">
        <v>0</v>
      </c>
      <c r="I573">
        <v>0</v>
      </c>
      <c r="J573">
        <v>12</v>
      </c>
      <c r="K573">
        <v>0</v>
      </c>
      <c r="L573">
        <v>0</v>
      </c>
      <c r="M573" s="1" t="s">
        <v>63</v>
      </c>
      <c r="N573" s="1" t="s">
        <v>63</v>
      </c>
      <c r="O573" s="1" t="s">
        <v>1281</v>
      </c>
      <c r="P573">
        <v>8.9166666666666661</v>
      </c>
      <c r="Q573">
        <v>0</v>
      </c>
      <c r="R573">
        <v>100</v>
      </c>
      <c r="S573">
        <v>0</v>
      </c>
      <c r="T573">
        <v>32</v>
      </c>
      <c r="U573">
        <v>107</v>
      </c>
      <c r="V573">
        <v>559</v>
      </c>
      <c r="W573">
        <v>130092.92</v>
      </c>
      <c r="X573">
        <v>5.2242990654205608</v>
      </c>
      <c r="Y573">
        <v>1215.8216822429906</v>
      </c>
      <c r="Z573">
        <v>18.831775700934578</v>
      </c>
      <c r="AA573">
        <v>103.74101910576324</v>
      </c>
      <c r="AB573">
        <v>107</v>
      </c>
      <c r="AC573">
        <v>84.909243404828658</v>
      </c>
      <c r="AD573">
        <v>0</v>
      </c>
      <c r="AE573">
        <v>1.3002009077516703</v>
      </c>
      <c r="AF573">
        <v>0.62725856697819304</v>
      </c>
      <c r="AG573">
        <v>0</v>
      </c>
      <c r="AH573">
        <v>93.197058169003114</v>
      </c>
      <c r="AI573">
        <v>7.6926696778816197</v>
      </c>
      <c r="AJ573">
        <v>4815</v>
      </c>
      <c r="AK573">
        <v>38</v>
      </c>
      <c r="AL573">
        <v>3</v>
      </c>
      <c r="AM573">
        <v>3</v>
      </c>
      <c r="AN573">
        <v>1</v>
      </c>
      <c r="AO573">
        <v>2</v>
      </c>
      <c r="AP573">
        <v>0</v>
      </c>
      <c r="AQ573">
        <v>0</v>
      </c>
      <c r="AR573">
        <v>601.70000000000005</v>
      </c>
      <c r="AS573" s="1" t="s">
        <v>173</v>
      </c>
      <c r="AT573">
        <v>107</v>
      </c>
      <c r="AU573">
        <v>138.60077841666666</v>
      </c>
      <c r="AV573">
        <v>1057.20258055</v>
      </c>
      <c r="AW573">
        <v>38</v>
      </c>
      <c r="AX573">
        <v>1</v>
      </c>
      <c r="AY573">
        <v>2.8037383177570093E-2</v>
      </c>
      <c r="AZ573">
        <v>45</v>
      </c>
      <c r="BA573">
        <v>0.38500216226851847</v>
      </c>
      <c r="BB573">
        <v>0.92737068469298245</v>
      </c>
      <c r="BC573">
        <v>51</v>
      </c>
      <c r="BD573">
        <v>-13</v>
      </c>
      <c r="BE573">
        <v>7</v>
      </c>
      <c r="BF573">
        <v>5</v>
      </c>
      <c r="BG573" s="1" t="s">
        <v>174</v>
      </c>
      <c r="BH573" s="1" t="s">
        <v>6888</v>
      </c>
      <c r="BI573" s="1" t="s">
        <v>6889</v>
      </c>
      <c r="BJ573" s="1" t="s">
        <v>6890</v>
      </c>
      <c r="BK573">
        <v>2300</v>
      </c>
      <c r="BL573">
        <v>2.5</v>
      </c>
      <c r="BM573" s="5" t="d">
        <v>21:30:00.0000000000031950</v>
      </c>
      <c r="BN573" s="5" t="d">
        <v>21:59:59.9999999999968050</v>
      </c>
      <c r="BO573">
        <v>21</v>
      </c>
      <c r="BP573" t="b">
        <v>1</v>
      </c>
    </row>
    <row r="574" spans="1:68" x14ac:dyDescent="0.2">
      <c r="A574" s="1" t="s">
        <v>1282</v>
      </c>
      <c r="B574" s="1" t="s">
        <v>60</v>
      </c>
      <c r="C574" s="2" t="d">
        <v>2026-07-12</v>
      </c>
      <c r="D574">
        <v>45</v>
      </c>
      <c r="E574" s="1" t="s">
        <v>165</v>
      </c>
      <c r="F574">
        <v>93</v>
      </c>
      <c r="G574">
        <v>9</v>
      </c>
      <c r="H574">
        <v>0</v>
      </c>
      <c r="I574">
        <v>0</v>
      </c>
      <c r="J574">
        <v>9</v>
      </c>
      <c r="K574">
        <v>0</v>
      </c>
      <c r="L574">
        <v>0</v>
      </c>
      <c r="M574" s="1" t="s">
        <v>63</v>
      </c>
      <c r="N574" s="1" t="s">
        <v>63</v>
      </c>
      <c r="O574" s="1" t="s">
        <v>1283</v>
      </c>
      <c r="P574">
        <v>10.333333333333334</v>
      </c>
      <c r="Q574">
        <v>0</v>
      </c>
      <c r="R574">
        <v>100</v>
      </c>
      <c r="S574">
        <v>0</v>
      </c>
      <c r="T574">
        <v>32</v>
      </c>
      <c r="U574">
        <v>93</v>
      </c>
      <c r="V574">
        <v>452</v>
      </c>
      <c r="W574">
        <v>98945.53</v>
      </c>
      <c r="X574">
        <v>4.860215053763441</v>
      </c>
      <c r="Y574">
        <v>1063.9304301075269</v>
      </c>
      <c r="Z574">
        <v>16.50537634408602</v>
      </c>
      <c r="AA574">
        <v>106.98890033709677</v>
      </c>
      <c r="AB574">
        <v>93</v>
      </c>
      <c r="AC574">
        <v>90.483523993010749</v>
      </c>
      <c r="AD574">
        <v>0</v>
      </c>
      <c r="AE574">
        <v>1.1985409475419266</v>
      </c>
      <c r="AF574">
        <v>0.61021505376344087</v>
      </c>
      <c r="AG574">
        <v>0</v>
      </c>
      <c r="AH574">
        <v>96.702487653405015</v>
      </c>
      <c r="AI574">
        <v>7.5328538077060925</v>
      </c>
      <c r="AJ574">
        <v>3720</v>
      </c>
      <c r="AK574">
        <v>38</v>
      </c>
      <c r="AL574">
        <v>5</v>
      </c>
      <c r="AM574">
        <v>5</v>
      </c>
      <c r="AN574">
        <v>2</v>
      </c>
      <c r="AO574">
        <v>0</v>
      </c>
      <c r="AP574">
        <v>3</v>
      </c>
      <c r="AQ574">
        <v>0</v>
      </c>
      <c r="AR574">
        <v>912.77</v>
      </c>
      <c r="AS574" s="1" t="s">
        <v>173</v>
      </c>
      <c r="AT574">
        <v>93</v>
      </c>
      <c r="AU574">
        <v>111.49809603333334</v>
      </c>
      <c r="AV574">
        <v>1063.3635479833333</v>
      </c>
      <c r="AW574">
        <v>38</v>
      </c>
      <c r="AX574">
        <v>1</v>
      </c>
      <c r="AY574">
        <v>5.3763440860215055E-2</v>
      </c>
      <c r="AZ574">
        <v>40</v>
      </c>
      <c r="BA574">
        <v>0.41295591123456793</v>
      </c>
      <c r="BB574">
        <v>0.93277504209064321</v>
      </c>
      <c r="BC574">
        <v>51</v>
      </c>
      <c r="BD574">
        <v>-13</v>
      </c>
      <c r="BE574">
        <v>6</v>
      </c>
      <c r="BF574">
        <v>3</v>
      </c>
      <c r="BG574" s="1" t="s">
        <v>174</v>
      </c>
      <c r="BH574" s="1" t="s">
        <v>6888</v>
      </c>
      <c r="BI574" s="1" t="s">
        <v>6889</v>
      </c>
      <c r="BJ574" s="1" t="s">
        <v>6890</v>
      </c>
      <c r="BK574">
        <v>2300</v>
      </c>
      <c r="BL574">
        <v>2.5</v>
      </c>
      <c r="BM574" s="5" t="d">
        <v>21:59:59.9999999999968050</v>
      </c>
      <c r="BN574" s="5" t="d">
        <v>22:30:00.000</v>
      </c>
      <c r="BO574">
        <v>22</v>
      </c>
      <c r="BP574" t="b">
        <v>0</v>
      </c>
    </row>
    <row r="575" spans="1:68" x14ac:dyDescent="0.2">
      <c r="A575" s="1" t="s">
        <v>1284</v>
      </c>
      <c r="B575" s="1" t="s">
        <v>60</v>
      </c>
      <c r="C575" s="2" t="d">
        <v>2026-07-12</v>
      </c>
      <c r="D575">
        <v>46</v>
      </c>
      <c r="E575" s="1" t="s">
        <v>165</v>
      </c>
      <c r="F575">
        <v>62</v>
      </c>
      <c r="G575">
        <v>9</v>
      </c>
      <c r="H575">
        <v>0</v>
      </c>
      <c r="I575">
        <v>0</v>
      </c>
      <c r="J575">
        <v>9</v>
      </c>
      <c r="K575">
        <v>0</v>
      </c>
      <c r="L575">
        <v>0</v>
      </c>
      <c r="M575" s="1" t="s">
        <v>63</v>
      </c>
      <c r="N575" s="1" t="s">
        <v>63</v>
      </c>
      <c r="O575" s="1" t="s">
        <v>1285</v>
      </c>
      <c r="P575">
        <v>6.8888888888888893</v>
      </c>
      <c r="Q575">
        <v>0</v>
      </c>
      <c r="R575">
        <v>100</v>
      </c>
      <c r="S575">
        <v>0</v>
      </c>
      <c r="T575">
        <v>32</v>
      </c>
      <c r="U575">
        <v>62</v>
      </c>
      <c r="V575">
        <v>317</v>
      </c>
      <c r="W575">
        <v>69772.820000000007</v>
      </c>
      <c r="X575">
        <v>5.112903225806452</v>
      </c>
      <c r="Y575">
        <v>1125.3680645161292</v>
      </c>
      <c r="Z575">
        <v>14.790322580645162</v>
      </c>
      <c r="AA575">
        <v>91.910396537096773</v>
      </c>
      <c r="AB575">
        <v>62</v>
      </c>
      <c r="AC575">
        <v>77.120073956451606</v>
      </c>
      <c r="AD575">
        <v>0</v>
      </c>
      <c r="AE575">
        <v>1.2762686461987978</v>
      </c>
      <c r="AF575">
        <v>0.63924731182795702</v>
      </c>
      <c r="AG575">
        <v>0</v>
      </c>
      <c r="AH575">
        <v>81.633121010752689</v>
      </c>
      <c r="AI575">
        <v>7.4424047225806449</v>
      </c>
      <c r="AJ575">
        <v>2480</v>
      </c>
      <c r="AK575">
        <v>38</v>
      </c>
      <c r="AL575">
        <v>5</v>
      </c>
      <c r="AM575">
        <v>5</v>
      </c>
      <c r="AN575">
        <v>3</v>
      </c>
      <c r="AO575">
        <v>0</v>
      </c>
      <c r="AP575">
        <v>2</v>
      </c>
      <c r="AQ575">
        <v>0</v>
      </c>
      <c r="AR575">
        <v>1309.31</v>
      </c>
      <c r="AS575" s="1" t="s">
        <v>173</v>
      </c>
      <c r="AT575">
        <v>62</v>
      </c>
      <c r="AU575">
        <v>81.262519749999996</v>
      </c>
      <c r="AV575">
        <v>1058.7946771666666</v>
      </c>
      <c r="AW575">
        <v>38</v>
      </c>
      <c r="AX575">
        <v>1</v>
      </c>
      <c r="AY575">
        <v>8.0645161290322578E-2</v>
      </c>
      <c r="AZ575">
        <v>40</v>
      </c>
      <c r="BA575">
        <v>0.30097229537037035</v>
      </c>
      <c r="BB575">
        <v>0.92876726067251458</v>
      </c>
      <c r="BC575">
        <v>51</v>
      </c>
      <c r="BD575">
        <v>-13</v>
      </c>
      <c r="BE575">
        <v>4</v>
      </c>
      <c r="BF575">
        <v>5</v>
      </c>
      <c r="BG575" s="1" t="s">
        <v>174</v>
      </c>
      <c r="BH575" s="1" t="s">
        <v>6888</v>
      </c>
      <c r="BI575" s="1" t="s">
        <v>6889</v>
      </c>
      <c r="BJ575" s="1" t="s">
        <v>6890</v>
      </c>
      <c r="BK575">
        <v>2300</v>
      </c>
      <c r="BL575">
        <v>2.5</v>
      </c>
      <c r="BM575" s="5" t="d">
        <v>22:30:00.000</v>
      </c>
      <c r="BN575" s="5" t="d">
        <v>23:00:00.0000000000031950</v>
      </c>
      <c r="BO575">
        <v>22</v>
      </c>
      <c r="BP575" t="b">
        <v>0</v>
      </c>
    </row>
    <row r="576" spans="1:68" x14ac:dyDescent="0.2">
      <c r="A576" s="1" t="s">
        <v>1286</v>
      </c>
      <c r="B576" s="1" t="s">
        <v>60</v>
      </c>
      <c r="C576" s="2" t="d">
        <v>2026-07-12</v>
      </c>
      <c r="D576">
        <v>47</v>
      </c>
      <c r="E576" s="1" t="s">
        <v>187</v>
      </c>
      <c r="F576">
        <v>55</v>
      </c>
      <c r="G576">
        <v>9</v>
      </c>
      <c r="H576">
        <v>0</v>
      </c>
      <c r="I576">
        <v>2</v>
      </c>
      <c r="J576">
        <v>7</v>
      </c>
      <c r="K576">
        <v>0</v>
      </c>
      <c r="L576">
        <v>1</v>
      </c>
      <c r="M576" s="1" t="s">
        <v>63</v>
      </c>
      <c r="N576" s="1" t="s">
        <v>188</v>
      </c>
      <c r="O576" s="1" t="s">
        <v>1287</v>
      </c>
      <c r="P576">
        <v>7.8571428571428568</v>
      </c>
      <c r="Q576">
        <v>0</v>
      </c>
      <c r="R576">
        <v>100</v>
      </c>
      <c r="S576">
        <v>1</v>
      </c>
      <c r="T576">
        <v>31</v>
      </c>
      <c r="U576">
        <v>55</v>
      </c>
      <c r="V576">
        <v>267</v>
      </c>
      <c r="W576">
        <v>59776.01</v>
      </c>
      <c r="X576">
        <v>4.8545454545454545</v>
      </c>
      <c r="Y576">
        <v>1086.8365454545456</v>
      </c>
      <c r="Z576">
        <v>14.381818181818181</v>
      </c>
      <c r="AA576">
        <v>74.364644929393933</v>
      </c>
      <c r="AB576">
        <v>55</v>
      </c>
      <c r="AC576">
        <v>59.982826747575757</v>
      </c>
      <c r="AD576">
        <v>0</v>
      </c>
      <c r="AE576">
        <v>1.23997368786929</v>
      </c>
      <c r="AF576">
        <v>0.66242424242424236</v>
      </c>
      <c r="AG576">
        <v>0</v>
      </c>
      <c r="AH576">
        <v>63.631712802727272</v>
      </c>
      <c r="AI576">
        <v>7.8978069148484842</v>
      </c>
      <c r="AJ576">
        <v>2200</v>
      </c>
      <c r="AK576">
        <v>38</v>
      </c>
      <c r="AL576">
        <v>4</v>
      </c>
      <c r="AM576">
        <v>4</v>
      </c>
      <c r="AN576">
        <v>2</v>
      </c>
      <c r="AO576">
        <v>0</v>
      </c>
      <c r="AP576">
        <v>2</v>
      </c>
      <c r="AQ576">
        <v>0</v>
      </c>
      <c r="AR576">
        <v>783.37000000000012</v>
      </c>
      <c r="AS576" s="1" t="s">
        <v>173</v>
      </c>
      <c r="AT576">
        <v>55</v>
      </c>
      <c r="AU576">
        <v>68.851912516666673</v>
      </c>
      <c r="AV576">
        <v>1055.6481317333332</v>
      </c>
      <c r="AW576">
        <v>38</v>
      </c>
      <c r="AX576">
        <v>1</v>
      </c>
      <c r="AY576">
        <v>7.2727272727272724E-2</v>
      </c>
      <c r="AZ576">
        <v>40</v>
      </c>
      <c r="BA576">
        <v>0.3278662500793651</v>
      </c>
      <c r="BB576">
        <v>0.92600713309941507</v>
      </c>
      <c r="BC576">
        <v>51</v>
      </c>
      <c r="BD576">
        <v>-13</v>
      </c>
      <c r="BE576">
        <v>4</v>
      </c>
      <c r="BF576">
        <v>3</v>
      </c>
      <c r="BG576" s="1" t="s">
        <v>174</v>
      </c>
      <c r="BH576" s="1" t="s">
        <v>6888</v>
      </c>
      <c r="BI576" s="1" t="s">
        <v>6889</v>
      </c>
      <c r="BJ576" s="1" t="s">
        <v>6890</v>
      </c>
      <c r="BK576">
        <v>2300</v>
      </c>
      <c r="BL576">
        <v>2.5</v>
      </c>
      <c r="BM576" s="5" t="d">
        <v>23:00:00.0000000000031950</v>
      </c>
      <c r="BN576" s="5" t="d">
        <v>23:29:59.9999999999968050</v>
      </c>
      <c r="BO576">
        <v>23</v>
      </c>
      <c r="BP576" t="b">
        <v>0</v>
      </c>
    </row>
    <row r="577" spans="1:68" x14ac:dyDescent="0.2">
      <c r="A577" s="1" t="s">
        <v>1288</v>
      </c>
      <c r="B577" s="1" t="s">
        <v>60</v>
      </c>
      <c r="C577" s="2" t="d">
        <v>2026-07-12</v>
      </c>
      <c r="D577">
        <v>48</v>
      </c>
      <c r="E577" s="1" t="s">
        <v>187</v>
      </c>
      <c r="F577">
        <v>36</v>
      </c>
      <c r="G577">
        <v>9</v>
      </c>
      <c r="H577">
        <v>0</v>
      </c>
      <c r="I577">
        <v>2</v>
      </c>
      <c r="J577">
        <v>7</v>
      </c>
      <c r="K577">
        <v>0</v>
      </c>
      <c r="L577">
        <v>1</v>
      </c>
      <c r="M577" s="1" t="s">
        <v>63</v>
      </c>
      <c r="N577" s="1" t="s">
        <v>191</v>
      </c>
      <c r="O577" s="1" t="s">
        <v>1289</v>
      </c>
      <c r="P577">
        <v>5.1428571428571432</v>
      </c>
      <c r="Q577">
        <v>0</v>
      </c>
      <c r="R577">
        <v>100</v>
      </c>
      <c r="S577">
        <v>1</v>
      </c>
      <c r="T577">
        <v>30</v>
      </c>
      <c r="U577">
        <v>36</v>
      </c>
      <c r="V577">
        <v>167</v>
      </c>
      <c r="W577">
        <v>42272.08</v>
      </c>
      <c r="X577">
        <v>4.6388888888888893</v>
      </c>
      <c r="Y577">
        <v>1174.2244444444445</v>
      </c>
      <c r="Z577">
        <v>13.527777777777779</v>
      </c>
      <c r="AA577">
        <v>53.242524840740742</v>
      </c>
      <c r="AB577">
        <v>36</v>
      </c>
      <c r="AC577">
        <v>39.714747062962964</v>
      </c>
      <c r="AD577">
        <v>0</v>
      </c>
      <c r="AE577">
        <v>1.1857672122655152</v>
      </c>
      <c r="AF577">
        <v>0.56435185185185188</v>
      </c>
      <c r="AG577">
        <v>0</v>
      </c>
      <c r="AH577">
        <v>42.768412698148147</v>
      </c>
      <c r="AI577">
        <v>7.771678255555555</v>
      </c>
      <c r="AJ577">
        <v>1440</v>
      </c>
      <c r="AK577">
        <v>38</v>
      </c>
      <c r="AL577">
        <v>1</v>
      </c>
      <c r="AM577">
        <v>1</v>
      </c>
      <c r="AN577">
        <v>1</v>
      </c>
      <c r="AO577">
        <v>0</v>
      </c>
      <c r="AP577">
        <v>0</v>
      </c>
      <c r="AQ577">
        <v>0</v>
      </c>
      <c r="AR577">
        <v>976.54</v>
      </c>
      <c r="AS577" s="1" t="s">
        <v>173</v>
      </c>
      <c r="AT577">
        <v>36</v>
      </c>
      <c r="AU577">
        <v>42.40465665</v>
      </c>
      <c r="AV577">
        <v>1062.1408992500001</v>
      </c>
      <c r="AW577">
        <v>38</v>
      </c>
      <c r="AX577">
        <v>1</v>
      </c>
      <c r="AY577">
        <v>2.7777777777777776E-2</v>
      </c>
      <c r="AZ577">
        <v>40</v>
      </c>
      <c r="BA577">
        <v>0.20192693642857143</v>
      </c>
      <c r="BB577">
        <v>0.9317025432017545</v>
      </c>
      <c r="BC577">
        <v>51</v>
      </c>
      <c r="BD577">
        <v>-13</v>
      </c>
      <c r="BE577">
        <v>3</v>
      </c>
      <c r="BF577">
        <v>4</v>
      </c>
      <c r="BG577" s="1" t="s">
        <v>174</v>
      </c>
      <c r="BH577" s="1" t="s">
        <v>6888</v>
      </c>
      <c r="BI577" s="1" t="s">
        <v>6889</v>
      </c>
      <c r="BJ577" s="1" t="s">
        <v>6890</v>
      </c>
      <c r="BK577">
        <v>2300</v>
      </c>
      <c r="BL577">
        <v>2.5</v>
      </c>
      <c r="BM577" s="5" t="d">
        <v>23:29:59.9999999999968050</v>
      </c>
      <c r="BN577" s="5" t="d">
        <v>1899-12-30</v>
      </c>
      <c r="BO577">
        <v>23</v>
      </c>
      <c r="BP577" t="b">
        <v>0</v>
      </c>
    </row>
    <row r="578" spans="1:68" x14ac:dyDescent="0.2">
      <c r="A578" s="1" t="s">
        <v>1290</v>
      </c>
      <c r="B578" s="1" t="s">
        <v>60</v>
      </c>
      <c r="C578" s="2" t="d">
        <v>2026-07-13</v>
      </c>
      <c r="D578">
        <v>1</v>
      </c>
      <c r="E578" s="1" t="s">
        <v>61</v>
      </c>
      <c r="F578">
        <v>11</v>
      </c>
      <c r="G578">
        <v>19</v>
      </c>
      <c r="H578">
        <v>12</v>
      </c>
      <c r="I578">
        <v>2</v>
      </c>
      <c r="J578">
        <v>5</v>
      </c>
      <c r="K578">
        <v>900</v>
      </c>
      <c r="L578">
        <v>1</v>
      </c>
      <c r="M578" s="1" t="s">
        <v>1291</v>
      </c>
      <c r="N578" s="1" t="s">
        <v>437</v>
      </c>
      <c r="O578" s="1" t="s">
        <v>1292</v>
      </c>
      <c r="P578">
        <v>2.2000000000000002</v>
      </c>
      <c r="Q578">
        <v>900</v>
      </c>
      <c r="R578">
        <v>9100</v>
      </c>
      <c r="S578">
        <v>1</v>
      </c>
      <c r="T578">
        <v>49</v>
      </c>
      <c r="U578">
        <v>11</v>
      </c>
      <c r="V578">
        <v>57</v>
      </c>
      <c r="W578">
        <v>11217.73</v>
      </c>
      <c r="X578">
        <v>5.1818181818181817</v>
      </c>
      <c r="Y578">
        <v>1019.7936363636363</v>
      </c>
      <c r="Z578">
        <v>12.363636363636363</v>
      </c>
      <c r="AA578">
        <v>24.133996862121215</v>
      </c>
      <c r="AB578">
        <v>8</v>
      </c>
      <c r="AC578">
        <v>11.939406371212122</v>
      </c>
      <c r="AD578">
        <v>0</v>
      </c>
      <c r="AE578">
        <v>1.2639851866181047</v>
      </c>
      <c r="AF578">
        <v>0.71060606060606057</v>
      </c>
      <c r="AG578">
        <v>0</v>
      </c>
      <c r="AH578">
        <v>13.864399969696969</v>
      </c>
      <c r="AI578">
        <v>7.3722783712121212</v>
      </c>
      <c r="AJ578">
        <v>385</v>
      </c>
      <c r="AK578">
        <v>70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s="1" t="s">
        <v>173</v>
      </c>
      <c r="AT578">
        <v>8</v>
      </c>
      <c r="AU578">
        <v>11.554521916666667</v>
      </c>
      <c r="AV578">
        <v>1881.5712729666666</v>
      </c>
      <c r="AW578">
        <v>69</v>
      </c>
      <c r="AX578">
        <v>0.72727272727272729</v>
      </c>
      <c r="AY578">
        <v>0</v>
      </c>
      <c r="AZ578">
        <v>35</v>
      </c>
      <c r="BA578">
        <v>7.7030146111111114E-2</v>
      </c>
      <c r="BB578">
        <v>0.89598632046031745</v>
      </c>
      <c r="BC578">
        <v>90</v>
      </c>
      <c r="BD578">
        <v>-20</v>
      </c>
      <c r="BE578">
        <v>1</v>
      </c>
      <c r="BF578">
        <v>4</v>
      </c>
      <c r="BG578" s="1" t="s">
        <v>174</v>
      </c>
      <c r="BH578" s="1" t="s">
        <v>6888</v>
      </c>
      <c r="BI578" s="1" t="s">
        <v>6889</v>
      </c>
      <c r="BJ578" s="1" t="s">
        <v>6890</v>
      </c>
      <c r="BK578">
        <v>2300</v>
      </c>
      <c r="BL578">
        <v>2.5</v>
      </c>
      <c r="BM578" s="5" t="d">
        <v>1899-12-30</v>
      </c>
      <c r="BN578" s="5" t="d">
        <v>00:29:59.99999999999990100</v>
      </c>
      <c r="BO578">
        <v>0</v>
      </c>
      <c r="BP578" t="b">
        <v>0</v>
      </c>
    </row>
    <row r="579" spans="1:68" x14ac:dyDescent="0.2">
      <c r="A579" s="1" t="s">
        <v>1293</v>
      </c>
      <c r="B579" s="1" t="s">
        <v>60</v>
      </c>
      <c r="C579" s="2" t="d">
        <v>2026-07-13</v>
      </c>
      <c r="D579">
        <v>2</v>
      </c>
      <c r="E579" s="1" t="s">
        <v>61</v>
      </c>
      <c r="F579">
        <v>6</v>
      </c>
      <c r="G579">
        <v>19</v>
      </c>
      <c r="H579">
        <v>12</v>
      </c>
      <c r="I579">
        <v>2</v>
      </c>
      <c r="J579">
        <v>5</v>
      </c>
      <c r="K579">
        <v>900</v>
      </c>
      <c r="L579">
        <v>1</v>
      </c>
      <c r="M579" s="1" t="s">
        <v>1294</v>
      </c>
      <c r="N579" s="1" t="s">
        <v>1295</v>
      </c>
      <c r="O579" s="1" t="s">
        <v>1296</v>
      </c>
      <c r="P579">
        <v>1.2</v>
      </c>
      <c r="Q579">
        <v>900</v>
      </c>
      <c r="R579">
        <v>8200</v>
      </c>
      <c r="S579">
        <v>1</v>
      </c>
      <c r="T579">
        <v>48</v>
      </c>
      <c r="U579">
        <v>6</v>
      </c>
      <c r="V579">
        <v>22</v>
      </c>
      <c r="W579">
        <v>4066.7400000000002</v>
      </c>
      <c r="X579">
        <v>3.6666666666666665</v>
      </c>
      <c r="Y579">
        <v>677.79000000000008</v>
      </c>
      <c r="Z579">
        <v>11</v>
      </c>
      <c r="AA579">
        <v>8.3093694916666667</v>
      </c>
      <c r="AB579">
        <v>0</v>
      </c>
      <c r="AC579">
        <v>0</v>
      </c>
      <c r="AD579">
        <v>0</v>
      </c>
      <c r="AE579">
        <v>0.8694258521477467</v>
      </c>
      <c r="AF579">
        <v>0.7055555555555556</v>
      </c>
      <c r="AG579">
        <v>1.4009224055555556</v>
      </c>
      <c r="AH579">
        <v>6.1963113888888886E-2</v>
      </c>
      <c r="AI579">
        <v>5.6307583027777781</v>
      </c>
      <c r="AJ579">
        <v>210</v>
      </c>
      <c r="AK579">
        <v>69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s="1" t="s">
        <v>70</v>
      </c>
      <c r="AT579">
        <v>0</v>
      </c>
      <c r="AU579">
        <v>7.8488327833333331</v>
      </c>
      <c r="AV579">
        <v>738.42072504999999</v>
      </c>
      <c r="AW579">
        <v>69</v>
      </c>
      <c r="AX579">
        <v>0</v>
      </c>
      <c r="AY579">
        <v>0</v>
      </c>
      <c r="AZ579">
        <v>35</v>
      </c>
      <c r="BA579">
        <v>5.2325551888888884E-2</v>
      </c>
      <c r="BB579">
        <v>0.35672498794685992</v>
      </c>
      <c r="BC579">
        <v>36</v>
      </c>
      <c r="BD579">
        <v>33</v>
      </c>
      <c r="BE579">
        <v>1</v>
      </c>
      <c r="BF579">
        <v>4</v>
      </c>
      <c r="BG579" s="1" t="s">
        <v>66</v>
      </c>
      <c r="BH579" s="1" t="s">
        <v>6888</v>
      </c>
      <c r="BI579" s="1" t="s">
        <v>6889</v>
      </c>
      <c r="BJ579" s="1" t="s">
        <v>6890</v>
      </c>
      <c r="BK579">
        <v>2300</v>
      </c>
      <c r="BL579">
        <v>2.5</v>
      </c>
      <c r="BM579" s="5" t="d">
        <v>00:29:59.99999999999990100</v>
      </c>
      <c r="BN579" s="5" t="d">
        <v>00:59:59.99999999999980200</v>
      </c>
      <c r="BO579">
        <v>0</v>
      </c>
      <c r="BP579" t="b">
        <v>0</v>
      </c>
    </row>
    <row r="580" spans="1:68" x14ac:dyDescent="0.2">
      <c r="A580" s="1" t="s">
        <v>1297</v>
      </c>
      <c r="B580" s="1" t="s">
        <v>60</v>
      </c>
      <c r="C580" s="2" t="d">
        <v>2026-07-13</v>
      </c>
      <c r="D580">
        <v>3</v>
      </c>
      <c r="E580" s="1" t="s">
        <v>61</v>
      </c>
      <c r="F580">
        <v>16</v>
      </c>
      <c r="G580">
        <v>10</v>
      </c>
      <c r="H580">
        <v>9</v>
      </c>
      <c r="I580">
        <v>0</v>
      </c>
      <c r="J580">
        <v>1</v>
      </c>
      <c r="K580">
        <v>675</v>
      </c>
      <c r="L580">
        <v>0</v>
      </c>
      <c r="M580" s="1" t="s">
        <v>1298</v>
      </c>
      <c r="N580" s="1" t="s">
        <v>63</v>
      </c>
      <c r="O580" s="1" t="s">
        <v>222</v>
      </c>
      <c r="P580">
        <v>16</v>
      </c>
      <c r="Q580">
        <v>675</v>
      </c>
      <c r="R580">
        <v>7525</v>
      </c>
      <c r="S580">
        <v>0</v>
      </c>
      <c r="T580">
        <v>48</v>
      </c>
      <c r="U580">
        <v>16</v>
      </c>
      <c r="V580">
        <v>71</v>
      </c>
      <c r="W580">
        <v>16190.58</v>
      </c>
      <c r="X580">
        <v>4.4375</v>
      </c>
      <c r="Y580">
        <v>1011.91125</v>
      </c>
      <c r="Z580">
        <v>11.9375</v>
      </c>
      <c r="AA580">
        <v>9.9079234093749999</v>
      </c>
      <c r="AB580">
        <v>2</v>
      </c>
      <c r="AC580">
        <v>3.1742648958333342E-2</v>
      </c>
      <c r="AD580">
        <v>0.66941100625000005</v>
      </c>
      <c r="AE580">
        <v>1.287822700564641</v>
      </c>
      <c r="AF580">
        <v>0.65520833333333339</v>
      </c>
      <c r="AG580">
        <v>2.6124420364583334</v>
      </c>
      <c r="AH580">
        <v>0</v>
      </c>
      <c r="AI580">
        <v>6.3392313635416668</v>
      </c>
      <c r="AJ580">
        <v>560</v>
      </c>
      <c r="AK580">
        <v>33</v>
      </c>
      <c r="AL580">
        <v>1</v>
      </c>
      <c r="AM580">
        <v>1</v>
      </c>
      <c r="AN580">
        <v>1</v>
      </c>
      <c r="AO580">
        <v>0</v>
      </c>
      <c r="AP580">
        <v>0</v>
      </c>
      <c r="AQ580">
        <v>0</v>
      </c>
      <c r="AR580">
        <v>152.51</v>
      </c>
      <c r="AS580" s="1" t="s">
        <v>65</v>
      </c>
      <c r="AT580">
        <v>2</v>
      </c>
      <c r="AU580">
        <v>15.508033333333334</v>
      </c>
      <c r="AV580">
        <v>126.36421945000001</v>
      </c>
      <c r="AW580">
        <v>12</v>
      </c>
      <c r="AX580">
        <v>0.125</v>
      </c>
      <c r="AY580">
        <v>6.25E-2</v>
      </c>
      <c r="AZ580">
        <v>35</v>
      </c>
      <c r="BA580">
        <v>0.51693444444444447</v>
      </c>
      <c r="BB580">
        <v>0.12764062570707072</v>
      </c>
      <c r="BC580">
        <v>7</v>
      </c>
      <c r="BD580">
        <v>26</v>
      </c>
      <c r="BE580">
        <v>1</v>
      </c>
      <c r="BF580">
        <v>0</v>
      </c>
      <c r="BG580" s="1" t="s">
        <v>209</v>
      </c>
      <c r="BH580" s="1" t="s">
        <v>6888</v>
      </c>
      <c r="BI580" s="1" t="s">
        <v>6889</v>
      </c>
      <c r="BJ580" s="1" t="s">
        <v>6890</v>
      </c>
      <c r="BK580">
        <v>2300</v>
      </c>
      <c r="BL580">
        <v>2.5</v>
      </c>
      <c r="BM580" s="5" t="d">
        <v>00:59:59.99999999999980200</v>
      </c>
      <c r="BN580" s="5" t="d">
        <v>01:30:00.000</v>
      </c>
      <c r="BO580">
        <v>1</v>
      </c>
      <c r="BP580" t="b">
        <v>0</v>
      </c>
    </row>
    <row r="581" spans="1:68" x14ac:dyDescent="0.2">
      <c r="A581" s="1" t="s">
        <v>1299</v>
      </c>
      <c r="B581" s="1" t="s">
        <v>60</v>
      </c>
      <c r="C581" s="2" t="d">
        <v>2026-07-13</v>
      </c>
      <c r="D581">
        <v>4</v>
      </c>
      <c r="E581" s="1" t="s">
        <v>61</v>
      </c>
      <c r="F581">
        <v>11</v>
      </c>
      <c r="G581">
        <v>10</v>
      </c>
      <c r="H581">
        <v>9</v>
      </c>
      <c r="I581">
        <v>0</v>
      </c>
      <c r="J581">
        <v>1</v>
      </c>
      <c r="K581">
        <v>675</v>
      </c>
      <c r="L581">
        <v>0</v>
      </c>
      <c r="M581" s="1" t="s">
        <v>1300</v>
      </c>
      <c r="N581" s="1" t="s">
        <v>63</v>
      </c>
      <c r="O581" s="1" t="s">
        <v>76</v>
      </c>
      <c r="P581">
        <v>11</v>
      </c>
      <c r="Q581">
        <v>675</v>
      </c>
      <c r="R581">
        <v>6850</v>
      </c>
      <c r="S581">
        <v>0</v>
      </c>
      <c r="T581">
        <v>48</v>
      </c>
      <c r="U581">
        <v>11</v>
      </c>
      <c r="V581">
        <v>50</v>
      </c>
      <c r="W581">
        <v>11818.74</v>
      </c>
      <c r="X581">
        <v>4.5454545454545459</v>
      </c>
      <c r="Y581">
        <v>1074.4309090909092</v>
      </c>
      <c r="Z581">
        <v>11.545454545454545</v>
      </c>
      <c r="AA581">
        <v>8.7102295060606068</v>
      </c>
      <c r="AB581">
        <v>0</v>
      </c>
      <c r="AC581">
        <v>0</v>
      </c>
      <c r="AD581">
        <v>0.22904595606060604</v>
      </c>
      <c r="AE581">
        <v>1.1908259607211173</v>
      </c>
      <c r="AF581">
        <v>0.72272727272727277</v>
      </c>
      <c r="AG581">
        <v>2.1425991848484851</v>
      </c>
      <c r="AH581">
        <v>0</v>
      </c>
      <c r="AI581">
        <v>5.8024788000000003</v>
      </c>
      <c r="AJ581">
        <v>385</v>
      </c>
      <c r="AK581">
        <v>33</v>
      </c>
      <c r="AL581">
        <v>1</v>
      </c>
      <c r="AM581">
        <v>1</v>
      </c>
      <c r="AN581">
        <v>1</v>
      </c>
      <c r="AO581">
        <v>0</v>
      </c>
      <c r="AP581">
        <v>0</v>
      </c>
      <c r="AQ581">
        <v>0</v>
      </c>
      <c r="AR581">
        <v>43.5</v>
      </c>
      <c r="AS581" s="1" t="s">
        <v>70</v>
      </c>
      <c r="AT581">
        <v>0</v>
      </c>
      <c r="AU581">
        <v>17.665191466666666</v>
      </c>
      <c r="AV581">
        <v>110.50224418333333</v>
      </c>
      <c r="AW581">
        <v>10</v>
      </c>
      <c r="AX581">
        <v>0</v>
      </c>
      <c r="AY581">
        <v>9.0909090909090912E-2</v>
      </c>
      <c r="AZ581">
        <v>35</v>
      </c>
      <c r="BA581">
        <v>0.58883971555555559</v>
      </c>
      <c r="BB581">
        <v>0.11161842846801347</v>
      </c>
      <c r="BC581">
        <v>6</v>
      </c>
      <c r="BD581">
        <v>27</v>
      </c>
      <c r="BE581">
        <v>1</v>
      </c>
      <c r="BF581">
        <v>0</v>
      </c>
      <c r="BG581" s="1" t="s">
        <v>209</v>
      </c>
      <c r="BH581" s="1" t="s">
        <v>6888</v>
      </c>
      <c r="BI581" s="1" t="s">
        <v>6889</v>
      </c>
      <c r="BJ581" s="1" t="s">
        <v>6890</v>
      </c>
      <c r="BK581">
        <v>2300</v>
      </c>
      <c r="BL581">
        <v>2.5</v>
      </c>
      <c r="BM581" s="5" t="d">
        <v>01:30:00.000</v>
      </c>
      <c r="BN581" s="5" t="d">
        <v>01:59:59.99999999999959725</v>
      </c>
      <c r="BO581">
        <v>1</v>
      </c>
      <c r="BP581" t="b">
        <v>0</v>
      </c>
    </row>
    <row r="582" spans="1:68" x14ac:dyDescent="0.2">
      <c r="A582" s="1" t="s">
        <v>1301</v>
      </c>
      <c r="B582" s="1" t="s">
        <v>60</v>
      </c>
      <c r="C582" s="2" t="d">
        <v>2026-07-13</v>
      </c>
      <c r="D582">
        <v>5</v>
      </c>
      <c r="E582" s="1" t="s">
        <v>61</v>
      </c>
      <c r="F582">
        <v>7</v>
      </c>
      <c r="G582">
        <v>10</v>
      </c>
      <c r="H582">
        <v>9</v>
      </c>
      <c r="I582">
        <v>0</v>
      </c>
      <c r="J582">
        <v>1</v>
      </c>
      <c r="K582">
        <v>675</v>
      </c>
      <c r="L582">
        <v>0</v>
      </c>
      <c r="M582" s="1" t="s">
        <v>1302</v>
      </c>
      <c r="N582" s="1" t="s">
        <v>63</v>
      </c>
      <c r="O582" s="1" t="s">
        <v>79</v>
      </c>
      <c r="P582">
        <v>7</v>
      </c>
      <c r="Q582">
        <v>675</v>
      </c>
      <c r="R582">
        <v>6175</v>
      </c>
      <c r="S582">
        <v>0</v>
      </c>
      <c r="T582">
        <v>48</v>
      </c>
      <c r="U582">
        <v>7</v>
      </c>
      <c r="V582">
        <v>38</v>
      </c>
      <c r="W582">
        <v>7664.03</v>
      </c>
      <c r="X582">
        <v>5.4285714285714288</v>
      </c>
      <c r="Y582">
        <v>1094.8614285714286</v>
      </c>
      <c r="Z582">
        <v>11</v>
      </c>
      <c r="AA582">
        <v>8.7679304333333334</v>
      </c>
      <c r="AB582">
        <v>0</v>
      </c>
      <c r="AC582">
        <v>0</v>
      </c>
      <c r="AD582">
        <v>0.25802014523809524</v>
      </c>
      <c r="AE582">
        <v>1.5195074599115119</v>
      </c>
      <c r="AF582">
        <v>0.45238095238095238</v>
      </c>
      <c r="AG582">
        <v>2.2299085500000002</v>
      </c>
      <c r="AH582">
        <v>0</v>
      </c>
      <c r="AI582">
        <v>5.6523075857142855</v>
      </c>
      <c r="AJ582">
        <v>245</v>
      </c>
      <c r="AK582">
        <v>33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 s="1" t="s">
        <v>70</v>
      </c>
      <c r="AT582">
        <v>0</v>
      </c>
      <c r="AU582">
        <v>11.167575899999999</v>
      </c>
      <c r="AV582">
        <v>82.967932099999999</v>
      </c>
      <c r="AW582">
        <v>7</v>
      </c>
      <c r="AX582">
        <v>0</v>
      </c>
      <c r="AY582">
        <v>0</v>
      </c>
      <c r="AZ582">
        <v>35</v>
      </c>
      <c r="BA582">
        <v>0.37225252999999997</v>
      </c>
      <c r="BB582">
        <v>8.3805992020202016E-2</v>
      </c>
      <c r="BC582">
        <v>4</v>
      </c>
      <c r="BD582">
        <v>29</v>
      </c>
      <c r="BE582">
        <v>1</v>
      </c>
      <c r="BF582">
        <v>0</v>
      </c>
      <c r="BG582" s="1" t="s">
        <v>66</v>
      </c>
      <c r="BH582" s="1" t="s">
        <v>6888</v>
      </c>
      <c r="BI582" s="1" t="s">
        <v>6889</v>
      </c>
      <c r="BJ582" s="1" t="s">
        <v>6890</v>
      </c>
      <c r="BK582">
        <v>2300</v>
      </c>
      <c r="BL582">
        <v>2.5</v>
      </c>
      <c r="BM582" s="5" t="d">
        <v>01:59:59.99999999999959725</v>
      </c>
      <c r="BN582" s="5" t="d">
        <v>02:30:00.00000000000040275</v>
      </c>
      <c r="BO582">
        <v>2</v>
      </c>
      <c r="BP582" t="b">
        <v>0</v>
      </c>
    </row>
    <row r="583" spans="1:68" x14ac:dyDescent="0.2">
      <c r="A583" s="1" t="s">
        <v>1303</v>
      </c>
      <c r="B583" s="1" t="s">
        <v>60</v>
      </c>
      <c r="C583" s="2" t="d">
        <v>2026-07-13</v>
      </c>
      <c r="D583">
        <v>6</v>
      </c>
      <c r="E583" s="1" t="s">
        <v>61</v>
      </c>
      <c r="F583">
        <v>4</v>
      </c>
      <c r="G583">
        <v>10</v>
      </c>
      <c r="H583">
        <v>9</v>
      </c>
      <c r="I583">
        <v>0</v>
      </c>
      <c r="J583">
        <v>1</v>
      </c>
      <c r="K583">
        <v>675</v>
      </c>
      <c r="L583">
        <v>0</v>
      </c>
      <c r="M583" s="1" t="s">
        <v>1050</v>
      </c>
      <c r="N583" s="1" t="s">
        <v>63</v>
      </c>
      <c r="O583" s="1" t="s">
        <v>82</v>
      </c>
      <c r="P583">
        <v>4</v>
      </c>
      <c r="Q583">
        <v>675</v>
      </c>
      <c r="R583">
        <v>5500</v>
      </c>
      <c r="S583">
        <v>0</v>
      </c>
      <c r="T583">
        <v>48</v>
      </c>
      <c r="U583">
        <v>4</v>
      </c>
      <c r="V583">
        <v>27</v>
      </c>
      <c r="W583">
        <v>8043.3899999999994</v>
      </c>
      <c r="X583">
        <v>6.75</v>
      </c>
      <c r="Y583">
        <v>2010.8474999999999</v>
      </c>
      <c r="Z583">
        <v>11</v>
      </c>
      <c r="AA583">
        <v>8.9577225375000005</v>
      </c>
      <c r="AB583">
        <v>1</v>
      </c>
      <c r="AC583">
        <v>9.9410616666666826E-2</v>
      </c>
      <c r="AD583">
        <v>8.9547987499999995E-2</v>
      </c>
      <c r="AE583">
        <v>1.865009451053337</v>
      </c>
      <c r="AF583">
        <v>0.52500000000000002</v>
      </c>
      <c r="AG583">
        <v>2.4795574333333334</v>
      </c>
      <c r="AH583">
        <v>0</v>
      </c>
      <c r="AI583">
        <v>5.6364984291666671</v>
      </c>
      <c r="AJ583">
        <v>140</v>
      </c>
      <c r="AK583">
        <v>33</v>
      </c>
      <c r="AL583">
        <v>1</v>
      </c>
      <c r="AM583">
        <v>1</v>
      </c>
      <c r="AN583">
        <v>1</v>
      </c>
      <c r="AO583">
        <v>0</v>
      </c>
      <c r="AP583">
        <v>0</v>
      </c>
      <c r="AQ583">
        <v>0</v>
      </c>
      <c r="AR583">
        <v>78.06</v>
      </c>
      <c r="AS583" s="1" t="s">
        <v>65</v>
      </c>
      <c r="AT583">
        <v>1</v>
      </c>
      <c r="AU583">
        <v>5.9490540333333328</v>
      </c>
      <c r="AV583">
        <v>40.946663916666665</v>
      </c>
      <c r="AW583">
        <v>3</v>
      </c>
      <c r="AX583">
        <v>0.25</v>
      </c>
      <c r="AY583">
        <v>0.25</v>
      </c>
      <c r="AZ583">
        <v>35</v>
      </c>
      <c r="BA583">
        <v>0.19830180111111109</v>
      </c>
      <c r="BB583">
        <v>4.1360266582491582E-2</v>
      </c>
      <c r="BC583">
        <v>2</v>
      </c>
      <c r="BD583">
        <v>31</v>
      </c>
      <c r="BE583">
        <v>1</v>
      </c>
      <c r="BF583">
        <v>0</v>
      </c>
      <c r="BG583" s="1" t="s">
        <v>83</v>
      </c>
      <c r="BH583" s="1" t="s">
        <v>6888</v>
      </c>
      <c r="BI583" s="1" t="s">
        <v>6889</v>
      </c>
      <c r="BJ583" s="1" t="s">
        <v>6890</v>
      </c>
      <c r="BK583">
        <v>2300</v>
      </c>
      <c r="BL583">
        <v>2.5</v>
      </c>
      <c r="BM583" s="5" t="d">
        <v>02:30:00.00000000000040275</v>
      </c>
      <c r="BN583" s="5" t="d">
        <v>03:00:00.000</v>
      </c>
      <c r="BO583">
        <v>2</v>
      </c>
      <c r="BP583" t="b">
        <v>0</v>
      </c>
    </row>
    <row r="584" spans="1:68" x14ac:dyDescent="0.2">
      <c r="A584" s="1" t="s">
        <v>1304</v>
      </c>
      <c r="B584" s="1" t="s">
        <v>60</v>
      </c>
      <c r="C584" s="2" t="d">
        <v>2026-07-13</v>
      </c>
      <c r="D584">
        <v>7</v>
      </c>
      <c r="E584" s="1" t="s">
        <v>61</v>
      </c>
      <c r="F584">
        <v>4</v>
      </c>
      <c r="G584">
        <v>10</v>
      </c>
      <c r="H584">
        <v>9</v>
      </c>
      <c r="I584">
        <v>0</v>
      </c>
      <c r="J584">
        <v>1</v>
      </c>
      <c r="K584">
        <v>675</v>
      </c>
      <c r="L584">
        <v>0</v>
      </c>
      <c r="M584" s="1" t="s">
        <v>1305</v>
      </c>
      <c r="N584" s="1" t="s">
        <v>63</v>
      </c>
      <c r="O584" s="1" t="s">
        <v>336</v>
      </c>
      <c r="P584">
        <v>4</v>
      </c>
      <c r="Q584">
        <v>675</v>
      </c>
      <c r="R584">
        <v>4825</v>
      </c>
      <c r="S584">
        <v>0</v>
      </c>
      <c r="T584">
        <v>48</v>
      </c>
      <c r="U584">
        <v>4</v>
      </c>
      <c r="V584">
        <v>14</v>
      </c>
      <c r="W584">
        <v>1954.95</v>
      </c>
      <c r="X584">
        <v>3.5</v>
      </c>
      <c r="Y584">
        <v>488.73750000000001</v>
      </c>
      <c r="Z584">
        <v>11.25</v>
      </c>
      <c r="AA584">
        <v>7.5835909749999999</v>
      </c>
      <c r="AB584">
        <v>0</v>
      </c>
      <c r="AC584">
        <v>0</v>
      </c>
      <c r="AD584">
        <v>0</v>
      </c>
      <c r="AE584">
        <v>0.85772875368056312</v>
      </c>
      <c r="AF584">
        <v>0.6166666666666667</v>
      </c>
      <c r="AG584">
        <v>1.4743954083333333</v>
      </c>
      <c r="AH584">
        <v>0</v>
      </c>
      <c r="AI584">
        <v>5.2091955541666666</v>
      </c>
      <c r="AJ584">
        <v>140</v>
      </c>
      <c r="AK584">
        <v>33</v>
      </c>
      <c r="AL584">
        <v>2</v>
      </c>
      <c r="AM584">
        <v>2</v>
      </c>
      <c r="AN584">
        <v>1</v>
      </c>
      <c r="AO584">
        <v>1</v>
      </c>
      <c r="AP584">
        <v>0</v>
      </c>
      <c r="AQ584">
        <v>0</v>
      </c>
      <c r="AR584">
        <v>384.45000000000005</v>
      </c>
      <c r="AS584" s="1" t="s">
        <v>70</v>
      </c>
      <c r="AT584">
        <v>0</v>
      </c>
      <c r="AU584">
        <v>4.5404353333333329</v>
      </c>
      <c r="AV584">
        <v>38.238506100000002</v>
      </c>
      <c r="AW584">
        <v>3</v>
      </c>
      <c r="AX584">
        <v>0</v>
      </c>
      <c r="AY584">
        <v>0.5</v>
      </c>
      <c r="AZ584">
        <v>35</v>
      </c>
      <c r="BA584">
        <v>0.15134784444444443</v>
      </c>
      <c r="BB584">
        <v>3.862475363636364E-2</v>
      </c>
      <c r="BC584">
        <v>2</v>
      </c>
      <c r="BD584">
        <v>31</v>
      </c>
      <c r="BE584">
        <v>1</v>
      </c>
      <c r="BF584">
        <v>0</v>
      </c>
      <c r="BG584" s="1" t="s">
        <v>209</v>
      </c>
      <c r="BH584" s="1" t="s">
        <v>6888</v>
      </c>
      <c r="BI584" s="1" t="s">
        <v>6889</v>
      </c>
      <c r="BJ584" s="1" t="s">
        <v>6890</v>
      </c>
      <c r="BK584">
        <v>2300</v>
      </c>
      <c r="BL584">
        <v>2.5</v>
      </c>
      <c r="BM584" s="5" t="d">
        <v>03:00:00.000</v>
      </c>
      <c r="BN584" s="5" t="d">
        <v>03:30:00.00000000000079875</v>
      </c>
      <c r="BO584">
        <v>3</v>
      </c>
      <c r="BP584" t="b">
        <v>0</v>
      </c>
    </row>
    <row r="585" spans="1:68" x14ac:dyDescent="0.2">
      <c r="A585" s="1" t="s">
        <v>1306</v>
      </c>
      <c r="B585" s="1" t="s">
        <v>60</v>
      </c>
      <c r="C585" s="2" t="d">
        <v>2026-07-13</v>
      </c>
      <c r="D585">
        <v>8</v>
      </c>
      <c r="E585" s="1" t="s">
        <v>61</v>
      </c>
      <c r="F585">
        <v>10</v>
      </c>
      <c r="G585">
        <v>10</v>
      </c>
      <c r="H585">
        <v>9</v>
      </c>
      <c r="I585">
        <v>0</v>
      </c>
      <c r="J585">
        <v>1</v>
      </c>
      <c r="K585">
        <v>675</v>
      </c>
      <c r="L585">
        <v>0</v>
      </c>
      <c r="M585" s="1" t="s">
        <v>1307</v>
      </c>
      <c r="N585" s="1" t="s">
        <v>63</v>
      </c>
      <c r="O585" s="1" t="s">
        <v>89</v>
      </c>
      <c r="P585">
        <v>10</v>
      </c>
      <c r="Q585">
        <v>675</v>
      </c>
      <c r="R585">
        <v>4150</v>
      </c>
      <c r="S585">
        <v>0</v>
      </c>
      <c r="T585">
        <v>48</v>
      </c>
      <c r="U585">
        <v>10</v>
      </c>
      <c r="V585">
        <v>53</v>
      </c>
      <c r="W585">
        <v>11170.960000000001</v>
      </c>
      <c r="X585">
        <v>5.3</v>
      </c>
      <c r="Y585">
        <v>1117.096</v>
      </c>
      <c r="Z585">
        <v>11.2</v>
      </c>
      <c r="AA585">
        <v>8.7545073033333338</v>
      </c>
      <c r="AB585">
        <v>1</v>
      </c>
      <c r="AC585">
        <v>4.1084331666666779E-2</v>
      </c>
      <c r="AD585">
        <v>9.7107703333333323E-2</v>
      </c>
      <c r="AE585">
        <v>1.4413968906073509</v>
      </c>
      <c r="AF585">
        <v>0.64166666666666661</v>
      </c>
      <c r="AG585">
        <v>2.1801712550000003</v>
      </c>
      <c r="AH585">
        <v>0</v>
      </c>
      <c r="AI585">
        <v>5.7460027049999995</v>
      </c>
      <c r="AJ585">
        <v>350</v>
      </c>
      <c r="AK585">
        <v>33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s="1" t="s">
        <v>65</v>
      </c>
      <c r="AT585">
        <v>1</v>
      </c>
      <c r="AU585">
        <v>14.8154322</v>
      </c>
      <c r="AV585">
        <v>81.349835516666658</v>
      </c>
      <c r="AW585">
        <v>6</v>
      </c>
      <c r="AX585">
        <v>0.1</v>
      </c>
      <c r="AY585">
        <v>0</v>
      </c>
      <c r="AZ585">
        <v>35</v>
      </c>
      <c r="BA585">
        <v>0.49384773999999998</v>
      </c>
      <c r="BB585">
        <v>8.2171551026936018E-2</v>
      </c>
      <c r="BC585">
        <v>4</v>
      </c>
      <c r="BD585">
        <v>29</v>
      </c>
      <c r="BE585">
        <v>1</v>
      </c>
      <c r="BF585">
        <v>0</v>
      </c>
      <c r="BG585" s="1" t="s">
        <v>66</v>
      </c>
      <c r="BH585" s="1" t="s">
        <v>6888</v>
      </c>
      <c r="BI585" s="1" t="s">
        <v>6889</v>
      </c>
      <c r="BJ585" s="1" t="s">
        <v>6890</v>
      </c>
      <c r="BK585">
        <v>2300</v>
      </c>
      <c r="BL585">
        <v>2.5</v>
      </c>
      <c r="BM585" s="5" t="d">
        <v>03:30:00.00000000000079875</v>
      </c>
      <c r="BN585" s="5" t="d">
        <v>03:59:59.99999999999920125</v>
      </c>
      <c r="BO585">
        <v>3</v>
      </c>
      <c r="BP585" t="b">
        <v>0</v>
      </c>
    </row>
    <row r="586" spans="1:68" x14ac:dyDescent="0.2">
      <c r="A586" s="1" t="s">
        <v>1308</v>
      </c>
      <c r="B586" s="1" t="s">
        <v>60</v>
      </c>
      <c r="C586" s="2" t="d">
        <v>2026-07-13</v>
      </c>
      <c r="D586">
        <v>9</v>
      </c>
      <c r="E586" s="1" t="s">
        <v>61</v>
      </c>
      <c r="F586">
        <v>6</v>
      </c>
      <c r="G586">
        <v>10</v>
      </c>
      <c r="H586">
        <v>9</v>
      </c>
      <c r="I586">
        <v>0</v>
      </c>
      <c r="J586">
        <v>1</v>
      </c>
      <c r="K586">
        <v>675</v>
      </c>
      <c r="L586">
        <v>0</v>
      </c>
      <c r="M586" s="1" t="s">
        <v>1309</v>
      </c>
      <c r="N586" s="1" t="s">
        <v>63</v>
      </c>
      <c r="O586" s="1" t="s">
        <v>214</v>
      </c>
      <c r="P586">
        <v>6</v>
      </c>
      <c r="Q586">
        <v>675</v>
      </c>
      <c r="R586">
        <v>3475</v>
      </c>
      <c r="S586">
        <v>0</v>
      </c>
      <c r="T586">
        <v>48</v>
      </c>
      <c r="U586">
        <v>6</v>
      </c>
      <c r="V586">
        <v>33</v>
      </c>
      <c r="W586">
        <v>5424.07</v>
      </c>
      <c r="X586">
        <v>5.5</v>
      </c>
      <c r="Y586">
        <v>904.01166666666666</v>
      </c>
      <c r="Z586">
        <v>11.666666666666666</v>
      </c>
      <c r="AA586">
        <v>8.8702189249999996</v>
      </c>
      <c r="AB586">
        <v>0</v>
      </c>
      <c r="AC586">
        <v>0</v>
      </c>
      <c r="AD586">
        <v>8.588935555555556E-2</v>
      </c>
      <c r="AE586">
        <v>1.3243981231669124</v>
      </c>
      <c r="AF586">
        <v>0.58333333333333337</v>
      </c>
      <c r="AG586">
        <v>1.9936208055555555</v>
      </c>
      <c r="AH586">
        <v>0</v>
      </c>
      <c r="AI586">
        <v>6.1127092277777777</v>
      </c>
      <c r="AJ586">
        <v>210</v>
      </c>
      <c r="AK586">
        <v>33</v>
      </c>
      <c r="AL586">
        <v>1</v>
      </c>
      <c r="AM586">
        <v>1</v>
      </c>
      <c r="AN586">
        <v>0</v>
      </c>
      <c r="AO586">
        <v>1</v>
      </c>
      <c r="AP586">
        <v>0</v>
      </c>
      <c r="AQ586">
        <v>0</v>
      </c>
      <c r="AR586">
        <v>85.7</v>
      </c>
      <c r="AS586" s="1" t="s">
        <v>70</v>
      </c>
      <c r="AT586">
        <v>0</v>
      </c>
      <c r="AU586">
        <v>7.2745386999999999</v>
      </c>
      <c r="AV586">
        <v>49.695649766666669</v>
      </c>
      <c r="AW586">
        <v>4</v>
      </c>
      <c r="AX586">
        <v>0</v>
      </c>
      <c r="AY586">
        <v>0.16666666666666666</v>
      </c>
      <c r="AZ586">
        <v>35</v>
      </c>
      <c r="BA586">
        <v>0.24248462333333334</v>
      </c>
      <c r="BB586">
        <v>5.0197626026936032E-2</v>
      </c>
      <c r="BC586">
        <v>3</v>
      </c>
      <c r="BD586">
        <v>30</v>
      </c>
      <c r="BE586">
        <v>1</v>
      </c>
      <c r="BF586">
        <v>0</v>
      </c>
      <c r="BG586" s="1" t="s">
        <v>209</v>
      </c>
      <c r="BH586" s="1" t="s">
        <v>6888</v>
      </c>
      <c r="BI586" s="1" t="s">
        <v>6889</v>
      </c>
      <c r="BJ586" s="1" t="s">
        <v>6890</v>
      </c>
      <c r="BK586">
        <v>2300</v>
      </c>
      <c r="BL586">
        <v>2.5</v>
      </c>
      <c r="BM586" s="5" t="d">
        <v>03:59:59.99999999999920125</v>
      </c>
      <c r="BN586" s="5" t="d">
        <v>04:30:00.000</v>
      </c>
      <c r="BO586">
        <v>4</v>
      </c>
      <c r="BP586" t="b">
        <v>0</v>
      </c>
    </row>
    <row r="587" spans="1:68" x14ac:dyDescent="0.2">
      <c r="A587" s="1" t="s">
        <v>1310</v>
      </c>
      <c r="B587" s="1" t="s">
        <v>60</v>
      </c>
      <c r="C587" s="2" t="d">
        <v>2026-07-13</v>
      </c>
      <c r="D587">
        <v>10</v>
      </c>
      <c r="E587" s="1" t="s">
        <v>61</v>
      </c>
      <c r="F587">
        <v>4</v>
      </c>
      <c r="G587">
        <v>10</v>
      </c>
      <c r="H587">
        <v>9</v>
      </c>
      <c r="I587">
        <v>0</v>
      </c>
      <c r="J587">
        <v>1</v>
      </c>
      <c r="K587">
        <v>675</v>
      </c>
      <c r="L587">
        <v>0</v>
      </c>
      <c r="M587" s="1" t="s">
        <v>1311</v>
      </c>
      <c r="N587" s="1" t="s">
        <v>63</v>
      </c>
      <c r="O587" s="1" t="s">
        <v>217</v>
      </c>
      <c r="P587">
        <v>4</v>
      </c>
      <c r="Q587">
        <v>675</v>
      </c>
      <c r="R587">
        <v>2800</v>
      </c>
      <c r="S587">
        <v>0</v>
      </c>
      <c r="T587">
        <v>48</v>
      </c>
      <c r="U587">
        <v>4</v>
      </c>
      <c r="V587">
        <v>22</v>
      </c>
      <c r="W587">
        <v>4122.62</v>
      </c>
      <c r="X587">
        <v>5.5</v>
      </c>
      <c r="Y587">
        <v>1030.655</v>
      </c>
      <c r="Z587">
        <v>11.75</v>
      </c>
      <c r="AA587">
        <v>9.6955074833333335</v>
      </c>
      <c r="AB587">
        <v>0</v>
      </c>
      <c r="AC587">
        <v>0</v>
      </c>
      <c r="AD587">
        <v>0</v>
      </c>
      <c r="AE587">
        <v>1.5757066443749876</v>
      </c>
      <c r="AF587">
        <v>0.58750000000000002</v>
      </c>
      <c r="AG587">
        <v>2.1632066333333331</v>
      </c>
      <c r="AH587">
        <v>0</v>
      </c>
      <c r="AI587">
        <v>6.6573008375000002</v>
      </c>
      <c r="AJ587">
        <v>140</v>
      </c>
      <c r="AK587">
        <v>33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 s="1" t="s">
        <v>70</v>
      </c>
      <c r="AT587">
        <v>0</v>
      </c>
      <c r="AU587">
        <v>6.9746765333333336</v>
      </c>
      <c r="AV587">
        <v>37.829704633333336</v>
      </c>
      <c r="AW587">
        <v>3</v>
      </c>
      <c r="AX587">
        <v>0</v>
      </c>
      <c r="AY587">
        <v>0</v>
      </c>
      <c r="AZ587">
        <v>35</v>
      </c>
      <c r="BA587">
        <v>0.23248921777777778</v>
      </c>
      <c r="BB587">
        <v>3.8211822861952863E-2</v>
      </c>
      <c r="BC587">
        <v>2</v>
      </c>
      <c r="BD587">
        <v>31</v>
      </c>
      <c r="BE587">
        <v>1</v>
      </c>
      <c r="BF587">
        <v>0</v>
      </c>
      <c r="BG587" s="1" t="s">
        <v>66</v>
      </c>
      <c r="BH587" s="1" t="s">
        <v>6888</v>
      </c>
      <c r="BI587" s="1" t="s">
        <v>6889</v>
      </c>
      <c r="BJ587" s="1" t="s">
        <v>6890</v>
      </c>
      <c r="BK587">
        <v>2300</v>
      </c>
      <c r="BL587">
        <v>2.5</v>
      </c>
      <c r="BM587" s="5" t="d">
        <v>04:30:00.000</v>
      </c>
      <c r="BN587" s="5" t="d">
        <v>05:00:00.00000000000079875</v>
      </c>
      <c r="BO587">
        <v>4</v>
      </c>
      <c r="BP587" t="b">
        <v>0</v>
      </c>
    </row>
    <row r="588" spans="1:68" x14ac:dyDescent="0.2">
      <c r="A588" s="1" t="s">
        <v>1312</v>
      </c>
      <c r="B588" s="1" t="s">
        <v>60</v>
      </c>
      <c r="C588" s="2" t="d">
        <v>2026-07-13</v>
      </c>
      <c r="D588">
        <v>11</v>
      </c>
      <c r="E588" s="1" t="s">
        <v>61</v>
      </c>
      <c r="F588">
        <v>10</v>
      </c>
      <c r="G588">
        <v>10</v>
      </c>
      <c r="H588">
        <v>9</v>
      </c>
      <c r="I588">
        <v>0</v>
      </c>
      <c r="J588">
        <v>1</v>
      </c>
      <c r="K588">
        <v>675</v>
      </c>
      <c r="L588">
        <v>0</v>
      </c>
      <c r="M588" s="1" t="s">
        <v>1313</v>
      </c>
      <c r="N588" s="1" t="s">
        <v>63</v>
      </c>
      <c r="O588" s="1" t="s">
        <v>69</v>
      </c>
      <c r="P588">
        <v>10</v>
      </c>
      <c r="Q588">
        <v>675</v>
      </c>
      <c r="R588">
        <v>2125</v>
      </c>
      <c r="S588">
        <v>0</v>
      </c>
      <c r="T588">
        <v>48</v>
      </c>
      <c r="U588">
        <v>10</v>
      </c>
      <c r="V588">
        <v>45</v>
      </c>
      <c r="W588">
        <v>12921.3</v>
      </c>
      <c r="X588">
        <v>4.5</v>
      </c>
      <c r="Y588">
        <v>1292.1299999999999</v>
      </c>
      <c r="Z588">
        <v>11.8</v>
      </c>
      <c r="AA588">
        <v>8.813990875</v>
      </c>
      <c r="AB588">
        <v>0</v>
      </c>
      <c r="AC588">
        <v>0</v>
      </c>
      <c r="AD588">
        <v>8.7114516666666669E-2</v>
      </c>
      <c r="AE588">
        <v>0.9933126258526187</v>
      </c>
      <c r="AF588">
        <v>0.67833333333333334</v>
      </c>
      <c r="AG588">
        <v>1.7587604699999999</v>
      </c>
      <c r="AH588">
        <v>0</v>
      </c>
      <c r="AI588">
        <v>6.0852303966666668</v>
      </c>
      <c r="AJ588">
        <v>350</v>
      </c>
      <c r="AK588">
        <v>33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s="1" t="s">
        <v>70</v>
      </c>
      <c r="AT588">
        <v>0</v>
      </c>
      <c r="AU588">
        <v>9.9331261833333322</v>
      </c>
      <c r="AV588">
        <v>85.518149133333338</v>
      </c>
      <c r="AW588">
        <v>6</v>
      </c>
      <c r="AX588">
        <v>0</v>
      </c>
      <c r="AY588">
        <v>0</v>
      </c>
      <c r="AZ588">
        <v>35</v>
      </c>
      <c r="BA588">
        <v>0.33110420611111108</v>
      </c>
      <c r="BB588">
        <v>8.6381968821548832E-2</v>
      </c>
      <c r="BC588">
        <v>5</v>
      </c>
      <c r="BD588">
        <v>28</v>
      </c>
      <c r="BE588">
        <v>1</v>
      </c>
      <c r="BF588">
        <v>0</v>
      </c>
      <c r="BG588" s="1" t="s">
        <v>66</v>
      </c>
      <c r="BH588" s="1" t="s">
        <v>6888</v>
      </c>
      <c r="BI588" s="1" t="s">
        <v>6889</v>
      </c>
      <c r="BJ588" s="1" t="s">
        <v>6890</v>
      </c>
      <c r="BK588">
        <v>2300</v>
      </c>
      <c r="BL588">
        <v>2.5</v>
      </c>
      <c r="BM588" s="5" t="d">
        <v>05:00:00.00000000000079875</v>
      </c>
      <c r="BN588" s="5" t="d">
        <v>05:29:59.99999999999920125</v>
      </c>
      <c r="BO588">
        <v>5</v>
      </c>
      <c r="BP588" t="b">
        <v>0</v>
      </c>
    </row>
    <row r="589" spans="1:68" x14ac:dyDescent="0.2">
      <c r="A589" s="1" t="s">
        <v>1314</v>
      </c>
      <c r="B589" s="1" t="s">
        <v>60</v>
      </c>
      <c r="C589" s="2" t="d">
        <v>2026-07-13</v>
      </c>
      <c r="D589">
        <v>12</v>
      </c>
      <c r="E589" s="1" t="s">
        <v>61</v>
      </c>
      <c r="F589">
        <v>5</v>
      </c>
      <c r="G589">
        <v>10</v>
      </c>
      <c r="H589">
        <v>9</v>
      </c>
      <c r="I589">
        <v>0</v>
      </c>
      <c r="J589">
        <v>1</v>
      </c>
      <c r="K589">
        <v>675</v>
      </c>
      <c r="L589">
        <v>0</v>
      </c>
      <c r="M589" s="1" t="s">
        <v>1315</v>
      </c>
      <c r="N589" s="1" t="s">
        <v>63</v>
      </c>
      <c r="O589" s="1" t="s">
        <v>73</v>
      </c>
      <c r="P589">
        <v>5</v>
      </c>
      <c r="Q589">
        <v>675</v>
      </c>
      <c r="R589">
        <v>1450</v>
      </c>
      <c r="S589">
        <v>0</v>
      </c>
      <c r="T589">
        <v>48</v>
      </c>
      <c r="U589">
        <v>5</v>
      </c>
      <c r="V589">
        <v>24</v>
      </c>
      <c r="W589">
        <v>5119.95</v>
      </c>
      <c r="X589">
        <v>4.8</v>
      </c>
      <c r="Y589">
        <v>1023.99</v>
      </c>
      <c r="Z589">
        <v>11.4</v>
      </c>
      <c r="AA589">
        <v>9.2567106233333334</v>
      </c>
      <c r="AB589">
        <v>1</v>
      </c>
      <c r="AC589">
        <v>0.11677599666666652</v>
      </c>
      <c r="AD589">
        <v>8.0784499999999992E-3</v>
      </c>
      <c r="AE589">
        <v>1.2210960670535573</v>
      </c>
      <c r="AF589">
        <v>0.59000000000000008</v>
      </c>
      <c r="AG589">
        <v>1.8191745099999999</v>
      </c>
      <c r="AH589">
        <v>0</v>
      </c>
      <c r="AI589">
        <v>6.2908694333333326</v>
      </c>
      <c r="AJ589">
        <v>175</v>
      </c>
      <c r="AK589">
        <v>33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s="1" t="s">
        <v>65</v>
      </c>
      <c r="AT589">
        <v>1</v>
      </c>
      <c r="AU589">
        <v>6.1054802833333337</v>
      </c>
      <c r="AV589">
        <v>60.57875108333333</v>
      </c>
      <c r="AW589">
        <v>7</v>
      </c>
      <c r="AX589">
        <v>0.2</v>
      </c>
      <c r="AY589">
        <v>0</v>
      </c>
      <c r="AZ589">
        <v>35</v>
      </c>
      <c r="BA589">
        <v>0.20351600944444445</v>
      </c>
      <c r="BB589">
        <v>6.119065765993266E-2</v>
      </c>
      <c r="BC589">
        <v>3</v>
      </c>
      <c r="BD589">
        <v>30</v>
      </c>
      <c r="BE589">
        <v>1</v>
      </c>
      <c r="BF589">
        <v>0</v>
      </c>
      <c r="BG589" s="1" t="s">
        <v>83</v>
      </c>
      <c r="BH589" s="1" t="s">
        <v>6888</v>
      </c>
      <c r="BI589" s="1" t="s">
        <v>6889</v>
      </c>
      <c r="BJ589" s="1" t="s">
        <v>6890</v>
      </c>
      <c r="BK589">
        <v>2300</v>
      </c>
      <c r="BL589">
        <v>2.5</v>
      </c>
      <c r="BM589" s="5" t="d">
        <v>05:29:59.99999999999920125</v>
      </c>
      <c r="BN589" s="5" t="d">
        <v>06:00:00.000</v>
      </c>
      <c r="BO589">
        <v>5</v>
      </c>
      <c r="BP589" t="b">
        <v>0</v>
      </c>
    </row>
    <row r="590" spans="1:68" x14ac:dyDescent="0.2">
      <c r="A590" s="1" t="s">
        <v>1316</v>
      </c>
      <c r="B590" s="1" t="s">
        <v>60</v>
      </c>
      <c r="C590" s="2" t="d">
        <v>2026-07-13</v>
      </c>
      <c r="D590">
        <v>13</v>
      </c>
      <c r="E590" s="1" t="s">
        <v>95</v>
      </c>
      <c r="F590">
        <v>9</v>
      </c>
      <c r="G590">
        <v>10</v>
      </c>
      <c r="H590">
        <v>3</v>
      </c>
      <c r="I590">
        <v>2</v>
      </c>
      <c r="J590">
        <v>5</v>
      </c>
      <c r="K590">
        <v>225</v>
      </c>
      <c r="L590">
        <v>1</v>
      </c>
      <c r="M590" s="1" t="s">
        <v>103</v>
      </c>
      <c r="N590" s="1" t="s">
        <v>349</v>
      </c>
      <c r="O590" s="1" t="s">
        <v>1063</v>
      </c>
      <c r="P590">
        <v>1.8</v>
      </c>
      <c r="Q590">
        <v>225</v>
      </c>
      <c r="R590">
        <v>1225</v>
      </c>
      <c r="S590">
        <v>1</v>
      </c>
      <c r="T590">
        <v>47</v>
      </c>
      <c r="U590">
        <v>9</v>
      </c>
      <c r="V590">
        <v>49</v>
      </c>
      <c r="W590">
        <v>8541.34</v>
      </c>
      <c r="X590">
        <v>5.4444444444444446</v>
      </c>
      <c r="Y590">
        <v>949.03777777777782</v>
      </c>
      <c r="Z590">
        <v>11.222222222222221</v>
      </c>
      <c r="AA590">
        <v>8.5665479833333329</v>
      </c>
      <c r="AB590">
        <v>0</v>
      </c>
      <c r="AC590">
        <v>0</v>
      </c>
      <c r="AD590">
        <v>0</v>
      </c>
      <c r="AE590">
        <v>1.3130655784535614</v>
      </c>
      <c r="AF590">
        <v>0.6425925925925926</v>
      </c>
      <c r="AG590">
        <v>1.955658162962963</v>
      </c>
      <c r="AH590">
        <v>0</v>
      </c>
      <c r="AI590">
        <v>5.622000924074074</v>
      </c>
      <c r="AJ590">
        <v>315</v>
      </c>
      <c r="AK590">
        <v>33</v>
      </c>
      <c r="AL590">
        <v>1</v>
      </c>
      <c r="AM590">
        <v>1</v>
      </c>
      <c r="AN590">
        <v>0</v>
      </c>
      <c r="AO590">
        <v>0</v>
      </c>
      <c r="AP590">
        <v>1</v>
      </c>
      <c r="AQ590">
        <v>0</v>
      </c>
      <c r="AR590">
        <v>206.65</v>
      </c>
      <c r="AS590" s="1" t="s">
        <v>70</v>
      </c>
      <c r="AT590">
        <v>0</v>
      </c>
      <c r="AU590">
        <v>11.817590133333333</v>
      </c>
      <c r="AV590">
        <v>71.645016166666665</v>
      </c>
      <c r="AW590">
        <v>5</v>
      </c>
      <c r="AX590">
        <v>0</v>
      </c>
      <c r="AY590">
        <v>0.1111111111111111</v>
      </c>
      <c r="AZ590">
        <v>35</v>
      </c>
      <c r="BA590">
        <v>7.8783934222222213E-2</v>
      </c>
      <c r="BB590">
        <v>7.2368703198653198E-2</v>
      </c>
      <c r="BC590">
        <v>4</v>
      </c>
      <c r="BD590">
        <v>29</v>
      </c>
      <c r="BE590">
        <v>1</v>
      </c>
      <c r="BF590">
        <v>4</v>
      </c>
      <c r="BG590" s="1" t="s">
        <v>99</v>
      </c>
      <c r="BH590" s="1" t="s">
        <v>6888</v>
      </c>
      <c r="BI590" s="1" t="s">
        <v>6889</v>
      </c>
      <c r="BJ590" s="1" t="s">
        <v>6890</v>
      </c>
      <c r="BK590">
        <v>2300</v>
      </c>
      <c r="BL590">
        <v>2.5</v>
      </c>
      <c r="BM590" s="5" t="d">
        <v>06:00:00.000</v>
      </c>
      <c r="BN590" s="5" t="d">
        <v>06:29:59.9999999999984025</v>
      </c>
      <c r="BO590">
        <v>6</v>
      </c>
      <c r="BP590" t="b">
        <v>0</v>
      </c>
    </row>
    <row r="591" spans="1:68" x14ac:dyDescent="0.2">
      <c r="A591" s="1" t="s">
        <v>1317</v>
      </c>
      <c r="B591" s="1" t="s">
        <v>60</v>
      </c>
      <c r="C591" s="2" t="d">
        <v>2026-07-13</v>
      </c>
      <c r="D591">
        <v>14</v>
      </c>
      <c r="E591" s="1" t="s">
        <v>95</v>
      </c>
      <c r="F591">
        <v>20</v>
      </c>
      <c r="G591">
        <v>10</v>
      </c>
      <c r="H591">
        <v>3</v>
      </c>
      <c r="I591">
        <v>2</v>
      </c>
      <c r="J591">
        <v>5</v>
      </c>
      <c r="K591">
        <v>225</v>
      </c>
      <c r="L591">
        <v>1</v>
      </c>
      <c r="M591" s="1" t="s">
        <v>459</v>
      </c>
      <c r="N591" s="1" t="s">
        <v>199</v>
      </c>
      <c r="O591" s="1" t="s">
        <v>1065</v>
      </c>
      <c r="P591">
        <v>4</v>
      </c>
      <c r="Q591">
        <v>225</v>
      </c>
      <c r="R591">
        <v>1000</v>
      </c>
      <c r="S591">
        <v>1</v>
      </c>
      <c r="T591">
        <v>46</v>
      </c>
      <c r="U591">
        <v>20</v>
      </c>
      <c r="V591">
        <v>103</v>
      </c>
      <c r="W591">
        <v>24629.45</v>
      </c>
      <c r="X591">
        <v>5.15</v>
      </c>
      <c r="Y591">
        <v>1231.4725000000001</v>
      </c>
      <c r="Z591">
        <v>11.65</v>
      </c>
      <c r="AA591">
        <v>9.1962605341666652</v>
      </c>
      <c r="AB591">
        <v>2</v>
      </c>
      <c r="AC591">
        <v>7.3327644166666775E-2</v>
      </c>
      <c r="AD591">
        <v>0</v>
      </c>
      <c r="AE591">
        <v>1.2587567034553497</v>
      </c>
      <c r="AF591">
        <v>0.64083333333333337</v>
      </c>
      <c r="AG591">
        <v>1.8995900291666665</v>
      </c>
      <c r="AH591">
        <v>0</v>
      </c>
      <c r="AI591">
        <v>6.5416704975000002</v>
      </c>
      <c r="AJ591">
        <v>700</v>
      </c>
      <c r="AK591">
        <v>33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 s="1" t="s">
        <v>65</v>
      </c>
      <c r="AT591">
        <v>2</v>
      </c>
      <c r="AU591">
        <v>25.175133916666667</v>
      </c>
      <c r="AV591">
        <v>203.68083684999999</v>
      </c>
      <c r="AW591">
        <v>13</v>
      </c>
      <c r="AX591">
        <v>0.1</v>
      </c>
      <c r="AY591">
        <v>0</v>
      </c>
      <c r="AZ591">
        <v>35</v>
      </c>
      <c r="BA591">
        <v>0.16783422611111112</v>
      </c>
      <c r="BB591">
        <v>0.20573821904040404</v>
      </c>
      <c r="BC591">
        <v>10</v>
      </c>
      <c r="BD591">
        <v>23</v>
      </c>
      <c r="BE591">
        <v>2</v>
      </c>
      <c r="BF591">
        <v>3</v>
      </c>
      <c r="BG591" s="1" t="s">
        <v>99</v>
      </c>
      <c r="BH591" s="1" t="s">
        <v>6888</v>
      </c>
      <c r="BI591" s="1" t="s">
        <v>6889</v>
      </c>
      <c r="BJ591" s="1" t="s">
        <v>6890</v>
      </c>
      <c r="BK591">
        <v>2300</v>
      </c>
      <c r="BL591">
        <v>2.5</v>
      </c>
      <c r="BM591" s="5" t="d">
        <v>06:29:59.9999999999984025</v>
      </c>
      <c r="BN591" s="5" t="d">
        <v>07:00:00.0000000000015975</v>
      </c>
      <c r="BO591">
        <v>6</v>
      </c>
      <c r="BP591" t="b">
        <v>0</v>
      </c>
    </row>
    <row r="592" spans="1:68" x14ac:dyDescent="0.2">
      <c r="A592" s="1" t="s">
        <v>1318</v>
      </c>
      <c r="B592" s="1" t="s">
        <v>60</v>
      </c>
      <c r="C592" s="2" t="d">
        <v>2026-07-13</v>
      </c>
      <c r="D592">
        <v>15</v>
      </c>
      <c r="E592" s="1" t="s">
        <v>95</v>
      </c>
      <c r="F592">
        <v>28</v>
      </c>
      <c r="G592">
        <v>10</v>
      </c>
      <c r="H592">
        <v>3</v>
      </c>
      <c r="I592">
        <v>2</v>
      </c>
      <c r="J592">
        <v>5</v>
      </c>
      <c r="K592">
        <v>225</v>
      </c>
      <c r="L592">
        <v>1</v>
      </c>
      <c r="M592" s="1" t="s">
        <v>462</v>
      </c>
      <c r="N592" s="1" t="s">
        <v>225</v>
      </c>
      <c r="O592" s="1" t="s">
        <v>1067</v>
      </c>
      <c r="P592">
        <v>5.6</v>
      </c>
      <c r="Q592">
        <v>225</v>
      </c>
      <c r="R592">
        <v>775</v>
      </c>
      <c r="S592">
        <v>1</v>
      </c>
      <c r="T592">
        <v>45</v>
      </c>
      <c r="U592">
        <v>28</v>
      </c>
      <c r="V592">
        <v>124</v>
      </c>
      <c r="W592">
        <v>30514.31</v>
      </c>
      <c r="X592">
        <v>4.4285714285714288</v>
      </c>
      <c r="Y592">
        <v>1089.7967857142858</v>
      </c>
      <c r="Z592">
        <v>11.428571428571429</v>
      </c>
      <c r="AA592">
        <v>9.3880184869047607</v>
      </c>
      <c r="AB592">
        <v>1</v>
      </c>
      <c r="AC592">
        <v>4.6693057142857174E-2</v>
      </c>
      <c r="AD592">
        <v>0</v>
      </c>
      <c r="AE592">
        <v>1.0718236067076128</v>
      </c>
      <c r="AF592">
        <v>0.6964285714285714</v>
      </c>
      <c r="AG592">
        <v>1.7682521702380953</v>
      </c>
      <c r="AH592">
        <v>0</v>
      </c>
      <c r="AI592">
        <v>6.6810758333333329</v>
      </c>
      <c r="AJ592">
        <v>980</v>
      </c>
      <c r="AK592">
        <v>33</v>
      </c>
      <c r="AL592">
        <v>1</v>
      </c>
      <c r="AM592">
        <v>1</v>
      </c>
      <c r="AN592">
        <v>1</v>
      </c>
      <c r="AO592">
        <v>0</v>
      </c>
      <c r="AP592">
        <v>0</v>
      </c>
      <c r="AQ592">
        <v>0</v>
      </c>
      <c r="AR592">
        <v>236.01</v>
      </c>
      <c r="AS592" s="1" t="s">
        <v>65</v>
      </c>
      <c r="AT592">
        <v>1</v>
      </c>
      <c r="AU592">
        <v>29.46192465</v>
      </c>
      <c r="AV592">
        <v>224.21566118333334</v>
      </c>
      <c r="AW592">
        <v>15</v>
      </c>
      <c r="AX592">
        <v>3.5714285714285712E-2</v>
      </c>
      <c r="AY592">
        <v>3.5714285714285712E-2</v>
      </c>
      <c r="AZ592">
        <v>35</v>
      </c>
      <c r="BA592">
        <v>0.19641283100000001</v>
      </c>
      <c r="BB592">
        <v>0.22648046584175086</v>
      </c>
      <c r="BC592">
        <v>11</v>
      </c>
      <c r="BD592">
        <v>22</v>
      </c>
      <c r="BE592">
        <v>2</v>
      </c>
      <c r="BF592">
        <v>3</v>
      </c>
      <c r="BG592" s="1" t="s">
        <v>99</v>
      </c>
      <c r="BH592" s="1" t="s">
        <v>6888</v>
      </c>
      <c r="BI592" s="1" t="s">
        <v>6889</v>
      </c>
      <c r="BJ592" s="1" t="s">
        <v>6890</v>
      </c>
      <c r="BK592">
        <v>2300</v>
      </c>
      <c r="BL592">
        <v>2.5</v>
      </c>
      <c r="BM592" s="5" t="d">
        <v>07:00:00.0000000000015975</v>
      </c>
      <c r="BN592" s="5" t="d">
        <v>07:30:00.000</v>
      </c>
      <c r="BO592">
        <v>7</v>
      </c>
      <c r="BP592" t="b">
        <v>0</v>
      </c>
    </row>
    <row r="593" spans="1:68" x14ac:dyDescent="0.2">
      <c r="A593" s="1" t="s">
        <v>1319</v>
      </c>
      <c r="B593" s="1" t="s">
        <v>60</v>
      </c>
      <c r="C593" s="2" t="d">
        <v>2026-07-13</v>
      </c>
      <c r="D593">
        <v>16</v>
      </c>
      <c r="E593" s="1" t="s">
        <v>95</v>
      </c>
      <c r="F593">
        <v>42</v>
      </c>
      <c r="G593">
        <v>10</v>
      </c>
      <c r="H593">
        <v>3</v>
      </c>
      <c r="I593">
        <v>2</v>
      </c>
      <c r="J593">
        <v>5</v>
      </c>
      <c r="K593">
        <v>225</v>
      </c>
      <c r="L593">
        <v>1</v>
      </c>
      <c r="M593" s="1" t="s">
        <v>358</v>
      </c>
      <c r="N593" s="1" t="s">
        <v>1069</v>
      </c>
      <c r="O593" s="1" t="s">
        <v>971</v>
      </c>
      <c r="P593">
        <v>8.4</v>
      </c>
      <c r="Q593">
        <v>225</v>
      </c>
      <c r="R593">
        <v>550</v>
      </c>
      <c r="S593">
        <v>1</v>
      </c>
      <c r="T593">
        <v>44</v>
      </c>
      <c r="U593">
        <v>42</v>
      </c>
      <c r="V593">
        <v>206</v>
      </c>
      <c r="W593">
        <v>42817.29</v>
      </c>
      <c r="X593">
        <v>4.9047619047619051</v>
      </c>
      <c r="Y593">
        <v>1019.4592857142858</v>
      </c>
      <c r="Z593">
        <v>12.30952380952381</v>
      </c>
      <c r="AA593">
        <v>9.4166348293650799</v>
      </c>
      <c r="AB593">
        <v>0</v>
      </c>
      <c r="AC593">
        <v>0</v>
      </c>
      <c r="AD593">
        <v>0</v>
      </c>
      <c r="AE593">
        <v>1.307399594293889</v>
      </c>
      <c r="AF593">
        <v>0.58571428571428563</v>
      </c>
      <c r="AG593">
        <v>1.8931138722222223</v>
      </c>
      <c r="AH593">
        <v>0</v>
      </c>
      <c r="AI593">
        <v>6.6036796769841271</v>
      </c>
      <c r="AJ593">
        <v>1470</v>
      </c>
      <c r="AK593">
        <v>33</v>
      </c>
      <c r="AL593">
        <v>1</v>
      </c>
      <c r="AM593">
        <v>1</v>
      </c>
      <c r="AN593">
        <v>0</v>
      </c>
      <c r="AO593">
        <v>0</v>
      </c>
      <c r="AP593">
        <v>1</v>
      </c>
      <c r="AQ593">
        <v>0</v>
      </c>
      <c r="AR593">
        <v>292.04000000000002</v>
      </c>
      <c r="AS593" s="1" t="s">
        <v>70</v>
      </c>
      <c r="AT593">
        <v>0</v>
      </c>
      <c r="AU593">
        <v>53.663054700000004</v>
      </c>
      <c r="AV593">
        <v>374.25287194999999</v>
      </c>
      <c r="AW593">
        <v>21</v>
      </c>
      <c r="AX593">
        <v>0</v>
      </c>
      <c r="AY593">
        <v>2.3809523809523808E-2</v>
      </c>
      <c r="AZ593">
        <v>35</v>
      </c>
      <c r="BA593">
        <v>0.35775369800000001</v>
      </c>
      <c r="BB593">
        <v>0.37803320398989898</v>
      </c>
      <c r="BC593">
        <v>18</v>
      </c>
      <c r="BD593">
        <v>15</v>
      </c>
      <c r="BE593">
        <v>3</v>
      </c>
      <c r="BF593">
        <v>2</v>
      </c>
      <c r="BG593" s="1" t="s">
        <v>99</v>
      </c>
      <c r="BH593" s="1" t="s">
        <v>6888</v>
      </c>
      <c r="BI593" s="1" t="s">
        <v>6889</v>
      </c>
      <c r="BJ593" s="1" t="s">
        <v>6890</v>
      </c>
      <c r="BK593">
        <v>2300</v>
      </c>
      <c r="BL593">
        <v>2.5</v>
      </c>
      <c r="BM593" s="5" t="d">
        <v>07:30:00.000</v>
      </c>
      <c r="BN593" s="5" t="d">
        <v>07:59:59.9999999999984025</v>
      </c>
      <c r="BO593">
        <v>7</v>
      </c>
      <c r="BP593" t="b">
        <v>0</v>
      </c>
    </row>
    <row r="594" spans="1:68" x14ac:dyDescent="0.2">
      <c r="A594" s="1" t="s">
        <v>1320</v>
      </c>
      <c r="B594" s="1" t="s">
        <v>60</v>
      </c>
      <c r="C594" s="2" t="d">
        <v>2026-07-13</v>
      </c>
      <c r="D594">
        <v>17</v>
      </c>
      <c r="E594" s="1" t="s">
        <v>95</v>
      </c>
      <c r="F594">
        <v>48</v>
      </c>
      <c r="G594">
        <v>19</v>
      </c>
      <c r="H594">
        <v>3</v>
      </c>
      <c r="I594">
        <v>2</v>
      </c>
      <c r="J594">
        <v>14</v>
      </c>
      <c r="K594">
        <v>225</v>
      </c>
      <c r="L594">
        <v>1</v>
      </c>
      <c r="M594" s="1" t="s">
        <v>1073</v>
      </c>
      <c r="N594" s="1" t="s">
        <v>102</v>
      </c>
      <c r="O594" s="1" t="s">
        <v>681</v>
      </c>
      <c r="P594">
        <v>3.4285714285714284</v>
      </c>
      <c r="Q594">
        <v>225</v>
      </c>
      <c r="R594">
        <v>325</v>
      </c>
      <c r="S594">
        <v>1</v>
      </c>
      <c r="T594">
        <v>43</v>
      </c>
      <c r="U594">
        <v>48</v>
      </c>
      <c r="V594">
        <v>234</v>
      </c>
      <c r="W594">
        <v>50805.65</v>
      </c>
      <c r="X594">
        <v>4.875</v>
      </c>
      <c r="Y594">
        <v>1058.4510416666667</v>
      </c>
      <c r="Z594">
        <v>11.854166666666666</v>
      </c>
      <c r="AA594">
        <v>9.3243874548611121</v>
      </c>
      <c r="AB594">
        <v>1</v>
      </c>
      <c r="AC594">
        <v>3.2068149305555602E-3</v>
      </c>
      <c r="AD594">
        <v>0</v>
      </c>
      <c r="AE594">
        <v>1.3157177469216752</v>
      </c>
      <c r="AF594">
        <v>0.671875</v>
      </c>
      <c r="AG594">
        <v>1.987592738888889</v>
      </c>
      <c r="AH594">
        <v>0</v>
      </c>
      <c r="AI594">
        <v>6.4947808187500007</v>
      </c>
      <c r="AJ594">
        <v>1680</v>
      </c>
      <c r="AK594">
        <v>73</v>
      </c>
      <c r="AL594">
        <v>1</v>
      </c>
      <c r="AM594">
        <v>1</v>
      </c>
      <c r="AN594">
        <v>0</v>
      </c>
      <c r="AO594">
        <v>1</v>
      </c>
      <c r="AP594">
        <v>0</v>
      </c>
      <c r="AQ594">
        <v>0</v>
      </c>
      <c r="AR594">
        <v>186.67</v>
      </c>
      <c r="AS594" s="1" t="s">
        <v>65</v>
      </c>
      <c r="AT594">
        <v>1</v>
      </c>
      <c r="AU594">
        <v>63.715867683333336</v>
      </c>
      <c r="AV594">
        <v>489.82088220000003</v>
      </c>
      <c r="AW594">
        <v>37</v>
      </c>
      <c r="AX594">
        <v>2.0833333333333332E-2</v>
      </c>
      <c r="AY594">
        <v>2.0833333333333332E-2</v>
      </c>
      <c r="AZ594">
        <v>35</v>
      </c>
      <c r="BA594">
        <v>0.15170444686507936</v>
      </c>
      <c r="BB594">
        <v>0.22366250328767123</v>
      </c>
      <c r="BC594">
        <v>24</v>
      </c>
      <c r="BD594">
        <v>49</v>
      </c>
      <c r="BE594">
        <v>4</v>
      </c>
      <c r="BF594">
        <v>10</v>
      </c>
      <c r="BG594" s="1" t="s">
        <v>99</v>
      </c>
      <c r="BH594" s="1" t="s">
        <v>6888</v>
      </c>
      <c r="BI594" s="1" t="s">
        <v>6889</v>
      </c>
      <c r="BJ594" s="1" t="s">
        <v>6890</v>
      </c>
      <c r="BK594">
        <v>2300</v>
      </c>
      <c r="BL594">
        <v>2.5</v>
      </c>
      <c r="BM594" s="5" t="d">
        <v>07:59:59.9999999999984025</v>
      </c>
      <c r="BN594" s="5" t="d">
        <v>08:30:00.0000000000015975</v>
      </c>
      <c r="BO594">
        <v>8</v>
      </c>
      <c r="BP594" t="b">
        <v>0</v>
      </c>
    </row>
    <row r="595" spans="1:68" x14ac:dyDescent="0.2">
      <c r="A595" s="1" t="s">
        <v>1321</v>
      </c>
      <c r="B595" s="1" t="s">
        <v>60</v>
      </c>
      <c r="C595" s="2" t="d">
        <v>2026-07-13</v>
      </c>
      <c r="D595">
        <v>18</v>
      </c>
      <c r="E595" s="1" t="s">
        <v>95</v>
      </c>
      <c r="F595">
        <v>41</v>
      </c>
      <c r="G595">
        <v>18</v>
      </c>
      <c r="H595">
        <v>3</v>
      </c>
      <c r="I595">
        <v>2</v>
      </c>
      <c r="J595">
        <v>13</v>
      </c>
      <c r="K595">
        <v>225</v>
      </c>
      <c r="L595">
        <v>1</v>
      </c>
      <c r="M595" s="1" t="s">
        <v>1322</v>
      </c>
      <c r="N595" s="1" t="s">
        <v>1323</v>
      </c>
      <c r="O595" s="1" t="s">
        <v>1324</v>
      </c>
      <c r="P595">
        <v>3.1538461538461537</v>
      </c>
      <c r="Q595">
        <v>225</v>
      </c>
      <c r="R595">
        <v>100</v>
      </c>
      <c r="S595">
        <v>1</v>
      </c>
      <c r="T595">
        <v>42</v>
      </c>
      <c r="U595">
        <v>41</v>
      </c>
      <c r="V595">
        <v>194</v>
      </c>
      <c r="W595">
        <v>42970.67</v>
      </c>
      <c r="X595">
        <v>4.7317073170731705</v>
      </c>
      <c r="Y595">
        <v>1048.0651219512195</v>
      </c>
      <c r="Z595">
        <v>11.682926829268293</v>
      </c>
      <c r="AA595">
        <v>9.0354407219512201</v>
      </c>
      <c r="AB595">
        <v>1</v>
      </c>
      <c r="AC595">
        <v>1.7238117886179097E-3</v>
      </c>
      <c r="AD595">
        <v>0</v>
      </c>
      <c r="AE595">
        <v>1.169106369902204</v>
      </c>
      <c r="AF595">
        <v>0.57276422764227641</v>
      </c>
      <c r="AG595">
        <v>1.7418705910569106</v>
      </c>
      <c r="AH595">
        <v>0</v>
      </c>
      <c r="AI595">
        <v>6.3862530520325196</v>
      </c>
      <c r="AJ595">
        <v>1435</v>
      </c>
      <c r="AK595">
        <v>74</v>
      </c>
      <c r="AL595">
        <v>1</v>
      </c>
      <c r="AM595">
        <v>1</v>
      </c>
      <c r="AN595">
        <v>1</v>
      </c>
      <c r="AO595">
        <v>0</v>
      </c>
      <c r="AP595">
        <v>0</v>
      </c>
      <c r="AQ595">
        <v>0</v>
      </c>
      <c r="AR595">
        <v>178.21</v>
      </c>
      <c r="AS595" s="1" t="s">
        <v>65</v>
      </c>
      <c r="AT595">
        <v>1</v>
      </c>
      <c r="AU595">
        <v>48.318522999999999</v>
      </c>
      <c r="AV595">
        <v>454.82790011666668</v>
      </c>
      <c r="AW595">
        <v>29</v>
      </c>
      <c r="AX595">
        <v>2.4390243902439025E-2</v>
      </c>
      <c r="AY595">
        <v>2.4390243902439025E-2</v>
      </c>
      <c r="AZ595">
        <v>35</v>
      </c>
      <c r="BA595">
        <v>0.12389364871794871</v>
      </c>
      <c r="BB595">
        <v>0.20487743248498499</v>
      </c>
      <c r="BC595">
        <v>22</v>
      </c>
      <c r="BD595">
        <v>52</v>
      </c>
      <c r="BE595">
        <v>3</v>
      </c>
      <c r="BF595">
        <v>10</v>
      </c>
      <c r="BG595" s="1" t="s">
        <v>99</v>
      </c>
      <c r="BH595" s="1" t="s">
        <v>6888</v>
      </c>
      <c r="BI595" s="1" t="s">
        <v>6889</v>
      </c>
      <c r="BJ595" s="1" t="s">
        <v>6890</v>
      </c>
      <c r="BK595">
        <v>2300</v>
      </c>
      <c r="BL595">
        <v>2.5</v>
      </c>
      <c r="BM595" s="5" t="d">
        <v>08:30:00.0000000000015975</v>
      </c>
      <c r="BN595" s="5" t="d">
        <v>09:00:00.000</v>
      </c>
      <c r="BO595">
        <v>8</v>
      </c>
      <c r="BP595" t="b">
        <v>0</v>
      </c>
    </row>
    <row r="596" spans="1:68" x14ac:dyDescent="0.2">
      <c r="A596" s="1" t="s">
        <v>1325</v>
      </c>
      <c r="B596" s="1" t="s">
        <v>60</v>
      </c>
      <c r="C596" s="2" t="d">
        <v>2026-07-13</v>
      </c>
      <c r="D596">
        <v>19</v>
      </c>
      <c r="E596" s="1" t="s">
        <v>95</v>
      </c>
      <c r="F596">
        <v>46</v>
      </c>
      <c r="G596">
        <v>9</v>
      </c>
      <c r="H596">
        <v>0</v>
      </c>
      <c r="I596">
        <v>2</v>
      </c>
      <c r="J596">
        <v>7</v>
      </c>
      <c r="K596">
        <v>0</v>
      </c>
      <c r="L596">
        <v>1</v>
      </c>
      <c r="M596" s="1" t="s">
        <v>63</v>
      </c>
      <c r="N596" s="1" t="s">
        <v>376</v>
      </c>
      <c r="O596" s="1" t="s">
        <v>1326</v>
      </c>
      <c r="P596">
        <v>6.5714285714285712</v>
      </c>
      <c r="Q596">
        <v>0</v>
      </c>
      <c r="R596">
        <v>100</v>
      </c>
      <c r="S596">
        <v>1</v>
      </c>
      <c r="T596">
        <v>41</v>
      </c>
      <c r="U596">
        <v>46</v>
      </c>
      <c r="V596">
        <v>204</v>
      </c>
      <c r="W596">
        <v>45770.48</v>
      </c>
      <c r="X596">
        <v>4.4347826086956523</v>
      </c>
      <c r="Y596">
        <v>995.01043478260874</v>
      </c>
      <c r="Z596">
        <v>11.630434782608695</v>
      </c>
      <c r="AA596">
        <v>8.6094415612318844</v>
      </c>
      <c r="AB596">
        <v>2</v>
      </c>
      <c r="AC596">
        <v>2.3378414130434799E-2</v>
      </c>
      <c r="AD596">
        <v>0</v>
      </c>
      <c r="AE596">
        <v>1.1515693833777143</v>
      </c>
      <c r="AF596">
        <v>0.67717391304347818</v>
      </c>
      <c r="AG596">
        <v>1.8287432880434782</v>
      </c>
      <c r="AH596">
        <v>0</v>
      </c>
      <c r="AI596">
        <v>5.9205533376811594</v>
      </c>
      <c r="AJ596">
        <v>1610</v>
      </c>
      <c r="AK596">
        <v>41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 s="1" t="s">
        <v>65</v>
      </c>
      <c r="AT596">
        <v>2</v>
      </c>
      <c r="AU596">
        <v>51.863623383333334</v>
      </c>
      <c r="AV596">
        <v>390.36490786666667</v>
      </c>
      <c r="AW596">
        <v>26</v>
      </c>
      <c r="AX596">
        <v>4.3478260869565216E-2</v>
      </c>
      <c r="AY596">
        <v>0</v>
      </c>
      <c r="AZ596">
        <v>35</v>
      </c>
      <c r="BA596">
        <v>0.24696963515873016</v>
      </c>
      <c r="BB596">
        <v>0.31736984379403793</v>
      </c>
      <c r="BC596">
        <v>19</v>
      </c>
      <c r="BD596">
        <v>22</v>
      </c>
      <c r="BE596">
        <v>3</v>
      </c>
      <c r="BF596">
        <v>4</v>
      </c>
      <c r="BG596" s="1" t="s">
        <v>99</v>
      </c>
      <c r="BH596" s="1" t="s">
        <v>6888</v>
      </c>
      <c r="BI596" s="1" t="s">
        <v>6889</v>
      </c>
      <c r="BJ596" s="1" t="s">
        <v>6890</v>
      </c>
      <c r="BK596">
        <v>2300</v>
      </c>
      <c r="BL596">
        <v>2.5</v>
      </c>
      <c r="BM596" s="5" t="d">
        <v>09:00:00.000</v>
      </c>
      <c r="BN596" s="5" t="d">
        <v>09:29:59.9999999999984025</v>
      </c>
      <c r="BO596">
        <v>9</v>
      </c>
      <c r="BP596" t="b">
        <v>0</v>
      </c>
    </row>
    <row r="597" spans="1:68" x14ac:dyDescent="0.2">
      <c r="A597" s="1" t="s">
        <v>1327</v>
      </c>
      <c r="B597" s="1" t="s">
        <v>60</v>
      </c>
      <c r="C597" s="2" t="d">
        <v>2026-07-13</v>
      </c>
      <c r="D597">
        <v>20</v>
      </c>
      <c r="E597" s="1" t="s">
        <v>95</v>
      </c>
      <c r="F597">
        <v>34</v>
      </c>
      <c r="G597">
        <v>9</v>
      </c>
      <c r="H597">
        <v>0</v>
      </c>
      <c r="I597">
        <v>2</v>
      </c>
      <c r="J597">
        <v>7</v>
      </c>
      <c r="K597">
        <v>0</v>
      </c>
      <c r="L597">
        <v>1</v>
      </c>
      <c r="M597" s="1" t="s">
        <v>63</v>
      </c>
      <c r="N597" s="1" t="s">
        <v>1328</v>
      </c>
      <c r="O597" s="1" t="s">
        <v>1329</v>
      </c>
      <c r="P597">
        <v>4.8571428571428568</v>
      </c>
      <c r="Q597">
        <v>0</v>
      </c>
      <c r="R597">
        <v>100</v>
      </c>
      <c r="S597">
        <v>1</v>
      </c>
      <c r="T597">
        <v>40</v>
      </c>
      <c r="U597">
        <v>34</v>
      </c>
      <c r="V597">
        <v>174</v>
      </c>
      <c r="W597">
        <v>36658.04</v>
      </c>
      <c r="X597">
        <v>5.117647058823529</v>
      </c>
      <c r="Y597">
        <v>1078.1776470588236</v>
      </c>
      <c r="Z597">
        <v>11.735294117647058</v>
      </c>
      <c r="AA597">
        <v>9.7117973627450986</v>
      </c>
      <c r="AB597">
        <v>3</v>
      </c>
      <c r="AC597">
        <v>6.2921276960784311E-2</v>
      </c>
      <c r="AD597">
        <v>0</v>
      </c>
      <c r="AE597">
        <v>1.3840525184486863</v>
      </c>
      <c r="AF597">
        <v>0.63431372549019605</v>
      </c>
      <c r="AG597">
        <v>2.0183662352941178</v>
      </c>
      <c r="AH597">
        <v>0</v>
      </c>
      <c r="AI597">
        <v>6.7551958235294123</v>
      </c>
      <c r="AJ597">
        <v>1190</v>
      </c>
      <c r="AK597">
        <v>41</v>
      </c>
      <c r="AL597">
        <v>1</v>
      </c>
      <c r="AM597">
        <v>1</v>
      </c>
      <c r="AN597">
        <v>0</v>
      </c>
      <c r="AO597">
        <v>1</v>
      </c>
      <c r="AP597">
        <v>0</v>
      </c>
      <c r="AQ597">
        <v>0</v>
      </c>
      <c r="AR597">
        <v>193.29</v>
      </c>
      <c r="AS597" s="1" t="s">
        <v>125</v>
      </c>
      <c r="AT597">
        <v>3</v>
      </c>
      <c r="AU597">
        <v>48.017879283333336</v>
      </c>
      <c r="AV597">
        <v>373.98733909999999</v>
      </c>
      <c r="AW597">
        <v>21</v>
      </c>
      <c r="AX597">
        <v>8.8235294117647065E-2</v>
      </c>
      <c r="AY597">
        <v>2.9411764705882353E-2</v>
      </c>
      <c r="AZ597">
        <v>35</v>
      </c>
      <c r="BA597">
        <v>0.22865656801587303</v>
      </c>
      <c r="BB597">
        <v>0.30405474723577236</v>
      </c>
      <c r="BC597">
        <v>18</v>
      </c>
      <c r="BD597">
        <v>23</v>
      </c>
      <c r="BE597">
        <v>3</v>
      </c>
      <c r="BF597">
        <v>4</v>
      </c>
      <c r="BG597" s="1" t="s">
        <v>99</v>
      </c>
      <c r="BH597" s="1" t="s">
        <v>6888</v>
      </c>
      <c r="BI597" s="1" t="s">
        <v>6889</v>
      </c>
      <c r="BJ597" s="1" t="s">
        <v>6890</v>
      </c>
      <c r="BK597">
        <v>2300</v>
      </c>
      <c r="BL597">
        <v>2.5</v>
      </c>
      <c r="BM597" s="5" t="d">
        <v>09:29:59.9999999999984025</v>
      </c>
      <c r="BN597" s="5" t="d">
        <v>10:00:00.0000000000015975</v>
      </c>
      <c r="BO597">
        <v>9</v>
      </c>
      <c r="BP597" t="b">
        <v>0</v>
      </c>
    </row>
    <row r="598" spans="1:68" x14ac:dyDescent="0.2">
      <c r="A598" s="1" t="s">
        <v>1330</v>
      </c>
      <c r="B598" s="1" t="s">
        <v>60</v>
      </c>
      <c r="C598" s="2" t="d">
        <v>2026-07-13</v>
      </c>
      <c r="D598">
        <v>21</v>
      </c>
      <c r="E598" s="1" t="s">
        <v>95</v>
      </c>
      <c r="F598">
        <v>52</v>
      </c>
      <c r="G598">
        <v>9</v>
      </c>
      <c r="H598">
        <v>0</v>
      </c>
      <c r="I598">
        <v>2</v>
      </c>
      <c r="J598">
        <v>7</v>
      </c>
      <c r="K598">
        <v>0</v>
      </c>
      <c r="L598">
        <v>1</v>
      </c>
      <c r="M598" s="1" t="s">
        <v>63</v>
      </c>
      <c r="N598" s="1" t="s">
        <v>815</v>
      </c>
      <c r="O598" s="1" t="s">
        <v>1331</v>
      </c>
      <c r="P598">
        <v>7.4285714285714288</v>
      </c>
      <c r="Q598">
        <v>0</v>
      </c>
      <c r="R598">
        <v>100</v>
      </c>
      <c r="S598">
        <v>1</v>
      </c>
      <c r="T598">
        <v>39</v>
      </c>
      <c r="U598">
        <v>52</v>
      </c>
      <c r="V598">
        <v>258</v>
      </c>
      <c r="W598">
        <v>59091.519999999997</v>
      </c>
      <c r="X598">
        <v>4.9615384615384617</v>
      </c>
      <c r="Y598">
        <v>1136.3753846153845</v>
      </c>
      <c r="Z598">
        <v>11.826923076923077</v>
      </c>
      <c r="AA598">
        <v>8.8462125759615375</v>
      </c>
      <c r="AB598">
        <v>1</v>
      </c>
      <c r="AC598">
        <v>6.2476057692309234E-4</v>
      </c>
      <c r="AD598">
        <v>0</v>
      </c>
      <c r="AE598">
        <v>1.3197157629280309</v>
      </c>
      <c r="AF598">
        <v>0.61410256410256414</v>
      </c>
      <c r="AG598">
        <v>1.9338183179487178</v>
      </c>
      <c r="AH598">
        <v>0</v>
      </c>
      <c r="AI598">
        <v>5.9838686064102564</v>
      </c>
      <c r="AJ598">
        <v>1820</v>
      </c>
      <c r="AK598">
        <v>41</v>
      </c>
      <c r="AL598">
        <v>4</v>
      </c>
      <c r="AM598">
        <v>4</v>
      </c>
      <c r="AN598">
        <v>1</v>
      </c>
      <c r="AO598">
        <v>1</v>
      </c>
      <c r="AP598">
        <v>2</v>
      </c>
      <c r="AQ598">
        <v>0</v>
      </c>
      <c r="AR598">
        <v>1544.63</v>
      </c>
      <c r="AS598" s="1" t="s">
        <v>65</v>
      </c>
      <c r="AT598">
        <v>1</v>
      </c>
      <c r="AU598">
        <v>65.169607749999997</v>
      </c>
      <c r="AV598">
        <v>361.28405643333332</v>
      </c>
      <c r="AW598">
        <v>23</v>
      </c>
      <c r="AX598">
        <v>1.9230769230769232E-2</v>
      </c>
      <c r="AY598">
        <v>7.6923076923076927E-2</v>
      </c>
      <c r="AZ598">
        <v>35</v>
      </c>
      <c r="BA598">
        <v>0.31033146547619045</v>
      </c>
      <c r="BB598">
        <v>0.29372687514905149</v>
      </c>
      <c r="BC598">
        <v>18</v>
      </c>
      <c r="BD598">
        <v>23</v>
      </c>
      <c r="BE598">
        <v>4</v>
      </c>
      <c r="BF598">
        <v>3</v>
      </c>
      <c r="BG598" s="1" t="s">
        <v>99</v>
      </c>
      <c r="BH598" s="1" t="s">
        <v>6888</v>
      </c>
      <c r="BI598" s="1" t="s">
        <v>6889</v>
      </c>
      <c r="BJ598" s="1" t="s">
        <v>6890</v>
      </c>
      <c r="BK598">
        <v>2300</v>
      </c>
      <c r="BL598">
        <v>2.5</v>
      </c>
      <c r="BM598" s="5" t="d">
        <v>10:00:00.0000000000015975</v>
      </c>
      <c r="BN598" s="5" t="d">
        <v>10:30:00.000</v>
      </c>
      <c r="BO598">
        <v>10</v>
      </c>
      <c r="BP598" t="b">
        <v>0</v>
      </c>
    </row>
    <row r="599" spans="1:68" x14ac:dyDescent="0.2">
      <c r="A599" s="1" t="s">
        <v>1332</v>
      </c>
      <c r="B599" s="1" t="s">
        <v>60</v>
      </c>
      <c r="C599" s="2" t="d">
        <v>2026-07-13</v>
      </c>
      <c r="D599">
        <v>22</v>
      </c>
      <c r="E599" s="1" t="s">
        <v>95</v>
      </c>
      <c r="F599">
        <v>27</v>
      </c>
      <c r="G599">
        <v>9</v>
      </c>
      <c r="H599">
        <v>0</v>
      </c>
      <c r="I599">
        <v>2</v>
      </c>
      <c r="J599">
        <v>7</v>
      </c>
      <c r="K599">
        <v>0</v>
      </c>
      <c r="L599">
        <v>1</v>
      </c>
      <c r="M599" s="1" t="s">
        <v>63</v>
      </c>
      <c r="N599" s="1" t="s">
        <v>248</v>
      </c>
      <c r="O599" s="1" t="s">
        <v>1333</v>
      </c>
      <c r="P599">
        <v>3.8571428571428572</v>
      </c>
      <c r="Q599">
        <v>0</v>
      </c>
      <c r="R599">
        <v>100</v>
      </c>
      <c r="S599">
        <v>1</v>
      </c>
      <c r="T599">
        <v>38</v>
      </c>
      <c r="U599">
        <v>27</v>
      </c>
      <c r="V599">
        <v>130</v>
      </c>
      <c r="W599">
        <v>32490.26</v>
      </c>
      <c r="X599">
        <v>4.8148148148148149</v>
      </c>
      <c r="Y599">
        <v>1203.3429629629629</v>
      </c>
      <c r="Z599">
        <v>11.148148148148149</v>
      </c>
      <c r="AA599">
        <v>8.7893544864197537</v>
      </c>
      <c r="AB599">
        <v>2</v>
      </c>
      <c r="AC599">
        <v>3.0092837654320997E-2</v>
      </c>
      <c r="AD599">
        <v>0</v>
      </c>
      <c r="AE599">
        <v>1.3375805756830845</v>
      </c>
      <c r="AF599">
        <v>0.55987654320987656</v>
      </c>
      <c r="AG599">
        <v>1.8974571117283949</v>
      </c>
      <c r="AH599">
        <v>0</v>
      </c>
      <c r="AI599">
        <v>5.9295516851851851</v>
      </c>
      <c r="AJ599">
        <v>945</v>
      </c>
      <c r="AK599">
        <v>41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s="1" t="s">
        <v>65</v>
      </c>
      <c r="AT599">
        <v>2</v>
      </c>
      <c r="AU599">
        <v>38.832315899999998</v>
      </c>
      <c r="AV599">
        <v>343.83850286666666</v>
      </c>
      <c r="AW599">
        <v>28</v>
      </c>
      <c r="AX599">
        <v>7.407407407407407E-2</v>
      </c>
      <c r="AY599">
        <v>0</v>
      </c>
      <c r="AZ599">
        <v>35</v>
      </c>
      <c r="BA599">
        <v>0.18491579</v>
      </c>
      <c r="BB599">
        <v>0.27954349826558267</v>
      </c>
      <c r="BC599">
        <v>17</v>
      </c>
      <c r="BD599">
        <v>24</v>
      </c>
      <c r="BE599">
        <v>2</v>
      </c>
      <c r="BF599">
        <v>5</v>
      </c>
      <c r="BG599" s="1" t="s">
        <v>99</v>
      </c>
      <c r="BH599" s="1" t="s">
        <v>6888</v>
      </c>
      <c r="BI599" s="1" t="s">
        <v>6889</v>
      </c>
      <c r="BJ599" s="1" t="s">
        <v>6890</v>
      </c>
      <c r="BK599">
        <v>2300</v>
      </c>
      <c r="BL599">
        <v>2.5</v>
      </c>
      <c r="BM599" s="5" t="d">
        <v>10:30:00.000</v>
      </c>
      <c r="BN599" s="5" t="d">
        <v>10:59:59.9999999999984025</v>
      </c>
      <c r="BO599">
        <v>10</v>
      </c>
      <c r="BP599" t="b">
        <v>0</v>
      </c>
    </row>
    <row r="600" spans="1:68" x14ac:dyDescent="0.2">
      <c r="A600" s="1" t="s">
        <v>1334</v>
      </c>
      <c r="B600" s="1" t="s">
        <v>60</v>
      </c>
      <c r="C600" s="2" t="d">
        <v>2026-07-13</v>
      </c>
      <c r="D600">
        <v>23</v>
      </c>
      <c r="E600" s="1" t="s">
        <v>133</v>
      </c>
      <c r="F600">
        <v>43</v>
      </c>
      <c r="G600">
        <v>9</v>
      </c>
      <c r="H600">
        <v>0</v>
      </c>
      <c r="I600">
        <v>0</v>
      </c>
      <c r="J600">
        <v>9</v>
      </c>
      <c r="K600">
        <v>0</v>
      </c>
      <c r="L600">
        <v>0</v>
      </c>
      <c r="M600" s="1" t="s">
        <v>63</v>
      </c>
      <c r="N600" s="1" t="s">
        <v>63</v>
      </c>
      <c r="O600" s="1" t="s">
        <v>1335</v>
      </c>
      <c r="P600">
        <v>4.7777777777777777</v>
      </c>
      <c r="Q600">
        <v>0</v>
      </c>
      <c r="R600">
        <v>100</v>
      </c>
      <c r="S600">
        <v>0</v>
      </c>
      <c r="T600">
        <v>38</v>
      </c>
      <c r="U600">
        <v>43</v>
      </c>
      <c r="V600">
        <v>215</v>
      </c>
      <c r="W600">
        <v>46540.18</v>
      </c>
      <c r="X600">
        <v>5</v>
      </c>
      <c r="Y600">
        <v>1082.3297674418604</v>
      </c>
      <c r="Z600">
        <v>11.627906976744185</v>
      </c>
      <c r="AA600">
        <v>9.2654061906976732</v>
      </c>
      <c r="AB600">
        <v>1</v>
      </c>
      <c r="AC600">
        <v>4.7497282558139516E-2</v>
      </c>
      <c r="AD600">
        <v>0</v>
      </c>
      <c r="AE600">
        <v>1.335084415039778</v>
      </c>
      <c r="AF600">
        <v>0.69767441860465118</v>
      </c>
      <c r="AG600">
        <v>2.0327588248062014</v>
      </c>
      <c r="AH600">
        <v>0</v>
      </c>
      <c r="AI600">
        <v>6.2814845686046512</v>
      </c>
      <c r="AJ600">
        <v>1505</v>
      </c>
      <c r="AK600">
        <v>41</v>
      </c>
      <c r="AL600">
        <v>3</v>
      </c>
      <c r="AM600">
        <v>3</v>
      </c>
      <c r="AN600">
        <v>2</v>
      </c>
      <c r="AO600">
        <v>0</v>
      </c>
      <c r="AP600">
        <v>1</v>
      </c>
      <c r="AQ600">
        <v>0</v>
      </c>
      <c r="AR600">
        <v>708.06999999999994</v>
      </c>
      <c r="AS600" s="1" t="s">
        <v>125</v>
      </c>
      <c r="AT600">
        <v>1</v>
      </c>
      <c r="AU600">
        <v>55.917256416666667</v>
      </c>
      <c r="AV600">
        <v>379.02424443333331</v>
      </c>
      <c r="AW600">
        <v>27</v>
      </c>
      <c r="AX600">
        <v>2.3255813953488372E-2</v>
      </c>
      <c r="AY600">
        <v>6.9767441860465115E-2</v>
      </c>
      <c r="AZ600">
        <v>35</v>
      </c>
      <c r="BA600">
        <v>0.20710094969135803</v>
      </c>
      <c r="BB600">
        <v>0.30814979222222222</v>
      </c>
      <c r="BC600">
        <v>19</v>
      </c>
      <c r="BD600">
        <v>22</v>
      </c>
      <c r="BE600">
        <v>3</v>
      </c>
      <c r="BF600">
        <v>6</v>
      </c>
      <c r="BG600" s="1" t="s">
        <v>99</v>
      </c>
      <c r="BH600" s="1" t="s">
        <v>6888</v>
      </c>
      <c r="BI600" s="1" t="s">
        <v>6889</v>
      </c>
      <c r="BJ600" s="1" t="s">
        <v>6890</v>
      </c>
      <c r="BK600">
        <v>2300</v>
      </c>
      <c r="BL600">
        <v>2.5</v>
      </c>
      <c r="BM600" s="5" t="d">
        <v>10:59:59.9999999999984025</v>
      </c>
      <c r="BN600" s="5" t="d">
        <v>11:30:00.0000000000015975</v>
      </c>
      <c r="BO600">
        <v>11</v>
      </c>
      <c r="BP600" t="b">
        <v>0</v>
      </c>
    </row>
    <row r="601" spans="1:68" x14ac:dyDescent="0.2">
      <c r="A601" s="1" t="s">
        <v>1336</v>
      </c>
      <c r="B601" s="1" t="s">
        <v>60</v>
      </c>
      <c r="C601" s="2" t="d">
        <v>2026-07-13</v>
      </c>
      <c r="D601">
        <v>24</v>
      </c>
      <c r="E601" s="1" t="s">
        <v>133</v>
      </c>
      <c r="F601">
        <v>59</v>
      </c>
      <c r="G601">
        <v>9</v>
      </c>
      <c r="H601">
        <v>0</v>
      </c>
      <c r="I601">
        <v>0</v>
      </c>
      <c r="J601">
        <v>9</v>
      </c>
      <c r="K601">
        <v>0</v>
      </c>
      <c r="L601">
        <v>0</v>
      </c>
      <c r="M601" s="1" t="s">
        <v>63</v>
      </c>
      <c r="N601" s="1" t="s">
        <v>63</v>
      </c>
      <c r="O601" s="1" t="s">
        <v>1337</v>
      </c>
      <c r="P601">
        <v>6.5555555555555554</v>
      </c>
      <c r="Q601">
        <v>0</v>
      </c>
      <c r="R601">
        <v>100</v>
      </c>
      <c r="S601">
        <v>0</v>
      </c>
      <c r="T601">
        <v>38</v>
      </c>
      <c r="U601">
        <v>59</v>
      </c>
      <c r="V601">
        <v>300</v>
      </c>
      <c r="W601">
        <v>66364.759999999995</v>
      </c>
      <c r="X601">
        <v>5.0847457627118642</v>
      </c>
      <c r="Y601">
        <v>1124.826440677966</v>
      </c>
      <c r="Z601">
        <v>12.661016949152541</v>
      </c>
      <c r="AA601">
        <v>9.7042892889830501</v>
      </c>
      <c r="AB601">
        <v>0</v>
      </c>
      <c r="AC601">
        <v>0</v>
      </c>
      <c r="AD601">
        <v>0</v>
      </c>
      <c r="AE601">
        <v>1.3754815328450845</v>
      </c>
      <c r="AF601">
        <v>0.61129943502824857</v>
      </c>
      <c r="AG601">
        <v>1.9867809596045196</v>
      </c>
      <c r="AH601">
        <v>0</v>
      </c>
      <c r="AI601">
        <v>6.8649659477401128</v>
      </c>
      <c r="AJ601">
        <v>2065</v>
      </c>
      <c r="AK601">
        <v>41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s="1" t="s">
        <v>70</v>
      </c>
      <c r="AT601">
        <v>0</v>
      </c>
      <c r="AU601">
        <v>83.979043566666661</v>
      </c>
      <c r="AV601">
        <v>553.05280383333331</v>
      </c>
      <c r="AW601">
        <v>35</v>
      </c>
      <c r="AX601">
        <v>0</v>
      </c>
      <c r="AY601">
        <v>0</v>
      </c>
      <c r="AZ601">
        <v>35</v>
      </c>
      <c r="BA601">
        <v>0.31103349469135799</v>
      </c>
      <c r="BB601">
        <v>0.44963642588075881</v>
      </c>
      <c r="BC601">
        <v>27</v>
      </c>
      <c r="BD601">
        <v>14</v>
      </c>
      <c r="BE601">
        <v>4</v>
      </c>
      <c r="BF601">
        <v>5</v>
      </c>
      <c r="BG601" s="1" t="s">
        <v>99</v>
      </c>
      <c r="BH601" s="1" t="s">
        <v>6888</v>
      </c>
      <c r="BI601" s="1" t="s">
        <v>6889</v>
      </c>
      <c r="BJ601" s="1" t="s">
        <v>6890</v>
      </c>
      <c r="BK601">
        <v>2300</v>
      </c>
      <c r="BL601">
        <v>2.5</v>
      </c>
      <c r="BM601" s="5" t="d">
        <v>11:30:00.0000000000015975</v>
      </c>
      <c r="BN601" s="5" t="d">
        <v>12:00:00.000</v>
      </c>
      <c r="BO601">
        <v>11</v>
      </c>
      <c r="BP601" t="b">
        <v>0</v>
      </c>
    </row>
    <row r="602" spans="1:68" x14ac:dyDescent="0.2">
      <c r="A602" s="1" t="s">
        <v>1338</v>
      </c>
      <c r="B602" s="1" t="s">
        <v>60</v>
      </c>
      <c r="C602" s="2" t="d">
        <v>2026-07-13</v>
      </c>
      <c r="D602">
        <v>25</v>
      </c>
      <c r="E602" s="1" t="s">
        <v>133</v>
      </c>
      <c r="F602">
        <v>65</v>
      </c>
      <c r="G602">
        <v>9</v>
      </c>
      <c r="H602">
        <v>0</v>
      </c>
      <c r="I602">
        <v>0</v>
      </c>
      <c r="J602">
        <v>9</v>
      </c>
      <c r="K602">
        <v>0</v>
      </c>
      <c r="L602">
        <v>0</v>
      </c>
      <c r="M602" s="1" t="s">
        <v>63</v>
      </c>
      <c r="N602" s="1" t="s">
        <v>63</v>
      </c>
      <c r="O602" s="1" t="s">
        <v>1339</v>
      </c>
      <c r="P602">
        <v>7.2222222222222223</v>
      </c>
      <c r="Q602">
        <v>0</v>
      </c>
      <c r="R602">
        <v>100</v>
      </c>
      <c r="S602">
        <v>0</v>
      </c>
      <c r="T602">
        <v>38</v>
      </c>
      <c r="U602">
        <v>65</v>
      </c>
      <c r="V602">
        <v>332</v>
      </c>
      <c r="W602">
        <v>77756.58</v>
      </c>
      <c r="X602">
        <v>5.1076923076923073</v>
      </c>
      <c r="Y602">
        <v>1196.255076923077</v>
      </c>
      <c r="Z602">
        <v>14.23076923076923</v>
      </c>
      <c r="AA602">
        <v>9.2609145312820509</v>
      </c>
      <c r="AB602">
        <v>0</v>
      </c>
      <c r="AC602">
        <v>0</v>
      </c>
      <c r="AD602">
        <v>4.9576848717948711E-3</v>
      </c>
      <c r="AE602">
        <v>1.3678842730299208</v>
      </c>
      <c r="AF602">
        <v>0.63538461538461533</v>
      </c>
      <c r="AG602">
        <v>2.0082265648717947</v>
      </c>
      <c r="AH602">
        <v>0</v>
      </c>
      <c r="AI602">
        <v>6.342431547179487</v>
      </c>
      <c r="AJ602">
        <v>2600</v>
      </c>
      <c r="AK602">
        <v>41</v>
      </c>
      <c r="AL602">
        <v>2</v>
      </c>
      <c r="AM602">
        <v>2</v>
      </c>
      <c r="AN602">
        <v>1</v>
      </c>
      <c r="AO602">
        <v>1</v>
      </c>
      <c r="AP602">
        <v>0</v>
      </c>
      <c r="AQ602">
        <v>0</v>
      </c>
      <c r="AR602">
        <v>1286.01</v>
      </c>
      <c r="AS602" s="1" t="s">
        <v>70</v>
      </c>
      <c r="AT602">
        <v>0</v>
      </c>
      <c r="AU602">
        <v>88.352477066666665</v>
      </c>
      <c r="AV602">
        <v>640.41728720000003</v>
      </c>
      <c r="AW602">
        <v>36</v>
      </c>
      <c r="AX602">
        <v>0</v>
      </c>
      <c r="AY602">
        <v>3.0769230769230771E-2</v>
      </c>
      <c r="AZ602">
        <v>40</v>
      </c>
      <c r="BA602">
        <v>0.32723139654320987</v>
      </c>
      <c r="BB602">
        <v>0.52066446113821141</v>
      </c>
      <c r="BC602">
        <v>31</v>
      </c>
      <c r="BD602">
        <v>10</v>
      </c>
      <c r="BE602">
        <v>5</v>
      </c>
      <c r="BF602">
        <v>4</v>
      </c>
      <c r="BG602" s="1" t="s">
        <v>99</v>
      </c>
      <c r="BH602" s="1" t="s">
        <v>6888</v>
      </c>
      <c r="BI602" s="1" t="s">
        <v>6889</v>
      </c>
      <c r="BJ602" s="1" t="s">
        <v>6890</v>
      </c>
      <c r="BK602">
        <v>2300</v>
      </c>
      <c r="BL602">
        <v>2.5</v>
      </c>
      <c r="BM602" s="5" t="d">
        <v>12:00:00.000</v>
      </c>
      <c r="BN602" s="5" t="d">
        <v>12:30:00.0000000000031950</v>
      </c>
      <c r="BO602">
        <v>12</v>
      </c>
      <c r="BP602" t="b">
        <v>1</v>
      </c>
    </row>
    <row r="603" spans="1:68" x14ac:dyDescent="0.2">
      <c r="A603" s="1" t="s">
        <v>1340</v>
      </c>
      <c r="B603" s="1" t="s">
        <v>60</v>
      </c>
      <c r="C603" s="2" t="d">
        <v>2026-07-13</v>
      </c>
      <c r="D603">
        <v>26</v>
      </c>
      <c r="E603" s="1" t="s">
        <v>133</v>
      </c>
      <c r="F603">
        <v>80</v>
      </c>
      <c r="G603">
        <v>9</v>
      </c>
      <c r="H603">
        <v>0</v>
      </c>
      <c r="I603">
        <v>0</v>
      </c>
      <c r="J603">
        <v>9</v>
      </c>
      <c r="K603">
        <v>0</v>
      </c>
      <c r="L603">
        <v>0</v>
      </c>
      <c r="M603" s="1" t="s">
        <v>63</v>
      </c>
      <c r="N603" s="1" t="s">
        <v>63</v>
      </c>
      <c r="O603" s="1" t="s">
        <v>1341</v>
      </c>
      <c r="P603">
        <v>8.8888888888888893</v>
      </c>
      <c r="Q603">
        <v>0</v>
      </c>
      <c r="R603">
        <v>100</v>
      </c>
      <c r="S603">
        <v>0</v>
      </c>
      <c r="T603">
        <v>38</v>
      </c>
      <c r="U603">
        <v>80</v>
      </c>
      <c r="V603">
        <v>363</v>
      </c>
      <c r="W603">
        <v>77427.22</v>
      </c>
      <c r="X603">
        <v>4.5374999999999996</v>
      </c>
      <c r="Y603">
        <v>967.84024999999997</v>
      </c>
      <c r="Z603">
        <v>15.05</v>
      </c>
      <c r="AA603">
        <v>9.06412336</v>
      </c>
      <c r="AB603">
        <v>0</v>
      </c>
      <c r="AC603">
        <v>0</v>
      </c>
      <c r="AD603">
        <v>0</v>
      </c>
      <c r="AE603">
        <v>1.2280836238410315</v>
      </c>
      <c r="AF603">
        <v>0.63104166666666672</v>
      </c>
      <c r="AG603">
        <v>1.8591252820833333</v>
      </c>
      <c r="AH603">
        <v>0</v>
      </c>
      <c r="AI603">
        <v>6.2891647356249996</v>
      </c>
      <c r="AJ603">
        <v>3200</v>
      </c>
      <c r="AK603">
        <v>41</v>
      </c>
      <c r="AL603">
        <v>2</v>
      </c>
      <c r="AM603">
        <v>2</v>
      </c>
      <c r="AN603">
        <v>0</v>
      </c>
      <c r="AO603">
        <v>2</v>
      </c>
      <c r="AP603">
        <v>0</v>
      </c>
      <c r="AQ603">
        <v>0</v>
      </c>
      <c r="AR603">
        <v>669.1</v>
      </c>
      <c r="AS603" s="1" t="s">
        <v>70</v>
      </c>
      <c r="AT603">
        <v>0</v>
      </c>
      <c r="AU603">
        <v>96.965608966666665</v>
      </c>
      <c r="AV603">
        <v>710.14655283333332</v>
      </c>
      <c r="AW603">
        <v>39</v>
      </c>
      <c r="AX603">
        <v>0</v>
      </c>
      <c r="AY603">
        <v>2.5000000000000001E-2</v>
      </c>
      <c r="AZ603">
        <v>40</v>
      </c>
      <c r="BA603">
        <v>0.35913188506172838</v>
      </c>
      <c r="BB603">
        <v>0.57735492100271002</v>
      </c>
      <c r="BC603">
        <v>34</v>
      </c>
      <c r="BD603">
        <v>7</v>
      </c>
      <c r="BE603">
        <v>5</v>
      </c>
      <c r="BF603">
        <v>4</v>
      </c>
      <c r="BG603" s="1" t="s">
        <v>99</v>
      </c>
      <c r="BH603" s="1" t="s">
        <v>6888</v>
      </c>
      <c r="BI603" s="1" t="s">
        <v>6889</v>
      </c>
      <c r="BJ603" s="1" t="s">
        <v>6890</v>
      </c>
      <c r="BK603">
        <v>2300</v>
      </c>
      <c r="BL603">
        <v>2.5</v>
      </c>
      <c r="BM603" s="5" t="d">
        <v>12:30:00.0000000000031950</v>
      </c>
      <c r="BN603" s="5" t="d">
        <v>12:59:59.9999999999968050</v>
      </c>
      <c r="BO603">
        <v>12</v>
      </c>
      <c r="BP603" t="b">
        <v>1</v>
      </c>
    </row>
    <row r="604" spans="1:68" x14ac:dyDescent="0.2">
      <c r="A604" s="1" t="s">
        <v>1342</v>
      </c>
      <c r="B604" s="1" t="s">
        <v>60</v>
      </c>
      <c r="C604" s="2" t="d">
        <v>2026-07-13</v>
      </c>
      <c r="D604">
        <v>27</v>
      </c>
      <c r="E604" s="1" t="s">
        <v>133</v>
      </c>
      <c r="F604">
        <v>99</v>
      </c>
      <c r="G604">
        <v>9</v>
      </c>
      <c r="H604">
        <v>0</v>
      </c>
      <c r="I604">
        <v>0</v>
      </c>
      <c r="J604">
        <v>9</v>
      </c>
      <c r="K604">
        <v>0</v>
      </c>
      <c r="L604">
        <v>0</v>
      </c>
      <c r="M604" s="1" t="s">
        <v>63</v>
      </c>
      <c r="N604" s="1" t="s">
        <v>63</v>
      </c>
      <c r="O604" s="1" t="s">
        <v>1343</v>
      </c>
      <c r="P604">
        <v>11</v>
      </c>
      <c r="Q604">
        <v>0</v>
      </c>
      <c r="R604">
        <v>100</v>
      </c>
      <c r="S604">
        <v>0</v>
      </c>
      <c r="T604">
        <v>38</v>
      </c>
      <c r="U604">
        <v>99</v>
      </c>
      <c r="V604">
        <v>478</v>
      </c>
      <c r="W604">
        <v>110223.39</v>
      </c>
      <c r="X604">
        <v>4.8282828282828278</v>
      </c>
      <c r="Y604">
        <v>1113.3675757575757</v>
      </c>
      <c r="Z604">
        <v>15.929292929292929</v>
      </c>
      <c r="AA604">
        <v>9.4380941026936025</v>
      </c>
      <c r="AB604">
        <v>0</v>
      </c>
      <c r="AC604">
        <v>0</v>
      </c>
      <c r="AD604">
        <v>0</v>
      </c>
      <c r="AE604">
        <v>1.2829205032196596</v>
      </c>
      <c r="AF604">
        <v>0.69966329966329965</v>
      </c>
      <c r="AG604">
        <v>1.7254860880471379</v>
      </c>
      <c r="AH604">
        <v>4.5335506734006735E-2</v>
      </c>
      <c r="AI604">
        <v>6.4866057693602697</v>
      </c>
      <c r="AJ604">
        <v>3960</v>
      </c>
      <c r="AK604">
        <v>41</v>
      </c>
      <c r="AL604">
        <v>5</v>
      </c>
      <c r="AM604">
        <v>5</v>
      </c>
      <c r="AN604">
        <v>3</v>
      </c>
      <c r="AO604">
        <v>1</v>
      </c>
      <c r="AP604">
        <v>1</v>
      </c>
      <c r="AQ604">
        <v>0</v>
      </c>
      <c r="AR604">
        <v>2380.33</v>
      </c>
      <c r="AS604" s="1" t="s">
        <v>70</v>
      </c>
      <c r="AT604">
        <v>0</v>
      </c>
      <c r="AU604">
        <v>126.87151031666667</v>
      </c>
      <c r="AV604">
        <v>891.25595881666663</v>
      </c>
      <c r="AW604">
        <v>41</v>
      </c>
      <c r="AX604">
        <v>0</v>
      </c>
      <c r="AY604">
        <v>5.0505050505050504E-2</v>
      </c>
      <c r="AZ604">
        <v>40</v>
      </c>
      <c r="BA604">
        <v>0.46989448265432099</v>
      </c>
      <c r="BB604">
        <v>0.72459834050135496</v>
      </c>
      <c r="BC604">
        <v>43</v>
      </c>
      <c r="BD604">
        <v>-2</v>
      </c>
      <c r="BE604">
        <v>7</v>
      </c>
      <c r="BF604">
        <v>2</v>
      </c>
      <c r="BG604" s="1" t="s">
        <v>99</v>
      </c>
      <c r="BH604" s="1" t="s">
        <v>6888</v>
      </c>
      <c r="BI604" s="1" t="s">
        <v>6889</v>
      </c>
      <c r="BJ604" s="1" t="s">
        <v>6890</v>
      </c>
      <c r="BK604">
        <v>2300</v>
      </c>
      <c r="BL604">
        <v>2.5</v>
      </c>
      <c r="BM604" s="5" t="d">
        <v>12:59:59.9999999999968050</v>
      </c>
      <c r="BN604" s="5" t="d">
        <v>13:30:00.000</v>
      </c>
      <c r="BO604">
        <v>13</v>
      </c>
      <c r="BP604" t="b">
        <v>1</v>
      </c>
    </row>
    <row r="605" spans="1:68" x14ac:dyDescent="0.2">
      <c r="A605" s="1" t="s">
        <v>1344</v>
      </c>
      <c r="B605" s="1" t="s">
        <v>60</v>
      </c>
      <c r="C605" s="2" t="d">
        <v>2026-07-13</v>
      </c>
      <c r="D605">
        <v>28</v>
      </c>
      <c r="E605" s="1" t="s">
        <v>133</v>
      </c>
      <c r="F605">
        <v>85</v>
      </c>
      <c r="G605">
        <v>9</v>
      </c>
      <c r="H605">
        <v>0</v>
      </c>
      <c r="I605">
        <v>0</v>
      </c>
      <c r="J605">
        <v>9</v>
      </c>
      <c r="K605">
        <v>0</v>
      </c>
      <c r="L605">
        <v>0</v>
      </c>
      <c r="M605" s="1" t="s">
        <v>63</v>
      </c>
      <c r="N605" s="1" t="s">
        <v>63</v>
      </c>
      <c r="O605" s="1" t="s">
        <v>1345</v>
      </c>
      <c r="P605">
        <v>9.4444444444444446</v>
      </c>
      <c r="Q605">
        <v>0</v>
      </c>
      <c r="R605">
        <v>100</v>
      </c>
      <c r="S605">
        <v>0</v>
      </c>
      <c r="T605">
        <v>38</v>
      </c>
      <c r="U605">
        <v>85</v>
      </c>
      <c r="V605">
        <v>429</v>
      </c>
      <c r="W605">
        <v>94082.47</v>
      </c>
      <c r="X605">
        <v>5.0470588235294116</v>
      </c>
      <c r="Y605">
        <v>1106.8525882352942</v>
      </c>
      <c r="Z605">
        <v>15.105882352941176</v>
      </c>
      <c r="AA605">
        <v>9.1899476278431358</v>
      </c>
      <c r="AB605">
        <v>0</v>
      </c>
      <c r="AC605">
        <v>0</v>
      </c>
      <c r="AD605">
        <v>3.6740490196078351E-4</v>
      </c>
      <c r="AE605">
        <v>1.3592091559709134</v>
      </c>
      <c r="AF605">
        <v>0.662156862745098</v>
      </c>
      <c r="AG605">
        <v>1.712056535882353</v>
      </c>
      <c r="AH605">
        <v>1.4509233333333333E-2</v>
      </c>
      <c r="AI605">
        <v>6.2189990882352948</v>
      </c>
      <c r="AJ605">
        <v>3400</v>
      </c>
      <c r="AK605">
        <v>41</v>
      </c>
      <c r="AL605">
        <v>3</v>
      </c>
      <c r="AM605">
        <v>3</v>
      </c>
      <c r="AN605">
        <v>3</v>
      </c>
      <c r="AO605">
        <v>0</v>
      </c>
      <c r="AP605">
        <v>0</v>
      </c>
      <c r="AQ605">
        <v>0</v>
      </c>
      <c r="AR605">
        <v>473.22</v>
      </c>
      <c r="AS605" s="1" t="s">
        <v>70</v>
      </c>
      <c r="AT605">
        <v>0</v>
      </c>
      <c r="AU605">
        <v>116.83960475000001</v>
      </c>
      <c r="AV605">
        <v>867.67144974999997</v>
      </c>
      <c r="AW605">
        <v>41</v>
      </c>
      <c r="AX605">
        <v>0</v>
      </c>
      <c r="AY605">
        <v>3.5294117647058823E-2</v>
      </c>
      <c r="AZ605">
        <v>40</v>
      </c>
      <c r="BA605">
        <v>0.43273927685185187</v>
      </c>
      <c r="BB605">
        <v>0.70542394288617882</v>
      </c>
      <c r="BC605">
        <v>42</v>
      </c>
      <c r="BD605">
        <v>-1</v>
      </c>
      <c r="BE605">
        <v>6</v>
      </c>
      <c r="BF605">
        <v>3</v>
      </c>
      <c r="BG605" s="1" t="s">
        <v>99</v>
      </c>
      <c r="BH605" s="1" t="s">
        <v>6888</v>
      </c>
      <c r="BI605" s="1" t="s">
        <v>6889</v>
      </c>
      <c r="BJ605" s="1" t="s">
        <v>6890</v>
      </c>
      <c r="BK605">
        <v>2300</v>
      </c>
      <c r="BL605">
        <v>2.5</v>
      </c>
      <c r="BM605" s="5" t="d">
        <v>13:30:00.000</v>
      </c>
      <c r="BN605" s="5" t="d">
        <v>14:00:00.0000000000031950</v>
      </c>
      <c r="BO605">
        <v>13</v>
      </c>
      <c r="BP605" t="b">
        <v>1</v>
      </c>
    </row>
    <row r="606" spans="1:68" x14ac:dyDescent="0.2">
      <c r="A606" s="1" t="s">
        <v>1346</v>
      </c>
      <c r="B606" s="1" t="s">
        <v>60</v>
      </c>
      <c r="C606" s="2" t="d">
        <v>2026-07-13</v>
      </c>
      <c r="D606">
        <v>29</v>
      </c>
      <c r="E606" s="1" t="s">
        <v>133</v>
      </c>
      <c r="F606">
        <v>67</v>
      </c>
      <c r="G606">
        <v>9</v>
      </c>
      <c r="H606">
        <v>0</v>
      </c>
      <c r="I606">
        <v>0</v>
      </c>
      <c r="J606">
        <v>9</v>
      </c>
      <c r="K606">
        <v>0</v>
      </c>
      <c r="L606">
        <v>0</v>
      </c>
      <c r="M606" s="1" t="s">
        <v>63</v>
      </c>
      <c r="N606" s="1" t="s">
        <v>63</v>
      </c>
      <c r="O606" s="1" t="s">
        <v>1347</v>
      </c>
      <c r="P606">
        <v>7.4444444444444446</v>
      </c>
      <c r="Q606">
        <v>0</v>
      </c>
      <c r="R606">
        <v>100</v>
      </c>
      <c r="S606">
        <v>0</v>
      </c>
      <c r="T606">
        <v>38</v>
      </c>
      <c r="U606">
        <v>67</v>
      </c>
      <c r="V606">
        <v>326</v>
      </c>
      <c r="W606">
        <v>72404.850000000006</v>
      </c>
      <c r="X606">
        <v>4.8656716417910451</v>
      </c>
      <c r="Y606">
        <v>1080.6694029850746</v>
      </c>
      <c r="Z606">
        <v>12.940298507462687</v>
      </c>
      <c r="AA606">
        <v>9.3986683131840785</v>
      </c>
      <c r="AB606">
        <v>0</v>
      </c>
      <c r="AC606">
        <v>0</v>
      </c>
      <c r="AD606">
        <v>0</v>
      </c>
      <c r="AE606">
        <v>1.3164742927309154</v>
      </c>
      <c r="AF606">
        <v>0.65199004975124375</v>
      </c>
      <c r="AG606">
        <v>1.9647403843283584</v>
      </c>
      <c r="AH606">
        <v>0</v>
      </c>
      <c r="AI606">
        <v>6.5344328248756218</v>
      </c>
      <c r="AJ606">
        <v>2345</v>
      </c>
      <c r="AK606">
        <v>41</v>
      </c>
      <c r="AL606">
        <v>1</v>
      </c>
      <c r="AM606">
        <v>1</v>
      </c>
      <c r="AN606">
        <v>1</v>
      </c>
      <c r="AO606">
        <v>0</v>
      </c>
      <c r="AP606">
        <v>0</v>
      </c>
      <c r="AQ606">
        <v>0</v>
      </c>
      <c r="AR606">
        <v>362.9</v>
      </c>
      <c r="AS606" s="1" t="s">
        <v>70</v>
      </c>
      <c r="AT606">
        <v>0</v>
      </c>
      <c r="AU606">
        <v>87.607582649999998</v>
      </c>
      <c r="AV606">
        <v>715.77022486666669</v>
      </c>
      <c r="AW606">
        <v>41</v>
      </c>
      <c r="AX606">
        <v>0</v>
      </c>
      <c r="AY606">
        <v>1.4925373134328358E-2</v>
      </c>
      <c r="AZ606">
        <v>35</v>
      </c>
      <c r="BA606">
        <v>0.32447252833333334</v>
      </c>
      <c r="BB606">
        <v>0.58192701208672093</v>
      </c>
      <c r="BC606">
        <v>35</v>
      </c>
      <c r="BD606">
        <v>6</v>
      </c>
      <c r="BE606">
        <v>5</v>
      </c>
      <c r="BF606">
        <v>4</v>
      </c>
      <c r="BG606" s="1" t="s">
        <v>99</v>
      </c>
      <c r="BH606" s="1" t="s">
        <v>6888</v>
      </c>
      <c r="BI606" s="1" t="s">
        <v>6889</v>
      </c>
      <c r="BJ606" s="1" t="s">
        <v>6890</v>
      </c>
      <c r="BK606">
        <v>2300</v>
      </c>
      <c r="BL606">
        <v>2.5</v>
      </c>
      <c r="BM606" s="5" t="d">
        <v>14:00:00.0000000000031950</v>
      </c>
      <c r="BN606" s="5" t="d">
        <v>14:29:59.9999999999968050</v>
      </c>
      <c r="BO606">
        <v>14</v>
      </c>
      <c r="BP606" t="b">
        <v>0</v>
      </c>
    </row>
    <row r="607" spans="1:68" x14ac:dyDescent="0.2">
      <c r="A607" s="1" t="s">
        <v>1348</v>
      </c>
      <c r="B607" s="1" t="s">
        <v>60</v>
      </c>
      <c r="C607" s="2" t="d">
        <v>2026-07-13</v>
      </c>
      <c r="D607">
        <v>30</v>
      </c>
      <c r="E607" s="1" t="s">
        <v>133</v>
      </c>
      <c r="F607">
        <v>47</v>
      </c>
      <c r="G607">
        <v>9</v>
      </c>
      <c r="H607">
        <v>0</v>
      </c>
      <c r="I607">
        <v>0</v>
      </c>
      <c r="J607">
        <v>9</v>
      </c>
      <c r="K607">
        <v>0</v>
      </c>
      <c r="L607">
        <v>0</v>
      </c>
      <c r="M607" s="1" t="s">
        <v>63</v>
      </c>
      <c r="N607" s="1" t="s">
        <v>63</v>
      </c>
      <c r="O607" s="1" t="s">
        <v>1349</v>
      </c>
      <c r="P607">
        <v>5.2222222222222223</v>
      </c>
      <c r="Q607">
        <v>0</v>
      </c>
      <c r="R607">
        <v>100</v>
      </c>
      <c r="S607">
        <v>0</v>
      </c>
      <c r="T607">
        <v>38</v>
      </c>
      <c r="U607">
        <v>47</v>
      </c>
      <c r="V607">
        <v>211</v>
      </c>
      <c r="W607">
        <v>49529.29</v>
      </c>
      <c r="X607">
        <v>4.4893617021276597</v>
      </c>
      <c r="Y607">
        <v>1053.8146808510639</v>
      </c>
      <c r="Z607">
        <v>11.595744680851064</v>
      </c>
      <c r="AA607">
        <v>8.5918394592198588</v>
      </c>
      <c r="AB607">
        <v>0</v>
      </c>
      <c r="AC607">
        <v>0</v>
      </c>
      <c r="AD607">
        <v>0</v>
      </c>
      <c r="AE607">
        <v>1.2069895379203524</v>
      </c>
      <c r="AF607">
        <v>0.60531914893617023</v>
      </c>
      <c r="AG607">
        <v>1.8123086787234042</v>
      </c>
      <c r="AH607">
        <v>0</v>
      </c>
      <c r="AI607">
        <v>5.83591375248227</v>
      </c>
      <c r="AJ607">
        <v>1645</v>
      </c>
      <c r="AK607">
        <v>41</v>
      </c>
      <c r="AL607">
        <v>2</v>
      </c>
      <c r="AM607">
        <v>2</v>
      </c>
      <c r="AN607">
        <v>1</v>
      </c>
      <c r="AO607">
        <v>1</v>
      </c>
      <c r="AP607">
        <v>0</v>
      </c>
      <c r="AQ607">
        <v>0</v>
      </c>
      <c r="AR607">
        <v>270.5</v>
      </c>
      <c r="AS607" s="1" t="s">
        <v>70</v>
      </c>
      <c r="AT607">
        <v>0</v>
      </c>
      <c r="AU607">
        <v>57.661675549999998</v>
      </c>
      <c r="AV607">
        <v>489.14888495000002</v>
      </c>
      <c r="AW607">
        <v>31</v>
      </c>
      <c r="AX607">
        <v>0</v>
      </c>
      <c r="AY607">
        <v>4.2553191489361701E-2</v>
      </c>
      <c r="AZ607">
        <v>35</v>
      </c>
      <c r="BA607">
        <v>0.21356176129629628</v>
      </c>
      <c r="BB607">
        <v>0.39768202028455285</v>
      </c>
      <c r="BC607">
        <v>24</v>
      </c>
      <c r="BD607">
        <v>17</v>
      </c>
      <c r="BE607">
        <v>3</v>
      </c>
      <c r="BF607">
        <v>6</v>
      </c>
      <c r="BG607" s="1" t="s">
        <v>99</v>
      </c>
      <c r="BH607" s="1" t="s">
        <v>6888</v>
      </c>
      <c r="BI607" s="1" t="s">
        <v>6889</v>
      </c>
      <c r="BJ607" s="1" t="s">
        <v>6890</v>
      </c>
      <c r="BK607">
        <v>2300</v>
      </c>
      <c r="BL607">
        <v>2.5</v>
      </c>
      <c r="BM607" s="5" t="d">
        <v>14:29:59.9999999999968050</v>
      </c>
      <c r="BN607" s="5" t="d">
        <v>15:00:00.000</v>
      </c>
      <c r="BO607">
        <v>14</v>
      </c>
      <c r="BP607" t="b">
        <v>0</v>
      </c>
    </row>
    <row r="608" spans="1:68" x14ac:dyDescent="0.2">
      <c r="A608" s="1" t="s">
        <v>1350</v>
      </c>
      <c r="B608" s="1" t="s">
        <v>60</v>
      </c>
      <c r="C608" s="2" t="d">
        <v>2026-07-13</v>
      </c>
      <c r="D608">
        <v>31</v>
      </c>
      <c r="E608" s="1" t="s">
        <v>150</v>
      </c>
      <c r="F608">
        <v>43</v>
      </c>
      <c r="G608">
        <v>9</v>
      </c>
      <c r="H608">
        <v>0</v>
      </c>
      <c r="I608">
        <v>2</v>
      </c>
      <c r="J608">
        <v>7</v>
      </c>
      <c r="K608">
        <v>0</v>
      </c>
      <c r="L608">
        <v>1</v>
      </c>
      <c r="M608" s="1" t="s">
        <v>63</v>
      </c>
      <c r="N608" s="1" t="s">
        <v>248</v>
      </c>
      <c r="O608" s="1" t="s">
        <v>1333</v>
      </c>
      <c r="P608">
        <v>6.1428571428571432</v>
      </c>
      <c r="Q608">
        <v>0</v>
      </c>
      <c r="R608">
        <v>100</v>
      </c>
      <c r="S608">
        <v>1</v>
      </c>
      <c r="T608">
        <v>37</v>
      </c>
      <c r="U608">
        <v>43</v>
      </c>
      <c r="V608">
        <v>210</v>
      </c>
      <c r="W608">
        <v>52516.79</v>
      </c>
      <c r="X608">
        <v>4.8837209302325579</v>
      </c>
      <c r="Y608">
        <v>1221.3206976744186</v>
      </c>
      <c r="Z608">
        <v>11.395348837209303</v>
      </c>
      <c r="AA608">
        <v>8.9403809786821711</v>
      </c>
      <c r="AB608">
        <v>1</v>
      </c>
      <c r="AC608">
        <v>4.3290778682170544E-2</v>
      </c>
      <c r="AD608">
        <v>0</v>
      </c>
      <c r="AE608">
        <v>1.3113599189539349</v>
      </c>
      <c r="AF608">
        <v>0.67015503875968996</v>
      </c>
      <c r="AG608">
        <v>1.9815149492248061</v>
      </c>
      <c r="AH608">
        <v>0</v>
      </c>
      <c r="AI608">
        <v>6.0817342375968995</v>
      </c>
      <c r="AJ608">
        <v>1505</v>
      </c>
      <c r="AK608">
        <v>41</v>
      </c>
      <c r="AL608">
        <v>2</v>
      </c>
      <c r="AM608">
        <v>2</v>
      </c>
      <c r="AN608">
        <v>0</v>
      </c>
      <c r="AO608">
        <v>1</v>
      </c>
      <c r="AP608">
        <v>0</v>
      </c>
      <c r="AQ608">
        <v>1</v>
      </c>
      <c r="AR608">
        <v>414.39</v>
      </c>
      <c r="AS608" s="1" t="s">
        <v>65</v>
      </c>
      <c r="AT608">
        <v>1</v>
      </c>
      <c r="AU608">
        <v>55.313420716666663</v>
      </c>
      <c r="AV608">
        <v>440.39493463333332</v>
      </c>
      <c r="AW608">
        <v>25</v>
      </c>
      <c r="AX608">
        <v>2.3255813953488372E-2</v>
      </c>
      <c r="AY608">
        <v>4.6511627906976744E-2</v>
      </c>
      <c r="AZ608">
        <v>35</v>
      </c>
      <c r="BA608">
        <v>0.26339724150793647</v>
      </c>
      <c r="BB608">
        <v>0.358044662303523</v>
      </c>
      <c r="BC608">
        <v>21</v>
      </c>
      <c r="BD608">
        <v>20</v>
      </c>
      <c r="BE608">
        <v>3</v>
      </c>
      <c r="BF608">
        <v>4</v>
      </c>
      <c r="BG608" s="1" t="s">
        <v>99</v>
      </c>
      <c r="BH608" s="1" t="s">
        <v>6888</v>
      </c>
      <c r="BI608" s="1" t="s">
        <v>6889</v>
      </c>
      <c r="BJ608" s="1" t="s">
        <v>6890</v>
      </c>
      <c r="BK608">
        <v>2300</v>
      </c>
      <c r="BL608">
        <v>2.5</v>
      </c>
      <c r="BM608" s="5" t="d">
        <v>15:00:00.000</v>
      </c>
      <c r="BN608" s="5" t="d">
        <v>15:30:00.0000000000031950</v>
      </c>
      <c r="BO608">
        <v>15</v>
      </c>
      <c r="BP608" t="b">
        <v>0</v>
      </c>
    </row>
    <row r="609" spans="1:68" x14ac:dyDescent="0.2">
      <c r="A609" s="1" t="s">
        <v>1351</v>
      </c>
      <c r="B609" s="1" t="s">
        <v>60</v>
      </c>
      <c r="C609" s="2" t="d">
        <v>2026-07-13</v>
      </c>
      <c r="D609">
        <v>32</v>
      </c>
      <c r="E609" s="1" t="s">
        <v>150</v>
      </c>
      <c r="F609">
        <v>28</v>
      </c>
      <c r="G609">
        <v>9</v>
      </c>
      <c r="H609">
        <v>0</v>
      </c>
      <c r="I609">
        <v>2</v>
      </c>
      <c r="J609">
        <v>7</v>
      </c>
      <c r="K609">
        <v>0</v>
      </c>
      <c r="L609">
        <v>1</v>
      </c>
      <c r="M609" s="1" t="s">
        <v>63</v>
      </c>
      <c r="N609" s="1" t="s">
        <v>251</v>
      </c>
      <c r="O609" s="1" t="s">
        <v>1352</v>
      </c>
      <c r="P609">
        <v>4</v>
      </c>
      <c r="Q609">
        <v>0</v>
      </c>
      <c r="R609">
        <v>100</v>
      </c>
      <c r="S609">
        <v>1</v>
      </c>
      <c r="T609">
        <v>36</v>
      </c>
      <c r="U609">
        <v>28</v>
      </c>
      <c r="V609">
        <v>126</v>
      </c>
      <c r="W609">
        <v>28643.55</v>
      </c>
      <c r="X609">
        <v>4.5</v>
      </c>
      <c r="Y609">
        <v>1022.9839285714286</v>
      </c>
      <c r="Z609">
        <v>11.964285714285714</v>
      </c>
      <c r="AA609">
        <v>9.5524314482142838</v>
      </c>
      <c r="AB609">
        <v>1</v>
      </c>
      <c r="AC609">
        <v>3.6361258928571401E-2</v>
      </c>
      <c r="AD609">
        <v>0</v>
      </c>
      <c r="AE609">
        <v>1.1934057117681249</v>
      </c>
      <c r="AF609">
        <v>0.70178571428571423</v>
      </c>
      <c r="AG609">
        <v>1.8951914166666666</v>
      </c>
      <c r="AH609">
        <v>0</v>
      </c>
      <c r="AI609">
        <v>6.7733114494047628</v>
      </c>
      <c r="AJ609">
        <v>980</v>
      </c>
      <c r="AK609">
        <v>41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s="1" t="s">
        <v>65</v>
      </c>
      <c r="AT609">
        <v>1</v>
      </c>
      <c r="AU609">
        <v>35.227783799999997</v>
      </c>
      <c r="AV609">
        <v>303.59720791666666</v>
      </c>
      <c r="AW609">
        <v>17</v>
      </c>
      <c r="AX609">
        <v>3.5714285714285712E-2</v>
      </c>
      <c r="AY609">
        <v>0</v>
      </c>
      <c r="AZ609">
        <v>35</v>
      </c>
      <c r="BA609">
        <v>0.16775135142857142</v>
      </c>
      <c r="BB609">
        <v>0.24682699830623306</v>
      </c>
      <c r="BC609">
        <v>15</v>
      </c>
      <c r="BD609">
        <v>26</v>
      </c>
      <c r="BE609">
        <v>2</v>
      </c>
      <c r="BF609">
        <v>5</v>
      </c>
      <c r="BG609" s="1" t="s">
        <v>99</v>
      </c>
      <c r="BH609" s="1" t="s">
        <v>6888</v>
      </c>
      <c r="BI609" s="1" t="s">
        <v>6889</v>
      </c>
      <c r="BJ609" s="1" t="s">
        <v>6890</v>
      </c>
      <c r="BK609">
        <v>2300</v>
      </c>
      <c r="BL609">
        <v>2.5</v>
      </c>
      <c r="BM609" s="5" t="d">
        <v>15:30:00.0000000000031950</v>
      </c>
      <c r="BN609" s="5" t="d">
        <v>15:59:59.9999999999968050</v>
      </c>
      <c r="BO609">
        <v>15</v>
      </c>
      <c r="BP609" t="b">
        <v>0</v>
      </c>
    </row>
    <row r="610" spans="1:68" x14ac:dyDescent="0.2">
      <c r="A610" s="1" t="s">
        <v>1353</v>
      </c>
      <c r="B610" s="1" t="s">
        <v>60</v>
      </c>
      <c r="C610" s="2" t="d">
        <v>2026-07-13</v>
      </c>
      <c r="D610">
        <v>33</v>
      </c>
      <c r="E610" s="1" t="s">
        <v>150</v>
      </c>
      <c r="F610">
        <v>29</v>
      </c>
      <c r="G610">
        <v>17</v>
      </c>
      <c r="H610">
        <v>0</v>
      </c>
      <c r="I610">
        <v>2</v>
      </c>
      <c r="J610">
        <v>15</v>
      </c>
      <c r="K610">
        <v>0</v>
      </c>
      <c r="L610">
        <v>1</v>
      </c>
      <c r="M610" s="1" t="s">
        <v>63</v>
      </c>
      <c r="N610" s="1" t="s">
        <v>127</v>
      </c>
      <c r="O610" s="1" t="s">
        <v>1354</v>
      </c>
      <c r="P610">
        <v>1.9333333333333331</v>
      </c>
      <c r="Q610">
        <v>0</v>
      </c>
      <c r="R610">
        <v>100</v>
      </c>
      <c r="S610">
        <v>1</v>
      </c>
      <c r="T610">
        <v>35</v>
      </c>
      <c r="U610">
        <v>29</v>
      </c>
      <c r="V610">
        <v>145</v>
      </c>
      <c r="W610">
        <v>34976.46</v>
      </c>
      <c r="X610">
        <v>5</v>
      </c>
      <c r="Y610">
        <v>1206.0848275862068</v>
      </c>
      <c r="Z610">
        <v>11.620689655172415</v>
      </c>
      <c r="AA610">
        <v>9.030073573563218</v>
      </c>
      <c r="AB610">
        <v>3</v>
      </c>
      <c r="AC610">
        <v>8.6511186206896615E-2</v>
      </c>
      <c r="AD610">
        <v>0</v>
      </c>
      <c r="AE610">
        <v>1.3033656041922823</v>
      </c>
      <c r="AF610">
        <v>0.56321839080459768</v>
      </c>
      <c r="AG610">
        <v>1.8665839879310344</v>
      </c>
      <c r="AH610">
        <v>0</v>
      </c>
      <c r="AI610">
        <v>6.3123401534482761</v>
      </c>
      <c r="AJ610">
        <v>1015</v>
      </c>
      <c r="AK610">
        <v>76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s="1" t="s">
        <v>65</v>
      </c>
      <c r="AT610">
        <v>2</v>
      </c>
      <c r="AU610">
        <v>37.085377749999999</v>
      </c>
      <c r="AV610">
        <v>267.53536489999999</v>
      </c>
      <c r="AW610">
        <v>18</v>
      </c>
      <c r="AX610">
        <v>0.10344827586206896</v>
      </c>
      <c r="AY610">
        <v>0</v>
      </c>
      <c r="AZ610">
        <v>35</v>
      </c>
      <c r="BA610">
        <v>8.2411950555555558E-2</v>
      </c>
      <c r="BB610">
        <v>0.1173400723245614</v>
      </c>
      <c r="BC610">
        <v>13</v>
      </c>
      <c r="BD610">
        <v>63</v>
      </c>
      <c r="BE610">
        <v>2</v>
      </c>
      <c r="BF610">
        <v>13</v>
      </c>
      <c r="BG610" s="1" t="s">
        <v>99</v>
      </c>
      <c r="BH610" s="1" t="s">
        <v>6888</v>
      </c>
      <c r="BI610" s="1" t="s">
        <v>6889</v>
      </c>
      <c r="BJ610" s="1" t="s">
        <v>6890</v>
      </c>
      <c r="BK610">
        <v>2300</v>
      </c>
      <c r="BL610">
        <v>2.5</v>
      </c>
      <c r="BM610" s="5" t="d">
        <v>15:59:59.9999999999968050</v>
      </c>
      <c r="BN610" s="5" t="d">
        <v>16:30:00.000</v>
      </c>
      <c r="BO610">
        <v>16</v>
      </c>
      <c r="BP610" t="b">
        <v>0</v>
      </c>
    </row>
    <row r="611" spans="1:68" x14ac:dyDescent="0.2">
      <c r="A611" s="1" t="s">
        <v>1355</v>
      </c>
      <c r="B611" s="1" t="s">
        <v>60</v>
      </c>
      <c r="C611" s="2" t="d">
        <v>2026-07-13</v>
      </c>
      <c r="D611">
        <v>34</v>
      </c>
      <c r="E611" s="1" t="s">
        <v>150</v>
      </c>
      <c r="F611">
        <v>30</v>
      </c>
      <c r="G611">
        <v>17</v>
      </c>
      <c r="H611">
        <v>0</v>
      </c>
      <c r="I611">
        <v>2</v>
      </c>
      <c r="J611">
        <v>15</v>
      </c>
      <c r="K611">
        <v>0</v>
      </c>
      <c r="L611">
        <v>1</v>
      </c>
      <c r="M611" s="1" t="s">
        <v>63</v>
      </c>
      <c r="N611" s="1" t="s">
        <v>1356</v>
      </c>
      <c r="O611" s="1" t="s">
        <v>1357</v>
      </c>
      <c r="P611">
        <v>2</v>
      </c>
      <c r="Q611">
        <v>0</v>
      </c>
      <c r="R611">
        <v>100</v>
      </c>
      <c r="S611">
        <v>1</v>
      </c>
      <c r="T611">
        <v>34</v>
      </c>
      <c r="U611">
        <v>30</v>
      </c>
      <c r="V611">
        <v>142</v>
      </c>
      <c r="W611">
        <v>34548.94</v>
      </c>
      <c r="X611">
        <v>4.7333333333333334</v>
      </c>
      <c r="Y611">
        <v>1151.6313333333335</v>
      </c>
      <c r="Z611">
        <v>11.733333333333333</v>
      </c>
      <c r="AA611">
        <v>9.5309520255555551</v>
      </c>
      <c r="AB611">
        <v>2</v>
      </c>
      <c r="AC611">
        <v>2.9941241666666642E-2</v>
      </c>
      <c r="AD611">
        <v>0</v>
      </c>
      <c r="AE611">
        <v>1.2044565857898775</v>
      </c>
      <c r="AF611">
        <v>0.64888888888888885</v>
      </c>
      <c r="AG611">
        <v>1.8533454644444445</v>
      </c>
      <c r="AH611">
        <v>0</v>
      </c>
      <c r="AI611">
        <v>6.7570509950000002</v>
      </c>
      <c r="AJ611">
        <v>1050</v>
      </c>
      <c r="AK611">
        <v>77</v>
      </c>
      <c r="AL611">
        <v>1</v>
      </c>
      <c r="AM611">
        <v>1</v>
      </c>
      <c r="AN611">
        <v>1</v>
      </c>
      <c r="AO611">
        <v>0</v>
      </c>
      <c r="AP611">
        <v>0</v>
      </c>
      <c r="AQ611">
        <v>0</v>
      </c>
      <c r="AR611">
        <v>164.54</v>
      </c>
      <c r="AS611" s="1" t="s">
        <v>65</v>
      </c>
      <c r="AT611">
        <v>2</v>
      </c>
      <c r="AU611">
        <v>36.692727266666665</v>
      </c>
      <c r="AV611">
        <v>305.87349705000003</v>
      </c>
      <c r="AW611">
        <v>18</v>
      </c>
      <c r="AX611">
        <v>6.6666666666666666E-2</v>
      </c>
      <c r="AY611">
        <v>3.3333333333333333E-2</v>
      </c>
      <c r="AZ611">
        <v>35</v>
      </c>
      <c r="BA611">
        <v>8.1539393925925921E-2</v>
      </c>
      <c r="BB611">
        <v>0.1324127692857143</v>
      </c>
      <c r="BC611">
        <v>15</v>
      </c>
      <c r="BD611">
        <v>62</v>
      </c>
      <c r="BE611">
        <v>2</v>
      </c>
      <c r="BF611">
        <v>13</v>
      </c>
      <c r="BG611" s="1" t="s">
        <v>99</v>
      </c>
      <c r="BH611" s="1" t="s">
        <v>6888</v>
      </c>
      <c r="BI611" s="1" t="s">
        <v>6889</v>
      </c>
      <c r="BJ611" s="1" t="s">
        <v>6890</v>
      </c>
      <c r="BK611">
        <v>2300</v>
      </c>
      <c r="BL611">
        <v>2.5</v>
      </c>
      <c r="BM611" s="5" t="d">
        <v>16:30:00.000</v>
      </c>
      <c r="BN611" s="5" t="d">
        <v>17:00:00.0000000000031950</v>
      </c>
      <c r="BO611">
        <v>16</v>
      </c>
      <c r="BP611" t="b">
        <v>0</v>
      </c>
    </row>
    <row r="612" spans="1:68" x14ac:dyDescent="0.2">
      <c r="A612" s="1" t="s">
        <v>1358</v>
      </c>
      <c r="B612" s="1" t="s">
        <v>60</v>
      </c>
      <c r="C612" s="2" t="d">
        <v>2026-07-13</v>
      </c>
      <c r="D612">
        <v>35</v>
      </c>
      <c r="E612" s="1" t="s">
        <v>150</v>
      </c>
      <c r="F612">
        <v>43</v>
      </c>
      <c r="G612">
        <v>8</v>
      </c>
      <c r="H612">
        <v>0</v>
      </c>
      <c r="I612">
        <v>2</v>
      </c>
      <c r="J612">
        <v>6</v>
      </c>
      <c r="K612">
        <v>0</v>
      </c>
      <c r="L612">
        <v>1</v>
      </c>
      <c r="M612" s="1" t="s">
        <v>63</v>
      </c>
      <c r="N612" s="1" t="s">
        <v>288</v>
      </c>
      <c r="O612" s="1" t="s">
        <v>1359</v>
      </c>
      <c r="P612">
        <v>7.166666666666667</v>
      </c>
      <c r="Q612">
        <v>0</v>
      </c>
      <c r="R612">
        <v>100</v>
      </c>
      <c r="S612">
        <v>1</v>
      </c>
      <c r="T612">
        <v>33</v>
      </c>
      <c r="U612">
        <v>43</v>
      </c>
      <c r="V612">
        <v>196</v>
      </c>
      <c r="W612">
        <v>45937.46</v>
      </c>
      <c r="X612">
        <v>4.558139534883721</v>
      </c>
      <c r="Y612">
        <v>1068.313023255814</v>
      </c>
      <c r="Z612">
        <v>11.55813953488372</v>
      </c>
      <c r="AA612">
        <v>8.4459330275193789</v>
      </c>
      <c r="AB612">
        <v>1</v>
      </c>
      <c r="AC612">
        <v>7.8614996124031205E-3</v>
      </c>
      <c r="AD612">
        <v>0</v>
      </c>
      <c r="AE612">
        <v>1.1549217587315617</v>
      </c>
      <c r="AF612">
        <v>0.66782945736434107</v>
      </c>
      <c r="AG612">
        <v>1.8227512077519379</v>
      </c>
      <c r="AH612">
        <v>0</v>
      </c>
      <c r="AI612">
        <v>5.7797709589147281</v>
      </c>
      <c r="AJ612">
        <v>1505</v>
      </c>
      <c r="AK612">
        <v>36</v>
      </c>
      <c r="AL612">
        <v>1</v>
      </c>
      <c r="AM612">
        <v>1</v>
      </c>
      <c r="AN612">
        <v>0</v>
      </c>
      <c r="AO612">
        <v>1</v>
      </c>
      <c r="AP612">
        <v>0</v>
      </c>
      <c r="AQ612">
        <v>0</v>
      </c>
      <c r="AR612">
        <v>43.96</v>
      </c>
      <c r="AS612" s="1" t="s">
        <v>65</v>
      </c>
      <c r="AT612">
        <v>1</v>
      </c>
      <c r="AU612">
        <v>48.664490550000004</v>
      </c>
      <c r="AV612">
        <v>375.84385661666664</v>
      </c>
      <c r="AW612">
        <v>25</v>
      </c>
      <c r="AX612">
        <v>2.3255813953488372E-2</v>
      </c>
      <c r="AY612">
        <v>2.3255813953488372E-2</v>
      </c>
      <c r="AZ612">
        <v>35</v>
      </c>
      <c r="BA612">
        <v>0.27035828083333335</v>
      </c>
      <c r="BB612">
        <v>0.34800357094135798</v>
      </c>
      <c r="BC612">
        <v>18</v>
      </c>
      <c r="BD612">
        <v>18</v>
      </c>
      <c r="BE612">
        <v>3</v>
      </c>
      <c r="BF612">
        <v>3</v>
      </c>
      <c r="BG612" s="1" t="s">
        <v>99</v>
      </c>
      <c r="BH612" s="1" t="s">
        <v>6888</v>
      </c>
      <c r="BI612" s="1" t="s">
        <v>6889</v>
      </c>
      <c r="BJ612" s="1" t="s">
        <v>6890</v>
      </c>
      <c r="BK612">
        <v>2300</v>
      </c>
      <c r="BL612">
        <v>2.5</v>
      </c>
      <c r="BM612" s="5" t="d">
        <v>17:00:00.0000000000031950</v>
      </c>
      <c r="BN612" s="5" t="d">
        <v>17:29:59.9999999999968050</v>
      </c>
      <c r="BO612">
        <v>17</v>
      </c>
      <c r="BP612" t="b">
        <v>0</v>
      </c>
    </row>
    <row r="613" spans="1:68" x14ac:dyDescent="0.2">
      <c r="A613" s="1" t="s">
        <v>1360</v>
      </c>
      <c r="B613" s="1" t="s">
        <v>60</v>
      </c>
      <c r="C613" s="2" t="d">
        <v>2026-07-13</v>
      </c>
      <c r="D613">
        <v>36</v>
      </c>
      <c r="E613" s="1" t="s">
        <v>150</v>
      </c>
      <c r="F613">
        <v>45</v>
      </c>
      <c r="G613">
        <v>8</v>
      </c>
      <c r="H613">
        <v>0</v>
      </c>
      <c r="I613">
        <v>2</v>
      </c>
      <c r="J613">
        <v>6</v>
      </c>
      <c r="K613">
        <v>0</v>
      </c>
      <c r="L613">
        <v>1</v>
      </c>
      <c r="M613" s="1" t="s">
        <v>63</v>
      </c>
      <c r="N613" s="1" t="s">
        <v>397</v>
      </c>
      <c r="O613" s="1" t="s">
        <v>1361</v>
      </c>
      <c r="P613">
        <v>7.5</v>
      </c>
      <c r="Q613">
        <v>0</v>
      </c>
      <c r="R613">
        <v>100</v>
      </c>
      <c r="S613">
        <v>1</v>
      </c>
      <c r="T613">
        <v>32</v>
      </c>
      <c r="U613">
        <v>45</v>
      </c>
      <c r="V613">
        <v>215</v>
      </c>
      <c r="W613">
        <v>49027.72</v>
      </c>
      <c r="X613">
        <v>4.7777777777777777</v>
      </c>
      <c r="Y613">
        <v>1089.5048888888889</v>
      </c>
      <c r="Z613">
        <v>12.155555555555555</v>
      </c>
      <c r="AA613">
        <v>9.1382226596296299</v>
      </c>
      <c r="AB613">
        <v>1</v>
      </c>
      <c r="AC613">
        <v>1.4103112592592578E-2</v>
      </c>
      <c r="AD613">
        <v>0</v>
      </c>
      <c r="AE613">
        <v>1.1719883515390552</v>
      </c>
      <c r="AF613">
        <v>0.65629629629629638</v>
      </c>
      <c r="AG613">
        <v>1.8282846381481483</v>
      </c>
      <c r="AH613">
        <v>0</v>
      </c>
      <c r="AI613">
        <v>6.3517898633333338</v>
      </c>
      <c r="AJ613">
        <v>1575</v>
      </c>
      <c r="AK613">
        <v>36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 s="1" t="s">
        <v>65</v>
      </c>
      <c r="AT613">
        <v>1</v>
      </c>
      <c r="AU613">
        <v>50.243580850000001</v>
      </c>
      <c r="AV613">
        <v>342.30396548333334</v>
      </c>
      <c r="AW613">
        <v>20</v>
      </c>
      <c r="AX613">
        <v>2.2222222222222223E-2</v>
      </c>
      <c r="AY613">
        <v>0</v>
      </c>
      <c r="AZ613">
        <v>35</v>
      </c>
      <c r="BA613">
        <v>0.27913100472222224</v>
      </c>
      <c r="BB613">
        <v>0.31694811618827162</v>
      </c>
      <c r="BC613">
        <v>17</v>
      </c>
      <c r="BD613">
        <v>19</v>
      </c>
      <c r="BE613">
        <v>3</v>
      </c>
      <c r="BF613">
        <v>3</v>
      </c>
      <c r="BG613" s="1" t="s">
        <v>99</v>
      </c>
      <c r="BH613" s="1" t="s">
        <v>6888</v>
      </c>
      <c r="BI613" s="1" t="s">
        <v>6889</v>
      </c>
      <c r="BJ613" s="1" t="s">
        <v>6890</v>
      </c>
      <c r="BK613">
        <v>2300</v>
      </c>
      <c r="BL613">
        <v>2.5</v>
      </c>
      <c r="BM613" s="5" t="d">
        <v>17:29:59.9999999999968050</v>
      </c>
      <c r="BN613" s="5" t="d">
        <v>18:00:00.000</v>
      </c>
      <c r="BO613">
        <v>17</v>
      </c>
      <c r="BP613" t="b">
        <v>0</v>
      </c>
    </row>
    <row r="614" spans="1:68" x14ac:dyDescent="0.2">
      <c r="A614" s="1" t="s">
        <v>1362</v>
      </c>
      <c r="B614" s="1" t="s">
        <v>60</v>
      </c>
      <c r="C614" s="2" t="d">
        <v>2026-07-13</v>
      </c>
      <c r="D614">
        <v>37</v>
      </c>
      <c r="E614" s="1" t="s">
        <v>165</v>
      </c>
      <c r="F614">
        <v>64</v>
      </c>
      <c r="G614">
        <v>8</v>
      </c>
      <c r="H614">
        <v>0</v>
      </c>
      <c r="I614">
        <v>0</v>
      </c>
      <c r="J614">
        <v>8</v>
      </c>
      <c r="K614">
        <v>0</v>
      </c>
      <c r="L614">
        <v>0</v>
      </c>
      <c r="M614" s="1" t="s">
        <v>63</v>
      </c>
      <c r="N614" s="1" t="s">
        <v>63</v>
      </c>
      <c r="O614" s="1" t="s">
        <v>1363</v>
      </c>
      <c r="P614">
        <v>8</v>
      </c>
      <c r="Q614">
        <v>0</v>
      </c>
      <c r="R614">
        <v>100</v>
      </c>
      <c r="S614">
        <v>0</v>
      </c>
      <c r="T614">
        <v>32</v>
      </c>
      <c r="U614">
        <v>64</v>
      </c>
      <c r="V614">
        <v>323</v>
      </c>
      <c r="W614">
        <v>77440.22</v>
      </c>
      <c r="X614">
        <v>5.046875</v>
      </c>
      <c r="Y614">
        <v>1210.0034375</v>
      </c>
      <c r="Z614">
        <v>14.515625</v>
      </c>
      <c r="AA614">
        <v>9.2213440651041676</v>
      </c>
      <c r="AB614">
        <v>0</v>
      </c>
      <c r="AC614">
        <v>0</v>
      </c>
      <c r="AD614">
        <v>0</v>
      </c>
      <c r="AE614">
        <v>1.3206232815249228</v>
      </c>
      <c r="AF614">
        <v>0.60078125000000004</v>
      </c>
      <c r="AG614">
        <v>1.9214045229166667</v>
      </c>
      <c r="AH614">
        <v>0</v>
      </c>
      <c r="AI614">
        <v>6.4233770335937503</v>
      </c>
      <c r="AJ614">
        <v>2560</v>
      </c>
      <c r="AK614">
        <v>36</v>
      </c>
      <c r="AL614">
        <v>2</v>
      </c>
      <c r="AM614">
        <v>2</v>
      </c>
      <c r="AN614">
        <v>1</v>
      </c>
      <c r="AO614">
        <v>1</v>
      </c>
      <c r="AP614">
        <v>0</v>
      </c>
      <c r="AQ614">
        <v>0</v>
      </c>
      <c r="AR614">
        <v>1361.46</v>
      </c>
      <c r="AS614" s="1" t="s">
        <v>70</v>
      </c>
      <c r="AT614">
        <v>0</v>
      </c>
      <c r="AU614">
        <v>88.153089816666665</v>
      </c>
      <c r="AV614">
        <v>603.31711848333339</v>
      </c>
      <c r="AW614">
        <v>30</v>
      </c>
      <c r="AX614">
        <v>0</v>
      </c>
      <c r="AY614">
        <v>3.125E-2</v>
      </c>
      <c r="AZ614">
        <v>40</v>
      </c>
      <c r="BA614">
        <v>0.36730454090277775</v>
      </c>
      <c r="BB614">
        <v>0.558626961558642</v>
      </c>
      <c r="BC614">
        <v>29</v>
      </c>
      <c r="BD614">
        <v>7</v>
      </c>
      <c r="BE614">
        <v>5</v>
      </c>
      <c r="BF614">
        <v>3</v>
      </c>
      <c r="BG614" s="1" t="s">
        <v>99</v>
      </c>
      <c r="BH614" s="1" t="s">
        <v>6888</v>
      </c>
      <c r="BI614" s="1" t="s">
        <v>6889</v>
      </c>
      <c r="BJ614" s="1" t="s">
        <v>6890</v>
      </c>
      <c r="BK614">
        <v>2300</v>
      </c>
      <c r="BL614">
        <v>2.5</v>
      </c>
      <c r="BM614" s="5" t="d">
        <v>18:00:00.000</v>
      </c>
      <c r="BN614" s="5" t="d">
        <v>18:30:00.0000000000031950</v>
      </c>
      <c r="BO614">
        <v>18</v>
      </c>
      <c r="BP614" t="b">
        <v>1</v>
      </c>
    </row>
    <row r="615" spans="1:68" x14ac:dyDescent="0.2">
      <c r="A615" s="1" t="s">
        <v>1364</v>
      </c>
      <c r="B615" s="1" t="s">
        <v>60</v>
      </c>
      <c r="C615" s="2" t="d">
        <v>2026-07-13</v>
      </c>
      <c r="D615">
        <v>38</v>
      </c>
      <c r="E615" s="1" t="s">
        <v>165</v>
      </c>
      <c r="F615">
        <v>78</v>
      </c>
      <c r="G615">
        <v>8</v>
      </c>
      <c r="H615">
        <v>0</v>
      </c>
      <c r="I615">
        <v>0</v>
      </c>
      <c r="J615">
        <v>8</v>
      </c>
      <c r="K615">
        <v>0</v>
      </c>
      <c r="L615">
        <v>0</v>
      </c>
      <c r="M615" s="1" t="s">
        <v>63</v>
      </c>
      <c r="N615" s="1" t="s">
        <v>63</v>
      </c>
      <c r="O615" s="1" t="s">
        <v>1365</v>
      </c>
      <c r="P615">
        <v>9.75</v>
      </c>
      <c r="Q615">
        <v>0</v>
      </c>
      <c r="R615">
        <v>100</v>
      </c>
      <c r="S615">
        <v>0</v>
      </c>
      <c r="T615">
        <v>32</v>
      </c>
      <c r="U615">
        <v>78</v>
      </c>
      <c r="V615">
        <v>403</v>
      </c>
      <c r="W615">
        <v>92804.97</v>
      </c>
      <c r="X615">
        <v>5.166666666666667</v>
      </c>
      <c r="Y615">
        <v>1189.8073076923076</v>
      </c>
      <c r="Z615">
        <v>15.487179487179487</v>
      </c>
      <c r="AA615">
        <v>9.4859790995726492</v>
      </c>
      <c r="AB615">
        <v>0</v>
      </c>
      <c r="AC615">
        <v>0</v>
      </c>
      <c r="AD615">
        <v>0</v>
      </c>
      <c r="AE615">
        <v>1.3002126367618618</v>
      </c>
      <c r="AF615">
        <v>0.66538461538461535</v>
      </c>
      <c r="AG615">
        <v>1.8964961982905981</v>
      </c>
      <c r="AH615">
        <v>0</v>
      </c>
      <c r="AI615">
        <v>6.6067066341880336</v>
      </c>
      <c r="AJ615">
        <v>3120</v>
      </c>
      <c r="AK615">
        <v>36</v>
      </c>
      <c r="AL615">
        <v>2</v>
      </c>
      <c r="AM615">
        <v>2</v>
      </c>
      <c r="AN615">
        <v>1</v>
      </c>
      <c r="AO615">
        <v>0</v>
      </c>
      <c r="AP615">
        <v>1</v>
      </c>
      <c r="AQ615">
        <v>0</v>
      </c>
      <c r="AR615">
        <v>577.29</v>
      </c>
      <c r="AS615" s="1" t="s">
        <v>70</v>
      </c>
      <c r="AT615">
        <v>0</v>
      </c>
      <c r="AU615">
        <v>98.791515466666667</v>
      </c>
      <c r="AV615">
        <v>734.36536916666671</v>
      </c>
      <c r="AW615">
        <v>36</v>
      </c>
      <c r="AX615">
        <v>0</v>
      </c>
      <c r="AY615">
        <v>2.564102564102564E-2</v>
      </c>
      <c r="AZ615">
        <v>40</v>
      </c>
      <c r="BA615">
        <v>0.41163131444444445</v>
      </c>
      <c r="BB615">
        <v>0.67996793441358028</v>
      </c>
      <c r="BC615">
        <v>35</v>
      </c>
      <c r="BD615">
        <v>1</v>
      </c>
      <c r="BE615">
        <v>5</v>
      </c>
      <c r="BF615">
        <v>3</v>
      </c>
      <c r="BG615" s="1" t="s">
        <v>99</v>
      </c>
      <c r="BH615" s="1" t="s">
        <v>6888</v>
      </c>
      <c r="BI615" s="1" t="s">
        <v>6889</v>
      </c>
      <c r="BJ615" s="1" t="s">
        <v>6890</v>
      </c>
      <c r="BK615">
        <v>2300</v>
      </c>
      <c r="BL615">
        <v>2.5</v>
      </c>
      <c r="BM615" s="5" t="d">
        <v>18:30:00.0000000000031950</v>
      </c>
      <c r="BN615" s="5" t="d">
        <v>18:59:59.9999999999968050</v>
      </c>
      <c r="BO615">
        <v>18</v>
      </c>
      <c r="BP615" t="b">
        <v>1</v>
      </c>
    </row>
    <row r="616" spans="1:68" x14ac:dyDescent="0.2">
      <c r="A616" s="1" t="s">
        <v>1366</v>
      </c>
      <c r="B616" s="1" t="s">
        <v>60</v>
      </c>
      <c r="C616" s="2" t="d">
        <v>2026-07-13</v>
      </c>
      <c r="D616">
        <v>39</v>
      </c>
      <c r="E616" s="1" t="s">
        <v>165</v>
      </c>
      <c r="F616">
        <v>116</v>
      </c>
      <c r="G616">
        <v>8</v>
      </c>
      <c r="H616">
        <v>0</v>
      </c>
      <c r="I616">
        <v>0</v>
      </c>
      <c r="J616">
        <v>8</v>
      </c>
      <c r="K616">
        <v>0</v>
      </c>
      <c r="L616">
        <v>0</v>
      </c>
      <c r="M616" s="1" t="s">
        <v>63</v>
      </c>
      <c r="N616" s="1" t="s">
        <v>63</v>
      </c>
      <c r="O616" s="1" t="s">
        <v>1367</v>
      </c>
      <c r="P616">
        <v>14.5</v>
      </c>
      <c r="Q616">
        <v>0</v>
      </c>
      <c r="R616">
        <v>100</v>
      </c>
      <c r="S616">
        <v>0</v>
      </c>
      <c r="T616">
        <v>32</v>
      </c>
      <c r="U616">
        <v>116</v>
      </c>
      <c r="V616">
        <v>572</v>
      </c>
      <c r="W616">
        <v>128368.27</v>
      </c>
      <c r="X616">
        <v>4.931034482758621</v>
      </c>
      <c r="Y616">
        <v>1106.6230172413793</v>
      </c>
      <c r="Z616">
        <v>17.689655172413794</v>
      </c>
      <c r="AA616">
        <v>11.936310624999999</v>
      </c>
      <c r="AB616">
        <v>0</v>
      </c>
      <c r="AC616">
        <v>0</v>
      </c>
      <c r="AD616">
        <v>1.9755717097701145E-2</v>
      </c>
      <c r="AE616">
        <v>1.3111156260562182</v>
      </c>
      <c r="AF616">
        <v>0.61422413793103448</v>
      </c>
      <c r="AG616">
        <v>0.34737355301724138</v>
      </c>
      <c r="AH616">
        <v>2.565353966091954</v>
      </c>
      <c r="AI616">
        <v>6.5512922041666668</v>
      </c>
      <c r="AJ616">
        <v>4640</v>
      </c>
      <c r="AK616">
        <v>36</v>
      </c>
      <c r="AL616">
        <v>3</v>
      </c>
      <c r="AM616">
        <v>2</v>
      </c>
      <c r="AN616">
        <v>1</v>
      </c>
      <c r="AO616">
        <v>1</v>
      </c>
      <c r="AP616">
        <v>1</v>
      </c>
      <c r="AQ616">
        <v>0</v>
      </c>
      <c r="AR616">
        <v>863.07999999999993</v>
      </c>
      <c r="AS616" s="1" t="s">
        <v>70</v>
      </c>
      <c r="AT616">
        <v>0</v>
      </c>
      <c r="AU616">
        <v>150.45611735</v>
      </c>
      <c r="AV616">
        <v>944.80173493333336</v>
      </c>
      <c r="AW616">
        <v>36</v>
      </c>
      <c r="AX616">
        <v>0</v>
      </c>
      <c r="AY616">
        <v>1.7241379310344827E-2</v>
      </c>
      <c r="AZ616">
        <v>40</v>
      </c>
      <c r="BA616">
        <v>0.62690048895833328</v>
      </c>
      <c r="BB616">
        <v>0.87481642123456793</v>
      </c>
      <c r="BC616">
        <v>45</v>
      </c>
      <c r="BD616">
        <v>-9</v>
      </c>
      <c r="BE616">
        <v>8</v>
      </c>
      <c r="BF616">
        <v>0</v>
      </c>
      <c r="BG616" s="1" t="s">
        <v>99</v>
      </c>
      <c r="BH616" s="1" t="s">
        <v>6888</v>
      </c>
      <c r="BI616" s="1" t="s">
        <v>6889</v>
      </c>
      <c r="BJ616" s="1" t="s">
        <v>6890</v>
      </c>
      <c r="BK616">
        <v>2300</v>
      </c>
      <c r="BL616">
        <v>2.5</v>
      </c>
      <c r="BM616" s="5" t="d">
        <v>18:59:59.9999999999968050</v>
      </c>
      <c r="BN616" s="5" t="d">
        <v>19:30:00.000</v>
      </c>
      <c r="BO616">
        <v>19</v>
      </c>
      <c r="BP616" t="b">
        <v>1</v>
      </c>
    </row>
    <row r="617" spans="1:68" x14ac:dyDescent="0.2">
      <c r="A617" s="1" t="s">
        <v>1368</v>
      </c>
      <c r="B617" s="1" t="s">
        <v>60</v>
      </c>
      <c r="C617" s="2" t="d">
        <v>2026-07-13</v>
      </c>
      <c r="D617">
        <v>40</v>
      </c>
      <c r="E617" s="1" t="s">
        <v>165</v>
      </c>
      <c r="F617">
        <v>108</v>
      </c>
      <c r="G617">
        <v>8</v>
      </c>
      <c r="H617">
        <v>0</v>
      </c>
      <c r="I617">
        <v>0</v>
      </c>
      <c r="J617">
        <v>8</v>
      </c>
      <c r="K617">
        <v>0</v>
      </c>
      <c r="L617">
        <v>0</v>
      </c>
      <c r="M617" s="1" t="s">
        <v>63</v>
      </c>
      <c r="N617" s="1" t="s">
        <v>63</v>
      </c>
      <c r="O617" s="1" t="s">
        <v>1369</v>
      </c>
      <c r="P617">
        <v>13.5</v>
      </c>
      <c r="Q617">
        <v>0</v>
      </c>
      <c r="R617">
        <v>100</v>
      </c>
      <c r="S617">
        <v>0</v>
      </c>
      <c r="T617">
        <v>32</v>
      </c>
      <c r="U617">
        <v>108</v>
      </c>
      <c r="V617">
        <v>523</v>
      </c>
      <c r="W617">
        <v>123168</v>
      </c>
      <c r="X617">
        <v>4.8425925925925926</v>
      </c>
      <c r="Y617">
        <v>1140.4444444444443</v>
      </c>
      <c r="Z617">
        <v>17.157407407407408</v>
      </c>
      <c r="AA617">
        <v>16.587492697067901</v>
      </c>
      <c r="AB617">
        <v>44</v>
      </c>
      <c r="AC617">
        <v>0.38031665663580239</v>
      </c>
      <c r="AD617">
        <v>1.8748544753086419E-3</v>
      </c>
      <c r="AE617">
        <v>1.2812307511862886</v>
      </c>
      <c r="AF617">
        <v>0.6162037037037037</v>
      </c>
      <c r="AG617">
        <v>0</v>
      </c>
      <c r="AH617">
        <v>7.1347373297839507</v>
      </c>
      <c r="AI617">
        <v>6.6633225927469137</v>
      </c>
      <c r="AJ617">
        <v>4320</v>
      </c>
      <c r="AK617">
        <v>36</v>
      </c>
      <c r="AL617">
        <v>1</v>
      </c>
      <c r="AM617">
        <v>1</v>
      </c>
      <c r="AN617">
        <v>1</v>
      </c>
      <c r="AO617">
        <v>0</v>
      </c>
      <c r="AP617">
        <v>0</v>
      </c>
      <c r="AQ617">
        <v>0</v>
      </c>
      <c r="AR617">
        <v>85.7</v>
      </c>
      <c r="AS617" s="1" t="s">
        <v>173</v>
      </c>
      <c r="AT617">
        <v>44</v>
      </c>
      <c r="AU617">
        <v>136.34713346666666</v>
      </c>
      <c r="AV617">
        <v>991.27130135000004</v>
      </c>
      <c r="AW617">
        <v>36</v>
      </c>
      <c r="AX617">
        <v>0.40740740740740738</v>
      </c>
      <c r="AY617">
        <v>9.2592592592592587E-3</v>
      </c>
      <c r="AZ617">
        <v>40</v>
      </c>
      <c r="BA617">
        <v>0.56811305611111107</v>
      </c>
      <c r="BB617">
        <v>0.9178437975462963</v>
      </c>
      <c r="BC617">
        <v>48</v>
      </c>
      <c r="BD617">
        <v>-12</v>
      </c>
      <c r="BE617">
        <v>7</v>
      </c>
      <c r="BF617">
        <v>1</v>
      </c>
      <c r="BG617" s="1" t="s">
        <v>174</v>
      </c>
      <c r="BH617" s="1" t="s">
        <v>6888</v>
      </c>
      <c r="BI617" s="1" t="s">
        <v>6889</v>
      </c>
      <c r="BJ617" s="1" t="s">
        <v>6890</v>
      </c>
      <c r="BK617">
        <v>2300</v>
      </c>
      <c r="BL617">
        <v>2.5</v>
      </c>
      <c r="BM617" s="5" t="d">
        <v>19:30:00.000</v>
      </c>
      <c r="BN617" s="5" t="d">
        <v>20:00:00.0000000000031950</v>
      </c>
      <c r="BO617">
        <v>19</v>
      </c>
      <c r="BP617" t="b">
        <v>1</v>
      </c>
    </row>
    <row r="618" spans="1:68" x14ac:dyDescent="0.2">
      <c r="A618" s="1" t="s">
        <v>1370</v>
      </c>
      <c r="B618" s="1" t="s">
        <v>60</v>
      </c>
      <c r="C618" s="2" t="d">
        <v>2026-07-13</v>
      </c>
      <c r="D618">
        <v>41</v>
      </c>
      <c r="E618" s="1" t="s">
        <v>165</v>
      </c>
      <c r="F618">
        <v>112</v>
      </c>
      <c r="G618">
        <v>8</v>
      </c>
      <c r="H618">
        <v>0</v>
      </c>
      <c r="I618">
        <v>0</v>
      </c>
      <c r="J618">
        <v>8</v>
      </c>
      <c r="K618">
        <v>0</v>
      </c>
      <c r="L618">
        <v>0</v>
      </c>
      <c r="M618" s="1" t="s">
        <v>63</v>
      </c>
      <c r="N618" s="1" t="s">
        <v>63</v>
      </c>
      <c r="O618" s="1" t="s">
        <v>1371</v>
      </c>
      <c r="P618">
        <v>14</v>
      </c>
      <c r="Q618">
        <v>0</v>
      </c>
      <c r="R618">
        <v>100</v>
      </c>
      <c r="S618">
        <v>0</v>
      </c>
      <c r="T618">
        <v>32</v>
      </c>
      <c r="U618">
        <v>112</v>
      </c>
      <c r="V618">
        <v>540</v>
      </c>
      <c r="W618">
        <v>126964.39</v>
      </c>
      <c r="X618">
        <v>4.8214285714285712</v>
      </c>
      <c r="Y618">
        <v>1133.610625</v>
      </c>
      <c r="Z618">
        <v>17.517857142857142</v>
      </c>
      <c r="AA618">
        <v>20.563912403273807</v>
      </c>
      <c r="AB618">
        <v>110</v>
      </c>
      <c r="AC618">
        <v>3.0538099424107146</v>
      </c>
      <c r="AD618">
        <v>1.1524349107142855E-2</v>
      </c>
      <c r="AE618">
        <v>1.2716385579815017</v>
      </c>
      <c r="AF618">
        <v>0.61875000000000002</v>
      </c>
      <c r="AG618">
        <v>0</v>
      </c>
      <c r="AH618">
        <v>11.021925875446428</v>
      </c>
      <c r="AI618">
        <v>6.7162640863095238</v>
      </c>
      <c r="AJ618">
        <v>4480</v>
      </c>
      <c r="AK618">
        <v>36</v>
      </c>
      <c r="AL618">
        <v>5</v>
      </c>
      <c r="AM618">
        <v>4</v>
      </c>
      <c r="AN618">
        <v>2</v>
      </c>
      <c r="AO618">
        <v>2</v>
      </c>
      <c r="AP618">
        <v>1</v>
      </c>
      <c r="AQ618">
        <v>0</v>
      </c>
      <c r="AR618">
        <v>1686.47</v>
      </c>
      <c r="AS618" s="1" t="s">
        <v>173</v>
      </c>
      <c r="AT618">
        <v>110</v>
      </c>
      <c r="AU618">
        <v>144.11613435000001</v>
      </c>
      <c r="AV618">
        <v>989.72267305000003</v>
      </c>
      <c r="AW618">
        <v>36</v>
      </c>
      <c r="AX618">
        <v>0.9821428571428571</v>
      </c>
      <c r="AY618">
        <v>3.5714285714285712E-2</v>
      </c>
      <c r="AZ618">
        <v>40</v>
      </c>
      <c r="BA618">
        <v>0.60048389312500006</v>
      </c>
      <c r="BB618">
        <v>0.91640988245370369</v>
      </c>
      <c r="BC618">
        <v>48</v>
      </c>
      <c r="BD618">
        <v>-12</v>
      </c>
      <c r="BE618">
        <v>7</v>
      </c>
      <c r="BF618">
        <v>1</v>
      </c>
      <c r="BG618" s="1" t="s">
        <v>174</v>
      </c>
      <c r="BH618" s="1" t="s">
        <v>6888</v>
      </c>
      <c r="BI618" s="1" t="s">
        <v>6889</v>
      </c>
      <c r="BJ618" s="1" t="s">
        <v>6890</v>
      </c>
      <c r="BK618">
        <v>2300</v>
      </c>
      <c r="BL618">
        <v>2.5</v>
      </c>
      <c r="BM618" s="5" t="d">
        <v>20:00:00.0000000000031950</v>
      </c>
      <c r="BN618" s="5" t="d">
        <v>20:29:59.9999999999968050</v>
      </c>
      <c r="BO618">
        <v>20</v>
      </c>
      <c r="BP618" t="b">
        <v>1</v>
      </c>
    </row>
    <row r="619" spans="1:68" x14ac:dyDescent="0.2">
      <c r="A619" s="1" t="s">
        <v>1372</v>
      </c>
      <c r="B619" s="1" t="s">
        <v>60</v>
      </c>
      <c r="C619" s="2" t="d">
        <v>2026-07-13</v>
      </c>
      <c r="D619">
        <v>42</v>
      </c>
      <c r="E619" s="1" t="s">
        <v>165</v>
      </c>
      <c r="F619">
        <v>131</v>
      </c>
      <c r="G619">
        <v>8</v>
      </c>
      <c r="H619">
        <v>0</v>
      </c>
      <c r="I619">
        <v>0</v>
      </c>
      <c r="J619">
        <v>8</v>
      </c>
      <c r="K619">
        <v>0</v>
      </c>
      <c r="L619">
        <v>0</v>
      </c>
      <c r="M619" s="1" t="s">
        <v>63</v>
      </c>
      <c r="N619" s="1" t="s">
        <v>63</v>
      </c>
      <c r="O619" s="1" t="s">
        <v>1373</v>
      </c>
      <c r="P619">
        <v>16.375</v>
      </c>
      <c r="Q619">
        <v>0</v>
      </c>
      <c r="R619">
        <v>100</v>
      </c>
      <c r="S619">
        <v>0</v>
      </c>
      <c r="T619">
        <v>32</v>
      </c>
      <c r="U619">
        <v>131</v>
      </c>
      <c r="V619">
        <v>691</v>
      </c>
      <c r="W619">
        <v>158710.16</v>
      </c>
      <c r="X619">
        <v>5.2748091603053435</v>
      </c>
      <c r="Y619">
        <v>1211.5279389312977</v>
      </c>
      <c r="Z619">
        <v>18.320610687022899</v>
      </c>
      <c r="AA619">
        <v>27.754243157506362</v>
      </c>
      <c r="AB619">
        <v>131</v>
      </c>
      <c r="AC619">
        <v>9.4336324704834595</v>
      </c>
      <c r="AD619">
        <v>0.10050006221374046</v>
      </c>
      <c r="AE619">
        <v>1.4121773267107955</v>
      </c>
      <c r="AF619">
        <v>0.63613231552162841</v>
      </c>
      <c r="AG619">
        <v>0</v>
      </c>
      <c r="AH619">
        <v>18.432896607633591</v>
      </c>
      <c r="AI619">
        <v>6.2722823819338425</v>
      </c>
      <c r="AJ619">
        <v>5240</v>
      </c>
      <c r="AK619">
        <v>36</v>
      </c>
      <c r="AL619">
        <v>2</v>
      </c>
      <c r="AM619">
        <v>2</v>
      </c>
      <c r="AN619">
        <v>0</v>
      </c>
      <c r="AO619">
        <v>1</v>
      </c>
      <c r="AP619">
        <v>1</v>
      </c>
      <c r="AQ619">
        <v>0</v>
      </c>
      <c r="AR619">
        <v>890.72</v>
      </c>
      <c r="AS619" s="1" t="s">
        <v>173</v>
      </c>
      <c r="AT619">
        <v>131</v>
      </c>
      <c r="AU619">
        <v>187.1807258</v>
      </c>
      <c r="AV619">
        <v>990.52531424999995</v>
      </c>
      <c r="AW619">
        <v>36</v>
      </c>
      <c r="AX619">
        <v>1</v>
      </c>
      <c r="AY619">
        <v>1.5267175572519083E-2</v>
      </c>
      <c r="AZ619">
        <v>40</v>
      </c>
      <c r="BA619">
        <v>0.77991969083333335</v>
      </c>
      <c r="BB619">
        <v>0.91715306874999991</v>
      </c>
      <c r="BC619">
        <v>48</v>
      </c>
      <c r="BD619">
        <v>-12</v>
      </c>
      <c r="BE619">
        <v>9</v>
      </c>
      <c r="BF619">
        <v>-1</v>
      </c>
      <c r="BG619" s="1" t="s">
        <v>174</v>
      </c>
      <c r="BH619" s="1" t="s">
        <v>6888</v>
      </c>
      <c r="BI619" s="1" t="s">
        <v>6889</v>
      </c>
      <c r="BJ619" s="1" t="s">
        <v>6890</v>
      </c>
      <c r="BK619">
        <v>2300</v>
      </c>
      <c r="BL619">
        <v>2.5</v>
      </c>
      <c r="BM619" s="5" t="d">
        <v>20:29:59.9999999999968050</v>
      </c>
      <c r="BN619" s="5" t="d">
        <v>21:00:00.000</v>
      </c>
      <c r="BO619">
        <v>20</v>
      </c>
      <c r="BP619" t="b">
        <v>1</v>
      </c>
    </row>
    <row r="620" spans="1:68" x14ac:dyDescent="0.2">
      <c r="A620" s="1" t="s">
        <v>1374</v>
      </c>
      <c r="B620" s="1" t="s">
        <v>60</v>
      </c>
      <c r="C620" s="2" t="d">
        <v>2026-07-13</v>
      </c>
      <c r="D620">
        <v>43</v>
      </c>
      <c r="E620" s="1" t="s">
        <v>165</v>
      </c>
      <c r="F620">
        <v>97</v>
      </c>
      <c r="G620">
        <v>8</v>
      </c>
      <c r="H620">
        <v>0</v>
      </c>
      <c r="I620">
        <v>0</v>
      </c>
      <c r="J620">
        <v>8</v>
      </c>
      <c r="K620">
        <v>0</v>
      </c>
      <c r="L620">
        <v>0</v>
      </c>
      <c r="M620" s="1" t="s">
        <v>63</v>
      </c>
      <c r="N620" s="1" t="s">
        <v>63</v>
      </c>
      <c r="O620" s="1" t="s">
        <v>1375</v>
      </c>
      <c r="P620">
        <v>12.125</v>
      </c>
      <c r="Q620">
        <v>0</v>
      </c>
      <c r="R620">
        <v>100</v>
      </c>
      <c r="S620">
        <v>0</v>
      </c>
      <c r="T620">
        <v>32</v>
      </c>
      <c r="U620">
        <v>97</v>
      </c>
      <c r="V620">
        <v>493</v>
      </c>
      <c r="W620">
        <v>112429.4</v>
      </c>
      <c r="X620">
        <v>5.0824742268041234</v>
      </c>
      <c r="Y620">
        <v>1159.0659793814432</v>
      </c>
      <c r="Z620">
        <v>16.577319587628867</v>
      </c>
      <c r="AA620">
        <v>31.142698975429553</v>
      </c>
      <c r="AB620">
        <v>97</v>
      </c>
      <c r="AC620">
        <v>14.565379387800688</v>
      </c>
      <c r="AD620">
        <v>2.4064453951890028E-2</v>
      </c>
      <c r="AE620">
        <v>1.2941445139754764</v>
      </c>
      <c r="AF620">
        <v>0.64347079037800681</v>
      </c>
      <c r="AG620">
        <v>0</v>
      </c>
      <c r="AH620">
        <v>21.677278404295535</v>
      </c>
      <c r="AI620">
        <v>6.5752184668384874</v>
      </c>
      <c r="AJ620">
        <v>3880</v>
      </c>
      <c r="AK620">
        <v>36</v>
      </c>
      <c r="AL620">
        <v>5</v>
      </c>
      <c r="AM620">
        <v>5</v>
      </c>
      <c r="AN620">
        <v>3</v>
      </c>
      <c r="AO620">
        <v>1</v>
      </c>
      <c r="AP620">
        <v>1</v>
      </c>
      <c r="AQ620">
        <v>0</v>
      </c>
      <c r="AR620">
        <v>947.55</v>
      </c>
      <c r="AS620" s="1" t="s">
        <v>173</v>
      </c>
      <c r="AT620">
        <v>97</v>
      </c>
      <c r="AU620">
        <v>125.83880448333333</v>
      </c>
      <c r="AV620">
        <v>983.46962258333338</v>
      </c>
      <c r="AW620">
        <v>36</v>
      </c>
      <c r="AX620">
        <v>1</v>
      </c>
      <c r="AY620">
        <v>5.1546391752577317E-2</v>
      </c>
      <c r="AZ620">
        <v>40</v>
      </c>
      <c r="BA620">
        <v>0.52432835201388894</v>
      </c>
      <c r="BB620">
        <v>0.91062002091049388</v>
      </c>
      <c r="BC620">
        <v>47</v>
      </c>
      <c r="BD620">
        <v>-11</v>
      </c>
      <c r="BE620">
        <v>6</v>
      </c>
      <c r="BF620">
        <v>2</v>
      </c>
      <c r="BG620" s="1" t="s">
        <v>174</v>
      </c>
      <c r="BH620" s="1" t="s">
        <v>6888</v>
      </c>
      <c r="BI620" s="1" t="s">
        <v>6889</v>
      </c>
      <c r="BJ620" s="1" t="s">
        <v>6890</v>
      </c>
      <c r="BK620">
        <v>2300</v>
      </c>
      <c r="BL620">
        <v>2.5</v>
      </c>
      <c r="BM620" s="5" t="d">
        <v>21:00:00.000</v>
      </c>
      <c r="BN620" s="5" t="d">
        <v>21:30:00.0000000000031950</v>
      </c>
      <c r="BO620">
        <v>21</v>
      </c>
      <c r="BP620" t="b">
        <v>1</v>
      </c>
    </row>
    <row r="621" spans="1:68" x14ac:dyDescent="0.2">
      <c r="A621" s="1" t="s">
        <v>1376</v>
      </c>
      <c r="B621" s="1" t="s">
        <v>60</v>
      </c>
      <c r="C621" s="2" t="d">
        <v>2026-07-13</v>
      </c>
      <c r="D621">
        <v>44</v>
      </c>
      <c r="E621" s="1" t="s">
        <v>165</v>
      </c>
      <c r="F621">
        <v>97</v>
      </c>
      <c r="G621">
        <v>8</v>
      </c>
      <c r="H621">
        <v>0</v>
      </c>
      <c r="I621">
        <v>0</v>
      </c>
      <c r="J621">
        <v>8</v>
      </c>
      <c r="K621">
        <v>0</v>
      </c>
      <c r="L621">
        <v>0</v>
      </c>
      <c r="M621" s="1" t="s">
        <v>63</v>
      </c>
      <c r="N621" s="1" t="s">
        <v>63</v>
      </c>
      <c r="O621" s="1" t="s">
        <v>1377</v>
      </c>
      <c r="P621">
        <v>12.125</v>
      </c>
      <c r="Q621">
        <v>0</v>
      </c>
      <c r="R621">
        <v>100</v>
      </c>
      <c r="S621">
        <v>0</v>
      </c>
      <c r="T621">
        <v>32</v>
      </c>
      <c r="U621">
        <v>97</v>
      </c>
      <c r="V621">
        <v>504</v>
      </c>
      <c r="W621">
        <v>111606.85</v>
      </c>
      <c r="X621">
        <v>5.195876288659794</v>
      </c>
      <c r="Y621">
        <v>1150.5860824742269</v>
      </c>
      <c r="Z621">
        <v>16.494845360824741</v>
      </c>
      <c r="AA621">
        <v>30.953429773711338</v>
      </c>
      <c r="AB621">
        <v>97</v>
      </c>
      <c r="AC621">
        <v>14.458584412886598</v>
      </c>
      <c r="AD621">
        <v>0</v>
      </c>
      <c r="AE621">
        <v>1.3351060482500385</v>
      </c>
      <c r="AF621">
        <v>0.63436426116838485</v>
      </c>
      <c r="AG621">
        <v>0</v>
      </c>
      <c r="AH621">
        <v>21.688165901890034</v>
      </c>
      <c r="AI621">
        <v>6.4009481936426118</v>
      </c>
      <c r="AJ621">
        <v>3880</v>
      </c>
      <c r="AK621">
        <v>36</v>
      </c>
      <c r="AL621">
        <v>2</v>
      </c>
      <c r="AM621">
        <v>2</v>
      </c>
      <c r="AN621">
        <v>1</v>
      </c>
      <c r="AO621">
        <v>0</v>
      </c>
      <c r="AP621">
        <v>1</v>
      </c>
      <c r="AQ621">
        <v>0</v>
      </c>
      <c r="AR621">
        <v>1233.8399999999999</v>
      </c>
      <c r="AS621" s="1" t="s">
        <v>173</v>
      </c>
      <c r="AT621">
        <v>97</v>
      </c>
      <c r="AU621">
        <v>128.89544041666667</v>
      </c>
      <c r="AV621">
        <v>994.76970391666669</v>
      </c>
      <c r="AW621">
        <v>36</v>
      </c>
      <c r="AX621">
        <v>1</v>
      </c>
      <c r="AY621">
        <v>2.0618556701030927E-2</v>
      </c>
      <c r="AZ621">
        <v>40</v>
      </c>
      <c r="BA621">
        <v>0.53706433506944451</v>
      </c>
      <c r="BB621">
        <v>0.92108305918209876</v>
      </c>
      <c r="BC621">
        <v>48</v>
      </c>
      <c r="BD621">
        <v>-12</v>
      </c>
      <c r="BE621">
        <v>7</v>
      </c>
      <c r="BF621">
        <v>1</v>
      </c>
      <c r="BG621" s="1" t="s">
        <v>174</v>
      </c>
      <c r="BH621" s="1" t="s">
        <v>6888</v>
      </c>
      <c r="BI621" s="1" t="s">
        <v>6889</v>
      </c>
      <c r="BJ621" s="1" t="s">
        <v>6890</v>
      </c>
      <c r="BK621">
        <v>2300</v>
      </c>
      <c r="BL621">
        <v>2.5</v>
      </c>
      <c r="BM621" s="5" t="d">
        <v>21:30:00.0000000000031950</v>
      </c>
      <c r="BN621" s="5" t="d">
        <v>21:59:59.9999999999968050</v>
      </c>
      <c r="BO621">
        <v>21</v>
      </c>
      <c r="BP621" t="b">
        <v>1</v>
      </c>
    </row>
    <row r="622" spans="1:68" x14ac:dyDescent="0.2">
      <c r="A622" s="1" t="s">
        <v>1378</v>
      </c>
      <c r="B622" s="1" t="s">
        <v>60</v>
      </c>
      <c r="C622" s="2" t="d">
        <v>2026-07-13</v>
      </c>
      <c r="D622">
        <v>45</v>
      </c>
      <c r="E622" s="1" t="s">
        <v>165</v>
      </c>
      <c r="F622">
        <v>58</v>
      </c>
      <c r="G622">
        <v>8</v>
      </c>
      <c r="H622">
        <v>0</v>
      </c>
      <c r="I622">
        <v>0</v>
      </c>
      <c r="J622">
        <v>8</v>
      </c>
      <c r="K622">
        <v>0</v>
      </c>
      <c r="L622">
        <v>0</v>
      </c>
      <c r="M622" s="1" t="s">
        <v>63</v>
      </c>
      <c r="N622" s="1" t="s">
        <v>63</v>
      </c>
      <c r="O622" s="1" t="s">
        <v>1363</v>
      </c>
      <c r="P622">
        <v>7.25</v>
      </c>
      <c r="Q622">
        <v>0</v>
      </c>
      <c r="R622">
        <v>100</v>
      </c>
      <c r="S622">
        <v>0</v>
      </c>
      <c r="T622">
        <v>32</v>
      </c>
      <c r="U622">
        <v>58</v>
      </c>
      <c r="V622">
        <v>277</v>
      </c>
      <c r="W622">
        <v>64322.61</v>
      </c>
      <c r="X622">
        <v>4.7758620689655169</v>
      </c>
      <c r="Y622">
        <v>1109.0105172413794</v>
      </c>
      <c r="Z622">
        <v>12.793103448275861</v>
      </c>
      <c r="AA622">
        <v>20.829181417528734</v>
      </c>
      <c r="AB622">
        <v>58</v>
      </c>
      <c r="AC622">
        <v>8.0360779692528741</v>
      </c>
      <c r="AD622">
        <v>0</v>
      </c>
      <c r="AE622">
        <v>1.213081009940167</v>
      </c>
      <c r="AF622">
        <v>0.64597701149425291</v>
      </c>
      <c r="AG622">
        <v>0</v>
      </c>
      <c r="AH622">
        <v>11.739441483333334</v>
      </c>
      <c r="AI622">
        <v>6.2878658120689659</v>
      </c>
      <c r="AJ622">
        <v>2030</v>
      </c>
      <c r="AK622">
        <v>36</v>
      </c>
      <c r="AL622">
        <v>3</v>
      </c>
      <c r="AM622">
        <v>3</v>
      </c>
      <c r="AN622">
        <v>3</v>
      </c>
      <c r="AO622">
        <v>0</v>
      </c>
      <c r="AP622">
        <v>0</v>
      </c>
      <c r="AQ622">
        <v>0</v>
      </c>
      <c r="AR622">
        <v>1277.1500000000001</v>
      </c>
      <c r="AS622" s="1" t="s">
        <v>173</v>
      </c>
      <c r="AT622">
        <v>58</v>
      </c>
      <c r="AU622">
        <v>68.990632649999995</v>
      </c>
      <c r="AV622">
        <v>987.47095254999999</v>
      </c>
      <c r="AW622">
        <v>36</v>
      </c>
      <c r="AX622">
        <v>1</v>
      </c>
      <c r="AY622">
        <v>5.1724137931034482E-2</v>
      </c>
      <c r="AZ622">
        <v>35</v>
      </c>
      <c r="BA622">
        <v>0.28746096937499999</v>
      </c>
      <c r="BB622">
        <v>0.91432495606481479</v>
      </c>
      <c r="BC622">
        <v>48</v>
      </c>
      <c r="BD622">
        <v>-12</v>
      </c>
      <c r="BE622">
        <v>4</v>
      </c>
      <c r="BF622">
        <v>4</v>
      </c>
      <c r="BG622" s="1" t="s">
        <v>174</v>
      </c>
      <c r="BH622" s="1" t="s">
        <v>6888</v>
      </c>
      <c r="BI622" s="1" t="s">
        <v>6889</v>
      </c>
      <c r="BJ622" s="1" t="s">
        <v>6890</v>
      </c>
      <c r="BK622">
        <v>2300</v>
      </c>
      <c r="BL622">
        <v>2.5</v>
      </c>
      <c r="BM622" s="5" t="d">
        <v>21:59:59.9999999999968050</v>
      </c>
      <c r="BN622" s="5" t="d">
        <v>22:30:00.000</v>
      </c>
      <c r="BO622">
        <v>22</v>
      </c>
      <c r="BP622" t="b">
        <v>0</v>
      </c>
    </row>
    <row r="623" spans="1:68" x14ac:dyDescent="0.2">
      <c r="A623" s="1" t="s">
        <v>1379</v>
      </c>
      <c r="B623" s="1" t="s">
        <v>60</v>
      </c>
      <c r="C623" s="2" t="d">
        <v>2026-07-13</v>
      </c>
      <c r="D623">
        <v>46</v>
      </c>
      <c r="E623" s="1" t="s">
        <v>165</v>
      </c>
      <c r="F623">
        <v>51</v>
      </c>
      <c r="G623">
        <v>8</v>
      </c>
      <c r="H623">
        <v>0</v>
      </c>
      <c r="I623">
        <v>0</v>
      </c>
      <c r="J623">
        <v>8</v>
      </c>
      <c r="K623">
        <v>0</v>
      </c>
      <c r="L623">
        <v>0</v>
      </c>
      <c r="M623" s="1" t="s">
        <v>63</v>
      </c>
      <c r="N623" s="1" t="s">
        <v>63</v>
      </c>
      <c r="O623" s="1" t="s">
        <v>1365</v>
      </c>
      <c r="P623">
        <v>6.375</v>
      </c>
      <c r="Q623">
        <v>0</v>
      </c>
      <c r="R623">
        <v>100</v>
      </c>
      <c r="S623">
        <v>0</v>
      </c>
      <c r="T623">
        <v>32</v>
      </c>
      <c r="U623">
        <v>51</v>
      </c>
      <c r="V623">
        <v>268</v>
      </c>
      <c r="W623">
        <v>63909.19</v>
      </c>
      <c r="X623">
        <v>5.2549019607843137</v>
      </c>
      <c r="Y623">
        <v>1253.1213725490197</v>
      </c>
      <c r="Z623">
        <v>12.666666666666666</v>
      </c>
      <c r="AA623">
        <v>11.093715232679738</v>
      </c>
      <c r="AB623">
        <v>13</v>
      </c>
      <c r="AC623">
        <v>0.44445451830065363</v>
      </c>
      <c r="AD623">
        <v>0</v>
      </c>
      <c r="AE623">
        <v>1.3134936772156134</v>
      </c>
      <c r="AF623">
        <v>0.62189542483660132</v>
      </c>
      <c r="AG623">
        <v>1.0923334513071894</v>
      </c>
      <c r="AH623">
        <v>1.4349875767973856</v>
      </c>
      <c r="AI623">
        <v>6.7707241715686273</v>
      </c>
      <c r="AJ623">
        <v>1785</v>
      </c>
      <c r="AK623">
        <v>36</v>
      </c>
      <c r="AL623">
        <v>2</v>
      </c>
      <c r="AM623">
        <v>2</v>
      </c>
      <c r="AN623">
        <v>2</v>
      </c>
      <c r="AO623">
        <v>0</v>
      </c>
      <c r="AP623">
        <v>0</v>
      </c>
      <c r="AQ623">
        <v>0</v>
      </c>
      <c r="AR623">
        <v>595.48</v>
      </c>
      <c r="AS623" s="1" t="s">
        <v>173</v>
      </c>
      <c r="AT623">
        <v>13</v>
      </c>
      <c r="AU623">
        <v>70.119950549999999</v>
      </c>
      <c r="AV623">
        <v>840.59930491666671</v>
      </c>
      <c r="AW623">
        <v>36</v>
      </c>
      <c r="AX623">
        <v>0.25490196078431371</v>
      </c>
      <c r="AY623">
        <v>3.9215686274509803E-2</v>
      </c>
      <c r="AZ623">
        <v>35</v>
      </c>
      <c r="BA623">
        <v>0.29216646062500001</v>
      </c>
      <c r="BB623">
        <v>0.77833268973765435</v>
      </c>
      <c r="BC623">
        <v>41</v>
      </c>
      <c r="BD623">
        <v>-5</v>
      </c>
      <c r="BE623">
        <v>4</v>
      </c>
      <c r="BF623">
        <v>4</v>
      </c>
      <c r="BG623" s="1" t="s">
        <v>174</v>
      </c>
      <c r="BH623" s="1" t="s">
        <v>6888</v>
      </c>
      <c r="BI623" s="1" t="s">
        <v>6889</v>
      </c>
      <c r="BJ623" s="1" t="s">
        <v>6890</v>
      </c>
      <c r="BK623">
        <v>2300</v>
      </c>
      <c r="BL623">
        <v>2.5</v>
      </c>
      <c r="BM623" s="5" t="d">
        <v>22:30:00.000</v>
      </c>
      <c r="BN623" s="5" t="d">
        <v>23:00:00.0000000000031950</v>
      </c>
      <c r="BO623">
        <v>22</v>
      </c>
      <c r="BP623" t="b">
        <v>0</v>
      </c>
    </row>
    <row r="624" spans="1:68" x14ac:dyDescent="0.2">
      <c r="A624" s="1" t="s">
        <v>1380</v>
      </c>
      <c r="B624" s="1" t="s">
        <v>60</v>
      </c>
      <c r="C624" s="2" t="d">
        <v>2026-07-13</v>
      </c>
      <c r="D624">
        <v>47</v>
      </c>
      <c r="E624" s="1" t="s">
        <v>187</v>
      </c>
      <c r="F624">
        <v>38</v>
      </c>
      <c r="G624">
        <v>8</v>
      </c>
      <c r="H624">
        <v>0</v>
      </c>
      <c r="I624">
        <v>2</v>
      </c>
      <c r="J624">
        <v>6</v>
      </c>
      <c r="K624">
        <v>0</v>
      </c>
      <c r="L624">
        <v>1</v>
      </c>
      <c r="M624" s="1" t="s">
        <v>63</v>
      </c>
      <c r="N624" s="1" t="s">
        <v>159</v>
      </c>
      <c r="O624" s="1" t="s">
        <v>1381</v>
      </c>
      <c r="P624">
        <v>6.333333333333333</v>
      </c>
      <c r="Q624">
        <v>0</v>
      </c>
      <c r="R624">
        <v>100</v>
      </c>
      <c r="S624">
        <v>1</v>
      </c>
      <c r="T624">
        <v>31</v>
      </c>
      <c r="U624">
        <v>38</v>
      </c>
      <c r="V624">
        <v>187</v>
      </c>
      <c r="W624">
        <v>42841.26</v>
      </c>
      <c r="X624">
        <v>4.9210526315789478</v>
      </c>
      <c r="Y624">
        <v>1127.4015789473685</v>
      </c>
      <c r="Z624">
        <v>11.842105263157896</v>
      </c>
      <c r="AA624">
        <v>9.4236875921052619</v>
      </c>
      <c r="AB624">
        <v>1</v>
      </c>
      <c r="AC624">
        <v>2.4193807456140335E-2</v>
      </c>
      <c r="AD624">
        <v>0</v>
      </c>
      <c r="AE624">
        <v>1.2304800733911199</v>
      </c>
      <c r="AF624">
        <v>0.59605263157894728</v>
      </c>
      <c r="AG624">
        <v>1.8265326964912281</v>
      </c>
      <c r="AH624">
        <v>0</v>
      </c>
      <c r="AI624">
        <v>6.5997864662280703</v>
      </c>
      <c r="AJ624">
        <v>1330</v>
      </c>
      <c r="AK624">
        <v>36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 s="1" t="s">
        <v>125</v>
      </c>
      <c r="AT624">
        <v>1</v>
      </c>
      <c r="AU624">
        <v>47.426296499999999</v>
      </c>
      <c r="AV624">
        <v>468.69989206666668</v>
      </c>
      <c r="AW624">
        <v>27</v>
      </c>
      <c r="AX624">
        <v>2.6315789473684209E-2</v>
      </c>
      <c r="AY624">
        <v>0</v>
      </c>
      <c r="AZ624">
        <v>35</v>
      </c>
      <c r="BA624">
        <v>0.26347942499999999</v>
      </c>
      <c r="BB624">
        <v>0.43398138154320987</v>
      </c>
      <c r="BC624">
        <v>23</v>
      </c>
      <c r="BD624">
        <v>13</v>
      </c>
      <c r="BE624">
        <v>3</v>
      </c>
      <c r="BF624">
        <v>3</v>
      </c>
      <c r="BG624" s="1" t="s">
        <v>99</v>
      </c>
      <c r="BH624" s="1" t="s">
        <v>6888</v>
      </c>
      <c r="BI624" s="1" t="s">
        <v>6889</v>
      </c>
      <c r="BJ624" s="1" t="s">
        <v>6890</v>
      </c>
      <c r="BK624">
        <v>2300</v>
      </c>
      <c r="BL624">
        <v>2.5</v>
      </c>
      <c r="BM624" s="5" t="d">
        <v>23:00:00.0000000000031950</v>
      </c>
      <c r="BN624" s="5" t="d">
        <v>23:29:59.9999999999968050</v>
      </c>
      <c r="BO624">
        <v>23</v>
      </c>
      <c r="BP624" t="b">
        <v>0</v>
      </c>
    </row>
    <row r="625" spans="1:68" x14ac:dyDescent="0.2">
      <c r="A625" s="1" t="s">
        <v>1382</v>
      </c>
      <c r="B625" s="1" t="s">
        <v>60</v>
      </c>
      <c r="C625" s="2" t="d">
        <v>2026-07-13</v>
      </c>
      <c r="D625">
        <v>48</v>
      </c>
      <c r="E625" s="1" t="s">
        <v>187</v>
      </c>
      <c r="F625">
        <v>24</v>
      </c>
      <c r="G625">
        <v>8</v>
      </c>
      <c r="H625">
        <v>0</v>
      </c>
      <c r="I625">
        <v>2</v>
      </c>
      <c r="J625">
        <v>6</v>
      </c>
      <c r="K625">
        <v>0</v>
      </c>
      <c r="L625">
        <v>1</v>
      </c>
      <c r="M625" s="1" t="s">
        <v>63</v>
      </c>
      <c r="N625" s="1" t="s">
        <v>1383</v>
      </c>
      <c r="O625" s="1" t="s">
        <v>1384</v>
      </c>
      <c r="P625">
        <v>4</v>
      </c>
      <c r="Q625">
        <v>0</v>
      </c>
      <c r="R625">
        <v>100</v>
      </c>
      <c r="S625">
        <v>1</v>
      </c>
      <c r="T625">
        <v>30</v>
      </c>
      <c r="U625">
        <v>24</v>
      </c>
      <c r="V625">
        <v>128</v>
      </c>
      <c r="W625">
        <v>29835.599999999999</v>
      </c>
      <c r="X625">
        <v>5.333333333333333</v>
      </c>
      <c r="Y625">
        <v>1243.1499999999999</v>
      </c>
      <c r="Z625">
        <v>11.833333333333334</v>
      </c>
      <c r="AA625">
        <v>10.044818574305555</v>
      </c>
      <c r="AB625">
        <v>4</v>
      </c>
      <c r="AC625">
        <v>5.4567547916666737E-2</v>
      </c>
      <c r="AD625">
        <v>0</v>
      </c>
      <c r="AE625">
        <v>1.377760306837341</v>
      </c>
      <c r="AF625">
        <v>0.73888888888888893</v>
      </c>
      <c r="AG625">
        <v>2.1166491868055552</v>
      </c>
      <c r="AH625">
        <v>0</v>
      </c>
      <c r="AI625">
        <v>7.0170582659722216</v>
      </c>
      <c r="AJ625">
        <v>840</v>
      </c>
      <c r="AK625">
        <v>36</v>
      </c>
      <c r="AL625">
        <v>1</v>
      </c>
      <c r="AM625">
        <v>1</v>
      </c>
      <c r="AN625">
        <v>1</v>
      </c>
      <c r="AO625">
        <v>0</v>
      </c>
      <c r="AP625">
        <v>0</v>
      </c>
      <c r="AQ625">
        <v>0</v>
      </c>
      <c r="AR625">
        <v>488.27</v>
      </c>
      <c r="AS625" s="1" t="s">
        <v>65</v>
      </c>
      <c r="AT625">
        <v>3</v>
      </c>
      <c r="AU625">
        <v>33.356613600000003</v>
      </c>
      <c r="AV625">
        <v>278.99076695000002</v>
      </c>
      <c r="AW625">
        <v>22</v>
      </c>
      <c r="AX625">
        <v>0.16666666666666666</v>
      </c>
      <c r="AY625">
        <v>4.1666666666666664E-2</v>
      </c>
      <c r="AZ625">
        <v>35</v>
      </c>
      <c r="BA625">
        <v>0.18531452000000001</v>
      </c>
      <c r="BB625">
        <v>0.25832478421296301</v>
      </c>
      <c r="BC625">
        <v>14</v>
      </c>
      <c r="BD625">
        <v>22</v>
      </c>
      <c r="BE625">
        <v>2</v>
      </c>
      <c r="BF625">
        <v>4</v>
      </c>
      <c r="BG625" s="1" t="s">
        <v>83</v>
      </c>
      <c r="BH625" s="1" t="s">
        <v>6888</v>
      </c>
      <c r="BI625" s="1" t="s">
        <v>6889</v>
      </c>
      <c r="BJ625" s="1" t="s">
        <v>6890</v>
      </c>
      <c r="BK625">
        <v>2300</v>
      </c>
      <c r="BL625">
        <v>2.5</v>
      </c>
      <c r="BM625" s="5" t="d">
        <v>23:29:59.9999999999968050</v>
      </c>
      <c r="BN625" s="5" t="d">
        <v>1899-12-30</v>
      </c>
      <c r="BO625">
        <v>23</v>
      </c>
      <c r="BP625" t="b">
        <v>0</v>
      </c>
    </row>
    <row r="626" spans="1:68" x14ac:dyDescent="0.2">
      <c r="A626" s="1" t="s">
        <v>1385</v>
      </c>
      <c r="B626" s="1" t="s">
        <v>60</v>
      </c>
      <c r="C626" s="2" t="d">
        <v>2026-07-14</v>
      </c>
      <c r="D626">
        <v>1</v>
      </c>
      <c r="E626" s="1" t="s">
        <v>61</v>
      </c>
      <c r="F626">
        <v>5</v>
      </c>
      <c r="G626">
        <v>19</v>
      </c>
      <c r="H626">
        <v>12</v>
      </c>
      <c r="I626">
        <v>2</v>
      </c>
      <c r="J626">
        <v>5</v>
      </c>
      <c r="K626">
        <v>900</v>
      </c>
      <c r="L626">
        <v>1</v>
      </c>
      <c r="M626" s="1" t="s">
        <v>749</v>
      </c>
      <c r="N626" s="1" t="s">
        <v>195</v>
      </c>
      <c r="O626" s="1" t="s">
        <v>1386</v>
      </c>
      <c r="P626">
        <v>1</v>
      </c>
      <c r="Q626">
        <v>900</v>
      </c>
      <c r="R626">
        <v>9100</v>
      </c>
      <c r="S626">
        <v>1</v>
      </c>
      <c r="T626">
        <v>49</v>
      </c>
      <c r="U626">
        <v>5</v>
      </c>
      <c r="V626">
        <v>24</v>
      </c>
      <c r="W626">
        <v>4939.6499999999996</v>
      </c>
      <c r="X626">
        <v>4.8</v>
      </c>
      <c r="Y626">
        <v>987.93</v>
      </c>
      <c r="Z626">
        <v>12</v>
      </c>
      <c r="AA626">
        <v>10.308448506666668</v>
      </c>
      <c r="AB626">
        <v>0</v>
      </c>
      <c r="AC626">
        <v>0</v>
      </c>
      <c r="AD626">
        <v>0</v>
      </c>
      <c r="AE626">
        <v>1.2163727358447483</v>
      </c>
      <c r="AF626">
        <v>0.86333333333333329</v>
      </c>
      <c r="AG626">
        <v>2.0797060599999999</v>
      </c>
      <c r="AH626">
        <v>0</v>
      </c>
      <c r="AI626">
        <v>7.4154091099999988</v>
      </c>
      <c r="AJ626">
        <v>175</v>
      </c>
      <c r="AK626">
        <v>72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 s="1" t="s">
        <v>70</v>
      </c>
      <c r="AT626">
        <v>0</v>
      </c>
      <c r="AU626">
        <v>6.0818636333333327</v>
      </c>
      <c r="AV626">
        <v>88.837465266666669</v>
      </c>
      <c r="AW626">
        <v>12</v>
      </c>
      <c r="AX626">
        <v>0</v>
      </c>
      <c r="AY626">
        <v>0</v>
      </c>
      <c r="AZ626">
        <v>35</v>
      </c>
      <c r="BA626">
        <v>4.0545757555555555E-2</v>
      </c>
      <c r="BB626">
        <v>4.1128456141975307E-2</v>
      </c>
      <c r="BC626">
        <v>5</v>
      </c>
      <c r="BD626">
        <v>67</v>
      </c>
      <c r="BE626">
        <v>1</v>
      </c>
      <c r="BF626">
        <v>4</v>
      </c>
      <c r="BG626" s="1" t="s">
        <v>66</v>
      </c>
      <c r="BH626" s="1" t="s">
        <v>6888</v>
      </c>
      <c r="BI626" s="1" t="s">
        <v>6889</v>
      </c>
      <c r="BJ626" s="1" t="s">
        <v>6890</v>
      </c>
      <c r="BK626">
        <v>2300</v>
      </c>
      <c r="BL626">
        <v>2.5</v>
      </c>
      <c r="BM626" s="5" t="d">
        <v>1899-12-30</v>
      </c>
      <c r="BN626" s="5" t="d">
        <v>00:29:59.99999999999990100</v>
      </c>
      <c r="BO626">
        <v>0</v>
      </c>
      <c r="BP626" t="b">
        <v>0</v>
      </c>
    </row>
    <row r="627" spans="1:68" x14ac:dyDescent="0.2">
      <c r="A627" s="1" t="s">
        <v>1387</v>
      </c>
      <c r="B627" s="1" t="s">
        <v>60</v>
      </c>
      <c r="C627" s="2" t="d">
        <v>2026-07-14</v>
      </c>
      <c r="D627">
        <v>2</v>
      </c>
      <c r="E627" s="1" t="s">
        <v>61</v>
      </c>
      <c r="F627">
        <v>1</v>
      </c>
      <c r="G627">
        <v>18</v>
      </c>
      <c r="H627">
        <v>12</v>
      </c>
      <c r="I627">
        <v>2</v>
      </c>
      <c r="J627">
        <v>4</v>
      </c>
      <c r="K627">
        <v>900</v>
      </c>
      <c r="L627">
        <v>1</v>
      </c>
      <c r="M627" s="1" t="s">
        <v>1388</v>
      </c>
      <c r="N627" s="1" t="s">
        <v>349</v>
      </c>
      <c r="O627" s="1" t="s">
        <v>1389</v>
      </c>
      <c r="P627">
        <v>0.25</v>
      </c>
      <c r="Q627">
        <v>900</v>
      </c>
      <c r="R627">
        <v>8200</v>
      </c>
      <c r="S627">
        <v>1</v>
      </c>
      <c r="T627">
        <v>48</v>
      </c>
      <c r="U627">
        <v>1</v>
      </c>
      <c r="V627">
        <v>5</v>
      </c>
      <c r="W627">
        <v>1158.4000000000001</v>
      </c>
      <c r="X627">
        <v>5</v>
      </c>
      <c r="Y627">
        <v>1158.4000000000001</v>
      </c>
      <c r="Z627">
        <v>12</v>
      </c>
      <c r="AA627">
        <v>9.9259005166666672</v>
      </c>
      <c r="AB627">
        <v>0</v>
      </c>
      <c r="AC627">
        <v>0</v>
      </c>
      <c r="AD627">
        <v>0</v>
      </c>
      <c r="AE627">
        <v>1.2019342626574807</v>
      </c>
      <c r="AF627">
        <v>0.71666666666666667</v>
      </c>
      <c r="AG627">
        <v>1.9186009166666669</v>
      </c>
      <c r="AH627">
        <v>0</v>
      </c>
      <c r="AI627">
        <v>7.357299583333333</v>
      </c>
      <c r="AJ627">
        <v>35</v>
      </c>
      <c r="AK627">
        <v>73</v>
      </c>
      <c r="AL627">
        <v>1</v>
      </c>
      <c r="AM627">
        <v>1</v>
      </c>
      <c r="AN627">
        <v>0</v>
      </c>
      <c r="AO627">
        <v>0</v>
      </c>
      <c r="AP627">
        <v>1</v>
      </c>
      <c r="AQ627">
        <v>0</v>
      </c>
      <c r="AR627">
        <v>195.12</v>
      </c>
      <c r="AS627" s="1" t="s">
        <v>70</v>
      </c>
      <c r="AT627">
        <v>0</v>
      </c>
      <c r="AU627">
        <v>1.2019342500000001</v>
      </c>
      <c r="AV627">
        <v>39.660592250000001</v>
      </c>
      <c r="AW627">
        <v>5</v>
      </c>
      <c r="AX627">
        <v>0</v>
      </c>
      <c r="AY627">
        <v>1</v>
      </c>
      <c r="AZ627">
        <v>35</v>
      </c>
      <c r="BA627">
        <v>1.0016118750000001E-2</v>
      </c>
      <c r="BB627">
        <v>1.8109859474885845E-2</v>
      </c>
      <c r="BC627">
        <v>2</v>
      </c>
      <c r="BD627">
        <v>71</v>
      </c>
      <c r="BE627">
        <v>1</v>
      </c>
      <c r="BF627">
        <v>3</v>
      </c>
      <c r="BG627" s="1" t="s">
        <v>209</v>
      </c>
      <c r="BH627" s="1" t="s">
        <v>6888</v>
      </c>
      <c r="BI627" s="1" t="s">
        <v>6889</v>
      </c>
      <c r="BJ627" s="1" t="s">
        <v>6890</v>
      </c>
      <c r="BK627">
        <v>2300</v>
      </c>
      <c r="BL627">
        <v>2.5</v>
      </c>
      <c r="BM627" s="5" t="d">
        <v>00:29:59.99999999999990100</v>
      </c>
      <c r="BN627" s="5" t="d">
        <v>00:59:59.99999999999980200</v>
      </c>
      <c r="BO627">
        <v>0</v>
      </c>
      <c r="BP627" t="b">
        <v>0</v>
      </c>
    </row>
    <row r="628" spans="1:68" x14ac:dyDescent="0.2">
      <c r="A628" s="1" t="s">
        <v>1390</v>
      </c>
      <c r="B628" s="1" t="s">
        <v>60</v>
      </c>
      <c r="C628" s="2" t="d">
        <v>2026-07-14</v>
      </c>
      <c r="D628">
        <v>3</v>
      </c>
      <c r="E628" s="1" t="s">
        <v>61</v>
      </c>
      <c r="F628">
        <v>14</v>
      </c>
      <c r="G628">
        <v>11</v>
      </c>
      <c r="H628">
        <v>10</v>
      </c>
      <c r="I628">
        <v>0</v>
      </c>
      <c r="J628">
        <v>1</v>
      </c>
      <c r="K628">
        <v>750</v>
      </c>
      <c r="L628">
        <v>0</v>
      </c>
      <c r="M628" s="1" t="s">
        <v>752</v>
      </c>
      <c r="N628" s="1" t="s">
        <v>63</v>
      </c>
      <c r="O628" s="1" t="s">
        <v>73</v>
      </c>
      <c r="P628">
        <v>14</v>
      </c>
      <c r="Q628">
        <v>750</v>
      </c>
      <c r="R628">
        <v>7450</v>
      </c>
      <c r="S628">
        <v>0</v>
      </c>
      <c r="T628">
        <v>48</v>
      </c>
      <c r="U628">
        <v>14</v>
      </c>
      <c r="V628">
        <v>77</v>
      </c>
      <c r="W628">
        <v>19559.97</v>
      </c>
      <c r="X628">
        <v>5.5</v>
      </c>
      <c r="Y628">
        <v>1397.1407142857145</v>
      </c>
      <c r="Z628">
        <v>11.571428571428571</v>
      </c>
      <c r="AA628">
        <v>10.280043488095236</v>
      </c>
      <c r="AB628">
        <v>3</v>
      </c>
      <c r="AC628">
        <v>0.23026471428571429</v>
      </c>
      <c r="AD628">
        <v>1.0452977321428571</v>
      </c>
      <c r="AE628">
        <v>1.4634026409583536</v>
      </c>
      <c r="AF628">
        <v>0.61428571428571421</v>
      </c>
      <c r="AG628">
        <v>3.1229860845238093</v>
      </c>
      <c r="AH628">
        <v>0</v>
      </c>
      <c r="AI628">
        <v>6.2582478702380948</v>
      </c>
      <c r="AJ628">
        <v>490</v>
      </c>
      <c r="AK628">
        <v>37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s="1" t="s">
        <v>65</v>
      </c>
      <c r="AT628">
        <v>3</v>
      </c>
      <c r="AU628">
        <v>19.730329533333332</v>
      </c>
      <c r="AV628">
        <v>91.873635616666661</v>
      </c>
      <c r="AW628">
        <v>9</v>
      </c>
      <c r="AX628">
        <v>0.21428571428571427</v>
      </c>
      <c r="AY628">
        <v>0</v>
      </c>
      <c r="AZ628">
        <v>35</v>
      </c>
      <c r="BA628">
        <v>0.65767765111111109</v>
      </c>
      <c r="BB628">
        <v>8.2769041096096091E-2</v>
      </c>
      <c r="BC628">
        <v>5</v>
      </c>
      <c r="BD628">
        <v>32</v>
      </c>
      <c r="BE628">
        <v>1</v>
      </c>
      <c r="BF628">
        <v>0</v>
      </c>
      <c r="BG628" s="1" t="s">
        <v>83</v>
      </c>
      <c r="BH628" s="1" t="s">
        <v>6888</v>
      </c>
      <c r="BI628" s="1" t="s">
        <v>6889</v>
      </c>
      <c r="BJ628" s="1" t="s">
        <v>6890</v>
      </c>
      <c r="BK628">
        <v>2300</v>
      </c>
      <c r="BL628">
        <v>2.5</v>
      </c>
      <c r="BM628" s="5" t="d">
        <v>00:59:59.99999999999980200</v>
      </c>
      <c r="BN628" s="5" t="d">
        <v>01:30:00.000</v>
      </c>
      <c r="BO628">
        <v>1</v>
      </c>
      <c r="BP628" t="b">
        <v>0</v>
      </c>
    </row>
    <row r="629" spans="1:68" x14ac:dyDescent="0.2">
      <c r="A629" s="1" t="s">
        <v>1391</v>
      </c>
      <c r="B629" s="1" t="s">
        <v>60</v>
      </c>
      <c r="C629" s="2" t="d">
        <v>2026-07-14</v>
      </c>
      <c r="D629">
        <v>4</v>
      </c>
      <c r="E629" s="1" t="s">
        <v>61</v>
      </c>
      <c r="F629">
        <v>6</v>
      </c>
      <c r="G629">
        <v>11</v>
      </c>
      <c r="H629">
        <v>10</v>
      </c>
      <c r="I629">
        <v>0</v>
      </c>
      <c r="J629">
        <v>1</v>
      </c>
      <c r="K629">
        <v>750</v>
      </c>
      <c r="L629">
        <v>0</v>
      </c>
      <c r="M629" s="1" t="s">
        <v>754</v>
      </c>
      <c r="N629" s="1" t="s">
        <v>63</v>
      </c>
      <c r="O629" s="1" t="s">
        <v>222</v>
      </c>
      <c r="P629">
        <v>6</v>
      </c>
      <c r="Q629">
        <v>750</v>
      </c>
      <c r="R629">
        <v>6700</v>
      </c>
      <c r="S629">
        <v>0</v>
      </c>
      <c r="T629">
        <v>48</v>
      </c>
      <c r="U629">
        <v>6</v>
      </c>
      <c r="V629">
        <v>39</v>
      </c>
      <c r="W629">
        <v>9224.0499999999993</v>
      </c>
      <c r="X629">
        <v>6.5</v>
      </c>
      <c r="Y629">
        <v>1537.3416666666665</v>
      </c>
      <c r="Z629">
        <v>11.166666666666666</v>
      </c>
      <c r="AA629">
        <v>9.3265996250000001</v>
      </c>
      <c r="AB629">
        <v>0</v>
      </c>
      <c r="AC629">
        <v>0</v>
      </c>
      <c r="AD629">
        <v>0.31861575277777782</v>
      </c>
      <c r="AE629">
        <v>1.6813456798267576</v>
      </c>
      <c r="AF629">
        <v>0.48055555555555557</v>
      </c>
      <c r="AG629">
        <v>2.4805169861111112</v>
      </c>
      <c r="AH629">
        <v>0</v>
      </c>
      <c r="AI629">
        <v>5.7405270833333333</v>
      </c>
      <c r="AJ629">
        <v>210</v>
      </c>
      <c r="AK629">
        <v>37</v>
      </c>
      <c r="AL629">
        <v>1</v>
      </c>
      <c r="AM629">
        <v>1</v>
      </c>
      <c r="AN629">
        <v>0</v>
      </c>
      <c r="AO629">
        <v>0</v>
      </c>
      <c r="AP629">
        <v>0</v>
      </c>
      <c r="AQ629">
        <v>1</v>
      </c>
      <c r="AR629">
        <v>150</v>
      </c>
      <c r="AS629" s="1" t="s">
        <v>70</v>
      </c>
      <c r="AT629">
        <v>0</v>
      </c>
      <c r="AU629">
        <v>10.845381366666667</v>
      </c>
      <c r="AV629">
        <v>84.06985636666667</v>
      </c>
      <c r="AW629">
        <v>8</v>
      </c>
      <c r="AX629">
        <v>0</v>
      </c>
      <c r="AY629">
        <v>0.16666666666666666</v>
      </c>
      <c r="AZ629">
        <v>35</v>
      </c>
      <c r="BA629">
        <v>0.3615127122222222</v>
      </c>
      <c r="BB629">
        <v>7.5738609339339347E-2</v>
      </c>
      <c r="BC629">
        <v>5</v>
      </c>
      <c r="BD629">
        <v>32</v>
      </c>
      <c r="BE629">
        <v>1</v>
      </c>
      <c r="BF629">
        <v>0</v>
      </c>
      <c r="BG629" s="1" t="s">
        <v>209</v>
      </c>
      <c r="BH629" s="1" t="s">
        <v>6888</v>
      </c>
      <c r="BI629" s="1" t="s">
        <v>6889</v>
      </c>
      <c r="BJ629" s="1" t="s">
        <v>6890</v>
      </c>
      <c r="BK629">
        <v>2300</v>
      </c>
      <c r="BL629">
        <v>2.5</v>
      </c>
      <c r="BM629" s="5" t="d">
        <v>01:30:00.000</v>
      </c>
      <c r="BN629" s="5" t="d">
        <v>01:59:59.99999999999959725</v>
      </c>
      <c r="BO629">
        <v>1</v>
      </c>
      <c r="BP629" t="b">
        <v>0</v>
      </c>
    </row>
    <row r="630" spans="1:68" x14ac:dyDescent="0.2">
      <c r="A630" s="1" t="s">
        <v>1392</v>
      </c>
      <c r="B630" s="1" t="s">
        <v>60</v>
      </c>
      <c r="C630" s="2" t="d">
        <v>2026-07-14</v>
      </c>
      <c r="D630">
        <v>5</v>
      </c>
      <c r="E630" s="1" t="s">
        <v>61</v>
      </c>
      <c r="F630">
        <v>15</v>
      </c>
      <c r="G630">
        <v>11</v>
      </c>
      <c r="H630">
        <v>10</v>
      </c>
      <c r="I630">
        <v>0</v>
      </c>
      <c r="J630">
        <v>1</v>
      </c>
      <c r="K630">
        <v>750</v>
      </c>
      <c r="L630">
        <v>0</v>
      </c>
      <c r="M630" s="1" t="s">
        <v>756</v>
      </c>
      <c r="N630" s="1" t="s">
        <v>63</v>
      </c>
      <c r="O630" s="1" t="s">
        <v>76</v>
      </c>
      <c r="P630">
        <v>15</v>
      </c>
      <c r="Q630">
        <v>750</v>
      </c>
      <c r="R630">
        <v>5950</v>
      </c>
      <c r="S630">
        <v>0</v>
      </c>
      <c r="T630">
        <v>48</v>
      </c>
      <c r="U630">
        <v>15</v>
      </c>
      <c r="V630">
        <v>77</v>
      </c>
      <c r="W630">
        <v>18341.57</v>
      </c>
      <c r="X630">
        <v>5.1333333333333337</v>
      </c>
      <c r="Y630">
        <v>1222.7713333333334</v>
      </c>
      <c r="Z630">
        <v>11.733333333333333</v>
      </c>
      <c r="AA630">
        <v>10.204720780000001</v>
      </c>
      <c r="AB630">
        <v>3</v>
      </c>
      <c r="AC630">
        <v>1.3480828888888982E-2</v>
      </c>
      <c r="AD630">
        <v>0.89488121333333326</v>
      </c>
      <c r="AE630">
        <v>1.3851601598178276</v>
      </c>
      <c r="AF630">
        <v>0.62888888888888894</v>
      </c>
      <c r="AG630">
        <v>2.9089302588888888</v>
      </c>
      <c r="AH630">
        <v>0</v>
      </c>
      <c r="AI630">
        <v>6.4913460688888884</v>
      </c>
      <c r="AJ630">
        <v>525</v>
      </c>
      <c r="AK630">
        <v>37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s="1" t="s">
        <v>65</v>
      </c>
      <c r="AT630">
        <v>2</v>
      </c>
      <c r="AU630">
        <v>20.777402266666666</v>
      </c>
      <c r="AV630">
        <v>116.22065661666667</v>
      </c>
      <c r="AW630">
        <v>8</v>
      </c>
      <c r="AX630">
        <v>0.2</v>
      </c>
      <c r="AY630">
        <v>0</v>
      </c>
      <c r="AZ630">
        <v>35</v>
      </c>
      <c r="BA630">
        <v>0.69258007555555556</v>
      </c>
      <c r="BB630">
        <v>0.10470329424924925</v>
      </c>
      <c r="BC630">
        <v>6</v>
      </c>
      <c r="BD630">
        <v>31</v>
      </c>
      <c r="BE630">
        <v>1</v>
      </c>
      <c r="BF630">
        <v>0</v>
      </c>
      <c r="BG630" s="1" t="s">
        <v>83</v>
      </c>
      <c r="BH630" s="1" t="s">
        <v>6888</v>
      </c>
      <c r="BI630" s="1" t="s">
        <v>6889</v>
      </c>
      <c r="BJ630" s="1" t="s">
        <v>6890</v>
      </c>
      <c r="BK630">
        <v>2300</v>
      </c>
      <c r="BL630">
        <v>2.5</v>
      </c>
      <c r="BM630" s="5" t="d">
        <v>01:59:59.99999999999959725</v>
      </c>
      <c r="BN630" s="5" t="d">
        <v>02:30:00.00000000000040275</v>
      </c>
      <c r="BO630">
        <v>2</v>
      </c>
      <c r="BP630" t="b">
        <v>0</v>
      </c>
    </row>
    <row r="631" spans="1:68" x14ac:dyDescent="0.2">
      <c r="A631" s="1" t="s">
        <v>1393</v>
      </c>
      <c r="B631" s="1" t="s">
        <v>60</v>
      </c>
      <c r="C631" s="2" t="d">
        <v>2026-07-14</v>
      </c>
      <c r="D631">
        <v>6</v>
      </c>
      <c r="E631" s="1" t="s">
        <v>61</v>
      </c>
      <c r="F631">
        <v>3</v>
      </c>
      <c r="G631">
        <v>11</v>
      </c>
      <c r="H631">
        <v>10</v>
      </c>
      <c r="I631">
        <v>0</v>
      </c>
      <c r="J631">
        <v>1</v>
      </c>
      <c r="K631">
        <v>750</v>
      </c>
      <c r="L631">
        <v>0</v>
      </c>
      <c r="M631" s="1" t="s">
        <v>758</v>
      </c>
      <c r="N631" s="1" t="s">
        <v>63</v>
      </c>
      <c r="O631" s="1" t="s">
        <v>82</v>
      </c>
      <c r="P631">
        <v>3</v>
      </c>
      <c r="Q631">
        <v>750</v>
      </c>
      <c r="R631">
        <v>5200</v>
      </c>
      <c r="S631">
        <v>0</v>
      </c>
      <c r="T631">
        <v>48</v>
      </c>
      <c r="U631">
        <v>3</v>
      </c>
      <c r="V631">
        <v>16</v>
      </c>
      <c r="W631">
        <v>4682.99</v>
      </c>
      <c r="X631">
        <v>5.333333333333333</v>
      </c>
      <c r="Y631">
        <v>1560.9966666666667</v>
      </c>
      <c r="Z631">
        <v>11.666666666666666</v>
      </c>
      <c r="AA631">
        <v>9.8009683055555552</v>
      </c>
      <c r="AB631">
        <v>0</v>
      </c>
      <c r="AC631">
        <v>0</v>
      </c>
      <c r="AD631">
        <v>0</v>
      </c>
      <c r="AE631">
        <v>1.3038242590289737</v>
      </c>
      <c r="AF631">
        <v>0.53333333333333333</v>
      </c>
      <c r="AG631">
        <v>1.8371575833333333</v>
      </c>
      <c r="AH631">
        <v>0</v>
      </c>
      <c r="AI631">
        <v>7.1249218166666664</v>
      </c>
      <c r="AJ631">
        <v>105</v>
      </c>
      <c r="AK631">
        <v>37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s="1" t="s">
        <v>70</v>
      </c>
      <c r="AT631">
        <v>0</v>
      </c>
      <c r="AU631">
        <v>3.3540395833333334</v>
      </c>
      <c r="AV631">
        <v>45.035635116666668</v>
      </c>
      <c r="AW631">
        <v>6</v>
      </c>
      <c r="AX631">
        <v>0</v>
      </c>
      <c r="AY631">
        <v>0</v>
      </c>
      <c r="AZ631">
        <v>35</v>
      </c>
      <c r="BA631">
        <v>0.11180131944444445</v>
      </c>
      <c r="BB631">
        <v>4.0572644249249251E-2</v>
      </c>
      <c r="BC631">
        <v>3</v>
      </c>
      <c r="BD631">
        <v>34</v>
      </c>
      <c r="BE631">
        <v>1</v>
      </c>
      <c r="BF631">
        <v>0</v>
      </c>
      <c r="BG631" s="1" t="s">
        <v>66</v>
      </c>
      <c r="BH631" s="1" t="s">
        <v>6888</v>
      </c>
      <c r="BI631" s="1" t="s">
        <v>6889</v>
      </c>
      <c r="BJ631" s="1" t="s">
        <v>6890</v>
      </c>
      <c r="BK631">
        <v>2300</v>
      </c>
      <c r="BL631">
        <v>2.5</v>
      </c>
      <c r="BM631" s="5" t="d">
        <v>02:30:00.00000000000040275</v>
      </c>
      <c r="BN631" s="5" t="d">
        <v>03:00:00.000</v>
      </c>
      <c r="BO631">
        <v>2</v>
      </c>
      <c r="BP631" t="b">
        <v>0</v>
      </c>
    </row>
    <row r="632" spans="1:68" x14ac:dyDescent="0.2">
      <c r="A632" s="1" t="s">
        <v>1394</v>
      </c>
      <c r="B632" s="1" t="s">
        <v>60</v>
      </c>
      <c r="C632" s="2" t="d">
        <v>2026-07-14</v>
      </c>
      <c r="D632">
        <v>7</v>
      </c>
      <c r="E632" s="1" t="s">
        <v>61</v>
      </c>
      <c r="F632">
        <v>6</v>
      </c>
      <c r="G632">
        <v>11</v>
      </c>
      <c r="H632">
        <v>10</v>
      </c>
      <c r="I632">
        <v>0</v>
      </c>
      <c r="J632">
        <v>1</v>
      </c>
      <c r="K632">
        <v>750</v>
      </c>
      <c r="L632">
        <v>0</v>
      </c>
      <c r="M632" s="1" t="s">
        <v>760</v>
      </c>
      <c r="N632" s="1" t="s">
        <v>63</v>
      </c>
      <c r="O632" s="1" t="s">
        <v>86</v>
      </c>
      <c r="P632">
        <v>6</v>
      </c>
      <c r="Q632">
        <v>750</v>
      </c>
      <c r="R632">
        <v>4450</v>
      </c>
      <c r="S632">
        <v>0</v>
      </c>
      <c r="T632">
        <v>48</v>
      </c>
      <c r="U632">
        <v>6</v>
      </c>
      <c r="V632">
        <v>33</v>
      </c>
      <c r="W632">
        <v>6823.1100000000006</v>
      </c>
      <c r="X632">
        <v>5.5</v>
      </c>
      <c r="Y632">
        <v>1137.1850000000002</v>
      </c>
      <c r="Z632">
        <v>12</v>
      </c>
      <c r="AA632">
        <v>10.374245672222223</v>
      </c>
      <c r="AB632">
        <v>2</v>
      </c>
      <c r="AC632">
        <v>4.8385005555555971E-2</v>
      </c>
      <c r="AD632">
        <v>0.30594113888888891</v>
      </c>
      <c r="AE632">
        <v>1.4487690362389056</v>
      </c>
      <c r="AF632">
        <v>0.65277777777777779</v>
      </c>
      <c r="AG632">
        <v>2.4074879472222221</v>
      </c>
      <c r="AH632">
        <v>0</v>
      </c>
      <c r="AI632">
        <v>7.1112021583333336</v>
      </c>
      <c r="AJ632">
        <v>210</v>
      </c>
      <c r="AK632">
        <v>37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s="1" t="s">
        <v>65</v>
      </c>
      <c r="AT632">
        <v>2</v>
      </c>
      <c r="AU632">
        <v>7.9674323833333336</v>
      </c>
      <c r="AV632">
        <v>63.320174683333335</v>
      </c>
      <c r="AW632">
        <v>5</v>
      </c>
      <c r="AX632">
        <v>0.33333333333333331</v>
      </c>
      <c r="AY632">
        <v>0</v>
      </c>
      <c r="AZ632">
        <v>35</v>
      </c>
      <c r="BA632">
        <v>0.26558107944444448</v>
      </c>
      <c r="BB632">
        <v>5.7045202417417416E-2</v>
      </c>
      <c r="BC632">
        <v>4</v>
      </c>
      <c r="BD632">
        <v>33</v>
      </c>
      <c r="BE632">
        <v>1</v>
      </c>
      <c r="BF632">
        <v>0</v>
      </c>
      <c r="BG632" s="1" t="s">
        <v>83</v>
      </c>
      <c r="BH632" s="1" t="s">
        <v>6888</v>
      </c>
      <c r="BI632" s="1" t="s">
        <v>6889</v>
      </c>
      <c r="BJ632" s="1" t="s">
        <v>6890</v>
      </c>
      <c r="BK632">
        <v>2300</v>
      </c>
      <c r="BL632">
        <v>2.5</v>
      </c>
      <c r="BM632" s="5" t="d">
        <v>03:00:00.000</v>
      </c>
      <c r="BN632" s="5" t="d">
        <v>03:30:00.00000000000079875</v>
      </c>
      <c r="BO632">
        <v>3</v>
      </c>
      <c r="BP632" t="b">
        <v>0</v>
      </c>
    </row>
    <row r="633" spans="1:68" x14ac:dyDescent="0.2">
      <c r="A633" s="1" t="s">
        <v>1395</v>
      </c>
      <c r="B633" s="1" t="s">
        <v>60</v>
      </c>
      <c r="C633" s="2" t="d">
        <v>2026-07-14</v>
      </c>
      <c r="D633">
        <v>8</v>
      </c>
      <c r="E633" s="1" t="s">
        <v>61</v>
      </c>
      <c r="F633">
        <v>9</v>
      </c>
      <c r="G633">
        <v>11</v>
      </c>
      <c r="H633">
        <v>10</v>
      </c>
      <c r="I633">
        <v>0</v>
      </c>
      <c r="J633">
        <v>1</v>
      </c>
      <c r="K633">
        <v>750</v>
      </c>
      <c r="L633">
        <v>0</v>
      </c>
      <c r="M633" s="1" t="s">
        <v>762</v>
      </c>
      <c r="N633" s="1" t="s">
        <v>63</v>
      </c>
      <c r="O633" s="1" t="s">
        <v>336</v>
      </c>
      <c r="P633">
        <v>9</v>
      </c>
      <c r="Q633">
        <v>750</v>
      </c>
      <c r="R633">
        <v>3700</v>
      </c>
      <c r="S633">
        <v>0</v>
      </c>
      <c r="T633">
        <v>48</v>
      </c>
      <c r="U633">
        <v>9</v>
      </c>
      <c r="V633">
        <v>57</v>
      </c>
      <c r="W633">
        <v>13854.1</v>
      </c>
      <c r="X633">
        <v>6.333333333333333</v>
      </c>
      <c r="Y633">
        <v>1539.3444444444444</v>
      </c>
      <c r="Z633">
        <v>11.666666666666666</v>
      </c>
      <c r="AA633">
        <v>9.9681486666666679</v>
      </c>
      <c r="AB633">
        <v>1</v>
      </c>
      <c r="AC633">
        <v>4.3371157407407504E-2</v>
      </c>
      <c r="AD633">
        <v>0.22394819074074077</v>
      </c>
      <c r="AE633">
        <v>1.3992110396299671</v>
      </c>
      <c r="AF633">
        <v>0.73518518518518516</v>
      </c>
      <c r="AG633">
        <v>2.3583444074074071</v>
      </c>
      <c r="AH633">
        <v>0</v>
      </c>
      <c r="AI633">
        <v>6.8690635092592593</v>
      </c>
      <c r="AJ633">
        <v>315</v>
      </c>
      <c r="AK633">
        <v>37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 s="1" t="s">
        <v>65</v>
      </c>
      <c r="AT633">
        <v>1</v>
      </c>
      <c r="AU633">
        <v>13.8755142</v>
      </c>
      <c r="AV633">
        <v>96.581761333333333</v>
      </c>
      <c r="AW633">
        <v>5</v>
      </c>
      <c r="AX633">
        <v>0.1111111111111111</v>
      </c>
      <c r="AY633">
        <v>0</v>
      </c>
      <c r="AZ633">
        <v>35</v>
      </c>
      <c r="BA633">
        <v>0.46251713999999999</v>
      </c>
      <c r="BB633">
        <v>8.70105957957958E-2</v>
      </c>
      <c r="BC633">
        <v>5</v>
      </c>
      <c r="BD633">
        <v>32</v>
      </c>
      <c r="BE633">
        <v>1</v>
      </c>
      <c r="BF633">
        <v>0</v>
      </c>
      <c r="BG633" s="1" t="s">
        <v>66</v>
      </c>
      <c r="BH633" s="1" t="s">
        <v>6888</v>
      </c>
      <c r="BI633" s="1" t="s">
        <v>6889</v>
      </c>
      <c r="BJ633" s="1" t="s">
        <v>6890</v>
      </c>
      <c r="BK633">
        <v>2300</v>
      </c>
      <c r="BL633">
        <v>2.5</v>
      </c>
      <c r="BM633" s="5" t="d">
        <v>03:30:00.00000000000079875</v>
      </c>
      <c r="BN633" s="5" t="d">
        <v>03:59:59.99999999999920125</v>
      </c>
      <c r="BO633">
        <v>3</v>
      </c>
      <c r="BP633" t="b">
        <v>0</v>
      </c>
    </row>
    <row r="634" spans="1:68" x14ac:dyDescent="0.2">
      <c r="A634" s="1" t="s">
        <v>1396</v>
      </c>
      <c r="B634" s="1" t="s">
        <v>60</v>
      </c>
      <c r="C634" s="2" t="d">
        <v>2026-07-14</v>
      </c>
      <c r="D634">
        <v>9</v>
      </c>
      <c r="E634" s="1" t="s">
        <v>61</v>
      </c>
      <c r="F634">
        <v>8</v>
      </c>
      <c r="G634">
        <v>11</v>
      </c>
      <c r="H634">
        <v>10</v>
      </c>
      <c r="I634">
        <v>0</v>
      </c>
      <c r="J634">
        <v>1</v>
      </c>
      <c r="K634">
        <v>750</v>
      </c>
      <c r="L634">
        <v>0</v>
      </c>
      <c r="M634" s="1" t="s">
        <v>764</v>
      </c>
      <c r="N634" s="1" t="s">
        <v>63</v>
      </c>
      <c r="O634" s="1" t="s">
        <v>89</v>
      </c>
      <c r="P634">
        <v>8</v>
      </c>
      <c r="Q634">
        <v>750</v>
      </c>
      <c r="R634">
        <v>2950</v>
      </c>
      <c r="S634">
        <v>0</v>
      </c>
      <c r="T634">
        <v>48</v>
      </c>
      <c r="U634">
        <v>8</v>
      </c>
      <c r="V634">
        <v>46</v>
      </c>
      <c r="W634">
        <v>9624.4500000000007</v>
      </c>
      <c r="X634">
        <v>5.75</v>
      </c>
      <c r="Y634">
        <v>1203.0562500000001</v>
      </c>
      <c r="Z634">
        <v>11.875</v>
      </c>
      <c r="AA634">
        <v>10.346508016666668</v>
      </c>
      <c r="AB634">
        <v>2</v>
      </c>
      <c r="AC634">
        <v>0.15483314166666684</v>
      </c>
      <c r="AD634">
        <v>0.69199155624999997</v>
      </c>
      <c r="AE634">
        <v>1.392099122826616</v>
      </c>
      <c r="AF634">
        <v>0.70625000000000004</v>
      </c>
      <c r="AG634">
        <v>2.7903406749999999</v>
      </c>
      <c r="AH634">
        <v>0</v>
      </c>
      <c r="AI634">
        <v>6.6645006625000001</v>
      </c>
      <c r="AJ634">
        <v>280</v>
      </c>
      <c r="AK634">
        <v>37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s="1" t="s">
        <v>65</v>
      </c>
      <c r="AT634">
        <v>2</v>
      </c>
      <c r="AU634">
        <v>9.788686516666667</v>
      </c>
      <c r="AV634">
        <v>73.544019050000003</v>
      </c>
      <c r="AW634">
        <v>6</v>
      </c>
      <c r="AX634">
        <v>0.25</v>
      </c>
      <c r="AY634">
        <v>0</v>
      </c>
      <c r="AZ634">
        <v>35</v>
      </c>
      <c r="BA634">
        <v>0.32628955055555559</v>
      </c>
      <c r="BB634">
        <v>6.6255873018018024E-2</v>
      </c>
      <c r="BC634">
        <v>4</v>
      </c>
      <c r="BD634">
        <v>33</v>
      </c>
      <c r="BE634">
        <v>1</v>
      </c>
      <c r="BF634">
        <v>0</v>
      </c>
      <c r="BG634" s="1" t="s">
        <v>83</v>
      </c>
      <c r="BH634" s="1" t="s">
        <v>6888</v>
      </c>
      <c r="BI634" s="1" t="s">
        <v>6889</v>
      </c>
      <c r="BJ634" s="1" t="s">
        <v>6890</v>
      </c>
      <c r="BK634">
        <v>2300</v>
      </c>
      <c r="BL634">
        <v>2.5</v>
      </c>
      <c r="BM634" s="5" t="d">
        <v>03:59:59.99999999999920125</v>
      </c>
      <c r="BN634" s="5" t="d">
        <v>04:30:00.000</v>
      </c>
      <c r="BO634">
        <v>4</v>
      </c>
      <c r="BP634" t="b">
        <v>0</v>
      </c>
    </row>
    <row r="635" spans="1:68" x14ac:dyDescent="0.2">
      <c r="A635" s="1" t="s">
        <v>1397</v>
      </c>
      <c r="B635" s="1" t="s">
        <v>60</v>
      </c>
      <c r="C635" s="2" t="d">
        <v>2026-07-14</v>
      </c>
      <c r="D635">
        <v>10</v>
      </c>
      <c r="E635" s="1" t="s">
        <v>61</v>
      </c>
      <c r="F635">
        <v>5</v>
      </c>
      <c r="G635">
        <v>11</v>
      </c>
      <c r="H635">
        <v>10</v>
      </c>
      <c r="I635">
        <v>0</v>
      </c>
      <c r="J635">
        <v>1</v>
      </c>
      <c r="K635">
        <v>750</v>
      </c>
      <c r="L635">
        <v>0</v>
      </c>
      <c r="M635" s="1" t="s">
        <v>766</v>
      </c>
      <c r="N635" s="1" t="s">
        <v>63</v>
      </c>
      <c r="O635" s="1" t="s">
        <v>214</v>
      </c>
      <c r="P635">
        <v>5</v>
      </c>
      <c r="Q635">
        <v>750</v>
      </c>
      <c r="R635">
        <v>2200</v>
      </c>
      <c r="S635">
        <v>0</v>
      </c>
      <c r="T635">
        <v>48</v>
      </c>
      <c r="U635">
        <v>5</v>
      </c>
      <c r="V635">
        <v>28</v>
      </c>
      <c r="W635">
        <v>6219.31</v>
      </c>
      <c r="X635">
        <v>5.6</v>
      </c>
      <c r="Y635">
        <v>1243.8620000000001</v>
      </c>
      <c r="Z635">
        <v>11</v>
      </c>
      <c r="AA635">
        <v>8.4992519533333333</v>
      </c>
      <c r="AB635">
        <v>1</v>
      </c>
      <c r="AC635">
        <v>0.17391113333333336</v>
      </c>
      <c r="AD635">
        <v>3.1002269999999998E-2</v>
      </c>
      <c r="AE635">
        <v>1.3541600171806691</v>
      </c>
      <c r="AF635">
        <v>0.52666666666666662</v>
      </c>
      <c r="AG635">
        <v>1.9118289466666667</v>
      </c>
      <c r="AH635">
        <v>0</v>
      </c>
      <c r="AI635">
        <v>5.5907563299999996</v>
      </c>
      <c r="AJ635">
        <v>175</v>
      </c>
      <c r="AK635">
        <v>37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s="1" t="s">
        <v>65</v>
      </c>
      <c r="AT635">
        <v>1</v>
      </c>
      <c r="AU635">
        <v>8.1189064333333327</v>
      </c>
      <c r="AV635">
        <v>65.971865516666668</v>
      </c>
      <c r="AW635">
        <v>5</v>
      </c>
      <c r="AX635">
        <v>0.2</v>
      </c>
      <c r="AY635">
        <v>0</v>
      </c>
      <c r="AZ635">
        <v>35</v>
      </c>
      <c r="BA635">
        <v>0.27063021444444441</v>
      </c>
      <c r="BB635">
        <v>5.9434113078078082E-2</v>
      </c>
      <c r="BC635">
        <v>4</v>
      </c>
      <c r="BD635">
        <v>33</v>
      </c>
      <c r="BE635">
        <v>1</v>
      </c>
      <c r="BF635">
        <v>0</v>
      </c>
      <c r="BG635" s="1" t="s">
        <v>83</v>
      </c>
      <c r="BH635" s="1" t="s">
        <v>6888</v>
      </c>
      <c r="BI635" s="1" t="s">
        <v>6889</v>
      </c>
      <c r="BJ635" s="1" t="s">
        <v>6890</v>
      </c>
      <c r="BK635">
        <v>2300</v>
      </c>
      <c r="BL635">
        <v>2.5</v>
      </c>
      <c r="BM635" s="5" t="d">
        <v>04:30:00.000</v>
      </c>
      <c r="BN635" s="5" t="d">
        <v>05:00:00.00000000000079875</v>
      </c>
      <c r="BO635">
        <v>4</v>
      </c>
      <c r="BP635" t="b">
        <v>0</v>
      </c>
    </row>
    <row r="636" spans="1:68" x14ac:dyDescent="0.2">
      <c r="A636" s="1" t="s">
        <v>1398</v>
      </c>
      <c r="B636" s="1" t="s">
        <v>60</v>
      </c>
      <c r="C636" s="2" t="d">
        <v>2026-07-14</v>
      </c>
      <c r="D636">
        <v>11</v>
      </c>
      <c r="E636" s="1" t="s">
        <v>61</v>
      </c>
      <c r="F636">
        <v>8</v>
      </c>
      <c r="G636">
        <v>11</v>
      </c>
      <c r="H636">
        <v>10</v>
      </c>
      <c r="I636">
        <v>0</v>
      </c>
      <c r="J636">
        <v>1</v>
      </c>
      <c r="K636">
        <v>750</v>
      </c>
      <c r="L636">
        <v>0</v>
      </c>
      <c r="M636" s="1" t="s">
        <v>768</v>
      </c>
      <c r="N636" s="1" t="s">
        <v>63</v>
      </c>
      <c r="O636" s="1" t="s">
        <v>217</v>
      </c>
      <c r="P636">
        <v>8</v>
      </c>
      <c r="Q636">
        <v>750</v>
      </c>
      <c r="R636">
        <v>1450</v>
      </c>
      <c r="S636">
        <v>0</v>
      </c>
      <c r="T636">
        <v>48</v>
      </c>
      <c r="U636">
        <v>8</v>
      </c>
      <c r="V636">
        <v>41</v>
      </c>
      <c r="W636">
        <v>11202.49</v>
      </c>
      <c r="X636">
        <v>5.125</v>
      </c>
      <c r="Y636">
        <v>1400.31125</v>
      </c>
      <c r="Z636">
        <v>11.5</v>
      </c>
      <c r="AA636">
        <v>9.0803628500000002</v>
      </c>
      <c r="AB636">
        <v>0</v>
      </c>
      <c r="AC636">
        <v>0</v>
      </c>
      <c r="AD636">
        <v>5.6720899999999998E-2</v>
      </c>
      <c r="AE636">
        <v>1.300384652157192</v>
      </c>
      <c r="AF636">
        <v>0.65</v>
      </c>
      <c r="AG636">
        <v>2.0071055458333333</v>
      </c>
      <c r="AH636">
        <v>0</v>
      </c>
      <c r="AI636">
        <v>6.1940906291666664</v>
      </c>
      <c r="AJ636">
        <v>280</v>
      </c>
      <c r="AK636">
        <v>37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 s="1" t="s">
        <v>70</v>
      </c>
      <c r="AT636">
        <v>0</v>
      </c>
      <c r="AU636">
        <v>10.1570304</v>
      </c>
      <c r="AV636">
        <v>47.735855216666664</v>
      </c>
      <c r="AW636">
        <v>4</v>
      </c>
      <c r="AX636">
        <v>0</v>
      </c>
      <c r="AY636">
        <v>0</v>
      </c>
      <c r="AZ636">
        <v>35</v>
      </c>
      <c r="BA636">
        <v>0.33856767999999998</v>
      </c>
      <c r="BB636">
        <v>4.3005274969969969E-2</v>
      </c>
      <c r="BC636">
        <v>3</v>
      </c>
      <c r="BD636">
        <v>34</v>
      </c>
      <c r="BE636">
        <v>1</v>
      </c>
      <c r="BF636">
        <v>0</v>
      </c>
      <c r="BG636" s="1" t="s">
        <v>66</v>
      </c>
      <c r="BH636" s="1" t="s">
        <v>6888</v>
      </c>
      <c r="BI636" s="1" t="s">
        <v>6889</v>
      </c>
      <c r="BJ636" s="1" t="s">
        <v>6890</v>
      </c>
      <c r="BK636">
        <v>2300</v>
      </c>
      <c r="BL636">
        <v>2.5</v>
      </c>
      <c r="BM636" s="5" t="d">
        <v>05:00:00.00000000000079875</v>
      </c>
      <c r="BN636" s="5" t="d">
        <v>05:29:59.99999999999920125</v>
      </c>
      <c r="BO636">
        <v>5</v>
      </c>
      <c r="BP636" t="b">
        <v>0</v>
      </c>
    </row>
    <row r="637" spans="1:68" x14ac:dyDescent="0.2">
      <c r="A637" s="1" t="s">
        <v>1399</v>
      </c>
      <c r="B637" s="1" t="s">
        <v>60</v>
      </c>
      <c r="C637" s="2" t="d">
        <v>2026-07-14</v>
      </c>
      <c r="D637">
        <v>12</v>
      </c>
      <c r="E637" s="1" t="s">
        <v>61</v>
      </c>
      <c r="F637">
        <v>9</v>
      </c>
      <c r="G637">
        <v>11</v>
      </c>
      <c r="H637">
        <v>10</v>
      </c>
      <c r="I637">
        <v>0</v>
      </c>
      <c r="J637">
        <v>1</v>
      </c>
      <c r="K637">
        <v>750</v>
      </c>
      <c r="L637">
        <v>0</v>
      </c>
      <c r="M637" s="1" t="s">
        <v>770</v>
      </c>
      <c r="N637" s="1" t="s">
        <v>63</v>
      </c>
      <c r="O637" s="1" t="s">
        <v>64</v>
      </c>
      <c r="P637">
        <v>9</v>
      </c>
      <c r="Q637">
        <v>750</v>
      </c>
      <c r="R637">
        <v>700</v>
      </c>
      <c r="S637">
        <v>0</v>
      </c>
      <c r="T637">
        <v>48</v>
      </c>
      <c r="U637">
        <v>9</v>
      </c>
      <c r="V637">
        <v>41</v>
      </c>
      <c r="W637">
        <v>9880.34</v>
      </c>
      <c r="X637">
        <v>4.5555555555555554</v>
      </c>
      <c r="Y637">
        <v>1097.8155555555556</v>
      </c>
      <c r="Z637">
        <v>11.666666666666666</v>
      </c>
      <c r="AA637">
        <v>9.5203259444444441</v>
      </c>
      <c r="AB637">
        <v>1</v>
      </c>
      <c r="AC637">
        <v>0.18047372222222238</v>
      </c>
      <c r="AD637">
        <v>0.31362078703703705</v>
      </c>
      <c r="AE637">
        <v>1.3339956875614158</v>
      </c>
      <c r="AF637">
        <v>0.56481481481481477</v>
      </c>
      <c r="AG637">
        <v>2.2124312851851853</v>
      </c>
      <c r="AH637">
        <v>0</v>
      </c>
      <c r="AI637">
        <v>6.4745613185185187</v>
      </c>
      <c r="AJ637">
        <v>315</v>
      </c>
      <c r="AK637">
        <v>37</v>
      </c>
      <c r="AL637">
        <v>2</v>
      </c>
      <c r="AM637">
        <v>2</v>
      </c>
      <c r="AN637">
        <v>1</v>
      </c>
      <c r="AO637">
        <v>1</v>
      </c>
      <c r="AP637">
        <v>0</v>
      </c>
      <c r="AQ637">
        <v>0</v>
      </c>
      <c r="AR637">
        <v>469.61</v>
      </c>
      <c r="AS637" s="1" t="s">
        <v>65</v>
      </c>
      <c r="AT637">
        <v>1</v>
      </c>
      <c r="AU637">
        <v>12.252007866666666</v>
      </c>
      <c r="AV637">
        <v>110.12068843333333</v>
      </c>
      <c r="AW637">
        <v>7</v>
      </c>
      <c r="AX637">
        <v>0.1111111111111111</v>
      </c>
      <c r="AY637">
        <v>0.22222222222222221</v>
      </c>
      <c r="AZ637">
        <v>35</v>
      </c>
      <c r="BA637">
        <v>0.4084002622222222</v>
      </c>
      <c r="BB637">
        <v>9.9207827417417419E-2</v>
      </c>
      <c r="BC637">
        <v>6</v>
      </c>
      <c r="BD637">
        <v>31</v>
      </c>
      <c r="BE637">
        <v>1</v>
      </c>
      <c r="BF637">
        <v>0</v>
      </c>
      <c r="BG637" s="1" t="s">
        <v>209</v>
      </c>
      <c r="BH637" s="1" t="s">
        <v>6888</v>
      </c>
      <c r="BI637" s="1" t="s">
        <v>6889</v>
      </c>
      <c r="BJ637" s="1" t="s">
        <v>6890</v>
      </c>
      <c r="BK637">
        <v>2300</v>
      </c>
      <c r="BL637">
        <v>2.5</v>
      </c>
      <c r="BM637" s="5" t="d">
        <v>05:29:59.99999999999920125</v>
      </c>
      <c r="BN637" s="5" t="d">
        <v>06:00:00.000</v>
      </c>
      <c r="BO637">
        <v>5</v>
      </c>
      <c r="BP637" t="b">
        <v>0</v>
      </c>
    </row>
    <row r="638" spans="1:68" x14ac:dyDescent="0.2">
      <c r="A638" s="1" t="s">
        <v>1400</v>
      </c>
      <c r="B638" s="1" t="s">
        <v>60</v>
      </c>
      <c r="C638" s="2" t="d">
        <v>2026-07-14</v>
      </c>
      <c r="D638">
        <v>13</v>
      </c>
      <c r="E638" s="1" t="s">
        <v>95</v>
      </c>
      <c r="F638">
        <v>8</v>
      </c>
      <c r="G638">
        <v>11</v>
      </c>
      <c r="H638">
        <v>3</v>
      </c>
      <c r="I638">
        <v>2</v>
      </c>
      <c r="J638">
        <v>6</v>
      </c>
      <c r="K638">
        <v>225</v>
      </c>
      <c r="L638">
        <v>1</v>
      </c>
      <c r="M638" s="1" t="s">
        <v>772</v>
      </c>
      <c r="N638" s="1" t="s">
        <v>195</v>
      </c>
      <c r="O638" s="1" t="s">
        <v>773</v>
      </c>
      <c r="P638">
        <v>1.3333333333333333</v>
      </c>
      <c r="Q638">
        <v>225</v>
      </c>
      <c r="R638">
        <v>475</v>
      </c>
      <c r="S638">
        <v>1</v>
      </c>
      <c r="T638">
        <v>47</v>
      </c>
      <c r="U638">
        <v>8</v>
      </c>
      <c r="V638">
        <v>42</v>
      </c>
      <c r="W638">
        <v>10636.41</v>
      </c>
      <c r="X638">
        <v>5.25</v>
      </c>
      <c r="Y638">
        <v>1329.55125</v>
      </c>
      <c r="Z638">
        <v>11.5</v>
      </c>
      <c r="AA638">
        <v>9.7615905083333327</v>
      </c>
      <c r="AB638">
        <v>0</v>
      </c>
      <c r="AC638">
        <v>0</v>
      </c>
      <c r="AD638">
        <v>0</v>
      </c>
      <c r="AE638">
        <v>1.3786722361398758</v>
      </c>
      <c r="AF638">
        <v>0.75624999999999998</v>
      </c>
      <c r="AG638">
        <v>2.134922227083333</v>
      </c>
      <c r="AH638">
        <v>0</v>
      </c>
      <c r="AI638">
        <v>6.7058349395833332</v>
      </c>
      <c r="AJ638">
        <v>280</v>
      </c>
      <c r="AK638">
        <v>37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s="1" t="s">
        <v>70</v>
      </c>
      <c r="AT638">
        <v>0</v>
      </c>
      <c r="AU638">
        <v>11.029377816666667</v>
      </c>
      <c r="AV638">
        <v>71.365320850000003</v>
      </c>
      <c r="AW638">
        <v>6</v>
      </c>
      <c r="AX638">
        <v>0</v>
      </c>
      <c r="AY638">
        <v>0</v>
      </c>
      <c r="AZ638">
        <v>35</v>
      </c>
      <c r="BA638">
        <v>6.1274321203703706E-2</v>
      </c>
      <c r="BB638">
        <v>6.4293081846846845E-2</v>
      </c>
      <c r="BC638">
        <v>4</v>
      </c>
      <c r="BD638">
        <v>33</v>
      </c>
      <c r="BE638">
        <v>1</v>
      </c>
      <c r="BF638">
        <v>5</v>
      </c>
      <c r="BG638" s="1" t="s">
        <v>99</v>
      </c>
      <c r="BH638" s="1" t="s">
        <v>6888</v>
      </c>
      <c r="BI638" s="1" t="s">
        <v>6889</v>
      </c>
      <c r="BJ638" s="1" t="s">
        <v>6890</v>
      </c>
      <c r="BK638">
        <v>2300</v>
      </c>
      <c r="BL638">
        <v>2.5</v>
      </c>
      <c r="BM638" s="5" t="d">
        <v>06:00:00.000</v>
      </c>
      <c r="BN638" s="5" t="d">
        <v>06:29:59.9999999999984025</v>
      </c>
      <c r="BO638">
        <v>6</v>
      </c>
      <c r="BP638" t="b">
        <v>0</v>
      </c>
    </row>
    <row r="639" spans="1:68" x14ac:dyDescent="0.2">
      <c r="A639" s="1" t="s">
        <v>1401</v>
      </c>
      <c r="B639" s="1" t="s">
        <v>60</v>
      </c>
      <c r="C639" s="2" t="d">
        <v>2026-07-14</v>
      </c>
      <c r="D639">
        <v>14</v>
      </c>
      <c r="E639" s="1" t="s">
        <v>95</v>
      </c>
      <c r="F639">
        <v>20</v>
      </c>
      <c r="G639">
        <v>11</v>
      </c>
      <c r="H639">
        <v>3</v>
      </c>
      <c r="I639">
        <v>2</v>
      </c>
      <c r="J639">
        <v>6</v>
      </c>
      <c r="K639">
        <v>225</v>
      </c>
      <c r="L639">
        <v>1</v>
      </c>
      <c r="M639" s="1" t="s">
        <v>571</v>
      </c>
      <c r="N639" s="1" t="s">
        <v>324</v>
      </c>
      <c r="O639" s="1" t="s">
        <v>775</v>
      </c>
      <c r="P639">
        <v>3.3333333333333335</v>
      </c>
      <c r="Q639">
        <v>225</v>
      </c>
      <c r="R639">
        <v>250</v>
      </c>
      <c r="S639">
        <v>1</v>
      </c>
      <c r="T639">
        <v>46</v>
      </c>
      <c r="U639">
        <v>20</v>
      </c>
      <c r="V639">
        <v>86</v>
      </c>
      <c r="W639">
        <v>20437.57</v>
      </c>
      <c r="X639">
        <v>4.3</v>
      </c>
      <c r="Y639">
        <v>1021.8785</v>
      </c>
      <c r="Z639">
        <v>11.3</v>
      </c>
      <c r="AA639">
        <v>8.6778070100000004</v>
      </c>
      <c r="AB639">
        <v>1</v>
      </c>
      <c r="AC639">
        <v>4.7218133333332803E-3</v>
      </c>
      <c r="AD639">
        <v>0</v>
      </c>
      <c r="AE639">
        <v>1.1424828601078436</v>
      </c>
      <c r="AF639">
        <v>0.65666666666666662</v>
      </c>
      <c r="AG639">
        <v>1.7991495199999998</v>
      </c>
      <c r="AH639">
        <v>0</v>
      </c>
      <c r="AI639">
        <v>5.9511574841666661</v>
      </c>
      <c r="AJ639">
        <v>700</v>
      </c>
      <c r="AK639">
        <v>37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s="1" t="s">
        <v>125</v>
      </c>
      <c r="AT639">
        <v>1</v>
      </c>
      <c r="AU639">
        <v>20.877340016666665</v>
      </c>
      <c r="AV639">
        <v>152.34929148333333</v>
      </c>
      <c r="AW639">
        <v>10</v>
      </c>
      <c r="AX639">
        <v>0.05</v>
      </c>
      <c r="AY639">
        <v>0</v>
      </c>
      <c r="AZ639">
        <v>35</v>
      </c>
      <c r="BA639">
        <v>0.1159852223148148</v>
      </c>
      <c r="BB639">
        <v>0.13725161394894894</v>
      </c>
      <c r="BC639">
        <v>8</v>
      </c>
      <c r="BD639">
        <v>29</v>
      </c>
      <c r="BE639">
        <v>1</v>
      </c>
      <c r="BF639">
        <v>5</v>
      </c>
      <c r="BG639" s="1" t="s">
        <v>99</v>
      </c>
      <c r="BH639" s="1" t="s">
        <v>6888</v>
      </c>
      <c r="BI639" s="1" t="s">
        <v>6889</v>
      </c>
      <c r="BJ639" s="1" t="s">
        <v>6890</v>
      </c>
      <c r="BK639">
        <v>2300</v>
      </c>
      <c r="BL639">
        <v>2.5</v>
      </c>
      <c r="BM639" s="5" t="d">
        <v>06:29:59.9999999999984025</v>
      </c>
      <c r="BN639" s="5" t="d">
        <v>07:00:00.0000000000015975</v>
      </c>
      <c r="BO639">
        <v>6</v>
      </c>
      <c r="BP639" t="b">
        <v>0</v>
      </c>
    </row>
    <row r="640" spans="1:68" x14ac:dyDescent="0.2">
      <c r="A640" s="1" t="s">
        <v>1402</v>
      </c>
      <c r="B640" s="1" t="s">
        <v>60</v>
      </c>
      <c r="C640" s="2" t="d">
        <v>2026-07-14</v>
      </c>
      <c r="D640">
        <v>15</v>
      </c>
      <c r="E640" s="1" t="s">
        <v>95</v>
      </c>
      <c r="F640">
        <v>19</v>
      </c>
      <c r="G640">
        <v>11</v>
      </c>
      <c r="H640">
        <v>3</v>
      </c>
      <c r="I640">
        <v>2</v>
      </c>
      <c r="J640">
        <v>6</v>
      </c>
      <c r="K640">
        <v>225</v>
      </c>
      <c r="L640">
        <v>1</v>
      </c>
      <c r="M640" s="1" t="s">
        <v>777</v>
      </c>
      <c r="N640" s="1" t="s">
        <v>349</v>
      </c>
      <c r="O640" s="1" t="s">
        <v>778</v>
      </c>
      <c r="P640">
        <v>3.1666666666666665</v>
      </c>
      <c r="Q640">
        <v>225</v>
      </c>
      <c r="R640">
        <v>25</v>
      </c>
      <c r="S640">
        <v>1</v>
      </c>
      <c r="T640">
        <v>45</v>
      </c>
      <c r="U640">
        <v>19</v>
      </c>
      <c r="V640">
        <v>93</v>
      </c>
      <c r="W640">
        <v>21952.59</v>
      </c>
      <c r="X640">
        <v>4.8947368421052628</v>
      </c>
      <c r="Y640">
        <v>1155.3994736842105</v>
      </c>
      <c r="Z640">
        <v>11.210526315789474</v>
      </c>
      <c r="AA640">
        <v>8.6146381035087725</v>
      </c>
      <c r="AB640">
        <v>2</v>
      </c>
      <c r="AC640">
        <v>1.2288499122806936E-2</v>
      </c>
      <c r="AD640">
        <v>0</v>
      </c>
      <c r="AE640">
        <v>1.2895043651923184</v>
      </c>
      <c r="AF640">
        <v>0.64912280701754388</v>
      </c>
      <c r="AG640">
        <v>1.9386271640350881</v>
      </c>
      <c r="AH640">
        <v>0</v>
      </c>
      <c r="AI640">
        <v>5.8935547921052631</v>
      </c>
      <c r="AJ640">
        <v>665</v>
      </c>
      <c r="AK640">
        <v>37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s="1" t="s">
        <v>65</v>
      </c>
      <c r="AT640">
        <v>2</v>
      </c>
      <c r="AU640">
        <v>26.157419950000001</v>
      </c>
      <c r="AV640">
        <v>179.40640883333333</v>
      </c>
      <c r="AW640">
        <v>13</v>
      </c>
      <c r="AX640">
        <v>0.10526315789473684</v>
      </c>
      <c r="AY640">
        <v>0</v>
      </c>
      <c r="AZ640">
        <v>35</v>
      </c>
      <c r="BA640">
        <v>0.14531899972222223</v>
      </c>
      <c r="BB640">
        <v>0.16162739534534534</v>
      </c>
      <c r="BC640">
        <v>9</v>
      </c>
      <c r="BD640">
        <v>28</v>
      </c>
      <c r="BE640">
        <v>2</v>
      </c>
      <c r="BF640">
        <v>4</v>
      </c>
      <c r="BG640" s="1" t="s">
        <v>99</v>
      </c>
      <c r="BH640" s="1" t="s">
        <v>6888</v>
      </c>
      <c r="BI640" s="1" t="s">
        <v>6889</v>
      </c>
      <c r="BJ640" s="1" t="s">
        <v>6890</v>
      </c>
      <c r="BK640">
        <v>2300</v>
      </c>
      <c r="BL640">
        <v>2.5</v>
      </c>
      <c r="BM640" s="5" t="d">
        <v>07:00:00.0000000000015975</v>
      </c>
      <c r="BN640" s="5" t="d">
        <v>07:30:00.000</v>
      </c>
      <c r="BO640">
        <v>7</v>
      </c>
      <c r="BP640" t="b">
        <v>0</v>
      </c>
    </row>
    <row r="641" spans="1:68" x14ac:dyDescent="0.2">
      <c r="A641" s="1" t="s">
        <v>1403</v>
      </c>
      <c r="B641" s="1" t="s">
        <v>60</v>
      </c>
      <c r="C641" s="2" t="d">
        <v>2026-07-14</v>
      </c>
      <c r="D641">
        <v>16</v>
      </c>
      <c r="E641" s="1" t="s">
        <v>95</v>
      </c>
      <c r="F641">
        <v>37</v>
      </c>
      <c r="G641">
        <v>11</v>
      </c>
      <c r="H641">
        <v>3</v>
      </c>
      <c r="I641">
        <v>2</v>
      </c>
      <c r="J641">
        <v>6</v>
      </c>
      <c r="K641">
        <v>225</v>
      </c>
      <c r="L641">
        <v>1</v>
      </c>
      <c r="M641" s="1" t="s">
        <v>780</v>
      </c>
      <c r="N641" s="1" t="s">
        <v>199</v>
      </c>
      <c r="O641" s="1" t="s">
        <v>781</v>
      </c>
      <c r="P641">
        <v>6.166666666666667</v>
      </c>
      <c r="Q641">
        <v>25</v>
      </c>
      <c r="R641">
        <v>0</v>
      </c>
      <c r="S641">
        <v>1</v>
      </c>
      <c r="T641">
        <v>44</v>
      </c>
      <c r="U641">
        <v>37</v>
      </c>
      <c r="V641">
        <v>181</v>
      </c>
      <c r="W641">
        <v>39176.06</v>
      </c>
      <c r="X641">
        <v>4.8918918918918921</v>
      </c>
      <c r="Y641">
        <v>1058.8124324324324</v>
      </c>
      <c r="Z641">
        <v>11.297297297297296</v>
      </c>
      <c r="AA641">
        <v>8.5823428036036038</v>
      </c>
      <c r="AB641">
        <v>1</v>
      </c>
      <c r="AC641">
        <v>9.3998004504504858E-3</v>
      </c>
      <c r="AD641">
        <v>0</v>
      </c>
      <c r="AE641">
        <v>1.251616248923447</v>
      </c>
      <c r="AF641">
        <v>0.58828828828828827</v>
      </c>
      <c r="AG641">
        <v>1.8399045283783786</v>
      </c>
      <c r="AH641">
        <v>0</v>
      </c>
      <c r="AI641">
        <v>5.8536995279279278</v>
      </c>
      <c r="AJ641">
        <v>1295</v>
      </c>
      <c r="AK641">
        <v>37</v>
      </c>
      <c r="AL641">
        <v>1</v>
      </c>
      <c r="AM641">
        <v>1</v>
      </c>
      <c r="AN641">
        <v>1</v>
      </c>
      <c r="AO641">
        <v>0</v>
      </c>
      <c r="AP641">
        <v>0</v>
      </c>
      <c r="AQ641">
        <v>0</v>
      </c>
      <c r="AR641">
        <v>446.03</v>
      </c>
      <c r="AS641" s="1" t="s">
        <v>65</v>
      </c>
      <c r="AT641">
        <v>1</v>
      </c>
      <c r="AU641">
        <v>45.737509616666664</v>
      </c>
      <c r="AV641">
        <v>317.31783093333331</v>
      </c>
      <c r="AW641">
        <v>24</v>
      </c>
      <c r="AX641">
        <v>2.7027027027027029E-2</v>
      </c>
      <c r="AY641">
        <v>2.7027027027027029E-2</v>
      </c>
      <c r="AZ641">
        <v>35</v>
      </c>
      <c r="BA641">
        <v>0.25409727564814816</v>
      </c>
      <c r="BB641">
        <v>0.28587191975975973</v>
      </c>
      <c r="BC641">
        <v>16</v>
      </c>
      <c r="BD641">
        <v>21</v>
      </c>
      <c r="BE641">
        <v>3</v>
      </c>
      <c r="BF641">
        <v>3</v>
      </c>
      <c r="BG641" s="1" t="s">
        <v>66</v>
      </c>
      <c r="BH641" s="1" t="s">
        <v>6888</v>
      </c>
      <c r="BI641" s="1" t="s">
        <v>6889</v>
      </c>
      <c r="BJ641" s="1" t="s">
        <v>6890</v>
      </c>
      <c r="BK641">
        <v>2300</v>
      </c>
      <c r="BL641">
        <v>2.5</v>
      </c>
      <c r="BM641" s="5" t="d">
        <v>07:30:00.000</v>
      </c>
      <c r="BN641" s="5" t="d">
        <v>07:59:59.9999999999984025</v>
      </c>
      <c r="BO641">
        <v>7</v>
      </c>
      <c r="BP641" t="b">
        <v>0</v>
      </c>
    </row>
    <row r="642" spans="1:68" x14ac:dyDescent="0.2">
      <c r="A642" s="1" t="s">
        <v>1404</v>
      </c>
      <c r="B642" s="1" t="s">
        <v>60</v>
      </c>
      <c r="C642" s="2" t="d">
        <v>2026-07-14</v>
      </c>
      <c r="D642">
        <v>17</v>
      </c>
      <c r="E642" s="1" t="s">
        <v>95</v>
      </c>
      <c r="F642">
        <v>43</v>
      </c>
      <c r="G642">
        <v>18</v>
      </c>
      <c r="H642">
        <v>3</v>
      </c>
      <c r="I642">
        <v>2</v>
      </c>
      <c r="J642">
        <v>13</v>
      </c>
      <c r="K642">
        <v>225</v>
      </c>
      <c r="L642">
        <v>1</v>
      </c>
      <c r="M642" s="1" t="s">
        <v>1405</v>
      </c>
      <c r="N642" s="1" t="s">
        <v>680</v>
      </c>
      <c r="O642" s="1" t="s">
        <v>1406</v>
      </c>
      <c r="P642">
        <v>3.3076923076923075</v>
      </c>
      <c r="Q642">
        <v>0</v>
      </c>
      <c r="R642">
        <v>0</v>
      </c>
      <c r="S642">
        <v>1</v>
      </c>
      <c r="T642">
        <v>43</v>
      </c>
      <c r="U642">
        <v>43</v>
      </c>
      <c r="V642">
        <v>192</v>
      </c>
      <c r="W642">
        <v>42895.519999999997</v>
      </c>
      <c r="X642">
        <v>4.4651162790697674</v>
      </c>
      <c r="Y642">
        <v>997.57023255813942</v>
      </c>
      <c r="Z642">
        <v>11.581395348837209</v>
      </c>
      <c r="AA642">
        <v>8.8997067259689935</v>
      </c>
      <c r="AB642">
        <v>3</v>
      </c>
      <c r="AC642">
        <v>4.7289896511627884E-2</v>
      </c>
      <c r="AD642">
        <v>0</v>
      </c>
      <c r="AE642">
        <v>1.1285539778186051</v>
      </c>
      <c r="AF642">
        <v>0.58682170542635659</v>
      </c>
      <c r="AG642">
        <v>1.7153756751937983</v>
      </c>
      <c r="AH642">
        <v>0</v>
      </c>
      <c r="AI642">
        <v>6.3246411193798453</v>
      </c>
      <c r="AJ642">
        <v>1505</v>
      </c>
      <c r="AK642">
        <v>69</v>
      </c>
      <c r="AL642">
        <v>1</v>
      </c>
      <c r="AM642">
        <v>1</v>
      </c>
      <c r="AN642">
        <v>0</v>
      </c>
      <c r="AO642">
        <v>0</v>
      </c>
      <c r="AP642">
        <v>1</v>
      </c>
      <c r="AQ642">
        <v>0</v>
      </c>
      <c r="AR642">
        <v>208.54</v>
      </c>
      <c r="AS642" s="1" t="s">
        <v>125</v>
      </c>
      <c r="AT642">
        <v>2</v>
      </c>
      <c r="AU642">
        <v>48.613655683333334</v>
      </c>
      <c r="AV642">
        <v>354.42443043333333</v>
      </c>
      <c r="AW642">
        <v>19</v>
      </c>
      <c r="AX642">
        <v>6.9767441860465115E-2</v>
      </c>
      <c r="AY642">
        <v>2.3255813953488372E-2</v>
      </c>
      <c r="AZ642">
        <v>35</v>
      </c>
      <c r="BA642">
        <v>0.12465039918803419</v>
      </c>
      <c r="BB642">
        <v>0.17121953161030595</v>
      </c>
      <c r="BC642">
        <v>17</v>
      </c>
      <c r="BD642">
        <v>52</v>
      </c>
      <c r="BE642">
        <v>3</v>
      </c>
      <c r="BF642">
        <v>10</v>
      </c>
      <c r="BG642" s="1" t="s">
        <v>66</v>
      </c>
      <c r="BH642" s="1" t="s">
        <v>6888</v>
      </c>
      <c r="BI642" s="1" t="s">
        <v>6889</v>
      </c>
      <c r="BJ642" s="1" t="s">
        <v>6890</v>
      </c>
      <c r="BK642">
        <v>2300</v>
      </c>
      <c r="BL642">
        <v>2.5</v>
      </c>
      <c r="BM642" s="5" t="d">
        <v>07:59:59.9999999999984025</v>
      </c>
      <c r="BN642" s="5" t="d">
        <v>08:30:00.0000000000015975</v>
      </c>
      <c r="BO642">
        <v>8</v>
      </c>
      <c r="BP642" t="b">
        <v>0</v>
      </c>
    </row>
    <row r="643" spans="1:68" x14ac:dyDescent="0.2">
      <c r="A643" s="1" t="s">
        <v>1407</v>
      </c>
      <c r="B643" s="1" t="s">
        <v>60</v>
      </c>
      <c r="C643" s="2" t="d">
        <v>2026-07-14</v>
      </c>
      <c r="D643">
        <v>18</v>
      </c>
      <c r="E643" s="1" t="s">
        <v>95</v>
      </c>
      <c r="F643">
        <v>45</v>
      </c>
      <c r="G643">
        <v>19</v>
      </c>
      <c r="H643">
        <v>3</v>
      </c>
      <c r="I643">
        <v>2</v>
      </c>
      <c r="J643">
        <v>14</v>
      </c>
      <c r="K643">
        <v>225</v>
      </c>
      <c r="L643">
        <v>1</v>
      </c>
      <c r="M643" s="1" t="s">
        <v>1408</v>
      </c>
      <c r="N643" s="1" t="s">
        <v>680</v>
      </c>
      <c r="O643" s="1" t="s">
        <v>1409</v>
      </c>
      <c r="P643">
        <v>3.2142857142857144</v>
      </c>
      <c r="Q643">
        <v>0</v>
      </c>
      <c r="R643">
        <v>0</v>
      </c>
      <c r="S643">
        <v>1</v>
      </c>
      <c r="T643">
        <v>42</v>
      </c>
      <c r="U643">
        <v>45</v>
      </c>
      <c r="V643">
        <v>215</v>
      </c>
      <c r="W643">
        <v>48517.36</v>
      </c>
      <c r="X643">
        <v>4.7777777777777777</v>
      </c>
      <c r="Y643">
        <v>1078.1635555555556</v>
      </c>
      <c r="Z643">
        <v>11.666666666666666</v>
      </c>
      <c r="AA643">
        <v>9.5779847618518517</v>
      </c>
      <c r="AB643">
        <v>3</v>
      </c>
      <c r="AC643">
        <v>3.8814437407407393E-2</v>
      </c>
      <c r="AD643">
        <v>0</v>
      </c>
      <c r="AE643">
        <v>1.2536496391861676</v>
      </c>
      <c r="AF643">
        <v>0.58925925925925926</v>
      </c>
      <c r="AG643">
        <v>1.8429088911111111</v>
      </c>
      <c r="AH643">
        <v>0</v>
      </c>
      <c r="AI643">
        <v>6.7376684562962961</v>
      </c>
      <c r="AJ643">
        <v>1575</v>
      </c>
      <c r="AK643">
        <v>70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s="1" t="s">
        <v>125</v>
      </c>
      <c r="AT643">
        <v>2</v>
      </c>
      <c r="AU643">
        <v>57.216169600000001</v>
      </c>
      <c r="AV643">
        <v>498.94150079999997</v>
      </c>
      <c r="AW643">
        <v>29</v>
      </c>
      <c r="AX643">
        <v>6.6666666666666666E-2</v>
      </c>
      <c r="AY643">
        <v>0</v>
      </c>
      <c r="AZ643">
        <v>35</v>
      </c>
      <c r="BA643">
        <v>0.13622897523809524</v>
      </c>
      <c r="BB643">
        <v>0.23759119085714284</v>
      </c>
      <c r="BC643">
        <v>24</v>
      </c>
      <c r="BD643">
        <v>46</v>
      </c>
      <c r="BE643">
        <v>3</v>
      </c>
      <c r="BF643">
        <v>11</v>
      </c>
      <c r="BG643" s="1" t="s">
        <v>66</v>
      </c>
      <c r="BH643" s="1" t="s">
        <v>6888</v>
      </c>
      <c r="BI643" s="1" t="s">
        <v>6889</v>
      </c>
      <c r="BJ643" s="1" t="s">
        <v>6890</v>
      </c>
      <c r="BK643">
        <v>2300</v>
      </c>
      <c r="BL643">
        <v>2.5</v>
      </c>
      <c r="BM643" s="5" t="d">
        <v>08:30:00.0000000000015975</v>
      </c>
      <c r="BN643" s="5" t="d">
        <v>09:00:00.000</v>
      </c>
      <c r="BO643">
        <v>8</v>
      </c>
      <c r="BP643" t="b">
        <v>0</v>
      </c>
    </row>
    <row r="644" spans="1:68" x14ac:dyDescent="0.2">
      <c r="A644" s="1" t="s">
        <v>1410</v>
      </c>
      <c r="B644" s="1" t="s">
        <v>60</v>
      </c>
      <c r="C644" s="2" t="d">
        <v>2026-07-14</v>
      </c>
      <c r="D644">
        <v>19</v>
      </c>
      <c r="E644" s="1" t="s">
        <v>95</v>
      </c>
      <c r="F644">
        <v>40</v>
      </c>
      <c r="G644">
        <v>9</v>
      </c>
      <c r="H644">
        <v>0</v>
      </c>
      <c r="I644">
        <v>2</v>
      </c>
      <c r="J644">
        <v>7</v>
      </c>
      <c r="K644">
        <v>0</v>
      </c>
      <c r="L644">
        <v>1</v>
      </c>
      <c r="M644" s="1" t="s">
        <v>63</v>
      </c>
      <c r="N644" s="1" t="s">
        <v>985</v>
      </c>
      <c r="O644" s="1" t="s">
        <v>1411</v>
      </c>
      <c r="P644">
        <v>5.7142857142857144</v>
      </c>
      <c r="Q644">
        <v>0</v>
      </c>
      <c r="R644">
        <v>0</v>
      </c>
      <c r="S644">
        <v>1</v>
      </c>
      <c r="T644">
        <v>41</v>
      </c>
      <c r="U644">
        <v>40</v>
      </c>
      <c r="V644">
        <v>185</v>
      </c>
      <c r="W644">
        <v>42858.01</v>
      </c>
      <c r="X644">
        <v>4.625</v>
      </c>
      <c r="Y644">
        <v>1071.4502500000001</v>
      </c>
      <c r="Z644">
        <v>11.725</v>
      </c>
      <c r="AA644">
        <v>9.0872929416666661</v>
      </c>
      <c r="AB644">
        <v>0</v>
      </c>
      <c r="AC644">
        <v>0</v>
      </c>
      <c r="AD644">
        <v>0</v>
      </c>
      <c r="AE644">
        <v>1.2322515757091721</v>
      </c>
      <c r="AF644">
        <v>0.59916666666666674</v>
      </c>
      <c r="AG644">
        <v>1.83141823375</v>
      </c>
      <c r="AH644">
        <v>0</v>
      </c>
      <c r="AI644">
        <v>6.3233747004166663</v>
      </c>
      <c r="AJ644">
        <v>1400</v>
      </c>
      <c r="AK644">
        <v>34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s="1" t="s">
        <v>70</v>
      </c>
      <c r="AT644">
        <v>0</v>
      </c>
      <c r="AU644">
        <v>49.290062683333332</v>
      </c>
      <c r="AV644">
        <v>388.34233843333334</v>
      </c>
      <c r="AW644">
        <v>35</v>
      </c>
      <c r="AX644">
        <v>0</v>
      </c>
      <c r="AY644">
        <v>0</v>
      </c>
      <c r="AZ644">
        <v>35</v>
      </c>
      <c r="BA644">
        <v>0.23471458420634919</v>
      </c>
      <c r="BB644">
        <v>0.3807277827777778</v>
      </c>
      <c r="BC644">
        <v>19</v>
      </c>
      <c r="BD644">
        <v>15</v>
      </c>
      <c r="BE644">
        <v>3</v>
      </c>
      <c r="BF644">
        <v>4</v>
      </c>
      <c r="BG644" s="1" t="s">
        <v>66</v>
      </c>
      <c r="BH644" s="1" t="s">
        <v>6888</v>
      </c>
      <c r="BI644" s="1" t="s">
        <v>6889</v>
      </c>
      <c r="BJ644" s="1" t="s">
        <v>6890</v>
      </c>
      <c r="BK644">
        <v>2300</v>
      </c>
      <c r="BL644">
        <v>2.5</v>
      </c>
      <c r="BM644" s="5" t="d">
        <v>09:00:00.000</v>
      </c>
      <c r="BN644" s="5" t="d">
        <v>09:29:59.9999999999984025</v>
      </c>
      <c r="BO644">
        <v>9</v>
      </c>
      <c r="BP644" t="b">
        <v>0</v>
      </c>
    </row>
    <row r="645" spans="1:68" x14ac:dyDescent="0.2">
      <c r="A645" s="1" t="s">
        <v>1412</v>
      </c>
      <c r="B645" s="1" t="s">
        <v>60</v>
      </c>
      <c r="C645" s="2" t="d">
        <v>2026-07-14</v>
      </c>
      <c r="D645">
        <v>20</v>
      </c>
      <c r="E645" s="1" t="s">
        <v>95</v>
      </c>
      <c r="F645">
        <v>33</v>
      </c>
      <c r="G645">
        <v>9</v>
      </c>
      <c r="H645">
        <v>0</v>
      </c>
      <c r="I645">
        <v>2</v>
      </c>
      <c r="J645">
        <v>7</v>
      </c>
      <c r="K645">
        <v>0</v>
      </c>
      <c r="L645">
        <v>1</v>
      </c>
      <c r="M645" s="1" t="s">
        <v>63</v>
      </c>
      <c r="N645" s="1" t="s">
        <v>1328</v>
      </c>
      <c r="O645" s="1" t="s">
        <v>1413</v>
      </c>
      <c r="P645">
        <v>4.7142857142857144</v>
      </c>
      <c r="Q645">
        <v>0</v>
      </c>
      <c r="R645">
        <v>0</v>
      </c>
      <c r="S645">
        <v>1</v>
      </c>
      <c r="T645">
        <v>40</v>
      </c>
      <c r="U645">
        <v>33</v>
      </c>
      <c r="V645">
        <v>163</v>
      </c>
      <c r="W645">
        <v>34044.25</v>
      </c>
      <c r="X645">
        <v>4.9393939393939394</v>
      </c>
      <c r="Y645">
        <v>1031.6439393939395</v>
      </c>
      <c r="Z645">
        <v>11.606060606060606</v>
      </c>
      <c r="AA645">
        <v>9.1333734671717171</v>
      </c>
      <c r="AB645">
        <v>3</v>
      </c>
      <c r="AC645">
        <v>4.1576967171717126E-2</v>
      </c>
      <c r="AD645">
        <v>0</v>
      </c>
      <c r="AE645">
        <v>1.2951169538588587</v>
      </c>
      <c r="AF645">
        <v>0.54747474747474745</v>
      </c>
      <c r="AG645">
        <v>1.8425916934343434</v>
      </c>
      <c r="AH645">
        <v>0</v>
      </c>
      <c r="AI645">
        <v>6.3619938863636358</v>
      </c>
      <c r="AJ645">
        <v>1155</v>
      </c>
      <c r="AK645">
        <v>34</v>
      </c>
      <c r="AL645">
        <v>1</v>
      </c>
      <c r="AM645">
        <v>1</v>
      </c>
      <c r="AN645">
        <v>1</v>
      </c>
      <c r="AO645">
        <v>0</v>
      </c>
      <c r="AP645">
        <v>0</v>
      </c>
      <c r="AQ645">
        <v>0</v>
      </c>
      <c r="AR645">
        <v>456.46</v>
      </c>
      <c r="AS645" s="1" t="s">
        <v>65</v>
      </c>
      <c r="AT645">
        <v>2</v>
      </c>
      <c r="AU645">
        <v>41.919128016666669</v>
      </c>
      <c r="AV645">
        <v>296.40429655000003</v>
      </c>
      <c r="AW645">
        <v>19</v>
      </c>
      <c r="AX645">
        <v>9.0909090909090912E-2</v>
      </c>
      <c r="AY645">
        <v>3.0303030303030304E-2</v>
      </c>
      <c r="AZ645">
        <v>35</v>
      </c>
      <c r="BA645">
        <v>0.19961489531746032</v>
      </c>
      <c r="BB645">
        <v>0.29059244759803926</v>
      </c>
      <c r="BC645">
        <v>15</v>
      </c>
      <c r="BD645">
        <v>19</v>
      </c>
      <c r="BE645">
        <v>2</v>
      </c>
      <c r="BF645">
        <v>5</v>
      </c>
      <c r="BG645" s="1" t="s">
        <v>66</v>
      </c>
      <c r="BH645" s="1" t="s">
        <v>6888</v>
      </c>
      <c r="BI645" s="1" t="s">
        <v>6889</v>
      </c>
      <c r="BJ645" s="1" t="s">
        <v>6890</v>
      </c>
      <c r="BK645">
        <v>2300</v>
      </c>
      <c r="BL645">
        <v>2.5</v>
      </c>
      <c r="BM645" s="5" t="d">
        <v>09:29:59.9999999999984025</v>
      </c>
      <c r="BN645" s="5" t="d">
        <v>10:00:00.0000000000015975</v>
      </c>
      <c r="BO645">
        <v>9</v>
      </c>
      <c r="BP645" t="b">
        <v>0</v>
      </c>
    </row>
    <row r="646" spans="1:68" x14ac:dyDescent="0.2">
      <c r="A646" s="1" t="s">
        <v>1414</v>
      </c>
      <c r="B646" s="1" t="s">
        <v>60</v>
      </c>
      <c r="C646" s="2" t="d">
        <v>2026-07-14</v>
      </c>
      <c r="D646">
        <v>21</v>
      </c>
      <c r="E646" s="1" t="s">
        <v>95</v>
      </c>
      <c r="F646">
        <v>55</v>
      </c>
      <c r="G646">
        <v>9</v>
      </c>
      <c r="H646">
        <v>0</v>
      </c>
      <c r="I646">
        <v>2</v>
      </c>
      <c r="J646">
        <v>7</v>
      </c>
      <c r="K646">
        <v>0</v>
      </c>
      <c r="L646">
        <v>1</v>
      </c>
      <c r="M646" s="1" t="s">
        <v>63</v>
      </c>
      <c r="N646" s="1" t="s">
        <v>815</v>
      </c>
      <c r="O646" s="1" t="s">
        <v>1415</v>
      </c>
      <c r="P646">
        <v>7.8571428571428568</v>
      </c>
      <c r="Q646">
        <v>0</v>
      </c>
      <c r="R646">
        <v>0</v>
      </c>
      <c r="S646">
        <v>1</v>
      </c>
      <c r="T646">
        <v>39</v>
      </c>
      <c r="U646">
        <v>55</v>
      </c>
      <c r="V646">
        <v>289</v>
      </c>
      <c r="W646">
        <v>65984.69</v>
      </c>
      <c r="X646">
        <v>5.2545454545454549</v>
      </c>
      <c r="Y646">
        <v>1199.7216363636364</v>
      </c>
      <c r="Z646">
        <v>12.818181818181818</v>
      </c>
      <c r="AA646">
        <v>9.2467424230303035</v>
      </c>
      <c r="AB646">
        <v>1</v>
      </c>
      <c r="AC646">
        <v>1.3310996666666661E-2</v>
      </c>
      <c r="AD646">
        <v>0</v>
      </c>
      <c r="AE646">
        <v>1.4178284019125598</v>
      </c>
      <c r="AF646">
        <v>0.65181818181818185</v>
      </c>
      <c r="AG646">
        <v>2.0696465754545454</v>
      </c>
      <c r="AH646">
        <v>0</v>
      </c>
      <c r="AI646">
        <v>6.292853415757576</v>
      </c>
      <c r="AJ646">
        <v>1925</v>
      </c>
      <c r="AK646">
        <v>34</v>
      </c>
      <c r="AL646">
        <v>6</v>
      </c>
      <c r="AM646">
        <v>5</v>
      </c>
      <c r="AN646">
        <v>4</v>
      </c>
      <c r="AO646">
        <v>2</v>
      </c>
      <c r="AP646">
        <v>0</v>
      </c>
      <c r="AQ646">
        <v>0</v>
      </c>
      <c r="AR646">
        <v>2107.8000000000002</v>
      </c>
      <c r="AS646" s="1" t="s">
        <v>65</v>
      </c>
      <c r="AT646">
        <v>1</v>
      </c>
      <c r="AU646">
        <v>76.650845666666669</v>
      </c>
      <c r="AV646">
        <v>437.8200933</v>
      </c>
      <c r="AW646">
        <v>25</v>
      </c>
      <c r="AX646">
        <v>1.8181818181818181E-2</v>
      </c>
      <c r="AY646">
        <v>9.0909090909090912E-2</v>
      </c>
      <c r="AZ646">
        <v>35</v>
      </c>
      <c r="BA646">
        <v>0.36500402698412698</v>
      </c>
      <c r="BB646">
        <v>0.42923538558823526</v>
      </c>
      <c r="BC646">
        <v>21</v>
      </c>
      <c r="BD646">
        <v>13</v>
      </c>
      <c r="BE646">
        <v>4</v>
      </c>
      <c r="BF646">
        <v>3</v>
      </c>
      <c r="BG646" s="1" t="s">
        <v>209</v>
      </c>
      <c r="BH646" s="1" t="s">
        <v>6888</v>
      </c>
      <c r="BI646" s="1" t="s">
        <v>6889</v>
      </c>
      <c r="BJ646" s="1" t="s">
        <v>6890</v>
      </c>
      <c r="BK646">
        <v>2300</v>
      </c>
      <c r="BL646">
        <v>2.5</v>
      </c>
      <c r="BM646" s="5" t="d">
        <v>10:00:00.0000000000015975</v>
      </c>
      <c r="BN646" s="5" t="d">
        <v>10:30:00.000</v>
      </c>
      <c r="BO646">
        <v>10</v>
      </c>
      <c r="BP646" t="b">
        <v>0</v>
      </c>
    </row>
    <row r="647" spans="1:68" x14ac:dyDescent="0.2">
      <c r="A647" s="1" t="s">
        <v>1416</v>
      </c>
      <c r="B647" s="1" t="s">
        <v>60</v>
      </c>
      <c r="C647" s="2" t="d">
        <v>2026-07-14</v>
      </c>
      <c r="D647">
        <v>22</v>
      </c>
      <c r="E647" s="1" t="s">
        <v>95</v>
      </c>
      <c r="F647">
        <v>40</v>
      </c>
      <c r="G647">
        <v>9</v>
      </c>
      <c r="H647">
        <v>0</v>
      </c>
      <c r="I647">
        <v>2</v>
      </c>
      <c r="J647">
        <v>7</v>
      </c>
      <c r="K647">
        <v>0</v>
      </c>
      <c r="L647">
        <v>1</v>
      </c>
      <c r="M647" s="1" t="s">
        <v>63</v>
      </c>
      <c r="N647" s="1" t="s">
        <v>818</v>
      </c>
      <c r="O647" s="1" t="s">
        <v>1417</v>
      </c>
      <c r="P647">
        <v>5.7142857142857144</v>
      </c>
      <c r="Q647">
        <v>0</v>
      </c>
      <c r="R647">
        <v>0</v>
      </c>
      <c r="S647">
        <v>1</v>
      </c>
      <c r="T647">
        <v>38</v>
      </c>
      <c r="U647">
        <v>40</v>
      </c>
      <c r="V647">
        <v>167</v>
      </c>
      <c r="W647">
        <v>36110.32</v>
      </c>
      <c r="X647">
        <v>4.1749999999999998</v>
      </c>
      <c r="Y647">
        <v>902.75800000000004</v>
      </c>
      <c r="Z647">
        <v>12</v>
      </c>
      <c r="AA647">
        <v>9.1339386133333331</v>
      </c>
      <c r="AB647">
        <v>0</v>
      </c>
      <c r="AC647">
        <v>0</v>
      </c>
      <c r="AD647">
        <v>0</v>
      </c>
      <c r="AE647">
        <v>1.1427171868630235</v>
      </c>
      <c r="AF647">
        <v>0.70458333333333334</v>
      </c>
      <c r="AG647">
        <v>1.8473005116666665</v>
      </c>
      <c r="AH647">
        <v>0</v>
      </c>
      <c r="AI647">
        <v>6.3887214266666668</v>
      </c>
      <c r="AJ647">
        <v>1400</v>
      </c>
      <c r="AK647">
        <v>34</v>
      </c>
      <c r="AL647">
        <v>1</v>
      </c>
      <c r="AM647">
        <v>1</v>
      </c>
      <c r="AN647">
        <v>1</v>
      </c>
      <c r="AO647">
        <v>0</v>
      </c>
      <c r="AP647">
        <v>0</v>
      </c>
      <c r="AQ647">
        <v>0</v>
      </c>
      <c r="AR647">
        <v>95.3</v>
      </c>
      <c r="AS647" s="1" t="s">
        <v>70</v>
      </c>
      <c r="AT647">
        <v>0</v>
      </c>
      <c r="AU647">
        <v>45.48480106666667</v>
      </c>
      <c r="AV647">
        <v>460.29736615000002</v>
      </c>
      <c r="AW647">
        <v>25</v>
      </c>
      <c r="AX647">
        <v>0</v>
      </c>
      <c r="AY647">
        <v>2.5000000000000001E-2</v>
      </c>
      <c r="AZ647">
        <v>35</v>
      </c>
      <c r="BA647">
        <v>0.21659429079365081</v>
      </c>
      <c r="BB647">
        <v>0.45127192759803925</v>
      </c>
      <c r="BC647">
        <v>22</v>
      </c>
      <c r="BD647">
        <v>12</v>
      </c>
      <c r="BE647">
        <v>3</v>
      </c>
      <c r="BF647">
        <v>4</v>
      </c>
      <c r="BG647" s="1" t="s">
        <v>66</v>
      </c>
      <c r="BH647" s="1" t="s">
        <v>6888</v>
      </c>
      <c r="BI647" s="1" t="s">
        <v>6889</v>
      </c>
      <c r="BJ647" s="1" t="s">
        <v>6890</v>
      </c>
      <c r="BK647">
        <v>2300</v>
      </c>
      <c r="BL647">
        <v>2.5</v>
      </c>
      <c r="BM647" s="5" t="d">
        <v>10:30:00.000</v>
      </c>
      <c r="BN647" s="5" t="d">
        <v>10:59:59.9999999999984025</v>
      </c>
      <c r="BO647">
        <v>10</v>
      </c>
      <c r="BP647" t="b">
        <v>0</v>
      </c>
    </row>
    <row r="648" spans="1:68" x14ac:dyDescent="0.2">
      <c r="A648" s="1" t="s">
        <v>1418</v>
      </c>
      <c r="B648" s="1" t="s">
        <v>60</v>
      </c>
      <c r="C648" s="2" t="d">
        <v>2026-07-14</v>
      </c>
      <c r="D648">
        <v>23</v>
      </c>
      <c r="E648" s="1" t="s">
        <v>133</v>
      </c>
      <c r="F648">
        <v>40</v>
      </c>
      <c r="G648">
        <v>9</v>
      </c>
      <c r="H648">
        <v>0</v>
      </c>
      <c r="I648">
        <v>0</v>
      </c>
      <c r="J648">
        <v>9</v>
      </c>
      <c r="K648">
        <v>0</v>
      </c>
      <c r="L648">
        <v>0</v>
      </c>
      <c r="M648" s="1" t="s">
        <v>63</v>
      </c>
      <c r="N648" s="1" t="s">
        <v>63</v>
      </c>
      <c r="O648" s="1" t="s">
        <v>1419</v>
      </c>
      <c r="P648">
        <v>4.4444444444444446</v>
      </c>
      <c r="Q648">
        <v>0</v>
      </c>
      <c r="R648">
        <v>0</v>
      </c>
      <c r="S648">
        <v>0</v>
      </c>
      <c r="T648">
        <v>38</v>
      </c>
      <c r="U648">
        <v>40</v>
      </c>
      <c r="V648">
        <v>203</v>
      </c>
      <c r="W648">
        <v>50618.020000000004</v>
      </c>
      <c r="X648">
        <v>5.0750000000000002</v>
      </c>
      <c r="Y648">
        <v>1265.4505000000001</v>
      </c>
      <c r="Z648">
        <v>12.074999999999999</v>
      </c>
      <c r="AA648">
        <v>10.054844155833333</v>
      </c>
      <c r="AB648">
        <v>5</v>
      </c>
      <c r="AC648">
        <v>0.13170348791666669</v>
      </c>
      <c r="AD648">
        <v>0</v>
      </c>
      <c r="AE648">
        <v>1.3463861879586021</v>
      </c>
      <c r="AF648">
        <v>0.71583333333333332</v>
      </c>
      <c r="AG648">
        <v>2.0622195137500001</v>
      </c>
      <c r="AH648">
        <v>0</v>
      </c>
      <c r="AI648">
        <v>6.9297079679166673</v>
      </c>
      <c r="AJ648">
        <v>1400</v>
      </c>
      <c r="AK648">
        <v>34</v>
      </c>
      <c r="AL648">
        <v>1</v>
      </c>
      <c r="AM648">
        <v>1</v>
      </c>
      <c r="AN648">
        <v>1</v>
      </c>
      <c r="AO648">
        <v>0</v>
      </c>
      <c r="AP648">
        <v>0</v>
      </c>
      <c r="AQ648">
        <v>0</v>
      </c>
      <c r="AR648">
        <v>260.58</v>
      </c>
      <c r="AS648" s="1" t="s">
        <v>65</v>
      </c>
      <c r="AT648">
        <v>3</v>
      </c>
      <c r="AU648">
        <v>54.166222849999997</v>
      </c>
      <c r="AV648">
        <v>441.82726904999998</v>
      </c>
      <c r="AW648">
        <v>26</v>
      </c>
      <c r="AX648">
        <v>0.125</v>
      </c>
      <c r="AY648">
        <v>2.5000000000000001E-2</v>
      </c>
      <c r="AZ648">
        <v>35</v>
      </c>
      <c r="BA648">
        <v>0.20061564018518518</v>
      </c>
      <c r="BB648">
        <v>0.43316398926470584</v>
      </c>
      <c r="BC648">
        <v>22</v>
      </c>
      <c r="BD648">
        <v>12</v>
      </c>
      <c r="BE648">
        <v>3</v>
      </c>
      <c r="BF648">
        <v>6</v>
      </c>
      <c r="BG648" s="1" t="s">
        <v>66</v>
      </c>
      <c r="BH648" s="1" t="s">
        <v>6888</v>
      </c>
      <c r="BI648" s="1" t="s">
        <v>6889</v>
      </c>
      <c r="BJ648" s="1" t="s">
        <v>6890</v>
      </c>
      <c r="BK648">
        <v>2300</v>
      </c>
      <c r="BL648">
        <v>2.5</v>
      </c>
      <c r="BM648" s="5" t="d">
        <v>10:59:59.9999999999984025</v>
      </c>
      <c r="BN648" s="5" t="d">
        <v>11:30:00.0000000000015975</v>
      </c>
      <c r="BO648">
        <v>11</v>
      </c>
      <c r="BP648" t="b">
        <v>0</v>
      </c>
    </row>
    <row r="649" spans="1:68" x14ac:dyDescent="0.2">
      <c r="A649" s="1" t="s">
        <v>1420</v>
      </c>
      <c r="B649" s="1" t="s">
        <v>60</v>
      </c>
      <c r="C649" s="2" t="d">
        <v>2026-07-14</v>
      </c>
      <c r="D649">
        <v>24</v>
      </c>
      <c r="E649" s="1" t="s">
        <v>133</v>
      </c>
      <c r="F649">
        <v>58</v>
      </c>
      <c r="G649">
        <v>9</v>
      </c>
      <c r="H649">
        <v>0</v>
      </c>
      <c r="I649">
        <v>0</v>
      </c>
      <c r="J649">
        <v>9</v>
      </c>
      <c r="K649">
        <v>0</v>
      </c>
      <c r="L649">
        <v>0</v>
      </c>
      <c r="M649" s="1" t="s">
        <v>63</v>
      </c>
      <c r="N649" s="1" t="s">
        <v>63</v>
      </c>
      <c r="O649" s="1" t="s">
        <v>1421</v>
      </c>
      <c r="P649">
        <v>6.4444444444444446</v>
      </c>
      <c r="Q649">
        <v>0</v>
      </c>
      <c r="R649">
        <v>0</v>
      </c>
      <c r="S649">
        <v>0</v>
      </c>
      <c r="T649">
        <v>38</v>
      </c>
      <c r="U649">
        <v>58</v>
      </c>
      <c r="V649">
        <v>322</v>
      </c>
      <c r="W649">
        <v>71503.27</v>
      </c>
      <c r="X649">
        <v>5.5517241379310347</v>
      </c>
      <c r="Y649">
        <v>1232.8150000000001</v>
      </c>
      <c r="Z649">
        <v>13.189655172413794</v>
      </c>
      <c r="AA649">
        <v>9.7010082448275856</v>
      </c>
      <c r="AB649">
        <v>0</v>
      </c>
      <c r="AC649">
        <v>0</v>
      </c>
      <c r="AD649">
        <v>0</v>
      </c>
      <c r="AE649">
        <v>1.4698352959560312</v>
      </c>
      <c r="AF649">
        <v>0.61781609195402298</v>
      </c>
      <c r="AG649">
        <v>2.0876513790229883</v>
      </c>
      <c r="AH649">
        <v>0</v>
      </c>
      <c r="AI649">
        <v>6.6650809954022989</v>
      </c>
      <c r="AJ649">
        <v>2030</v>
      </c>
      <c r="AK649">
        <v>34</v>
      </c>
      <c r="AL649">
        <v>1</v>
      </c>
      <c r="AM649">
        <v>1</v>
      </c>
      <c r="AN649">
        <v>0</v>
      </c>
      <c r="AO649">
        <v>0</v>
      </c>
      <c r="AP649">
        <v>1</v>
      </c>
      <c r="AQ649">
        <v>0</v>
      </c>
      <c r="AR649">
        <v>224.88</v>
      </c>
      <c r="AS649" s="1" t="s">
        <v>70</v>
      </c>
      <c r="AT649">
        <v>0</v>
      </c>
      <c r="AU649">
        <v>81.854422749999998</v>
      </c>
      <c r="AV649">
        <v>496.51401676666666</v>
      </c>
      <c r="AW649">
        <v>29</v>
      </c>
      <c r="AX649">
        <v>0</v>
      </c>
      <c r="AY649">
        <v>1.7241379310344827E-2</v>
      </c>
      <c r="AZ649">
        <v>35</v>
      </c>
      <c r="BA649">
        <v>0.3031645287037037</v>
      </c>
      <c r="BB649">
        <v>0.48677844781045748</v>
      </c>
      <c r="BC649">
        <v>24</v>
      </c>
      <c r="BD649">
        <v>10</v>
      </c>
      <c r="BE649">
        <v>4</v>
      </c>
      <c r="BF649">
        <v>5</v>
      </c>
      <c r="BG649" s="1" t="s">
        <v>66</v>
      </c>
      <c r="BH649" s="1" t="s">
        <v>6888</v>
      </c>
      <c r="BI649" s="1" t="s">
        <v>6889</v>
      </c>
      <c r="BJ649" s="1" t="s">
        <v>6890</v>
      </c>
      <c r="BK649">
        <v>2300</v>
      </c>
      <c r="BL649">
        <v>2.5</v>
      </c>
      <c r="BM649" s="5" t="d">
        <v>11:30:00.0000000000015975</v>
      </c>
      <c r="BN649" s="5" t="d">
        <v>12:00:00.000</v>
      </c>
      <c r="BO649">
        <v>11</v>
      </c>
      <c r="BP649" t="b">
        <v>0</v>
      </c>
    </row>
    <row r="650" spans="1:68" x14ac:dyDescent="0.2">
      <c r="A650" s="1" t="s">
        <v>1422</v>
      </c>
      <c r="B650" s="1" t="s">
        <v>60</v>
      </c>
      <c r="C650" s="2" t="d">
        <v>2026-07-14</v>
      </c>
      <c r="D650">
        <v>25</v>
      </c>
      <c r="E650" s="1" t="s">
        <v>133</v>
      </c>
      <c r="F650">
        <v>79</v>
      </c>
      <c r="G650">
        <v>9</v>
      </c>
      <c r="H650">
        <v>0</v>
      </c>
      <c r="I650">
        <v>0</v>
      </c>
      <c r="J650">
        <v>9</v>
      </c>
      <c r="K650">
        <v>0</v>
      </c>
      <c r="L650">
        <v>0</v>
      </c>
      <c r="M650" s="1" t="s">
        <v>63</v>
      </c>
      <c r="N650" s="1" t="s">
        <v>63</v>
      </c>
      <c r="O650" s="1" t="s">
        <v>1423</v>
      </c>
      <c r="P650">
        <v>8.7777777777777786</v>
      </c>
      <c r="Q650">
        <v>0</v>
      </c>
      <c r="R650">
        <v>0</v>
      </c>
      <c r="S650">
        <v>0</v>
      </c>
      <c r="T650">
        <v>38</v>
      </c>
      <c r="U650">
        <v>79</v>
      </c>
      <c r="V650">
        <v>413</v>
      </c>
      <c r="W650">
        <v>91265.13</v>
      </c>
      <c r="X650">
        <v>5.2278481012658231</v>
      </c>
      <c r="Y650">
        <v>1155.2548101265822</v>
      </c>
      <c r="Z650">
        <v>15.810126582278482</v>
      </c>
      <c r="AA650">
        <v>9.5594760516877635</v>
      </c>
      <c r="AB650">
        <v>0</v>
      </c>
      <c r="AC650">
        <v>0</v>
      </c>
      <c r="AD650">
        <v>0</v>
      </c>
      <c r="AE650">
        <v>1.4252721822994177</v>
      </c>
      <c r="AF650">
        <v>0.65021097046413501</v>
      </c>
      <c r="AG650">
        <v>1.5379852472573841</v>
      </c>
      <c r="AH650">
        <v>0.10055096835443038</v>
      </c>
      <c r="AI650">
        <v>6.4794334900843884</v>
      </c>
      <c r="AJ650">
        <v>3160</v>
      </c>
      <c r="AK650">
        <v>34</v>
      </c>
      <c r="AL650">
        <v>3</v>
      </c>
      <c r="AM650">
        <v>3</v>
      </c>
      <c r="AN650">
        <v>2</v>
      </c>
      <c r="AO650">
        <v>1</v>
      </c>
      <c r="AP650">
        <v>0</v>
      </c>
      <c r="AQ650">
        <v>0</v>
      </c>
      <c r="AR650">
        <v>966.05</v>
      </c>
      <c r="AS650" s="1" t="s">
        <v>70</v>
      </c>
      <c r="AT650">
        <v>0</v>
      </c>
      <c r="AU650">
        <v>116.87840353333333</v>
      </c>
      <c r="AV650">
        <v>761.24645393333333</v>
      </c>
      <c r="AW650">
        <v>34</v>
      </c>
      <c r="AX650">
        <v>0</v>
      </c>
      <c r="AY650">
        <v>3.7974683544303799E-2</v>
      </c>
      <c r="AZ650">
        <v>40</v>
      </c>
      <c r="BA650">
        <v>0.4328829760493827</v>
      </c>
      <c r="BB650">
        <v>0.74632005287581704</v>
      </c>
      <c r="BC650">
        <v>37</v>
      </c>
      <c r="BD650">
        <v>-3</v>
      </c>
      <c r="BE650">
        <v>6</v>
      </c>
      <c r="BF650">
        <v>3</v>
      </c>
      <c r="BG650" s="1" t="s">
        <v>804</v>
      </c>
      <c r="BH650" s="1" t="s">
        <v>6888</v>
      </c>
      <c r="BI650" s="1" t="s">
        <v>6889</v>
      </c>
      <c r="BJ650" s="1" t="s">
        <v>6890</v>
      </c>
      <c r="BK650">
        <v>2300</v>
      </c>
      <c r="BL650">
        <v>2.5</v>
      </c>
      <c r="BM650" s="5" t="d">
        <v>12:00:00.000</v>
      </c>
      <c r="BN650" s="5" t="d">
        <v>12:30:00.0000000000031950</v>
      </c>
      <c r="BO650">
        <v>12</v>
      </c>
      <c r="BP650" t="b">
        <v>1</v>
      </c>
    </row>
    <row r="651" spans="1:68" x14ac:dyDescent="0.2">
      <c r="A651" s="1" t="s">
        <v>1424</v>
      </c>
      <c r="B651" s="1" t="s">
        <v>60</v>
      </c>
      <c r="C651" s="2" t="d">
        <v>2026-07-14</v>
      </c>
      <c r="D651">
        <v>26</v>
      </c>
      <c r="E651" s="1" t="s">
        <v>133</v>
      </c>
      <c r="F651">
        <v>101</v>
      </c>
      <c r="G651">
        <v>9</v>
      </c>
      <c r="H651">
        <v>0</v>
      </c>
      <c r="I651">
        <v>0</v>
      </c>
      <c r="J651">
        <v>9</v>
      </c>
      <c r="K651">
        <v>0</v>
      </c>
      <c r="L651">
        <v>0</v>
      </c>
      <c r="M651" s="1" t="s">
        <v>63</v>
      </c>
      <c r="N651" s="1" t="s">
        <v>63</v>
      </c>
      <c r="O651" s="1" t="s">
        <v>1425</v>
      </c>
      <c r="P651">
        <v>11.22222222222222</v>
      </c>
      <c r="Q651">
        <v>0</v>
      </c>
      <c r="R651">
        <v>0</v>
      </c>
      <c r="S651">
        <v>0</v>
      </c>
      <c r="T651">
        <v>38</v>
      </c>
      <c r="U651">
        <v>101</v>
      </c>
      <c r="V651">
        <v>487</v>
      </c>
      <c r="W651">
        <v>114618.61</v>
      </c>
      <c r="X651">
        <v>4.8217821782178216</v>
      </c>
      <c r="Y651">
        <v>1134.8377227722772</v>
      </c>
      <c r="Z651">
        <v>17.079207920792079</v>
      </c>
      <c r="AA651">
        <v>10.88944637871287</v>
      </c>
      <c r="AB651">
        <v>0</v>
      </c>
      <c r="AC651">
        <v>0</v>
      </c>
      <c r="AD651">
        <v>0</v>
      </c>
      <c r="AE651">
        <v>1.2853381631079555</v>
      </c>
      <c r="AF651">
        <v>0.69405940594059401</v>
      </c>
      <c r="AG651">
        <v>0.31228040214521452</v>
      </c>
      <c r="AH651">
        <v>1.4969819592409241</v>
      </c>
      <c r="AI651">
        <v>6.4926047978547858</v>
      </c>
      <c r="AJ651">
        <v>4040</v>
      </c>
      <c r="AK651">
        <v>34</v>
      </c>
      <c r="AL651">
        <v>3</v>
      </c>
      <c r="AM651">
        <v>3</v>
      </c>
      <c r="AN651">
        <v>2</v>
      </c>
      <c r="AO651">
        <v>1</v>
      </c>
      <c r="AP651">
        <v>0</v>
      </c>
      <c r="AQ651">
        <v>0</v>
      </c>
      <c r="AR651">
        <v>340.03</v>
      </c>
      <c r="AS651" s="1" t="s">
        <v>70</v>
      </c>
      <c r="AT651">
        <v>0</v>
      </c>
      <c r="AU651">
        <v>127.43401731666667</v>
      </c>
      <c r="AV651">
        <v>892.32262768333328</v>
      </c>
      <c r="AW651">
        <v>34</v>
      </c>
      <c r="AX651">
        <v>0</v>
      </c>
      <c r="AY651">
        <v>2.9702970297029702E-2</v>
      </c>
      <c r="AZ651">
        <v>40</v>
      </c>
      <c r="BA651">
        <v>0.47197784191358028</v>
      </c>
      <c r="BB651">
        <v>0.87482610557189533</v>
      </c>
      <c r="BC651">
        <v>43</v>
      </c>
      <c r="BD651">
        <v>-9</v>
      </c>
      <c r="BE651">
        <v>7</v>
      </c>
      <c r="BF651">
        <v>2</v>
      </c>
      <c r="BG651" s="1" t="s">
        <v>804</v>
      </c>
      <c r="BH651" s="1" t="s">
        <v>6888</v>
      </c>
      <c r="BI651" s="1" t="s">
        <v>6889</v>
      </c>
      <c r="BJ651" s="1" t="s">
        <v>6890</v>
      </c>
      <c r="BK651">
        <v>2300</v>
      </c>
      <c r="BL651">
        <v>2.5</v>
      </c>
      <c r="BM651" s="5" t="d">
        <v>12:30:00.0000000000031950</v>
      </c>
      <c r="BN651" s="5" t="d">
        <v>12:59:59.9999999999968050</v>
      </c>
      <c r="BO651">
        <v>12</v>
      </c>
      <c r="BP651" t="b">
        <v>1</v>
      </c>
    </row>
    <row r="652" spans="1:68" x14ac:dyDescent="0.2">
      <c r="A652" s="1" t="s">
        <v>1426</v>
      </c>
      <c r="B652" s="1" t="s">
        <v>60</v>
      </c>
      <c r="C652" s="2" t="d">
        <v>2026-07-14</v>
      </c>
      <c r="D652">
        <v>27</v>
      </c>
      <c r="E652" s="1" t="s">
        <v>133</v>
      </c>
      <c r="F652">
        <v>95</v>
      </c>
      <c r="G652">
        <v>9</v>
      </c>
      <c r="H652">
        <v>0</v>
      </c>
      <c r="I652">
        <v>0</v>
      </c>
      <c r="J652">
        <v>9</v>
      </c>
      <c r="K652">
        <v>0</v>
      </c>
      <c r="L652">
        <v>0</v>
      </c>
      <c r="M652" s="1" t="s">
        <v>63</v>
      </c>
      <c r="N652" s="1" t="s">
        <v>63</v>
      </c>
      <c r="O652" s="1" t="s">
        <v>1427</v>
      </c>
      <c r="P652">
        <v>10.555555555555555</v>
      </c>
      <c r="Q652">
        <v>0</v>
      </c>
      <c r="R652">
        <v>0</v>
      </c>
      <c r="S652">
        <v>0</v>
      </c>
      <c r="T652">
        <v>38</v>
      </c>
      <c r="U652">
        <v>95</v>
      </c>
      <c r="V652">
        <v>443</v>
      </c>
      <c r="W652">
        <v>102692.19</v>
      </c>
      <c r="X652">
        <v>4.6631578947368419</v>
      </c>
      <c r="Y652">
        <v>1080.9704210526315</v>
      </c>
      <c r="Z652">
        <v>16.873684210526317</v>
      </c>
      <c r="AA652">
        <v>12.851639392456141</v>
      </c>
      <c r="AB652">
        <v>1</v>
      </c>
      <c r="AC652">
        <v>2.1596098245614086E-3</v>
      </c>
      <c r="AD652">
        <v>6.8571543859649044E-4</v>
      </c>
      <c r="AE652">
        <v>1.2653287386303844</v>
      </c>
      <c r="AF652">
        <v>0.62298245614035086</v>
      </c>
      <c r="AG652">
        <v>1.1315263157894737E-3</v>
      </c>
      <c r="AH652">
        <v>3.2708014733333335</v>
      </c>
      <c r="AI652">
        <v>6.7507883694736845</v>
      </c>
      <c r="AJ652">
        <v>3800</v>
      </c>
      <c r="AK652">
        <v>34</v>
      </c>
      <c r="AL652">
        <v>3</v>
      </c>
      <c r="AM652">
        <v>3</v>
      </c>
      <c r="AN652">
        <v>2</v>
      </c>
      <c r="AO652">
        <v>0</v>
      </c>
      <c r="AP652">
        <v>1</v>
      </c>
      <c r="AQ652">
        <v>0</v>
      </c>
      <c r="AR652">
        <v>621.86</v>
      </c>
      <c r="AS652" s="1" t="s">
        <v>173</v>
      </c>
      <c r="AT652">
        <v>1</v>
      </c>
      <c r="AU652">
        <v>117.98698025</v>
      </c>
      <c r="AV652">
        <v>931.98526061666666</v>
      </c>
      <c r="AW652">
        <v>34</v>
      </c>
      <c r="AX652">
        <v>1.0526315789473684E-2</v>
      </c>
      <c r="AY652">
        <v>3.1578947368421054E-2</v>
      </c>
      <c r="AZ652">
        <v>40</v>
      </c>
      <c r="BA652">
        <v>0.43698881574074072</v>
      </c>
      <c r="BB652">
        <v>0.91371103982026147</v>
      </c>
      <c r="BC652">
        <v>45</v>
      </c>
      <c r="BD652">
        <v>-11</v>
      </c>
      <c r="BE652">
        <v>6</v>
      </c>
      <c r="BF652">
        <v>3</v>
      </c>
      <c r="BG652" s="1" t="s">
        <v>804</v>
      </c>
      <c r="BH652" s="1" t="s">
        <v>6888</v>
      </c>
      <c r="BI652" s="1" t="s">
        <v>6889</v>
      </c>
      <c r="BJ652" s="1" t="s">
        <v>6890</v>
      </c>
      <c r="BK652">
        <v>2300</v>
      </c>
      <c r="BL652">
        <v>2.5</v>
      </c>
      <c r="BM652" s="5" t="d">
        <v>12:59:59.9999999999968050</v>
      </c>
      <c r="BN652" s="5" t="d">
        <v>13:30:00.000</v>
      </c>
      <c r="BO652">
        <v>13</v>
      </c>
      <c r="BP652" t="b">
        <v>1</v>
      </c>
    </row>
    <row r="653" spans="1:68" x14ac:dyDescent="0.2">
      <c r="A653" s="1" t="s">
        <v>1428</v>
      </c>
      <c r="B653" s="1" t="s">
        <v>60</v>
      </c>
      <c r="C653" s="2" t="d">
        <v>2026-07-14</v>
      </c>
      <c r="D653">
        <v>28</v>
      </c>
      <c r="E653" s="1" t="s">
        <v>133</v>
      </c>
      <c r="F653">
        <v>94</v>
      </c>
      <c r="G653">
        <v>9</v>
      </c>
      <c r="H653">
        <v>0</v>
      </c>
      <c r="I653">
        <v>0</v>
      </c>
      <c r="J653">
        <v>9</v>
      </c>
      <c r="K653">
        <v>0</v>
      </c>
      <c r="L653">
        <v>0</v>
      </c>
      <c r="M653" s="1" t="s">
        <v>63</v>
      </c>
      <c r="N653" s="1" t="s">
        <v>63</v>
      </c>
      <c r="O653" s="1" t="s">
        <v>1429</v>
      </c>
      <c r="P653">
        <v>10.444444444444445</v>
      </c>
      <c r="Q653">
        <v>0</v>
      </c>
      <c r="R653">
        <v>0</v>
      </c>
      <c r="S653">
        <v>0</v>
      </c>
      <c r="T653">
        <v>38</v>
      </c>
      <c r="U653">
        <v>94</v>
      </c>
      <c r="V653">
        <v>469</v>
      </c>
      <c r="W653">
        <v>106165.97</v>
      </c>
      <c r="X653">
        <v>4.9893617021276597</v>
      </c>
      <c r="Y653">
        <v>1129.4252127659574</v>
      </c>
      <c r="Z653">
        <v>16.776595744680851</v>
      </c>
      <c r="AA653">
        <v>13.259578440425532</v>
      </c>
      <c r="AB653">
        <v>1</v>
      </c>
      <c r="AC653">
        <v>1.7967934574468061E-2</v>
      </c>
      <c r="AD653">
        <v>9.9584074468085093E-3</v>
      </c>
      <c r="AE653">
        <v>1.3396924577504277</v>
      </c>
      <c r="AF653">
        <v>0.60620567375886525</v>
      </c>
      <c r="AG653">
        <v>0</v>
      </c>
      <c r="AH653">
        <v>3.9972155054964542</v>
      </c>
      <c r="AI653">
        <v>6.4503007138297868</v>
      </c>
      <c r="AJ653">
        <v>3760</v>
      </c>
      <c r="AK653">
        <v>34</v>
      </c>
      <c r="AL653">
        <v>3</v>
      </c>
      <c r="AM653">
        <v>3</v>
      </c>
      <c r="AN653">
        <v>3</v>
      </c>
      <c r="AO653">
        <v>0</v>
      </c>
      <c r="AP653">
        <v>0</v>
      </c>
      <c r="AQ653">
        <v>0</v>
      </c>
      <c r="AR653">
        <v>621.73</v>
      </c>
      <c r="AS653" s="1" t="s">
        <v>173</v>
      </c>
      <c r="AT653">
        <v>1</v>
      </c>
      <c r="AU653">
        <v>128.92939188333332</v>
      </c>
      <c r="AV653">
        <v>938.08449968333332</v>
      </c>
      <c r="AW653">
        <v>34</v>
      </c>
      <c r="AX653">
        <v>1.0638297872340425E-2</v>
      </c>
      <c r="AY653">
        <v>3.1914893617021274E-2</v>
      </c>
      <c r="AZ653">
        <v>40</v>
      </c>
      <c r="BA653">
        <v>0.47751626623456789</v>
      </c>
      <c r="BB653">
        <v>0.91969068596405223</v>
      </c>
      <c r="BC653">
        <v>45</v>
      </c>
      <c r="BD653">
        <v>-11</v>
      </c>
      <c r="BE653">
        <v>7</v>
      </c>
      <c r="BF653">
        <v>2</v>
      </c>
      <c r="BG653" s="1" t="s">
        <v>804</v>
      </c>
      <c r="BH653" s="1" t="s">
        <v>6888</v>
      </c>
      <c r="BI653" s="1" t="s">
        <v>6889</v>
      </c>
      <c r="BJ653" s="1" t="s">
        <v>6890</v>
      </c>
      <c r="BK653">
        <v>2300</v>
      </c>
      <c r="BL653">
        <v>2.5</v>
      </c>
      <c r="BM653" s="5" t="d">
        <v>13:30:00.000</v>
      </c>
      <c r="BN653" s="5" t="d">
        <v>14:00:00.0000000000031950</v>
      </c>
      <c r="BO653">
        <v>13</v>
      </c>
      <c r="BP653" t="b">
        <v>1</v>
      </c>
    </row>
    <row r="654" spans="1:68" x14ac:dyDescent="0.2">
      <c r="A654" s="1" t="s">
        <v>1430</v>
      </c>
      <c r="B654" s="1" t="s">
        <v>60</v>
      </c>
      <c r="C654" s="2" t="d">
        <v>2026-07-14</v>
      </c>
      <c r="D654">
        <v>29</v>
      </c>
      <c r="E654" s="1" t="s">
        <v>133</v>
      </c>
      <c r="F654">
        <v>90</v>
      </c>
      <c r="G654">
        <v>9</v>
      </c>
      <c r="H654">
        <v>0</v>
      </c>
      <c r="I654">
        <v>0</v>
      </c>
      <c r="J654">
        <v>9</v>
      </c>
      <c r="K654">
        <v>0</v>
      </c>
      <c r="L654">
        <v>0</v>
      </c>
      <c r="M654" s="1" t="s">
        <v>63</v>
      </c>
      <c r="N654" s="1" t="s">
        <v>63</v>
      </c>
      <c r="O654" s="1" t="s">
        <v>1431</v>
      </c>
      <c r="P654">
        <v>10</v>
      </c>
      <c r="Q654">
        <v>0</v>
      </c>
      <c r="R654">
        <v>0</v>
      </c>
      <c r="S654">
        <v>0</v>
      </c>
      <c r="T654">
        <v>38</v>
      </c>
      <c r="U654">
        <v>90</v>
      </c>
      <c r="V654">
        <v>451</v>
      </c>
      <c r="W654">
        <v>98856.45</v>
      </c>
      <c r="X654">
        <v>5.0111111111111111</v>
      </c>
      <c r="Y654">
        <v>1098.405</v>
      </c>
      <c r="Z654">
        <v>15.144444444444444</v>
      </c>
      <c r="AA654">
        <v>11.699883551851851</v>
      </c>
      <c r="AB654">
        <v>0</v>
      </c>
      <c r="AC654">
        <v>0</v>
      </c>
      <c r="AD654">
        <v>0</v>
      </c>
      <c r="AE654">
        <v>1.3549276510940469</v>
      </c>
      <c r="AF654">
        <v>0.6040740740740741</v>
      </c>
      <c r="AG654">
        <v>6.268344648148147E-2</v>
      </c>
      <c r="AH654">
        <v>2.075934724814815</v>
      </c>
      <c r="AI654">
        <v>6.6821693166666671</v>
      </c>
      <c r="AJ654">
        <v>3150</v>
      </c>
      <c r="AK654">
        <v>34</v>
      </c>
      <c r="AL654">
        <v>6</v>
      </c>
      <c r="AM654">
        <v>6</v>
      </c>
      <c r="AN654">
        <v>3</v>
      </c>
      <c r="AO654">
        <v>2</v>
      </c>
      <c r="AP654">
        <v>1</v>
      </c>
      <c r="AQ654">
        <v>0</v>
      </c>
      <c r="AR654">
        <v>1458.78</v>
      </c>
      <c r="AS654" s="1" t="s">
        <v>70</v>
      </c>
      <c r="AT654">
        <v>0</v>
      </c>
      <c r="AU654">
        <v>119.06977108333334</v>
      </c>
      <c r="AV654">
        <v>924.72214528333336</v>
      </c>
      <c r="AW654">
        <v>34</v>
      </c>
      <c r="AX654">
        <v>0</v>
      </c>
      <c r="AY654">
        <v>6.6666666666666666E-2</v>
      </c>
      <c r="AZ654">
        <v>35</v>
      </c>
      <c r="BA654">
        <v>0.44099915216049385</v>
      </c>
      <c r="BB654">
        <v>0.90659033851307191</v>
      </c>
      <c r="BC654">
        <v>45</v>
      </c>
      <c r="BD654">
        <v>-11</v>
      </c>
      <c r="BE654">
        <v>6</v>
      </c>
      <c r="BF654">
        <v>3</v>
      </c>
      <c r="BG654" s="1" t="s">
        <v>209</v>
      </c>
      <c r="BH654" s="1" t="s">
        <v>6888</v>
      </c>
      <c r="BI654" s="1" t="s">
        <v>6889</v>
      </c>
      <c r="BJ654" s="1" t="s">
        <v>6890</v>
      </c>
      <c r="BK654">
        <v>2300</v>
      </c>
      <c r="BL654">
        <v>2.5</v>
      </c>
      <c r="BM654" s="5" t="d">
        <v>14:00:00.0000000000031950</v>
      </c>
      <c r="BN654" s="5" t="d">
        <v>14:29:59.9999999999968050</v>
      </c>
      <c r="BO654">
        <v>14</v>
      </c>
      <c r="BP654" t="b">
        <v>0</v>
      </c>
    </row>
    <row r="655" spans="1:68" x14ac:dyDescent="0.2">
      <c r="A655" s="1" t="s">
        <v>1432</v>
      </c>
      <c r="B655" s="1" t="s">
        <v>60</v>
      </c>
      <c r="C655" s="2" t="d">
        <v>2026-07-14</v>
      </c>
      <c r="D655">
        <v>30</v>
      </c>
      <c r="E655" s="1" t="s">
        <v>133</v>
      </c>
      <c r="F655">
        <v>60</v>
      </c>
      <c r="G655">
        <v>9</v>
      </c>
      <c r="H655">
        <v>0</v>
      </c>
      <c r="I655">
        <v>0</v>
      </c>
      <c r="J655">
        <v>9</v>
      </c>
      <c r="K655">
        <v>0</v>
      </c>
      <c r="L655">
        <v>0</v>
      </c>
      <c r="M655" s="1" t="s">
        <v>63</v>
      </c>
      <c r="N655" s="1" t="s">
        <v>63</v>
      </c>
      <c r="O655" s="1" t="s">
        <v>1433</v>
      </c>
      <c r="P655">
        <v>6.666666666666667</v>
      </c>
      <c r="Q655">
        <v>0</v>
      </c>
      <c r="R655">
        <v>0</v>
      </c>
      <c r="S655">
        <v>0</v>
      </c>
      <c r="T655">
        <v>38</v>
      </c>
      <c r="U655">
        <v>60</v>
      </c>
      <c r="V655">
        <v>298</v>
      </c>
      <c r="W655">
        <v>75840.259999999995</v>
      </c>
      <c r="X655">
        <v>4.9666666666666668</v>
      </c>
      <c r="Y655">
        <v>1264.0043333333333</v>
      </c>
      <c r="Z655">
        <v>13.016666666666667</v>
      </c>
      <c r="AA655">
        <v>10.224442415833332</v>
      </c>
      <c r="AB655">
        <v>3</v>
      </c>
      <c r="AC655">
        <v>6.5174877500000061E-2</v>
      </c>
      <c r="AD655">
        <v>0</v>
      </c>
      <c r="AE655">
        <v>1.3064427490491193</v>
      </c>
      <c r="AF655">
        <v>0.61944444444444435</v>
      </c>
      <c r="AG655">
        <v>0.81225208333333343</v>
      </c>
      <c r="AH655">
        <v>1.3265637130555556</v>
      </c>
      <c r="AI655">
        <v>6.0292137266666668</v>
      </c>
      <c r="AJ655">
        <v>2100</v>
      </c>
      <c r="AK655">
        <v>34</v>
      </c>
      <c r="AL655">
        <v>1</v>
      </c>
      <c r="AM655">
        <v>1</v>
      </c>
      <c r="AN655">
        <v>0</v>
      </c>
      <c r="AO655">
        <v>0</v>
      </c>
      <c r="AP655">
        <v>1</v>
      </c>
      <c r="AQ655">
        <v>0</v>
      </c>
      <c r="AR655">
        <v>307.74</v>
      </c>
      <c r="AS655" s="1" t="s">
        <v>173</v>
      </c>
      <c r="AT655">
        <v>3</v>
      </c>
      <c r="AU655">
        <v>82.830650599999998</v>
      </c>
      <c r="AV655">
        <v>792.47400419999997</v>
      </c>
      <c r="AW655">
        <v>34</v>
      </c>
      <c r="AX655">
        <v>0.05</v>
      </c>
      <c r="AY655">
        <v>1.6666666666666666E-2</v>
      </c>
      <c r="AZ655">
        <v>35</v>
      </c>
      <c r="BA655">
        <v>0.30678018740740742</v>
      </c>
      <c r="BB655">
        <v>0.77693529823529406</v>
      </c>
      <c r="BC655">
        <v>38</v>
      </c>
      <c r="BD655">
        <v>-4</v>
      </c>
      <c r="BE655">
        <v>4</v>
      </c>
      <c r="BF655">
        <v>5</v>
      </c>
      <c r="BG655" s="1" t="s">
        <v>804</v>
      </c>
      <c r="BH655" s="1" t="s">
        <v>6888</v>
      </c>
      <c r="BI655" s="1" t="s">
        <v>6889</v>
      </c>
      <c r="BJ655" s="1" t="s">
        <v>6890</v>
      </c>
      <c r="BK655">
        <v>2300</v>
      </c>
      <c r="BL655">
        <v>2.5</v>
      </c>
      <c r="BM655" s="5" t="d">
        <v>14:29:59.9999999999968050</v>
      </c>
      <c r="BN655" s="5" t="d">
        <v>15:00:00.000</v>
      </c>
      <c r="BO655">
        <v>14</v>
      </c>
      <c r="BP655" t="b">
        <v>0</v>
      </c>
    </row>
    <row r="656" spans="1:68" x14ac:dyDescent="0.2">
      <c r="A656" s="1" t="s">
        <v>1434</v>
      </c>
      <c r="B656" s="1" t="s">
        <v>60</v>
      </c>
      <c r="C656" s="2" t="d">
        <v>2026-07-14</v>
      </c>
      <c r="D656">
        <v>31</v>
      </c>
      <c r="E656" s="1" t="s">
        <v>150</v>
      </c>
      <c r="F656">
        <v>43</v>
      </c>
      <c r="G656">
        <v>9</v>
      </c>
      <c r="H656">
        <v>0</v>
      </c>
      <c r="I656">
        <v>2</v>
      </c>
      <c r="J656">
        <v>7</v>
      </c>
      <c r="K656">
        <v>0</v>
      </c>
      <c r="L656">
        <v>1</v>
      </c>
      <c r="M656" s="1" t="s">
        <v>63</v>
      </c>
      <c r="N656" s="1" t="s">
        <v>818</v>
      </c>
      <c r="O656" s="1" t="s">
        <v>1417</v>
      </c>
      <c r="P656">
        <v>6.1428571428571432</v>
      </c>
      <c r="Q656">
        <v>0</v>
      </c>
      <c r="R656">
        <v>0</v>
      </c>
      <c r="S656">
        <v>1</v>
      </c>
      <c r="T656">
        <v>37</v>
      </c>
      <c r="U656">
        <v>43</v>
      </c>
      <c r="V656">
        <v>194</v>
      </c>
      <c r="W656">
        <v>44006.38</v>
      </c>
      <c r="X656">
        <v>4.5116279069767442</v>
      </c>
      <c r="Y656">
        <v>1023.4041860465115</v>
      </c>
      <c r="Z656">
        <v>12.023255813953488</v>
      </c>
      <c r="AA656">
        <v>8.919037704263566</v>
      </c>
      <c r="AB656">
        <v>1</v>
      </c>
      <c r="AC656">
        <v>9.06896279069766E-3</v>
      </c>
      <c r="AD656">
        <v>0</v>
      </c>
      <c r="AE656">
        <v>1.2268616518863054</v>
      </c>
      <c r="AF656">
        <v>0.56976744186046513</v>
      </c>
      <c r="AG656">
        <v>1.7966290864341088</v>
      </c>
      <c r="AH656">
        <v>0</v>
      </c>
      <c r="AI656">
        <v>6.2545791531007753</v>
      </c>
      <c r="AJ656">
        <v>1505</v>
      </c>
      <c r="AK656">
        <v>34</v>
      </c>
      <c r="AL656">
        <v>2</v>
      </c>
      <c r="AM656">
        <v>2</v>
      </c>
      <c r="AN656">
        <v>2</v>
      </c>
      <c r="AO656">
        <v>0</v>
      </c>
      <c r="AP656">
        <v>0</v>
      </c>
      <c r="AQ656">
        <v>0</v>
      </c>
      <c r="AR656">
        <v>555.98</v>
      </c>
      <c r="AS656" s="1" t="s">
        <v>65</v>
      </c>
      <c r="AT656">
        <v>1</v>
      </c>
      <c r="AU656">
        <v>53.8017258</v>
      </c>
      <c r="AV656">
        <v>425.17395126666668</v>
      </c>
      <c r="AW656">
        <v>26</v>
      </c>
      <c r="AX656">
        <v>2.3255813953488372E-2</v>
      </c>
      <c r="AY656">
        <v>4.6511627906976744E-2</v>
      </c>
      <c r="AZ656">
        <v>35</v>
      </c>
      <c r="BA656">
        <v>0.25619869428571429</v>
      </c>
      <c r="BB656">
        <v>0.41683720712418304</v>
      </c>
      <c r="BC656">
        <v>21</v>
      </c>
      <c r="BD656">
        <v>13</v>
      </c>
      <c r="BE656">
        <v>3</v>
      </c>
      <c r="BF656">
        <v>4</v>
      </c>
      <c r="BG656" s="1" t="s">
        <v>66</v>
      </c>
      <c r="BH656" s="1" t="s">
        <v>6888</v>
      </c>
      <c r="BI656" s="1" t="s">
        <v>6889</v>
      </c>
      <c r="BJ656" s="1" t="s">
        <v>6890</v>
      </c>
      <c r="BK656">
        <v>2300</v>
      </c>
      <c r="BL656">
        <v>2.5</v>
      </c>
      <c r="BM656" s="5" t="d">
        <v>15:00:00.000</v>
      </c>
      <c r="BN656" s="5" t="d">
        <v>15:30:00.0000000000031950</v>
      </c>
      <c r="BO656">
        <v>15</v>
      </c>
      <c r="BP656" t="b">
        <v>0</v>
      </c>
    </row>
    <row r="657" spans="1:68" x14ac:dyDescent="0.2">
      <c r="A657" s="1" t="s">
        <v>1435</v>
      </c>
      <c r="B657" s="1" t="s">
        <v>60</v>
      </c>
      <c r="C657" s="2" t="d">
        <v>2026-07-14</v>
      </c>
      <c r="D657">
        <v>32</v>
      </c>
      <c r="E657" s="1" t="s">
        <v>150</v>
      </c>
      <c r="F657">
        <v>36</v>
      </c>
      <c r="G657">
        <v>9</v>
      </c>
      <c r="H657">
        <v>0</v>
      </c>
      <c r="I657">
        <v>2</v>
      </c>
      <c r="J657">
        <v>7</v>
      </c>
      <c r="K657">
        <v>0</v>
      </c>
      <c r="L657">
        <v>1</v>
      </c>
      <c r="M657" s="1" t="s">
        <v>63</v>
      </c>
      <c r="N657" s="1" t="s">
        <v>254</v>
      </c>
      <c r="O657" s="1" t="s">
        <v>1436</v>
      </c>
      <c r="P657">
        <v>5.1428571428571432</v>
      </c>
      <c r="Q657">
        <v>0</v>
      </c>
      <c r="R657">
        <v>0</v>
      </c>
      <c r="S657">
        <v>1</v>
      </c>
      <c r="T657">
        <v>36</v>
      </c>
      <c r="U657">
        <v>36</v>
      </c>
      <c r="V657">
        <v>170</v>
      </c>
      <c r="W657">
        <v>39161.94</v>
      </c>
      <c r="X657">
        <v>4.7222222222222223</v>
      </c>
      <c r="Y657">
        <v>1087.8316666666667</v>
      </c>
      <c r="Z657">
        <v>11.611111111111111</v>
      </c>
      <c r="AA657">
        <v>9.3644784689814813</v>
      </c>
      <c r="AB657">
        <v>1</v>
      </c>
      <c r="AC657">
        <v>6.8649853240740716E-2</v>
      </c>
      <c r="AD657">
        <v>0</v>
      </c>
      <c r="AE657">
        <v>1.240815626953869</v>
      </c>
      <c r="AF657">
        <v>0.63703703703703707</v>
      </c>
      <c r="AG657">
        <v>1.8778526569444445</v>
      </c>
      <c r="AH657">
        <v>0</v>
      </c>
      <c r="AI657">
        <v>6.4759776569444449</v>
      </c>
      <c r="AJ657">
        <v>1260</v>
      </c>
      <c r="AK657">
        <v>34</v>
      </c>
      <c r="AL657">
        <v>1</v>
      </c>
      <c r="AM657">
        <v>1</v>
      </c>
      <c r="AN657">
        <v>0</v>
      </c>
      <c r="AO657">
        <v>1</v>
      </c>
      <c r="AP657">
        <v>0</v>
      </c>
      <c r="AQ657">
        <v>0</v>
      </c>
      <c r="AR657">
        <v>522.74</v>
      </c>
      <c r="AS657" s="1" t="s">
        <v>125</v>
      </c>
      <c r="AT657">
        <v>1</v>
      </c>
      <c r="AU657">
        <v>44.491297250000002</v>
      </c>
      <c r="AV657">
        <v>339.12509568333331</v>
      </c>
      <c r="AW657">
        <v>22</v>
      </c>
      <c r="AX657">
        <v>2.7777777777777776E-2</v>
      </c>
      <c r="AY657">
        <v>2.7777777777777776E-2</v>
      </c>
      <c r="AZ657">
        <v>35</v>
      </c>
      <c r="BA657">
        <v>0.21186332023809526</v>
      </c>
      <c r="BB657">
        <v>0.33247558400326793</v>
      </c>
      <c r="BC657">
        <v>17</v>
      </c>
      <c r="BD657">
        <v>17</v>
      </c>
      <c r="BE657">
        <v>3</v>
      </c>
      <c r="BF657">
        <v>4</v>
      </c>
      <c r="BG657" s="1" t="s">
        <v>66</v>
      </c>
      <c r="BH657" s="1" t="s">
        <v>6888</v>
      </c>
      <c r="BI657" s="1" t="s">
        <v>6889</v>
      </c>
      <c r="BJ657" s="1" t="s">
        <v>6890</v>
      </c>
      <c r="BK657">
        <v>2300</v>
      </c>
      <c r="BL657">
        <v>2.5</v>
      </c>
      <c r="BM657" s="5" t="d">
        <v>15:30:00.0000000000031950</v>
      </c>
      <c r="BN657" s="5" t="d">
        <v>15:59:59.9999999999968050</v>
      </c>
      <c r="BO657">
        <v>15</v>
      </c>
      <c r="BP657" t="b">
        <v>0</v>
      </c>
    </row>
    <row r="658" spans="1:68" x14ac:dyDescent="0.2">
      <c r="A658" s="1" t="s">
        <v>1437</v>
      </c>
      <c r="B658" s="1" t="s">
        <v>60</v>
      </c>
      <c r="C658" s="2" t="d">
        <v>2026-07-14</v>
      </c>
      <c r="D658">
        <v>33</v>
      </c>
      <c r="E658" s="1" t="s">
        <v>150</v>
      </c>
      <c r="F658">
        <v>29</v>
      </c>
      <c r="G658">
        <v>18</v>
      </c>
      <c r="H658">
        <v>0</v>
      </c>
      <c r="I658">
        <v>2</v>
      </c>
      <c r="J658">
        <v>16</v>
      </c>
      <c r="K658">
        <v>0</v>
      </c>
      <c r="L658">
        <v>1</v>
      </c>
      <c r="M658" s="1" t="s">
        <v>63</v>
      </c>
      <c r="N658" s="1" t="s">
        <v>282</v>
      </c>
      <c r="O658" s="1" t="s">
        <v>1438</v>
      </c>
      <c r="P658">
        <v>1.8125</v>
      </c>
      <c r="Q658">
        <v>0</v>
      </c>
      <c r="R658">
        <v>0</v>
      </c>
      <c r="S658">
        <v>1</v>
      </c>
      <c r="T658">
        <v>35</v>
      </c>
      <c r="U658">
        <v>29</v>
      </c>
      <c r="V658">
        <v>151</v>
      </c>
      <c r="W658">
        <v>33740.67</v>
      </c>
      <c r="X658">
        <v>5.2068965517241379</v>
      </c>
      <c r="Y658">
        <v>1163.4713793103447</v>
      </c>
      <c r="Z658">
        <v>11.827586206896552</v>
      </c>
      <c r="AA658">
        <v>9.8409933086206891</v>
      </c>
      <c r="AB658">
        <v>2</v>
      </c>
      <c r="AC658">
        <v>9.0275545977011443E-2</v>
      </c>
      <c r="AD658">
        <v>0</v>
      </c>
      <c r="AE658">
        <v>1.3675994261901916</v>
      </c>
      <c r="AF658">
        <v>0.58218390804597697</v>
      </c>
      <c r="AG658">
        <v>1.9497833247126437</v>
      </c>
      <c r="AH658">
        <v>0</v>
      </c>
      <c r="AI658">
        <v>7.027991585057471</v>
      </c>
      <c r="AJ658">
        <v>1015</v>
      </c>
      <c r="AK658">
        <v>67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s="1" t="s">
        <v>125</v>
      </c>
      <c r="AT658">
        <v>1</v>
      </c>
      <c r="AU658">
        <v>39.3149613</v>
      </c>
      <c r="AV658">
        <v>362.72523478333335</v>
      </c>
      <c r="AW658">
        <v>27</v>
      </c>
      <c r="AX658">
        <v>6.8965517241379309E-2</v>
      </c>
      <c r="AY658">
        <v>0</v>
      </c>
      <c r="AZ658">
        <v>35</v>
      </c>
      <c r="BA658">
        <v>8.1906169375000004E-2</v>
      </c>
      <c r="BB658">
        <v>0.18046031581260366</v>
      </c>
      <c r="BC658">
        <v>18</v>
      </c>
      <c r="BD658">
        <v>49</v>
      </c>
      <c r="BE658">
        <v>2</v>
      </c>
      <c r="BF658">
        <v>14</v>
      </c>
      <c r="BG658" s="1" t="s">
        <v>66</v>
      </c>
      <c r="BH658" s="1" t="s">
        <v>6888</v>
      </c>
      <c r="BI658" s="1" t="s">
        <v>6889</v>
      </c>
      <c r="BJ658" s="1" t="s">
        <v>6890</v>
      </c>
      <c r="BK658">
        <v>2300</v>
      </c>
      <c r="BL658">
        <v>2.5</v>
      </c>
      <c r="BM658" s="5" t="d">
        <v>15:59:59.9999999999968050</v>
      </c>
      <c r="BN658" s="5" t="d">
        <v>16:30:00.000</v>
      </c>
      <c r="BO658">
        <v>16</v>
      </c>
      <c r="BP658" t="b">
        <v>0</v>
      </c>
    </row>
    <row r="659" spans="1:68" x14ac:dyDescent="0.2">
      <c r="A659" s="1" t="s">
        <v>1439</v>
      </c>
      <c r="B659" s="1" t="s">
        <v>60</v>
      </c>
      <c r="C659" s="2" t="d">
        <v>2026-07-14</v>
      </c>
      <c r="D659">
        <v>34</v>
      </c>
      <c r="E659" s="1" t="s">
        <v>150</v>
      </c>
      <c r="F659">
        <v>30</v>
      </c>
      <c r="G659">
        <v>19</v>
      </c>
      <c r="H659">
        <v>0</v>
      </c>
      <c r="I659">
        <v>2</v>
      </c>
      <c r="J659">
        <v>17</v>
      </c>
      <c r="K659">
        <v>0</v>
      </c>
      <c r="L659">
        <v>1</v>
      </c>
      <c r="M659" s="1" t="s">
        <v>63</v>
      </c>
      <c r="N659" s="1" t="s">
        <v>504</v>
      </c>
      <c r="O659" s="1" t="s">
        <v>1440</v>
      </c>
      <c r="P659">
        <v>1.7647058823529411</v>
      </c>
      <c r="Q659">
        <v>0</v>
      </c>
      <c r="R659">
        <v>0</v>
      </c>
      <c r="S659">
        <v>1</v>
      </c>
      <c r="T659">
        <v>34</v>
      </c>
      <c r="U659">
        <v>30</v>
      </c>
      <c r="V659">
        <v>145</v>
      </c>
      <c r="W659">
        <v>33048.78</v>
      </c>
      <c r="X659">
        <v>4.833333333333333</v>
      </c>
      <c r="Y659">
        <v>1101.626</v>
      </c>
      <c r="Z659">
        <v>11.866666666666667</v>
      </c>
      <c r="AA659">
        <v>9.57270199111111</v>
      </c>
      <c r="AB659">
        <v>2</v>
      </c>
      <c r="AC659">
        <v>9.7802418333333321E-2</v>
      </c>
      <c r="AD659">
        <v>0</v>
      </c>
      <c r="AE659">
        <v>1.2193840278162691</v>
      </c>
      <c r="AF659">
        <v>0.71944444444444444</v>
      </c>
      <c r="AG659">
        <v>1.9388284633333333</v>
      </c>
      <c r="AH659">
        <v>0</v>
      </c>
      <c r="AI659">
        <v>6.7538735188888896</v>
      </c>
      <c r="AJ659">
        <v>1050</v>
      </c>
      <c r="AK659">
        <v>66</v>
      </c>
      <c r="AL659">
        <v>1</v>
      </c>
      <c r="AM659">
        <v>1</v>
      </c>
      <c r="AN659">
        <v>0</v>
      </c>
      <c r="AO659">
        <v>0</v>
      </c>
      <c r="AP659">
        <v>1</v>
      </c>
      <c r="AQ659">
        <v>0</v>
      </c>
      <c r="AR659">
        <v>469.4</v>
      </c>
      <c r="AS659" s="1" t="s">
        <v>65</v>
      </c>
      <c r="AT659">
        <v>2</v>
      </c>
      <c r="AU659">
        <v>36.488438783333336</v>
      </c>
      <c r="AV659">
        <v>303.14578245000001</v>
      </c>
      <c r="AW659">
        <v>17</v>
      </c>
      <c r="AX659">
        <v>6.6666666666666666E-2</v>
      </c>
      <c r="AY659">
        <v>3.3333333333333333E-2</v>
      </c>
      <c r="AZ659">
        <v>35</v>
      </c>
      <c r="BA659">
        <v>7.1545958398692822E-2</v>
      </c>
      <c r="BB659">
        <v>0.15310393053030305</v>
      </c>
      <c r="BC659">
        <v>15</v>
      </c>
      <c r="BD659">
        <v>51</v>
      </c>
      <c r="BE659">
        <v>2</v>
      </c>
      <c r="BF659">
        <v>15</v>
      </c>
      <c r="BG659" s="1" t="s">
        <v>66</v>
      </c>
      <c r="BH659" s="1" t="s">
        <v>6888</v>
      </c>
      <c r="BI659" s="1" t="s">
        <v>6889</v>
      </c>
      <c r="BJ659" s="1" t="s">
        <v>6890</v>
      </c>
      <c r="BK659">
        <v>2300</v>
      </c>
      <c r="BL659">
        <v>2.5</v>
      </c>
      <c r="BM659" s="5" t="d">
        <v>16:30:00.000</v>
      </c>
      <c r="BN659" s="5" t="d">
        <v>17:00:00.0000000000031950</v>
      </c>
      <c r="BO659">
        <v>16</v>
      </c>
      <c r="BP659" t="b">
        <v>0</v>
      </c>
    </row>
    <row r="660" spans="1:68" x14ac:dyDescent="0.2">
      <c r="A660" s="1" t="s">
        <v>1441</v>
      </c>
      <c r="B660" s="1" t="s">
        <v>60</v>
      </c>
      <c r="C660" s="2" t="d">
        <v>2026-07-14</v>
      </c>
      <c r="D660">
        <v>35</v>
      </c>
      <c r="E660" s="1" t="s">
        <v>150</v>
      </c>
      <c r="F660">
        <v>40</v>
      </c>
      <c r="G660">
        <v>10</v>
      </c>
      <c r="H660">
        <v>0</v>
      </c>
      <c r="I660">
        <v>2</v>
      </c>
      <c r="J660">
        <v>8</v>
      </c>
      <c r="K660">
        <v>0</v>
      </c>
      <c r="L660">
        <v>1</v>
      </c>
      <c r="M660" s="1" t="s">
        <v>63</v>
      </c>
      <c r="N660" s="1" t="s">
        <v>288</v>
      </c>
      <c r="O660" s="1" t="s">
        <v>827</v>
      </c>
      <c r="P660">
        <v>5</v>
      </c>
      <c r="Q660">
        <v>0</v>
      </c>
      <c r="R660">
        <v>0</v>
      </c>
      <c r="S660">
        <v>1</v>
      </c>
      <c r="T660">
        <v>33</v>
      </c>
      <c r="U660">
        <v>40</v>
      </c>
      <c r="V660">
        <v>200</v>
      </c>
      <c r="W660">
        <v>46856.659999999996</v>
      </c>
      <c r="X660">
        <v>5</v>
      </c>
      <c r="Y660">
        <v>1171.4164999999998</v>
      </c>
      <c r="Z660">
        <v>12.025</v>
      </c>
      <c r="AA660">
        <v>9.4929145687499989</v>
      </c>
      <c r="AB660">
        <v>2</v>
      </c>
      <c r="AC660">
        <v>4.8890862916666625E-2</v>
      </c>
      <c r="AD660">
        <v>0</v>
      </c>
      <c r="AE660">
        <v>1.2776276685383365</v>
      </c>
      <c r="AF660">
        <v>0.6595833333333333</v>
      </c>
      <c r="AG660">
        <v>1.9372109920833336</v>
      </c>
      <c r="AH660">
        <v>0</v>
      </c>
      <c r="AI660">
        <v>6.6465369008333344</v>
      </c>
      <c r="AJ660">
        <v>1400</v>
      </c>
      <c r="AK660">
        <v>34</v>
      </c>
      <c r="AL660">
        <v>2</v>
      </c>
      <c r="AM660">
        <v>2</v>
      </c>
      <c r="AN660">
        <v>1</v>
      </c>
      <c r="AO660">
        <v>1</v>
      </c>
      <c r="AP660">
        <v>0</v>
      </c>
      <c r="AQ660">
        <v>0</v>
      </c>
      <c r="AR660">
        <v>779.71999999999991</v>
      </c>
      <c r="AS660" s="1" t="s">
        <v>65</v>
      </c>
      <c r="AT660">
        <v>2</v>
      </c>
      <c r="AU660">
        <v>49.310070016666664</v>
      </c>
      <c r="AV660">
        <v>374.12027749999999</v>
      </c>
      <c r="AW660">
        <v>25</v>
      </c>
      <c r="AX660">
        <v>0.05</v>
      </c>
      <c r="AY660">
        <v>0.05</v>
      </c>
      <c r="AZ660">
        <v>35</v>
      </c>
      <c r="BA660">
        <v>0.20545862506944443</v>
      </c>
      <c r="BB660">
        <v>0.36678458578431372</v>
      </c>
      <c r="BC660">
        <v>18</v>
      </c>
      <c r="BD660">
        <v>16</v>
      </c>
      <c r="BE660">
        <v>3</v>
      </c>
      <c r="BF660">
        <v>5</v>
      </c>
      <c r="BG660" s="1" t="s">
        <v>209</v>
      </c>
      <c r="BH660" s="1" t="s">
        <v>6888</v>
      </c>
      <c r="BI660" s="1" t="s">
        <v>6889</v>
      </c>
      <c r="BJ660" s="1" t="s">
        <v>6890</v>
      </c>
      <c r="BK660">
        <v>2300</v>
      </c>
      <c r="BL660">
        <v>2.5</v>
      </c>
      <c r="BM660" s="5" t="d">
        <v>17:00:00.0000000000031950</v>
      </c>
      <c r="BN660" s="5" t="d">
        <v>17:29:59.9999999999968050</v>
      </c>
      <c r="BO660">
        <v>17</v>
      </c>
      <c r="BP660" t="b">
        <v>0</v>
      </c>
    </row>
    <row r="661" spans="1:68" x14ac:dyDescent="0.2">
      <c r="A661" s="1" t="s">
        <v>1442</v>
      </c>
      <c r="B661" s="1" t="s">
        <v>60</v>
      </c>
      <c r="C661" s="2" t="d">
        <v>2026-07-14</v>
      </c>
      <c r="D661">
        <v>36</v>
      </c>
      <c r="E661" s="1" t="s">
        <v>150</v>
      </c>
      <c r="F661">
        <v>47</v>
      </c>
      <c r="G661">
        <v>10</v>
      </c>
      <c r="H661">
        <v>0</v>
      </c>
      <c r="I661">
        <v>2</v>
      </c>
      <c r="J661">
        <v>8</v>
      </c>
      <c r="K661">
        <v>0</v>
      </c>
      <c r="L661">
        <v>1</v>
      </c>
      <c r="M661" s="1" t="s">
        <v>63</v>
      </c>
      <c r="N661" s="1" t="s">
        <v>397</v>
      </c>
      <c r="O661" s="1" t="s">
        <v>829</v>
      </c>
      <c r="P661">
        <v>5.875</v>
      </c>
      <c r="Q661">
        <v>0</v>
      </c>
      <c r="R661">
        <v>0</v>
      </c>
      <c r="S661">
        <v>1</v>
      </c>
      <c r="T661">
        <v>32</v>
      </c>
      <c r="U661">
        <v>47</v>
      </c>
      <c r="V661">
        <v>223</v>
      </c>
      <c r="W661">
        <v>48963.76</v>
      </c>
      <c r="X661">
        <v>4.7446808510638299</v>
      </c>
      <c r="Y661">
        <v>1041.7821276595746</v>
      </c>
      <c r="Z661">
        <v>12.340425531914894</v>
      </c>
      <c r="AA661">
        <v>8.9983162709219844</v>
      </c>
      <c r="AB661">
        <v>2</v>
      </c>
      <c r="AC661">
        <v>3.9027402127659566E-2</v>
      </c>
      <c r="AD661">
        <v>0</v>
      </c>
      <c r="AE661">
        <v>1.1726790230200741</v>
      </c>
      <c r="AF661">
        <v>0.61382978723404258</v>
      </c>
      <c r="AG661">
        <v>1.7865088017730495</v>
      </c>
      <c r="AH661">
        <v>0</v>
      </c>
      <c r="AI661">
        <v>6.2564883102836877</v>
      </c>
      <c r="AJ661">
        <v>1645</v>
      </c>
      <c r="AK661">
        <v>34</v>
      </c>
      <c r="AL661">
        <v>2</v>
      </c>
      <c r="AM661">
        <v>2</v>
      </c>
      <c r="AN661">
        <v>1</v>
      </c>
      <c r="AO661">
        <v>1</v>
      </c>
      <c r="AP661">
        <v>0</v>
      </c>
      <c r="AQ661">
        <v>0</v>
      </c>
      <c r="AR661">
        <v>784.75</v>
      </c>
      <c r="AS661" s="1" t="s">
        <v>65</v>
      </c>
      <c r="AT661">
        <v>2</v>
      </c>
      <c r="AU661">
        <v>57.268188966666663</v>
      </c>
      <c r="AV661">
        <v>463.37718235</v>
      </c>
      <c r="AW661">
        <v>26</v>
      </c>
      <c r="AX661">
        <v>4.2553191489361701E-2</v>
      </c>
      <c r="AY661">
        <v>4.2553191489361701E-2</v>
      </c>
      <c r="AZ661">
        <v>35</v>
      </c>
      <c r="BA661">
        <v>0.23861745402777776</v>
      </c>
      <c r="BB661">
        <v>0.45429135524509806</v>
      </c>
      <c r="BC661">
        <v>23</v>
      </c>
      <c r="BD661">
        <v>11</v>
      </c>
      <c r="BE661">
        <v>3</v>
      </c>
      <c r="BF661">
        <v>5</v>
      </c>
      <c r="BG661" s="1" t="s">
        <v>66</v>
      </c>
      <c r="BH661" s="1" t="s">
        <v>6888</v>
      </c>
      <c r="BI661" s="1" t="s">
        <v>6889</v>
      </c>
      <c r="BJ661" s="1" t="s">
        <v>6890</v>
      </c>
      <c r="BK661">
        <v>2300</v>
      </c>
      <c r="BL661">
        <v>2.5</v>
      </c>
      <c r="BM661" s="5" t="d">
        <v>17:29:59.9999999999968050</v>
      </c>
      <c r="BN661" s="5" t="d">
        <v>18:00:00.000</v>
      </c>
      <c r="BO661">
        <v>17</v>
      </c>
      <c r="BP661" t="b">
        <v>0</v>
      </c>
    </row>
    <row r="662" spans="1:68" x14ac:dyDescent="0.2">
      <c r="A662" s="1" t="s">
        <v>1443</v>
      </c>
      <c r="B662" s="1" t="s">
        <v>60</v>
      </c>
      <c r="C662" s="2" t="d">
        <v>2026-07-14</v>
      </c>
      <c r="D662">
        <v>37</v>
      </c>
      <c r="E662" s="1" t="s">
        <v>165</v>
      </c>
      <c r="F662">
        <v>72</v>
      </c>
      <c r="G662">
        <v>10</v>
      </c>
      <c r="H662">
        <v>0</v>
      </c>
      <c r="I662">
        <v>0</v>
      </c>
      <c r="J662">
        <v>10</v>
      </c>
      <c r="K662">
        <v>0</v>
      </c>
      <c r="L662">
        <v>0</v>
      </c>
      <c r="M662" s="1" t="s">
        <v>63</v>
      </c>
      <c r="N662" s="1" t="s">
        <v>63</v>
      </c>
      <c r="O662" s="1" t="s">
        <v>831</v>
      </c>
      <c r="P662">
        <v>7.2</v>
      </c>
      <c r="Q662">
        <v>0</v>
      </c>
      <c r="R662">
        <v>0</v>
      </c>
      <c r="S662">
        <v>0</v>
      </c>
      <c r="T662">
        <v>32</v>
      </c>
      <c r="U662">
        <v>72</v>
      </c>
      <c r="V662">
        <v>342</v>
      </c>
      <c r="W662">
        <v>77839.490000000005</v>
      </c>
      <c r="X662">
        <v>4.75</v>
      </c>
      <c r="Y662">
        <v>1081.1040277777779</v>
      </c>
      <c r="Z662">
        <v>15.430555555555555</v>
      </c>
      <c r="AA662">
        <v>9.3060822432870367</v>
      </c>
      <c r="AB662">
        <v>0</v>
      </c>
      <c r="AC662">
        <v>0</v>
      </c>
      <c r="AD662">
        <v>0</v>
      </c>
      <c r="AE662">
        <v>1.2154855896208014</v>
      </c>
      <c r="AF662">
        <v>0.64375000000000004</v>
      </c>
      <c r="AG662">
        <v>1.8400318458333333</v>
      </c>
      <c r="AH662">
        <v>0</v>
      </c>
      <c r="AI662">
        <v>6.5037910972222228</v>
      </c>
      <c r="AJ662">
        <v>2880</v>
      </c>
      <c r="AK662">
        <v>34</v>
      </c>
      <c r="AL662">
        <v>2</v>
      </c>
      <c r="AM662">
        <v>2</v>
      </c>
      <c r="AN662">
        <v>1</v>
      </c>
      <c r="AO662">
        <v>1</v>
      </c>
      <c r="AP662">
        <v>0</v>
      </c>
      <c r="AQ662">
        <v>0</v>
      </c>
      <c r="AR662">
        <v>355.99</v>
      </c>
      <c r="AS662" s="1" t="s">
        <v>70</v>
      </c>
      <c r="AT662">
        <v>0</v>
      </c>
      <c r="AU662">
        <v>86.195035366666673</v>
      </c>
      <c r="AV662">
        <v>633.2457664333333</v>
      </c>
      <c r="AW662">
        <v>34</v>
      </c>
      <c r="AX662">
        <v>0</v>
      </c>
      <c r="AY662">
        <v>2.7777777777777776E-2</v>
      </c>
      <c r="AZ662">
        <v>40</v>
      </c>
      <c r="BA662">
        <v>0.28731678455555559</v>
      </c>
      <c r="BB662">
        <v>0.62082918277777777</v>
      </c>
      <c r="BC662">
        <v>31</v>
      </c>
      <c r="BD662">
        <v>3</v>
      </c>
      <c r="BE662">
        <v>5</v>
      </c>
      <c r="BF662">
        <v>5</v>
      </c>
      <c r="BG662" s="1" t="s">
        <v>66</v>
      </c>
      <c r="BH662" s="1" t="s">
        <v>6888</v>
      </c>
      <c r="BI662" s="1" t="s">
        <v>6889</v>
      </c>
      <c r="BJ662" s="1" t="s">
        <v>6890</v>
      </c>
      <c r="BK662">
        <v>2300</v>
      </c>
      <c r="BL662">
        <v>2.5</v>
      </c>
      <c r="BM662" s="5" t="d">
        <v>18:00:00.000</v>
      </c>
      <c r="BN662" s="5" t="d">
        <v>18:30:00.0000000000031950</v>
      </c>
      <c r="BO662">
        <v>18</v>
      </c>
      <c r="BP662" t="b">
        <v>1</v>
      </c>
    </row>
    <row r="663" spans="1:68" x14ac:dyDescent="0.2">
      <c r="A663" s="1" t="s">
        <v>1444</v>
      </c>
      <c r="B663" s="1" t="s">
        <v>60</v>
      </c>
      <c r="C663" s="2" t="d">
        <v>2026-07-14</v>
      </c>
      <c r="D663">
        <v>38</v>
      </c>
      <c r="E663" s="1" t="s">
        <v>165</v>
      </c>
      <c r="F663">
        <v>101</v>
      </c>
      <c r="G663">
        <v>10</v>
      </c>
      <c r="H663">
        <v>0</v>
      </c>
      <c r="I663">
        <v>0</v>
      </c>
      <c r="J663">
        <v>10</v>
      </c>
      <c r="K663">
        <v>0</v>
      </c>
      <c r="L663">
        <v>0</v>
      </c>
      <c r="M663" s="1" t="s">
        <v>63</v>
      </c>
      <c r="N663" s="1" t="s">
        <v>63</v>
      </c>
      <c r="O663" s="1" t="s">
        <v>833</v>
      </c>
      <c r="P663">
        <v>10.1</v>
      </c>
      <c r="Q663">
        <v>0</v>
      </c>
      <c r="R663">
        <v>0</v>
      </c>
      <c r="S663">
        <v>0</v>
      </c>
      <c r="T663">
        <v>32</v>
      </c>
      <c r="U663">
        <v>101</v>
      </c>
      <c r="V663">
        <v>512</v>
      </c>
      <c r="W663">
        <v>121547.45</v>
      </c>
      <c r="X663">
        <v>5.0693069306930694</v>
      </c>
      <c r="Y663">
        <v>1203.4400990099009</v>
      </c>
      <c r="Z663">
        <v>17.059405940594058</v>
      </c>
      <c r="AA663">
        <v>9.9008203311881182</v>
      </c>
      <c r="AB663">
        <v>0</v>
      </c>
      <c r="AC663">
        <v>0</v>
      </c>
      <c r="AD663">
        <v>0</v>
      </c>
      <c r="AE663">
        <v>1.2949278720101203</v>
      </c>
      <c r="AF663">
        <v>0.67706270627062703</v>
      </c>
      <c r="AG663">
        <v>0.5693171090759076</v>
      </c>
      <c r="AH663">
        <v>0.73919002788778876</v>
      </c>
      <c r="AI663">
        <v>6.2934350995049506</v>
      </c>
      <c r="AJ663">
        <v>4040</v>
      </c>
      <c r="AK663">
        <v>34</v>
      </c>
      <c r="AL663">
        <v>1</v>
      </c>
      <c r="AM663">
        <v>1</v>
      </c>
      <c r="AN663">
        <v>0</v>
      </c>
      <c r="AO663">
        <v>1</v>
      </c>
      <c r="AP663">
        <v>0</v>
      </c>
      <c r="AQ663">
        <v>0</v>
      </c>
      <c r="AR663">
        <v>493.94</v>
      </c>
      <c r="AS663" s="1" t="s">
        <v>70</v>
      </c>
      <c r="AT663">
        <v>0</v>
      </c>
      <c r="AU663">
        <v>130.92976815</v>
      </c>
      <c r="AV663">
        <v>866.48514263333334</v>
      </c>
      <c r="AW663">
        <v>34</v>
      </c>
      <c r="AX663">
        <v>0</v>
      </c>
      <c r="AY663">
        <v>9.9009900990099011E-3</v>
      </c>
      <c r="AZ663">
        <v>40</v>
      </c>
      <c r="BA663">
        <v>0.43643256050000001</v>
      </c>
      <c r="BB663">
        <v>0.84949523787581704</v>
      </c>
      <c r="BC663">
        <v>42</v>
      </c>
      <c r="BD663">
        <v>-8</v>
      </c>
      <c r="BE663">
        <v>7</v>
      </c>
      <c r="BF663">
        <v>3</v>
      </c>
      <c r="BG663" s="1" t="s">
        <v>804</v>
      </c>
      <c r="BH663" s="1" t="s">
        <v>6888</v>
      </c>
      <c r="BI663" s="1" t="s">
        <v>6889</v>
      </c>
      <c r="BJ663" s="1" t="s">
        <v>6890</v>
      </c>
      <c r="BK663">
        <v>2300</v>
      </c>
      <c r="BL663">
        <v>2.5</v>
      </c>
      <c r="BM663" s="5" t="d">
        <v>18:30:00.0000000000031950</v>
      </c>
      <c r="BN663" s="5" t="d">
        <v>18:59:59.9999999999968050</v>
      </c>
      <c r="BO663">
        <v>18</v>
      </c>
      <c r="BP663" t="b">
        <v>1</v>
      </c>
    </row>
    <row r="664" spans="1:68" x14ac:dyDescent="0.2">
      <c r="A664" s="1" t="s">
        <v>1445</v>
      </c>
      <c r="B664" s="1" t="s">
        <v>60</v>
      </c>
      <c r="C664" s="2" t="d">
        <v>2026-07-14</v>
      </c>
      <c r="D664">
        <v>39</v>
      </c>
      <c r="E664" s="1" t="s">
        <v>165</v>
      </c>
      <c r="F664">
        <v>121</v>
      </c>
      <c r="G664">
        <v>10</v>
      </c>
      <c r="H664">
        <v>0</v>
      </c>
      <c r="I664">
        <v>0</v>
      </c>
      <c r="J664">
        <v>10</v>
      </c>
      <c r="K664">
        <v>0</v>
      </c>
      <c r="L664">
        <v>0</v>
      </c>
      <c r="M664" s="1" t="s">
        <v>63</v>
      </c>
      <c r="N664" s="1" t="s">
        <v>63</v>
      </c>
      <c r="O664" s="1" t="s">
        <v>835</v>
      </c>
      <c r="P664">
        <v>12.1</v>
      </c>
      <c r="Q664">
        <v>0</v>
      </c>
      <c r="R664">
        <v>0</v>
      </c>
      <c r="S664">
        <v>0</v>
      </c>
      <c r="T664">
        <v>32</v>
      </c>
      <c r="U664">
        <v>121</v>
      </c>
      <c r="V664">
        <v>583</v>
      </c>
      <c r="W664">
        <v>124498.09</v>
      </c>
      <c r="X664">
        <v>4.8181818181818183</v>
      </c>
      <c r="Y664">
        <v>1028.9098347107438</v>
      </c>
      <c r="Z664">
        <v>18.033057851239668</v>
      </c>
      <c r="AA664">
        <v>13.029259022865013</v>
      </c>
      <c r="AB664">
        <v>4</v>
      </c>
      <c r="AC664">
        <v>1.8507068595041292E-2</v>
      </c>
      <c r="AD664">
        <v>6.0343544077134954E-3</v>
      </c>
      <c r="AE664">
        <v>1.2307472228846166</v>
      </c>
      <c r="AF664">
        <v>0.62603305785123964</v>
      </c>
      <c r="AG664">
        <v>1.7481628650137741E-2</v>
      </c>
      <c r="AH664">
        <v>4.2723744504132224</v>
      </c>
      <c r="AI664">
        <v>5.9650065683195592</v>
      </c>
      <c r="AJ664">
        <v>4840</v>
      </c>
      <c r="AK664">
        <v>34</v>
      </c>
      <c r="AL664">
        <v>2</v>
      </c>
      <c r="AM664">
        <v>2</v>
      </c>
      <c r="AN664">
        <v>1</v>
      </c>
      <c r="AO664">
        <v>0</v>
      </c>
      <c r="AP664">
        <v>1</v>
      </c>
      <c r="AQ664">
        <v>0</v>
      </c>
      <c r="AR664">
        <v>1112.45</v>
      </c>
      <c r="AS664" s="1" t="s">
        <v>173</v>
      </c>
      <c r="AT664">
        <v>4</v>
      </c>
      <c r="AU664">
        <v>147.8819718</v>
      </c>
      <c r="AV664">
        <v>922.49277238333332</v>
      </c>
      <c r="AW664">
        <v>34</v>
      </c>
      <c r="AX664">
        <v>3.3057851239669422E-2</v>
      </c>
      <c r="AY664">
        <v>1.6528925619834711E-2</v>
      </c>
      <c r="AZ664">
        <v>40</v>
      </c>
      <c r="BA664">
        <v>0.49293990599999998</v>
      </c>
      <c r="BB664">
        <v>0.90440467880718955</v>
      </c>
      <c r="BC664">
        <v>44</v>
      </c>
      <c r="BD664">
        <v>-10</v>
      </c>
      <c r="BE664">
        <v>8</v>
      </c>
      <c r="BF664">
        <v>2</v>
      </c>
      <c r="BG664" s="1" t="s">
        <v>804</v>
      </c>
      <c r="BH664" s="1" t="s">
        <v>6888</v>
      </c>
      <c r="BI664" s="1" t="s">
        <v>6889</v>
      </c>
      <c r="BJ664" s="1" t="s">
        <v>6890</v>
      </c>
      <c r="BK664">
        <v>2300</v>
      </c>
      <c r="BL664">
        <v>2.5</v>
      </c>
      <c r="BM664" s="5" t="d">
        <v>18:59:59.9999999999968050</v>
      </c>
      <c r="BN664" s="5" t="d">
        <v>19:30:00.000</v>
      </c>
      <c r="BO664">
        <v>19</v>
      </c>
      <c r="BP664" t="b">
        <v>1</v>
      </c>
    </row>
    <row r="665" spans="1:68" x14ac:dyDescent="0.2">
      <c r="A665" s="1" t="s">
        <v>1446</v>
      </c>
      <c r="B665" s="1" t="s">
        <v>60</v>
      </c>
      <c r="C665" s="2" t="d">
        <v>2026-07-14</v>
      </c>
      <c r="D665">
        <v>40</v>
      </c>
      <c r="E665" s="1" t="s">
        <v>165</v>
      </c>
      <c r="F665">
        <v>139</v>
      </c>
      <c r="G665">
        <v>10</v>
      </c>
      <c r="H665">
        <v>0</v>
      </c>
      <c r="I665">
        <v>0</v>
      </c>
      <c r="J665">
        <v>10</v>
      </c>
      <c r="K665">
        <v>0</v>
      </c>
      <c r="L665">
        <v>0</v>
      </c>
      <c r="M665" s="1" t="s">
        <v>63</v>
      </c>
      <c r="N665" s="1" t="s">
        <v>63</v>
      </c>
      <c r="O665" s="1" t="s">
        <v>837</v>
      </c>
      <c r="P665">
        <v>13.9</v>
      </c>
      <c r="Q665">
        <v>0</v>
      </c>
      <c r="R665">
        <v>0</v>
      </c>
      <c r="S665">
        <v>0</v>
      </c>
      <c r="T665">
        <v>32</v>
      </c>
      <c r="U665">
        <v>139</v>
      </c>
      <c r="V665">
        <v>652</v>
      </c>
      <c r="W665">
        <v>154344.41</v>
      </c>
      <c r="X665">
        <v>4.6906474820143886</v>
      </c>
      <c r="Y665">
        <v>1110.3914388489209</v>
      </c>
      <c r="Z665">
        <v>19.215827338129497</v>
      </c>
      <c r="AA665">
        <v>24.155195089448441</v>
      </c>
      <c r="AB665">
        <v>121</v>
      </c>
      <c r="AC665">
        <v>5.1375950091127098</v>
      </c>
      <c r="AD665">
        <v>8.4032103117505988E-3</v>
      </c>
      <c r="AE665">
        <v>1.2078550885633574</v>
      </c>
      <c r="AF665">
        <v>0.60191846522781778</v>
      </c>
      <c r="AG665">
        <v>0</v>
      </c>
      <c r="AH665">
        <v>15.051129329256595</v>
      </c>
      <c r="AI665">
        <v>6.3778554140287778</v>
      </c>
      <c r="AJ665">
        <v>5560</v>
      </c>
      <c r="AK665">
        <v>34</v>
      </c>
      <c r="AL665">
        <v>2</v>
      </c>
      <c r="AM665">
        <v>2</v>
      </c>
      <c r="AN665">
        <v>1</v>
      </c>
      <c r="AO665">
        <v>1</v>
      </c>
      <c r="AP665">
        <v>0</v>
      </c>
      <c r="AQ665">
        <v>0</v>
      </c>
      <c r="AR665">
        <v>642.20000000000005</v>
      </c>
      <c r="AS665" s="1" t="s">
        <v>173</v>
      </c>
      <c r="AT665">
        <v>121</v>
      </c>
      <c r="AU665">
        <v>165.49951491666667</v>
      </c>
      <c r="AV665">
        <v>931.49034381666661</v>
      </c>
      <c r="AW665">
        <v>34</v>
      </c>
      <c r="AX665">
        <v>0.87050359712230219</v>
      </c>
      <c r="AY665">
        <v>1.4388489208633094E-2</v>
      </c>
      <c r="AZ665">
        <v>40</v>
      </c>
      <c r="BA665">
        <v>0.55166504972222219</v>
      </c>
      <c r="BB665">
        <v>0.9132258272712418</v>
      </c>
      <c r="BC665">
        <v>45</v>
      </c>
      <c r="BD665">
        <v>-11</v>
      </c>
      <c r="BE665">
        <v>8</v>
      </c>
      <c r="BF665">
        <v>2</v>
      </c>
      <c r="BG665" s="1" t="s">
        <v>174</v>
      </c>
      <c r="BH665" s="1" t="s">
        <v>6888</v>
      </c>
      <c r="BI665" s="1" t="s">
        <v>6889</v>
      </c>
      <c r="BJ665" s="1" t="s">
        <v>6890</v>
      </c>
      <c r="BK665">
        <v>2300</v>
      </c>
      <c r="BL665">
        <v>2.5</v>
      </c>
      <c r="BM665" s="5" t="d">
        <v>19:30:00.000</v>
      </c>
      <c r="BN665" s="5" t="d">
        <v>20:00:00.0000000000031950</v>
      </c>
      <c r="BO665">
        <v>19</v>
      </c>
      <c r="BP665" t="b">
        <v>1</v>
      </c>
    </row>
    <row r="666" spans="1:68" x14ac:dyDescent="0.2">
      <c r="A666" s="1" t="s">
        <v>1447</v>
      </c>
      <c r="B666" s="1" t="s">
        <v>60</v>
      </c>
      <c r="C666" s="2" t="d">
        <v>2026-07-14</v>
      </c>
      <c r="D666">
        <v>41</v>
      </c>
      <c r="E666" s="1" t="s">
        <v>165</v>
      </c>
      <c r="F666">
        <v>106</v>
      </c>
      <c r="G666">
        <v>10</v>
      </c>
      <c r="H666">
        <v>0</v>
      </c>
      <c r="I666">
        <v>0</v>
      </c>
      <c r="J666">
        <v>10</v>
      </c>
      <c r="K666">
        <v>0</v>
      </c>
      <c r="L666">
        <v>0</v>
      </c>
      <c r="M666" s="1" t="s">
        <v>63</v>
      </c>
      <c r="N666" s="1" t="s">
        <v>63</v>
      </c>
      <c r="O666" s="1" t="s">
        <v>839</v>
      </c>
      <c r="P666">
        <v>10.6</v>
      </c>
      <c r="Q666">
        <v>0</v>
      </c>
      <c r="R666">
        <v>0</v>
      </c>
      <c r="S666">
        <v>0</v>
      </c>
      <c r="T666">
        <v>32</v>
      </c>
      <c r="U666">
        <v>106</v>
      </c>
      <c r="V666">
        <v>526</v>
      </c>
      <c r="W666">
        <v>120088.13</v>
      </c>
      <c r="X666">
        <v>4.9622641509433958</v>
      </c>
      <c r="Y666">
        <v>1132.906886792453</v>
      </c>
      <c r="Z666">
        <v>17.349056603773583</v>
      </c>
      <c r="AA666">
        <v>32.127469830345909</v>
      </c>
      <c r="AB666">
        <v>106</v>
      </c>
      <c r="AC666">
        <v>14.778413226572328</v>
      </c>
      <c r="AD666">
        <v>1.9337743710691822E-3</v>
      </c>
      <c r="AE666">
        <v>1.2695027530545797</v>
      </c>
      <c r="AF666">
        <v>0.62720125786163528</v>
      </c>
      <c r="AG666">
        <v>0</v>
      </c>
      <c r="AH666">
        <v>22.927213944025159</v>
      </c>
      <c r="AI666">
        <v>6.4252029985849051</v>
      </c>
      <c r="AJ666">
        <v>4240</v>
      </c>
      <c r="AK666">
        <v>34</v>
      </c>
      <c r="AL666">
        <v>2</v>
      </c>
      <c r="AM666">
        <v>2</v>
      </c>
      <c r="AN666">
        <v>1</v>
      </c>
      <c r="AO666">
        <v>1</v>
      </c>
      <c r="AP666">
        <v>0</v>
      </c>
      <c r="AQ666">
        <v>0</v>
      </c>
      <c r="AR666">
        <v>467.97999999999996</v>
      </c>
      <c r="AS666" s="1" t="s">
        <v>173</v>
      </c>
      <c r="AT666">
        <v>106</v>
      </c>
      <c r="AU666">
        <v>134.31714641666667</v>
      </c>
      <c r="AV666">
        <v>932.62941511666668</v>
      </c>
      <c r="AW666">
        <v>34</v>
      </c>
      <c r="AX666">
        <v>1</v>
      </c>
      <c r="AY666">
        <v>1.8867924528301886E-2</v>
      </c>
      <c r="AZ666">
        <v>40</v>
      </c>
      <c r="BA666">
        <v>0.44772382138888889</v>
      </c>
      <c r="BB666">
        <v>0.91434256383986934</v>
      </c>
      <c r="BC666">
        <v>45</v>
      </c>
      <c r="BD666">
        <v>-11</v>
      </c>
      <c r="BE666">
        <v>7</v>
      </c>
      <c r="BF666">
        <v>3</v>
      </c>
      <c r="BG666" s="1" t="s">
        <v>174</v>
      </c>
      <c r="BH666" s="1" t="s">
        <v>6888</v>
      </c>
      <c r="BI666" s="1" t="s">
        <v>6889</v>
      </c>
      <c r="BJ666" s="1" t="s">
        <v>6890</v>
      </c>
      <c r="BK666">
        <v>2300</v>
      </c>
      <c r="BL666">
        <v>2.5</v>
      </c>
      <c r="BM666" s="5" t="d">
        <v>20:00:00.0000000000031950</v>
      </c>
      <c r="BN666" s="5" t="d">
        <v>20:29:59.9999999999968050</v>
      </c>
      <c r="BO666">
        <v>20</v>
      </c>
      <c r="BP666" t="b">
        <v>1</v>
      </c>
    </row>
    <row r="667" spans="1:68" x14ac:dyDescent="0.2">
      <c r="A667" s="1" t="s">
        <v>1448</v>
      </c>
      <c r="B667" s="1" t="s">
        <v>60</v>
      </c>
      <c r="C667" s="2" t="d">
        <v>2026-07-14</v>
      </c>
      <c r="D667">
        <v>42</v>
      </c>
      <c r="E667" s="1" t="s">
        <v>165</v>
      </c>
      <c r="F667">
        <v>114</v>
      </c>
      <c r="G667">
        <v>10</v>
      </c>
      <c r="H667">
        <v>0</v>
      </c>
      <c r="I667">
        <v>0</v>
      </c>
      <c r="J667">
        <v>10</v>
      </c>
      <c r="K667">
        <v>0</v>
      </c>
      <c r="L667">
        <v>0</v>
      </c>
      <c r="M667" s="1" t="s">
        <v>63</v>
      </c>
      <c r="N667" s="1" t="s">
        <v>63</v>
      </c>
      <c r="O667" s="1" t="s">
        <v>841</v>
      </c>
      <c r="P667">
        <v>11.4</v>
      </c>
      <c r="Q667">
        <v>0</v>
      </c>
      <c r="R667">
        <v>0</v>
      </c>
      <c r="S667">
        <v>0</v>
      </c>
      <c r="T667">
        <v>32</v>
      </c>
      <c r="U667">
        <v>114</v>
      </c>
      <c r="V667">
        <v>605</v>
      </c>
      <c r="W667">
        <v>134218.53</v>
      </c>
      <c r="X667">
        <v>5.307017543859649</v>
      </c>
      <c r="Y667">
        <v>1177.3555263157896</v>
      </c>
      <c r="Z667">
        <v>17.894736842105264</v>
      </c>
      <c r="AA667">
        <v>36.655138865643281</v>
      </c>
      <c r="AB667">
        <v>114</v>
      </c>
      <c r="AC667">
        <v>18.76040202353801</v>
      </c>
      <c r="AD667">
        <v>2.1443318713450262E-4</v>
      </c>
      <c r="AE667">
        <v>1.3640337815129095</v>
      </c>
      <c r="AF667">
        <v>0.62792397660818711</v>
      </c>
      <c r="AG667">
        <v>0</v>
      </c>
      <c r="AH667">
        <v>27.166109242543861</v>
      </c>
      <c r="AI667">
        <v>6.5567989437134502</v>
      </c>
      <c r="AJ667">
        <v>4560</v>
      </c>
      <c r="AK667">
        <v>34</v>
      </c>
      <c r="AL667">
        <v>6</v>
      </c>
      <c r="AM667">
        <v>6</v>
      </c>
      <c r="AN667">
        <v>3</v>
      </c>
      <c r="AO667">
        <v>2</v>
      </c>
      <c r="AP667">
        <v>1</v>
      </c>
      <c r="AQ667">
        <v>0</v>
      </c>
      <c r="AR667">
        <v>1592.76</v>
      </c>
      <c r="AS667" s="1" t="s">
        <v>173</v>
      </c>
      <c r="AT667">
        <v>114</v>
      </c>
      <c r="AU667">
        <v>156.91064025</v>
      </c>
      <c r="AV667">
        <v>936.28627663333339</v>
      </c>
      <c r="AW667">
        <v>34</v>
      </c>
      <c r="AX667">
        <v>1</v>
      </c>
      <c r="AY667">
        <v>5.2631578947368418E-2</v>
      </c>
      <c r="AZ667">
        <v>40</v>
      </c>
      <c r="BA667">
        <v>0.52303546749999996</v>
      </c>
      <c r="BB667">
        <v>0.91792772218954255</v>
      </c>
      <c r="BC667">
        <v>45</v>
      </c>
      <c r="BD667">
        <v>-11</v>
      </c>
      <c r="BE667">
        <v>8</v>
      </c>
      <c r="BF667">
        <v>2</v>
      </c>
      <c r="BG667" s="1" t="s">
        <v>174</v>
      </c>
      <c r="BH667" s="1" t="s">
        <v>6888</v>
      </c>
      <c r="BI667" s="1" t="s">
        <v>6889</v>
      </c>
      <c r="BJ667" s="1" t="s">
        <v>6890</v>
      </c>
      <c r="BK667">
        <v>2300</v>
      </c>
      <c r="BL667">
        <v>2.5</v>
      </c>
      <c r="BM667" s="5" t="d">
        <v>20:29:59.9999999999968050</v>
      </c>
      <c r="BN667" s="5" t="d">
        <v>21:00:00.000</v>
      </c>
      <c r="BO667">
        <v>20</v>
      </c>
      <c r="BP667" t="b">
        <v>1</v>
      </c>
    </row>
    <row r="668" spans="1:68" x14ac:dyDescent="0.2">
      <c r="A668" s="1" t="s">
        <v>1449</v>
      </c>
      <c r="B668" s="1" t="s">
        <v>60</v>
      </c>
      <c r="C668" s="2" t="d">
        <v>2026-07-14</v>
      </c>
      <c r="D668">
        <v>43</v>
      </c>
      <c r="E668" s="1" t="s">
        <v>165</v>
      </c>
      <c r="F668">
        <v>100</v>
      </c>
      <c r="G668">
        <v>10</v>
      </c>
      <c r="H668">
        <v>0</v>
      </c>
      <c r="I668">
        <v>0</v>
      </c>
      <c r="J668">
        <v>10</v>
      </c>
      <c r="K668">
        <v>0</v>
      </c>
      <c r="L668">
        <v>0</v>
      </c>
      <c r="M668" s="1" t="s">
        <v>63</v>
      </c>
      <c r="N668" s="1" t="s">
        <v>63</v>
      </c>
      <c r="O668" s="1" t="s">
        <v>843</v>
      </c>
      <c r="P668">
        <v>10</v>
      </c>
      <c r="Q668">
        <v>0</v>
      </c>
      <c r="R668">
        <v>0</v>
      </c>
      <c r="S668">
        <v>0</v>
      </c>
      <c r="T668">
        <v>32</v>
      </c>
      <c r="U668">
        <v>100</v>
      </c>
      <c r="V668">
        <v>466</v>
      </c>
      <c r="W668">
        <v>103473.63</v>
      </c>
      <c r="X668">
        <v>4.66</v>
      </c>
      <c r="Y668">
        <v>1034.7363</v>
      </c>
      <c r="Z668">
        <v>16.97</v>
      </c>
      <c r="AA668">
        <v>39.558146557666667</v>
      </c>
      <c r="AB668">
        <v>100</v>
      </c>
      <c r="AC668">
        <v>22.588146557666665</v>
      </c>
      <c r="AD668">
        <v>0</v>
      </c>
      <c r="AE668">
        <v>1.1838428088873854</v>
      </c>
      <c r="AF668">
        <v>0.63916666666666666</v>
      </c>
      <c r="AG668">
        <v>0</v>
      </c>
      <c r="AH668">
        <v>30.3269239145</v>
      </c>
      <c r="AI668">
        <v>6.466379825833334</v>
      </c>
      <c r="AJ668">
        <v>4000</v>
      </c>
      <c r="AK668">
        <v>34</v>
      </c>
      <c r="AL668">
        <v>1</v>
      </c>
      <c r="AM668">
        <v>1</v>
      </c>
      <c r="AN668">
        <v>0</v>
      </c>
      <c r="AO668">
        <v>0</v>
      </c>
      <c r="AP668">
        <v>1</v>
      </c>
      <c r="AQ668">
        <v>0</v>
      </c>
      <c r="AR668">
        <v>392.84</v>
      </c>
      <c r="AS668" s="1" t="s">
        <v>173</v>
      </c>
      <c r="AT668">
        <v>100</v>
      </c>
      <c r="AU668">
        <v>119.76628773333333</v>
      </c>
      <c r="AV668">
        <v>929.0981961</v>
      </c>
      <c r="AW668">
        <v>34</v>
      </c>
      <c r="AX668">
        <v>1</v>
      </c>
      <c r="AY668">
        <v>0.01</v>
      </c>
      <c r="AZ668">
        <v>40</v>
      </c>
      <c r="BA668">
        <v>0.39922095911111111</v>
      </c>
      <c r="BB668">
        <v>0.91088058441176467</v>
      </c>
      <c r="BC668">
        <v>45</v>
      </c>
      <c r="BD668">
        <v>-11</v>
      </c>
      <c r="BE668">
        <v>6</v>
      </c>
      <c r="BF668">
        <v>4</v>
      </c>
      <c r="BG668" s="1" t="s">
        <v>174</v>
      </c>
      <c r="BH668" s="1" t="s">
        <v>6888</v>
      </c>
      <c r="BI668" s="1" t="s">
        <v>6889</v>
      </c>
      <c r="BJ668" s="1" t="s">
        <v>6890</v>
      </c>
      <c r="BK668">
        <v>2300</v>
      </c>
      <c r="BL668">
        <v>2.5</v>
      </c>
      <c r="BM668" s="5" t="d">
        <v>21:00:00.000</v>
      </c>
      <c r="BN668" s="5" t="d">
        <v>21:30:00.0000000000031950</v>
      </c>
      <c r="BO668">
        <v>21</v>
      </c>
      <c r="BP668" t="b">
        <v>1</v>
      </c>
    </row>
    <row r="669" spans="1:68" x14ac:dyDescent="0.2">
      <c r="A669" s="1" t="s">
        <v>1450</v>
      </c>
      <c r="B669" s="1" t="s">
        <v>60</v>
      </c>
      <c r="C669" s="2" t="d">
        <v>2026-07-14</v>
      </c>
      <c r="D669">
        <v>44</v>
      </c>
      <c r="E669" s="1" t="s">
        <v>165</v>
      </c>
      <c r="F669">
        <v>87</v>
      </c>
      <c r="G669">
        <v>10</v>
      </c>
      <c r="H669">
        <v>0</v>
      </c>
      <c r="I669">
        <v>0</v>
      </c>
      <c r="J669">
        <v>10</v>
      </c>
      <c r="K669">
        <v>0</v>
      </c>
      <c r="L669">
        <v>0</v>
      </c>
      <c r="M669" s="1" t="s">
        <v>63</v>
      </c>
      <c r="N669" s="1" t="s">
        <v>63</v>
      </c>
      <c r="O669" s="1" t="s">
        <v>845</v>
      </c>
      <c r="P669">
        <v>8.6999999999999993</v>
      </c>
      <c r="Q669">
        <v>0</v>
      </c>
      <c r="R669">
        <v>0</v>
      </c>
      <c r="S669">
        <v>0</v>
      </c>
      <c r="T669">
        <v>32</v>
      </c>
      <c r="U669">
        <v>87</v>
      </c>
      <c r="V669">
        <v>444</v>
      </c>
      <c r="W669">
        <v>106522.79</v>
      </c>
      <c r="X669">
        <v>5.1034482758620694</v>
      </c>
      <c r="Y669">
        <v>1224.3998850574712</v>
      </c>
      <c r="Z669">
        <v>16.298850574712645</v>
      </c>
      <c r="AA669">
        <v>39.222204699042145</v>
      </c>
      <c r="AB669">
        <v>87</v>
      </c>
      <c r="AC669">
        <v>22.923354124329499</v>
      </c>
      <c r="AD669">
        <v>0</v>
      </c>
      <c r="AE669">
        <v>1.270421753856952</v>
      </c>
      <c r="AF669">
        <v>0.64961685823754789</v>
      </c>
      <c r="AG669">
        <v>0</v>
      </c>
      <c r="AH669">
        <v>29.91805555210728</v>
      </c>
      <c r="AI669">
        <v>6.4519266191570877</v>
      </c>
      <c r="AJ669">
        <v>3480</v>
      </c>
      <c r="AK669">
        <v>34</v>
      </c>
      <c r="AL669">
        <v>4</v>
      </c>
      <c r="AM669">
        <v>4</v>
      </c>
      <c r="AN669">
        <v>2</v>
      </c>
      <c r="AO669">
        <v>2</v>
      </c>
      <c r="AP669">
        <v>0</v>
      </c>
      <c r="AQ669">
        <v>0</v>
      </c>
      <c r="AR669">
        <v>1571.51</v>
      </c>
      <c r="AS669" s="1" t="s">
        <v>173</v>
      </c>
      <c r="AT669">
        <v>87</v>
      </c>
      <c r="AU669">
        <v>111.48250843333334</v>
      </c>
      <c r="AV669">
        <v>935.38787726666669</v>
      </c>
      <c r="AW669">
        <v>34</v>
      </c>
      <c r="AX669">
        <v>1</v>
      </c>
      <c r="AY669">
        <v>4.5977011494252873E-2</v>
      </c>
      <c r="AZ669">
        <v>40</v>
      </c>
      <c r="BA669">
        <v>0.37160836144444448</v>
      </c>
      <c r="BB669">
        <v>0.91704693849673202</v>
      </c>
      <c r="BC669">
        <v>45</v>
      </c>
      <c r="BD669">
        <v>-11</v>
      </c>
      <c r="BE669">
        <v>6</v>
      </c>
      <c r="BF669">
        <v>4</v>
      </c>
      <c r="BG669" s="1" t="s">
        <v>174</v>
      </c>
      <c r="BH669" s="1" t="s">
        <v>6888</v>
      </c>
      <c r="BI669" s="1" t="s">
        <v>6889</v>
      </c>
      <c r="BJ669" s="1" t="s">
        <v>6890</v>
      </c>
      <c r="BK669">
        <v>2300</v>
      </c>
      <c r="BL669">
        <v>2.5</v>
      </c>
      <c r="BM669" s="5" t="d">
        <v>21:30:00.0000000000031950</v>
      </c>
      <c r="BN669" s="5" t="d">
        <v>21:59:59.9999999999968050</v>
      </c>
      <c r="BO669">
        <v>21</v>
      </c>
      <c r="BP669" t="b">
        <v>1</v>
      </c>
    </row>
    <row r="670" spans="1:68" x14ac:dyDescent="0.2">
      <c r="A670" s="1" t="s">
        <v>1451</v>
      </c>
      <c r="B670" s="1" t="s">
        <v>60</v>
      </c>
      <c r="C670" s="2" t="d">
        <v>2026-07-14</v>
      </c>
      <c r="D670">
        <v>45</v>
      </c>
      <c r="E670" s="1" t="s">
        <v>165</v>
      </c>
      <c r="F670">
        <v>73</v>
      </c>
      <c r="G670">
        <v>10</v>
      </c>
      <c r="H670">
        <v>0</v>
      </c>
      <c r="I670">
        <v>0</v>
      </c>
      <c r="J670">
        <v>10</v>
      </c>
      <c r="K670">
        <v>0</v>
      </c>
      <c r="L670">
        <v>0</v>
      </c>
      <c r="M670" s="1" t="s">
        <v>63</v>
      </c>
      <c r="N670" s="1" t="s">
        <v>63</v>
      </c>
      <c r="O670" s="1" t="s">
        <v>847</v>
      </c>
      <c r="P670">
        <v>7.3</v>
      </c>
      <c r="Q670">
        <v>0</v>
      </c>
      <c r="R670">
        <v>0</v>
      </c>
      <c r="S670">
        <v>0</v>
      </c>
      <c r="T670">
        <v>32</v>
      </c>
      <c r="U670">
        <v>73</v>
      </c>
      <c r="V670">
        <v>364</v>
      </c>
      <c r="W670">
        <v>79977.55</v>
      </c>
      <c r="X670">
        <v>4.9863013698630141</v>
      </c>
      <c r="Y670">
        <v>1095.5828767123287</v>
      </c>
      <c r="Z670">
        <v>13.753424657534246</v>
      </c>
      <c r="AA670">
        <v>34.053895195433789</v>
      </c>
      <c r="AB670">
        <v>73</v>
      </c>
      <c r="AC670">
        <v>20.300470537899542</v>
      </c>
      <c r="AD670">
        <v>0</v>
      </c>
      <c r="AE670">
        <v>1.2906667255375806</v>
      </c>
      <c r="AF670">
        <v>0.62146118721461185</v>
      </c>
      <c r="AG670">
        <v>0</v>
      </c>
      <c r="AH670">
        <v>24.983697832648399</v>
      </c>
      <c r="AI670">
        <v>6.2439141888127851</v>
      </c>
      <c r="AJ670">
        <v>2555</v>
      </c>
      <c r="AK670">
        <v>34</v>
      </c>
      <c r="AL670">
        <v>2</v>
      </c>
      <c r="AM670">
        <v>2</v>
      </c>
      <c r="AN670">
        <v>2</v>
      </c>
      <c r="AO670">
        <v>0</v>
      </c>
      <c r="AP670">
        <v>0</v>
      </c>
      <c r="AQ670">
        <v>0</v>
      </c>
      <c r="AR670">
        <v>341.27</v>
      </c>
      <c r="AS670" s="1" t="s">
        <v>173</v>
      </c>
      <c r="AT670">
        <v>73</v>
      </c>
      <c r="AU670">
        <v>89.344214199999996</v>
      </c>
      <c r="AV670">
        <v>934.12988829999995</v>
      </c>
      <c r="AW670">
        <v>34</v>
      </c>
      <c r="AX670">
        <v>1</v>
      </c>
      <c r="AY670">
        <v>2.7397260273972601E-2</v>
      </c>
      <c r="AZ670">
        <v>35</v>
      </c>
      <c r="BA670">
        <v>0.29781404733333333</v>
      </c>
      <c r="BB670">
        <v>0.91581361598039213</v>
      </c>
      <c r="BC670">
        <v>45</v>
      </c>
      <c r="BD670">
        <v>-11</v>
      </c>
      <c r="BE670">
        <v>5</v>
      </c>
      <c r="BF670">
        <v>5</v>
      </c>
      <c r="BG670" s="1" t="s">
        <v>174</v>
      </c>
      <c r="BH670" s="1" t="s">
        <v>6888</v>
      </c>
      <c r="BI670" s="1" t="s">
        <v>6889</v>
      </c>
      <c r="BJ670" s="1" t="s">
        <v>6890</v>
      </c>
      <c r="BK670">
        <v>2300</v>
      </c>
      <c r="BL670">
        <v>2.5</v>
      </c>
      <c r="BM670" s="5" t="d">
        <v>21:59:59.9999999999968050</v>
      </c>
      <c r="BN670" s="5" t="d">
        <v>22:30:00.000</v>
      </c>
      <c r="BO670">
        <v>22</v>
      </c>
      <c r="BP670" t="b">
        <v>0</v>
      </c>
    </row>
    <row r="671" spans="1:68" x14ac:dyDescent="0.2">
      <c r="A671" s="1" t="s">
        <v>1452</v>
      </c>
      <c r="B671" s="1" t="s">
        <v>60</v>
      </c>
      <c r="C671" s="2" t="d">
        <v>2026-07-14</v>
      </c>
      <c r="D671">
        <v>46</v>
      </c>
      <c r="E671" s="1" t="s">
        <v>165</v>
      </c>
      <c r="F671">
        <v>54</v>
      </c>
      <c r="G671">
        <v>10</v>
      </c>
      <c r="H671">
        <v>0</v>
      </c>
      <c r="I671">
        <v>0</v>
      </c>
      <c r="J671">
        <v>10</v>
      </c>
      <c r="K671">
        <v>0</v>
      </c>
      <c r="L671">
        <v>0</v>
      </c>
      <c r="M671" s="1" t="s">
        <v>63</v>
      </c>
      <c r="N671" s="1" t="s">
        <v>63</v>
      </c>
      <c r="O671" s="1" t="s">
        <v>849</v>
      </c>
      <c r="P671">
        <v>5.4</v>
      </c>
      <c r="Q671">
        <v>0</v>
      </c>
      <c r="R671">
        <v>0</v>
      </c>
      <c r="S671">
        <v>0</v>
      </c>
      <c r="T671">
        <v>32</v>
      </c>
      <c r="U671">
        <v>54</v>
      </c>
      <c r="V671">
        <v>246</v>
      </c>
      <c r="W671">
        <v>52632.1</v>
      </c>
      <c r="X671">
        <v>4.5555555555555554</v>
      </c>
      <c r="Y671">
        <v>974.66851851851845</v>
      </c>
      <c r="Z671">
        <v>12.814814814814815</v>
      </c>
      <c r="AA671">
        <v>26.141144320679015</v>
      </c>
      <c r="AB671">
        <v>54</v>
      </c>
      <c r="AC671">
        <v>13.326329505864196</v>
      </c>
      <c r="AD671">
        <v>0</v>
      </c>
      <c r="AE671">
        <v>1.1512557463133</v>
      </c>
      <c r="AF671">
        <v>0.64598765432098759</v>
      </c>
      <c r="AG671">
        <v>0</v>
      </c>
      <c r="AH671">
        <v>16.944351252777778</v>
      </c>
      <c r="AI671">
        <v>6.4711545969135802</v>
      </c>
      <c r="AJ671">
        <v>1890</v>
      </c>
      <c r="AK671">
        <v>34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 s="1" t="s">
        <v>173</v>
      </c>
      <c r="AT671">
        <v>54</v>
      </c>
      <c r="AU671">
        <v>68.319078300000001</v>
      </c>
      <c r="AV671">
        <v>928.13612780000005</v>
      </c>
      <c r="AW671">
        <v>34</v>
      </c>
      <c r="AX671">
        <v>1</v>
      </c>
      <c r="AY671">
        <v>0</v>
      </c>
      <c r="AZ671">
        <v>35</v>
      </c>
      <c r="BA671">
        <v>0.22773026100000002</v>
      </c>
      <c r="BB671">
        <v>0.9099373801960785</v>
      </c>
      <c r="BC671">
        <v>45</v>
      </c>
      <c r="BD671">
        <v>-11</v>
      </c>
      <c r="BE671">
        <v>4</v>
      </c>
      <c r="BF671">
        <v>6</v>
      </c>
      <c r="BG671" s="1" t="s">
        <v>174</v>
      </c>
      <c r="BH671" s="1" t="s">
        <v>6888</v>
      </c>
      <c r="BI671" s="1" t="s">
        <v>6889</v>
      </c>
      <c r="BJ671" s="1" t="s">
        <v>6890</v>
      </c>
      <c r="BK671">
        <v>2300</v>
      </c>
      <c r="BL671">
        <v>2.5</v>
      </c>
      <c r="BM671" s="5" t="d">
        <v>22:30:00.000</v>
      </c>
      <c r="BN671" s="5" t="d">
        <v>23:00:00.0000000000031950</v>
      </c>
      <c r="BO671">
        <v>22</v>
      </c>
      <c r="BP671" t="b">
        <v>0</v>
      </c>
    </row>
    <row r="672" spans="1:68" x14ac:dyDescent="0.2">
      <c r="A672" s="1" t="s">
        <v>1453</v>
      </c>
      <c r="B672" s="1" t="s">
        <v>60</v>
      </c>
      <c r="C672" s="2" t="d">
        <v>2026-07-14</v>
      </c>
      <c r="D672">
        <v>47</v>
      </c>
      <c r="E672" s="1" t="s">
        <v>187</v>
      </c>
      <c r="F672">
        <v>37</v>
      </c>
      <c r="G672">
        <v>10</v>
      </c>
      <c r="H672">
        <v>0</v>
      </c>
      <c r="I672">
        <v>2</v>
      </c>
      <c r="J672">
        <v>8</v>
      </c>
      <c r="K672">
        <v>0</v>
      </c>
      <c r="L672">
        <v>1</v>
      </c>
      <c r="M672" s="1" t="s">
        <v>63</v>
      </c>
      <c r="N672" s="1" t="s">
        <v>851</v>
      </c>
      <c r="O672" s="1" t="s">
        <v>852</v>
      </c>
      <c r="P672">
        <v>4.625</v>
      </c>
      <c r="Q672">
        <v>0</v>
      </c>
      <c r="R672">
        <v>0</v>
      </c>
      <c r="S672">
        <v>1</v>
      </c>
      <c r="T672">
        <v>31</v>
      </c>
      <c r="U672">
        <v>37</v>
      </c>
      <c r="V672">
        <v>192</v>
      </c>
      <c r="W672">
        <v>46064.15</v>
      </c>
      <c r="X672">
        <v>5.1891891891891895</v>
      </c>
      <c r="Y672">
        <v>1244.9770270270271</v>
      </c>
      <c r="Z672">
        <v>11.783783783783784</v>
      </c>
      <c r="AA672">
        <v>11.428269398648649</v>
      </c>
      <c r="AB672">
        <v>13</v>
      </c>
      <c r="AC672">
        <v>1.1564202459459458</v>
      </c>
      <c r="AD672">
        <v>0</v>
      </c>
      <c r="AE672">
        <v>1.2875323577594042</v>
      </c>
      <c r="AF672">
        <v>0.61801801801801803</v>
      </c>
      <c r="AG672">
        <v>0.981115522972973</v>
      </c>
      <c r="AH672">
        <v>2.010726268018018</v>
      </c>
      <c r="AI672">
        <v>6.5651459049549548</v>
      </c>
      <c r="AJ672">
        <v>1295</v>
      </c>
      <c r="AK672">
        <v>34</v>
      </c>
      <c r="AL672">
        <v>1</v>
      </c>
      <c r="AM672">
        <v>1</v>
      </c>
      <c r="AN672">
        <v>1</v>
      </c>
      <c r="AO672">
        <v>0</v>
      </c>
      <c r="AP672">
        <v>0</v>
      </c>
      <c r="AQ672">
        <v>0</v>
      </c>
      <c r="AR672">
        <v>286.52999999999997</v>
      </c>
      <c r="AS672" s="1" t="s">
        <v>173</v>
      </c>
      <c r="AT672">
        <v>11</v>
      </c>
      <c r="AU672">
        <v>47.897118649999996</v>
      </c>
      <c r="AV672">
        <v>794.00085850000005</v>
      </c>
      <c r="AW672">
        <v>34</v>
      </c>
      <c r="AX672">
        <v>0.35135135135135137</v>
      </c>
      <c r="AY672">
        <v>2.7027027027027029E-2</v>
      </c>
      <c r="AZ672">
        <v>35</v>
      </c>
      <c r="BA672">
        <v>0.19957132770833333</v>
      </c>
      <c r="BB672">
        <v>0.77843221421568631</v>
      </c>
      <c r="BC672">
        <v>38</v>
      </c>
      <c r="BD672">
        <v>-4</v>
      </c>
      <c r="BE672">
        <v>3</v>
      </c>
      <c r="BF672">
        <v>5</v>
      </c>
      <c r="BG672" s="1" t="s">
        <v>174</v>
      </c>
      <c r="BH672" s="1" t="s">
        <v>6888</v>
      </c>
      <c r="BI672" s="1" t="s">
        <v>6889</v>
      </c>
      <c r="BJ672" s="1" t="s">
        <v>6890</v>
      </c>
      <c r="BK672">
        <v>2300</v>
      </c>
      <c r="BL672">
        <v>2.5</v>
      </c>
      <c r="BM672" s="5" t="d">
        <v>23:00:00.0000000000031950</v>
      </c>
      <c r="BN672" s="5" t="d">
        <v>23:29:59.9999999999968050</v>
      </c>
      <c r="BO672">
        <v>23</v>
      </c>
      <c r="BP672" t="b">
        <v>0</v>
      </c>
    </row>
    <row r="673" spans="1:68" x14ac:dyDescent="0.2">
      <c r="A673" s="1" t="s">
        <v>1454</v>
      </c>
      <c r="B673" s="1" t="s">
        <v>60</v>
      </c>
      <c r="C673" s="2" t="d">
        <v>2026-07-14</v>
      </c>
      <c r="D673">
        <v>48</v>
      </c>
      <c r="E673" s="1" t="s">
        <v>187</v>
      </c>
      <c r="F673">
        <v>21</v>
      </c>
      <c r="G673">
        <v>10</v>
      </c>
      <c r="H673">
        <v>0</v>
      </c>
      <c r="I673">
        <v>2</v>
      </c>
      <c r="J673">
        <v>8</v>
      </c>
      <c r="K673">
        <v>0</v>
      </c>
      <c r="L673">
        <v>1</v>
      </c>
      <c r="M673" s="1" t="s">
        <v>63</v>
      </c>
      <c r="N673" s="1" t="s">
        <v>317</v>
      </c>
      <c r="O673" s="1" t="s">
        <v>854</v>
      </c>
      <c r="P673">
        <v>2.625</v>
      </c>
      <c r="Q673">
        <v>0</v>
      </c>
      <c r="R673">
        <v>0</v>
      </c>
      <c r="S673">
        <v>1</v>
      </c>
      <c r="T673">
        <v>30</v>
      </c>
      <c r="U673">
        <v>21</v>
      </c>
      <c r="V673">
        <v>103</v>
      </c>
      <c r="W673">
        <v>27099.11</v>
      </c>
      <c r="X673">
        <v>4.9047619047619051</v>
      </c>
      <c r="Y673">
        <v>1290.4338095238095</v>
      </c>
      <c r="Z673">
        <v>11.952380952380953</v>
      </c>
      <c r="AA673">
        <v>9.7297254071428565</v>
      </c>
      <c r="AB673">
        <v>1</v>
      </c>
      <c r="AC673">
        <v>1.6197638095238123E-2</v>
      </c>
      <c r="AD673">
        <v>0</v>
      </c>
      <c r="AE673">
        <v>1.2363229396824404</v>
      </c>
      <c r="AF673">
        <v>0.6428571428571429</v>
      </c>
      <c r="AG673">
        <v>1.8791800746031744</v>
      </c>
      <c r="AH673">
        <v>0</v>
      </c>
      <c r="AI673">
        <v>7.0116564365079368</v>
      </c>
      <c r="AJ673">
        <v>735</v>
      </c>
      <c r="AK673">
        <v>34</v>
      </c>
      <c r="AL673">
        <v>2</v>
      </c>
      <c r="AM673">
        <v>2</v>
      </c>
      <c r="AN673">
        <v>2</v>
      </c>
      <c r="AO673">
        <v>0</v>
      </c>
      <c r="AP673">
        <v>0</v>
      </c>
      <c r="AQ673">
        <v>0</v>
      </c>
      <c r="AR673">
        <v>234.05</v>
      </c>
      <c r="AS673" s="1" t="s">
        <v>65</v>
      </c>
      <c r="AT673">
        <v>1</v>
      </c>
      <c r="AU673">
        <v>25.962781566666667</v>
      </c>
      <c r="AV673">
        <v>298.75689955000001</v>
      </c>
      <c r="AW673">
        <v>23</v>
      </c>
      <c r="AX673">
        <v>4.7619047619047616E-2</v>
      </c>
      <c r="AY673">
        <v>9.5238095238095233E-2</v>
      </c>
      <c r="AZ673">
        <v>35</v>
      </c>
      <c r="BA673">
        <v>0.10817825652777778</v>
      </c>
      <c r="BB673">
        <v>0.29289892112745097</v>
      </c>
      <c r="BC673">
        <v>15</v>
      </c>
      <c r="BD673">
        <v>19</v>
      </c>
      <c r="BE673">
        <v>2</v>
      </c>
      <c r="BF673">
        <v>6</v>
      </c>
      <c r="BG673" s="1" t="s">
        <v>855</v>
      </c>
      <c r="BH673" s="1" t="s">
        <v>6888</v>
      </c>
      <c r="BI673" s="1" t="s">
        <v>6889</v>
      </c>
      <c r="BJ673" s="1" t="s">
        <v>6890</v>
      </c>
      <c r="BK673">
        <v>2300</v>
      </c>
      <c r="BL673">
        <v>2.5</v>
      </c>
      <c r="BM673" s="5" t="d">
        <v>23:29:59.9999999999968050</v>
      </c>
      <c r="BN673" s="5" t="d">
        <v>1899-12-30</v>
      </c>
      <c r="BO673">
        <v>23</v>
      </c>
      <c r="BP673" t="b">
        <v>0</v>
      </c>
    </row>
    <row r="674" spans="1:68" x14ac:dyDescent="0.2">
      <c r="A674" s="1" t="s">
        <v>1455</v>
      </c>
      <c r="B674" s="1" t="s">
        <v>1456</v>
      </c>
      <c r="C674" s="2" t="d">
        <v>2026-07-01</v>
      </c>
      <c r="D674">
        <v>1</v>
      </c>
      <c r="E674" s="1" t="s">
        <v>61</v>
      </c>
      <c r="F674">
        <v>5</v>
      </c>
      <c r="G674">
        <v>9</v>
      </c>
      <c r="H674">
        <v>8</v>
      </c>
      <c r="I674">
        <v>0</v>
      </c>
      <c r="J674">
        <v>1</v>
      </c>
      <c r="K674">
        <v>600</v>
      </c>
      <c r="L674">
        <v>0</v>
      </c>
      <c r="M674" s="1" t="s">
        <v>1457</v>
      </c>
      <c r="N674" s="1" t="s">
        <v>63</v>
      </c>
      <c r="O674" s="1" t="s">
        <v>1458</v>
      </c>
      <c r="P674">
        <v>5</v>
      </c>
      <c r="Q674">
        <v>600</v>
      </c>
      <c r="R674">
        <v>9400</v>
      </c>
      <c r="S674">
        <v>0</v>
      </c>
      <c r="T674">
        <v>50</v>
      </c>
      <c r="U674">
        <v>5</v>
      </c>
      <c r="V674">
        <v>26</v>
      </c>
      <c r="W674">
        <v>5540.29</v>
      </c>
      <c r="X674">
        <v>5.2</v>
      </c>
      <c r="Y674">
        <v>1108.058</v>
      </c>
      <c r="Z674">
        <v>13.2</v>
      </c>
      <c r="AA674">
        <v>11.430370113333334</v>
      </c>
      <c r="AB674">
        <v>0</v>
      </c>
      <c r="AC674">
        <v>0</v>
      </c>
      <c r="AD674">
        <v>0</v>
      </c>
      <c r="AE674">
        <v>1.2278669931276096</v>
      </c>
      <c r="AF674">
        <v>0.7433333333333334</v>
      </c>
      <c r="AG674">
        <v>1.9712003199999999</v>
      </c>
      <c r="AH674">
        <v>0</v>
      </c>
      <c r="AI674">
        <v>8.6258364499999995</v>
      </c>
      <c r="AJ674">
        <v>175</v>
      </c>
      <c r="AK674">
        <v>38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s="1" t="s">
        <v>70</v>
      </c>
      <c r="AT674">
        <v>0</v>
      </c>
      <c r="AU674">
        <v>6.1393349333333331</v>
      </c>
      <c r="AV674">
        <v>32.990748549999999</v>
      </c>
      <c r="AW674">
        <v>3</v>
      </c>
      <c r="AX674">
        <v>0</v>
      </c>
      <c r="AY674">
        <v>0</v>
      </c>
      <c r="AZ674">
        <v>35</v>
      </c>
      <c r="BA674">
        <v>0.20464449777777777</v>
      </c>
      <c r="BB674">
        <v>2.8939253114035089E-2</v>
      </c>
      <c r="BC674">
        <v>2</v>
      </c>
      <c r="BD674">
        <v>36</v>
      </c>
      <c r="BE674">
        <v>1</v>
      </c>
      <c r="BF674">
        <v>0</v>
      </c>
      <c r="BG674" s="1" t="s">
        <v>66</v>
      </c>
      <c r="BH674" s="1" t="s">
        <v>6891</v>
      </c>
      <c r="BI674" s="1" t="s">
        <v>6889</v>
      </c>
      <c r="BJ674" s="1" t="s">
        <v>6890</v>
      </c>
      <c r="BK674">
        <v>2100</v>
      </c>
      <c r="BL674">
        <v>3</v>
      </c>
      <c r="BM674" s="5" t="d">
        <v>1899-12-30</v>
      </c>
      <c r="BN674" s="5" t="d">
        <v>00:29:59.99999999999990100</v>
      </c>
      <c r="BO674">
        <v>0</v>
      </c>
      <c r="BP674" t="b">
        <v>0</v>
      </c>
    </row>
    <row r="675" spans="1:68" x14ac:dyDescent="0.2">
      <c r="A675" s="1" t="s">
        <v>1459</v>
      </c>
      <c r="B675" s="1" t="s">
        <v>1456</v>
      </c>
      <c r="C675" s="2" t="d">
        <v>2026-07-01</v>
      </c>
      <c r="D675">
        <v>2</v>
      </c>
      <c r="E675" s="1" t="s">
        <v>61</v>
      </c>
      <c r="F675">
        <v>6</v>
      </c>
      <c r="G675">
        <v>9</v>
      </c>
      <c r="H675">
        <v>8</v>
      </c>
      <c r="I675">
        <v>0</v>
      </c>
      <c r="J675">
        <v>1</v>
      </c>
      <c r="K675">
        <v>600</v>
      </c>
      <c r="L675">
        <v>0</v>
      </c>
      <c r="M675" s="1" t="s">
        <v>1460</v>
      </c>
      <c r="N675" s="1" t="s">
        <v>63</v>
      </c>
      <c r="O675" s="1" t="s">
        <v>1461</v>
      </c>
      <c r="P675">
        <v>6</v>
      </c>
      <c r="Q675">
        <v>600</v>
      </c>
      <c r="R675">
        <v>8800</v>
      </c>
      <c r="S675">
        <v>0</v>
      </c>
      <c r="T675">
        <v>50</v>
      </c>
      <c r="U675">
        <v>6</v>
      </c>
      <c r="V675">
        <v>40</v>
      </c>
      <c r="W675">
        <v>9474.33</v>
      </c>
      <c r="X675">
        <v>6.666666666666667</v>
      </c>
      <c r="Y675">
        <v>1579.0550000000001</v>
      </c>
      <c r="Z675">
        <v>12.833333333333334</v>
      </c>
      <c r="AA675">
        <v>12.566765175</v>
      </c>
      <c r="AB675">
        <v>2</v>
      </c>
      <c r="AC675">
        <v>0.43273445833333329</v>
      </c>
      <c r="AD675">
        <v>5.0926897222222219E-2</v>
      </c>
      <c r="AE675">
        <v>2.1710327268220806</v>
      </c>
      <c r="AF675">
        <v>0.45833333333333331</v>
      </c>
      <c r="AG675">
        <v>2.6802929500000001</v>
      </c>
      <c r="AH675">
        <v>0</v>
      </c>
      <c r="AI675">
        <v>8.7670277722222227</v>
      </c>
      <c r="AJ675">
        <v>210</v>
      </c>
      <c r="AK675">
        <v>39</v>
      </c>
      <c r="AL675">
        <v>1</v>
      </c>
      <c r="AM675">
        <v>1</v>
      </c>
      <c r="AN675">
        <v>1</v>
      </c>
      <c r="AO675">
        <v>0</v>
      </c>
      <c r="AP675">
        <v>0</v>
      </c>
      <c r="AQ675">
        <v>0</v>
      </c>
      <c r="AR675">
        <v>25.15</v>
      </c>
      <c r="AS675" s="1" t="s">
        <v>65</v>
      </c>
      <c r="AT675">
        <v>2</v>
      </c>
      <c r="AU675">
        <v>11.988996716666666</v>
      </c>
      <c r="AV675">
        <v>96.844395449999993</v>
      </c>
      <c r="AW675">
        <v>5</v>
      </c>
      <c r="AX675">
        <v>0.33333333333333331</v>
      </c>
      <c r="AY675">
        <v>0.16666666666666666</v>
      </c>
      <c r="AZ675">
        <v>35</v>
      </c>
      <c r="BA675">
        <v>0.39963322388888883</v>
      </c>
      <c r="BB675">
        <v>8.2772987564102563E-2</v>
      </c>
      <c r="BC675">
        <v>5</v>
      </c>
      <c r="BD675">
        <v>34</v>
      </c>
      <c r="BE675">
        <v>1</v>
      </c>
      <c r="BF675">
        <v>0</v>
      </c>
      <c r="BG675" s="1" t="s">
        <v>83</v>
      </c>
      <c r="BH675" s="1" t="s">
        <v>6891</v>
      </c>
      <c r="BI675" s="1" t="s">
        <v>6889</v>
      </c>
      <c r="BJ675" s="1" t="s">
        <v>6890</v>
      </c>
      <c r="BK675">
        <v>2100</v>
      </c>
      <c r="BL675">
        <v>3</v>
      </c>
      <c r="BM675" s="5" t="d">
        <v>00:29:59.99999999999990100</v>
      </c>
      <c r="BN675" s="5" t="d">
        <v>00:59:59.99999999999980200</v>
      </c>
      <c r="BO675">
        <v>0</v>
      </c>
      <c r="BP675" t="b">
        <v>0</v>
      </c>
    </row>
    <row r="676" spans="1:68" x14ac:dyDescent="0.2">
      <c r="A676" s="1" t="s">
        <v>1462</v>
      </c>
      <c r="B676" s="1" t="s">
        <v>1456</v>
      </c>
      <c r="C676" s="2" t="d">
        <v>2026-07-01</v>
      </c>
      <c r="D676">
        <v>3</v>
      </c>
      <c r="E676" s="1" t="s">
        <v>61</v>
      </c>
      <c r="F676">
        <v>5</v>
      </c>
      <c r="G676">
        <v>9</v>
      </c>
      <c r="H676">
        <v>8</v>
      </c>
      <c r="I676">
        <v>0</v>
      </c>
      <c r="J676">
        <v>1</v>
      </c>
      <c r="K676">
        <v>600</v>
      </c>
      <c r="L676">
        <v>0</v>
      </c>
      <c r="M676" s="1" t="s">
        <v>1463</v>
      </c>
      <c r="N676" s="1" t="s">
        <v>63</v>
      </c>
      <c r="O676" s="1" t="s">
        <v>1464</v>
      </c>
      <c r="P676">
        <v>5</v>
      </c>
      <c r="Q676">
        <v>600</v>
      </c>
      <c r="R676">
        <v>8200</v>
      </c>
      <c r="S676">
        <v>0</v>
      </c>
      <c r="T676">
        <v>50</v>
      </c>
      <c r="U676">
        <v>5</v>
      </c>
      <c r="V676">
        <v>23</v>
      </c>
      <c r="W676">
        <v>5714.47</v>
      </c>
      <c r="X676">
        <v>4.5999999999999996</v>
      </c>
      <c r="Y676">
        <v>1142.894</v>
      </c>
      <c r="Z676">
        <v>11.6</v>
      </c>
      <c r="AA676">
        <v>11.192477226666666</v>
      </c>
      <c r="AB676">
        <v>1</v>
      </c>
      <c r="AC676">
        <v>0.38593239000000001</v>
      </c>
      <c r="AD676">
        <v>0.72905525999999998</v>
      </c>
      <c r="AE676">
        <v>1.3729552125378328</v>
      </c>
      <c r="AF676">
        <v>0.82</v>
      </c>
      <c r="AG676">
        <v>2.9220104666666669</v>
      </c>
      <c r="AH676">
        <v>0</v>
      </c>
      <c r="AI676">
        <v>7.3404667533333336</v>
      </c>
      <c r="AJ676">
        <v>175</v>
      </c>
      <c r="AK676">
        <v>39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s="1" t="s">
        <v>65</v>
      </c>
      <c r="AT676">
        <v>1</v>
      </c>
      <c r="AU676">
        <v>7.9019756166666664</v>
      </c>
      <c r="AV676">
        <v>66.891235050000006</v>
      </c>
      <c r="AW676">
        <v>6</v>
      </c>
      <c r="AX676">
        <v>0.2</v>
      </c>
      <c r="AY676">
        <v>0</v>
      </c>
      <c r="AZ676">
        <v>35</v>
      </c>
      <c r="BA676">
        <v>0.26339918722222222</v>
      </c>
      <c r="BB676">
        <v>5.7171995769230773E-2</v>
      </c>
      <c r="BC676">
        <v>4</v>
      </c>
      <c r="BD676">
        <v>35</v>
      </c>
      <c r="BE676">
        <v>1</v>
      </c>
      <c r="BF676">
        <v>0</v>
      </c>
      <c r="BG676" s="1" t="s">
        <v>83</v>
      </c>
      <c r="BH676" s="1" t="s">
        <v>6891</v>
      </c>
      <c r="BI676" s="1" t="s">
        <v>6889</v>
      </c>
      <c r="BJ676" s="1" t="s">
        <v>6890</v>
      </c>
      <c r="BK676">
        <v>2100</v>
      </c>
      <c r="BL676">
        <v>3</v>
      </c>
      <c r="BM676" s="5" t="d">
        <v>00:59:59.99999999999980200</v>
      </c>
      <c r="BN676" s="5" t="d">
        <v>01:30:00.000</v>
      </c>
      <c r="BO676">
        <v>1</v>
      </c>
      <c r="BP676" t="b">
        <v>0</v>
      </c>
    </row>
    <row r="677" spans="1:68" x14ac:dyDescent="0.2">
      <c r="A677" s="1" t="s">
        <v>1465</v>
      </c>
      <c r="B677" s="1" t="s">
        <v>1456</v>
      </c>
      <c r="C677" s="2" t="d">
        <v>2026-07-01</v>
      </c>
      <c r="D677">
        <v>4</v>
      </c>
      <c r="E677" s="1" t="s">
        <v>61</v>
      </c>
      <c r="F677">
        <v>7</v>
      </c>
      <c r="G677">
        <v>9</v>
      </c>
      <c r="H677">
        <v>8</v>
      </c>
      <c r="I677">
        <v>0</v>
      </c>
      <c r="J677">
        <v>1</v>
      </c>
      <c r="K677">
        <v>600</v>
      </c>
      <c r="L677">
        <v>0</v>
      </c>
      <c r="M677" s="1" t="s">
        <v>1466</v>
      </c>
      <c r="N677" s="1" t="s">
        <v>63</v>
      </c>
      <c r="O677" s="1" t="s">
        <v>1467</v>
      </c>
      <c r="P677">
        <v>7</v>
      </c>
      <c r="Q677">
        <v>600</v>
      </c>
      <c r="R677">
        <v>7600</v>
      </c>
      <c r="S677">
        <v>0</v>
      </c>
      <c r="T677">
        <v>50</v>
      </c>
      <c r="U677">
        <v>7</v>
      </c>
      <c r="V677">
        <v>31</v>
      </c>
      <c r="W677">
        <v>7105.1100000000006</v>
      </c>
      <c r="X677">
        <v>4.4285714285714288</v>
      </c>
      <c r="Y677">
        <v>1015.0157142857144</v>
      </c>
      <c r="Z677">
        <v>12.142857142857142</v>
      </c>
      <c r="AA677">
        <v>10.10811594761905</v>
      </c>
      <c r="AB677">
        <v>0</v>
      </c>
      <c r="AC677">
        <v>0</v>
      </c>
      <c r="AD677">
        <v>9.2907833333333283E-3</v>
      </c>
      <c r="AE677">
        <v>1.2467272408490939</v>
      </c>
      <c r="AF677">
        <v>0.6785714285714286</v>
      </c>
      <c r="AG677">
        <v>1.9345894452380954</v>
      </c>
      <c r="AH677">
        <v>0</v>
      </c>
      <c r="AI677">
        <v>7.0949550619047619</v>
      </c>
      <c r="AJ677">
        <v>245</v>
      </c>
      <c r="AK677">
        <v>39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 s="1" t="s">
        <v>70</v>
      </c>
      <c r="AT677">
        <v>0</v>
      </c>
      <c r="AU677">
        <v>8.7270906166666666</v>
      </c>
      <c r="AV677">
        <v>70.543559183333329</v>
      </c>
      <c r="AW677">
        <v>4</v>
      </c>
      <c r="AX677">
        <v>0</v>
      </c>
      <c r="AY677">
        <v>0</v>
      </c>
      <c r="AZ677">
        <v>35</v>
      </c>
      <c r="BA677">
        <v>0.29090302055555556</v>
      </c>
      <c r="BB677">
        <v>6.0293640327635324E-2</v>
      </c>
      <c r="BC677">
        <v>4</v>
      </c>
      <c r="BD677">
        <v>35</v>
      </c>
      <c r="BE677">
        <v>1</v>
      </c>
      <c r="BF677">
        <v>0</v>
      </c>
      <c r="BG677" s="1" t="s">
        <v>66</v>
      </c>
      <c r="BH677" s="1" t="s">
        <v>6891</v>
      </c>
      <c r="BI677" s="1" t="s">
        <v>6889</v>
      </c>
      <c r="BJ677" s="1" t="s">
        <v>6890</v>
      </c>
      <c r="BK677">
        <v>2100</v>
      </c>
      <c r="BL677">
        <v>3</v>
      </c>
      <c r="BM677" s="5" t="d">
        <v>01:30:00.000</v>
      </c>
      <c r="BN677" s="5" t="d">
        <v>01:59:59.99999999999959725</v>
      </c>
      <c r="BO677">
        <v>1</v>
      </c>
      <c r="BP677" t="b">
        <v>0</v>
      </c>
    </row>
    <row r="678" spans="1:68" x14ac:dyDescent="0.2">
      <c r="A678" s="1" t="s">
        <v>1468</v>
      </c>
      <c r="B678" s="1" t="s">
        <v>1456</v>
      </c>
      <c r="C678" s="2" t="d">
        <v>2026-07-01</v>
      </c>
      <c r="D678">
        <v>5</v>
      </c>
      <c r="E678" s="1" t="s">
        <v>61</v>
      </c>
      <c r="F678">
        <v>7</v>
      </c>
      <c r="G678">
        <v>9</v>
      </c>
      <c r="H678">
        <v>8</v>
      </c>
      <c r="I678">
        <v>0</v>
      </c>
      <c r="J678">
        <v>1</v>
      </c>
      <c r="K678">
        <v>600</v>
      </c>
      <c r="L678">
        <v>0</v>
      </c>
      <c r="M678" s="1" t="s">
        <v>1469</v>
      </c>
      <c r="N678" s="1" t="s">
        <v>63</v>
      </c>
      <c r="O678" s="1" t="s">
        <v>1470</v>
      </c>
      <c r="P678">
        <v>7</v>
      </c>
      <c r="Q678">
        <v>600</v>
      </c>
      <c r="R678">
        <v>7000</v>
      </c>
      <c r="S678">
        <v>0</v>
      </c>
      <c r="T678">
        <v>50</v>
      </c>
      <c r="U678">
        <v>7</v>
      </c>
      <c r="V678">
        <v>25</v>
      </c>
      <c r="W678">
        <v>6560.87</v>
      </c>
      <c r="X678">
        <v>3.5714285714285716</v>
      </c>
      <c r="Y678">
        <v>937.26714285714286</v>
      </c>
      <c r="Z678">
        <v>12</v>
      </c>
      <c r="AA678">
        <v>10.134221650000001</v>
      </c>
      <c r="AB678">
        <v>1</v>
      </c>
      <c r="AC678">
        <v>7.8349692857142925E-2</v>
      </c>
      <c r="AD678">
        <v>0.18329776666666664</v>
      </c>
      <c r="AE678">
        <v>1.0485910397479348</v>
      </c>
      <c r="AF678">
        <v>0.56666666666666665</v>
      </c>
      <c r="AG678">
        <v>1.7985554690476191</v>
      </c>
      <c r="AH678">
        <v>0</v>
      </c>
      <c r="AI678">
        <v>7.5356661690476203</v>
      </c>
      <c r="AJ678">
        <v>245</v>
      </c>
      <c r="AK678">
        <v>39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 s="1" t="s">
        <v>65</v>
      </c>
      <c r="AT678">
        <v>1</v>
      </c>
      <c r="AU678">
        <v>7.3401372166666672</v>
      </c>
      <c r="AV678">
        <v>93.453092799999993</v>
      </c>
      <c r="AW678">
        <v>6</v>
      </c>
      <c r="AX678">
        <v>0.14285714285714285</v>
      </c>
      <c r="AY678">
        <v>0</v>
      </c>
      <c r="AZ678">
        <v>35</v>
      </c>
      <c r="BA678">
        <v>0.24467124055555559</v>
      </c>
      <c r="BB678">
        <v>7.9874438290598287E-2</v>
      </c>
      <c r="BC678">
        <v>5</v>
      </c>
      <c r="BD678">
        <v>34</v>
      </c>
      <c r="BE678">
        <v>1</v>
      </c>
      <c r="BF678">
        <v>0</v>
      </c>
      <c r="BG678" s="1" t="s">
        <v>66</v>
      </c>
      <c r="BH678" s="1" t="s">
        <v>6891</v>
      </c>
      <c r="BI678" s="1" t="s">
        <v>6889</v>
      </c>
      <c r="BJ678" s="1" t="s">
        <v>6890</v>
      </c>
      <c r="BK678">
        <v>2100</v>
      </c>
      <c r="BL678">
        <v>3</v>
      </c>
      <c r="BM678" s="5" t="d">
        <v>01:59:59.99999999999959725</v>
      </c>
      <c r="BN678" s="5" t="d">
        <v>02:30:00.00000000000040275</v>
      </c>
      <c r="BO678">
        <v>2</v>
      </c>
      <c r="BP678" t="b">
        <v>0</v>
      </c>
    </row>
    <row r="679" spans="1:68" x14ac:dyDescent="0.2">
      <c r="A679" s="1" t="s">
        <v>1471</v>
      </c>
      <c r="B679" s="1" t="s">
        <v>1456</v>
      </c>
      <c r="C679" s="2" t="d">
        <v>2026-07-01</v>
      </c>
      <c r="D679">
        <v>6</v>
      </c>
      <c r="E679" s="1" t="s">
        <v>61</v>
      </c>
      <c r="F679">
        <v>11</v>
      </c>
      <c r="G679">
        <v>9</v>
      </c>
      <c r="H679">
        <v>8</v>
      </c>
      <c r="I679">
        <v>0</v>
      </c>
      <c r="J679">
        <v>1</v>
      </c>
      <c r="K679">
        <v>600</v>
      </c>
      <c r="L679">
        <v>0</v>
      </c>
      <c r="M679" s="1" t="s">
        <v>1472</v>
      </c>
      <c r="N679" s="1" t="s">
        <v>63</v>
      </c>
      <c r="O679" s="1" t="s">
        <v>1473</v>
      </c>
      <c r="P679">
        <v>11</v>
      </c>
      <c r="Q679">
        <v>600</v>
      </c>
      <c r="R679">
        <v>6400</v>
      </c>
      <c r="S679">
        <v>0</v>
      </c>
      <c r="T679">
        <v>50</v>
      </c>
      <c r="U679">
        <v>11</v>
      </c>
      <c r="V679">
        <v>62</v>
      </c>
      <c r="W679">
        <v>13448.52</v>
      </c>
      <c r="X679">
        <v>5.6363636363636367</v>
      </c>
      <c r="Y679">
        <v>1222.5927272727274</v>
      </c>
      <c r="Z679">
        <v>12.181818181818182</v>
      </c>
      <c r="AA679">
        <v>11.254592818181818</v>
      </c>
      <c r="AB679">
        <v>3</v>
      </c>
      <c r="AC679">
        <v>0.17038164242424259</v>
      </c>
      <c r="AD679">
        <v>0.73576146363636363</v>
      </c>
      <c r="AE679">
        <v>1.3204615335760019</v>
      </c>
      <c r="AF679">
        <v>0.67575757575757578</v>
      </c>
      <c r="AG679">
        <v>2.7319805696969697</v>
      </c>
      <c r="AH679">
        <v>0</v>
      </c>
      <c r="AI679">
        <v>7.6438243621212116</v>
      </c>
      <c r="AJ679">
        <v>385</v>
      </c>
      <c r="AK679">
        <v>39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s="1" t="s">
        <v>65</v>
      </c>
      <c r="AT679">
        <v>2</v>
      </c>
      <c r="AU679">
        <v>13.506595900000001</v>
      </c>
      <c r="AV679">
        <v>71.811367866666671</v>
      </c>
      <c r="AW679">
        <v>7</v>
      </c>
      <c r="AX679">
        <v>0.27272727272727271</v>
      </c>
      <c r="AY679">
        <v>0</v>
      </c>
      <c r="AZ679">
        <v>35</v>
      </c>
      <c r="BA679">
        <v>0.45021986333333336</v>
      </c>
      <c r="BB679">
        <v>6.1377237492877497E-2</v>
      </c>
      <c r="BC679">
        <v>4</v>
      </c>
      <c r="BD679">
        <v>35</v>
      </c>
      <c r="BE679">
        <v>1</v>
      </c>
      <c r="BF679">
        <v>0</v>
      </c>
      <c r="BG679" s="1" t="s">
        <v>83</v>
      </c>
      <c r="BH679" s="1" t="s">
        <v>6891</v>
      </c>
      <c r="BI679" s="1" t="s">
        <v>6889</v>
      </c>
      <c r="BJ679" s="1" t="s">
        <v>6890</v>
      </c>
      <c r="BK679">
        <v>2100</v>
      </c>
      <c r="BL679">
        <v>3</v>
      </c>
      <c r="BM679" s="5" t="d">
        <v>02:30:00.00000000000040275</v>
      </c>
      <c r="BN679" s="5" t="d">
        <v>03:00:00.000</v>
      </c>
      <c r="BO679">
        <v>2</v>
      </c>
      <c r="BP679" t="b">
        <v>0</v>
      </c>
    </row>
    <row r="680" spans="1:68" x14ac:dyDescent="0.2">
      <c r="A680" s="1" t="s">
        <v>1474</v>
      </c>
      <c r="B680" s="1" t="s">
        <v>1456</v>
      </c>
      <c r="C680" s="2" t="d">
        <v>2026-07-01</v>
      </c>
      <c r="D680">
        <v>7</v>
      </c>
      <c r="E680" s="1" t="s">
        <v>61</v>
      </c>
      <c r="F680">
        <v>5</v>
      </c>
      <c r="G680">
        <v>9</v>
      </c>
      <c r="H680">
        <v>8</v>
      </c>
      <c r="I680">
        <v>0</v>
      </c>
      <c r="J680">
        <v>1</v>
      </c>
      <c r="K680">
        <v>600</v>
      </c>
      <c r="L680">
        <v>0</v>
      </c>
      <c r="M680" s="1" t="s">
        <v>1475</v>
      </c>
      <c r="N680" s="1" t="s">
        <v>63</v>
      </c>
      <c r="O680" s="1" t="s">
        <v>1476</v>
      </c>
      <c r="P680">
        <v>5</v>
      </c>
      <c r="Q680">
        <v>600</v>
      </c>
      <c r="R680">
        <v>5800</v>
      </c>
      <c r="S680">
        <v>0</v>
      </c>
      <c r="T680">
        <v>50</v>
      </c>
      <c r="U680">
        <v>5</v>
      </c>
      <c r="V680">
        <v>25</v>
      </c>
      <c r="W680">
        <v>5320.54</v>
      </c>
      <c r="X680">
        <v>5</v>
      </c>
      <c r="Y680">
        <v>1064.1079999999999</v>
      </c>
      <c r="Z680">
        <v>13.8</v>
      </c>
      <c r="AA680">
        <v>12.937689933333331</v>
      </c>
      <c r="AB680">
        <v>0</v>
      </c>
      <c r="AC680">
        <v>0</v>
      </c>
      <c r="AD680">
        <v>0.42153994</v>
      </c>
      <c r="AE680">
        <v>1.5096478368186339</v>
      </c>
      <c r="AF680">
        <v>0.55666666666666664</v>
      </c>
      <c r="AG680">
        <v>2.48785444</v>
      </c>
      <c r="AH680">
        <v>0</v>
      </c>
      <c r="AI680">
        <v>9.1365021566666673</v>
      </c>
      <c r="AJ680">
        <v>175</v>
      </c>
      <c r="AK680">
        <v>39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 s="1" t="s">
        <v>70</v>
      </c>
      <c r="AT680">
        <v>0</v>
      </c>
      <c r="AU680">
        <v>7.5576149500000005</v>
      </c>
      <c r="AV680">
        <v>105.13847133333333</v>
      </c>
      <c r="AW680">
        <v>7</v>
      </c>
      <c r="AX680">
        <v>0</v>
      </c>
      <c r="AY680">
        <v>0</v>
      </c>
      <c r="AZ680">
        <v>35</v>
      </c>
      <c r="BA680">
        <v>0.25192049833333335</v>
      </c>
      <c r="BB680">
        <v>8.9861941310541302E-2</v>
      </c>
      <c r="BC680">
        <v>6</v>
      </c>
      <c r="BD680">
        <v>33</v>
      </c>
      <c r="BE680">
        <v>1</v>
      </c>
      <c r="BF680">
        <v>0</v>
      </c>
      <c r="BG680" s="1" t="s">
        <v>66</v>
      </c>
      <c r="BH680" s="1" t="s">
        <v>6891</v>
      </c>
      <c r="BI680" s="1" t="s">
        <v>6889</v>
      </c>
      <c r="BJ680" s="1" t="s">
        <v>6890</v>
      </c>
      <c r="BK680">
        <v>2100</v>
      </c>
      <c r="BL680">
        <v>3</v>
      </c>
      <c r="BM680" s="5" t="d">
        <v>03:00:00.000</v>
      </c>
      <c r="BN680" s="5" t="d">
        <v>03:30:00.00000000000079875</v>
      </c>
      <c r="BO680">
        <v>3</v>
      </c>
      <c r="BP680" t="b">
        <v>0</v>
      </c>
    </row>
    <row r="681" spans="1:68" x14ac:dyDescent="0.2">
      <c r="A681" s="1" t="s">
        <v>1477</v>
      </c>
      <c r="B681" s="1" t="s">
        <v>1456</v>
      </c>
      <c r="C681" s="2" t="d">
        <v>2026-07-01</v>
      </c>
      <c r="D681">
        <v>8</v>
      </c>
      <c r="E681" s="1" t="s">
        <v>61</v>
      </c>
      <c r="F681">
        <v>6</v>
      </c>
      <c r="G681">
        <v>9</v>
      </c>
      <c r="H681">
        <v>8</v>
      </c>
      <c r="I681">
        <v>0</v>
      </c>
      <c r="J681">
        <v>1</v>
      </c>
      <c r="K681">
        <v>600</v>
      </c>
      <c r="L681">
        <v>0</v>
      </c>
      <c r="M681" s="1" t="s">
        <v>1478</v>
      </c>
      <c r="N681" s="1" t="s">
        <v>63</v>
      </c>
      <c r="O681" s="1" t="s">
        <v>1479</v>
      </c>
      <c r="P681">
        <v>6</v>
      </c>
      <c r="Q681">
        <v>600</v>
      </c>
      <c r="R681">
        <v>5200</v>
      </c>
      <c r="S681">
        <v>0</v>
      </c>
      <c r="T681">
        <v>50</v>
      </c>
      <c r="U681">
        <v>6</v>
      </c>
      <c r="V681">
        <v>39</v>
      </c>
      <c r="W681">
        <v>9113.92</v>
      </c>
      <c r="X681">
        <v>6.5</v>
      </c>
      <c r="Y681">
        <v>1518.9866666666667</v>
      </c>
      <c r="Z681">
        <v>12</v>
      </c>
      <c r="AA681">
        <v>10.155245191666667</v>
      </c>
      <c r="AB681">
        <v>0</v>
      </c>
      <c r="AC681">
        <v>0</v>
      </c>
      <c r="AD681">
        <v>9.7418413888888875E-2</v>
      </c>
      <c r="AE681">
        <v>1.8417100041544785</v>
      </c>
      <c r="AF681">
        <v>0.39166666666666666</v>
      </c>
      <c r="AG681">
        <v>2.3307950777777777</v>
      </c>
      <c r="AH681">
        <v>0</v>
      </c>
      <c r="AI681">
        <v>7.1550056611111108</v>
      </c>
      <c r="AJ681">
        <v>210</v>
      </c>
      <c r="AK681">
        <v>39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 s="1" t="s">
        <v>70</v>
      </c>
      <c r="AT681">
        <v>0</v>
      </c>
      <c r="AU681">
        <v>12.059365016666668</v>
      </c>
      <c r="AV681">
        <v>63.719943600000001</v>
      </c>
      <c r="AW681">
        <v>4</v>
      </c>
      <c r="AX681">
        <v>0</v>
      </c>
      <c r="AY681">
        <v>0</v>
      </c>
      <c r="AZ681">
        <v>35</v>
      </c>
      <c r="BA681">
        <v>0.40197883388888894</v>
      </c>
      <c r="BB681">
        <v>5.4461490256410255E-2</v>
      </c>
      <c r="BC681">
        <v>4</v>
      </c>
      <c r="BD681">
        <v>35</v>
      </c>
      <c r="BE681">
        <v>1</v>
      </c>
      <c r="BF681">
        <v>0</v>
      </c>
      <c r="BG681" s="1" t="s">
        <v>66</v>
      </c>
      <c r="BH681" s="1" t="s">
        <v>6891</v>
      </c>
      <c r="BI681" s="1" t="s">
        <v>6889</v>
      </c>
      <c r="BJ681" s="1" t="s">
        <v>6890</v>
      </c>
      <c r="BK681">
        <v>2100</v>
      </c>
      <c r="BL681">
        <v>3</v>
      </c>
      <c r="BM681" s="5" t="d">
        <v>03:30:00.00000000000079875</v>
      </c>
      <c r="BN681" s="5" t="d">
        <v>03:59:59.99999999999920125</v>
      </c>
      <c r="BO681">
        <v>3</v>
      </c>
      <c r="BP681" t="b">
        <v>0</v>
      </c>
    </row>
    <row r="682" spans="1:68" x14ac:dyDescent="0.2">
      <c r="A682" s="1" t="s">
        <v>1480</v>
      </c>
      <c r="B682" s="1" t="s">
        <v>1456</v>
      </c>
      <c r="C682" s="2" t="d">
        <v>2026-07-01</v>
      </c>
      <c r="D682">
        <v>9</v>
      </c>
      <c r="E682" s="1" t="s">
        <v>61</v>
      </c>
      <c r="F682">
        <v>10</v>
      </c>
      <c r="G682">
        <v>9</v>
      </c>
      <c r="H682">
        <v>8</v>
      </c>
      <c r="I682">
        <v>0</v>
      </c>
      <c r="J682">
        <v>1</v>
      </c>
      <c r="K682">
        <v>600</v>
      </c>
      <c r="L682">
        <v>0</v>
      </c>
      <c r="M682" s="1" t="s">
        <v>1481</v>
      </c>
      <c r="N682" s="1" t="s">
        <v>63</v>
      </c>
      <c r="O682" s="1" t="s">
        <v>1482</v>
      </c>
      <c r="P682">
        <v>10</v>
      </c>
      <c r="Q682">
        <v>600</v>
      </c>
      <c r="R682">
        <v>4600</v>
      </c>
      <c r="S682">
        <v>0</v>
      </c>
      <c r="T682">
        <v>50</v>
      </c>
      <c r="U682">
        <v>10</v>
      </c>
      <c r="V682">
        <v>42</v>
      </c>
      <c r="W682">
        <v>9629.2199999999993</v>
      </c>
      <c r="X682">
        <v>4.2</v>
      </c>
      <c r="Y682">
        <v>962.92199999999991</v>
      </c>
      <c r="Z682">
        <v>12.2</v>
      </c>
      <c r="AA682">
        <v>10.170437921666666</v>
      </c>
      <c r="AB682">
        <v>1</v>
      </c>
      <c r="AC682">
        <v>0.13025242833333336</v>
      </c>
      <c r="AD682">
        <v>0.17473634666666665</v>
      </c>
      <c r="AE682">
        <v>1.2225507875783734</v>
      </c>
      <c r="AF682">
        <v>0.85666666666666669</v>
      </c>
      <c r="AG682">
        <v>2.2539537950000001</v>
      </c>
      <c r="AH682">
        <v>0</v>
      </c>
      <c r="AI682">
        <v>7.0764841216666667</v>
      </c>
      <c r="AJ682">
        <v>350</v>
      </c>
      <c r="AK682">
        <v>39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s="1" t="s">
        <v>125</v>
      </c>
      <c r="AT682">
        <v>1</v>
      </c>
      <c r="AU682">
        <v>10.445462116666667</v>
      </c>
      <c r="AV682">
        <v>103.8882038</v>
      </c>
      <c r="AW682">
        <v>6</v>
      </c>
      <c r="AX682">
        <v>0.1</v>
      </c>
      <c r="AY682">
        <v>0</v>
      </c>
      <c r="AZ682">
        <v>35</v>
      </c>
      <c r="BA682">
        <v>0.34818207055555556</v>
      </c>
      <c r="BB682">
        <v>8.8793336581196577E-2</v>
      </c>
      <c r="BC682">
        <v>5</v>
      </c>
      <c r="BD682">
        <v>34</v>
      </c>
      <c r="BE682">
        <v>1</v>
      </c>
      <c r="BF682">
        <v>0</v>
      </c>
      <c r="BG682" s="1" t="s">
        <v>66</v>
      </c>
      <c r="BH682" s="1" t="s">
        <v>6891</v>
      </c>
      <c r="BI682" s="1" t="s">
        <v>6889</v>
      </c>
      <c r="BJ682" s="1" t="s">
        <v>6890</v>
      </c>
      <c r="BK682">
        <v>2100</v>
      </c>
      <c r="BL682">
        <v>3</v>
      </c>
      <c r="BM682" s="5" t="d">
        <v>03:59:59.99999999999920125</v>
      </c>
      <c r="BN682" s="5" t="d">
        <v>04:30:00.000</v>
      </c>
      <c r="BO682">
        <v>4</v>
      </c>
      <c r="BP682" t="b">
        <v>0</v>
      </c>
    </row>
    <row r="683" spans="1:68" x14ac:dyDescent="0.2">
      <c r="A683" s="1" t="s">
        <v>1483</v>
      </c>
      <c r="B683" s="1" t="s">
        <v>1456</v>
      </c>
      <c r="C683" s="2" t="d">
        <v>2026-07-01</v>
      </c>
      <c r="D683">
        <v>10</v>
      </c>
      <c r="E683" s="1" t="s">
        <v>61</v>
      </c>
      <c r="F683">
        <v>6</v>
      </c>
      <c r="G683">
        <v>9</v>
      </c>
      <c r="H683">
        <v>8</v>
      </c>
      <c r="I683">
        <v>0</v>
      </c>
      <c r="J683">
        <v>1</v>
      </c>
      <c r="K683">
        <v>600</v>
      </c>
      <c r="L683">
        <v>0</v>
      </c>
      <c r="M683" s="1" t="s">
        <v>1457</v>
      </c>
      <c r="N683" s="1" t="s">
        <v>63</v>
      </c>
      <c r="O683" s="1" t="s">
        <v>1458</v>
      </c>
      <c r="P683">
        <v>6</v>
      </c>
      <c r="Q683">
        <v>600</v>
      </c>
      <c r="R683">
        <v>4000</v>
      </c>
      <c r="S683">
        <v>0</v>
      </c>
      <c r="T683">
        <v>50</v>
      </c>
      <c r="U683">
        <v>6</v>
      </c>
      <c r="V683">
        <v>26</v>
      </c>
      <c r="W683">
        <v>4941.43</v>
      </c>
      <c r="X683">
        <v>4.333333333333333</v>
      </c>
      <c r="Y683">
        <v>823.57166666666672</v>
      </c>
      <c r="Z683">
        <v>11.833333333333334</v>
      </c>
      <c r="AA683">
        <v>9.8981174694444434</v>
      </c>
      <c r="AB683">
        <v>1</v>
      </c>
      <c r="AC683">
        <v>0.29963836666666666</v>
      </c>
      <c r="AD683">
        <v>0.20074808888888887</v>
      </c>
      <c r="AE683">
        <v>0.97336763967386541</v>
      </c>
      <c r="AF683">
        <v>0.53333333333333333</v>
      </c>
      <c r="AG683">
        <v>1.7074490527777779</v>
      </c>
      <c r="AH683">
        <v>0</v>
      </c>
      <c r="AI683">
        <v>7.4156684055555564</v>
      </c>
      <c r="AJ683">
        <v>210</v>
      </c>
      <c r="AK683">
        <v>39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 s="1" t="s">
        <v>125</v>
      </c>
      <c r="AT683">
        <v>1</v>
      </c>
      <c r="AU683">
        <v>7.0455911333333336</v>
      </c>
      <c r="AV683">
        <v>57.035133833333333</v>
      </c>
      <c r="AW683">
        <v>4</v>
      </c>
      <c r="AX683">
        <v>0.16666666666666666</v>
      </c>
      <c r="AY683">
        <v>0</v>
      </c>
      <c r="AZ683">
        <v>35</v>
      </c>
      <c r="BA683">
        <v>0.2348530377777778</v>
      </c>
      <c r="BB683">
        <v>4.8747977635327636E-2</v>
      </c>
      <c r="BC683">
        <v>3</v>
      </c>
      <c r="BD683">
        <v>36</v>
      </c>
      <c r="BE683">
        <v>1</v>
      </c>
      <c r="BF683">
        <v>0</v>
      </c>
      <c r="BG683" s="1" t="s">
        <v>66</v>
      </c>
      <c r="BH683" s="1" t="s">
        <v>6891</v>
      </c>
      <c r="BI683" s="1" t="s">
        <v>6889</v>
      </c>
      <c r="BJ683" s="1" t="s">
        <v>6890</v>
      </c>
      <c r="BK683">
        <v>2100</v>
      </c>
      <c r="BL683">
        <v>3</v>
      </c>
      <c r="BM683" s="5" t="d">
        <v>04:30:00.000</v>
      </c>
      <c r="BN683" s="5" t="d">
        <v>05:00:00.00000000000079875</v>
      </c>
      <c r="BO683">
        <v>4</v>
      </c>
      <c r="BP683" t="b">
        <v>0</v>
      </c>
    </row>
    <row r="684" spans="1:68" x14ac:dyDescent="0.2">
      <c r="A684" s="1" t="s">
        <v>1484</v>
      </c>
      <c r="B684" s="1" t="s">
        <v>1456</v>
      </c>
      <c r="C684" s="2" t="d">
        <v>2026-07-01</v>
      </c>
      <c r="D684">
        <v>11</v>
      </c>
      <c r="E684" s="1" t="s">
        <v>61</v>
      </c>
      <c r="F684">
        <v>9</v>
      </c>
      <c r="G684">
        <v>9</v>
      </c>
      <c r="H684">
        <v>8</v>
      </c>
      <c r="I684">
        <v>0</v>
      </c>
      <c r="J684">
        <v>1</v>
      </c>
      <c r="K684">
        <v>600</v>
      </c>
      <c r="L684">
        <v>0</v>
      </c>
      <c r="M684" s="1" t="s">
        <v>1460</v>
      </c>
      <c r="N684" s="1" t="s">
        <v>63</v>
      </c>
      <c r="O684" s="1" t="s">
        <v>1461</v>
      </c>
      <c r="P684">
        <v>9</v>
      </c>
      <c r="Q684">
        <v>600</v>
      </c>
      <c r="R684">
        <v>3400</v>
      </c>
      <c r="S684">
        <v>0</v>
      </c>
      <c r="T684">
        <v>50</v>
      </c>
      <c r="U684">
        <v>9</v>
      </c>
      <c r="V684">
        <v>38</v>
      </c>
      <c r="W684">
        <v>8912.16</v>
      </c>
      <c r="X684">
        <v>4.2222222222222223</v>
      </c>
      <c r="Y684">
        <v>990.24</v>
      </c>
      <c r="Z684">
        <v>12.111111111111111</v>
      </c>
      <c r="AA684">
        <v>9.8953468851851838</v>
      </c>
      <c r="AB684">
        <v>0</v>
      </c>
      <c r="AC684">
        <v>0</v>
      </c>
      <c r="AD684">
        <v>0.18345401111111106</v>
      </c>
      <c r="AE684">
        <v>1.3338489807959697</v>
      </c>
      <c r="AF684">
        <v>0.69074074074074077</v>
      </c>
      <c r="AG684">
        <v>2.208043724074074</v>
      </c>
      <c r="AH684">
        <v>0</v>
      </c>
      <c r="AI684">
        <v>6.6428587092592597</v>
      </c>
      <c r="AJ684">
        <v>315</v>
      </c>
      <c r="AK684">
        <v>39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s="1" t="s">
        <v>70</v>
      </c>
      <c r="AT684">
        <v>0</v>
      </c>
      <c r="AU684">
        <v>12.579301033333333</v>
      </c>
      <c r="AV684">
        <v>119.84986713333333</v>
      </c>
      <c r="AW684">
        <v>6</v>
      </c>
      <c r="AX684">
        <v>0</v>
      </c>
      <c r="AY684">
        <v>0</v>
      </c>
      <c r="AZ684">
        <v>35</v>
      </c>
      <c r="BA684">
        <v>0.41931003444444442</v>
      </c>
      <c r="BB684">
        <v>0.10243578387464387</v>
      </c>
      <c r="BC684">
        <v>6</v>
      </c>
      <c r="BD684">
        <v>33</v>
      </c>
      <c r="BE684">
        <v>1</v>
      </c>
      <c r="BF684">
        <v>0</v>
      </c>
      <c r="BG684" s="1" t="s">
        <v>66</v>
      </c>
      <c r="BH684" s="1" t="s">
        <v>6891</v>
      </c>
      <c r="BI684" s="1" t="s">
        <v>6889</v>
      </c>
      <c r="BJ684" s="1" t="s">
        <v>6890</v>
      </c>
      <c r="BK684">
        <v>2100</v>
      </c>
      <c r="BL684">
        <v>3</v>
      </c>
      <c r="BM684" s="5" t="d">
        <v>05:00:00.00000000000079875</v>
      </c>
      <c r="BN684" s="5" t="d">
        <v>05:29:59.99999999999920125</v>
      </c>
      <c r="BO684">
        <v>5</v>
      </c>
      <c r="BP684" t="b">
        <v>0</v>
      </c>
    </row>
    <row r="685" spans="1:68" x14ac:dyDescent="0.2">
      <c r="A685" s="1" t="s">
        <v>1485</v>
      </c>
      <c r="B685" s="1" t="s">
        <v>1456</v>
      </c>
      <c r="C685" s="2" t="d">
        <v>2026-07-01</v>
      </c>
      <c r="D685">
        <v>12</v>
      </c>
      <c r="E685" s="1" t="s">
        <v>61</v>
      </c>
      <c r="F685">
        <v>7</v>
      </c>
      <c r="G685">
        <v>9</v>
      </c>
      <c r="H685">
        <v>8</v>
      </c>
      <c r="I685">
        <v>0</v>
      </c>
      <c r="J685">
        <v>1</v>
      </c>
      <c r="K685">
        <v>600</v>
      </c>
      <c r="L685">
        <v>0</v>
      </c>
      <c r="M685" s="1" t="s">
        <v>1463</v>
      </c>
      <c r="N685" s="1" t="s">
        <v>63</v>
      </c>
      <c r="O685" s="1" t="s">
        <v>1464</v>
      </c>
      <c r="P685">
        <v>7</v>
      </c>
      <c r="Q685">
        <v>600</v>
      </c>
      <c r="R685">
        <v>2800</v>
      </c>
      <c r="S685">
        <v>0</v>
      </c>
      <c r="T685">
        <v>50</v>
      </c>
      <c r="U685">
        <v>7</v>
      </c>
      <c r="V685">
        <v>33</v>
      </c>
      <c r="W685">
        <v>7225.53</v>
      </c>
      <c r="X685">
        <v>4.7142857142857144</v>
      </c>
      <c r="Y685">
        <v>1032.2185714285713</v>
      </c>
      <c r="Z685">
        <v>12</v>
      </c>
      <c r="AA685">
        <v>9.9234545714285733</v>
      </c>
      <c r="AB685">
        <v>1</v>
      </c>
      <c r="AC685">
        <v>0.12296872619047632</v>
      </c>
      <c r="AD685">
        <v>0.11141420714285714</v>
      </c>
      <c r="AE685">
        <v>1.5079300494727959</v>
      </c>
      <c r="AF685">
        <v>0.5095238095238096</v>
      </c>
      <c r="AG685">
        <v>2.1288680595238096</v>
      </c>
      <c r="AH685">
        <v>0</v>
      </c>
      <c r="AI685">
        <v>6.7326817452380956</v>
      </c>
      <c r="AJ685">
        <v>245</v>
      </c>
      <c r="AK685">
        <v>39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s="1" t="s">
        <v>125</v>
      </c>
      <c r="AT685">
        <v>1</v>
      </c>
      <c r="AU685">
        <v>10.555510283333334</v>
      </c>
      <c r="AV685">
        <v>92.196434716666658</v>
      </c>
      <c r="AW685">
        <v>6</v>
      </c>
      <c r="AX685">
        <v>0.14285714285714285</v>
      </c>
      <c r="AY685">
        <v>0</v>
      </c>
      <c r="AZ685">
        <v>35</v>
      </c>
      <c r="BA685">
        <v>0.35185034277777777</v>
      </c>
      <c r="BB685">
        <v>7.8800371552706541E-2</v>
      </c>
      <c r="BC685">
        <v>5</v>
      </c>
      <c r="BD685">
        <v>34</v>
      </c>
      <c r="BE685">
        <v>1</v>
      </c>
      <c r="BF685">
        <v>0</v>
      </c>
      <c r="BG685" s="1" t="s">
        <v>66</v>
      </c>
      <c r="BH685" s="1" t="s">
        <v>6891</v>
      </c>
      <c r="BI685" s="1" t="s">
        <v>6889</v>
      </c>
      <c r="BJ685" s="1" t="s">
        <v>6890</v>
      </c>
      <c r="BK685">
        <v>2100</v>
      </c>
      <c r="BL685">
        <v>3</v>
      </c>
      <c r="BM685" s="5" t="d">
        <v>05:29:59.99999999999920125</v>
      </c>
      <c r="BN685" s="5" t="d">
        <v>06:00:00.000</v>
      </c>
      <c r="BO685">
        <v>5</v>
      </c>
      <c r="BP685" t="b">
        <v>0</v>
      </c>
    </row>
    <row r="686" spans="1:68" x14ac:dyDescent="0.2">
      <c r="A686" s="1" t="s">
        <v>1486</v>
      </c>
      <c r="B686" s="1" t="s">
        <v>1456</v>
      </c>
      <c r="C686" s="2" t="d">
        <v>2026-07-01</v>
      </c>
      <c r="D686">
        <v>13</v>
      </c>
      <c r="E686" s="1" t="s">
        <v>95</v>
      </c>
      <c r="F686">
        <v>11</v>
      </c>
      <c r="G686">
        <v>9</v>
      </c>
      <c r="H686">
        <v>3</v>
      </c>
      <c r="I686">
        <v>2</v>
      </c>
      <c r="J686">
        <v>4</v>
      </c>
      <c r="K686">
        <v>225</v>
      </c>
      <c r="L686">
        <v>1</v>
      </c>
      <c r="M686" s="1" t="s">
        <v>1487</v>
      </c>
      <c r="N686" s="1" t="s">
        <v>1488</v>
      </c>
      <c r="O686" s="1" t="s">
        <v>1489</v>
      </c>
      <c r="P686">
        <v>2.75</v>
      </c>
      <c r="Q686">
        <v>225</v>
      </c>
      <c r="R686">
        <v>2575</v>
      </c>
      <c r="S686">
        <v>1</v>
      </c>
      <c r="T686">
        <v>49</v>
      </c>
      <c r="U686">
        <v>11</v>
      </c>
      <c r="V686">
        <v>49</v>
      </c>
      <c r="W686">
        <v>10997.49</v>
      </c>
      <c r="X686">
        <v>4.4545454545454541</v>
      </c>
      <c r="Y686">
        <v>999.77181818181816</v>
      </c>
      <c r="Z686">
        <v>12.636363636363637</v>
      </c>
      <c r="AA686">
        <v>10.726583524242423</v>
      </c>
      <c r="AB686">
        <v>1</v>
      </c>
      <c r="AC686">
        <v>0.26609673484848462</v>
      </c>
      <c r="AD686">
        <v>0</v>
      </c>
      <c r="AE686">
        <v>1.2010246435106016</v>
      </c>
      <c r="AF686">
        <v>0.73787878787878791</v>
      </c>
      <c r="AG686">
        <v>1.9389034212121212</v>
      </c>
      <c r="AH686">
        <v>0</v>
      </c>
      <c r="AI686">
        <v>7.9604073666666668</v>
      </c>
      <c r="AJ686">
        <v>385</v>
      </c>
      <c r="AK686">
        <v>39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s="1" t="s">
        <v>125</v>
      </c>
      <c r="AT686">
        <v>1</v>
      </c>
      <c r="AU686">
        <v>13.211270966666667</v>
      </c>
      <c r="AV686">
        <v>86.813016966666666</v>
      </c>
      <c r="AW686">
        <v>7</v>
      </c>
      <c r="AX686">
        <v>9.0909090909090912E-2</v>
      </c>
      <c r="AY686">
        <v>0</v>
      </c>
      <c r="AZ686">
        <v>35</v>
      </c>
      <c r="BA686">
        <v>0.11009392472222222</v>
      </c>
      <c r="BB686">
        <v>7.4199159800569806E-2</v>
      </c>
      <c r="BC686">
        <v>5</v>
      </c>
      <c r="BD686">
        <v>34</v>
      </c>
      <c r="BE686">
        <v>1</v>
      </c>
      <c r="BF686">
        <v>3</v>
      </c>
      <c r="BG686" s="1" t="s">
        <v>99</v>
      </c>
      <c r="BH686" s="1" t="s">
        <v>6891</v>
      </c>
      <c r="BI686" s="1" t="s">
        <v>6889</v>
      </c>
      <c r="BJ686" s="1" t="s">
        <v>6890</v>
      </c>
      <c r="BK686">
        <v>2100</v>
      </c>
      <c r="BL686">
        <v>3</v>
      </c>
      <c r="BM686" s="5" t="d">
        <v>06:00:00.000</v>
      </c>
      <c r="BN686" s="5" t="d">
        <v>06:29:59.9999999999984025</v>
      </c>
      <c r="BO686">
        <v>6</v>
      </c>
      <c r="BP686" t="b">
        <v>0</v>
      </c>
    </row>
    <row r="687" spans="1:68" x14ac:dyDescent="0.2">
      <c r="A687" s="1" t="s">
        <v>1490</v>
      </c>
      <c r="B687" s="1" t="s">
        <v>1456</v>
      </c>
      <c r="C687" s="2" t="d">
        <v>2026-07-01</v>
      </c>
      <c r="D687">
        <v>14</v>
      </c>
      <c r="E687" s="1" t="s">
        <v>95</v>
      </c>
      <c r="F687">
        <v>15</v>
      </c>
      <c r="G687">
        <v>9</v>
      </c>
      <c r="H687">
        <v>3</v>
      </c>
      <c r="I687">
        <v>2</v>
      </c>
      <c r="J687">
        <v>4</v>
      </c>
      <c r="K687">
        <v>225</v>
      </c>
      <c r="L687">
        <v>1</v>
      </c>
      <c r="M687" s="1" t="s">
        <v>1491</v>
      </c>
      <c r="N687" s="1" t="s">
        <v>1492</v>
      </c>
      <c r="O687" s="1" t="s">
        <v>1493</v>
      </c>
      <c r="P687">
        <v>3.75</v>
      </c>
      <c r="Q687">
        <v>225</v>
      </c>
      <c r="R687">
        <v>2350</v>
      </c>
      <c r="S687">
        <v>1</v>
      </c>
      <c r="T687">
        <v>48</v>
      </c>
      <c r="U687">
        <v>15</v>
      </c>
      <c r="V687">
        <v>90</v>
      </c>
      <c r="W687">
        <v>15927.2</v>
      </c>
      <c r="X687">
        <v>6</v>
      </c>
      <c r="Y687">
        <v>1061.8133333333333</v>
      </c>
      <c r="Z687">
        <v>11.866666666666667</v>
      </c>
      <c r="AA687">
        <v>9.7573268199999994</v>
      </c>
      <c r="AB687">
        <v>2</v>
      </c>
      <c r="AC687">
        <v>4.3325272222222114E-2</v>
      </c>
      <c r="AD687">
        <v>0</v>
      </c>
      <c r="AE687">
        <v>1.6685517885081469</v>
      </c>
      <c r="AF687">
        <v>0.65333333333333343</v>
      </c>
      <c r="AG687">
        <v>2.3218851166666665</v>
      </c>
      <c r="AH687">
        <v>0</v>
      </c>
      <c r="AI687">
        <v>6.6343305877777778</v>
      </c>
      <c r="AJ687">
        <v>525</v>
      </c>
      <c r="AK687">
        <v>39</v>
      </c>
      <c r="AL687">
        <v>1</v>
      </c>
      <c r="AM687">
        <v>1</v>
      </c>
      <c r="AN687">
        <v>1</v>
      </c>
      <c r="AO687">
        <v>0</v>
      </c>
      <c r="AP687">
        <v>0</v>
      </c>
      <c r="AQ687">
        <v>0</v>
      </c>
      <c r="AR687">
        <v>233.48</v>
      </c>
      <c r="AS687" s="1" t="s">
        <v>65</v>
      </c>
      <c r="AT687">
        <v>2</v>
      </c>
      <c r="AU687">
        <v>21.945916883333332</v>
      </c>
      <c r="AV687">
        <v>136.7349068</v>
      </c>
      <c r="AW687">
        <v>8</v>
      </c>
      <c r="AX687">
        <v>0.13333333333333333</v>
      </c>
      <c r="AY687">
        <v>6.6666666666666666E-2</v>
      </c>
      <c r="AZ687">
        <v>35</v>
      </c>
      <c r="BA687">
        <v>0.18288264069444443</v>
      </c>
      <c r="BB687">
        <v>0.11686744170940171</v>
      </c>
      <c r="BC687">
        <v>7</v>
      </c>
      <c r="BD687">
        <v>32</v>
      </c>
      <c r="BE687">
        <v>2</v>
      </c>
      <c r="BF687">
        <v>2</v>
      </c>
      <c r="BG687" s="1" t="s">
        <v>99</v>
      </c>
      <c r="BH687" s="1" t="s">
        <v>6891</v>
      </c>
      <c r="BI687" s="1" t="s">
        <v>6889</v>
      </c>
      <c r="BJ687" s="1" t="s">
        <v>6890</v>
      </c>
      <c r="BK687">
        <v>2100</v>
      </c>
      <c r="BL687">
        <v>3</v>
      </c>
      <c r="BM687" s="5" t="d">
        <v>06:29:59.9999999999984025</v>
      </c>
      <c r="BN687" s="5" t="d">
        <v>07:00:00.0000000000015975</v>
      </c>
      <c r="BO687">
        <v>6</v>
      </c>
      <c r="BP687" t="b">
        <v>0</v>
      </c>
    </row>
    <row r="688" spans="1:68" x14ac:dyDescent="0.2">
      <c r="A688" s="1" t="s">
        <v>1494</v>
      </c>
      <c r="B688" s="1" t="s">
        <v>1456</v>
      </c>
      <c r="C688" s="2" t="d">
        <v>2026-07-01</v>
      </c>
      <c r="D688">
        <v>15</v>
      </c>
      <c r="E688" s="1" t="s">
        <v>95</v>
      </c>
      <c r="F688">
        <v>29</v>
      </c>
      <c r="G688">
        <v>9</v>
      </c>
      <c r="H688">
        <v>3</v>
      </c>
      <c r="I688">
        <v>2</v>
      </c>
      <c r="J688">
        <v>4</v>
      </c>
      <c r="K688">
        <v>225</v>
      </c>
      <c r="L688">
        <v>1</v>
      </c>
      <c r="M688" s="1" t="s">
        <v>1495</v>
      </c>
      <c r="N688" s="1" t="s">
        <v>1496</v>
      </c>
      <c r="O688" s="1" t="s">
        <v>1497</v>
      </c>
      <c r="P688">
        <v>7.25</v>
      </c>
      <c r="Q688">
        <v>225</v>
      </c>
      <c r="R688">
        <v>2125</v>
      </c>
      <c r="S688">
        <v>1</v>
      </c>
      <c r="T688">
        <v>47</v>
      </c>
      <c r="U688">
        <v>29</v>
      </c>
      <c r="V688">
        <v>134</v>
      </c>
      <c r="W688">
        <v>28484.53</v>
      </c>
      <c r="X688">
        <v>4.6206896551724137</v>
      </c>
      <c r="Y688">
        <v>982.22517241379308</v>
      </c>
      <c r="Z688">
        <v>12.413793103448276</v>
      </c>
      <c r="AA688">
        <v>10.320096115517241</v>
      </c>
      <c r="AB688">
        <v>3</v>
      </c>
      <c r="AC688">
        <v>2.0553872988505726E-2</v>
      </c>
      <c r="AD688">
        <v>0</v>
      </c>
      <c r="AE688">
        <v>1.2967020918827199</v>
      </c>
      <c r="AF688">
        <v>0.63103448275862073</v>
      </c>
      <c r="AG688">
        <v>1.9277365666666668</v>
      </c>
      <c r="AH688">
        <v>0</v>
      </c>
      <c r="AI688">
        <v>7.4527043678160911</v>
      </c>
      <c r="AJ688">
        <v>1015</v>
      </c>
      <c r="AK688">
        <v>39</v>
      </c>
      <c r="AL688">
        <v>2</v>
      </c>
      <c r="AM688">
        <v>2</v>
      </c>
      <c r="AN688">
        <v>1</v>
      </c>
      <c r="AO688">
        <v>1</v>
      </c>
      <c r="AP688">
        <v>0</v>
      </c>
      <c r="AQ688">
        <v>0</v>
      </c>
      <c r="AR688">
        <v>291.47000000000003</v>
      </c>
      <c r="AS688" s="1" t="s">
        <v>125</v>
      </c>
      <c r="AT688">
        <v>2</v>
      </c>
      <c r="AU688">
        <v>40.686720299999998</v>
      </c>
      <c r="AV688">
        <v>311.72275313333336</v>
      </c>
      <c r="AW688">
        <v>18</v>
      </c>
      <c r="AX688">
        <v>0.10344827586206896</v>
      </c>
      <c r="AY688">
        <v>6.8965517241379309E-2</v>
      </c>
      <c r="AZ688">
        <v>35</v>
      </c>
      <c r="BA688">
        <v>0.33905600249999995</v>
      </c>
      <c r="BB688">
        <v>0.26642970353276357</v>
      </c>
      <c r="BC688">
        <v>15</v>
      </c>
      <c r="BD688">
        <v>24</v>
      </c>
      <c r="BE688">
        <v>2</v>
      </c>
      <c r="BF688">
        <v>2</v>
      </c>
      <c r="BG688" s="1" t="s">
        <v>99</v>
      </c>
      <c r="BH688" s="1" t="s">
        <v>6891</v>
      </c>
      <c r="BI688" s="1" t="s">
        <v>6889</v>
      </c>
      <c r="BJ688" s="1" t="s">
        <v>6890</v>
      </c>
      <c r="BK688">
        <v>2100</v>
      </c>
      <c r="BL688">
        <v>3</v>
      </c>
      <c r="BM688" s="5" t="d">
        <v>07:00:00.0000000000015975</v>
      </c>
      <c r="BN688" s="5" t="d">
        <v>07:30:00.000</v>
      </c>
      <c r="BO688">
        <v>7</v>
      </c>
      <c r="BP688" t="b">
        <v>0</v>
      </c>
    </row>
    <row r="689" spans="1:68" x14ac:dyDescent="0.2">
      <c r="A689" s="1" t="s">
        <v>1498</v>
      </c>
      <c r="B689" s="1" t="s">
        <v>1456</v>
      </c>
      <c r="C689" s="2" t="d">
        <v>2026-07-01</v>
      </c>
      <c r="D689">
        <v>16</v>
      </c>
      <c r="E689" s="1" t="s">
        <v>95</v>
      </c>
      <c r="F689">
        <v>40</v>
      </c>
      <c r="G689">
        <v>9</v>
      </c>
      <c r="H689">
        <v>3</v>
      </c>
      <c r="I689">
        <v>2</v>
      </c>
      <c r="J689">
        <v>4</v>
      </c>
      <c r="K689">
        <v>225</v>
      </c>
      <c r="L689">
        <v>1</v>
      </c>
      <c r="M689" s="1" t="s">
        <v>1499</v>
      </c>
      <c r="N689" s="1" t="s">
        <v>1500</v>
      </c>
      <c r="O689" s="1" t="s">
        <v>1501</v>
      </c>
      <c r="P689">
        <v>10</v>
      </c>
      <c r="Q689">
        <v>225</v>
      </c>
      <c r="R689">
        <v>1900</v>
      </c>
      <c r="S689">
        <v>1</v>
      </c>
      <c r="T689">
        <v>46</v>
      </c>
      <c r="U689">
        <v>40</v>
      </c>
      <c r="V689">
        <v>212</v>
      </c>
      <c r="W689">
        <v>44202.979999999996</v>
      </c>
      <c r="X689">
        <v>5.3</v>
      </c>
      <c r="Y689">
        <v>1105.0744999999999</v>
      </c>
      <c r="Z689">
        <v>11.824999999999999</v>
      </c>
      <c r="AA689">
        <v>9.9091136666666664</v>
      </c>
      <c r="AB689">
        <v>3</v>
      </c>
      <c r="AC689">
        <v>9.202033875E-2</v>
      </c>
      <c r="AD689">
        <v>1.0927712499999995E-2</v>
      </c>
      <c r="AE689">
        <v>1.4521421845179341</v>
      </c>
      <c r="AF689">
        <v>0.6316666666666666</v>
      </c>
      <c r="AG689">
        <v>2.0947365558333333</v>
      </c>
      <c r="AH689">
        <v>0</v>
      </c>
      <c r="AI689">
        <v>6.9302104345833326</v>
      </c>
      <c r="AJ689">
        <v>1400</v>
      </c>
      <c r="AK689">
        <v>39</v>
      </c>
      <c r="AL689">
        <v>1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224.88</v>
      </c>
      <c r="AS689" s="1" t="s">
        <v>125</v>
      </c>
      <c r="AT689">
        <v>2</v>
      </c>
      <c r="AU689">
        <v>57.140685916666669</v>
      </c>
      <c r="AV689">
        <v>443.95021148333336</v>
      </c>
      <c r="AW689">
        <v>27</v>
      </c>
      <c r="AX689">
        <v>7.4999999999999997E-2</v>
      </c>
      <c r="AY689">
        <v>2.5000000000000001E-2</v>
      </c>
      <c r="AZ689">
        <v>35</v>
      </c>
      <c r="BA689">
        <v>0.47617238263888889</v>
      </c>
      <c r="BB689">
        <v>0.37944462519943023</v>
      </c>
      <c r="BC689">
        <v>22</v>
      </c>
      <c r="BD689">
        <v>17</v>
      </c>
      <c r="BE689">
        <v>3</v>
      </c>
      <c r="BF689">
        <v>1</v>
      </c>
      <c r="BG689" s="1" t="s">
        <v>99</v>
      </c>
      <c r="BH689" s="1" t="s">
        <v>6891</v>
      </c>
      <c r="BI689" s="1" t="s">
        <v>6889</v>
      </c>
      <c r="BJ689" s="1" t="s">
        <v>6890</v>
      </c>
      <c r="BK689">
        <v>2100</v>
      </c>
      <c r="BL689">
        <v>3</v>
      </c>
      <c r="BM689" s="5" t="d">
        <v>07:30:00.000</v>
      </c>
      <c r="BN689" s="5" t="d">
        <v>07:59:59.9999999999984025</v>
      </c>
      <c r="BO689">
        <v>7</v>
      </c>
      <c r="BP689" t="b">
        <v>0</v>
      </c>
    </row>
    <row r="690" spans="1:68" x14ac:dyDescent="0.2">
      <c r="A690" s="1" t="s">
        <v>1502</v>
      </c>
      <c r="B690" s="1" t="s">
        <v>1456</v>
      </c>
      <c r="C690" s="2" t="d">
        <v>2026-07-01</v>
      </c>
      <c r="D690">
        <v>17</v>
      </c>
      <c r="E690" s="1" t="s">
        <v>95</v>
      </c>
      <c r="F690">
        <v>40</v>
      </c>
      <c r="G690">
        <v>19</v>
      </c>
      <c r="H690">
        <v>3</v>
      </c>
      <c r="I690">
        <v>2</v>
      </c>
      <c r="J690">
        <v>14</v>
      </c>
      <c r="K690">
        <v>225</v>
      </c>
      <c r="L690">
        <v>1</v>
      </c>
      <c r="M690" s="1" t="s">
        <v>1503</v>
      </c>
      <c r="N690" s="1" t="s">
        <v>1504</v>
      </c>
      <c r="O690" s="1" t="s">
        <v>1505</v>
      </c>
      <c r="P690">
        <v>2.8571428571428572</v>
      </c>
      <c r="Q690">
        <v>225</v>
      </c>
      <c r="R690">
        <v>1675</v>
      </c>
      <c r="S690">
        <v>1</v>
      </c>
      <c r="T690">
        <v>45</v>
      </c>
      <c r="U690">
        <v>40</v>
      </c>
      <c r="V690">
        <v>190</v>
      </c>
      <c r="W690">
        <v>42416.24</v>
      </c>
      <c r="X690">
        <v>4.75</v>
      </c>
      <c r="Y690">
        <v>1060.4059999999999</v>
      </c>
      <c r="Z690">
        <v>12.1</v>
      </c>
      <c r="AA690">
        <v>9.8876741616666664</v>
      </c>
      <c r="AB690">
        <v>3</v>
      </c>
      <c r="AC690">
        <v>5.3146571666666677E-2</v>
      </c>
      <c r="AD690">
        <v>0</v>
      </c>
      <c r="AE690">
        <v>1.2399295293808683</v>
      </c>
      <c r="AF690">
        <v>0.65541666666666665</v>
      </c>
      <c r="AG690">
        <v>1.8953461870833332</v>
      </c>
      <c r="AH690">
        <v>0</v>
      </c>
      <c r="AI690">
        <v>7.038994632083333</v>
      </c>
      <c r="AJ690">
        <v>1400</v>
      </c>
      <c r="AK690">
        <v>69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s="1" t="s">
        <v>65</v>
      </c>
      <c r="AT690">
        <v>3</v>
      </c>
      <c r="AU690">
        <v>48.58721693333333</v>
      </c>
      <c r="AV690">
        <v>379.01293758333333</v>
      </c>
      <c r="AW690">
        <v>23</v>
      </c>
      <c r="AX690">
        <v>7.4999999999999997E-2</v>
      </c>
      <c r="AY690">
        <v>0</v>
      </c>
      <c r="AZ690">
        <v>35</v>
      </c>
      <c r="BA690">
        <v>0.11568384984126984</v>
      </c>
      <c r="BB690">
        <v>0.18309803747987116</v>
      </c>
      <c r="BC690">
        <v>19</v>
      </c>
      <c r="BD690">
        <v>50</v>
      </c>
      <c r="BE690">
        <v>3</v>
      </c>
      <c r="BF690">
        <v>11</v>
      </c>
      <c r="BG690" s="1" t="s">
        <v>99</v>
      </c>
      <c r="BH690" s="1" t="s">
        <v>6891</v>
      </c>
      <c r="BI690" s="1" t="s">
        <v>6889</v>
      </c>
      <c r="BJ690" s="1" t="s">
        <v>6890</v>
      </c>
      <c r="BK690">
        <v>2100</v>
      </c>
      <c r="BL690">
        <v>3</v>
      </c>
      <c r="BM690" s="5" t="d">
        <v>07:59:59.9999999999984025</v>
      </c>
      <c r="BN690" s="5" t="d">
        <v>08:30:00.0000000000015975</v>
      </c>
      <c r="BO690">
        <v>8</v>
      </c>
      <c r="BP690" t="b">
        <v>0</v>
      </c>
    </row>
    <row r="691" spans="1:68" x14ac:dyDescent="0.2">
      <c r="A691" s="1" t="s">
        <v>1506</v>
      </c>
      <c r="B691" s="1" t="s">
        <v>1456</v>
      </c>
      <c r="C691" s="2" t="d">
        <v>2026-07-01</v>
      </c>
      <c r="D691">
        <v>18</v>
      </c>
      <c r="E691" s="1" t="s">
        <v>95</v>
      </c>
      <c r="F691">
        <v>49</v>
      </c>
      <c r="G691">
        <v>19</v>
      </c>
      <c r="H691">
        <v>3</v>
      </c>
      <c r="I691">
        <v>2</v>
      </c>
      <c r="J691">
        <v>14</v>
      </c>
      <c r="K691">
        <v>225</v>
      </c>
      <c r="L691">
        <v>1</v>
      </c>
      <c r="M691" s="1" t="s">
        <v>1507</v>
      </c>
      <c r="N691" s="1" t="s">
        <v>1508</v>
      </c>
      <c r="O691" s="1" t="s">
        <v>1509</v>
      </c>
      <c r="P691">
        <v>3.5</v>
      </c>
      <c r="Q691">
        <v>225</v>
      </c>
      <c r="R691">
        <v>1450</v>
      </c>
      <c r="S691">
        <v>1</v>
      </c>
      <c r="T691">
        <v>44</v>
      </c>
      <c r="U691">
        <v>49</v>
      </c>
      <c r="V691">
        <v>240</v>
      </c>
      <c r="W691">
        <v>51469.120000000003</v>
      </c>
      <c r="X691">
        <v>4.8979591836734695</v>
      </c>
      <c r="Y691">
        <v>1050.3902040816326</v>
      </c>
      <c r="Z691">
        <v>12.306122448979592</v>
      </c>
      <c r="AA691">
        <v>10.475268113605443</v>
      </c>
      <c r="AB691">
        <v>5</v>
      </c>
      <c r="AC691">
        <v>9.4627514965986412E-2</v>
      </c>
      <c r="AD691">
        <v>0</v>
      </c>
      <c r="AE691">
        <v>1.2886620456126898</v>
      </c>
      <c r="AF691">
        <v>0.66598639455782316</v>
      </c>
      <c r="AG691">
        <v>1.9546484329931972</v>
      </c>
      <c r="AH691">
        <v>0</v>
      </c>
      <c r="AI691">
        <v>7.6287829380952381</v>
      </c>
      <c r="AJ691">
        <v>1715</v>
      </c>
      <c r="AK691">
        <v>70</v>
      </c>
      <c r="AL691">
        <v>1</v>
      </c>
      <c r="AM691">
        <v>1</v>
      </c>
      <c r="AN691">
        <v>1</v>
      </c>
      <c r="AO691">
        <v>0</v>
      </c>
      <c r="AP691">
        <v>0</v>
      </c>
      <c r="AQ691">
        <v>0</v>
      </c>
      <c r="AR691">
        <v>189.87</v>
      </c>
      <c r="AS691" s="1" t="s">
        <v>65</v>
      </c>
      <c r="AT691">
        <v>3</v>
      </c>
      <c r="AU691">
        <v>62.793826183333337</v>
      </c>
      <c r="AV691">
        <v>563.18911491666665</v>
      </c>
      <c r="AW691">
        <v>30</v>
      </c>
      <c r="AX691">
        <v>0.10204081632653061</v>
      </c>
      <c r="AY691">
        <v>2.0408163265306121E-2</v>
      </c>
      <c r="AZ691">
        <v>35</v>
      </c>
      <c r="BA691">
        <v>0.14950910996031747</v>
      </c>
      <c r="BB691">
        <v>0.26818529281746029</v>
      </c>
      <c r="BC691">
        <v>27</v>
      </c>
      <c r="BD691">
        <v>43</v>
      </c>
      <c r="BE691">
        <v>3</v>
      </c>
      <c r="BF691">
        <v>11</v>
      </c>
      <c r="BG691" s="1" t="s">
        <v>99</v>
      </c>
      <c r="BH691" s="1" t="s">
        <v>6891</v>
      </c>
      <c r="BI691" s="1" t="s">
        <v>6889</v>
      </c>
      <c r="BJ691" s="1" t="s">
        <v>6890</v>
      </c>
      <c r="BK691">
        <v>2100</v>
      </c>
      <c r="BL691">
        <v>3</v>
      </c>
      <c r="BM691" s="5" t="d">
        <v>08:30:00.0000000000015975</v>
      </c>
      <c r="BN691" s="5" t="d">
        <v>09:00:00.000</v>
      </c>
      <c r="BO691">
        <v>8</v>
      </c>
      <c r="BP691" t="b">
        <v>0</v>
      </c>
    </row>
    <row r="692" spans="1:68" x14ac:dyDescent="0.2">
      <c r="A692" s="1" t="s">
        <v>1510</v>
      </c>
      <c r="B692" s="1" t="s">
        <v>1456</v>
      </c>
      <c r="C692" s="2" t="d">
        <v>2026-07-01</v>
      </c>
      <c r="D692">
        <v>19</v>
      </c>
      <c r="E692" s="1" t="s">
        <v>95</v>
      </c>
      <c r="F692">
        <v>52</v>
      </c>
      <c r="G692">
        <v>10</v>
      </c>
      <c r="H692">
        <v>0</v>
      </c>
      <c r="I692">
        <v>2</v>
      </c>
      <c r="J692">
        <v>8</v>
      </c>
      <c r="K692">
        <v>0</v>
      </c>
      <c r="L692">
        <v>1</v>
      </c>
      <c r="M692" s="1" t="s">
        <v>63</v>
      </c>
      <c r="N692" s="1" t="s">
        <v>1511</v>
      </c>
      <c r="O692" s="1" t="s">
        <v>1512</v>
      </c>
      <c r="P692">
        <v>6.5</v>
      </c>
      <c r="Q692">
        <v>0</v>
      </c>
      <c r="R692">
        <v>1450</v>
      </c>
      <c r="S692">
        <v>1</v>
      </c>
      <c r="T692">
        <v>43</v>
      </c>
      <c r="U692">
        <v>52</v>
      </c>
      <c r="V692">
        <v>277</v>
      </c>
      <c r="W692">
        <v>61646.729999999996</v>
      </c>
      <c r="X692">
        <v>5.3269230769230766</v>
      </c>
      <c r="Y692">
        <v>1185.5140384615383</v>
      </c>
      <c r="Z692">
        <v>13.365384615384615</v>
      </c>
      <c r="AA692">
        <v>9.741827644871794</v>
      </c>
      <c r="AB692">
        <v>0</v>
      </c>
      <c r="AC692">
        <v>0</v>
      </c>
      <c r="AD692">
        <v>0</v>
      </c>
      <c r="AE692">
        <v>1.3997803702166114</v>
      </c>
      <c r="AF692">
        <v>0.68012820512820515</v>
      </c>
      <c r="AG692">
        <v>2.0799085669871795</v>
      </c>
      <c r="AH692">
        <v>0</v>
      </c>
      <c r="AI692">
        <v>6.7888421451923069</v>
      </c>
      <c r="AJ692">
        <v>1820</v>
      </c>
      <c r="AK692">
        <v>31</v>
      </c>
      <c r="AL692">
        <v>3</v>
      </c>
      <c r="AM692">
        <v>3</v>
      </c>
      <c r="AN692">
        <v>1</v>
      </c>
      <c r="AO692">
        <v>1</v>
      </c>
      <c r="AP692">
        <v>1</v>
      </c>
      <c r="AQ692">
        <v>0</v>
      </c>
      <c r="AR692">
        <v>1297.79</v>
      </c>
      <c r="AS692" s="1" t="s">
        <v>70</v>
      </c>
      <c r="AT692">
        <v>0</v>
      </c>
      <c r="AU692">
        <v>71.714942133333338</v>
      </c>
      <c r="AV692">
        <v>570.71050471666661</v>
      </c>
      <c r="AW692">
        <v>44</v>
      </c>
      <c r="AX692">
        <v>0</v>
      </c>
      <c r="AY692">
        <v>5.7692307692307696E-2</v>
      </c>
      <c r="AZ692">
        <v>35</v>
      </c>
      <c r="BA692">
        <v>0.2988122588888889</v>
      </c>
      <c r="BB692">
        <v>0.61366720937275976</v>
      </c>
      <c r="BC692">
        <v>28</v>
      </c>
      <c r="BD692">
        <v>3</v>
      </c>
      <c r="BE692">
        <v>4</v>
      </c>
      <c r="BF692">
        <v>4</v>
      </c>
      <c r="BG692" s="1" t="s">
        <v>99</v>
      </c>
      <c r="BH692" s="1" t="s">
        <v>6891</v>
      </c>
      <c r="BI692" s="1" t="s">
        <v>6889</v>
      </c>
      <c r="BJ692" s="1" t="s">
        <v>6890</v>
      </c>
      <c r="BK692">
        <v>2100</v>
      </c>
      <c r="BL692">
        <v>3</v>
      </c>
      <c r="BM692" s="5" t="d">
        <v>09:00:00.000</v>
      </c>
      <c r="BN692" s="5" t="d">
        <v>09:29:59.9999999999984025</v>
      </c>
      <c r="BO692">
        <v>9</v>
      </c>
      <c r="BP692" t="b">
        <v>0</v>
      </c>
    </row>
    <row r="693" spans="1:68" x14ac:dyDescent="0.2">
      <c r="A693" s="1" t="s">
        <v>1513</v>
      </c>
      <c r="B693" s="1" t="s">
        <v>1456</v>
      </c>
      <c r="C693" s="2" t="d">
        <v>2026-07-01</v>
      </c>
      <c r="D693">
        <v>20</v>
      </c>
      <c r="E693" s="1" t="s">
        <v>95</v>
      </c>
      <c r="F693">
        <v>37</v>
      </c>
      <c r="G693">
        <v>10</v>
      </c>
      <c r="H693">
        <v>0</v>
      </c>
      <c r="I693">
        <v>2</v>
      </c>
      <c r="J693">
        <v>8</v>
      </c>
      <c r="K693">
        <v>0</v>
      </c>
      <c r="L693">
        <v>1</v>
      </c>
      <c r="M693" s="1" t="s">
        <v>63</v>
      </c>
      <c r="N693" s="1" t="s">
        <v>1514</v>
      </c>
      <c r="O693" s="1" t="s">
        <v>1515</v>
      </c>
      <c r="P693">
        <v>4.625</v>
      </c>
      <c r="Q693">
        <v>0</v>
      </c>
      <c r="R693">
        <v>1450</v>
      </c>
      <c r="S693">
        <v>1</v>
      </c>
      <c r="T693">
        <v>42</v>
      </c>
      <c r="U693">
        <v>37</v>
      </c>
      <c r="V693">
        <v>192</v>
      </c>
      <c r="W693">
        <v>43249.4</v>
      </c>
      <c r="X693">
        <v>5.1891891891891895</v>
      </c>
      <c r="Y693">
        <v>1168.9027027027028</v>
      </c>
      <c r="Z693">
        <v>12.243243243243244</v>
      </c>
      <c r="AA693">
        <v>10.05003788153153</v>
      </c>
      <c r="AB693">
        <v>4</v>
      </c>
      <c r="AC693">
        <v>7.8644572072072094E-2</v>
      </c>
      <c r="AD693">
        <v>0</v>
      </c>
      <c r="AE693">
        <v>1.4199938467053423</v>
      </c>
      <c r="AF693">
        <v>0.66261261261261262</v>
      </c>
      <c r="AG693">
        <v>2.082606449099099</v>
      </c>
      <c r="AH693">
        <v>0</v>
      </c>
      <c r="AI693">
        <v>7.0786926824324334</v>
      </c>
      <c r="AJ693">
        <v>1295</v>
      </c>
      <c r="AK693">
        <v>31</v>
      </c>
      <c r="AL693">
        <v>1</v>
      </c>
      <c r="AM693">
        <v>1</v>
      </c>
      <c r="AN693">
        <v>1</v>
      </c>
      <c r="AO693">
        <v>0</v>
      </c>
      <c r="AP693">
        <v>0</v>
      </c>
      <c r="AQ693">
        <v>0</v>
      </c>
      <c r="AR693">
        <v>224.88</v>
      </c>
      <c r="AS693" s="1" t="s">
        <v>65</v>
      </c>
      <c r="AT693">
        <v>3</v>
      </c>
      <c r="AU693">
        <v>55.243641666666669</v>
      </c>
      <c r="AV693">
        <v>429.63294423333332</v>
      </c>
      <c r="AW693">
        <v>25</v>
      </c>
      <c r="AX693">
        <v>0.10810810810810811</v>
      </c>
      <c r="AY693">
        <v>2.7027027027027029E-2</v>
      </c>
      <c r="AZ693">
        <v>35</v>
      </c>
      <c r="BA693">
        <v>0.2301818402777778</v>
      </c>
      <c r="BB693">
        <v>0.46197090777777777</v>
      </c>
      <c r="BC693">
        <v>21</v>
      </c>
      <c r="BD693">
        <v>10</v>
      </c>
      <c r="BE693">
        <v>3</v>
      </c>
      <c r="BF693">
        <v>5</v>
      </c>
      <c r="BG693" s="1" t="s">
        <v>99</v>
      </c>
      <c r="BH693" s="1" t="s">
        <v>6891</v>
      </c>
      <c r="BI693" s="1" t="s">
        <v>6889</v>
      </c>
      <c r="BJ693" s="1" t="s">
        <v>6890</v>
      </c>
      <c r="BK693">
        <v>2100</v>
      </c>
      <c r="BL693">
        <v>3</v>
      </c>
      <c r="BM693" s="5" t="d">
        <v>09:29:59.9999999999984025</v>
      </c>
      <c r="BN693" s="5" t="d">
        <v>10:00:00.0000000000015975</v>
      </c>
      <c r="BO693">
        <v>9</v>
      </c>
      <c r="BP693" t="b">
        <v>0</v>
      </c>
    </row>
    <row r="694" spans="1:68" x14ac:dyDescent="0.2">
      <c r="A694" s="1" t="s">
        <v>1516</v>
      </c>
      <c r="B694" s="1" t="s">
        <v>1456</v>
      </c>
      <c r="C694" s="2" t="d">
        <v>2026-07-01</v>
      </c>
      <c r="D694">
        <v>21</v>
      </c>
      <c r="E694" s="1" t="s">
        <v>95</v>
      </c>
      <c r="F694">
        <v>36</v>
      </c>
      <c r="G694">
        <v>10</v>
      </c>
      <c r="H694">
        <v>0</v>
      </c>
      <c r="I694">
        <v>2</v>
      </c>
      <c r="J694">
        <v>8</v>
      </c>
      <c r="K694">
        <v>0</v>
      </c>
      <c r="L694">
        <v>1</v>
      </c>
      <c r="M694" s="1" t="s">
        <v>63</v>
      </c>
      <c r="N694" s="1" t="s">
        <v>1517</v>
      </c>
      <c r="O694" s="1" t="s">
        <v>1518</v>
      </c>
      <c r="P694">
        <v>4.5</v>
      </c>
      <c r="Q694">
        <v>0</v>
      </c>
      <c r="R694">
        <v>1450</v>
      </c>
      <c r="S694">
        <v>1</v>
      </c>
      <c r="T694">
        <v>41</v>
      </c>
      <c r="U694">
        <v>36</v>
      </c>
      <c r="V694">
        <v>174</v>
      </c>
      <c r="W694">
        <v>38745.040000000001</v>
      </c>
      <c r="X694">
        <v>4.833333333333333</v>
      </c>
      <c r="Y694">
        <v>1076.2511111111112</v>
      </c>
      <c r="Z694">
        <v>12.583333333333334</v>
      </c>
      <c r="AA694">
        <v>10.24525602314815</v>
      </c>
      <c r="AB694">
        <v>3</v>
      </c>
      <c r="AC694">
        <v>0.13416619768518523</v>
      </c>
      <c r="AD694">
        <v>0</v>
      </c>
      <c r="AE694">
        <v>1.287297396496335</v>
      </c>
      <c r="AF694">
        <v>0.62824074074074077</v>
      </c>
      <c r="AG694">
        <v>1.9155381300925924</v>
      </c>
      <c r="AH694">
        <v>0</v>
      </c>
      <c r="AI694">
        <v>7.3723104782407409</v>
      </c>
      <c r="AJ694">
        <v>1260</v>
      </c>
      <c r="AK694">
        <v>31</v>
      </c>
      <c r="AL694">
        <v>1</v>
      </c>
      <c r="AM694">
        <v>1</v>
      </c>
      <c r="AN694">
        <v>1</v>
      </c>
      <c r="AO694">
        <v>0</v>
      </c>
      <c r="AP694">
        <v>0</v>
      </c>
      <c r="AQ694">
        <v>0</v>
      </c>
      <c r="AR694">
        <v>414.17</v>
      </c>
      <c r="AS694" s="1" t="s">
        <v>65</v>
      </c>
      <c r="AT694">
        <v>2</v>
      </c>
      <c r="AU694">
        <v>47.018051683333333</v>
      </c>
      <c r="AV694">
        <v>367.79293274999998</v>
      </c>
      <c r="AW694">
        <v>21</v>
      </c>
      <c r="AX694">
        <v>8.3333333333333329E-2</v>
      </c>
      <c r="AY694">
        <v>2.7777777777777776E-2</v>
      </c>
      <c r="AZ694">
        <v>35</v>
      </c>
      <c r="BA694">
        <v>0.19590854868055554</v>
      </c>
      <c r="BB694">
        <v>0.39547627177419353</v>
      </c>
      <c r="BC694">
        <v>18</v>
      </c>
      <c r="BD694">
        <v>13</v>
      </c>
      <c r="BE694">
        <v>3</v>
      </c>
      <c r="BF694">
        <v>5</v>
      </c>
      <c r="BG694" s="1" t="s">
        <v>99</v>
      </c>
      <c r="BH694" s="1" t="s">
        <v>6891</v>
      </c>
      <c r="BI694" s="1" t="s">
        <v>6889</v>
      </c>
      <c r="BJ694" s="1" t="s">
        <v>6890</v>
      </c>
      <c r="BK694">
        <v>2100</v>
      </c>
      <c r="BL694">
        <v>3</v>
      </c>
      <c r="BM694" s="5" t="d">
        <v>10:00:00.0000000000015975</v>
      </c>
      <c r="BN694" s="5" t="d">
        <v>10:30:00.000</v>
      </c>
      <c r="BO694">
        <v>10</v>
      </c>
      <c r="BP694" t="b">
        <v>0</v>
      </c>
    </row>
    <row r="695" spans="1:68" x14ac:dyDescent="0.2">
      <c r="A695" s="1" t="s">
        <v>1519</v>
      </c>
      <c r="B695" s="1" t="s">
        <v>1456</v>
      </c>
      <c r="C695" s="2" t="d">
        <v>2026-07-01</v>
      </c>
      <c r="D695">
        <v>22</v>
      </c>
      <c r="E695" s="1" t="s">
        <v>95</v>
      </c>
      <c r="F695">
        <v>44</v>
      </c>
      <c r="G695">
        <v>10</v>
      </c>
      <c r="H695">
        <v>0</v>
      </c>
      <c r="I695">
        <v>2</v>
      </c>
      <c r="J695">
        <v>8</v>
      </c>
      <c r="K695">
        <v>0</v>
      </c>
      <c r="L695">
        <v>1</v>
      </c>
      <c r="M695" s="1" t="s">
        <v>63</v>
      </c>
      <c r="N695" s="1" t="s">
        <v>1520</v>
      </c>
      <c r="O695" s="1" t="s">
        <v>1521</v>
      </c>
      <c r="P695">
        <v>5.5</v>
      </c>
      <c r="Q695">
        <v>0</v>
      </c>
      <c r="R695">
        <v>1450</v>
      </c>
      <c r="S695">
        <v>1</v>
      </c>
      <c r="T695">
        <v>40</v>
      </c>
      <c r="U695">
        <v>44</v>
      </c>
      <c r="V695">
        <v>213</v>
      </c>
      <c r="W695">
        <v>49565.01</v>
      </c>
      <c r="X695">
        <v>4.8409090909090908</v>
      </c>
      <c r="Y695">
        <v>1126.4775</v>
      </c>
      <c r="Z695">
        <v>13.454545454545455</v>
      </c>
      <c r="AA695">
        <v>10.623319064015151</v>
      </c>
      <c r="AB695">
        <v>5</v>
      </c>
      <c r="AC695">
        <v>0.15056584393939396</v>
      </c>
      <c r="AD695">
        <v>0</v>
      </c>
      <c r="AE695">
        <v>1.2989226482371345</v>
      </c>
      <c r="AF695">
        <v>0.62689393939393934</v>
      </c>
      <c r="AG695">
        <v>1.9258165791666668</v>
      </c>
      <c r="AH695">
        <v>0</v>
      </c>
      <c r="AI695">
        <v>7.7728812640151519</v>
      </c>
      <c r="AJ695">
        <v>1540</v>
      </c>
      <c r="AK695">
        <v>31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s="1" t="s">
        <v>65</v>
      </c>
      <c r="AT695">
        <v>3</v>
      </c>
      <c r="AU695">
        <v>55.18757011666667</v>
      </c>
      <c r="AV695">
        <v>534.29590393333331</v>
      </c>
      <c r="AW695">
        <v>29</v>
      </c>
      <c r="AX695">
        <v>0.11363636363636363</v>
      </c>
      <c r="AY695">
        <v>0</v>
      </c>
      <c r="AZ695">
        <v>35</v>
      </c>
      <c r="BA695">
        <v>0.22994820881944447</v>
      </c>
      <c r="BB695">
        <v>0.57451172465949818</v>
      </c>
      <c r="BC695">
        <v>26</v>
      </c>
      <c r="BD695">
        <v>5</v>
      </c>
      <c r="BE695">
        <v>3</v>
      </c>
      <c r="BF695">
        <v>5</v>
      </c>
      <c r="BG695" s="1" t="s">
        <v>99</v>
      </c>
      <c r="BH695" s="1" t="s">
        <v>6891</v>
      </c>
      <c r="BI695" s="1" t="s">
        <v>6889</v>
      </c>
      <c r="BJ695" s="1" t="s">
        <v>6890</v>
      </c>
      <c r="BK695">
        <v>2100</v>
      </c>
      <c r="BL695">
        <v>3</v>
      </c>
      <c r="BM695" s="5" t="d">
        <v>10:30:00.000</v>
      </c>
      <c r="BN695" s="5" t="d">
        <v>10:59:59.9999999999984025</v>
      </c>
      <c r="BO695">
        <v>10</v>
      </c>
      <c r="BP695" t="b">
        <v>0</v>
      </c>
    </row>
    <row r="696" spans="1:68" x14ac:dyDescent="0.2">
      <c r="A696" s="1" t="s">
        <v>1522</v>
      </c>
      <c r="B696" s="1" t="s">
        <v>1456</v>
      </c>
      <c r="C696" s="2" t="d">
        <v>2026-07-01</v>
      </c>
      <c r="D696">
        <v>23</v>
      </c>
      <c r="E696" s="1" t="s">
        <v>133</v>
      </c>
      <c r="F696">
        <v>42</v>
      </c>
      <c r="G696">
        <v>10</v>
      </c>
      <c r="H696">
        <v>0</v>
      </c>
      <c r="I696">
        <v>0</v>
      </c>
      <c r="J696">
        <v>10</v>
      </c>
      <c r="K696">
        <v>0</v>
      </c>
      <c r="L696">
        <v>0</v>
      </c>
      <c r="M696" s="1" t="s">
        <v>63</v>
      </c>
      <c r="N696" s="1" t="s">
        <v>63</v>
      </c>
      <c r="O696" s="1" t="s">
        <v>1523</v>
      </c>
      <c r="P696">
        <v>4.2</v>
      </c>
      <c r="Q696">
        <v>0</v>
      </c>
      <c r="R696">
        <v>1450</v>
      </c>
      <c r="S696">
        <v>0</v>
      </c>
      <c r="T696">
        <v>40</v>
      </c>
      <c r="U696">
        <v>42</v>
      </c>
      <c r="V696">
        <v>221</v>
      </c>
      <c r="W696">
        <v>51270.090000000004</v>
      </c>
      <c r="X696">
        <v>5.2619047619047619</v>
      </c>
      <c r="Y696">
        <v>1220.7164285714287</v>
      </c>
      <c r="Z696">
        <v>12.952380952380953</v>
      </c>
      <c r="AA696">
        <v>10.212291984126985</v>
      </c>
      <c r="AB696">
        <v>2</v>
      </c>
      <c r="AC696">
        <v>0.1242008722222222</v>
      </c>
      <c r="AD696">
        <v>0</v>
      </c>
      <c r="AE696">
        <v>1.4136090980859679</v>
      </c>
      <c r="AF696">
        <v>0.615079365079365</v>
      </c>
      <c r="AG696">
        <v>2.0286884551587301</v>
      </c>
      <c r="AH696">
        <v>0</v>
      </c>
      <c r="AI696">
        <v>7.3554289170634926</v>
      </c>
      <c r="AJ696">
        <v>1470</v>
      </c>
      <c r="AK696">
        <v>31</v>
      </c>
      <c r="AL696">
        <v>3</v>
      </c>
      <c r="AM696">
        <v>3</v>
      </c>
      <c r="AN696">
        <v>1</v>
      </c>
      <c r="AO696">
        <v>2</v>
      </c>
      <c r="AP696">
        <v>0</v>
      </c>
      <c r="AQ696">
        <v>0</v>
      </c>
      <c r="AR696">
        <v>540.69000000000005</v>
      </c>
      <c r="AS696" s="1" t="s">
        <v>125</v>
      </c>
      <c r="AT696">
        <v>2</v>
      </c>
      <c r="AU696">
        <v>60.667313516666667</v>
      </c>
      <c r="AV696">
        <v>475.06700003333333</v>
      </c>
      <c r="AW696">
        <v>27</v>
      </c>
      <c r="AX696">
        <v>4.7619047619047616E-2</v>
      </c>
      <c r="AY696">
        <v>7.1428571428571425E-2</v>
      </c>
      <c r="AZ696">
        <v>35</v>
      </c>
      <c r="BA696">
        <v>0.20222437838888888</v>
      </c>
      <c r="BB696">
        <v>0.51082473121863803</v>
      </c>
      <c r="BC696">
        <v>23</v>
      </c>
      <c r="BD696">
        <v>8</v>
      </c>
      <c r="BE696">
        <v>3</v>
      </c>
      <c r="BF696">
        <v>7</v>
      </c>
      <c r="BG696" s="1" t="s">
        <v>99</v>
      </c>
      <c r="BH696" s="1" t="s">
        <v>6891</v>
      </c>
      <c r="BI696" s="1" t="s">
        <v>6889</v>
      </c>
      <c r="BJ696" s="1" t="s">
        <v>6890</v>
      </c>
      <c r="BK696">
        <v>2100</v>
      </c>
      <c r="BL696">
        <v>3</v>
      </c>
      <c r="BM696" s="5" t="d">
        <v>10:59:59.9999999999984025</v>
      </c>
      <c r="BN696" s="5" t="d">
        <v>11:30:00.0000000000015975</v>
      </c>
      <c r="BO696">
        <v>11</v>
      </c>
      <c r="BP696" t="b">
        <v>0</v>
      </c>
    </row>
    <row r="697" spans="1:68" x14ac:dyDescent="0.2">
      <c r="A697" s="1" t="s">
        <v>1524</v>
      </c>
      <c r="B697" s="1" t="s">
        <v>1456</v>
      </c>
      <c r="C697" s="2" t="d">
        <v>2026-07-01</v>
      </c>
      <c r="D697">
        <v>24</v>
      </c>
      <c r="E697" s="1" t="s">
        <v>133</v>
      </c>
      <c r="F697">
        <v>60</v>
      </c>
      <c r="G697">
        <v>10</v>
      </c>
      <c r="H697">
        <v>0</v>
      </c>
      <c r="I697">
        <v>0</v>
      </c>
      <c r="J697">
        <v>10</v>
      </c>
      <c r="K697">
        <v>0</v>
      </c>
      <c r="L697">
        <v>0</v>
      </c>
      <c r="M697" s="1" t="s">
        <v>63</v>
      </c>
      <c r="N697" s="1" t="s">
        <v>63</v>
      </c>
      <c r="O697" s="1" t="s">
        <v>1525</v>
      </c>
      <c r="P697">
        <v>6</v>
      </c>
      <c r="Q697">
        <v>0</v>
      </c>
      <c r="R697">
        <v>1450</v>
      </c>
      <c r="S697">
        <v>0</v>
      </c>
      <c r="T697">
        <v>40</v>
      </c>
      <c r="U697">
        <v>60</v>
      </c>
      <c r="V697">
        <v>322</v>
      </c>
      <c r="W697">
        <v>73416.11</v>
      </c>
      <c r="X697">
        <v>5.3666666666666663</v>
      </c>
      <c r="Y697">
        <v>1223.6018333333334</v>
      </c>
      <c r="Z697">
        <v>14.116666666666667</v>
      </c>
      <c r="AA697">
        <v>10.132269760833333</v>
      </c>
      <c r="AB697">
        <v>1</v>
      </c>
      <c r="AC697">
        <v>9.3471777777779665E-4</v>
      </c>
      <c r="AD697">
        <v>0</v>
      </c>
      <c r="AE697">
        <v>1.4137672292636643</v>
      </c>
      <c r="AF697">
        <v>0.66111111111111109</v>
      </c>
      <c r="AG697">
        <v>2.0675399041666669</v>
      </c>
      <c r="AH697">
        <v>0</v>
      </c>
      <c r="AI697">
        <v>7.0971136430555548</v>
      </c>
      <c r="AJ697">
        <v>2100</v>
      </c>
      <c r="AK697">
        <v>31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0</v>
      </c>
      <c r="AR697">
        <v>1591.03</v>
      </c>
      <c r="AS697" s="1" t="s">
        <v>125</v>
      </c>
      <c r="AT697">
        <v>1</v>
      </c>
      <c r="AU697">
        <v>80.413355283333331</v>
      </c>
      <c r="AV697">
        <v>565.68854281666665</v>
      </c>
      <c r="AW697">
        <v>30</v>
      </c>
      <c r="AX697">
        <v>1.6666666666666666E-2</v>
      </c>
      <c r="AY697">
        <v>6.6666666666666666E-2</v>
      </c>
      <c r="AZ697">
        <v>35</v>
      </c>
      <c r="BA697">
        <v>0.26804451761111109</v>
      </c>
      <c r="BB697">
        <v>0.60826725034050177</v>
      </c>
      <c r="BC697">
        <v>27</v>
      </c>
      <c r="BD697">
        <v>4</v>
      </c>
      <c r="BE697">
        <v>4</v>
      </c>
      <c r="BF697">
        <v>6</v>
      </c>
      <c r="BG697" s="1" t="s">
        <v>99</v>
      </c>
      <c r="BH697" s="1" t="s">
        <v>6891</v>
      </c>
      <c r="BI697" s="1" t="s">
        <v>6889</v>
      </c>
      <c r="BJ697" s="1" t="s">
        <v>6890</v>
      </c>
      <c r="BK697">
        <v>2100</v>
      </c>
      <c r="BL697">
        <v>3</v>
      </c>
      <c r="BM697" s="5" t="d">
        <v>11:30:00.0000000000015975</v>
      </c>
      <c r="BN697" s="5" t="d">
        <v>12:00:00.000</v>
      </c>
      <c r="BO697">
        <v>11</v>
      </c>
      <c r="BP697" t="b">
        <v>0</v>
      </c>
    </row>
    <row r="698" spans="1:68" x14ac:dyDescent="0.2">
      <c r="A698" s="1" t="s">
        <v>1526</v>
      </c>
      <c r="B698" s="1" t="s">
        <v>1456</v>
      </c>
      <c r="C698" s="2" t="d">
        <v>2026-07-01</v>
      </c>
      <c r="D698">
        <v>25</v>
      </c>
      <c r="E698" s="1" t="s">
        <v>133</v>
      </c>
      <c r="F698">
        <v>65</v>
      </c>
      <c r="G698">
        <v>10</v>
      </c>
      <c r="H698">
        <v>0</v>
      </c>
      <c r="I698">
        <v>0</v>
      </c>
      <c r="J698">
        <v>10</v>
      </c>
      <c r="K698">
        <v>0</v>
      </c>
      <c r="L698">
        <v>0</v>
      </c>
      <c r="M698" s="1" t="s">
        <v>63</v>
      </c>
      <c r="N698" s="1" t="s">
        <v>63</v>
      </c>
      <c r="O698" s="1" t="s">
        <v>1527</v>
      </c>
      <c r="P698">
        <v>6.5</v>
      </c>
      <c r="Q698">
        <v>0</v>
      </c>
      <c r="R698">
        <v>1450</v>
      </c>
      <c r="S698">
        <v>0</v>
      </c>
      <c r="T698">
        <v>40</v>
      </c>
      <c r="U698">
        <v>65</v>
      </c>
      <c r="V698">
        <v>330</v>
      </c>
      <c r="W698">
        <v>74732</v>
      </c>
      <c r="X698">
        <v>5.0769230769230766</v>
      </c>
      <c r="Y698">
        <v>1149.7230769230769</v>
      </c>
      <c r="Z698">
        <v>15.784615384615385</v>
      </c>
      <c r="AA698">
        <v>10.475661641538462</v>
      </c>
      <c r="AB698">
        <v>0</v>
      </c>
      <c r="AC698">
        <v>0</v>
      </c>
      <c r="AD698">
        <v>0</v>
      </c>
      <c r="AE698">
        <v>1.3368493254161948</v>
      </c>
      <c r="AF698">
        <v>0.67205128205128195</v>
      </c>
      <c r="AG698">
        <v>1.2529338730769231</v>
      </c>
      <c r="AH698">
        <v>0.40365626487179485</v>
      </c>
      <c r="AI698">
        <v>7.1251560471794875</v>
      </c>
      <c r="AJ698">
        <v>2600</v>
      </c>
      <c r="AK698">
        <v>31</v>
      </c>
      <c r="AL698">
        <v>2</v>
      </c>
      <c r="AM698">
        <v>2</v>
      </c>
      <c r="AN698">
        <v>2</v>
      </c>
      <c r="AO698">
        <v>0</v>
      </c>
      <c r="AP698">
        <v>0</v>
      </c>
      <c r="AQ698">
        <v>0</v>
      </c>
      <c r="AR698">
        <v>1253.6300000000001</v>
      </c>
      <c r="AS698" s="1" t="s">
        <v>70</v>
      </c>
      <c r="AT698">
        <v>0</v>
      </c>
      <c r="AU698">
        <v>89.781726149999997</v>
      </c>
      <c r="AV698">
        <v>764.73855336666668</v>
      </c>
      <c r="AW698">
        <v>31</v>
      </c>
      <c r="AX698">
        <v>0</v>
      </c>
      <c r="AY698">
        <v>3.0769230769230771E-2</v>
      </c>
      <c r="AZ698">
        <v>40</v>
      </c>
      <c r="BA698">
        <v>0.29927242049999997</v>
      </c>
      <c r="BB698">
        <v>0.82229951974910398</v>
      </c>
      <c r="BC698">
        <v>37</v>
      </c>
      <c r="BD698">
        <v>-6</v>
      </c>
      <c r="BE698">
        <v>5</v>
      </c>
      <c r="BF698">
        <v>5</v>
      </c>
      <c r="BG698" s="1" t="s">
        <v>99</v>
      </c>
      <c r="BH698" s="1" t="s">
        <v>6891</v>
      </c>
      <c r="BI698" s="1" t="s">
        <v>6889</v>
      </c>
      <c r="BJ698" s="1" t="s">
        <v>6890</v>
      </c>
      <c r="BK698">
        <v>2100</v>
      </c>
      <c r="BL698">
        <v>3</v>
      </c>
      <c r="BM698" s="5" t="d">
        <v>12:00:00.000</v>
      </c>
      <c r="BN698" s="5" t="d">
        <v>12:30:00.0000000000031950</v>
      </c>
      <c r="BO698">
        <v>12</v>
      </c>
      <c r="BP698" t="b">
        <v>1</v>
      </c>
    </row>
    <row r="699" spans="1:68" x14ac:dyDescent="0.2">
      <c r="A699" s="1" t="s">
        <v>1528</v>
      </c>
      <c r="B699" s="1" t="s">
        <v>1456</v>
      </c>
      <c r="C699" s="2" t="d">
        <v>2026-07-01</v>
      </c>
      <c r="D699">
        <v>26</v>
      </c>
      <c r="E699" s="1" t="s">
        <v>133</v>
      </c>
      <c r="F699">
        <v>72</v>
      </c>
      <c r="G699">
        <v>10</v>
      </c>
      <c r="H699">
        <v>0</v>
      </c>
      <c r="I699">
        <v>0</v>
      </c>
      <c r="J699">
        <v>10</v>
      </c>
      <c r="K699">
        <v>0</v>
      </c>
      <c r="L699">
        <v>0</v>
      </c>
      <c r="M699" s="1" t="s">
        <v>63</v>
      </c>
      <c r="N699" s="1" t="s">
        <v>63</v>
      </c>
      <c r="O699" s="1" t="s">
        <v>1529</v>
      </c>
      <c r="P699">
        <v>7.2</v>
      </c>
      <c r="Q699">
        <v>0</v>
      </c>
      <c r="R699">
        <v>1450</v>
      </c>
      <c r="S699">
        <v>0</v>
      </c>
      <c r="T699">
        <v>40</v>
      </c>
      <c r="U699">
        <v>72</v>
      </c>
      <c r="V699">
        <v>349</v>
      </c>
      <c r="W699">
        <v>75100.81</v>
      </c>
      <c r="X699">
        <v>4.8472222222222223</v>
      </c>
      <c r="Y699">
        <v>1043.0668055555554</v>
      </c>
      <c r="Z699">
        <v>16.236111111111111</v>
      </c>
      <c r="AA699">
        <v>10.373738705324074</v>
      </c>
      <c r="AB699">
        <v>0</v>
      </c>
      <c r="AC699">
        <v>0</v>
      </c>
      <c r="AD699">
        <v>0</v>
      </c>
      <c r="AE699">
        <v>1.2806348794810531</v>
      </c>
      <c r="AF699">
        <v>0.62476851851851856</v>
      </c>
      <c r="AG699">
        <v>1.1757984699074073</v>
      </c>
      <c r="AH699">
        <v>0.26455421736111107</v>
      </c>
      <c r="AI699">
        <v>7.282253310648148</v>
      </c>
      <c r="AJ699">
        <v>2880</v>
      </c>
      <c r="AK699">
        <v>31</v>
      </c>
      <c r="AL699">
        <v>5</v>
      </c>
      <c r="AM699">
        <v>5</v>
      </c>
      <c r="AN699">
        <v>2</v>
      </c>
      <c r="AO699">
        <v>3</v>
      </c>
      <c r="AP699">
        <v>0</v>
      </c>
      <c r="AQ699">
        <v>0</v>
      </c>
      <c r="AR699">
        <v>3466.39</v>
      </c>
      <c r="AS699" s="1" t="s">
        <v>70</v>
      </c>
      <c r="AT699">
        <v>0</v>
      </c>
      <c r="AU699">
        <v>91.977439666666669</v>
      </c>
      <c r="AV699">
        <v>750.82949604999999</v>
      </c>
      <c r="AW699">
        <v>31</v>
      </c>
      <c r="AX699">
        <v>0</v>
      </c>
      <c r="AY699">
        <v>6.9444444444444448E-2</v>
      </c>
      <c r="AZ699">
        <v>40</v>
      </c>
      <c r="BA699">
        <v>0.30659146555555555</v>
      </c>
      <c r="BB699">
        <v>0.80734354413978493</v>
      </c>
      <c r="BC699">
        <v>36</v>
      </c>
      <c r="BD699">
        <v>-5</v>
      </c>
      <c r="BE699">
        <v>5</v>
      </c>
      <c r="BF699">
        <v>5</v>
      </c>
      <c r="BG699" s="1" t="s">
        <v>99</v>
      </c>
      <c r="BH699" s="1" t="s">
        <v>6891</v>
      </c>
      <c r="BI699" s="1" t="s">
        <v>6889</v>
      </c>
      <c r="BJ699" s="1" t="s">
        <v>6890</v>
      </c>
      <c r="BK699">
        <v>2100</v>
      </c>
      <c r="BL699">
        <v>3</v>
      </c>
      <c r="BM699" s="5" t="d">
        <v>12:30:00.0000000000031950</v>
      </c>
      <c r="BN699" s="5" t="d">
        <v>12:59:59.9999999999968050</v>
      </c>
      <c r="BO699">
        <v>12</v>
      </c>
      <c r="BP699" t="b">
        <v>1</v>
      </c>
    </row>
    <row r="700" spans="1:68" x14ac:dyDescent="0.2">
      <c r="A700" s="1" t="s">
        <v>1530</v>
      </c>
      <c r="B700" s="1" t="s">
        <v>1456</v>
      </c>
      <c r="C700" s="2" t="d">
        <v>2026-07-01</v>
      </c>
      <c r="D700">
        <v>27</v>
      </c>
      <c r="E700" s="1" t="s">
        <v>133</v>
      </c>
      <c r="F700">
        <v>93</v>
      </c>
      <c r="G700">
        <v>10</v>
      </c>
      <c r="H700">
        <v>0</v>
      </c>
      <c r="I700">
        <v>0</v>
      </c>
      <c r="J700">
        <v>10</v>
      </c>
      <c r="K700">
        <v>0</v>
      </c>
      <c r="L700">
        <v>0</v>
      </c>
      <c r="M700" s="1" t="s">
        <v>63</v>
      </c>
      <c r="N700" s="1" t="s">
        <v>63</v>
      </c>
      <c r="O700" s="1" t="s">
        <v>1531</v>
      </c>
      <c r="P700">
        <v>9.3000000000000007</v>
      </c>
      <c r="Q700">
        <v>0</v>
      </c>
      <c r="R700">
        <v>1450</v>
      </c>
      <c r="S700">
        <v>0</v>
      </c>
      <c r="T700">
        <v>40</v>
      </c>
      <c r="U700">
        <v>93</v>
      </c>
      <c r="V700">
        <v>476</v>
      </c>
      <c r="W700">
        <v>108667.04</v>
      </c>
      <c r="X700">
        <v>5.118279569892473</v>
      </c>
      <c r="Y700">
        <v>1168.4627956989248</v>
      </c>
      <c r="Z700">
        <v>17.612903225806452</v>
      </c>
      <c r="AA700">
        <v>13.24775146702509</v>
      </c>
      <c r="AB700">
        <v>4</v>
      </c>
      <c r="AC700">
        <v>4.323931397849462E-2</v>
      </c>
      <c r="AD700">
        <v>0</v>
      </c>
      <c r="AE700">
        <v>1.3573073583121189</v>
      </c>
      <c r="AF700">
        <v>0.6562724014336917</v>
      </c>
      <c r="AG700">
        <v>5.1525303942652326E-2</v>
      </c>
      <c r="AH700">
        <v>3.0691291318996412</v>
      </c>
      <c r="AI700">
        <v>7.2774081593189965</v>
      </c>
      <c r="AJ700">
        <v>3720</v>
      </c>
      <c r="AK700">
        <v>31</v>
      </c>
      <c r="AL700">
        <v>6</v>
      </c>
      <c r="AM700">
        <v>6</v>
      </c>
      <c r="AN700">
        <v>4</v>
      </c>
      <c r="AO700">
        <v>2</v>
      </c>
      <c r="AP700">
        <v>0</v>
      </c>
      <c r="AQ700">
        <v>0</v>
      </c>
      <c r="AR700">
        <v>1156.24</v>
      </c>
      <c r="AS700" s="1" t="s">
        <v>173</v>
      </c>
      <c r="AT700">
        <v>4</v>
      </c>
      <c r="AU700">
        <v>127.58253501666667</v>
      </c>
      <c r="AV700">
        <v>851.40294001666666</v>
      </c>
      <c r="AW700">
        <v>31</v>
      </c>
      <c r="AX700">
        <v>4.3010752688172046E-2</v>
      </c>
      <c r="AY700">
        <v>6.4516129032258063E-2</v>
      </c>
      <c r="AZ700">
        <v>40</v>
      </c>
      <c r="BA700">
        <v>0.42527511672222224</v>
      </c>
      <c r="BB700">
        <v>0.91548703227598571</v>
      </c>
      <c r="BC700">
        <v>41</v>
      </c>
      <c r="BD700">
        <v>-10</v>
      </c>
      <c r="BE700">
        <v>7</v>
      </c>
      <c r="BF700">
        <v>3</v>
      </c>
      <c r="BG700" s="1" t="s">
        <v>99</v>
      </c>
      <c r="BH700" s="1" t="s">
        <v>6891</v>
      </c>
      <c r="BI700" s="1" t="s">
        <v>6889</v>
      </c>
      <c r="BJ700" s="1" t="s">
        <v>6890</v>
      </c>
      <c r="BK700">
        <v>2100</v>
      </c>
      <c r="BL700">
        <v>3</v>
      </c>
      <c r="BM700" s="5" t="d">
        <v>12:59:59.9999999999968050</v>
      </c>
      <c r="BN700" s="5" t="d">
        <v>13:30:00.000</v>
      </c>
      <c r="BO700">
        <v>13</v>
      </c>
      <c r="BP700" t="b">
        <v>1</v>
      </c>
    </row>
    <row r="701" spans="1:68" x14ac:dyDescent="0.2">
      <c r="A701" s="1" t="s">
        <v>1532</v>
      </c>
      <c r="B701" s="1" t="s">
        <v>1456</v>
      </c>
      <c r="C701" s="2" t="d">
        <v>2026-07-01</v>
      </c>
      <c r="D701">
        <v>28</v>
      </c>
      <c r="E701" s="1" t="s">
        <v>133</v>
      </c>
      <c r="F701">
        <v>76</v>
      </c>
      <c r="G701">
        <v>10</v>
      </c>
      <c r="H701">
        <v>0</v>
      </c>
      <c r="I701">
        <v>0</v>
      </c>
      <c r="J701">
        <v>10</v>
      </c>
      <c r="K701">
        <v>0</v>
      </c>
      <c r="L701">
        <v>0</v>
      </c>
      <c r="M701" s="1" t="s">
        <v>63</v>
      </c>
      <c r="N701" s="1" t="s">
        <v>63</v>
      </c>
      <c r="O701" s="1" t="s">
        <v>1533</v>
      </c>
      <c r="P701">
        <v>7.6</v>
      </c>
      <c r="Q701">
        <v>0</v>
      </c>
      <c r="R701">
        <v>1450</v>
      </c>
      <c r="S701">
        <v>0</v>
      </c>
      <c r="T701">
        <v>40</v>
      </c>
      <c r="U701">
        <v>76</v>
      </c>
      <c r="V701">
        <v>393</v>
      </c>
      <c r="W701">
        <v>91671.94</v>
      </c>
      <c r="X701">
        <v>5.1710526315789478</v>
      </c>
      <c r="Y701">
        <v>1206.2097368421053</v>
      </c>
      <c r="Z701">
        <v>16.539473684210527</v>
      </c>
      <c r="AA701">
        <v>18.526074816228071</v>
      </c>
      <c r="AB701">
        <v>63</v>
      </c>
      <c r="AC701">
        <v>2.157646450219298</v>
      </c>
      <c r="AD701">
        <v>0</v>
      </c>
      <c r="AE701">
        <v>1.3383572565319122</v>
      </c>
      <c r="AF701">
        <v>0.68399122807017543</v>
      </c>
      <c r="AG701">
        <v>0</v>
      </c>
      <c r="AH701">
        <v>8.299672880482456</v>
      </c>
      <c r="AI701">
        <v>7.2930885296052628</v>
      </c>
      <c r="AJ701">
        <v>3040</v>
      </c>
      <c r="AK701">
        <v>31</v>
      </c>
      <c r="AL701">
        <v>3</v>
      </c>
      <c r="AM701">
        <v>3</v>
      </c>
      <c r="AN701">
        <v>2</v>
      </c>
      <c r="AO701">
        <v>0</v>
      </c>
      <c r="AP701">
        <v>1</v>
      </c>
      <c r="AQ701">
        <v>0</v>
      </c>
      <c r="AR701">
        <v>1466.88</v>
      </c>
      <c r="AS701" s="1" t="s">
        <v>173</v>
      </c>
      <c r="AT701">
        <v>63</v>
      </c>
      <c r="AU701">
        <v>98.304776566666661</v>
      </c>
      <c r="AV701">
        <v>860.67464658333336</v>
      </c>
      <c r="AW701">
        <v>31</v>
      </c>
      <c r="AX701">
        <v>0.82894736842105265</v>
      </c>
      <c r="AY701">
        <v>3.9473684210526314E-2</v>
      </c>
      <c r="AZ701">
        <v>40</v>
      </c>
      <c r="BA701">
        <v>0.32768258855555554</v>
      </c>
      <c r="BB701">
        <v>0.92545660922939066</v>
      </c>
      <c r="BC701">
        <v>41</v>
      </c>
      <c r="BD701">
        <v>-10</v>
      </c>
      <c r="BE701">
        <v>5</v>
      </c>
      <c r="BF701">
        <v>5</v>
      </c>
      <c r="BG701" s="1" t="s">
        <v>174</v>
      </c>
      <c r="BH701" s="1" t="s">
        <v>6891</v>
      </c>
      <c r="BI701" s="1" t="s">
        <v>6889</v>
      </c>
      <c r="BJ701" s="1" t="s">
        <v>6890</v>
      </c>
      <c r="BK701">
        <v>2100</v>
      </c>
      <c r="BL701">
        <v>3</v>
      </c>
      <c r="BM701" s="5" t="d">
        <v>13:30:00.000</v>
      </c>
      <c r="BN701" s="5" t="d">
        <v>14:00:00.0000000000031950</v>
      </c>
      <c r="BO701">
        <v>13</v>
      </c>
      <c r="BP701" t="b">
        <v>1</v>
      </c>
    </row>
    <row r="702" spans="1:68" x14ac:dyDescent="0.2">
      <c r="A702" s="1" t="s">
        <v>1534</v>
      </c>
      <c r="B702" s="1" t="s">
        <v>1456</v>
      </c>
      <c r="C702" s="2" t="d">
        <v>2026-07-01</v>
      </c>
      <c r="D702">
        <v>29</v>
      </c>
      <c r="E702" s="1" t="s">
        <v>133</v>
      </c>
      <c r="F702">
        <v>68</v>
      </c>
      <c r="G702">
        <v>10</v>
      </c>
      <c r="H702">
        <v>0</v>
      </c>
      <c r="I702">
        <v>0</v>
      </c>
      <c r="J702">
        <v>10</v>
      </c>
      <c r="K702">
        <v>0</v>
      </c>
      <c r="L702">
        <v>0</v>
      </c>
      <c r="M702" s="1" t="s">
        <v>63</v>
      </c>
      <c r="N702" s="1" t="s">
        <v>63</v>
      </c>
      <c r="O702" s="1" t="s">
        <v>1535</v>
      </c>
      <c r="P702">
        <v>6.8</v>
      </c>
      <c r="Q702">
        <v>0</v>
      </c>
      <c r="R702">
        <v>1450</v>
      </c>
      <c r="S702">
        <v>0</v>
      </c>
      <c r="T702">
        <v>40</v>
      </c>
      <c r="U702">
        <v>68</v>
      </c>
      <c r="V702">
        <v>322</v>
      </c>
      <c r="W702">
        <v>71283.31</v>
      </c>
      <c r="X702">
        <v>4.7352941176470589</v>
      </c>
      <c r="Y702">
        <v>1048.2839705882352</v>
      </c>
      <c r="Z702">
        <v>14.720588235294118</v>
      </c>
      <c r="AA702">
        <v>16.182370044852942</v>
      </c>
      <c r="AB702">
        <v>57</v>
      </c>
      <c r="AC702">
        <v>1.6502388534313726</v>
      </c>
      <c r="AD702">
        <v>0</v>
      </c>
      <c r="AE702">
        <v>1.2436153632842757</v>
      </c>
      <c r="AF702">
        <v>0.62352941176470589</v>
      </c>
      <c r="AG702">
        <v>0</v>
      </c>
      <c r="AH702">
        <v>5.9486877553921564</v>
      </c>
      <c r="AI702">
        <v>7.47634142867647</v>
      </c>
      <c r="AJ702">
        <v>2380</v>
      </c>
      <c r="AK702">
        <v>31</v>
      </c>
      <c r="AL702">
        <v>3</v>
      </c>
      <c r="AM702">
        <v>3</v>
      </c>
      <c r="AN702">
        <v>1</v>
      </c>
      <c r="AO702">
        <v>1</v>
      </c>
      <c r="AP702">
        <v>1</v>
      </c>
      <c r="AQ702">
        <v>0</v>
      </c>
      <c r="AR702">
        <v>820.2</v>
      </c>
      <c r="AS702" s="1" t="s">
        <v>173</v>
      </c>
      <c r="AT702">
        <v>57</v>
      </c>
      <c r="AU702">
        <v>87.306937583333337</v>
      </c>
      <c r="AV702">
        <v>865.43562261666671</v>
      </c>
      <c r="AW702">
        <v>31</v>
      </c>
      <c r="AX702">
        <v>0.83823529411764708</v>
      </c>
      <c r="AY702">
        <v>4.4117647058823532E-2</v>
      </c>
      <c r="AZ702">
        <v>35</v>
      </c>
      <c r="BA702">
        <v>0.29102312527777779</v>
      </c>
      <c r="BB702">
        <v>0.93057593829749108</v>
      </c>
      <c r="BC702">
        <v>42</v>
      </c>
      <c r="BD702">
        <v>-11</v>
      </c>
      <c r="BE702">
        <v>5</v>
      </c>
      <c r="BF702">
        <v>5</v>
      </c>
      <c r="BG702" s="1" t="s">
        <v>174</v>
      </c>
      <c r="BH702" s="1" t="s">
        <v>6891</v>
      </c>
      <c r="BI702" s="1" t="s">
        <v>6889</v>
      </c>
      <c r="BJ702" s="1" t="s">
        <v>6890</v>
      </c>
      <c r="BK702">
        <v>2100</v>
      </c>
      <c r="BL702">
        <v>3</v>
      </c>
      <c r="BM702" s="5" t="d">
        <v>14:00:00.0000000000031950</v>
      </c>
      <c r="BN702" s="5" t="d">
        <v>14:29:59.9999999999968050</v>
      </c>
      <c r="BO702">
        <v>14</v>
      </c>
      <c r="BP702" t="b">
        <v>0</v>
      </c>
    </row>
    <row r="703" spans="1:68" x14ac:dyDescent="0.2">
      <c r="A703" s="1" t="s">
        <v>1536</v>
      </c>
      <c r="B703" s="1" t="s">
        <v>1456</v>
      </c>
      <c r="C703" s="2" t="d">
        <v>2026-07-01</v>
      </c>
      <c r="D703">
        <v>30</v>
      </c>
      <c r="E703" s="1" t="s">
        <v>133</v>
      </c>
      <c r="F703">
        <v>64</v>
      </c>
      <c r="G703">
        <v>10</v>
      </c>
      <c r="H703">
        <v>0</v>
      </c>
      <c r="I703">
        <v>0</v>
      </c>
      <c r="J703">
        <v>10</v>
      </c>
      <c r="K703">
        <v>0</v>
      </c>
      <c r="L703">
        <v>0</v>
      </c>
      <c r="M703" s="1" t="s">
        <v>63</v>
      </c>
      <c r="N703" s="1" t="s">
        <v>63</v>
      </c>
      <c r="O703" s="1" t="s">
        <v>1537</v>
      </c>
      <c r="P703">
        <v>6.4</v>
      </c>
      <c r="Q703">
        <v>0</v>
      </c>
      <c r="R703">
        <v>1450</v>
      </c>
      <c r="S703">
        <v>0</v>
      </c>
      <c r="T703">
        <v>40</v>
      </c>
      <c r="U703">
        <v>64</v>
      </c>
      <c r="V703">
        <v>304</v>
      </c>
      <c r="W703">
        <v>68083.759999999995</v>
      </c>
      <c r="X703">
        <v>4.75</v>
      </c>
      <c r="Y703">
        <v>1063.8087499999999</v>
      </c>
      <c r="Z703">
        <v>14.265625</v>
      </c>
      <c r="AA703">
        <v>10.925852921875</v>
      </c>
      <c r="AB703">
        <v>3</v>
      </c>
      <c r="AC703">
        <v>4.5517748697916666E-2</v>
      </c>
      <c r="AD703">
        <v>0</v>
      </c>
      <c r="AE703">
        <v>1.2410518967683615</v>
      </c>
      <c r="AF703">
        <v>0.65052083333333333</v>
      </c>
      <c r="AG703">
        <v>0.40632715494791666</v>
      </c>
      <c r="AH703">
        <v>0.7268947411458333</v>
      </c>
      <c r="AI703">
        <v>7.3373333632812496</v>
      </c>
      <c r="AJ703">
        <v>2240</v>
      </c>
      <c r="AK703">
        <v>31</v>
      </c>
      <c r="AL703">
        <v>1</v>
      </c>
      <c r="AM703">
        <v>1</v>
      </c>
      <c r="AN703">
        <v>1</v>
      </c>
      <c r="AO703">
        <v>0</v>
      </c>
      <c r="AP703">
        <v>0</v>
      </c>
      <c r="AQ703">
        <v>0</v>
      </c>
      <c r="AR703">
        <v>400.53</v>
      </c>
      <c r="AS703" s="1" t="s">
        <v>173</v>
      </c>
      <c r="AT703">
        <v>2</v>
      </c>
      <c r="AU703">
        <v>75.658784183333339</v>
      </c>
      <c r="AV703">
        <v>837.67089306666662</v>
      </c>
      <c r="AW703">
        <v>31</v>
      </c>
      <c r="AX703">
        <v>4.6875E-2</v>
      </c>
      <c r="AY703">
        <v>1.5625E-2</v>
      </c>
      <c r="AZ703">
        <v>35</v>
      </c>
      <c r="BA703">
        <v>0.25219594727777778</v>
      </c>
      <c r="BB703">
        <v>0.90072139039426513</v>
      </c>
      <c r="BC703">
        <v>40</v>
      </c>
      <c r="BD703">
        <v>-9</v>
      </c>
      <c r="BE703">
        <v>4</v>
      </c>
      <c r="BF703">
        <v>6</v>
      </c>
      <c r="BG703" s="1" t="s">
        <v>99</v>
      </c>
      <c r="BH703" s="1" t="s">
        <v>6891</v>
      </c>
      <c r="BI703" s="1" t="s">
        <v>6889</v>
      </c>
      <c r="BJ703" s="1" t="s">
        <v>6890</v>
      </c>
      <c r="BK703">
        <v>2100</v>
      </c>
      <c r="BL703">
        <v>3</v>
      </c>
      <c r="BM703" s="5" t="d">
        <v>14:29:59.9999999999968050</v>
      </c>
      <c r="BN703" s="5" t="d">
        <v>15:00:00.000</v>
      </c>
      <c r="BO703">
        <v>14</v>
      </c>
      <c r="BP703" t="b">
        <v>0</v>
      </c>
    </row>
    <row r="704" spans="1:68" x14ac:dyDescent="0.2">
      <c r="A704" s="1" t="s">
        <v>1538</v>
      </c>
      <c r="B704" s="1" t="s">
        <v>1456</v>
      </c>
      <c r="C704" s="2" t="d">
        <v>2026-07-01</v>
      </c>
      <c r="D704">
        <v>31</v>
      </c>
      <c r="E704" s="1" t="s">
        <v>150</v>
      </c>
      <c r="F704">
        <v>53</v>
      </c>
      <c r="G704">
        <v>10</v>
      </c>
      <c r="H704">
        <v>0</v>
      </c>
      <c r="I704">
        <v>2</v>
      </c>
      <c r="J704">
        <v>8</v>
      </c>
      <c r="K704">
        <v>0</v>
      </c>
      <c r="L704">
        <v>1</v>
      </c>
      <c r="M704" s="1" t="s">
        <v>63</v>
      </c>
      <c r="N704" s="1" t="s">
        <v>1517</v>
      </c>
      <c r="O704" s="1" t="s">
        <v>1518</v>
      </c>
      <c r="P704">
        <v>6.625</v>
      </c>
      <c r="Q704">
        <v>0</v>
      </c>
      <c r="R704">
        <v>1450</v>
      </c>
      <c r="S704">
        <v>1</v>
      </c>
      <c r="T704">
        <v>39</v>
      </c>
      <c r="U704">
        <v>53</v>
      </c>
      <c r="V704">
        <v>239</v>
      </c>
      <c r="W704">
        <v>57385.25</v>
      </c>
      <c r="X704">
        <v>4.5094339622641506</v>
      </c>
      <c r="Y704">
        <v>1082.7405660377358</v>
      </c>
      <c r="Z704">
        <v>13.30188679245283</v>
      </c>
      <c r="AA704">
        <v>9.7160185440251556</v>
      </c>
      <c r="AB704">
        <v>1</v>
      </c>
      <c r="AC704">
        <v>2.5007033333333283E-2</v>
      </c>
      <c r="AD704">
        <v>4.2413803773584904E-2</v>
      </c>
      <c r="AE704">
        <v>1.2399036280313138</v>
      </c>
      <c r="AF704">
        <v>0.68867924528301883</v>
      </c>
      <c r="AG704">
        <v>1.8130758405660377</v>
      </c>
      <c r="AH704">
        <v>4.4824859119496858E-2</v>
      </c>
      <c r="AI704">
        <v>6.7888762512578609</v>
      </c>
      <c r="AJ704">
        <v>1855</v>
      </c>
      <c r="AK704">
        <v>31</v>
      </c>
      <c r="AL704">
        <v>2</v>
      </c>
      <c r="AM704">
        <v>2</v>
      </c>
      <c r="AN704">
        <v>2</v>
      </c>
      <c r="AO704">
        <v>0</v>
      </c>
      <c r="AP704">
        <v>0</v>
      </c>
      <c r="AQ704">
        <v>0</v>
      </c>
      <c r="AR704">
        <v>937.27</v>
      </c>
      <c r="AS704" s="1" t="s">
        <v>65</v>
      </c>
      <c r="AT704">
        <v>1</v>
      </c>
      <c r="AU704">
        <v>70.310636099999996</v>
      </c>
      <c r="AV704">
        <v>675.66474318333337</v>
      </c>
      <c r="AW704">
        <v>31</v>
      </c>
      <c r="AX704">
        <v>1.8867924528301886E-2</v>
      </c>
      <c r="AY704">
        <v>3.7735849056603772E-2</v>
      </c>
      <c r="AZ704">
        <v>35</v>
      </c>
      <c r="BA704">
        <v>0.29296098374999996</v>
      </c>
      <c r="BB704">
        <v>0.72652122922939077</v>
      </c>
      <c r="BC704">
        <v>33</v>
      </c>
      <c r="BD704">
        <v>-2</v>
      </c>
      <c r="BE704">
        <v>4</v>
      </c>
      <c r="BF704">
        <v>4</v>
      </c>
      <c r="BG704" s="1" t="s">
        <v>99</v>
      </c>
      <c r="BH704" s="1" t="s">
        <v>6891</v>
      </c>
      <c r="BI704" s="1" t="s">
        <v>6889</v>
      </c>
      <c r="BJ704" s="1" t="s">
        <v>6890</v>
      </c>
      <c r="BK704">
        <v>2100</v>
      </c>
      <c r="BL704">
        <v>3</v>
      </c>
      <c r="BM704" s="5" t="d">
        <v>15:00:00.000</v>
      </c>
      <c r="BN704" s="5" t="d">
        <v>15:30:00.0000000000031950</v>
      </c>
      <c r="BO704">
        <v>15</v>
      </c>
      <c r="BP704" t="b">
        <v>0</v>
      </c>
    </row>
    <row r="705" spans="1:68" x14ac:dyDescent="0.2">
      <c r="A705" s="1" t="s">
        <v>1539</v>
      </c>
      <c r="B705" s="1" t="s">
        <v>1456</v>
      </c>
      <c r="C705" s="2" t="d">
        <v>2026-07-01</v>
      </c>
      <c r="D705">
        <v>32</v>
      </c>
      <c r="E705" s="1" t="s">
        <v>150</v>
      </c>
      <c r="F705">
        <v>36</v>
      </c>
      <c r="G705">
        <v>10</v>
      </c>
      <c r="H705">
        <v>0</v>
      </c>
      <c r="I705">
        <v>2</v>
      </c>
      <c r="J705">
        <v>8</v>
      </c>
      <c r="K705">
        <v>0</v>
      </c>
      <c r="L705">
        <v>1</v>
      </c>
      <c r="M705" s="1" t="s">
        <v>63</v>
      </c>
      <c r="N705" s="1" t="s">
        <v>1520</v>
      </c>
      <c r="O705" s="1" t="s">
        <v>1521</v>
      </c>
      <c r="P705">
        <v>4.5</v>
      </c>
      <c r="Q705">
        <v>0</v>
      </c>
      <c r="R705">
        <v>1450</v>
      </c>
      <c r="S705">
        <v>1</v>
      </c>
      <c r="T705">
        <v>38</v>
      </c>
      <c r="U705">
        <v>36</v>
      </c>
      <c r="V705">
        <v>181</v>
      </c>
      <c r="W705">
        <v>39711.4</v>
      </c>
      <c r="X705">
        <v>5.0277777777777777</v>
      </c>
      <c r="Y705">
        <v>1103.0944444444444</v>
      </c>
      <c r="Z705">
        <v>12.361111111111111</v>
      </c>
      <c r="AA705">
        <v>9.8205414958333321</v>
      </c>
      <c r="AB705">
        <v>1</v>
      </c>
      <c r="AC705">
        <v>3.5525770370370413E-2</v>
      </c>
      <c r="AD705">
        <v>0</v>
      </c>
      <c r="AE705">
        <v>1.300685818825206</v>
      </c>
      <c r="AF705">
        <v>0.58564814814814814</v>
      </c>
      <c r="AG705">
        <v>1.8863339583333334</v>
      </c>
      <c r="AH705">
        <v>0</v>
      </c>
      <c r="AI705">
        <v>6.9712445662037039</v>
      </c>
      <c r="AJ705">
        <v>1260</v>
      </c>
      <c r="AK705">
        <v>31</v>
      </c>
      <c r="AL705">
        <v>1</v>
      </c>
      <c r="AM705">
        <v>1</v>
      </c>
      <c r="AN705">
        <v>1</v>
      </c>
      <c r="AO705">
        <v>0</v>
      </c>
      <c r="AP705">
        <v>0</v>
      </c>
      <c r="AQ705">
        <v>0</v>
      </c>
      <c r="AR705">
        <v>229.14</v>
      </c>
      <c r="AS705" s="1" t="s">
        <v>65</v>
      </c>
      <c r="AT705">
        <v>1</v>
      </c>
      <c r="AU705">
        <v>47.721850183333331</v>
      </c>
      <c r="AV705">
        <v>418.04737584999998</v>
      </c>
      <c r="AW705">
        <v>26</v>
      </c>
      <c r="AX705">
        <v>2.7777777777777776E-2</v>
      </c>
      <c r="AY705">
        <v>2.7777777777777776E-2</v>
      </c>
      <c r="AZ705">
        <v>35</v>
      </c>
      <c r="BA705">
        <v>0.19884104243055553</v>
      </c>
      <c r="BB705">
        <v>0.44951330736559136</v>
      </c>
      <c r="BC705">
        <v>20</v>
      </c>
      <c r="BD705">
        <v>11</v>
      </c>
      <c r="BE705">
        <v>3</v>
      </c>
      <c r="BF705">
        <v>5</v>
      </c>
      <c r="BG705" s="1" t="s">
        <v>99</v>
      </c>
      <c r="BH705" s="1" t="s">
        <v>6891</v>
      </c>
      <c r="BI705" s="1" t="s">
        <v>6889</v>
      </c>
      <c r="BJ705" s="1" t="s">
        <v>6890</v>
      </c>
      <c r="BK705">
        <v>2100</v>
      </c>
      <c r="BL705">
        <v>3</v>
      </c>
      <c r="BM705" s="5" t="d">
        <v>15:30:00.0000000000031950</v>
      </c>
      <c r="BN705" s="5" t="d">
        <v>15:59:59.9999999999968050</v>
      </c>
      <c r="BO705">
        <v>15</v>
      </c>
      <c r="BP705" t="b">
        <v>0</v>
      </c>
    </row>
    <row r="706" spans="1:68" x14ac:dyDescent="0.2">
      <c r="A706" s="1" t="s">
        <v>1540</v>
      </c>
      <c r="B706" s="1" t="s">
        <v>1456</v>
      </c>
      <c r="C706" s="2" t="d">
        <v>2026-07-01</v>
      </c>
      <c r="D706">
        <v>33</v>
      </c>
      <c r="E706" s="1" t="s">
        <v>150</v>
      </c>
      <c r="F706">
        <v>27</v>
      </c>
      <c r="G706">
        <v>17</v>
      </c>
      <c r="H706">
        <v>0</v>
      </c>
      <c r="I706">
        <v>2</v>
      </c>
      <c r="J706">
        <v>15</v>
      </c>
      <c r="K706">
        <v>0</v>
      </c>
      <c r="L706">
        <v>1</v>
      </c>
      <c r="M706" s="1" t="s">
        <v>63</v>
      </c>
      <c r="N706" s="1" t="s">
        <v>1541</v>
      </c>
      <c r="O706" s="1" t="s">
        <v>1542</v>
      </c>
      <c r="P706">
        <v>1.8</v>
      </c>
      <c r="Q706">
        <v>0</v>
      </c>
      <c r="R706">
        <v>1450</v>
      </c>
      <c r="S706">
        <v>1</v>
      </c>
      <c r="T706">
        <v>37</v>
      </c>
      <c r="U706">
        <v>27</v>
      </c>
      <c r="V706">
        <v>138</v>
      </c>
      <c r="W706">
        <v>29981.02</v>
      </c>
      <c r="X706">
        <v>5.1111111111111107</v>
      </c>
      <c r="Y706">
        <v>1110.4081481481483</v>
      </c>
      <c r="Z706">
        <v>12.222222222222221</v>
      </c>
      <c r="AA706">
        <v>9.9432420376543202</v>
      </c>
      <c r="AB706">
        <v>0</v>
      </c>
      <c r="AC706">
        <v>0</v>
      </c>
      <c r="AD706">
        <v>0</v>
      </c>
      <c r="AE706">
        <v>1.3527740208103922</v>
      </c>
      <c r="AF706">
        <v>0.72839506172839508</v>
      </c>
      <c r="AG706">
        <v>2.08116907345679</v>
      </c>
      <c r="AH706">
        <v>0</v>
      </c>
      <c r="AI706">
        <v>7.0466408580246913</v>
      </c>
      <c r="AJ706">
        <v>945</v>
      </c>
      <c r="AK706">
        <v>65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s="1" t="s">
        <v>70</v>
      </c>
      <c r="AT706">
        <v>0</v>
      </c>
      <c r="AU706">
        <v>34.953325550000002</v>
      </c>
      <c r="AV706">
        <v>325.90643658333335</v>
      </c>
      <c r="AW706">
        <v>29</v>
      </c>
      <c r="AX706">
        <v>0</v>
      </c>
      <c r="AY706">
        <v>0</v>
      </c>
      <c r="AZ706">
        <v>35</v>
      </c>
      <c r="BA706">
        <v>7.7674056777777778E-2</v>
      </c>
      <c r="BB706">
        <v>0.16713150594017095</v>
      </c>
      <c r="BC706">
        <v>16</v>
      </c>
      <c r="BD706">
        <v>49</v>
      </c>
      <c r="BE706">
        <v>2</v>
      </c>
      <c r="BF706">
        <v>13</v>
      </c>
      <c r="BG706" s="1" t="s">
        <v>99</v>
      </c>
      <c r="BH706" s="1" t="s">
        <v>6891</v>
      </c>
      <c r="BI706" s="1" t="s">
        <v>6889</v>
      </c>
      <c r="BJ706" s="1" t="s">
        <v>6890</v>
      </c>
      <c r="BK706">
        <v>2100</v>
      </c>
      <c r="BL706">
        <v>3</v>
      </c>
      <c r="BM706" s="5" t="d">
        <v>15:59:59.9999999999968050</v>
      </c>
      <c r="BN706" s="5" t="d">
        <v>16:30:00.000</v>
      </c>
      <c r="BO706">
        <v>16</v>
      </c>
      <c r="BP706" t="b">
        <v>0</v>
      </c>
    </row>
    <row r="707" spans="1:68" x14ac:dyDescent="0.2">
      <c r="A707" s="1" t="s">
        <v>1543</v>
      </c>
      <c r="B707" s="1" t="s">
        <v>1456</v>
      </c>
      <c r="C707" s="2" t="d">
        <v>2026-07-01</v>
      </c>
      <c r="D707">
        <v>34</v>
      </c>
      <c r="E707" s="1" t="s">
        <v>150</v>
      </c>
      <c r="F707">
        <v>28</v>
      </c>
      <c r="G707">
        <v>17</v>
      </c>
      <c r="H707">
        <v>0</v>
      </c>
      <c r="I707">
        <v>2</v>
      </c>
      <c r="J707">
        <v>15</v>
      </c>
      <c r="K707">
        <v>0</v>
      </c>
      <c r="L707">
        <v>1</v>
      </c>
      <c r="M707" s="1" t="s">
        <v>63</v>
      </c>
      <c r="N707" s="1" t="s">
        <v>1514</v>
      </c>
      <c r="O707" s="1" t="s">
        <v>1544</v>
      </c>
      <c r="P707">
        <v>1.8666666666666667</v>
      </c>
      <c r="Q707">
        <v>0</v>
      </c>
      <c r="R707">
        <v>1450</v>
      </c>
      <c r="S707">
        <v>1</v>
      </c>
      <c r="T707">
        <v>36</v>
      </c>
      <c r="U707">
        <v>28</v>
      </c>
      <c r="V707">
        <v>136</v>
      </c>
      <c r="W707">
        <v>31717.3</v>
      </c>
      <c r="X707">
        <v>4.8571428571428568</v>
      </c>
      <c r="Y707">
        <v>1132.7607142857144</v>
      </c>
      <c r="Z707">
        <v>12.285714285714286</v>
      </c>
      <c r="AA707">
        <v>10.294006430357143</v>
      </c>
      <c r="AB707">
        <v>3</v>
      </c>
      <c r="AC707">
        <v>6.7224816071428536E-2</v>
      </c>
      <c r="AD707">
        <v>0</v>
      </c>
      <c r="AE707">
        <v>1.229687460985627</v>
      </c>
      <c r="AF707">
        <v>0.79761904761904756</v>
      </c>
      <c r="AG707">
        <v>2.0273064994047618</v>
      </c>
      <c r="AH707">
        <v>0</v>
      </c>
      <c r="AI707">
        <v>7.5416999226190473</v>
      </c>
      <c r="AJ707">
        <v>980</v>
      </c>
      <c r="AK707">
        <v>63</v>
      </c>
      <c r="AL707">
        <v>2</v>
      </c>
      <c r="AM707">
        <v>2</v>
      </c>
      <c r="AN707">
        <v>1</v>
      </c>
      <c r="AO707">
        <v>0</v>
      </c>
      <c r="AP707">
        <v>1</v>
      </c>
      <c r="AQ707">
        <v>0</v>
      </c>
      <c r="AR707">
        <v>381.96000000000004</v>
      </c>
      <c r="AS707" s="1" t="s">
        <v>125</v>
      </c>
      <c r="AT707">
        <v>2</v>
      </c>
      <c r="AU707">
        <v>35.3592625</v>
      </c>
      <c r="AV707">
        <v>339.67701314999999</v>
      </c>
      <c r="AW707">
        <v>17</v>
      </c>
      <c r="AX707">
        <v>0.10714285714285714</v>
      </c>
      <c r="AY707">
        <v>7.1428571428571425E-2</v>
      </c>
      <c r="AZ707">
        <v>35</v>
      </c>
      <c r="BA707">
        <v>7.8576138888888883E-2</v>
      </c>
      <c r="BB707">
        <v>0.17972328738095239</v>
      </c>
      <c r="BC707">
        <v>17</v>
      </c>
      <c r="BD707">
        <v>46</v>
      </c>
      <c r="BE707">
        <v>2</v>
      </c>
      <c r="BF707">
        <v>13</v>
      </c>
      <c r="BG707" s="1" t="s">
        <v>99</v>
      </c>
      <c r="BH707" s="1" t="s">
        <v>6891</v>
      </c>
      <c r="BI707" s="1" t="s">
        <v>6889</v>
      </c>
      <c r="BJ707" s="1" t="s">
        <v>6890</v>
      </c>
      <c r="BK707">
        <v>2100</v>
      </c>
      <c r="BL707">
        <v>3</v>
      </c>
      <c r="BM707" s="5" t="d">
        <v>16:30:00.000</v>
      </c>
      <c r="BN707" s="5" t="d">
        <v>17:00:00.0000000000031950</v>
      </c>
      <c r="BO707">
        <v>16</v>
      </c>
      <c r="BP707" t="b">
        <v>0</v>
      </c>
    </row>
    <row r="708" spans="1:68" x14ac:dyDescent="0.2">
      <c r="A708" s="1" t="s">
        <v>1545</v>
      </c>
      <c r="B708" s="1" t="s">
        <v>1456</v>
      </c>
      <c r="C708" s="2" t="d">
        <v>2026-07-01</v>
      </c>
      <c r="D708">
        <v>35</v>
      </c>
      <c r="E708" s="1" t="s">
        <v>150</v>
      </c>
      <c r="F708">
        <v>45</v>
      </c>
      <c r="G708">
        <v>7</v>
      </c>
      <c r="H708">
        <v>0</v>
      </c>
      <c r="I708">
        <v>2</v>
      </c>
      <c r="J708">
        <v>5</v>
      </c>
      <c r="K708">
        <v>0</v>
      </c>
      <c r="L708">
        <v>1</v>
      </c>
      <c r="M708" s="1" t="s">
        <v>63</v>
      </c>
      <c r="N708" s="1" t="s">
        <v>1546</v>
      </c>
      <c r="O708" s="1" t="s">
        <v>1547</v>
      </c>
      <c r="P708">
        <v>9</v>
      </c>
      <c r="Q708">
        <v>0</v>
      </c>
      <c r="R708">
        <v>1450</v>
      </c>
      <c r="S708">
        <v>1</v>
      </c>
      <c r="T708">
        <v>35</v>
      </c>
      <c r="U708">
        <v>45</v>
      </c>
      <c r="V708">
        <v>234</v>
      </c>
      <c r="W708">
        <v>55852.2</v>
      </c>
      <c r="X708">
        <v>5.2</v>
      </c>
      <c r="Y708">
        <v>1241.1599999999999</v>
      </c>
      <c r="Z708">
        <v>12.955555555555556</v>
      </c>
      <c r="AA708">
        <v>10.27422531</v>
      </c>
      <c r="AB708">
        <v>2</v>
      </c>
      <c r="AC708">
        <v>3.7239474814814801E-2</v>
      </c>
      <c r="AD708">
        <v>0</v>
      </c>
      <c r="AE708">
        <v>1.3315394758118058</v>
      </c>
      <c r="AF708">
        <v>0.6325925925925926</v>
      </c>
      <c r="AG708">
        <v>1.9641320585185185</v>
      </c>
      <c r="AH708">
        <v>0</v>
      </c>
      <c r="AI708">
        <v>7.3223154633333332</v>
      </c>
      <c r="AJ708">
        <v>1575</v>
      </c>
      <c r="AK708">
        <v>34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s="1" t="s">
        <v>65</v>
      </c>
      <c r="AT708">
        <v>2</v>
      </c>
      <c r="AU708">
        <v>60.578518533333337</v>
      </c>
      <c r="AV708">
        <v>479.91714615000001</v>
      </c>
      <c r="AW708">
        <v>31</v>
      </c>
      <c r="AX708">
        <v>4.4444444444444446E-2</v>
      </c>
      <c r="AY708">
        <v>0</v>
      </c>
      <c r="AZ708">
        <v>35</v>
      </c>
      <c r="BA708">
        <v>0.40385679022222226</v>
      </c>
      <c r="BB708">
        <v>0.47050700602941176</v>
      </c>
      <c r="BC708">
        <v>23</v>
      </c>
      <c r="BD708">
        <v>11</v>
      </c>
      <c r="BE708">
        <v>3</v>
      </c>
      <c r="BF708">
        <v>2</v>
      </c>
      <c r="BG708" s="1" t="s">
        <v>99</v>
      </c>
      <c r="BH708" s="1" t="s">
        <v>6891</v>
      </c>
      <c r="BI708" s="1" t="s">
        <v>6889</v>
      </c>
      <c r="BJ708" s="1" t="s">
        <v>6890</v>
      </c>
      <c r="BK708">
        <v>2100</v>
      </c>
      <c r="BL708">
        <v>3</v>
      </c>
      <c r="BM708" s="5" t="d">
        <v>17:00:00.0000000000031950</v>
      </c>
      <c r="BN708" s="5" t="d">
        <v>17:29:59.9999999999968050</v>
      </c>
      <c r="BO708">
        <v>17</v>
      </c>
      <c r="BP708" t="b">
        <v>0</v>
      </c>
    </row>
    <row r="709" spans="1:68" x14ac:dyDescent="0.2">
      <c r="A709" s="1" t="s">
        <v>1548</v>
      </c>
      <c r="B709" s="1" t="s">
        <v>1456</v>
      </c>
      <c r="C709" s="2" t="d">
        <v>2026-07-01</v>
      </c>
      <c r="D709">
        <v>36</v>
      </c>
      <c r="E709" s="1" t="s">
        <v>150</v>
      </c>
      <c r="F709">
        <v>64</v>
      </c>
      <c r="G709">
        <v>7</v>
      </c>
      <c r="H709">
        <v>0</v>
      </c>
      <c r="I709">
        <v>2</v>
      </c>
      <c r="J709">
        <v>5</v>
      </c>
      <c r="K709">
        <v>0</v>
      </c>
      <c r="L709">
        <v>1</v>
      </c>
      <c r="M709" s="1" t="s">
        <v>63</v>
      </c>
      <c r="N709" s="1" t="s">
        <v>1549</v>
      </c>
      <c r="O709" s="1" t="s">
        <v>1550</v>
      </c>
      <c r="P709">
        <v>12.8</v>
      </c>
      <c r="Q709">
        <v>0</v>
      </c>
      <c r="R709">
        <v>1450</v>
      </c>
      <c r="S709">
        <v>1</v>
      </c>
      <c r="T709">
        <v>34</v>
      </c>
      <c r="U709">
        <v>64</v>
      </c>
      <c r="V709">
        <v>328</v>
      </c>
      <c r="W709">
        <v>78713.64</v>
      </c>
      <c r="X709">
        <v>5.125</v>
      </c>
      <c r="Y709">
        <v>1229.900625</v>
      </c>
      <c r="Z709">
        <v>14.109375</v>
      </c>
      <c r="AA709">
        <v>10.237622941145833</v>
      </c>
      <c r="AB709">
        <v>0</v>
      </c>
      <c r="AC709">
        <v>0</v>
      </c>
      <c r="AD709">
        <v>6.615817526041666E-2</v>
      </c>
      <c r="AE709">
        <v>1.2652144922945934</v>
      </c>
      <c r="AF709">
        <v>0.7065104166666667</v>
      </c>
      <c r="AG709">
        <v>1.9616802807291667</v>
      </c>
      <c r="AH709">
        <v>0</v>
      </c>
      <c r="AI709">
        <v>7.3117190218750006</v>
      </c>
      <c r="AJ709">
        <v>2240</v>
      </c>
      <c r="AK709">
        <v>34</v>
      </c>
      <c r="AL709">
        <v>1</v>
      </c>
      <c r="AM709">
        <v>1</v>
      </c>
      <c r="AN709">
        <v>0</v>
      </c>
      <c r="AO709">
        <v>1</v>
      </c>
      <c r="AP709">
        <v>0</v>
      </c>
      <c r="AQ709">
        <v>0</v>
      </c>
      <c r="AR709">
        <v>613.67999999999995</v>
      </c>
      <c r="AS709" s="1" t="s">
        <v>70</v>
      </c>
      <c r="AT709">
        <v>0</v>
      </c>
      <c r="AU709">
        <v>74.748479166666669</v>
      </c>
      <c r="AV709">
        <v>575.99320275000002</v>
      </c>
      <c r="AW709">
        <v>34</v>
      </c>
      <c r="AX709">
        <v>0</v>
      </c>
      <c r="AY709">
        <v>1.5625E-2</v>
      </c>
      <c r="AZ709">
        <v>35</v>
      </c>
      <c r="BA709">
        <v>0.49832319444444445</v>
      </c>
      <c r="BB709">
        <v>0.56469921838235293</v>
      </c>
      <c r="BC709">
        <v>28</v>
      </c>
      <c r="BD709">
        <v>6</v>
      </c>
      <c r="BE709">
        <v>4</v>
      </c>
      <c r="BF709">
        <v>1</v>
      </c>
      <c r="BG709" s="1" t="s">
        <v>99</v>
      </c>
      <c r="BH709" s="1" t="s">
        <v>6891</v>
      </c>
      <c r="BI709" s="1" t="s">
        <v>6889</v>
      </c>
      <c r="BJ709" s="1" t="s">
        <v>6890</v>
      </c>
      <c r="BK709">
        <v>2100</v>
      </c>
      <c r="BL709">
        <v>3</v>
      </c>
      <c r="BM709" s="5" t="d">
        <v>17:29:59.9999999999968050</v>
      </c>
      <c r="BN709" s="5" t="d">
        <v>18:00:00.000</v>
      </c>
      <c r="BO709">
        <v>17</v>
      </c>
      <c r="BP709" t="b">
        <v>0</v>
      </c>
    </row>
    <row r="710" spans="1:68" x14ac:dyDescent="0.2">
      <c r="A710" s="1" t="s">
        <v>1551</v>
      </c>
      <c r="B710" s="1" t="s">
        <v>1456</v>
      </c>
      <c r="C710" s="2" t="d">
        <v>2026-07-01</v>
      </c>
      <c r="D710">
        <v>37</v>
      </c>
      <c r="E710" s="1" t="s">
        <v>165</v>
      </c>
      <c r="F710">
        <v>67</v>
      </c>
      <c r="G710">
        <v>7</v>
      </c>
      <c r="H710">
        <v>0</v>
      </c>
      <c r="I710">
        <v>0</v>
      </c>
      <c r="J710">
        <v>7</v>
      </c>
      <c r="K710">
        <v>0</v>
      </c>
      <c r="L710">
        <v>0</v>
      </c>
      <c r="M710" s="1" t="s">
        <v>63</v>
      </c>
      <c r="N710" s="1" t="s">
        <v>63</v>
      </c>
      <c r="O710" s="1" t="s">
        <v>1552</v>
      </c>
      <c r="P710">
        <v>9.5714285714285712</v>
      </c>
      <c r="Q710">
        <v>0</v>
      </c>
      <c r="R710">
        <v>1450</v>
      </c>
      <c r="S710">
        <v>0</v>
      </c>
      <c r="T710">
        <v>34</v>
      </c>
      <c r="U710">
        <v>67</v>
      </c>
      <c r="V710">
        <v>344</v>
      </c>
      <c r="W710">
        <v>77065.319999999992</v>
      </c>
      <c r="X710">
        <v>5.1343283582089549</v>
      </c>
      <c r="Y710">
        <v>1150.2286567164178</v>
      </c>
      <c r="Z710">
        <v>15.64179104477612</v>
      </c>
      <c r="AA710">
        <v>10.256818005472637</v>
      </c>
      <c r="AB710">
        <v>0</v>
      </c>
      <c r="AC710">
        <v>0</v>
      </c>
      <c r="AD710">
        <v>0</v>
      </c>
      <c r="AE710">
        <v>1.2881421562209656</v>
      </c>
      <c r="AF710">
        <v>0.61865671641791042</v>
      </c>
      <c r="AG710">
        <v>1.6170906893034827</v>
      </c>
      <c r="AH710">
        <v>4.8268918656716418E-2</v>
      </c>
      <c r="AI710">
        <v>7.3855810592039806</v>
      </c>
      <c r="AJ710">
        <v>2680</v>
      </c>
      <c r="AK710">
        <v>34</v>
      </c>
      <c r="AL710">
        <v>3</v>
      </c>
      <c r="AM710">
        <v>3</v>
      </c>
      <c r="AN710">
        <v>2</v>
      </c>
      <c r="AO710">
        <v>0</v>
      </c>
      <c r="AP710">
        <v>1</v>
      </c>
      <c r="AQ710">
        <v>0</v>
      </c>
      <c r="AR710">
        <v>770.87</v>
      </c>
      <c r="AS710" s="1" t="s">
        <v>70</v>
      </c>
      <c r="AT710">
        <v>0</v>
      </c>
      <c r="AU710">
        <v>86.890436366666663</v>
      </c>
      <c r="AV710">
        <v>795.04754609999998</v>
      </c>
      <c r="AW710">
        <v>34</v>
      </c>
      <c r="AX710">
        <v>0</v>
      </c>
      <c r="AY710">
        <v>4.4776119402985072E-2</v>
      </c>
      <c r="AZ710">
        <v>40</v>
      </c>
      <c r="BA710">
        <v>0.41376398269841269</v>
      </c>
      <c r="BB710">
        <v>0.77945837852941169</v>
      </c>
      <c r="BC710">
        <v>38</v>
      </c>
      <c r="BD710">
        <v>-4</v>
      </c>
      <c r="BE710">
        <v>5</v>
      </c>
      <c r="BF710">
        <v>2</v>
      </c>
      <c r="BG710" s="1" t="s">
        <v>99</v>
      </c>
      <c r="BH710" s="1" t="s">
        <v>6891</v>
      </c>
      <c r="BI710" s="1" t="s">
        <v>6889</v>
      </c>
      <c r="BJ710" s="1" t="s">
        <v>6890</v>
      </c>
      <c r="BK710">
        <v>2100</v>
      </c>
      <c r="BL710">
        <v>3</v>
      </c>
      <c r="BM710" s="5" t="d">
        <v>18:00:00.000</v>
      </c>
      <c r="BN710" s="5" t="d">
        <v>18:30:00.0000000000031950</v>
      </c>
      <c r="BO710">
        <v>18</v>
      </c>
      <c r="BP710" t="b">
        <v>1</v>
      </c>
    </row>
    <row r="711" spans="1:68" x14ac:dyDescent="0.2">
      <c r="A711" s="1" t="s">
        <v>1553</v>
      </c>
      <c r="B711" s="1" t="s">
        <v>1456</v>
      </c>
      <c r="C711" s="2" t="d">
        <v>2026-07-01</v>
      </c>
      <c r="D711">
        <v>38</v>
      </c>
      <c r="E711" s="1" t="s">
        <v>165</v>
      </c>
      <c r="F711">
        <v>84</v>
      </c>
      <c r="G711">
        <v>7</v>
      </c>
      <c r="H711">
        <v>0</v>
      </c>
      <c r="I711">
        <v>0</v>
      </c>
      <c r="J711">
        <v>7</v>
      </c>
      <c r="K711">
        <v>0</v>
      </c>
      <c r="L711">
        <v>0</v>
      </c>
      <c r="M711" s="1" t="s">
        <v>63</v>
      </c>
      <c r="N711" s="1" t="s">
        <v>63</v>
      </c>
      <c r="O711" s="1" t="s">
        <v>1554</v>
      </c>
      <c r="P711">
        <v>12</v>
      </c>
      <c r="Q711">
        <v>0</v>
      </c>
      <c r="R711">
        <v>1450</v>
      </c>
      <c r="S711">
        <v>0</v>
      </c>
      <c r="T711">
        <v>34</v>
      </c>
      <c r="U711">
        <v>84</v>
      </c>
      <c r="V711">
        <v>404</v>
      </c>
      <c r="W711">
        <v>89374.42</v>
      </c>
      <c r="X711">
        <v>4.8095238095238093</v>
      </c>
      <c r="Y711">
        <v>1063.9811904761905</v>
      </c>
      <c r="Z711">
        <v>16.714285714285715</v>
      </c>
      <c r="AA711">
        <v>10.506851968253969</v>
      </c>
      <c r="AB711">
        <v>0</v>
      </c>
      <c r="AC711">
        <v>0</v>
      </c>
      <c r="AD711">
        <v>1.1167542658730156E-2</v>
      </c>
      <c r="AE711">
        <v>1.214491825914233</v>
      </c>
      <c r="AF711">
        <v>0.62738095238095237</v>
      </c>
      <c r="AG711">
        <v>0.61907612023809533</v>
      </c>
      <c r="AH711">
        <v>0.25187837499999999</v>
      </c>
      <c r="AI711">
        <v>7.4094729517857143</v>
      </c>
      <c r="AJ711">
        <v>3360</v>
      </c>
      <c r="AK711">
        <v>34</v>
      </c>
      <c r="AL711">
        <v>5</v>
      </c>
      <c r="AM711">
        <v>5</v>
      </c>
      <c r="AN711">
        <v>3</v>
      </c>
      <c r="AO711">
        <v>0</v>
      </c>
      <c r="AP711">
        <v>2</v>
      </c>
      <c r="AQ711">
        <v>0</v>
      </c>
      <c r="AR711">
        <v>1180.3800000000001</v>
      </c>
      <c r="AS711" s="1" t="s">
        <v>70</v>
      </c>
      <c r="AT711">
        <v>0</v>
      </c>
      <c r="AU711">
        <v>106.91467091666667</v>
      </c>
      <c r="AV711">
        <v>878.16357579999999</v>
      </c>
      <c r="AW711">
        <v>34</v>
      </c>
      <c r="AX711">
        <v>0</v>
      </c>
      <c r="AY711">
        <v>5.9523809523809521E-2</v>
      </c>
      <c r="AZ711">
        <v>40</v>
      </c>
      <c r="BA711">
        <v>0.5091174805555555</v>
      </c>
      <c r="BB711">
        <v>0.86094468215686271</v>
      </c>
      <c r="BC711">
        <v>42</v>
      </c>
      <c r="BD711">
        <v>-8</v>
      </c>
      <c r="BE711">
        <v>6</v>
      </c>
      <c r="BF711">
        <v>1</v>
      </c>
      <c r="BG711" s="1" t="s">
        <v>99</v>
      </c>
      <c r="BH711" s="1" t="s">
        <v>6891</v>
      </c>
      <c r="BI711" s="1" t="s">
        <v>6889</v>
      </c>
      <c r="BJ711" s="1" t="s">
        <v>6890</v>
      </c>
      <c r="BK711">
        <v>2100</v>
      </c>
      <c r="BL711">
        <v>3</v>
      </c>
      <c r="BM711" s="5" t="d">
        <v>18:30:00.0000000000031950</v>
      </c>
      <c r="BN711" s="5" t="d">
        <v>18:59:59.9999999999968050</v>
      </c>
      <c r="BO711">
        <v>18</v>
      </c>
      <c r="BP711" t="b">
        <v>1</v>
      </c>
    </row>
    <row r="712" spans="1:68" x14ac:dyDescent="0.2">
      <c r="A712" s="1" t="s">
        <v>1555</v>
      </c>
      <c r="B712" s="1" t="s">
        <v>1456</v>
      </c>
      <c r="C712" s="2" t="d">
        <v>2026-07-01</v>
      </c>
      <c r="D712">
        <v>39</v>
      </c>
      <c r="E712" s="1" t="s">
        <v>165</v>
      </c>
      <c r="F712">
        <v>106</v>
      </c>
      <c r="G712">
        <v>7</v>
      </c>
      <c r="H712">
        <v>0</v>
      </c>
      <c r="I712">
        <v>0</v>
      </c>
      <c r="J712">
        <v>7</v>
      </c>
      <c r="K712">
        <v>0</v>
      </c>
      <c r="L712">
        <v>0</v>
      </c>
      <c r="M712" s="1" t="s">
        <v>63</v>
      </c>
      <c r="N712" s="1" t="s">
        <v>63</v>
      </c>
      <c r="O712" s="1" t="s">
        <v>1556</v>
      </c>
      <c r="P712">
        <v>15.142857142857142</v>
      </c>
      <c r="Q712">
        <v>0</v>
      </c>
      <c r="R712">
        <v>1450</v>
      </c>
      <c r="S712">
        <v>0</v>
      </c>
      <c r="T712">
        <v>34</v>
      </c>
      <c r="U712">
        <v>106</v>
      </c>
      <c r="V712">
        <v>515</v>
      </c>
      <c r="W712">
        <v>123424.14</v>
      </c>
      <c r="X712">
        <v>4.8584905660377355</v>
      </c>
      <c r="Y712">
        <v>1164.3786792452829</v>
      </c>
      <c r="Z712">
        <v>18.188679245283019</v>
      </c>
      <c r="AA712">
        <v>16.846271926100627</v>
      </c>
      <c r="AB712">
        <v>37</v>
      </c>
      <c r="AC712">
        <v>0.81521381352201239</v>
      </c>
      <c r="AD712">
        <v>3.5784704402515723E-2</v>
      </c>
      <c r="AE712">
        <v>1.2444652891513714</v>
      </c>
      <c r="AF712">
        <v>0.63977987421383642</v>
      </c>
      <c r="AG712">
        <v>0</v>
      </c>
      <c r="AH712">
        <v>6.3639156218553454</v>
      </c>
      <c r="AI712">
        <v>7.6172006408805037</v>
      </c>
      <c r="AJ712">
        <v>4240</v>
      </c>
      <c r="AK712">
        <v>34</v>
      </c>
      <c r="AL712">
        <v>6</v>
      </c>
      <c r="AM712">
        <v>6</v>
      </c>
      <c r="AN712">
        <v>6</v>
      </c>
      <c r="AO712">
        <v>0</v>
      </c>
      <c r="AP712">
        <v>0</v>
      </c>
      <c r="AQ712">
        <v>0</v>
      </c>
      <c r="AR712">
        <v>3226.95</v>
      </c>
      <c r="AS712" s="1" t="s">
        <v>173</v>
      </c>
      <c r="AT712">
        <v>37</v>
      </c>
      <c r="AU712">
        <v>128.03238231666666</v>
      </c>
      <c r="AV712">
        <v>947.01783791666674</v>
      </c>
      <c r="AW712">
        <v>34</v>
      </c>
      <c r="AX712">
        <v>0.34905660377358488</v>
      </c>
      <c r="AY712">
        <v>5.6603773584905662E-2</v>
      </c>
      <c r="AZ712">
        <v>40</v>
      </c>
      <c r="BA712">
        <v>0.60967801103174601</v>
      </c>
      <c r="BB712">
        <v>0.92844886070261445</v>
      </c>
      <c r="BC712">
        <v>46</v>
      </c>
      <c r="BD712">
        <v>-12</v>
      </c>
      <c r="BE712">
        <v>7</v>
      </c>
      <c r="BF712">
        <v>0</v>
      </c>
      <c r="BG712" s="1" t="s">
        <v>174</v>
      </c>
      <c r="BH712" s="1" t="s">
        <v>6891</v>
      </c>
      <c r="BI712" s="1" t="s">
        <v>6889</v>
      </c>
      <c r="BJ712" s="1" t="s">
        <v>6890</v>
      </c>
      <c r="BK712">
        <v>2100</v>
      </c>
      <c r="BL712">
        <v>3</v>
      </c>
      <c r="BM712" s="5" t="d">
        <v>18:59:59.9999999999968050</v>
      </c>
      <c r="BN712" s="5" t="d">
        <v>19:30:00.000</v>
      </c>
      <c r="BO712">
        <v>19</v>
      </c>
      <c r="BP712" t="b">
        <v>1</v>
      </c>
    </row>
    <row r="713" spans="1:68" x14ac:dyDescent="0.2">
      <c r="A713" s="1" t="s">
        <v>1557</v>
      </c>
      <c r="B713" s="1" t="s">
        <v>1456</v>
      </c>
      <c r="C713" s="2" t="d">
        <v>2026-07-01</v>
      </c>
      <c r="D713">
        <v>40</v>
      </c>
      <c r="E713" s="1" t="s">
        <v>165</v>
      </c>
      <c r="F713">
        <v>111</v>
      </c>
      <c r="G713">
        <v>7</v>
      </c>
      <c r="H713">
        <v>0</v>
      </c>
      <c r="I713">
        <v>0</v>
      </c>
      <c r="J713">
        <v>7</v>
      </c>
      <c r="K713">
        <v>0</v>
      </c>
      <c r="L713">
        <v>0</v>
      </c>
      <c r="M713" s="1" t="s">
        <v>63</v>
      </c>
      <c r="N713" s="1" t="s">
        <v>63</v>
      </c>
      <c r="O713" s="1" t="s">
        <v>1558</v>
      </c>
      <c r="P713">
        <v>15.857142857142858</v>
      </c>
      <c r="Q713">
        <v>0</v>
      </c>
      <c r="R713">
        <v>1450</v>
      </c>
      <c r="S713">
        <v>0</v>
      </c>
      <c r="T713">
        <v>34</v>
      </c>
      <c r="U713">
        <v>111</v>
      </c>
      <c r="V713">
        <v>558</v>
      </c>
      <c r="W713">
        <v>130065.7</v>
      </c>
      <c r="X713">
        <v>5.0270270270270272</v>
      </c>
      <c r="Y713">
        <v>1171.7630630630631</v>
      </c>
      <c r="Z713">
        <v>18.225225225225227</v>
      </c>
      <c r="AA713">
        <v>27.596304080330331</v>
      </c>
      <c r="AB713">
        <v>111</v>
      </c>
      <c r="AC713">
        <v>9.3710788551051056</v>
      </c>
      <c r="AD713">
        <v>1.4426667567567563E-2</v>
      </c>
      <c r="AE713">
        <v>1.3283199617137218</v>
      </c>
      <c r="AF713">
        <v>0.57582582582582575</v>
      </c>
      <c r="AG713">
        <v>0</v>
      </c>
      <c r="AH713">
        <v>17.535471880780779</v>
      </c>
      <c r="AI713">
        <v>7.2458633381381379</v>
      </c>
      <c r="AJ713">
        <v>4440</v>
      </c>
      <c r="AK713">
        <v>34</v>
      </c>
      <c r="AL713">
        <v>5</v>
      </c>
      <c r="AM713">
        <v>5</v>
      </c>
      <c r="AN713">
        <v>2</v>
      </c>
      <c r="AO713">
        <v>1</v>
      </c>
      <c r="AP713">
        <v>2</v>
      </c>
      <c r="AQ713">
        <v>0</v>
      </c>
      <c r="AR713">
        <v>2027.5</v>
      </c>
      <c r="AS713" s="1" t="s">
        <v>173</v>
      </c>
      <c r="AT713">
        <v>111</v>
      </c>
      <c r="AU713">
        <v>147.04629410000001</v>
      </c>
      <c r="AV713">
        <v>946.9601098666667</v>
      </c>
      <c r="AW713">
        <v>34</v>
      </c>
      <c r="AX713">
        <v>1</v>
      </c>
      <c r="AY713">
        <v>4.5045045045045043E-2</v>
      </c>
      <c r="AZ713">
        <v>40</v>
      </c>
      <c r="BA713">
        <v>0.7002204480952382</v>
      </c>
      <c r="BB713">
        <v>0.92839226457516344</v>
      </c>
      <c r="BC713">
        <v>46</v>
      </c>
      <c r="BD713">
        <v>-12</v>
      </c>
      <c r="BE713">
        <v>8</v>
      </c>
      <c r="BF713">
        <v>-1</v>
      </c>
      <c r="BG713" s="1" t="s">
        <v>174</v>
      </c>
      <c r="BH713" s="1" t="s">
        <v>6891</v>
      </c>
      <c r="BI713" s="1" t="s">
        <v>6889</v>
      </c>
      <c r="BJ713" s="1" t="s">
        <v>6890</v>
      </c>
      <c r="BK713">
        <v>2100</v>
      </c>
      <c r="BL713">
        <v>3</v>
      </c>
      <c r="BM713" s="5" t="d">
        <v>19:30:00.000</v>
      </c>
      <c r="BN713" s="5" t="d">
        <v>20:00:00.0000000000031950</v>
      </c>
      <c r="BO713">
        <v>19</v>
      </c>
      <c r="BP713" t="b">
        <v>1</v>
      </c>
    </row>
    <row r="714" spans="1:68" x14ac:dyDescent="0.2">
      <c r="A714" s="1" t="s">
        <v>1559</v>
      </c>
      <c r="B714" s="1" t="s">
        <v>1456</v>
      </c>
      <c r="C714" s="2" t="d">
        <v>2026-07-01</v>
      </c>
      <c r="D714">
        <v>41</v>
      </c>
      <c r="E714" s="1" t="s">
        <v>165</v>
      </c>
      <c r="F714">
        <v>127</v>
      </c>
      <c r="G714">
        <v>7</v>
      </c>
      <c r="H714">
        <v>0</v>
      </c>
      <c r="I714">
        <v>0</v>
      </c>
      <c r="J714">
        <v>7</v>
      </c>
      <c r="K714">
        <v>0</v>
      </c>
      <c r="L714">
        <v>0</v>
      </c>
      <c r="M714" s="1" t="s">
        <v>63</v>
      </c>
      <c r="N714" s="1" t="s">
        <v>63</v>
      </c>
      <c r="O714" s="1" t="s">
        <v>1560</v>
      </c>
      <c r="P714">
        <v>18.142857142857142</v>
      </c>
      <c r="Q714">
        <v>0</v>
      </c>
      <c r="R714">
        <v>1450</v>
      </c>
      <c r="S714">
        <v>0</v>
      </c>
      <c r="T714">
        <v>34</v>
      </c>
      <c r="U714">
        <v>127</v>
      </c>
      <c r="V714">
        <v>666</v>
      </c>
      <c r="W714">
        <v>150924.42000000001</v>
      </c>
      <c r="X714">
        <v>5.2440944881889759</v>
      </c>
      <c r="Y714">
        <v>1188.3812598425197</v>
      </c>
      <c r="Z714">
        <v>18.921259842519685</v>
      </c>
      <c r="AA714">
        <v>36.410409370997378</v>
      </c>
      <c r="AB714">
        <v>127</v>
      </c>
      <c r="AC714">
        <v>17.489149528477689</v>
      </c>
      <c r="AD714">
        <v>0.52444719685039365</v>
      </c>
      <c r="AE714">
        <v>1.4185281746236293</v>
      </c>
      <c r="AF714">
        <v>0.66417322834645665</v>
      </c>
      <c r="AG714">
        <v>0</v>
      </c>
      <c r="AH714">
        <v>25.956250926115484</v>
      </c>
      <c r="AI714">
        <v>6.9187946078740161</v>
      </c>
      <c r="AJ714">
        <v>5080</v>
      </c>
      <c r="AK714">
        <v>34</v>
      </c>
      <c r="AL714">
        <v>6</v>
      </c>
      <c r="AM714">
        <v>6</v>
      </c>
      <c r="AN714">
        <v>4</v>
      </c>
      <c r="AO714">
        <v>1</v>
      </c>
      <c r="AP714">
        <v>1</v>
      </c>
      <c r="AQ714">
        <v>0</v>
      </c>
      <c r="AR714">
        <v>1770.06</v>
      </c>
      <c r="AS714" s="1" t="s">
        <v>173</v>
      </c>
      <c r="AT714">
        <v>127</v>
      </c>
      <c r="AU714">
        <v>175.35770371666666</v>
      </c>
      <c r="AV714">
        <v>946.72328583333331</v>
      </c>
      <c r="AW714">
        <v>34</v>
      </c>
      <c r="AX714">
        <v>1</v>
      </c>
      <c r="AY714">
        <v>4.7244094488188976E-2</v>
      </c>
      <c r="AZ714">
        <v>40</v>
      </c>
      <c r="BA714">
        <v>0.83503668436507938</v>
      </c>
      <c r="BB714">
        <v>0.9281600841503268</v>
      </c>
      <c r="BC714">
        <v>46</v>
      </c>
      <c r="BD714">
        <v>-12</v>
      </c>
      <c r="BE714">
        <v>9</v>
      </c>
      <c r="BF714">
        <v>-2</v>
      </c>
      <c r="BG714" s="1" t="s">
        <v>174</v>
      </c>
      <c r="BH714" s="1" t="s">
        <v>6891</v>
      </c>
      <c r="BI714" s="1" t="s">
        <v>6889</v>
      </c>
      <c r="BJ714" s="1" t="s">
        <v>6890</v>
      </c>
      <c r="BK714">
        <v>2100</v>
      </c>
      <c r="BL714">
        <v>3</v>
      </c>
      <c r="BM714" s="5" t="d">
        <v>20:00:00.0000000000031950</v>
      </c>
      <c r="BN714" s="5" t="d">
        <v>20:29:59.9999999999968050</v>
      </c>
      <c r="BO714">
        <v>20</v>
      </c>
      <c r="BP714" t="b">
        <v>1</v>
      </c>
    </row>
    <row r="715" spans="1:68" x14ac:dyDescent="0.2">
      <c r="A715" s="1" t="s">
        <v>1561</v>
      </c>
      <c r="B715" s="1" t="s">
        <v>1456</v>
      </c>
      <c r="C715" s="2" t="d">
        <v>2026-07-01</v>
      </c>
      <c r="D715">
        <v>42</v>
      </c>
      <c r="E715" s="1" t="s">
        <v>165</v>
      </c>
      <c r="F715">
        <v>142</v>
      </c>
      <c r="G715">
        <v>7</v>
      </c>
      <c r="H715">
        <v>0</v>
      </c>
      <c r="I715">
        <v>0</v>
      </c>
      <c r="J715">
        <v>7</v>
      </c>
      <c r="K715">
        <v>0</v>
      </c>
      <c r="L715">
        <v>0</v>
      </c>
      <c r="M715" s="1" t="s">
        <v>63</v>
      </c>
      <c r="N715" s="1" t="s">
        <v>63</v>
      </c>
      <c r="O715" s="1" t="s">
        <v>1562</v>
      </c>
      <c r="P715">
        <v>20.285714285714285</v>
      </c>
      <c r="Q715">
        <v>0</v>
      </c>
      <c r="R715">
        <v>1450</v>
      </c>
      <c r="S715">
        <v>0</v>
      </c>
      <c r="T715">
        <v>34</v>
      </c>
      <c r="U715">
        <v>142</v>
      </c>
      <c r="V715">
        <v>697</v>
      </c>
      <c r="W715">
        <v>156107.70000000001</v>
      </c>
      <c r="X715">
        <v>4.908450704225352</v>
      </c>
      <c r="Y715">
        <v>1099.3500000000001</v>
      </c>
      <c r="Z715">
        <v>20.37323943661972</v>
      </c>
      <c r="AA715">
        <v>57.196603884154925</v>
      </c>
      <c r="AB715">
        <v>142</v>
      </c>
      <c r="AC715">
        <v>36.823364447535205</v>
      </c>
      <c r="AD715">
        <v>0.35173979178403753</v>
      </c>
      <c r="AE715">
        <v>1.3434457312066723</v>
      </c>
      <c r="AF715">
        <v>0.60058685446009386</v>
      </c>
      <c r="AG715">
        <v>0</v>
      </c>
      <c r="AH715">
        <v>46.346693999765257</v>
      </c>
      <c r="AI715">
        <v>7.6205694179577472</v>
      </c>
      <c r="AJ715">
        <v>5680</v>
      </c>
      <c r="AK715">
        <v>34</v>
      </c>
      <c r="AL715">
        <v>3</v>
      </c>
      <c r="AM715">
        <v>3</v>
      </c>
      <c r="AN715">
        <v>1</v>
      </c>
      <c r="AO715">
        <v>1</v>
      </c>
      <c r="AP715">
        <v>1</v>
      </c>
      <c r="AQ715">
        <v>0</v>
      </c>
      <c r="AR715">
        <v>1101.96</v>
      </c>
      <c r="AS715" s="1" t="s">
        <v>173</v>
      </c>
      <c r="AT715">
        <v>142</v>
      </c>
      <c r="AU715">
        <v>196.12907200000001</v>
      </c>
      <c r="AV715">
        <v>936.04891968333334</v>
      </c>
      <c r="AW715">
        <v>34</v>
      </c>
      <c r="AX715">
        <v>1</v>
      </c>
      <c r="AY715">
        <v>2.1126760563380281E-2</v>
      </c>
      <c r="AZ715">
        <v>40</v>
      </c>
      <c r="BA715">
        <v>0.93394796190476193</v>
      </c>
      <c r="BB715">
        <v>0.91769501929738562</v>
      </c>
      <c r="BC715">
        <v>45</v>
      </c>
      <c r="BD715">
        <v>-11</v>
      </c>
      <c r="BE715">
        <v>10</v>
      </c>
      <c r="BF715">
        <v>-3</v>
      </c>
      <c r="BG715" s="1" t="s">
        <v>174</v>
      </c>
      <c r="BH715" s="1" t="s">
        <v>6891</v>
      </c>
      <c r="BI715" s="1" t="s">
        <v>6889</v>
      </c>
      <c r="BJ715" s="1" t="s">
        <v>6890</v>
      </c>
      <c r="BK715">
        <v>2100</v>
      </c>
      <c r="BL715">
        <v>3</v>
      </c>
      <c r="BM715" s="5" t="d">
        <v>20:29:59.9999999999968050</v>
      </c>
      <c r="BN715" s="5" t="d">
        <v>21:00:00.000</v>
      </c>
      <c r="BO715">
        <v>20</v>
      </c>
      <c r="BP715" t="b">
        <v>1</v>
      </c>
    </row>
    <row r="716" spans="1:68" x14ac:dyDescent="0.2">
      <c r="A716" s="1" t="s">
        <v>1563</v>
      </c>
      <c r="B716" s="1" t="s">
        <v>1456</v>
      </c>
      <c r="C716" s="2" t="d">
        <v>2026-07-01</v>
      </c>
      <c r="D716">
        <v>43</v>
      </c>
      <c r="E716" s="1" t="s">
        <v>165</v>
      </c>
      <c r="F716">
        <v>140</v>
      </c>
      <c r="G716">
        <v>7</v>
      </c>
      <c r="H716">
        <v>0</v>
      </c>
      <c r="I716">
        <v>0</v>
      </c>
      <c r="J716">
        <v>7</v>
      </c>
      <c r="K716">
        <v>0</v>
      </c>
      <c r="L716">
        <v>0</v>
      </c>
      <c r="M716" s="1" t="s">
        <v>63</v>
      </c>
      <c r="N716" s="1" t="s">
        <v>63</v>
      </c>
      <c r="O716" s="1" t="s">
        <v>1564</v>
      </c>
      <c r="P716">
        <v>20</v>
      </c>
      <c r="Q716">
        <v>0</v>
      </c>
      <c r="R716">
        <v>1450</v>
      </c>
      <c r="S716">
        <v>0</v>
      </c>
      <c r="T716">
        <v>34</v>
      </c>
      <c r="U716">
        <v>140</v>
      </c>
      <c r="V716">
        <v>755</v>
      </c>
      <c r="W716">
        <v>173609.29</v>
      </c>
      <c r="X716">
        <v>5.3928571428571432</v>
      </c>
      <c r="Y716">
        <v>1240.0663571428572</v>
      </c>
      <c r="Z716">
        <v>20.085714285714285</v>
      </c>
      <c r="AA716">
        <v>81.238468850476181</v>
      </c>
      <c r="AB716">
        <v>140</v>
      </c>
      <c r="AC716">
        <v>61.152754564761899</v>
      </c>
      <c r="AD716">
        <v>1.1619096775</v>
      </c>
      <c r="AE716">
        <v>1.4511372195483874</v>
      </c>
      <c r="AF716">
        <v>0.60416666666666663</v>
      </c>
      <c r="AG716">
        <v>0</v>
      </c>
      <c r="AH716">
        <v>69.674436183095239</v>
      </c>
      <c r="AI716">
        <v>7.4497952796428564</v>
      </c>
      <c r="AJ716">
        <v>5600</v>
      </c>
      <c r="AK716">
        <v>34</v>
      </c>
      <c r="AL716">
        <v>14</v>
      </c>
      <c r="AM716">
        <v>14</v>
      </c>
      <c r="AN716">
        <v>10</v>
      </c>
      <c r="AO716">
        <v>1</v>
      </c>
      <c r="AP716">
        <v>3</v>
      </c>
      <c r="AQ716">
        <v>0</v>
      </c>
      <c r="AR716">
        <v>5594.3099999999995</v>
      </c>
      <c r="AS716" s="1" t="s">
        <v>173</v>
      </c>
      <c r="AT716">
        <v>140</v>
      </c>
      <c r="AU716">
        <v>201.19489555000001</v>
      </c>
      <c r="AV716">
        <v>939.98688383333331</v>
      </c>
      <c r="AW716">
        <v>34</v>
      </c>
      <c r="AX716">
        <v>1</v>
      </c>
      <c r="AY716">
        <v>0.1</v>
      </c>
      <c r="AZ716">
        <v>40</v>
      </c>
      <c r="BA716">
        <v>0.95807093119047626</v>
      </c>
      <c r="BB716">
        <v>0.92155576846405229</v>
      </c>
      <c r="BC716">
        <v>45</v>
      </c>
      <c r="BD716">
        <v>-11</v>
      </c>
      <c r="BE716">
        <v>10</v>
      </c>
      <c r="BF716">
        <v>-3</v>
      </c>
      <c r="BG716" s="1" t="s">
        <v>174</v>
      </c>
      <c r="BH716" s="1" t="s">
        <v>6891</v>
      </c>
      <c r="BI716" s="1" t="s">
        <v>6889</v>
      </c>
      <c r="BJ716" s="1" t="s">
        <v>6890</v>
      </c>
      <c r="BK716">
        <v>2100</v>
      </c>
      <c r="BL716">
        <v>3</v>
      </c>
      <c r="BM716" s="5" t="d">
        <v>21:00:00.000</v>
      </c>
      <c r="BN716" s="5" t="d">
        <v>21:30:00.0000000000031950</v>
      </c>
      <c r="BO716">
        <v>21</v>
      </c>
      <c r="BP716" t="b">
        <v>1</v>
      </c>
    </row>
    <row r="717" spans="1:68" x14ac:dyDescent="0.2">
      <c r="A717" s="1" t="s">
        <v>1565</v>
      </c>
      <c r="B717" s="1" t="s">
        <v>1456</v>
      </c>
      <c r="C717" s="2" t="d">
        <v>2026-07-01</v>
      </c>
      <c r="D717">
        <v>44</v>
      </c>
      <c r="E717" s="1" t="s">
        <v>165</v>
      </c>
      <c r="F717">
        <v>110</v>
      </c>
      <c r="G717">
        <v>7</v>
      </c>
      <c r="H717">
        <v>0</v>
      </c>
      <c r="I717">
        <v>0</v>
      </c>
      <c r="J717">
        <v>7</v>
      </c>
      <c r="K717">
        <v>0</v>
      </c>
      <c r="L717">
        <v>0</v>
      </c>
      <c r="M717" s="1" t="s">
        <v>63</v>
      </c>
      <c r="N717" s="1" t="s">
        <v>63</v>
      </c>
      <c r="O717" s="1" t="s">
        <v>1552</v>
      </c>
      <c r="P717">
        <v>15.714285714285714</v>
      </c>
      <c r="Q717">
        <v>0</v>
      </c>
      <c r="R717">
        <v>1450</v>
      </c>
      <c r="S717">
        <v>0</v>
      </c>
      <c r="T717">
        <v>34</v>
      </c>
      <c r="U717">
        <v>110</v>
      </c>
      <c r="V717">
        <v>526</v>
      </c>
      <c r="W717">
        <v>115737.60000000001</v>
      </c>
      <c r="X717">
        <v>4.7818181818181822</v>
      </c>
      <c r="Y717">
        <v>1052.1600000000001</v>
      </c>
      <c r="Z717">
        <v>18.236363636363638</v>
      </c>
      <c r="AA717">
        <v>96.301756806515158</v>
      </c>
      <c r="AB717">
        <v>110</v>
      </c>
      <c r="AC717">
        <v>78.065393170151523</v>
      </c>
      <c r="AD717">
        <v>1.2488713484848479E-2</v>
      </c>
      <c r="AE717">
        <v>1.2421281574476037</v>
      </c>
      <c r="AF717">
        <v>0.66181818181818175</v>
      </c>
      <c r="AG717">
        <v>0</v>
      </c>
      <c r="AH717">
        <v>86.115269478333346</v>
      </c>
      <c r="AI717">
        <v>7.3371734789393939</v>
      </c>
      <c r="AJ717">
        <v>4400</v>
      </c>
      <c r="AK717">
        <v>34</v>
      </c>
      <c r="AL717">
        <v>4</v>
      </c>
      <c r="AM717">
        <v>4</v>
      </c>
      <c r="AN717">
        <v>1</v>
      </c>
      <c r="AO717">
        <v>2</v>
      </c>
      <c r="AP717">
        <v>1</v>
      </c>
      <c r="AQ717">
        <v>0</v>
      </c>
      <c r="AR717">
        <v>878.71</v>
      </c>
      <c r="AS717" s="1" t="s">
        <v>173</v>
      </c>
      <c r="AT717">
        <v>110</v>
      </c>
      <c r="AU717">
        <v>140.26790961666666</v>
      </c>
      <c r="AV717">
        <v>947.80665721666662</v>
      </c>
      <c r="AW717">
        <v>34</v>
      </c>
      <c r="AX717">
        <v>1</v>
      </c>
      <c r="AY717">
        <v>3.6363636363636362E-2</v>
      </c>
      <c r="AZ717">
        <v>40</v>
      </c>
      <c r="BA717">
        <v>0.66794242674603166</v>
      </c>
      <c r="BB717">
        <v>0.92922221295751628</v>
      </c>
      <c r="BC717">
        <v>46</v>
      </c>
      <c r="BD717">
        <v>-12</v>
      </c>
      <c r="BE717">
        <v>7</v>
      </c>
      <c r="BF717">
        <v>0</v>
      </c>
      <c r="BG717" s="1" t="s">
        <v>174</v>
      </c>
      <c r="BH717" s="1" t="s">
        <v>6891</v>
      </c>
      <c r="BI717" s="1" t="s">
        <v>6889</v>
      </c>
      <c r="BJ717" s="1" t="s">
        <v>6890</v>
      </c>
      <c r="BK717">
        <v>2100</v>
      </c>
      <c r="BL717">
        <v>3</v>
      </c>
      <c r="BM717" s="5" t="d">
        <v>21:30:00.0000000000031950</v>
      </c>
      <c r="BN717" s="5" t="d">
        <v>21:59:59.9999999999968050</v>
      </c>
      <c r="BO717">
        <v>21</v>
      </c>
      <c r="BP717" t="b">
        <v>1</v>
      </c>
    </row>
    <row r="718" spans="1:68" x14ac:dyDescent="0.2">
      <c r="A718" s="1" t="s">
        <v>1566</v>
      </c>
      <c r="B718" s="1" t="s">
        <v>1456</v>
      </c>
      <c r="C718" s="2" t="d">
        <v>2026-07-01</v>
      </c>
      <c r="D718">
        <v>45</v>
      </c>
      <c r="E718" s="1" t="s">
        <v>165</v>
      </c>
      <c r="F718">
        <v>78</v>
      </c>
      <c r="G718">
        <v>7</v>
      </c>
      <c r="H718">
        <v>0</v>
      </c>
      <c r="I718">
        <v>0</v>
      </c>
      <c r="J718">
        <v>7</v>
      </c>
      <c r="K718">
        <v>0</v>
      </c>
      <c r="L718">
        <v>0</v>
      </c>
      <c r="M718" s="1" t="s">
        <v>63</v>
      </c>
      <c r="N718" s="1" t="s">
        <v>63</v>
      </c>
      <c r="O718" s="1" t="s">
        <v>1554</v>
      </c>
      <c r="P718">
        <v>11.142857142857142</v>
      </c>
      <c r="Q718">
        <v>0</v>
      </c>
      <c r="R718">
        <v>1450</v>
      </c>
      <c r="S718">
        <v>0</v>
      </c>
      <c r="T718">
        <v>34</v>
      </c>
      <c r="U718">
        <v>78</v>
      </c>
      <c r="V718">
        <v>373</v>
      </c>
      <c r="W718">
        <v>86534.1</v>
      </c>
      <c r="X718">
        <v>4.7820512820512819</v>
      </c>
      <c r="Y718">
        <v>1109.4115384615386</v>
      </c>
      <c r="Z718">
        <v>14.884615384615385</v>
      </c>
      <c r="AA718">
        <v>99.731583131196572</v>
      </c>
      <c r="AB718">
        <v>78</v>
      </c>
      <c r="AC718">
        <v>84.846967746581186</v>
      </c>
      <c r="AD718">
        <v>0</v>
      </c>
      <c r="AE718">
        <v>1.2244847455571739</v>
      </c>
      <c r="AF718">
        <v>0.69316239316239325</v>
      </c>
      <c r="AG718">
        <v>0</v>
      </c>
      <c r="AH718">
        <v>89.437557602350424</v>
      </c>
      <c r="AI718">
        <v>7.4387715440170945</v>
      </c>
      <c r="AJ718">
        <v>2730</v>
      </c>
      <c r="AK718">
        <v>34</v>
      </c>
      <c r="AL718">
        <v>1</v>
      </c>
      <c r="AM718">
        <v>1</v>
      </c>
      <c r="AN718">
        <v>1</v>
      </c>
      <c r="AO718">
        <v>0</v>
      </c>
      <c r="AP718">
        <v>0</v>
      </c>
      <c r="AQ718">
        <v>0</v>
      </c>
      <c r="AR718">
        <v>145.24</v>
      </c>
      <c r="AS718" s="1" t="s">
        <v>173</v>
      </c>
      <c r="AT718">
        <v>78</v>
      </c>
      <c r="AU718">
        <v>94.355376849999999</v>
      </c>
      <c r="AV718">
        <v>947.93829849999997</v>
      </c>
      <c r="AW718">
        <v>34</v>
      </c>
      <c r="AX718">
        <v>1</v>
      </c>
      <c r="AY718">
        <v>1.282051282051282E-2</v>
      </c>
      <c r="AZ718">
        <v>35</v>
      </c>
      <c r="BA718">
        <v>0.44931131833333332</v>
      </c>
      <c r="BB718">
        <v>0.92935127303921561</v>
      </c>
      <c r="BC718">
        <v>46</v>
      </c>
      <c r="BD718">
        <v>-12</v>
      </c>
      <c r="BE718">
        <v>5</v>
      </c>
      <c r="BF718">
        <v>2</v>
      </c>
      <c r="BG718" s="1" t="s">
        <v>174</v>
      </c>
      <c r="BH718" s="1" t="s">
        <v>6891</v>
      </c>
      <c r="BI718" s="1" t="s">
        <v>6889</v>
      </c>
      <c r="BJ718" s="1" t="s">
        <v>6890</v>
      </c>
      <c r="BK718">
        <v>2100</v>
      </c>
      <c r="BL718">
        <v>3</v>
      </c>
      <c r="BM718" s="5" t="d">
        <v>21:59:59.9999999999968050</v>
      </c>
      <c r="BN718" s="5" t="d">
        <v>22:30:00.000</v>
      </c>
      <c r="BO718">
        <v>22</v>
      </c>
      <c r="BP718" t="b">
        <v>0</v>
      </c>
    </row>
    <row r="719" spans="1:68" x14ac:dyDescent="0.2">
      <c r="A719" s="1" t="s">
        <v>1567</v>
      </c>
      <c r="B719" s="1" t="s">
        <v>1456</v>
      </c>
      <c r="C719" s="2" t="d">
        <v>2026-07-01</v>
      </c>
      <c r="D719">
        <v>46</v>
      </c>
      <c r="E719" s="1" t="s">
        <v>165</v>
      </c>
      <c r="F719">
        <v>66</v>
      </c>
      <c r="G719">
        <v>7</v>
      </c>
      <c r="H719">
        <v>0</v>
      </c>
      <c r="I719">
        <v>0</v>
      </c>
      <c r="J719">
        <v>7</v>
      </c>
      <c r="K719">
        <v>0</v>
      </c>
      <c r="L719">
        <v>0</v>
      </c>
      <c r="M719" s="1" t="s">
        <v>63</v>
      </c>
      <c r="N719" s="1" t="s">
        <v>63</v>
      </c>
      <c r="O719" s="1" t="s">
        <v>1556</v>
      </c>
      <c r="P719">
        <v>9.4285714285714288</v>
      </c>
      <c r="Q719">
        <v>0</v>
      </c>
      <c r="R719">
        <v>1450</v>
      </c>
      <c r="S719">
        <v>0</v>
      </c>
      <c r="T719">
        <v>34</v>
      </c>
      <c r="U719">
        <v>66</v>
      </c>
      <c r="V719">
        <v>340</v>
      </c>
      <c r="W719">
        <v>76973.53</v>
      </c>
      <c r="X719">
        <v>5.1515151515151514</v>
      </c>
      <c r="Y719">
        <v>1166.2656060606059</v>
      </c>
      <c r="Z719">
        <v>13.712121212121213</v>
      </c>
      <c r="AA719">
        <v>87.323847476515141</v>
      </c>
      <c r="AB719">
        <v>66</v>
      </c>
      <c r="AC719">
        <v>73.611726264393951</v>
      </c>
      <c r="AD719">
        <v>2.6614368686868637E-4</v>
      </c>
      <c r="AE719">
        <v>1.3049416422436246</v>
      </c>
      <c r="AF719">
        <v>0.61161616161616161</v>
      </c>
      <c r="AG719">
        <v>0</v>
      </c>
      <c r="AH719">
        <v>77.861592624242419</v>
      </c>
      <c r="AI719">
        <v>6.6502288772727276</v>
      </c>
      <c r="AJ719">
        <v>2310</v>
      </c>
      <c r="AK719">
        <v>34</v>
      </c>
      <c r="AL719">
        <v>3</v>
      </c>
      <c r="AM719">
        <v>3</v>
      </c>
      <c r="AN719">
        <v>1</v>
      </c>
      <c r="AO719">
        <v>1</v>
      </c>
      <c r="AP719">
        <v>1</v>
      </c>
      <c r="AQ719">
        <v>0</v>
      </c>
      <c r="AR719">
        <v>414.49</v>
      </c>
      <c r="AS719" s="1" t="s">
        <v>173</v>
      </c>
      <c r="AT719">
        <v>66</v>
      </c>
      <c r="AU719">
        <v>87.960828616666674</v>
      </c>
      <c r="AV719">
        <v>945.60911728333338</v>
      </c>
      <c r="AW719">
        <v>34</v>
      </c>
      <c r="AX719">
        <v>1</v>
      </c>
      <c r="AY719">
        <v>4.5454545454545456E-2</v>
      </c>
      <c r="AZ719">
        <v>35</v>
      </c>
      <c r="BA719">
        <v>0.41886108865079369</v>
      </c>
      <c r="BB719">
        <v>0.92706776204248376</v>
      </c>
      <c r="BC719">
        <v>46</v>
      </c>
      <c r="BD719">
        <v>-12</v>
      </c>
      <c r="BE719">
        <v>5</v>
      </c>
      <c r="BF719">
        <v>2</v>
      </c>
      <c r="BG719" s="1" t="s">
        <v>174</v>
      </c>
      <c r="BH719" s="1" t="s">
        <v>6891</v>
      </c>
      <c r="BI719" s="1" t="s">
        <v>6889</v>
      </c>
      <c r="BJ719" s="1" t="s">
        <v>6890</v>
      </c>
      <c r="BK719">
        <v>2100</v>
      </c>
      <c r="BL719">
        <v>3</v>
      </c>
      <c r="BM719" s="5" t="d">
        <v>22:30:00.000</v>
      </c>
      <c r="BN719" s="5" t="d">
        <v>23:00:00.0000000000031950</v>
      </c>
      <c r="BO719">
        <v>22</v>
      </c>
      <c r="BP719" t="b">
        <v>0</v>
      </c>
    </row>
    <row r="720" spans="1:68" x14ac:dyDescent="0.2">
      <c r="A720" s="1" t="s">
        <v>1568</v>
      </c>
      <c r="B720" s="1" t="s">
        <v>1456</v>
      </c>
      <c r="C720" s="2" t="d">
        <v>2026-07-01</v>
      </c>
      <c r="D720">
        <v>47</v>
      </c>
      <c r="E720" s="1" t="s">
        <v>187</v>
      </c>
      <c r="F720">
        <v>27</v>
      </c>
      <c r="G720">
        <v>7</v>
      </c>
      <c r="H720">
        <v>0</v>
      </c>
      <c r="I720">
        <v>2</v>
      </c>
      <c r="J720">
        <v>5</v>
      </c>
      <c r="K720">
        <v>0</v>
      </c>
      <c r="L720">
        <v>1</v>
      </c>
      <c r="M720" s="1" t="s">
        <v>63</v>
      </c>
      <c r="N720" s="1" t="s">
        <v>1569</v>
      </c>
      <c r="O720" s="1" t="s">
        <v>1570</v>
      </c>
      <c r="P720">
        <v>5.4</v>
      </c>
      <c r="Q720">
        <v>0</v>
      </c>
      <c r="R720">
        <v>1450</v>
      </c>
      <c r="S720">
        <v>1</v>
      </c>
      <c r="T720">
        <v>33</v>
      </c>
      <c r="U720">
        <v>27</v>
      </c>
      <c r="V720">
        <v>137</v>
      </c>
      <c r="W720">
        <v>32106.02</v>
      </c>
      <c r="X720">
        <v>5.0740740740740744</v>
      </c>
      <c r="Y720">
        <v>1189.111851851852</v>
      </c>
      <c r="Z720">
        <v>12.555555555555555</v>
      </c>
      <c r="AA720">
        <v>67.239550130246911</v>
      </c>
      <c r="AB720">
        <v>27</v>
      </c>
      <c r="AC720">
        <v>54.683994574691361</v>
      </c>
      <c r="AD720">
        <v>0</v>
      </c>
      <c r="AE720">
        <v>1.2419514852704594</v>
      </c>
      <c r="AF720">
        <v>0.60123456790123464</v>
      </c>
      <c r="AG720">
        <v>0</v>
      </c>
      <c r="AH720">
        <v>56.754173033333331</v>
      </c>
      <c r="AI720">
        <v>7.8224379493827163</v>
      </c>
      <c r="AJ720">
        <v>945</v>
      </c>
      <c r="AK720">
        <v>34</v>
      </c>
      <c r="AL720">
        <v>1</v>
      </c>
      <c r="AM720">
        <v>1</v>
      </c>
      <c r="AN720">
        <v>1</v>
      </c>
      <c r="AO720">
        <v>0</v>
      </c>
      <c r="AP720">
        <v>0</v>
      </c>
      <c r="AQ720">
        <v>0</v>
      </c>
      <c r="AR720">
        <v>225.84</v>
      </c>
      <c r="AS720" s="1" t="s">
        <v>173</v>
      </c>
      <c r="AT720">
        <v>27</v>
      </c>
      <c r="AU720">
        <v>34.62355646666667</v>
      </c>
      <c r="AV720">
        <v>947.02845553333339</v>
      </c>
      <c r="AW720">
        <v>34</v>
      </c>
      <c r="AX720">
        <v>1</v>
      </c>
      <c r="AY720">
        <v>3.7037037037037035E-2</v>
      </c>
      <c r="AZ720">
        <v>35</v>
      </c>
      <c r="BA720">
        <v>0.2308237097777778</v>
      </c>
      <c r="BB720">
        <v>0.92845927013071905</v>
      </c>
      <c r="BC720">
        <v>46</v>
      </c>
      <c r="BD720">
        <v>-12</v>
      </c>
      <c r="BE720">
        <v>2</v>
      </c>
      <c r="BF720">
        <v>3</v>
      </c>
      <c r="BG720" s="1" t="s">
        <v>174</v>
      </c>
      <c r="BH720" s="1" t="s">
        <v>6891</v>
      </c>
      <c r="BI720" s="1" t="s">
        <v>6889</v>
      </c>
      <c r="BJ720" s="1" t="s">
        <v>6890</v>
      </c>
      <c r="BK720">
        <v>2100</v>
      </c>
      <c r="BL720">
        <v>3</v>
      </c>
      <c r="BM720" s="5" t="d">
        <v>23:00:00.0000000000031950</v>
      </c>
      <c r="BN720" s="5" t="d">
        <v>23:29:59.9999999999968050</v>
      </c>
      <c r="BO720">
        <v>23</v>
      </c>
      <c r="BP720" t="b">
        <v>0</v>
      </c>
    </row>
    <row r="721" spans="1:68" x14ac:dyDescent="0.2">
      <c r="A721" s="1" t="s">
        <v>1571</v>
      </c>
      <c r="B721" s="1" t="s">
        <v>1456</v>
      </c>
      <c r="C721" s="2" t="d">
        <v>2026-07-01</v>
      </c>
      <c r="D721">
        <v>48</v>
      </c>
      <c r="E721" s="1" t="s">
        <v>187</v>
      </c>
      <c r="F721">
        <v>26</v>
      </c>
      <c r="G721">
        <v>7</v>
      </c>
      <c r="H721">
        <v>0</v>
      </c>
      <c r="I721">
        <v>2</v>
      </c>
      <c r="J721">
        <v>5</v>
      </c>
      <c r="K721">
        <v>0</v>
      </c>
      <c r="L721">
        <v>1</v>
      </c>
      <c r="M721" s="1" t="s">
        <v>63</v>
      </c>
      <c r="N721" s="1" t="s">
        <v>1572</v>
      </c>
      <c r="O721" s="1" t="s">
        <v>1573</v>
      </c>
      <c r="P721">
        <v>5.2</v>
      </c>
      <c r="Q721">
        <v>0</v>
      </c>
      <c r="R721">
        <v>1450</v>
      </c>
      <c r="S721">
        <v>1</v>
      </c>
      <c r="T721">
        <v>32</v>
      </c>
      <c r="U721">
        <v>26</v>
      </c>
      <c r="V721">
        <v>136</v>
      </c>
      <c r="W721">
        <v>35920.629999999997</v>
      </c>
      <c r="X721">
        <v>5.2307692307692308</v>
      </c>
      <c r="Y721">
        <v>1381.5626923076923</v>
      </c>
      <c r="Z721">
        <v>12.384615384615385</v>
      </c>
      <c r="AA721">
        <v>37.268279704487178</v>
      </c>
      <c r="AB721">
        <v>26</v>
      </c>
      <c r="AC721">
        <v>24.883664319871794</v>
      </c>
      <c r="AD721">
        <v>0</v>
      </c>
      <c r="AE721">
        <v>1.3087998104064598</v>
      </c>
      <c r="AF721">
        <v>0.62564102564102564</v>
      </c>
      <c r="AG721">
        <v>0</v>
      </c>
      <c r="AH721">
        <v>27.104218979487179</v>
      </c>
      <c r="AI721">
        <v>7.2667993679487175</v>
      </c>
      <c r="AJ721">
        <v>910</v>
      </c>
      <c r="AK721">
        <v>34</v>
      </c>
      <c r="AL721">
        <v>1</v>
      </c>
      <c r="AM721">
        <v>1</v>
      </c>
      <c r="AN721">
        <v>0</v>
      </c>
      <c r="AO721">
        <v>1</v>
      </c>
      <c r="AP721">
        <v>0</v>
      </c>
      <c r="AQ721">
        <v>0</v>
      </c>
      <c r="AR721">
        <v>1212.82</v>
      </c>
      <c r="AS721" s="1" t="s">
        <v>173</v>
      </c>
      <c r="AT721">
        <v>26</v>
      </c>
      <c r="AU721">
        <v>34.260160133333336</v>
      </c>
      <c r="AV721">
        <v>939.03956211666662</v>
      </c>
      <c r="AW721">
        <v>34</v>
      </c>
      <c r="AX721">
        <v>1</v>
      </c>
      <c r="AY721">
        <v>3.8461538461538464E-2</v>
      </c>
      <c r="AZ721">
        <v>35</v>
      </c>
      <c r="BA721">
        <v>0.22840106755555559</v>
      </c>
      <c r="BB721">
        <v>0.92062702168300647</v>
      </c>
      <c r="BC721">
        <v>45</v>
      </c>
      <c r="BD721">
        <v>-11</v>
      </c>
      <c r="BE721">
        <v>2</v>
      </c>
      <c r="BF721">
        <v>3</v>
      </c>
      <c r="BG721" s="1" t="s">
        <v>174</v>
      </c>
      <c r="BH721" s="1" t="s">
        <v>6891</v>
      </c>
      <c r="BI721" s="1" t="s">
        <v>6889</v>
      </c>
      <c r="BJ721" s="1" t="s">
        <v>6890</v>
      </c>
      <c r="BK721">
        <v>2100</v>
      </c>
      <c r="BL721">
        <v>3</v>
      </c>
      <c r="BM721" s="5" t="d">
        <v>23:29:59.9999999999968050</v>
      </c>
      <c r="BN721" s="5" t="d">
        <v>1899-12-30</v>
      </c>
      <c r="BO721">
        <v>23</v>
      </c>
      <c r="BP721" t="b">
        <v>0</v>
      </c>
    </row>
    <row r="722" spans="1:68" x14ac:dyDescent="0.2">
      <c r="A722" s="1" t="s">
        <v>1574</v>
      </c>
      <c r="B722" s="1" t="s">
        <v>1456</v>
      </c>
      <c r="C722" s="2" t="d">
        <v>2026-07-02</v>
      </c>
      <c r="D722">
        <v>1</v>
      </c>
      <c r="E722" s="1" t="s">
        <v>61</v>
      </c>
      <c r="F722">
        <v>12</v>
      </c>
      <c r="G722">
        <v>16</v>
      </c>
      <c r="H722">
        <v>12</v>
      </c>
      <c r="I722">
        <v>2</v>
      </c>
      <c r="J722">
        <v>2</v>
      </c>
      <c r="K722">
        <v>900</v>
      </c>
      <c r="L722">
        <v>1</v>
      </c>
      <c r="M722" s="1" t="s">
        <v>1575</v>
      </c>
      <c r="N722" s="1" t="s">
        <v>1576</v>
      </c>
      <c r="O722" s="1" t="s">
        <v>1577</v>
      </c>
      <c r="P722">
        <v>6</v>
      </c>
      <c r="Q722">
        <v>900</v>
      </c>
      <c r="R722">
        <v>9100</v>
      </c>
      <c r="S722">
        <v>1</v>
      </c>
      <c r="T722">
        <v>49</v>
      </c>
      <c r="U722">
        <v>12</v>
      </c>
      <c r="V722">
        <v>61</v>
      </c>
      <c r="W722">
        <v>12022.67</v>
      </c>
      <c r="X722">
        <v>5.083333333333333</v>
      </c>
      <c r="Y722">
        <v>1001.8891666666667</v>
      </c>
      <c r="Z722">
        <v>11.166666666666666</v>
      </c>
      <c r="AA722">
        <v>14.94901565</v>
      </c>
      <c r="AB722">
        <v>6</v>
      </c>
      <c r="AC722">
        <v>4.6033805527777778</v>
      </c>
      <c r="AD722">
        <v>0</v>
      </c>
      <c r="AE722">
        <v>1.4038357975972813</v>
      </c>
      <c r="AF722">
        <v>0.68472222222222223</v>
      </c>
      <c r="AG722">
        <v>0.53463248750000003</v>
      </c>
      <c r="AH722">
        <v>4.9079540763888891</v>
      </c>
      <c r="AI722">
        <v>6.8900035458333333</v>
      </c>
      <c r="AJ722">
        <v>360</v>
      </c>
      <c r="AK722">
        <v>68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 s="1" t="s">
        <v>173</v>
      </c>
      <c r="AT722">
        <v>6</v>
      </c>
      <c r="AU722">
        <v>17.376231000000001</v>
      </c>
      <c r="AV722">
        <v>1633.3311231333332</v>
      </c>
      <c r="AW722">
        <v>67</v>
      </c>
      <c r="AX722">
        <v>0.5</v>
      </c>
      <c r="AY722">
        <v>0</v>
      </c>
      <c r="AZ722">
        <v>30</v>
      </c>
      <c r="BA722">
        <v>0.28960385</v>
      </c>
      <c r="BB722">
        <v>0.80065251133986926</v>
      </c>
      <c r="BC722">
        <v>78</v>
      </c>
      <c r="BD722">
        <v>-10</v>
      </c>
      <c r="BE722">
        <v>1</v>
      </c>
      <c r="BF722">
        <v>1</v>
      </c>
      <c r="BG722" s="1" t="s">
        <v>174</v>
      </c>
      <c r="BH722" s="1" t="s">
        <v>6891</v>
      </c>
      <c r="BI722" s="1" t="s">
        <v>6889</v>
      </c>
      <c r="BJ722" s="1" t="s">
        <v>6890</v>
      </c>
      <c r="BK722">
        <v>2100</v>
      </c>
      <c r="BL722">
        <v>3</v>
      </c>
      <c r="BM722" s="5" t="d">
        <v>1899-12-30</v>
      </c>
      <c r="BN722" s="5" t="d">
        <v>00:29:59.99999999999990100</v>
      </c>
      <c r="BO722">
        <v>0</v>
      </c>
      <c r="BP722" t="b">
        <v>0</v>
      </c>
    </row>
    <row r="723" spans="1:68" x14ac:dyDescent="0.2">
      <c r="A723" s="1" t="s">
        <v>1578</v>
      </c>
      <c r="B723" s="1" t="s">
        <v>1456</v>
      </c>
      <c r="C723" s="2" t="d">
        <v>2026-07-02</v>
      </c>
      <c r="D723">
        <v>2</v>
      </c>
      <c r="E723" s="1" t="s">
        <v>61</v>
      </c>
      <c r="F723">
        <v>7</v>
      </c>
      <c r="G723">
        <v>17</v>
      </c>
      <c r="H723">
        <v>12</v>
      </c>
      <c r="I723">
        <v>2</v>
      </c>
      <c r="J723">
        <v>3</v>
      </c>
      <c r="K723">
        <v>900</v>
      </c>
      <c r="L723">
        <v>1</v>
      </c>
      <c r="M723" s="1" t="s">
        <v>1579</v>
      </c>
      <c r="N723" s="1" t="s">
        <v>1576</v>
      </c>
      <c r="O723" s="1" t="s">
        <v>1580</v>
      </c>
      <c r="P723">
        <v>2.3333333333333335</v>
      </c>
      <c r="Q723">
        <v>900</v>
      </c>
      <c r="R723">
        <v>8200</v>
      </c>
      <c r="S723">
        <v>1</v>
      </c>
      <c r="T723">
        <v>48</v>
      </c>
      <c r="U723">
        <v>7</v>
      </c>
      <c r="V723">
        <v>37</v>
      </c>
      <c r="W723">
        <v>8934.9599999999991</v>
      </c>
      <c r="X723">
        <v>5.2857142857142856</v>
      </c>
      <c r="Y723">
        <v>1276.4228571428571</v>
      </c>
      <c r="Z723">
        <v>10.285714285714286</v>
      </c>
      <c r="AA723">
        <v>8.6910253166666678</v>
      </c>
      <c r="AB723">
        <v>0</v>
      </c>
      <c r="AC723">
        <v>0</v>
      </c>
      <c r="AD723">
        <v>0</v>
      </c>
      <c r="AE723">
        <v>1.3085571681245625</v>
      </c>
      <c r="AF723">
        <v>0.59285714285714286</v>
      </c>
      <c r="AG723">
        <v>1.9014143047619048</v>
      </c>
      <c r="AH723">
        <v>0</v>
      </c>
      <c r="AI723">
        <v>5.768182433333334</v>
      </c>
      <c r="AJ723">
        <v>210</v>
      </c>
      <c r="AK723">
        <v>68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s="1" t="s">
        <v>70</v>
      </c>
      <c r="AT723">
        <v>0</v>
      </c>
      <c r="AU723">
        <v>9.4144483999999995</v>
      </c>
      <c r="AV723">
        <v>90.930032033333333</v>
      </c>
      <c r="AW723">
        <v>19</v>
      </c>
      <c r="AX723">
        <v>0</v>
      </c>
      <c r="AY723">
        <v>0</v>
      </c>
      <c r="AZ723">
        <v>30</v>
      </c>
      <c r="BA723">
        <v>0.10460498222222221</v>
      </c>
      <c r="BB723">
        <v>4.4573545114379082E-2</v>
      </c>
      <c r="BC723">
        <v>5</v>
      </c>
      <c r="BD723">
        <v>63</v>
      </c>
      <c r="BE723">
        <v>1</v>
      </c>
      <c r="BF723">
        <v>2</v>
      </c>
      <c r="BG723" s="1" t="s">
        <v>66</v>
      </c>
      <c r="BH723" s="1" t="s">
        <v>6891</v>
      </c>
      <c r="BI723" s="1" t="s">
        <v>6889</v>
      </c>
      <c r="BJ723" s="1" t="s">
        <v>6890</v>
      </c>
      <c r="BK723">
        <v>2100</v>
      </c>
      <c r="BL723">
        <v>3</v>
      </c>
      <c r="BM723" s="5" t="d">
        <v>00:29:59.99999999999990100</v>
      </c>
      <c r="BN723" s="5" t="d">
        <v>00:59:59.99999999999980200</v>
      </c>
      <c r="BO723">
        <v>0</v>
      </c>
      <c r="BP723" t="b">
        <v>0</v>
      </c>
    </row>
    <row r="724" spans="1:68" x14ac:dyDescent="0.2">
      <c r="A724" s="1" t="s">
        <v>1581</v>
      </c>
      <c r="B724" s="1" t="s">
        <v>1456</v>
      </c>
      <c r="C724" s="2" t="d">
        <v>2026-07-02</v>
      </c>
      <c r="D724">
        <v>3</v>
      </c>
      <c r="E724" s="1" t="s">
        <v>61</v>
      </c>
      <c r="F724">
        <v>5</v>
      </c>
      <c r="G724">
        <v>10</v>
      </c>
      <c r="H724">
        <v>9</v>
      </c>
      <c r="I724">
        <v>0</v>
      </c>
      <c r="J724">
        <v>1</v>
      </c>
      <c r="K724">
        <v>675</v>
      </c>
      <c r="L724">
        <v>0</v>
      </c>
      <c r="M724" s="1" t="s">
        <v>1582</v>
      </c>
      <c r="N724" s="1" t="s">
        <v>63</v>
      </c>
      <c r="O724" s="1" t="s">
        <v>1583</v>
      </c>
      <c r="P724">
        <v>5</v>
      </c>
      <c r="Q724">
        <v>675</v>
      </c>
      <c r="R724">
        <v>7525</v>
      </c>
      <c r="S724">
        <v>0</v>
      </c>
      <c r="T724">
        <v>48</v>
      </c>
      <c r="U724">
        <v>5</v>
      </c>
      <c r="V724">
        <v>27</v>
      </c>
      <c r="W724">
        <v>5105.4400000000005</v>
      </c>
      <c r="X724">
        <v>5.4</v>
      </c>
      <c r="Y724">
        <v>1021.0880000000001</v>
      </c>
      <c r="Z724">
        <v>11.4</v>
      </c>
      <c r="AA724">
        <v>9.550819663333332</v>
      </c>
      <c r="AB724">
        <v>0</v>
      </c>
      <c r="AC724">
        <v>0</v>
      </c>
      <c r="AD724">
        <v>0</v>
      </c>
      <c r="AE724">
        <v>1.2787401098518196</v>
      </c>
      <c r="AF724">
        <v>0.44666666666666666</v>
      </c>
      <c r="AG724">
        <v>1.72540677</v>
      </c>
      <c r="AH724">
        <v>0</v>
      </c>
      <c r="AI724">
        <v>7.3320795500000004</v>
      </c>
      <c r="AJ724">
        <v>150</v>
      </c>
      <c r="AK724">
        <v>36</v>
      </c>
      <c r="AL724">
        <v>1</v>
      </c>
      <c r="AM724">
        <v>1</v>
      </c>
      <c r="AN724">
        <v>1</v>
      </c>
      <c r="AO724">
        <v>0</v>
      </c>
      <c r="AP724">
        <v>0</v>
      </c>
      <c r="AQ724">
        <v>0</v>
      </c>
      <c r="AR724">
        <v>978.52</v>
      </c>
      <c r="AS724" s="1" t="s">
        <v>70</v>
      </c>
      <c r="AT724">
        <v>0</v>
      </c>
      <c r="AU724">
        <v>6.1890029666666662</v>
      </c>
      <c r="AV724">
        <v>42.556417816666666</v>
      </c>
      <c r="AW724">
        <v>5</v>
      </c>
      <c r="AX724">
        <v>0</v>
      </c>
      <c r="AY724">
        <v>0.2</v>
      </c>
      <c r="AZ724">
        <v>30</v>
      </c>
      <c r="BA724">
        <v>0.20630009888888887</v>
      </c>
      <c r="BB724">
        <v>3.9404090570987656E-2</v>
      </c>
      <c r="BC724">
        <v>3</v>
      </c>
      <c r="BD724">
        <v>33</v>
      </c>
      <c r="BE724">
        <v>1</v>
      </c>
      <c r="BF724">
        <v>0</v>
      </c>
      <c r="BG724" s="1" t="s">
        <v>209</v>
      </c>
      <c r="BH724" s="1" t="s">
        <v>6891</v>
      </c>
      <c r="BI724" s="1" t="s">
        <v>6889</v>
      </c>
      <c r="BJ724" s="1" t="s">
        <v>6890</v>
      </c>
      <c r="BK724">
        <v>2100</v>
      </c>
      <c r="BL724">
        <v>3</v>
      </c>
      <c r="BM724" s="5" t="d">
        <v>00:59:59.99999999999980200</v>
      </c>
      <c r="BN724" s="5" t="d">
        <v>01:30:00.000</v>
      </c>
      <c r="BO724">
        <v>1</v>
      </c>
      <c r="BP724" t="b">
        <v>0</v>
      </c>
    </row>
    <row r="725" spans="1:68" x14ac:dyDescent="0.2">
      <c r="A725" s="1" t="s">
        <v>1584</v>
      </c>
      <c r="B725" s="1" t="s">
        <v>1456</v>
      </c>
      <c r="C725" s="2" t="d">
        <v>2026-07-02</v>
      </c>
      <c r="D725">
        <v>4</v>
      </c>
      <c r="E725" s="1" t="s">
        <v>61</v>
      </c>
      <c r="F725">
        <v>15</v>
      </c>
      <c r="G725">
        <v>10</v>
      </c>
      <c r="H725">
        <v>9</v>
      </c>
      <c r="I725">
        <v>0</v>
      </c>
      <c r="J725">
        <v>1</v>
      </c>
      <c r="K725">
        <v>675</v>
      </c>
      <c r="L725">
        <v>0</v>
      </c>
      <c r="M725" s="1" t="s">
        <v>1585</v>
      </c>
      <c r="N725" s="1" t="s">
        <v>63</v>
      </c>
      <c r="O725" s="1" t="s">
        <v>1467</v>
      </c>
      <c r="P725">
        <v>15</v>
      </c>
      <c r="Q725">
        <v>675</v>
      </c>
      <c r="R725">
        <v>6850</v>
      </c>
      <c r="S725">
        <v>0</v>
      </c>
      <c r="T725">
        <v>48</v>
      </c>
      <c r="U725">
        <v>15</v>
      </c>
      <c r="V725">
        <v>61</v>
      </c>
      <c r="W725">
        <v>14638.06</v>
      </c>
      <c r="X725">
        <v>4.0666666666666664</v>
      </c>
      <c r="Y725">
        <v>975.87066666666658</v>
      </c>
      <c r="Z725">
        <v>10.933333333333334</v>
      </c>
      <c r="AA725">
        <v>11.220065888888888</v>
      </c>
      <c r="AB725">
        <v>9</v>
      </c>
      <c r="AC725">
        <v>0.91014452444444449</v>
      </c>
      <c r="AD725">
        <v>2.1550797822222223</v>
      </c>
      <c r="AE725">
        <v>1.0584265243602442</v>
      </c>
      <c r="AF725">
        <v>0.54888888888888887</v>
      </c>
      <c r="AG725">
        <v>3.7623951933333335</v>
      </c>
      <c r="AH725">
        <v>0</v>
      </c>
      <c r="AI725">
        <v>6.5976706855555554</v>
      </c>
      <c r="AJ725">
        <v>450</v>
      </c>
      <c r="AK725">
        <v>36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s="1" t="s">
        <v>65</v>
      </c>
      <c r="AT725">
        <v>9</v>
      </c>
      <c r="AU725">
        <v>16.081095266666665</v>
      </c>
      <c r="AV725">
        <v>181.02163503333333</v>
      </c>
      <c r="AW725">
        <v>14</v>
      </c>
      <c r="AX725">
        <v>0.6</v>
      </c>
      <c r="AY725">
        <v>0</v>
      </c>
      <c r="AZ725">
        <v>30</v>
      </c>
      <c r="BA725">
        <v>0.53603650888888887</v>
      </c>
      <c r="BB725">
        <v>0.16761262503086419</v>
      </c>
      <c r="BC725">
        <v>9</v>
      </c>
      <c r="BD725">
        <v>27</v>
      </c>
      <c r="BE725">
        <v>1</v>
      </c>
      <c r="BF725">
        <v>0</v>
      </c>
      <c r="BG725" s="1" t="s">
        <v>83</v>
      </c>
      <c r="BH725" s="1" t="s">
        <v>6891</v>
      </c>
      <c r="BI725" s="1" t="s">
        <v>6889</v>
      </c>
      <c r="BJ725" s="1" t="s">
        <v>6890</v>
      </c>
      <c r="BK725">
        <v>2100</v>
      </c>
      <c r="BL725">
        <v>3</v>
      </c>
      <c r="BM725" s="5" t="d">
        <v>01:30:00.000</v>
      </c>
      <c r="BN725" s="5" t="d">
        <v>01:59:59.99999999999959725</v>
      </c>
      <c r="BO725">
        <v>1</v>
      </c>
      <c r="BP725" t="b">
        <v>0</v>
      </c>
    </row>
    <row r="726" spans="1:68" x14ac:dyDescent="0.2">
      <c r="A726" s="1" t="s">
        <v>1586</v>
      </c>
      <c r="B726" s="1" t="s">
        <v>1456</v>
      </c>
      <c r="C726" s="2" t="d">
        <v>2026-07-02</v>
      </c>
      <c r="D726">
        <v>5</v>
      </c>
      <c r="E726" s="1" t="s">
        <v>61</v>
      </c>
      <c r="F726">
        <v>10</v>
      </c>
      <c r="G726">
        <v>10</v>
      </c>
      <c r="H726">
        <v>9</v>
      </c>
      <c r="I726">
        <v>0</v>
      </c>
      <c r="J726">
        <v>1</v>
      </c>
      <c r="K726">
        <v>675</v>
      </c>
      <c r="L726">
        <v>0</v>
      </c>
      <c r="M726" s="1" t="s">
        <v>1587</v>
      </c>
      <c r="N726" s="1" t="s">
        <v>63</v>
      </c>
      <c r="O726" s="1" t="s">
        <v>1470</v>
      </c>
      <c r="P726">
        <v>10</v>
      </c>
      <c r="Q726">
        <v>675</v>
      </c>
      <c r="R726">
        <v>6175</v>
      </c>
      <c r="S726">
        <v>0</v>
      </c>
      <c r="T726">
        <v>48</v>
      </c>
      <c r="U726">
        <v>10</v>
      </c>
      <c r="V726">
        <v>43</v>
      </c>
      <c r="W726">
        <v>9282.5400000000009</v>
      </c>
      <c r="X726">
        <v>4.3</v>
      </c>
      <c r="Y726">
        <v>928.25400000000013</v>
      </c>
      <c r="Z726">
        <v>10.8</v>
      </c>
      <c r="AA726">
        <v>9.6180449766666669</v>
      </c>
      <c r="AB726">
        <v>2</v>
      </c>
      <c r="AC726">
        <v>0.15334233166666672</v>
      </c>
      <c r="AD726">
        <v>0</v>
      </c>
      <c r="AE726">
        <v>1.2788106605308844</v>
      </c>
      <c r="AF726">
        <v>0.57499999999999996</v>
      </c>
      <c r="AG726">
        <v>1.8538106516666666</v>
      </c>
      <c r="AH726">
        <v>0</v>
      </c>
      <c r="AI726">
        <v>6.704234314999999</v>
      </c>
      <c r="AJ726">
        <v>300</v>
      </c>
      <c r="AK726">
        <v>36</v>
      </c>
      <c r="AL726">
        <v>1</v>
      </c>
      <c r="AM726">
        <v>1</v>
      </c>
      <c r="AN726">
        <v>0</v>
      </c>
      <c r="AO726">
        <v>1</v>
      </c>
      <c r="AP726">
        <v>0</v>
      </c>
      <c r="AQ726">
        <v>0</v>
      </c>
      <c r="AR726">
        <v>397.46</v>
      </c>
      <c r="AS726" s="1" t="s">
        <v>65</v>
      </c>
      <c r="AT726">
        <v>2</v>
      </c>
      <c r="AU726">
        <v>12.788106516666666</v>
      </c>
      <c r="AV726">
        <v>88.258374416666669</v>
      </c>
      <c r="AW726">
        <v>6</v>
      </c>
      <c r="AX726">
        <v>0.2</v>
      </c>
      <c r="AY726">
        <v>0.1</v>
      </c>
      <c r="AZ726">
        <v>30</v>
      </c>
      <c r="BA726">
        <v>0.42627021722222219</v>
      </c>
      <c r="BB726">
        <v>8.1720717052469138E-2</v>
      </c>
      <c r="BC726">
        <v>5</v>
      </c>
      <c r="BD726">
        <v>31</v>
      </c>
      <c r="BE726">
        <v>1</v>
      </c>
      <c r="BF726">
        <v>0</v>
      </c>
      <c r="BG726" s="1" t="s">
        <v>83</v>
      </c>
      <c r="BH726" s="1" t="s">
        <v>6891</v>
      </c>
      <c r="BI726" s="1" t="s">
        <v>6889</v>
      </c>
      <c r="BJ726" s="1" t="s">
        <v>6890</v>
      </c>
      <c r="BK726">
        <v>2100</v>
      </c>
      <c r="BL726">
        <v>3</v>
      </c>
      <c r="BM726" s="5" t="d">
        <v>01:59:59.99999999999959725</v>
      </c>
      <c r="BN726" s="5" t="d">
        <v>02:30:00.00000000000040275</v>
      </c>
      <c r="BO726">
        <v>2</v>
      </c>
      <c r="BP726" t="b">
        <v>0</v>
      </c>
    </row>
    <row r="727" spans="1:68" x14ac:dyDescent="0.2">
      <c r="A727" s="1" t="s">
        <v>1588</v>
      </c>
      <c r="B727" s="1" t="s">
        <v>1456</v>
      </c>
      <c r="C727" s="2" t="d">
        <v>2026-07-02</v>
      </c>
      <c r="D727">
        <v>6</v>
      </c>
      <c r="E727" s="1" t="s">
        <v>61</v>
      </c>
      <c r="F727">
        <v>7</v>
      </c>
      <c r="G727">
        <v>10</v>
      </c>
      <c r="H727">
        <v>9</v>
      </c>
      <c r="I727">
        <v>0</v>
      </c>
      <c r="J727">
        <v>1</v>
      </c>
      <c r="K727">
        <v>675</v>
      </c>
      <c r="L727">
        <v>0</v>
      </c>
      <c r="M727" s="1" t="s">
        <v>1589</v>
      </c>
      <c r="N727" s="1" t="s">
        <v>63</v>
      </c>
      <c r="O727" s="1" t="s">
        <v>1473</v>
      </c>
      <c r="P727">
        <v>7</v>
      </c>
      <c r="Q727">
        <v>675</v>
      </c>
      <c r="R727">
        <v>5500</v>
      </c>
      <c r="S727">
        <v>0</v>
      </c>
      <c r="T727">
        <v>48</v>
      </c>
      <c r="U727">
        <v>7</v>
      </c>
      <c r="V727">
        <v>37</v>
      </c>
      <c r="W727">
        <v>9617.18</v>
      </c>
      <c r="X727">
        <v>5.2857142857142856</v>
      </c>
      <c r="Y727">
        <v>1373.8828571428571</v>
      </c>
      <c r="Z727">
        <v>11.714285714285714</v>
      </c>
      <c r="AA727">
        <v>10.811438754761905</v>
      </c>
      <c r="AB727">
        <v>2</v>
      </c>
      <c r="AC727">
        <v>0.35171787380952374</v>
      </c>
      <c r="AD727">
        <v>0.26270646190476193</v>
      </c>
      <c r="AE727">
        <v>1.2878782336444752</v>
      </c>
      <c r="AF727">
        <v>0.661904761904762</v>
      </c>
      <c r="AG727">
        <v>2.2124894500000001</v>
      </c>
      <c r="AH727">
        <v>0</v>
      </c>
      <c r="AI727">
        <v>7.8941873952380943</v>
      </c>
      <c r="AJ727">
        <v>210</v>
      </c>
      <c r="AK727">
        <v>36</v>
      </c>
      <c r="AL727">
        <v>3</v>
      </c>
      <c r="AM727">
        <v>3</v>
      </c>
      <c r="AN727">
        <v>3</v>
      </c>
      <c r="AO727">
        <v>0</v>
      </c>
      <c r="AP727">
        <v>0</v>
      </c>
      <c r="AQ727">
        <v>0</v>
      </c>
      <c r="AR727">
        <v>360.12</v>
      </c>
      <c r="AS727" s="1" t="s">
        <v>65</v>
      </c>
      <c r="AT727">
        <v>2</v>
      </c>
      <c r="AU727">
        <v>9.0151475833333325</v>
      </c>
      <c r="AV727">
        <v>77.097662733333337</v>
      </c>
      <c r="AW727">
        <v>5</v>
      </c>
      <c r="AX727">
        <v>0.2857142857142857</v>
      </c>
      <c r="AY727">
        <v>0.42857142857142855</v>
      </c>
      <c r="AZ727">
        <v>30</v>
      </c>
      <c r="BA727">
        <v>0.30050491944444441</v>
      </c>
      <c r="BB727">
        <v>7.1386724753086425E-2</v>
      </c>
      <c r="BC727">
        <v>4</v>
      </c>
      <c r="BD727">
        <v>32</v>
      </c>
      <c r="BE727">
        <v>1</v>
      </c>
      <c r="BF727">
        <v>0</v>
      </c>
      <c r="BG727" s="1" t="s">
        <v>83</v>
      </c>
      <c r="BH727" s="1" t="s">
        <v>6891</v>
      </c>
      <c r="BI727" s="1" t="s">
        <v>6889</v>
      </c>
      <c r="BJ727" s="1" t="s">
        <v>6890</v>
      </c>
      <c r="BK727">
        <v>2100</v>
      </c>
      <c r="BL727">
        <v>3</v>
      </c>
      <c r="BM727" s="5" t="d">
        <v>02:30:00.00000000000040275</v>
      </c>
      <c r="BN727" s="5" t="d">
        <v>03:00:00.000</v>
      </c>
      <c r="BO727">
        <v>2</v>
      </c>
      <c r="BP727" t="b">
        <v>0</v>
      </c>
    </row>
    <row r="728" spans="1:68" x14ac:dyDescent="0.2">
      <c r="A728" s="1" t="s">
        <v>1590</v>
      </c>
      <c r="B728" s="1" t="s">
        <v>1456</v>
      </c>
      <c r="C728" s="2" t="d">
        <v>2026-07-02</v>
      </c>
      <c r="D728">
        <v>7</v>
      </c>
      <c r="E728" s="1" t="s">
        <v>61</v>
      </c>
      <c r="F728">
        <v>5</v>
      </c>
      <c r="G728">
        <v>10</v>
      </c>
      <c r="H728">
        <v>9</v>
      </c>
      <c r="I728">
        <v>0</v>
      </c>
      <c r="J728">
        <v>1</v>
      </c>
      <c r="K728">
        <v>675</v>
      </c>
      <c r="L728">
        <v>0</v>
      </c>
      <c r="M728" s="1" t="s">
        <v>1591</v>
      </c>
      <c r="N728" s="1" t="s">
        <v>63</v>
      </c>
      <c r="O728" s="1" t="s">
        <v>1476</v>
      </c>
      <c r="P728">
        <v>5</v>
      </c>
      <c r="Q728">
        <v>675</v>
      </c>
      <c r="R728">
        <v>4825</v>
      </c>
      <c r="S728">
        <v>0</v>
      </c>
      <c r="T728">
        <v>48</v>
      </c>
      <c r="U728">
        <v>5</v>
      </c>
      <c r="V728">
        <v>27</v>
      </c>
      <c r="W728">
        <v>6039.81</v>
      </c>
      <c r="X728">
        <v>5.4</v>
      </c>
      <c r="Y728">
        <v>1207.962</v>
      </c>
      <c r="Z728">
        <v>10.8</v>
      </c>
      <c r="AA728">
        <v>10.547019599999999</v>
      </c>
      <c r="AB728">
        <v>2</v>
      </c>
      <c r="AC728">
        <v>0.5787998866666666</v>
      </c>
      <c r="AD728">
        <v>0</v>
      </c>
      <c r="AE728">
        <v>1.6260418761238786</v>
      </c>
      <c r="AF728">
        <v>0.64333333333333331</v>
      </c>
      <c r="AG728">
        <v>2.2693751999999998</v>
      </c>
      <c r="AH728">
        <v>0</v>
      </c>
      <c r="AI728">
        <v>7.4809777266666675</v>
      </c>
      <c r="AJ728">
        <v>150</v>
      </c>
      <c r="AK728">
        <v>36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s="1" t="s">
        <v>65</v>
      </c>
      <c r="AT728">
        <v>2</v>
      </c>
      <c r="AU728">
        <v>8.1302093333333332</v>
      </c>
      <c r="AV728">
        <v>87.51368913333333</v>
      </c>
      <c r="AW728">
        <v>5</v>
      </c>
      <c r="AX728">
        <v>0.4</v>
      </c>
      <c r="AY728">
        <v>0</v>
      </c>
      <c r="AZ728">
        <v>30</v>
      </c>
      <c r="BA728">
        <v>0.27100697777777777</v>
      </c>
      <c r="BB728">
        <v>8.1031193641975308E-2</v>
      </c>
      <c r="BC728">
        <v>5</v>
      </c>
      <c r="BD728">
        <v>31</v>
      </c>
      <c r="BE728">
        <v>1</v>
      </c>
      <c r="BF728">
        <v>0</v>
      </c>
      <c r="BG728" s="1" t="s">
        <v>83</v>
      </c>
      <c r="BH728" s="1" t="s">
        <v>6891</v>
      </c>
      <c r="BI728" s="1" t="s">
        <v>6889</v>
      </c>
      <c r="BJ728" s="1" t="s">
        <v>6890</v>
      </c>
      <c r="BK728">
        <v>2100</v>
      </c>
      <c r="BL728">
        <v>3</v>
      </c>
      <c r="BM728" s="5" t="d">
        <v>03:00:00.000</v>
      </c>
      <c r="BN728" s="5" t="d">
        <v>03:30:00.00000000000079875</v>
      </c>
      <c r="BO728">
        <v>3</v>
      </c>
      <c r="BP728" t="b">
        <v>0</v>
      </c>
    </row>
    <row r="729" spans="1:68" x14ac:dyDescent="0.2">
      <c r="A729" s="1" t="s">
        <v>1592</v>
      </c>
      <c r="B729" s="1" t="s">
        <v>1456</v>
      </c>
      <c r="C729" s="2" t="d">
        <v>2026-07-02</v>
      </c>
      <c r="D729">
        <v>8</v>
      </c>
      <c r="E729" s="1" t="s">
        <v>61</v>
      </c>
      <c r="F729">
        <v>7</v>
      </c>
      <c r="G729">
        <v>10</v>
      </c>
      <c r="H729">
        <v>9</v>
      </c>
      <c r="I729">
        <v>0</v>
      </c>
      <c r="J729">
        <v>1</v>
      </c>
      <c r="K729">
        <v>675</v>
      </c>
      <c r="L729">
        <v>0</v>
      </c>
      <c r="M729" s="1" t="s">
        <v>1593</v>
      </c>
      <c r="N729" s="1" t="s">
        <v>63</v>
      </c>
      <c r="O729" s="1" t="s">
        <v>1479</v>
      </c>
      <c r="P729">
        <v>7</v>
      </c>
      <c r="Q729">
        <v>675</v>
      </c>
      <c r="R729">
        <v>4150</v>
      </c>
      <c r="S729">
        <v>0</v>
      </c>
      <c r="T729">
        <v>48</v>
      </c>
      <c r="U729">
        <v>7</v>
      </c>
      <c r="V729">
        <v>35</v>
      </c>
      <c r="W729">
        <v>7230.15</v>
      </c>
      <c r="X729">
        <v>5</v>
      </c>
      <c r="Y729">
        <v>1032.8785714285714</v>
      </c>
      <c r="Z729">
        <v>10.714285714285714</v>
      </c>
      <c r="AA729">
        <v>9.1010012214285716</v>
      </c>
      <c r="AB729">
        <v>1</v>
      </c>
      <c r="AC729">
        <v>3.7680802380952214E-2</v>
      </c>
      <c r="AD729">
        <v>0.11379030000000001</v>
      </c>
      <c r="AE729">
        <v>1.3555140638998808</v>
      </c>
      <c r="AF729">
        <v>0.70714285714285718</v>
      </c>
      <c r="AG729">
        <v>2.1764472166666669</v>
      </c>
      <c r="AH729">
        <v>0</v>
      </c>
      <c r="AI729">
        <v>6.1316968523809532</v>
      </c>
      <c r="AJ729">
        <v>210</v>
      </c>
      <c r="AK729">
        <v>36</v>
      </c>
      <c r="AL729">
        <v>1</v>
      </c>
      <c r="AM729">
        <v>1</v>
      </c>
      <c r="AN729">
        <v>1</v>
      </c>
      <c r="AO729">
        <v>0</v>
      </c>
      <c r="AP729">
        <v>0</v>
      </c>
      <c r="AQ729">
        <v>0</v>
      </c>
      <c r="AR729">
        <v>218.92</v>
      </c>
      <c r="AS729" s="1" t="s">
        <v>65</v>
      </c>
      <c r="AT729">
        <v>1</v>
      </c>
      <c r="AU729">
        <v>9.4885984000000008</v>
      </c>
      <c r="AV729">
        <v>44.652444516666669</v>
      </c>
      <c r="AW729">
        <v>6</v>
      </c>
      <c r="AX729">
        <v>0.14285714285714285</v>
      </c>
      <c r="AY729">
        <v>0.14285714285714285</v>
      </c>
      <c r="AZ729">
        <v>30</v>
      </c>
      <c r="BA729">
        <v>0.31628661333333336</v>
      </c>
      <c r="BB729">
        <v>4.1344856033950619E-2</v>
      </c>
      <c r="BC729">
        <v>3</v>
      </c>
      <c r="BD729">
        <v>33</v>
      </c>
      <c r="BE729">
        <v>1</v>
      </c>
      <c r="BF729">
        <v>0</v>
      </c>
      <c r="BG729" s="1" t="s">
        <v>209</v>
      </c>
      <c r="BH729" s="1" t="s">
        <v>6891</v>
      </c>
      <c r="BI729" s="1" t="s">
        <v>6889</v>
      </c>
      <c r="BJ729" s="1" t="s">
        <v>6890</v>
      </c>
      <c r="BK729">
        <v>2100</v>
      </c>
      <c r="BL729">
        <v>3</v>
      </c>
      <c r="BM729" s="5" t="d">
        <v>03:30:00.00000000000079875</v>
      </c>
      <c r="BN729" s="5" t="d">
        <v>03:59:59.99999999999920125</v>
      </c>
      <c r="BO729">
        <v>3</v>
      </c>
      <c r="BP729" t="b">
        <v>0</v>
      </c>
    </row>
    <row r="730" spans="1:68" x14ac:dyDescent="0.2">
      <c r="A730" s="1" t="s">
        <v>1594</v>
      </c>
      <c r="B730" s="1" t="s">
        <v>1456</v>
      </c>
      <c r="C730" s="2" t="d">
        <v>2026-07-02</v>
      </c>
      <c r="D730">
        <v>9</v>
      </c>
      <c r="E730" s="1" t="s">
        <v>61</v>
      </c>
      <c r="F730">
        <v>7</v>
      </c>
      <c r="G730">
        <v>10</v>
      </c>
      <c r="H730">
        <v>9</v>
      </c>
      <c r="I730">
        <v>0</v>
      </c>
      <c r="J730">
        <v>1</v>
      </c>
      <c r="K730">
        <v>675</v>
      </c>
      <c r="L730">
        <v>0</v>
      </c>
      <c r="M730" s="1" t="s">
        <v>1595</v>
      </c>
      <c r="N730" s="1" t="s">
        <v>63</v>
      </c>
      <c r="O730" s="1" t="s">
        <v>1596</v>
      </c>
      <c r="P730">
        <v>7</v>
      </c>
      <c r="Q730">
        <v>675</v>
      </c>
      <c r="R730">
        <v>3475</v>
      </c>
      <c r="S730">
        <v>0</v>
      </c>
      <c r="T730">
        <v>48</v>
      </c>
      <c r="U730">
        <v>7</v>
      </c>
      <c r="V730">
        <v>34</v>
      </c>
      <c r="W730">
        <v>6918.88</v>
      </c>
      <c r="X730">
        <v>4.8571428571428568</v>
      </c>
      <c r="Y730">
        <v>988.41142857142859</v>
      </c>
      <c r="Z730">
        <v>10.714285714285714</v>
      </c>
      <c r="AA730">
        <v>9.8233529666666666</v>
      </c>
      <c r="AB730">
        <v>3</v>
      </c>
      <c r="AC730">
        <v>0.23262496666666671</v>
      </c>
      <c r="AD730">
        <v>0.13225076190476187</v>
      </c>
      <c r="AE730">
        <v>1.4727131121330721</v>
      </c>
      <c r="AF730">
        <v>0.53095238095238095</v>
      </c>
      <c r="AG730">
        <v>2.1359162476190474</v>
      </c>
      <c r="AH730">
        <v>0</v>
      </c>
      <c r="AI730">
        <v>6.6636271833333334</v>
      </c>
      <c r="AJ730">
        <v>210</v>
      </c>
      <c r="AK730">
        <v>36</v>
      </c>
      <c r="AL730">
        <v>1</v>
      </c>
      <c r="AM730">
        <v>1</v>
      </c>
      <c r="AN730">
        <v>1</v>
      </c>
      <c r="AO730">
        <v>0</v>
      </c>
      <c r="AP730">
        <v>0</v>
      </c>
      <c r="AQ730">
        <v>0</v>
      </c>
      <c r="AR730">
        <v>106.65</v>
      </c>
      <c r="AS730" s="1" t="s">
        <v>65</v>
      </c>
      <c r="AT730">
        <v>3</v>
      </c>
      <c r="AU730">
        <v>10.308991716666666</v>
      </c>
      <c r="AV730">
        <v>80.378476833333337</v>
      </c>
      <c r="AW730">
        <v>6</v>
      </c>
      <c r="AX730">
        <v>0.42857142857142855</v>
      </c>
      <c r="AY730">
        <v>0.14285714285714285</v>
      </c>
      <c r="AZ730">
        <v>30</v>
      </c>
      <c r="BA730">
        <v>0.3436330572222222</v>
      </c>
      <c r="BB730">
        <v>7.4424515586419757E-2</v>
      </c>
      <c r="BC730">
        <v>4</v>
      </c>
      <c r="BD730">
        <v>32</v>
      </c>
      <c r="BE730">
        <v>1</v>
      </c>
      <c r="BF730">
        <v>0</v>
      </c>
      <c r="BG730" s="1" t="s">
        <v>83</v>
      </c>
      <c r="BH730" s="1" t="s">
        <v>6891</v>
      </c>
      <c r="BI730" s="1" t="s">
        <v>6889</v>
      </c>
      <c r="BJ730" s="1" t="s">
        <v>6890</v>
      </c>
      <c r="BK730">
        <v>2100</v>
      </c>
      <c r="BL730">
        <v>3</v>
      </c>
      <c r="BM730" s="5" t="d">
        <v>03:59:59.99999999999920125</v>
      </c>
      <c r="BN730" s="5" t="d">
        <v>04:30:00.000</v>
      </c>
      <c r="BO730">
        <v>4</v>
      </c>
      <c r="BP730" t="b">
        <v>0</v>
      </c>
    </row>
    <row r="731" spans="1:68" x14ac:dyDescent="0.2">
      <c r="A731" s="1" t="s">
        <v>1597</v>
      </c>
      <c r="B731" s="1" t="s">
        <v>1456</v>
      </c>
      <c r="C731" s="2" t="d">
        <v>2026-07-02</v>
      </c>
      <c r="D731">
        <v>10</v>
      </c>
      <c r="E731" s="1" t="s">
        <v>61</v>
      </c>
      <c r="F731">
        <v>10</v>
      </c>
      <c r="G731">
        <v>10</v>
      </c>
      <c r="H731">
        <v>9</v>
      </c>
      <c r="I731">
        <v>0</v>
      </c>
      <c r="J731">
        <v>1</v>
      </c>
      <c r="K731">
        <v>675</v>
      </c>
      <c r="L731">
        <v>0</v>
      </c>
      <c r="M731" s="1" t="s">
        <v>1598</v>
      </c>
      <c r="N731" s="1" t="s">
        <v>63</v>
      </c>
      <c r="O731" s="1" t="s">
        <v>1482</v>
      </c>
      <c r="P731">
        <v>10</v>
      </c>
      <c r="Q731">
        <v>675</v>
      </c>
      <c r="R731">
        <v>2800</v>
      </c>
      <c r="S731">
        <v>0</v>
      </c>
      <c r="T731">
        <v>48</v>
      </c>
      <c r="U731">
        <v>10</v>
      </c>
      <c r="V731">
        <v>38</v>
      </c>
      <c r="W731">
        <v>9602.9600000000009</v>
      </c>
      <c r="X731">
        <v>3.8</v>
      </c>
      <c r="Y731">
        <v>960.29600000000005</v>
      </c>
      <c r="Z731">
        <v>11</v>
      </c>
      <c r="AA731">
        <v>9.9611121183333342</v>
      </c>
      <c r="AB731">
        <v>2</v>
      </c>
      <c r="AC731">
        <v>0.14648487166666674</v>
      </c>
      <c r="AD731">
        <v>0.55401591166666664</v>
      </c>
      <c r="AE731">
        <v>1.1410290747473493</v>
      </c>
      <c r="AF731">
        <v>0.77166666666666672</v>
      </c>
      <c r="AG731">
        <v>2.4667116483333333</v>
      </c>
      <c r="AH731">
        <v>0</v>
      </c>
      <c r="AI731">
        <v>6.6777337933333341</v>
      </c>
      <c r="AJ731">
        <v>300</v>
      </c>
      <c r="AK731">
        <v>36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 s="1" t="s">
        <v>65</v>
      </c>
      <c r="AT731">
        <v>2</v>
      </c>
      <c r="AU731">
        <v>11.006947883333334</v>
      </c>
      <c r="AV731">
        <v>103.08647743333333</v>
      </c>
      <c r="AW731">
        <v>7</v>
      </c>
      <c r="AX731">
        <v>0.2</v>
      </c>
      <c r="AY731">
        <v>0</v>
      </c>
      <c r="AZ731">
        <v>30</v>
      </c>
      <c r="BA731">
        <v>0.36689826277777782</v>
      </c>
      <c r="BB731">
        <v>9.5450442067901237E-2</v>
      </c>
      <c r="BC731">
        <v>5</v>
      </c>
      <c r="BD731">
        <v>31</v>
      </c>
      <c r="BE731">
        <v>1</v>
      </c>
      <c r="BF731">
        <v>0</v>
      </c>
      <c r="BG731" s="1" t="s">
        <v>83</v>
      </c>
      <c r="BH731" s="1" t="s">
        <v>6891</v>
      </c>
      <c r="BI731" s="1" t="s">
        <v>6889</v>
      </c>
      <c r="BJ731" s="1" t="s">
        <v>6890</v>
      </c>
      <c r="BK731">
        <v>2100</v>
      </c>
      <c r="BL731">
        <v>3</v>
      </c>
      <c r="BM731" s="5" t="d">
        <v>04:30:00.000</v>
      </c>
      <c r="BN731" s="5" t="d">
        <v>05:00:00.00000000000079875</v>
      </c>
      <c r="BO731">
        <v>4</v>
      </c>
      <c r="BP731" t="b">
        <v>0</v>
      </c>
    </row>
    <row r="732" spans="1:68" x14ac:dyDescent="0.2">
      <c r="A732" s="1" t="s">
        <v>1599</v>
      </c>
      <c r="B732" s="1" t="s">
        <v>1456</v>
      </c>
      <c r="C732" s="2" t="d">
        <v>2026-07-02</v>
      </c>
      <c r="D732">
        <v>11</v>
      </c>
      <c r="E732" s="1" t="s">
        <v>61</v>
      </c>
      <c r="F732">
        <v>13</v>
      </c>
      <c r="G732">
        <v>10</v>
      </c>
      <c r="H732">
        <v>9</v>
      </c>
      <c r="I732">
        <v>0</v>
      </c>
      <c r="J732">
        <v>1</v>
      </c>
      <c r="K732">
        <v>675</v>
      </c>
      <c r="L732">
        <v>0</v>
      </c>
      <c r="M732" s="1" t="s">
        <v>1600</v>
      </c>
      <c r="N732" s="1" t="s">
        <v>63</v>
      </c>
      <c r="O732" s="1" t="s">
        <v>1458</v>
      </c>
      <c r="P732">
        <v>13</v>
      </c>
      <c r="Q732">
        <v>675</v>
      </c>
      <c r="R732">
        <v>2125</v>
      </c>
      <c r="S732">
        <v>0</v>
      </c>
      <c r="T732">
        <v>48</v>
      </c>
      <c r="U732">
        <v>13</v>
      </c>
      <c r="V732">
        <v>77</v>
      </c>
      <c r="W732">
        <v>18893.759999999998</v>
      </c>
      <c r="X732">
        <v>5.9230769230769234</v>
      </c>
      <c r="Y732">
        <v>1453.3661538461538</v>
      </c>
      <c r="Z732">
        <v>10.307692307692308</v>
      </c>
      <c r="AA732">
        <v>9.6239911871794863</v>
      </c>
      <c r="AB732">
        <v>5</v>
      </c>
      <c r="AC732">
        <v>0.61723308076923067</v>
      </c>
      <c r="AD732">
        <v>0.49843297948717946</v>
      </c>
      <c r="AE732">
        <v>1.3162291240460262</v>
      </c>
      <c r="AF732">
        <v>0.69358974358974357</v>
      </c>
      <c r="AG732">
        <v>2.5082518423076925</v>
      </c>
      <c r="AH732">
        <v>0</v>
      </c>
      <c r="AI732">
        <v>6.1695854948717956</v>
      </c>
      <c r="AJ732">
        <v>390</v>
      </c>
      <c r="AK732">
        <v>36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s="1" t="s">
        <v>65</v>
      </c>
      <c r="AT732">
        <v>5</v>
      </c>
      <c r="AU732">
        <v>16.741907250000001</v>
      </c>
      <c r="AV732">
        <v>91.849094899999997</v>
      </c>
      <c r="AW732">
        <v>7</v>
      </c>
      <c r="AX732">
        <v>0.38461538461538464</v>
      </c>
      <c r="AY732">
        <v>0</v>
      </c>
      <c r="AZ732">
        <v>30</v>
      </c>
      <c r="BA732">
        <v>0.55806357500000003</v>
      </c>
      <c r="BB732">
        <v>8.5045458240740737E-2</v>
      </c>
      <c r="BC732">
        <v>5</v>
      </c>
      <c r="BD732">
        <v>31</v>
      </c>
      <c r="BE732">
        <v>1</v>
      </c>
      <c r="BF732">
        <v>0</v>
      </c>
      <c r="BG732" s="1" t="s">
        <v>83</v>
      </c>
      <c r="BH732" s="1" t="s">
        <v>6891</v>
      </c>
      <c r="BI732" s="1" t="s">
        <v>6889</v>
      </c>
      <c r="BJ732" s="1" t="s">
        <v>6890</v>
      </c>
      <c r="BK732">
        <v>2100</v>
      </c>
      <c r="BL732">
        <v>3</v>
      </c>
      <c r="BM732" s="5" t="d">
        <v>05:00:00.00000000000079875</v>
      </c>
      <c r="BN732" s="5" t="d">
        <v>05:29:59.99999999999920125</v>
      </c>
      <c r="BO732">
        <v>5</v>
      </c>
      <c r="BP732" t="b">
        <v>0</v>
      </c>
    </row>
    <row r="733" spans="1:68" x14ac:dyDescent="0.2">
      <c r="A733" s="1" t="s">
        <v>1601</v>
      </c>
      <c r="B733" s="1" t="s">
        <v>1456</v>
      </c>
      <c r="C733" s="2" t="d">
        <v>2026-07-02</v>
      </c>
      <c r="D733">
        <v>12</v>
      </c>
      <c r="E733" s="1" t="s">
        <v>61</v>
      </c>
      <c r="F733">
        <v>9</v>
      </c>
      <c r="G733">
        <v>10</v>
      </c>
      <c r="H733">
        <v>9</v>
      </c>
      <c r="I733">
        <v>0</v>
      </c>
      <c r="J733">
        <v>1</v>
      </c>
      <c r="K733">
        <v>675</v>
      </c>
      <c r="L733">
        <v>0</v>
      </c>
      <c r="M733" s="1" t="s">
        <v>1602</v>
      </c>
      <c r="N733" s="1" t="s">
        <v>63</v>
      </c>
      <c r="O733" s="1" t="s">
        <v>1464</v>
      </c>
      <c r="P733">
        <v>9</v>
      </c>
      <c r="Q733">
        <v>675</v>
      </c>
      <c r="R733">
        <v>1450</v>
      </c>
      <c r="S733">
        <v>0</v>
      </c>
      <c r="T733">
        <v>48</v>
      </c>
      <c r="U733">
        <v>9</v>
      </c>
      <c r="V733">
        <v>45</v>
      </c>
      <c r="W733">
        <v>7491.93</v>
      </c>
      <c r="X733">
        <v>5</v>
      </c>
      <c r="Y733">
        <v>832.43666666666672</v>
      </c>
      <c r="Z733">
        <v>10.222222222222221</v>
      </c>
      <c r="AA733">
        <v>9.5997572351851854</v>
      </c>
      <c r="AB733">
        <v>4</v>
      </c>
      <c r="AC733">
        <v>0.30993574814814828</v>
      </c>
      <c r="AD733">
        <v>0.35064914814814813</v>
      </c>
      <c r="AE733">
        <v>1.5644616443788595</v>
      </c>
      <c r="AF733">
        <v>0.65925925925925932</v>
      </c>
      <c r="AG733">
        <v>2.5743700462962966</v>
      </c>
      <c r="AH733">
        <v>0</v>
      </c>
      <c r="AI733">
        <v>6.3864982981481475</v>
      </c>
      <c r="AJ733">
        <v>270</v>
      </c>
      <c r="AK733">
        <v>36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s="1" t="s">
        <v>65</v>
      </c>
      <c r="AT733">
        <v>4</v>
      </c>
      <c r="AU733">
        <v>12.948888283333332</v>
      </c>
      <c r="AV733">
        <v>85.00779953333334</v>
      </c>
      <c r="AW733">
        <v>7</v>
      </c>
      <c r="AX733">
        <v>0.44444444444444442</v>
      </c>
      <c r="AY733">
        <v>0</v>
      </c>
      <c r="AZ733">
        <v>30</v>
      </c>
      <c r="BA733">
        <v>0.4316296094444444</v>
      </c>
      <c r="BB733">
        <v>7.8710925493827161E-2</v>
      </c>
      <c r="BC733">
        <v>5</v>
      </c>
      <c r="BD733">
        <v>31</v>
      </c>
      <c r="BE733">
        <v>1</v>
      </c>
      <c r="BF733">
        <v>0</v>
      </c>
      <c r="BG733" s="1" t="s">
        <v>83</v>
      </c>
      <c r="BH733" s="1" t="s">
        <v>6891</v>
      </c>
      <c r="BI733" s="1" t="s">
        <v>6889</v>
      </c>
      <c r="BJ733" s="1" t="s">
        <v>6890</v>
      </c>
      <c r="BK733">
        <v>2100</v>
      </c>
      <c r="BL733">
        <v>3</v>
      </c>
      <c r="BM733" s="5" t="d">
        <v>05:29:59.99999999999920125</v>
      </c>
      <c r="BN733" s="5" t="d">
        <v>06:00:00.000</v>
      </c>
      <c r="BO733">
        <v>5</v>
      </c>
      <c r="BP733" t="b">
        <v>0</v>
      </c>
    </row>
    <row r="734" spans="1:68" x14ac:dyDescent="0.2">
      <c r="A734" s="1" t="s">
        <v>1603</v>
      </c>
      <c r="B734" s="1" t="s">
        <v>1456</v>
      </c>
      <c r="C734" s="2" t="d">
        <v>2026-07-02</v>
      </c>
      <c r="D734">
        <v>13</v>
      </c>
      <c r="E734" s="1" t="s">
        <v>95</v>
      </c>
      <c r="F734">
        <v>8</v>
      </c>
      <c r="G734">
        <v>10</v>
      </c>
      <c r="H734">
        <v>3</v>
      </c>
      <c r="I734">
        <v>2</v>
      </c>
      <c r="J734">
        <v>5</v>
      </c>
      <c r="K734">
        <v>225</v>
      </c>
      <c r="L734">
        <v>1</v>
      </c>
      <c r="M734" s="1" t="s">
        <v>1604</v>
      </c>
      <c r="N734" s="1" t="s">
        <v>1605</v>
      </c>
      <c r="O734" s="1" t="s">
        <v>1606</v>
      </c>
      <c r="P734">
        <v>1.6</v>
      </c>
      <c r="Q734">
        <v>225</v>
      </c>
      <c r="R734">
        <v>1225</v>
      </c>
      <c r="S734">
        <v>1</v>
      </c>
      <c r="T734">
        <v>47</v>
      </c>
      <c r="U734">
        <v>8</v>
      </c>
      <c r="V734">
        <v>36</v>
      </c>
      <c r="W734">
        <v>6519.32</v>
      </c>
      <c r="X734">
        <v>4.5</v>
      </c>
      <c r="Y734">
        <v>814.91499999999996</v>
      </c>
      <c r="Z734">
        <v>10.625</v>
      </c>
      <c r="AA734">
        <v>9.5746979229166662</v>
      </c>
      <c r="AB734">
        <v>2</v>
      </c>
      <c r="AC734">
        <v>0.20993757291666681</v>
      </c>
      <c r="AD734">
        <v>0</v>
      </c>
      <c r="AE734">
        <v>1.2003652789964907</v>
      </c>
      <c r="AF734">
        <v>0.76875000000000004</v>
      </c>
      <c r="AG734">
        <v>1.9691152666666667</v>
      </c>
      <c r="AH734">
        <v>0</v>
      </c>
      <c r="AI734">
        <v>6.7534993125000007</v>
      </c>
      <c r="AJ734">
        <v>240</v>
      </c>
      <c r="AK734">
        <v>36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s="1" t="s">
        <v>65</v>
      </c>
      <c r="AT734">
        <v>2</v>
      </c>
      <c r="AU734">
        <v>11.504441766666666</v>
      </c>
      <c r="AV734">
        <v>72.997277850000003</v>
      </c>
      <c r="AW734">
        <v>7</v>
      </c>
      <c r="AX734">
        <v>0.25</v>
      </c>
      <c r="AY734">
        <v>0</v>
      </c>
      <c r="AZ734">
        <v>30</v>
      </c>
      <c r="BA734">
        <v>7.6696278444444446E-2</v>
      </c>
      <c r="BB734">
        <v>6.7590072083333341E-2</v>
      </c>
      <c r="BC734">
        <v>4</v>
      </c>
      <c r="BD734">
        <v>32</v>
      </c>
      <c r="BE734">
        <v>1</v>
      </c>
      <c r="BF734">
        <v>4</v>
      </c>
      <c r="BG734" s="1" t="s">
        <v>83</v>
      </c>
      <c r="BH734" s="1" t="s">
        <v>6891</v>
      </c>
      <c r="BI734" s="1" t="s">
        <v>6889</v>
      </c>
      <c r="BJ734" s="1" t="s">
        <v>6890</v>
      </c>
      <c r="BK734">
        <v>2100</v>
      </c>
      <c r="BL734">
        <v>3</v>
      </c>
      <c r="BM734" s="5" t="d">
        <v>06:00:00.000</v>
      </c>
      <c r="BN734" s="5" t="d">
        <v>06:29:59.9999999999984025</v>
      </c>
      <c r="BO734">
        <v>6</v>
      </c>
      <c r="BP734" t="b">
        <v>0</v>
      </c>
    </row>
    <row r="735" spans="1:68" x14ac:dyDescent="0.2">
      <c r="A735" s="1" t="s">
        <v>1607</v>
      </c>
      <c r="B735" s="1" t="s">
        <v>1456</v>
      </c>
      <c r="C735" s="2" t="d">
        <v>2026-07-02</v>
      </c>
      <c r="D735">
        <v>14</v>
      </c>
      <c r="E735" s="1" t="s">
        <v>95</v>
      </c>
      <c r="F735">
        <v>24</v>
      </c>
      <c r="G735">
        <v>10</v>
      </c>
      <c r="H735">
        <v>3</v>
      </c>
      <c r="I735">
        <v>2</v>
      </c>
      <c r="J735">
        <v>5</v>
      </c>
      <c r="K735">
        <v>225</v>
      </c>
      <c r="L735">
        <v>1</v>
      </c>
      <c r="M735" s="1" t="s">
        <v>1487</v>
      </c>
      <c r="N735" s="1" t="s">
        <v>1576</v>
      </c>
      <c r="O735" s="1" t="s">
        <v>1608</v>
      </c>
      <c r="P735">
        <v>4.8</v>
      </c>
      <c r="Q735">
        <v>225</v>
      </c>
      <c r="R735">
        <v>1000</v>
      </c>
      <c r="S735">
        <v>1</v>
      </c>
      <c r="T735">
        <v>46</v>
      </c>
      <c r="U735">
        <v>24</v>
      </c>
      <c r="V735">
        <v>117</v>
      </c>
      <c r="W735">
        <v>26422.15</v>
      </c>
      <c r="X735">
        <v>4.875</v>
      </c>
      <c r="Y735">
        <v>1100.9229166666667</v>
      </c>
      <c r="Z735">
        <v>10.958333333333334</v>
      </c>
      <c r="AA735">
        <v>9.7979476256944444</v>
      </c>
      <c r="AB735">
        <v>4</v>
      </c>
      <c r="AC735">
        <v>9.3329854861111158E-2</v>
      </c>
      <c r="AD735">
        <v>0</v>
      </c>
      <c r="AE735">
        <v>1.2935173094887278</v>
      </c>
      <c r="AF735">
        <v>0.75138888888888877</v>
      </c>
      <c r="AG735">
        <v>2.0449061888888891</v>
      </c>
      <c r="AH735">
        <v>0</v>
      </c>
      <c r="AI735">
        <v>6.8822080944444437</v>
      </c>
      <c r="AJ735">
        <v>720</v>
      </c>
      <c r="AK735">
        <v>36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s="1" t="s">
        <v>65</v>
      </c>
      <c r="AT735">
        <v>4</v>
      </c>
      <c r="AU735">
        <v>30.21808905</v>
      </c>
      <c r="AV735">
        <v>223.51644766666666</v>
      </c>
      <c r="AW735">
        <v>16</v>
      </c>
      <c r="AX735">
        <v>0.16666666666666666</v>
      </c>
      <c r="AY735">
        <v>0</v>
      </c>
      <c r="AZ735">
        <v>30</v>
      </c>
      <c r="BA735">
        <v>0.201453927</v>
      </c>
      <c r="BB735">
        <v>0.20695967376543209</v>
      </c>
      <c r="BC735">
        <v>11</v>
      </c>
      <c r="BD735">
        <v>25</v>
      </c>
      <c r="BE735">
        <v>2</v>
      </c>
      <c r="BF735">
        <v>3</v>
      </c>
      <c r="BG735" s="1" t="s">
        <v>83</v>
      </c>
      <c r="BH735" s="1" t="s">
        <v>6891</v>
      </c>
      <c r="BI735" s="1" t="s">
        <v>6889</v>
      </c>
      <c r="BJ735" s="1" t="s">
        <v>6890</v>
      </c>
      <c r="BK735">
        <v>2100</v>
      </c>
      <c r="BL735">
        <v>3</v>
      </c>
      <c r="BM735" s="5" t="d">
        <v>06:29:59.9999999999984025</v>
      </c>
      <c r="BN735" s="5" t="d">
        <v>07:00:00.0000000000015975</v>
      </c>
      <c r="BO735">
        <v>6</v>
      </c>
      <c r="BP735" t="b">
        <v>0</v>
      </c>
    </row>
    <row r="736" spans="1:68" x14ac:dyDescent="0.2">
      <c r="A736" s="1" t="s">
        <v>1609</v>
      </c>
      <c r="B736" s="1" t="s">
        <v>1456</v>
      </c>
      <c r="C736" s="2" t="d">
        <v>2026-07-02</v>
      </c>
      <c r="D736">
        <v>15</v>
      </c>
      <c r="E736" s="1" t="s">
        <v>95</v>
      </c>
      <c r="F736">
        <v>21</v>
      </c>
      <c r="G736">
        <v>10</v>
      </c>
      <c r="H736">
        <v>3</v>
      </c>
      <c r="I736">
        <v>2</v>
      </c>
      <c r="J736">
        <v>5</v>
      </c>
      <c r="K736">
        <v>225</v>
      </c>
      <c r="L736">
        <v>1</v>
      </c>
      <c r="M736" s="1" t="s">
        <v>1491</v>
      </c>
      <c r="N736" s="1" t="s">
        <v>1610</v>
      </c>
      <c r="O736" s="1" t="s">
        <v>1611</v>
      </c>
      <c r="P736">
        <v>4.2</v>
      </c>
      <c r="Q736">
        <v>225</v>
      </c>
      <c r="R736">
        <v>775</v>
      </c>
      <c r="S736">
        <v>1</v>
      </c>
      <c r="T736">
        <v>45</v>
      </c>
      <c r="U736">
        <v>21</v>
      </c>
      <c r="V736">
        <v>113</v>
      </c>
      <c r="W736">
        <v>27491.79</v>
      </c>
      <c r="X736">
        <v>5.3809523809523814</v>
      </c>
      <c r="Y736">
        <v>1309.1328571428571</v>
      </c>
      <c r="Z736">
        <v>10.238095238095237</v>
      </c>
      <c r="AA736">
        <v>8.9972062698412696</v>
      </c>
      <c r="AB736">
        <v>3</v>
      </c>
      <c r="AC736">
        <v>6.0435417460317338E-2</v>
      </c>
      <c r="AD736">
        <v>5.1081603174603146E-3</v>
      </c>
      <c r="AE736">
        <v>1.4382184244813911</v>
      </c>
      <c r="AF736">
        <v>0.63253968253968251</v>
      </c>
      <c r="AG736">
        <v>2.0758662587301591</v>
      </c>
      <c r="AH736">
        <v>0</v>
      </c>
      <c r="AI736">
        <v>6.0991177801587302</v>
      </c>
      <c r="AJ736">
        <v>630</v>
      </c>
      <c r="AK736">
        <v>36</v>
      </c>
      <c r="AL736">
        <v>3</v>
      </c>
      <c r="AM736">
        <v>3</v>
      </c>
      <c r="AN736">
        <v>1</v>
      </c>
      <c r="AO736">
        <v>1</v>
      </c>
      <c r="AP736">
        <v>1</v>
      </c>
      <c r="AQ736">
        <v>0</v>
      </c>
      <c r="AR736">
        <v>2730.54</v>
      </c>
      <c r="AS736" s="1" t="s">
        <v>65</v>
      </c>
      <c r="AT736">
        <v>3</v>
      </c>
      <c r="AU736">
        <v>31.031073783333333</v>
      </c>
      <c r="AV736">
        <v>234.95876016666668</v>
      </c>
      <c r="AW736">
        <v>16</v>
      </c>
      <c r="AX736">
        <v>0.14285714285714285</v>
      </c>
      <c r="AY736">
        <v>0.14285714285714285</v>
      </c>
      <c r="AZ736">
        <v>30</v>
      </c>
      <c r="BA736">
        <v>0.20687382522222222</v>
      </c>
      <c r="BB736">
        <v>0.21755440756172842</v>
      </c>
      <c r="BC736">
        <v>12</v>
      </c>
      <c r="BD736">
        <v>24</v>
      </c>
      <c r="BE736">
        <v>2</v>
      </c>
      <c r="BF736">
        <v>3</v>
      </c>
      <c r="BG736" s="1" t="s">
        <v>99</v>
      </c>
      <c r="BH736" s="1" t="s">
        <v>6891</v>
      </c>
      <c r="BI736" s="1" t="s">
        <v>6889</v>
      </c>
      <c r="BJ736" s="1" t="s">
        <v>6890</v>
      </c>
      <c r="BK736">
        <v>2100</v>
      </c>
      <c r="BL736">
        <v>3</v>
      </c>
      <c r="BM736" s="5" t="d">
        <v>07:00:00.0000000000015975</v>
      </c>
      <c r="BN736" s="5" t="d">
        <v>07:30:00.000</v>
      </c>
      <c r="BO736">
        <v>7</v>
      </c>
      <c r="BP736" t="b">
        <v>0</v>
      </c>
    </row>
    <row r="737" spans="1:68" x14ac:dyDescent="0.2">
      <c r="A737" s="1" t="s">
        <v>1612</v>
      </c>
      <c r="B737" s="1" t="s">
        <v>1456</v>
      </c>
      <c r="C737" s="2" t="d">
        <v>2026-07-02</v>
      </c>
      <c r="D737">
        <v>16</v>
      </c>
      <c r="E737" s="1" t="s">
        <v>95</v>
      </c>
      <c r="F737">
        <v>37</v>
      </c>
      <c r="G737">
        <v>10</v>
      </c>
      <c r="H737">
        <v>3</v>
      </c>
      <c r="I737">
        <v>2</v>
      </c>
      <c r="J737">
        <v>5</v>
      </c>
      <c r="K737">
        <v>225</v>
      </c>
      <c r="L737">
        <v>1</v>
      </c>
      <c r="M737" s="1" t="s">
        <v>1613</v>
      </c>
      <c r="N737" s="1" t="s">
        <v>1492</v>
      </c>
      <c r="O737" s="1" t="s">
        <v>1614</v>
      </c>
      <c r="P737">
        <v>7.4</v>
      </c>
      <c r="Q737">
        <v>225</v>
      </c>
      <c r="R737">
        <v>550</v>
      </c>
      <c r="S737">
        <v>1</v>
      </c>
      <c r="T737">
        <v>44</v>
      </c>
      <c r="U737">
        <v>37</v>
      </c>
      <c r="V737">
        <v>191</v>
      </c>
      <c r="W737">
        <v>44141.279999999999</v>
      </c>
      <c r="X737">
        <v>5.1621621621621623</v>
      </c>
      <c r="Y737">
        <v>1193.0075675675675</v>
      </c>
      <c r="Z737">
        <v>11.054054054054054</v>
      </c>
      <c r="AA737">
        <v>9.8818376301801809</v>
      </c>
      <c r="AB737">
        <v>7</v>
      </c>
      <c r="AC737">
        <v>8.4346276576576631E-2</v>
      </c>
      <c r="AD737">
        <v>2.5019333333333323E-3</v>
      </c>
      <c r="AE737">
        <v>1.3776572347273277</v>
      </c>
      <c r="AF737">
        <v>0.62972972972972974</v>
      </c>
      <c r="AG737">
        <v>2.0098888887387387</v>
      </c>
      <c r="AH737">
        <v>0</v>
      </c>
      <c r="AI737">
        <v>6.983660441441442</v>
      </c>
      <c r="AJ737">
        <v>1110</v>
      </c>
      <c r="AK737">
        <v>36</v>
      </c>
      <c r="AL737">
        <v>2</v>
      </c>
      <c r="AM737">
        <v>2</v>
      </c>
      <c r="AN737">
        <v>1</v>
      </c>
      <c r="AO737">
        <v>0</v>
      </c>
      <c r="AP737">
        <v>1</v>
      </c>
      <c r="AQ737">
        <v>0</v>
      </c>
      <c r="AR737">
        <v>299.82</v>
      </c>
      <c r="AS737" s="1" t="s">
        <v>65</v>
      </c>
      <c r="AT737">
        <v>5</v>
      </c>
      <c r="AU737">
        <v>50.56810458333333</v>
      </c>
      <c r="AV737">
        <v>335.31530123333334</v>
      </c>
      <c r="AW737">
        <v>22</v>
      </c>
      <c r="AX737">
        <v>0.1891891891891892</v>
      </c>
      <c r="AY737">
        <v>5.4054054054054057E-2</v>
      </c>
      <c r="AZ737">
        <v>30</v>
      </c>
      <c r="BA737">
        <v>0.33712069722222221</v>
      </c>
      <c r="BB737">
        <v>0.31047713077160494</v>
      </c>
      <c r="BC737">
        <v>16</v>
      </c>
      <c r="BD737">
        <v>20</v>
      </c>
      <c r="BE737">
        <v>3</v>
      </c>
      <c r="BF737">
        <v>2</v>
      </c>
      <c r="BG737" s="1" t="s">
        <v>83</v>
      </c>
      <c r="BH737" s="1" t="s">
        <v>6891</v>
      </c>
      <c r="BI737" s="1" t="s">
        <v>6889</v>
      </c>
      <c r="BJ737" s="1" t="s">
        <v>6890</v>
      </c>
      <c r="BK737">
        <v>2100</v>
      </c>
      <c r="BL737">
        <v>3</v>
      </c>
      <c r="BM737" s="5" t="d">
        <v>07:30:00.000</v>
      </c>
      <c r="BN737" s="5" t="d">
        <v>07:59:59.9999999999984025</v>
      </c>
      <c r="BO737">
        <v>7</v>
      </c>
      <c r="BP737" t="b">
        <v>0</v>
      </c>
    </row>
    <row r="738" spans="1:68" x14ac:dyDescent="0.2">
      <c r="A738" s="1" t="s">
        <v>1615</v>
      </c>
      <c r="B738" s="1" t="s">
        <v>1456</v>
      </c>
      <c r="C738" s="2" t="d">
        <v>2026-07-02</v>
      </c>
      <c r="D738">
        <v>17</v>
      </c>
      <c r="E738" s="1" t="s">
        <v>95</v>
      </c>
      <c r="F738">
        <v>49</v>
      </c>
      <c r="G738">
        <v>19</v>
      </c>
      <c r="H738">
        <v>3</v>
      </c>
      <c r="I738">
        <v>2</v>
      </c>
      <c r="J738">
        <v>14</v>
      </c>
      <c r="K738">
        <v>225</v>
      </c>
      <c r="L738">
        <v>1</v>
      </c>
      <c r="M738" s="1" t="s">
        <v>1616</v>
      </c>
      <c r="N738" s="1" t="s">
        <v>1514</v>
      </c>
      <c r="O738" s="1" t="s">
        <v>1617</v>
      </c>
      <c r="P738">
        <v>3.5</v>
      </c>
      <c r="Q738">
        <v>225</v>
      </c>
      <c r="R738">
        <v>325</v>
      </c>
      <c r="S738">
        <v>1</v>
      </c>
      <c r="T738">
        <v>43</v>
      </c>
      <c r="U738">
        <v>49</v>
      </c>
      <c r="V738">
        <v>244</v>
      </c>
      <c r="W738">
        <v>59446.12</v>
      </c>
      <c r="X738">
        <v>4.9795918367346941</v>
      </c>
      <c r="Y738">
        <v>1213.1861224489796</v>
      </c>
      <c r="Z738">
        <v>11.081632653061224</v>
      </c>
      <c r="AA738">
        <v>9.4773329204081627</v>
      </c>
      <c r="AB738">
        <v>5</v>
      </c>
      <c r="AC738">
        <v>5.6243392176870764E-2</v>
      </c>
      <c r="AD738">
        <v>0</v>
      </c>
      <c r="AE738">
        <v>1.3420642702738623</v>
      </c>
      <c r="AF738">
        <v>0.60578231292517004</v>
      </c>
      <c r="AG738">
        <v>1.9478465744897959</v>
      </c>
      <c r="AH738">
        <v>0</v>
      </c>
      <c r="AI738">
        <v>6.6277856571428577</v>
      </c>
      <c r="AJ738">
        <v>1470</v>
      </c>
      <c r="AK738">
        <v>70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s="1" t="s">
        <v>65</v>
      </c>
      <c r="AT738">
        <v>4</v>
      </c>
      <c r="AU738">
        <v>64.96546836666667</v>
      </c>
      <c r="AV738">
        <v>452.10257693333335</v>
      </c>
      <c r="AW738">
        <v>30</v>
      </c>
      <c r="AX738">
        <v>0.10204081632653061</v>
      </c>
      <c r="AY738">
        <v>0</v>
      </c>
      <c r="AZ738">
        <v>30</v>
      </c>
      <c r="BA738">
        <v>0.15467968658730161</v>
      </c>
      <c r="BB738">
        <v>0.21528694139682542</v>
      </c>
      <c r="BC738">
        <v>22</v>
      </c>
      <c r="BD738">
        <v>48</v>
      </c>
      <c r="BE738">
        <v>4</v>
      </c>
      <c r="BF738">
        <v>10</v>
      </c>
      <c r="BG738" s="1" t="s">
        <v>99</v>
      </c>
      <c r="BH738" s="1" t="s">
        <v>6891</v>
      </c>
      <c r="BI738" s="1" t="s">
        <v>6889</v>
      </c>
      <c r="BJ738" s="1" t="s">
        <v>6890</v>
      </c>
      <c r="BK738">
        <v>2100</v>
      </c>
      <c r="BL738">
        <v>3</v>
      </c>
      <c r="BM738" s="5" t="d">
        <v>07:59:59.9999999999984025</v>
      </c>
      <c r="BN738" s="5" t="d">
        <v>08:30:00.0000000000015975</v>
      </c>
      <c r="BO738">
        <v>8</v>
      </c>
      <c r="BP738" t="b">
        <v>0</v>
      </c>
    </row>
    <row r="739" spans="1:68" x14ac:dyDescent="0.2">
      <c r="A739" s="1" t="s">
        <v>1618</v>
      </c>
      <c r="B739" s="1" t="s">
        <v>1456</v>
      </c>
      <c r="C739" s="2" t="d">
        <v>2026-07-02</v>
      </c>
      <c r="D739">
        <v>18</v>
      </c>
      <c r="E739" s="1" t="s">
        <v>95</v>
      </c>
      <c r="F739">
        <v>48</v>
      </c>
      <c r="G739">
        <v>19</v>
      </c>
      <c r="H739">
        <v>3</v>
      </c>
      <c r="I739">
        <v>2</v>
      </c>
      <c r="J739">
        <v>14</v>
      </c>
      <c r="K739">
        <v>225</v>
      </c>
      <c r="L739">
        <v>1</v>
      </c>
      <c r="M739" s="1" t="s">
        <v>1507</v>
      </c>
      <c r="N739" s="1" t="s">
        <v>1619</v>
      </c>
      <c r="O739" s="1" t="s">
        <v>1620</v>
      </c>
      <c r="P739">
        <v>3.4285714285714284</v>
      </c>
      <c r="Q739">
        <v>225</v>
      </c>
      <c r="R739">
        <v>100</v>
      </c>
      <c r="S739">
        <v>1</v>
      </c>
      <c r="T739">
        <v>42</v>
      </c>
      <c r="U739">
        <v>48</v>
      </c>
      <c r="V739">
        <v>267</v>
      </c>
      <c r="W739">
        <v>63855.22</v>
      </c>
      <c r="X739">
        <v>5.5625</v>
      </c>
      <c r="Y739">
        <v>1330.3170833333334</v>
      </c>
      <c r="Z739">
        <v>10.604166666666666</v>
      </c>
      <c r="AA739">
        <v>9.5725901170138883</v>
      </c>
      <c r="AB739">
        <v>11</v>
      </c>
      <c r="AC739">
        <v>0.15163753055555554</v>
      </c>
      <c r="AD739">
        <v>0</v>
      </c>
      <c r="AE739">
        <v>1.4513386374091395</v>
      </c>
      <c r="AF739">
        <v>0.58784722222222219</v>
      </c>
      <c r="AG739">
        <v>2.0391858506944445</v>
      </c>
      <c r="AH739">
        <v>0</v>
      </c>
      <c r="AI739">
        <v>6.5750709253472222</v>
      </c>
      <c r="AJ739">
        <v>1440</v>
      </c>
      <c r="AK739">
        <v>72</v>
      </c>
      <c r="AL739">
        <v>4</v>
      </c>
      <c r="AM739">
        <v>4</v>
      </c>
      <c r="AN739">
        <v>1</v>
      </c>
      <c r="AO739">
        <v>3</v>
      </c>
      <c r="AP739">
        <v>0</v>
      </c>
      <c r="AQ739">
        <v>0</v>
      </c>
      <c r="AR739">
        <v>1506.6299999999999</v>
      </c>
      <c r="AS739" s="1" t="s">
        <v>65</v>
      </c>
      <c r="AT739">
        <v>6</v>
      </c>
      <c r="AU739">
        <v>69.098926816666662</v>
      </c>
      <c r="AV739">
        <v>513.72461940000005</v>
      </c>
      <c r="AW739">
        <v>28</v>
      </c>
      <c r="AX739">
        <v>0.22916666666666666</v>
      </c>
      <c r="AY739">
        <v>8.3333333333333329E-2</v>
      </c>
      <c r="AZ739">
        <v>30</v>
      </c>
      <c r="BA739">
        <v>0.16452125432539683</v>
      </c>
      <c r="BB739">
        <v>0.23783547194444446</v>
      </c>
      <c r="BC739">
        <v>25</v>
      </c>
      <c r="BD739">
        <v>47</v>
      </c>
      <c r="BE739">
        <v>4</v>
      </c>
      <c r="BF739">
        <v>10</v>
      </c>
      <c r="BG739" s="1" t="s">
        <v>83</v>
      </c>
      <c r="BH739" s="1" t="s">
        <v>6891</v>
      </c>
      <c r="BI739" s="1" t="s">
        <v>6889</v>
      </c>
      <c r="BJ739" s="1" t="s">
        <v>6890</v>
      </c>
      <c r="BK739">
        <v>2100</v>
      </c>
      <c r="BL739">
        <v>3</v>
      </c>
      <c r="BM739" s="5" t="d">
        <v>08:30:00.0000000000015975</v>
      </c>
      <c r="BN739" s="5" t="d">
        <v>09:00:00.000</v>
      </c>
      <c r="BO739">
        <v>8</v>
      </c>
      <c r="BP739" t="b">
        <v>0</v>
      </c>
    </row>
    <row r="740" spans="1:68" x14ac:dyDescent="0.2">
      <c r="A740" s="1" t="s">
        <v>1621</v>
      </c>
      <c r="B740" s="1" t="s">
        <v>1456</v>
      </c>
      <c r="C740" s="2" t="d">
        <v>2026-07-02</v>
      </c>
      <c r="D740">
        <v>19</v>
      </c>
      <c r="E740" s="1" t="s">
        <v>95</v>
      </c>
      <c r="F740">
        <v>36</v>
      </c>
      <c r="G740">
        <v>9</v>
      </c>
      <c r="H740">
        <v>0</v>
      </c>
      <c r="I740">
        <v>2</v>
      </c>
      <c r="J740">
        <v>7</v>
      </c>
      <c r="K740">
        <v>0</v>
      </c>
      <c r="L740">
        <v>1</v>
      </c>
      <c r="M740" s="1" t="s">
        <v>63</v>
      </c>
      <c r="N740" s="1" t="s">
        <v>1517</v>
      </c>
      <c r="O740" s="1" t="s">
        <v>1622</v>
      </c>
      <c r="P740">
        <v>5.1428571428571432</v>
      </c>
      <c r="Q740">
        <v>0</v>
      </c>
      <c r="R740">
        <v>100</v>
      </c>
      <c r="S740">
        <v>1</v>
      </c>
      <c r="T740">
        <v>41</v>
      </c>
      <c r="U740">
        <v>36</v>
      </c>
      <c r="V740">
        <v>196</v>
      </c>
      <c r="W740">
        <v>44881.67</v>
      </c>
      <c r="X740">
        <v>5.4444444444444446</v>
      </c>
      <c r="Y740">
        <v>1246.7130555555555</v>
      </c>
      <c r="Z740">
        <v>10.777777777777779</v>
      </c>
      <c r="AA740">
        <v>9.2885957004629631</v>
      </c>
      <c r="AB740">
        <v>3</v>
      </c>
      <c r="AC740">
        <v>0.11236375694444442</v>
      </c>
      <c r="AD740">
        <v>0</v>
      </c>
      <c r="AE740">
        <v>1.3415528638654048</v>
      </c>
      <c r="AF740">
        <v>0.64212962962962961</v>
      </c>
      <c r="AG740">
        <v>1.9836824861111113</v>
      </c>
      <c r="AH740">
        <v>0</v>
      </c>
      <c r="AI740">
        <v>6.3919502412037037</v>
      </c>
      <c r="AJ740">
        <v>1080</v>
      </c>
      <c r="AK740">
        <v>37</v>
      </c>
      <c r="AL740">
        <v>1</v>
      </c>
      <c r="AM740">
        <v>1</v>
      </c>
      <c r="AN740">
        <v>1</v>
      </c>
      <c r="AO740">
        <v>0</v>
      </c>
      <c r="AP740">
        <v>0</v>
      </c>
      <c r="AQ740">
        <v>0</v>
      </c>
      <c r="AR740">
        <v>493.94</v>
      </c>
      <c r="AS740" s="1" t="s">
        <v>65</v>
      </c>
      <c r="AT740">
        <v>3</v>
      </c>
      <c r="AU740">
        <v>47.459991766666668</v>
      </c>
      <c r="AV740">
        <v>412.87813755000002</v>
      </c>
      <c r="AW740">
        <v>33</v>
      </c>
      <c r="AX740">
        <v>8.3333333333333329E-2</v>
      </c>
      <c r="AY740">
        <v>2.7777777777777776E-2</v>
      </c>
      <c r="AZ740">
        <v>30</v>
      </c>
      <c r="BA740">
        <v>0.22599996079365081</v>
      </c>
      <c r="BB740">
        <v>0.37196228608108112</v>
      </c>
      <c r="BC740">
        <v>20</v>
      </c>
      <c r="BD740">
        <v>17</v>
      </c>
      <c r="BE740">
        <v>3</v>
      </c>
      <c r="BF740">
        <v>4</v>
      </c>
      <c r="BG740" s="1" t="s">
        <v>99</v>
      </c>
      <c r="BH740" s="1" t="s">
        <v>6891</v>
      </c>
      <c r="BI740" s="1" t="s">
        <v>6889</v>
      </c>
      <c r="BJ740" s="1" t="s">
        <v>6890</v>
      </c>
      <c r="BK740">
        <v>2100</v>
      </c>
      <c r="BL740">
        <v>3</v>
      </c>
      <c r="BM740" s="5" t="d">
        <v>09:00:00.000</v>
      </c>
      <c r="BN740" s="5" t="d">
        <v>09:29:59.9999999999984025</v>
      </c>
      <c r="BO740">
        <v>9</v>
      </c>
      <c r="BP740" t="b">
        <v>0</v>
      </c>
    </row>
    <row r="741" spans="1:68" x14ac:dyDescent="0.2">
      <c r="A741" s="1" t="s">
        <v>1623</v>
      </c>
      <c r="B741" s="1" t="s">
        <v>1456</v>
      </c>
      <c r="C741" s="2" t="d">
        <v>2026-07-02</v>
      </c>
      <c r="D741">
        <v>20</v>
      </c>
      <c r="E741" s="1" t="s">
        <v>95</v>
      </c>
      <c r="F741">
        <v>40</v>
      </c>
      <c r="G741">
        <v>9</v>
      </c>
      <c r="H741">
        <v>0</v>
      </c>
      <c r="I741">
        <v>2</v>
      </c>
      <c r="J741">
        <v>7</v>
      </c>
      <c r="K741">
        <v>0</v>
      </c>
      <c r="L741">
        <v>1</v>
      </c>
      <c r="M741" s="1" t="s">
        <v>63</v>
      </c>
      <c r="N741" s="1" t="s">
        <v>1624</v>
      </c>
      <c r="O741" s="1" t="s">
        <v>1625</v>
      </c>
      <c r="P741">
        <v>5.7142857142857144</v>
      </c>
      <c r="Q741">
        <v>0</v>
      </c>
      <c r="R741">
        <v>100</v>
      </c>
      <c r="S741">
        <v>1</v>
      </c>
      <c r="T741">
        <v>40</v>
      </c>
      <c r="U741">
        <v>40</v>
      </c>
      <c r="V741">
        <v>177</v>
      </c>
      <c r="W741">
        <v>37488.74</v>
      </c>
      <c r="X741">
        <v>4.4249999999999998</v>
      </c>
      <c r="Y741">
        <v>937.21849999999995</v>
      </c>
      <c r="Z741">
        <v>10.625</v>
      </c>
      <c r="AA741">
        <v>8.8313219258333326</v>
      </c>
      <c r="AB741">
        <v>3</v>
      </c>
      <c r="AC741">
        <v>4.8110263750000028E-2</v>
      </c>
      <c r="AD741">
        <v>0</v>
      </c>
      <c r="AE741">
        <v>1.1268204142402412</v>
      </c>
      <c r="AF741">
        <v>0.58374999999999999</v>
      </c>
      <c r="AG741">
        <v>1.71057040625</v>
      </c>
      <c r="AH741">
        <v>0</v>
      </c>
      <c r="AI741">
        <v>6.1911681779166665</v>
      </c>
      <c r="AJ741">
        <v>1200</v>
      </c>
      <c r="AK741">
        <v>37</v>
      </c>
      <c r="AL741">
        <v>2</v>
      </c>
      <c r="AM741">
        <v>2</v>
      </c>
      <c r="AN741">
        <v>2</v>
      </c>
      <c r="AO741">
        <v>0</v>
      </c>
      <c r="AP741">
        <v>0</v>
      </c>
      <c r="AQ741">
        <v>0</v>
      </c>
      <c r="AR741">
        <v>317.72000000000003</v>
      </c>
      <c r="AS741" s="1" t="s">
        <v>125</v>
      </c>
      <c r="AT741">
        <v>2</v>
      </c>
      <c r="AU741">
        <v>47.043817883333332</v>
      </c>
      <c r="AV741">
        <v>348.64559516666668</v>
      </c>
      <c r="AW741">
        <v>21</v>
      </c>
      <c r="AX741">
        <v>7.4999999999999997E-2</v>
      </c>
      <c r="AY741">
        <v>0.05</v>
      </c>
      <c r="AZ741">
        <v>30</v>
      </c>
      <c r="BA741">
        <v>0.22401818039682539</v>
      </c>
      <c r="BB741">
        <v>0.31409513078078077</v>
      </c>
      <c r="BC741">
        <v>17</v>
      </c>
      <c r="BD741">
        <v>20</v>
      </c>
      <c r="BE741">
        <v>3</v>
      </c>
      <c r="BF741">
        <v>4</v>
      </c>
      <c r="BG741" s="1" t="s">
        <v>99</v>
      </c>
      <c r="BH741" s="1" t="s">
        <v>6891</v>
      </c>
      <c r="BI741" s="1" t="s">
        <v>6889</v>
      </c>
      <c r="BJ741" s="1" t="s">
        <v>6890</v>
      </c>
      <c r="BK741">
        <v>2100</v>
      </c>
      <c r="BL741">
        <v>3</v>
      </c>
      <c r="BM741" s="5" t="d">
        <v>09:29:59.9999999999984025</v>
      </c>
      <c r="BN741" s="5" t="d">
        <v>10:00:00.0000000000015975</v>
      </c>
      <c r="BO741">
        <v>9</v>
      </c>
      <c r="BP741" t="b">
        <v>0</v>
      </c>
    </row>
    <row r="742" spans="1:68" x14ac:dyDescent="0.2">
      <c r="A742" s="1" t="s">
        <v>1626</v>
      </c>
      <c r="B742" s="1" t="s">
        <v>1456</v>
      </c>
      <c r="C742" s="2" t="d">
        <v>2026-07-02</v>
      </c>
      <c r="D742">
        <v>21</v>
      </c>
      <c r="E742" s="1" t="s">
        <v>95</v>
      </c>
      <c r="F742">
        <v>45</v>
      </c>
      <c r="G742">
        <v>9</v>
      </c>
      <c r="H742">
        <v>0</v>
      </c>
      <c r="I742">
        <v>2</v>
      </c>
      <c r="J742">
        <v>7</v>
      </c>
      <c r="K742">
        <v>0</v>
      </c>
      <c r="L742">
        <v>1</v>
      </c>
      <c r="M742" s="1" t="s">
        <v>63</v>
      </c>
      <c r="N742" s="1" t="s">
        <v>1627</v>
      </c>
      <c r="O742" s="1" t="s">
        <v>1628</v>
      </c>
      <c r="P742">
        <v>6.4285714285714288</v>
      </c>
      <c r="Q742">
        <v>0</v>
      </c>
      <c r="R742">
        <v>100</v>
      </c>
      <c r="S742">
        <v>1</v>
      </c>
      <c r="T742">
        <v>39</v>
      </c>
      <c r="U742">
        <v>45</v>
      </c>
      <c r="V742">
        <v>221</v>
      </c>
      <c r="W742">
        <v>55772.17</v>
      </c>
      <c r="X742">
        <v>4.9111111111111114</v>
      </c>
      <c r="Y742">
        <v>1239.3815555555555</v>
      </c>
      <c r="Z742">
        <v>10.8</v>
      </c>
      <c r="AA742">
        <v>8.9073996637037034</v>
      </c>
      <c r="AB742">
        <v>2</v>
      </c>
      <c r="AC742">
        <v>5.538114925925923E-2</v>
      </c>
      <c r="AD742">
        <v>2.43129E-3</v>
      </c>
      <c r="AE742">
        <v>1.2360291999900319</v>
      </c>
      <c r="AF742">
        <v>0.6040740740740741</v>
      </c>
      <c r="AG742">
        <v>1.8425345559259259</v>
      </c>
      <c r="AH742">
        <v>0</v>
      </c>
      <c r="AI742">
        <v>6.1530132474074071</v>
      </c>
      <c r="AJ742">
        <v>1350</v>
      </c>
      <c r="AK742">
        <v>37</v>
      </c>
      <c r="AL742">
        <v>3</v>
      </c>
      <c r="AM742">
        <v>3</v>
      </c>
      <c r="AN742">
        <v>1</v>
      </c>
      <c r="AO742">
        <v>1</v>
      </c>
      <c r="AP742">
        <v>1</v>
      </c>
      <c r="AQ742">
        <v>0</v>
      </c>
      <c r="AR742">
        <v>543.36</v>
      </c>
      <c r="AS742" s="1" t="s">
        <v>125</v>
      </c>
      <c r="AT742">
        <v>2</v>
      </c>
      <c r="AU742">
        <v>54.939717633333338</v>
      </c>
      <c r="AV742">
        <v>412.79647440000002</v>
      </c>
      <c r="AW742">
        <v>24</v>
      </c>
      <c r="AX742">
        <v>4.4444444444444446E-2</v>
      </c>
      <c r="AY742">
        <v>6.6666666666666666E-2</v>
      </c>
      <c r="AZ742">
        <v>30</v>
      </c>
      <c r="BA742">
        <v>0.26161770301587306</v>
      </c>
      <c r="BB742">
        <v>0.37188871567567572</v>
      </c>
      <c r="BC742">
        <v>20</v>
      </c>
      <c r="BD742">
        <v>17</v>
      </c>
      <c r="BE742">
        <v>3</v>
      </c>
      <c r="BF742">
        <v>4</v>
      </c>
      <c r="BG742" s="1" t="s">
        <v>99</v>
      </c>
      <c r="BH742" s="1" t="s">
        <v>6891</v>
      </c>
      <c r="BI742" s="1" t="s">
        <v>6889</v>
      </c>
      <c r="BJ742" s="1" t="s">
        <v>6890</v>
      </c>
      <c r="BK742">
        <v>2100</v>
      </c>
      <c r="BL742">
        <v>3</v>
      </c>
      <c r="BM742" s="5" t="d">
        <v>10:00:00.0000000000015975</v>
      </c>
      <c r="BN742" s="5" t="d">
        <v>10:30:00.000</v>
      </c>
      <c r="BO742">
        <v>10</v>
      </c>
      <c r="BP742" t="b">
        <v>0</v>
      </c>
    </row>
    <row r="743" spans="1:68" x14ac:dyDescent="0.2">
      <c r="A743" s="1" t="s">
        <v>1629</v>
      </c>
      <c r="B743" s="1" t="s">
        <v>1456</v>
      </c>
      <c r="C743" s="2" t="d">
        <v>2026-07-02</v>
      </c>
      <c r="D743">
        <v>22</v>
      </c>
      <c r="E743" s="1" t="s">
        <v>95</v>
      </c>
      <c r="F743">
        <v>55</v>
      </c>
      <c r="G743">
        <v>9</v>
      </c>
      <c r="H743">
        <v>0</v>
      </c>
      <c r="I743">
        <v>2</v>
      </c>
      <c r="J743">
        <v>7</v>
      </c>
      <c r="K743">
        <v>0</v>
      </c>
      <c r="L743">
        <v>1</v>
      </c>
      <c r="M743" s="1" t="s">
        <v>63</v>
      </c>
      <c r="N743" s="1" t="s">
        <v>1630</v>
      </c>
      <c r="O743" s="1" t="s">
        <v>1631</v>
      </c>
      <c r="P743">
        <v>7.8571428571428568</v>
      </c>
      <c r="Q743">
        <v>0</v>
      </c>
      <c r="R743">
        <v>100</v>
      </c>
      <c r="S743">
        <v>1</v>
      </c>
      <c r="T743">
        <v>38</v>
      </c>
      <c r="U743">
        <v>55</v>
      </c>
      <c r="V743">
        <v>279</v>
      </c>
      <c r="W743">
        <v>62922.7</v>
      </c>
      <c r="X743">
        <v>5.0727272727272723</v>
      </c>
      <c r="Y743">
        <v>1144.0490909090909</v>
      </c>
      <c r="Z743">
        <v>11.8</v>
      </c>
      <c r="AA743">
        <v>9.6778657884848496</v>
      </c>
      <c r="AB743">
        <v>3</v>
      </c>
      <c r="AC743">
        <v>2.2111098484848442E-2</v>
      </c>
      <c r="AD743">
        <v>4.6405566666666634E-3</v>
      </c>
      <c r="AE743">
        <v>1.3152760798843821</v>
      </c>
      <c r="AF743">
        <v>0.70757575757575752</v>
      </c>
      <c r="AG743">
        <v>2.0274923845454547</v>
      </c>
      <c r="AH743">
        <v>0</v>
      </c>
      <c r="AI743">
        <v>6.6955249093939395</v>
      </c>
      <c r="AJ743">
        <v>1650</v>
      </c>
      <c r="AK743">
        <v>37</v>
      </c>
      <c r="AL743">
        <v>3</v>
      </c>
      <c r="AM743">
        <v>3</v>
      </c>
      <c r="AN743">
        <v>2</v>
      </c>
      <c r="AO743">
        <v>0</v>
      </c>
      <c r="AP743">
        <v>1</v>
      </c>
      <c r="AQ743">
        <v>0</v>
      </c>
      <c r="AR743">
        <v>1862.49</v>
      </c>
      <c r="AS743" s="1" t="s">
        <v>65</v>
      </c>
      <c r="AT743">
        <v>3</v>
      </c>
      <c r="AU743">
        <v>69.696610166666673</v>
      </c>
      <c r="AV743">
        <v>448.43535550000001</v>
      </c>
      <c r="AW743">
        <v>31</v>
      </c>
      <c r="AX743">
        <v>5.4545454545454543E-2</v>
      </c>
      <c r="AY743">
        <v>5.4545454545454543E-2</v>
      </c>
      <c r="AZ743">
        <v>30</v>
      </c>
      <c r="BA743">
        <v>0.33188861984126988</v>
      </c>
      <c r="BB743">
        <v>0.40399581576576576</v>
      </c>
      <c r="BC743">
        <v>22</v>
      </c>
      <c r="BD743">
        <v>15</v>
      </c>
      <c r="BE743">
        <v>4</v>
      </c>
      <c r="BF743">
        <v>3</v>
      </c>
      <c r="BG743" s="1" t="s">
        <v>99</v>
      </c>
      <c r="BH743" s="1" t="s">
        <v>6891</v>
      </c>
      <c r="BI743" s="1" t="s">
        <v>6889</v>
      </c>
      <c r="BJ743" s="1" t="s">
        <v>6890</v>
      </c>
      <c r="BK743">
        <v>2100</v>
      </c>
      <c r="BL743">
        <v>3</v>
      </c>
      <c r="BM743" s="5" t="d">
        <v>10:30:00.000</v>
      </c>
      <c r="BN743" s="5" t="d">
        <v>10:59:59.9999999999984025</v>
      </c>
      <c r="BO743">
        <v>10</v>
      </c>
      <c r="BP743" t="b">
        <v>0</v>
      </c>
    </row>
    <row r="744" spans="1:68" x14ac:dyDescent="0.2">
      <c r="A744" s="1" t="s">
        <v>1632</v>
      </c>
      <c r="B744" s="1" t="s">
        <v>1456</v>
      </c>
      <c r="C744" s="2" t="d">
        <v>2026-07-02</v>
      </c>
      <c r="D744">
        <v>23</v>
      </c>
      <c r="E744" s="1" t="s">
        <v>133</v>
      </c>
      <c r="F744">
        <v>55</v>
      </c>
      <c r="G744">
        <v>9</v>
      </c>
      <c r="H744">
        <v>0</v>
      </c>
      <c r="I744">
        <v>0</v>
      </c>
      <c r="J744">
        <v>9</v>
      </c>
      <c r="K744">
        <v>0</v>
      </c>
      <c r="L744">
        <v>0</v>
      </c>
      <c r="M744" s="1" t="s">
        <v>63</v>
      </c>
      <c r="N744" s="1" t="s">
        <v>63</v>
      </c>
      <c r="O744" s="1" t="s">
        <v>1633</v>
      </c>
      <c r="P744">
        <v>6.1111111111111107</v>
      </c>
      <c r="Q744">
        <v>0</v>
      </c>
      <c r="R744">
        <v>100</v>
      </c>
      <c r="S744">
        <v>0</v>
      </c>
      <c r="T744">
        <v>38</v>
      </c>
      <c r="U744">
        <v>55</v>
      </c>
      <c r="V744">
        <v>264</v>
      </c>
      <c r="W744">
        <v>60361.65</v>
      </c>
      <c r="X744">
        <v>4.8</v>
      </c>
      <c r="Y744">
        <v>1097.4845454545455</v>
      </c>
      <c r="Z744">
        <v>11.854545454545455</v>
      </c>
      <c r="AA744">
        <v>9.68990232121212</v>
      </c>
      <c r="AB744">
        <v>2</v>
      </c>
      <c r="AC744">
        <v>2.9484258787878789E-2</v>
      </c>
      <c r="AD744">
        <v>0</v>
      </c>
      <c r="AE744">
        <v>1.2352915909119371</v>
      </c>
      <c r="AF744">
        <v>0.60242424242424242</v>
      </c>
      <c r="AG744">
        <v>1.8377158245454546</v>
      </c>
      <c r="AH744">
        <v>0</v>
      </c>
      <c r="AI744">
        <v>6.9312773963636367</v>
      </c>
      <c r="AJ744">
        <v>1650</v>
      </c>
      <c r="AK744">
        <v>37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s="1" t="s">
        <v>125</v>
      </c>
      <c r="AT744">
        <v>1</v>
      </c>
      <c r="AU744">
        <v>71.675607383333329</v>
      </c>
      <c r="AV744">
        <v>634.91806926666663</v>
      </c>
      <c r="AW744">
        <v>35</v>
      </c>
      <c r="AX744">
        <v>3.6363636363636362E-2</v>
      </c>
      <c r="AY744">
        <v>0</v>
      </c>
      <c r="AZ744">
        <v>30</v>
      </c>
      <c r="BA744">
        <v>0.26546521253086419</v>
      </c>
      <c r="BB744">
        <v>0.57199826060060055</v>
      </c>
      <c r="BC744">
        <v>31</v>
      </c>
      <c r="BD744">
        <v>6</v>
      </c>
      <c r="BE744">
        <v>4</v>
      </c>
      <c r="BF744">
        <v>5</v>
      </c>
      <c r="BG744" s="1" t="s">
        <v>99</v>
      </c>
      <c r="BH744" s="1" t="s">
        <v>6891</v>
      </c>
      <c r="BI744" s="1" t="s">
        <v>6889</v>
      </c>
      <c r="BJ744" s="1" t="s">
        <v>6890</v>
      </c>
      <c r="BK744">
        <v>2100</v>
      </c>
      <c r="BL744">
        <v>3</v>
      </c>
      <c r="BM744" s="5" t="d">
        <v>10:59:59.9999999999984025</v>
      </c>
      <c r="BN744" s="5" t="d">
        <v>11:30:00.0000000000015975</v>
      </c>
      <c r="BO744">
        <v>11</v>
      </c>
      <c r="BP744" t="b">
        <v>0</v>
      </c>
    </row>
    <row r="745" spans="1:68" x14ac:dyDescent="0.2">
      <c r="A745" s="1" t="s">
        <v>1634</v>
      </c>
      <c r="B745" s="1" t="s">
        <v>1456</v>
      </c>
      <c r="C745" s="2" t="d">
        <v>2026-07-02</v>
      </c>
      <c r="D745">
        <v>24</v>
      </c>
      <c r="E745" s="1" t="s">
        <v>133</v>
      </c>
      <c r="F745">
        <v>53</v>
      </c>
      <c r="G745">
        <v>9</v>
      </c>
      <c r="H745">
        <v>0</v>
      </c>
      <c r="I745">
        <v>0</v>
      </c>
      <c r="J745">
        <v>9</v>
      </c>
      <c r="K745">
        <v>0</v>
      </c>
      <c r="L745">
        <v>0</v>
      </c>
      <c r="M745" s="1" t="s">
        <v>63</v>
      </c>
      <c r="N745" s="1" t="s">
        <v>63</v>
      </c>
      <c r="O745" s="1" t="s">
        <v>1635</v>
      </c>
      <c r="P745">
        <v>5.8888888888888893</v>
      </c>
      <c r="Q745">
        <v>0</v>
      </c>
      <c r="R745">
        <v>100</v>
      </c>
      <c r="S745">
        <v>0</v>
      </c>
      <c r="T745">
        <v>38</v>
      </c>
      <c r="U745">
        <v>53</v>
      </c>
      <c r="V745">
        <v>248</v>
      </c>
      <c r="W745">
        <v>56179.96</v>
      </c>
      <c r="X745">
        <v>4.6792452830188678</v>
      </c>
      <c r="Y745">
        <v>1059.9992452830188</v>
      </c>
      <c r="Z745">
        <v>11.358490566037736</v>
      </c>
      <c r="AA745">
        <v>9.3803833245283013</v>
      </c>
      <c r="AB745">
        <v>5</v>
      </c>
      <c r="AC745">
        <v>0.10433722610062894</v>
      </c>
      <c r="AD745">
        <v>0</v>
      </c>
      <c r="AE745">
        <v>1.2181860917914646</v>
      </c>
      <c r="AF745">
        <v>0.5946540880503145</v>
      </c>
      <c r="AG745">
        <v>1.8128401707547168</v>
      </c>
      <c r="AH745">
        <v>0</v>
      </c>
      <c r="AI745">
        <v>6.6074802490566036</v>
      </c>
      <c r="AJ745">
        <v>1590</v>
      </c>
      <c r="AK745">
        <v>37</v>
      </c>
      <c r="AL745">
        <v>1</v>
      </c>
      <c r="AM745">
        <v>1</v>
      </c>
      <c r="AN745">
        <v>1</v>
      </c>
      <c r="AO745">
        <v>0</v>
      </c>
      <c r="AP745">
        <v>0</v>
      </c>
      <c r="AQ745">
        <v>0</v>
      </c>
      <c r="AR745">
        <v>892.06</v>
      </c>
      <c r="AS745" s="1" t="s">
        <v>125</v>
      </c>
      <c r="AT745">
        <v>3</v>
      </c>
      <c r="AU745">
        <v>64.529935516666669</v>
      </c>
      <c r="AV745">
        <v>555.37106955000002</v>
      </c>
      <c r="AW745">
        <v>29</v>
      </c>
      <c r="AX745">
        <v>9.4339622641509441E-2</v>
      </c>
      <c r="AY745">
        <v>1.8867924528301886E-2</v>
      </c>
      <c r="AZ745">
        <v>30</v>
      </c>
      <c r="BA745">
        <v>0.23899976117283953</v>
      </c>
      <c r="BB745">
        <v>0.50033429689189191</v>
      </c>
      <c r="BC745">
        <v>27</v>
      </c>
      <c r="BD745">
        <v>10</v>
      </c>
      <c r="BE745">
        <v>4</v>
      </c>
      <c r="BF745">
        <v>5</v>
      </c>
      <c r="BG745" s="1" t="s">
        <v>99</v>
      </c>
      <c r="BH745" s="1" t="s">
        <v>6891</v>
      </c>
      <c r="BI745" s="1" t="s">
        <v>6889</v>
      </c>
      <c r="BJ745" s="1" t="s">
        <v>6890</v>
      </c>
      <c r="BK745">
        <v>2100</v>
      </c>
      <c r="BL745">
        <v>3</v>
      </c>
      <c r="BM745" s="5" t="d">
        <v>11:30:00.0000000000015975</v>
      </c>
      <c r="BN745" s="5" t="d">
        <v>12:00:00.000</v>
      </c>
      <c r="BO745">
        <v>11</v>
      </c>
      <c r="BP745" t="b">
        <v>0</v>
      </c>
    </row>
    <row r="746" spans="1:68" x14ac:dyDescent="0.2">
      <c r="A746" s="1" t="s">
        <v>1636</v>
      </c>
      <c r="B746" s="1" t="s">
        <v>1456</v>
      </c>
      <c r="C746" s="2" t="d">
        <v>2026-07-02</v>
      </c>
      <c r="D746">
        <v>25</v>
      </c>
      <c r="E746" s="1" t="s">
        <v>133</v>
      </c>
      <c r="F746">
        <v>79</v>
      </c>
      <c r="G746">
        <v>9</v>
      </c>
      <c r="H746">
        <v>0</v>
      </c>
      <c r="I746">
        <v>0</v>
      </c>
      <c r="J746">
        <v>9</v>
      </c>
      <c r="K746">
        <v>0</v>
      </c>
      <c r="L746">
        <v>0</v>
      </c>
      <c r="M746" s="1" t="s">
        <v>63</v>
      </c>
      <c r="N746" s="1" t="s">
        <v>63</v>
      </c>
      <c r="O746" s="1" t="s">
        <v>1637</v>
      </c>
      <c r="P746">
        <v>8.7777777777777786</v>
      </c>
      <c r="Q746">
        <v>0</v>
      </c>
      <c r="R746">
        <v>100</v>
      </c>
      <c r="S746">
        <v>0</v>
      </c>
      <c r="T746">
        <v>38</v>
      </c>
      <c r="U746">
        <v>79</v>
      </c>
      <c r="V746">
        <v>399</v>
      </c>
      <c r="W746">
        <v>94207.41</v>
      </c>
      <c r="X746">
        <v>5.0506329113924053</v>
      </c>
      <c r="Y746">
        <v>1192.4988607594937</v>
      </c>
      <c r="Z746">
        <v>14.417721518987342</v>
      </c>
      <c r="AA746">
        <v>9.4753492191983124</v>
      </c>
      <c r="AB746">
        <v>0</v>
      </c>
      <c r="AC746">
        <v>0</v>
      </c>
      <c r="AD746">
        <v>0</v>
      </c>
      <c r="AE746">
        <v>1.2842734687343895</v>
      </c>
      <c r="AF746">
        <v>0.61962025316455704</v>
      </c>
      <c r="AG746">
        <v>1.7865587210970466</v>
      </c>
      <c r="AH746">
        <v>5.9598561181434605E-2</v>
      </c>
      <c r="AI746">
        <v>6.5335868938818562</v>
      </c>
      <c r="AJ746">
        <v>2765</v>
      </c>
      <c r="AK746">
        <v>37</v>
      </c>
      <c r="AL746">
        <v>2</v>
      </c>
      <c r="AM746">
        <v>2</v>
      </c>
      <c r="AN746">
        <v>0</v>
      </c>
      <c r="AO746">
        <v>2</v>
      </c>
      <c r="AP746">
        <v>0</v>
      </c>
      <c r="AQ746">
        <v>0</v>
      </c>
      <c r="AR746">
        <v>813.41000000000008</v>
      </c>
      <c r="AS746" s="1" t="s">
        <v>70</v>
      </c>
      <c r="AT746">
        <v>0</v>
      </c>
      <c r="AU746">
        <v>96.330723266666666</v>
      </c>
      <c r="AV746">
        <v>633.01448103333337</v>
      </c>
      <c r="AW746">
        <v>35</v>
      </c>
      <c r="AX746">
        <v>0</v>
      </c>
      <c r="AY746">
        <v>2.5316455696202531E-2</v>
      </c>
      <c r="AZ746">
        <v>35</v>
      </c>
      <c r="BA746">
        <v>0.35678045654320989</v>
      </c>
      <c r="BB746">
        <v>0.57028331624624629</v>
      </c>
      <c r="BC746">
        <v>31</v>
      </c>
      <c r="BD746">
        <v>6</v>
      </c>
      <c r="BE746">
        <v>5</v>
      </c>
      <c r="BF746">
        <v>4</v>
      </c>
      <c r="BG746" s="1" t="s">
        <v>99</v>
      </c>
      <c r="BH746" s="1" t="s">
        <v>6891</v>
      </c>
      <c r="BI746" s="1" t="s">
        <v>6889</v>
      </c>
      <c r="BJ746" s="1" t="s">
        <v>6890</v>
      </c>
      <c r="BK746">
        <v>2100</v>
      </c>
      <c r="BL746">
        <v>3</v>
      </c>
      <c r="BM746" s="5" t="d">
        <v>12:00:00.000</v>
      </c>
      <c r="BN746" s="5" t="d">
        <v>12:30:00.0000000000031950</v>
      </c>
      <c r="BO746">
        <v>12</v>
      </c>
      <c r="BP746" t="b">
        <v>1</v>
      </c>
    </row>
    <row r="747" spans="1:68" x14ac:dyDescent="0.2">
      <c r="A747" s="1" t="s">
        <v>1638</v>
      </c>
      <c r="B747" s="1" t="s">
        <v>1456</v>
      </c>
      <c r="C747" s="2" t="d">
        <v>2026-07-02</v>
      </c>
      <c r="D747">
        <v>26</v>
      </c>
      <c r="E747" s="1" t="s">
        <v>133</v>
      </c>
      <c r="F747">
        <v>80</v>
      </c>
      <c r="G747">
        <v>9</v>
      </c>
      <c r="H747">
        <v>0</v>
      </c>
      <c r="I747">
        <v>0</v>
      </c>
      <c r="J747">
        <v>9</v>
      </c>
      <c r="K747">
        <v>0</v>
      </c>
      <c r="L747">
        <v>0</v>
      </c>
      <c r="M747" s="1" t="s">
        <v>63</v>
      </c>
      <c r="N747" s="1" t="s">
        <v>63</v>
      </c>
      <c r="O747" s="1" t="s">
        <v>1639</v>
      </c>
      <c r="P747">
        <v>8.8888888888888893</v>
      </c>
      <c r="Q747">
        <v>0</v>
      </c>
      <c r="R747">
        <v>100</v>
      </c>
      <c r="S747">
        <v>0</v>
      </c>
      <c r="T747">
        <v>38</v>
      </c>
      <c r="U747">
        <v>80</v>
      </c>
      <c r="V747">
        <v>411</v>
      </c>
      <c r="W747">
        <v>89803.93</v>
      </c>
      <c r="X747">
        <v>5.1375000000000002</v>
      </c>
      <c r="Y747">
        <v>1122.549125</v>
      </c>
      <c r="Z747">
        <v>14.175000000000001</v>
      </c>
      <c r="AA747">
        <v>8.9975263322916668</v>
      </c>
      <c r="AB747">
        <v>0</v>
      </c>
      <c r="AC747">
        <v>0</v>
      </c>
      <c r="AD747">
        <v>1.0150791666666662E-2</v>
      </c>
      <c r="AE747">
        <v>1.3196221462021027</v>
      </c>
      <c r="AF747">
        <v>0.61187500000000006</v>
      </c>
      <c r="AG747">
        <v>1.4200842689583333</v>
      </c>
      <c r="AH747">
        <v>0.21345473062500001</v>
      </c>
      <c r="AI747">
        <v>5.9542986616666669</v>
      </c>
      <c r="AJ747">
        <v>2800</v>
      </c>
      <c r="AK747">
        <v>37</v>
      </c>
      <c r="AL747">
        <v>4</v>
      </c>
      <c r="AM747">
        <v>4</v>
      </c>
      <c r="AN747">
        <v>2</v>
      </c>
      <c r="AO747">
        <v>2</v>
      </c>
      <c r="AP747">
        <v>0</v>
      </c>
      <c r="AQ747">
        <v>0</v>
      </c>
      <c r="AR747">
        <v>494.62</v>
      </c>
      <c r="AS747" s="1" t="s">
        <v>70</v>
      </c>
      <c r="AT747">
        <v>0</v>
      </c>
      <c r="AU747">
        <v>105.32996869999999</v>
      </c>
      <c r="AV747">
        <v>735.01816548333329</v>
      </c>
      <c r="AW747">
        <v>37</v>
      </c>
      <c r="AX747">
        <v>0</v>
      </c>
      <c r="AY747">
        <v>0.05</v>
      </c>
      <c r="AZ747">
        <v>35</v>
      </c>
      <c r="BA747">
        <v>0.39011099518518516</v>
      </c>
      <c r="BB747">
        <v>0.66217852746246242</v>
      </c>
      <c r="BC747">
        <v>36</v>
      </c>
      <c r="BD747">
        <v>1</v>
      </c>
      <c r="BE747">
        <v>6</v>
      </c>
      <c r="BF747">
        <v>3</v>
      </c>
      <c r="BG747" s="1" t="s">
        <v>99</v>
      </c>
      <c r="BH747" s="1" t="s">
        <v>6891</v>
      </c>
      <c r="BI747" s="1" t="s">
        <v>6889</v>
      </c>
      <c r="BJ747" s="1" t="s">
        <v>6890</v>
      </c>
      <c r="BK747">
        <v>2100</v>
      </c>
      <c r="BL747">
        <v>3</v>
      </c>
      <c r="BM747" s="5" t="d">
        <v>12:30:00.0000000000031950</v>
      </c>
      <c r="BN747" s="5" t="d">
        <v>12:59:59.9999999999968050</v>
      </c>
      <c r="BO747">
        <v>12</v>
      </c>
      <c r="BP747" t="b">
        <v>1</v>
      </c>
    </row>
    <row r="748" spans="1:68" x14ac:dyDescent="0.2">
      <c r="A748" s="1" t="s">
        <v>1640</v>
      </c>
      <c r="B748" s="1" t="s">
        <v>1456</v>
      </c>
      <c r="C748" s="2" t="d">
        <v>2026-07-02</v>
      </c>
      <c r="D748">
        <v>27</v>
      </c>
      <c r="E748" s="1" t="s">
        <v>133</v>
      </c>
      <c r="F748">
        <v>102</v>
      </c>
      <c r="G748">
        <v>9</v>
      </c>
      <c r="H748">
        <v>0</v>
      </c>
      <c r="I748">
        <v>0</v>
      </c>
      <c r="J748">
        <v>9</v>
      </c>
      <c r="K748">
        <v>0</v>
      </c>
      <c r="L748">
        <v>0</v>
      </c>
      <c r="M748" s="1" t="s">
        <v>63</v>
      </c>
      <c r="N748" s="1" t="s">
        <v>63</v>
      </c>
      <c r="O748" s="1" t="s">
        <v>1641</v>
      </c>
      <c r="P748">
        <v>11.333333333333334</v>
      </c>
      <c r="Q748">
        <v>0</v>
      </c>
      <c r="R748">
        <v>100</v>
      </c>
      <c r="S748">
        <v>0</v>
      </c>
      <c r="T748">
        <v>38</v>
      </c>
      <c r="U748">
        <v>102</v>
      </c>
      <c r="V748">
        <v>521</v>
      </c>
      <c r="W748">
        <v>119904.91</v>
      </c>
      <c r="X748">
        <v>5.1078431372549016</v>
      </c>
      <c r="Y748">
        <v>1175.5383333333334</v>
      </c>
      <c r="Z748">
        <v>15.696078431372548</v>
      </c>
      <c r="AA748">
        <v>9.427097374019608</v>
      </c>
      <c r="AB748">
        <v>0</v>
      </c>
      <c r="AC748">
        <v>0</v>
      </c>
      <c r="AD748">
        <v>0</v>
      </c>
      <c r="AE748">
        <v>1.3054343481337822</v>
      </c>
      <c r="AF748">
        <v>0.60898692810457522</v>
      </c>
      <c r="AG748">
        <v>0.66015841503267969</v>
      </c>
      <c r="AH748">
        <v>0.26200239248366014</v>
      </c>
      <c r="AI748">
        <v>6.3614580158496734</v>
      </c>
      <c r="AJ748">
        <v>3570</v>
      </c>
      <c r="AK748">
        <v>37</v>
      </c>
      <c r="AL748">
        <v>6</v>
      </c>
      <c r="AM748">
        <v>6</v>
      </c>
      <c r="AN748">
        <v>3</v>
      </c>
      <c r="AO748">
        <v>1</v>
      </c>
      <c r="AP748">
        <v>2</v>
      </c>
      <c r="AQ748">
        <v>0</v>
      </c>
      <c r="AR748">
        <v>2136.1799999999998</v>
      </c>
      <c r="AS748" s="1" t="s">
        <v>70</v>
      </c>
      <c r="AT748">
        <v>0</v>
      </c>
      <c r="AU748">
        <v>135.42002613333332</v>
      </c>
      <c r="AV748">
        <v>937.27092798333331</v>
      </c>
      <c r="AW748">
        <v>37</v>
      </c>
      <c r="AX748">
        <v>0</v>
      </c>
      <c r="AY748">
        <v>5.8823529411764705E-2</v>
      </c>
      <c r="AZ748">
        <v>35</v>
      </c>
      <c r="BA748">
        <v>0.501555652345679</v>
      </c>
      <c r="BB748">
        <v>0.84438822340840836</v>
      </c>
      <c r="BC748">
        <v>45</v>
      </c>
      <c r="BD748">
        <v>-8</v>
      </c>
      <c r="BE748">
        <v>7</v>
      </c>
      <c r="BF748">
        <v>2</v>
      </c>
      <c r="BG748" s="1" t="s">
        <v>99</v>
      </c>
      <c r="BH748" s="1" t="s">
        <v>6891</v>
      </c>
      <c r="BI748" s="1" t="s">
        <v>6889</v>
      </c>
      <c r="BJ748" s="1" t="s">
        <v>6890</v>
      </c>
      <c r="BK748">
        <v>2100</v>
      </c>
      <c r="BL748">
        <v>3</v>
      </c>
      <c r="BM748" s="5" t="d">
        <v>12:59:59.9999999999968050</v>
      </c>
      <c r="BN748" s="5" t="d">
        <v>13:30:00.000</v>
      </c>
      <c r="BO748">
        <v>13</v>
      </c>
      <c r="BP748" t="b">
        <v>1</v>
      </c>
    </row>
    <row r="749" spans="1:68" x14ac:dyDescent="0.2">
      <c r="A749" s="1" t="s">
        <v>1642</v>
      </c>
      <c r="B749" s="1" t="s">
        <v>1456</v>
      </c>
      <c r="C749" s="2" t="d">
        <v>2026-07-02</v>
      </c>
      <c r="D749">
        <v>28</v>
      </c>
      <c r="E749" s="1" t="s">
        <v>133</v>
      </c>
      <c r="F749">
        <v>80</v>
      </c>
      <c r="G749">
        <v>9</v>
      </c>
      <c r="H749">
        <v>0</v>
      </c>
      <c r="I749">
        <v>0</v>
      </c>
      <c r="J749">
        <v>9</v>
      </c>
      <c r="K749">
        <v>0</v>
      </c>
      <c r="L749">
        <v>0</v>
      </c>
      <c r="M749" s="1" t="s">
        <v>63</v>
      </c>
      <c r="N749" s="1" t="s">
        <v>63</v>
      </c>
      <c r="O749" s="1" t="s">
        <v>1643</v>
      </c>
      <c r="P749">
        <v>8.8888888888888893</v>
      </c>
      <c r="Q749">
        <v>0</v>
      </c>
      <c r="R749">
        <v>100</v>
      </c>
      <c r="S749">
        <v>0</v>
      </c>
      <c r="T749">
        <v>38</v>
      </c>
      <c r="U749">
        <v>80</v>
      </c>
      <c r="V749">
        <v>402</v>
      </c>
      <c r="W749">
        <v>93796.160000000003</v>
      </c>
      <c r="X749">
        <v>5.0250000000000004</v>
      </c>
      <c r="Y749">
        <v>1172.452</v>
      </c>
      <c r="Z749">
        <v>14.55</v>
      </c>
      <c r="AA749">
        <v>9.4148777322916679</v>
      </c>
      <c r="AB749">
        <v>0</v>
      </c>
      <c r="AC749">
        <v>0</v>
      </c>
      <c r="AD749">
        <v>5.860269999999999E-3</v>
      </c>
      <c r="AE749">
        <v>1.3161177397781656</v>
      </c>
      <c r="AF749">
        <v>0.64229166666666671</v>
      </c>
      <c r="AG749">
        <v>1.3017879852083334</v>
      </c>
      <c r="AH749">
        <v>8.6741989791666668E-2</v>
      </c>
      <c r="AI749">
        <v>6.4613660639583328</v>
      </c>
      <c r="AJ749">
        <v>2800</v>
      </c>
      <c r="AK749">
        <v>37</v>
      </c>
      <c r="AL749">
        <v>4</v>
      </c>
      <c r="AM749">
        <v>4</v>
      </c>
      <c r="AN749">
        <v>4</v>
      </c>
      <c r="AO749">
        <v>0</v>
      </c>
      <c r="AP749">
        <v>0</v>
      </c>
      <c r="AQ749">
        <v>0</v>
      </c>
      <c r="AR749">
        <v>1625.54</v>
      </c>
      <c r="AS749" s="1" t="s">
        <v>70</v>
      </c>
      <c r="AT749">
        <v>0</v>
      </c>
      <c r="AU749">
        <v>104.72022436666667</v>
      </c>
      <c r="AV749">
        <v>907.30268720000004</v>
      </c>
      <c r="AW749">
        <v>37</v>
      </c>
      <c r="AX749">
        <v>0</v>
      </c>
      <c r="AY749">
        <v>0.05</v>
      </c>
      <c r="AZ749">
        <v>35</v>
      </c>
      <c r="BA749">
        <v>0.38785268283950619</v>
      </c>
      <c r="BB749">
        <v>0.81738980828828833</v>
      </c>
      <c r="BC749">
        <v>44</v>
      </c>
      <c r="BD749">
        <v>-7</v>
      </c>
      <c r="BE749">
        <v>5</v>
      </c>
      <c r="BF749">
        <v>4</v>
      </c>
      <c r="BG749" s="1" t="s">
        <v>99</v>
      </c>
      <c r="BH749" s="1" t="s">
        <v>6891</v>
      </c>
      <c r="BI749" s="1" t="s">
        <v>6889</v>
      </c>
      <c r="BJ749" s="1" t="s">
        <v>6890</v>
      </c>
      <c r="BK749">
        <v>2100</v>
      </c>
      <c r="BL749">
        <v>3</v>
      </c>
      <c r="BM749" s="5" t="d">
        <v>13:30:00.000</v>
      </c>
      <c r="BN749" s="5" t="d">
        <v>14:00:00.0000000000031950</v>
      </c>
      <c r="BO749">
        <v>13</v>
      </c>
      <c r="BP749" t="b">
        <v>1</v>
      </c>
    </row>
    <row r="750" spans="1:68" x14ac:dyDescent="0.2">
      <c r="A750" s="1" t="s">
        <v>1644</v>
      </c>
      <c r="B750" s="1" t="s">
        <v>1456</v>
      </c>
      <c r="C750" s="2" t="d">
        <v>2026-07-02</v>
      </c>
      <c r="D750">
        <v>29</v>
      </c>
      <c r="E750" s="1" t="s">
        <v>133</v>
      </c>
      <c r="F750">
        <v>83</v>
      </c>
      <c r="G750">
        <v>9</v>
      </c>
      <c r="H750">
        <v>0</v>
      </c>
      <c r="I750">
        <v>0</v>
      </c>
      <c r="J750">
        <v>9</v>
      </c>
      <c r="K750">
        <v>0</v>
      </c>
      <c r="L750">
        <v>0</v>
      </c>
      <c r="M750" s="1" t="s">
        <v>63</v>
      </c>
      <c r="N750" s="1" t="s">
        <v>63</v>
      </c>
      <c r="O750" s="1" t="s">
        <v>1645</v>
      </c>
      <c r="P750">
        <v>9.2222222222222197</v>
      </c>
      <c r="Q750">
        <v>0</v>
      </c>
      <c r="R750">
        <v>100</v>
      </c>
      <c r="S750">
        <v>0</v>
      </c>
      <c r="T750">
        <v>38</v>
      </c>
      <c r="U750">
        <v>83</v>
      </c>
      <c r="V750">
        <v>417</v>
      </c>
      <c r="W750">
        <v>94270.84</v>
      </c>
      <c r="X750">
        <v>5.024096385542169</v>
      </c>
      <c r="Y750">
        <v>1135.7932530120481</v>
      </c>
      <c r="Z750">
        <v>13</v>
      </c>
      <c r="AA750">
        <v>9.1922545371485942</v>
      </c>
      <c r="AB750">
        <v>0</v>
      </c>
      <c r="AC750">
        <v>0</v>
      </c>
      <c r="AD750">
        <v>9.2907188755020007E-4</v>
      </c>
      <c r="AE750">
        <v>1.3192294316709092</v>
      </c>
      <c r="AF750">
        <v>0.65481927710843379</v>
      </c>
      <c r="AG750">
        <v>1.8745770204819279</v>
      </c>
      <c r="AH750">
        <v>2.2746919678714853E-3</v>
      </c>
      <c r="AI750">
        <v>6.3589779656626506</v>
      </c>
      <c r="AJ750">
        <v>2490</v>
      </c>
      <c r="AK750">
        <v>37</v>
      </c>
      <c r="AL750">
        <v>5</v>
      </c>
      <c r="AM750">
        <v>5</v>
      </c>
      <c r="AN750">
        <v>4</v>
      </c>
      <c r="AO750">
        <v>1</v>
      </c>
      <c r="AP750">
        <v>0</v>
      </c>
      <c r="AQ750">
        <v>0</v>
      </c>
      <c r="AR750">
        <v>1801.47</v>
      </c>
      <c r="AS750" s="1" t="s">
        <v>70</v>
      </c>
      <c r="AT750">
        <v>0</v>
      </c>
      <c r="AU750">
        <v>109.87016886666667</v>
      </c>
      <c r="AV750">
        <v>762.97540723333339</v>
      </c>
      <c r="AW750">
        <v>37</v>
      </c>
      <c r="AX750">
        <v>0</v>
      </c>
      <c r="AY750">
        <v>6.0240963855421686E-2</v>
      </c>
      <c r="AZ750">
        <v>30</v>
      </c>
      <c r="BA750">
        <v>0.40692655135802475</v>
      </c>
      <c r="BB750">
        <v>0.6873652317417418</v>
      </c>
      <c r="BC750">
        <v>37</v>
      </c>
      <c r="BD750">
        <v>0</v>
      </c>
      <c r="BE750">
        <v>6</v>
      </c>
      <c r="BF750">
        <v>3</v>
      </c>
      <c r="BG750" s="1" t="s">
        <v>99</v>
      </c>
      <c r="BH750" s="1" t="s">
        <v>6891</v>
      </c>
      <c r="BI750" s="1" t="s">
        <v>6889</v>
      </c>
      <c r="BJ750" s="1" t="s">
        <v>6890</v>
      </c>
      <c r="BK750">
        <v>2100</v>
      </c>
      <c r="BL750">
        <v>3</v>
      </c>
      <c r="BM750" s="5" t="d">
        <v>14:00:00.0000000000031950</v>
      </c>
      <c r="BN750" s="5" t="d">
        <v>14:29:59.9999999999968050</v>
      </c>
      <c r="BO750">
        <v>14</v>
      </c>
      <c r="BP750" t="b">
        <v>0</v>
      </c>
    </row>
    <row r="751" spans="1:68" x14ac:dyDescent="0.2">
      <c r="A751" s="1" t="s">
        <v>1646</v>
      </c>
      <c r="B751" s="1" t="s">
        <v>1456</v>
      </c>
      <c r="C751" s="2" t="d">
        <v>2026-07-02</v>
      </c>
      <c r="D751">
        <v>30</v>
      </c>
      <c r="E751" s="1" t="s">
        <v>133</v>
      </c>
      <c r="F751">
        <v>63</v>
      </c>
      <c r="G751">
        <v>9</v>
      </c>
      <c r="H751">
        <v>0</v>
      </c>
      <c r="I751">
        <v>0</v>
      </c>
      <c r="J751">
        <v>9</v>
      </c>
      <c r="K751">
        <v>0</v>
      </c>
      <c r="L751">
        <v>0</v>
      </c>
      <c r="M751" s="1" t="s">
        <v>63</v>
      </c>
      <c r="N751" s="1" t="s">
        <v>63</v>
      </c>
      <c r="O751" s="1" t="s">
        <v>1647</v>
      </c>
      <c r="P751">
        <v>7</v>
      </c>
      <c r="Q751">
        <v>0</v>
      </c>
      <c r="R751">
        <v>100</v>
      </c>
      <c r="S751">
        <v>0</v>
      </c>
      <c r="T751">
        <v>38</v>
      </c>
      <c r="U751">
        <v>63</v>
      </c>
      <c r="V751">
        <v>306</v>
      </c>
      <c r="W751">
        <v>64785.86</v>
      </c>
      <c r="X751">
        <v>4.8571428571428568</v>
      </c>
      <c r="Y751">
        <v>1028.3469841269841</v>
      </c>
      <c r="Z751">
        <v>12.126984126984127</v>
      </c>
      <c r="AA751">
        <v>9.4154682597883603</v>
      </c>
      <c r="AB751">
        <v>0</v>
      </c>
      <c r="AC751">
        <v>0</v>
      </c>
      <c r="AD751">
        <v>0</v>
      </c>
      <c r="AE751">
        <v>1.2706718145565237</v>
      </c>
      <c r="AF751">
        <v>0.54576719576719579</v>
      </c>
      <c r="AG751">
        <v>1.3826448153439153</v>
      </c>
      <c r="AH751">
        <v>0.11999255423280424</v>
      </c>
      <c r="AI751">
        <v>6.5004652645502645</v>
      </c>
      <c r="AJ751">
        <v>1890</v>
      </c>
      <c r="AK751">
        <v>37</v>
      </c>
      <c r="AL751">
        <v>3</v>
      </c>
      <c r="AM751">
        <v>3</v>
      </c>
      <c r="AN751">
        <v>3</v>
      </c>
      <c r="AO751">
        <v>0</v>
      </c>
      <c r="AP751">
        <v>0</v>
      </c>
      <c r="AQ751">
        <v>0</v>
      </c>
      <c r="AR751">
        <v>646.32000000000005</v>
      </c>
      <c r="AS751" s="1" t="s">
        <v>70</v>
      </c>
      <c r="AT751">
        <v>0</v>
      </c>
      <c r="AU751">
        <v>80.218674483333331</v>
      </c>
      <c r="AV751">
        <v>725.07635038333331</v>
      </c>
      <c r="AW751">
        <v>37</v>
      </c>
      <c r="AX751">
        <v>0</v>
      </c>
      <c r="AY751">
        <v>4.7619047619047616E-2</v>
      </c>
      <c r="AZ751">
        <v>30</v>
      </c>
      <c r="BA751">
        <v>0.29710620179012343</v>
      </c>
      <c r="BB751">
        <v>0.65322193728228228</v>
      </c>
      <c r="BC751">
        <v>35</v>
      </c>
      <c r="BD751">
        <v>2</v>
      </c>
      <c r="BE751">
        <v>4</v>
      </c>
      <c r="BF751">
        <v>5</v>
      </c>
      <c r="BG751" s="1" t="s">
        <v>99</v>
      </c>
      <c r="BH751" s="1" t="s">
        <v>6891</v>
      </c>
      <c r="BI751" s="1" t="s">
        <v>6889</v>
      </c>
      <c r="BJ751" s="1" t="s">
        <v>6890</v>
      </c>
      <c r="BK751">
        <v>2100</v>
      </c>
      <c r="BL751">
        <v>3</v>
      </c>
      <c r="BM751" s="5" t="d">
        <v>14:29:59.9999999999968050</v>
      </c>
      <c r="BN751" s="5" t="d">
        <v>15:00:00.000</v>
      </c>
      <c r="BO751">
        <v>14</v>
      </c>
      <c r="BP751" t="b">
        <v>0</v>
      </c>
    </row>
    <row r="752" spans="1:68" x14ac:dyDescent="0.2">
      <c r="A752" s="1" t="s">
        <v>1648</v>
      </c>
      <c r="B752" s="1" t="s">
        <v>1456</v>
      </c>
      <c r="C752" s="2" t="d">
        <v>2026-07-02</v>
      </c>
      <c r="D752">
        <v>31</v>
      </c>
      <c r="E752" s="1" t="s">
        <v>150</v>
      </c>
      <c r="F752">
        <v>46</v>
      </c>
      <c r="G752">
        <v>9</v>
      </c>
      <c r="H752">
        <v>0</v>
      </c>
      <c r="I752">
        <v>2</v>
      </c>
      <c r="J752">
        <v>7</v>
      </c>
      <c r="K752">
        <v>0</v>
      </c>
      <c r="L752">
        <v>1</v>
      </c>
      <c r="M752" s="1" t="s">
        <v>63</v>
      </c>
      <c r="N752" s="1" t="s">
        <v>1630</v>
      </c>
      <c r="O752" s="1" t="s">
        <v>1631</v>
      </c>
      <c r="P752">
        <v>6.5714285714285712</v>
      </c>
      <c r="Q752">
        <v>0</v>
      </c>
      <c r="R752">
        <v>100</v>
      </c>
      <c r="S752">
        <v>1</v>
      </c>
      <c r="T752">
        <v>37</v>
      </c>
      <c r="U752">
        <v>46</v>
      </c>
      <c r="V752">
        <v>229</v>
      </c>
      <c r="W752">
        <v>50210.340000000004</v>
      </c>
      <c r="X752">
        <v>4.9782608695652177</v>
      </c>
      <c r="Y752">
        <v>1091.5291304347827</v>
      </c>
      <c r="Z752">
        <v>11</v>
      </c>
      <c r="AA752">
        <v>8.8850028239130427</v>
      </c>
      <c r="AB752">
        <v>4</v>
      </c>
      <c r="AC752">
        <v>6.5359080072463771E-2</v>
      </c>
      <c r="AD752">
        <v>0</v>
      </c>
      <c r="AE752">
        <v>1.2739864183125298</v>
      </c>
      <c r="AF752">
        <v>0.5384057971014492</v>
      </c>
      <c r="AG752">
        <v>1.812392207246377</v>
      </c>
      <c r="AH752">
        <v>0</v>
      </c>
      <c r="AI752">
        <v>6.2697120568840576</v>
      </c>
      <c r="AJ752">
        <v>1380</v>
      </c>
      <c r="AK752">
        <v>37</v>
      </c>
      <c r="AL752">
        <v>1</v>
      </c>
      <c r="AM752">
        <v>1</v>
      </c>
      <c r="AN752">
        <v>0</v>
      </c>
      <c r="AO752">
        <v>0</v>
      </c>
      <c r="AP752">
        <v>1</v>
      </c>
      <c r="AQ752">
        <v>0</v>
      </c>
      <c r="AR752">
        <v>40.909999999999997</v>
      </c>
      <c r="AS752" s="1" t="s">
        <v>65</v>
      </c>
      <c r="AT752">
        <v>4</v>
      </c>
      <c r="AU752">
        <v>61.988706883333336</v>
      </c>
      <c r="AV752">
        <v>502.29985778333332</v>
      </c>
      <c r="AW752">
        <v>30</v>
      </c>
      <c r="AX752">
        <v>8.6956521739130432E-2</v>
      </c>
      <c r="AY752">
        <v>2.1739130434782608E-2</v>
      </c>
      <c r="AZ752">
        <v>30</v>
      </c>
      <c r="BA752">
        <v>0.2951843184920635</v>
      </c>
      <c r="BB752">
        <v>0.4525223943993994</v>
      </c>
      <c r="BC752">
        <v>24</v>
      </c>
      <c r="BD752">
        <v>13</v>
      </c>
      <c r="BE752">
        <v>3</v>
      </c>
      <c r="BF752">
        <v>4</v>
      </c>
      <c r="BG752" s="1" t="s">
        <v>99</v>
      </c>
      <c r="BH752" s="1" t="s">
        <v>6891</v>
      </c>
      <c r="BI752" s="1" t="s">
        <v>6889</v>
      </c>
      <c r="BJ752" s="1" t="s">
        <v>6890</v>
      </c>
      <c r="BK752">
        <v>2100</v>
      </c>
      <c r="BL752">
        <v>3</v>
      </c>
      <c r="BM752" s="5" t="d">
        <v>15:00:00.000</v>
      </c>
      <c r="BN752" s="5" t="d">
        <v>15:30:00.0000000000031950</v>
      </c>
      <c r="BO752">
        <v>15</v>
      </c>
      <c r="BP752" t="b">
        <v>0</v>
      </c>
    </row>
    <row r="753" spans="1:68" x14ac:dyDescent="0.2">
      <c r="A753" s="1" t="s">
        <v>1649</v>
      </c>
      <c r="B753" s="1" t="s">
        <v>1456</v>
      </c>
      <c r="C753" s="2" t="d">
        <v>2026-07-02</v>
      </c>
      <c r="D753">
        <v>32</v>
      </c>
      <c r="E753" s="1" t="s">
        <v>150</v>
      </c>
      <c r="F753">
        <v>30</v>
      </c>
      <c r="G753">
        <v>9</v>
      </c>
      <c r="H753">
        <v>0</v>
      </c>
      <c r="I753">
        <v>2</v>
      </c>
      <c r="J753">
        <v>7</v>
      </c>
      <c r="K753">
        <v>0</v>
      </c>
      <c r="L753">
        <v>1</v>
      </c>
      <c r="M753" s="1" t="s">
        <v>63</v>
      </c>
      <c r="N753" s="1" t="s">
        <v>1650</v>
      </c>
      <c r="O753" s="1" t="s">
        <v>1651</v>
      </c>
      <c r="P753">
        <v>4.2857142857142856</v>
      </c>
      <c r="Q753">
        <v>0</v>
      </c>
      <c r="R753">
        <v>100</v>
      </c>
      <c r="S753">
        <v>1</v>
      </c>
      <c r="T753">
        <v>36</v>
      </c>
      <c r="U753">
        <v>30</v>
      </c>
      <c r="V753">
        <v>151</v>
      </c>
      <c r="W753">
        <v>35930.980000000003</v>
      </c>
      <c r="X753">
        <v>5.0333333333333332</v>
      </c>
      <c r="Y753">
        <v>1197.6993333333335</v>
      </c>
      <c r="Z753">
        <v>10.766666666666667</v>
      </c>
      <c r="AA753">
        <v>9.3698858555555571</v>
      </c>
      <c r="AB753">
        <v>5</v>
      </c>
      <c r="AC753">
        <v>0.1254028927777778</v>
      </c>
      <c r="AD753">
        <v>0</v>
      </c>
      <c r="AE753">
        <v>1.2896748719432787</v>
      </c>
      <c r="AF753">
        <v>0.55555555555555558</v>
      </c>
      <c r="AG753">
        <v>1.8452304194444444</v>
      </c>
      <c r="AH753">
        <v>0</v>
      </c>
      <c r="AI753">
        <v>6.6602109833333332</v>
      </c>
      <c r="AJ753">
        <v>900</v>
      </c>
      <c r="AK753">
        <v>37</v>
      </c>
      <c r="AL753">
        <v>1</v>
      </c>
      <c r="AM753">
        <v>1</v>
      </c>
      <c r="AN753">
        <v>0</v>
      </c>
      <c r="AO753">
        <v>1</v>
      </c>
      <c r="AP753">
        <v>0</v>
      </c>
      <c r="AQ753">
        <v>0</v>
      </c>
      <c r="AR753">
        <v>668.06</v>
      </c>
      <c r="AS753" s="1" t="s">
        <v>65</v>
      </c>
      <c r="AT753">
        <v>3</v>
      </c>
      <c r="AU753">
        <v>37.6192438</v>
      </c>
      <c r="AV753">
        <v>298.65433055</v>
      </c>
      <c r="AW753">
        <v>20</v>
      </c>
      <c r="AX753">
        <v>0.16666666666666666</v>
      </c>
      <c r="AY753">
        <v>3.3333333333333333E-2</v>
      </c>
      <c r="AZ753">
        <v>30</v>
      </c>
      <c r="BA753">
        <v>0.17913925619047619</v>
      </c>
      <c r="BB753">
        <v>0.26905795545045047</v>
      </c>
      <c r="BC753">
        <v>15</v>
      </c>
      <c r="BD753">
        <v>22</v>
      </c>
      <c r="BE753">
        <v>2</v>
      </c>
      <c r="BF753">
        <v>5</v>
      </c>
      <c r="BG753" s="1" t="s">
        <v>83</v>
      </c>
      <c r="BH753" s="1" t="s">
        <v>6891</v>
      </c>
      <c r="BI753" s="1" t="s">
        <v>6889</v>
      </c>
      <c r="BJ753" s="1" t="s">
        <v>6890</v>
      </c>
      <c r="BK753">
        <v>2100</v>
      </c>
      <c r="BL753">
        <v>3</v>
      </c>
      <c r="BM753" s="5" t="d">
        <v>15:30:00.0000000000031950</v>
      </c>
      <c r="BN753" s="5" t="d">
        <v>15:59:59.9999999999968050</v>
      </c>
      <c r="BO753">
        <v>15</v>
      </c>
      <c r="BP753" t="b">
        <v>0</v>
      </c>
    </row>
    <row r="754" spans="1:68" x14ac:dyDescent="0.2">
      <c r="A754" s="1" t="s">
        <v>1652</v>
      </c>
      <c r="B754" s="1" t="s">
        <v>1456</v>
      </c>
      <c r="C754" s="2" t="d">
        <v>2026-07-02</v>
      </c>
      <c r="D754">
        <v>33</v>
      </c>
      <c r="E754" s="1" t="s">
        <v>150</v>
      </c>
      <c r="F754">
        <v>30</v>
      </c>
      <c r="G754">
        <v>17</v>
      </c>
      <c r="H754">
        <v>0</v>
      </c>
      <c r="I754">
        <v>2</v>
      </c>
      <c r="J754">
        <v>15</v>
      </c>
      <c r="K754">
        <v>0</v>
      </c>
      <c r="L754">
        <v>1</v>
      </c>
      <c r="M754" s="1" t="s">
        <v>63</v>
      </c>
      <c r="N754" s="1" t="s">
        <v>1541</v>
      </c>
      <c r="O754" s="1" t="s">
        <v>1653</v>
      </c>
      <c r="P754">
        <v>2</v>
      </c>
      <c r="Q754">
        <v>0</v>
      </c>
      <c r="R754">
        <v>100</v>
      </c>
      <c r="S754">
        <v>1</v>
      </c>
      <c r="T754">
        <v>35</v>
      </c>
      <c r="U754">
        <v>30</v>
      </c>
      <c r="V754">
        <v>161</v>
      </c>
      <c r="W754">
        <v>37083.769999999997</v>
      </c>
      <c r="X754">
        <v>5.3666666666666663</v>
      </c>
      <c r="Y754">
        <v>1236.1256666666666</v>
      </c>
      <c r="Z754">
        <v>10.733333333333333</v>
      </c>
      <c r="AA754">
        <v>9.5844196366666665</v>
      </c>
      <c r="AB754">
        <v>6</v>
      </c>
      <c r="AC754">
        <v>0.22872885722222225</v>
      </c>
      <c r="AD754">
        <v>0</v>
      </c>
      <c r="AE754">
        <v>1.3740079654501283</v>
      </c>
      <c r="AF754">
        <v>0.62666666666666671</v>
      </c>
      <c r="AG754">
        <v>2.0006746233333335</v>
      </c>
      <c r="AH754">
        <v>0</v>
      </c>
      <c r="AI754">
        <v>6.6093005599999994</v>
      </c>
      <c r="AJ754">
        <v>900</v>
      </c>
      <c r="AK754">
        <v>64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 s="1" t="s">
        <v>65</v>
      </c>
      <c r="AT754">
        <v>4</v>
      </c>
      <c r="AU754">
        <v>42.291240816666665</v>
      </c>
      <c r="AV754">
        <v>338.08151744999998</v>
      </c>
      <c r="AW754">
        <v>23</v>
      </c>
      <c r="AX754">
        <v>0.2</v>
      </c>
      <c r="AY754">
        <v>0</v>
      </c>
      <c r="AZ754">
        <v>30</v>
      </c>
      <c r="BA754">
        <v>9.398053514814815E-2</v>
      </c>
      <c r="BB754">
        <v>0.17608412367187498</v>
      </c>
      <c r="BC754">
        <v>17</v>
      </c>
      <c r="BD754">
        <v>47</v>
      </c>
      <c r="BE754">
        <v>3</v>
      </c>
      <c r="BF754">
        <v>12</v>
      </c>
      <c r="BG754" s="1" t="s">
        <v>83</v>
      </c>
      <c r="BH754" s="1" t="s">
        <v>6891</v>
      </c>
      <c r="BI754" s="1" t="s">
        <v>6889</v>
      </c>
      <c r="BJ754" s="1" t="s">
        <v>6890</v>
      </c>
      <c r="BK754">
        <v>2100</v>
      </c>
      <c r="BL754">
        <v>3</v>
      </c>
      <c r="BM754" s="5" t="d">
        <v>15:59:59.9999999999968050</v>
      </c>
      <c r="BN754" s="5" t="d">
        <v>16:30:00.000</v>
      </c>
      <c r="BO754">
        <v>16</v>
      </c>
      <c r="BP754" t="b">
        <v>0</v>
      </c>
    </row>
    <row r="755" spans="1:68" x14ac:dyDescent="0.2">
      <c r="A755" s="1" t="s">
        <v>1654</v>
      </c>
      <c r="B755" s="1" t="s">
        <v>1456</v>
      </c>
      <c r="C755" s="2" t="d">
        <v>2026-07-02</v>
      </c>
      <c r="D755">
        <v>34</v>
      </c>
      <c r="E755" s="1" t="s">
        <v>150</v>
      </c>
      <c r="F755">
        <v>22</v>
      </c>
      <c r="G755">
        <v>18</v>
      </c>
      <c r="H755">
        <v>0</v>
      </c>
      <c r="I755">
        <v>2</v>
      </c>
      <c r="J755">
        <v>16</v>
      </c>
      <c r="K755">
        <v>0</v>
      </c>
      <c r="L755">
        <v>1</v>
      </c>
      <c r="M755" s="1" t="s">
        <v>63</v>
      </c>
      <c r="N755" s="1" t="s">
        <v>1569</v>
      </c>
      <c r="O755" s="1" t="s">
        <v>1655</v>
      </c>
      <c r="P755">
        <v>1.375</v>
      </c>
      <c r="Q755">
        <v>0</v>
      </c>
      <c r="R755">
        <v>100</v>
      </c>
      <c r="S755">
        <v>1</v>
      </c>
      <c r="T755">
        <v>34</v>
      </c>
      <c r="U755">
        <v>22</v>
      </c>
      <c r="V755">
        <v>115</v>
      </c>
      <c r="W755">
        <v>26137.079999999998</v>
      </c>
      <c r="X755">
        <v>5.2272727272727275</v>
      </c>
      <c r="Y755">
        <v>1188.0490909090909</v>
      </c>
      <c r="Z755">
        <v>10.045454545454545</v>
      </c>
      <c r="AA755">
        <v>8.4363891249999998</v>
      </c>
      <c r="AB755">
        <v>3</v>
      </c>
      <c r="AC755">
        <v>3.4693350757575812E-2</v>
      </c>
      <c r="AD755">
        <v>0</v>
      </c>
      <c r="AE755">
        <v>1.274770734179594</v>
      </c>
      <c r="AF755">
        <v>0.71363636363636362</v>
      </c>
      <c r="AG755">
        <v>1.9884070893939394</v>
      </c>
      <c r="AH755">
        <v>0</v>
      </c>
      <c r="AI755">
        <v>5.5487396037878787</v>
      </c>
      <c r="AJ755">
        <v>660</v>
      </c>
      <c r="AK755">
        <v>63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s="1" t="s">
        <v>65</v>
      </c>
      <c r="AT755">
        <v>3</v>
      </c>
      <c r="AU755">
        <v>27.445075833333334</v>
      </c>
      <c r="AV755">
        <v>218.51967446666666</v>
      </c>
      <c r="AW755">
        <v>15</v>
      </c>
      <c r="AX755">
        <v>0.13636363636363635</v>
      </c>
      <c r="AY755">
        <v>0</v>
      </c>
      <c r="AZ755">
        <v>30</v>
      </c>
      <c r="BA755">
        <v>5.7177241319444447E-2</v>
      </c>
      <c r="BB755">
        <v>0.1156188753791887</v>
      </c>
      <c r="BC755">
        <v>11</v>
      </c>
      <c r="BD755">
        <v>52</v>
      </c>
      <c r="BE755">
        <v>2</v>
      </c>
      <c r="BF755">
        <v>14</v>
      </c>
      <c r="BG755" s="1" t="s">
        <v>99</v>
      </c>
      <c r="BH755" s="1" t="s">
        <v>6891</v>
      </c>
      <c r="BI755" s="1" t="s">
        <v>6889</v>
      </c>
      <c r="BJ755" s="1" t="s">
        <v>6890</v>
      </c>
      <c r="BK755">
        <v>2100</v>
      </c>
      <c r="BL755">
        <v>3</v>
      </c>
      <c r="BM755" s="5" t="d">
        <v>16:30:00.000</v>
      </c>
      <c r="BN755" s="5" t="d">
        <v>17:00:00.0000000000031950</v>
      </c>
      <c r="BO755">
        <v>16</v>
      </c>
      <c r="BP755" t="b">
        <v>0</v>
      </c>
    </row>
    <row r="756" spans="1:68" x14ac:dyDescent="0.2">
      <c r="A756" s="1" t="s">
        <v>1656</v>
      </c>
      <c r="B756" s="1" t="s">
        <v>1456</v>
      </c>
      <c r="C756" s="2" t="d">
        <v>2026-07-02</v>
      </c>
      <c r="D756">
        <v>35</v>
      </c>
      <c r="E756" s="1" t="s">
        <v>150</v>
      </c>
      <c r="F756">
        <v>38</v>
      </c>
      <c r="G756">
        <v>9</v>
      </c>
      <c r="H756">
        <v>0</v>
      </c>
      <c r="I756">
        <v>2</v>
      </c>
      <c r="J756">
        <v>7</v>
      </c>
      <c r="K756">
        <v>0</v>
      </c>
      <c r="L756">
        <v>1</v>
      </c>
      <c r="M756" s="1" t="s">
        <v>63</v>
      </c>
      <c r="N756" s="1" t="s">
        <v>1657</v>
      </c>
      <c r="O756" s="1" t="s">
        <v>1658</v>
      </c>
      <c r="P756">
        <v>5.4285714285714288</v>
      </c>
      <c r="Q756">
        <v>0</v>
      </c>
      <c r="R756">
        <v>100</v>
      </c>
      <c r="S756">
        <v>1</v>
      </c>
      <c r="T756">
        <v>33</v>
      </c>
      <c r="U756">
        <v>38</v>
      </c>
      <c r="V756">
        <v>190</v>
      </c>
      <c r="W756">
        <v>43264.53</v>
      </c>
      <c r="X756">
        <v>5</v>
      </c>
      <c r="Y756">
        <v>1138.5402631578947</v>
      </c>
      <c r="Z756">
        <v>11.710526315789474</v>
      </c>
      <c r="AA756">
        <v>9.6574077258771922</v>
      </c>
      <c r="AB756">
        <v>2</v>
      </c>
      <c r="AC756">
        <v>2.2099349122807022E-2</v>
      </c>
      <c r="AD756">
        <v>0</v>
      </c>
      <c r="AE756">
        <v>1.2357056486425582</v>
      </c>
      <c r="AF756">
        <v>0.57631578947368423</v>
      </c>
      <c r="AG756">
        <v>1.8120214298245614</v>
      </c>
      <c r="AH756">
        <v>0</v>
      </c>
      <c r="AI756">
        <v>6.9151231285087711</v>
      </c>
      <c r="AJ756">
        <v>1140</v>
      </c>
      <c r="AK756">
        <v>27</v>
      </c>
      <c r="AL756">
        <v>3</v>
      </c>
      <c r="AM756">
        <v>3</v>
      </c>
      <c r="AN756">
        <v>2</v>
      </c>
      <c r="AO756">
        <v>0</v>
      </c>
      <c r="AP756">
        <v>1</v>
      </c>
      <c r="AQ756">
        <v>0</v>
      </c>
      <c r="AR756">
        <v>679.25</v>
      </c>
      <c r="AS756" s="1" t="s">
        <v>125</v>
      </c>
      <c r="AT756">
        <v>1</v>
      </c>
      <c r="AU756">
        <v>46.255092433333331</v>
      </c>
      <c r="AV756">
        <v>335.20187851666668</v>
      </c>
      <c r="AW756">
        <v>24</v>
      </c>
      <c r="AX756">
        <v>5.2631578947368418E-2</v>
      </c>
      <c r="AY756">
        <v>7.8947368421052627E-2</v>
      </c>
      <c r="AZ756">
        <v>30</v>
      </c>
      <c r="BA756">
        <v>0.2202623449206349</v>
      </c>
      <c r="BB756">
        <v>0.41382947965020578</v>
      </c>
      <c r="BC756">
        <v>16</v>
      </c>
      <c r="BD756">
        <v>11</v>
      </c>
      <c r="BE756">
        <v>3</v>
      </c>
      <c r="BF756">
        <v>4</v>
      </c>
      <c r="BG756" s="1" t="s">
        <v>99</v>
      </c>
      <c r="BH756" s="1" t="s">
        <v>6891</v>
      </c>
      <c r="BI756" s="1" t="s">
        <v>6889</v>
      </c>
      <c r="BJ756" s="1" t="s">
        <v>6890</v>
      </c>
      <c r="BK756">
        <v>2100</v>
      </c>
      <c r="BL756">
        <v>3</v>
      </c>
      <c r="BM756" s="5" t="d">
        <v>17:00:00.0000000000031950</v>
      </c>
      <c r="BN756" s="5" t="d">
        <v>17:29:59.9999999999968050</v>
      </c>
      <c r="BO756">
        <v>17</v>
      </c>
      <c r="BP756" t="b">
        <v>0</v>
      </c>
    </row>
    <row r="757" spans="1:68" x14ac:dyDescent="0.2">
      <c r="A757" s="1" t="s">
        <v>1659</v>
      </c>
      <c r="B757" s="1" t="s">
        <v>1456</v>
      </c>
      <c r="C757" s="2" t="d">
        <v>2026-07-02</v>
      </c>
      <c r="D757">
        <v>36</v>
      </c>
      <c r="E757" s="1" t="s">
        <v>150</v>
      </c>
      <c r="F757">
        <v>56</v>
      </c>
      <c r="G757">
        <v>9</v>
      </c>
      <c r="H757">
        <v>0</v>
      </c>
      <c r="I757">
        <v>2</v>
      </c>
      <c r="J757">
        <v>7</v>
      </c>
      <c r="K757">
        <v>0</v>
      </c>
      <c r="L757">
        <v>1</v>
      </c>
      <c r="M757" s="1" t="s">
        <v>63</v>
      </c>
      <c r="N757" s="1" t="s">
        <v>1660</v>
      </c>
      <c r="O757" s="1" t="s">
        <v>1661</v>
      </c>
      <c r="P757">
        <v>8</v>
      </c>
      <c r="Q757">
        <v>0</v>
      </c>
      <c r="R757">
        <v>100</v>
      </c>
      <c r="S757">
        <v>1</v>
      </c>
      <c r="T757">
        <v>32</v>
      </c>
      <c r="U757">
        <v>56</v>
      </c>
      <c r="V757">
        <v>246</v>
      </c>
      <c r="W757">
        <v>57221.3</v>
      </c>
      <c r="X757">
        <v>4.3928571428571432</v>
      </c>
      <c r="Y757">
        <v>1021.8089285714286</v>
      </c>
      <c r="Z757">
        <v>12.696428571428571</v>
      </c>
      <c r="AA757">
        <v>8.9384544196428575</v>
      </c>
      <c r="AB757">
        <v>0</v>
      </c>
      <c r="AC757">
        <v>0</v>
      </c>
      <c r="AD757">
        <v>0</v>
      </c>
      <c r="AE757">
        <v>1.1510892149007823</v>
      </c>
      <c r="AF757">
        <v>0.60982142857142851</v>
      </c>
      <c r="AG757">
        <v>1.7609106345238097</v>
      </c>
      <c r="AH757">
        <v>0</v>
      </c>
      <c r="AI757">
        <v>6.2584961562499997</v>
      </c>
      <c r="AJ757">
        <v>1680</v>
      </c>
      <c r="AK757">
        <v>27</v>
      </c>
      <c r="AL757">
        <v>1</v>
      </c>
      <c r="AM757">
        <v>1</v>
      </c>
      <c r="AN757">
        <v>1</v>
      </c>
      <c r="AO757">
        <v>0</v>
      </c>
      <c r="AP757">
        <v>0</v>
      </c>
      <c r="AQ757">
        <v>0</v>
      </c>
      <c r="AR757">
        <v>323.58999999999997</v>
      </c>
      <c r="AS757" s="1" t="s">
        <v>70</v>
      </c>
      <c r="AT757">
        <v>0</v>
      </c>
      <c r="AU757">
        <v>64.250834433333338</v>
      </c>
      <c r="AV757">
        <v>541.02423286666669</v>
      </c>
      <c r="AW757">
        <v>27</v>
      </c>
      <c r="AX757">
        <v>0</v>
      </c>
      <c r="AY757">
        <v>1.7857142857142856E-2</v>
      </c>
      <c r="AZ757">
        <v>30</v>
      </c>
      <c r="BA757">
        <v>0.30595635444444447</v>
      </c>
      <c r="BB757">
        <v>0.66793115168724282</v>
      </c>
      <c r="BC757">
        <v>26</v>
      </c>
      <c r="BD757">
        <v>1</v>
      </c>
      <c r="BE757">
        <v>4</v>
      </c>
      <c r="BF757">
        <v>3</v>
      </c>
      <c r="BG757" s="1" t="s">
        <v>99</v>
      </c>
      <c r="BH757" s="1" t="s">
        <v>6891</v>
      </c>
      <c r="BI757" s="1" t="s">
        <v>6889</v>
      </c>
      <c r="BJ757" s="1" t="s">
        <v>6890</v>
      </c>
      <c r="BK757">
        <v>2100</v>
      </c>
      <c r="BL757">
        <v>3</v>
      </c>
      <c r="BM757" s="5" t="d">
        <v>17:29:59.9999999999968050</v>
      </c>
      <c r="BN757" s="5" t="d">
        <v>18:00:00.000</v>
      </c>
      <c r="BO757">
        <v>17</v>
      </c>
      <c r="BP757" t="b">
        <v>0</v>
      </c>
    </row>
    <row r="758" spans="1:68" x14ac:dyDescent="0.2">
      <c r="A758" s="1" t="s">
        <v>1662</v>
      </c>
      <c r="B758" s="1" t="s">
        <v>1456</v>
      </c>
      <c r="C758" s="2" t="d">
        <v>2026-07-02</v>
      </c>
      <c r="D758">
        <v>37</v>
      </c>
      <c r="E758" s="1" t="s">
        <v>165</v>
      </c>
      <c r="F758">
        <v>98</v>
      </c>
      <c r="G758">
        <v>12</v>
      </c>
      <c r="H758">
        <v>0</v>
      </c>
      <c r="I758">
        <v>0</v>
      </c>
      <c r="J758">
        <v>12</v>
      </c>
      <c r="K758">
        <v>0</v>
      </c>
      <c r="L758">
        <v>0</v>
      </c>
      <c r="M758" s="1" t="s">
        <v>63</v>
      </c>
      <c r="N758" s="1" t="s">
        <v>63</v>
      </c>
      <c r="O758" s="1" t="s">
        <v>1663</v>
      </c>
      <c r="P758">
        <v>8.1666666666666661</v>
      </c>
      <c r="Q758">
        <v>0</v>
      </c>
      <c r="R758">
        <v>100</v>
      </c>
      <c r="S758">
        <v>0</v>
      </c>
      <c r="T758">
        <v>32</v>
      </c>
      <c r="U758">
        <v>98</v>
      </c>
      <c r="V758">
        <v>480</v>
      </c>
      <c r="W758">
        <v>112085.26</v>
      </c>
      <c r="X758">
        <v>4.8979591836734695</v>
      </c>
      <c r="Y758">
        <v>1143.7271428571428</v>
      </c>
      <c r="Z758">
        <v>17.459183673469386</v>
      </c>
      <c r="AA758">
        <v>12.832723629931973</v>
      </c>
      <c r="AB758">
        <v>9</v>
      </c>
      <c r="AC758">
        <v>7.747987108843539E-2</v>
      </c>
      <c r="AD758">
        <v>0</v>
      </c>
      <c r="AE758">
        <v>1.2126024718873332</v>
      </c>
      <c r="AF758">
        <v>0.63469387755102036</v>
      </c>
      <c r="AG758">
        <v>0.34368037465986395</v>
      </c>
      <c r="AH758">
        <v>3.515395286904762</v>
      </c>
      <c r="AI758">
        <v>6.5630591969387755</v>
      </c>
      <c r="AJ758">
        <v>3430</v>
      </c>
      <c r="AK758">
        <v>27</v>
      </c>
      <c r="AL758">
        <v>6</v>
      </c>
      <c r="AM758">
        <v>6</v>
      </c>
      <c r="AN758">
        <v>5</v>
      </c>
      <c r="AO758">
        <v>1</v>
      </c>
      <c r="AP758">
        <v>0</v>
      </c>
      <c r="AQ758">
        <v>0</v>
      </c>
      <c r="AR758">
        <v>2103.7799999999997</v>
      </c>
      <c r="AS758" s="1" t="s">
        <v>173</v>
      </c>
      <c r="AT758">
        <v>9</v>
      </c>
      <c r="AU758">
        <v>118.94539558333334</v>
      </c>
      <c r="AV758">
        <v>684.40662725000004</v>
      </c>
      <c r="AW758">
        <v>27</v>
      </c>
      <c r="AX758">
        <v>9.1836734693877556E-2</v>
      </c>
      <c r="AY758">
        <v>6.1224489795918366E-2</v>
      </c>
      <c r="AZ758">
        <v>35</v>
      </c>
      <c r="BA758">
        <v>0.33040387662037041</v>
      </c>
      <c r="BB758">
        <v>0.8449464533950618</v>
      </c>
      <c r="BC758">
        <v>33</v>
      </c>
      <c r="BD758">
        <v>-6</v>
      </c>
      <c r="BE758">
        <v>6</v>
      </c>
      <c r="BF758">
        <v>6</v>
      </c>
      <c r="BG758" s="1" t="s">
        <v>99</v>
      </c>
      <c r="BH758" s="1" t="s">
        <v>6891</v>
      </c>
      <c r="BI758" s="1" t="s">
        <v>6889</v>
      </c>
      <c r="BJ758" s="1" t="s">
        <v>6890</v>
      </c>
      <c r="BK758">
        <v>2100</v>
      </c>
      <c r="BL758">
        <v>3</v>
      </c>
      <c r="BM758" s="5" t="d">
        <v>18:00:00.000</v>
      </c>
      <c r="BN758" s="5" t="d">
        <v>18:30:00.0000000000031950</v>
      </c>
      <c r="BO758">
        <v>18</v>
      </c>
      <c r="BP758" t="b">
        <v>1</v>
      </c>
    </row>
    <row r="759" spans="1:68" x14ac:dyDescent="0.2">
      <c r="A759" s="1" t="s">
        <v>1664</v>
      </c>
      <c r="B759" s="1" t="s">
        <v>1456</v>
      </c>
      <c r="C759" s="2" t="d">
        <v>2026-07-02</v>
      </c>
      <c r="D759">
        <v>38</v>
      </c>
      <c r="E759" s="1" t="s">
        <v>165</v>
      </c>
      <c r="F759">
        <v>100</v>
      </c>
      <c r="G759">
        <v>12</v>
      </c>
      <c r="H759">
        <v>0</v>
      </c>
      <c r="I759">
        <v>0</v>
      </c>
      <c r="J759">
        <v>12</v>
      </c>
      <c r="K759">
        <v>0</v>
      </c>
      <c r="L759">
        <v>0</v>
      </c>
      <c r="M759" s="1" t="s">
        <v>63</v>
      </c>
      <c r="N759" s="1" t="s">
        <v>63</v>
      </c>
      <c r="O759" s="1" t="s">
        <v>1665</v>
      </c>
      <c r="P759">
        <v>8.3333333333333339</v>
      </c>
      <c r="Q759">
        <v>0</v>
      </c>
      <c r="R759">
        <v>100</v>
      </c>
      <c r="S759">
        <v>0</v>
      </c>
      <c r="T759">
        <v>32</v>
      </c>
      <c r="U759">
        <v>100</v>
      </c>
      <c r="V759">
        <v>516</v>
      </c>
      <c r="W759">
        <v>112646.04</v>
      </c>
      <c r="X759">
        <v>5.16</v>
      </c>
      <c r="Y759">
        <v>1126.4603999999999</v>
      </c>
      <c r="Z759">
        <v>17.79</v>
      </c>
      <c r="AA759">
        <v>23.942954423833335</v>
      </c>
      <c r="AB759">
        <v>93</v>
      </c>
      <c r="AC759">
        <v>6.2053211890000002</v>
      </c>
      <c r="AD759">
        <v>0</v>
      </c>
      <c r="AE759">
        <v>1.3131814457703725</v>
      </c>
      <c r="AF759">
        <v>0.67566666666666664</v>
      </c>
      <c r="AG759">
        <v>0</v>
      </c>
      <c r="AH759">
        <v>14.3025372065</v>
      </c>
      <c r="AI759">
        <v>6.679069095</v>
      </c>
      <c r="AJ759">
        <v>3500</v>
      </c>
      <c r="AK759">
        <v>27</v>
      </c>
      <c r="AL759">
        <v>10</v>
      </c>
      <c r="AM759">
        <v>10</v>
      </c>
      <c r="AN759">
        <v>6</v>
      </c>
      <c r="AO759">
        <v>3</v>
      </c>
      <c r="AP759">
        <v>1</v>
      </c>
      <c r="AQ759">
        <v>0</v>
      </c>
      <c r="AR759">
        <v>3220.0699999999997</v>
      </c>
      <c r="AS759" s="1" t="s">
        <v>173</v>
      </c>
      <c r="AT759">
        <v>93</v>
      </c>
      <c r="AU759">
        <v>131.16071400000001</v>
      </c>
      <c r="AV759">
        <v>744.09735396666667</v>
      </c>
      <c r="AW759">
        <v>27</v>
      </c>
      <c r="AX759">
        <v>0.93</v>
      </c>
      <c r="AY759">
        <v>0.1</v>
      </c>
      <c r="AZ759">
        <v>35</v>
      </c>
      <c r="BA759">
        <v>0.36433531666666669</v>
      </c>
      <c r="BB759">
        <v>0.91863870860082308</v>
      </c>
      <c r="BC759">
        <v>36</v>
      </c>
      <c r="BD759">
        <v>-9</v>
      </c>
      <c r="BE759">
        <v>7</v>
      </c>
      <c r="BF759">
        <v>5</v>
      </c>
      <c r="BG759" s="1" t="s">
        <v>174</v>
      </c>
      <c r="BH759" s="1" t="s">
        <v>6891</v>
      </c>
      <c r="BI759" s="1" t="s">
        <v>6889</v>
      </c>
      <c r="BJ759" s="1" t="s">
        <v>6890</v>
      </c>
      <c r="BK759">
        <v>2100</v>
      </c>
      <c r="BL759">
        <v>3</v>
      </c>
      <c r="BM759" s="5" t="d">
        <v>18:30:00.0000000000031950</v>
      </c>
      <c r="BN759" s="5" t="d">
        <v>18:59:59.9999999999968050</v>
      </c>
      <c r="BO759">
        <v>18</v>
      </c>
      <c r="BP759" t="b">
        <v>1</v>
      </c>
    </row>
    <row r="760" spans="1:68" x14ac:dyDescent="0.2">
      <c r="A760" s="1" t="s">
        <v>1666</v>
      </c>
      <c r="B760" s="1" t="s">
        <v>1456</v>
      </c>
      <c r="C760" s="2" t="d">
        <v>2026-07-02</v>
      </c>
      <c r="D760">
        <v>39</v>
      </c>
      <c r="E760" s="1" t="s">
        <v>165</v>
      </c>
      <c r="F760">
        <v>107</v>
      </c>
      <c r="G760">
        <v>12</v>
      </c>
      <c r="H760">
        <v>0</v>
      </c>
      <c r="I760">
        <v>0</v>
      </c>
      <c r="J760">
        <v>12</v>
      </c>
      <c r="K760">
        <v>0</v>
      </c>
      <c r="L760">
        <v>0</v>
      </c>
      <c r="M760" s="1" t="s">
        <v>63</v>
      </c>
      <c r="N760" s="1" t="s">
        <v>63</v>
      </c>
      <c r="O760" s="1" t="s">
        <v>1667</v>
      </c>
      <c r="P760">
        <v>8.9166666666666661</v>
      </c>
      <c r="Q760">
        <v>0</v>
      </c>
      <c r="R760">
        <v>100</v>
      </c>
      <c r="S760">
        <v>0</v>
      </c>
      <c r="T760">
        <v>32</v>
      </c>
      <c r="U760">
        <v>107</v>
      </c>
      <c r="V760">
        <v>525</v>
      </c>
      <c r="W760">
        <v>122421.95</v>
      </c>
      <c r="X760">
        <v>4.9065420560747661</v>
      </c>
      <c r="Y760">
        <v>1144.1303738317756</v>
      </c>
      <c r="Z760">
        <v>18.037383177570092</v>
      </c>
      <c r="AA760">
        <v>34.286751735981305</v>
      </c>
      <c r="AB760">
        <v>107</v>
      </c>
      <c r="AC760">
        <v>16.249368558411216</v>
      </c>
      <c r="AD760">
        <v>0</v>
      </c>
      <c r="AE760">
        <v>1.2382146214028629</v>
      </c>
      <c r="AF760">
        <v>0.63364485981308405</v>
      </c>
      <c r="AG760">
        <v>0</v>
      </c>
      <c r="AH760">
        <v>25.24697826401869</v>
      </c>
      <c r="AI760">
        <v>6.2749233283489092</v>
      </c>
      <c r="AJ760">
        <v>3745</v>
      </c>
      <c r="AK760">
        <v>27</v>
      </c>
      <c r="AL760">
        <v>2</v>
      </c>
      <c r="AM760">
        <v>2</v>
      </c>
      <c r="AN760">
        <v>2</v>
      </c>
      <c r="AO760">
        <v>0</v>
      </c>
      <c r="AP760">
        <v>0</v>
      </c>
      <c r="AQ760">
        <v>0</v>
      </c>
      <c r="AR760">
        <v>374.78</v>
      </c>
      <c r="AS760" s="1" t="s">
        <v>173</v>
      </c>
      <c r="AT760">
        <v>107</v>
      </c>
      <c r="AU760">
        <v>128.30660236666668</v>
      </c>
      <c r="AV760">
        <v>744.19865121666669</v>
      </c>
      <c r="AW760">
        <v>27</v>
      </c>
      <c r="AX760">
        <v>1</v>
      </c>
      <c r="AY760">
        <v>1.8691588785046728E-2</v>
      </c>
      <c r="AZ760">
        <v>35</v>
      </c>
      <c r="BA760">
        <v>0.35640722879629633</v>
      </c>
      <c r="BB760">
        <v>0.9187637669341564</v>
      </c>
      <c r="BC760">
        <v>36</v>
      </c>
      <c r="BD760">
        <v>-9</v>
      </c>
      <c r="BE760">
        <v>7</v>
      </c>
      <c r="BF760">
        <v>5</v>
      </c>
      <c r="BG760" s="1" t="s">
        <v>174</v>
      </c>
      <c r="BH760" s="1" t="s">
        <v>6891</v>
      </c>
      <c r="BI760" s="1" t="s">
        <v>6889</v>
      </c>
      <c r="BJ760" s="1" t="s">
        <v>6890</v>
      </c>
      <c r="BK760">
        <v>2100</v>
      </c>
      <c r="BL760">
        <v>3</v>
      </c>
      <c r="BM760" s="5" t="d">
        <v>18:59:59.9999999999968050</v>
      </c>
      <c r="BN760" s="5" t="d">
        <v>19:30:00.000</v>
      </c>
      <c r="BO760">
        <v>19</v>
      </c>
      <c r="BP760" t="b">
        <v>1</v>
      </c>
    </row>
    <row r="761" spans="1:68" x14ac:dyDescent="0.2">
      <c r="A761" s="1" t="s">
        <v>1668</v>
      </c>
      <c r="B761" s="1" t="s">
        <v>1456</v>
      </c>
      <c r="C761" s="2" t="d">
        <v>2026-07-02</v>
      </c>
      <c r="D761">
        <v>40</v>
      </c>
      <c r="E761" s="1" t="s">
        <v>165</v>
      </c>
      <c r="F761">
        <v>119</v>
      </c>
      <c r="G761">
        <v>12</v>
      </c>
      <c r="H761">
        <v>0</v>
      </c>
      <c r="I761">
        <v>0</v>
      </c>
      <c r="J761">
        <v>12</v>
      </c>
      <c r="K761">
        <v>0</v>
      </c>
      <c r="L761">
        <v>0</v>
      </c>
      <c r="M761" s="1" t="s">
        <v>63</v>
      </c>
      <c r="N761" s="1" t="s">
        <v>63</v>
      </c>
      <c r="O761" s="1" t="s">
        <v>1669</v>
      </c>
      <c r="P761">
        <v>9.9166666666666661</v>
      </c>
      <c r="Q761">
        <v>0</v>
      </c>
      <c r="R761">
        <v>100</v>
      </c>
      <c r="S761">
        <v>0</v>
      </c>
      <c r="T761">
        <v>32</v>
      </c>
      <c r="U761">
        <v>119</v>
      </c>
      <c r="V761">
        <v>610</v>
      </c>
      <c r="W761">
        <v>134430.38</v>
      </c>
      <c r="X761">
        <v>5.1260504201680677</v>
      </c>
      <c r="Y761">
        <v>1129.6670588235295</v>
      </c>
      <c r="Z761">
        <v>19.033613445378151</v>
      </c>
      <c r="AA761">
        <v>51.478261396778713</v>
      </c>
      <c r="AB761">
        <v>119</v>
      </c>
      <c r="AC761">
        <v>32.444647951400562</v>
      </c>
      <c r="AD761">
        <v>0</v>
      </c>
      <c r="AE761">
        <v>1.3050500131397889</v>
      </c>
      <c r="AF761">
        <v>0.61190476190476184</v>
      </c>
      <c r="AG761">
        <v>0</v>
      </c>
      <c r="AH761">
        <v>42.001527525490197</v>
      </c>
      <c r="AI761">
        <v>6.6564177411764707</v>
      </c>
      <c r="AJ761">
        <v>4165</v>
      </c>
      <c r="AK761">
        <v>27</v>
      </c>
      <c r="AL761">
        <v>2</v>
      </c>
      <c r="AM761">
        <v>2</v>
      </c>
      <c r="AN761">
        <v>1</v>
      </c>
      <c r="AO761">
        <v>1</v>
      </c>
      <c r="AP761">
        <v>0</v>
      </c>
      <c r="AQ761">
        <v>0</v>
      </c>
      <c r="AR761">
        <v>906.32999999999993</v>
      </c>
      <c r="AS761" s="1" t="s">
        <v>173</v>
      </c>
      <c r="AT761">
        <v>119</v>
      </c>
      <c r="AU761">
        <v>159.66136451666668</v>
      </c>
      <c r="AV761">
        <v>740.64460240000005</v>
      </c>
      <c r="AW761">
        <v>27</v>
      </c>
      <c r="AX761">
        <v>1</v>
      </c>
      <c r="AY761">
        <v>1.680672268907563E-2</v>
      </c>
      <c r="AZ761">
        <v>35</v>
      </c>
      <c r="BA761">
        <v>0.44350379032407411</v>
      </c>
      <c r="BB761">
        <v>0.91437605234567909</v>
      </c>
      <c r="BC761">
        <v>36</v>
      </c>
      <c r="BD761">
        <v>-9</v>
      </c>
      <c r="BE761">
        <v>8</v>
      </c>
      <c r="BF761">
        <v>4</v>
      </c>
      <c r="BG761" s="1" t="s">
        <v>174</v>
      </c>
      <c r="BH761" s="1" t="s">
        <v>6891</v>
      </c>
      <c r="BI761" s="1" t="s">
        <v>6889</v>
      </c>
      <c r="BJ761" s="1" t="s">
        <v>6890</v>
      </c>
      <c r="BK761">
        <v>2100</v>
      </c>
      <c r="BL761">
        <v>3</v>
      </c>
      <c r="BM761" s="5" t="d">
        <v>19:30:00.000</v>
      </c>
      <c r="BN761" s="5" t="d">
        <v>20:00:00.0000000000031950</v>
      </c>
      <c r="BO761">
        <v>19</v>
      </c>
      <c r="BP761" t="b">
        <v>1</v>
      </c>
    </row>
    <row r="762" spans="1:68" x14ac:dyDescent="0.2">
      <c r="A762" s="1" t="s">
        <v>1670</v>
      </c>
      <c r="B762" s="1" t="s">
        <v>1456</v>
      </c>
      <c r="C762" s="2" t="d">
        <v>2026-07-02</v>
      </c>
      <c r="D762">
        <v>41</v>
      </c>
      <c r="E762" s="1" t="s">
        <v>165</v>
      </c>
      <c r="F762">
        <v>134</v>
      </c>
      <c r="G762">
        <v>12</v>
      </c>
      <c r="H762">
        <v>0</v>
      </c>
      <c r="I762">
        <v>0</v>
      </c>
      <c r="J762">
        <v>12</v>
      </c>
      <c r="K762">
        <v>0</v>
      </c>
      <c r="L762">
        <v>0</v>
      </c>
      <c r="M762" s="1" t="s">
        <v>63</v>
      </c>
      <c r="N762" s="1" t="s">
        <v>63</v>
      </c>
      <c r="O762" s="1" t="s">
        <v>1671</v>
      </c>
      <c r="P762">
        <v>11.166666666666666</v>
      </c>
      <c r="Q762">
        <v>0</v>
      </c>
      <c r="R762">
        <v>100</v>
      </c>
      <c r="S762">
        <v>0</v>
      </c>
      <c r="T762">
        <v>32</v>
      </c>
      <c r="U762">
        <v>134</v>
      </c>
      <c r="V762">
        <v>688</v>
      </c>
      <c r="W762">
        <v>151006.25</v>
      </c>
      <c r="X762">
        <v>5.1343283582089549</v>
      </c>
      <c r="Y762">
        <v>1126.9123134328358</v>
      </c>
      <c r="Z762">
        <v>20.044776119402986</v>
      </c>
      <c r="AA762">
        <v>72.047807475746268</v>
      </c>
      <c r="AB762">
        <v>134</v>
      </c>
      <c r="AC762">
        <v>52.003031356343286</v>
      </c>
      <c r="AD762">
        <v>1.4366517412935299E-4</v>
      </c>
      <c r="AE762">
        <v>1.3244571093287145</v>
      </c>
      <c r="AF762">
        <v>0.5772388059701492</v>
      </c>
      <c r="AG762">
        <v>0</v>
      </c>
      <c r="AH762">
        <v>62.747290587562183</v>
      </c>
      <c r="AI762">
        <v>6.485617597636816</v>
      </c>
      <c r="AJ762">
        <v>4690</v>
      </c>
      <c r="AK762">
        <v>27</v>
      </c>
      <c r="AL762">
        <v>7</v>
      </c>
      <c r="AM762">
        <v>7</v>
      </c>
      <c r="AN762">
        <v>2</v>
      </c>
      <c r="AO762">
        <v>3</v>
      </c>
      <c r="AP762">
        <v>2</v>
      </c>
      <c r="AQ762">
        <v>0</v>
      </c>
      <c r="AR762">
        <v>1537.1599999999999</v>
      </c>
      <c r="AS762" s="1" t="s">
        <v>173</v>
      </c>
      <c r="AT762">
        <v>134</v>
      </c>
      <c r="AU762">
        <v>172.48726103333334</v>
      </c>
      <c r="AV762">
        <v>738.64217278333331</v>
      </c>
      <c r="AW762">
        <v>27</v>
      </c>
      <c r="AX762">
        <v>1</v>
      </c>
      <c r="AY762">
        <v>5.2238805970149252E-2</v>
      </c>
      <c r="AZ762">
        <v>35</v>
      </c>
      <c r="BA762">
        <v>0.47913128064814814</v>
      </c>
      <c r="BB762">
        <v>0.9119039170164609</v>
      </c>
      <c r="BC762">
        <v>36</v>
      </c>
      <c r="BD762">
        <v>-9</v>
      </c>
      <c r="BE762">
        <v>9</v>
      </c>
      <c r="BF762">
        <v>3</v>
      </c>
      <c r="BG762" s="1" t="s">
        <v>174</v>
      </c>
      <c r="BH762" s="1" t="s">
        <v>6891</v>
      </c>
      <c r="BI762" s="1" t="s">
        <v>6889</v>
      </c>
      <c r="BJ762" s="1" t="s">
        <v>6890</v>
      </c>
      <c r="BK762">
        <v>2100</v>
      </c>
      <c r="BL762">
        <v>3</v>
      </c>
      <c r="BM762" s="5" t="d">
        <v>20:00:00.0000000000031950</v>
      </c>
      <c r="BN762" s="5" t="d">
        <v>20:29:59.9999999999968050</v>
      </c>
      <c r="BO762">
        <v>20</v>
      </c>
      <c r="BP762" t="b">
        <v>1</v>
      </c>
    </row>
    <row r="763" spans="1:68" x14ac:dyDescent="0.2">
      <c r="A763" s="1" t="s">
        <v>1672</v>
      </c>
      <c r="B763" s="1" t="s">
        <v>1456</v>
      </c>
      <c r="C763" s="2" t="d">
        <v>2026-07-02</v>
      </c>
      <c r="D763">
        <v>42</v>
      </c>
      <c r="E763" s="1" t="s">
        <v>165</v>
      </c>
      <c r="F763">
        <v>149</v>
      </c>
      <c r="G763">
        <v>12</v>
      </c>
      <c r="H763">
        <v>0</v>
      </c>
      <c r="I763">
        <v>0</v>
      </c>
      <c r="J763">
        <v>12</v>
      </c>
      <c r="K763">
        <v>0</v>
      </c>
      <c r="L763">
        <v>0</v>
      </c>
      <c r="M763" s="1" t="s">
        <v>63</v>
      </c>
      <c r="N763" s="1" t="s">
        <v>63</v>
      </c>
      <c r="O763" s="1" t="s">
        <v>1673</v>
      </c>
      <c r="P763">
        <v>12.416666666666666</v>
      </c>
      <c r="Q763">
        <v>0</v>
      </c>
      <c r="R763">
        <v>100</v>
      </c>
      <c r="S763">
        <v>0</v>
      </c>
      <c r="T763">
        <v>32</v>
      </c>
      <c r="U763">
        <v>149</v>
      </c>
      <c r="V763">
        <v>797</v>
      </c>
      <c r="W763">
        <v>187922.26</v>
      </c>
      <c r="X763">
        <v>5.348993288590604</v>
      </c>
      <c r="Y763">
        <v>1261.2232214765102</v>
      </c>
      <c r="Z763">
        <v>21.14765100671141</v>
      </c>
      <c r="AA763">
        <v>98.398284145413868</v>
      </c>
      <c r="AB763">
        <v>149</v>
      </c>
      <c r="AC763">
        <v>77.250633138702469</v>
      </c>
      <c r="AD763">
        <v>1.295489597315436E-2</v>
      </c>
      <c r="AE763">
        <v>1.3672093888921772</v>
      </c>
      <c r="AF763">
        <v>0.63713646532438484</v>
      </c>
      <c r="AG763">
        <v>0</v>
      </c>
      <c r="AH763">
        <v>88.968206977740493</v>
      </c>
      <c r="AI763">
        <v>6.4962215976510072</v>
      </c>
      <c r="AJ763">
        <v>5215</v>
      </c>
      <c r="AK763">
        <v>27</v>
      </c>
      <c r="AL763">
        <v>5</v>
      </c>
      <c r="AM763">
        <v>5</v>
      </c>
      <c r="AN763">
        <v>3</v>
      </c>
      <c r="AO763">
        <v>2</v>
      </c>
      <c r="AP763">
        <v>0</v>
      </c>
      <c r="AQ763">
        <v>0</v>
      </c>
      <c r="AR763">
        <v>1318.97</v>
      </c>
      <c r="AS763" s="1" t="s">
        <v>173</v>
      </c>
      <c r="AT763">
        <v>149</v>
      </c>
      <c r="AU763">
        <v>208.42954876666667</v>
      </c>
      <c r="AV763">
        <v>741.58342764999998</v>
      </c>
      <c r="AW763">
        <v>27</v>
      </c>
      <c r="AX763">
        <v>1</v>
      </c>
      <c r="AY763">
        <v>3.3557046979865772E-2</v>
      </c>
      <c r="AZ763">
        <v>35</v>
      </c>
      <c r="BA763">
        <v>0.57897096879629628</v>
      </c>
      <c r="BB763">
        <v>0.91553509586419746</v>
      </c>
      <c r="BC763">
        <v>36</v>
      </c>
      <c r="BD763">
        <v>-9</v>
      </c>
      <c r="BE763">
        <v>10</v>
      </c>
      <c r="BF763">
        <v>2</v>
      </c>
      <c r="BG763" s="1" t="s">
        <v>174</v>
      </c>
      <c r="BH763" s="1" t="s">
        <v>6891</v>
      </c>
      <c r="BI763" s="1" t="s">
        <v>6889</v>
      </c>
      <c r="BJ763" s="1" t="s">
        <v>6890</v>
      </c>
      <c r="BK763">
        <v>2100</v>
      </c>
      <c r="BL763">
        <v>3</v>
      </c>
      <c r="BM763" s="5" t="d">
        <v>20:29:59.9999999999968050</v>
      </c>
      <c r="BN763" s="5" t="d">
        <v>21:00:00.000</v>
      </c>
      <c r="BO763">
        <v>20</v>
      </c>
      <c r="BP763" t="b">
        <v>1</v>
      </c>
    </row>
    <row r="764" spans="1:68" x14ac:dyDescent="0.2">
      <c r="A764" s="1" t="s">
        <v>1674</v>
      </c>
      <c r="B764" s="1" t="s">
        <v>1456</v>
      </c>
      <c r="C764" s="2" t="d">
        <v>2026-07-02</v>
      </c>
      <c r="D764">
        <v>43</v>
      </c>
      <c r="E764" s="1" t="s">
        <v>165</v>
      </c>
      <c r="F764">
        <v>103</v>
      </c>
      <c r="G764">
        <v>12</v>
      </c>
      <c r="H764">
        <v>0</v>
      </c>
      <c r="I764">
        <v>0</v>
      </c>
      <c r="J764">
        <v>12</v>
      </c>
      <c r="K764">
        <v>0</v>
      </c>
      <c r="L764">
        <v>0</v>
      </c>
      <c r="M764" s="1" t="s">
        <v>63</v>
      </c>
      <c r="N764" s="1" t="s">
        <v>63</v>
      </c>
      <c r="O764" s="1" t="s">
        <v>1675</v>
      </c>
      <c r="P764">
        <v>8.5833333333333339</v>
      </c>
      <c r="Q764">
        <v>0</v>
      </c>
      <c r="R764">
        <v>100</v>
      </c>
      <c r="S764">
        <v>0</v>
      </c>
      <c r="T764">
        <v>32</v>
      </c>
      <c r="U764">
        <v>103</v>
      </c>
      <c r="V764">
        <v>487</v>
      </c>
      <c r="W764">
        <v>108254.69</v>
      </c>
      <c r="X764">
        <v>4.7281553398058254</v>
      </c>
      <c r="Y764">
        <v>1051.0164077669904</v>
      </c>
      <c r="Z764">
        <v>18.038834951456312</v>
      </c>
      <c r="AA764">
        <v>118.64724734288026</v>
      </c>
      <c r="AB764">
        <v>103</v>
      </c>
      <c r="AC764">
        <v>100.60841239142394</v>
      </c>
      <c r="AD764">
        <v>0</v>
      </c>
      <c r="AE764">
        <v>1.231565326630663</v>
      </c>
      <c r="AF764">
        <v>0.59336569579288023</v>
      </c>
      <c r="AG764">
        <v>0</v>
      </c>
      <c r="AH764">
        <v>109.39542537281552</v>
      </c>
      <c r="AI764">
        <v>6.5514864082524271</v>
      </c>
      <c r="AJ764">
        <v>3605</v>
      </c>
      <c r="AK764">
        <v>27</v>
      </c>
      <c r="AL764">
        <v>6</v>
      </c>
      <c r="AM764">
        <v>6</v>
      </c>
      <c r="AN764">
        <v>5</v>
      </c>
      <c r="AO764">
        <v>1</v>
      </c>
      <c r="AP764">
        <v>0</v>
      </c>
      <c r="AQ764">
        <v>0</v>
      </c>
      <c r="AR764">
        <v>2422.69</v>
      </c>
      <c r="AS764" s="1" t="s">
        <v>173</v>
      </c>
      <c r="AT764">
        <v>103</v>
      </c>
      <c r="AU764">
        <v>124.55635625000001</v>
      </c>
      <c r="AV764">
        <v>744.39348655000003</v>
      </c>
      <c r="AW764">
        <v>27</v>
      </c>
      <c r="AX764">
        <v>1</v>
      </c>
      <c r="AY764">
        <v>5.8252427184466021E-2</v>
      </c>
      <c r="AZ764">
        <v>35</v>
      </c>
      <c r="BA764">
        <v>0.34598987847222223</v>
      </c>
      <c r="BB764">
        <v>0.91900430438271608</v>
      </c>
      <c r="BC764">
        <v>36</v>
      </c>
      <c r="BD764">
        <v>-9</v>
      </c>
      <c r="BE764">
        <v>6</v>
      </c>
      <c r="BF764">
        <v>6</v>
      </c>
      <c r="BG764" s="1" t="s">
        <v>174</v>
      </c>
      <c r="BH764" s="1" t="s">
        <v>6891</v>
      </c>
      <c r="BI764" s="1" t="s">
        <v>6889</v>
      </c>
      <c r="BJ764" s="1" t="s">
        <v>6890</v>
      </c>
      <c r="BK764">
        <v>2100</v>
      </c>
      <c r="BL764">
        <v>3</v>
      </c>
      <c r="BM764" s="5" t="d">
        <v>21:00:00.000</v>
      </c>
      <c r="BN764" s="5" t="d">
        <v>21:30:00.0000000000031950</v>
      </c>
      <c r="BO764">
        <v>21</v>
      </c>
      <c r="BP764" t="b">
        <v>1</v>
      </c>
    </row>
    <row r="765" spans="1:68" x14ac:dyDescent="0.2">
      <c r="A765" s="1" t="s">
        <v>1676</v>
      </c>
      <c r="B765" s="1" t="s">
        <v>1456</v>
      </c>
      <c r="C765" s="2" t="d">
        <v>2026-07-02</v>
      </c>
      <c r="D765">
        <v>44</v>
      </c>
      <c r="E765" s="1" t="s">
        <v>165</v>
      </c>
      <c r="F765">
        <v>108</v>
      </c>
      <c r="G765">
        <v>12</v>
      </c>
      <c r="H765">
        <v>0</v>
      </c>
      <c r="I765">
        <v>0</v>
      </c>
      <c r="J765">
        <v>12</v>
      </c>
      <c r="K765">
        <v>0</v>
      </c>
      <c r="L765">
        <v>0</v>
      </c>
      <c r="M765" s="1" t="s">
        <v>63</v>
      </c>
      <c r="N765" s="1" t="s">
        <v>63</v>
      </c>
      <c r="O765" s="1" t="s">
        <v>1677</v>
      </c>
      <c r="P765">
        <v>9</v>
      </c>
      <c r="Q765">
        <v>0</v>
      </c>
      <c r="R765">
        <v>100</v>
      </c>
      <c r="S765">
        <v>0</v>
      </c>
      <c r="T765">
        <v>32</v>
      </c>
      <c r="U765">
        <v>108</v>
      </c>
      <c r="V765">
        <v>537</v>
      </c>
      <c r="W765">
        <v>115299.35</v>
      </c>
      <c r="X765">
        <v>4.9722222222222223</v>
      </c>
      <c r="Y765">
        <v>1067.5865740740742</v>
      </c>
      <c r="Z765">
        <v>18.166666666666668</v>
      </c>
      <c r="AA765">
        <v>130.30486945987656</v>
      </c>
      <c r="AB765">
        <v>108</v>
      </c>
      <c r="AC765">
        <v>112.13820279320989</v>
      </c>
      <c r="AD765">
        <v>0</v>
      </c>
      <c r="AE765">
        <v>1.2905886871375754</v>
      </c>
      <c r="AF765">
        <v>0.6845679012345679</v>
      </c>
      <c r="AG765">
        <v>0</v>
      </c>
      <c r="AH765">
        <v>120.76458604521605</v>
      </c>
      <c r="AI765">
        <v>6.6183675583333335</v>
      </c>
      <c r="AJ765">
        <v>3780</v>
      </c>
      <c r="AK765">
        <v>27</v>
      </c>
      <c r="AL765">
        <v>4</v>
      </c>
      <c r="AM765">
        <v>4</v>
      </c>
      <c r="AN765">
        <v>3</v>
      </c>
      <c r="AO765">
        <v>1</v>
      </c>
      <c r="AP765">
        <v>0</v>
      </c>
      <c r="AQ765">
        <v>0</v>
      </c>
      <c r="AR765">
        <v>1969.67</v>
      </c>
      <c r="AS765" s="1" t="s">
        <v>173</v>
      </c>
      <c r="AT765">
        <v>108</v>
      </c>
      <c r="AU765">
        <v>140.19137298333334</v>
      </c>
      <c r="AV765">
        <v>742.83767684999998</v>
      </c>
      <c r="AW765">
        <v>27</v>
      </c>
      <c r="AX765">
        <v>1</v>
      </c>
      <c r="AY765">
        <v>3.7037037037037035E-2</v>
      </c>
      <c r="AZ765">
        <v>35</v>
      </c>
      <c r="BA765">
        <v>0.38942048050925926</v>
      </c>
      <c r="BB765">
        <v>0.91708355166666666</v>
      </c>
      <c r="BC765">
        <v>36</v>
      </c>
      <c r="BD765">
        <v>-9</v>
      </c>
      <c r="BE765">
        <v>7</v>
      </c>
      <c r="BF765">
        <v>5</v>
      </c>
      <c r="BG765" s="1" t="s">
        <v>174</v>
      </c>
      <c r="BH765" s="1" t="s">
        <v>6891</v>
      </c>
      <c r="BI765" s="1" t="s">
        <v>6889</v>
      </c>
      <c r="BJ765" s="1" t="s">
        <v>6890</v>
      </c>
      <c r="BK765">
        <v>2100</v>
      </c>
      <c r="BL765">
        <v>3</v>
      </c>
      <c r="BM765" s="5" t="d">
        <v>21:30:00.0000000000031950</v>
      </c>
      <c r="BN765" s="5" t="d">
        <v>21:59:59.9999999999968050</v>
      </c>
      <c r="BO765">
        <v>21</v>
      </c>
      <c r="BP765" t="b">
        <v>1</v>
      </c>
    </row>
    <row r="766" spans="1:68" x14ac:dyDescent="0.2">
      <c r="A766" s="1" t="s">
        <v>1678</v>
      </c>
      <c r="B766" s="1" t="s">
        <v>1456</v>
      </c>
      <c r="C766" s="2" t="d">
        <v>2026-07-02</v>
      </c>
      <c r="D766">
        <v>45</v>
      </c>
      <c r="E766" s="1" t="s">
        <v>165</v>
      </c>
      <c r="F766">
        <v>70</v>
      </c>
      <c r="G766">
        <v>9</v>
      </c>
      <c r="H766">
        <v>0</v>
      </c>
      <c r="I766">
        <v>0</v>
      </c>
      <c r="J766">
        <v>9</v>
      </c>
      <c r="K766">
        <v>0</v>
      </c>
      <c r="L766">
        <v>0</v>
      </c>
      <c r="M766" s="1" t="s">
        <v>63</v>
      </c>
      <c r="N766" s="1" t="s">
        <v>63</v>
      </c>
      <c r="O766" s="1" t="s">
        <v>1679</v>
      </c>
      <c r="P766">
        <v>7.7777777777777777</v>
      </c>
      <c r="Q766">
        <v>0</v>
      </c>
      <c r="R766">
        <v>100</v>
      </c>
      <c r="S766">
        <v>0</v>
      </c>
      <c r="T766">
        <v>32</v>
      </c>
      <c r="U766">
        <v>70</v>
      </c>
      <c r="V766">
        <v>371</v>
      </c>
      <c r="W766">
        <v>84892.94</v>
      </c>
      <c r="X766">
        <v>5.3</v>
      </c>
      <c r="Y766">
        <v>1212.7562857142857</v>
      </c>
      <c r="Z766">
        <v>13.785714285714286</v>
      </c>
      <c r="AA766">
        <v>120.93955664952381</v>
      </c>
      <c r="AB766">
        <v>70</v>
      </c>
      <c r="AC766">
        <v>107.15384236380952</v>
      </c>
      <c r="AD766">
        <v>0</v>
      </c>
      <c r="AE766">
        <v>1.3370498011920027</v>
      </c>
      <c r="AF766">
        <v>0.62380952380952381</v>
      </c>
      <c r="AG766">
        <v>0</v>
      </c>
      <c r="AH766">
        <v>111.62321584119047</v>
      </c>
      <c r="AI766">
        <v>6.4109576657142853</v>
      </c>
      <c r="AJ766">
        <v>2100</v>
      </c>
      <c r="AK766">
        <v>27</v>
      </c>
      <c r="AL766">
        <v>5</v>
      </c>
      <c r="AM766">
        <v>5</v>
      </c>
      <c r="AN766">
        <v>3</v>
      </c>
      <c r="AO766">
        <v>0</v>
      </c>
      <c r="AP766">
        <v>2</v>
      </c>
      <c r="AQ766">
        <v>0</v>
      </c>
      <c r="AR766">
        <v>1916.53</v>
      </c>
      <c r="AS766" s="1" t="s">
        <v>173</v>
      </c>
      <c r="AT766">
        <v>70</v>
      </c>
      <c r="AU766">
        <v>95.889893599999994</v>
      </c>
      <c r="AV766">
        <v>746.0815796833333</v>
      </c>
      <c r="AW766">
        <v>27</v>
      </c>
      <c r="AX766">
        <v>1</v>
      </c>
      <c r="AY766">
        <v>7.1428571428571425E-2</v>
      </c>
      <c r="AZ766">
        <v>30</v>
      </c>
      <c r="BA766">
        <v>0.35514775407407406</v>
      </c>
      <c r="BB766">
        <v>0.92108836997942378</v>
      </c>
      <c r="BC766">
        <v>36</v>
      </c>
      <c r="BD766">
        <v>-9</v>
      </c>
      <c r="BE766">
        <v>5</v>
      </c>
      <c r="BF766">
        <v>4</v>
      </c>
      <c r="BG766" s="1" t="s">
        <v>174</v>
      </c>
      <c r="BH766" s="1" t="s">
        <v>6891</v>
      </c>
      <c r="BI766" s="1" t="s">
        <v>6889</v>
      </c>
      <c r="BJ766" s="1" t="s">
        <v>6890</v>
      </c>
      <c r="BK766">
        <v>2100</v>
      </c>
      <c r="BL766">
        <v>3</v>
      </c>
      <c r="BM766" s="5" t="d">
        <v>21:59:59.9999999999968050</v>
      </c>
      <c r="BN766" s="5" t="d">
        <v>22:30:00.000</v>
      </c>
      <c r="BO766">
        <v>22</v>
      </c>
      <c r="BP766" t="b">
        <v>0</v>
      </c>
    </row>
    <row r="767" spans="1:68" x14ac:dyDescent="0.2">
      <c r="A767" s="1" t="s">
        <v>1680</v>
      </c>
      <c r="B767" s="1" t="s">
        <v>1456</v>
      </c>
      <c r="C767" s="2" t="d">
        <v>2026-07-02</v>
      </c>
      <c r="D767">
        <v>46</v>
      </c>
      <c r="E767" s="1" t="s">
        <v>165</v>
      </c>
      <c r="F767">
        <v>69</v>
      </c>
      <c r="G767">
        <v>9</v>
      </c>
      <c r="H767">
        <v>0</v>
      </c>
      <c r="I767">
        <v>0</v>
      </c>
      <c r="J767">
        <v>9</v>
      </c>
      <c r="K767">
        <v>0</v>
      </c>
      <c r="L767">
        <v>0</v>
      </c>
      <c r="M767" s="1" t="s">
        <v>63</v>
      </c>
      <c r="N767" s="1" t="s">
        <v>63</v>
      </c>
      <c r="O767" s="1" t="s">
        <v>1681</v>
      </c>
      <c r="P767">
        <v>7.666666666666667</v>
      </c>
      <c r="Q767">
        <v>0</v>
      </c>
      <c r="R767">
        <v>100</v>
      </c>
      <c r="S767">
        <v>0</v>
      </c>
      <c r="T767">
        <v>32</v>
      </c>
      <c r="U767">
        <v>69</v>
      </c>
      <c r="V767">
        <v>327</v>
      </c>
      <c r="W767">
        <v>76546.710000000006</v>
      </c>
      <c r="X767">
        <v>4.7391304347826084</v>
      </c>
      <c r="Y767">
        <v>1109.3726086956522</v>
      </c>
      <c r="Z767">
        <v>14.101449275362318</v>
      </c>
      <c r="AA767">
        <v>101.80198849975847</v>
      </c>
      <c r="AB767">
        <v>69</v>
      </c>
      <c r="AC767">
        <v>87.700539224396138</v>
      </c>
      <c r="AD767">
        <v>0</v>
      </c>
      <c r="AE767">
        <v>1.1699923773515362</v>
      </c>
      <c r="AF767">
        <v>0.62487922705314014</v>
      </c>
      <c r="AG767">
        <v>0</v>
      </c>
      <c r="AH767">
        <v>92.373772319565219</v>
      </c>
      <c r="AI767">
        <v>6.6562914282608689</v>
      </c>
      <c r="AJ767">
        <v>2070</v>
      </c>
      <c r="AK767">
        <v>27</v>
      </c>
      <c r="AL767">
        <v>4</v>
      </c>
      <c r="AM767">
        <v>4</v>
      </c>
      <c r="AN767">
        <v>2</v>
      </c>
      <c r="AO767">
        <v>1</v>
      </c>
      <c r="AP767">
        <v>1</v>
      </c>
      <c r="AQ767">
        <v>0</v>
      </c>
      <c r="AR767">
        <v>966.47</v>
      </c>
      <c r="AS767" s="1" t="s">
        <v>173</v>
      </c>
      <c r="AT767">
        <v>69</v>
      </c>
      <c r="AU767">
        <v>76.323601533333331</v>
      </c>
      <c r="AV767">
        <v>736.2124593166667</v>
      </c>
      <c r="AW767">
        <v>27</v>
      </c>
      <c r="AX767">
        <v>1</v>
      </c>
      <c r="AY767">
        <v>5.7971014492753624E-2</v>
      </c>
      <c r="AZ767">
        <v>30</v>
      </c>
      <c r="BA767">
        <v>0.28268000567901236</v>
      </c>
      <c r="BB767">
        <v>0.90890427076131686</v>
      </c>
      <c r="BC767">
        <v>36</v>
      </c>
      <c r="BD767">
        <v>-9</v>
      </c>
      <c r="BE767">
        <v>4</v>
      </c>
      <c r="BF767">
        <v>5</v>
      </c>
      <c r="BG767" s="1" t="s">
        <v>174</v>
      </c>
      <c r="BH767" s="1" t="s">
        <v>6891</v>
      </c>
      <c r="BI767" s="1" t="s">
        <v>6889</v>
      </c>
      <c r="BJ767" s="1" t="s">
        <v>6890</v>
      </c>
      <c r="BK767">
        <v>2100</v>
      </c>
      <c r="BL767">
        <v>3</v>
      </c>
      <c r="BM767" s="5" t="d">
        <v>22:30:00.000</v>
      </c>
      <c r="BN767" s="5" t="d">
        <v>23:00:00.0000000000031950</v>
      </c>
      <c r="BO767">
        <v>22</v>
      </c>
      <c r="BP767" t="b">
        <v>0</v>
      </c>
    </row>
    <row r="768" spans="1:68" x14ac:dyDescent="0.2">
      <c r="A768" s="1" t="s">
        <v>1682</v>
      </c>
      <c r="B768" s="1" t="s">
        <v>1456</v>
      </c>
      <c r="C768" s="2" t="d">
        <v>2026-07-02</v>
      </c>
      <c r="D768">
        <v>47</v>
      </c>
      <c r="E768" s="1" t="s">
        <v>187</v>
      </c>
      <c r="F768">
        <v>36</v>
      </c>
      <c r="G768">
        <v>9</v>
      </c>
      <c r="H768">
        <v>0</v>
      </c>
      <c r="I768">
        <v>2</v>
      </c>
      <c r="J768">
        <v>7</v>
      </c>
      <c r="K768">
        <v>0</v>
      </c>
      <c r="L768">
        <v>1</v>
      </c>
      <c r="M768" s="1" t="s">
        <v>63</v>
      </c>
      <c r="N768" s="1" t="s">
        <v>1549</v>
      </c>
      <c r="O768" s="1" t="s">
        <v>1683</v>
      </c>
      <c r="P768">
        <v>5.1428571428571432</v>
      </c>
      <c r="Q768">
        <v>0</v>
      </c>
      <c r="R768">
        <v>100</v>
      </c>
      <c r="S768">
        <v>1</v>
      </c>
      <c r="T768">
        <v>31</v>
      </c>
      <c r="U768">
        <v>36</v>
      </c>
      <c r="V768">
        <v>160</v>
      </c>
      <c r="W768">
        <v>38152.03</v>
      </c>
      <c r="X768">
        <v>4.4444444444444446</v>
      </c>
      <c r="Y768">
        <v>1059.7786111111111</v>
      </c>
      <c r="Z768">
        <v>11.277777777777779</v>
      </c>
      <c r="AA768">
        <v>82.13694557777778</v>
      </c>
      <c r="AB768">
        <v>36</v>
      </c>
      <c r="AC768">
        <v>70.859167799999994</v>
      </c>
      <c r="AD768">
        <v>0</v>
      </c>
      <c r="AE768">
        <v>1.1733436675259308</v>
      </c>
      <c r="AF768">
        <v>0.58194444444444438</v>
      </c>
      <c r="AG768">
        <v>0</v>
      </c>
      <c r="AH768">
        <v>73.104287023148146</v>
      </c>
      <c r="AI768">
        <v>6.3945000652777777</v>
      </c>
      <c r="AJ768">
        <v>1080</v>
      </c>
      <c r="AK768">
        <v>27</v>
      </c>
      <c r="AL768">
        <v>1</v>
      </c>
      <c r="AM768">
        <v>1</v>
      </c>
      <c r="AN768">
        <v>0</v>
      </c>
      <c r="AO768">
        <v>1</v>
      </c>
      <c r="AP768">
        <v>0</v>
      </c>
      <c r="AQ768">
        <v>0</v>
      </c>
      <c r="AR768">
        <v>707.66</v>
      </c>
      <c r="AS768" s="1" t="s">
        <v>173</v>
      </c>
      <c r="AT768">
        <v>36</v>
      </c>
      <c r="AU768">
        <v>45.380712250000002</v>
      </c>
      <c r="AV768">
        <v>743.59866383333338</v>
      </c>
      <c r="AW768">
        <v>27</v>
      </c>
      <c r="AX768">
        <v>1</v>
      </c>
      <c r="AY768">
        <v>2.7777777777777776E-2</v>
      </c>
      <c r="AZ768">
        <v>30</v>
      </c>
      <c r="BA768">
        <v>0.21609862976190478</v>
      </c>
      <c r="BB768">
        <v>0.91802304176954741</v>
      </c>
      <c r="BC768">
        <v>36</v>
      </c>
      <c r="BD768">
        <v>-9</v>
      </c>
      <c r="BE768">
        <v>3</v>
      </c>
      <c r="BF768">
        <v>4</v>
      </c>
      <c r="BG768" s="1" t="s">
        <v>174</v>
      </c>
      <c r="BH768" s="1" t="s">
        <v>6891</v>
      </c>
      <c r="BI768" s="1" t="s">
        <v>6889</v>
      </c>
      <c r="BJ768" s="1" t="s">
        <v>6890</v>
      </c>
      <c r="BK768">
        <v>2100</v>
      </c>
      <c r="BL768">
        <v>3</v>
      </c>
      <c r="BM768" s="5" t="d">
        <v>23:00:00.0000000000031950</v>
      </c>
      <c r="BN768" s="5" t="d">
        <v>23:29:59.9999999999968050</v>
      </c>
      <c r="BO768">
        <v>23</v>
      </c>
      <c r="BP768" t="b">
        <v>0</v>
      </c>
    </row>
    <row r="769" spans="1:68" x14ac:dyDescent="0.2">
      <c r="A769" s="1" t="s">
        <v>1684</v>
      </c>
      <c r="B769" s="1" t="s">
        <v>1456</v>
      </c>
      <c r="C769" s="2" t="d">
        <v>2026-07-02</v>
      </c>
      <c r="D769">
        <v>48</v>
      </c>
      <c r="E769" s="1" t="s">
        <v>187</v>
      </c>
      <c r="F769">
        <v>23</v>
      </c>
      <c r="G769">
        <v>9</v>
      </c>
      <c r="H769">
        <v>0</v>
      </c>
      <c r="I769">
        <v>2</v>
      </c>
      <c r="J769">
        <v>7</v>
      </c>
      <c r="K769">
        <v>0</v>
      </c>
      <c r="L769">
        <v>1</v>
      </c>
      <c r="M769" s="1" t="s">
        <v>63</v>
      </c>
      <c r="N769" s="1" t="s">
        <v>1685</v>
      </c>
      <c r="O769" s="1" t="s">
        <v>1686</v>
      </c>
      <c r="P769">
        <v>3.2857142857142856</v>
      </c>
      <c r="Q769">
        <v>0</v>
      </c>
      <c r="R769">
        <v>100</v>
      </c>
      <c r="S769">
        <v>1</v>
      </c>
      <c r="T769">
        <v>30</v>
      </c>
      <c r="U769">
        <v>23</v>
      </c>
      <c r="V769">
        <v>124</v>
      </c>
      <c r="W769">
        <v>27204.03</v>
      </c>
      <c r="X769">
        <v>5.3913043478260869</v>
      </c>
      <c r="Y769">
        <v>1182.7839130434782</v>
      </c>
      <c r="Z769">
        <v>10.695652173913043</v>
      </c>
      <c r="AA769">
        <v>56.550201631159425</v>
      </c>
      <c r="AB769">
        <v>23</v>
      </c>
      <c r="AC769">
        <v>45.854549457246378</v>
      </c>
      <c r="AD769">
        <v>0</v>
      </c>
      <c r="AE769">
        <v>1.2917598225169911</v>
      </c>
      <c r="AF769">
        <v>0.72681159420289843</v>
      </c>
      <c r="AG769">
        <v>0</v>
      </c>
      <c r="AH769">
        <v>47.070459823188408</v>
      </c>
      <c r="AI769">
        <v>6.6010254579710139</v>
      </c>
      <c r="AJ769">
        <v>690</v>
      </c>
      <c r="AK769">
        <v>27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s="1" t="s">
        <v>173</v>
      </c>
      <c r="AT769">
        <v>23</v>
      </c>
      <c r="AU769">
        <v>31.822100533333334</v>
      </c>
      <c r="AV769">
        <v>745.25591911666663</v>
      </c>
      <c r="AW769">
        <v>27</v>
      </c>
      <c r="AX769">
        <v>1</v>
      </c>
      <c r="AY769">
        <v>0</v>
      </c>
      <c r="AZ769">
        <v>30</v>
      </c>
      <c r="BA769">
        <v>0.15153381206349206</v>
      </c>
      <c r="BB769">
        <v>0.92006903594650202</v>
      </c>
      <c r="BC769">
        <v>36</v>
      </c>
      <c r="BD769">
        <v>-9</v>
      </c>
      <c r="BE769">
        <v>2</v>
      </c>
      <c r="BF769">
        <v>5</v>
      </c>
      <c r="BG769" s="1" t="s">
        <v>174</v>
      </c>
      <c r="BH769" s="1" t="s">
        <v>6891</v>
      </c>
      <c r="BI769" s="1" t="s">
        <v>6889</v>
      </c>
      <c r="BJ769" s="1" t="s">
        <v>6890</v>
      </c>
      <c r="BK769">
        <v>2100</v>
      </c>
      <c r="BL769">
        <v>3</v>
      </c>
      <c r="BM769" s="5" t="d">
        <v>23:29:59.9999999999968050</v>
      </c>
      <c r="BN769" s="5" t="d">
        <v>1899-12-30</v>
      </c>
      <c r="BO769">
        <v>23</v>
      </c>
      <c r="BP769" t="b">
        <v>0</v>
      </c>
    </row>
    <row r="770" spans="1:68" x14ac:dyDescent="0.2">
      <c r="A770" s="1" t="s">
        <v>1687</v>
      </c>
      <c r="B770" s="1" t="s">
        <v>1456</v>
      </c>
      <c r="C770" s="2" t="d">
        <v>2026-07-03</v>
      </c>
      <c r="D770">
        <v>1</v>
      </c>
      <c r="E770" s="1" t="s">
        <v>61</v>
      </c>
      <c r="F770">
        <v>12</v>
      </c>
      <c r="G770">
        <v>18</v>
      </c>
      <c r="H770">
        <v>12</v>
      </c>
      <c r="I770">
        <v>2</v>
      </c>
      <c r="J770">
        <v>4</v>
      </c>
      <c r="K770">
        <v>900</v>
      </c>
      <c r="L770">
        <v>1</v>
      </c>
      <c r="M770" s="1" t="s">
        <v>1688</v>
      </c>
      <c r="N770" s="1" t="s">
        <v>1689</v>
      </c>
      <c r="O770" s="1" t="s">
        <v>1690</v>
      </c>
      <c r="P770">
        <v>3</v>
      </c>
      <c r="Q770">
        <v>900</v>
      </c>
      <c r="R770">
        <v>9100</v>
      </c>
      <c r="S770">
        <v>1</v>
      </c>
      <c r="T770">
        <v>49</v>
      </c>
      <c r="U770">
        <v>12</v>
      </c>
      <c r="V770">
        <v>73</v>
      </c>
      <c r="W770">
        <v>19583.63</v>
      </c>
      <c r="X770">
        <v>6.083333333333333</v>
      </c>
      <c r="Y770">
        <v>1631.9691666666668</v>
      </c>
      <c r="Z770">
        <v>13.75</v>
      </c>
      <c r="AA770">
        <v>39.409649444444447</v>
      </c>
      <c r="AB770">
        <v>12</v>
      </c>
      <c r="AC770">
        <v>25.659649444444444</v>
      </c>
      <c r="AD770">
        <v>3.8076690277777776E-2</v>
      </c>
      <c r="AE770">
        <v>1.6775354088655028</v>
      </c>
      <c r="AF770">
        <v>0.51944444444444449</v>
      </c>
      <c r="AG770">
        <v>0</v>
      </c>
      <c r="AH770">
        <v>28.359517402777779</v>
      </c>
      <c r="AI770">
        <v>7.953964376388889</v>
      </c>
      <c r="AJ770">
        <v>480</v>
      </c>
      <c r="AK770">
        <v>62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s="1" t="s">
        <v>173</v>
      </c>
      <c r="AT770">
        <v>12</v>
      </c>
      <c r="AU770">
        <v>20.130424816666668</v>
      </c>
      <c r="AV770">
        <v>1655.8995063499999</v>
      </c>
      <c r="AW770">
        <v>62</v>
      </c>
      <c r="AX770">
        <v>1</v>
      </c>
      <c r="AY770">
        <v>0</v>
      </c>
      <c r="AZ770">
        <v>40</v>
      </c>
      <c r="BA770">
        <v>0.16775354013888891</v>
      </c>
      <c r="BB770">
        <v>0.89026855180107523</v>
      </c>
      <c r="BC770">
        <v>79</v>
      </c>
      <c r="BD770">
        <v>-17</v>
      </c>
      <c r="BE770">
        <v>1</v>
      </c>
      <c r="BF770">
        <v>3</v>
      </c>
      <c r="BG770" s="1" t="s">
        <v>174</v>
      </c>
      <c r="BH770" s="1" t="s">
        <v>6891</v>
      </c>
      <c r="BI770" s="1" t="s">
        <v>6889</v>
      </c>
      <c r="BJ770" s="1" t="s">
        <v>6890</v>
      </c>
      <c r="BK770">
        <v>2100</v>
      </c>
      <c r="BL770">
        <v>3</v>
      </c>
      <c r="BM770" s="5" t="d">
        <v>1899-12-30</v>
      </c>
      <c r="BN770" s="5" t="d">
        <v>00:29:59.99999999999990100</v>
      </c>
      <c r="BO770">
        <v>0</v>
      </c>
      <c r="BP770" t="b">
        <v>0</v>
      </c>
    </row>
    <row r="771" spans="1:68" x14ac:dyDescent="0.2">
      <c r="A771" s="1" t="s">
        <v>1691</v>
      </c>
      <c r="B771" s="1" t="s">
        <v>1456</v>
      </c>
      <c r="C771" s="2" t="d">
        <v>2026-07-03</v>
      </c>
      <c r="D771">
        <v>2</v>
      </c>
      <c r="E771" s="1" t="s">
        <v>61</v>
      </c>
      <c r="F771">
        <v>8</v>
      </c>
      <c r="G771">
        <v>19</v>
      </c>
      <c r="H771">
        <v>12</v>
      </c>
      <c r="I771">
        <v>2</v>
      </c>
      <c r="J771">
        <v>5</v>
      </c>
      <c r="K771">
        <v>900</v>
      </c>
      <c r="L771">
        <v>1</v>
      </c>
      <c r="M771" s="1" t="s">
        <v>1692</v>
      </c>
      <c r="N771" s="1" t="s">
        <v>1689</v>
      </c>
      <c r="O771" s="1" t="s">
        <v>1693</v>
      </c>
      <c r="P771">
        <v>1.6</v>
      </c>
      <c r="Q771">
        <v>900</v>
      </c>
      <c r="R771">
        <v>8200</v>
      </c>
      <c r="S771">
        <v>1</v>
      </c>
      <c r="T771">
        <v>48</v>
      </c>
      <c r="U771">
        <v>8</v>
      </c>
      <c r="V771">
        <v>42</v>
      </c>
      <c r="W771">
        <v>12189.02</v>
      </c>
      <c r="X771">
        <v>5.25</v>
      </c>
      <c r="Y771">
        <v>1523.6275000000001</v>
      </c>
      <c r="Z771">
        <v>14.25</v>
      </c>
      <c r="AA771">
        <v>13.483981897916665</v>
      </c>
      <c r="AB771">
        <v>2</v>
      </c>
      <c r="AC771">
        <v>0.45713159374999957</v>
      </c>
      <c r="AD771">
        <v>0</v>
      </c>
      <c r="AE771">
        <v>1.4452767072209929</v>
      </c>
      <c r="AF771">
        <v>0.64374999999999993</v>
      </c>
      <c r="AG771">
        <v>1.6717791520833334</v>
      </c>
      <c r="AH771">
        <v>1.4581768791666665</v>
      </c>
      <c r="AI771">
        <v>8.9992783062499999</v>
      </c>
      <c r="AJ771">
        <v>320</v>
      </c>
      <c r="AK771">
        <v>63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 s="1" t="s">
        <v>173</v>
      </c>
      <c r="AT771">
        <v>1</v>
      </c>
      <c r="AU771">
        <v>11.562213616666666</v>
      </c>
      <c r="AV771">
        <v>982.32711634999998</v>
      </c>
      <c r="AW771">
        <v>62</v>
      </c>
      <c r="AX771">
        <v>0.25</v>
      </c>
      <c r="AY771">
        <v>0</v>
      </c>
      <c r="AZ771">
        <v>40</v>
      </c>
      <c r="BA771">
        <v>7.7081424111111102E-2</v>
      </c>
      <c r="BB771">
        <v>0.51974979701058199</v>
      </c>
      <c r="BC771">
        <v>47</v>
      </c>
      <c r="BD771">
        <v>16</v>
      </c>
      <c r="BE771">
        <v>1</v>
      </c>
      <c r="BF771">
        <v>4</v>
      </c>
      <c r="BG771" s="1" t="s">
        <v>174</v>
      </c>
      <c r="BH771" s="1" t="s">
        <v>6891</v>
      </c>
      <c r="BI771" s="1" t="s">
        <v>6889</v>
      </c>
      <c r="BJ771" s="1" t="s">
        <v>6890</v>
      </c>
      <c r="BK771">
        <v>2100</v>
      </c>
      <c r="BL771">
        <v>3</v>
      </c>
      <c r="BM771" s="5" t="d">
        <v>00:29:59.99999999999990100</v>
      </c>
      <c r="BN771" s="5" t="d">
        <v>00:59:59.99999999999980200</v>
      </c>
      <c r="BO771">
        <v>0</v>
      </c>
      <c r="BP771" t="b">
        <v>0</v>
      </c>
    </row>
    <row r="772" spans="1:68" x14ac:dyDescent="0.2">
      <c r="A772" s="1" t="s">
        <v>1694</v>
      </c>
      <c r="B772" s="1" t="s">
        <v>1456</v>
      </c>
      <c r="C772" s="2" t="d">
        <v>2026-07-03</v>
      </c>
      <c r="D772">
        <v>3</v>
      </c>
      <c r="E772" s="1" t="s">
        <v>61</v>
      </c>
      <c r="F772">
        <v>5</v>
      </c>
      <c r="G772">
        <v>10</v>
      </c>
      <c r="H772">
        <v>9</v>
      </c>
      <c r="I772">
        <v>0</v>
      </c>
      <c r="J772">
        <v>1</v>
      </c>
      <c r="K772">
        <v>675</v>
      </c>
      <c r="L772">
        <v>0</v>
      </c>
      <c r="M772" s="1" t="s">
        <v>1695</v>
      </c>
      <c r="N772" s="1" t="s">
        <v>63</v>
      </c>
      <c r="O772" s="1" t="s">
        <v>1583</v>
      </c>
      <c r="P772">
        <v>5</v>
      </c>
      <c r="Q772">
        <v>675</v>
      </c>
      <c r="R772">
        <v>7525</v>
      </c>
      <c r="S772">
        <v>0</v>
      </c>
      <c r="T772">
        <v>48</v>
      </c>
      <c r="U772">
        <v>5</v>
      </c>
      <c r="V772">
        <v>21</v>
      </c>
      <c r="W772">
        <v>5046.63</v>
      </c>
      <c r="X772">
        <v>4.2</v>
      </c>
      <c r="Y772">
        <v>1009.326</v>
      </c>
      <c r="Z772">
        <v>14.6</v>
      </c>
      <c r="AA772">
        <v>12.386317423333335</v>
      </c>
      <c r="AB772">
        <v>0</v>
      </c>
      <c r="AC772">
        <v>0</v>
      </c>
      <c r="AD772">
        <v>0.15547735000000001</v>
      </c>
      <c r="AE772">
        <v>1.1690687791137662</v>
      </c>
      <c r="AF772">
        <v>0.67</v>
      </c>
      <c r="AG772">
        <v>1.9945461233333333</v>
      </c>
      <c r="AH772">
        <v>0</v>
      </c>
      <c r="AI772">
        <v>9.2584379600000002</v>
      </c>
      <c r="AJ772">
        <v>200</v>
      </c>
      <c r="AK772">
        <v>36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s="1" t="s">
        <v>70</v>
      </c>
      <c r="AT772">
        <v>0</v>
      </c>
      <c r="AU772">
        <v>5.7191830499999998</v>
      </c>
      <c r="AV772">
        <v>68.482388533333335</v>
      </c>
      <c r="AW772">
        <v>9</v>
      </c>
      <c r="AX772">
        <v>0</v>
      </c>
      <c r="AY772">
        <v>0</v>
      </c>
      <c r="AZ772">
        <v>40</v>
      </c>
      <c r="BA772">
        <v>0.190639435</v>
      </c>
      <c r="BB772">
        <v>6.340961901234568E-2</v>
      </c>
      <c r="BC772">
        <v>4</v>
      </c>
      <c r="BD772">
        <v>32</v>
      </c>
      <c r="BE772">
        <v>1</v>
      </c>
      <c r="BF772">
        <v>0</v>
      </c>
      <c r="BG772" s="1" t="s">
        <v>66</v>
      </c>
      <c r="BH772" s="1" t="s">
        <v>6891</v>
      </c>
      <c r="BI772" s="1" t="s">
        <v>6889</v>
      </c>
      <c r="BJ772" s="1" t="s">
        <v>6890</v>
      </c>
      <c r="BK772">
        <v>2100</v>
      </c>
      <c r="BL772">
        <v>3</v>
      </c>
      <c r="BM772" s="5" t="d">
        <v>00:59:59.99999999999980200</v>
      </c>
      <c r="BN772" s="5" t="d">
        <v>01:30:00.000</v>
      </c>
      <c r="BO772">
        <v>1</v>
      </c>
      <c r="BP772" t="b">
        <v>0</v>
      </c>
    </row>
    <row r="773" spans="1:68" x14ac:dyDescent="0.2">
      <c r="A773" s="1" t="s">
        <v>1696</v>
      </c>
      <c r="B773" s="1" t="s">
        <v>1456</v>
      </c>
      <c r="C773" s="2" t="d">
        <v>2026-07-03</v>
      </c>
      <c r="D773">
        <v>4</v>
      </c>
      <c r="E773" s="1" t="s">
        <v>61</v>
      </c>
      <c r="F773">
        <v>8</v>
      </c>
      <c r="G773">
        <v>10</v>
      </c>
      <c r="H773">
        <v>9</v>
      </c>
      <c r="I773">
        <v>0</v>
      </c>
      <c r="J773">
        <v>1</v>
      </c>
      <c r="K773">
        <v>675</v>
      </c>
      <c r="L773">
        <v>0</v>
      </c>
      <c r="M773" s="1" t="s">
        <v>1697</v>
      </c>
      <c r="N773" s="1" t="s">
        <v>63</v>
      </c>
      <c r="O773" s="1" t="s">
        <v>1467</v>
      </c>
      <c r="P773">
        <v>8</v>
      </c>
      <c r="Q773">
        <v>675</v>
      </c>
      <c r="R773">
        <v>6850</v>
      </c>
      <c r="S773">
        <v>0</v>
      </c>
      <c r="T773">
        <v>48</v>
      </c>
      <c r="U773">
        <v>8</v>
      </c>
      <c r="V773">
        <v>45</v>
      </c>
      <c r="W773">
        <v>10018.66</v>
      </c>
      <c r="X773">
        <v>5.625</v>
      </c>
      <c r="Y773">
        <v>1252.3325</v>
      </c>
      <c r="Z773">
        <v>13.75</v>
      </c>
      <c r="AA773">
        <v>12.165090129166666</v>
      </c>
      <c r="AB773">
        <v>3</v>
      </c>
      <c r="AC773">
        <v>0.74920298749999992</v>
      </c>
      <c r="AD773">
        <v>0.53356758125000003</v>
      </c>
      <c r="AE773">
        <v>1.4200609123840282</v>
      </c>
      <c r="AF773">
        <v>0.51666666666666661</v>
      </c>
      <c r="AG773">
        <v>2.4702951541666667</v>
      </c>
      <c r="AH773">
        <v>0</v>
      </c>
      <c r="AI773">
        <v>8.7718782958333321</v>
      </c>
      <c r="AJ773">
        <v>320</v>
      </c>
      <c r="AK773">
        <v>36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 s="1" t="s">
        <v>65</v>
      </c>
      <c r="AT773">
        <v>2</v>
      </c>
      <c r="AU773">
        <v>11.486648033333333</v>
      </c>
      <c r="AV773">
        <v>88.738559216666673</v>
      </c>
      <c r="AW773">
        <v>7</v>
      </c>
      <c r="AX773">
        <v>0.375</v>
      </c>
      <c r="AY773">
        <v>0</v>
      </c>
      <c r="AZ773">
        <v>40</v>
      </c>
      <c r="BA773">
        <v>0.38288826777777779</v>
      </c>
      <c r="BB773">
        <v>8.2165332608024694E-2</v>
      </c>
      <c r="BC773">
        <v>5</v>
      </c>
      <c r="BD773">
        <v>31</v>
      </c>
      <c r="BE773">
        <v>1</v>
      </c>
      <c r="BF773">
        <v>0</v>
      </c>
      <c r="BG773" s="1" t="s">
        <v>83</v>
      </c>
      <c r="BH773" s="1" t="s">
        <v>6891</v>
      </c>
      <c r="BI773" s="1" t="s">
        <v>6889</v>
      </c>
      <c r="BJ773" s="1" t="s">
        <v>6890</v>
      </c>
      <c r="BK773">
        <v>2100</v>
      </c>
      <c r="BL773">
        <v>3</v>
      </c>
      <c r="BM773" s="5" t="d">
        <v>01:30:00.000</v>
      </c>
      <c r="BN773" s="5" t="d">
        <v>01:59:59.99999999999959725</v>
      </c>
      <c r="BO773">
        <v>1</v>
      </c>
      <c r="BP773" t="b">
        <v>0</v>
      </c>
    </row>
    <row r="774" spans="1:68" x14ac:dyDescent="0.2">
      <c r="A774" s="1" t="s">
        <v>1698</v>
      </c>
      <c r="B774" s="1" t="s">
        <v>1456</v>
      </c>
      <c r="C774" s="2" t="d">
        <v>2026-07-03</v>
      </c>
      <c r="D774">
        <v>5</v>
      </c>
      <c r="E774" s="1" t="s">
        <v>61</v>
      </c>
      <c r="F774">
        <v>8</v>
      </c>
      <c r="G774">
        <v>10</v>
      </c>
      <c r="H774">
        <v>9</v>
      </c>
      <c r="I774">
        <v>0</v>
      </c>
      <c r="J774">
        <v>1</v>
      </c>
      <c r="K774">
        <v>675</v>
      </c>
      <c r="L774">
        <v>0</v>
      </c>
      <c r="M774" s="1" t="s">
        <v>1699</v>
      </c>
      <c r="N774" s="1" t="s">
        <v>63</v>
      </c>
      <c r="O774" s="1" t="s">
        <v>1470</v>
      </c>
      <c r="P774">
        <v>8</v>
      </c>
      <c r="Q774">
        <v>675</v>
      </c>
      <c r="R774">
        <v>6175</v>
      </c>
      <c r="S774">
        <v>0</v>
      </c>
      <c r="T774">
        <v>48</v>
      </c>
      <c r="U774">
        <v>8</v>
      </c>
      <c r="V774">
        <v>36</v>
      </c>
      <c r="W774">
        <v>6858.76</v>
      </c>
      <c r="X774">
        <v>4.5</v>
      </c>
      <c r="Y774">
        <v>857.34500000000003</v>
      </c>
      <c r="Z774">
        <v>13.75</v>
      </c>
      <c r="AA774">
        <v>11.316473841666667</v>
      </c>
      <c r="AB774">
        <v>0</v>
      </c>
      <c r="AC774">
        <v>0</v>
      </c>
      <c r="AD774">
        <v>0.15873092708333333</v>
      </c>
      <c r="AE774">
        <v>1.3371350044856773</v>
      </c>
      <c r="AF774">
        <v>0.65</v>
      </c>
      <c r="AG774">
        <v>2.1458659270833333</v>
      </c>
      <c r="AH774">
        <v>0</v>
      </c>
      <c r="AI774">
        <v>8.118524572916666</v>
      </c>
      <c r="AJ774">
        <v>320</v>
      </c>
      <c r="AK774">
        <v>36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 s="1" t="s">
        <v>70</v>
      </c>
      <c r="AT774">
        <v>0</v>
      </c>
      <c r="AU774">
        <v>10.697079966666667</v>
      </c>
      <c r="AV774">
        <v>105.84235475</v>
      </c>
      <c r="AW774">
        <v>8</v>
      </c>
      <c r="AX774">
        <v>0</v>
      </c>
      <c r="AY774">
        <v>0</v>
      </c>
      <c r="AZ774">
        <v>40</v>
      </c>
      <c r="BA774">
        <v>0.35656933222222226</v>
      </c>
      <c r="BB774">
        <v>9.8002180324074067E-2</v>
      </c>
      <c r="BC774">
        <v>6</v>
      </c>
      <c r="BD774">
        <v>30</v>
      </c>
      <c r="BE774">
        <v>1</v>
      </c>
      <c r="BF774">
        <v>0</v>
      </c>
      <c r="BG774" s="1" t="s">
        <v>66</v>
      </c>
      <c r="BH774" s="1" t="s">
        <v>6891</v>
      </c>
      <c r="BI774" s="1" t="s">
        <v>6889</v>
      </c>
      <c r="BJ774" s="1" t="s">
        <v>6890</v>
      </c>
      <c r="BK774">
        <v>2100</v>
      </c>
      <c r="BL774">
        <v>3</v>
      </c>
      <c r="BM774" s="5" t="d">
        <v>01:59:59.99999999999959725</v>
      </c>
      <c r="BN774" s="5" t="d">
        <v>02:30:00.00000000000040275</v>
      </c>
      <c r="BO774">
        <v>2</v>
      </c>
      <c r="BP774" t="b">
        <v>0</v>
      </c>
    </row>
    <row r="775" spans="1:68" x14ac:dyDescent="0.2">
      <c r="A775" s="1" t="s">
        <v>1700</v>
      </c>
      <c r="B775" s="1" t="s">
        <v>1456</v>
      </c>
      <c r="C775" s="2" t="d">
        <v>2026-07-03</v>
      </c>
      <c r="D775">
        <v>6</v>
      </c>
      <c r="E775" s="1" t="s">
        <v>61</v>
      </c>
      <c r="F775">
        <v>9</v>
      </c>
      <c r="G775">
        <v>10</v>
      </c>
      <c r="H775">
        <v>9</v>
      </c>
      <c r="I775">
        <v>0</v>
      </c>
      <c r="J775">
        <v>1</v>
      </c>
      <c r="K775">
        <v>675</v>
      </c>
      <c r="L775">
        <v>0</v>
      </c>
      <c r="M775" s="1" t="s">
        <v>1701</v>
      </c>
      <c r="N775" s="1" t="s">
        <v>63</v>
      </c>
      <c r="O775" s="1" t="s">
        <v>1476</v>
      </c>
      <c r="P775">
        <v>9</v>
      </c>
      <c r="Q775">
        <v>675</v>
      </c>
      <c r="R775">
        <v>5500</v>
      </c>
      <c r="S775">
        <v>0</v>
      </c>
      <c r="T775">
        <v>48</v>
      </c>
      <c r="U775">
        <v>9</v>
      </c>
      <c r="V775">
        <v>43</v>
      </c>
      <c r="W775">
        <v>9188.24</v>
      </c>
      <c r="X775">
        <v>4.7777777777777777</v>
      </c>
      <c r="Y775">
        <v>1020.9155555555556</v>
      </c>
      <c r="Z775">
        <v>14.666666666666666</v>
      </c>
      <c r="AA775">
        <v>14.024110372222221</v>
      </c>
      <c r="AB775">
        <v>3</v>
      </c>
      <c r="AC775">
        <v>0.61274789999999946</v>
      </c>
      <c r="AD775">
        <v>0.71607271481481471</v>
      </c>
      <c r="AE775">
        <v>1.5020467368586929</v>
      </c>
      <c r="AF775">
        <v>0.6962962962962963</v>
      </c>
      <c r="AG775">
        <v>2.9144157462962963</v>
      </c>
      <c r="AH775">
        <v>0</v>
      </c>
      <c r="AI775">
        <v>10.048583507407407</v>
      </c>
      <c r="AJ775">
        <v>360</v>
      </c>
      <c r="AK775">
        <v>36</v>
      </c>
      <c r="AL775">
        <v>1</v>
      </c>
      <c r="AM775">
        <v>1</v>
      </c>
      <c r="AN775">
        <v>1</v>
      </c>
      <c r="AO775">
        <v>0</v>
      </c>
      <c r="AP775">
        <v>0</v>
      </c>
      <c r="AQ775">
        <v>0</v>
      </c>
      <c r="AR775">
        <v>81.180000000000007</v>
      </c>
      <c r="AS775" s="1" t="s">
        <v>65</v>
      </c>
      <c r="AT775">
        <v>3</v>
      </c>
      <c r="AU775">
        <v>12.560505299999999</v>
      </c>
      <c r="AV775">
        <v>125.05207423333333</v>
      </c>
      <c r="AW775">
        <v>9</v>
      </c>
      <c r="AX775">
        <v>0.33333333333333331</v>
      </c>
      <c r="AY775">
        <v>0.1111111111111111</v>
      </c>
      <c r="AZ775">
        <v>40</v>
      </c>
      <c r="BA775">
        <v>0.41868350999999998</v>
      </c>
      <c r="BB775">
        <v>0.11578895762345678</v>
      </c>
      <c r="BC775">
        <v>6</v>
      </c>
      <c r="BD775">
        <v>30</v>
      </c>
      <c r="BE775">
        <v>1</v>
      </c>
      <c r="BF775">
        <v>0</v>
      </c>
      <c r="BG775" s="1" t="s">
        <v>83</v>
      </c>
      <c r="BH775" s="1" t="s">
        <v>6891</v>
      </c>
      <c r="BI775" s="1" t="s">
        <v>6889</v>
      </c>
      <c r="BJ775" s="1" t="s">
        <v>6890</v>
      </c>
      <c r="BK775">
        <v>2100</v>
      </c>
      <c r="BL775">
        <v>3</v>
      </c>
      <c r="BM775" s="5" t="d">
        <v>02:30:00.00000000000040275</v>
      </c>
      <c r="BN775" s="5" t="d">
        <v>03:00:00.000</v>
      </c>
      <c r="BO775">
        <v>2</v>
      </c>
      <c r="BP775" t="b">
        <v>0</v>
      </c>
    </row>
    <row r="776" spans="1:68" x14ac:dyDescent="0.2">
      <c r="A776" s="1" t="s">
        <v>1702</v>
      </c>
      <c r="B776" s="1" t="s">
        <v>1456</v>
      </c>
      <c r="C776" s="2" t="d">
        <v>2026-07-03</v>
      </c>
      <c r="D776">
        <v>7</v>
      </c>
      <c r="E776" s="1" t="s">
        <v>61</v>
      </c>
      <c r="F776">
        <v>7</v>
      </c>
      <c r="G776">
        <v>10</v>
      </c>
      <c r="H776">
        <v>9</v>
      </c>
      <c r="I776">
        <v>0</v>
      </c>
      <c r="J776">
        <v>1</v>
      </c>
      <c r="K776">
        <v>675</v>
      </c>
      <c r="L776">
        <v>0</v>
      </c>
      <c r="M776" s="1" t="s">
        <v>1703</v>
      </c>
      <c r="N776" s="1" t="s">
        <v>63</v>
      </c>
      <c r="O776" s="1" t="s">
        <v>1704</v>
      </c>
      <c r="P776">
        <v>7</v>
      </c>
      <c r="Q776">
        <v>675</v>
      </c>
      <c r="R776">
        <v>4825</v>
      </c>
      <c r="S776">
        <v>0</v>
      </c>
      <c r="T776">
        <v>48</v>
      </c>
      <c r="U776">
        <v>7</v>
      </c>
      <c r="V776">
        <v>36</v>
      </c>
      <c r="W776">
        <v>10592.55</v>
      </c>
      <c r="X776">
        <v>5.1428571428571432</v>
      </c>
      <c r="Y776">
        <v>1513.2214285714285</v>
      </c>
      <c r="Z776">
        <v>14.285714285714286</v>
      </c>
      <c r="AA776">
        <v>11.680962507142857</v>
      </c>
      <c r="AB776">
        <v>2</v>
      </c>
      <c r="AC776">
        <v>0.16968468571428552</v>
      </c>
      <c r="AD776">
        <v>1.4997097619047614E-2</v>
      </c>
      <c r="AE776">
        <v>1.2328134935898325</v>
      </c>
      <c r="AF776">
        <v>0.49761904761904763</v>
      </c>
      <c r="AG776">
        <v>1.7454296309523809</v>
      </c>
      <c r="AH776">
        <v>0</v>
      </c>
      <c r="AI776">
        <v>8.9664852476190475</v>
      </c>
      <c r="AJ776">
        <v>280</v>
      </c>
      <c r="AK776">
        <v>36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s="1" t="s">
        <v>125</v>
      </c>
      <c r="AT776">
        <v>1</v>
      </c>
      <c r="AU776">
        <v>8.3872360500000003</v>
      </c>
      <c r="AV776">
        <v>120.60768541666667</v>
      </c>
      <c r="AW776">
        <v>7</v>
      </c>
      <c r="AX776">
        <v>0.2857142857142857</v>
      </c>
      <c r="AY776">
        <v>0</v>
      </c>
      <c r="AZ776">
        <v>40</v>
      </c>
      <c r="BA776">
        <v>0.27957453500000001</v>
      </c>
      <c r="BB776">
        <v>0.11167378279320987</v>
      </c>
      <c r="BC776">
        <v>6</v>
      </c>
      <c r="BD776">
        <v>30</v>
      </c>
      <c r="BE776">
        <v>1</v>
      </c>
      <c r="BF776">
        <v>0</v>
      </c>
      <c r="BG776" s="1" t="s">
        <v>66</v>
      </c>
      <c r="BH776" s="1" t="s">
        <v>6891</v>
      </c>
      <c r="BI776" s="1" t="s">
        <v>6889</v>
      </c>
      <c r="BJ776" s="1" t="s">
        <v>6890</v>
      </c>
      <c r="BK776">
        <v>2100</v>
      </c>
      <c r="BL776">
        <v>3</v>
      </c>
      <c r="BM776" s="5" t="d">
        <v>03:00:00.000</v>
      </c>
      <c r="BN776" s="5" t="d">
        <v>03:30:00.00000000000079875</v>
      </c>
      <c r="BO776">
        <v>3</v>
      </c>
      <c r="BP776" t="b">
        <v>0</v>
      </c>
    </row>
    <row r="777" spans="1:68" x14ac:dyDescent="0.2">
      <c r="A777" s="1" t="s">
        <v>1705</v>
      </c>
      <c r="B777" s="1" t="s">
        <v>1456</v>
      </c>
      <c r="C777" s="2" t="d">
        <v>2026-07-03</v>
      </c>
      <c r="D777">
        <v>8</v>
      </c>
      <c r="E777" s="1" t="s">
        <v>61</v>
      </c>
      <c r="F777">
        <v>7</v>
      </c>
      <c r="G777">
        <v>10</v>
      </c>
      <c r="H777">
        <v>9</v>
      </c>
      <c r="I777">
        <v>0</v>
      </c>
      <c r="J777">
        <v>1</v>
      </c>
      <c r="K777">
        <v>675</v>
      </c>
      <c r="L777">
        <v>0</v>
      </c>
      <c r="M777" s="1" t="s">
        <v>1706</v>
      </c>
      <c r="N777" s="1" t="s">
        <v>63</v>
      </c>
      <c r="O777" s="1" t="s">
        <v>1479</v>
      </c>
      <c r="P777">
        <v>7</v>
      </c>
      <c r="Q777">
        <v>675</v>
      </c>
      <c r="R777">
        <v>4150</v>
      </c>
      <c r="S777">
        <v>0</v>
      </c>
      <c r="T777">
        <v>48</v>
      </c>
      <c r="U777">
        <v>7</v>
      </c>
      <c r="V777">
        <v>33</v>
      </c>
      <c r="W777">
        <v>7597.21</v>
      </c>
      <c r="X777">
        <v>4.7142857142857144</v>
      </c>
      <c r="Y777">
        <v>1085.3157142857142</v>
      </c>
      <c r="Z777">
        <v>13.857142857142858</v>
      </c>
      <c r="AA777">
        <v>12.021963402380951</v>
      </c>
      <c r="AB777">
        <v>1</v>
      </c>
      <c r="AC777">
        <v>0.11748071428571423</v>
      </c>
      <c r="AD777">
        <v>0.22315427142857142</v>
      </c>
      <c r="AE777">
        <v>1.3869083466323378</v>
      </c>
      <c r="AF777">
        <v>0.53333333333333333</v>
      </c>
      <c r="AG777">
        <v>2.1433959452380953</v>
      </c>
      <c r="AH777">
        <v>0</v>
      </c>
      <c r="AI777">
        <v>8.8999960190476202</v>
      </c>
      <c r="AJ777">
        <v>280</v>
      </c>
      <c r="AK777">
        <v>36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s="1" t="s">
        <v>65</v>
      </c>
      <c r="AT777">
        <v>1</v>
      </c>
      <c r="AU777">
        <v>10.908732000000001</v>
      </c>
      <c r="AV777">
        <v>110.04452798333332</v>
      </c>
      <c r="AW777">
        <v>6</v>
      </c>
      <c r="AX777">
        <v>0.14285714285714285</v>
      </c>
      <c r="AY777">
        <v>0</v>
      </c>
      <c r="AZ777">
        <v>40</v>
      </c>
      <c r="BA777">
        <v>0.36362440000000001</v>
      </c>
      <c r="BB777">
        <v>0.10189308146604938</v>
      </c>
      <c r="BC777">
        <v>6</v>
      </c>
      <c r="BD777">
        <v>30</v>
      </c>
      <c r="BE777">
        <v>1</v>
      </c>
      <c r="BF777">
        <v>0</v>
      </c>
      <c r="BG777" s="1" t="s">
        <v>66</v>
      </c>
      <c r="BH777" s="1" t="s">
        <v>6891</v>
      </c>
      <c r="BI777" s="1" t="s">
        <v>6889</v>
      </c>
      <c r="BJ777" s="1" t="s">
        <v>6890</v>
      </c>
      <c r="BK777">
        <v>2100</v>
      </c>
      <c r="BL777">
        <v>3</v>
      </c>
      <c r="BM777" s="5" t="d">
        <v>03:30:00.00000000000079875</v>
      </c>
      <c r="BN777" s="5" t="d">
        <v>03:59:59.99999999999920125</v>
      </c>
      <c r="BO777">
        <v>3</v>
      </c>
      <c r="BP777" t="b">
        <v>0</v>
      </c>
    </row>
    <row r="778" spans="1:68" x14ac:dyDescent="0.2">
      <c r="A778" s="1" t="s">
        <v>1707</v>
      </c>
      <c r="B778" s="1" t="s">
        <v>1456</v>
      </c>
      <c r="C778" s="2" t="d">
        <v>2026-07-03</v>
      </c>
      <c r="D778">
        <v>9</v>
      </c>
      <c r="E778" s="1" t="s">
        <v>61</v>
      </c>
      <c r="F778">
        <v>10</v>
      </c>
      <c r="G778">
        <v>10</v>
      </c>
      <c r="H778">
        <v>9</v>
      </c>
      <c r="I778">
        <v>0</v>
      </c>
      <c r="J778">
        <v>1</v>
      </c>
      <c r="K778">
        <v>675</v>
      </c>
      <c r="L778">
        <v>0</v>
      </c>
      <c r="M778" s="1" t="s">
        <v>1708</v>
      </c>
      <c r="N778" s="1" t="s">
        <v>63</v>
      </c>
      <c r="O778" s="1" t="s">
        <v>1596</v>
      </c>
      <c r="P778">
        <v>10</v>
      </c>
      <c r="Q778">
        <v>675</v>
      </c>
      <c r="R778">
        <v>3475</v>
      </c>
      <c r="S778">
        <v>0</v>
      </c>
      <c r="T778">
        <v>48</v>
      </c>
      <c r="U778">
        <v>10</v>
      </c>
      <c r="V778">
        <v>50</v>
      </c>
      <c r="W778">
        <v>11444.93</v>
      </c>
      <c r="X778">
        <v>5</v>
      </c>
      <c r="Y778">
        <v>1144.4929999999999</v>
      </c>
      <c r="Z778">
        <v>14.1</v>
      </c>
      <c r="AA778">
        <v>12.935205985</v>
      </c>
      <c r="AB778">
        <v>3</v>
      </c>
      <c r="AC778">
        <v>0.44871395333333319</v>
      </c>
      <c r="AD778">
        <v>0.89257063833333328</v>
      </c>
      <c r="AE778">
        <v>1.4698228232991519</v>
      </c>
      <c r="AF778">
        <v>0.71833333333333338</v>
      </c>
      <c r="AG778">
        <v>3.0807267883333336</v>
      </c>
      <c r="AH778">
        <v>0</v>
      </c>
      <c r="AI778">
        <v>9.0094791883333336</v>
      </c>
      <c r="AJ778">
        <v>400</v>
      </c>
      <c r="AK778">
        <v>36</v>
      </c>
      <c r="AL778">
        <v>1</v>
      </c>
      <c r="AM778">
        <v>1</v>
      </c>
      <c r="AN778">
        <v>1</v>
      </c>
      <c r="AO778">
        <v>0</v>
      </c>
      <c r="AP778">
        <v>0</v>
      </c>
      <c r="AQ778">
        <v>0</v>
      </c>
      <c r="AR778">
        <v>251.6</v>
      </c>
      <c r="AS778" s="1" t="s">
        <v>65</v>
      </c>
      <c r="AT778">
        <v>3</v>
      </c>
      <c r="AU778">
        <v>14.698228133333334</v>
      </c>
      <c r="AV778">
        <v>145.81594563333334</v>
      </c>
      <c r="AW778">
        <v>10</v>
      </c>
      <c r="AX778">
        <v>0.3</v>
      </c>
      <c r="AY778">
        <v>0.1</v>
      </c>
      <c r="AZ778">
        <v>40</v>
      </c>
      <c r="BA778">
        <v>0.48994093777777781</v>
      </c>
      <c r="BB778">
        <v>0.13501476447530866</v>
      </c>
      <c r="BC778">
        <v>7</v>
      </c>
      <c r="BD778">
        <v>29</v>
      </c>
      <c r="BE778">
        <v>1</v>
      </c>
      <c r="BF778">
        <v>0</v>
      </c>
      <c r="BG778" s="1" t="s">
        <v>83</v>
      </c>
      <c r="BH778" s="1" t="s">
        <v>6891</v>
      </c>
      <c r="BI778" s="1" t="s">
        <v>6889</v>
      </c>
      <c r="BJ778" s="1" t="s">
        <v>6890</v>
      </c>
      <c r="BK778">
        <v>2100</v>
      </c>
      <c r="BL778">
        <v>3</v>
      </c>
      <c r="BM778" s="5" t="d">
        <v>03:59:59.99999999999920125</v>
      </c>
      <c r="BN778" s="5" t="d">
        <v>04:30:00.000</v>
      </c>
      <c r="BO778">
        <v>4</v>
      </c>
      <c r="BP778" t="b">
        <v>0</v>
      </c>
    </row>
    <row r="779" spans="1:68" x14ac:dyDescent="0.2">
      <c r="A779" s="1" t="s">
        <v>1709</v>
      </c>
      <c r="B779" s="1" t="s">
        <v>1456</v>
      </c>
      <c r="C779" s="2" t="d">
        <v>2026-07-03</v>
      </c>
      <c r="D779">
        <v>10</v>
      </c>
      <c r="E779" s="1" t="s">
        <v>61</v>
      </c>
      <c r="F779">
        <v>8</v>
      </c>
      <c r="G779">
        <v>10</v>
      </c>
      <c r="H779">
        <v>9</v>
      </c>
      <c r="I779">
        <v>0</v>
      </c>
      <c r="J779">
        <v>1</v>
      </c>
      <c r="K779">
        <v>675</v>
      </c>
      <c r="L779">
        <v>0</v>
      </c>
      <c r="M779" s="1" t="s">
        <v>1710</v>
      </c>
      <c r="N779" s="1" t="s">
        <v>63</v>
      </c>
      <c r="O779" s="1" t="s">
        <v>1482</v>
      </c>
      <c r="P779">
        <v>8</v>
      </c>
      <c r="Q779">
        <v>675</v>
      </c>
      <c r="R779">
        <v>2800</v>
      </c>
      <c r="S779">
        <v>0</v>
      </c>
      <c r="T779">
        <v>48</v>
      </c>
      <c r="U779">
        <v>8</v>
      </c>
      <c r="V779">
        <v>52</v>
      </c>
      <c r="W779">
        <v>11880.93</v>
      </c>
      <c r="X779">
        <v>6.5</v>
      </c>
      <c r="Y779">
        <v>1485.11625</v>
      </c>
      <c r="Z779">
        <v>13.375</v>
      </c>
      <c r="AA779">
        <v>11.912913597916667</v>
      </c>
      <c r="AB779">
        <v>2</v>
      </c>
      <c r="AC779">
        <v>0.44379777083333338</v>
      </c>
      <c r="AD779">
        <v>1.0648465499999999</v>
      </c>
      <c r="AE779">
        <v>1.9969205302109767</v>
      </c>
      <c r="AF779">
        <v>0.6645833333333333</v>
      </c>
      <c r="AG779">
        <v>3.7263504104166669</v>
      </c>
      <c r="AH779">
        <v>0</v>
      </c>
      <c r="AI779">
        <v>7.1011465166666667</v>
      </c>
      <c r="AJ779">
        <v>320</v>
      </c>
      <c r="AK779">
        <v>36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s="1" t="s">
        <v>65</v>
      </c>
      <c r="AT779">
        <v>2</v>
      </c>
      <c r="AU779">
        <v>15.672744666666667</v>
      </c>
      <c r="AV779">
        <v>85.953591549999999</v>
      </c>
      <c r="AW779">
        <v>9</v>
      </c>
      <c r="AX779">
        <v>0.25</v>
      </c>
      <c r="AY779">
        <v>0</v>
      </c>
      <c r="AZ779">
        <v>40</v>
      </c>
      <c r="BA779">
        <v>0.5224248222222222</v>
      </c>
      <c r="BB779">
        <v>7.9586658842592597E-2</v>
      </c>
      <c r="BC779">
        <v>5</v>
      </c>
      <c r="BD779">
        <v>31</v>
      </c>
      <c r="BE779">
        <v>1</v>
      </c>
      <c r="BF779">
        <v>0</v>
      </c>
      <c r="BG779" s="1" t="s">
        <v>83</v>
      </c>
      <c r="BH779" s="1" t="s">
        <v>6891</v>
      </c>
      <c r="BI779" s="1" t="s">
        <v>6889</v>
      </c>
      <c r="BJ779" s="1" t="s">
        <v>6890</v>
      </c>
      <c r="BK779">
        <v>2100</v>
      </c>
      <c r="BL779">
        <v>3</v>
      </c>
      <c r="BM779" s="5" t="d">
        <v>04:30:00.000</v>
      </c>
      <c r="BN779" s="5" t="d">
        <v>05:00:00.00000000000079875</v>
      </c>
      <c r="BO779">
        <v>4</v>
      </c>
      <c r="BP779" t="b">
        <v>0</v>
      </c>
    </row>
    <row r="780" spans="1:68" x14ac:dyDescent="0.2">
      <c r="A780" s="1" t="s">
        <v>1711</v>
      </c>
      <c r="B780" s="1" t="s">
        <v>1456</v>
      </c>
      <c r="C780" s="2" t="d">
        <v>2026-07-03</v>
      </c>
      <c r="D780">
        <v>11</v>
      </c>
      <c r="E780" s="1" t="s">
        <v>61</v>
      </c>
      <c r="F780">
        <v>18</v>
      </c>
      <c r="G780">
        <v>10</v>
      </c>
      <c r="H780">
        <v>9</v>
      </c>
      <c r="I780">
        <v>0</v>
      </c>
      <c r="J780">
        <v>1</v>
      </c>
      <c r="K780">
        <v>675</v>
      </c>
      <c r="L780">
        <v>0</v>
      </c>
      <c r="M780" s="1" t="s">
        <v>1712</v>
      </c>
      <c r="N780" s="1" t="s">
        <v>63</v>
      </c>
      <c r="O780" s="1" t="s">
        <v>1458</v>
      </c>
      <c r="P780">
        <v>18</v>
      </c>
      <c r="Q780">
        <v>675</v>
      </c>
      <c r="R780">
        <v>2125</v>
      </c>
      <c r="S780">
        <v>0</v>
      </c>
      <c r="T780">
        <v>48</v>
      </c>
      <c r="U780">
        <v>18</v>
      </c>
      <c r="V780">
        <v>90</v>
      </c>
      <c r="W780">
        <v>20809.63</v>
      </c>
      <c r="X780">
        <v>5</v>
      </c>
      <c r="Y780">
        <v>1156.0905555555555</v>
      </c>
      <c r="Z780">
        <v>14.444444444444445</v>
      </c>
      <c r="AA780">
        <v>14.98566385185185</v>
      </c>
      <c r="AB780">
        <v>10</v>
      </c>
      <c r="AC780">
        <v>1.2349296305555557</v>
      </c>
      <c r="AD780">
        <v>2.1626032546296297</v>
      </c>
      <c r="AE780">
        <v>1.3221629250207356</v>
      </c>
      <c r="AF780">
        <v>0.73981481481481481</v>
      </c>
      <c r="AG780">
        <v>4.2245809925925926</v>
      </c>
      <c r="AH780">
        <v>0</v>
      </c>
      <c r="AI780">
        <v>9.8740458120370374</v>
      </c>
      <c r="AJ780">
        <v>720</v>
      </c>
      <c r="AK780">
        <v>36</v>
      </c>
      <c r="AL780">
        <v>1</v>
      </c>
      <c r="AM780">
        <v>1</v>
      </c>
      <c r="AN780">
        <v>0</v>
      </c>
      <c r="AO780">
        <v>1</v>
      </c>
      <c r="AP780">
        <v>0</v>
      </c>
      <c r="AQ780">
        <v>0</v>
      </c>
      <c r="AR780">
        <v>1212.82</v>
      </c>
      <c r="AS780" s="1" t="s">
        <v>65</v>
      </c>
      <c r="AT780">
        <v>10</v>
      </c>
      <c r="AU780">
        <v>21.222782066666667</v>
      </c>
      <c r="AV780">
        <v>161.22531618333332</v>
      </c>
      <c r="AW780">
        <v>12</v>
      </c>
      <c r="AX780">
        <v>0.55555555555555558</v>
      </c>
      <c r="AY780">
        <v>5.5555555555555552E-2</v>
      </c>
      <c r="AZ780">
        <v>40</v>
      </c>
      <c r="BA780">
        <v>0.70742606888888893</v>
      </c>
      <c r="BB780">
        <v>0.14928270016975306</v>
      </c>
      <c r="BC780">
        <v>8</v>
      </c>
      <c r="BD780">
        <v>28</v>
      </c>
      <c r="BE780">
        <v>2</v>
      </c>
      <c r="BF780">
        <v>-1</v>
      </c>
      <c r="BG780" s="1" t="s">
        <v>83</v>
      </c>
      <c r="BH780" s="1" t="s">
        <v>6891</v>
      </c>
      <c r="BI780" s="1" t="s">
        <v>6889</v>
      </c>
      <c r="BJ780" s="1" t="s">
        <v>6890</v>
      </c>
      <c r="BK780">
        <v>2100</v>
      </c>
      <c r="BL780">
        <v>3</v>
      </c>
      <c r="BM780" s="5" t="d">
        <v>05:00:00.00000000000079875</v>
      </c>
      <c r="BN780" s="5" t="d">
        <v>05:29:59.99999999999920125</v>
      </c>
      <c r="BO780">
        <v>5</v>
      </c>
      <c r="BP780" t="b">
        <v>0</v>
      </c>
    </row>
    <row r="781" spans="1:68" x14ac:dyDescent="0.2">
      <c r="A781" s="1" t="s">
        <v>1713</v>
      </c>
      <c r="B781" s="1" t="s">
        <v>1456</v>
      </c>
      <c r="C781" s="2" t="d">
        <v>2026-07-03</v>
      </c>
      <c r="D781">
        <v>12</v>
      </c>
      <c r="E781" s="1" t="s">
        <v>61</v>
      </c>
      <c r="F781">
        <v>18</v>
      </c>
      <c r="G781">
        <v>10</v>
      </c>
      <c r="H781">
        <v>9</v>
      </c>
      <c r="I781">
        <v>0</v>
      </c>
      <c r="J781">
        <v>1</v>
      </c>
      <c r="K781">
        <v>675</v>
      </c>
      <c r="L781">
        <v>0</v>
      </c>
      <c r="M781" s="1" t="s">
        <v>1714</v>
      </c>
      <c r="N781" s="1" t="s">
        <v>63</v>
      </c>
      <c r="O781" s="1" t="s">
        <v>1464</v>
      </c>
      <c r="P781">
        <v>18</v>
      </c>
      <c r="Q781">
        <v>675</v>
      </c>
      <c r="R781">
        <v>1450</v>
      </c>
      <c r="S781">
        <v>0</v>
      </c>
      <c r="T781">
        <v>48</v>
      </c>
      <c r="U781">
        <v>18</v>
      </c>
      <c r="V781">
        <v>76</v>
      </c>
      <c r="W781">
        <v>15826.4</v>
      </c>
      <c r="X781">
        <v>4.2222222222222223</v>
      </c>
      <c r="Y781">
        <v>879.24444444444441</v>
      </c>
      <c r="Z781">
        <v>13.888888888888889</v>
      </c>
      <c r="AA781">
        <v>11.556279609259258</v>
      </c>
      <c r="AB781">
        <v>2</v>
      </c>
      <c r="AC781">
        <v>0.1564036833333334</v>
      </c>
      <c r="AD781">
        <v>1.2890348324074072</v>
      </c>
      <c r="AE781">
        <v>1.3004117463133158</v>
      </c>
      <c r="AF781">
        <v>0.59537037037037033</v>
      </c>
      <c r="AG781">
        <v>3.1848169462962961</v>
      </c>
      <c r="AH781">
        <v>0</v>
      </c>
      <c r="AI781">
        <v>7.6992404296296293</v>
      </c>
      <c r="AJ781">
        <v>720</v>
      </c>
      <c r="AK781">
        <v>36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s="1" t="s">
        <v>65</v>
      </c>
      <c r="AT781">
        <v>2</v>
      </c>
      <c r="AU781">
        <v>23.3102932</v>
      </c>
      <c r="AV781">
        <v>289.93481765000001</v>
      </c>
      <c r="AW781">
        <v>16</v>
      </c>
      <c r="AX781">
        <v>0.1111111111111111</v>
      </c>
      <c r="AY781">
        <v>0</v>
      </c>
      <c r="AZ781">
        <v>40</v>
      </c>
      <c r="BA781">
        <v>0.77700977333333332</v>
      </c>
      <c r="BB781">
        <v>0.26845816449074078</v>
      </c>
      <c r="BC781">
        <v>14</v>
      </c>
      <c r="BD781">
        <v>22</v>
      </c>
      <c r="BE781">
        <v>2</v>
      </c>
      <c r="BF781">
        <v>-1</v>
      </c>
      <c r="BG781" s="1" t="s">
        <v>66</v>
      </c>
      <c r="BH781" s="1" t="s">
        <v>6891</v>
      </c>
      <c r="BI781" s="1" t="s">
        <v>6889</v>
      </c>
      <c r="BJ781" s="1" t="s">
        <v>6890</v>
      </c>
      <c r="BK781">
        <v>2100</v>
      </c>
      <c r="BL781">
        <v>3</v>
      </c>
      <c r="BM781" s="5" t="d">
        <v>05:29:59.99999999999920125</v>
      </c>
      <c r="BN781" s="5" t="d">
        <v>06:00:00.000</v>
      </c>
      <c r="BO781">
        <v>5</v>
      </c>
      <c r="BP781" t="b">
        <v>0</v>
      </c>
    </row>
    <row r="782" spans="1:68" x14ac:dyDescent="0.2">
      <c r="A782" s="1" t="s">
        <v>1715</v>
      </c>
      <c r="B782" s="1" t="s">
        <v>1456</v>
      </c>
      <c r="C782" s="2" t="d">
        <v>2026-07-03</v>
      </c>
      <c r="D782">
        <v>13</v>
      </c>
      <c r="E782" s="1" t="s">
        <v>95</v>
      </c>
      <c r="F782">
        <v>20</v>
      </c>
      <c r="G782">
        <v>10</v>
      </c>
      <c r="H782">
        <v>3</v>
      </c>
      <c r="I782">
        <v>2</v>
      </c>
      <c r="J782">
        <v>5</v>
      </c>
      <c r="K782">
        <v>225</v>
      </c>
      <c r="L782">
        <v>1</v>
      </c>
      <c r="M782" s="1" t="s">
        <v>1716</v>
      </c>
      <c r="N782" s="1" t="s">
        <v>1717</v>
      </c>
      <c r="O782" s="1" t="s">
        <v>1606</v>
      </c>
      <c r="P782">
        <v>4</v>
      </c>
      <c r="Q782">
        <v>225</v>
      </c>
      <c r="R782">
        <v>1225</v>
      </c>
      <c r="S782">
        <v>1</v>
      </c>
      <c r="T782">
        <v>47</v>
      </c>
      <c r="U782">
        <v>20</v>
      </c>
      <c r="V782">
        <v>99</v>
      </c>
      <c r="W782">
        <v>20974.510000000002</v>
      </c>
      <c r="X782">
        <v>4.95</v>
      </c>
      <c r="Y782">
        <v>1048.7255</v>
      </c>
      <c r="Z782">
        <v>13.75</v>
      </c>
      <c r="AA782">
        <v>10.838736635</v>
      </c>
      <c r="AB782">
        <v>1</v>
      </c>
      <c r="AC782">
        <v>9.4296714999999948E-2</v>
      </c>
      <c r="AD782">
        <v>0</v>
      </c>
      <c r="AE782">
        <v>1.3431257158096852</v>
      </c>
      <c r="AF782">
        <v>0.64500000000000002</v>
      </c>
      <c r="AG782">
        <v>1.988125708333333</v>
      </c>
      <c r="AH782">
        <v>0</v>
      </c>
      <c r="AI782">
        <v>8.0864442533333332</v>
      </c>
      <c r="AJ782">
        <v>800</v>
      </c>
      <c r="AK782">
        <v>36</v>
      </c>
      <c r="AL782">
        <v>2</v>
      </c>
      <c r="AM782">
        <v>2</v>
      </c>
      <c r="AN782">
        <v>2</v>
      </c>
      <c r="AO782">
        <v>0</v>
      </c>
      <c r="AP782">
        <v>0</v>
      </c>
      <c r="AQ782">
        <v>0</v>
      </c>
      <c r="AR782">
        <v>542.88</v>
      </c>
      <c r="AS782" s="1" t="s">
        <v>65</v>
      </c>
      <c r="AT782">
        <v>1</v>
      </c>
      <c r="AU782">
        <v>29.239125916666666</v>
      </c>
      <c r="AV782">
        <v>238.81832911666666</v>
      </c>
      <c r="AW782">
        <v>13</v>
      </c>
      <c r="AX782">
        <v>0.05</v>
      </c>
      <c r="AY782">
        <v>0.1</v>
      </c>
      <c r="AZ782">
        <v>40</v>
      </c>
      <c r="BA782">
        <v>0.19492750611111109</v>
      </c>
      <c r="BB782">
        <v>0.22112808251543209</v>
      </c>
      <c r="BC782">
        <v>12</v>
      </c>
      <c r="BD782">
        <v>24</v>
      </c>
      <c r="BE782">
        <v>2</v>
      </c>
      <c r="BF782">
        <v>3</v>
      </c>
      <c r="BG782" s="1" t="s">
        <v>99</v>
      </c>
      <c r="BH782" s="1" t="s">
        <v>6891</v>
      </c>
      <c r="BI782" s="1" t="s">
        <v>6889</v>
      </c>
      <c r="BJ782" s="1" t="s">
        <v>6890</v>
      </c>
      <c r="BK782">
        <v>2100</v>
      </c>
      <c r="BL782">
        <v>3</v>
      </c>
      <c r="BM782" s="5" t="d">
        <v>06:00:00.000</v>
      </c>
      <c r="BN782" s="5" t="d">
        <v>06:29:59.9999999999984025</v>
      </c>
      <c r="BO782">
        <v>6</v>
      </c>
      <c r="BP782" t="b">
        <v>0</v>
      </c>
    </row>
    <row r="783" spans="1:68" x14ac:dyDescent="0.2">
      <c r="A783" s="1" t="s">
        <v>1718</v>
      </c>
      <c r="B783" s="1" t="s">
        <v>1456</v>
      </c>
      <c r="C783" s="2" t="d">
        <v>2026-07-03</v>
      </c>
      <c r="D783">
        <v>14</v>
      </c>
      <c r="E783" s="1" t="s">
        <v>95</v>
      </c>
      <c r="F783">
        <v>9</v>
      </c>
      <c r="G783">
        <v>10</v>
      </c>
      <c r="H783">
        <v>3</v>
      </c>
      <c r="I783">
        <v>2</v>
      </c>
      <c r="J783">
        <v>5</v>
      </c>
      <c r="K783">
        <v>225</v>
      </c>
      <c r="L783">
        <v>1</v>
      </c>
      <c r="M783" s="1" t="s">
        <v>1719</v>
      </c>
      <c r="N783" s="1" t="s">
        <v>1576</v>
      </c>
      <c r="O783" s="1" t="s">
        <v>1608</v>
      </c>
      <c r="P783">
        <v>1.8</v>
      </c>
      <c r="Q783">
        <v>225</v>
      </c>
      <c r="R783">
        <v>1000</v>
      </c>
      <c r="S783">
        <v>1</v>
      </c>
      <c r="T783">
        <v>46</v>
      </c>
      <c r="U783">
        <v>9</v>
      </c>
      <c r="V783">
        <v>39</v>
      </c>
      <c r="W783">
        <v>8611.56</v>
      </c>
      <c r="X783">
        <v>4.333333333333333</v>
      </c>
      <c r="Y783">
        <v>956.83999999999992</v>
      </c>
      <c r="Z783">
        <v>13.888888888888889</v>
      </c>
      <c r="AA783">
        <v>12.495601512962963</v>
      </c>
      <c r="AB783">
        <v>2</v>
      </c>
      <c r="AC783">
        <v>7.0393868518518588E-2</v>
      </c>
      <c r="AD783">
        <v>0</v>
      </c>
      <c r="AE783">
        <v>1.1716592952526461</v>
      </c>
      <c r="AF783">
        <v>0.58518518518518514</v>
      </c>
      <c r="AG783">
        <v>1.7568444703703703</v>
      </c>
      <c r="AH783">
        <v>0</v>
      </c>
      <c r="AI783">
        <v>10.007275551851853</v>
      </c>
      <c r="AJ783">
        <v>360</v>
      </c>
      <c r="AK783">
        <v>36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s="1" t="s">
        <v>125</v>
      </c>
      <c r="AT783">
        <v>2</v>
      </c>
      <c r="AU783">
        <v>11.144209849999999</v>
      </c>
      <c r="AV783">
        <v>224.75409488333332</v>
      </c>
      <c r="AW783">
        <v>12</v>
      </c>
      <c r="AX783">
        <v>0.22222222222222221</v>
      </c>
      <c r="AY783">
        <v>0</v>
      </c>
      <c r="AZ783">
        <v>40</v>
      </c>
      <c r="BA783">
        <v>7.4294732333333335E-2</v>
      </c>
      <c r="BB783">
        <v>0.20810564341049381</v>
      </c>
      <c r="BC783">
        <v>11</v>
      </c>
      <c r="BD783">
        <v>25</v>
      </c>
      <c r="BE783">
        <v>1</v>
      </c>
      <c r="BF783">
        <v>4</v>
      </c>
      <c r="BG783" s="1" t="s">
        <v>99</v>
      </c>
      <c r="BH783" s="1" t="s">
        <v>6891</v>
      </c>
      <c r="BI783" s="1" t="s">
        <v>6889</v>
      </c>
      <c r="BJ783" s="1" t="s">
        <v>6890</v>
      </c>
      <c r="BK783">
        <v>2100</v>
      </c>
      <c r="BL783">
        <v>3</v>
      </c>
      <c r="BM783" s="5" t="d">
        <v>06:29:59.9999999999984025</v>
      </c>
      <c r="BN783" s="5" t="d">
        <v>07:00:00.0000000000015975</v>
      </c>
      <c r="BO783">
        <v>6</v>
      </c>
      <c r="BP783" t="b">
        <v>0</v>
      </c>
    </row>
    <row r="784" spans="1:68" x14ac:dyDescent="0.2">
      <c r="A784" s="1" t="s">
        <v>1720</v>
      </c>
      <c r="B784" s="1" t="s">
        <v>1456</v>
      </c>
      <c r="C784" s="2" t="d">
        <v>2026-07-03</v>
      </c>
      <c r="D784">
        <v>15</v>
      </c>
      <c r="E784" s="1" t="s">
        <v>95</v>
      </c>
      <c r="F784">
        <v>38</v>
      </c>
      <c r="G784">
        <v>10</v>
      </c>
      <c r="H784">
        <v>3</v>
      </c>
      <c r="I784">
        <v>2</v>
      </c>
      <c r="J784">
        <v>5</v>
      </c>
      <c r="K784">
        <v>225</v>
      </c>
      <c r="L784">
        <v>1</v>
      </c>
      <c r="M784" s="1" t="s">
        <v>1721</v>
      </c>
      <c r="N784" s="1" t="s">
        <v>1610</v>
      </c>
      <c r="O784" s="1" t="s">
        <v>1611</v>
      </c>
      <c r="P784">
        <v>7.6</v>
      </c>
      <c r="Q784">
        <v>225</v>
      </c>
      <c r="R784">
        <v>775</v>
      </c>
      <c r="S784">
        <v>1</v>
      </c>
      <c r="T784">
        <v>45</v>
      </c>
      <c r="U784">
        <v>38</v>
      </c>
      <c r="V784">
        <v>177</v>
      </c>
      <c r="W784">
        <v>40392.159999999996</v>
      </c>
      <c r="X784">
        <v>4.6578947368421053</v>
      </c>
      <c r="Y784">
        <v>1062.9515789473683</v>
      </c>
      <c r="Z784">
        <v>14.421052631578947</v>
      </c>
      <c r="AA784">
        <v>11.868103916228069</v>
      </c>
      <c r="AB784">
        <v>4</v>
      </c>
      <c r="AC784">
        <v>0.10134202807017538</v>
      </c>
      <c r="AD784">
        <v>0</v>
      </c>
      <c r="AE784">
        <v>1.2810464491454374</v>
      </c>
      <c r="AF784">
        <v>0.57719298245614037</v>
      </c>
      <c r="AG784">
        <v>1.8582394228070176</v>
      </c>
      <c r="AH784">
        <v>0</v>
      </c>
      <c r="AI784">
        <v>9.1831101004385971</v>
      </c>
      <c r="AJ784">
        <v>1520</v>
      </c>
      <c r="AK784">
        <v>36</v>
      </c>
      <c r="AL784">
        <v>1</v>
      </c>
      <c r="AM784">
        <v>1</v>
      </c>
      <c r="AN784">
        <v>1</v>
      </c>
      <c r="AO784">
        <v>0</v>
      </c>
      <c r="AP784">
        <v>0</v>
      </c>
      <c r="AQ784">
        <v>0</v>
      </c>
      <c r="AR784">
        <v>323.58999999999997</v>
      </c>
      <c r="AS784" s="1" t="s">
        <v>65</v>
      </c>
      <c r="AT784">
        <v>3</v>
      </c>
      <c r="AU784">
        <v>47.184094316666666</v>
      </c>
      <c r="AV784">
        <v>352.42214889999997</v>
      </c>
      <c r="AW784">
        <v>28</v>
      </c>
      <c r="AX784">
        <v>0.10526315789473684</v>
      </c>
      <c r="AY784">
        <v>2.6315789473684209E-2</v>
      </c>
      <c r="AZ784">
        <v>40</v>
      </c>
      <c r="BA784">
        <v>0.3145606287777778</v>
      </c>
      <c r="BB784">
        <v>0.32631680453703699</v>
      </c>
      <c r="BC784">
        <v>17</v>
      </c>
      <c r="BD784">
        <v>19</v>
      </c>
      <c r="BE784">
        <v>3</v>
      </c>
      <c r="BF784">
        <v>2</v>
      </c>
      <c r="BG784" s="1" t="s">
        <v>99</v>
      </c>
      <c r="BH784" s="1" t="s">
        <v>6891</v>
      </c>
      <c r="BI784" s="1" t="s">
        <v>6889</v>
      </c>
      <c r="BJ784" s="1" t="s">
        <v>6890</v>
      </c>
      <c r="BK784">
        <v>2100</v>
      </c>
      <c r="BL784">
        <v>3</v>
      </c>
      <c r="BM784" s="5" t="d">
        <v>07:00:00.0000000000015975</v>
      </c>
      <c r="BN784" s="5" t="d">
        <v>07:30:00.000</v>
      </c>
      <c r="BO784">
        <v>7</v>
      </c>
      <c r="BP784" t="b">
        <v>0</v>
      </c>
    </row>
    <row r="785" spans="1:68" x14ac:dyDescent="0.2">
      <c r="A785" s="1" t="s">
        <v>1722</v>
      </c>
      <c r="B785" s="1" t="s">
        <v>1456</v>
      </c>
      <c r="C785" s="2" t="d">
        <v>2026-07-03</v>
      </c>
      <c r="D785">
        <v>16</v>
      </c>
      <c r="E785" s="1" t="s">
        <v>95</v>
      </c>
      <c r="F785">
        <v>63</v>
      </c>
      <c r="G785">
        <v>10</v>
      </c>
      <c r="H785">
        <v>3</v>
      </c>
      <c r="I785">
        <v>2</v>
      </c>
      <c r="J785">
        <v>5</v>
      </c>
      <c r="K785">
        <v>225</v>
      </c>
      <c r="L785">
        <v>1</v>
      </c>
      <c r="M785" s="1" t="s">
        <v>1723</v>
      </c>
      <c r="N785" s="1" t="s">
        <v>1492</v>
      </c>
      <c r="O785" s="1" t="s">
        <v>1724</v>
      </c>
      <c r="P785">
        <v>12.6</v>
      </c>
      <c r="Q785">
        <v>225</v>
      </c>
      <c r="R785">
        <v>550</v>
      </c>
      <c r="S785">
        <v>1</v>
      </c>
      <c r="T785">
        <v>44</v>
      </c>
      <c r="U785">
        <v>63</v>
      </c>
      <c r="V785">
        <v>321</v>
      </c>
      <c r="W785">
        <v>71693.8</v>
      </c>
      <c r="X785">
        <v>5.0952380952380949</v>
      </c>
      <c r="Y785">
        <v>1137.9968253968254</v>
      </c>
      <c r="Z785">
        <v>15.428571428571429</v>
      </c>
      <c r="AA785">
        <v>11.426759210582009</v>
      </c>
      <c r="AB785">
        <v>3</v>
      </c>
      <c r="AC785">
        <v>6.3333197354497356E-2</v>
      </c>
      <c r="AD785">
        <v>9.251978544973545E-2</v>
      </c>
      <c r="AE785">
        <v>1.4524807596021985</v>
      </c>
      <c r="AF785">
        <v>0.63042328042328044</v>
      </c>
      <c r="AG785">
        <v>1.8638264187830687</v>
      </c>
      <c r="AH785">
        <v>3.8726515608465607E-2</v>
      </c>
      <c r="AI785">
        <v>8.2940903481481492</v>
      </c>
      <c r="AJ785">
        <v>2520</v>
      </c>
      <c r="AK785">
        <v>36</v>
      </c>
      <c r="AL785">
        <v>1</v>
      </c>
      <c r="AM785">
        <v>1</v>
      </c>
      <c r="AN785">
        <v>0</v>
      </c>
      <c r="AO785">
        <v>0</v>
      </c>
      <c r="AP785">
        <v>1</v>
      </c>
      <c r="AQ785">
        <v>0</v>
      </c>
      <c r="AR785">
        <v>206.66</v>
      </c>
      <c r="AS785" s="1" t="s">
        <v>125</v>
      </c>
      <c r="AT785">
        <v>3</v>
      </c>
      <c r="AU785">
        <v>90.046050566666665</v>
      </c>
      <c r="AV785">
        <v>742.51509533333331</v>
      </c>
      <c r="AW785">
        <v>36</v>
      </c>
      <c r="AX785">
        <v>4.7619047619047616E-2</v>
      </c>
      <c r="AY785">
        <v>1.5873015873015872E-2</v>
      </c>
      <c r="AZ785">
        <v>40</v>
      </c>
      <c r="BA785">
        <v>0.60030700377777779</v>
      </c>
      <c r="BB785">
        <v>0.68751397716049378</v>
      </c>
      <c r="BC785">
        <v>36</v>
      </c>
      <c r="BD785">
        <v>0</v>
      </c>
      <c r="BE785">
        <v>5</v>
      </c>
      <c r="BF785">
        <v>0</v>
      </c>
      <c r="BG785" s="1" t="s">
        <v>99</v>
      </c>
      <c r="BH785" s="1" t="s">
        <v>6891</v>
      </c>
      <c r="BI785" s="1" t="s">
        <v>6889</v>
      </c>
      <c r="BJ785" s="1" t="s">
        <v>6890</v>
      </c>
      <c r="BK785">
        <v>2100</v>
      </c>
      <c r="BL785">
        <v>3</v>
      </c>
      <c r="BM785" s="5" t="d">
        <v>07:30:00.000</v>
      </c>
      <c r="BN785" s="5" t="d">
        <v>07:59:59.9999999999984025</v>
      </c>
      <c r="BO785">
        <v>7</v>
      </c>
      <c r="BP785" t="b">
        <v>0</v>
      </c>
    </row>
    <row r="786" spans="1:68" x14ac:dyDescent="0.2">
      <c r="A786" s="1" t="s">
        <v>1725</v>
      </c>
      <c r="B786" s="1" t="s">
        <v>1456</v>
      </c>
      <c r="C786" s="2" t="d">
        <v>2026-07-03</v>
      </c>
      <c r="D786">
        <v>17</v>
      </c>
      <c r="E786" s="1" t="s">
        <v>95</v>
      </c>
      <c r="F786">
        <v>62</v>
      </c>
      <c r="G786">
        <v>18</v>
      </c>
      <c r="H786">
        <v>3</v>
      </c>
      <c r="I786">
        <v>2</v>
      </c>
      <c r="J786">
        <v>13</v>
      </c>
      <c r="K786">
        <v>225</v>
      </c>
      <c r="L786">
        <v>1</v>
      </c>
      <c r="M786" s="1" t="s">
        <v>1507</v>
      </c>
      <c r="N786" s="1" t="s">
        <v>1726</v>
      </c>
      <c r="O786" s="1" t="s">
        <v>1727</v>
      </c>
      <c r="P786">
        <v>4.7692307692307692</v>
      </c>
      <c r="Q786">
        <v>225</v>
      </c>
      <c r="R786">
        <v>325</v>
      </c>
      <c r="S786">
        <v>1</v>
      </c>
      <c r="T786">
        <v>43</v>
      </c>
      <c r="U786">
        <v>62</v>
      </c>
      <c r="V786">
        <v>278</v>
      </c>
      <c r="W786">
        <v>70940.03</v>
      </c>
      <c r="X786">
        <v>4.4838709677419351</v>
      </c>
      <c r="Y786">
        <v>1144.1940322580645</v>
      </c>
      <c r="Z786">
        <v>14.338709677419354</v>
      </c>
      <c r="AA786">
        <v>11.980543469623656</v>
      </c>
      <c r="AB786">
        <v>9</v>
      </c>
      <c r="AC786">
        <v>0.15961638413978493</v>
      </c>
      <c r="AD786">
        <v>0</v>
      </c>
      <c r="AE786">
        <v>1.2271863986777138</v>
      </c>
      <c r="AF786">
        <v>0.64704301075268822</v>
      </c>
      <c r="AG786">
        <v>1.8742294021505377</v>
      </c>
      <c r="AH786">
        <v>0</v>
      </c>
      <c r="AI786">
        <v>9.2407226637096773</v>
      </c>
      <c r="AJ786">
        <v>2480</v>
      </c>
      <c r="AK786">
        <v>69</v>
      </c>
      <c r="AL786">
        <v>5</v>
      </c>
      <c r="AM786">
        <v>5</v>
      </c>
      <c r="AN786">
        <v>2</v>
      </c>
      <c r="AO786">
        <v>0</v>
      </c>
      <c r="AP786">
        <v>3</v>
      </c>
      <c r="AQ786">
        <v>0</v>
      </c>
      <c r="AR786">
        <v>1199.82</v>
      </c>
      <c r="AS786" s="1" t="s">
        <v>65</v>
      </c>
      <c r="AT786">
        <v>5</v>
      </c>
      <c r="AU786">
        <v>77.853806183333333</v>
      </c>
      <c r="AV786">
        <v>874.8195310166667</v>
      </c>
      <c r="AW786">
        <v>56</v>
      </c>
      <c r="AX786">
        <v>0.14516129032258066</v>
      </c>
      <c r="AY786">
        <v>8.0645161290322578E-2</v>
      </c>
      <c r="AZ786">
        <v>40</v>
      </c>
      <c r="BA786">
        <v>0.19962514405982906</v>
      </c>
      <c r="BB786">
        <v>0.42261813092592593</v>
      </c>
      <c r="BC786">
        <v>42</v>
      </c>
      <c r="BD786">
        <v>27</v>
      </c>
      <c r="BE786">
        <v>4</v>
      </c>
      <c r="BF786">
        <v>9</v>
      </c>
      <c r="BG786" s="1" t="s">
        <v>99</v>
      </c>
      <c r="BH786" s="1" t="s">
        <v>6891</v>
      </c>
      <c r="BI786" s="1" t="s">
        <v>6889</v>
      </c>
      <c r="BJ786" s="1" t="s">
        <v>6890</v>
      </c>
      <c r="BK786">
        <v>2100</v>
      </c>
      <c r="BL786">
        <v>3</v>
      </c>
      <c r="BM786" s="5" t="d">
        <v>07:59:59.9999999999984025</v>
      </c>
      <c r="BN786" s="5" t="d">
        <v>08:30:00.0000000000015975</v>
      </c>
      <c r="BO786">
        <v>8</v>
      </c>
      <c r="BP786" t="b">
        <v>0</v>
      </c>
    </row>
    <row r="787" spans="1:68" x14ac:dyDescent="0.2">
      <c r="A787" s="1" t="s">
        <v>1728</v>
      </c>
      <c r="B787" s="1" t="s">
        <v>1456</v>
      </c>
      <c r="C787" s="2" t="d">
        <v>2026-07-03</v>
      </c>
      <c r="D787">
        <v>18</v>
      </c>
      <c r="E787" s="1" t="s">
        <v>95</v>
      </c>
      <c r="F787">
        <v>63</v>
      </c>
      <c r="G787">
        <v>18</v>
      </c>
      <c r="H787">
        <v>3</v>
      </c>
      <c r="I787">
        <v>2</v>
      </c>
      <c r="J787">
        <v>13</v>
      </c>
      <c r="K787">
        <v>225</v>
      </c>
      <c r="L787">
        <v>1</v>
      </c>
      <c r="M787" s="1" t="s">
        <v>1729</v>
      </c>
      <c r="N787" s="1" t="s">
        <v>1730</v>
      </c>
      <c r="O787" s="1" t="s">
        <v>1731</v>
      </c>
      <c r="P787">
        <v>4.8461538461538458</v>
      </c>
      <c r="Q787">
        <v>225</v>
      </c>
      <c r="R787">
        <v>100</v>
      </c>
      <c r="S787">
        <v>1</v>
      </c>
      <c r="T787">
        <v>42</v>
      </c>
      <c r="U787">
        <v>63</v>
      </c>
      <c r="V787">
        <v>298</v>
      </c>
      <c r="W787">
        <v>70204.44</v>
      </c>
      <c r="X787">
        <v>4.7301587301587302</v>
      </c>
      <c r="Y787">
        <v>1114.3561904761905</v>
      </c>
      <c r="Z787">
        <v>14.142857142857142</v>
      </c>
      <c r="AA787">
        <v>11.189299172486773</v>
      </c>
      <c r="AB787">
        <v>7</v>
      </c>
      <c r="AC787">
        <v>0.17368273227513226</v>
      </c>
      <c r="AD787">
        <v>0</v>
      </c>
      <c r="AE787">
        <v>1.2995239760837562</v>
      </c>
      <c r="AF787">
        <v>0.62248677248677253</v>
      </c>
      <c r="AG787">
        <v>1.9220107410052911</v>
      </c>
      <c r="AH787">
        <v>0</v>
      </c>
      <c r="AI787">
        <v>8.3109392174603176</v>
      </c>
      <c r="AJ787">
        <v>2520</v>
      </c>
      <c r="AK787">
        <v>68</v>
      </c>
      <c r="AL787">
        <v>2</v>
      </c>
      <c r="AM787">
        <v>2</v>
      </c>
      <c r="AN787">
        <v>1</v>
      </c>
      <c r="AO787">
        <v>1</v>
      </c>
      <c r="AP787">
        <v>0</v>
      </c>
      <c r="AQ787">
        <v>0</v>
      </c>
      <c r="AR787">
        <v>481.06</v>
      </c>
      <c r="AS787" s="1" t="s">
        <v>65</v>
      </c>
      <c r="AT787">
        <v>5</v>
      </c>
      <c r="AU787">
        <v>82.01282388333334</v>
      </c>
      <c r="AV787">
        <v>860.68389953333337</v>
      </c>
      <c r="AW787">
        <v>44</v>
      </c>
      <c r="AX787">
        <v>0.1111111111111111</v>
      </c>
      <c r="AY787">
        <v>3.1746031746031744E-2</v>
      </c>
      <c r="AZ787">
        <v>40</v>
      </c>
      <c r="BA787">
        <v>0.21028929200854701</v>
      </c>
      <c r="BB787">
        <v>0.42190387232026144</v>
      </c>
      <c r="BC787">
        <v>41</v>
      </c>
      <c r="BD787">
        <v>27</v>
      </c>
      <c r="BE787">
        <v>4</v>
      </c>
      <c r="BF787">
        <v>9</v>
      </c>
      <c r="BG787" s="1" t="s">
        <v>99</v>
      </c>
      <c r="BH787" s="1" t="s">
        <v>6891</v>
      </c>
      <c r="BI787" s="1" t="s">
        <v>6889</v>
      </c>
      <c r="BJ787" s="1" t="s">
        <v>6890</v>
      </c>
      <c r="BK787">
        <v>2100</v>
      </c>
      <c r="BL787">
        <v>3</v>
      </c>
      <c r="BM787" s="5" t="d">
        <v>08:30:00.0000000000015975</v>
      </c>
      <c r="BN787" s="5" t="d">
        <v>09:00:00.000</v>
      </c>
      <c r="BO787">
        <v>8</v>
      </c>
      <c r="BP787" t="b">
        <v>0</v>
      </c>
    </row>
    <row r="788" spans="1:68" x14ac:dyDescent="0.2">
      <c r="A788" s="1" t="s">
        <v>1732</v>
      </c>
      <c r="B788" s="1" t="s">
        <v>1456</v>
      </c>
      <c r="C788" s="2" t="d">
        <v>2026-07-03</v>
      </c>
      <c r="D788">
        <v>19</v>
      </c>
      <c r="E788" s="1" t="s">
        <v>95</v>
      </c>
      <c r="F788">
        <v>67</v>
      </c>
      <c r="G788">
        <v>9</v>
      </c>
      <c r="H788">
        <v>0</v>
      </c>
      <c r="I788">
        <v>2</v>
      </c>
      <c r="J788">
        <v>7</v>
      </c>
      <c r="K788">
        <v>0</v>
      </c>
      <c r="L788">
        <v>1</v>
      </c>
      <c r="M788" s="1" t="s">
        <v>63</v>
      </c>
      <c r="N788" s="1" t="s">
        <v>1520</v>
      </c>
      <c r="O788" s="1" t="s">
        <v>1733</v>
      </c>
      <c r="P788">
        <v>9.5714285714285712</v>
      </c>
      <c r="Q788">
        <v>0</v>
      </c>
      <c r="R788">
        <v>100</v>
      </c>
      <c r="S788">
        <v>1</v>
      </c>
      <c r="T788">
        <v>41</v>
      </c>
      <c r="U788">
        <v>67</v>
      </c>
      <c r="V788">
        <v>360</v>
      </c>
      <c r="W788">
        <v>80487.28</v>
      </c>
      <c r="X788">
        <v>5.3731343283582094</v>
      </c>
      <c r="Y788">
        <v>1201.3026865671641</v>
      </c>
      <c r="Z788">
        <v>16.223880597014926</v>
      </c>
      <c r="AA788">
        <v>12.064471586069651</v>
      </c>
      <c r="AB788">
        <v>1</v>
      </c>
      <c r="AC788">
        <v>1.8873952736318538E-3</v>
      </c>
      <c r="AD788">
        <v>4.7584671641791023E-3</v>
      </c>
      <c r="AE788">
        <v>1.4195355021018128</v>
      </c>
      <c r="AF788">
        <v>0.7</v>
      </c>
      <c r="AG788">
        <v>1.5229848422885572</v>
      </c>
      <c r="AH788">
        <v>0.20539756069651738</v>
      </c>
      <c r="AI788">
        <v>8.8181133870646757</v>
      </c>
      <c r="AJ788">
        <v>2680</v>
      </c>
      <c r="AK788">
        <v>34</v>
      </c>
      <c r="AL788">
        <v>3</v>
      </c>
      <c r="AM788">
        <v>2</v>
      </c>
      <c r="AN788">
        <v>1</v>
      </c>
      <c r="AO788">
        <v>2</v>
      </c>
      <c r="AP788">
        <v>0</v>
      </c>
      <c r="AQ788">
        <v>0</v>
      </c>
      <c r="AR788">
        <v>290.72000000000003</v>
      </c>
      <c r="AS788" s="1" t="s">
        <v>65</v>
      </c>
      <c r="AT788">
        <v>1</v>
      </c>
      <c r="AU788">
        <v>94.737811366666662</v>
      </c>
      <c r="AV788">
        <v>947.35918425</v>
      </c>
      <c r="AW788">
        <v>55</v>
      </c>
      <c r="AX788">
        <v>1.4925373134328358E-2</v>
      </c>
      <c r="AY788">
        <v>2.9850746268656716E-2</v>
      </c>
      <c r="AZ788">
        <v>40</v>
      </c>
      <c r="BA788">
        <v>0.45113243507936507</v>
      </c>
      <c r="BB788">
        <v>0.92878351397058823</v>
      </c>
      <c r="BC788">
        <v>46</v>
      </c>
      <c r="BD788">
        <v>-12</v>
      </c>
      <c r="BE788">
        <v>5</v>
      </c>
      <c r="BF788">
        <v>2</v>
      </c>
      <c r="BG788" s="1" t="s">
        <v>99</v>
      </c>
      <c r="BH788" s="1" t="s">
        <v>6891</v>
      </c>
      <c r="BI788" s="1" t="s">
        <v>6889</v>
      </c>
      <c r="BJ788" s="1" t="s">
        <v>6890</v>
      </c>
      <c r="BK788">
        <v>2100</v>
      </c>
      <c r="BL788">
        <v>3</v>
      </c>
      <c r="BM788" s="5" t="d">
        <v>09:00:00.000</v>
      </c>
      <c r="BN788" s="5" t="d">
        <v>09:29:59.9999999999984025</v>
      </c>
      <c r="BO788">
        <v>9</v>
      </c>
      <c r="BP788" t="b">
        <v>0</v>
      </c>
    </row>
    <row r="789" spans="1:68" x14ac:dyDescent="0.2">
      <c r="A789" s="1" t="s">
        <v>1734</v>
      </c>
      <c r="B789" s="1" t="s">
        <v>1456</v>
      </c>
      <c r="C789" s="2" t="d">
        <v>2026-07-03</v>
      </c>
      <c r="D789">
        <v>20</v>
      </c>
      <c r="E789" s="1" t="s">
        <v>95</v>
      </c>
      <c r="F789">
        <v>54</v>
      </c>
      <c r="G789">
        <v>9</v>
      </c>
      <c r="H789">
        <v>0</v>
      </c>
      <c r="I789">
        <v>2</v>
      </c>
      <c r="J789">
        <v>7</v>
      </c>
      <c r="K789">
        <v>0</v>
      </c>
      <c r="L789">
        <v>1</v>
      </c>
      <c r="M789" s="1" t="s">
        <v>63</v>
      </c>
      <c r="N789" s="1" t="s">
        <v>1735</v>
      </c>
      <c r="O789" s="1" t="s">
        <v>1736</v>
      </c>
      <c r="P789">
        <v>7.7142857142857144</v>
      </c>
      <c r="Q789">
        <v>0</v>
      </c>
      <c r="R789">
        <v>100</v>
      </c>
      <c r="S789">
        <v>1</v>
      </c>
      <c r="T789">
        <v>40</v>
      </c>
      <c r="U789">
        <v>54</v>
      </c>
      <c r="V789">
        <v>269</v>
      </c>
      <c r="W789">
        <v>62467.360000000001</v>
      </c>
      <c r="X789">
        <v>4.9814814814814818</v>
      </c>
      <c r="Y789">
        <v>1156.802962962963</v>
      </c>
      <c r="Z789">
        <v>15.74074074074074</v>
      </c>
      <c r="AA789">
        <v>12.640343045987654</v>
      </c>
      <c r="AB789">
        <v>6</v>
      </c>
      <c r="AC789">
        <v>0.18956077932098758</v>
      </c>
      <c r="AD789">
        <v>5.1154398148148148E-3</v>
      </c>
      <c r="AE789">
        <v>1.26088355745273</v>
      </c>
      <c r="AF789">
        <v>0.62530864197530867</v>
      </c>
      <c r="AG789">
        <v>1.5702031608024691</v>
      </c>
      <c r="AH789">
        <v>1.0270695987654321E-2</v>
      </c>
      <c r="AI789">
        <v>9.8455548317901247</v>
      </c>
      <c r="AJ789">
        <v>2160</v>
      </c>
      <c r="AK789">
        <v>34</v>
      </c>
      <c r="AL789">
        <v>2</v>
      </c>
      <c r="AM789">
        <v>2</v>
      </c>
      <c r="AN789">
        <v>0</v>
      </c>
      <c r="AO789">
        <v>0</v>
      </c>
      <c r="AP789">
        <v>2</v>
      </c>
      <c r="AQ789">
        <v>0</v>
      </c>
      <c r="AR789">
        <v>365.75</v>
      </c>
      <c r="AS789" s="1" t="s">
        <v>125</v>
      </c>
      <c r="AT789">
        <v>4</v>
      </c>
      <c r="AU789">
        <v>67.649108883333327</v>
      </c>
      <c r="AV789">
        <v>800.12492958333337</v>
      </c>
      <c r="AW789">
        <v>34</v>
      </c>
      <c r="AX789">
        <v>0.1111111111111111</v>
      </c>
      <c r="AY789">
        <v>3.7037037037037035E-2</v>
      </c>
      <c r="AZ789">
        <v>40</v>
      </c>
      <c r="BA789">
        <v>0.32213861373015867</v>
      </c>
      <c r="BB789">
        <v>0.78443620547385629</v>
      </c>
      <c r="BC789">
        <v>39</v>
      </c>
      <c r="BD789">
        <v>-5</v>
      </c>
      <c r="BE789">
        <v>4</v>
      </c>
      <c r="BF789">
        <v>3</v>
      </c>
      <c r="BG789" s="1" t="s">
        <v>99</v>
      </c>
      <c r="BH789" s="1" t="s">
        <v>6891</v>
      </c>
      <c r="BI789" s="1" t="s">
        <v>6889</v>
      </c>
      <c r="BJ789" s="1" t="s">
        <v>6890</v>
      </c>
      <c r="BK789">
        <v>2100</v>
      </c>
      <c r="BL789">
        <v>3</v>
      </c>
      <c r="BM789" s="5" t="d">
        <v>09:29:59.9999999999984025</v>
      </c>
      <c r="BN789" s="5" t="d">
        <v>10:00:00.0000000000015975</v>
      </c>
      <c r="BO789">
        <v>9</v>
      </c>
      <c r="BP789" t="b">
        <v>0</v>
      </c>
    </row>
    <row r="790" spans="1:68" x14ac:dyDescent="0.2">
      <c r="A790" s="1" t="s">
        <v>1737</v>
      </c>
      <c r="B790" s="1" t="s">
        <v>1456</v>
      </c>
      <c r="C790" s="2" t="d">
        <v>2026-07-03</v>
      </c>
      <c r="D790">
        <v>21</v>
      </c>
      <c r="E790" s="1" t="s">
        <v>95</v>
      </c>
      <c r="F790">
        <v>34</v>
      </c>
      <c r="G790">
        <v>9</v>
      </c>
      <c r="H790">
        <v>0</v>
      </c>
      <c r="I790">
        <v>2</v>
      </c>
      <c r="J790">
        <v>7</v>
      </c>
      <c r="K790">
        <v>0</v>
      </c>
      <c r="L790">
        <v>1</v>
      </c>
      <c r="M790" s="1" t="s">
        <v>63</v>
      </c>
      <c r="N790" s="1" t="s">
        <v>1627</v>
      </c>
      <c r="O790" s="1" t="s">
        <v>1738</v>
      </c>
      <c r="P790">
        <v>4.8571428571428568</v>
      </c>
      <c r="Q790">
        <v>0</v>
      </c>
      <c r="R790">
        <v>100</v>
      </c>
      <c r="S790">
        <v>1</v>
      </c>
      <c r="T790">
        <v>39</v>
      </c>
      <c r="U790">
        <v>34</v>
      </c>
      <c r="V790">
        <v>165</v>
      </c>
      <c r="W790">
        <v>35924.26</v>
      </c>
      <c r="X790">
        <v>4.8529411764705879</v>
      </c>
      <c r="Y790">
        <v>1056.5958823529413</v>
      </c>
      <c r="Z790">
        <v>13.970588235294118</v>
      </c>
      <c r="AA790">
        <v>11.200066425980392</v>
      </c>
      <c r="AB790">
        <v>6</v>
      </c>
      <c r="AC790">
        <v>0.18191162843137262</v>
      </c>
      <c r="AD790">
        <v>0</v>
      </c>
      <c r="AE790">
        <v>1.2826417307807756</v>
      </c>
      <c r="AF790">
        <v>0.61960784313725492</v>
      </c>
      <c r="AG790">
        <v>1.8752313990196079</v>
      </c>
      <c r="AH790">
        <v>0</v>
      </c>
      <c r="AI790">
        <v>8.3693854779411776</v>
      </c>
      <c r="AJ790">
        <v>1360</v>
      </c>
      <c r="AK790">
        <v>34</v>
      </c>
      <c r="AL790">
        <v>3</v>
      </c>
      <c r="AM790">
        <v>3</v>
      </c>
      <c r="AN790">
        <v>2</v>
      </c>
      <c r="AO790">
        <v>1</v>
      </c>
      <c r="AP790">
        <v>0</v>
      </c>
      <c r="AQ790">
        <v>0</v>
      </c>
      <c r="AR790">
        <v>650.70000000000005</v>
      </c>
      <c r="AS790" s="1" t="s">
        <v>65</v>
      </c>
      <c r="AT790">
        <v>4</v>
      </c>
      <c r="AU790">
        <v>42.437021733333331</v>
      </c>
      <c r="AV790">
        <v>669.1532196666667</v>
      </c>
      <c r="AW790">
        <v>34</v>
      </c>
      <c r="AX790">
        <v>0.17647058823529413</v>
      </c>
      <c r="AY790">
        <v>8.8235294117647065E-2</v>
      </c>
      <c r="AZ790">
        <v>40</v>
      </c>
      <c r="BA790">
        <v>0.20208105587301586</v>
      </c>
      <c r="BB790">
        <v>0.6560325683006536</v>
      </c>
      <c r="BC790">
        <v>32</v>
      </c>
      <c r="BD790">
        <v>2</v>
      </c>
      <c r="BE790">
        <v>3</v>
      </c>
      <c r="BF790">
        <v>4</v>
      </c>
      <c r="BG790" s="1" t="s">
        <v>83</v>
      </c>
      <c r="BH790" s="1" t="s">
        <v>6891</v>
      </c>
      <c r="BI790" s="1" t="s">
        <v>6889</v>
      </c>
      <c r="BJ790" s="1" t="s">
        <v>6890</v>
      </c>
      <c r="BK790">
        <v>2100</v>
      </c>
      <c r="BL790">
        <v>3</v>
      </c>
      <c r="BM790" s="5" t="d">
        <v>10:00:00.0000000000015975</v>
      </c>
      <c r="BN790" s="5" t="d">
        <v>10:30:00.000</v>
      </c>
      <c r="BO790">
        <v>10</v>
      </c>
      <c r="BP790" t="b">
        <v>0</v>
      </c>
    </row>
    <row r="791" spans="1:68" x14ac:dyDescent="0.2">
      <c r="A791" s="1" t="s">
        <v>1739</v>
      </c>
      <c r="B791" s="1" t="s">
        <v>1456</v>
      </c>
      <c r="C791" s="2" t="d">
        <v>2026-07-03</v>
      </c>
      <c r="D791">
        <v>22</v>
      </c>
      <c r="E791" s="1" t="s">
        <v>95</v>
      </c>
      <c r="F791">
        <v>57</v>
      </c>
      <c r="G791">
        <v>9</v>
      </c>
      <c r="H791">
        <v>0</v>
      </c>
      <c r="I791">
        <v>2</v>
      </c>
      <c r="J791">
        <v>7</v>
      </c>
      <c r="K791">
        <v>0</v>
      </c>
      <c r="L791">
        <v>1</v>
      </c>
      <c r="M791" s="1" t="s">
        <v>63</v>
      </c>
      <c r="N791" s="1" t="s">
        <v>1630</v>
      </c>
      <c r="O791" s="1" t="s">
        <v>1740</v>
      </c>
      <c r="P791">
        <v>8.1428571428571423</v>
      </c>
      <c r="Q791">
        <v>0</v>
      </c>
      <c r="R791">
        <v>100</v>
      </c>
      <c r="S791">
        <v>1</v>
      </c>
      <c r="T791">
        <v>38</v>
      </c>
      <c r="U791">
        <v>57</v>
      </c>
      <c r="V791">
        <v>271</v>
      </c>
      <c r="W791">
        <v>57560.01</v>
      </c>
      <c r="X791">
        <v>4.7543859649122808</v>
      </c>
      <c r="Y791">
        <v>1009.8247368421053</v>
      </c>
      <c r="Z791">
        <v>15.578947368421053</v>
      </c>
      <c r="AA791">
        <v>11.80322388625731</v>
      </c>
      <c r="AB791">
        <v>1</v>
      </c>
      <c r="AC791">
        <v>3.3897163742685964E-4</v>
      </c>
      <c r="AD791">
        <v>0</v>
      </c>
      <c r="AE791">
        <v>1.2683977789308178</v>
      </c>
      <c r="AF791">
        <v>0.69736842105263153</v>
      </c>
      <c r="AG791">
        <v>1.9657661918128655</v>
      </c>
      <c r="AH791">
        <v>0</v>
      </c>
      <c r="AI791">
        <v>8.8921360491228061</v>
      </c>
      <c r="AJ791">
        <v>2280</v>
      </c>
      <c r="AK791">
        <v>34</v>
      </c>
      <c r="AL791">
        <v>1</v>
      </c>
      <c r="AM791">
        <v>1</v>
      </c>
      <c r="AN791">
        <v>1</v>
      </c>
      <c r="AO791">
        <v>0</v>
      </c>
      <c r="AP791">
        <v>0</v>
      </c>
      <c r="AQ791">
        <v>0</v>
      </c>
      <c r="AR791">
        <v>201.68</v>
      </c>
      <c r="AS791" s="1" t="s">
        <v>65</v>
      </c>
      <c r="AT791">
        <v>1</v>
      </c>
      <c r="AU791">
        <v>75.325982633333339</v>
      </c>
      <c r="AV791">
        <v>677.30712593333328</v>
      </c>
      <c r="AW791">
        <v>34</v>
      </c>
      <c r="AX791">
        <v>1.7543859649122806E-2</v>
      </c>
      <c r="AY791">
        <v>1.7543859649122806E-2</v>
      </c>
      <c r="AZ791">
        <v>40</v>
      </c>
      <c r="BA791">
        <v>0.35869515539682545</v>
      </c>
      <c r="BB791">
        <v>0.66402659405228748</v>
      </c>
      <c r="BC791">
        <v>33</v>
      </c>
      <c r="BD791">
        <v>1</v>
      </c>
      <c r="BE791">
        <v>4</v>
      </c>
      <c r="BF791">
        <v>3</v>
      </c>
      <c r="BG791" s="1" t="s">
        <v>99</v>
      </c>
      <c r="BH791" s="1" t="s">
        <v>6891</v>
      </c>
      <c r="BI791" s="1" t="s">
        <v>6889</v>
      </c>
      <c r="BJ791" s="1" t="s">
        <v>6890</v>
      </c>
      <c r="BK791">
        <v>2100</v>
      </c>
      <c r="BL791">
        <v>3</v>
      </c>
      <c r="BM791" s="5" t="d">
        <v>10:30:00.000</v>
      </c>
      <c r="BN791" s="5" t="d">
        <v>10:59:59.9999999999984025</v>
      </c>
      <c r="BO791">
        <v>10</v>
      </c>
      <c r="BP791" t="b">
        <v>0</v>
      </c>
    </row>
    <row r="792" spans="1:68" x14ac:dyDescent="0.2">
      <c r="A792" s="1" t="s">
        <v>1741</v>
      </c>
      <c r="B792" s="1" t="s">
        <v>1456</v>
      </c>
      <c r="C792" s="2" t="d">
        <v>2026-07-03</v>
      </c>
      <c r="D792">
        <v>23</v>
      </c>
      <c r="E792" s="1" t="s">
        <v>133</v>
      </c>
      <c r="F792">
        <v>59</v>
      </c>
      <c r="G792">
        <v>9</v>
      </c>
      <c r="H792">
        <v>0</v>
      </c>
      <c r="I792">
        <v>0</v>
      </c>
      <c r="J792">
        <v>9</v>
      </c>
      <c r="K792">
        <v>0</v>
      </c>
      <c r="L792">
        <v>0</v>
      </c>
      <c r="M792" s="1" t="s">
        <v>63</v>
      </c>
      <c r="N792" s="1" t="s">
        <v>63</v>
      </c>
      <c r="O792" s="1" t="s">
        <v>1742</v>
      </c>
      <c r="P792">
        <v>6.5555555555555554</v>
      </c>
      <c r="Q792">
        <v>0</v>
      </c>
      <c r="R792">
        <v>100</v>
      </c>
      <c r="S792">
        <v>0</v>
      </c>
      <c r="T792">
        <v>38</v>
      </c>
      <c r="U792">
        <v>59</v>
      </c>
      <c r="V792">
        <v>294</v>
      </c>
      <c r="W792">
        <v>64697.79</v>
      </c>
      <c r="X792">
        <v>4.9830508474576272</v>
      </c>
      <c r="Y792">
        <v>1096.5727118644068</v>
      </c>
      <c r="Z792">
        <v>15.728813559322035</v>
      </c>
      <c r="AA792">
        <v>11.92767276299435</v>
      </c>
      <c r="AB792">
        <v>0</v>
      </c>
      <c r="AC792">
        <v>0</v>
      </c>
      <c r="AD792">
        <v>0</v>
      </c>
      <c r="AE792">
        <v>1.3215554069021012</v>
      </c>
      <c r="AF792">
        <v>0.70367231638418082</v>
      </c>
      <c r="AG792">
        <v>1.4404404833333333</v>
      </c>
      <c r="AH792">
        <v>0.12971033785310734</v>
      </c>
      <c r="AI792">
        <v>8.944203626836158</v>
      </c>
      <c r="AJ792">
        <v>2360</v>
      </c>
      <c r="AK792">
        <v>34</v>
      </c>
      <c r="AL792">
        <v>3</v>
      </c>
      <c r="AM792">
        <v>3</v>
      </c>
      <c r="AN792">
        <v>2</v>
      </c>
      <c r="AO792">
        <v>0</v>
      </c>
      <c r="AP792">
        <v>1</v>
      </c>
      <c r="AQ792">
        <v>0</v>
      </c>
      <c r="AR792">
        <v>971.69</v>
      </c>
      <c r="AS792" s="1" t="s">
        <v>70</v>
      </c>
      <c r="AT792">
        <v>0</v>
      </c>
      <c r="AU792">
        <v>75.068636133333328</v>
      </c>
      <c r="AV792">
        <v>830.91166438333335</v>
      </c>
      <c r="AW792">
        <v>34</v>
      </c>
      <c r="AX792">
        <v>0</v>
      </c>
      <c r="AY792">
        <v>5.0847457627118647E-2</v>
      </c>
      <c r="AZ792">
        <v>40</v>
      </c>
      <c r="BA792">
        <v>0.27803198567901233</v>
      </c>
      <c r="BB792">
        <v>0.81461927880718954</v>
      </c>
      <c r="BC792">
        <v>40</v>
      </c>
      <c r="BD792">
        <v>-6</v>
      </c>
      <c r="BE792">
        <v>4</v>
      </c>
      <c r="BF792">
        <v>5</v>
      </c>
      <c r="BG792" s="1" t="s">
        <v>99</v>
      </c>
      <c r="BH792" s="1" t="s">
        <v>6891</v>
      </c>
      <c r="BI792" s="1" t="s">
        <v>6889</v>
      </c>
      <c r="BJ792" s="1" t="s">
        <v>6890</v>
      </c>
      <c r="BK792">
        <v>2100</v>
      </c>
      <c r="BL792">
        <v>3</v>
      </c>
      <c r="BM792" s="5" t="d">
        <v>10:59:59.9999999999984025</v>
      </c>
      <c r="BN792" s="5" t="d">
        <v>11:30:00.0000000000015975</v>
      </c>
      <c r="BO792">
        <v>11</v>
      </c>
      <c r="BP792" t="b">
        <v>0</v>
      </c>
    </row>
    <row r="793" spans="1:68" x14ac:dyDescent="0.2">
      <c r="A793" s="1" t="s">
        <v>1743</v>
      </c>
      <c r="B793" s="1" t="s">
        <v>1456</v>
      </c>
      <c r="C793" s="2" t="d">
        <v>2026-07-03</v>
      </c>
      <c r="D793">
        <v>24</v>
      </c>
      <c r="E793" s="1" t="s">
        <v>133</v>
      </c>
      <c r="F793">
        <v>91</v>
      </c>
      <c r="G793">
        <v>9</v>
      </c>
      <c r="H793">
        <v>0</v>
      </c>
      <c r="I793">
        <v>0</v>
      </c>
      <c r="J793">
        <v>9</v>
      </c>
      <c r="K793">
        <v>0</v>
      </c>
      <c r="L793">
        <v>0</v>
      </c>
      <c r="M793" s="1" t="s">
        <v>63</v>
      </c>
      <c r="N793" s="1" t="s">
        <v>63</v>
      </c>
      <c r="O793" s="1" t="s">
        <v>1744</v>
      </c>
      <c r="P793">
        <v>10.111111111111111</v>
      </c>
      <c r="Q793">
        <v>0</v>
      </c>
      <c r="R793">
        <v>100</v>
      </c>
      <c r="S793">
        <v>0</v>
      </c>
      <c r="T793">
        <v>38</v>
      </c>
      <c r="U793">
        <v>91</v>
      </c>
      <c r="V793">
        <v>460</v>
      </c>
      <c r="W793">
        <v>103263.24</v>
      </c>
      <c r="X793">
        <v>5.0549450549450547</v>
      </c>
      <c r="Y793">
        <v>1134.7608791208793</v>
      </c>
      <c r="Z793">
        <v>17.53846153846154</v>
      </c>
      <c r="AA793">
        <v>14.255437818315018</v>
      </c>
      <c r="AB793">
        <v>13</v>
      </c>
      <c r="AC793">
        <v>0.24399583315018317</v>
      </c>
      <c r="AD793">
        <v>0</v>
      </c>
      <c r="AE793">
        <v>1.2902266793662971</v>
      </c>
      <c r="AF793">
        <v>0.67069597069597064</v>
      </c>
      <c r="AG793">
        <v>0.24193741446886446</v>
      </c>
      <c r="AH793">
        <v>2.5918122227106228</v>
      </c>
      <c r="AI793">
        <v>8.7997725369963362</v>
      </c>
      <c r="AJ793">
        <v>3640</v>
      </c>
      <c r="AK793">
        <v>34</v>
      </c>
      <c r="AL793">
        <v>6</v>
      </c>
      <c r="AM793">
        <v>6</v>
      </c>
      <c r="AN793">
        <v>3</v>
      </c>
      <c r="AO793">
        <v>2</v>
      </c>
      <c r="AP793">
        <v>1</v>
      </c>
      <c r="AQ793">
        <v>0</v>
      </c>
      <c r="AR793">
        <v>2288.21</v>
      </c>
      <c r="AS793" s="1" t="s">
        <v>173</v>
      </c>
      <c r="AT793">
        <v>13</v>
      </c>
      <c r="AU793">
        <v>116.38022251666666</v>
      </c>
      <c r="AV793">
        <v>930.05906979999997</v>
      </c>
      <c r="AW793">
        <v>34</v>
      </c>
      <c r="AX793">
        <v>0.14285714285714285</v>
      </c>
      <c r="AY793">
        <v>6.5934065934065936E-2</v>
      </c>
      <c r="AZ793">
        <v>40</v>
      </c>
      <c r="BA793">
        <v>0.43103786117283949</v>
      </c>
      <c r="BB793">
        <v>0.91182261745098037</v>
      </c>
      <c r="BC793">
        <v>45</v>
      </c>
      <c r="BD793">
        <v>-11</v>
      </c>
      <c r="BE793">
        <v>6</v>
      </c>
      <c r="BF793">
        <v>3</v>
      </c>
      <c r="BG793" s="1" t="s">
        <v>99</v>
      </c>
      <c r="BH793" s="1" t="s">
        <v>6891</v>
      </c>
      <c r="BI793" s="1" t="s">
        <v>6889</v>
      </c>
      <c r="BJ793" s="1" t="s">
        <v>6890</v>
      </c>
      <c r="BK793">
        <v>2100</v>
      </c>
      <c r="BL793">
        <v>3</v>
      </c>
      <c r="BM793" s="5" t="d">
        <v>11:30:00.0000000000015975</v>
      </c>
      <c r="BN793" s="5" t="d">
        <v>12:00:00.000</v>
      </c>
      <c r="BO793">
        <v>11</v>
      </c>
      <c r="BP793" t="b">
        <v>0</v>
      </c>
    </row>
    <row r="794" spans="1:68" x14ac:dyDescent="0.2">
      <c r="A794" s="1" t="s">
        <v>1745</v>
      </c>
      <c r="B794" s="1" t="s">
        <v>1456</v>
      </c>
      <c r="C794" s="2" t="d">
        <v>2026-07-03</v>
      </c>
      <c r="D794">
        <v>25</v>
      </c>
      <c r="E794" s="1" t="s">
        <v>133</v>
      </c>
      <c r="F794">
        <v>88</v>
      </c>
      <c r="G794">
        <v>9</v>
      </c>
      <c r="H794">
        <v>0</v>
      </c>
      <c r="I794">
        <v>0</v>
      </c>
      <c r="J794">
        <v>9</v>
      </c>
      <c r="K794">
        <v>0</v>
      </c>
      <c r="L794">
        <v>0</v>
      </c>
      <c r="M794" s="1" t="s">
        <v>63</v>
      </c>
      <c r="N794" s="1" t="s">
        <v>63</v>
      </c>
      <c r="O794" s="1" t="s">
        <v>1746</v>
      </c>
      <c r="P794">
        <v>9.7777777777777803</v>
      </c>
      <c r="Q794">
        <v>0</v>
      </c>
      <c r="R794">
        <v>100</v>
      </c>
      <c r="S794">
        <v>0</v>
      </c>
      <c r="T794">
        <v>38</v>
      </c>
      <c r="U794">
        <v>88</v>
      </c>
      <c r="V794">
        <v>421</v>
      </c>
      <c r="W794">
        <v>99291.67</v>
      </c>
      <c r="X794">
        <v>4.7840909090909092</v>
      </c>
      <c r="Y794">
        <v>1128.3144318181819</v>
      </c>
      <c r="Z794">
        <v>18.806818181818183</v>
      </c>
      <c r="AA794">
        <v>23.857071186931819</v>
      </c>
      <c r="AB794">
        <v>82</v>
      </c>
      <c r="AC794">
        <v>5.1042177967803033</v>
      </c>
      <c r="AD794">
        <v>0</v>
      </c>
      <c r="AE794">
        <v>1.2382129570650091</v>
      </c>
      <c r="AF794">
        <v>0.67651515151515151</v>
      </c>
      <c r="AG794">
        <v>0</v>
      </c>
      <c r="AH794">
        <v>12.135677984280305</v>
      </c>
      <c r="AI794">
        <v>8.8863999331439398</v>
      </c>
      <c r="AJ794">
        <v>3960</v>
      </c>
      <c r="AK794">
        <v>34</v>
      </c>
      <c r="AL794">
        <v>6</v>
      </c>
      <c r="AM794">
        <v>6</v>
      </c>
      <c r="AN794">
        <v>3</v>
      </c>
      <c r="AO794">
        <v>1</v>
      </c>
      <c r="AP794">
        <v>2</v>
      </c>
      <c r="AQ794">
        <v>0</v>
      </c>
      <c r="AR794">
        <v>2388.88</v>
      </c>
      <c r="AS794" s="1" t="s">
        <v>173</v>
      </c>
      <c r="AT794">
        <v>82</v>
      </c>
      <c r="AU794">
        <v>108.34159088333334</v>
      </c>
      <c r="AV794">
        <v>956.49409939999998</v>
      </c>
      <c r="AW794">
        <v>34</v>
      </c>
      <c r="AX794">
        <v>0.93181818181818177</v>
      </c>
      <c r="AY794">
        <v>6.8181818181818177E-2</v>
      </c>
      <c r="AZ794">
        <v>45</v>
      </c>
      <c r="BA794">
        <v>0.40126515141975311</v>
      </c>
      <c r="BB794">
        <v>0.93773931313725489</v>
      </c>
      <c r="BC794">
        <v>46</v>
      </c>
      <c r="BD794">
        <v>-12</v>
      </c>
      <c r="BE794">
        <v>6</v>
      </c>
      <c r="BF794">
        <v>3</v>
      </c>
      <c r="BG794" s="1" t="s">
        <v>174</v>
      </c>
      <c r="BH794" s="1" t="s">
        <v>6891</v>
      </c>
      <c r="BI794" s="1" t="s">
        <v>6889</v>
      </c>
      <c r="BJ794" s="1" t="s">
        <v>6890</v>
      </c>
      <c r="BK794">
        <v>2100</v>
      </c>
      <c r="BL794">
        <v>3</v>
      </c>
      <c r="BM794" s="5" t="d">
        <v>12:00:00.000</v>
      </c>
      <c r="BN794" s="5" t="d">
        <v>12:30:00.0000000000031950</v>
      </c>
      <c r="BO794">
        <v>12</v>
      </c>
      <c r="BP794" t="b">
        <v>1</v>
      </c>
    </row>
    <row r="795" spans="1:68" x14ac:dyDescent="0.2">
      <c r="A795" s="1" t="s">
        <v>1747</v>
      </c>
      <c r="B795" s="1" t="s">
        <v>1456</v>
      </c>
      <c r="C795" s="2" t="d">
        <v>2026-07-03</v>
      </c>
      <c r="D795">
        <v>26</v>
      </c>
      <c r="E795" s="1" t="s">
        <v>133</v>
      </c>
      <c r="F795">
        <v>110</v>
      </c>
      <c r="G795">
        <v>9</v>
      </c>
      <c r="H795">
        <v>0</v>
      </c>
      <c r="I795">
        <v>0</v>
      </c>
      <c r="J795">
        <v>9</v>
      </c>
      <c r="K795">
        <v>0</v>
      </c>
      <c r="L795">
        <v>0</v>
      </c>
      <c r="M795" s="1" t="s">
        <v>63</v>
      </c>
      <c r="N795" s="1" t="s">
        <v>63</v>
      </c>
      <c r="O795" s="1" t="s">
        <v>1748</v>
      </c>
      <c r="P795">
        <v>12.22222222222222</v>
      </c>
      <c r="Q795">
        <v>0</v>
      </c>
      <c r="R795">
        <v>100</v>
      </c>
      <c r="S795">
        <v>0</v>
      </c>
      <c r="T795">
        <v>38</v>
      </c>
      <c r="U795">
        <v>110</v>
      </c>
      <c r="V795">
        <v>553</v>
      </c>
      <c r="W795">
        <v>121509.5</v>
      </c>
      <c r="X795">
        <v>5.0272727272727273</v>
      </c>
      <c r="Y795">
        <v>1104.6318181818183</v>
      </c>
      <c r="Z795">
        <v>20.372727272727271</v>
      </c>
      <c r="AA795">
        <v>39.280121350000002</v>
      </c>
      <c r="AB795">
        <v>110</v>
      </c>
      <c r="AC795">
        <v>18.907394077272727</v>
      </c>
      <c r="AD795">
        <v>2.644290075757575E-2</v>
      </c>
      <c r="AE795">
        <v>1.3134232720352028</v>
      </c>
      <c r="AF795">
        <v>0.65181818181818185</v>
      </c>
      <c r="AG795">
        <v>0</v>
      </c>
      <c r="AH795">
        <v>27.465891225303032</v>
      </c>
      <c r="AI795">
        <v>8.8619397015151513</v>
      </c>
      <c r="AJ795">
        <v>4950</v>
      </c>
      <c r="AK795">
        <v>34</v>
      </c>
      <c r="AL795">
        <v>2</v>
      </c>
      <c r="AM795">
        <v>2</v>
      </c>
      <c r="AN795">
        <v>1</v>
      </c>
      <c r="AO795">
        <v>0</v>
      </c>
      <c r="AP795">
        <v>1</v>
      </c>
      <c r="AQ795">
        <v>0</v>
      </c>
      <c r="AR795">
        <v>598.4</v>
      </c>
      <c r="AS795" s="1" t="s">
        <v>173</v>
      </c>
      <c r="AT795">
        <v>110</v>
      </c>
      <c r="AU795">
        <v>148.29714813333334</v>
      </c>
      <c r="AV795">
        <v>956.04444618333332</v>
      </c>
      <c r="AW795">
        <v>34</v>
      </c>
      <c r="AX795">
        <v>1</v>
      </c>
      <c r="AY795">
        <v>1.8181818181818181E-2</v>
      </c>
      <c r="AZ795">
        <v>45</v>
      </c>
      <c r="BA795">
        <v>0.54924869679012345</v>
      </c>
      <c r="BB795">
        <v>0.93729847665032684</v>
      </c>
      <c r="BC795">
        <v>46</v>
      </c>
      <c r="BD795">
        <v>-12</v>
      </c>
      <c r="BE795">
        <v>8</v>
      </c>
      <c r="BF795">
        <v>1</v>
      </c>
      <c r="BG795" s="1" t="s">
        <v>174</v>
      </c>
      <c r="BH795" s="1" t="s">
        <v>6891</v>
      </c>
      <c r="BI795" s="1" t="s">
        <v>6889</v>
      </c>
      <c r="BJ795" s="1" t="s">
        <v>6890</v>
      </c>
      <c r="BK795">
        <v>2100</v>
      </c>
      <c r="BL795">
        <v>3</v>
      </c>
      <c r="BM795" s="5" t="d">
        <v>12:30:00.0000000000031950</v>
      </c>
      <c r="BN795" s="5" t="d">
        <v>12:59:59.9999999999968050</v>
      </c>
      <c r="BO795">
        <v>12</v>
      </c>
      <c r="BP795" t="b">
        <v>1</v>
      </c>
    </row>
    <row r="796" spans="1:68" x14ac:dyDescent="0.2">
      <c r="A796" s="1" t="s">
        <v>1749</v>
      </c>
      <c r="B796" s="1" t="s">
        <v>1456</v>
      </c>
      <c r="C796" s="2" t="d">
        <v>2026-07-03</v>
      </c>
      <c r="D796">
        <v>27</v>
      </c>
      <c r="E796" s="1" t="s">
        <v>133</v>
      </c>
      <c r="F796">
        <v>113</v>
      </c>
      <c r="G796">
        <v>9</v>
      </c>
      <c r="H796">
        <v>0</v>
      </c>
      <c r="I796">
        <v>0</v>
      </c>
      <c r="J796">
        <v>9</v>
      </c>
      <c r="K796">
        <v>0</v>
      </c>
      <c r="L796">
        <v>0</v>
      </c>
      <c r="M796" s="1" t="s">
        <v>63</v>
      </c>
      <c r="N796" s="1" t="s">
        <v>63</v>
      </c>
      <c r="O796" s="1" t="s">
        <v>1750</v>
      </c>
      <c r="P796">
        <v>12.555555555555555</v>
      </c>
      <c r="Q796">
        <v>0</v>
      </c>
      <c r="R796">
        <v>100</v>
      </c>
      <c r="S796">
        <v>0</v>
      </c>
      <c r="T796">
        <v>38</v>
      </c>
      <c r="U796">
        <v>113</v>
      </c>
      <c r="V796">
        <v>553</v>
      </c>
      <c r="W796">
        <v>132703.32999999999</v>
      </c>
      <c r="X796">
        <v>4.8938053097345131</v>
      </c>
      <c r="Y796">
        <v>1174.3657522123892</v>
      </c>
      <c r="Z796">
        <v>20.451327433628318</v>
      </c>
      <c r="AA796">
        <v>57.707143962094399</v>
      </c>
      <c r="AB796">
        <v>113</v>
      </c>
      <c r="AC796">
        <v>37.255816528466077</v>
      </c>
      <c r="AD796">
        <v>8.3405929203539744E-4</v>
      </c>
      <c r="AE796">
        <v>1.3051545588641869</v>
      </c>
      <c r="AF796">
        <v>0.63525073746312688</v>
      </c>
      <c r="AG796">
        <v>0</v>
      </c>
      <c r="AH796">
        <v>45.699029423303834</v>
      </c>
      <c r="AI796">
        <v>9.1123029030973459</v>
      </c>
      <c r="AJ796">
        <v>5085</v>
      </c>
      <c r="AK796">
        <v>34</v>
      </c>
      <c r="AL796">
        <v>2</v>
      </c>
      <c r="AM796">
        <v>2</v>
      </c>
      <c r="AN796">
        <v>1</v>
      </c>
      <c r="AO796">
        <v>1</v>
      </c>
      <c r="AP796">
        <v>0</v>
      </c>
      <c r="AQ796">
        <v>0</v>
      </c>
      <c r="AR796">
        <v>632.72</v>
      </c>
      <c r="AS796" s="1" t="s">
        <v>173</v>
      </c>
      <c r="AT796">
        <v>113</v>
      </c>
      <c r="AU796">
        <v>145.05455968333334</v>
      </c>
      <c r="AV796">
        <v>954.65629426666669</v>
      </c>
      <c r="AW796">
        <v>34</v>
      </c>
      <c r="AX796">
        <v>1</v>
      </c>
      <c r="AY796">
        <v>1.7699115044247787E-2</v>
      </c>
      <c r="AZ796">
        <v>45</v>
      </c>
      <c r="BA796">
        <v>0.53723910993827162</v>
      </c>
      <c r="BB796">
        <v>0.93593754339869284</v>
      </c>
      <c r="BC796">
        <v>46</v>
      </c>
      <c r="BD796">
        <v>-12</v>
      </c>
      <c r="BE796">
        <v>7</v>
      </c>
      <c r="BF796">
        <v>2</v>
      </c>
      <c r="BG796" s="1" t="s">
        <v>174</v>
      </c>
      <c r="BH796" s="1" t="s">
        <v>6891</v>
      </c>
      <c r="BI796" s="1" t="s">
        <v>6889</v>
      </c>
      <c r="BJ796" s="1" t="s">
        <v>6890</v>
      </c>
      <c r="BK796">
        <v>2100</v>
      </c>
      <c r="BL796">
        <v>3</v>
      </c>
      <c r="BM796" s="5" t="d">
        <v>12:59:59.9999999999968050</v>
      </c>
      <c r="BN796" s="5" t="d">
        <v>13:30:00.000</v>
      </c>
      <c r="BO796">
        <v>13</v>
      </c>
      <c r="BP796" t="b">
        <v>1</v>
      </c>
    </row>
    <row r="797" spans="1:68" x14ac:dyDescent="0.2">
      <c r="A797" s="1" t="s">
        <v>1751</v>
      </c>
      <c r="B797" s="1" t="s">
        <v>1456</v>
      </c>
      <c r="C797" s="2" t="d">
        <v>2026-07-03</v>
      </c>
      <c r="D797">
        <v>28</v>
      </c>
      <c r="E797" s="1" t="s">
        <v>133</v>
      </c>
      <c r="F797">
        <v>124</v>
      </c>
      <c r="G797">
        <v>9</v>
      </c>
      <c r="H797">
        <v>0</v>
      </c>
      <c r="I797">
        <v>0</v>
      </c>
      <c r="J797">
        <v>9</v>
      </c>
      <c r="K797">
        <v>0</v>
      </c>
      <c r="L797">
        <v>0</v>
      </c>
      <c r="M797" s="1" t="s">
        <v>63</v>
      </c>
      <c r="N797" s="1" t="s">
        <v>63</v>
      </c>
      <c r="O797" s="1" t="s">
        <v>1752</v>
      </c>
      <c r="P797">
        <v>13.77777777777778</v>
      </c>
      <c r="Q797">
        <v>0</v>
      </c>
      <c r="R797">
        <v>100</v>
      </c>
      <c r="S797">
        <v>0</v>
      </c>
      <c r="T797">
        <v>38</v>
      </c>
      <c r="U797">
        <v>124</v>
      </c>
      <c r="V797">
        <v>605</v>
      </c>
      <c r="W797">
        <v>133655.25</v>
      </c>
      <c r="X797">
        <v>4.879032258064516</v>
      </c>
      <c r="Y797">
        <v>1077.8649193548388</v>
      </c>
      <c r="Z797">
        <v>20.870967741935484</v>
      </c>
      <c r="AA797">
        <v>80.561456049193552</v>
      </c>
      <c r="AB797">
        <v>124</v>
      </c>
      <c r="AC797">
        <v>59.690488307258065</v>
      </c>
      <c r="AD797">
        <v>3.9018094086021491E-3</v>
      </c>
      <c r="AE797">
        <v>1.3181141559338854</v>
      </c>
      <c r="AF797">
        <v>0.66814516129032253</v>
      </c>
      <c r="AG797">
        <v>0</v>
      </c>
      <c r="AH797">
        <v>68.853837311693553</v>
      </c>
      <c r="AI797">
        <v>8.82404362486559</v>
      </c>
      <c r="AJ797">
        <v>5580</v>
      </c>
      <c r="AK797">
        <v>34</v>
      </c>
      <c r="AL797">
        <v>4</v>
      </c>
      <c r="AM797">
        <v>4</v>
      </c>
      <c r="AN797">
        <v>1</v>
      </c>
      <c r="AO797">
        <v>0</v>
      </c>
      <c r="AP797">
        <v>3</v>
      </c>
      <c r="AQ797">
        <v>0</v>
      </c>
      <c r="AR797">
        <v>1283.8699999999999</v>
      </c>
      <c r="AS797" s="1" t="s">
        <v>173</v>
      </c>
      <c r="AT797">
        <v>124</v>
      </c>
      <c r="AU797">
        <v>160.72493956666668</v>
      </c>
      <c r="AV797">
        <v>959.65899686666671</v>
      </c>
      <c r="AW797">
        <v>34</v>
      </c>
      <c r="AX797">
        <v>1</v>
      </c>
      <c r="AY797">
        <v>3.2258064516129031E-2</v>
      </c>
      <c r="AZ797">
        <v>45</v>
      </c>
      <c r="BA797">
        <v>0.59527755395061732</v>
      </c>
      <c r="BB797">
        <v>0.94084215379084968</v>
      </c>
      <c r="BC797">
        <v>46</v>
      </c>
      <c r="BD797">
        <v>-12</v>
      </c>
      <c r="BE797">
        <v>8</v>
      </c>
      <c r="BF797">
        <v>1</v>
      </c>
      <c r="BG797" s="1" t="s">
        <v>174</v>
      </c>
      <c r="BH797" s="1" t="s">
        <v>6891</v>
      </c>
      <c r="BI797" s="1" t="s">
        <v>6889</v>
      </c>
      <c r="BJ797" s="1" t="s">
        <v>6890</v>
      </c>
      <c r="BK797">
        <v>2100</v>
      </c>
      <c r="BL797">
        <v>3</v>
      </c>
      <c r="BM797" s="5" t="d">
        <v>13:30:00.000</v>
      </c>
      <c r="BN797" s="5" t="d">
        <v>14:00:00.0000000000031950</v>
      </c>
      <c r="BO797">
        <v>13</v>
      </c>
      <c r="BP797" t="b">
        <v>1</v>
      </c>
    </row>
    <row r="798" spans="1:68" x14ac:dyDescent="0.2">
      <c r="A798" s="1" t="s">
        <v>1753</v>
      </c>
      <c r="B798" s="1" t="s">
        <v>1456</v>
      </c>
      <c r="C798" s="2" t="d">
        <v>2026-07-03</v>
      </c>
      <c r="D798">
        <v>29</v>
      </c>
      <c r="E798" s="1" t="s">
        <v>133</v>
      </c>
      <c r="F798">
        <v>110</v>
      </c>
      <c r="G798">
        <v>9</v>
      </c>
      <c r="H798">
        <v>0</v>
      </c>
      <c r="I798">
        <v>0</v>
      </c>
      <c r="J798">
        <v>9</v>
      </c>
      <c r="K798">
        <v>0</v>
      </c>
      <c r="L798">
        <v>0</v>
      </c>
      <c r="M798" s="1" t="s">
        <v>63</v>
      </c>
      <c r="N798" s="1" t="s">
        <v>63</v>
      </c>
      <c r="O798" s="1" t="s">
        <v>1754</v>
      </c>
      <c r="P798">
        <v>12.22222222222222</v>
      </c>
      <c r="Q798">
        <v>0</v>
      </c>
      <c r="R798">
        <v>100</v>
      </c>
      <c r="S798">
        <v>0</v>
      </c>
      <c r="T798">
        <v>38</v>
      </c>
      <c r="U798">
        <v>110</v>
      </c>
      <c r="V798">
        <v>558</v>
      </c>
      <c r="W798">
        <v>130347.07</v>
      </c>
      <c r="X798">
        <v>5.0727272727272723</v>
      </c>
      <c r="Y798">
        <v>1184.9733636363637</v>
      </c>
      <c r="Z798">
        <v>18.836363636363636</v>
      </c>
      <c r="AA798">
        <v>101.19413448075758</v>
      </c>
      <c r="AB798">
        <v>110</v>
      </c>
      <c r="AC798">
        <v>82.35777084439394</v>
      </c>
      <c r="AD798">
        <v>4.6964215151515136E-3</v>
      </c>
      <c r="AE798">
        <v>1.3101689974690631</v>
      </c>
      <c r="AF798">
        <v>0.603939393939394</v>
      </c>
      <c r="AG798">
        <v>0</v>
      </c>
      <c r="AH798">
        <v>89.450591233030309</v>
      </c>
      <c r="AI798">
        <v>8.9373141833333332</v>
      </c>
      <c r="AJ798">
        <v>4400</v>
      </c>
      <c r="AK798">
        <v>34</v>
      </c>
      <c r="AL798">
        <v>7</v>
      </c>
      <c r="AM798">
        <v>6</v>
      </c>
      <c r="AN798">
        <v>3</v>
      </c>
      <c r="AO798">
        <v>3</v>
      </c>
      <c r="AP798">
        <v>1</v>
      </c>
      <c r="AQ798">
        <v>0</v>
      </c>
      <c r="AR798">
        <v>1651.6699999999998</v>
      </c>
      <c r="AS798" s="1" t="s">
        <v>173</v>
      </c>
      <c r="AT798">
        <v>110</v>
      </c>
      <c r="AU798">
        <v>146.43435473333332</v>
      </c>
      <c r="AV798">
        <v>952.65852368333333</v>
      </c>
      <c r="AW798">
        <v>34</v>
      </c>
      <c r="AX798">
        <v>1</v>
      </c>
      <c r="AY798">
        <v>5.4545454545454543E-2</v>
      </c>
      <c r="AZ798">
        <v>40</v>
      </c>
      <c r="BA798">
        <v>0.54234946197530864</v>
      </c>
      <c r="BB798">
        <v>0.9339789447875817</v>
      </c>
      <c r="BC798">
        <v>46</v>
      </c>
      <c r="BD798">
        <v>-12</v>
      </c>
      <c r="BE798">
        <v>7</v>
      </c>
      <c r="BF798">
        <v>2</v>
      </c>
      <c r="BG798" s="1" t="s">
        <v>174</v>
      </c>
      <c r="BH798" s="1" t="s">
        <v>6891</v>
      </c>
      <c r="BI798" s="1" t="s">
        <v>6889</v>
      </c>
      <c r="BJ798" s="1" t="s">
        <v>6890</v>
      </c>
      <c r="BK798">
        <v>2100</v>
      </c>
      <c r="BL798">
        <v>3</v>
      </c>
      <c r="BM798" s="5" t="d">
        <v>14:00:00.0000000000031950</v>
      </c>
      <c r="BN798" s="5" t="d">
        <v>14:29:59.9999999999968050</v>
      </c>
      <c r="BO798">
        <v>14</v>
      </c>
      <c r="BP798" t="b">
        <v>0</v>
      </c>
    </row>
    <row r="799" spans="1:68" x14ac:dyDescent="0.2">
      <c r="A799" s="1" t="s">
        <v>1755</v>
      </c>
      <c r="B799" s="1" t="s">
        <v>1456</v>
      </c>
      <c r="C799" s="2" t="d">
        <v>2026-07-03</v>
      </c>
      <c r="D799">
        <v>30</v>
      </c>
      <c r="E799" s="1" t="s">
        <v>133</v>
      </c>
      <c r="F799">
        <v>85</v>
      </c>
      <c r="G799">
        <v>9</v>
      </c>
      <c r="H799">
        <v>0</v>
      </c>
      <c r="I799">
        <v>0</v>
      </c>
      <c r="J799">
        <v>9</v>
      </c>
      <c r="K799">
        <v>0</v>
      </c>
      <c r="L799">
        <v>0</v>
      </c>
      <c r="M799" s="1" t="s">
        <v>63</v>
      </c>
      <c r="N799" s="1" t="s">
        <v>63</v>
      </c>
      <c r="O799" s="1" t="s">
        <v>1756</v>
      </c>
      <c r="P799">
        <v>9.4444444444444446</v>
      </c>
      <c r="Q799">
        <v>0</v>
      </c>
      <c r="R799">
        <v>100</v>
      </c>
      <c r="S799">
        <v>0</v>
      </c>
      <c r="T799">
        <v>38</v>
      </c>
      <c r="U799">
        <v>85</v>
      </c>
      <c r="V799">
        <v>433</v>
      </c>
      <c r="W799">
        <v>96370.12</v>
      </c>
      <c r="X799">
        <v>5.0941176470588232</v>
      </c>
      <c r="Y799">
        <v>1133.7661176470588</v>
      </c>
      <c r="Z799">
        <v>17.176470588235293</v>
      </c>
      <c r="AA799">
        <v>95.474929418627454</v>
      </c>
      <c r="AB799">
        <v>85</v>
      </c>
      <c r="AC799">
        <v>78.29845883039215</v>
      </c>
      <c r="AD799">
        <v>4.9582778431372541E-3</v>
      </c>
      <c r="AE799">
        <v>1.350741599754284</v>
      </c>
      <c r="AF799">
        <v>0.66784313725490196</v>
      </c>
      <c r="AG799">
        <v>0</v>
      </c>
      <c r="AH799">
        <v>83.977955012156869</v>
      </c>
      <c r="AI799">
        <v>8.5477451090196066</v>
      </c>
      <c r="AJ799">
        <v>3400</v>
      </c>
      <c r="AK799">
        <v>34</v>
      </c>
      <c r="AL799">
        <v>8</v>
      </c>
      <c r="AM799">
        <v>8</v>
      </c>
      <c r="AN799">
        <v>4</v>
      </c>
      <c r="AO799">
        <v>2</v>
      </c>
      <c r="AP799">
        <v>0</v>
      </c>
      <c r="AQ799">
        <v>2</v>
      </c>
      <c r="AR799">
        <v>3152.65</v>
      </c>
      <c r="AS799" s="1" t="s">
        <v>173</v>
      </c>
      <c r="AT799">
        <v>85</v>
      </c>
      <c r="AU799">
        <v>114.63695058333333</v>
      </c>
      <c r="AV799">
        <v>963.45285591666664</v>
      </c>
      <c r="AW799">
        <v>34</v>
      </c>
      <c r="AX799">
        <v>1</v>
      </c>
      <c r="AY799">
        <v>9.4117647058823528E-2</v>
      </c>
      <c r="AZ799">
        <v>40</v>
      </c>
      <c r="BA799">
        <v>0.4245812984567901</v>
      </c>
      <c r="BB799">
        <v>0.94456162344771244</v>
      </c>
      <c r="BC799">
        <v>46</v>
      </c>
      <c r="BD799">
        <v>-12</v>
      </c>
      <c r="BE799">
        <v>6</v>
      </c>
      <c r="BF799">
        <v>3</v>
      </c>
      <c r="BG799" s="1" t="s">
        <v>174</v>
      </c>
      <c r="BH799" s="1" t="s">
        <v>6891</v>
      </c>
      <c r="BI799" s="1" t="s">
        <v>6889</v>
      </c>
      <c r="BJ799" s="1" t="s">
        <v>6890</v>
      </c>
      <c r="BK799">
        <v>2100</v>
      </c>
      <c r="BL799">
        <v>3</v>
      </c>
      <c r="BM799" s="5" t="d">
        <v>14:29:59.9999999999968050</v>
      </c>
      <c r="BN799" s="5" t="d">
        <v>15:00:00.000</v>
      </c>
      <c r="BO799">
        <v>14</v>
      </c>
      <c r="BP799" t="b">
        <v>0</v>
      </c>
    </row>
    <row r="800" spans="1:68" x14ac:dyDescent="0.2">
      <c r="A800" s="1" t="s">
        <v>1757</v>
      </c>
      <c r="B800" s="1" t="s">
        <v>1456</v>
      </c>
      <c r="C800" s="2" t="d">
        <v>2026-07-03</v>
      </c>
      <c r="D800">
        <v>31</v>
      </c>
      <c r="E800" s="1" t="s">
        <v>150</v>
      </c>
      <c r="F800">
        <v>43</v>
      </c>
      <c r="G800">
        <v>9</v>
      </c>
      <c r="H800">
        <v>0</v>
      </c>
      <c r="I800">
        <v>2</v>
      </c>
      <c r="J800">
        <v>7</v>
      </c>
      <c r="K800">
        <v>0</v>
      </c>
      <c r="L800">
        <v>1</v>
      </c>
      <c r="M800" s="1" t="s">
        <v>63</v>
      </c>
      <c r="N800" s="1" t="s">
        <v>1630</v>
      </c>
      <c r="O800" s="1" t="s">
        <v>1740</v>
      </c>
      <c r="P800">
        <v>6.1428571428571432</v>
      </c>
      <c r="Q800">
        <v>0</v>
      </c>
      <c r="R800">
        <v>100</v>
      </c>
      <c r="S800">
        <v>1</v>
      </c>
      <c r="T800">
        <v>37</v>
      </c>
      <c r="U800">
        <v>43</v>
      </c>
      <c r="V800">
        <v>215</v>
      </c>
      <c r="W800">
        <v>50089.56</v>
      </c>
      <c r="X800">
        <v>5</v>
      </c>
      <c r="Y800">
        <v>1164.8734883720929</v>
      </c>
      <c r="Z800">
        <v>14.767441860465116</v>
      </c>
      <c r="AA800">
        <v>79.509193668217051</v>
      </c>
      <c r="AB800">
        <v>43</v>
      </c>
      <c r="AC800">
        <v>64.741751807751939</v>
      </c>
      <c r="AD800">
        <v>0</v>
      </c>
      <c r="AE800">
        <v>1.3242828170013283</v>
      </c>
      <c r="AF800">
        <v>0.64844961240310073</v>
      </c>
      <c r="AG800">
        <v>0</v>
      </c>
      <c r="AH800">
        <v>67.364946920542636</v>
      </c>
      <c r="AI800">
        <v>9.2579484182170546</v>
      </c>
      <c r="AJ800">
        <v>1720</v>
      </c>
      <c r="AK800">
        <v>34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 s="1" t="s">
        <v>173</v>
      </c>
      <c r="AT800">
        <v>43</v>
      </c>
      <c r="AU800">
        <v>57.992628283333332</v>
      </c>
      <c r="AV800">
        <v>953.07072803333335</v>
      </c>
      <c r="AW800">
        <v>34</v>
      </c>
      <c r="AX800">
        <v>1</v>
      </c>
      <c r="AY800">
        <v>0</v>
      </c>
      <c r="AZ800">
        <v>40</v>
      </c>
      <c r="BA800">
        <v>0.2761553727777778</v>
      </c>
      <c r="BB800">
        <v>0.93438306669934645</v>
      </c>
      <c r="BC800">
        <v>46</v>
      </c>
      <c r="BD800">
        <v>-12</v>
      </c>
      <c r="BE800">
        <v>3</v>
      </c>
      <c r="BF800">
        <v>4</v>
      </c>
      <c r="BG800" s="1" t="s">
        <v>174</v>
      </c>
      <c r="BH800" s="1" t="s">
        <v>6891</v>
      </c>
      <c r="BI800" s="1" t="s">
        <v>6889</v>
      </c>
      <c r="BJ800" s="1" t="s">
        <v>6890</v>
      </c>
      <c r="BK800">
        <v>2100</v>
      </c>
      <c r="BL800">
        <v>3</v>
      </c>
      <c r="BM800" s="5" t="d">
        <v>15:00:00.000</v>
      </c>
      <c r="BN800" s="5" t="d">
        <v>15:30:00.0000000000031950</v>
      </c>
      <c r="BO800">
        <v>15</v>
      </c>
      <c r="BP800" t="b">
        <v>0</v>
      </c>
    </row>
    <row r="801" spans="1:68" x14ac:dyDescent="0.2">
      <c r="A801" s="1" t="s">
        <v>1758</v>
      </c>
      <c r="B801" s="1" t="s">
        <v>1456</v>
      </c>
      <c r="C801" s="2" t="d">
        <v>2026-07-03</v>
      </c>
      <c r="D801">
        <v>32</v>
      </c>
      <c r="E801" s="1" t="s">
        <v>150</v>
      </c>
      <c r="F801">
        <v>38</v>
      </c>
      <c r="G801">
        <v>9</v>
      </c>
      <c r="H801">
        <v>0</v>
      </c>
      <c r="I801">
        <v>2</v>
      </c>
      <c r="J801">
        <v>7</v>
      </c>
      <c r="K801">
        <v>0</v>
      </c>
      <c r="L801">
        <v>1</v>
      </c>
      <c r="M801" s="1" t="s">
        <v>63</v>
      </c>
      <c r="N801" s="1" t="s">
        <v>1650</v>
      </c>
      <c r="O801" s="1" t="s">
        <v>1759</v>
      </c>
      <c r="P801">
        <v>5.4285714285714288</v>
      </c>
      <c r="Q801">
        <v>0</v>
      </c>
      <c r="R801">
        <v>100</v>
      </c>
      <c r="S801">
        <v>1</v>
      </c>
      <c r="T801">
        <v>36</v>
      </c>
      <c r="U801">
        <v>38</v>
      </c>
      <c r="V801">
        <v>182</v>
      </c>
      <c r="W801">
        <v>43455.73</v>
      </c>
      <c r="X801">
        <v>4.7894736842105265</v>
      </c>
      <c r="Y801">
        <v>1143.5718421052632</v>
      </c>
      <c r="Z801">
        <v>14.105263157894736</v>
      </c>
      <c r="AA801">
        <v>58.296371268859644</v>
      </c>
      <c r="AB801">
        <v>38</v>
      </c>
      <c r="AC801">
        <v>44.191108110964912</v>
      </c>
      <c r="AD801">
        <v>0</v>
      </c>
      <c r="AE801">
        <v>1.2674476870096418</v>
      </c>
      <c r="AF801">
        <v>0.79649122807017536</v>
      </c>
      <c r="AG801">
        <v>0</v>
      </c>
      <c r="AH801">
        <v>47.312718917105265</v>
      </c>
      <c r="AI801">
        <v>8.0254151859649117</v>
      </c>
      <c r="AJ801">
        <v>1520</v>
      </c>
      <c r="AK801">
        <v>34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s="1" t="s">
        <v>173</v>
      </c>
      <c r="AT801">
        <v>38</v>
      </c>
      <c r="AU801">
        <v>49.237685633333335</v>
      </c>
      <c r="AV801">
        <v>967.97667371666671</v>
      </c>
      <c r="AW801">
        <v>34</v>
      </c>
      <c r="AX801">
        <v>1</v>
      </c>
      <c r="AY801">
        <v>0</v>
      </c>
      <c r="AZ801">
        <v>40</v>
      </c>
      <c r="BA801">
        <v>0.23446516968253969</v>
      </c>
      <c r="BB801">
        <v>0.94899673893790859</v>
      </c>
      <c r="BC801">
        <v>47</v>
      </c>
      <c r="BD801">
        <v>-13</v>
      </c>
      <c r="BE801">
        <v>3</v>
      </c>
      <c r="BF801">
        <v>4</v>
      </c>
      <c r="BG801" s="1" t="s">
        <v>174</v>
      </c>
      <c r="BH801" s="1" t="s">
        <v>6891</v>
      </c>
      <c r="BI801" s="1" t="s">
        <v>6889</v>
      </c>
      <c r="BJ801" s="1" t="s">
        <v>6890</v>
      </c>
      <c r="BK801">
        <v>2100</v>
      </c>
      <c r="BL801">
        <v>3</v>
      </c>
      <c r="BM801" s="5" t="d">
        <v>15:30:00.0000000000031950</v>
      </c>
      <c r="BN801" s="5" t="d">
        <v>15:59:59.9999999999968050</v>
      </c>
      <c r="BO801">
        <v>15</v>
      </c>
      <c r="BP801" t="b">
        <v>0</v>
      </c>
    </row>
    <row r="802" spans="1:68" x14ac:dyDescent="0.2">
      <c r="A802" s="1" t="s">
        <v>1760</v>
      </c>
      <c r="B802" s="1" t="s">
        <v>1456</v>
      </c>
      <c r="C802" s="2" t="d">
        <v>2026-07-03</v>
      </c>
      <c r="D802">
        <v>33</v>
      </c>
      <c r="E802" s="1" t="s">
        <v>150</v>
      </c>
      <c r="F802">
        <v>45</v>
      </c>
      <c r="G802">
        <v>18</v>
      </c>
      <c r="H802">
        <v>0</v>
      </c>
      <c r="I802">
        <v>2</v>
      </c>
      <c r="J802">
        <v>16</v>
      </c>
      <c r="K802">
        <v>0</v>
      </c>
      <c r="L802">
        <v>1</v>
      </c>
      <c r="M802" s="1" t="s">
        <v>63</v>
      </c>
      <c r="N802" s="1" t="s">
        <v>1761</v>
      </c>
      <c r="O802" s="1" t="s">
        <v>1762</v>
      </c>
      <c r="P802">
        <v>2.8125</v>
      </c>
      <c r="Q802">
        <v>0</v>
      </c>
      <c r="R802">
        <v>100</v>
      </c>
      <c r="S802">
        <v>1</v>
      </c>
      <c r="T802">
        <v>35</v>
      </c>
      <c r="U802">
        <v>45</v>
      </c>
      <c r="V802">
        <v>233</v>
      </c>
      <c r="W802">
        <v>58172.53</v>
      </c>
      <c r="X802">
        <v>5.177777777777778</v>
      </c>
      <c r="Y802">
        <v>1292.722888888889</v>
      </c>
      <c r="Z802">
        <v>14.444444444444445</v>
      </c>
      <c r="AA802">
        <v>35.891415797777782</v>
      </c>
      <c r="AB802">
        <v>45</v>
      </c>
      <c r="AC802">
        <v>21.446971353333332</v>
      </c>
      <c r="AD802">
        <v>0</v>
      </c>
      <c r="AE802">
        <v>1.3574262271855309</v>
      </c>
      <c r="AF802">
        <v>0.60185185185185186</v>
      </c>
      <c r="AG802">
        <v>0</v>
      </c>
      <c r="AH802">
        <v>24.035901534074071</v>
      </c>
      <c r="AI802">
        <v>8.963273214814814</v>
      </c>
      <c r="AJ802">
        <v>1800</v>
      </c>
      <c r="AK802">
        <v>70</v>
      </c>
      <c r="AL802">
        <v>2</v>
      </c>
      <c r="AM802">
        <v>2</v>
      </c>
      <c r="AN802">
        <v>0</v>
      </c>
      <c r="AO802">
        <v>1</v>
      </c>
      <c r="AP802">
        <v>1</v>
      </c>
      <c r="AQ802">
        <v>0</v>
      </c>
      <c r="AR802">
        <v>765.78</v>
      </c>
      <c r="AS802" s="1" t="s">
        <v>173</v>
      </c>
      <c r="AT802">
        <v>45</v>
      </c>
      <c r="AU802">
        <v>58.170549466666664</v>
      </c>
      <c r="AV802">
        <v>1851.84717505</v>
      </c>
      <c r="AW802">
        <v>70</v>
      </c>
      <c r="AX802">
        <v>1</v>
      </c>
      <c r="AY802">
        <v>4.4444444444444446E-2</v>
      </c>
      <c r="AZ802">
        <v>40</v>
      </c>
      <c r="BA802">
        <v>0.12118864472222221</v>
      </c>
      <c r="BB802">
        <v>0.88183198811904762</v>
      </c>
      <c r="BC802">
        <v>89</v>
      </c>
      <c r="BD802">
        <v>-19</v>
      </c>
      <c r="BE802">
        <v>3</v>
      </c>
      <c r="BF802">
        <v>13</v>
      </c>
      <c r="BG802" s="1" t="s">
        <v>174</v>
      </c>
      <c r="BH802" s="1" t="s">
        <v>6891</v>
      </c>
      <c r="BI802" s="1" t="s">
        <v>6889</v>
      </c>
      <c r="BJ802" s="1" t="s">
        <v>6890</v>
      </c>
      <c r="BK802">
        <v>2100</v>
      </c>
      <c r="BL802">
        <v>3</v>
      </c>
      <c r="BM802" s="5" t="d">
        <v>15:59:59.9999999999968050</v>
      </c>
      <c r="BN802" s="5" t="d">
        <v>16:30:00.000</v>
      </c>
      <c r="BO802">
        <v>16</v>
      </c>
      <c r="BP802" t="b">
        <v>0</v>
      </c>
    </row>
    <row r="803" spans="1:68" x14ac:dyDescent="0.2">
      <c r="A803" s="1" t="s">
        <v>1763</v>
      </c>
      <c r="B803" s="1" t="s">
        <v>1456</v>
      </c>
      <c r="C803" s="2" t="d">
        <v>2026-07-03</v>
      </c>
      <c r="D803">
        <v>34</v>
      </c>
      <c r="E803" s="1" t="s">
        <v>150</v>
      </c>
      <c r="F803">
        <v>38</v>
      </c>
      <c r="G803">
        <v>18</v>
      </c>
      <c r="H803">
        <v>0</v>
      </c>
      <c r="I803">
        <v>2</v>
      </c>
      <c r="J803">
        <v>16</v>
      </c>
      <c r="K803">
        <v>0</v>
      </c>
      <c r="L803">
        <v>1</v>
      </c>
      <c r="M803" s="1" t="s">
        <v>63</v>
      </c>
      <c r="N803" s="1" t="s">
        <v>1764</v>
      </c>
      <c r="O803" s="1" t="s">
        <v>1765</v>
      </c>
      <c r="P803">
        <v>2.375</v>
      </c>
      <c r="Q803">
        <v>0</v>
      </c>
      <c r="R803">
        <v>100</v>
      </c>
      <c r="S803">
        <v>1</v>
      </c>
      <c r="T803">
        <v>34</v>
      </c>
      <c r="U803">
        <v>38</v>
      </c>
      <c r="V803">
        <v>188</v>
      </c>
      <c r="W803">
        <v>41997.85</v>
      </c>
      <c r="X803">
        <v>4.9473684210526319</v>
      </c>
      <c r="Y803">
        <v>1105.2065789473684</v>
      </c>
      <c r="Z803">
        <v>14.315789473684211</v>
      </c>
      <c r="AA803">
        <v>17.108273634649123</v>
      </c>
      <c r="AB803">
        <v>23</v>
      </c>
      <c r="AC803">
        <v>3.82472559122807</v>
      </c>
      <c r="AD803">
        <v>0</v>
      </c>
      <c r="AE803">
        <v>1.2642140635330736</v>
      </c>
      <c r="AF803">
        <v>0.57017543859649122</v>
      </c>
      <c r="AG803">
        <v>0.52377758552631581</v>
      </c>
      <c r="AH803">
        <v>5.1079294824561403</v>
      </c>
      <c r="AI803">
        <v>9.2295511368421046</v>
      </c>
      <c r="AJ803">
        <v>1520</v>
      </c>
      <c r="AK803">
        <v>70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 s="1" t="s">
        <v>173</v>
      </c>
      <c r="AT803">
        <v>21</v>
      </c>
      <c r="AU803">
        <v>52.574157516666666</v>
      </c>
      <c r="AV803">
        <v>1908.9541339166667</v>
      </c>
      <c r="AW803">
        <v>70</v>
      </c>
      <c r="AX803">
        <v>0.60526315789473684</v>
      </c>
      <c r="AY803">
        <v>0</v>
      </c>
      <c r="AZ803">
        <v>40</v>
      </c>
      <c r="BA803">
        <v>0.10952949482638889</v>
      </c>
      <c r="BB803">
        <v>0.90902577805555562</v>
      </c>
      <c r="BC803">
        <v>91</v>
      </c>
      <c r="BD803">
        <v>-21</v>
      </c>
      <c r="BE803">
        <v>3</v>
      </c>
      <c r="BF803">
        <v>13</v>
      </c>
      <c r="BG803" s="1" t="s">
        <v>174</v>
      </c>
      <c r="BH803" s="1" t="s">
        <v>6891</v>
      </c>
      <c r="BI803" s="1" t="s">
        <v>6889</v>
      </c>
      <c r="BJ803" s="1" t="s">
        <v>6890</v>
      </c>
      <c r="BK803">
        <v>2100</v>
      </c>
      <c r="BL803">
        <v>3</v>
      </c>
      <c r="BM803" s="5" t="d">
        <v>16:30:00.000</v>
      </c>
      <c r="BN803" s="5" t="d">
        <v>17:00:00.0000000000031950</v>
      </c>
      <c r="BO803">
        <v>16</v>
      </c>
      <c r="BP803" t="b">
        <v>0</v>
      </c>
    </row>
    <row r="804" spans="1:68" x14ac:dyDescent="0.2">
      <c r="A804" s="1" t="s">
        <v>1766</v>
      </c>
      <c r="B804" s="1" t="s">
        <v>1456</v>
      </c>
      <c r="C804" s="2" t="d">
        <v>2026-07-03</v>
      </c>
      <c r="D804">
        <v>35</v>
      </c>
      <c r="E804" s="1" t="s">
        <v>150</v>
      </c>
      <c r="F804">
        <v>45</v>
      </c>
      <c r="G804">
        <v>9</v>
      </c>
      <c r="H804">
        <v>0</v>
      </c>
      <c r="I804">
        <v>2</v>
      </c>
      <c r="J804">
        <v>7</v>
      </c>
      <c r="K804">
        <v>0</v>
      </c>
      <c r="L804">
        <v>1</v>
      </c>
      <c r="M804" s="1" t="s">
        <v>63</v>
      </c>
      <c r="N804" s="1" t="s">
        <v>1767</v>
      </c>
      <c r="O804" s="1" t="s">
        <v>1768</v>
      </c>
      <c r="P804">
        <v>6.4285714285714288</v>
      </c>
      <c r="Q804">
        <v>0</v>
      </c>
      <c r="R804">
        <v>100</v>
      </c>
      <c r="S804">
        <v>1</v>
      </c>
      <c r="T804">
        <v>33</v>
      </c>
      <c r="U804">
        <v>45</v>
      </c>
      <c r="V804">
        <v>220</v>
      </c>
      <c r="W804">
        <v>46020.93</v>
      </c>
      <c r="X804">
        <v>4.8888888888888893</v>
      </c>
      <c r="Y804">
        <v>1022.6873333333333</v>
      </c>
      <c r="Z804">
        <v>14.266666666666667</v>
      </c>
      <c r="AA804">
        <v>10.770690236666667</v>
      </c>
      <c r="AB804">
        <v>0</v>
      </c>
      <c r="AC804">
        <v>0</v>
      </c>
      <c r="AD804">
        <v>0</v>
      </c>
      <c r="AE804">
        <v>1.2618297384312229</v>
      </c>
      <c r="AF804">
        <v>0.59592592592592597</v>
      </c>
      <c r="AG804">
        <v>1.857755657037037</v>
      </c>
      <c r="AH804">
        <v>0</v>
      </c>
      <c r="AI804">
        <v>8.0707123503703713</v>
      </c>
      <c r="AJ804">
        <v>1800</v>
      </c>
      <c r="AK804">
        <v>37</v>
      </c>
      <c r="AL804">
        <v>2</v>
      </c>
      <c r="AM804">
        <v>2</v>
      </c>
      <c r="AN804">
        <v>2</v>
      </c>
      <c r="AO804">
        <v>0</v>
      </c>
      <c r="AP804">
        <v>0</v>
      </c>
      <c r="AQ804">
        <v>0</v>
      </c>
      <c r="AR804">
        <v>583.39</v>
      </c>
      <c r="AS804" s="1" t="s">
        <v>70</v>
      </c>
      <c r="AT804">
        <v>0</v>
      </c>
      <c r="AU804">
        <v>55.318292116666669</v>
      </c>
      <c r="AV804">
        <v>733.48363696666672</v>
      </c>
      <c r="AW804">
        <v>57</v>
      </c>
      <c r="AX804">
        <v>0</v>
      </c>
      <c r="AY804">
        <v>4.4444444444444446E-2</v>
      </c>
      <c r="AZ804">
        <v>40</v>
      </c>
      <c r="BA804">
        <v>0.26342043865079368</v>
      </c>
      <c r="BB804">
        <v>0.66079606933933943</v>
      </c>
      <c r="BC804">
        <v>35</v>
      </c>
      <c r="BD804">
        <v>2</v>
      </c>
      <c r="BE804">
        <v>3</v>
      </c>
      <c r="BF804">
        <v>4</v>
      </c>
      <c r="BG804" s="1" t="s">
        <v>99</v>
      </c>
      <c r="BH804" s="1" t="s">
        <v>6891</v>
      </c>
      <c r="BI804" s="1" t="s">
        <v>6889</v>
      </c>
      <c r="BJ804" s="1" t="s">
        <v>6890</v>
      </c>
      <c r="BK804">
        <v>2100</v>
      </c>
      <c r="BL804">
        <v>3</v>
      </c>
      <c r="BM804" s="5" t="d">
        <v>17:00:00.0000000000031950</v>
      </c>
      <c r="BN804" s="5" t="d">
        <v>17:29:59.9999999999968050</v>
      </c>
      <c r="BO804">
        <v>17</v>
      </c>
      <c r="BP804" t="b">
        <v>0</v>
      </c>
    </row>
    <row r="805" spans="1:68" x14ac:dyDescent="0.2">
      <c r="A805" s="1" t="s">
        <v>1769</v>
      </c>
      <c r="B805" s="1" t="s">
        <v>1456</v>
      </c>
      <c r="C805" s="2" t="d">
        <v>2026-07-03</v>
      </c>
      <c r="D805">
        <v>36</v>
      </c>
      <c r="E805" s="1" t="s">
        <v>150</v>
      </c>
      <c r="F805">
        <v>67</v>
      </c>
      <c r="G805">
        <v>9</v>
      </c>
      <c r="H805">
        <v>0</v>
      </c>
      <c r="I805">
        <v>2</v>
      </c>
      <c r="J805">
        <v>7</v>
      </c>
      <c r="K805">
        <v>0</v>
      </c>
      <c r="L805">
        <v>1</v>
      </c>
      <c r="M805" s="1" t="s">
        <v>63</v>
      </c>
      <c r="N805" s="1" t="s">
        <v>1770</v>
      </c>
      <c r="O805" s="1" t="s">
        <v>1771</v>
      </c>
      <c r="P805">
        <v>9.5714285714285712</v>
      </c>
      <c r="Q805">
        <v>0</v>
      </c>
      <c r="R805">
        <v>100</v>
      </c>
      <c r="S805">
        <v>1</v>
      </c>
      <c r="T805">
        <v>32</v>
      </c>
      <c r="U805">
        <v>67</v>
      </c>
      <c r="V805">
        <v>312</v>
      </c>
      <c r="W805">
        <v>70797.88</v>
      </c>
      <c r="X805">
        <v>4.6567164179104479</v>
      </c>
      <c r="Y805">
        <v>1056.6847761194031</v>
      </c>
      <c r="Z805">
        <v>16.149253731343283</v>
      </c>
      <c r="AA805">
        <v>12.075133440298506</v>
      </c>
      <c r="AB805">
        <v>5</v>
      </c>
      <c r="AC805">
        <v>6.8291645024875572E-2</v>
      </c>
      <c r="AD805">
        <v>0</v>
      </c>
      <c r="AE805">
        <v>1.1619215223342545</v>
      </c>
      <c r="AF805">
        <v>0.64577114427860693</v>
      </c>
      <c r="AG805">
        <v>1.4591094199004975</v>
      </c>
      <c r="AH805">
        <v>5.9087002736318409E-2</v>
      </c>
      <c r="AI805">
        <v>9.2571099893034816</v>
      </c>
      <c r="AJ805">
        <v>2680</v>
      </c>
      <c r="AK805">
        <v>37</v>
      </c>
      <c r="AL805">
        <v>3</v>
      </c>
      <c r="AM805">
        <v>3</v>
      </c>
      <c r="AN805">
        <v>2</v>
      </c>
      <c r="AO805">
        <v>1</v>
      </c>
      <c r="AP805">
        <v>0</v>
      </c>
      <c r="AQ805">
        <v>0</v>
      </c>
      <c r="AR805">
        <v>939.31</v>
      </c>
      <c r="AS805" s="1" t="s">
        <v>125</v>
      </c>
      <c r="AT805">
        <v>2</v>
      </c>
      <c r="AU805">
        <v>77.338802433333328</v>
      </c>
      <c r="AV805">
        <v>802.25609438333333</v>
      </c>
      <c r="AW805">
        <v>37</v>
      </c>
      <c r="AX805">
        <v>7.4626865671641784E-2</v>
      </c>
      <c r="AY805">
        <v>4.4776119402985072E-2</v>
      </c>
      <c r="AZ805">
        <v>40</v>
      </c>
      <c r="BA805">
        <v>0.36828001158730156</v>
      </c>
      <c r="BB805">
        <v>0.72275323818318316</v>
      </c>
      <c r="BC805">
        <v>39</v>
      </c>
      <c r="BD805">
        <v>-2</v>
      </c>
      <c r="BE805">
        <v>4</v>
      </c>
      <c r="BF805">
        <v>3</v>
      </c>
      <c r="BG805" s="1" t="s">
        <v>99</v>
      </c>
      <c r="BH805" s="1" t="s">
        <v>6891</v>
      </c>
      <c r="BI805" s="1" t="s">
        <v>6889</v>
      </c>
      <c r="BJ805" s="1" t="s">
        <v>6890</v>
      </c>
      <c r="BK805">
        <v>2100</v>
      </c>
      <c r="BL805">
        <v>3</v>
      </c>
      <c r="BM805" s="5" t="d">
        <v>17:29:59.9999999999968050</v>
      </c>
      <c r="BN805" s="5" t="d">
        <v>18:00:00.000</v>
      </c>
      <c r="BO805">
        <v>17</v>
      </c>
      <c r="BP805" t="b">
        <v>0</v>
      </c>
    </row>
    <row r="806" spans="1:68" x14ac:dyDescent="0.2">
      <c r="A806" s="1" t="s">
        <v>1772</v>
      </c>
      <c r="B806" s="1" t="s">
        <v>1456</v>
      </c>
      <c r="C806" s="2" t="d">
        <v>2026-07-03</v>
      </c>
      <c r="D806">
        <v>37</v>
      </c>
      <c r="E806" s="1" t="s">
        <v>165</v>
      </c>
      <c r="F806">
        <v>85</v>
      </c>
      <c r="G806">
        <v>12</v>
      </c>
      <c r="H806">
        <v>0</v>
      </c>
      <c r="I806">
        <v>0</v>
      </c>
      <c r="J806">
        <v>12</v>
      </c>
      <c r="K806">
        <v>0</v>
      </c>
      <c r="L806">
        <v>0</v>
      </c>
      <c r="M806" s="1" t="s">
        <v>63</v>
      </c>
      <c r="N806" s="1" t="s">
        <v>63</v>
      </c>
      <c r="O806" s="1" t="s">
        <v>1773</v>
      </c>
      <c r="P806">
        <v>7.083333333333333</v>
      </c>
      <c r="Q806">
        <v>0</v>
      </c>
      <c r="R806">
        <v>100</v>
      </c>
      <c r="S806">
        <v>0</v>
      </c>
      <c r="T806">
        <v>32</v>
      </c>
      <c r="U806">
        <v>85</v>
      </c>
      <c r="V806">
        <v>432</v>
      </c>
      <c r="W806">
        <v>105666.72</v>
      </c>
      <c r="X806">
        <v>5.0823529411764703</v>
      </c>
      <c r="Y806">
        <v>1243.1378823529412</v>
      </c>
      <c r="Z806">
        <v>18.035294117647059</v>
      </c>
      <c r="AA806">
        <v>14.267495729019608</v>
      </c>
      <c r="AB806">
        <v>3</v>
      </c>
      <c r="AC806">
        <v>8.3688576666666639E-2</v>
      </c>
      <c r="AD806">
        <v>0</v>
      </c>
      <c r="AE806">
        <v>1.3019209241714444</v>
      </c>
      <c r="AF806">
        <v>0.60843137254901958</v>
      </c>
      <c r="AG806">
        <v>5.4473992156862739E-3</v>
      </c>
      <c r="AH806">
        <v>3.2848264645098038</v>
      </c>
      <c r="AI806">
        <v>8.1978071543137254</v>
      </c>
      <c r="AJ806">
        <v>3825</v>
      </c>
      <c r="AK806">
        <v>37</v>
      </c>
      <c r="AL806">
        <v>3</v>
      </c>
      <c r="AM806">
        <v>3</v>
      </c>
      <c r="AN806">
        <v>1</v>
      </c>
      <c r="AO806">
        <v>1</v>
      </c>
      <c r="AP806">
        <v>1</v>
      </c>
      <c r="AQ806">
        <v>0</v>
      </c>
      <c r="AR806">
        <v>955.17</v>
      </c>
      <c r="AS806" s="1" t="s">
        <v>173</v>
      </c>
      <c r="AT806">
        <v>3</v>
      </c>
      <c r="AU806">
        <v>109.08488078333333</v>
      </c>
      <c r="AV806">
        <v>1040.0383369000001</v>
      </c>
      <c r="AW806">
        <v>37</v>
      </c>
      <c r="AX806">
        <v>3.5294117647058823E-2</v>
      </c>
      <c r="AY806">
        <v>3.5294117647058823E-2</v>
      </c>
      <c r="AZ806">
        <v>45</v>
      </c>
      <c r="BA806">
        <v>0.30301355773148148</v>
      </c>
      <c r="BB806">
        <v>0.93697147468468478</v>
      </c>
      <c r="BC806">
        <v>50</v>
      </c>
      <c r="BD806">
        <v>-13</v>
      </c>
      <c r="BE806">
        <v>6</v>
      </c>
      <c r="BF806">
        <v>6</v>
      </c>
      <c r="BG806" s="1" t="s">
        <v>99</v>
      </c>
      <c r="BH806" s="1" t="s">
        <v>6891</v>
      </c>
      <c r="BI806" s="1" t="s">
        <v>6889</v>
      </c>
      <c r="BJ806" s="1" t="s">
        <v>6890</v>
      </c>
      <c r="BK806">
        <v>2100</v>
      </c>
      <c r="BL806">
        <v>3</v>
      </c>
      <c r="BM806" s="5" t="d">
        <v>18:00:00.000</v>
      </c>
      <c r="BN806" s="5" t="d">
        <v>18:30:00.0000000000031950</v>
      </c>
      <c r="BO806">
        <v>18</v>
      </c>
      <c r="BP806" t="b">
        <v>1</v>
      </c>
    </row>
    <row r="807" spans="1:68" x14ac:dyDescent="0.2">
      <c r="A807" s="1" t="s">
        <v>1774</v>
      </c>
      <c r="B807" s="1" t="s">
        <v>1456</v>
      </c>
      <c r="C807" s="2" t="d">
        <v>2026-07-03</v>
      </c>
      <c r="D807">
        <v>38</v>
      </c>
      <c r="E807" s="1" t="s">
        <v>165</v>
      </c>
      <c r="F807">
        <v>104</v>
      </c>
      <c r="G807">
        <v>12</v>
      </c>
      <c r="H807">
        <v>0</v>
      </c>
      <c r="I807">
        <v>0</v>
      </c>
      <c r="J807">
        <v>12</v>
      </c>
      <c r="K807">
        <v>0</v>
      </c>
      <c r="L807">
        <v>0</v>
      </c>
      <c r="M807" s="1" t="s">
        <v>63</v>
      </c>
      <c r="N807" s="1" t="s">
        <v>63</v>
      </c>
      <c r="O807" s="1" t="s">
        <v>1775</v>
      </c>
      <c r="P807">
        <v>8.6666666666666661</v>
      </c>
      <c r="Q807">
        <v>0</v>
      </c>
      <c r="R807">
        <v>100</v>
      </c>
      <c r="S807">
        <v>0</v>
      </c>
      <c r="T807">
        <v>32</v>
      </c>
      <c r="U807">
        <v>104</v>
      </c>
      <c r="V807">
        <v>493</v>
      </c>
      <c r="W807">
        <v>114072.26</v>
      </c>
      <c r="X807">
        <v>4.740384615384615</v>
      </c>
      <c r="Y807">
        <v>1096.8486538461539</v>
      </c>
      <c r="Z807">
        <v>19.23076923076923</v>
      </c>
      <c r="AA807">
        <v>18.422741746153847</v>
      </c>
      <c r="AB807">
        <v>38</v>
      </c>
      <c r="AC807">
        <v>1.076447869551282</v>
      </c>
      <c r="AD807">
        <v>0</v>
      </c>
      <c r="AE807">
        <v>1.1904905754973496</v>
      </c>
      <c r="AF807">
        <v>0.58189102564102568</v>
      </c>
      <c r="AG807">
        <v>0</v>
      </c>
      <c r="AH807">
        <v>7.4209185950320506</v>
      </c>
      <c r="AI807">
        <v>8.350915901442308</v>
      </c>
      <c r="AJ807">
        <v>4680</v>
      </c>
      <c r="AK807">
        <v>37</v>
      </c>
      <c r="AL807">
        <v>4</v>
      </c>
      <c r="AM807">
        <v>4</v>
      </c>
      <c r="AN807">
        <v>2</v>
      </c>
      <c r="AO807">
        <v>0</v>
      </c>
      <c r="AP807">
        <v>2</v>
      </c>
      <c r="AQ807">
        <v>0</v>
      </c>
      <c r="AR807">
        <v>1324.79</v>
      </c>
      <c r="AS807" s="1" t="s">
        <v>173</v>
      </c>
      <c r="AT807">
        <v>38</v>
      </c>
      <c r="AU807">
        <v>123.95796836666666</v>
      </c>
      <c r="AV807">
        <v>1037.1794349333334</v>
      </c>
      <c r="AW807">
        <v>37</v>
      </c>
      <c r="AX807">
        <v>0.36538461538461536</v>
      </c>
      <c r="AY807">
        <v>3.8461538461538464E-2</v>
      </c>
      <c r="AZ807">
        <v>45</v>
      </c>
      <c r="BA807">
        <v>0.34432768990740742</v>
      </c>
      <c r="BB807">
        <v>0.93439588732732737</v>
      </c>
      <c r="BC807">
        <v>50</v>
      </c>
      <c r="BD807">
        <v>-13</v>
      </c>
      <c r="BE807">
        <v>6</v>
      </c>
      <c r="BF807">
        <v>6</v>
      </c>
      <c r="BG807" s="1" t="s">
        <v>174</v>
      </c>
      <c r="BH807" s="1" t="s">
        <v>6891</v>
      </c>
      <c r="BI807" s="1" t="s">
        <v>6889</v>
      </c>
      <c r="BJ807" s="1" t="s">
        <v>6890</v>
      </c>
      <c r="BK807">
        <v>2100</v>
      </c>
      <c r="BL807">
        <v>3</v>
      </c>
      <c r="BM807" s="5" t="d">
        <v>18:30:00.0000000000031950</v>
      </c>
      <c r="BN807" s="5" t="d">
        <v>18:59:59.9999999999968050</v>
      </c>
      <c r="BO807">
        <v>18</v>
      </c>
      <c r="BP807" t="b">
        <v>1</v>
      </c>
    </row>
    <row r="808" spans="1:68" x14ac:dyDescent="0.2">
      <c r="A808" s="1" t="s">
        <v>1776</v>
      </c>
      <c r="B808" s="1" t="s">
        <v>1456</v>
      </c>
      <c r="C808" s="2" t="d">
        <v>2026-07-03</v>
      </c>
      <c r="D808">
        <v>39</v>
      </c>
      <c r="E808" s="1" t="s">
        <v>165</v>
      </c>
      <c r="F808">
        <v>153</v>
      </c>
      <c r="G808">
        <v>12</v>
      </c>
      <c r="H808">
        <v>0</v>
      </c>
      <c r="I808">
        <v>0</v>
      </c>
      <c r="J808">
        <v>12</v>
      </c>
      <c r="K808">
        <v>0</v>
      </c>
      <c r="L808">
        <v>0</v>
      </c>
      <c r="M808" s="1" t="s">
        <v>63</v>
      </c>
      <c r="N808" s="1" t="s">
        <v>63</v>
      </c>
      <c r="O808" s="1" t="s">
        <v>1777</v>
      </c>
      <c r="P808">
        <v>12.75</v>
      </c>
      <c r="Q808">
        <v>0</v>
      </c>
      <c r="R808">
        <v>100</v>
      </c>
      <c r="S808">
        <v>0</v>
      </c>
      <c r="T808">
        <v>32</v>
      </c>
      <c r="U808">
        <v>153</v>
      </c>
      <c r="V808">
        <v>748</v>
      </c>
      <c r="W808">
        <v>170457.15</v>
      </c>
      <c r="X808">
        <v>4.8888888888888893</v>
      </c>
      <c r="Y808">
        <v>1114.099019607843</v>
      </c>
      <c r="Z808">
        <v>22.130718954248366</v>
      </c>
      <c r="AA808">
        <v>43.353881132461872</v>
      </c>
      <c r="AB808">
        <v>153</v>
      </c>
      <c r="AC808">
        <v>21.223162178213506</v>
      </c>
      <c r="AD808">
        <v>0</v>
      </c>
      <c r="AE808">
        <v>1.2573820981792447</v>
      </c>
      <c r="AF808">
        <v>0.65206971677559911</v>
      </c>
      <c r="AG808">
        <v>0</v>
      </c>
      <c r="AH808">
        <v>31.317399388562091</v>
      </c>
      <c r="AI808">
        <v>9.2002325347494551</v>
      </c>
      <c r="AJ808">
        <v>6885</v>
      </c>
      <c r="AK808">
        <v>37</v>
      </c>
      <c r="AL808">
        <v>6</v>
      </c>
      <c r="AM808">
        <v>6</v>
      </c>
      <c r="AN808">
        <v>4</v>
      </c>
      <c r="AO808">
        <v>1</v>
      </c>
      <c r="AP808">
        <v>1</v>
      </c>
      <c r="AQ808">
        <v>0</v>
      </c>
      <c r="AR808">
        <v>1965.81</v>
      </c>
      <c r="AS808" s="1" t="s">
        <v>173</v>
      </c>
      <c r="AT808">
        <v>153</v>
      </c>
      <c r="AU808">
        <v>194.05644381666667</v>
      </c>
      <c r="AV808">
        <v>1045.2082706000001</v>
      </c>
      <c r="AW808">
        <v>37</v>
      </c>
      <c r="AX808">
        <v>1</v>
      </c>
      <c r="AY808">
        <v>3.9215686274509803E-2</v>
      </c>
      <c r="AZ808">
        <v>45</v>
      </c>
      <c r="BA808">
        <v>0.53904567726851849</v>
      </c>
      <c r="BB808">
        <v>0.94162907261261275</v>
      </c>
      <c r="BC808">
        <v>50</v>
      </c>
      <c r="BD808">
        <v>-13</v>
      </c>
      <c r="BE808">
        <v>10</v>
      </c>
      <c r="BF808">
        <v>2</v>
      </c>
      <c r="BG808" s="1" t="s">
        <v>174</v>
      </c>
      <c r="BH808" s="1" t="s">
        <v>6891</v>
      </c>
      <c r="BI808" s="1" t="s">
        <v>6889</v>
      </c>
      <c r="BJ808" s="1" t="s">
        <v>6890</v>
      </c>
      <c r="BK808">
        <v>2100</v>
      </c>
      <c r="BL808">
        <v>3</v>
      </c>
      <c r="BM808" s="5" t="d">
        <v>18:59:59.9999999999968050</v>
      </c>
      <c r="BN808" s="5" t="d">
        <v>19:30:00.000</v>
      </c>
      <c r="BO808">
        <v>19</v>
      </c>
      <c r="BP808" t="b">
        <v>1</v>
      </c>
    </row>
    <row r="809" spans="1:68" x14ac:dyDescent="0.2">
      <c r="A809" s="1" t="s">
        <v>1778</v>
      </c>
      <c r="B809" s="1" t="s">
        <v>1456</v>
      </c>
      <c r="C809" s="2" t="d">
        <v>2026-07-03</v>
      </c>
      <c r="D809">
        <v>40</v>
      </c>
      <c r="E809" s="1" t="s">
        <v>165</v>
      </c>
      <c r="F809">
        <v>143</v>
      </c>
      <c r="G809">
        <v>12</v>
      </c>
      <c r="H809">
        <v>0</v>
      </c>
      <c r="I809">
        <v>0</v>
      </c>
      <c r="J809">
        <v>12</v>
      </c>
      <c r="K809">
        <v>0</v>
      </c>
      <c r="L809">
        <v>0</v>
      </c>
      <c r="M809" s="1" t="s">
        <v>63</v>
      </c>
      <c r="N809" s="1" t="s">
        <v>63</v>
      </c>
      <c r="O809" s="1" t="s">
        <v>1779</v>
      </c>
      <c r="P809">
        <v>11.916666666666666</v>
      </c>
      <c r="Q809">
        <v>0</v>
      </c>
      <c r="R809">
        <v>100</v>
      </c>
      <c r="S809">
        <v>0</v>
      </c>
      <c r="T809">
        <v>32</v>
      </c>
      <c r="U809">
        <v>143</v>
      </c>
      <c r="V809">
        <v>742</v>
      </c>
      <c r="W809">
        <v>172388.77</v>
      </c>
      <c r="X809">
        <v>5.1888111888111892</v>
      </c>
      <c r="Y809">
        <v>1205.515874125874</v>
      </c>
      <c r="Z809">
        <v>21.405594405594407</v>
      </c>
      <c r="AA809">
        <v>72.816202537762237</v>
      </c>
      <c r="AB809">
        <v>143</v>
      </c>
      <c r="AC809">
        <v>51.41060813216783</v>
      </c>
      <c r="AD809">
        <v>1.7220693473193468E-3</v>
      </c>
      <c r="AE809">
        <v>1.3343393040306757</v>
      </c>
      <c r="AF809">
        <v>0.61981351981351984</v>
      </c>
      <c r="AG809">
        <v>0</v>
      </c>
      <c r="AH809">
        <v>61.186502390442882</v>
      </c>
      <c r="AI809">
        <v>8.7707949403263399</v>
      </c>
      <c r="AJ809">
        <v>6435</v>
      </c>
      <c r="AK809">
        <v>37</v>
      </c>
      <c r="AL809">
        <v>4</v>
      </c>
      <c r="AM809">
        <v>4</v>
      </c>
      <c r="AN809">
        <v>1</v>
      </c>
      <c r="AO809">
        <v>1</v>
      </c>
      <c r="AP809">
        <v>2</v>
      </c>
      <c r="AQ809">
        <v>0</v>
      </c>
      <c r="AR809">
        <v>1450.96</v>
      </c>
      <c r="AS809" s="1" t="s">
        <v>173</v>
      </c>
      <c r="AT809">
        <v>143</v>
      </c>
      <c r="AU809">
        <v>191.32836126666666</v>
      </c>
      <c r="AV809">
        <v>1045.4853514666668</v>
      </c>
      <c r="AW809">
        <v>37</v>
      </c>
      <c r="AX809">
        <v>1</v>
      </c>
      <c r="AY809">
        <v>2.7972027972027972E-2</v>
      </c>
      <c r="AZ809">
        <v>45</v>
      </c>
      <c r="BA809">
        <v>0.53146767018518515</v>
      </c>
      <c r="BB809">
        <v>0.94187869501501509</v>
      </c>
      <c r="BC809">
        <v>50</v>
      </c>
      <c r="BD809">
        <v>-13</v>
      </c>
      <c r="BE809">
        <v>10</v>
      </c>
      <c r="BF809">
        <v>2</v>
      </c>
      <c r="BG809" s="1" t="s">
        <v>174</v>
      </c>
      <c r="BH809" s="1" t="s">
        <v>6891</v>
      </c>
      <c r="BI809" s="1" t="s">
        <v>6889</v>
      </c>
      <c r="BJ809" s="1" t="s">
        <v>6890</v>
      </c>
      <c r="BK809">
        <v>2100</v>
      </c>
      <c r="BL809">
        <v>3</v>
      </c>
      <c r="BM809" s="5" t="d">
        <v>19:30:00.000</v>
      </c>
      <c r="BN809" s="5" t="d">
        <v>20:00:00.0000000000031950</v>
      </c>
      <c r="BO809">
        <v>19</v>
      </c>
      <c r="BP809" t="b">
        <v>1</v>
      </c>
    </row>
    <row r="810" spans="1:68" x14ac:dyDescent="0.2">
      <c r="A810" s="1" t="s">
        <v>1780</v>
      </c>
      <c r="B810" s="1" t="s">
        <v>1456</v>
      </c>
      <c r="C810" s="2" t="d">
        <v>2026-07-03</v>
      </c>
      <c r="D810">
        <v>41</v>
      </c>
      <c r="E810" s="1" t="s">
        <v>165</v>
      </c>
      <c r="F810">
        <v>171</v>
      </c>
      <c r="G810">
        <v>12</v>
      </c>
      <c r="H810">
        <v>0</v>
      </c>
      <c r="I810">
        <v>0</v>
      </c>
      <c r="J810">
        <v>12</v>
      </c>
      <c r="K810">
        <v>0</v>
      </c>
      <c r="L810">
        <v>0</v>
      </c>
      <c r="M810" s="1" t="s">
        <v>63</v>
      </c>
      <c r="N810" s="1" t="s">
        <v>63</v>
      </c>
      <c r="O810" s="1" t="s">
        <v>1781</v>
      </c>
      <c r="P810">
        <v>14.25</v>
      </c>
      <c r="Q810">
        <v>0</v>
      </c>
      <c r="R810">
        <v>100</v>
      </c>
      <c r="S810">
        <v>0</v>
      </c>
      <c r="T810">
        <v>32</v>
      </c>
      <c r="U810">
        <v>171</v>
      </c>
      <c r="V810">
        <v>881</v>
      </c>
      <c r="W810">
        <v>198827.28</v>
      </c>
      <c r="X810">
        <v>5.1520467836257309</v>
      </c>
      <c r="Y810">
        <v>1162.7326315789473</v>
      </c>
      <c r="Z810">
        <v>22.87719298245614</v>
      </c>
      <c r="AA810">
        <v>105.70869869054582</v>
      </c>
      <c r="AB810">
        <v>171</v>
      </c>
      <c r="AC810">
        <v>82.831505708089665</v>
      </c>
      <c r="AD810">
        <v>3.7946209551656907E-3</v>
      </c>
      <c r="AE810">
        <v>1.34454509585315</v>
      </c>
      <c r="AF810">
        <v>0.60165692007797267</v>
      </c>
      <c r="AG810">
        <v>0</v>
      </c>
      <c r="AH810">
        <v>93.929982146393755</v>
      </c>
      <c r="AI810">
        <v>8.8773553758284596</v>
      </c>
      <c r="AJ810">
        <v>7695</v>
      </c>
      <c r="AK810">
        <v>37</v>
      </c>
      <c r="AL810">
        <v>8</v>
      </c>
      <c r="AM810">
        <v>8</v>
      </c>
      <c r="AN810">
        <v>6</v>
      </c>
      <c r="AO810">
        <v>0</v>
      </c>
      <c r="AP810">
        <v>2</v>
      </c>
      <c r="AQ810">
        <v>0</v>
      </c>
      <c r="AR810">
        <v>2891.09</v>
      </c>
      <c r="AS810" s="1" t="s">
        <v>173</v>
      </c>
      <c r="AT810">
        <v>171</v>
      </c>
      <c r="AU810">
        <v>225.64822151666667</v>
      </c>
      <c r="AV810">
        <v>1043.8725015</v>
      </c>
      <c r="AW810">
        <v>37</v>
      </c>
      <c r="AX810">
        <v>1</v>
      </c>
      <c r="AY810">
        <v>4.6783625730994149E-2</v>
      </c>
      <c r="AZ810">
        <v>45</v>
      </c>
      <c r="BA810">
        <v>0.62680061532407405</v>
      </c>
      <c r="BB810">
        <v>0.94042567702702706</v>
      </c>
      <c r="BC810">
        <v>50</v>
      </c>
      <c r="BD810">
        <v>-13</v>
      </c>
      <c r="BE810">
        <v>11</v>
      </c>
      <c r="BF810">
        <v>1</v>
      </c>
      <c r="BG810" s="1" t="s">
        <v>174</v>
      </c>
      <c r="BH810" s="1" t="s">
        <v>6891</v>
      </c>
      <c r="BI810" s="1" t="s">
        <v>6889</v>
      </c>
      <c r="BJ810" s="1" t="s">
        <v>6890</v>
      </c>
      <c r="BK810">
        <v>2100</v>
      </c>
      <c r="BL810">
        <v>3</v>
      </c>
      <c r="BM810" s="5" t="d">
        <v>20:00:00.0000000000031950</v>
      </c>
      <c r="BN810" s="5" t="d">
        <v>20:29:59.9999999999968050</v>
      </c>
      <c r="BO810">
        <v>20</v>
      </c>
      <c r="BP810" t="b">
        <v>1</v>
      </c>
    </row>
    <row r="811" spans="1:68" x14ac:dyDescent="0.2">
      <c r="A811" s="1" t="s">
        <v>1782</v>
      </c>
      <c r="B811" s="1" t="s">
        <v>1456</v>
      </c>
      <c r="C811" s="2" t="d">
        <v>2026-07-03</v>
      </c>
      <c r="D811">
        <v>42</v>
      </c>
      <c r="E811" s="1" t="s">
        <v>165</v>
      </c>
      <c r="F811">
        <v>161</v>
      </c>
      <c r="G811">
        <v>12</v>
      </c>
      <c r="H811">
        <v>0</v>
      </c>
      <c r="I811">
        <v>0</v>
      </c>
      <c r="J811">
        <v>12</v>
      </c>
      <c r="K811">
        <v>0</v>
      </c>
      <c r="L811">
        <v>0</v>
      </c>
      <c r="M811" s="1" t="s">
        <v>63</v>
      </c>
      <c r="N811" s="1" t="s">
        <v>63</v>
      </c>
      <c r="O811" s="1" t="s">
        <v>1783</v>
      </c>
      <c r="P811">
        <v>13.416666666666666</v>
      </c>
      <c r="Q811">
        <v>0</v>
      </c>
      <c r="R811">
        <v>100</v>
      </c>
      <c r="S811">
        <v>0</v>
      </c>
      <c r="T811">
        <v>32</v>
      </c>
      <c r="U811">
        <v>161</v>
      </c>
      <c r="V811">
        <v>795</v>
      </c>
      <c r="W811">
        <v>177445.27</v>
      </c>
      <c r="X811">
        <v>4.9378881987577641</v>
      </c>
      <c r="Y811">
        <v>1102.1445341614906</v>
      </c>
      <c r="Z811">
        <v>22.559006211180126</v>
      </c>
      <c r="AA811">
        <v>143.97787410320913</v>
      </c>
      <c r="AB811">
        <v>161</v>
      </c>
      <c r="AC811">
        <v>121.418867892029</v>
      </c>
      <c r="AD811">
        <v>9.4921784679089013E-3</v>
      </c>
      <c r="AE811">
        <v>1.2738359381972426</v>
      </c>
      <c r="AF811">
        <v>0.66956521739130437</v>
      </c>
      <c r="AG811">
        <v>0</v>
      </c>
      <c r="AH811">
        <v>131.99861016138715</v>
      </c>
      <c r="AI811">
        <v>9.1179855062111805</v>
      </c>
      <c r="AJ811">
        <v>7245</v>
      </c>
      <c r="AK811">
        <v>37</v>
      </c>
      <c r="AL811">
        <v>3</v>
      </c>
      <c r="AM811">
        <v>3</v>
      </c>
      <c r="AN811">
        <v>0</v>
      </c>
      <c r="AO811">
        <v>0</v>
      </c>
      <c r="AP811">
        <v>3</v>
      </c>
      <c r="AQ811">
        <v>0</v>
      </c>
      <c r="AR811">
        <v>808.31999999999994</v>
      </c>
      <c r="AS811" s="1" t="s">
        <v>173</v>
      </c>
      <c r="AT811">
        <v>161</v>
      </c>
      <c r="AU811">
        <v>209.52597036666666</v>
      </c>
      <c r="AV811">
        <v>1043.7189185</v>
      </c>
      <c r="AW811">
        <v>37</v>
      </c>
      <c r="AX811">
        <v>1</v>
      </c>
      <c r="AY811">
        <v>1.8633540372670808E-2</v>
      </c>
      <c r="AZ811">
        <v>45</v>
      </c>
      <c r="BA811">
        <v>0.58201658435185177</v>
      </c>
      <c r="BB811">
        <v>0.94028731396396392</v>
      </c>
      <c r="BC811">
        <v>50</v>
      </c>
      <c r="BD811">
        <v>-13</v>
      </c>
      <c r="BE811">
        <v>10</v>
      </c>
      <c r="BF811">
        <v>2</v>
      </c>
      <c r="BG811" s="1" t="s">
        <v>174</v>
      </c>
      <c r="BH811" s="1" t="s">
        <v>6891</v>
      </c>
      <c r="BI811" s="1" t="s">
        <v>6889</v>
      </c>
      <c r="BJ811" s="1" t="s">
        <v>6890</v>
      </c>
      <c r="BK811">
        <v>2100</v>
      </c>
      <c r="BL811">
        <v>3</v>
      </c>
      <c r="BM811" s="5" t="d">
        <v>20:29:59.9999999999968050</v>
      </c>
      <c r="BN811" s="5" t="d">
        <v>21:00:00.000</v>
      </c>
      <c r="BO811">
        <v>20</v>
      </c>
      <c r="BP811" t="b">
        <v>1</v>
      </c>
    </row>
    <row r="812" spans="1:68" x14ac:dyDescent="0.2">
      <c r="A812" s="1" t="s">
        <v>1784</v>
      </c>
      <c r="B812" s="1" t="s">
        <v>1456</v>
      </c>
      <c r="C812" s="2" t="d">
        <v>2026-07-03</v>
      </c>
      <c r="D812">
        <v>43</v>
      </c>
      <c r="E812" s="1" t="s">
        <v>165</v>
      </c>
      <c r="F812">
        <v>137</v>
      </c>
      <c r="G812">
        <v>12</v>
      </c>
      <c r="H812">
        <v>0</v>
      </c>
      <c r="I812">
        <v>0</v>
      </c>
      <c r="J812">
        <v>12</v>
      </c>
      <c r="K812">
        <v>0</v>
      </c>
      <c r="L812">
        <v>0</v>
      </c>
      <c r="M812" s="1" t="s">
        <v>63</v>
      </c>
      <c r="N812" s="1" t="s">
        <v>63</v>
      </c>
      <c r="O812" s="1" t="s">
        <v>1785</v>
      </c>
      <c r="P812">
        <v>11.416666666666666</v>
      </c>
      <c r="Q812">
        <v>0</v>
      </c>
      <c r="R812">
        <v>100</v>
      </c>
      <c r="S812">
        <v>0</v>
      </c>
      <c r="T812">
        <v>32</v>
      </c>
      <c r="U812">
        <v>137</v>
      </c>
      <c r="V812">
        <v>641</v>
      </c>
      <c r="W812">
        <v>150469.60999999999</v>
      </c>
      <c r="X812">
        <v>4.6788321167883211</v>
      </c>
      <c r="Y812">
        <v>1098.3183211678831</v>
      </c>
      <c r="Z812">
        <v>21.094890510948904</v>
      </c>
      <c r="AA812">
        <v>169.95418473017031</v>
      </c>
      <c r="AB812">
        <v>137</v>
      </c>
      <c r="AC812">
        <v>148.8592942192214</v>
      </c>
      <c r="AD812">
        <v>0</v>
      </c>
      <c r="AE812">
        <v>1.2082869919402193</v>
      </c>
      <c r="AF812">
        <v>0.61520681265206811</v>
      </c>
      <c r="AG812">
        <v>0</v>
      </c>
      <c r="AH812">
        <v>158.30158406508517</v>
      </c>
      <c r="AI812">
        <v>8.9468684091240878</v>
      </c>
      <c r="AJ812">
        <v>6165</v>
      </c>
      <c r="AK812">
        <v>37</v>
      </c>
      <c r="AL812">
        <v>2</v>
      </c>
      <c r="AM812">
        <v>2</v>
      </c>
      <c r="AN812">
        <v>2</v>
      </c>
      <c r="AO812">
        <v>0</v>
      </c>
      <c r="AP812">
        <v>0</v>
      </c>
      <c r="AQ812">
        <v>0</v>
      </c>
      <c r="AR812">
        <v>636.93000000000006</v>
      </c>
      <c r="AS812" s="1" t="s">
        <v>173</v>
      </c>
      <c r="AT812">
        <v>137</v>
      </c>
      <c r="AU812">
        <v>164.91666029999999</v>
      </c>
      <c r="AV812">
        <v>1033.8034246333334</v>
      </c>
      <c r="AW812">
        <v>37</v>
      </c>
      <c r="AX812">
        <v>1</v>
      </c>
      <c r="AY812">
        <v>1.4598540145985401E-2</v>
      </c>
      <c r="AZ812">
        <v>45</v>
      </c>
      <c r="BA812">
        <v>0.45810183416666661</v>
      </c>
      <c r="BB812">
        <v>0.93135443660660666</v>
      </c>
      <c r="BC812">
        <v>50</v>
      </c>
      <c r="BD812">
        <v>-13</v>
      </c>
      <c r="BE812">
        <v>8</v>
      </c>
      <c r="BF812">
        <v>4</v>
      </c>
      <c r="BG812" s="1" t="s">
        <v>174</v>
      </c>
      <c r="BH812" s="1" t="s">
        <v>6891</v>
      </c>
      <c r="BI812" s="1" t="s">
        <v>6889</v>
      </c>
      <c r="BJ812" s="1" t="s">
        <v>6890</v>
      </c>
      <c r="BK812">
        <v>2100</v>
      </c>
      <c r="BL812">
        <v>3</v>
      </c>
      <c r="BM812" s="5" t="d">
        <v>21:00:00.000</v>
      </c>
      <c r="BN812" s="5" t="d">
        <v>21:30:00.0000000000031950</v>
      </c>
      <c r="BO812">
        <v>21</v>
      </c>
      <c r="BP812" t="b">
        <v>1</v>
      </c>
    </row>
    <row r="813" spans="1:68" x14ac:dyDescent="0.2">
      <c r="A813" s="1" t="s">
        <v>1786</v>
      </c>
      <c r="B813" s="1" t="s">
        <v>1456</v>
      </c>
      <c r="C813" s="2" t="d">
        <v>2026-07-03</v>
      </c>
      <c r="D813">
        <v>44</v>
      </c>
      <c r="E813" s="1" t="s">
        <v>165</v>
      </c>
      <c r="F813">
        <v>129</v>
      </c>
      <c r="G813">
        <v>12</v>
      </c>
      <c r="H813">
        <v>0</v>
      </c>
      <c r="I813">
        <v>0</v>
      </c>
      <c r="J813">
        <v>12</v>
      </c>
      <c r="K813">
        <v>0</v>
      </c>
      <c r="L813">
        <v>0</v>
      </c>
      <c r="M813" s="1" t="s">
        <v>63</v>
      </c>
      <c r="N813" s="1" t="s">
        <v>63</v>
      </c>
      <c r="O813" s="1" t="s">
        <v>1787</v>
      </c>
      <c r="P813">
        <v>10.75</v>
      </c>
      <c r="Q813">
        <v>0</v>
      </c>
      <c r="R813">
        <v>100</v>
      </c>
      <c r="S813">
        <v>0</v>
      </c>
      <c r="T813">
        <v>32</v>
      </c>
      <c r="U813">
        <v>129</v>
      </c>
      <c r="V813">
        <v>665</v>
      </c>
      <c r="W813">
        <v>155652.46</v>
      </c>
      <c r="X813">
        <v>5.1550387596899228</v>
      </c>
      <c r="Y813">
        <v>1206.6082170542636</v>
      </c>
      <c r="Z813">
        <v>20.612403100775193</v>
      </c>
      <c r="AA813">
        <v>167.06396753552971</v>
      </c>
      <c r="AB813">
        <v>129</v>
      </c>
      <c r="AC813">
        <v>146.45156443475452</v>
      </c>
      <c r="AD813">
        <v>0</v>
      </c>
      <c r="AE813">
        <v>1.3332729279768318</v>
      </c>
      <c r="AF813">
        <v>0.59250645994832041</v>
      </c>
      <c r="AG813">
        <v>0</v>
      </c>
      <c r="AH813">
        <v>155.65653631576228</v>
      </c>
      <c r="AI813">
        <v>8.6180859317829466</v>
      </c>
      <c r="AJ813">
        <v>5805</v>
      </c>
      <c r="AK813">
        <v>37</v>
      </c>
      <c r="AL813">
        <v>4</v>
      </c>
      <c r="AM813">
        <v>4</v>
      </c>
      <c r="AN813">
        <v>2</v>
      </c>
      <c r="AO813">
        <v>1</v>
      </c>
      <c r="AP813">
        <v>1</v>
      </c>
      <c r="AQ813">
        <v>0</v>
      </c>
      <c r="AR813">
        <v>1000.22</v>
      </c>
      <c r="AS813" s="1" t="s">
        <v>173</v>
      </c>
      <c r="AT813">
        <v>129</v>
      </c>
      <c r="AU813">
        <v>168.44264488333334</v>
      </c>
      <c r="AV813">
        <v>1038.5357337166668</v>
      </c>
      <c r="AW813">
        <v>37</v>
      </c>
      <c r="AX813">
        <v>1</v>
      </c>
      <c r="AY813">
        <v>3.1007751937984496E-2</v>
      </c>
      <c r="AZ813">
        <v>45</v>
      </c>
      <c r="BA813">
        <v>0.46789623578703704</v>
      </c>
      <c r="BB813">
        <v>0.93561777812312319</v>
      </c>
      <c r="BC813">
        <v>50</v>
      </c>
      <c r="BD813">
        <v>-13</v>
      </c>
      <c r="BE813">
        <v>9</v>
      </c>
      <c r="BF813">
        <v>3</v>
      </c>
      <c r="BG813" s="1" t="s">
        <v>174</v>
      </c>
      <c r="BH813" s="1" t="s">
        <v>6891</v>
      </c>
      <c r="BI813" s="1" t="s">
        <v>6889</v>
      </c>
      <c r="BJ813" s="1" t="s">
        <v>6890</v>
      </c>
      <c r="BK813">
        <v>2100</v>
      </c>
      <c r="BL813">
        <v>3</v>
      </c>
      <c r="BM813" s="5" t="d">
        <v>21:30:00.0000000000031950</v>
      </c>
      <c r="BN813" s="5" t="d">
        <v>21:59:59.9999999999968050</v>
      </c>
      <c r="BO813">
        <v>21</v>
      </c>
      <c r="BP813" t="b">
        <v>1</v>
      </c>
    </row>
    <row r="814" spans="1:68" x14ac:dyDescent="0.2">
      <c r="A814" s="1" t="s">
        <v>1788</v>
      </c>
      <c r="B814" s="1" t="s">
        <v>1456</v>
      </c>
      <c r="C814" s="2" t="d">
        <v>2026-07-03</v>
      </c>
      <c r="D814">
        <v>45</v>
      </c>
      <c r="E814" s="1" t="s">
        <v>165</v>
      </c>
      <c r="F814">
        <v>103</v>
      </c>
      <c r="G814">
        <v>9</v>
      </c>
      <c r="H814">
        <v>0</v>
      </c>
      <c r="I814">
        <v>0</v>
      </c>
      <c r="J814">
        <v>9</v>
      </c>
      <c r="K814">
        <v>0</v>
      </c>
      <c r="L814">
        <v>0</v>
      </c>
      <c r="M814" s="1" t="s">
        <v>63</v>
      </c>
      <c r="N814" s="1" t="s">
        <v>63</v>
      </c>
      <c r="O814" s="1" t="s">
        <v>1789</v>
      </c>
      <c r="P814">
        <v>11.444444444444445</v>
      </c>
      <c r="Q814">
        <v>0</v>
      </c>
      <c r="R814">
        <v>100</v>
      </c>
      <c r="S814">
        <v>0</v>
      </c>
      <c r="T814">
        <v>32</v>
      </c>
      <c r="U814">
        <v>103</v>
      </c>
      <c r="V814">
        <v>548</v>
      </c>
      <c r="W814">
        <v>128397.44</v>
      </c>
      <c r="X814">
        <v>5.3203883495145634</v>
      </c>
      <c r="Y814">
        <v>1246.5770873786407</v>
      </c>
      <c r="Z814">
        <v>17.728155339805824</v>
      </c>
      <c r="AA814">
        <v>158.85721294433657</v>
      </c>
      <c r="AB814">
        <v>103</v>
      </c>
      <c r="AC814">
        <v>141.12905760453074</v>
      </c>
      <c r="AD814">
        <v>8.2160948220064717E-3</v>
      </c>
      <c r="AE814">
        <v>1.373827859346322</v>
      </c>
      <c r="AF814">
        <v>0.62912621359223297</v>
      </c>
      <c r="AG814">
        <v>0</v>
      </c>
      <c r="AH814">
        <v>147.39577526796117</v>
      </c>
      <c r="AI814">
        <v>8.5259956551779936</v>
      </c>
      <c r="AJ814">
        <v>4120</v>
      </c>
      <c r="AK814">
        <v>37</v>
      </c>
      <c r="AL814">
        <v>4</v>
      </c>
      <c r="AM814">
        <v>4</v>
      </c>
      <c r="AN814">
        <v>2</v>
      </c>
      <c r="AO814">
        <v>1</v>
      </c>
      <c r="AP814">
        <v>0</v>
      </c>
      <c r="AQ814">
        <v>1</v>
      </c>
      <c r="AR814">
        <v>2009.04</v>
      </c>
      <c r="AS814" s="1" t="s">
        <v>173</v>
      </c>
      <c r="AT814">
        <v>103</v>
      </c>
      <c r="AU814">
        <v>140.96154411666666</v>
      </c>
      <c r="AV814">
        <v>1044.2231535666667</v>
      </c>
      <c r="AW814">
        <v>37</v>
      </c>
      <c r="AX814">
        <v>1</v>
      </c>
      <c r="AY814">
        <v>3.8834951456310676E-2</v>
      </c>
      <c r="AZ814">
        <v>40</v>
      </c>
      <c r="BA814">
        <v>0.52207979302469132</v>
      </c>
      <c r="BB814">
        <v>0.94074157978978989</v>
      </c>
      <c r="BC814">
        <v>50</v>
      </c>
      <c r="BD814">
        <v>-13</v>
      </c>
      <c r="BE814">
        <v>7</v>
      </c>
      <c r="BF814">
        <v>2</v>
      </c>
      <c r="BG814" s="1" t="s">
        <v>174</v>
      </c>
      <c r="BH814" s="1" t="s">
        <v>6891</v>
      </c>
      <c r="BI814" s="1" t="s">
        <v>6889</v>
      </c>
      <c r="BJ814" s="1" t="s">
        <v>6890</v>
      </c>
      <c r="BK814">
        <v>2100</v>
      </c>
      <c r="BL814">
        <v>3</v>
      </c>
      <c r="BM814" s="5" t="d">
        <v>21:59:59.9999999999968050</v>
      </c>
      <c r="BN814" s="5" t="d">
        <v>22:30:00.000</v>
      </c>
      <c r="BO814">
        <v>22</v>
      </c>
      <c r="BP814" t="b">
        <v>0</v>
      </c>
    </row>
    <row r="815" spans="1:68" x14ac:dyDescent="0.2">
      <c r="A815" s="1" t="s">
        <v>1790</v>
      </c>
      <c r="B815" s="1" t="s">
        <v>1456</v>
      </c>
      <c r="C815" s="2" t="d">
        <v>2026-07-03</v>
      </c>
      <c r="D815">
        <v>46</v>
      </c>
      <c r="E815" s="1" t="s">
        <v>165</v>
      </c>
      <c r="F815">
        <v>71</v>
      </c>
      <c r="G815">
        <v>9</v>
      </c>
      <c r="H815">
        <v>0</v>
      </c>
      <c r="I815">
        <v>0</v>
      </c>
      <c r="J815">
        <v>9</v>
      </c>
      <c r="K815">
        <v>0</v>
      </c>
      <c r="L815">
        <v>0</v>
      </c>
      <c r="M815" s="1" t="s">
        <v>63</v>
      </c>
      <c r="N815" s="1" t="s">
        <v>63</v>
      </c>
      <c r="O815" s="1" t="s">
        <v>1791</v>
      </c>
      <c r="P815">
        <v>7.8888888888888893</v>
      </c>
      <c r="Q815">
        <v>0</v>
      </c>
      <c r="R815">
        <v>100</v>
      </c>
      <c r="S815">
        <v>0</v>
      </c>
      <c r="T815">
        <v>32</v>
      </c>
      <c r="U815">
        <v>71</v>
      </c>
      <c r="V815">
        <v>341</v>
      </c>
      <c r="W815">
        <v>74717.569999999992</v>
      </c>
      <c r="X815">
        <v>4.802816901408451</v>
      </c>
      <c r="Y815">
        <v>1052.3601408450704</v>
      </c>
      <c r="Z815">
        <v>16.112676056338028</v>
      </c>
      <c r="AA815">
        <v>149.43181464741784</v>
      </c>
      <c r="AB815">
        <v>71</v>
      </c>
      <c r="AC815">
        <v>133.31913859107982</v>
      </c>
      <c r="AD815">
        <v>0</v>
      </c>
      <c r="AE815">
        <v>1.2759834012939473</v>
      </c>
      <c r="AF815">
        <v>0.6110328638497653</v>
      </c>
      <c r="AG815">
        <v>0</v>
      </c>
      <c r="AH815">
        <v>137.56493326643192</v>
      </c>
      <c r="AI815">
        <v>9.0826820084507034</v>
      </c>
      <c r="AJ815">
        <v>2840</v>
      </c>
      <c r="AK815">
        <v>37</v>
      </c>
      <c r="AL815">
        <v>4</v>
      </c>
      <c r="AM815">
        <v>4</v>
      </c>
      <c r="AN815">
        <v>2</v>
      </c>
      <c r="AO815">
        <v>0</v>
      </c>
      <c r="AP815">
        <v>2</v>
      </c>
      <c r="AQ815">
        <v>0</v>
      </c>
      <c r="AR815">
        <v>588.63</v>
      </c>
      <c r="AS815" s="1" t="s">
        <v>173</v>
      </c>
      <c r="AT815">
        <v>71</v>
      </c>
      <c r="AU815">
        <v>93.841768166666668</v>
      </c>
      <c r="AV815">
        <v>1049.0609073333333</v>
      </c>
      <c r="AW815">
        <v>37</v>
      </c>
      <c r="AX815">
        <v>1</v>
      </c>
      <c r="AY815">
        <v>5.6338028169014086E-2</v>
      </c>
      <c r="AZ815">
        <v>40</v>
      </c>
      <c r="BA815">
        <v>0.34756210432098766</v>
      </c>
      <c r="BB815">
        <v>0.94509991651651648</v>
      </c>
      <c r="BC815">
        <v>50</v>
      </c>
      <c r="BD815">
        <v>-13</v>
      </c>
      <c r="BE815">
        <v>5</v>
      </c>
      <c r="BF815">
        <v>4</v>
      </c>
      <c r="BG815" s="1" t="s">
        <v>174</v>
      </c>
      <c r="BH815" s="1" t="s">
        <v>6891</v>
      </c>
      <c r="BI815" s="1" t="s">
        <v>6889</v>
      </c>
      <c r="BJ815" s="1" t="s">
        <v>6890</v>
      </c>
      <c r="BK815">
        <v>2100</v>
      </c>
      <c r="BL815">
        <v>3</v>
      </c>
      <c r="BM815" s="5" t="d">
        <v>22:30:00.000</v>
      </c>
      <c r="BN815" s="5" t="d">
        <v>23:00:00.0000000000031950</v>
      </c>
      <c r="BO815">
        <v>22</v>
      </c>
      <c r="BP815" t="b">
        <v>0</v>
      </c>
    </row>
    <row r="816" spans="1:68" x14ac:dyDescent="0.2">
      <c r="A816" s="1" t="s">
        <v>1792</v>
      </c>
      <c r="B816" s="1" t="s">
        <v>1456</v>
      </c>
      <c r="C816" s="2" t="d">
        <v>2026-07-03</v>
      </c>
      <c r="D816">
        <v>47</v>
      </c>
      <c r="E816" s="1" t="s">
        <v>187</v>
      </c>
      <c r="F816">
        <v>60</v>
      </c>
      <c r="G816">
        <v>9</v>
      </c>
      <c r="H816">
        <v>0</v>
      </c>
      <c r="I816">
        <v>2</v>
      </c>
      <c r="J816">
        <v>7</v>
      </c>
      <c r="K816">
        <v>0</v>
      </c>
      <c r="L816">
        <v>1</v>
      </c>
      <c r="M816" s="1" t="s">
        <v>63</v>
      </c>
      <c r="N816" s="1" t="s">
        <v>1793</v>
      </c>
      <c r="O816" s="1" t="s">
        <v>1794</v>
      </c>
      <c r="P816">
        <v>8.5714285714285712</v>
      </c>
      <c r="Q816">
        <v>0</v>
      </c>
      <c r="R816">
        <v>100</v>
      </c>
      <c r="S816">
        <v>1</v>
      </c>
      <c r="T816">
        <v>31</v>
      </c>
      <c r="U816">
        <v>60</v>
      </c>
      <c r="V816">
        <v>289</v>
      </c>
      <c r="W816">
        <v>55830.44</v>
      </c>
      <c r="X816">
        <v>4.8166666666666664</v>
      </c>
      <c r="Y816">
        <v>930.50733333333335</v>
      </c>
      <c r="Z816">
        <v>15.433333333333334</v>
      </c>
      <c r="AA816">
        <v>143.54035550777778</v>
      </c>
      <c r="AB816">
        <v>60</v>
      </c>
      <c r="AC816">
        <v>128.10702217444444</v>
      </c>
      <c r="AD816">
        <v>0</v>
      </c>
      <c r="AE816">
        <v>1.2801863424851161</v>
      </c>
      <c r="AF816">
        <v>0.67333333333333334</v>
      </c>
      <c r="AG816">
        <v>0</v>
      </c>
      <c r="AH816">
        <v>131.8768845661111</v>
      </c>
      <c r="AI816">
        <v>8.7899512566666651</v>
      </c>
      <c r="AJ816">
        <v>2400</v>
      </c>
      <c r="AK816">
        <v>37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 s="1" t="s">
        <v>173</v>
      </c>
      <c r="AT816">
        <v>60</v>
      </c>
      <c r="AU816">
        <v>74.876008433333325</v>
      </c>
      <c r="AV816">
        <v>1039.6777509333333</v>
      </c>
      <c r="AW816">
        <v>37</v>
      </c>
      <c r="AX816">
        <v>1</v>
      </c>
      <c r="AY816">
        <v>0</v>
      </c>
      <c r="AZ816">
        <v>40</v>
      </c>
      <c r="BA816">
        <v>0.35655242111111107</v>
      </c>
      <c r="BB816">
        <v>0.93664662246246244</v>
      </c>
      <c r="BC816">
        <v>50</v>
      </c>
      <c r="BD816">
        <v>-13</v>
      </c>
      <c r="BE816">
        <v>4</v>
      </c>
      <c r="BF816">
        <v>3</v>
      </c>
      <c r="BG816" s="1" t="s">
        <v>174</v>
      </c>
      <c r="BH816" s="1" t="s">
        <v>6891</v>
      </c>
      <c r="BI816" s="1" t="s">
        <v>6889</v>
      </c>
      <c r="BJ816" s="1" t="s">
        <v>6890</v>
      </c>
      <c r="BK816">
        <v>2100</v>
      </c>
      <c r="BL816">
        <v>3</v>
      </c>
      <c r="BM816" s="5" t="d">
        <v>23:00:00.0000000000031950</v>
      </c>
      <c r="BN816" s="5" t="d">
        <v>23:29:59.9999999999968050</v>
      </c>
      <c r="BO816">
        <v>23</v>
      </c>
      <c r="BP816" t="b">
        <v>0</v>
      </c>
    </row>
    <row r="817" spans="1:68" x14ac:dyDescent="0.2">
      <c r="A817" s="1" t="s">
        <v>1795</v>
      </c>
      <c r="B817" s="1" t="s">
        <v>1456</v>
      </c>
      <c r="C817" s="2" t="d">
        <v>2026-07-03</v>
      </c>
      <c r="D817">
        <v>48</v>
      </c>
      <c r="E817" s="1" t="s">
        <v>187</v>
      </c>
      <c r="F817">
        <v>34</v>
      </c>
      <c r="G817">
        <v>9</v>
      </c>
      <c r="H817">
        <v>0</v>
      </c>
      <c r="I817">
        <v>2</v>
      </c>
      <c r="J817">
        <v>7</v>
      </c>
      <c r="K817">
        <v>0</v>
      </c>
      <c r="L817">
        <v>1</v>
      </c>
      <c r="M817" s="1" t="s">
        <v>63</v>
      </c>
      <c r="N817" s="1" t="s">
        <v>1796</v>
      </c>
      <c r="O817" s="1" t="s">
        <v>1797</v>
      </c>
      <c r="P817">
        <v>4.8571428571428568</v>
      </c>
      <c r="Q817">
        <v>0</v>
      </c>
      <c r="R817">
        <v>100</v>
      </c>
      <c r="S817">
        <v>1</v>
      </c>
      <c r="T817">
        <v>30</v>
      </c>
      <c r="U817">
        <v>34</v>
      </c>
      <c r="V817">
        <v>174</v>
      </c>
      <c r="W817">
        <v>40406.57</v>
      </c>
      <c r="X817">
        <v>5.117647058823529</v>
      </c>
      <c r="Y817">
        <v>1188.4285294117647</v>
      </c>
      <c r="Z817">
        <v>14.529411764705882</v>
      </c>
      <c r="AA817">
        <v>134.22357548088235</v>
      </c>
      <c r="AB817">
        <v>34</v>
      </c>
      <c r="AC817">
        <v>119.69416371617648</v>
      </c>
      <c r="AD817">
        <v>0</v>
      </c>
      <c r="AE817">
        <v>1.3129722942355615</v>
      </c>
      <c r="AF817">
        <v>0.65049019607843139</v>
      </c>
      <c r="AG817">
        <v>0</v>
      </c>
      <c r="AH817">
        <v>121.91180729509803</v>
      </c>
      <c r="AI817">
        <v>9.4566390200980397</v>
      </c>
      <c r="AJ817">
        <v>1360</v>
      </c>
      <c r="AK817">
        <v>37</v>
      </c>
      <c r="AL817">
        <v>1</v>
      </c>
      <c r="AM817">
        <v>1</v>
      </c>
      <c r="AN817">
        <v>0</v>
      </c>
      <c r="AO817">
        <v>0</v>
      </c>
      <c r="AP817">
        <v>1</v>
      </c>
      <c r="AQ817">
        <v>0</v>
      </c>
      <c r="AR817">
        <v>78.06</v>
      </c>
      <c r="AS817" s="1" t="s">
        <v>173</v>
      </c>
      <c r="AT817">
        <v>34</v>
      </c>
      <c r="AU817">
        <v>48.002058233333329</v>
      </c>
      <c r="AV817">
        <v>1048.9560647000001</v>
      </c>
      <c r="AW817">
        <v>37</v>
      </c>
      <c r="AX817">
        <v>1</v>
      </c>
      <c r="AY817">
        <v>2.9411764705882353E-2</v>
      </c>
      <c r="AZ817">
        <v>40</v>
      </c>
      <c r="BA817">
        <v>0.22858122968253966</v>
      </c>
      <c r="BB817">
        <v>0.94500546369369376</v>
      </c>
      <c r="BC817">
        <v>50</v>
      </c>
      <c r="BD817">
        <v>-13</v>
      </c>
      <c r="BE817">
        <v>3</v>
      </c>
      <c r="BF817">
        <v>4</v>
      </c>
      <c r="BG817" s="1" t="s">
        <v>174</v>
      </c>
      <c r="BH817" s="1" t="s">
        <v>6891</v>
      </c>
      <c r="BI817" s="1" t="s">
        <v>6889</v>
      </c>
      <c r="BJ817" s="1" t="s">
        <v>6890</v>
      </c>
      <c r="BK817">
        <v>2100</v>
      </c>
      <c r="BL817">
        <v>3</v>
      </c>
      <c r="BM817" s="5" t="d">
        <v>23:29:59.9999999999968050</v>
      </c>
      <c r="BN817" s="5" t="d">
        <v>1899-12-30</v>
      </c>
      <c r="BO817">
        <v>23</v>
      </c>
      <c r="BP817" t="b">
        <v>0</v>
      </c>
    </row>
    <row r="818" spans="1:68" x14ac:dyDescent="0.2">
      <c r="A818" s="1" t="s">
        <v>1798</v>
      </c>
      <c r="B818" s="1" t="s">
        <v>1456</v>
      </c>
      <c r="C818" s="2" t="d">
        <v>2026-07-04</v>
      </c>
      <c r="D818">
        <v>1</v>
      </c>
      <c r="E818" s="1" t="s">
        <v>61</v>
      </c>
      <c r="F818">
        <v>10</v>
      </c>
      <c r="G818">
        <v>18</v>
      </c>
      <c r="H818">
        <v>12</v>
      </c>
      <c r="I818">
        <v>2</v>
      </c>
      <c r="J818">
        <v>4</v>
      </c>
      <c r="K818">
        <v>900</v>
      </c>
      <c r="L818">
        <v>1</v>
      </c>
      <c r="M818" s="1" t="s">
        <v>1799</v>
      </c>
      <c r="N818" s="1" t="s">
        <v>1800</v>
      </c>
      <c r="O818" s="1" t="s">
        <v>1801</v>
      </c>
      <c r="P818">
        <v>2.5</v>
      </c>
      <c r="Q818">
        <v>900</v>
      </c>
      <c r="R818">
        <v>9100</v>
      </c>
      <c r="S818">
        <v>1</v>
      </c>
      <c r="T818">
        <v>49</v>
      </c>
      <c r="U818">
        <v>10</v>
      </c>
      <c r="V818">
        <v>46</v>
      </c>
      <c r="W818">
        <v>12553.1</v>
      </c>
      <c r="X818">
        <v>4.5999999999999996</v>
      </c>
      <c r="Y818">
        <v>1255.31</v>
      </c>
      <c r="Z818">
        <v>12.4</v>
      </c>
      <c r="AA818">
        <v>112.70117652666666</v>
      </c>
      <c r="AB818">
        <v>10</v>
      </c>
      <c r="AC818">
        <v>100.30117652666665</v>
      </c>
      <c r="AD818">
        <v>0</v>
      </c>
      <c r="AE818">
        <v>1.2861107821624933</v>
      </c>
      <c r="AF818">
        <v>0.63500000000000001</v>
      </c>
      <c r="AG818">
        <v>0</v>
      </c>
      <c r="AH818">
        <v>102.20577937166667</v>
      </c>
      <c r="AI818">
        <v>7.8542863616666665</v>
      </c>
      <c r="AJ818">
        <v>350</v>
      </c>
      <c r="AK818">
        <v>76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s="1" t="s">
        <v>173</v>
      </c>
      <c r="AT818">
        <v>10</v>
      </c>
      <c r="AU818">
        <v>13.940483683333333</v>
      </c>
      <c r="AV818">
        <v>2093.0227923333332</v>
      </c>
      <c r="AW818">
        <v>76</v>
      </c>
      <c r="AX818">
        <v>1</v>
      </c>
      <c r="AY818">
        <v>0</v>
      </c>
      <c r="AZ818">
        <v>35</v>
      </c>
      <c r="BA818">
        <v>0.11617069736111112</v>
      </c>
      <c r="BB818">
        <v>0.91799245277777775</v>
      </c>
      <c r="BC818">
        <v>100</v>
      </c>
      <c r="BD818">
        <v>-24</v>
      </c>
      <c r="BE818">
        <v>1</v>
      </c>
      <c r="BF818">
        <v>3</v>
      </c>
      <c r="BG818" s="1" t="s">
        <v>174</v>
      </c>
      <c r="BH818" s="1" t="s">
        <v>6891</v>
      </c>
      <c r="BI818" s="1" t="s">
        <v>6889</v>
      </c>
      <c r="BJ818" s="1" t="s">
        <v>6890</v>
      </c>
      <c r="BK818">
        <v>2100</v>
      </c>
      <c r="BL818">
        <v>3</v>
      </c>
      <c r="BM818" s="5" t="d">
        <v>1899-12-30</v>
      </c>
      <c r="BN818" s="5" t="d">
        <v>00:29:59.99999999999990100</v>
      </c>
      <c r="BO818">
        <v>0</v>
      </c>
      <c r="BP818" t="b">
        <v>0</v>
      </c>
    </row>
    <row r="819" spans="1:68" x14ac:dyDescent="0.2">
      <c r="A819" s="1" t="s">
        <v>1802</v>
      </c>
      <c r="B819" s="1" t="s">
        <v>1456</v>
      </c>
      <c r="C819" s="2" t="d">
        <v>2026-07-04</v>
      </c>
      <c r="D819">
        <v>2</v>
      </c>
      <c r="E819" s="1" t="s">
        <v>61</v>
      </c>
      <c r="F819">
        <v>6</v>
      </c>
      <c r="G819">
        <v>19</v>
      </c>
      <c r="H819">
        <v>12</v>
      </c>
      <c r="I819">
        <v>2</v>
      </c>
      <c r="J819">
        <v>5</v>
      </c>
      <c r="K819">
        <v>900</v>
      </c>
      <c r="L819">
        <v>1</v>
      </c>
      <c r="M819" s="1" t="s">
        <v>1803</v>
      </c>
      <c r="N819" s="1" t="s">
        <v>1804</v>
      </c>
      <c r="O819" s="1" t="s">
        <v>1805</v>
      </c>
      <c r="P819">
        <v>1.2</v>
      </c>
      <c r="Q819">
        <v>900</v>
      </c>
      <c r="R819">
        <v>8200</v>
      </c>
      <c r="S819">
        <v>1</v>
      </c>
      <c r="T819">
        <v>48</v>
      </c>
      <c r="U819">
        <v>6</v>
      </c>
      <c r="V819">
        <v>37</v>
      </c>
      <c r="W819">
        <v>7320.4800000000005</v>
      </c>
      <c r="X819">
        <v>6.166666666666667</v>
      </c>
      <c r="Y819">
        <v>1220.0800000000002</v>
      </c>
      <c r="Z819">
        <v>12.833333333333334</v>
      </c>
      <c r="AA819">
        <v>80.837909838888891</v>
      </c>
      <c r="AB819">
        <v>6</v>
      </c>
      <c r="AC819">
        <v>68.004576505555562</v>
      </c>
      <c r="AD819">
        <v>0</v>
      </c>
      <c r="AE819">
        <v>1.8313012529852435</v>
      </c>
      <c r="AF819">
        <v>0.56666666666666665</v>
      </c>
      <c r="AG819">
        <v>0</v>
      </c>
      <c r="AH819">
        <v>70.358192122222235</v>
      </c>
      <c r="AI819">
        <v>7.2150831277777776</v>
      </c>
      <c r="AJ819">
        <v>210</v>
      </c>
      <c r="AK819">
        <v>75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s="1" t="s">
        <v>173</v>
      </c>
      <c r="AT819">
        <v>6</v>
      </c>
      <c r="AU819">
        <v>10.987807483333333</v>
      </c>
      <c r="AV819">
        <v>2109.7570822666667</v>
      </c>
      <c r="AW819">
        <v>75</v>
      </c>
      <c r="AX819">
        <v>1</v>
      </c>
      <c r="AY819">
        <v>0</v>
      </c>
      <c r="AZ819">
        <v>35</v>
      </c>
      <c r="BA819">
        <v>7.3252049888888879E-2</v>
      </c>
      <c r="BB819">
        <v>0.9376698143407407</v>
      </c>
      <c r="BC819">
        <v>101</v>
      </c>
      <c r="BD819">
        <v>-26</v>
      </c>
      <c r="BE819">
        <v>1</v>
      </c>
      <c r="BF819">
        <v>4</v>
      </c>
      <c r="BG819" s="1" t="s">
        <v>174</v>
      </c>
      <c r="BH819" s="1" t="s">
        <v>6891</v>
      </c>
      <c r="BI819" s="1" t="s">
        <v>6889</v>
      </c>
      <c r="BJ819" s="1" t="s">
        <v>6890</v>
      </c>
      <c r="BK819">
        <v>2100</v>
      </c>
      <c r="BL819">
        <v>3</v>
      </c>
      <c r="BM819" s="5" t="d">
        <v>00:29:59.99999999999990100</v>
      </c>
      <c r="BN819" s="5" t="d">
        <v>00:59:59.99999999999980200</v>
      </c>
      <c r="BO819">
        <v>0</v>
      </c>
      <c r="BP819" t="b">
        <v>0</v>
      </c>
    </row>
    <row r="820" spans="1:68" x14ac:dyDescent="0.2">
      <c r="A820" s="1" t="s">
        <v>1806</v>
      </c>
      <c r="B820" s="1" t="s">
        <v>1456</v>
      </c>
      <c r="C820" s="2" t="d">
        <v>2026-07-04</v>
      </c>
      <c r="D820">
        <v>3</v>
      </c>
      <c r="E820" s="1" t="s">
        <v>61</v>
      </c>
      <c r="F820">
        <v>3</v>
      </c>
      <c r="G820">
        <v>10</v>
      </c>
      <c r="H820">
        <v>9</v>
      </c>
      <c r="I820">
        <v>0</v>
      </c>
      <c r="J820">
        <v>1</v>
      </c>
      <c r="K820">
        <v>675</v>
      </c>
      <c r="L820">
        <v>0</v>
      </c>
      <c r="M820" s="1" t="s">
        <v>1807</v>
      </c>
      <c r="N820" s="1" t="s">
        <v>63</v>
      </c>
      <c r="O820" s="1" t="s">
        <v>1464</v>
      </c>
      <c r="P820">
        <v>3</v>
      </c>
      <c r="Q820">
        <v>675</v>
      </c>
      <c r="R820">
        <v>7525</v>
      </c>
      <c r="S820">
        <v>0</v>
      </c>
      <c r="T820">
        <v>48</v>
      </c>
      <c r="U820">
        <v>3</v>
      </c>
      <c r="V820">
        <v>16</v>
      </c>
      <c r="W820">
        <v>3337.5699999999997</v>
      </c>
      <c r="X820">
        <v>5.333333333333333</v>
      </c>
      <c r="Y820">
        <v>1112.5233333333333</v>
      </c>
      <c r="Z820">
        <v>12.666666666666666</v>
      </c>
      <c r="AA820">
        <v>58.988560877777779</v>
      </c>
      <c r="AB820">
        <v>3</v>
      </c>
      <c r="AC820">
        <v>46.321894211111108</v>
      </c>
      <c r="AD820">
        <v>0</v>
      </c>
      <c r="AE820">
        <v>1.5702559494581756</v>
      </c>
      <c r="AF820">
        <v>0.70000000000000007</v>
      </c>
      <c r="AG820">
        <v>0</v>
      </c>
      <c r="AH820">
        <v>49.328570611111111</v>
      </c>
      <c r="AI820">
        <v>6.1841787500000001</v>
      </c>
      <c r="AJ820">
        <v>105</v>
      </c>
      <c r="AK820">
        <v>39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s="1" t="s">
        <v>173</v>
      </c>
      <c r="AT820">
        <v>3</v>
      </c>
      <c r="AU820">
        <v>4.7107678333333336</v>
      </c>
      <c r="AV820">
        <v>1349.0816284166667</v>
      </c>
      <c r="AW820">
        <v>75</v>
      </c>
      <c r="AX820">
        <v>1</v>
      </c>
      <c r="AY820">
        <v>0</v>
      </c>
      <c r="AZ820">
        <v>35</v>
      </c>
      <c r="BA820">
        <v>0.15702559444444444</v>
      </c>
      <c r="BB820">
        <v>1.1530612208689459</v>
      </c>
      <c r="BC820">
        <v>65</v>
      </c>
      <c r="BD820">
        <v>-26</v>
      </c>
      <c r="BE820">
        <v>1</v>
      </c>
      <c r="BF820">
        <v>0</v>
      </c>
      <c r="BG820" s="1" t="s">
        <v>174</v>
      </c>
      <c r="BH820" s="1" t="s">
        <v>6891</v>
      </c>
      <c r="BI820" s="1" t="s">
        <v>6889</v>
      </c>
      <c r="BJ820" s="1" t="s">
        <v>6890</v>
      </c>
      <c r="BK820">
        <v>2100</v>
      </c>
      <c r="BL820">
        <v>3</v>
      </c>
      <c r="BM820" s="5" t="d">
        <v>00:59:59.99999999999980200</v>
      </c>
      <c r="BN820" s="5" t="d">
        <v>01:30:00.000</v>
      </c>
      <c r="BO820">
        <v>1</v>
      </c>
      <c r="BP820" t="b">
        <v>0</v>
      </c>
    </row>
    <row r="821" spans="1:68" x14ac:dyDescent="0.2">
      <c r="A821" s="1" t="s">
        <v>1808</v>
      </c>
      <c r="B821" s="1" t="s">
        <v>1456</v>
      </c>
      <c r="C821" s="2" t="d">
        <v>2026-07-04</v>
      </c>
      <c r="D821">
        <v>4</v>
      </c>
      <c r="E821" s="1" t="s">
        <v>61</v>
      </c>
      <c r="F821">
        <v>8</v>
      </c>
      <c r="G821">
        <v>10</v>
      </c>
      <c r="H821">
        <v>9</v>
      </c>
      <c r="I821">
        <v>0</v>
      </c>
      <c r="J821">
        <v>1</v>
      </c>
      <c r="K821">
        <v>675</v>
      </c>
      <c r="L821">
        <v>0</v>
      </c>
      <c r="M821" s="1" t="s">
        <v>1809</v>
      </c>
      <c r="N821" s="1" t="s">
        <v>63</v>
      </c>
      <c r="O821" s="1" t="s">
        <v>1583</v>
      </c>
      <c r="P821">
        <v>8</v>
      </c>
      <c r="Q821">
        <v>675</v>
      </c>
      <c r="R821">
        <v>6850</v>
      </c>
      <c r="S821">
        <v>0</v>
      </c>
      <c r="T821">
        <v>48</v>
      </c>
      <c r="U821">
        <v>8</v>
      </c>
      <c r="V821">
        <v>27</v>
      </c>
      <c r="W821">
        <v>6243.72</v>
      </c>
      <c r="X821">
        <v>3.375</v>
      </c>
      <c r="Y821">
        <v>780.46500000000003</v>
      </c>
      <c r="Z821">
        <v>12.375</v>
      </c>
      <c r="AA821">
        <v>26.584422602083333</v>
      </c>
      <c r="AB821">
        <v>8</v>
      </c>
      <c r="AC821">
        <v>14.209422602083334</v>
      </c>
      <c r="AD821">
        <v>0</v>
      </c>
      <c r="AE821">
        <v>0.8447573034967526</v>
      </c>
      <c r="AF821">
        <v>0.67291666666666661</v>
      </c>
      <c r="AG821">
        <v>0</v>
      </c>
      <c r="AH821">
        <v>16.095947858333332</v>
      </c>
      <c r="AI821">
        <v>8.0249674374999991</v>
      </c>
      <c r="AJ821">
        <v>280</v>
      </c>
      <c r="AK821">
        <v>39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s="1" t="s">
        <v>173</v>
      </c>
      <c r="AT821">
        <v>8</v>
      </c>
      <c r="AU821">
        <v>6.1774847166666662</v>
      </c>
      <c r="AV821">
        <v>1102.8877761833332</v>
      </c>
      <c r="AW821">
        <v>39</v>
      </c>
      <c r="AX821">
        <v>1</v>
      </c>
      <c r="AY821">
        <v>0</v>
      </c>
      <c r="AZ821">
        <v>35</v>
      </c>
      <c r="BA821">
        <v>0.2059161572222222</v>
      </c>
      <c r="BB821">
        <v>0.94263912494301982</v>
      </c>
      <c r="BC821">
        <v>53</v>
      </c>
      <c r="BD821">
        <v>-14</v>
      </c>
      <c r="BE821">
        <v>1</v>
      </c>
      <c r="BF821">
        <v>0</v>
      </c>
      <c r="BG821" s="1" t="s">
        <v>174</v>
      </c>
      <c r="BH821" s="1" t="s">
        <v>6891</v>
      </c>
      <c r="BI821" s="1" t="s">
        <v>6889</v>
      </c>
      <c r="BJ821" s="1" t="s">
        <v>6890</v>
      </c>
      <c r="BK821">
        <v>2100</v>
      </c>
      <c r="BL821">
        <v>3</v>
      </c>
      <c r="BM821" s="5" t="d">
        <v>01:30:00.000</v>
      </c>
      <c r="BN821" s="5" t="d">
        <v>01:59:59.99999999999959725</v>
      </c>
      <c r="BO821">
        <v>1</v>
      </c>
      <c r="BP821" t="b">
        <v>0</v>
      </c>
    </row>
    <row r="822" spans="1:68" x14ac:dyDescent="0.2">
      <c r="A822" s="1" t="s">
        <v>1810</v>
      </c>
      <c r="B822" s="1" t="s">
        <v>1456</v>
      </c>
      <c r="C822" s="2" t="d">
        <v>2026-07-04</v>
      </c>
      <c r="D822">
        <v>5</v>
      </c>
      <c r="E822" s="1" t="s">
        <v>61</v>
      </c>
      <c r="F822">
        <v>15</v>
      </c>
      <c r="G822">
        <v>10</v>
      </c>
      <c r="H822">
        <v>9</v>
      </c>
      <c r="I822">
        <v>0</v>
      </c>
      <c r="J822">
        <v>1</v>
      </c>
      <c r="K822">
        <v>675</v>
      </c>
      <c r="L822">
        <v>0</v>
      </c>
      <c r="M822" s="1" t="s">
        <v>1811</v>
      </c>
      <c r="N822" s="1" t="s">
        <v>63</v>
      </c>
      <c r="O822" s="1" t="s">
        <v>1470</v>
      </c>
      <c r="P822">
        <v>15</v>
      </c>
      <c r="Q822">
        <v>675</v>
      </c>
      <c r="R822">
        <v>6175</v>
      </c>
      <c r="S822">
        <v>0</v>
      </c>
      <c r="T822">
        <v>48</v>
      </c>
      <c r="U822">
        <v>15</v>
      </c>
      <c r="V822">
        <v>78</v>
      </c>
      <c r="W822">
        <v>15871.75</v>
      </c>
      <c r="X822">
        <v>5.2</v>
      </c>
      <c r="Y822">
        <v>1058.1166666666666</v>
      </c>
      <c r="Z822">
        <v>11.933333333333334</v>
      </c>
      <c r="AA822">
        <v>11.979141914444446</v>
      </c>
      <c r="AB822">
        <v>5</v>
      </c>
      <c r="AC822">
        <v>0.92333389666666643</v>
      </c>
      <c r="AD822">
        <v>1.151868747777778</v>
      </c>
      <c r="AE822">
        <v>1.575673953594986</v>
      </c>
      <c r="AF822">
        <v>0.78111111111111109</v>
      </c>
      <c r="AG822">
        <v>2.868728101111111</v>
      </c>
      <c r="AH822">
        <v>0.37235360333333328</v>
      </c>
      <c r="AI822">
        <v>7.2014678266666676</v>
      </c>
      <c r="AJ822">
        <v>525</v>
      </c>
      <c r="AK822">
        <v>39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s="1" t="s">
        <v>65</v>
      </c>
      <c r="AT822">
        <v>3</v>
      </c>
      <c r="AU822">
        <v>24.21568285</v>
      </c>
      <c r="AV822">
        <v>593.20686538333337</v>
      </c>
      <c r="AW822">
        <v>39</v>
      </c>
      <c r="AX822">
        <v>0.33333333333333331</v>
      </c>
      <c r="AY822">
        <v>0</v>
      </c>
      <c r="AZ822">
        <v>35</v>
      </c>
      <c r="BA822">
        <v>0.80718942833333329</v>
      </c>
      <c r="BB822">
        <v>0.50701441485754983</v>
      </c>
      <c r="BC822">
        <v>29</v>
      </c>
      <c r="BD822">
        <v>10</v>
      </c>
      <c r="BE822">
        <v>2</v>
      </c>
      <c r="BF822">
        <v>-1</v>
      </c>
      <c r="BG822" s="1" t="s">
        <v>83</v>
      </c>
      <c r="BH822" s="1" t="s">
        <v>6891</v>
      </c>
      <c r="BI822" s="1" t="s">
        <v>6889</v>
      </c>
      <c r="BJ822" s="1" t="s">
        <v>6890</v>
      </c>
      <c r="BK822">
        <v>2100</v>
      </c>
      <c r="BL822">
        <v>3</v>
      </c>
      <c r="BM822" s="5" t="d">
        <v>01:59:59.99999999999959725</v>
      </c>
      <c r="BN822" s="5" t="d">
        <v>02:30:00.00000000000040275</v>
      </c>
      <c r="BO822">
        <v>2</v>
      </c>
      <c r="BP822" t="b">
        <v>0</v>
      </c>
    </row>
    <row r="823" spans="1:68" x14ac:dyDescent="0.2">
      <c r="A823" s="1" t="s">
        <v>1812</v>
      </c>
      <c r="B823" s="1" t="s">
        <v>1456</v>
      </c>
      <c r="C823" s="2" t="d">
        <v>2026-07-04</v>
      </c>
      <c r="D823">
        <v>6</v>
      </c>
      <c r="E823" s="1" t="s">
        <v>61</v>
      </c>
      <c r="F823">
        <v>9</v>
      </c>
      <c r="G823">
        <v>10</v>
      </c>
      <c r="H823">
        <v>9</v>
      </c>
      <c r="I823">
        <v>0</v>
      </c>
      <c r="J823">
        <v>1</v>
      </c>
      <c r="K823">
        <v>675</v>
      </c>
      <c r="L823">
        <v>0</v>
      </c>
      <c r="M823" s="1" t="s">
        <v>1813</v>
      </c>
      <c r="N823" s="1" t="s">
        <v>63</v>
      </c>
      <c r="O823" s="1" t="s">
        <v>1473</v>
      </c>
      <c r="P823">
        <v>9</v>
      </c>
      <c r="Q823">
        <v>675</v>
      </c>
      <c r="R823">
        <v>5500</v>
      </c>
      <c r="S823">
        <v>0</v>
      </c>
      <c r="T823">
        <v>48</v>
      </c>
      <c r="U823">
        <v>9</v>
      </c>
      <c r="V823">
        <v>47</v>
      </c>
      <c r="W823">
        <v>11885.29</v>
      </c>
      <c r="X823">
        <v>5.2222222222222223</v>
      </c>
      <c r="Y823">
        <v>1320.5877777777778</v>
      </c>
      <c r="Z823">
        <v>12.777777777777779</v>
      </c>
      <c r="AA823">
        <v>12.061663292592591</v>
      </c>
      <c r="AB823">
        <v>3</v>
      </c>
      <c r="AC823">
        <v>0.32075718888888893</v>
      </c>
      <c r="AD823">
        <v>0.35964859074074074</v>
      </c>
      <c r="AE823">
        <v>1.1824176662260417</v>
      </c>
      <c r="AF823">
        <v>0.63518518518518519</v>
      </c>
      <c r="AG823">
        <v>2.1772514388888888</v>
      </c>
      <c r="AH823">
        <v>0</v>
      </c>
      <c r="AI823">
        <v>8.8677451759259256</v>
      </c>
      <c r="AJ823">
        <v>315</v>
      </c>
      <c r="AK823">
        <v>39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s="1" t="s">
        <v>65</v>
      </c>
      <c r="AT823">
        <v>3</v>
      </c>
      <c r="AU823">
        <v>10.641758933333334</v>
      </c>
      <c r="AV823">
        <v>147.59055311666665</v>
      </c>
      <c r="AW823">
        <v>8</v>
      </c>
      <c r="AX823">
        <v>0.33333333333333331</v>
      </c>
      <c r="AY823">
        <v>0</v>
      </c>
      <c r="AZ823">
        <v>35</v>
      </c>
      <c r="BA823">
        <v>0.35472529777777778</v>
      </c>
      <c r="BB823">
        <v>0.12614577189458689</v>
      </c>
      <c r="BC823">
        <v>8</v>
      </c>
      <c r="BD823">
        <v>31</v>
      </c>
      <c r="BE823">
        <v>1</v>
      </c>
      <c r="BF823">
        <v>0</v>
      </c>
      <c r="BG823" s="1" t="s">
        <v>83</v>
      </c>
      <c r="BH823" s="1" t="s">
        <v>6891</v>
      </c>
      <c r="BI823" s="1" t="s">
        <v>6889</v>
      </c>
      <c r="BJ823" s="1" t="s">
        <v>6890</v>
      </c>
      <c r="BK823">
        <v>2100</v>
      </c>
      <c r="BL823">
        <v>3</v>
      </c>
      <c r="BM823" s="5" t="d">
        <v>02:30:00.00000000000040275</v>
      </c>
      <c r="BN823" s="5" t="d">
        <v>03:00:00.000</v>
      </c>
      <c r="BO823">
        <v>2</v>
      </c>
      <c r="BP823" t="b">
        <v>0</v>
      </c>
    </row>
    <row r="824" spans="1:68" x14ac:dyDescent="0.2">
      <c r="A824" s="1" t="s">
        <v>1814</v>
      </c>
      <c r="B824" s="1" t="s">
        <v>1456</v>
      </c>
      <c r="C824" s="2" t="d">
        <v>2026-07-04</v>
      </c>
      <c r="D824">
        <v>7</v>
      </c>
      <c r="E824" s="1" t="s">
        <v>61</v>
      </c>
      <c r="F824">
        <v>7</v>
      </c>
      <c r="G824">
        <v>10</v>
      </c>
      <c r="H824">
        <v>9</v>
      </c>
      <c r="I824">
        <v>0</v>
      </c>
      <c r="J824">
        <v>1</v>
      </c>
      <c r="K824">
        <v>675</v>
      </c>
      <c r="L824">
        <v>0</v>
      </c>
      <c r="M824" s="1" t="s">
        <v>1815</v>
      </c>
      <c r="N824" s="1" t="s">
        <v>63</v>
      </c>
      <c r="O824" s="1" t="s">
        <v>1476</v>
      </c>
      <c r="P824">
        <v>7</v>
      </c>
      <c r="Q824">
        <v>675</v>
      </c>
      <c r="R824">
        <v>4825</v>
      </c>
      <c r="S824">
        <v>0</v>
      </c>
      <c r="T824">
        <v>48</v>
      </c>
      <c r="U824">
        <v>7</v>
      </c>
      <c r="V824">
        <v>39</v>
      </c>
      <c r="W824">
        <v>8510.4599999999991</v>
      </c>
      <c r="X824">
        <v>5.5714285714285712</v>
      </c>
      <c r="Y824">
        <v>1215.78</v>
      </c>
      <c r="Z824">
        <v>11.857142857142858</v>
      </c>
      <c r="AA824">
        <v>9.9395549523809539</v>
      </c>
      <c r="AB824">
        <v>0</v>
      </c>
      <c r="AC824">
        <v>0</v>
      </c>
      <c r="AD824">
        <v>0.28386503809523805</v>
      </c>
      <c r="AE824">
        <v>1.596998830510244</v>
      </c>
      <c r="AF824">
        <v>0.69285714285714295</v>
      </c>
      <c r="AG824">
        <v>2.5737210071428573</v>
      </c>
      <c r="AH824">
        <v>0</v>
      </c>
      <c r="AI824">
        <v>6.5134529857142862</v>
      </c>
      <c r="AJ824">
        <v>245</v>
      </c>
      <c r="AK824">
        <v>39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s="1" t="s">
        <v>70</v>
      </c>
      <c r="AT824">
        <v>0</v>
      </c>
      <c r="AU824">
        <v>11.178991766666666</v>
      </c>
      <c r="AV824">
        <v>63.524649833333328</v>
      </c>
      <c r="AW824">
        <v>6</v>
      </c>
      <c r="AX824">
        <v>0</v>
      </c>
      <c r="AY824">
        <v>0</v>
      </c>
      <c r="AZ824">
        <v>35</v>
      </c>
      <c r="BA824">
        <v>0.37263305888888887</v>
      </c>
      <c r="BB824">
        <v>5.4294572507122503E-2</v>
      </c>
      <c r="BC824">
        <v>4</v>
      </c>
      <c r="BD824">
        <v>35</v>
      </c>
      <c r="BE824">
        <v>1</v>
      </c>
      <c r="BF824">
        <v>0</v>
      </c>
      <c r="BG824" s="1" t="s">
        <v>66</v>
      </c>
      <c r="BH824" s="1" t="s">
        <v>6891</v>
      </c>
      <c r="BI824" s="1" t="s">
        <v>6889</v>
      </c>
      <c r="BJ824" s="1" t="s">
        <v>6890</v>
      </c>
      <c r="BK824">
        <v>2100</v>
      </c>
      <c r="BL824">
        <v>3</v>
      </c>
      <c r="BM824" s="5" t="d">
        <v>03:00:00.000</v>
      </c>
      <c r="BN824" s="5" t="d">
        <v>03:30:00.00000000000079875</v>
      </c>
      <c r="BO824">
        <v>3</v>
      </c>
      <c r="BP824" t="b">
        <v>0</v>
      </c>
    </row>
    <row r="825" spans="1:68" x14ac:dyDescent="0.2">
      <c r="A825" s="1" t="s">
        <v>1816</v>
      </c>
      <c r="B825" s="1" t="s">
        <v>1456</v>
      </c>
      <c r="C825" s="2" t="d">
        <v>2026-07-04</v>
      </c>
      <c r="D825">
        <v>8</v>
      </c>
      <c r="E825" s="1" t="s">
        <v>61</v>
      </c>
      <c r="F825">
        <v>3</v>
      </c>
      <c r="G825">
        <v>10</v>
      </c>
      <c r="H825">
        <v>9</v>
      </c>
      <c r="I825">
        <v>0</v>
      </c>
      <c r="J825">
        <v>1</v>
      </c>
      <c r="K825">
        <v>675</v>
      </c>
      <c r="L825">
        <v>0</v>
      </c>
      <c r="M825" s="1" t="s">
        <v>1817</v>
      </c>
      <c r="N825" s="1" t="s">
        <v>63</v>
      </c>
      <c r="O825" s="1" t="s">
        <v>1704</v>
      </c>
      <c r="P825">
        <v>3</v>
      </c>
      <c r="Q825">
        <v>675</v>
      </c>
      <c r="R825">
        <v>4150</v>
      </c>
      <c r="S825">
        <v>0</v>
      </c>
      <c r="T825">
        <v>48</v>
      </c>
      <c r="U825">
        <v>3</v>
      </c>
      <c r="V825">
        <v>16</v>
      </c>
      <c r="W825">
        <v>3416.18</v>
      </c>
      <c r="X825">
        <v>5.333333333333333</v>
      </c>
      <c r="Y825">
        <v>1138.7266666666667</v>
      </c>
      <c r="Z825">
        <v>12</v>
      </c>
      <c r="AA825">
        <v>9.7663363444444435</v>
      </c>
      <c r="AB825">
        <v>0</v>
      </c>
      <c r="AC825">
        <v>0</v>
      </c>
      <c r="AD825">
        <v>0</v>
      </c>
      <c r="AE825">
        <v>1.0541334457715295</v>
      </c>
      <c r="AF825">
        <v>0.49444444444444446</v>
      </c>
      <c r="AG825">
        <v>1.5485778777777781</v>
      </c>
      <c r="AH825">
        <v>0</v>
      </c>
      <c r="AI825">
        <v>7.1455362277777779</v>
      </c>
      <c r="AJ825">
        <v>105</v>
      </c>
      <c r="AK825">
        <v>39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s="1" t="s">
        <v>70</v>
      </c>
      <c r="AT825">
        <v>0</v>
      </c>
      <c r="AU825">
        <v>3.1624002999999998</v>
      </c>
      <c r="AV825">
        <v>51.94914643333334</v>
      </c>
      <c r="AW825">
        <v>6</v>
      </c>
      <c r="AX825">
        <v>0</v>
      </c>
      <c r="AY825">
        <v>0</v>
      </c>
      <c r="AZ825">
        <v>35</v>
      </c>
      <c r="BA825">
        <v>0.10541334333333333</v>
      </c>
      <c r="BB825">
        <v>4.4400979857549865E-2</v>
      </c>
      <c r="BC825">
        <v>3</v>
      </c>
      <c r="BD825">
        <v>36</v>
      </c>
      <c r="BE825">
        <v>1</v>
      </c>
      <c r="BF825">
        <v>0</v>
      </c>
      <c r="BG825" s="1" t="s">
        <v>66</v>
      </c>
      <c r="BH825" s="1" t="s">
        <v>6891</v>
      </c>
      <c r="BI825" s="1" t="s">
        <v>6889</v>
      </c>
      <c r="BJ825" s="1" t="s">
        <v>6890</v>
      </c>
      <c r="BK825">
        <v>2100</v>
      </c>
      <c r="BL825">
        <v>3</v>
      </c>
      <c r="BM825" s="5" t="d">
        <v>03:30:00.00000000000079875</v>
      </c>
      <c r="BN825" s="5" t="d">
        <v>03:59:59.99999999999920125</v>
      </c>
      <c r="BO825">
        <v>3</v>
      </c>
      <c r="BP825" t="b">
        <v>0</v>
      </c>
    </row>
    <row r="826" spans="1:68" x14ac:dyDescent="0.2">
      <c r="A826" s="1" t="s">
        <v>1818</v>
      </c>
      <c r="B826" s="1" t="s">
        <v>1456</v>
      </c>
      <c r="C826" s="2" t="d">
        <v>2026-07-04</v>
      </c>
      <c r="D826">
        <v>9</v>
      </c>
      <c r="E826" s="1" t="s">
        <v>61</v>
      </c>
      <c r="F826">
        <v>8</v>
      </c>
      <c r="G826">
        <v>10</v>
      </c>
      <c r="H826">
        <v>9</v>
      </c>
      <c r="I826">
        <v>0</v>
      </c>
      <c r="J826">
        <v>1</v>
      </c>
      <c r="K826">
        <v>675</v>
      </c>
      <c r="L826">
        <v>0</v>
      </c>
      <c r="M826" s="1" t="s">
        <v>1819</v>
      </c>
      <c r="N826" s="1" t="s">
        <v>63</v>
      </c>
      <c r="O826" s="1" t="s">
        <v>1479</v>
      </c>
      <c r="P826">
        <v>8</v>
      </c>
      <c r="Q826">
        <v>675</v>
      </c>
      <c r="R826">
        <v>3475</v>
      </c>
      <c r="S826">
        <v>0</v>
      </c>
      <c r="T826">
        <v>48</v>
      </c>
      <c r="U826">
        <v>8</v>
      </c>
      <c r="V826">
        <v>33</v>
      </c>
      <c r="W826">
        <v>8655.64</v>
      </c>
      <c r="X826">
        <v>4.125</v>
      </c>
      <c r="Y826">
        <v>1081.9549999999999</v>
      </c>
      <c r="Z826">
        <v>12.125</v>
      </c>
      <c r="AA826">
        <v>9.3260593854166665</v>
      </c>
      <c r="AB826">
        <v>0</v>
      </c>
      <c r="AC826">
        <v>0</v>
      </c>
      <c r="AD826">
        <v>2.2399833333333324E-2</v>
      </c>
      <c r="AE826">
        <v>1.158273560987551</v>
      </c>
      <c r="AF826">
        <v>0.5854166666666667</v>
      </c>
      <c r="AG826">
        <v>1.7660900520833334</v>
      </c>
      <c r="AH826">
        <v>0</v>
      </c>
      <c r="AI826">
        <v>6.5058026583333337</v>
      </c>
      <c r="AJ826">
        <v>280</v>
      </c>
      <c r="AK826">
        <v>39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s="1" t="s">
        <v>70</v>
      </c>
      <c r="AT826">
        <v>0</v>
      </c>
      <c r="AU826">
        <v>9.266188416666667</v>
      </c>
      <c r="AV826">
        <v>71.79610666666666</v>
      </c>
      <c r="AW826">
        <v>5</v>
      </c>
      <c r="AX826">
        <v>0</v>
      </c>
      <c r="AY826">
        <v>0</v>
      </c>
      <c r="AZ826">
        <v>35</v>
      </c>
      <c r="BA826">
        <v>0.30887294722222225</v>
      </c>
      <c r="BB826">
        <v>6.1364193732193727E-2</v>
      </c>
      <c r="BC826">
        <v>4</v>
      </c>
      <c r="BD826">
        <v>35</v>
      </c>
      <c r="BE826">
        <v>1</v>
      </c>
      <c r="BF826">
        <v>0</v>
      </c>
      <c r="BG826" s="1" t="s">
        <v>66</v>
      </c>
      <c r="BH826" s="1" t="s">
        <v>6891</v>
      </c>
      <c r="BI826" s="1" t="s">
        <v>6889</v>
      </c>
      <c r="BJ826" s="1" t="s">
        <v>6890</v>
      </c>
      <c r="BK826">
        <v>2100</v>
      </c>
      <c r="BL826">
        <v>3</v>
      </c>
      <c r="BM826" s="5" t="d">
        <v>03:59:59.99999999999920125</v>
      </c>
      <c r="BN826" s="5" t="d">
        <v>04:30:00.000</v>
      </c>
      <c r="BO826">
        <v>4</v>
      </c>
      <c r="BP826" t="b">
        <v>0</v>
      </c>
    </row>
    <row r="827" spans="1:68" x14ac:dyDescent="0.2">
      <c r="A827" s="1" t="s">
        <v>1820</v>
      </c>
      <c r="B827" s="1" t="s">
        <v>1456</v>
      </c>
      <c r="C827" s="2" t="d">
        <v>2026-07-04</v>
      </c>
      <c r="D827">
        <v>10</v>
      </c>
      <c r="E827" s="1" t="s">
        <v>61</v>
      </c>
      <c r="F827">
        <v>7</v>
      </c>
      <c r="G827">
        <v>10</v>
      </c>
      <c r="H827">
        <v>9</v>
      </c>
      <c r="I827">
        <v>0</v>
      </c>
      <c r="J827">
        <v>1</v>
      </c>
      <c r="K827">
        <v>675</v>
      </c>
      <c r="L827">
        <v>0</v>
      </c>
      <c r="M827" s="1" t="s">
        <v>1821</v>
      </c>
      <c r="N827" s="1" t="s">
        <v>63</v>
      </c>
      <c r="O827" s="1" t="s">
        <v>1596</v>
      </c>
      <c r="P827">
        <v>7</v>
      </c>
      <c r="Q827">
        <v>675</v>
      </c>
      <c r="R827">
        <v>2800</v>
      </c>
      <c r="S827">
        <v>0</v>
      </c>
      <c r="T827">
        <v>48</v>
      </c>
      <c r="U827">
        <v>7</v>
      </c>
      <c r="V827">
        <v>21</v>
      </c>
      <c r="W827">
        <v>6264.84</v>
      </c>
      <c r="X827">
        <v>3</v>
      </c>
      <c r="Y827">
        <v>894.97714285714289</v>
      </c>
      <c r="Z827">
        <v>12.142857142857142</v>
      </c>
      <c r="AA827">
        <v>9.0344753833333336</v>
      </c>
      <c r="AB827">
        <v>1</v>
      </c>
      <c r="AC827">
        <v>5.9321857142856996E-3</v>
      </c>
      <c r="AD827">
        <v>0</v>
      </c>
      <c r="AE827">
        <v>0.90004273070839247</v>
      </c>
      <c r="AF827">
        <v>0.56428571428571428</v>
      </c>
      <c r="AG827">
        <v>1.4643284380952382</v>
      </c>
      <c r="AH827">
        <v>0</v>
      </c>
      <c r="AI827">
        <v>6.7201469380952386</v>
      </c>
      <c r="AJ827">
        <v>245</v>
      </c>
      <c r="AK827">
        <v>39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 s="1" t="s">
        <v>65</v>
      </c>
      <c r="AT827">
        <v>1</v>
      </c>
      <c r="AU827">
        <v>6.3002990666666667</v>
      </c>
      <c r="AV827">
        <v>82.291483433333326</v>
      </c>
      <c r="AW827">
        <v>6</v>
      </c>
      <c r="AX827">
        <v>0.14285714285714285</v>
      </c>
      <c r="AY827">
        <v>0</v>
      </c>
      <c r="AZ827">
        <v>35</v>
      </c>
      <c r="BA827">
        <v>0.2100099688888889</v>
      </c>
      <c r="BB827">
        <v>7.0334601225071222E-2</v>
      </c>
      <c r="BC827">
        <v>4</v>
      </c>
      <c r="BD827">
        <v>35</v>
      </c>
      <c r="BE827">
        <v>1</v>
      </c>
      <c r="BF827">
        <v>0</v>
      </c>
      <c r="BG827" s="1" t="s">
        <v>66</v>
      </c>
      <c r="BH827" s="1" t="s">
        <v>6891</v>
      </c>
      <c r="BI827" s="1" t="s">
        <v>6889</v>
      </c>
      <c r="BJ827" s="1" t="s">
        <v>6890</v>
      </c>
      <c r="BK827">
        <v>2100</v>
      </c>
      <c r="BL827">
        <v>3</v>
      </c>
      <c r="BM827" s="5" t="d">
        <v>04:30:00.000</v>
      </c>
      <c r="BN827" s="5" t="d">
        <v>05:00:00.00000000000079875</v>
      </c>
      <c r="BO827">
        <v>4</v>
      </c>
      <c r="BP827" t="b">
        <v>0</v>
      </c>
    </row>
    <row r="828" spans="1:68" x14ac:dyDescent="0.2">
      <c r="A828" s="1" t="s">
        <v>1822</v>
      </c>
      <c r="B828" s="1" t="s">
        <v>1456</v>
      </c>
      <c r="C828" s="2" t="d">
        <v>2026-07-04</v>
      </c>
      <c r="D828">
        <v>11</v>
      </c>
      <c r="E828" s="1" t="s">
        <v>61</v>
      </c>
      <c r="F828">
        <v>8</v>
      </c>
      <c r="G828">
        <v>10</v>
      </c>
      <c r="H828">
        <v>9</v>
      </c>
      <c r="I828">
        <v>0</v>
      </c>
      <c r="J828">
        <v>1</v>
      </c>
      <c r="K828">
        <v>675</v>
      </c>
      <c r="L828">
        <v>0</v>
      </c>
      <c r="M828" s="1" t="s">
        <v>1823</v>
      </c>
      <c r="N828" s="1" t="s">
        <v>63</v>
      </c>
      <c r="O828" s="1" t="s">
        <v>1458</v>
      </c>
      <c r="P828">
        <v>8</v>
      </c>
      <c r="Q828">
        <v>675</v>
      </c>
      <c r="R828">
        <v>2125</v>
      </c>
      <c r="S828">
        <v>0</v>
      </c>
      <c r="T828">
        <v>48</v>
      </c>
      <c r="U828">
        <v>8</v>
      </c>
      <c r="V828">
        <v>31</v>
      </c>
      <c r="W828">
        <v>6465.55</v>
      </c>
      <c r="X828">
        <v>3.875</v>
      </c>
      <c r="Y828">
        <v>808.19375000000002</v>
      </c>
      <c r="Z828">
        <v>12</v>
      </c>
      <c r="AA828">
        <v>10.081013775000001</v>
      </c>
      <c r="AB828">
        <v>2</v>
      </c>
      <c r="AC828">
        <v>4.9713987500000098E-2</v>
      </c>
      <c r="AD828">
        <v>0.17683910624999999</v>
      </c>
      <c r="AE828">
        <v>0.95518469579812759</v>
      </c>
      <c r="AF828">
        <v>0.72916666666666663</v>
      </c>
      <c r="AG828">
        <v>1.8611904625000002</v>
      </c>
      <c r="AH828">
        <v>0</v>
      </c>
      <c r="AI828">
        <v>7.2844066375000001</v>
      </c>
      <c r="AJ828">
        <v>280</v>
      </c>
      <c r="AK828">
        <v>39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 s="1" t="s">
        <v>125</v>
      </c>
      <c r="AT828">
        <v>1</v>
      </c>
      <c r="AU828">
        <v>7.6414774833333325</v>
      </c>
      <c r="AV828">
        <v>96.664729949999995</v>
      </c>
      <c r="AW828">
        <v>6</v>
      </c>
      <c r="AX828">
        <v>0.25</v>
      </c>
      <c r="AY828">
        <v>0</v>
      </c>
      <c r="AZ828">
        <v>35</v>
      </c>
      <c r="BA828">
        <v>0.25471591611111111</v>
      </c>
      <c r="BB828">
        <v>8.2619427307692297E-2</v>
      </c>
      <c r="BC828">
        <v>5</v>
      </c>
      <c r="BD828">
        <v>34</v>
      </c>
      <c r="BE828">
        <v>1</v>
      </c>
      <c r="BF828">
        <v>0</v>
      </c>
      <c r="BG828" s="1" t="s">
        <v>66</v>
      </c>
      <c r="BH828" s="1" t="s">
        <v>6891</v>
      </c>
      <c r="BI828" s="1" t="s">
        <v>6889</v>
      </c>
      <c r="BJ828" s="1" t="s">
        <v>6890</v>
      </c>
      <c r="BK828">
        <v>2100</v>
      </c>
      <c r="BL828">
        <v>3</v>
      </c>
      <c r="BM828" s="5" t="d">
        <v>05:00:00.00000000000079875</v>
      </c>
      <c r="BN828" s="5" t="d">
        <v>05:29:59.99999999999920125</v>
      </c>
      <c r="BO828">
        <v>5</v>
      </c>
      <c r="BP828" t="b">
        <v>0</v>
      </c>
    </row>
    <row r="829" spans="1:68" x14ac:dyDescent="0.2">
      <c r="A829" s="1" t="s">
        <v>1824</v>
      </c>
      <c r="B829" s="1" t="s">
        <v>1456</v>
      </c>
      <c r="C829" s="2" t="d">
        <v>2026-07-04</v>
      </c>
      <c r="D829">
        <v>12</v>
      </c>
      <c r="E829" s="1" t="s">
        <v>61</v>
      </c>
      <c r="F829">
        <v>5</v>
      </c>
      <c r="G829">
        <v>10</v>
      </c>
      <c r="H829">
        <v>9</v>
      </c>
      <c r="I829">
        <v>0</v>
      </c>
      <c r="J829">
        <v>1</v>
      </c>
      <c r="K829">
        <v>675</v>
      </c>
      <c r="L829">
        <v>0</v>
      </c>
      <c r="M829" s="1" t="s">
        <v>1825</v>
      </c>
      <c r="N829" s="1" t="s">
        <v>63</v>
      </c>
      <c r="O829" s="1" t="s">
        <v>1461</v>
      </c>
      <c r="P829">
        <v>5</v>
      </c>
      <c r="Q829">
        <v>675</v>
      </c>
      <c r="R829">
        <v>1450</v>
      </c>
      <c r="S829">
        <v>0</v>
      </c>
      <c r="T829">
        <v>48</v>
      </c>
      <c r="U829">
        <v>5</v>
      </c>
      <c r="V829">
        <v>22</v>
      </c>
      <c r="W829">
        <v>5383.8099999999995</v>
      </c>
      <c r="X829">
        <v>4.4000000000000004</v>
      </c>
      <c r="Y829">
        <v>1076.7619999999999</v>
      </c>
      <c r="Z829">
        <v>11.4</v>
      </c>
      <c r="AA829">
        <v>9.6591861700000017</v>
      </c>
      <c r="AB829">
        <v>1</v>
      </c>
      <c r="AC829">
        <v>0.48931321666666638</v>
      </c>
      <c r="AD829">
        <v>0.56249409333333333</v>
      </c>
      <c r="AE829">
        <v>1.3238743117396179</v>
      </c>
      <c r="AF829">
        <v>0.78666666666666674</v>
      </c>
      <c r="AG829">
        <v>2.6730350633333333</v>
      </c>
      <c r="AH829">
        <v>0</v>
      </c>
      <c r="AI829">
        <v>6.2761510933333327</v>
      </c>
      <c r="AJ829">
        <v>175</v>
      </c>
      <c r="AK829">
        <v>39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 s="1" t="s">
        <v>65</v>
      </c>
      <c r="AT829">
        <v>1</v>
      </c>
      <c r="AU829">
        <v>6.6193714999999997</v>
      </c>
      <c r="AV829">
        <v>45.651464849999996</v>
      </c>
      <c r="AW829">
        <v>4</v>
      </c>
      <c r="AX829">
        <v>0.2</v>
      </c>
      <c r="AY829">
        <v>0</v>
      </c>
      <c r="AZ829">
        <v>35</v>
      </c>
      <c r="BA829">
        <v>0.22064571666666666</v>
      </c>
      <c r="BB829">
        <v>3.9018346025641019E-2</v>
      </c>
      <c r="BC829">
        <v>3</v>
      </c>
      <c r="BD829">
        <v>36</v>
      </c>
      <c r="BE829">
        <v>1</v>
      </c>
      <c r="BF829">
        <v>0</v>
      </c>
      <c r="BG829" s="1" t="s">
        <v>83</v>
      </c>
      <c r="BH829" s="1" t="s">
        <v>6891</v>
      </c>
      <c r="BI829" s="1" t="s">
        <v>6889</v>
      </c>
      <c r="BJ829" s="1" t="s">
        <v>6890</v>
      </c>
      <c r="BK829">
        <v>2100</v>
      </c>
      <c r="BL829">
        <v>3</v>
      </c>
      <c r="BM829" s="5" t="d">
        <v>05:29:59.99999999999920125</v>
      </c>
      <c r="BN829" s="5" t="d">
        <v>06:00:00.000</v>
      </c>
      <c r="BO829">
        <v>5</v>
      </c>
      <c r="BP829" t="b">
        <v>0</v>
      </c>
    </row>
    <row r="830" spans="1:68" x14ac:dyDescent="0.2">
      <c r="A830" s="1" t="s">
        <v>1826</v>
      </c>
      <c r="B830" s="1" t="s">
        <v>1456</v>
      </c>
      <c r="C830" s="2" t="d">
        <v>2026-07-04</v>
      </c>
      <c r="D830">
        <v>13</v>
      </c>
      <c r="E830" s="1" t="s">
        <v>95</v>
      </c>
      <c r="F830">
        <v>13</v>
      </c>
      <c r="G830">
        <v>10</v>
      </c>
      <c r="H830">
        <v>3</v>
      </c>
      <c r="I830">
        <v>2</v>
      </c>
      <c r="J830">
        <v>5</v>
      </c>
      <c r="K830">
        <v>225</v>
      </c>
      <c r="L830">
        <v>1</v>
      </c>
      <c r="M830" s="1" t="s">
        <v>1827</v>
      </c>
      <c r="N830" s="1" t="s">
        <v>1689</v>
      </c>
      <c r="O830" s="1" t="s">
        <v>1828</v>
      </c>
      <c r="P830">
        <v>2.6</v>
      </c>
      <c r="Q830">
        <v>225</v>
      </c>
      <c r="R830">
        <v>1225</v>
      </c>
      <c r="S830">
        <v>1</v>
      </c>
      <c r="T830">
        <v>47</v>
      </c>
      <c r="U830">
        <v>13</v>
      </c>
      <c r="V830">
        <v>74</v>
      </c>
      <c r="W830">
        <v>17456.55</v>
      </c>
      <c r="X830">
        <v>5.6923076923076925</v>
      </c>
      <c r="Y830">
        <v>1342.8115384615385</v>
      </c>
      <c r="Z830">
        <v>11.923076923076923</v>
      </c>
      <c r="AA830">
        <v>9.9144957858974365</v>
      </c>
      <c r="AB830">
        <v>1</v>
      </c>
      <c r="AC830">
        <v>7.5388457692307662E-2</v>
      </c>
      <c r="AD830">
        <v>0</v>
      </c>
      <c r="AE830">
        <v>1.6852605713924653</v>
      </c>
      <c r="AF830">
        <v>0.66410256410256407</v>
      </c>
      <c r="AG830">
        <v>2.3493631269230768</v>
      </c>
      <c r="AH830">
        <v>0</v>
      </c>
      <c r="AI830">
        <v>6.6830813666666664</v>
      </c>
      <c r="AJ830">
        <v>455</v>
      </c>
      <c r="AK830">
        <v>39</v>
      </c>
      <c r="AL830">
        <v>1</v>
      </c>
      <c r="AM830">
        <v>1</v>
      </c>
      <c r="AN830">
        <v>0</v>
      </c>
      <c r="AO830">
        <v>1</v>
      </c>
      <c r="AP830">
        <v>0</v>
      </c>
      <c r="AQ830">
        <v>0</v>
      </c>
      <c r="AR830">
        <v>215.8</v>
      </c>
      <c r="AS830" s="1" t="s">
        <v>65</v>
      </c>
      <c r="AT830">
        <v>1</v>
      </c>
      <c r="AU830">
        <v>20.7680139</v>
      </c>
      <c r="AV830">
        <v>118.01178784999999</v>
      </c>
      <c r="AW830">
        <v>10</v>
      </c>
      <c r="AX830">
        <v>7.6923076923076927E-2</v>
      </c>
      <c r="AY830">
        <v>7.6923076923076927E-2</v>
      </c>
      <c r="AZ830">
        <v>35</v>
      </c>
      <c r="BA830">
        <v>0.13845342599999999</v>
      </c>
      <c r="BB830">
        <v>0.10086477594017093</v>
      </c>
      <c r="BC830">
        <v>6</v>
      </c>
      <c r="BD830">
        <v>33</v>
      </c>
      <c r="BE830">
        <v>1</v>
      </c>
      <c r="BF830">
        <v>4</v>
      </c>
      <c r="BG830" s="1" t="s">
        <v>99</v>
      </c>
      <c r="BH830" s="1" t="s">
        <v>6891</v>
      </c>
      <c r="BI830" s="1" t="s">
        <v>6889</v>
      </c>
      <c r="BJ830" s="1" t="s">
        <v>6890</v>
      </c>
      <c r="BK830">
        <v>2100</v>
      </c>
      <c r="BL830">
        <v>3</v>
      </c>
      <c r="BM830" s="5" t="d">
        <v>06:00:00.000</v>
      </c>
      <c r="BN830" s="5" t="d">
        <v>06:29:59.9999999999984025</v>
      </c>
      <c r="BO830">
        <v>6</v>
      </c>
      <c r="BP830" t="b">
        <v>0</v>
      </c>
    </row>
    <row r="831" spans="1:68" x14ac:dyDescent="0.2">
      <c r="A831" s="1" t="s">
        <v>1829</v>
      </c>
      <c r="B831" s="1" t="s">
        <v>1456</v>
      </c>
      <c r="C831" s="2" t="d">
        <v>2026-07-04</v>
      </c>
      <c r="D831">
        <v>14</v>
      </c>
      <c r="E831" s="1" t="s">
        <v>95</v>
      </c>
      <c r="F831">
        <v>16</v>
      </c>
      <c r="G831">
        <v>10</v>
      </c>
      <c r="H831">
        <v>3</v>
      </c>
      <c r="I831">
        <v>2</v>
      </c>
      <c r="J831">
        <v>5</v>
      </c>
      <c r="K831">
        <v>225</v>
      </c>
      <c r="L831">
        <v>1</v>
      </c>
      <c r="M831" s="1" t="s">
        <v>1487</v>
      </c>
      <c r="N831" s="1" t="s">
        <v>1717</v>
      </c>
      <c r="O831" s="1" t="s">
        <v>1830</v>
      </c>
      <c r="P831">
        <v>3.2</v>
      </c>
      <c r="Q831">
        <v>225</v>
      </c>
      <c r="R831">
        <v>1000</v>
      </c>
      <c r="S831">
        <v>1</v>
      </c>
      <c r="T831">
        <v>46</v>
      </c>
      <c r="U831">
        <v>16</v>
      </c>
      <c r="V831">
        <v>73</v>
      </c>
      <c r="W831">
        <v>18646.46</v>
      </c>
      <c r="X831">
        <v>4.5625</v>
      </c>
      <c r="Y831">
        <v>1165.4037499999999</v>
      </c>
      <c r="Z831">
        <v>12.4375</v>
      </c>
      <c r="AA831">
        <v>9.8069864375000009</v>
      </c>
      <c r="AB831">
        <v>0</v>
      </c>
      <c r="AC831">
        <v>0</v>
      </c>
      <c r="AD831">
        <v>0</v>
      </c>
      <c r="AE831">
        <v>1.2085634553476243</v>
      </c>
      <c r="AF831">
        <v>0.53645833333333337</v>
      </c>
      <c r="AG831">
        <v>1.7450217822916667</v>
      </c>
      <c r="AH831">
        <v>0</v>
      </c>
      <c r="AI831">
        <v>7.3202979822916658</v>
      </c>
      <c r="AJ831">
        <v>560</v>
      </c>
      <c r="AK831">
        <v>39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 s="1" t="s">
        <v>70</v>
      </c>
      <c r="AT831">
        <v>0</v>
      </c>
      <c r="AU831">
        <v>20.477388600000001</v>
      </c>
      <c r="AV831">
        <v>147.84547801666668</v>
      </c>
      <c r="AW831">
        <v>9</v>
      </c>
      <c r="AX831">
        <v>0</v>
      </c>
      <c r="AY831">
        <v>0</v>
      </c>
      <c r="AZ831">
        <v>35</v>
      </c>
      <c r="BA831">
        <v>0.13651592400000001</v>
      </c>
      <c r="BB831">
        <v>0.12636365642450142</v>
      </c>
      <c r="BC831">
        <v>8</v>
      </c>
      <c r="BD831">
        <v>31</v>
      </c>
      <c r="BE831">
        <v>1</v>
      </c>
      <c r="BF831">
        <v>4</v>
      </c>
      <c r="BG831" s="1" t="s">
        <v>99</v>
      </c>
      <c r="BH831" s="1" t="s">
        <v>6891</v>
      </c>
      <c r="BI831" s="1" t="s">
        <v>6889</v>
      </c>
      <c r="BJ831" s="1" t="s">
        <v>6890</v>
      </c>
      <c r="BK831">
        <v>2100</v>
      </c>
      <c r="BL831">
        <v>3</v>
      </c>
      <c r="BM831" s="5" t="d">
        <v>06:29:59.9999999999984025</v>
      </c>
      <c r="BN831" s="5" t="d">
        <v>07:00:00.0000000000015975</v>
      </c>
      <c r="BO831">
        <v>6</v>
      </c>
      <c r="BP831" t="b">
        <v>0</v>
      </c>
    </row>
    <row r="832" spans="1:68" x14ac:dyDescent="0.2">
      <c r="A832" s="1" t="s">
        <v>1831</v>
      </c>
      <c r="B832" s="1" t="s">
        <v>1456</v>
      </c>
      <c r="C832" s="2" t="d">
        <v>2026-07-04</v>
      </c>
      <c r="D832">
        <v>15</v>
      </c>
      <c r="E832" s="1" t="s">
        <v>95</v>
      </c>
      <c r="F832">
        <v>17</v>
      </c>
      <c r="G832">
        <v>10</v>
      </c>
      <c r="H832">
        <v>3</v>
      </c>
      <c r="I832">
        <v>2</v>
      </c>
      <c r="J832">
        <v>5</v>
      </c>
      <c r="K832">
        <v>225</v>
      </c>
      <c r="L832">
        <v>1</v>
      </c>
      <c r="M832" s="1" t="s">
        <v>1832</v>
      </c>
      <c r="N832" s="1" t="s">
        <v>1576</v>
      </c>
      <c r="O832" s="1" t="s">
        <v>1833</v>
      </c>
      <c r="P832">
        <v>3.4</v>
      </c>
      <c r="Q832">
        <v>225</v>
      </c>
      <c r="R832">
        <v>775</v>
      </c>
      <c r="S832">
        <v>1</v>
      </c>
      <c r="T832">
        <v>45</v>
      </c>
      <c r="U832">
        <v>17</v>
      </c>
      <c r="V832">
        <v>94</v>
      </c>
      <c r="W832">
        <v>19722.349999999999</v>
      </c>
      <c r="X832">
        <v>5.5294117647058822</v>
      </c>
      <c r="Y832">
        <v>1160.1382352941175</v>
      </c>
      <c r="Z832">
        <v>11.470588235294118</v>
      </c>
      <c r="AA832">
        <v>9.3345340735294116</v>
      </c>
      <c r="AB832">
        <v>0</v>
      </c>
      <c r="AC832">
        <v>0</v>
      </c>
      <c r="AD832">
        <v>0</v>
      </c>
      <c r="AE832">
        <v>1.6003194362056314</v>
      </c>
      <c r="AF832">
        <v>0.73529411764705888</v>
      </c>
      <c r="AG832">
        <v>2.3356135450980391</v>
      </c>
      <c r="AH832">
        <v>0</v>
      </c>
      <c r="AI832">
        <v>6.0577440500000002</v>
      </c>
      <c r="AJ832">
        <v>595</v>
      </c>
      <c r="AK832">
        <v>39</v>
      </c>
      <c r="AL832">
        <v>1</v>
      </c>
      <c r="AM832">
        <v>1</v>
      </c>
      <c r="AN832">
        <v>0</v>
      </c>
      <c r="AO832">
        <v>1</v>
      </c>
      <c r="AP832">
        <v>0</v>
      </c>
      <c r="AQ832">
        <v>0</v>
      </c>
      <c r="AR832">
        <v>606.41</v>
      </c>
      <c r="AS832" s="1" t="s">
        <v>70</v>
      </c>
      <c r="AT832">
        <v>0</v>
      </c>
      <c r="AU832">
        <v>25.780765883333334</v>
      </c>
      <c r="AV832">
        <v>166.54647213333334</v>
      </c>
      <c r="AW832">
        <v>10</v>
      </c>
      <c r="AX832">
        <v>0</v>
      </c>
      <c r="AY832">
        <v>5.8823529411764705E-2</v>
      </c>
      <c r="AZ832">
        <v>35</v>
      </c>
      <c r="BA832">
        <v>0.17187177255555555</v>
      </c>
      <c r="BB832">
        <v>0.14234741207977208</v>
      </c>
      <c r="BC832">
        <v>8</v>
      </c>
      <c r="BD832">
        <v>31</v>
      </c>
      <c r="BE832">
        <v>2</v>
      </c>
      <c r="BF832">
        <v>3</v>
      </c>
      <c r="BG832" s="1" t="s">
        <v>99</v>
      </c>
      <c r="BH832" s="1" t="s">
        <v>6891</v>
      </c>
      <c r="BI832" s="1" t="s">
        <v>6889</v>
      </c>
      <c r="BJ832" s="1" t="s">
        <v>6890</v>
      </c>
      <c r="BK832">
        <v>2100</v>
      </c>
      <c r="BL832">
        <v>3</v>
      </c>
      <c r="BM832" s="5" t="d">
        <v>07:00:00.0000000000015975</v>
      </c>
      <c r="BN832" s="5" t="d">
        <v>07:30:00.000</v>
      </c>
      <c r="BO832">
        <v>7</v>
      </c>
      <c r="BP832" t="b">
        <v>0</v>
      </c>
    </row>
    <row r="833" spans="1:68" x14ac:dyDescent="0.2">
      <c r="A833" s="1" t="s">
        <v>1834</v>
      </c>
      <c r="B833" s="1" t="s">
        <v>1456</v>
      </c>
      <c r="C833" s="2" t="d">
        <v>2026-07-04</v>
      </c>
      <c r="D833">
        <v>16</v>
      </c>
      <c r="E833" s="1" t="s">
        <v>95</v>
      </c>
      <c r="F833">
        <v>23</v>
      </c>
      <c r="G833">
        <v>10</v>
      </c>
      <c r="H833">
        <v>3</v>
      </c>
      <c r="I833">
        <v>2</v>
      </c>
      <c r="J833">
        <v>5</v>
      </c>
      <c r="K833">
        <v>225</v>
      </c>
      <c r="L833">
        <v>1</v>
      </c>
      <c r="M833" s="1" t="s">
        <v>1721</v>
      </c>
      <c r="N833" s="1" t="s">
        <v>1835</v>
      </c>
      <c r="O833" s="1" t="s">
        <v>1836</v>
      </c>
      <c r="P833">
        <v>4.5999999999999996</v>
      </c>
      <c r="Q833">
        <v>225</v>
      </c>
      <c r="R833">
        <v>550</v>
      </c>
      <c r="S833">
        <v>1</v>
      </c>
      <c r="T833">
        <v>44</v>
      </c>
      <c r="U833">
        <v>23</v>
      </c>
      <c r="V833">
        <v>106</v>
      </c>
      <c r="W833">
        <v>23670.82</v>
      </c>
      <c r="X833">
        <v>4.6086956521739131</v>
      </c>
      <c r="Y833">
        <v>1029.1660869565217</v>
      </c>
      <c r="Z833">
        <v>12.347826086956522</v>
      </c>
      <c r="AA833">
        <v>10.517567574637681</v>
      </c>
      <c r="AB833">
        <v>2</v>
      </c>
      <c r="AC833">
        <v>0.13353692318840585</v>
      </c>
      <c r="AD833">
        <v>0</v>
      </c>
      <c r="AE833">
        <v>1.2730236271355408</v>
      </c>
      <c r="AF833">
        <v>0.57681159420289851</v>
      </c>
      <c r="AG833">
        <v>1.849835213768116</v>
      </c>
      <c r="AH833">
        <v>0</v>
      </c>
      <c r="AI833">
        <v>7.7249787282608695</v>
      </c>
      <c r="AJ833">
        <v>805</v>
      </c>
      <c r="AK833">
        <v>39</v>
      </c>
      <c r="AL833">
        <v>1</v>
      </c>
      <c r="AM833">
        <v>1</v>
      </c>
      <c r="AN833">
        <v>0</v>
      </c>
      <c r="AO833">
        <v>1</v>
      </c>
      <c r="AP833">
        <v>0</v>
      </c>
      <c r="AQ833">
        <v>0</v>
      </c>
      <c r="AR833">
        <v>109.95</v>
      </c>
      <c r="AS833" s="1" t="s">
        <v>125</v>
      </c>
      <c r="AT833">
        <v>1</v>
      </c>
      <c r="AU833">
        <v>30.618943516666665</v>
      </c>
      <c r="AV833">
        <v>221.71888045</v>
      </c>
      <c r="AW833">
        <v>12</v>
      </c>
      <c r="AX833">
        <v>8.6956521739130432E-2</v>
      </c>
      <c r="AY833">
        <v>4.3478260869565216E-2</v>
      </c>
      <c r="AZ833">
        <v>35</v>
      </c>
      <c r="BA833">
        <v>0.20412629011111111</v>
      </c>
      <c r="BB833">
        <v>0.18950331662393163</v>
      </c>
      <c r="BC833">
        <v>11</v>
      </c>
      <c r="BD833">
        <v>28</v>
      </c>
      <c r="BE833">
        <v>2</v>
      </c>
      <c r="BF833">
        <v>3</v>
      </c>
      <c r="BG833" s="1" t="s">
        <v>99</v>
      </c>
      <c r="BH833" s="1" t="s">
        <v>6891</v>
      </c>
      <c r="BI833" s="1" t="s">
        <v>6889</v>
      </c>
      <c r="BJ833" s="1" t="s">
        <v>6890</v>
      </c>
      <c r="BK833">
        <v>2100</v>
      </c>
      <c r="BL833">
        <v>3</v>
      </c>
      <c r="BM833" s="5" t="d">
        <v>07:30:00.000</v>
      </c>
      <c r="BN833" s="5" t="d">
        <v>07:59:59.9999999999984025</v>
      </c>
      <c r="BO833">
        <v>7</v>
      </c>
      <c r="BP833" t="b">
        <v>0</v>
      </c>
    </row>
    <row r="834" spans="1:68" x14ac:dyDescent="0.2">
      <c r="A834" s="1" t="s">
        <v>1837</v>
      </c>
      <c r="B834" s="1" t="s">
        <v>1456</v>
      </c>
      <c r="C834" s="2" t="d">
        <v>2026-07-04</v>
      </c>
      <c r="D834">
        <v>17</v>
      </c>
      <c r="E834" s="1" t="s">
        <v>95</v>
      </c>
      <c r="F834">
        <v>21</v>
      </c>
      <c r="G834">
        <v>17</v>
      </c>
      <c r="H834">
        <v>3</v>
      </c>
      <c r="I834">
        <v>2</v>
      </c>
      <c r="J834">
        <v>12</v>
      </c>
      <c r="K834">
        <v>225</v>
      </c>
      <c r="L834">
        <v>1</v>
      </c>
      <c r="M834" s="1" t="s">
        <v>1838</v>
      </c>
      <c r="N834" s="1" t="s">
        <v>1839</v>
      </c>
      <c r="O834" s="1" t="s">
        <v>1840</v>
      </c>
      <c r="P834">
        <v>1.75</v>
      </c>
      <c r="Q834">
        <v>225</v>
      </c>
      <c r="R834">
        <v>325</v>
      </c>
      <c r="S834">
        <v>1</v>
      </c>
      <c r="T834">
        <v>43</v>
      </c>
      <c r="U834">
        <v>21</v>
      </c>
      <c r="V834">
        <v>101</v>
      </c>
      <c r="W834">
        <v>21175.88</v>
      </c>
      <c r="X834">
        <v>4.8095238095238093</v>
      </c>
      <c r="Y834">
        <v>1008.3752380952382</v>
      </c>
      <c r="Z834">
        <v>11.761904761904763</v>
      </c>
      <c r="AA834">
        <v>9.2775995539682548</v>
      </c>
      <c r="AB834">
        <v>1</v>
      </c>
      <c r="AC834">
        <v>2.5124896825396852E-2</v>
      </c>
      <c r="AD834">
        <v>0</v>
      </c>
      <c r="AE834">
        <v>1.3237480594512387</v>
      </c>
      <c r="AF834">
        <v>0.54841269841269835</v>
      </c>
      <c r="AG834">
        <v>1.8721607484126983</v>
      </c>
      <c r="AH834">
        <v>0</v>
      </c>
      <c r="AI834">
        <v>6.5633753031746025</v>
      </c>
      <c r="AJ834">
        <v>735</v>
      </c>
      <c r="AK834">
        <v>65</v>
      </c>
      <c r="AL834">
        <v>1</v>
      </c>
      <c r="AM834">
        <v>1</v>
      </c>
      <c r="AN834">
        <v>0</v>
      </c>
      <c r="AO834">
        <v>1</v>
      </c>
      <c r="AP834">
        <v>0</v>
      </c>
      <c r="AQ834">
        <v>0</v>
      </c>
      <c r="AR834">
        <v>193.29</v>
      </c>
      <c r="AS834" s="1" t="s">
        <v>125</v>
      </c>
      <c r="AT834">
        <v>1</v>
      </c>
      <c r="AU834">
        <v>27.883973166666667</v>
      </c>
      <c r="AV834">
        <v>278.16643786666668</v>
      </c>
      <c r="AW834">
        <v>18</v>
      </c>
      <c r="AX834">
        <v>4.7619047619047616E-2</v>
      </c>
      <c r="AY834">
        <v>4.7619047619047616E-2</v>
      </c>
      <c r="AZ834">
        <v>35</v>
      </c>
      <c r="BA834">
        <v>7.7455481018518527E-2</v>
      </c>
      <c r="BB834">
        <v>0.14264945531623932</v>
      </c>
      <c r="BC834">
        <v>14</v>
      </c>
      <c r="BD834">
        <v>51</v>
      </c>
      <c r="BE834">
        <v>2</v>
      </c>
      <c r="BF834">
        <v>10</v>
      </c>
      <c r="BG834" s="1" t="s">
        <v>99</v>
      </c>
      <c r="BH834" s="1" t="s">
        <v>6891</v>
      </c>
      <c r="BI834" s="1" t="s">
        <v>6889</v>
      </c>
      <c r="BJ834" s="1" t="s">
        <v>6890</v>
      </c>
      <c r="BK834">
        <v>2100</v>
      </c>
      <c r="BL834">
        <v>3</v>
      </c>
      <c r="BM834" s="5" t="d">
        <v>07:59:59.9999999999984025</v>
      </c>
      <c r="BN834" s="5" t="d">
        <v>08:30:00.0000000000015975</v>
      </c>
      <c r="BO834">
        <v>8</v>
      </c>
      <c r="BP834" t="b">
        <v>0</v>
      </c>
    </row>
    <row r="835" spans="1:68" x14ac:dyDescent="0.2">
      <c r="A835" s="1" t="s">
        <v>1841</v>
      </c>
      <c r="B835" s="1" t="s">
        <v>1456</v>
      </c>
      <c r="C835" s="2" t="d">
        <v>2026-07-04</v>
      </c>
      <c r="D835">
        <v>18</v>
      </c>
      <c r="E835" s="1" t="s">
        <v>95</v>
      </c>
      <c r="F835">
        <v>42</v>
      </c>
      <c r="G835">
        <v>15</v>
      </c>
      <c r="H835">
        <v>3</v>
      </c>
      <c r="I835">
        <v>2</v>
      </c>
      <c r="J835">
        <v>10</v>
      </c>
      <c r="K835">
        <v>225</v>
      </c>
      <c r="L835">
        <v>1</v>
      </c>
      <c r="M835" s="1" t="s">
        <v>1842</v>
      </c>
      <c r="N835" s="1" t="s">
        <v>1843</v>
      </c>
      <c r="O835" s="1" t="s">
        <v>1844</v>
      </c>
      <c r="P835">
        <v>4.2</v>
      </c>
      <c r="Q835">
        <v>225</v>
      </c>
      <c r="R835">
        <v>100</v>
      </c>
      <c r="S835">
        <v>1</v>
      </c>
      <c r="T835">
        <v>42</v>
      </c>
      <c r="U835">
        <v>42</v>
      </c>
      <c r="V835">
        <v>240</v>
      </c>
      <c r="W835">
        <v>51037.61</v>
      </c>
      <c r="X835">
        <v>5.7142857142857144</v>
      </c>
      <c r="Y835">
        <v>1215.1811904761905</v>
      </c>
      <c r="Z835">
        <v>11.904761904761905</v>
      </c>
      <c r="AA835">
        <v>10.251719265873016</v>
      </c>
      <c r="AB835">
        <v>4</v>
      </c>
      <c r="AC835">
        <v>0.16079845198412698</v>
      </c>
      <c r="AD835">
        <v>0</v>
      </c>
      <c r="AE835">
        <v>1.5006799846573589</v>
      </c>
      <c r="AF835">
        <v>0.61468253968253972</v>
      </c>
      <c r="AG835">
        <v>2.1153625170634918</v>
      </c>
      <c r="AH835">
        <v>0</v>
      </c>
      <c r="AI835">
        <v>7.2728646773809524</v>
      </c>
      <c r="AJ835">
        <v>1470</v>
      </c>
      <c r="AK835">
        <v>65</v>
      </c>
      <c r="AL835">
        <v>1</v>
      </c>
      <c r="AM835">
        <v>1</v>
      </c>
      <c r="AN835">
        <v>1</v>
      </c>
      <c r="AO835">
        <v>0</v>
      </c>
      <c r="AP835">
        <v>0</v>
      </c>
      <c r="AQ835">
        <v>0</v>
      </c>
      <c r="AR835">
        <v>145.24</v>
      </c>
      <c r="AS835" s="1" t="s">
        <v>125</v>
      </c>
      <c r="AT835">
        <v>2</v>
      </c>
      <c r="AU835">
        <v>61.79424946666667</v>
      </c>
      <c r="AV835">
        <v>332.21747060000001</v>
      </c>
      <c r="AW835">
        <v>25</v>
      </c>
      <c r="AX835">
        <v>9.5238095238095233E-2</v>
      </c>
      <c r="AY835">
        <v>2.3809523809523808E-2</v>
      </c>
      <c r="AZ835">
        <v>35</v>
      </c>
      <c r="BA835">
        <v>0.20598083155555558</v>
      </c>
      <c r="BB835">
        <v>0.17036793364102565</v>
      </c>
      <c r="BC835">
        <v>16</v>
      </c>
      <c r="BD835">
        <v>49</v>
      </c>
      <c r="BE835">
        <v>3</v>
      </c>
      <c r="BF835">
        <v>7</v>
      </c>
      <c r="BG835" s="1" t="s">
        <v>99</v>
      </c>
      <c r="BH835" s="1" t="s">
        <v>6891</v>
      </c>
      <c r="BI835" s="1" t="s">
        <v>6889</v>
      </c>
      <c r="BJ835" s="1" t="s">
        <v>6890</v>
      </c>
      <c r="BK835">
        <v>2100</v>
      </c>
      <c r="BL835">
        <v>3</v>
      </c>
      <c r="BM835" s="5" t="d">
        <v>08:30:00.0000000000015975</v>
      </c>
      <c r="BN835" s="5" t="d">
        <v>09:00:00.000</v>
      </c>
      <c r="BO835">
        <v>8</v>
      </c>
      <c r="BP835" t="b">
        <v>0</v>
      </c>
    </row>
    <row r="836" spans="1:68" x14ac:dyDescent="0.2">
      <c r="A836" s="1" t="s">
        <v>1845</v>
      </c>
      <c r="B836" s="1" t="s">
        <v>1456</v>
      </c>
      <c r="C836" s="2" t="d">
        <v>2026-07-04</v>
      </c>
      <c r="D836">
        <v>19</v>
      </c>
      <c r="E836" s="1" t="s">
        <v>95</v>
      </c>
      <c r="F836">
        <v>51</v>
      </c>
      <c r="G836">
        <v>7</v>
      </c>
      <c r="H836">
        <v>0</v>
      </c>
      <c r="I836">
        <v>2</v>
      </c>
      <c r="J836">
        <v>5</v>
      </c>
      <c r="K836">
        <v>0</v>
      </c>
      <c r="L836">
        <v>1</v>
      </c>
      <c r="M836" s="1" t="s">
        <v>63</v>
      </c>
      <c r="N836" s="1" t="s">
        <v>1846</v>
      </c>
      <c r="O836" s="1" t="s">
        <v>1847</v>
      </c>
      <c r="P836">
        <v>10.199999999999999</v>
      </c>
      <c r="Q836">
        <v>0</v>
      </c>
      <c r="R836">
        <v>100</v>
      </c>
      <c r="S836">
        <v>1</v>
      </c>
      <c r="T836">
        <v>41</v>
      </c>
      <c r="U836">
        <v>51</v>
      </c>
      <c r="V836">
        <v>225</v>
      </c>
      <c r="W836">
        <v>50550.02</v>
      </c>
      <c r="X836">
        <v>4.4117647058823533</v>
      </c>
      <c r="Y836">
        <v>991.17686274509799</v>
      </c>
      <c r="Z836">
        <v>14.490196078431373</v>
      </c>
      <c r="AA836">
        <v>11.109926515359478</v>
      </c>
      <c r="AB836">
        <v>4</v>
      </c>
      <c r="AC836">
        <v>5.4172694771241849E-2</v>
      </c>
      <c r="AD836">
        <v>0</v>
      </c>
      <c r="AE836">
        <v>1.1111962225359346</v>
      </c>
      <c r="AF836">
        <v>0.65261437908496733</v>
      </c>
      <c r="AG836">
        <v>1.763810594117647</v>
      </c>
      <c r="AH836">
        <v>0</v>
      </c>
      <c r="AI836">
        <v>8.4794492483660129</v>
      </c>
      <c r="AJ836">
        <v>1785</v>
      </c>
      <c r="AK836">
        <v>27</v>
      </c>
      <c r="AL836">
        <v>2</v>
      </c>
      <c r="AM836">
        <v>2</v>
      </c>
      <c r="AN836">
        <v>2</v>
      </c>
      <c r="AO836">
        <v>0</v>
      </c>
      <c r="AP836">
        <v>0</v>
      </c>
      <c r="AQ836">
        <v>0</v>
      </c>
      <c r="AR836">
        <v>827.26</v>
      </c>
      <c r="AS836" s="1" t="s">
        <v>125</v>
      </c>
      <c r="AT836">
        <v>2</v>
      </c>
      <c r="AU836">
        <v>55.826387750000002</v>
      </c>
      <c r="AV836">
        <v>579.49936224999999</v>
      </c>
      <c r="AW836">
        <v>39</v>
      </c>
      <c r="AX836">
        <v>7.8431372549019607E-2</v>
      </c>
      <c r="AY836">
        <v>3.9215686274509803E-2</v>
      </c>
      <c r="AZ836">
        <v>35</v>
      </c>
      <c r="BA836">
        <v>0.37217591833333336</v>
      </c>
      <c r="BB836">
        <v>0.71543131141975302</v>
      </c>
      <c r="BC836">
        <v>28</v>
      </c>
      <c r="BD836">
        <v>-1</v>
      </c>
      <c r="BE836">
        <v>3</v>
      </c>
      <c r="BF836">
        <v>2</v>
      </c>
      <c r="BG836" s="1" t="s">
        <v>99</v>
      </c>
      <c r="BH836" s="1" t="s">
        <v>6891</v>
      </c>
      <c r="BI836" s="1" t="s">
        <v>6889</v>
      </c>
      <c r="BJ836" s="1" t="s">
        <v>6890</v>
      </c>
      <c r="BK836">
        <v>2100</v>
      </c>
      <c r="BL836">
        <v>3</v>
      </c>
      <c r="BM836" s="5" t="d">
        <v>09:00:00.000</v>
      </c>
      <c r="BN836" s="5" t="d">
        <v>09:29:59.9999999999984025</v>
      </c>
      <c r="BO836">
        <v>9</v>
      </c>
      <c r="BP836" t="b">
        <v>0</v>
      </c>
    </row>
    <row r="837" spans="1:68" x14ac:dyDescent="0.2">
      <c r="A837" s="1" t="s">
        <v>1848</v>
      </c>
      <c r="B837" s="1" t="s">
        <v>1456</v>
      </c>
      <c r="C837" s="2" t="d">
        <v>2026-07-04</v>
      </c>
      <c r="D837">
        <v>20</v>
      </c>
      <c r="E837" s="1" t="s">
        <v>95</v>
      </c>
      <c r="F837">
        <v>51</v>
      </c>
      <c r="G837">
        <v>7</v>
      </c>
      <c r="H837">
        <v>0</v>
      </c>
      <c r="I837">
        <v>2</v>
      </c>
      <c r="J837">
        <v>5</v>
      </c>
      <c r="K837">
        <v>0</v>
      </c>
      <c r="L837">
        <v>1</v>
      </c>
      <c r="M837" s="1" t="s">
        <v>63</v>
      </c>
      <c r="N837" s="1" t="s">
        <v>1849</v>
      </c>
      <c r="O837" s="1" t="s">
        <v>1850</v>
      </c>
      <c r="P837">
        <v>10.199999999999999</v>
      </c>
      <c r="Q837">
        <v>0</v>
      </c>
      <c r="R837">
        <v>100</v>
      </c>
      <c r="S837">
        <v>1</v>
      </c>
      <c r="T837">
        <v>40</v>
      </c>
      <c r="U837">
        <v>51</v>
      </c>
      <c r="V837">
        <v>247</v>
      </c>
      <c r="W837">
        <v>55149.37</v>
      </c>
      <c r="X837">
        <v>4.8431372549019605</v>
      </c>
      <c r="Y837">
        <v>1081.3601960784315</v>
      </c>
      <c r="Z837">
        <v>13.745098039215685</v>
      </c>
      <c r="AA837">
        <v>10.131492432679737</v>
      </c>
      <c r="AB837">
        <v>0</v>
      </c>
      <c r="AC837">
        <v>0</v>
      </c>
      <c r="AD837">
        <v>5.2569058823529391E-3</v>
      </c>
      <c r="AE837">
        <v>1.2509375266027212</v>
      </c>
      <c r="AF837">
        <v>0.65065359477124174</v>
      </c>
      <c r="AG837">
        <v>1.4162965702614381</v>
      </c>
      <c r="AH837">
        <v>0.11802983104575163</v>
      </c>
      <c r="AI837">
        <v>7.1899479058823523</v>
      </c>
      <c r="AJ837">
        <v>1785</v>
      </c>
      <c r="AK837">
        <v>27</v>
      </c>
      <c r="AL837">
        <v>2</v>
      </c>
      <c r="AM837">
        <v>2</v>
      </c>
      <c r="AN837">
        <v>0</v>
      </c>
      <c r="AO837">
        <v>2</v>
      </c>
      <c r="AP837">
        <v>0</v>
      </c>
      <c r="AQ837">
        <v>0</v>
      </c>
      <c r="AR837">
        <v>706.42000000000007</v>
      </c>
      <c r="AS837" s="1" t="s">
        <v>70</v>
      </c>
      <c r="AT837">
        <v>0</v>
      </c>
      <c r="AU837">
        <v>64.389920233333328</v>
      </c>
      <c r="AV837">
        <v>638.83590504999995</v>
      </c>
      <c r="AW837">
        <v>27</v>
      </c>
      <c r="AX837">
        <v>0</v>
      </c>
      <c r="AY837">
        <v>3.9215686274509803E-2</v>
      </c>
      <c r="AZ837">
        <v>35</v>
      </c>
      <c r="BA837">
        <v>0.42926613488888887</v>
      </c>
      <c r="BB837">
        <v>0.78868630253086414</v>
      </c>
      <c r="BC837">
        <v>31</v>
      </c>
      <c r="BD837">
        <v>-4</v>
      </c>
      <c r="BE837">
        <v>4</v>
      </c>
      <c r="BF837">
        <v>1</v>
      </c>
      <c r="BG837" s="1" t="s">
        <v>99</v>
      </c>
      <c r="BH837" s="1" t="s">
        <v>6891</v>
      </c>
      <c r="BI837" s="1" t="s">
        <v>6889</v>
      </c>
      <c r="BJ837" s="1" t="s">
        <v>6890</v>
      </c>
      <c r="BK837">
        <v>2100</v>
      </c>
      <c r="BL837">
        <v>3</v>
      </c>
      <c r="BM837" s="5" t="d">
        <v>09:29:59.9999999999984025</v>
      </c>
      <c r="BN837" s="5" t="d">
        <v>10:00:00.0000000000015975</v>
      </c>
      <c r="BO837">
        <v>9</v>
      </c>
      <c r="BP837" t="b">
        <v>0</v>
      </c>
    </row>
    <row r="838" spans="1:68" x14ac:dyDescent="0.2">
      <c r="A838" s="1" t="s">
        <v>1851</v>
      </c>
      <c r="B838" s="1" t="s">
        <v>1456</v>
      </c>
      <c r="C838" s="2" t="d">
        <v>2026-07-04</v>
      </c>
      <c r="D838">
        <v>21</v>
      </c>
      <c r="E838" s="1" t="s">
        <v>95</v>
      </c>
      <c r="F838">
        <v>61</v>
      </c>
      <c r="G838">
        <v>7</v>
      </c>
      <c r="H838">
        <v>0</v>
      </c>
      <c r="I838">
        <v>2</v>
      </c>
      <c r="J838">
        <v>5</v>
      </c>
      <c r="K838">
        <v>0</v>
      </c>
      <c r="L838">
        <v>1</v>
      </c>
      <c r="M838" s="1" t="s">
        <v>63</v>
      </c>
      <c r="N838" s="1" t="s">
        <v>1852</v>
      </c>
      <c r="O838" s="1" t="s">
        <v>1853</v>
      </c>
      <c r="P838">
        <v>12.2</v>
      </c>
      <c r="Q838">
        <v>0</v>
      </c>
      <c r="R838">
        <v>100</v>
      </c>
      <c r="S838">
        <v>1</v>
      </c>
      <c r="T838">
        <v>39</v>
      </c>
      <c r="U838">
        <v>61</v>
      </c>
      <c r="V838">
        <v>312</v>
      </c>
      <c r="W838">
        <v>71349.78</v>
      </c>
      <c r="X838">
        <v>5.1147540983606561</v>
      </c>
      <c r="Y838">
        <v>1169.668524590164</v>
      </c>
      <c r="Z838">
        <v>14.967213114754099</v>
      </c>
      <c r="AA838">
        <v>10.801091961748634</v>
      </c>
      <c r="AB838">
        <v>0</v>
      </c>
      <c r="AC838">
        <v>0</v>
      </c>
      <c r="AD838">
        <v>1.5012700546448087E-2</v>
      </c>
      <c r="AE838">
        <v>1.2908528588147103</v>
      </c>
      <c r="AF838">
        <v>0.66120218579234979</v>
      </c>
      <c r="AG838">
        <v>1.2707524338797815</v>
      </c>
      <c r="AH838">
        <v>0.27239067295081965</v>
      </c>
      <c r="AI838">
        <v>7.6517974762295085</v>
      </c>
      <c r="AJ838">
        <v>2135</v>
      </c>
      <c r="AK838">
        <v>27</v>
      </c>
      <c r="AL838">
        <v>1</v>
      </c>
      <c r="AM838">
        <v>1</v>
      </c>
      <c r="AN838">
        <v>1</v>
      </c>
      <c r="AO838">
        <v>0</v>
      </c>
      <c r="AP838">
        <v>0</v>
      </c>
      <c r="AQ838">
        <v>0</v>
      </c>
      <c r="AR838">
        <v>245.87</v>
      </c>
      <c r="AS838" s="1" t="s">
        <v>70</v>
      </c>
      <c r="AT838">
        <v>0</v>
      </c>
      <c r="AU838">
        <v>78.148434899999998</v>
      </c>
      <c r="AV838">
        <v>657.59977091666667</v>
      </c>
      <c r="AW838">
        <v>27</v>
      </c>
      <c r="AX838">
        <v>0</v>
      </c>
      <c r="AY838">
        <v>1.6393442622950821E-2</v>
      </c>
      <c r="AZ838">
        <v>35</v>
      </c>
      <c r="BA838">
        <v>0.52098956600000002</v>
      </c>
      <c r="BB838">
        <v>0.81185156903292177</v>
      </c>
      <c r="BC838">
        <v>32</v>
      </c>
      <c r="BD838">
        <v>-5</v>
      </c>
      <c r="BE838">
        <v>4</v>
      </c>
      <c r="BF838">
        <v>1</v>
      </c>
      <c r="BG838" s="1" t="s">
        <v>99</v>
      </c>
      <c r="BH838" s="1" t="s">
        <v>6891</v>
      </c>
      <c r="BI838" s="1" t="s">
        <v>6889</v>
      </c>
      <c r="BJ838" s="1" t="s">
        <v>6890</v>
      </c>
      <c r="BK838">
        <v>2100</v>
      </c>
      <c r="BL838">
        <v>3</v>
      </c>
      <c r="BM838" s="5" t="d">
        <v>10:00:00.0000000000015975</v>
      </c>
      <c r="BN838" s="5" t="d">
        <v>10:30:00.000</v>
      </c>
      <c r="BO838">
        <v>10</v>
      </c>
      <c r="BP838" t="b">
        <v>0</v>
      </c>
    </row>
    <row r="839" spans="1:68" x14ac:dyDescent="0.2">
      <c r="A839" s="1" t="s">
        <v>1854</v>
      </c>
      <c r="B839" s="1" t="s">
        <v>1456</v>
      </c>
      <c r="C839" s="2" t="d">
        <v>2026-07-04</v>
      </c>
      <c r="D839">
        <v>22</v>
      </c>
      <c r="E839" s="1" t="s">
        <v>95</v>
      </c>
      <c r="F839">
        <v>81</v>
      </c>
      <c r="G839">
        <v>7</v>
      </c>
      <c r="H839">
        <v>0</v>
      </c>
      <c r="I839">
        <v>2</v>
      </c>
      <c r="J839">
        <v>5</v>
      </c>
      <c r="K839">
        <v>0</v>
      </c>
      <c r="L839">
        <v>1</v>
      </c>
      <c r="M839" s="1" t="s">
        <v>63</v>
      </c>
      <c r="N839" s="1" t="s">
        <v>1735</v>
      </c>
      <c r="O839" s="1" t="s">
        <v>1855</v>
      </c>
      <c r="P839">
        <v>16.2</v>
      </c>
      <c r="Q839">
        <v>0</v>
      </c>
      <c r="R839">
        <v>100</v>
      </c>
      <c r="S839">
        <v>1</v>
      </c>
      <c r="T839">
        <v>38</v>
      </c>
      <c r="U839">
        <v>81</v>
      </c>
      <c r="V839">
        <v>415</v>
      </c>
      <c r="W839">
        <v>90211.43</v>
      </c>
      <c r="X839">
        <v>5.1234567901234565</v>
      </c>
      <c r="Y839">
        <v>1113.7213580246912</v>
      </c>
      <c r="Z839">
        <v>16.148148148148149</v>
      </c>
      <c r="AA839">
        <v>15.031617980658435</v>
      </c>
      <c r="AB839">
        <v>31</v>
      </c>
      <c r="AC839">
        <v>0.63643500720164614</v>
      </c>
      <c r="AD839">
        <v>0.38437201522633746</v>
      </c>
      <c r="AE839">
        <v>1.3469599147048232</v>
      </c>
      <c r="AF839">
        <v>0.59835390946502065</v>
      </c>
      <c r="AG839">
        <v>6.670381275720165E-3</v>
      </c>
      <c r="AH839">
        <v>4.5863304483539098</v>
      </c>
      <c r="AI839">
        <v>7.2209514734567906</v>
      </c>
      <c r="AJ839">
        <v>2835</v>
      </c>
      <c r="AK839">
        <v>27</v>
      </c>
      <c r="AL839">
        <v>4</v>
      </c>
      <c r="AM839">
        <v>4</v>
      </c>
      <c r="AN839">
        <v>2</v>
      </c>
      <c r="AO839">
        <v>2</v>
      </c>
      <c r="AP839">
        <v>0</v>
      </c>
      <c r="AQ839">
        <v>0</v>
      </c>
      <c r="AR839">
        <v>1172.3800000000001</v>
      </c>
      <c r="AS839" s="1" t="s">
        <v>173</v>
      </c>
      <c r="AT839">
        <v>30</v>
      </c>
      <c r="AU839">
        <v>106.11331915</v>
      </c>
      <c r="AV839">
        <v>749.98328806666666</v>
      </c>
      <c r="AW839">
        <v>27</v>
      </c>
      <c r="AX839">
        <v>0.38271604938271603</v>
      </c>
      <c r="AY839">
        <v>4.9382716049382713E-2</v>
      </c>
      <c r="AZ839">
        <v>35</v>
      </c>
      <c r="BA839">
        <v>0.70742212766666668</v>
      </c>
      <c r="BB839">
        <v>0.92590529390946497</v>
      </c>
      <c r="BC839">
        <v>36</v>
      </c>
      <c r="BD839">
        <v>-9</v>
      </c>
      <c r="BE839">
        <v>6</v>
      </c>
      <c r="BF839">
        <v>-1</v>
      </c>
      <c r="BG839" s="1" t="s">
        <v>174</v>
      </c>
      <c r="BH839" s="1" t="s">
        <v>6891</v>
      </c>
      <c r="BI839" s="1" t="s">
        <v>6889</v>
      </c>
      <c r="BJ839" s="1" t="s">
        <v>6890</v>
      </c>
      <c r="BK839">
        <v>2100</v>
      </c>
      <c r="BL839">
        <v>3</v>
      </c>
      <c r="BM839" s="5" t="d">
        <v>10:30:00.000</v>
      </c>
      <c r="BN839" s="5" t="d">
        <v>10:59:59.9999999999984025</v>
      </c>
      <c r="BO839">
        <v>10</v>
      </c>
      <c r="BP839" t="b">
        <v>0</v>
      </c>
    </row>
    <row r="840" spans="1:68" x14ac:dyDescent="0.2">
      <c r="A840" s="1" t="s">
        <v>1856</v>
      </c>
      <c r="B840" s="1" t="s">
        <v>1456</v>
      </c>
      <c r="C840" s="2" t="d">
        <v>2026-07-04</v>
      </c>
      <c r="D840">
        <v>23</v>
      </c>
      <c r="E840" s="1" t="s">
        <v>133</v>
      </c>
      <c r="F840">
        <v>73</v>
      </c>
      <c r="G840">
        <v>7</v>
      </c>
      <c r="H840">
        <v>0</v>
      </c>
      <c r="I840">
        <v>0</v>
      </c>
      <c r="J840">
        <v>7</v>
      </c>
      <c r="K840">
        <v>0</v>
      </c>
      <c r="L840">
        <v>0</v>
      </c>
      <c r="M840" s="1" t="s">
        <v>63</v>
      </c>
      <c r="N840" s="1" t="s">
        <v>63</v>
      </c>
      <c r="O840" s="1" t="s">
        <v>1857</v>
      </c>
      <c r="P840">
        <v>10.428571428571429</v>
      </c>
      <c r="Q840">
        <v>0</v>
      </c>
      <c r="R840">
        <v>100</v>
      </c>
      <c r="S840">
        <v>0</v>
      </c>
      <c r="T840">
        <v>38</v>
      </c>
      <c r="U840">
        <v>73</v>
      </c>
      <c r="V840">
        <v>378</v>
      </c>
      <c r="W840">
        <v>85334.11</v>
      </c>
      <c r="X840">
        <v>5.1780821917808222</v>
      </c>
      <c r="Y840">
        <v>1168.960410958904</v>
      </c>
      <c r="Z840">
        <v>15.534246575342467</v>
      </c>
      <c r="AA840">
        <v>18.993712744063927</v>
      </c>
      <c r="AB840">
        <v>73</v>
      </c>
      <c r="AC840">
        <v>3.4594661687214612</v>
      </c>
      <c r="AD840">
        <v>4.5941301369863016E-4</v>
      </c>
      <c r="AE840">
        <v>1.3329891201375559</v>
      </c>
      <c r="AF840">
        <v>0.66324200913242004</v>
      </c>
      <c r="AG840">
        <v>0</v>
      </c>
      <c r="AH840">
        <v>8.965297019863014</v>
      </c>
      <c r="AI840">
        <v>7.1264740337899539</v>
      </c>
      <c r="AJ840">
        <v>2555</v>
      </c>
      <c r="AK840">
        <v>27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 s="1" t="s">
        <v>173</v>
      </c>
      <c r="AT840">
        <v>73</v>
      </c>
      <c r="AU840">
        <v>101.40870445</v>
      </c>
      <c r="AV840">
        <v>749.90567878333331</v>
      </c>
      <c r="AW840">
        <v>27</v>
      </c>
      <c r="AX840">
        <v>1</v>
      </c>
      <c r="AY840">
        <v>0</v>
      </c>
      <c r="AZ840">
        <v>35</v>
      </c>
      <c r="BA840">
        <v>0.48289859261904761</v>
      </c>
      <c r="BB840">
        <v>0.92580947997942387</v>
      </c>
      <c r="BC840">
        <v>36</v>
      </c>
      <c r="BD840">
        <v>-9</v>
      </c>
      <c r="BE840">
        <v>5</v>
      </c>
      <c r="BF840">
        <v>2</v>
      </c>
      <c r="BG840" s="1" t="s">
        <v>174</v>
      </c>
      <c r="BH840" s="1" t="s">
        <v>6891</v>
      </c>
      <c r="BI840" s="1" t="s">
        <v>6889</v>
      </c>
      <c r="BJ840" s="1" t="s">
        <v>6890</v>
      </c>
      <c r="BK840">
        <v>2100</v>
      </c>
      <c r="BL840">
        <v>3</v>
      </c>
      <c r="BM840" s="5" t="d">
        <v>10:59:59.9999999999984025</v>
      </c>
      <c r="BN840" s="5" t="d">
        <v>11:30:00.0000000000015975</v>
      </c>
      <c r="BO840">
        <v>11</v>
      </c>
      <c r="BP840" t="b">
        <v>0</v>
      </c>
    </row>
    <row r="841" spans="1:68" x14ac:dyDescent="0.2">
      <c r="A841" s="1" t="s">
        <v>1858</v>
      </c>
      <c r="B841" s="1" t="s">
        <v>1456</v>
      </c>
      <c r="C841" s="2" t="d">
        <v>2026-07-04</v>
      </c>
      <c r="D841">
        <v>24</v>
      </c>
      <c r="E841" s="1" t="s">
        <v>133</v>
      </c>
      <c r="F841">
        <v>93</v>
      </c>
      <c r="G841">
        <v>7</v>
      </c>
      <c r="H841">
        <v>0</v>
      </c>
      <c r="I841">
        <v>0</v>
      </c>
      <c r="J841">
        <v>7</v>
      </c>
      <c r="K841">
        <v>0</v>
      </c>
      <c r="L841">
        <v>0</v>
      </c>
      <c r="M841" s="1" t="s">
        <v>63</v>
      </c>
      <c r="N841" s="1" t="s">
        <v>63</v>
      </c>
      <c r="O841" s="1" t="s">
        <v>1859</v>
      </c>
      <c r="P841">
        <v>13.285714285714286</v>
      </c>
      <c r="Q841">
        <v>0</v>
      </c>
      <c r="R841">
        <v>100</v>
      </c>
      <c r="S841">
        <v>0</v>
      </c>
      <c r="T841">
        <v>38</v>
      </c>
      <c r="U841">
        <v>93</v>
      </c>
      <c r="V841">
        <v>466</v>
      </c>
      <c r="W841">
        <v>107666.02</v>
      </c>
      <c r="X841">
        <v>5.010752688172043</v>
      </c>
      <c r="Y841">
        <v>1157.6991397849463</v>
      </c>
      <c r="Z841">
        <v>17.161290322580644</v>
      </c>
      <c r="AA841">
        <v>27.809913546415768</v>
      </c>
      <c r="AB841">
        <v>93</v>
      </c>
      <c r="AC841">
        <v>10.648623223835125</v>
      </c>
      <c r="AD841">
        <v>4.45444758064516E-2</v>
      </c>
      <c r="AE841">
        <v>1.3184589950059205</v>
      </c>
      <c r="AF841">
        <v>0.64516129032258063</v>
      </c>
      <c r="AG841">
        <v>0</v>
      </c>
      <c r="AH841">
        <v>17.453076694444444</v>
      </c>
      <c r="AI841">
        <v>7.4158763810035842</v>
      </c>
      <c r="AJ841">
        <v>3255</v>
      </c>
      <c r="AK841">
        <v>27</v>
      </c>
      <c r="AL841">
        <v>5</v>
      </c>
      <c r="AM841">
        <v>5</v>
      </c>
      <c r="AN841">
        <v>4</v>
      </c>
      <c r="AO841">
        <v>1</v>
      </c>
      <c r="AP841">
        <v>0</v>
      </c>
      <c r="AQ841">
        <v>0</v>
      </c>
      <c r="AR841">
        <v>852.09999999999991</v>
      </c>
      <c r="AS841" s="1" t="s">
        <v>173</v>
      </c>
      <c r="AT841">
        <v>93</v>
      </c>
      <c r="AU841">
        <v>122.48202216666667</v>
      </c>
      <c r="AV841">
        <v>748.28093841666669</v>
      </c>
      <c r="AW841">
        <v>27</v>
      </c>
      <c r="AX841">
        <v>1</v>
      </c>
      <c r="AY841">
        <v>5.3763440860215055E-2</v>
      </c>
      <c r="AZ841">
        <v>35</v>
      </c>
      <c r="BA841">
        <v>0.58324772460317464</v>
      </c>
      <c r="BB841">
        <v>0.9238036276748971</v>
      </c>
      <c r="BC841">
        <v>36</v>
      </c>
      <c r="BD841">
        <v>-9</v>
      </c>
      <c r="BE841">
        <v>6</v>
      </c>
      <c r="BF841">
        <v>1</v>
      </c>
      <c r="BG841" s="1" t="s">
        <v>174</v>
      </c>
      <c r="BH841" s="1" t="s">
        <v>6891</v>
      </c>
      <c r="BI841" s="1" t="s">
        <v>6889</v>
      </c>
      <c r="BJ841" s="1" t="s">
        <v>6890</v>
      </c>
      <c r="BK841">
        <v>2100</v>
      </c>
      <c r="BL841">
        <v>3</v>
      </c>
      <c r="BM841" s="5" t="d">
        <v>11:30:00.0000000000015975</v>
      </c>
      <c r="BN841" s="5" t="d">
        <v>12:00:00.000</v>
      </c>
      <c r="BO841">
        <v>11</v>
      </c>
      <c r="BP841" t="b">
        <v>0</v>
      </c>
    </row>
    <row r="842" spans="1:68" x14ac:dyDescent="0.2">
      <c r="A842" s="1" t="s">
        <v>1860</v>
      </c>
      <c r="B842" s="1" t="s">
        <v>1456</v>
      </c>
      <c r="C842" s="2" t="d">
        <v>2026-07-04</v>
      </c>
      <c r="D842">
        <v>25</v>
      </c>
      <c r="E842" s="1" t="s">
        <v>133</v>
      </c>
      <c r="F842">
        <v>87</v>
      </c>
      <c r="G842">
        <v>7</v>
      </c>
      <c r="H842">
        <v>0</v>
      </c>
      <c r="I842">
        <v>0</v>
      </c>
      <c r="J842">
        <v>7</v>
      </c>
      <c r="K842">
        <v>0</v>
      </c>
      <c r="L842">
        <v>0</v>
      </c>
      <c r="M842" s="1" t="s">
        <v>63</v>
      </c>
      <c r="N842" s="1" t="s">
        <v>63</v>
      </c>
      <c r="O842" s="1" t="s">
        <v>1861</v>
      </c>
      <c r="P842">
        <v>12.428571428571429</v>
      </c>
      <c r="Q842">
        <v>0</v>
      </c>
      <c r="R842">
        <v>100</v>
      </c>
      <c r="S842">
        <v>0</v>
      </c>
      <c r="T842">
        <v>38</v>
      </c>
      <c r="U842">
        <v>87</v>
      </c>
      <c r="V842">
        <v>431</v>
      </c>
      <c r="W842">
        <v>94213.22</v>
      </c>
      <c r="X842">
        <v>4.9540229885057467</v>
      </c>
      <c r="Y842">
        <v>1082.9105747126437</v>
      </c>
      <c r="Z842">
        <v>18.126436781609197</v>
      </c>
      <c r="AA842">
        <v>38.361174099425284</v>
      </c>
      <c r="AB842">
        <v>87</v>
      </c>
      <c r="AC842">
        <v>20.234737317816094</v>
      </c>
      <c r="AD842">
        <v>1.7180378544061303E-2</v>
      </c>
      <c r="AE842">
        <v>1.2634964012287637</v>
      </c>
      <c r="AF842">
        <v>0.64693486590038307</v>
      </c>
      <c r="AG842">
        <v>0</v>
      </c>
      <c r="AH842">
        <v>28.623730964367816</v>
      </c>
      <c r="AI842">
        <v>6.9272644289272023</v>
      </c>
      <c r="AJ842">
        <v>3480</v>
      </c>
      <c r="AK842">
        <v>27</v>
      </c>
      <c r="AL842">
        <v>4</v>
      </c>
      <c r="AM842">
        <v>4</v>
      </c>
      <c r="AN842">
        <v>4</v>
      </c>
      <c r="AO842">
        <v>0</v>
      </c>
      <c r="AP842">
        <v>0</v>
      </c>
      <c r="AQ842">
        <v>0</v>
      </c>
      <c r="AR842">
        <v>1136.49</v>
      </c>
      <c r="AS842" s="1" t="s">
        <v>173</v>
      </c>
      <c r="AT842">
        <v>87</v>
      </c>
      <c r="AU842">
        <v>108.78410238333333</v>
      </c>
      <c r="AV842">
        <v>750.33046894999995</v>
      </c>
      <c r="AW842">
        <v>27</v>
      </c>
      <c r="AX842">
        <v>1</v>
      </c>
      <c r="AY842">
        <v>4.5977011494252873E-2</v>
      </c>
      <c r="AZ842">
        <v>40</v>
      </c>
      <c r="BA842">
        <v>0.51801953515873012</v>
      </c>
      <c r="BB842">
        <v>0.92633391228395057</v>
      </c>
      <c r="BC842">
        <v>36</v>
      </c>
      <c r="BD842">
        <v>-9</v>
      </c>
      <c r="BE842">
        <v>6</v>
      </c>
      <c r="BF842">
        <v>1</v>
      </c>
      <c r="BG842" s="1" t="s">
        <v>174</v>
      </c>
      <c r="BH842" s="1" t="s">
        <v>6891</v>
      </c>
      <c r="BI842" s="1" t="s">
        <v>6889</v>
      </c>
      <c r="BJ842" s="1" t="s">
        <v>6890</v>
      </c>
      <c r="BK842">
        <v>2100</v>
      </c>
      <c r="BL842">
        <v>3</v>
      </c>
      <c r="BM842" s="5" t="d">
        <v>12:00:00.000</v>
      </c>
      <c r="BN842" s="5" t="d">
        <v>12:30:00.0000000000031950</v>
      </c>
      <c r="BO842">
        <v>12</v>
      </c>
      <c r="BP842" t="b">
        <v>1</v>
      </c>
    </row>
    <row r="843" spans="1:68" x14ac:dyDescent="0.2">
      <c r="A843" s="1" t="s">
        <v>1862</v>
      </c>
      <c r="B843" s="1" t="s">
        <v>1456</v>
      </c>
      <c r="C843" s="2" t="d">
        <v>2026-07-04</v>
      </c>
      <c r="D843">
        <v>26</v>
      </c>
      <c r="E843" s="1" t="s">
        <v>133</v>
      </c>
      <c r="F843">
        <v>89</v>
      </c>
      <c r="G843">
        <v>7</v>
      </c>
      <c r="H843">
        <v>0</v>
      </c>
      <c r="I843">
        <v>0</v>
      </c>
      <c r="J843">
        <v>7</v>
      </c>
      <c r="K843">
        <v>0</v>
      </c>
      <c r="L843">
        <v>0</v>
      </c>
      <c r="M843" s="1" t="s">
        <v>63</v>
      </c>
      <c r="N843" s="1" t="s">
        <v>63</v>
      </c>
      <c r="O843" s="1" t="s">
        <v>1863</v>
      </c>
      <c r="P843">
        <v>12.714285714285714</v>
      </c>
      <c r="Q843">
        <v>0</v>
      </c>
      <c r="R843">
        <v>100</v>
      </c>
      <c r="S843">
        <v>0</v>
      </c>
      <c r="T843">
        <v>38</v>
      </c>
      <c r="U843">
        <v>89</v>
      </c>
      <c r="V843">
        <v>462</v>
      </c>
      <c r="W843">
        <v>101039.17</v>
      </c>
      <c r="X843">
        <v>5.191011235955056</v>
      </c>
      <c r="Y843">
        <v>1135.2715730337079</v>
      </c>
      <c r="Z843">
        <v>18.314606741573034</v>
      </c>
      <c r="AA843">
        <v>45.396101764419477</v>
      </c>
      <c r="AB843">
        <v>89</v>
      </c>
      <c r="AC843">
        <v>27.081495022846443</v>
      </c>
      <c r="AD843">
        <v>2.7276880149812732E-2</v>
      </c>
      <c r="AE843">
        <v>1.3474469771415438</v>
      </c>
      <c r="AF843">
        <v>0.63464419475655431</v>
      </c>
      <c r="AG843">
        <v>0</v>
      </c>
      <c r="AH843">
        <v>35.249397217602997</v>
      </c>
      <c r="AI843">
        <v>7.2246024022471911</v>
      </c>
      <c r="AJ843">
        <v>3560</v>
      </c>
      <c r="AK843">
        <v>27</v>
      </c>
      <c r="AL843">
        <v>2</v>
      </c>
      <c r="AM843">
        <v>2</v>
      </c>
      <c r="AN843">
        <v>1</v>
      </c>
      <c r="AO843">
        <v>1</v>
      </c>
      <c r="AP843">
        <v>0</v>
      </c>
      <c r="AQ843">
        <v>0</v>
      </c>
      <c r="AR843">
        <v>246</v>
      </c>
      <c r="AS843" s="1" t="s">
        <v>173</v>
      </c>
      <c r="AT843">
        <v>89</v>
      </c>
      <c r="AU843">
        <v>120.08765415000001</v>
      </c>
      <c r="AV843">
        <v>748.2715177</v>
      </c>
      <c r="AW843">
        <v>27</v>
      </c>
      <c r="AX843">
        <v>1</v>
      </c>
      <c r="AY843">
        <v>2.247191011235955E-2</v>
      </c>
      <c r="AZ843">
        <v>40</v>
      </c>
      <c r="BA843">
        <v>0.57184597214285715</v>
      </c>
      <c r="BB843">
        <v>0.92379199716049387</v>
      </c>
      <c r="BC843">
        <v>36</v>
      </c>
      <c r="BD843">
        <v>-9</v>
      </c>
      <c r="BE843">
        <v>6</v>
      </c>
      <c r="BF843">
        <v>1</v>
      </c>
      <c r="BG843" s="1" t="s">
        <v>174</v>
      </c>
      <c r="BH843" s="1" t="s">
        <v>6891</v>
      </c>
      <c r="BI843" s="1" t="s">
        <v>6889</v>
      </c>
      <c r="BJ843" s="1" t="s">
        <v>6890</v>
      </c>
      <c r="BK843">
        <v>2100</v>
      </c>
      <c r="BL843">
        <v>3</v>
      </c>
      <c r="BM843" s="5" t="d">
        <v>12:30:00.0000000000031950</v>
      </c>
      <c r="BN843" s="5" t="d">
        <v>12:59:59.9999999999968050</v>
      </c>
      <c r="BO843">
        <v>12</v>
      </c>
      <c r="BP843" t="b">
        <v>1</v>
      </c>
    </row>
    <row r="844" spans="1:68" x14ac:dyDescent="0.2">
      <c r="A844" s="1" t="s">
        <v>1864</v>
      </c>
      <c r="B844" s="1" t="s">
        <v>1456</v>
      </c>
      <c r="C844" s="2" t="d">
        <v>2026-07-04</v>
      </c>
      <c r="D844">
        <v>27</v>
      </c>
      <c r="E844" s="1" t="s">
        <v>133</v>
      </c>
      <c r="F844">
        <v>97</v>
      </c>
      <c r="G844">
        <v>7</v>
      </c>
      <c r="H844">
        <v>0</v>
      </c>
      <c r="I844">
        <v>0</v>
      </c>
      <c r="J844">
        <v>7</v>
      </c>
      <c r="K844">
        <v>0</v>
      </c>
      <c r="L844">
        <v>0</v>
      </c>
      <c r="M844" s="1" t="s">
        <v>63</v>
      </c>
      <c r="N844" s="1" t="s">
        <v>63</v>
      </c>
      <c r="O844" s="1" t="s">
        <v>1865</v>
      </c>
      <c r="P844">
        <v>13.857142857142858</v>
      </c>
      <c r="Q844">
        <v>0</v>
      </c>
      <c r="R844">
        <v>100</v>
      </c>
      <c r="S844">
        <v>0</v>
      </c>
      <c r="T844">
        <v>38</v>
      </c>
      <c r="U844">
        <v>97</v>
      </c>
      <c r="V844">
        <v>534</v>
      </c>
      <c r="W844">
        <v>130159.25</v>
      </c>
      <c r="X844">
        <v>5.5051546391752577</v>
      </c>
      <c r="Y844">
        <v>1341.8479381443299</v>
      </c>
      <c r="Z844">
        <v>18.907216494845361</v>
      </c>
      <c r="AA844">
        <v>57.13689050085911</v>
      </c>
      <c r="AB844">
        <v>97</v>
      </c>
      <c r="AC844">
        <v>38.229674006013745</v>
      </c>
      <c r="AD844">
        <v>3.4964438316151203E-2</v>
      </c>
      <c r="AE844">
        <v>1.4289181096215402</v>
      </c>
      <c r="AF844">
        <v>0.66151202749140903</v>
      </c>
      <c r="AG844">
        <v>0</v>
      </c>
      <c r="AH844">
        <v>46.72556613487972</v>
      </c>
      <c r="AI844">
        <v>7.4024246262886599</v>
      </c>
      <c r="AJ844">
        <v>3880</v>
      </c>
      <c r="AK844">
        <v>27</v>
      </c>
      <c r="AL844">
        <v>2</v>
      </c>
      <c r="AM844">
        <v>2</v>
      </c>
      <c r="AN844">
        <v>1</v>
      </c>
      <c r="AO844">
        <v>0</v>
      </c>
      <c r="AP844">
        <v>1</v>
      </c>
      <c r="AQ844">
        <v>0</v>
      </c>
      <c r="AR844">
        <v>902.23</v>
      </c>
      <c r="AS844" s="1" t="s">
        <v>173</v>
      </c>
      <c r="AT844">
        <v>97</v>
      </c>
      <c r="AU844">
        <v>135.35313303333334</v>
      </c>
      <c r="AV844">
        <v>755.9326862833334</v>
      </c>
      <c r="AW844">
        <v>27</v>
      </c>
      <c r="AX844">
        <v>1</v>
      </c>
      <c r="AY844">
        <v>2.0618556701030927E-2</v>
      </c>
      <c r="AZ844">
        <v>40</v>
      </c>
      <c r="BA844">
        <v>0.64453872873015872</v>
      </c>
      <c r="BB844">
        <v>0.93325022997942397</v>
      </c>
      <c r="BC844">
        <v>36</v>
      </c>
      <c r="BD844">
        <v>-9</v>
      </c>
      <c r="BE844">
        <v>7</v>
      </c>
      <c r="BF844">
        <v>0</v>
      </c>
      <c r="BG844" s="1" t="s">
        <v>174</v>
      </c>
      <c r="BH844" s="1" t="s">
        <v>6891</v>
      </c>
      <c r="BI844" s="1" t="s">
        <v>6889</v>
      </c>
      <c r="BJ844" s="1" t="s">
        <v>6890</v>
      </c>
      <c r="BK844">
        <v>2100</v>
      </c>
      <c r="BL844">
        <v>3</v>
      </c>
      <c r="BM844" s="5" t="d">
        <v>12:59:59.9999999999968050</v>
      </c>
      <c r="BN844" s="5" t="d">
        <v>13:30:00.000</v>
      </c>
      <c r="BO844">
        <v>13</v>
      </c>
      <c r="BP844" t="b">
        <v>1</v>
      </c>
    </row>
    <row r="845" spans="1:68" x14ac:dyDescent="0.2">
      <c r="A845" s="1" t="s">
        <v>1866</v>
      </c>
      <c r="B845" s="1" t="s">
        <v>1456</v>
      </c>
      <c r="C845" s="2" t="d">
        <v>2026-07-04</v>
      </c>
      <c r="D845">
        <v>28</v>
      </c>
      <c r="E845" s="1" t="s">
        <v>133</v>
      </c>
      <c r="F845">
        <v>102</v>
      </c>
      <c r="G845">
        <v>7</v>
      </c>
      <c r="H845">
        <v>0</v>
      </c>
      <c r="I845">
        <v>0</v>
      </c>
      <c r="J845">
        <v>7</v>
      </c>
      <c r="K845">
        <v>0</v>
      </c>
      <c r="L845">
        <v>0</v>
      </c>
      <c r="M845" s="1" t="s">
        <v>63</v>
      </c>
      <c r="N845" s="1" t="s">
        <v>63</v>
      </c>
      <c r="O845" s="1" t="s">
        <v>1867</v>
      </c>
      <c r="P845">
        <v>14.571428571428571</v>
      </c>
      <c r="Q845">
        <v>0</v>
      </c>
      <c r="R845">
        <v>100</v>
      </c>
      <c r="S845">
        <v>0</v>
      </c>
      <c r="T845">
        <v>38</v>
      </c>
      <c r="U845">
        <v>102</v>
      </c>
      <c r="V845">
        <v>522</v>
      </c>
      <c r="W845">
        <v>116899.70999999999</v>
      </c>
      <c r="X845">
        <v>5.117647058823529</v>
      </c>
      <c r="Y845">
        <v>1146.0755882352939</v>
      </c>
      <c r="Z845">
        <v>19.274509803921568</v>
      </c>
      <c r="AA845">
        <v>72.825896337254903</v>
      </c>
      <c r="AB845">
        <v>102</v>
      </c>
      <c r="AC845">
        <v>53.551386533333336</v>
      </c>
      <c r="AD845">
        <v>7.2788975980392148E-2</v>
      </c>
      <c r="AE845">
        <v>1.3498772618843806</v>
      </c>
      <c r="AF845">
        <v>0.69297385620915042</v>
      </c>
      <c r="AG845">
        <v>0</v>
      </c>
      <c r="AH845">
        <v>62.539129156372553</v>
      </c>
      <c r="AI845">
        <v>7.273414658986928</v>
      </c>
      <c r="AJ845">
        <v>4080</v>
      </c>
      <c r="AK845">
        <v>27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s="1" t="s">
        <v>173</v>
      </c>
      <c r="AT845">
        <v>102</v>
      </c>
      <c r="AU845">
        <v>139.09040540000001</v>
      </c>
      <c r="AV845">
        <v>744.34804995000002</v>
      </c>
      <c r="AW845">
        <v>27</v>
      </c>
      <c r="AX845">
        <v>1</v>
      </c>
      <c r="AY845">
        <v>0</v>
      </c>
      <c r="AZ845">
        <v>40</v>
      </c>
      <c r="BA845">
        <v>0.6623352638095239</v>
      </c>
      <c r="BB845">
        <v>0.91894820981481484</v>
      </c>
      <c r="BC845">
        <v>36</v>
      </c>
      <c r="BD845">
        <v>-9</v>
      </c>
      <c r="BE845">
        <v>7</v>
      </c>
      <c r="BF845">
        <v>0</v>
      </c>
      <c r="BG845" s="1" t="s">
        <v>174</v>
      </c>
      <c r="BH845" s="1" t="s">
        <v>6891</v>
      </c>
      <c r="BI845" s="1" t="s">
        <v>6889</v>
      </c>
      <c r="BJ845" s="1" t="s">
        <v>6890</v>
      </c>
      <c r="BK845">
        <v>2100</v>
      </c>
      <c r="BL845">
        <v>3</v>
      </c>
      <c r="BM845" s="5" t="d">
        <v>13:30:00.000</v>
      </c>
      <c r="BN845" s="5" t="d">
        <v>14:00:00.0000000000031950</v>
      </c>
      <c r="BO845">
        <v>13</v>
      </c>
      <c r="BP845" t="b">
        <v>1</v>
      </c>
    </row>
    <row r="846" spans="1:68" x14ac:dyDescent="0.2">
      <c r="A846" s="1" t="s">
        <v>1868</v>
      </c>
      <c r="B846" s="1" t="s">
        <v>1456</v>
      </c>
      <c r="C846" s="2" t="d">
        <v>2026-07-04</v>
      </c>
      <c r="D846">
        <v>29</v>
      </c>
      <c r="E846" s="1" t="s">
        <v>133</v>
      </c>
      <c r="F846">
        <v>89</v>
      </c>
      <c r="G846">
        <v>7</v>
      </c>
      <c r="H846">
        <v>0</v>
      </c>
      <c r="I846">
        <v>0</v>
      </c>
      <c r="J846">
        <v>7</v>
      </c>
      <c r="K846">
        <v>0</v>
      </c>
      <c r="L846">
        <v>0</v>
      </c>
      <c r="M846" s="1" t="s">
        <v>63</v>
      </c>
      <c r="N846" s="1" t="s">
        <v>63</v>
      </c>
      <c r="O846" s="1" t="s">
        <v>1869</v>
      </c>
      <c r="P846">
        <v>12.714285714285714</v>
      </c>
      <c r="Q846">
        <v>0</v>
      </c>
      <c r="R846">
        <v>100</v>
      </c>
      <c r="S846">
        <v>0</v>
      </c>
      <c r="T846">
        <v>38</v>
      </c>
      <c r="U846">
        <v>89</v>
      </c>
      <c r="V846">
        <v>435</v>
      </c>
      <c r="W846">
        <v>104020.59</v>
      </c>
      <c r="X846">
        <v>4.8876404494382024</v>
      </c>
      <c r="Y846">
        <v>1168.7706741573033</v>
      </c>
      <c r="Z846">
        <v>16.831460674157302</v>
      </c>
      <c r="AA846">
        <v>87.683157330711609</v>
      </c>
      <c r="AB846">
        <v>89</v>
      </c>
      <c r="AC846">
        <v>70.85169665655431</v>
      </c>
      <c r="AD846">
        <v>9.8000638576779004E-3</v>
      </c>
      <c r="AE846">
        <v>1.2426629790091741</v>
      </c>
      <c r="AF846">
        <v>0.6741573033707865</v>
      </c>
      <c r="AG846">
        <v>0</v>
      </c>
      <c r="AH846">
        <v>77.2528002659176</v>
      </c>
      <c r="AI846">
        <v>7.545684275280899</v>
      </c>
      <c r="AJ846">
        <v>3115</v>
      </c>
      <c r="AK846">
        <v>27</v>
      </c>
      <c r="AL846">
        <v>3</v>
      </c>
      <c r="AM846">
        <v>3</v>
      </c>
      <c r="AN846">
        <v>2</v>
      </c>
      <c r="AO846">
        <v>1</v>
      </c>
      <c r="AP846">
        <v>0</v>
      </c>
      <c r="AQ846">
        <v>0</v>
      </c>
      <c r="AR846">
        <v>1038.76</v>
      </c>
      <c r="AS846" s="1" t="s">
        <v>173</v>
      </c>
      <c r="AT846">
        <v>89</v>
      </c>
      <c r="AU846">
        <v>108.48814036666667</v>
      </c>
      <c r="AV846">
        <v>750.41598636666663</v>
      </c>
      <c r="AW846">
        <v>27</v>
      </c>
      <c r="AX846">
        <v>1</v>
      </c>
      <c r="AY846">
        <v>3.3707865168539325E-2</v>
      </c>
      <c r="AZ846">
        <v>35</v>
      </c>
      <c r="BA846">
        <v>0.51661019222222226</v>
      </c>
      <c r="BB846">
        <v>0.92643948934156373</v>
      </c>
      <c r="BC846">
        <v>36</v>
      </c>
      <c r="BD846">
        <v>-9</v>
      </c>
      <c r="BE846">
        <v>6</v>
      </c>
      <c r="BF846">
        <v>1</v>
      </c>
      <c r="BG846" s="1" t="s">
        <v>174</v>
      </c>
      <c r="BH846" s="1" t="s">
        <v>6891</v>
      </c>
      <c r="BI846" s="1" t="s">
        <v>6889</v>
      </c>
      <c r="BJ846" s="1" t="s">
        <v>6890</v>
      </c>
      <c r="BK846">
        <v>2100</v>
      </c>
      <c r="BL846">
        <v>3</v>
      </c>
      <c r="BM846" s="5" t="d">
        <v>14:00:00.0000000000031950</v>
      </c>
      <c r="BN846" s="5" t="d">
        <v>14:29:59.9999999999968050</v>
      </c>
      <c r="BO846">
        <v>14</v>
      </c>
      <c r="BP846" t="b">
        <v>0</v>
      </c>
    </row>
    <row r="847" spans="1:68" x14ac:dyDescent="0.2">
      <c r="A847" s="1" t="s">
        <v>1870</v>
      </c>
      <c r="B847" s="1" t="s">
        <v>1456</v>
      </c>
      <c r="C847" s="2" t="d">
        <v>2026-07-04</v>
      </c>
      <c r="D847">
        <v>30</v>
      </c>
      <c r="E847" s="1" t="s">
        <v>133</v>
      </c>
      <c r="F847">
        <v>72</v>
      </c>
      <c r="G847">
        <v>7</v>
      </c>
      <c r="H847">
        <v>0</v>
      </c>
      <c r="I847">
        <v>0</v>
      </c>
      <c r="J847">
        <v>7</v>
      </c>
      <c r="K847">
        <v>0</v>
      </c>
      <c r="L847">
        <v>0</v>
      </c>
      <c r="M847" s="1" t="s">
        <v>63</v>
      </c>
      <c r="N847" s="1" t="s">
        <v>63</v>
      </c>
      <c r="O847" s="1" t="s">
        <v>1857</v>
      </c>
      <c r="P847">
        <v>10.285714285714286</v>
      </c>
      <c r="Q847">
        <v>0</v>
      </c>
      <c r="R847">
        <v>100</v>
      </c>
      <c r="S847">
        <v>0</v>
      </c>
      <c r="T847">
        <v>38</v>
      </c>
      <c r="U847">
        <v>72</v>
      </c>
      <c r="V847">
        <v>359</v>
      </c>
      <c r="W847">
        <v>77149.850000000006</v>
      </c>
      <c r="X847">
        <v>4.9861111111111107</v>
      </c>
      <c r="Y847">
        <v>1071.5256944444445</v>
      </c>
      <c r="Z847">
        <v>15.805555555555555</v>
      </c>
      <c r="AA847">
        <v>85.954477749768515</v>
      </c>
      <c r="AB847">
        <v>72</v>
      </c>
      <c r="AC847">
        <v>70.148922194212957</v>
      </c>
      <c r="AD847">
        <v>5.5494768518518471E-4</v>
      </c>
      <c r="AE847">
        <v>1.2756530858466799</v>
      </c>
      <c r="AF847">
        <v>0.69189814814814821</v>
      </c>
      <c r="AG847">
        <v>0</v>
      </c>
      <c r="AH847">
        <v>75.363786485185187</v>
      </c>
      <c r="AI847">
        <v>7.6876313701388899</v>
      </c>
      <c r="AJ847">
        <v>2520</v>
      </c>
      <c r="AK847">
        <v>27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 s="1" t="s">
        <v>173</v>
      </c>
      <c r="AT847">
        <v>72</v>
      </c>
      <c r="AU847">
        <v>96.469233299999999</v>
      </c>
      <c r="AV847">
        <v>750.33401115000004</v>
      </c>
      <c r="AW847">
        <v>27</v>
      </c>
      <c r="AX847">
        <v>1</v>
      </c>
      <c r="AY847">
        <v>0</v>
      </c>
      <c r="AZ847">
        <v>35</v>
      </c>
      <c r="BA847">
        <v>0.45937730142857142</v>
      </c>
      <c r="BB847">
        <v>0.92633828537037044</v>
      </c>
      <c r="BC847">
        <v>36</v>
      </c>
      <c r="BD847">
        <v>-9</v>
      </c>
      <c r="BE847">
        <v>5</v>
      </c>
      <c r="BF847">
        <v>2</v>
      </c>
      <c r="BG847" s="1" t="s">
        <v>174</v>
      </c>
      <c r="BH847" s="1" t="s">
        <v>6891</v>
      </c>
      <c r="BI847" s="1" t="s">
        <v>6889</v>
      </c>
      <c r="BJ847" s="1" t="s">
        <v>6890</v>
      </c>
      <c r="BK847">
        <v>2100</v>
      </c>
      <c r="BL847">
        <v>3</v>
      </c>
      <c r="BM847" s="5" t="d">
        <v>14:29:59.9999999999968050</v>
      </c>
      <c r="BN847" s="5" t="d">
        <v>15:00:00.000</v>
      </c>
      <c r="BO847">
        <v>14</v>
      </c>
      <c r="BP847" t="b">
        <v>0</v>
      </c>
    </row>
    <row r="848" spans="1:68" x14ac:dyDescent="0.2">
      <c r="A848" s="1" t="s">
        <v>1871</v>
      </c>
      <c r="B848" s="1" t="s">
        <v>1456</v>
      </c>
      <c r="C848" s="2" t="d">
        <v>2026-07-04</v>
      </c>
      <c r="D848">
        <v>31</v>
      </c>
      <c r="E848" s="1" t="s">
        <v>150</v>
      </c>
      <c r="F848">
        <v>71</v>
      </c>
      <c r="G848">
        <v>7</v>
      </c>
      <c r="H848">
        <v>0</v>
      </c>
      <c r="I848">
        <v>2</v>
      </c>
      <c r="J848">
        <v>5</v>
      </c>
      <c r="K848">
        <v>0</v>
      </c>
      <c r="L848">
        <v>1</v>
      </c>
      <c r="M848" s="1" t="s">
        <v>63</v>
      </c>
      <c r="N848" s="1" t="s">
        <v>1872</v>
      </c>
      <c r="O848" s="1" t="s">
        <v>1873</v>
      </c>
      <c r="P848">
        <v>14.2</v>
      </c>
      <c r="Q848">
        <v>0</v>
      </c>
      <c r="R848">
        <v>100</v>
      </c>
      <c r="S848">
        <v>1</v>
      </c>
      <c r="T848">
        <v>37</v>
      </c>
      <c r="U848">
        <v>71</v>
      </c>
      <c r="V848">
        <v>331</v>
      </c>
      <c r="W848">
        <v>70289.22</v>
      </c>
      <c r="X848">
        <v>4.6619718309859151</v>
      </c>
      <c r="Y848">
        <v>989.98901408450706</v>
      </c>
      <c r="Z848">
        <v>15.549295774647888</v>
      </c>
      <c r="AA848">
        <v>70.045228191079815</v>
      </c>
      <c r="AB848">
        <v>71</v>
      </c>
      <c r="AC848">
        <v>54.495932416431927</v>
      </c>
      <c r="AD848">
        <v>4.9264519483568074E-2</v>
      </c>
      <c r="AE848">
        <v>1.2743521467409613</v>
      </c>
      <c r="AF848">
        <v>0.6279342723004695</v>
      </c>
      <c r="AG848">
        <v>0</v>
      </c>
      <c r="AH848">
        <v>59.513500977230045</v>
      </c>
      <c r="AI848">
        <v>7.6236034948356819</v>
      </c>
      <c r="AJ848">
        <v>2485</v>
      </c>
      <c r="AK848">
        <v>27</v>
      </c>
      <c r="AL848">
        <v>5</v>
      </c>
      <c r="AM848">
        <v>3</v>
      </c>
      <c r="AN848">
        <v>4</v>
      </c>
      <c r="AO848">
        <v>0</v>
      </c>
      <c r="AP848">
        <v>1</v>
      </c>
      <c r="AQ848">
        <v>0</v>
      </c>
      <c r="AR848">
        <v>1266.8</v>
      </c>
      <c r="AS848" s="1" t="s">
        <v>173</v>
      </c>
      <c r="AT848">
        <v>71</v>
      </c>
      <c r="AU848">
        <v>89.660022150000003</v>
      </c>
      <c r="AV848">
        <v>751.45401920000006</v>
      </c>
      <c r="AW848">
        <v>27</v>
      </c>
      <c r="AX848">
        <v>1</v>
      </c>
      <c r="AY848">
        <v>4.2253521126760563E-2</v>
      </c>
      <c r="AZ848">
        <v>35</v>
      </c>
      <c r="BA848">
        <v>0.59773348100000001</v>
      </c>
      <c r="BB848">
        <v>0.92772101135802476</v>
      </c>
      <c r="BC848">
        <v>36</v>
      </c>
      <c r="BD848">
        <v>-9</v>
      </c>
      <c r="BE848">
        <v>5</v>
      </c>
      <c r="BF848">
        <v>0</v>
      </c>
      <c r="BG848" s="1" t="s">
        <v>174</v>
      </c>
      <c r="BH848" s="1" t="s">
        <v>6891</v>
      </c>
      <c r="BI848" s="1" t="s">
        <v>6889</v>
      </c>
      <c r="BJ848" s="1" t="s">
        <v>6890</v>
      </c>
      <c r="BK848">
        <v>2100</v>
      </c>
      <c r="BL848">
        <v>3</v>
      </c>
      <c r="BM848" s="5" t="d">
        <v>15:00:00.000</v>
      </c>
      <c r="BN848" s="5" t="d">
        <v>15:30:00.0000000000031950</v>
      </c>
      <c r="BO848">
        <v>15</v>
      </c>
      <c r="BP848" t="b">
        <v>0</v>
      </c>
    </row>
    <row r="849" spans="1:68" x14ac:dyDescent="0.2">
      <c r="A849" s="1" t="s">
        <v>1874</v>
      </c>
      <c r="B849" s="1" t="s">
        <v>1456</v>
      </c>
      <c r="C849" s="2" t="d">
        <v>2026-07-04</v>
      </c>
      <c r="D849">
        <v>32</v>
      </c>
      <c r="E849" s="1" t="s">
        <v>150</v>
      </c>
      <c r="F849">
        <v>69</v>
      </c>
      <c r="G849">
        <v>7</v>
      </c>
      <c r="H849">
        <v>0</v>
      </c>
      <c r="I849">
        <v>2</v>
      </c>
      <c r="J849">
        <v>5</v>
      </c>
      <c r="K849">
        <v>0</v>
      </c>
      <c r="L849">
        <v>1</v>
      </c>
      <c r="M849" s="1" t="s">
        <v>63</v>
      </c>
      <c r="N849" s="1" t="s">
        <v>1875</v>
      </c>
      <c r="O849" s="1" t="s">
        <v>1876</v>
      </c>
      <c r="P849">
        <v>13.8</v>
      </c>
      <c r="Q849">
        <v>0</v>
      </c>
      <c r="R849">
        <v>100</v>
      </c>
      <c r="S849">
        <v>1</v>
      </c>
      <c r="T849">
        <v>36</v>
      </c>
      <c r="U849">
        <v>69</v>
      </c>
      <c r="V849">
        <v>359</v>
      </c>
      <c r="W849">
        <v>82288.009999999995</v>
      </c>
      <c r="X849">
        <v>5.2028985507246377</v>
      </c>
      <c r="Y849">
        <v>1192.5798550724637</v>
      </c>
      <c r="Z849">
        <v>15.507246376811594</v>
      </c>
      <c r="AA849">
        <v>54.498756701207732</v>
      </c>
      <c r="AB849">
        <v>69</v>
      </c>
      <c r="AC849">
        <v>38.991510324396138</v>
      </c>
      <c r="AD849">
        <v>0.10158838985507247</v>
      </c>
      <c r="AE849">
        <v>1.3461806518657764</v>
      </c>
      <c r="AF849">
        <v>0.71086956521739131</v>
      </c>
      <c r="AG849">
        <v>0</v>
      </c>
      <c r="AH849">
        <v>43.491727611594207</v>
      </c>
      <c r="AI849">
        <v>7.9249605224637687</v>
      </c>
      <c r="AJ849">
        <v>2415</v>
      </c>
      <c r="AK849">
        <v>27</v>
      </c>
      <c r="AL849">
        <v>3</v>
      </c>
      <c r="AM849">
        <v>3</v>
      </c>
      <c r="AN849">
        <v>1</v>
      </c>
      <c r="AO849">
        <v>1</v>
      </c>
      <c r="AP849">
        <v>1</v>
      </c>
      <c r="AQ849">
        <v>0</v>
      </c>
      <c r="AR849">
        <v>1690.72</v>
      </c>
      <c r="AS849" s="1" t="s">
        <v>173</v>
      </c>
      <c r="AT849">
        <v>69</v>
      </c>
      <c r="AU849">
        <v>92.37634391666667</v>
      </c>
      <c r="AV849">
        <v>748.70179596666662</v>
      </c>
      <c r="AW849">
        <v>27</v>
      </c>
      <c r="AX849">
        <v>1</v>
      </c>
      <c r="AY849">
        <v>4.3478260869565216E-2</v>
      </c>
      <c r="AZ849">
        <v>35</v>
      </c>
      <c r="BA849">
        <v>0.6158422927777778</v>
      </c>
      <c r="BB849">
        <v>0.92432320489711928</v>
      </c>
      <c r="BC849">
        <v>36</v>
      </c>
      <c r="BD849">
        <v>-9</v>
      </c>
      <c r="BE849">
        <v>5</v>
      </c>
      <c r="BF849">
        <v>0</v>
      </c>
      <c r="BG849" s="1" t="s">
        <v>174</v>
      </c>
      <c r="BH849" s="1" t="s">
        <v>6891</v>
      </c>
      <c r="BI849" s="1" t="s">
        <v>6889</v>
      </c>
      <c r="BJ849" s="1" t="s">
        <v>6890</v>
      </c>
      <c r="BK849">
        <v>2100</v>
      </c>
      <c r="BL849">
        <v>3</v>
      </c>
      <c r="BM849" s="5" t="d">
        <v>15:30:00.0000000000031950</v>
      </c>
      <c r="BN849" s="5" t="d">
        <v>15:59:59.9999999999968050</v>
      </c>
      <c r="BO849">
        <v>15</v>
      </c>
      <c r="BP849" t="b">
        <v>0</v>
      </c>
    </row>
    <row r="850" spans="1:68" x14ac:dyDescent="0.2">
      <c r="A850" s="1" t="s">
        <v>1877</v>
      </c>
      <c r="B850" s="1" t="s">
        <v>1456</v>
      </c>
      <c r="C850" s="2" t="d">
        <v>2026-07-04</v>
      </c>
      <c r="D850">
        <v>33</v>
      </c>
      <c r="E850" s="1" t="s">
        <v>150</v>
      </c>
      <c r="F850">
        <v>48</v>
      </c>
      <c r="G850">
        <v>15</v>
      </c>
      <c r="H850">
        <v>0</v>
      </c>
      <c r="I850">
        <v>2</v>
      </c>
      <c r="J850">
        <v>13</v>
      </c>
      <c r="K850">
        <v>0</v>
      </c>
      <c r="L850">
        <v>1</v>
      </c>
      <c r="M850" s="1" t="s">
        <v>63</v>
      </c>
      <c r="N850" s="1" t="s">
        <v>1878</v>
      </c>
      <c r="O850" s="1" t="s">
        <v>1879</v>
      </c>
      <c r="P850">
        <v>3.692307692307693</v>
      </c>
      <c r="Q850">
        <v>0</v>
      </c>
      <c r="R850">
        <v>100</v>
      </c>
      <c r="S850">
        <v>1</v>
      </c>
      <c r="T850">
        <v>35</v>
      </c>
      <c r="U850">
        <v>48</v>
      </c>
      <c r="V850">
        <v>229</v>
      </c>
      <c r="W850">
        <v>51823.29</v>
      </c>
      <c r="X850">
        <v>4.770833333333333</v>
      </c>
      <c r="Y850">
        <v>1079.651875</v>
      </c>
      <c r="Z850">
        <v>11.979166666666666</v>
      </c>
      <c r="AA850">
        <v>36.85606004548611</v>
      </c>
      <c r="AB850">
        <v>48</v>
      </c>
      <c r="AC850">
        <v>24.876893378819446</v>
      </c>
      <c r="AD850">
        <v>0</v>
      </c>
      <c r="AE850">
        <v>1.229606505507107</v>
      </c>
      <c r="AF850">
        <v>0.72152777777777777</v>
      </c>
      <c r="AG850">
        <v>0</v>
      </c>
      <c r="AH850">
        <v>27.276051380555554</v>
      </c>
      <c r="AI850">
        <v>6.766721593402778</v>
      </c>
      <c r="AJ850">
        <v>1680</v>
      </c>
      <c r="AK850">
        <v>61</v>
      </c>
      <c r="AL850">
        <v>3</v>
      </c>
      <c r="AM850">
        <v>3</v>
      </c>
      <c r="AN850">
        <v>3</v>
      </c>
      <c r="AO850">
        <v>0</v>
      </c>
      <c r="AP850">
        <v>0</v>
      </c>
      <c r="AQ850">
        <v>0</v>
      </c>
      <c r="AR850">
        <v>929.21</v>
      </c>
      <c r="AS850" s="1" t="s">
        <v>173</v>
      </c>
      <c r="AT850">
        <v>48</v>
      </c>
      <c r="AU850">
        <v>61.766079833333336</v>
      </c>
      <c r="AV850">
        <v>1665.7324372333333</v>
      </c>
      <c r="AW850">
        <v>61</v>
      </c>
      <c r="AX850">
        <v>1</v>
      </c>
      <c r="AY850">
        <v>6.25E-2</v>
      </c>
      <c r="AZ850">
        <v>35</v>
      </c>
      <c r="BA850">
        <v>0.15837456367521369</v>
      </c>
      <c r="BB850">
        <v>0.91023630449908921</v>
      </c>
      <c r="BC850">
        <v>80</v>
      </c>
      <c r="BD850">
        <v>-19</v>
      </c>
      <c r="BE850">
        <v>3</v>
      </c>
      <c r="BF850">
        <v>10</v>
      </c>
      <c r="BG850" s="1" t="s">
        <v>174</v>
      </c>
      <c r="BH850" s="1" t="s">
        <v>6891</v>
      </c>
      <c r="BI850" s="1" t="s">
        <v>6889</v>
      </c>
      <c r="BJ850" s="1" t="s">
        <v>6890</v>
      </c>
      <c r="BK850">
        <v>2100</v>
      </c>
      <c r="BL850">
        <v>3</v>
      </c>
      <c r="BM850" s="5" t="d">
        <v>15:59:59.9999999999968050</v>
      </c>
      <c r="BN850" s="5" t="d">
        <v>16:30:00.000</v>
      </c>
      <c r="BO850">
        <v>16</v>
      </c>
      <c r="BP850" t="b">
        <v>0</v>
      </c>
    </row>
    <row r="851" spans="1:68" x14ac:dyDescent="0.2">
      <c r="A851" s="1" t="s">
        <v>1880</v>
      </c>
      <c r="B851" s="1" t="s">
        <v>1456</v>
      </c>
      <c r="C851" s="2" t="d">
        <v>2026-07-04</v>
      </c>
      <c r="D851">
        <v>34</v>
      </c>
      <c r="E851" s="1" t="s">
        <v>150</v>
      </c>
      <c r="F851">
        <v>47</v>
      </c>
      <c r="G851">
        <v>15</v>
      </c>
      <c r="H851">
        <v>0</v>
      </c>
      <c r="I851">
        <v>2</v>
      </c>
      <c r="J851">
        <v>13</v>
      </c>
      <c r="K851">
        <v>0</v>
      </c>
      <c r="L851">
        <v>1</v>
      </c>
      <c r="M851" s="1" t="s">
        <v>63</v>
      </c>
      <c r="N851" s="1" t="s">
        <v>1881</v>
      </c>
      <c r="O851" s="1" t="s">
        <v>1882</v>
      </c>
      <c r="P851">
        <v>3.6153846153846154</v>
      </c>
      <c r="Q851">
        <v>0</v>
      </c>
      <c r="R851">
        <v>100</v>
      </c>
      <c r="S851">
        <v>1</v>
      </c>
      <c r="T851">
        <v>34</v>
      </c>
      <c r="U851">
        <v>47</v>
      </c>
      <c r="V851">
        <v>229</v>
      </c>
      <c r="W851">
        <v>50268.29</v>
      </c>
      <c r="X851">
        <v>4.8723404255319149</v>
      </c>
      <c r="Y851">
        <v>1069.5380851063831</v>
      </c>
      <c r="Z851">
        <v>12.25531914893617</v>
      </c>
      <c r="AA851">
        <v>17.844555357092197</v>
      </c>
      <c r="AB851">
        <v>30</v>
      </c>
      <c r="AC851">
        <v>6.4374426734042549</v>
      </c>
      <c r="AD851">
        <v>0</v>
      </c>
      <c r="AE851">
        <v>1.2321200652282092</v>
      </c>
      <c r="AF851">
        <v>0.62127659574468086</v>
      </c>
      <c r="AG851">
        <v>0.13493878900709219</v>
      </c>
      <c r="AH851">
        <v>7.65298879822695</v>
      </c>
      <c r="AI851">
        <v>7.3488081875886522</v>
      </c>
      <c r="AJ851">
        <v>1645</v>
      </c>
      <c r="AK851">
        <v>61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s="1" t="s">
        <v>173</v>
      </c>
      <c r="AT851">
        <v>30</v>
      </c>
      <c r="AU851">
        <v>56.671350666666669</v>
      </c>
      <c r="AV851">
        <v>1684.8475264166666</v>
      </c>
      <c r="AW851">
        <v>61</v>
      </c>
      <c r="AX851">
        <v>0.63829787234042556</v>
      </c>
      <c r="AY851">
        <v>0</v>
      </c>
      <c r="AZ851">
        <v>35</v>
      </c>
      <c r="BA851">
        <v>0.14531115555555557</v>
      </c>
      <c r="BB851">
        <v>0.920681708424408</v>
      </c>
      <c r="BC851">
        <v>81</v>
      </c>
      <c r="BD851">
        <v>-20</v>
      </c>
      <c r="BE851">
        <v>3</v>
      </c>
      <c r="BF851">
        <v>10</v>
      </c>
      <c r="BG851" s="1" t="s">
        <v>174</v>
      </c>
      <c r="BH851" s="1" t="s">
        <v>6891</v>
      </c>
      <c r="BI851" s="1" t="s">
        <v>6889</v>
      </c>
      <c r="BJ851" s="1" t="s">
        <v>6890</v>
      </c>
      <c r="BK851">
        <v>2100</v>
      </c>
      <c r="BL851">
        <v>3</v>
      </c>
      <c r="BM851" s="5" t="d">
        <v>16:30:00.000</v>
      </c>
      <c r="BN851" s="5" t="d">
        <v>17:00:00.0000000000031950</v>
      </c>
      <c r="BO851">
        <v>16</v>
      </c>
      <c r="BP851" t="b">
        <v>0</v>
      </c>
    </row>
    <row r="852" spans="1:68" x14ac:dyDescent="0.2">
      <c r="A852" s="1" t="s">
        <v>1883</v>
      </c>
      <c r="B852" s="1" t="s">
        <v>1456</v>
      </c>
      <c r="C852" s="2" t="d">
        <v>2026-07-04</v>
      </c>
      <c r="D852">
        <v>35</v>
      </c>
      <c r="E852" s="1" t="s">
        <v>150</v>
      </c>
      <c r="F852">
        <v>73</v>
      </c>
      <c r="G852">
        <v>8</v>
      </c>
      <c r="H852">
        <v>0</v>
      </c>
      <c r="I852">
        <v>2</v>
      </c>
      <c r="J852">
        <v>6</v>
      </c>
      <c r="K852">
        <v>0</v>
      </c>
      <c r="L852">
        <v>1</v>
      </c>
      <c r="M852" s="1" t="s">
        <v>63</v>
      </c>
      <c r="N852" s="1" t="s">
        <v>1796</v>
      </c>
      <c r="O852" s="1" t="s">
        <v>1884</v>
      </c>
      <c r="P852">
        <v>12.166666666666666</v>
      </c>
      <c r="Q852">
        <v>0</v>
      </c>
      <c r="R852">
        <v>100</v>
      </c>
      <c r="S852">
        <v>1</v>
      </c>
      <c r="T852">
        <v>33</v>
      </c>
      <c r="U852">
        <v>73</v>
      </c>
      <c r="V852">
        <v>339</v>
      </c>
      <c r="W852">
        <v>78413.67</v>
      </c>
      <c r="X852">
        <v>4.6438356164383565</v>
      </c>
      <c r="Y852">
        <v>1074.1598630136987</v>
      </c>
      <c r="Z852">
        <v>14.575342465753424</v>
      </c>
      <c r="AA852">
        <v>9.9704241091324199</v>
      </c>
      <c r="AB852">
        <v>1</v>
      </c>
      <c r="AC852">
        <v>2.171023196347029E-2</v>
      </c>
      <c r="AD852">
        <v>3.7149742009132398E-3</v>
      </c>
      <c r="AE852">
        <v>1.186375347985138</v>
      </c>
      <c r="AF852">
        <v>0.58744292237442919</v>
      </c>
      <c r="AG852">
        <v>1.638188606849315</v>
      </c>
      <c r="AH852">
        <v>0</v>
      </c>
      <c r="AI852">
        <v>7.210699083333334</v>
      </c>
      <c r="AJ852">
        <v>2555</v>
      </c>
      <c r="AK852">
        <v>34</v>
      </c>
      <c r="AL852">
        <v>1</v>
      </c>
      <c r="AM852">
        <v>1</v>
      </c>
      <c r="AN852">
        <v>0</v>
      </c>
      <c r="AO852">
        <v>0</v>
      </c>
      <c r="AP852">
        <v>1</v>
      </c>
      <c r="AQ852">
        <v>0</v>
      </c>
      <c r="AR852">
        <v>548.22</v>
      </c>
      <c r="AS852" s="1" t="s">
        <v>125</v>
      </c>
      <c r="AT852">
        <v>1</v>
      </c>
      <c r="AU852">
        <v>83.880292850000004</v>
      </c>
      <c r="AV852">
        <v>838.29190500000004</v>
      </c>
      <c r="AW852">
        <v>53</v>
      </c>
      <c r="AX852">
        <v>1.3698630136986301E-2</v>
      </c>
      <c r="AY852">
        <v>1.3698630136986301E-2</v>
      </c>
      <c r="AZ852">
        <v>35</v>
      </c>
      <c r="BA852">
        <v>0.46600162694444447</v>
      </c>
      <c r="BB852">
        <v>0.82185480882352946</v>
      </c>
      <c r="BC852">
        <v>40</v>
      </c>
      <c r="BD852">
        <v>-6</v>
      </c>
      <c r="BE852">
        <v>4</v>
      </c>
      <c r="BF852">
        <v>2</v>
      </c>
      <c r="BG852" s="1" t="s">
        <v>99</v>
      </c>
      <c r="BH852" s="1" t="s">
        <v>6891</v>
      </c>
      <c r="BI852" s="1" t="s">
        <v>6889</v>
      </c>
      <c r="BJ852" s="1" t="s">
        <v>6890</v>
      </c>
      <c r="BK852">
        <v>2100</v>
      </c>
      <c r="BL852">
        <v>3</v>
      </c>
      <c r="BM852" s="5" t="d">
        <v>17:00:00.0000000000031950</v>
      </c>
      <c r="BN852" s="5" t="d">
        <v>17:29:59.9999999999968050</v>
      </c>
      <c r="BO852">
        <v>17</v>
      </c>
      <c r="BP852" t="b">
        <v>0</v>
      </c>
    </row>
    <row r="853" spans="1:68" x14ac:dyDescent="0.2">
      <c r="A853" s="1" t="s">
        <v>1885</v>
      </c>
      <c r="B853" s="1" t="s">
        <v>1456</v>
      </c>
      <c r="C853" s="2" t="d">
        <v>2026-07-04</v>
      </c>
      <c r="D853">
        <v>36</v>
      </c>
      <c r="E853" s="1" t="s">
        <v>150</v>
      </c>
      <c r="F853">
        <v>73</v>
      </c>
      <c r="G853">
        <v>8</v>
      </c>
      <c r="H853">
        <v>0</v>
      </c>
      <c r="I853">
        <v>2</v>
      </c>
      <c r="J853">
        <v>6</v>
      </c>
      <c r="K853">
        <v>0</v>
      </c>
      <c r="L853">
        <v>1</v>
      </c>
      <c r="M853" s="1" t="s">
        <v>63</v>
      </c>
      <c r="N853" s="1" t="s">
        <v>1886</v>
      </c>
      <c r="O853" s="1" t="s">
        <v>1887</v>
      </c>
      <c r="P853">
        <v>12.166666666666666</v>
      </c>
      <c r="Q853">
        <v>0</v>
      </c>
      <c r="R853">
        <v>100</v>
      </c>
      <c r="S853">
        <v>1</v>
      </c>
      <c r="T853">
        <v>32</v>
      </c>
      <c r="U853">
        <v>73</v>
      </c>
      <c r="V853">
        <v>367</v>
      </c>
      <c r="W853">
        <v>78875.289999999994</v>
      </c>
      <c r="X853">
        <v>5.0273972602739727</v>
      </c>
      <c r="Y853">
        <v>1080.4834246575342</v>
      </c>
      <c r="Z853">
        <v>14.657534246575343</v>
      </c>
      <c r="AA853">
        <v>10.527649673287671</v>
      </c>
      <c r="AB853">
        <v>1</v>
      </c>
      <c r="AC853">
        <v>2.271045433789933E-3</v>
      </c>
      <c r="AD853">
        <v>1.31280301369863E-2</v>
      </c>
      <c r="AE853">
        <v>1.286982043735666</v>
      </c>
      <c r="AF853">
        <v>0.65433789954337895</v>
      </c>
      <c r="AG853">
        <v>1.1992147968036531</v>
      </c>
      <c r="AH853">
        <v>8.9937635844748856E-2</v>
      </c>
      <c r="AI853">
        <v>7.5686521892694065</v>
      </c>
      <c r="AJ853">
        <v>2555</v>
      </c>
      <c r="AK853">
        <v>34</v>
      </c>
      <c r="AL853">
        <v>2</v>
      </c>
      <c r="AM853">
        <v>2</v>
      </c>
      <c r="AN853">
        <v>2</v>
      </c>
      <c r="AO853">
        <v>0</v>
      </c>
      <c r="AP853">
        <v>0</v>
      </c>
      <c r="AQ853">
        <v>0</v>
      </c>
      <c r="AR853">
        <v>206.63</v>
      </c>
      <c r="AS853" s="1" t="s">
        <v>125</v>
      </c>
      <c r="AT853">
        <v>1</v>
      </c>
      <c r="AU853">
        <v>96.835306233333341</v>
      </c>
      <c r="AV853">
        <v>852.08098996666672</v>
      </c>
      <c r="AW853">
        <v>34</v>
      </c>
      <c r="AX853">
        <v>1.3698630136986301E-2</v>
      </c>
      <c r="AY853">
        <v>2.7397260273972601E-2</v>
      </c>
      <c r="AZ853">
        <v>35</v>
      </c>
      <c r="BA853">
        <v>0.53797392351851858</v>
      </c>
      <c r="BB853">
        <v>0.83537351957516348</v>
      </c>
      <c r="BC853">
        <v>41</v>
      </c>
      <c r="BD853">
        <v>-7</v>
      </c>
      <c r="BE853">
        <v>5</v>
      </c>
      <c r="BF853">
        <v>1</v>
      </c>
      <c r="BG853" s="1" t="s">
        <v>99</v>
      </c>
      <c r="BH853" s="1" t="s">
        <v>6891</v>
      </c>
      <c r="BI853" s="1" t="s">
        <v>6889</v>
      </c>
      <c r="BJ853" s="1" t="s">
        <v>6890</v>
      </c>
      <c r="BK853">
        <v>2100</v>
      </c>
      <c r="BL853">
        <v>3</v>
      </c>
      <c r="BM853" s="5" t="d">
        <v>17:29:59.9999999999968050</v>
      </c>
      <c r="BN853" s="5" t="d">
        <v>18:00:00.000</v>
      </c>
      <c r="BO853">
        <v>17</v>
      </c>
      <c r="BP853" t="b">
        <v>0</v>
      </c>
    </row>
    <row r="854" spans="1:68" x14ac:dyDescent="0.2">
      <c r="A854" s="1" t="s">
        <v>1888</v>
      </c>
      <c r="B854" s="1" t="s">
        <v>1456</v>
      </c>
      <c r="C854" s="2" t="d">
        <v>2026-07-04</v>
      </c>
      <c r="D854">
        <v>37</v>
      </c>
      <c r="E854" s="1" t="s">
        <v>165</v>
      </c>
      <c r="F854">
        <v>75</v>
      </c>
      <c r="G854">
        <v>11</v>
      </c>
      <c r="H854">
        <v>0</v>
      </c>
      <c r="I854">
        <v>0</v>
      </c>
      <c r="J854">
        <v>11</v>
      </c>
      <c r="K854">
        <v>0</v>
      </c>
      <c r="L854">
        <v>0</v>
      </c>
      <c r="M854" s="1" t="s">
        <v>63</v>
      </c>
      <c r="N854" s="1" t="s">
        <v>63</v>
      </c>
      <c r="O854" s="1" t="s">
        <v>1889</v>
      </c>
      <c r="P854">
        <v>6.8181818181818183</v>
      </c>
      <c r="Q854">
        <v>0</v>
      </c>
      <c r="R854">
        <v>100</v>
      </c>
      <c r="S854">
        <v>0</v>
      </c>
      <c r="T854">
        <v>32</v>
      </c>
      <c r="U854">
        <v>75</v>
      </c>
      <c r="V854">
        <v>381</v>
      </c>
      <c r="W854">
        <v>90379.199999999997</v>
      </c>
      <c r="X854">
        <v>5.08</v>
      </c>
      <c r="Y854">
        <v>1205.056</v>
      </c>
      <c r="Z854">
        <v>16.213333333333335</v>
      </c>
      <c r="AA854">
        <v>11.223318322000001</v>
      </c>
      <c r="AB854">
        <v>2</v>
      </c>
      <c r="AC854">
        <v>1.9769370222222211E-2</v>
      </c>
      <c r="AD854">
        <v>0</v>
      </c>
      <c r="AE854">
        <v>1.3099851507522573</v>
      </c>
      <c r="AF854">
        <v>0.61555555555555552</v>
      </c>
      <c r="AG854">
        <v>0.42649208622222223</v>
      </c>
      <c r="AH854">
        <v>0.93057044422222224</v>
      </c>
      <c r="AI854">
        <v>7.4594293888888892</v>
      </c>
      <c r="AJ854">
        <v>3000</v>
      </c>
      <c r="AK854">
        <v>34</v>
      </c>
      <c r="AL854">
        <v>4</v>
      </c>
      <c r="AM854">
        <v>4</v>
      </c>
      <c r="AN854">
        <v>1</v>
      </c>
      <c r="AO854">
        <v>0</v>
      </c>
      <c r="AP854">
        <v>3</v>
      </c>
      <c r="AQ854">
        <v>0</v>
      </c>
      <c r="AR854">
        <v>2884.7799999999997</v>
      </c>
      <c r="AS854" s="1" t="s">
        <v>125</v>
      </c>
      <c r="AT854">
        <v>1</v>
      </c>
      <c r="AU854">
        <v>97.564123033333331</v>
      </c>
      <c r="AV854">
        <v>919.99044460000005</v>
      </c>
      <c r="AW854">
        <v>34</v>
      </c>
      <c r="AX854">
        <v>2.6666666666666668E-2</v>
      </c>
      <c r="AY854">
        <v>5.3333333333333337E-2</v>
      </c>
      <c r="AZ854">
        <v>40</v>
      </c>
      <c r="BA854">
        <v>0.29564885767676768</v>
      </c>
      <c r="BB854">
        <v>0.90195141627450981</v>
      </c>
      <c r="BC854">
        <v>44</v>
      </c>
      <c r="BD854">
        <v>-10</v>
      </c>
      <c r="BE854">
        <v>5</v>
      </c>
      <c r="BF854">
        <v>6</v>
      </c>
      <c r="BG854" s="1" t="s">
        <v>99</v>
      </c>
      <c r="BH854" s="1" t="s">
        <v>6891</v>
      </c>
      <c r="BI854" s="1" t="s">
        <v>6889</v>
      </c>
      <c r="BJ854" s="1" t="s">
        <v>6890</v>
      </c>
      <c r="BK854">
        <v>2100</v>
      </c>
      <c r="BL854">
        <v>3</v>
      </c>
      <c r="BM854" s="5" t="d">
        <v>18:00:00.000</v>
      </c>
      <c r="BN854" s="5" t="d">
        <v>18:30:00.0000000000031950</v>
      </c>
      <c r="BO854">
        <v>18</v>
      </c>
      <c r="BP854" t="b">
        <v>1</v>
      </c>
    </row>
    <row r="855" spans="1:68" x14ac:dyDescent="0.2">
      <c r="A855" s="1" t="s">
        <v>1890</v>
      </c>
      <c r="B855" s="1" t="s">
        <v>1456</v>
      </c>
      <c r="C855" s="2" t="d">
        <v>2026-07-04</v>
      </c>
      <c r="D855">
        <v>38</v>
      </c>
      <c r="E855" s="1" t="s">
        <v>165</v>
      </c>
      <c r="F855">
        <v>99</v>
      </c>
      <c r="G855">
        <v>11</v>
      </c>
      <c r="H855">
        <v>0</v>
      </c>
      <c r="I855">
        <v>0</v>
      </c>
      <c r="J855">
        <v>11</v>
      </c>
      <c r="K855">
        <v>0</v>
      </c>
      <c r="L855">
        <v>0</v>
      </c>
      <c r="M855" s="1" t="s">
        <v>63</v>
      </c>
      <c r="N855" s="1" t="s">
        <v>63</v>
      </c>
      <c r="O855" s="1" t="s">
        <v>1891</v>
      </c>
      <c r="P855">
        <v>9</v>
      </c>
      <c r="Q855">
        <v>0</v>
      </c>
      <c r="R855">
        <v>100</v>
      </c>
      <c r="S855">
        <v>0</v>
      </c>
      <c r="T855">
        <v>32</v>
      </c>
      <c r="U855">
        <v>99</v>
      </c>
      <c r="V855">
        <v>474</v>
      </c>
      <c r="W855">
        <v>107441.58</v>
      </c>
      <c r="X855">
        <v>4.7878787878787881</v>
      </c>
      <c r="Y855">
        <v>1085.2684848484848</v>
      </c>
      <c r="Z855">
        <v>17.434343434343436</v>
      </c>
      <c r="AA855">
        <v>11.613824254377105</v>
      </c>
      <c r="AB855">
        <v>0</v>
      </c>
      <c r="AC855">
        <v>0</v>
      </c>
      <c r="AD855">
        <v>0</v>
      </c>
      <c r="AE855">
        <v>1.2256777575767994</v>
      </c>
      <c r="AF855">
        <v>0.62188552188552182</v>
      </c>
      <c r="AG855">
        <v>0.81393872457912464</v>
      </c>
      <c r="AH855">
        <v>1.4817779723905724</v>
      </c>
      <c r="AI855">
        <v>7.3610823247474748</v>
      </c>
      <c r="AJ855">
        <v>3960</v>
      </c>
      <c r="AK855">
        <v>34</v>
      </c>
      <c r="AL855">
        <v>3</v>
      </c>
      <c r="AM855">
        <v>3</v>
      </c>
      <c r="AN855">
        <v>2</v>
      </c>
      <c r="AO855">
        <v>1</v>
      </c>
      <c r="AP855">
        <v>0</v>
      </c>
      <c r="AQ855">
        <v>0</v>
      </c>
      <c r="AR855">
        <v>885.18000000000006</v>
      </c>
      <c r="AS855" s="1" t="s">
        <v>70</v>
      </c>
      <c r="AT855">
        <v>0</v>
      </c>
      <c r="AU855">
        <v>119.03460501666666</v>
      </c>
      <c r="AV855">
        <v>861.19834423333339</v>
      </c>
      <c r="AW855">
        <v>34</v>
      </c>
      <c r="AX855">
        <v>0</v>
      </c>
      <c r="AY855">
        <v>3.0303030303030304E-2</v>
      </c>
      <c r="AZ855">
        <v>40</v>
      </c>
      <c r="BA855">
        <v>0.36071092429292928</v>
      </c>
      <c r="BB855">
        <v>0.84431210218954256</v>
      </c>
      <c r="BC855">
        <v>42</v>
      </c>
      <c r="BD855">
        <v>-8</v>
      </c>
      <c r="BE855">
        <v>6</v>
      </c>
      <c r="BF855">
        <v>5</v>
      </c>
      <c r="BG855" s="1" t="s">
        <v>99</v>
      </c>
      <c r="BH855" s="1" t="s">
        <v>6891</v>
      </c>
      <c r="BI855" s="1" t="s">
        <v>6889</v>
      </c>
      <c r="BJ855" s="1" t="s">
        <v>6890</v>
      </c>
      <c r="BK855">
        <v>2100</v>
      </c>
      <c r="BL855">
        <v>3</v>
      </c>
      <c r="BM855" s="5" t="d">
        <v>18:30:00.0000000000031950</v>
      </c>
      <c r="BN855" s="5" t="d">
        <v>18:59:59.9999999999968050</v>
      </c>
      <c r="BO855">
        <v>18</v>
      </c>
      <c r="BP855" t="b">
        <v>1</v>
      </c>
    </row>
    <row r="856" spans="1:68" x14ac:dyDescent="0.2">
      <c r="A856" s="1" t="s">
        <v>1892</v>
      </c>
      <c r="B856" s="1" t="s">
        <v>1456</v>
      </c>
      <c r="C856" s="2" t="d">
        <v>2026-07-04</v>
      </c>
      <c r="D856">
        <v>39</v>
      </c>
      <c r="E856" s="1" t="s">
        <v>165</v>
      </c>
      <c r="F856">
        <v>87</v>
      </c>
      <c r="G856">
        <v>11</v>
      </c>
      <c r="H856">
        <v>0</v>
      </c>
      <c r="I856">
        <v>0</v>
      </c>
      <c r="J856">
        <v>11</v>
      </c>
      <c r="K856">
        <v>0</v>
      </c>
      <c r="L856">
        <v>0</v>
      </c>
      <c r="M856" s="1" t="s">
        <v>63</v>
      </c>
      <c r="N856" s="1" t="s">
        <v>63</v>
      </c>
      <c r="O856" s="1" t="s">
        <v>1893</v>
      </c>
      <c r="P856">
        <v>7.9090909090909092</v>
      </c>
      <c r="Q856">
        <v>0</v>
      </c>
      <c r="R856">
        <v>100</v>
      </c>
      <c r="S856">
        <v>0</v>
      </c>
      <c r="T856">
        <v>32</v>
      </c>
      <c r="U856">
        <v>87</v>
      </c>
      <c r="V856">
        <v>395</v>
      </c>
      <c r="W856">
        <v>86674.58</v>
      </c>
      <c r="X856">
        <v>4.5402298850574709</v>
      </c>
      <c r="Y856">
        <v>996.25954022988503</v>
      </c>
      <c r="Z856">
        <v>17.022988505747126</v>
      </c>
      <c r="AA856">
        <v>18.306037532950192</v>
      </c>
      <c r="AB856">
        <v>68</v>
      </c>
      <c r="AC856">
        <v>1.4524355940613025</v>
      </c>
      <c r="AD856">
        <v>0</v>
      </c>
      <c r="AE856">
        <v>1.1571396336263307</v>
      </c>
      <c r="AF856">
        <v>0.66666666666666663</v>
      </c>
      <c r="AG856">
        <v>0</v>
      </c>
      <c r="AH856">
        <v>7.8686849365900384</v>
      </c>
      <c r="AI856">
        <v>7.6922819195402301</v>
      </c>
      <c r="AJ856">
        <v>3480</v>
      </c>
      <c r="AK856">
        <v>34</v>
      </c>
      <c r="AL856">
        <v>4</v>
      </c>
      <c r="AM856">
        <v>4</v>
      </c>
      <c r="AN856">
        <v>1</v>
      </c>
      <c r="AO856">
        <v>3</v>
      </c>
      <c r="AP856">
        <v>0</v>
      </c>
      <c r="AQ856">
        <v>0</v>
      </c>
      <c r="AR856">
        <v>1195.9099999999999</v>
      </c>
      <c r="AS856" s="1" t="s">
        <v>173</v>
      </c>
      <c r="AT856">
        <v>68</v>
      </c>
      <c r="AU856">
        <v>100.61526631666666</v>
      </c>
      <c r="AV856">
        <v>945.62928735000003</v>
      </c>
      <c r="AW856">
        <v>34</v>
      </c>
      <c r="AX856">
        <v>0.7816091954022989</v>
      </c>
      <c r="AY856">
        <v>4.5977011494252873E-2</v>
      </c>
      <c r="AZ856">
        <v>40</v>
      </c>
      <c r="BA856">
        <v>0.30489474641414138</v>
      </c>
      <c r="BB856">
        <v>0.92708753661764709</v>
      </c>
      <c r="BC856">
        <v>46</v>
      </c>
      <c r="BD856">
        <v>-12</v>
      </c>
      <c r="BE856">
        <v>5</v>
      </c>
      <c r="BF856">
        <v>6</v>
      </c>
      <c r="BG856" s="1" t="s">
        <v>174</v>
      </c>
      <c r="BH856" s="1" t="s">
        <v>6891</v>
      </c>
      <c r="BI856" s="1" t="s">
        <v>6889</v>
      </c>
      <c r="BJ856" s="1" t="s">
        <v>6890</v>
      </c>
      <c r="BK856">
        <v>2100</v>
      </c>
      <c r="BL856">
        <v>3</v>
      </c>
      <c r="BM856" s="5" t="d">
        <v>18:59:59.9999999999968050</v>
      </c>
      <c r="BN856" s="5" t="d">
        <v>19:30:00.000</v>
      </c>
      <c r="BO856">
        <v>19</v>
      </c>
      <c r="BP856" t="b">
        <v>1</v>
      </c>
    </row>
    <row r="857" spans="1:68" x14ac:dyDescent="0.2">
      <c r="A857" s="1" t="s">
        <v>1894</v>
      </c>
      <c r="B857" s="1" t="s">
        <v>1456</v>
      </c>
      <c r="C857" s="2" t="d">
        <v>2026-07-04</v>
      </c>
      <c r="D857">
        <v>40</v>
      </c>
      <c r="E857" s="1" t="s">
        <v>165</v>
      </c>
      <c r="F857">
        <v>102</v>
      </c>
      <c r="G857">
        <v>11</v>
      </c>
      <c r="H857">
        <v>0</v>
      </c>
      <c r="I857">
        <v>0</v>
      </c>
      <c r="J857">
        <v>11</v>
      </c>
      <c r="K857">
        <v>0</v>
      </c>
      <c r="L857">
        <v>0</v>
      </c>
      <c r="M857" s="1" t="s">
        <v>63</v>
      </c>
      <c r="N857" s="1" t="s">
        <v>63</v>
      </c>
      <c r="O857" s="1" t="s">
        <v>1895</v>
      </c>
      <c r="P857">
        <v>9.2727272727272716</v>
      </c>
      <c r="Q857">
        <v>0</v>
      </c>
      <c r="R857">
        <v>100</v>
      </c>
      <c r="S857">
        <v>0</v>
      </c>
      <c r="T857">
        <v>32</v>
      </c>
      <c r="U857">
        <v>102</v>
      </c>
      <c r="V857">
        <v>502</v>
      </c>
      <c r="W857">
        <v>112832.72</v>
      </c>
      <c r="X857">
        <v>4.9215686274509807</v>
      </c>
      <c r="Y857">
        <v>1106.203137254902</v>
      </c>
      <c r="Z857">
        <v>17.754901960784313</v>
      </c>
      <c r="AA857">
        <v>24.189891775490196</v>
      </c>
      <c r="AB857">
        <v>102</v>
      </c>
      <c r="AC857">
        <v>6.4349898147058822</v>
      </c>
      <c r="AD857">
        <v>0</v>
      </c>
      <c r="AE857">
        <v>1.2537393671862254</v>
      </c>
      <c r="AF857">
        <v>0.63300653594771239</v>
      </c>
      <c r="AG857">
        <v>0</v>
      </c>
      <c r="AH857">
        <v>14.101411752287582</v>
      </c>
      <c r="AI857">
        <v>7.2399694052287584</v>
      </c>
      <c r="AJ857">
        <v>4080</v>
      </c>
      <c r="AK857">
        <v>34</v>
      </c>
      <c r="AL857">
        <v>2</v>
      </c>
      <c r="AM857">
        <v>2</v>
      </c>
      <c r="AN857">
        <v>1</v>
      </c>
      <c r="AO857">
        <v>1</v>
      </c>
      <c r="AP857">
        <v>0</v>
      </c>
      <c r="AQ857">
        <v>0</v>
      </c>
      <c r="AR857">
        <v>540.54</v>
      </c>
      <c r="AS857" s="1" t="s">
        <v>173</v>
      </c>
      <c r="AT857">
        <v>102</v>
      </c>
      <c r="AU857">
        <v>130.45154704999999</v>
      </c>
      <c r="AV857">
        <v>940.18760105000001</v>
      </c>
      <c r="AW857">
        <v>34</v>
      </c>
      <c r="AX857">
        <v>1</v>
      </c>
      <c r="AY857">
        <v>1.9607843137254902E-2</v>
      </c>
      <c r="AZ857">
        <v>40</v>
      </c>
      <c r="BA857">
        <v>0.39530771833333328</v>
      </c>
      <c r="BB857">
        <v>0.92175255004901957</v>
      </c>
      <c r="BC857">
        <v>45</v>
      </c>
      <c r="BD857">
        <v>-11</v>
      </c>
      <c r="BE857">
        <v>7</v>
      </c>
      <c r="BF857">
        <v>4</v>
      </c>
      <c r="BG857" s="1" t="s">
        <v>174</v>
      </c>
      <c r="BH857" s="1" t="s">
        <v>6891</v>
      </c>
      <c r="BI857" s="1" t="s">
        <v>6889</v>
      </c>
      <c r="BJ857" s="1" t="s">
        <v>6890</v>
      </c>
      <c r="BK857">
        <v>2100</v>
      </c>
      <c r="BL857">
        <v>3</v>
      </c>
      <c r="BM857" s="5" t="d">
        <v>19:30:00.000</v>
      </c>
      <c r="BN857" s="5" t="d">
        <v>20:00:00.0000000000031950</v>
      </c>
      <c r="BO857">
        <v>19</v>
      </c>
      <c r="BP857" t="b">
        <v>1</v>
      </c>
    </row>
    <row r="858" spans="1:68" x14ac:dyDescent="0.2">
      <c r="A858" s="1" t="s">
        <v>1896</v>
      </c>
      <c r="B858" s="1" t="s">
        <v>1456</v>
      </c>
      <c r="C858" s="2" t="d">
        <v>2026-07-04</v>
      </c>
      <c r="D858">
        <v>41</v>
      </c>
      <c r="E858" s="1" t="s">
        <v>165</v>
      </c>
      <c r="F858">
        <v>140</v>
      </c>
      <c r="G858">
        <v>11</v>
      </c>
      <c r="H858">
        <v>0</v>
      </c>
      <c r="I858">
        <v>0</v>
      </c>
      <c r="J858">
        <v>11</v>
      </c>
      <c r="K858">
        <v>0</v>
      </c>
      <c r="L858">
        <v>0</v>
      </c>
      <c r="M858" s="1" t="s">
        <v>63</v>
      </c>
      <c r="N858" s="1" t="s">
        <v>63</v>
      </c>
      <c r="O858" s="1" t="s">
        <v>1897</v>
      </c>
      <c r="P858">
        <v>12.727272727272728</v>
      </c>
      <c r="Q858">
        <v>0</v>
      </c>
      <c r="R858">
        <v>100</v>
      </c>
      <c r="S858">
        <v>0</v>
      </c>
      <c r="T858">
        <v>32</v>
      </c>
      <c r="U858">
        <v>140</v>
      </c>
      <c r="V858">
        <v>726</v>
      </c>
      <c r="W858">
        <v>165597.43</v>
      </c>
      <c r="X858">
        <v>5.1857142857142859</v>
      </c>
      <c r="Y858">
        <v>1182.8387857142857</v>
      </c>
      <c r="Z858">
        <v>19.978571428571428</v>
      </c>
      <c r="AA858">
        <v>36.810314026666667</v>
      </c>
      <c r="AB858">
        <v>140</v>
      </c>
      <c r="AC858">
        <v>16.831742598095239</v>
      </c>
      <c r="AD858">
        <v>8.6821383333333321E-3</v>
      </c>
      <c r="AE858">
        <v>1.3493602849528288</v>
      </c>
      <c r="AF858">
        <v>0.6110714285714286</v>
      </c>
      <c r="AG858">
        <v>0</v>
      </c>
      <c r="AH858">
        <v>26.541885247142858</v>
      </c>
      <c r="AI858">
        <v>7.3025292049999999</v>
      </c>
      <c r="AJ858">
        <v>5600</v>
      </c>
      <c r="AK858">
        <v>34</v>
      </c>
      <c r="AL858">
        <v>3</v>
      </c>
      <c r="AM858">
        <v>3</v>
      </c>
      <c r="AN858">
        <v>2</v>
      </c>
      <c r="AO858">
        <v>1</v>
      </c>
      <c r="AP858">
        <v>0</v>
      </c>
      <c r="AQ858">
        <v>0</v>
      </c>
      <c r="AR858">
        <v>230.05</v>
      </c>
      <c r="AS858" s="1" t="s">
        <v>173</v>
      </c>
      <c r="AT858">
        <v>140</v>
      </c>
      <c r="AU858">
        <v>184.91079235000001</v>
      </c>
      <c r="AV858">
        <v>944.44392621666668</v>
      </c>
      <c r="AW858">
        <v>34</v>
      </c>
      <c r="AX858">
        <v>1</v>
      </c>
      <c r="AY858">
        <v>2.1428571428571429E-2</v>
      </c>
      <c r="AZ858">
        <v>40</v>
      </c>
      <c r="BA858">
        <v>0.56033573439393947</v>
      </c>
      <c r="BB858">
        <v>0.92592541785947713</v>
      </c>
      <c r="BC858">
        <v>45</v>
      </c>
      <c r="BD858">
        <v>-11</v>
      </c>
      <c r="BE858">
        <v>9</v>
      </c>
      <c r="BF858">
        <v>2</v>
      </c>
      <c r="BG858" s="1" t="s">
        <v>174</v>
      </c>
      <c r="BH858" s="1" t="s">
        <v>6891</v>
      </c>
      <c r="BI858" s="1" t="s">
        <v>6889</v>
      </c>
      <c r="BJ858" s="1" t="s">
        <v>6890</v>
      </c>
      <c r="BK858">
        <v>2100</v>
      </c>
      <c r="BL858">
        <v>3</v>
      </c>
      <c r="BM858" s="5" t="d">
        <v>20:00:00.0000000000031950</v>
      </c>
      <c r="BN858" s="5" t="d">
        <v>20:29:59.9999999999968050</v>
      </c>
      <c r="BO858">
        <v>20</v>
      </c>
      <c r="BP858" t="b">
        <v>1</v>
      </c>
    </row>
    <row r="859" spans="1:68" x14ac:dyDescent="0.2">
      <c r="A859" s="1" t="s">
        <v>1898</v>
      </c>
      <c r="B859" s="1" t="s">
        <v>1456</v>
      </c>
      <c r="C859" s="2" t="d">
        <v>2026-07-04</v>
      </c>
      <c r="D859">
        <v>42</v>
      </c>
      <c r="E859" s="1" t="s">
        <v>165</v>
      </c>
      <c r="F859">
        <v>125</v>
      </c>
      <c r="G859">
        <v>11</v>
      </c>
      <c r="H859">
        <v>0</v>
      </c>
      <c r="I859">
        <v>0</v>
      </c>
      <c r="J859">
        <v>11</v>
      </c>
      <c r="K859">
        <v>0</v>
      </c>
      <c r="L859">
        <v>0</v>
      </c>
      <c r="M859" s="1" t="s">
        <v>63</v>
      </c>
      <c r="N859" s="1" t="s">
        <v>63</v>
      </c>
      <c r="O859" s="1" t="s">
        <v>1899</v>
      </c>
      <c r="P859">
        <v>11.363636363636363</v>
      </c>
      <c r="Q859">
        <v>0</v>
      </c>
      <c r="R859">
        <v>100</v>
      </c>
      <c r="S859">
        <v>0</v>
      </c>
      <c r="T859">
        <v>32</v>
      </c>
      <c r="U859">
        <v>125</v>
      </c>
      <c r="V859">
        <v>623</v>
      </c>
      <c r="W859">
        <v>145444.88</v>
      </c>
      <c r="X859">
        <v>4.984</v>
      </c>
      <c r="Y859">
        <v>1163.5590400000001</v>
      </c>
      <c r="Z859">
        <v>19.143999999999998</v>
      </c>
      <c r="AA859">
        <v>55.023014657333334</v>
      </c>
      <c r="AB859">
        <v>125</v>
      </c>
      <c r="AC859">
        <v>35.879014657333336</v>
      </c>
      <c r="AD859">
        <v>0</v>
      </c>
      <c r="AE859">
        <v>1.2658384182266402</v>
      </c>
      <c r="AF859">
        <v>0.66613333333333336</v>
      </c>
      <c r="AG859">
        <v>0</v>
      </c>
      <c r="AH859">
        <v>44.776928566533336</v>
      </c>
      <c r="AI859">
        <v>7.4369143299999996</v>
      </c>
      <c r="AJ859">
        <v>5000</v>
      </c>
      <c r="AK859">
        <v>34</v>
      </c>
      <c r="AL859">
        <v>5</v>
      </c>
      <c r="AM859">
        <v>4</v>
      </c>
      <c r="AN859">
        <v>4</v>
      </c>
      <c r="AO859">
        <v>0</v>
      </c>
      <c r="AP859">
        <v>1</v>
      </c>
      <c r="AQ859">
        <v>0</v>
      </c>
      <c r="AR859">
        <v>765.42000000000007</v>
      </c>
      <c r="AS859" s="1" t="s">
        <v>173</v>
      </c>
      <c r="AT859">
        <v>125</v>
      </c>
      <c r="AU859">
        <v>159.31338903333332</v>
      </c>
      <c r="AV859">
        <v>933.89445765000005</v>
      </c>
      <c r="AW859">
        <v>34</v>
      </c>
      <c r="AX859">
        <v>1</v>
      </c>
      <c r="AY859">
        <v>3.2000000000000001E-2</v>
      </c>
      <c r="AZ859">
        <v>40</v>
      </c>
      <c r="BA859">
        <v>0.48276784555555552</v>
      </c>
      <c r="BB859">
        <v>0.91558280161764716</v>
      </c>
      <c r="BC859">
        <v>45</v>
      </c>
      <c r="BD859">
        <v>-11</v>
      </c>
      <c r="BE859">
        <v>8</v>
      </c>
      <c r="BF859">
        <v>3</v>
      </c>
      <c r="BG859" s="1" t="s">
        <v>174</v>
      </c>
      <c r="BH859" s="1" t="s">
        <v>6891</v>
      </c>
      <c r="BI859" s="1" t="s">
        <v>6889</v>
      </c>
      <c r="BJ859" s="1" t="s">
        <v>6890</v>
      </c>
      <c r="BK859">
        <v>2100</v>
      </c>
      <c r="BL859">
        <v>3</v>
      </c>
      <c r="BM859" s="5" t="d">
        <v>20:29:59.9999999999968050</v>
      </c>
      <c r="BN859" s="5" t="d">
        <v>21:00:00.000</v>
      </c>
      <c r="BO859">
        <v>20</v>
      </c>
      <c r="BP859" t="b">
        <v>1</v>
      </c>
    </row>
    <row r="860" spans="1:68" x14ac:dyDescent="0.2">
      <c r="A860" s="1" t="s">
        <v>1900</v>
      </c>
      <c r="B860" s="1" t="s">
        <v>1456</v>
      </c>
      <c r="C860" s="2" t="d">
        <v>2026-07-04</v>
      </c>
      <c r="D860">
        <v>43</v>
      </c>
      <c r="E860" s="1" t="s">
        <v>165</v>
      </c>
      <c r="F860">
        <v>112</v>
      </c>
      <c r="G860">
        <v>11</v>
      </c>
      <c r="H860">
        <v>0</v>
      </c>
      <c r="I860">
        <v>0</v>
      </c>
      <c r="J860">
        <v>11</v>
      </c>
      <c r="K860">
        <v>0</v>
      </c>
      <c r="L860">
        <v>0</v>
      </c>
      <c r="M860" s="1" t="s">
        <v>63</v>
      </c>
      <c r="N860" s="1" t="s">
        <v>63</v>
      </c>
      <c r="O860" s="1" t="s">
        <v>1901</v>
      </c>
      <c r="P860">
        <v>10.181818181818182</v>
      </c>
      <c r="Q860">
        <v>0</v>
      </c>
      <c r="R860">
        <v>100</v>
      </c>
      <c r="S860">
        <v>0</v>
      </c>
      <c r="T860">
        <v>32</v>
      </c>
      <c r="U860">
        <v>112</v>
      </c>
      <c r="V860">
        <v>541</v>
      </c>
      <c r="W860">
        <v>125738.88</v>
      </c>
      <c r="X860">
        <v>4.8303571428571432</v>
      </c>
      <c r="Y860">
        <v>1122.6685714285716</v>
      </c>
      <c r="Z860">
        <v>18.517857142857142</v>
      </c>
      <c r="AA860">
        <v>68.786764129464288</v>
      </c>
      <c r="AB860">
        <v>112</v>
      </c>
      <c r="AC860">
        <v>50.268906986607142</v>
      </c>
      <c r="AD860">
        <v>0</v>
      </c>
      <c r="AE860">
        <v>1.2546123329850343</v>
      </c>
      <c r="AF860">
        <v>0.62217261904761911</v>
      </c>
      <c r="AG860">
        <v>0</v>
      </c>
      <c r="AH860">
        <v>58.387841997023813</v>
      </c>
      <c r="AI860">
        <v>7.6184169330357134</v>
      </c>
      <c r="AJ860">
        <v>4480</v>
      </c>
      <c r="AK860">
        <v>34</v>
      </c>
      <c r="AL860">
        <v>3</v>
      </c>
      <c r="AM860">
        <v>3</v>
      </c>
      <c r="AN860">
        <v>1</v>
      </c>
      <c r="AO860">
        <v>0</v>
      </c>
      <c r="AP860">
        <v>2</v>
      </c>
      <c r="AQ860">
        <v>0</v>
      </c>
      <c r="AR860">
        <v>191.8</v>
      </c>
      <c r="AS860" s="1" t="s">
        <v>173</v>
      </c>
      <c r="AT860">
        <v>112</v>
      </c>
      <c r="AU860">
        <v>144.04688656666667</v>
      </c>
      <c r="AV860">
        <v>943.60969398333339</v>
      </c>
      <c r="AW860">
        <v>34</v>
      </c>
      <c r="AX860">
        <v>1</v>
      </c>
      <c r="AY860">
        <v>2.6785714285714284E-2</v>
      </c>
      <c r="AZ860">
        <v>40</v>
      </c>
      <c r="BA860">
        <v>0.43650571686868689</v>
      </c>
      <c r="BB860">
        <v>0.92510754312091503</v>
      </c>
      <c r="BC860">
        <v>45</v>
      </c>
      <c r="BD860">
        <v>-11</v>
      </c>
      <c r="BE860">
        <v>7</v>
      </c>
      <c r="BF860">
        <v>4</v>
      </c>
      <c r="BG860" s="1" t="s">
        <v>174</v>
      </c>
      <c r="BH860" s="1" t="s">
        <v>6891</v>
      </c>
      <c r="BI860" s="1" t="s">
        <v>6889</v>
      </c>
      <c r="BJ860" s="1" t="s">
        <v>6890</v>
      </c>
      <c r="BK860">
        <v>2100</v>
      </c>
      <c r="BL860">
        <v>3</v>
      </c>
      <c r="BM860" s="5" t="d">
        <v>21:00:00.000</v>
      </c>
      <c r="BN860" s="5" t="d">
        <v>21:30:00.0000000000031950</v>
      </c>
      <c r="BO860">
        <v>21</v>
      </c>
      <c r="BP860" t="b">
        <v>1</v>
      </c>
    </row>
    <row r="861" spans="1:68" x14ac:dyDescent="0.2">
      <c r="A861" s="1" t="s">
        <v>1902</v>
      </c>
      <c r="B861" s="1" t="s">
        <v>1456</v>
      </c>
      <c r="C861" s="2" t="d">
        <v>2026-07-04</v>
      </c>
      <c r="D861">
        <v>44</v>
      </c>
      <c r="E861" s="1" t="s">
        <v>165</v>
      </c>
      <c r="F861">
        <v>111</v>
      </c>
      <c r="G861">
        <v>11</v>
      </c>
      <c r="H861">
        <v>0</v>
      </c>
      <c r="I861">
        <v>0</v>
      </c>
      <c r="J861">
        <v>11</v>
      </c>
      <c r="K861">
        <v>0</v>
      </c>
      <c r="L861">
        <v>0</v>
      </c>
      <c r="M861" s="1" t="s">
        <v>63</v>
      </c>
      <c r="N861" s="1" t="s">
        <v>63</v>
      </c>
      <c r="O861" s="1" t="s">
        <v>1903</v>
      </c>
      <c r="P861">
        <v>10.090909090909092</v>
      </c>
      <c r="Q861">
        <v>0</v>
      </c>
      <c r="R861">
        <v>100</v>
      </c>
      <c r="S861">
        <v>0</v>
      </c>
      <c r="T861">
        <v>32</v>
      </c>
      <c r="U861">
        <v>111</v>
      </c>
      <c r="V861">
        <v>534</v>
      </c>
      <c r="W861">
        <v>122547.51</v>
      </c>
      <c r="X861">
        <v>4.8108108108108105</v>
      </c>
      <c r="Y861">
        <v>1104.0316216216215</v>
      </c>
      <c r="Z861">
        <v>18.297297297297298</v>
      </c>
      <c r="AA861">
        <v>79.777386606006004</v>
      </c>
      <c r="AB861">
        <v>111</v>
      </c>
      <c r="AC861">
        <v>61.480089308708713</v>
      </c>
      <c r="AD861">
        <v>0</v>
      </c>
      <c r="AE861">
        <v>1.2308305074891239</v>
      </c>
      <c r="AF861">
        <v>0.65660660660660652</v>
      </c>
      <c r="AG861">
        <v>0</v>
      </c>
      <c r="AH861">
        <v>69.546279619519524</v>
      </c>
      <c r="AI861">
        <v>7.4345107042042047</v>
      </c>
      <c r="AJ861">
        <v>4440</v>
      </c>
      <c r="AK861">
        <v>34</v>
      </c>
      <c r="AL861">
        <v>2</v>
      </c>
      <c r="AM861">
        <v>2</v>
      </c>
      <c r="AN861">
        <v>1</v>
      </c>
      <c r="AO861">
        <v>0</v>
      </c>
      <c r="AP861">
        <v>1</v>
      </c>
      <c r="AQ861">
        <v>0</v>
      </c>
      <c r="AR861">
        <v>876.02</v>
      </c>
      <c r="AS861" s="1" t="s">
        <v>173</v>
      </c>
      <c r="AT861">
        <v>111</v>
      </c>
      <c r="AU861">
        <v>135.63466251666668</v>
      </c>
      <c r="AV861">
        <v>952.03839058333335</v>
      </c>
      <c r="AW861">
        <v>34</v>
      </c>
      <c r="AX861">
        <v>1</v>
      </c>
      <c r="AY861">
        <v>1.8018018018018018E-2</v>
      </c>
      <c r="AZ861">
        <v>40</v>
      </c>
      <c r="BA861">
        <v>0.4110141288383839</v>
      </c>
      <c r="BB861">
        <v>0.93337097116013079</v>
      </c>
      <c r="BC861">
        <v>46</v>
      </c>
      <c r="BD861">
        <v>-12</v>
      </c>
      <c r="BE861">
        <v>7</v>
      </c>
      <c r="BF861">
        <v>4</v>
      </c>
      <c r="BG861" s="1" t="s">
        <v>174</v>
      </c>
      <c r="BH861" s="1" t="s">
        <v>6891</v>
      </c>
      <c r="BI861" s="1" t="s">
        <v>6889</v>
      </c>
      <c r="BJ861" s="1" t="s">
        <v>6890</v>
      </c>
      <c r="BK861">
        <v>2100</v>
      </c>
      <c r="BL861">
        <v>3</v>
      </c>
      <c r="BM861" s="5" t="d">
        <v>21:30:00.0000000000031950</v>
      </c>
      <c r="BN861" s="5" t="d">
        <v>21:59:59.9999999999968050</v>
      </c>
      <c r="BO861">
        <v>21</v>
      </c>
      <c r="BP861" t="b">
        <v>1</v>
      </c>
    </row>
    <row r="862" spans="1:68" x14ac:dyDescent="0.2">
      <c r="A862" s="1" t="s">
        <v>1904</v>
      </c>
      <c r="B862" s="1" t="s">
        <v>1456</v>
      </c>
      <c r="C862" s="2" t="d">
        <v>2026-07-04</v>
      </c>
      <c r="D862">
        <v>45</v>
      </c>
      <c r="E862" s="1" t="s">
        <v>165</v>
      </c>
      <c r="F862">
        <v>77</v>
      </c>
      <c r="G862">
        <v>8</v>
      </c>
      <c r="H862">
        <v>0</v>
      </c>
      <c r="I862">
        <v>0</v>
      </c>
      <c r="J862">
        <v>8</v>
      </c>
      <c r="K862">
        <v>0</v>
      </c>
      <c r="L862">
        <v>0</v>
      </c>
      <c r="M862" s="1" t="s">
        <v>63</v>
      </c>
      <c r="N862" s="1" t="s">
        <v>63</v>
      </c>
      <c r="O862" s="1" t="s">
        <v>1905</v>
      </c>
      <c r="P862">
        <v>9.625</v>
      </c>
      <c r="Q862">
        <v>0</v>
      </c>
      <c r="R862">
        <v>100</v>
      </c>
      <c r="S862">
        <v>0</v>
      </c>
      <c r="T862">
        <v>32</v>
      </c>
      <c r="U862">
        <v>77</v>
      </c>
      <c r="V862">
        <v>365</v>
      </c>
      <c r="W862">
        <v>84664.63</v>
      </c>
      <c r="X862">
        <v>4.7402597402597406</v>
      </c>
      <c r="Y862">
        <v>1099.5406493506493</v>
      </c>
      <c r="Z862">
        <v>14.805194805194805</v>
      </c>
      <c r="AA862">
        <v>84.500419585930743</v>
      </c>
      <c r="AB862">
        <v>77</v>
      </c>
      <c r="AC862">
        <v>69.695224780735941</v>
      </c>
      <c r="AD862">
        <v>0</v>
      </c>
      <c r="AE862">
        <v>1.2141394271948649</v>
      </c>
      <c r="AF862">
        <v>0.65454545454545454</v>
      </c>
      <c r="AG862">
        <v>0</v>
      </c>
      <c r="AH862">
        <v>74.345229682683978</v>
      </c>
      <c r="AI862">
        <v>7.3826089088744595</v>
      </c>
      <c r="AJ862">
        <v>2695</v>
      </c>
      <c r="AK862">
        <v>34</v>
      </c>
      <c r="AL862">
        <v>3</v>
      </c>
      <c r="AM862">
        <v>3</v>
      </c>
      <c r="AN862">
        <v>3</v>
      </c>
      <c r="AO862">
        <v>0</v>
      </c>
      <c r="AP862">
        <v>0</v>
      </c>
      <c r="AQ862">
        <v>0</v>
      </c>
      <c r="AR862">
        <v>1516.54</v>
      </c>
      <c r="AS862" s="1" t="s">
        <v>173</v>
      </c>
      <c r="AT862">
        <v>77</v>
      </c>
      <c r="AU862">
        <v>94.671922500000008</v>
      </c>
      <c r="AV862">
        <v>945.2361949166667</v>
      </c>
      <c r="AW862">
        <v>34</v>
      </c>
      <c r="AX862">
        <v>1</v>
      </c>
      <c r="AY862">
        <v>3.896103896103896E-2</v>
      </c>
      <c r="AZ862">
        <v>35</v>
      </c>
      <c r="BA862">
        <v>0.39446634375000006</v>
      </c>
      <c r="BB862">
        <v>0.926702151879085</v>
      </c>
      <c r="BC862">
        <v>46</v>
      </c>
      <c r="BD862">
        <v>-12</v>
      </c>
      <c r="BE862">
        <v>5</v>
      </c>
      <c r="BF862">
        <v>3</v>
      </c>
      <c r="BG862" s="1" t="s">
        <v>174</v>
      </c>
      <c r="BH862" s="1" t="s">
        <v>6891</v>
      </c>
      <c r="BI862" s="1" t="s">
        <v>6889</v>
      </c>
      <c r="BJ862" s="1" t="s">
        <v>6890</v>
      </c>
      <c r="BK862">
        <v>2100</v>
      </c>
      <c r="BL862">
        <v>3</v>
      </c>
      <c r="BM862" s="5" t="d">
        <v>21:59:59.9999999999968050</v>
      </c>
      <c r="BN862" s="5" t="d">
        <v>22:30:00.000</v>
      </c>
      <c r="BO862">
        <v>22</v>
      </c>
      <c r="BP862" t="b">
        <v>0</v>
      </c>
    </row>
    <row r="863" spans="1:68" x14ac:dyDescent="0.2">
      <c r="A863" s="1" t="s">
        <v>1906</v>
      </c>
      <c r="B863" s="1" t="s">
        <v>1456</v>
      </c>
      <c r="C863" s="2" t="d">
        <v>2026-07-04</v>
      </c>
      <c r="D863">
        <v>46</v>
      </c>
      <c r="E863" s="1" t="s">
        <v>165</v>
      </c>
      <c r="F863">
        <v>62</v>
      </c>
      <c r="G863">
        <v>8</v>
      </c>
      <c r="H863">
        <v>0</v>
      </c>
      <c r="I863">
        <v>0</v>
      </c>
      <c r="J863">
        <v>8</v>
      </c>
      <c r="K863">
        <v>0</v>
      </c>
      <c r="L863">
        <v>0</v>
      </c>
      <c r="M863" s="1" t="s">
        <v>63</v>
      </c>
      <c r="N863" s="1" t="s">
        <v>63</v>
      </c>
      <c r="O863" s="1" t="s">
        <v>1907</v>
      </c>
      <c r="P863">
        <v>7.75</v>
      </c>
      <c r="Q863">
        <v>0</v>
      </c>
      <c r="R863">
        <v>100</v>
      </c>
      <c r="S863">
        <v>0</v>
      </c>
      <c r="T863">
        <v>32</v>
      </c>
      <c r="U863">
        <v>62</v>
      </c>
      <c r="V863">
        <v>306</v>
      </c>
      <c r="W863">
        <v>68506.19</v>
      </c>
      <c r="X863">
        <v>4.935483870967742</v>
      </c>
      <c r="Y863">
        <v>1104.9385483870967</v>
      </c>
      <c r="Z863">
        <v>13.983870967741936</v>
      </c>
      <c r="AA863">
        <v>77.882359925537628</v>
      </c>
      <c r="AB863">
        <v>62</v>
      </c>
      <c r="AC863">
        <v>63.898488957795699</v>
      </c>
      <c r="AD863">
        <v>0</v>
      </c>
      <c r="AE863">
        <v>1.2935956038224641</v>
      </c>
      <c r="AF863">
        <v>0.6279569892473118</v>
      </c>
      <c r="AG863">
        <v>0</v>
      </c>
      <c r="AH863">
        <v>67.528723088978495</v>
      </c>
      <c r="AI863">
        <v>7.3783207948924732</v>
      </c>
      <c r="AJ863">
        <v>2170</v>
      </c>
      <c r="AK863">
        <v>34</v>
      </c>
      <c r="AL863">
        <v>2</v>
      </c>
      <c r="AM863">
        <v>2</v>
      </c>
      <c r="AN863">
        <v>0</v>
      </c>
      <c r="AO863">
        <v>2</v>
      </c>
      <c r="AP863">
        <v>0</v>
      </c>
      <c r="AQ863">
        <v>0</v>
      </c>
      <c r="AR863">
        <v>719.21</v>
      </c>
      <c r="AS863" s="1" t="s">
        <v>173</v>
      </c>
      <c r="AT863">
        <v>62</v>
      </c>
      <c r="AU863">
        <v>76.480916816666664</v>
      </c>
      <c r="AV863">
        <v>942.99779805000003</v>
      </c>
      <c r="AW863">
        <v>34</v>
      </c>
      <c r="AX863">
        <v>1</v>
      </c>
      <c r="AY863">
        <v>3.2258064516129031E-2</v>
      </c>
      <c r="AZ863">
        <v>35</v>
      </c>
      <c r="BA863">
        <v>0.31867048673611109</v>
      </c>
      <c r="BB863">
        <v>0.92450764514705885</v>
      </c>
      <c r="BC863">
        <v>45</v>
      </c>
      <c r="BD863">
        <v>-11</v>
      </c>
      <c r="BE863">
        <v>4</v>
      </c>
      <c r="BF863">
        <v>4</v>
      </c>
      <c r="BG863" s="1" t="s">
        <v>174</v>
      </c>
      <c r="BH863" s="1" t="s">
        <v>6891</v>
      </c>
      <c r="BI863" s="1" t="s">
        <v>6889</v>
      </c>
      <c r="BJ863" s="1" t="s">
        <v>6890</v>
      </c>
      <c r="BK863">
        <v>2100</v>
      </c>
      <c r="BL863">
        <v>3</v>
      </c>
      <c r="BM863" s="5" t="d">
        <v>22:30:00.000</v>
      </c>
      <c r="BN863" s="5" t="d">
        <v>23:00:00.0000000000031950</v>
      </c>
      <c r="BO863">
        <v>22</v>
      </c>
      <c r="BP863" t="b">
        <v>0</v>
      </c>
    </row>
    <row r="864" spans="1:68" x14ac:dyDescent="0.2">
      <c r="A864" s="1" t="s">
        <v>1908</v>
      </c>
      <c r="B864" s="1" t="s">
        <v>1456</v>
      </c>
      <c r="C864" s="2" t="d">
        <v>2026-07-04</v>
      </c>
      <c r="D864">
        <v>47</v>
      </c>
      <c r="E864" s="1" t="s">
        <v>187</v>
      </c>
      <c r="F864">
        <v>44</v>
      </c>
      <c r="G864">
        <v>8</v>
      </c>
      <c r="H864">
        <v>0</v>
      </c>
      <c r="I864">
        <v>2</v>
      </c>
      <c r="J864">
        <v>6</v>
      </c>
      <c r="K864">
        <v>0</v>
      </c>
      <c r="L864">
        <v>1</v>
      </c>
      <c r="M864" s="1" t="s">
        <v>63</v>
      </c>
      <c r="N864" s="1" t="s">
        <v>1767</v>
      </c>
      <c r="O864" s="1" t="s">
        <v>1909</v>
      </c>
      <c r="P864">
        <v>7.333333333333333</v>
      </c>
      <c r="Q864">
        <v>0</v>
      </c>
      <c r="R864">
        <v>100</v>
      </c>
      <c r="S864">
        <v>1</v>
      </c>
      <c r="T864">
        <v>31</v>
      </c>
      <c r="U864">
        <v>44</v>
      </c>
      <c r="V864">
        <v>217</v>
      </c>
      <c r="W864">
        <v>51285.43</v>
      </c>
      <c r="X864">
        <v>4.9318181818181817</v>
      </c>
      <c r="Y864">
        <v>1165.5779545454545</v>
      </c>
      <c r="Z864">
        <v>13.136363636363637</v>
      </c>
      <c r="AA864">
        <v>57.255378820833336</v>
      </c>
      <c r="AB864">
        <v>44</v>
      </c>
      <c r="AC864">
        <v>44.119015184469696</v>
      </c>
      <c r="AD864">
        <v>0</v>
      </c>
      <c r="AE864">
        <v>1.2433514832072394</v>
      </c>
      <c r="AF864">
        <v>0.65492424242424241</v>
      </c>
      <c r="AG864">
        <v>0</v>
      </c>
      <c r="AH864">
        <v>46.720578334848483</v>
      </c>
      <c r="AI864">
        <v>7.6456156613636361</v>
      </c>
      <c r="AJ864">
        <v>1540</v>
      </c>
      <c r="AK864">
        <v>34</v>
      </c>
      <c r="AL864">
        <v>2</v>
      </c>
      <c r="AM864">
        <v>2</v>
      </c>
      <c r="AN864">
        <v>1</v>
      </c>
      <c r="AO864">
        <v>1</v>
      </c>
      <c r="AP864">
        <v>0</v>
      </c>
      <c r="AQ864">
        <v>0</v>
      </c>
      <c r="AR864">
        <v>371.32</v>
      </c>
      <c r="AS864" s="1" t="s">
        <v>173</v>
      </c>
      <c r="AT864">
        <v>44</v>
      </c>
      <c r="AU864">
        <v>58.520206083333335</v>
      </c>
      <c r="AV864">
        <v>948.7145433666667</v>
      </c>
      <c r="AW864">
        <v>34</v>
      </c>
      <c r="AX864">
        <v>1</v>
      </c>
      <c r="AY864">
        <v>4.5454545454545456E-2</v>
      </c>
      <c r="AZ864">
        <v>35</v>
      </c>
      <c r="BA864">
        <v>0.32511225601851851</v>
      </c>
      <c r="BB864">
        <v>0.9301122974183007</v>
      </c>
      <c r="BC864">
        <v>46</v>
      </c>
      <c r="BD864">
        <v>-12</v>
      </c>
      <c r="BE864">
        <v>3</v>
      </c>
      <c r="BF864">
        <v>3</v>
      </c>
      <c r="BG864" s="1" t="s">
        <v>174</v>
      </c>
      <c r="BH864" s="1" t="s">
        <v>6891</v>
      </c>
      <c r="BI864" s="1" t="s">
        <v>6889</v>
      </c>
      <c r="BJ864" s="1" t="s">
        <v>6890</v>
      </c>
      <c r="BK864">
        <v>2100</v>
      </c>
      <c r="BL864">
        <v>3</v>
      </c>
      <c r="BM864" s="5" t="d">
        <v>23:00:00.0000000000031950</v>
      </c>
      <c r="BN864" s="5" t="d">
        <v>23:29:59.9999999999968050</v>
      </c>
      <c r="BO864">
        <v>23</v>
      </c>
      <c r="BP864" t="b">
        <v>0</v>
      </c>
    </row>
    <row r="865" spans="1:68" x14ac:dyDescent="0.2">
      <c r="A865" s="1" t="s">
        <v>1910</v>
      </c>
      <c r="B865" s="1" t="s">
        <v>1456</v>
      </c>
      <c r="C865" s="2" t="d">
        <v>2026-07-04</v>
      </c>
      <c r="D865">
        <v>48</v>
      </c>
      <c r="E865" s="1" t="s">
        <v>187</v>
      </c>
      <c r="F865">
        <v>33</v>
      </c>
      <c r="G865">
        <v>8</v>
      </c>
      <c r="H865">
        <v>0</v>
      </c>
      <c r="I865">
        <v>2</v>
      </c>
      <c r="J865">
        <v>6</v>
      </c>
      <c r="K865">
        <v>0</v>
      </c>
      <c r="L865">
        <v>1</v>
      </c>
      <c r="M865" s="1" t="s">
        <v>63</v>
      </c>
      <c r="N865" s="1" t="s">
        <v>1911</v>
      </c>
      <c r="O865" s="1" t="s">
        <v>1912</v>
      </c>
      <c r="P865">
        <v>5.5</v>
      </c>
      <c r="Q865">
        <v>0</v>
      </c>
      <c r="R865">
        <v>100</v>
      </c>
      <c r="S865">
        <v>1</v>
      </c>
      <c r="T865">
        <v>30</v>
      </c>
      <c r="U865">
        <v>33</v>
      </c>
      <c r="V865">
        <v>158</v>
      </c>
      <c r="W865">
        <v>41966.03</v>
      </c>
      <c r="X865">
        <v>4.7878787878787881</v>
      </c>
      <c r="Y865">
        <v>1271.6978787878788</v>
      </c>
      <c r="Z865">
        <v>12</v>
      </c>
      <c r="AA865">
        <v>33.42771572070707</v>
      </c>
      <c r="AB865">
        <v>33</v>
      </c>
      <c r="AC865">
        <v>21.42771572070707</v>
      </c>
      <c r="AD865">
        <v>0</v>
      </c>
      <c r="AE865">
        <v>1.1945341504721936</v>
      </c>
      <c r="AF865">
        <v>0.67474747474747476</v>
      </c>
      <c r="AG865">
        <v>0</v>
      </c>
      <c r="AH865">
        <v>23.667401908585859</v>
      </c>
      <c r="AI865">
        <v>7.0425473308080813</v>
      </c>
      <c r="AJ865">
        <v>1155</v>
      </c>
      <c r="AK865">
        <v>34</v>
      </c>
      <c r="AL865">
        <v>2</v>
      </c>
      <c r="AM865">
        <v>2</v>
      </c>
      <c r="AN865">
        <v>1</v>
      </c>
      <c r="AO865">
        <v>1</v>
      </c>
      <c r="AP865">
        <v>0</v>
      </c>
      <c r="AQ865">
        <v>0</v>
      </c>
      <c r="AR865">
        <v>578.16</v>
      </c>
      <c r="AS865" s="1" t="s">
        <v>173</v>
      </c>
      <c r="AT865">
        <v>33</v>
      </c>
      <c r="AU865">
        <v>37.865954250000001</v>
      </c>
      <c r="AV865">
        <v>938.18064048333338</v>
      </c>
      <c r="AW865">
        <v>34</v>
      </c>
      <c r="AX865">
        <v>1</v>
      </c>
      <c r="AY865">
        <v>6.0606060606060608E-2</v>
      </c>
      <c r="AZ865">
        <v>35</v>
      </c>
      <c r="BA865">
        <v>0.21036641250000002</v>
      </c>
      <c r="BB865">
        <v>0.91978494165032687</v>
      </c>
      <c r="BC865">
        <v>45</v>
      </c>
      <c r="BD865">
        <v>-11</v>
      </c>
      <c r="BE865">
        <v>2</v>
      </c>
      <c r="BF865">
        <v>4</v>
      </c>
      <c r="BG865" s="1" t="s">
        <v>174</v>
      </c>
      <c r="BH865" s="1" t="s">
        <v>6891</v>
      </c>
      <c r="BI865" s="1" t="s">
        <v>6889</v>
      </c>
      <c r="BJ865" s="1" t="s">
        <v>6890</v>
      </c>
      <c r="BK865">
        <v>2100</v>
      </c>
      <c r="BL865">
        <v>3</v>
      </c>
      <c r="BM865" s="5" t="d">
        <v>23:29:59.9999999999968050</v>
      </c>
      <c r="BN865" s="5" t="d">
        <v>1899-12-30</v>
      </c>
      <c r="BO865">
        <v>23</v>
      </c>
      <c r="BP865" t="b">
        <v>0</v>
      </c>
    </row>
    <row r="866" spans="1:68" x14ac:dyDescent="0.2">
      <c r="A866" s="1" t="s">
        <v>1913</v>
      </c>
      <c r="B866" s="1" t="s">
        <v>1456</v>
      </c>
      <c r="C866" s="2" t="d">
        <v>2026-07-05</v>
      </c>
      <c r="D866">
        <v>1</v>
      </c>
      <c r="E866" s="1" t="s">
        <v>61</v>
      </c>
      <c r="F866">
        <v>9</v>
      </c>
      <c r="G866">
        <v>15</v>
      </c>
      <c r="H866">
        <v>12</v>
      </c>
      <c r="I866">
        <v>2</v>
      </c>
      <c r="J866">
        <v>1</v>
      </c>
      <c r="K866">
        <v>900</v>
      </c>
      <c r="L866">
        <v>1</v>
      </c>
      <c r="M866" s="1" t="s">
        <v>1914</v>
      </c>
      <c r="N866" s="1" t="s">
        <v>1610</v>
      </c>
      <c r="O866" s="1" t="s">
        <v>1915</v>
      </c>
      <c r="P866">
        <v>9</v>
      </c>
      <c r="Q866">
        <v>900</v>
      </c>
      <c r="R866">
        <v>9100</v>
      </c>
      <c r="S866">
        <v>1</v>
      </c>
      <c r="T866">
        <v>49</v>
      </c>
      <c r="U866">
        <v>9</v>
      </c>
      <c r="V866">
        <v>43</v>
      </c>
      <c r="W866">
        <v>9385.32</v>
      </c>
      <c r="X866">
        <v>4.7777777777777777</v>
      </c>
      <c r="Y866">
        <v>1042.8133333333333</v>
      </c>
      <c r="Z866">
        <v>9.8888888888888893</v>
      </c>
      <c r="AA866">
        <v>11.034667711111112</v>
      </c>
      <c r="AB866">
        <v>6</v>
      </c>
      <c r="AC866">
        <v>1.7950235388888889</v>
      </c>
      <c r="AD866">
        <v>0.29091860185185187</v>
      </c>
      <c r="AE866">
        <v>1.4739803890551864</v>
      </c>
      <c r="AF866">
        <v>0.85925925925925928</v>
      </c>
      <c r="AG866">
        <v>2.0262127074074074</v>
      </c>
      <c r="AH866">
        <v>1.3932543796296297</v>
      </c>
      <c r="AI866">
        <v>6.2487365592592603</v>
      </c>
      <c r="AJ866">
        <v>270</v>
      </c>
      <c r="AK866">
        <v>69</v>
      </c>
      <c r="AL866">
        <v>1</v>
      </c>
      <c r="AM866">
        <v>1</v>
      </c>
      <c r="AN866">
        <v>1</v>
      </c>
      <c r="AO866">
        <v>0</v>
      </c>
      <c r="AP866">
        <v>0</v>
      </c>
      <c r="AQ866">
        <v>0</v>
      </c>
      <c r="AR866">
        <v>521</v>
      </c>
      <c r="AS866" s="1" t="s">
        <v>65</v>
      </c>
      <c r="AT866">
        <v>3</v>
      </c>
      <c r="AU866">
        <v>14.414778850000001</v>
      </c>
      <c r="AV866">
        <v>1411.6275690166667</v>
      </c>
      <c r="AW866">
        <v>68</v>
      </c>
      <c r="AX866">
        <v>0.66666666666666663</v>
      </c>
      <c r="AY866">
        <v>0.1111111111111111</v>
      </c>
      <c r="AZ866">
        <v>30</v>
      </c>
      <c r="BA866">
        <v>0.48049262833333339</v>
      </c>
      <c r="BB866">
        <v>0.68194568551529788</v>
      </c>
      <c r="BC866">
        <v>68</v>
      </c>
      <c r="BD866">
        <v>1</v>
      </c>
      <c r="BE866">
        <v>1</v>
      </c>
      <c r="BF866">
        <v>0</v>
      </c>
      <c r="BG866" s="1" t="s">
        <v>83</v>
      </c>
      <c r="BH866" s="1" t="s">
        <v>6891</v>
      </c>
      <c r="BI866" s="1" t="s">
        <v>6889</v>
      </c>
      <c r="BJ866" s="1" t="s">
        <v>6890</v>
      </c>
      <c r="BK866">
        <v>2100</v>
      </c>
      <c r="BL866">
        <v>3</v>
      </c>
      <c r="BM866" s="5" t="d">
        <v>1899-12-30</v>
      </c>
      <c r="BN866" s="5" t="d">
        <v>00:29:59.99999999999990100</v>
      </c>
      <c r="BO866">
        <v>0</v>
      </c>
      <c r="BP866" t="b">
        <v>0</v>
      </c>
    </row>
    <row r="867" spans="1:68" x14ac:dyDescent="0.2">
      <c r="A867" s="1" t="s">
        <v>1916</v>
      </c>
      <c r="B867" s="1" t="s">
        <v>1456</v>
      </c>
      <c r="C867" s="2" t="d">
        <v>2026-07-05</v>
      </c>
      <c r="D867">
        <v>2</v>
      </c>
      <c r="E867" s="1" t="s">
        <v>61</v>
      </c>
      <c r="F867">
        <v>7</v>
      </c>
      <c r="G867">
        <v>16</v>
      </c>
      <c r="H867">
        <v>12</v>
      </c>
      <c r="I867">
        <v>2</v>
      </c>
      <c r="J867">
        <v>2</v>
      </c>
      <c r="K867">
        <v>900</v>
      </c>
      <c r="L867">
        <v>1</v>
      </c>
      <c r="M867" s="1" t="s">
        <v>1917</v>
      </c>
      <c r="N867" s="1" t="s">
        <v>1610</v>
      </c>
      <c r="O867" s="1" t="s">
        <v>1911</v>
      </c>
      <c r="P867">
        <v>3.5</v>
      </c>
      <c r="Q867">
        <v>900</v>
      </c>
      <c r="R867">
        <v>8200</v>
      </c>
      <c r="S867">
        <v>1</v>
      </c>
      <c r="T867">
        <v>48</v>
      </c>
      <c r="U867">
        <v>7</v>
      </c>
      <c r="V867">
        <v>42</v>
      </c>
      <c r="W867">
        <v>11045.36</v>
      </c>
      <c r="X867">
        <v>6</v>
      </c>
      <c r="Y867">
        <v>1577.9085714285716</v>
      </c>
      <c r="Z867">
        <v>10.428571428571429</v>
      </c>
      <c r="AA867">
        <v>10.224706433333335</v>
      </c>
      <c r="AB867">
        <v>3</v>
      </c>
      <c r="AC867">
        <v>0.68248015000000017</v>
      </c>
      <c r="AD867">
        <v>0</v>
      </c>
      <c r="AE867">
        <v>1.6297838131340818</v>
      </c>
      <c r="AF867">
        <v>0.67619047619047623</v>
      </c>
      <c r="AG867">
        <v>2.3059742833333332</v>
      </c>
      <c r="AH867">
        <v>0</v>
      </c>
      <c r="AI867">
        <v>7.07825595</v>
      </c>
      <c r="AJ867">
        <v>210</v>
      </c>
      <c r="AK867">
        <v>69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 s="1" t="s">
        <v>65</v>
      </c>
      <c r="AT867">
        <v>3</v>
      </c>
      <c r="AU867">
        <v>12.468345233333332</v>
      </c>
      <c r="AV867">
        <v>101.25631023333334</v>
      </c>
      <c r="AW867">
        <v>9</v>
      </c>
      <c r="AX867">
        <v>0.42857142857142855</v>
      </c>
      <c r="AY867">
        <v>0</v>
      </c>
      <c r="AZ867">
        <v>30</v>
      </c>
      <c r="BA867">
        <v>0.20780575388888886</v>
      </c>
      <c r="BB867">
        <v>4.8916091900161031E-2</v>
      </c>
      <c r="BC867">
        <v>5</v>
      </c>
      <c r="BD867">
        <v>64</v>
      </c>
      <c r="BE867">
        <v>1</v>
      </c>
      <c r="BF867">
        <v>1</v>
      </c>
      <c r="BG867" s="1" t="s">
        <v>83</v>
      </c>
      <c r="BH867" s="1" t="s">
        <v>6891</v>
      </c>
      <c r="BI867" s="1" t="s">
        <v>6889</v>
      </c>
      <c r="BJ867" s="1" t="s">
        <v>6890</v>
      </c>
      <c r="BK867">
        <v>2100</v>
      </c>
      <c r="BL867">
        <v>3</v>
      </c>
      <c r="BM867" s="5" t="d">
        <v>00:29:59.99999999999990100</v>
      </c>
      <c r="BN867" s="5" t="d">
        <v>00:59:59.99999999999980200</v>
      </c>
      <c r="BO867">
        <v>0</v>
      </c>
      <c r="BP867" t="b">
        <v>0</v>
      </c>
    </row>
    <row r="868" spans="1:68" x14ac:dyDescent="0.2">
      <c r="A868" s="1" t="s">
        <v>1918</v>
      </c>
      <c r="B868" s="1" t="s">
        <v>1456</v>
      </c>
      <c r="C868" s="2" t="d">
        <v>2026-07-05</v>
      </c>
      <c r="D868">
        <v>3</v>
      </c>
      <c r="E868" s="1" t="s">
        <v>61</v>
      </c>
      <c r="F868">
        <v>5</v>
      </c>
      <c r="G868">
        <v>8</v>
      </c>
      <c r="H868">
        <v>7</v>
      </c>
      <c r="I868">
        <v>0</v>
      </c>
      <c r="J868">
        <v>1</v>
      </c>
      <c r="K868">
        <v>525</v>
      </c>
      <c r="L868">
        <v>0</v>
      </c>
      <c r="M868" s="1" t="s">
        <v>1919</v>
      </c>
      <c r="N868" s="1" t="s">
        <v>63</v>
      </c>
      <c r="O868" s="1" t="s">
        <v>1467</v>
      </c>
      <c r="P868">
        <v>5</v>
      </c>
      <c r="Q868">
        <v>525</v>
      </c>
      <c r="R868">
        <v>7675</v>
      </c>
      <c r="S868">
        <v>0</v>
      </c>
      <c r="T868">
        <v>48</v>
      </c>
      <c r="U868">
        <v>5</v>
      </c>
      <c r="V868">
        <v>23</v>
      </c>
      <c r="W868">
        <v>4024.1899999999996</v>
      </c>
      <c r="X868">
        <v>4.5999999999999996</v>
      </c>
      <c r="Y868">
        <v>804.83799999999997</v>
      </c>
      <c r="Z868">
        <v>9.6</v>
      </c>
      <c r="AA868">
        <v>8.3125653533333335</v>
      </c>
      <c r="AB868">
        <v>0</v>
      </c>
      <c r="AC868">
        <v>0</v>
      </c>
      <c r="AD868">
        <v>0</v>
      </c>
      <c r="AE868">
        <v>1.1786602899733256</v>
      </c>
      <c r="AF868">
        <v>0.45666666666666667</v>
      </c>
      <c r="AG868">
        <v>1.6353269500000001</v>
      </c>
      <c r="AH868">
        <v>0</v>
      </c>
      <c r="AI868">
        <v>5.7739050599999997</v>
      </c>
      <c r="AJ868">
        <v>150</v>
      </c>
      <c r="AK868">
        <v>35</v>
      </c>
      <c r="AL868">
        <v>1</v>
      </c>
      <c r="AM868">
        <v>1</v>
      </c>
      <c r="AN868">
        <v>1</v>
      </c>
      <c r="AO868">
        <v>0</v>
      </c>
      <c r="AP868">
        <v>0</v>
      </c>
      <c r="AQ868">
        <v>0</v>
      </c>
      <c r="AR868">
        <v>193.29</v>
      </c>
      <c r="AS868" s="1" t="s">
        <v>70</v>
      </c>
      <c r="AT868">
        <v>0</v>
      </c>
      <c r="AU868">
        <v>5.8933014166666666</v>
      </c>
      <c r="AV868">
        <v>53.787818399999999</v>
      </c>
      <c r="AW868">
        <v>5</v>
      </c>
      <c r="AX868">
        <v>0</v>
      </c>
      <c r="AY868">
        <v>0.2</v>
      </c>
      <c r="AZ868">
        <v>30</v>
      </c>
      <c r="BA868">
        <v>0.19644338055555555</v>
      </c>
      <c r="BB868">
        <v>5.1226493714285712E-2</v>
      </c>
      <c r="BC868">
        <v>3</v>
      </c>
      <c r="BD868">
        <v>32</v>
      </c>
      <c r="BE868">
        <v>1</v>
      </c>
      <c r="BF868">
        <v>0</v>
      </c>
      <c r="BG868" s="1" t="s">
        <v>209</v>
      </c>
      <c r="BH868" s="1" t="s">
        <v>6891</v>
      </c>
      <c r="BI868" s="1" t="s">
        <v>6889</v>
      </c>
      <c r="BJ868" s="1" t="s">
        <v>6890</v>
      </c>
      <c r="BK868">
        <v>2100</v>
      </c>
      <c r="BL868">
        <v>3</v>
      </c>
      <c r="BM868" s="5" t="d">
        <v>00:59:59.99999999999980200</v>
      </c>
      <c r="BN868" s="5" t="d">
        <v>01:30:00.000</v>
      </c>
      <c r="BO868">
        <v>1</v>
      </c>
      <c r="BP868" t="b">
        <v>0</v>
      </c>
    </row>
    <row r="869" spans="1:68" x14ac:dyDescent="0.2">
      <c r="A869" s="1" t="s">
        <v>1920</v>
      </c>
      <c r="B869" s="1" t="s">
        <v>1456</v>
      </c>
      <c r="C869" s="2" t="d">
        <v>2026-07-05</v>
      </c>
      <c r="D869">
        <v>4</v>
      </c>
      <c r="E869" s="1" t="s">
        <v>61</v>
      </c>
      <c r="F869">
        <v>9</v>
      </c>
      <c r="G869">
        <v>8</v>
      </c>
      <c r="H869">
        <v>7</v>
      </c>
      <c r="I869">
        <v>0</v>
      </c>
      <c r="J869">
        <v>1</v>
      </c>
      <c r="K869">
        <v>525</v>
      </c>
      <c r="L869">
        <v>0</v>
      </c>
      <c r="M869" s="1" t="s">
        <v>1921</v>
      </c>
      <c r="N869" s="1" t="s">
        <v>63</v>
      </c>
      <c r="O869" s="1" t="s">
        <v>1470</v>
      </c>
      <c r="P869">
        <v>9</v>
      </c>
      <c r="Q869">
        <v>525</v>
      </c>
      <c r="R869">
        <v>7150</v>
      </c>
      <c r="S869">
        <v>0</v>
      </c>
      <c r="T869">
        <v>48</v>
      </c>
      <c r="U869">
        <v>9</v>
      </c>
      <c r="V869">
        <v>34</v>
      </c>
      <c r="W869">
        <v>6611.53</v>
      </c>
      <c r="X869">
        <v>3.7777777777777777</v>
      </c>
      <c r="Y869">
        <v>734.61444444444442</v>
      </c>
      <c r="Z869">
        <v>9.8888888888888893</v>
      </c>
      <c r="AA869">
        <v>8.9967901407407407</v>
      </c>
      <c r="AB869">
        <v>0</v>
      </c>
      <c r="AC869">
        <v>0</v>
      </c>
      <c r="AD869">
        <v>0</v>
      </c>
      <c r="AE869">
        <v>1.1216975660811335</v>
      </c>
      <c r="AF869">
        <v>0.58703703703703702</v>
      </c>
      <c r="AG869">
        <v>1.7087345962962963</v>
      </c>
      <c r="AH869">
        <v>0</v>
      </c>
      <c r="AI869">
        <v>6.4732407259259261</v>
      </c>
      <c r="AJ869">
        <v>270</v>
      </c>
      <c r="AK869">
        <v>35</v>
      </c>
      <c r="AL869">
        <v>2</v>
      </c>
      <c r="AM869">
        <v>2</v>
      </c>
      <c r="AN869">
        <v>0</v>
      </c>
      <c r="AO869">
        <v>1</v>
      </c>
      <c r="AP869">
        <v>1</v>
      </c>
      <c r="AQ869">
        <v>0</v>
      </c>
      <c r="AR869">
        <v>494.73</v>
      </c>
      <c r="AS869" s="1" t="s">
        <v>70</v>
      </c>
      <c r="AT869">
        <v>0</v>
      </c>
      <c r="AU869">
        <v>10.095278033333333</v>
      </c>
      <c r="AV869">
        <v>63.67416621666667</v>
      </c>
      <c r="AW869">
        <v>4</v>
      </c>
      <c r="AX869">
        <v>0</v>
      </c>
      <c r="AY869">
        <v>0.22222222222222221</v>
      </c>
      <c r="AZ869">
        <v>30</v>
      </c>
      <c r="BA869">
        <v>0.33650926777777779</v>
      </c>
      <c r="BB869">
        <v>6.0642063063492069E-2</v>
      </c>
      <c r="BC869">
        <v>4</v>
      </c>
      <c r="BD869">
        <v>31</v>
      </c>
      <c r="BE869">
        <v>1</v>
      </c>
      <c r="BF869">
        <v>0</v>
      </c>
      <c r="BG869" s="1" t="s">
        <v>209</v>
      </c>
      <c r="BH869" s="1" t="s">
        <v>6891</v>
      </c>
      <c r="BI869" s="1" t="s">
        <v>6889</v>
      </c>
      <c r="BJ869" s="1" t="s">
        <v>6890</v>
      </c>
      <c r="BK869">
        <v>2100</v>
      </c>
      <c r="BL869">
        <v>3</v>
      </c>
      <c r="BM869" s="5" t="d">
        <v>01:30:00.000</v>
      </c>
      <c r="BN869" s="5" t="d">
        <v>01:59:59.99999999999959725</v>
      </c>
      <c r="BO869">
        <v>1</v>
      </c>
      <c r="BP869" t="b">
        <v>0</v>
      </c>
    </row>
    <row r="870" spans="1:68" x14ac:dyDescent="0.2">
      <c r="A870" s="1" t="s">
        <v>1922</v>
      </c>
      <c r="B870" s="1" t="s">
        <v>1456</v>
      </c>
      <c r="C870" s="2" t="d">
        <v>2026-07-05</v>
      </c>
      <c r="D870">
        <v>5</v>
      </c>
      <c r="E870" s="1" t="s">
        <v>61</v>
      </c>
      <c r="F870">
        <v>10</v>
      </c>
      <c r="G870">
        <v>8</v>
      </c>
      <c r="H870">
        <v>7</v>
      </c>
      <c r="I870">
        <v>0</v>
      </c>
      <c r="J870">
        <v>1</v>
      </c>
      <c r="K870">
        <v>525</v>
      </c>
      <c r="L870">
        <v>0</v>
      </c>
      <c r="M870" s="1" t="s">
        <v>1923</v>
      </c>
      <c r="N870" s="1" t="s">
        <v>63</v>
      </c>
      <c r="O870" s="1" t="s">
        <v>1476</v>
      </c>
      <c r="P870">
        <v>10</v>
      </c>
      <c r="Q870">
        <v>525</v>
      </c>
      <c r="R870">
        <v>6625</v>
      </c>
      <c r="S870">
        <v>0</v>
      </c>
      <c r="T870">
        <v>48</v>
      </c>
      <c r="U870">
        <v>10</v>
      </c>
      <c r="V870">
        <v>45</v>
      </c>
      <c r="W870">
        <v>9354.49</v>
      </c>
      <c r="X870">
        <v>4.5</v>
      </c>
      <c r="Y870">
        <v>935.44899999999996</v>
      </c>
      <c r="Z870">
        <v>10.4</v>
      </c>
      <c r="AA870">
        <v>9.0894144716666663</v>
      </c>
      <c r="AB870">
        <v>1</v>
      </c>
      <c r="AC870">
        <v>1.7253833333334001E-4</v>
      </c>
      <c r="AD870">
        <v>3.6445974999999999E-2</v>
      </c>
      <c r="AE870">
        <v>1.3109837264145234</v>
      </c>
      <c r="AF870">
        <v>0.6333333333333333</v>
      </c>
      <c r="AG870">
        <v>1.9807630266666667</v>
      </c>
      <c r="AH870">
        <v>0</v>
      </c>
      <c r="AI870">
        <v>6.2253181016666677</v>
      </c>
      <c r="AJ870">
        <v>300</v>
      </c>
      <c r="AK870">
        <v>35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 s="1" t="s">
        <v>65</v>
      </c>
      <c r="AT870">
        <v>1</v>
      </c>
      <c r="AU870">
        <v>13.109837150000001</v>
      </c>
      <c r="AV870">
        <v>103.62608078333334</v>
      </c>
      <c r="AW870">
        <v>7</v>
      </c>
      <c r="AX870">
        <v>0.1</v>
      </c>
      <c r="AY870">
        <v>0</v>
      </c>
      <c r="AZ870">
        <v>30</v>
      </c>
      <c r="BA870">
        <v>0.43699457166666666</v>
      </c>
      <c r="BB870">
        <v>9.8691505507936511E-2</v>
      </c>
      <c r="BC870">
        <v>5</v>
      </c>
      <c r="BD870">
        <v>30</v>
      </c>
      <c r="BE870">
        <v>1</v>
      </c>
      <c r="BF870">
        <v>0</v>
      </c>
      <c r="BG870" s="1" t="s">
        <v>66</v>
      </c>
      <c r="BH870" s="1" t="s">
        <v>6891</v>
      </c>
      <c r="BI870" s="1" t="s">
        <v>6889</v>
      </c>
      <c r="BJ870" s="1" t="s">
        <v>6890</v>
      </c>
      <c r="BK870">
        <v>2100</v>
      </c>
      <c r="BL870">
        <v>3</v>
      </c>
      <c r="BM870" s="5" t="d">
        <v>01:59:59.99999999999959725</v>
      </c>
      <c r="BN870" s="5" t="d">
        <v>02:30:00.00000000000040275</v>
      </c>
      <c r="BO870">
        <v>2</v>
      </c>
      <c r="BP870" t="b">
        <v>0</v>
      </c>
    </row>
    <row r="871" spans="1:68" x14ac:dyDescent="0.2">
      <c r="A871" s="1" t="s">
        <v>1924</v>
      </c>
      <c r="B871" s="1" t="s">
        <v>1456</v>
      </c>
      <c r="C871" s="2" t="d">
        <v>2026-07-05</v>
      </c>
      <c r="D871">
        <v>6</v>
      </c>
      <c r="E871" s="1" t="s">
        <v>61</v>
      </c>
      <c r="F871">
        <v>18</v>
      </c>
      <c r="G871">
        <v>8</v>
      </c>
      <c r="H871">
        <v>7</v>
      </c>
      <c r="I871">
        <v>0</v>
      </c>
      <c r="J871">
        <v>1</v>
      </c>
      <c r="K871">
        <v>525</v>
      </c>
      <c r="L871">
        <v>0</v>
      </c>
      <c r="M871" s="1" t="s">
        <v>1925</v>
      </c>
      <c r="N871" s="1" t="s">
        <v>63</v>
      </c>
      <c r="O871" s="1" t="s">
        <v>1704</v>
      </c>
      <c r="P871">
        <v>18</v>
      </c>
      <c r="Q871">
        <v>525</v>
      </c>
      <c r="R871">
        <v>6100</v>
      </c>
      <c r="S871">
        <v>0</v>
      </c>
      <c r="T871">
        <v>48</v>
      </c>
      <c r="U871">
        <v>18</v>
      </c>
      <c r="V871">
        <v>89</v>
      </c>
      <c r="W871">
        <v>16917.03</v>
      </c>
      <c r="X871">
        <v>4.9444444444444446</v>
      </c>
      <c r="Y871">
        <v>939.83499999999992</v>
      </c>
      <c r="Z871">
        <v>10</v>
      </c>
      <c r="AA871">
        <v>9.2692707666666667</v>
      </c>
      <c r="AB871">
        <v>6</v>
      </c>
      <c r="AC871">
        <v>0.39830561574074064</v>
      </c>
      <c r="AD871">
        <v>0.63479725740740744</v>
      </c>
      <c r="AE871">
        <v>1.2098807110368837</v>
      </c>
      <c r="AF871">
        <v>0.69074074074074077</v>
      </c>
      <c r="AG871">
        <v>2.5354187055555553</v>
      </c>
      <c r="AH871">
        <v>0</v>
      </c>
      <c r="AI871">
        <v>5.7125557574074071</v>
      </c>
      <c r="AJ871">
        <v>540</v>
      </c>
      <c r="AK871">
        <v>35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 s="1" t="s">
        <v>65</v>
      </c>
      <c r="AT871">
        <v>6</v>
      </c>
      <c r="AU871">
        <v>18.118297283333334</v>
      </c>
      <c r="AV871">
        <v>135.37317833333333</v>
      </c>
      <c r="AW871">
        <v>11</v>
      </c>
      <c r="AX871">
        <v>0.33333333333333331</v>
      </c>
      <c r="AY871">
        <v>0</v>
      </c>
      <c r="AZ871">
        <v>30</v>
      </c>
      <c r="BA871">
        <v>0.60394324277777778</v>
      </c>
      <c r="BB871">
        <v>0.12892683650793652</v>
      </c>
      <c r="BC871">
        <v>7</v>
      </c>
      <c r="BD871">
        <v>28</v>
      </c>
      <c r="BE871">
        <v>1</v>
      </c>
      <c r="BF871">
        <v>0</v>
      </c>
      <c r="BG871" s="1" t="s">
        <v>83</v>
      </c>
      <c r="BH871" s="1" t="s">
        <v>6891</v>
      </c>
      <c r="BI871" s="1" t="s">
        <v>6889</v>
      </c>
      <c r="BJ871" s="1" t="s">
        <v>6890</v>
      </c>
      <c r="BK871">
        <v>2100</v>
      </c>
      <c r="BL871">
        <v>3</v>
      </c>
      <c r="BM871" s="5" t="d">
        <v>02:30:00.00000000000040275</v>
      </c>
      <c r="BN871" s="5" t="d">
        <v>03:00:00.000</v>
      </c>
      <c r="BO871">
        <v>2</v>
      </c>
      <c r="BP871" t="b">
        <v>0</v>
      </c>
    </row>
    <row r="872" spans="1:68" x14ac:dyDescent="0.2">
      <c r="A872" s="1" t="s">
        <v>1926</v>
      </c>
      <c r="B872" s="1" t="s">
        <v>1456</v>
      </c>
      <c r="C872" s="2" t="d">
        <v>2026-07-05</v>
      </c>
      <c r="D872">
        <v>7</v>
      </c>
      <c r="E872" s="1" t="s">
        <v>61</v>
      </c>
      <c r="F872">
        <v>12</v>
      </c>
      <c r="G872">
        <v>8</v>
      </c>
      <c r="H872">
        <v>7</v>
      </c>
      <c r="I872">
        <v>0</v>
      </c>
      <c r="J872">
        <v>1</v>
      </c>
      <c r="K872">
        <v>525</v>
      </c>
      <c r="L872">
        <v>0</v>
      </c>
      <c r="M872" s="1" t="s">
        <v>1927</v>
      </c>
      <c r="N872" s="1" t="s">
        <v>63</v>
      </c>
      <c r="O872" s="1" t="s">
        <v>1596</v>
      </c>
      <c r="P872">
        <v>12</v>
      </c>
      <c r="Q872">
        <v>525</v>
      </c>
      <c r="R872">
        <v>5575</v>
      </c>
      <c r="S872">
        <v>0</v>
      </c>
      <c r="T872">
        <v>48</v>
      </c>
      <c r="U872">
        <v>12</v>
      </c>
      <c r="V872">
        <v>62</v>
      </c>
      <c r="W872">
        <v>13386.449999999999</v>
      </c>
      <c r="X872">
        <v>5.166666666666667</v>
      </c>
      <c r="Y872">
        <v>1115.5374999999999</v>
      </c>
      <c r="Z872">
        <v>9.9166666666666661</v>
      </c>
      <c r="AA872">
        <v>11.399709194444446</v>
      </c>
      <c r="AB872">
        <v>9</v>
      </c>
      <c r="AC872">
        <v>1.670937865277778</v>
      </c>
      <c r="AD872">
        <v>1.6184717208333332</v>
      </c>
      <c r="AE872">
        <v>1.6003359750773754</v>
      </c>
      <c r="AF872">
        <v>0.82638888888888884</v>
      </c>
      <c r="AG872">
        <v>4.0451965819444444</v>
      </c>
      <c r="AH872">
        <v>0</v>
      </c>
      <c r="AI872">
        <v>6.4086792722222219</v>
      </c>
      <c r="AJ872">
        <v>360</v>
      </c>
      <c r="AK872">
        <v>35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 s="1" t="s">
        <v>65</v>
      </c>
      <c r="AT872">
        <v>7</v>
      </c>
      <c r="AU872">
        <v>22.863586983333335</v>
      </c>
      <c r="AV872">
        <v>135.5035053</v>
      </c>
      <c r="AW872">
        <v>12</v>
      </c>
      <c r="AX872">
        <v>0.75</v>
      </c>
      <c r="AY872">
        <v>0</v>
      </c>
      <c r="AZ872">
        <v>30</v>
      </c>
      <c r="BA872">
        <v>0.7621195661111112</v>
      </c>
      <c r="BB872">
        <v>0.12905095742857142</v>
      </c>
      <c r="BC872">
        <v>7</v>
      </c>
      <c r="BD872">
        <v>28</v>
      </c>
      <c r="BE872">
        <v>2</v>
      </c>
      <c r="BF872">
        <v>-1</v>
      </c>
      <c r="BG872" s="1" t="s">
        <v>83</v>
      </c>
      <c r="BH872" s="1" t="s">
        <v>6891</v>
      </c>
      <c r="BI872" s="1" t="s">
        <v>6889</v>
      </c>
      <c r="BJ872" s="1" t="s">
        <v>6890</v>
      </c>
      <c r="BK872">
        <v>2100</v>
      </c>
      <c r="BL872">
        <v>3</v>
      </c>
      <c r="BM872" s="5" t="d">
        <v>03:00:00.000</v>
      </c>
      <c r="BN872" s="5" t="d">
        <v>03:30:00.00000000000079875</v>
      </c>
      <c r="BO872">
        <v>3</v>
      </c>
      <c r="BP872" t="b">
        <v>0</v>
      </c>
    </row>
    <row r="873" spans="1:68" x14ac:dyDescent="0.2">
      <c r="A873" s="1" t="s">
        <v>1928</v>
      </c>
      <c r="B873" s="1" t="s">
        <v>1456</v>
      </c>
      <c r="C873" s="2" t="d">
        <v>2026-07-05</v>
      </c>
      <c r="D873">
        <v>8</v>
      </c>
      <c r="E873" s="1" t="s">
        <v>61</v>
      </c>
      <c r="F873">
        <v>11</v>
      </c>
      <c r="G873">
        <v>8</v>
      </c>
      <c r="H873">
        <v>7</v>
      </c>
      <c r="I873">
        <v>0</v>
      </c>
      <c r="J873">
        <v>1</v>
      </c>
      <c r="K873">
        <v>525</v>
      </c>
      <c r="L873">
        <v>0</v>
      </c>
      <c r="M873" s="1" t="s">
        <v>1929</v>
      </c>
      <c r="N873" s="1" t="s">
        <v>63</v>
      </c>
      <c r="O873" s="1" t="s">
        <v>1482</v>
      </c>
      <c r="P873">
        <v>11</v>
      </c>
      <c r="Q873">
        <v>525</v>
      </c>
      <c r="R873">
        <v>5050</v>
      </c>
      <c r="S873">
        <v>0</v>
      </c>
      <c r="T873">
        <v>48</v>
      </c>
      <c r="U873">
        <v>11</v>
      </c>
      <c r="V873">
        <v>60</v>
      </c>
      <c r="W873">
        <v>11936.52</v>
      </c>
      <c r="X873">
        <v>5.4545454545454541</v>
      </c>
      <c r="Y873">
        <v>1085.1381818181819</v>
      </c>
      <c r="Z873">
        <v>10.181818181818182</v>
      </c>
      <c r="AA873">
        <v>10.49700622878788</v>
      </c>
      <c r="AB873">
        <v>5</v>
      </c>
      <c r="AC873">
        <v>0.94799824393939403</v>
      </c>
      <c r="AD873">
        <v>0.83737760303030306</v>
      </c>
      <c r="AE873">
        <v>1.6331680687927106</v>
      </c>
      <c r="AF873">
        <v>0.70454545454545459</v>
      </c>
      <c r="AG873">
        <v>3.175091124242424</v>
      </c>
      <c r="AH873">
        <v>0</v>
      </c>
      <c r="AI873">
        <v>6.5325211560606053</v>
      </c>
      <c r="AJ873">
        <v>330</v>
      </c>
      <c r="AK873">
        <v>35</v>
      </c>
      <c r="AL873">
        <v>1</v>
      </c>
      <c r="AM873">
        <v>1</v>
      </c>
      <c r="AN873">
        <v>1</v>
      </c>
      <c r="AO873">
        <v>0</v>
      </c>
      <c r="AP873">
        <v>0</v>
      </c>
      <c r="AQ873">
        <v>0</v>
      </c>
      <c r="AR873">
        <v>63.51</v>
      </c>
      <c r="AS873" s="1" t="s">
        <v>65</v>
      </c>
      <c r="AT873">
        <v>5</v>
      </c>
      <c r="AU873">
        <v>17.964848700000001</v>
      </c>
      <c r="AV873">
        <v>96.712010266666667</v>
      </c>
      <c r="AW873">
        <v>8</v>
      </c>
      <c r="AX873">
        <v>0.45454545454545453</v>
      </c>
      <c r="AY873">
        <v>9.0909090909090912E-2</v>
      </c>
      <c r="AZ873">
        <v>30</v>
      </c>
      <c r="BA873">
        <v>0.59882829000000004</v>
      </c>
      <c r="BB873">
        <v>9.2106676444444438E-2</v>
      </c>
      <c r="BC873">
        <v>5</v>
      </c>
      <c r="BD873">
        <v>30</v>
      </c>
      <c r="BE873">
        <v>1</v>
      </c>
      <c r="BF873">
        <v>0</v>
      </c>
      <c r="BG873" s="1" t="s">
        <v>83</v>
      </c>
      <c r="BH873" s="1" t="s">
        <v>6891</v>
      </c>
      <c r="BI873" s="1" t="s">
        <v>6889</v>
      </c>
      <c r="BJ873" s="1" t="s">
        <v>6890</v>
      </c>
      <c r="BK873">
        <v>2100</v>
      </c>
      <c r="BL873">
        <v>3</v>
      </c>
      <c r="BM873" s="5" t="d">
        <v>03:30:00.00000000000079875</v>
      </c>
      <c r="BN873" s="5" t="d">
        <v>03:59:59.99999999999920125</v>
      </c>
      <c r="BO873">
        <v>3</v>
      </c>
      <c r="BP873" t="b">
        <v>0</v>
      </c>
    </row>
    <row r="874" spans="1:68" x14ac:dyDescent="0.2">
      <c r="A874" s="1" t="s">
        <v>1930</v>
      </c>
      <c r="B874" s="1" t="s">
        <v>1456</v>
      </c>
      <c r="C874" s="2" t="d">
        <v>2026-07-05</v>
      </c>
      <c r="D874">
        <v>9</v>
      </c>
      <c r="E874" s="1" t="s">
        <v>61</v>
      </c>
      <c r="F874">
        <v>6</v>
      </c>
      <c r="G874">
        <v>8</v>
      </c>
      <c r="H874">
        <v>7</v>
      </c>
      <c r="I874">
        <v>0</v>
      </c>
      <c r="J874">
        <v>1</v>
      </c>
      <c r="K874">
        <v>525</v>
      </c>
      <c r="L874">
        <v>0</v>
      </c>
      <c r="M874" s="1" t="s">
        <v>1931</v>
      </c>
      <c r="N874" s="1" t="s">
        <v>63</v>
      </c>
      <c r="O874" s="1" t="s">
        <v>1458</v>
      </c>
      <c r="P874">
        <v>6</v>
      </c>
      <c r="Q874">
        <v>525</v>
      </c>
      <c r="R874">
        <v>4525</v>
      </c>
      <c r="S874">
        <v>0</v>
      </c>
      <c r="T874">
        <v>48</v>
      </c>
      <c r="U874">
        <v>6</v>
      </c>
      <c r="V874">
        <v>32</v>
      </c>
      <c r="W874">
        <v>7072.8600000000006</v>
      </c>
      <c r="X874">
        <v>5.333333333333333</v>
      </c>
      <c r="Y874">
        <v>1178.8100000000002</v>
      </c>
      <c r="Z874">
        <v>10.5</v>
      </c>
      <c r="AA874">
        <v>9.3336224750000003</v>
      </c>
      <c r="AB874">
        <v>1</v>
      </c>
      <c r="AC874">
        <v>9.2144652777777544E-2</v>
      </c>
      <c r="AD874">
        <v>0.19590909166666667</v>
      </c>
      <c r="AE874">
        <v>1.1926309536878357</v>
      </c>
      <c r="AF874">
        <v>0.66388888888888886</v>
      </c>
      <c r="AG874">
        <v>2.0524289277777776</v>
      </c>
      <c r="AH874">
        <v>0</v>
      </c>
      <c r="AI874">
        <v>6.4811935388888884</v>
      </c>
      <c r="AJ874">
        <v>180</v>
      </c>
      <c r="AK874">
        <v>35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 s="1" t="s">
        <v>65</v>
      </c>
      <c r="AT874">
        <v>1</v>
      </c>
      <c r="AU874">
        <v>6.8894336166666665</v>
      </c>
      <c r="AV874">
        <v>54.056601800000003</v>
      </c>
      <c r="AW874">
        <v>8</v>
      </c>
      <c r="AX874">
        <v>0.16666666666666666</v>
      </c>
      <c r="AY874">
        <v>0</v>
      </c>
      <c r="AZ874">
        <v>30</v>
      </c>
      <c r="BA874">
        <v>0.2296477872222222</v>
      </c>
      <c r="BB874">
        <v>5.148247790476191E-2</v>
      </c>
      <c r="BC874">
        <v>3</v>
      </c>
      <c r="BD874">
        <v>32</v>
      </c>
      <c r="BE874">
        <v>1</v>
      </c>
      <c r="BF874">
        <v>0</v>
      </c>
      <c r="BG874" s="1" t="s">
        <v>83</v>
      </c>
      <c r="BH874" s="1" t="s">
        <v>6891</v>
      </c>
      <c r="BI874" s="1" t="s">
        <v>6889</v>
      </c>
      <c r="BJ874" s="1" t="s">
        <v>6890</v>
      </c>
      <c r="BK874">
        <v>2100</v>
      </c>
      <c r="BL874">
        <v>3</v>
      </c>
      <c r="BM874" s="5" t="d">
        <v>03:59:59.99999999999920125</v>
      </c>
      <c r="BN874" s="5" t="d">
        <v>04:30:00.000</v>
      </c>
      <c r="BO874">
        <v>4</v>
      </c>
      <c r="BP874" t="b">
        <v>0</v>
      </c>
    </row>
    <row r="875" spans="1:68" x14ac:dyDescent="0.2">
      <c r="A875" s="1" t="s">
        <v>1932</v>
      </c>
      <c r="B875" s="1" t="s">
        <v>1456</v>
      </c>
      <c r="C875" s="2" t="d">
        <v>2026-07-05</v>
      </c>
      <c r="D875">
        <v>10</v>
      </c>
      <c r="E875" s="1" t="s">
        <v>61</v>
      </c>
      <c r="F875">
        <v>6</v>
      </c>
      <c r="G875">
        <v>8</v>
      </c>
      <c r="H875">
        <v>7</v>
      </c>
      <c r="I875">
        <v>0</v>
      </c>
      <c r="J875">
        <v>1</v>
      </c>
      <c r="K875">
        <v>525</v>
      </c>
      <c r="L875">
        <v>0</v>
      </c>
      <c r="M875" s="1" t="s">
        <v>1933</v>
      </c>
      <c r="N875" s="1" t="s">
        <v>63</v>
      </c>
      <c r="O875" s="1" t="s">
        <v>1583</v>
      </c>
      <c r="P875">
        <v>6</v>
      </c>
      <c r="Q875">
        <v>525</v>
      </c>
      <c r="R875">
        <v>4000</v>
      </c>
      <c r="S875">
        <v>0</v>
      </c>
      <c r="T875">
        <v>48</v>
      </c>
      <c r="U875">
        <v>6</v>
      </c>
      <c r="V875">
        <v>22</v>
      </c>
      <c r="W875">
        <v>4271.32</v>
      </c>
      <c r="X875">
        <v>3.6666666666666665</v>
      </c>
      <c r="Y875">
        <v>711.88666666666666</v>
      </c>
      <c r="Z875">
        <v>9.1666666666666661</v>
      </c>
      <c r="AA875">
        <v>6.7102031500000008</v>
      </c>
      <c r="AB875">
        <v>0</v>
      </c>
      <c r="AC875">
        <v>0</v>
      </c>
      <c r="AD875">
        <v>0</v>
      </c>
      <c r="AE875">
        <v>0.99609405371347715</v>
      </c>
      <c r="AF875">
        <v>0.44444444444444442</v>
      </c>
      <c r="AG875">
        <v>1.4405384916666666</v>
      </c>
      <c r="AH875">
        <v>0</v>
      </c>
      <c r="AI875">
        <v>4.4641090944444448</v>
      </c>
      <c r="AJ875">
        <v>180</v>
      </c>
      <c r="AK875">
        <v>35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 s="1" t="s">
        <v>70</v>
      </c>
      <c r="AT875">
        <v>0</v>
      </c>
      <c r="AU875">
        <v>6.2429163499999998</v>
      </c>
      <c r="AV875">
        <v>75.4004975</v>
      </c>
      <c r="AW875">
        <v>5</v>
      </c>
      <c r="AX875">
        <v>0</v>
      </c>
      <c r="AY875">
        <v>0</v>
      </c>
      <c r="AZ875">
        <v>30</v>
      </c>
      <c r="BA875">
        <v>0.20809721166666667</v>
      </c>
      <c r="BB875">
        <v>7.1809997619047619E-2</v>
      </c>
      <c r="BC875">
        <v>4</v>
      </c>
      <c r="BD875">
        <v>31</v>
      </c>
      <c r="BE875">
        <v>1</v>
      </c>
      <c r="BF875">
        <v>0</v>
      </c>
      <c r="BG875" s="1" t="s">
        <v>66</v>
      </c>
      <c r="BH875" s="1" t="s">
        <v>6891</v>
      </c>
      <c r="BI875" s="1" t="s">
        <v>6889</v>
      </c>
      <c r="BJ875" s="1" t="s">
        <v>6890</v>
      </c>
      <c r="BK875">
        <v>2100</v>
      </c>
      <c r="BL875">
        <v>3</v>
      </c>
      <c r="BM875" s="5" t="d">
        <v>04:30:00.000</v>
      </c>
      <c r="BN875" s="5" t="d">
        <v>05:00:00.00000000000079875</v>
      </c>
      <c r="BO875">
        <v>4</v>
      </c>
      <c r="BP875" t="b">
        <v>0</v>
      </c>
    </row>
    <row r="876" spans="1:68" x14ac:dyDescent="0.2">
      <c r="A876" s="1" t="s">
        <v>1934</v>
      </c>
      <c r="B876" s="1" t="s">
        <v>1456</v>
      </c>
      <c r="C876" s="2" t="d">
        <v>2026-07-05</v>
      </c>
      <c r="D876">
        <v>11</v>
      </c>
      <c r="E876" s="1" t="s">
        <v>61</v>
      </c>
      <c r="F876">
        <v>9</v>
      </c>
      <c r="G876">
        <v>8</v>
      </c>
      <c r="H876">
        <v>7</v>
      </c>
      <c r="I876">
        <v>0</v>
      </c>
      <c r="J876">
        <v>1</v>
      </c>
      <c r="K876">
        <v>525</v>
      </c>
      <c r="L876">
        <v>0</v>
      </c>
      <c r="M876" s="1" t="s">
        <v>1919</v>
      </c>
      <c r="N876" s="1" t="s">
        <v>63</v>
      </c>
      <c r="O876" s="1" t="s">
        <v>1467</v>
      </c>
      <c r="P876">
        <v>9</v>
      </c>
      <c r="Q876">
        <v>525</v>
      </c>
      <c r="R876">
        <v>3475</v>
      </c>
      <c r="S876">
        <v>0</v>
      </c>
      <c r="T876">
        <v>48</v>
      </c>
      <c r="U876">
        <v>9</v>
      </c>
      <c r="V876">
        <v>37</v>
      </c>
      <c r="W876">
        <v>8979.32</v>
      </c>
      <c r="X876">
        <v>4.1111111111111107</v>
      </c>
      <c r="Y876">
        <v>997.70222222222219</v>
      </c>
      <c r="Z876">
        <v>10</v>
      </c>
      <c r="AA876">
        <v>8.9327962722222232</v>
      </c>
      <c r="AB876">
        <v>4</v>
      </c>
      <c r="AC876">
        <v>0.1310529648148149</v>
      </c>
      <c r="AD876">
        <v>6.0498014814814823E-2</v>
      </c>
      <c r="AE876">
        <v>1.126364267137262</v>
      </c>
      <c r="AF876">
        <v>0.56296296296296289</v>
      </c>
      <c r="AG876">
        <v>1.7498252370370371</v>
      </c>
      <c r="AH876">
        <v>0</v>
      </c>
      <c r="AI876">
        <v>6.2588969499999996</v>
      </c>
      <c r="AJ876">
        <v>270</v>
      </c>
      <c r="AK876">
        <v>35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s="1" t="s">
        <v>65</v>
      </c>
      <c r="AT876">
        <v>2</v>
      </c>
      <c r="AU876">
        <v>10.137278333333333</v>
      </c>
      <c r="AV876">
        <v>79.459732633333331</v>
      </c>
      <c r="AW876">
        <v>5</v>
      </c>
      <c r="AX876">
        <v>0.44444444444444442</v>
      </c>
      <c r="AY876">
        <v>0</v>
      </c>
      <c r="AZ876">
        <v>30</v>
      </c>
      <c r="BA876">
        <v>0.33790927777777774</v>
      </c>
      <c r="BB876">
        <v>7.5675935841269845E-2</v>
      </c>
      <c r="BC876">
        <v>4</v>
      </c>
      <c r="BD876">
        <v>31</v>
      </c>
      <c r="BE876">
        <v>1</v>
      </c>
      <c r="BF876">
        <v>0</v>
      </c>
      <c r="BG876" s="1" t="s">
        <v>83</v>
      </c>
      <c r="BH876" s="1" t="s">
        <v>6891</v>
      </c>
      <c r="BI876" s="1" t="s">
        <v>6889</v>
      </c>
      <c r="BJ876" s="1" t="s">
        <v>6890</v>
      </c>
      <c r="BK876">
        <v>2100</v>
      </c>
      <c r="BL876">
        <v>3</v>
      </c>
      <c r="BM876" s="5" t="d">
        <v>05:00:00.00000000000079875</v>
      </c>
      <c r="BN876" s="5" t="d">
        <v>05:29:59.99999999999920125</v>
      </c>
      <c r="BO876">
        <v>5</v>
      </c>
      <c r="BP876" t="b">
        <v>0</v>
      </c>
    </row>
    <row r="877" spans="1:68" x14ac:dyDescent="0.2">
      <c r="A877" s="1" t="s">
        <v>1935</v>
      </c>
      <c r="B877" s="1" t="s">
        <v>1456</v>
      </c>
      <c r="C877" s="2" t="d">
        <v>2026-07-05</v>
      </c>
      <c r="D877">
        <v>12</v>
      </c>
      <c r="E877" s="1" t="s">
        <v>61</v>
      </c>
      <c r="F877">
        <v>10</v>
      </c>
      <c r="G877">
        <v>8</v>
      </c>
      <c r="H877">
        <v>7</v>
      </c>
      <c r="I877">
        <v>0</v>
      </c>
      <c r="J877">
        <v>1</v>
      </c>
      <c r="K877">
        <v>525</v>
      </c>
      <c r="L877">
        <v>0</v>
      </c>
      <c r="M877" s="1" t="s">
        <v>1921</v>
      </c>
      <c r="N877" s="1" t="s">
        <v>63</v>
      </c>
      <c r="O877" s="1" t="s">
        <v>1470</v>
      </c>
      <c r="P877">
        <v>10</v>
      </c>
      <c r="Q877">
        <v>525</v>
      </c>
      <c r="R877">
        <v>2950</v>
      </c>
      <c r="S877">
        <v>0</v>
      </c>
      <c r="T877">
        <v>48</v>
      </c>
      <c r="U877">
        <v>10</v>
      </c>
      <c r="V877">
        <v>45</v>
      </c>
      <c r="W877">
        <v>11111.11</v>
      </c>
      <c r="X877">
        <v>4.5</v>
      </c>
      <c r="Y877">
        <v>1111.1110000000001</v>
      </c>
      <c r="Z877">
        <v>9.3000000000000007</v>
      </c>
      <c r="AA877">
        <v>8.3080108833333348</v>
      </c>
      <c r="AB877">
        <v>2</v>
      </c>
      <c r="AC877">
        <v>0.23797707833333331</v>
      </c>
      <c r="AD877">
        <v>0.33861001000000002</v>
      </c>
      <c r="AE877">
        <v>1.3161042570298895</v>
      </c>
      <c r="AF877">
        <v>0.64166666666666661</v>
      </c>
      <c r="AG877">
        <v>2.2963809283333334</v>
      </c>
      <c r="AH877">
        <v>0</v>
      </c>
      <c r="AI877">
        <v>5.1282966166666668</v>
      </c>
      <c r="AJ877">
        <v>300</v>
      </c>
      <c r="AK877">
        <v>35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 s="1" t="s">
        <v>65</v>
      </c>
      <c r="AT877">
        <v>2</v>
      </c>
      <c r="AU877">
        <v>12.58120725</v>
      </c>
      <c r="AV877">
        <v>72.628708599999996</v>
      </c>
      <c r="AW877">
        <v>5</v>
      </c>
      <c r="AX877">
        <v>0.2</v>
      </c>
      <c r="AY877">
        <v>0</v>
      </c>
      <c r="AZ877">
        <v>30</v>
      </c>
      <c r="BA877">
        <v>0.419373575</v>
      </c>
      <c r="BB877">
        <v>6.9170198666666668E-2</v>
      </c>
      <c r="BC877">
        <v>4</v>
      </c>
      <c r="BD877">
        <v>31</v>
      </c>
      <c r="BE877">
        <v>1</v>
      </c>
      <c r="BF877">
        <v>0</v>
      </c>
      <c r="BG877" s="1" t="s">
        <v>83</v>
      </c>
      <c r="BH877" s="1" t="s">
        <v>6891</v>
      </c>
      <c r="BI877" s="1" t="s">
        <v>6889</v>
      </c>
      <c r="BJ877" s="1" t="s">
        <v>6890</v>
      </c>
      <c r="BK877">
        <v>2100</v>
      </c>
      <c r="BL877">
        <v>3</v>
      </c>
      <c r="BM877" s="5" t="d">
        <v>05:29:59.99999999999920125</v>
      </c>
      <c r="BN877" s="5" t="d">
        <v>06:00:00.000</v>
      </c>
      <c r="BO877">
        <v>5</v>
      </c>
      <c r="BP877" t="b">
        <v>0</v>
      </c>
    </row>
    <row r="878" spans="1:68" x14ac:dyDescent="0.2">
      <c r="A878" s="1" t="s">
        <v>1936</v>
      </c>
      <c r="B878" s="1" t="s">
        <v>1456</v>
      </c>
      <c r="C878" s="2" t="d">
        <v>2026-07-05</v>
      </c>
      <c r="D878">
        <v>13</v>
      </c>
      <c r="E878" s="1" t="s">
        <v>95</v>
      </c>
      <c r="F878">
        <v>8</v>
      </c>
      <c r="G878">
        <v>8</v>
      </c>
      <c r="H878">
        <v>3</v>
      </c>
      <c r="I878">
        <v>2</v>
      </c>
      <c r="J878">
        <v>3</v>
      </c>
      <c r="K878">
        <v>225</v>
      </c>
      <c r="L878">
        <v>1</v>
      </c>
      <c r="M878" s="1" t="s">
        <v>1937</v>
      </c>
      <c r="N878" s="1" t="s">
        <v>1938</v>
      </c>
      <c r="O878" s="1" t="s">
        <v>1716</v>
      </c>
      <c r="P878">
        <v>2.6666666666666665</v>
      </c>
      <c r="Q878">
        <v>225</v>
      </c>
      <c r="R878">
        <v>2725</v>
      </c>
      <c r="S878">
        <v>1</v>
      </c>
      <c r="T878">
        <v>47</v>
      </c>
      <c r="U878">
        <v>8</v>
      </c>
      <c r="V878">
        <v>44</v>
      </c>
      <c r="W878">
        <v>8626.6299999999992</v>
      </c>
      <c r="X878">
        <v>5.5</v>
      </c>
      <c r="Y878">
        <v>1078.3287499999999</v>
      </c>
      <c r="Z878">
        <v>9.625</v>
      </c>
      <c r="AA878">
        <v>8.5707208812500006</v>
      </c>
      <c r="AB878">
        <v>1</v>
      </c>
      <c r="AC878">
        <v>6.1375937500000026E-2</v>
      </c>
      <c r="AD878">
        <v>0.18967904791666668</v>
      </c>
      <c r="AE878">
        <v>1.5217954669820604</v>
      </c>
      <c r="AF878">
        <v>0.53541666666666665</v>
      </c>
      <c r="AG878">
        <v>2.2468911770833335</v>
      </c>
      <c r="AH878">
        <v>0</v>
      </c>
      <c r="AI878">
        <v>5.2009130270833337</v>
      </c>
      <c r="AJ878">
        <v>240</v>
      </c>
      <c r="AK878">
        <v>35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 s="1" t="s">
        <v>65</v>
      </c>
      <c r="AT878">
        <v>1</v>
      </c>
      <c r="AU878">
        <v>12.754198949999999</v>
      </c>
      <c r="AV878">
        <v>71.129984866666661</v>
      </c>
      <c r="AW878">
        <v>8</v>
      </c>
      <c r="AX878">
        <v>0.125</v>
      </c>
      <c r="AY878">
        <v>0</v>
      </c>
      <c r="AZ878">
        <v>30</v>
      </c>
      <c r="BA878">
        <v>0.14171332166666667</v>
      </c>
      <c r="BB878">
        <v>6.7742842730158723E-2</v>
      </c>
      <c r="BC878">
        <v>4</v>
      </c>
      <c r="BD878">
        <v>31</v>
      </c>
      <c r="BE878">
        <v>1</v>
      </c>
      <c r="BF878">
        <v>2</v>
      </c>
      <c r="BG878" s="1" t="s">
        <v>99</v>
      </c>
      <c r="BH878" s="1" t="s">
        <v>6891</v>
      </c>
      <c r="BI878" s="1" t="s">
        <v>6889</v>
      </c>
      <c r="BJ878" s="1" t="s">
        <v>6890</v>
      </c>
      <c r="BK878">
        <v>2100</v>
      </c>
      <c r="BL878">
        <v>3</v>
      </c>
      <c r="BM878" s="5" t="d">
        <v>06:00:00.000</v>
      </c>
      <c r="BN878" s="5" t="d">
        <v>06:29:59.9999999999984025</v>
      </c>
      <c r="BO878">
        <v>6</v>
      </c>
      <c r="BP878" t="b">
        <v>0</v>
      </c>
    </row>
    <row r="879" spans="1:68" x14ac:dyDescent="0.2">
      <c r="A879" s="1" t="s">
        <v>1939</v>
      </c>
      <c r="B879" s="1" t="s">
        <v>1456</v>
      </c>
      <c r="C879" s="2" t="d">
        <v>2026-07-05</v>
      </c>
      <c r="D879">
        <v>14</v>
      </c>
      <c r="E879" s="1" t="s">
        <v>95</v>
      </c>
      <c r="F879">
        <v>9</v>
      </c>
      <c r="G879">
        <v>8</v>
      </c>
      <c r="H879">
        <v>3</v>
      </c>
      <c r="I879">
        <v>2</v>
      </c>
      <c r="J879">
        <v>3</v>
      </c>
      <c r="K879">
        <v>225</v>
      </c>
      <c r="L879">
        <v>1</v>
      </c>
      <c r="M879" s="1" t="s">
        <v>1616</v>
      </c>
      <c r="N879" s="1" t="s">
        <v>1940</v>
      </c>
      <c r="O879" s="1" t="s">
        <v>1719</v>
      </c>
      <c r="P879">
        <v>3</v>
      </c>
      <c r="Q879">
        <v>225</v>
      </c>
      <c r="R879">
        <v>2500</v>
      </c>
      <c r="S879">
        <v>1</v>
      </c>
      <c r="T879">
        <v>46</v>
      </c>
      <c r="U879">
        <v>9</v>
      </c>
      <c r="V879">
        <v>39</v>
      </c>
      <c r="W879">
        <v>8579.32</v>
      </c>
      <c r="X879">
        <v>4.333333333333333</v>
      </c>
      <c r="Y879">
        <v>953.25777777777773</v>
      </c>
      <c r="Z879">
        <v>10.111111111111111</v>
      </c>
      <c r="AA879">
        <v>8.6376299777777774</v>
      </c>
      <c r="AB879">
        <v>0</v>
      </c>
      <c r="AC879">
        <v>0</v>
      </c>
      <c r="AD879">
        <v>0</v>
      </c>
      <c r="AE879">
        <v>1.1123841629828499</v>
      </c>
      <c r="AF879">
        <v>0.75740740740740742</v>
      </c>
      <c r="AG879">
        <v>1.8697915611111111</v>
      </c>
      <c r="AH879">
        <v>0</v>
      </c>
      <c r="AI879">
        <v>5.8141347037037043</v>
      </c>
      <c r="AJ879">
        <v>270</v>
      </c>
      <c r="AK879">
        <v>35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s="1" t="s">
        <v>70</v>
      </c>
      <c r="AT879">
        <v>0</v>
      </c>
      <c r="AU879">
        <v>10.011457383333333</v>
      </c>
      <c r="AV879">
        <v>87.683610849999994</v>
      </c>
      <c r="AW879">
        <v>7</v>
      </c>
      <c r="AX879">
        <v>0</v>
      </c>
      <c r="AY879">
        <v>0</v>
      </c>
      <c r="AZ879">
        <v>30</v>
      </c>
      <c r="BA879">
        <v>0.11123841537037037</v>
      </c>
      <c r="BB879">
        <v>8.35082008095238E-2</v>
      </c>
      <c r="BC879">
        <v>5</v>
      </c>
      <c r="BD879">
        <v>30</v>
      </c>
      <c r="BE879">
        <v>1</v>
      </c>
      <c r="BF879">
        <v>2</v>
      </c>
      <c r="BG879" s="1" t="s">
        <v>99</v>
      </c>
      <c r="BH879" s="1" t="s">
        <v>6891</v>
      </c>
      <c r="BI879" s="1" t="s">
        <v>6889</v>
      </c>
      <c r="BJ879" s="1" t="s">
        <v>6890</v>
      </c>
      <c r="BK879">
        <v>2100</v>
      </c>
      <c r="BL879">
        <v>3</v>
      </c>
      <c r="BM879" s="5" t="d">
        <v>06:29:59.9999999999984025</v>
      </c>
      <c r="BN879" s="5" t="d">
        <v>07:00:00.0000000000015975</v>
      </c>
      <c r="BO879">
        <v>6</v>
      </c>
      <c r="BP879" t="b">
        <v>0</v>
      </c>
    </row>
    <row r="880" spans="1:68" x14ac:dyDescent="0.2">
      <c r="A880" s="1" t="s">
        <v>1941</v>
      </c>
      <c r="B880" s="1" t="s">
        <v>1456</v>
      </c>
      <c r="C880" s="2" t="d">
        <v>2026-07-05</v>
      </c>
      <c r="D880">
        <v>15</v>
      </c>
      <c r="E880" s="1" t="s">
        <v>95</v>
      </c>
      <c r="F880">
        <v>19</v>
      </c>
      <c r="G880">
        <v>8</v>
      </c>
      <c r="H880">
        <v>3</v>
      </c>
      <c r="I880">
        <v>2</v>
      </c>
      <c r="J880">
        <v>3</v>
      </c>
      <c r="K880">
        <v>225</v>
      </c>
      <c r="L880">
        <v>1</v>
      </c>
      <c r="M880" s="1" t="s">
        <v>1942</v>
      </c>
      <c r="N880" s="1" t="s">
        <v>1943</v>
      </c>
      <c r="O880" s="1" t="s">
        <v>1944</v>
      </c>
      <c r="P880">
        <v>6.333333333333333</v>
      </c>
      <c r="Q880">
        <v>225</v>
      </c>
      <c r="R880">
        <v>2275</v>
      </c>
      <c r="S880">
        <v>1</v>
      </c>
      <c r="T880">
        <v>45</v>
      </c>
      <c r="U880">
        <v>19</v>
      </c>
      <c r="V880">
        <v>109</v>
      </c>
      <c r="W880">
        <v>25158.34</v>
      </c>
      <c r="X880">
        <v>5.7368421052631575</v>
      </c>
      <c r="Y880">
        <v>1324.1231578947368</v>
      </c>
      <c r="Z880">
        <v>10</v>
      </c>
      <c r="AA880">
        <v>9.3091421184210539</v>
      </c>
      <c r="AB880">
        <v>4</v>
      </c>
      <c r="AC880">
        <v>0.28037518157894725</v>
      </c>
      <c r="AD880">
        <v>1.9289271052631573E-2</v>
      </c>
      <c r="AE880">
        <v>1.5379853389938027</v>
      </c>
      <c r="AF880">
        <v>0.65964912280701749</v>
      </c>
      <c r="AG880">
        <v>2.2169237254385963</v>
      </c>
      <c r="AH880">
        <v>0</v>
      </c>
      <c r="AI880">
        <v>6.0422183842105257</v>
      </c>
      <c r="AJ880">
        <v>570</v>
      </c>
      <c r="AK880">
        <v>35</v>
      </c>
      <c r="AL880">
        <v>1</v>
      </c>
      <c r="AM880">
        <v>1</v>
      </c>
      <c r="AN880">
        <v>1</v>
      </c>
      <c r="AO880">
        <v>0</v>
      </c>
      <c r="AP880">
        <v>0</v>
      </c>
      <c r="AQ880">
        <v>0</v>
      </c>
      <c r="AR880">
        <v>45.28</v>
      </c>
      <c r="AS880" s="1" t="s">
        <v>65</v>
      </c>
      <c r="AT880">
        <v>4</v>
      </c>
      <c r="AU880">
        <v>27.717173083333332</v>
      </c>
      <c r="AV880">
        <v>133.28324918333334</v>
      </c>
      <c r="AW880">
        <v>10</v>
      </c>
      <c r="AX880">
        <v>0.21052631578947367</v>
      </c>
      <c r="AY880">
        <v>5.2631578947368418E-2</v>
      </c>
      <c r="AZ880">
        <v>30</v>
      </c>
      <c r="BA880">
        <v>0.30796858981481479</v>
      </c>
      <c r="BB880">
        <v>0.1269364277936508</v>
      </c>
      <c r="BC880">
        <v>7</v>
      </c>
      <c r="BD880">
        <v>28</v>
      </c>
      <c r="BE880">
        <v>2</v>
      </c>
      <c r="BF880">
        <v>1</v>
      </c>
      <c r="BG880" s="1" t="s">
        <v>83</v>
      </c>
      <c r="BH880" s="1" t="s">
        <v>6891</v>
      </c>
      <c r="BI880" s="1" t="s">
        <v>6889</v>
      </c>
      <c r="BJ880" s="1" t="s">
        <v>6890</v>
      </c>
      <c r="BK880">
        <v>2100</v>
      </c>
      <c r="BL880">
        <v>3</v>
      </c>
      <c r="BM880" s="5" t="d">
        <v>07:00:00.0000000000015975</v>
      </c>
      <c r="BN880" s="5" t="d">
        <v>07:30:00.000</v>
      </c>
      <c r="BO880">
        <v>7</v>
      </c>
      <c r="BP880" t="b">
        <v>0</v>
      </c>
    </row>
    <row r="881" spans="1:68" x14ac:dyDescent="0.2">
      <c r="A881" s="1" t="s">
        <v>1945</v>
      </c>
      <c r="B881" s="1" t="s">
        <v>1456</v>
      </c>
      <c r="C881" s="2" t="d">
        <v>2026-07-05</v>
      </c>
      <c r="D881">
        <v>16</v>
      </c>
      <c r="E881" s="1" t="s">
        <v>95</v>
      </c>
      <c r="F881">
        <v>26</v>
      </c>
      <c r="G881">
        <v>8</v>
      </c>
      <c r="H881">
        <v>3</v>
      </c>
      <c r="I881">
        <v>2</v>
      </c>
      <c r="J881">
        <v>3</v>
      </c>
      <c r="K881">
        <v>225</v>
      </c>
      <c r="L881">
        <v>1</v>
      </c>
      <c r="M881" s="1" t="s">
        <v>1946</v>
      </c>
      <c r="N881" s="1" t="s">
        <v>1947</v>
      </c>
      <c r="O881" s="1" t="s">
        <v>1937</v>
      </c>
      <c r="P881">
        <v>8.6666666666666661</v>
      </c>
      <c r="Q881">
        <v>225</v>
      </c>
      <c r="R881">
        <v>2050</v>
      </c>
      <c r="S881">
        <v>1</v>
      </c>
      <c r="T881">
        <v>44</v>
      </c>
      <c r="U881">
        <v>26</v>
      </c>
      <c r="V881">
        <v>134</v>
      </c>
      <c r="W881">
        <v>31176.5</v>
      </c>
      <c r="X881">
        <v>5.1538461538461542</v>
      </c>
      <c r="Y881">
        <v>1199.0961538461538</v>
      </c>
      <c r="Z881">
        <v>10.192307692307692</v>
      </c>
      <c r="AA881">
        <v>9.3326245910256418</v>
      </c>
      <c r="AB881">
        <v>5</v>
      </c>
      <c r="AC881">
        <v>0.17805787051282052</v>
      </c>
      <c r="AD881">
        <v>8.5756779487179483E-2</v>
      </c>
      <c r="AE881">
        <v>1.3893946436880213</v>
      </c>
      <c r="AF881">
        <v>0.63846153846153852</v>
      </c>
      <c r="AG881">
        <v>2.1136129551282052</v>
      </c>
      <c r="AH881">
        <v>0</v>
      </c>
      <c r="AI881">
        <v>6.2677295743589747</v>
      </c>
      <c r="AJ881">
        <v>780</v>
      </c>
      <c r="AK881">
        <v>35</v>
      </c>
      <c r="AL881">
        <v>1</v>
      </c>
      <c r="AM881">
        <v>1</v>
      </c>
      <c r="AN881">
        <v>1</v>
      </c>
      <c r="AO881">
        <v>0</v>
      </c>
      <c r="AP881">
        <v>0</v>
      </c>
      <c r="AQ881">
        <v>0</v>
      </c>
      <c r="AR881">
        <v>138.52000000000001</v>
      </c>
      <c r="AS881" s="1" t="s">
        <v>65</v>
      </c>
      <c r="AT881">
        <v>5</v>
      </c>
      <c r="AU881">
        <v>36.752885866666666</v>
      </c>
      <c r="AV881">
        <v>198.80666199999999</v>
      </c>
      <c r="AW881">
        <v>12</v>
      </c>
      <c r="AX881">
        <v>0.19230769230769232</v>
      </c>
      <c r="AY881">
        <v>3.8461538461538464E-2</v>
      </c>
      <c r="AZ881">
        <v>30</v>
      </c>
      <c r="BA881">
        <v>0.4083653985185185</v>
      </c>
      <c r="BB881">
        <v>0.18933967809523808</v>
      </c>
      <c r="BC881">
        <v>10</v>
      </c>
      <c r="BD881">
        <v>25</v>
      </c>
      <c r="BE881">
        <v>2</v>
      </c>
      <c r="BF881">
        <v>1</v>
      </c>
      <c r="BG881" s="1" t="s">
        <v>83</v>
      </c>
      <c r="BH881" s="1" t="s">
        <v>6891</v>
      </c>
      <c r="BI881" s="1" t="s">
        <v>6889</v>
      </c>
      <c r="BJ881" s="1" t="s">
        <v>6890</v>
      </c>
      <c r="BK881">
        <v>2100</v>
      </c>
      <c r="BL881">
        <v>3</v>
      </c>
      <c r="BM881" s="5" t="d">
        <v>07:30:00.000</v>
      </c>
      <c r="BN881" s="5" t="d">
        <v>07:59:59.9999999999984025</v>
      </c>
      <c r="BO881">
        <v>7</v>
      </c>
      <c r="BP881" t="b">
        <v>0</v>
      </c>
    </row>
    <row r="882" spans="1:68" x14ac:dyDescent="0.2">
      <c r="A882" s="1" t="s">
        <v>1948</v>
      </c>
      <c r="B882" s="1" t="s">
        <v>1456</v>
      </c>
      <c r="C882" s="2" t="d">
        <v>2026-07-05</v>
      </c>
      <c r="D882">
        <v>17</v>
      </c>
      <c r="E882" s="1" t="s">
        <v>95</v>
      </c>
      <c r="F882">
        <v>14</v>
      </c>
      <c r="G882">
        <v>16</v>
      </c>
      <c r="H882">
        <v>3</v>
      </c>
      <c r="I882">
        <v>2</v>
      </c>
      <c r="J882">
        <v>11</v>
      </c>
      <c r="K882">
        <v>225</v>
      </c>
      <c r="L882">
        <v>1</v>
      </c>
      <c r="M882" s="1" t="s">
        <v>1949</v>
      </c>
      <c r="N882" s="1" t="s">
        <v>1950</v>
      </c>
      <c r="O882" s="1" t="s">
        <v>1951</v>
      </c>
      <c r="P882">
        <v>1.2727272727272727</v>
      </c>
      <c r="Q882">
        <v>225</v>
      </c>
      <c r="R882">
        <v>1825</v>
      </c>
      <c r="S882">
        <v>1</v>
      </c>
      <c r="T882">
        <v>43</v>
      </c>
      <c r="U882">
        <v>14</v>
      </c>
      <c r="V882">
        <v>59</v>
      </c>
      <c r="W882">
        <v>13971.19</v>
      </c>
      <c r="X882">
        <v>4.2142857142857144</v>
      </c>
      <c r="Y882">
        <v>997.94214285714293</v>
      </c>
      <c r="Z882">
        <v>10.071428571428571</v>
      </c>
      <c r="AA882">
        <v>8.4422980011904762</v>
      </c>
      <c r="AB882">
        <v>1</v>
      </c>
      <c r="AC882">
        <v>3.5352591666666627E-2</v>
      </c>
      <c r="AD882">
        <v>0</v>
      </c>
      <c r="AE882">
        <v>1.1158722804505541</v>
      </c>
      <c r="AF882">
        <v>0.66190476190476188</v>
      </c>
      <c r="AG882">
        <v>1.7777770345238095</v>
      </c>
      <c r="AH882">
        <v>0</v>
      </c>
      <c r="AI882">
        <v>5.8942828630952375</v>
      </c>
      <c r="AJ882">
        <v>420</v>
      </c>
      <c r="AK882">
        <v>65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s="1" t="s">
        <v>125</v>
      </c>
      <c r="AT882">
        <v>1</v>
      </c>
      <c r="AU882">
        <v>16.475834599999999</v>
      </c>
      <c r="AV882">
        <v>166.59252658333332</v>
      </c>
      <c r="AW882">
        <v>18</v>
      </c>
      <c r="AX882">
        <v>7.1428571428571425E-2</v>
      </c>
      <c r="AY882">
        <v>0</v>
      </c>
      <c r="AZ882">
        <v>30</v>
      </c>
      <c r="BA882">
        <v>4.9926771515151513E-2</v>
      </c>
      <c r="BB882">
        <v>8.5432064914529912E-2</v>
      </c>
      <c r="BC882">
        <v>8</v>
      </c>
      <c r="BD882">
        <v>57</v>
      </c>
      <c r="BE882">
        <v>1</v>
      </c>
      <c r="BF882">
        <v>10</v>
      </c>
      <c r="BG882" s="1" t="s">
        <v>99</v>
      </c>
      <c r="BH882" s="1" t="s">
        <v>6891</v>
      </c>
      <c r="BI882" s="1" t="s">
        <v>6889</v>
      </c>
      <c r="BJ882" s="1" t="s">
        <v>6890</v>
      </c>
      <c r="BK882">
        <v>2100</v>
      </c>
      <c r="BL882">
        <v>3</v>
      </c>
      <c r="BM882" s="5" t="d">
        <v>07:59:59.9999999999984025</v>
      </c>
      <c r="BN882" s="5" t="d">
        <v>08:30:00.0000000000015975</v>
      </c>
      <c r="BO882">
        <v>8</v>
      </c>
      <c r="BP882" t="b">
        <v>0</v>
      </c>
    </row>
    <row r="883" spans="1:68" x14ac:dyDescent="0.2">
      <c r="A883" s="1" t="s">
        <v>1952</v>
      </c>
      <c r="B883" s="1" t="s">
        <v>1456</v>
      </c>
      <c r="C883" s="2" t="d">
        <v>2026-07-05</v>
      </c>
      <c r="D883">
        <v>18</v>
      </c>
      <c r="E883" s="1" t="s">
        <v>95</v>
      </c>
      <c r="F883">
        <v>32</v>
      </c>
      <c r="G883">
        <v>18</v>
      </c>
      <c r="H883">
        <v>3</v>
      </c>
      <c r="I883">
        <v>2</v>
      </c>
      <c r="J883">
        <v>13</v>
      </c>
      <c r="K883">
        <v>225</v>
      </c>
      <c r="L883">
        <v>1</v>
      </c>
      <c r="M883" s="1" t="s">
        <v>1953</v>
      </c>
      <c r="N883" s="1" t="s">
        <v>1730</v>
      </c>
      <c r="O883" s="1" t="s">
        <v>1954</v>
      </c>
      <c r="P883">
        <v>2.4615384615384617</v>
      </c>
      <c r="Q883">
        <v>225</v>
      </c>
      <c r="R883">
        <v>1600</v>
      </c>
      <c r="S883">
        <v>1</v>
      </c>
      <c r="T883">
        <v>42</v>
      </c>
      <c r="U883">
        <v>32</v>
      </c>
      <c r="V883">
        <v>170</v>
      </c>
      <c r="W883">
        <v>39610.980000000003</v>
      </c>
      <c r="X883">
        <v>5.3125</v>
      </c>
      <c r="Y883">
        <v>1237.8431250000001</v>
      </c>
      <c r="Z883">
        <v>10.5625</v>
      </c>
      <c r="AA883">
        <v>9.9172874812499998</v>
      </c>
      <c r="AB883">
        <v>14</v>
      </c>
      <c r="AC883">
        <v>0.30861502916666678</v>
      </c>
      <c r="AD883">
        <v>0</v>
      </c>
      <c r="AE883">
        <v>1.4494450622328514</v>
      </c>
      <c r="AF883">
        <v>0.63958333333333328</v>
      </c>
      <c r="AG883">
        <v>2.0890283880208331</v>
      </c>
      <c r="AH883">
        <v>0</v>
      </c>
      <c r="AI883">
        <v>6.7746132520833333</v>
      </c>
      <c r="AJ883">
        <v>960</v>
      </c>
      <c r="AK883">
        <v>66</v>
      </c>
      <c r="AL883">
        <v>2</v>
      </c>
      <c r="AM883">
        <v>2</v>
      </c>
      <c r="AN883">
        <v>2</v>
      </c>
      <c r="AO883">
        <v>0</v>
      </c>
      <c r="AP883">
        <v>0</v>
      </c>
      <c r="AQ883">
        <v>0</v>
      </c>
      <c r="AR883">
        <v>521.66</v>
      </c>
      <c r="AS883" s="1" t="s">
        <v>65</v>
      </c>
      <c r="AT883">
        <v>13</v>
      </c>
      <c r="AU883">
        <v>44.459524233333333</v>
      </c>
      <c r="AV883">
        <v>235.28114694999999</v>
      </c>
      <c r="AW883">
        <v>14</v>
      </c>
      <c r="AX883">
        <v>0.4375</v>
      </c>
      <c r="AY883">
        <v>6.25E-2</v>
      </c>
      <c r="AZ883">
        <v>30</v>
      </c>
      <c r="BA883">
        <v>0.11399878008547008</v>
      </c>
      <c r="BB883">
        <v>0.11882886209595959</v>
      </c>
      <c r="BC883">
        <v>12</v>
      </c>
      <c r="BD883">
        <v>54</v>
      </c>
      <c r="BE883">
        <v>3</v>
      </c>
      <c r="BF883">
        <v>10</v>
      </c>
      <c r="BG883" s="1" t="s">
        <v>83</v>
      </c>
      <c r="BH883" s="1" t="s">
        <v>6891</v>
      </c>
      <c r="BI883" s="1" t="s">
        <v>6889</v>
      </c>
      <c r="BJ883" s="1" t="s">
        <v>6890</v>
      </c>
      <c r="BK883">
        <v>2100</v>
      </c>
      <c r="BL883">
        <v>3</v>
      </c>
      <c r="BM883" s="5" t="d">
        <v>08:30:00.0000000000015975</v>
      </c>
      <c r="BN883" s="5" t="d">
        <v>09:00:00.000</v>
      </c>
      <c r="BO883">
        <v>8</v>
      </c>
      <c r="BP883" t="b">
        <v>0</v>
      </c>
    </row>
    <row r="884" spans="1:68" x14ac:dyDescent="0.2">
      <c r="A884" s="1" t="s">
        <v>1955</v>
      </c>
      <c r="B884" s="1" t="s">
        <v>1456</v>
      </c>
      <c r="C884" s="2" t="d">
        <v>2026-07-05</v>
      </c>
      <c r="D884">
        <v>19</v>
      </c>
      <c r="E884" s="1" t="s">
        <v>95</v>
      </c>
      <c r="F884">
        <v>45</v>
      </c>
      <c r="G884">
        <v>10</v>
      </c>
      <c r="H884">
        <v>0</v>
      </c>
      <c r="I884">
        <v>2</v>
      </c>
      <c r="J884">
        <v>8</v>
      </c>
      <c r="K884">
        <v>0</v>
      </c>
      <c r="L884">
        <v>1</v>
      </c>
      <c r="M884" s="1" t="s">
        <v>63</v>
      </c>
      <c r="N884" s="1" t="s">
        <v>1511</v>
      </c>
      <c r="O884" s="1" t="s">
        <v>1956</v>
      </c>
      <c r="P884">
        <v>5.625</v>
      </c>
      <c r="Q884">
        <v>0</v>
      </c>
      <c r="R884">
        <v>1600</v>
      </c>
      <c r="S884">
        <v>1</v>
      </c>
      <c r="T884">
        <v>41</v>
      </c>
      <c r="U884">
        <v>45</v>
      </c>
      <c r="V884">
        <v>232</v>
      </c>
      <c r="W884">
        <v>53987.839999999997</v>
      </c>
      <c r="X884">
        <v>5.1555555555555559</v>
      </c>
      <c r="Y884">
        <v>1199.7297777777776</v>
      </c>
      <c r="Z884">
        <v>11</v>
      </c>
      <c r="AA884">
        <v>9.4823123266666673</v>
      </c>
      <c r="AB884">
        <v>3</v>
      </c>
      <c r="AC884">
        <v>4.4351185185185174E-2</v>
      </c>
      <c r="AD884">
        <v>0</v>
      </c>
      <c r="AE884">
        <v>1.2643190696728011</v>
      </c>
      <c r="AF884">
        <v>0.75296296296296295</v>
      </c>
      <c r="AG884">
        <v>2.0172820244444445</v>
      </c>
      <c r="AH884">
        <v>0</v>
      </c>
      <c r="AI884">
        <v>6.4516969618518516</v>
      </c>
      <c r="AJ884">
        <v>1350</v>
      </c>
      <c r="AK884">
        <v>32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s="1" t="s">
        <v>65</v>
      </c>
      <c r="AT884">
        <v>3</v>
      </c>
      <c r="AU884">
        <v>57.86392275</v>
      </c>
      <c r="AV884">
        <v>437.82446891666666</v>
      </c>
      <c r="AW884">
        <v>31</v>
      </c>
      <c r="AX884">
        <v>6.6666666666666666E-2</v>
      </c>
      <c r="AY884">
        <v>0</v>
      </c>
      <c r="AZ884">
        <v>30</v>
      </c>
      <c r="BA884">
        <v>0.24109967812499999</v>
      </c>
      <c r="BB884">
        <v>0.45606715512152779</v>
      </c>
      <c r="BC884">
        <v>21</v>
      </c>
      <c r="BD884">
        <v>11</v>
      </c>
      <c r="BE884">
        <v>3</v>
      </c>
      <c r="BF884">
        <v>5</v>
      </c>
      <c r="BG884" s="1" t="s">
        <v>99</v>
      </c>
      <c r="BH884" s="1" t="s">
        <v>6891</v>
      </c>
      <c r="BI884" s="1" t="s">
        <v>6889</v>
      </c>
      <c r="BJ884" s="1" t="s">
        <v>6890</v>
      </c>
      <c r="BK884">
        <v>2100</v>
      </c>
      <c r="BL884">
        <v>3</v>
      </c>
      <c r="BM884" s="5" t="d">
        <v>09:00:00.000</v>
      </c>
      <c r="BN884" s="5" t="d">
        <v>09:29:59.9999999999984025</v>
      </c>
      <c r="BO884">
        <v>9</v>
      </c>
      <c r="BP884" t="b">
        <v>0</v>
      </c>
    </row>
    <row r="885" spans="1:68" x14ac:dyDescent="0.2">
      <c r="A885" s="1" t="s">
        <v>1957</v>
      </c>
      <c r="B885" s="1" t="s">
        <v>1456</v>
      </c>
      <c r="C885" s="2" t="d">
        <v>2026-07-05</v>
      </c>
      <c r="D885">
        <v>20</v>
      </c>
      <c r="E885" s="1" t="s">
        <v>95</v>
      </c>
      <c r="F885">
        <v>65</v>
      </c>
      <c r="G885">
        <v>10</v>
      </c>
      <c r="H885">
        <v>0</v>
      </c>
      <c r="I885">
        <v>2</v>
      </c>
      <c r="J885">
        <v>8</v>
      </c>
      <c r="K885">
        <v>0</v>
      </c>
      <c r="L885">
        <v>1</v>
      </c>
      <c r="M885" s="1" t="s">
        <v>63</v>
      </c>
      <c r="N885" s="1" t="s">
        <v>1514</v>
      </c>
      <c r="O885" s="1" t="s">
        <v>1958</v>
      </c>
      <c r="P885">
        <v>8.125</v>
      </c>
      <c r="Q885">
        <v>0</v>
      </c>
      <c r="R885">
        <v>1600</v>
      </c>
      <c r="S885">
        <v>1</v>
      </c>
      <c r="T885">
        <v>40</v>
      </c>
      <c r="U885">
        <v>65</v>
      </c>
      <c r="V885">
        <v>335</v>
      </c>
      <c r="W885">
        <v>69251.89</v>
      </c>
      <c r="X885">
        <v>5.1538461538461542</v>
      </c>
      <c r="Y885">
        <v>1065.4136923076924</v>
      </c>
      <c r="Z885">
        <v>12.292307692307693</v>
      </c>
      <c r="AA885">
        <v>9.2289050241025645</v>
      </c>
      <c r="AB885">
        <v>0</v>
      </c>
      <c r="AC885">
        <v>0</v>
      </c>
      <c r="AD885">
        <v>0</v>
      </c>
      <c r="AE885">
        <v>1.3240568746935066</v>
      </c>
      <c r="AF885">
        <v>0.63205128205128214</v>
      </c>
      <c r="AG885">
        <v>1.9124080051282053</v>
      </c>
      <c r="AH885">
        <v>0</v>
      </c>
      <c r="AI885">
        <v>6.3235660982051289</v>
      </c>
      <c r="AJ885">
        <v>1950</v>
      </c>
      <c r="AK885">
        <v>32</v>
      </c>
      <c r="AL885">
        <v>5</v>
      </c>
      <c r="AM885">
        <v>5</v>
      </c>
      <c r="AN885">
        <v>4</v>
      </c>
      <c r="AO885">
        <v>1</v>
      </c>
      <c r="AP885">
        <v>0</v>
      </c>
      <c r="AQ885">
        <v>0</v>
      </c>
      <c r="AR885">
        <v>1312.6599999999999</v>
      </c>
      <c r="AS885" s="1" t="s">
        <v>70</v>
      </c>
      <c r="AT885">
        <v>0</v>
      </c>
      <c r="AU885">
        <v>80.410258366666667</v>
      </c>
      <c r="AV885">
        <v>547.91528700000003</v>
      </c>
      <c r="AW885">
        <v>32</v>
      </c>
      <c r="AX885">
        <v>0</v>
      </c>
      <c r="AY885">
        <v>7.6923076923076927E-2</v>
      </c>
      <c r="AZ885">
        <v>30</v>
      </c>
      <c r="BA885">
        <v>0.33504274319444444</v>
      </c>
      <c r="BB885">
        <v>0.57074509062500001</v>
      </c>
      <c r="BC885">
        <v>27</v>
      </c>
      <c r="BD885">
        <v>5</v>
      </c>
      <c r="BE885">
        <v>4</v>
      </c>
      <c r="BF885">
        <v>4</v>
      </c>
      <c r="BG885" s="1" t="s">
        <v>99</v>
      </c>
      <c r="BH885" s="1" t="s">
        <v>6891</v>
      </c>
      <c r="BI885" s="1" t="s">
        <v>6889</v>
      </c>
      <c r="BJ885" s="1" t="s">
        <v>6890</v>
      </c>
      <c r="BK885">
        <v>2100</v>
      </c>
      <c r="BL885">
        <v>3</v>
      </c>
      <c r="BM885" s="5" t="d">
        <v>09:29:59.9999999999984025</v>
      </c>
      <c r="BN885" s="5" t="d">
        <v>10:00:00.0000000000015975</v>
      </c>
      <c r="BO885">
        <v>9</v>
      </c>
      <c r="BP885" t="b">
        <v>0</v>
      </c>
    </row>
    <row r="886" spans="1:68" x14ac:dyDescent="0.2">
      <c r="A886" s="1" t="s">
        <v>1959</v>
      </c>
      <c r="B886" s="1" t="s">
        <v>1456</v>
      </c>
      <c r="C886" s="2" t="d">
        <v>2026-07-05</v>
      </c>
      <c r="D886">
        <v>21</v>
      </c>
      <c r="E886" s="1" t="s">
        <v>95</v>
      </c>
      <c r="F886">
        <v>71</v>
      </c>
      <c r="G886">
        <v>10</v>
      </c>
      <c r="H886">
        <v>0</v>
      </c>
      <c r="I886">
        <v>2</v>
      </c>
      <c r="J886">
        <v>8</v>
      </c>
      <c r="K886">
        <v>0</v>
      </c>
      <c r="L886">
        <v>1</v>
      </c>
      <c r="M886" s="1" t="s">
        <v>63</v>
      </c>
      <c r="N886" s="1" t="s">
        <v>1517</v>
      </c>
      <c r="O886" s="1" t="s">
        <v>1960</v>
      </c>
      <c r="P886">
        <v>8.875</v>
      </c>
      <c r="Q886">
        <v>0</v>
      </c>
      <c r="R886">
        <v>1600</v>
      </c>
      <c r="S886">
        <v>1</v>
      </c>
      <c r="T886">
        <v>39</v>
      </c>
      <c r="U886">
        <v>71</v>
      </c>
      <c r="V886">
        <v>363</v>
      </c>
      <c r="W886">
        <v>85645.11</v>
      </c>
      <c r="X886">
        <v>5.112676056338028</v>
      </c>
      <c r="Y886">
        <v>1206.2691549295776</v>
      </c>
      <c r="Z886">
        <v>12.943661971830986</v>
      </c>
      <c r="AA886">
        <v>9.7824732105633796</v>
      </c>
      <c r="AB886">
        <v>1</v>
      </c>
      <c r="AC886">
        <v>2.4472761737089187E-2</v>
      </c>
      <c r="AD886">
        <v>2.7905147887323945E-3</v>
      </c>
      <c r="AE886">
        <v>1.3272875867622602</v>
      </c>
      <c r="AF886">
        <v>0.6422535211267606</v>
      </c>
      <c r="AG886">
        <v>1.39984901971831</v>
      </c>
      <c r="AH886">
        <v>0.14242195492957746</v>
      </c>
      <c r="AI886">
        <v>6.7099731530516431</v>
      </c>
      <c r="AJ886">
        <v>2130</v>
      </c>
      <c r="AK886">
        <v>32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s="1" t="s">
        <v>125</v>
      </c>
      <c r="AT886">
        <v>1</v>
      </c>
      <c r="AU886">
        <v>100.09066015000001</v>
      </c>
      <c r="AV886">
        <v>700.73905461666664</v>
      </c>
      <c r="AW886">
        <v>32</v>
      </c>
      <c r="AX886">
        <v>1.4084507042253521E-2</v>
      </c>
      <c r="AY886">
        <v>0</v>
      </c>
      <c r="AZ886">
        <v>30</v>
      </c>
      <c r="BA886">
        <v>0.41704441729166669</v>
      </c>
      <c r="BB886">
        <v>0.72993651522569436</v>
      </c>
      <c r="BC886">
        <v>34</v>
      </c>
      <c r="BD886">
        <v>-2</v>
      </c>
      <c r="BE886">
        <v>5</v>
      </c>
      <c r="BF886">
        <v>3</v>
      </c>
      <c r="BG886" s="1" t="s">
        <v>99</v>
      </c>
      <c r="BH886" s="1" t="s">
        <v>6891</v>
      </c>
      <c r="BI886" s="1" t="s">
        <v>6889</v>
      </c>
      <c r="BJ886" s="1" t="s">
        <v>6890</v>
      </c>
      <c r="BK886">
        <v>2100</v>
      </c>
      <c r="BL886">
        <v>3</v>
      </c>
      <c r="BM886" s="5" t="d">
        <v>10:00:00.0000000000015975</v>
      </c>
      <c r="BN886" s="5" t="d">
        <v>10:30:00.000</v>
      </c>
      <c r="BO886">
        <v>10</v>
      </c>
      <c r="BP886" t="b">
        <v>0</v>
      </c>
    </row>
    <row r="887" spans="1:68" x14ac:dyDescent="0.2">
      <c r="A887" s="1" t="s">
        <v>1961</v>
      </c>
      <c r="B887" s="1" t="s">
        <v>1456</v>
      </c>
      <c r="C887" s="2" t="d">
        <v>2026-07-05</v>
      </c>
      <c r="D887">
        <v>22</v>
      </c>
      <c r="E887" s="1" t="s">
        <v>95</v>
      </c>
      <c r="F887">
        <v>81</v>
      </c>
      <c r="G887">
        <v>10</v>
      </c>
      <c r="H887">
        <v>0</v>
      </c>
      <c r="I887">
        <v>2</v>
      </c>
      <c r="J887">
        <v>8</v>
      </c>
      <c r="K887">
        <v>0</v>
      </c>
      <c r="L887">
        <v>1</v>
      </c>
      <c r="M887" s="1" t="s">
        <v>63</v>
      </c>
      <c r="N887" s="1" t="s">
        <v>1520</v>
      </c>
      <c r="O887" s="1" t="s">
        <v>1962</v>
      </c>
      <c r="P887">
        <v>10.125</v>
      </c>
      <c r="Q887">
        <v>0</v>
      </c>
      <c r="R887">
        <v>1600</v>
      </c>
      <c r="S887">
        <v>1</v>
      </c>
      <c r="T887">
        <v>38</v>
      </c>
      <c r="U887">
        <v>81</v>
      </c>
      <c r="V887">
        <v>418</v>
      </c>
      <c r="W887">
        <v>89412.91</v>
      </c>
      <c r="X887">
        <v>5.1604938271604937</v>
      </c>
      <c r="Y887">
        <v>1103.863086419753</v>
      </c>
      <c r="Z887">
        <v>13.506172839506172</v>
      </c>
      <c r="AA887">
        <v>9.7745407201646088</v>
      </c>
      <c r="AB887">
        <v>0</v>
      </c>
      <c r="AC887">
        <v>0</v>
      </c>
      <c r="AD887">
        <v>1.8576814197530864E-2</v>
      </c>
      <c r="AE887">
        <v>1.3171160966916251</v>
      </c>
      <c r="AF887">
        <v>0.66234567901234565</v>
      </c>
      <c r="AG887">
        <v>0.59324404732510294</v>
      </c>
      <c r="AH887">
        <v>0.32959465432098767</v>
      </c>
      <c r="AI887">
        <v>6.5355905973251032</v>
      </c>
      <c r="AJ887">
        <v>2430</v>
      </c>
      <c r="AK887">
        <v>32</v>
      </c>
      <c r="AL887">
        <v>7</v>
      </c>
      <c r="AM887">
        <v>6</v>
      </c>
      <c r="AN887">
        <v>4</v>
      </c>
      <c r="AO887">
        <v>3</v>
      </c>
      <c r="AP887">
        <v>0</v>
      </c>
      <c r="AQ887">
        <v>0</v>
      </c>
      <c r="AR887">
        <v>1293.71</v>
      </c>
      <c r="AS887" s="1" t="s">
        <v>70</v>
      </c>
      <c r="AT887">
        <v>0</v>
      </c>
      <c r="AU887">
        <v>102.70620248333333</v>
      </c>
      <c r="AV887">
        <v>842.19851619999997</v>
      </c>
      <c r="AW887">
        <v>32</v>
      </c>
      <c r="AX887">
        <v>0</v>
      </c>
      <c r="AY887">
        <v>7.407407407407407E-2</v>
      </c>
      <c r="AZ887">
        <v>30</v>
      </c>
      <c r="BA887">
        <v>0.42794251034722219</v>
      </c>
      <c r="BB887">
        <v>0.87729012104166659</v>
      </c>
      <c r="BC887">
        <v>41</v>
      </c>
      <c r="BD887">
        <v>-9</v>
      </c>
      <c r="BE887">
        <v>5</v>
      </c>
      <c r="BF887">
        <v>3</v>
      </c>
      <c r="BG887" s="1" t="s">
        <v>99</v>
      </c>
      <c r="BH887" s="1" t="s">
        <v>6891</v>
      </c>
      <c r="BI887" s="1" t="s">
        <v>6889</v>
      </c>
      <c r="BJ887" s="1" t="s">
        <v>6890</v>
      </c>
      <c r="BK887">
        <v>2100</v>
      </c>
      <c r="BL887">
        <v>3</v>
      </c>
      <c r="BM887" s="5" t="d">
        <v>10:30:00.000</v>
      </c>
      <c r="BN887" s="5" t="d">
        <v>10:59:59.9999999999984025</v>
      </c>
      <c r="BO887">
        <v>10</v>
      </c>
      <c r="BP887" t="b">
        <v>0</v>
      </c>
    </row>
    <row r="888" spans="1:68" x14ac:dyDescent="0.2">
      <c r="A888" s="1" t="s">
        <v>1963</v>
      </c>
      <c r="B888" s="1" t="s">
        <v>1456</v>
      </c>
      <c r="C888" s="2" t="d">
        <v>2026-07-05</v>
      </c>
      <c r="D888">
        <v>23</v>
      </c>
      <c r="E888" s="1" t="s">
        <v>133</v>
      </c>
      <c r="F888">
        <v>98</v>
      </c>
      <c r="G888">
        <v>10</v>
      </c>
      <c r="H888">
        <v>0</v>
      </c>
      <c r="I888">
        <v>0</v>
      </c>
      <c r="J888">
        <v>10</v>
      </c>
      <c r="K888">
        <v>0</v>
      </c>
      <c r="L888">
        <v>0</v>
      </c>
      <c r="M888" s="1" t="s">
        <v>63</v>
      </c>
      <c r="N888" s="1" t="s">
        <v>63</v>
      </c>
      <c r="O888" s="1" t="s">
        <v>1964</v>
      </c>
      <c r="P888">
        <v>9.8000000000000007</v>
      </c>
      <c r="Q888">
        <v>0</v>
      </c>
      <c r="R888">
        <v>1600</v>
      </c>
      <c r="S888">
        <v>0</v>
      </c>
      <c r="T888">
        <v>38</v>
      </c>
      <c r="U888">
        <v>98</v>
      </c>
      <c r="V888">
        <v>494</v>
      </c>
      <c r="W888">
        <v>113935.92</v>
      </c>
      <c r="X888">
        <v>5.0408163265306118</v>
      </c>
      <c r="Y888">
        <v>1162.6114285714286</v>
      </c>
      <c r="Z888">
        <v>14.275510204081632</v>
      </c>
      <c r="AA888">
        <v>10.755640364455783</v>
      </c>
      <c r="AB888">
        <v>4</v>
      </c>
      <c r="AC888">
        <v>2.3601173299319718E-2</v>
      </c>
      <c r="AD888">
        <v>0</v>
      </c>
      <c r="AE888">
        <v>1.2687059224209398</v>
      </c>
      <c r="AF888">
        <v>0.63605442176870741</v>
      </c>
      <c r="AG888">
        <v>0.49229236411564631</v>
      </c>
      <c r="AH888">
        <v>1.6923653855442176</v>
      </c>
      <c r="AI888">
        <v>6.2959295957482988</v>
      </c>
      <c r="AJ888">
        <v>2940</v>
      </c>
      <c r="AK888">
        <v>32</v>
      </c>
      <c r="AL888">
        <v>6</v>
      </c>
      <c r="AM888">
        <v>6</v>
      </c>
      <c r="AN888">
        <v>3</v>
      </c>
      <c r="AO888">
        <v>0</v>
      </c>
      <c r="AP888">
        <v>3</v>
      </c>
      <c r="AQ888">
        <v>0</v>
      </c>
      <c r="AR888">
        <v>986.3</v>
      </c>
      <c r="AS888" s="1" t="s">
        <v>173</v>
      </c>
      <c r="AT888">
        <v>4</v>
      </c>
      <c r="AU888">
        <v>126.56632605</v>
      </c>
      <c r="AV888">
        <v>822.13705525</v>
      </c>
      <c r="AW888">
        <v>32</v>
      </c>
      <c r="AX888">
        <v>4.0816326530612242E-2</v>
      </c>
      <c r="AY888">
        <v>6.1224489795918366E-2</v>
      </c>
      <c r="AZ888">
        <v>30</v>
      </c>
      <c r="BA888">
        <v>0.42188775350000002</v>
      </c>
      <c r="BB888">
        <v>0.85639276588541668</v>
      </c>
      <c r="BC888">
        <v>40</v>
      </c>
      <c r="BD888">
        <v>-8</v>
      </c>
      <c r="BE888">
        <v>7</v>
      </c>
      <c r="BF888">
        <v>3</v>
      </c>
      <c r="BG888" s="1" t="s">
        <v>99</v>
      </c>
      <c r="BH888" s="1" t="s">
        <v>6891</v>
      </c>
      <c r="BI888" s="1" t="s">
        <v>6889</v>
      </c>
      <c r="BJ888" s="1" t="s">
        <v>6890</v>
      </c>
      <c r="BK888">
        <v>2100</v>
      </c>
      <c r="BL888">
        <v>3</v>
      </c>
      <c r="BM888" s="5" t="d">
        <v>10:59:59.9999999999984025</v>
      </c>
      <c r="BN888" s="5" t="d">
        <v>11:30:00.0000000000015975</v>
      </c>
      <c r="BO888">
        <v>11</v>
      </c>
      <c r="BP888" t="b">
        <v>0</v>
      </c>
    </row>
    <row r="889" spans="1:68" x14ac:dyDescent="0.2">
      <c r="A889" s="1" t="s">
        <v>1965</v>
      </c>
      <c r="B889" s="1" t="s">
        <v>1456</v>
      </c>
      <c r="C889" s="2" t="d">
        <v>2026-07-05</v>
      </c>
      <c r="D889">
        <v>24</v>
      </c>
      <c r="E889" s="1" t="s">
        <v>133</v>
      </c>
      <c r="F889">
        <v>89</v>
      </c>
      <c r="G889">
        <v>10</v>
      </c>
      <c r="H889">
        <v>0</v>
      </c>
      <c r="I889">
        <v>0</v>
      </c>
      <c r="J889">
        <v>10</v>
      </c>
      <c r="K889">
        <v>0</v>
      </c>
      <c r="L889">
        <v>0</v>
      </c>
      <c r="M889" s="1" t="s">
        <v>63</v>
      </c>
      <c r="N889" s="1" t="s">
        <v>63</v>
      </c>
      <c r="O889" s="1" t="s">
        <v>1966</v>
      </c>
      <c r="P889">
        <v>8.9</v>
      </c>
      <c r="Q889">
        <v>0</v>
      </c>
      <c r="R889">
        <v>1600</v>
      </c>
      <c r="S889">
        <v>0</v>
      </c>
      <c r="T889">
        <v>38</v>
      </c>
      <c r="U889">
        <v>89</v>
      </c>
      <c r="V889">
        <v>441</v>
      </c>
      <c r="W889">
        <v>96351.43</v>
      </c>
      <c r="X889">
        <v>4.9550561797752808</v>
      </c>
      <c r="Y889">
        <v>1082.6003370786516</v>
      </c>
      <c r="Z889">
        <v>13.820224719101123</v>
      </c>
      <c r="AA889">
        <v>13.159044423033707</v>
      </c>
      <c r="AB889">
        <v>28</v>
      </c>
      <c r="AC889">
        <v>0.3251429880149812</v>
      </c>
      <c r="AD889">
        <v>0</v>
      </c>
      <c r="AE889">
        <v>1.2697803385336686</v>
      </c>
      <c r="AF889">
        <v>0.62097378277153559</v>
      </c>
      <c r="AG889">
        <v>0</v>
      </c>
      <c r="AH889">
        <v>3.9146060164794005</v>
      </c>
      <c r="AI889">
        <v>6.4147329659176036</v>
      </c>
      <c r="AJ889">
        <v>2670</v>
      </c>
      <c r="AK889">
        <v>32</v>
      </c>
      <c r="AL889">
        <v>2</v>
      </c>
      <c r="AM889">
        <v>2</v>
      </c>
      <c r="AN889">
        <v>2</v>
      </c>
      <c r="AO889">
        <v>0</v>
      </c>
      <c r="AP889">
        <v>0</v>
      </c>
      <c r="AQ889">
        <v>0</v>
      </c>
      <c r="AR889">
        <v>458.49</v>
      </c>
      <c r="AS889" s="1" t="s">
        <v>173</v>
      </c>
      <c r="AT889">
        <v>26</v>
      </c>
      <c r="AU889">
        <v>112.81784469999999</v>
      </c>
      <c r="AV889">
        <v>878.51185820000001</v>
      </c>
      <c r="AW889">
        <v>32</v>
      </c>
      <c r="AX889">
        <v>0.3146067415730337</v>
      </c>
      <c r="AY889">
        <v>2.247191011235955E-2</v>
      </c>
      <c r="AZ889">
        <v>30</v>
      </c>
      <c r="BA889">
        <v>0.37605948233333331</v>
      </c>
      <c r="BB889">
        <v>0.91511651895833335</v>
      </c>
      <c r="BC889">
        <v>42</v>
      </c>
      <c r="BD889">
        <v>-10</v>
      </c>
      <c r="BE889">
        <v>6</v>
      </c>
      <c r="BF889">
        <v>4</v>
      </c>
      <c r="BG889" s="1" t="s">
        <v>174</v>
      </c>
      <c r="BH889" s="1" t="s">
        <v>6891</v>
      </c>
      <c r="BI889" s="1" t="s">
        <v>6889</v>
      </c>
      <c r="BJ889" s="1" t="s">
        <v>6890</v>
      </c>
      <c r="BK889">
        <v>2100</v>
      </c>
      <c r="BL889">
        <v>3</v>
      </c>
      <c r="BM889" s="5" t="d">
        <v>11:30:00.0000000000015975</v>
      </c>
      <c r="BN889" s="5" t="d">
        <v>12:00:00.000</v>
      </c>
      <c r="BO889">
        <v>11</v>
      </c>
      <c r="BP889" t="b">
        <v>0</v>
      </c>
    </row>
    <row r="890" spans="1:68" x14ac:dyDescent="0.2">
      <c r="A890" s="1" t="s">
        <v>1967</v>
      </c>
      <c r="B890" s="1" t="s">
        <v>1456</v>
      </c>
      <c r="C890" s="2" t="d">
        <v>2026-07-05</v>
      </c>
      <c r="D890">
        <v>25</v>
      </c>
      <c r="E890" s="1" t="s">
        <v>133</v>
      </c>
      <c r="F890">
        <v>96</v>
      </c>
      <c r="G890">
        <v>10</v>
      </c>
      <c r="H890">
        <v>0</v>
      </c>
      <c r="I890">
        <v>0</v>
      </c>
      <c r="J890">
        <v>10</v>
      </c>
      <c r="K890">
        <v>0</v>
      </c>
      <c r="L890">
        <v>0</v>
      </c>
      <c r="M890" s="1" t="s">
        <v>63</v>
      </c>
      <c r="N890" s="1" t="s">
        <v>63</v>
      </c>
      <c r="O890" s="1" t="s">
        <v>1968</v>
      </c>
      <c r="P890">
        <v>9.6</v>
      </c>
      <c r="Q890">
        <v>0</v>
      </c>
      <c r="R890">
        <v>1600</v>
      </c>
      <c r="S890">
        <v>0</v>
      </c>
      <c r="T890">
        <v>38</v>
      </c>
      <c r="U890">
        <v>96</v>
      </c>
      <c r="V890">
        <v>484</v>
      </c>
      <c r="W890">
        <v>114682.79</v>
      </c>
      <c r="X890">
        <v>5.041666666666667</v>
      </c>
      <c r="Y890">
        <v>1194.6123958333333</v>
      </c>
      <c r="Z890">
        <v>15.552083333333334</v>
      </c>
      <c r="AA890">
        <v>12.751701078819444</v>
      </c>
      <c r="AB890">
        <v>1</v>
      </c>
      <c r="AC890">
        <v>2.883661979166674E-3</v>
      </c>
      <c r="AD890">
        <v>0</v>
      </c>
      <c r="AE890">
        <v>1.2838541399144223</v>
      </c>
      <c r="AF890">
        <v>0.66354166666666659</v>
      </c>
      <c r="AG890">
        <v>0</v>
      </c>
      <c r="AH890">
        <v>3.6086328135416665</v>
      </c>
      <c r="AI890">
        <v>6.2420266161458331</v>
      </c>
      <c r="AJ890">
        <v>3360</v>
      </c>
      <c r="AK890">
        <v>32</v>
      </c>
      <c r="AL890">
        <v>4</v>
      </c>
      <c r="AM890">
        <v>4</v>
      </c>
      <c r="AN890">
        <v>3</v>
      </c>
      <c r="AO890">
        <v>0</v>
      </c>
      <c r="AP890">
        <v>1</v>
      </c>
      <c r="AQ890">
        <v>0</v>
      </c>
      <c r="AR890">
        <v>765.25</v>
      </c>
      <c r="AS890" s="1" t="s">
        <v>173</v>
      </c>
      <c r="AT890">
        <v>1</v>
      </c>
      <c r="AU890">
        <v>124.33273318333333</v>
      </c>
      <c r="AV890">
        <v>875.13807968333333</v>
      </c>
      <c r="AW890">
        <v>32</v>
      </c>
      <c r="AX890">
        <v>1.0416666666666666E-2</v>
      </c>
      <c r="AY890">
        <v>4.1666666666666664E-2</v>
      </c>
      <c r="AZ890">
        <v>35</v>
      </c>
      <c r="BA890">
        <v>0.41444244394444446</v>
      </c>
      <c r="BB890">
        <v>0.91160216633680557</v>
      </c>
      <c r="BC890">
        <v>42</v>
      </c>
      <c r="BD890">
        <v>-10</v>
      </c>
      <c r="BE890">
        <v>6</v>
      </c>
      <c r="BF890">
        <v>4</v>
      </c>
      <c r="BG890" s="1" t="s">
        <v>99</v>
      </c>
      <c r="BH890" s="1" t="s">
        <v>6891</v>
      </c>
      <c r="BI890" s="1" t="s">
        <v>6889</v>
      </c>
      <c r="BJ890" s="1" t="s">
        <v>6890</v>
      </c>
      <c r="BK890">
        <v>2100</v>
      </c>
      <c r="BL890">
        <v>3</v>
      </c>
      <c r="BM890" s="5" t="d">
        <v>12:00:00.000</v>
      </c>
      <c r="BN890" s="5" t="d">
        <v>12:30:00.0000000000031950</v>
      </c>
      <c r="BO890">
        <v>12</v>
      </c>
      <c r="BP890" t="b">
        <v>1</v>
      </c>
    </row>
    <row r="891" spans="1:68" x14ac:dyDescent="0.2">
      <c r="A891" s="1" t="s">
        <v>1969</v>
      </c>
      <c r="B891" s="1" t="s">
        <v>1456</v>
      </c>
      <c r="C891" s="2" t="d">
        <v>2026-07-05</v>
      </c>
      <c r="D891">
        <v>26</v>
      </c>
      <c r="E891" s="1" t="s">
        <v>133</v>
      </c>
      <c r="F891">
        <v>103</v>
      </c>
      <c r="G891">
        <v>10</v>
      </c>
      <c r="H891">
        <v>0</v>
      </c>
      <c r="I891">
        <v>0</v>
      </c>
      <c r="J891">
        <v>10</v>
      </c>
      <c r="K891">
        <v>0</v>
      </c>
      <c r="L891">
        <v>0</v>
      </c>
      <c r="M891" s="1" t="s">
        <v>63</v>
      </c>
      <c r="N891" s="1" t="s">
        <v>63</v>
      </c>
      <c r="O891" s="1" t="s">
        <v>1970</v>
      </c>
      <c r="P891">
        <v>10.3</v>
      </c>
      <c r="Q891">
        <v>0</v>
      </c>
      <c r="R891">
        <v>1600</v>
      </c>
      <c r="S891">
        <v>0</v>
      </c>
      <c r="T891">
        <v>38</v>
      </c>
      <c r="U891">
        <v>103</v>
      </c>
      <c r="V891">
        <v>537</v>
      </c>
      <c r="W891">
        <v>120658.89</v>
      </c>
      <c r="X891">
        <v>5.2135922330097086</v>
      </c>
      <c r="Y891">
        <v>1171.4455339805825</v>
      </c>
      <c r="Z891">
        <v>16.038834951456312</v>
      </c>
      <c r="AA891">
        <v>13.660197231229773</v>
      </c>
      <c r="AB891">
        <v>25</v>
      </c>
      <c r="AC891">
        <v>0.25804330161812294</v>
      </c>
      <c r="AD891">
        <v>1.6250446440129448E-2</v>
      </c>
      <c r="AE891">
        <v>1.3326925223752615</v>
      </c>
      <c r="AF891">
        <v>0.68268608414239473</v>
      </c>
      <c r="AG891">
        <v>1.2085870226537218E-2</v>
      </c>
      <c r="AH891">
        <v>4.281350568932039</v>
      </c>
      <c r="AI891">
        <v>6.4499684082524267</v>
      </c>
      <c r="AJ891">
        <v>3605</v>
      </c>
      <c r="AK891">
        <v>32</v>
      </c>
      <c r="AL891">
        <v>3</v>
      </c>
      <c r="AM891">
        <v>3</v>
      </c>
      <c r="AN891">
        <v>2</v>
      </c>
      <c r="AO891">
        <v>1</v>
      </c>
      <c r="AP891">
        <v>0</v>
      </c>
      <c r="AQ891">
        <v>0</v>
      </c>
      <c r="AR891">
        <v>851.93000000000006</v>
      </c>
      <c r="AS891" s="1" t="s">
        <v>173</v>
      </c>
      <c r="AT891">
        <v>25</v>
      </c>
      <c r="AU891">
        <v>136.39836368333334</v>
      </c>
      <c r="AV891">
        <v>870.02861429999996</v>
      </c>
      <c r="AW891">
        <v>32</v>
      </c>
      <c r="AX891">
        <v>0.24271844660194175</v>
      </c>
      <c r="AY891">
        <v>2.9126213592233011E-2</v>
      </c>
      <c r="AZ891">
        <v>35</v>
      </c>
      <c r="BA891">
        <v>0.45466121227777784</v>
      </c>
      <c r="BB891">
        <v>0.90627980656249996</v>
      </c>
      <c r="BC891">
        <v>42</v>
      </c>
      <c r="BD891">
        <v>-10</v>
      </c>
      <c r="BE891">
        <v>7</v>
      </c>
      <c r="BF891">
        <v>3</v>
      </c>
      <c r="BG891" s="1" t="s">
        <v>174</v>
      </c>
      <c r="BH891" s="1" t="s">
        <v>6891</v>
      </c>
      <c r="BI891" s="1" t="s">
        <v>6889</v>
      </c>
      <c r="BJ891" s="1" t="s">
        <v>6890</v>
      </c>
      <c r="BK891">
        <v>2100</v>
      </c>
      <c r="BL891">
        <v>3</v>
      </c>
      <c r="BM891" s="5" t="d">
        <v>12:30:00.0000000000031950</v>
      </c>
      <c r="BN891" s="5" t="d">
        <v>12:59:59.9999999999968050</v>
      </c>
      <c r="BO891">
        <v>12</v>
      </c>
      <c r="BP891" t="b">
        <v>1</v>
      </c>
    </row>
    <row r="892" spans="1:68" x14ac:dyDescent="0.2">
      <c r="A892" s="1" t="s">
        <v>1971</v>
      </c>
      <c r="B892" s="1" t="s">
        <v>1456</v>
      </c>
      <c r="C892" s="2" t="d">
        <v>2026-07-05</v>
      </c>
      <c r="D892">
        <v>27</v>
      </c>
      <c r="E892" s="1" t="s">
        <v>133</v>
      </c>
      <c r="F892">
        <v>99</v>
      </c>
      <c r="G892">
        <v>10</v>
      </c>
      <c r="H892">
        <v>0</v>
      </c>
      <c r="I892">
        <v>0</v>
      </c>
      <c r="J892">
        <v>10</v>
      </c>
      <c r="K892">
        <v>0</v>
      </c>
      <c r="L892">
        <v>0</v>
      </c>
      <c r="M892" s="1" t="s">
        <v>63</v>
      </c>
      <c r="N892" s="1" t="s">
        <v>63</v>
      </c>
      <c r="O892" s="1" t="s">
        <v>1972</v>
      </c>
      <c r="P892">
        <v>9.9</v>
      </c>
      <c r="Q892">
        <v>0</v>
      </c>
      <c r="R892">
        <v>1600</v>
      </c>
      <c r="S892">
        <v>0</v>
      </c>
      <c r="T892">
        <v>38</v>
      </c>
      <c r="U892">
        <v>99</v>
      </c>
      <c r="V892">
        <v>493</v>
      </c>
      <c r="W892">
        <v>119055.32</v>
      </c>
      <c r="X892">
        <v>4.9797979797979801</v>
      </c>
      <c r="Y892">
        <v>1202.5789898989899</v>
      </c>
      <c r="Z892">
        <v>16</v>
      </c>
      <c r="AA892">
        <v>18.928871675757573</v>
      </c>
      <c r="AB892">
        <v>90</v>
      </c>
      <c r="AC892">
        <v>2.9876510809764314</v>
      </c>
      <c r="AD892">
        <v>2.8635117845117778E-4</v>
      </c>
      <c r="AE892">
        <v>1.2889374285529367</v>
      </c>
      <c r="AF892">
        <v>0.68888888888888888</v>
      </c>
      <c r="AG892">
        <v>0</v>
      </c>
      <c r="AH892">
        <v>9.6531804659932661</v>
      </c>
      <c r="AI892">
        <v>6.4346155685185193</v>
      </c>
      <c r="AJ892">
        <v>3465</v>
      </c>
      <c r="AK892">
        <v>32</v>
      </c>
      <c r="AL892">
        <v>1</v>
      </c>
      <c r="AM892">
        <v>1</v>
      </c>
      <c r="AN892">
        <v>0</v>
      </c>
      <c r="AO892">
        <v>0</v>
      </c>
      <c r="AP892">
        <v>1</v>
      </c>
      <c r="AQ892">
        <v>0</v>
      </c>
      <c r="AR892">
        <v>277.44</v>
      </c>
      <c r="AS892" s="1" t="s">
        <v>173</v>
      </c>
      <c r="AT892">
        <v>90</v>
      </c>
      <c r="AU892">
        <v>128.86865309999999</v>
      </c>
      <c r="AV892">
        <v>884.81260535000001</v>
      </c>
      <c r="AW892">
        <v>32</v>
      </c>
      <c r="AX892">
        <v>0.90909090909090906</v>
      </c>
      <c r="AY892">
        <v>1.0101010101010102E-2</v>
      </c>
      <c r="AZ892">
        <v>35</v>
      </c>
      <c r="BA892">
        <v>0.42956217699999999</v>
      </c>
      <c r="BB892">
        <v>0.92167979723958338</v>
      </c>
      <c r="BC892">
        <v>43</v>
      </c>
      <c r="BD892">
        <v>-11</v>
      </c>
      <c r="BE892">
        <v>7</v>
      </c>
      <c r="BF892">
        <v>3</v>
      </c>
      <c r="BG892" s="1" t="s">
        <v>174</v>
      </c>
      <c r="BH892" s="1" t="s">
        <v>6891</v>
      </c>
      <c r="BI892" s="1" t="s">
        <v>6889</v>
      </c>
      <c r="BJ892" s="1" t="s">
        <v>6890</v>
      </c>
      <c r="BK892">
        <v>2100</v>
      </c>
      <c r="BL892">
        <v>3</v>
      </c>
      <c r="BM892" s="5" t="d">
        <v>12:59:59.9999999999968050</v>
      </c>
      <c r="BN892" s="5" t="d">
        <v>13:30:00.000</v>
      </c>
      <c r="BO892">
        <v>13</v>
      </c>
      <c r="BP892" t="b">
        <v>1</v>
      </c>
    </row>
    <row r="893" spans="1:68" x14ac:dyDescent="0.2">
      <c r="A893" s="1" t="s">
        <v>1973</v>
      </c>
      <c r="B893" s="1" t="s">
        <v>1456</v>
      </c>
      <c r="C893" s="2" t="d">
        <v>2026-07-05</v>
      </c>
      <c r="D893">
        <v>28</v>
      </c>
      <c r="E893" s="1" t="s">
        <v>133</v>
      </c>
      <c r="F893">
        <v>100</v>
      </c>
      <c r="G893">
        <v>10</v>
      </c>
      <c r="H893">
        <v>0</v>
      </c>
      <c r="I893">
        <v>0</v>
      </c>
      <c r="J893">
        <v>10</v>
      </c>
      <c r="K893">
        <v>0</v>
      </c>
      <c r="L893">
        <v>0</v>
      </c>
      <c r="M893" s="1" t="s">
        <v>63</v>
      </c>
      <c r="N893" s="1" t="s">
        <v>63</v>
      </c>
      <c r="O893" s="1" t="s">
        <v>1974</v>
      </c>
      <c r="P893">
        <v>10</v>
      </c>
      <c r="Q893">
        <v>0</v>
      </c>
      <c r="R893">
        <v>1600</v>
      </c>
      <c r="S893">
        <v>0</v>
      </c>
      <c r="T893">
        <v>38</v>
      </c>
      <c r="U893">
        <v>100</v>
      </c>
      <c r="V893">
        <v>496</v>
      </c>
      <c r="W893">
        <v>113898.16</v>
      </c>
      <c r="X893">
        <v>4.96</v>
      </c>
      <c r="Y893">
        <v>1138.9816000000001</v>
      </c>
      <c r="Z893">
        <v>16.27</v>
      </c>
      <c r="AA893">
        <v>23.917505421666664</v>
      </c>
      <c r="AB893">
        <v>100</v>
      </c>
      <c r="AC893">
        <v>7.6475054216666676</v>
      </c>
      <c r="AD893">
        <v>2.400361499999999E-3</v>
      </c>
      <c r="AE893">
        <v>1.2571362719889771</v>
      </c>
      <c r="AF893">
        <v>0.59166666666666667</v>
      </c>
      <c r="AG893">
        <v>0</v>
      </c>
      <c r="AH893">
        <v>14.373166186000001</v>
      </c>
      <c r="AI893">
        <v>6.7748025923333328</v>
      </c>
      <c r="AJ893">
        <v>3500</v>
      </c>
      <c r="AK893">
        <v>32</v>
      </c>
      <c r="AL893">
        <v>4</v>
      </c>
      <c r="AM893">
        <v>4</v>
      </c>
      <c r="AN893">
        <v>4</v>
      </c>
      <c r="AO893">
        <v>0</v>
      </c>
      <c r="AP893">
        <v>0</v>
      </c>
      <c r="AQ893">
        <v>0</v>
      </c>
      <c r="AR893">
        <v>911.18000000000006</v>
      </c>
      <c r="AS893" s="1" t="s">
        <v>173</v>
      </c>
      <c r="AT893">
        <v>100</v>
      </c>
      <c r="AU893">
        <v>125.16124723333333</v>
      </c>
      <c r="AV893">
        <v>878.96065986666667</v>
      </c>
      <c r="AW893">
        <v>32</v>
      </c>
      <c r="AX893">
        <v>1</v>
      </c>
      <c r="AY893">
        <v>0.04</v>
      </c>
      <c r="AZ893">
        <v>35</v>
      </c>
      <c r="BA893">
        <v>0.41720415744444445</v>
      </c>
      <c r="BB893">
        <v>0.91558402069444444</v>
      </c>
      <c r="BC893">
        <v>42</v>
      </c>
      <c r="BD893">
        <v>-10</v>
      </c>
      <c r="BE893">
        <v>6</v>
      </c>
      <c r="BF893">
        <v>4</v>
      </c>
      <c r="BG893" s="1" t="s">
        <v>174</v>
      </c>
      <c r="BH893" s="1" t="s">
        <v>6891</v>
      </c>
      <c r="BI893" s="1" t="s">
        <v>6889</v>
      </c>
      <c r="BJ893" s="1" t="s">
        <v>6890</v>
      </c>
      <c r="BK893">
        <v>2100</v>
      </c>
      <c r="BL893">
        <v>3</v>
      </c>
      <c r="BM893" s="5" t="d">
        <v>13:30:00.000</v>
      </c>
      <c r="BN893" s="5" t="d">
        <v>14:00:00.0000000000031950</v>
      </c>
      <c r="BO893">
        <v>13</v>
      </c>
      <c r="BP893" t="b">
        <v>1</v>
      </c>
    </row>
    <row r="894" spans="1:68" x14ac:dyDescent="0.2">
      <c r="A894" s="1" t="s">
        <v>1975</v>
      </c>
      <c r="B894" s="1" t="s">
        <v>1456</v>
      </c>
      <c r="C894" s="2" t="d">
        <v>2026-07-05</v>
      </c>
      <c r="D894">
        <v>29</v>
      </c>
      <c r="E894" s="1" t="s">
        <v>133</v>
      </c>
      <c r="F894">
        <v>101</v>
      </c>
      <c r="G894">
        <v>10</v>
      </c>
      <c r="H894">
        <v>0</v>
      </c>
      <c r="I894">
        <v>0</v>
      </c>
      <c r="J894">
        <v>10</v>
      </c>
      <c r="K894">
        <v>0</v>
      </c>
      <c r="L894">
        <v>0</v>
      </c>
      <c r="M894" s="1" t="s">
        <v>63</v>
      </c>
      <c r="N894" s="1" t="s">
        <v>63</v>
      </c>
      <c r="O894" s="1" t="s">
        <v>1976</v>
      </c>
      <c r="P894">
        <v>10.1</v>
      </c>
      <c r="Q894">
        <v>0</v>
      </c>
      <c r="R894">
        <v>1600</v>
      </c>
      <c r="S894">
        <v>0</v>
      </c>
      <c r="T894">
        <v>38</v>
      </c>
      <c r="U894">
        <v>101</v>
      </c>
      <c r="V894">
        <v>535</v>
      </c>
      <c r="W894">
        <v>119224.55</v>
      </c>
      <c r="X894">
        <v>5.2970297029702973</v>
      </c>
      <c r="Y894">
        <v>1180.441089108911</v>
      </c>
      <c r="Z894">
        <v>14.584158415841584</v>
      </c>
      <c r="AA894">
        <v>26.730167885313531</v>
      </c>
      <c r="AB894">
        <v>101</v>
      </c>
      <c r="AC894">
        <v>12.146009469471949</v>
      </c>
      <c r="AD894">
        <v>0</v>
      </c>
      <c r="AE894">
        <v>1.3911762497346882</v>
      </c>
      <c r="AF894">
        <v>0.64240924092409246</v>
      </c>
      <c r="AG894">
        <v>0</v>
      </c>
      <c r="AH894">
        <v>17.454787490594061</v>
      </c>
      <c r="AI894">
        <v>6.3417948952145213</v>
      </c>
      <c r="AJ894">
        <v>3030</v>
      </c>
      <c r="AK894">
        <v>32</v>
      </c>
      <c r="AL894">
        <v>6</v>
      </c>
      <c r="AM894">
        <v>6</v>
      </c>
      <c r="AN894">
        <v>5</v>
      </c>
      <c r="AO894">
        <v>1</v>
      </c>
      <c r="AP894">
        <v>0</v>
      </c>
      <c r="AQ894">
        <v>0</v>
      </c>
      <c r="AR894">
        <v>2031.03</v>
      </c>
      <c r="AS894" s="1" t="s">
        <v>173</v>
      </c>
      <c r="AT894">
        <v>101</v>
      </c>
      <c r="AU894">
        <v>137.42360046666667</v>
      </c>
      <c r="AV894">
        <v>883.64073555000004</v>
      </c>
      <c r="AW894">
        <v>32</v>
      </c>
      <c r="AX894">
        <v>1</v>
      </c>
      <c r="AY894">
        <v>5.9405940594059403E-2</v>
      </c>
      <c r="AZ894">
        <v>30</v>
      </c>
      <c r="BA894">
        <v>0.45807866822222221</v>
      </c>
      <c r="BB894">
        <v>0.92045909953125005</v>
      </c>
      <c r="BC894">
        <v>43</v>
      </c>
      <c r="BD894">
        <v>-11</v>
      </c>
      <c r="BE894">
        <v>7</v>
      </c>
      <c r="BF894">
        <v>3</v>
      </c>
      <c r="BG894" s="1" t="s">
        <v>174</v>
      </c>
      <c r="BH894" s="1" t="s">
        <v>6891</v>
      </c>
      <c r="BI894" s="1" t="s">
        <v>6889</v>
      </c>
      <c r="BJ894" s="1" t="s">
        <v>6890</v>
      </c>
      <c r="BK894">
        <v>2100</v>
      </c>
      <c r="BL894">
        <v>3</v>
      </c>
      <c r="BM894" s="5" t="d">
        <v>14:00:00.0000000000031950</v>
      </c>
      <c r="BN894" s="5" t="d">
        <v>14:29:59.9999999999968050</v>
      </c>
      <c r="BO894">
        <v>14</v>
      </c>
      <c r="BP894" t="b">
        <v>0</v>
      </c>
    </row>
    <row r="895" spans="1:68" x14ac:dyDescent="0.2">
      <c r="A895" s="1" t="s">
        <v>1977</v>
      </c>
      <c r="B895" s="1" t="s">
        <v>1456</v>
      </c>
      <c r="C895" s="2" t="d">
        <v>2026-07-05</v>
      </c>
      <c r="D895">
        <v>30</v>
      </c>
      <c r="E895" s="1" t="s">
        <v>133</v>
      </c>
      <c r="F895">
        <v>87</v>
      </c>
      <c r="G895">
        <v>10</v>
      </c>
      <c r="H895">
        <v>0</v>
      </c>
      <c r="I895">
        <v>0</v>
      </c>
      <c r="J895">
        <v>10</v>
      </c>
      <c r="K895">
        <v>0</v>
      </c>
      <c r="L895">
        <v>0</v>
      </c>
      <c r="M895" s="1" t="s">
        <v>63</v>
      </c>
      <c r="N895" s="1" t="s">
        <v>63</v>
      </c>
      <c r="O895" s="1" t="s">
        <v>1978</v>
      </c>
      <c r="P895">
        <v>8.6999999999999993</v>
      </c>
      <c r="Q895">
        <v>0</v>
      </c>
      <c r="R895">
        <v>1600</v>
      </c>
      <c r="S895">
        <v>0</v>
      </c>
      <c r="T895">
        <v>38</v>
      </c>
      <c r="U895">
        <v>87</v>
      </c>
      <c r="V895">
        <v>415</v>
      </c>
      <c r="W895">
        <v>91137.22</v>
      </c>
      <c r="X895">
        <v>4.7701149425287355</v>
      </c>
      <c r="Y895">
        <v>1047.5542528735632</v>
      </c>
      <c r="Z895">
        <v>13.793103448275861</v>
      </c>
      <c r="AA895">
        <v>28.91824123467433</v>
      </c>
      <c r="AB895">
        <v>87</v>
      </c>
      <c r="AC895">
        <v>15.125137786398467</v>
      </c>
      <c r="AD895">
        <v>0</v>
      </c>
      <c r="AE895">
        <v>1.2060539698234529</v>
      </c>
      <c r="AF895">
        <v>0.61628352490421456</v>
      </c>
      <c r="AG895">
        <v>0</v>
      </c>
      <c r="AH895">
        <v>19.682413157471263</v>
      </c>
      <c r="AI895">
        <v>6.4418430643678164</v>
      </c>
      <c r="AJ895">
        <v>2610</v>
      </c>
      <c r="AK895">
        <v>32</v>
      </c>
      <c r="AL895">
        <v>3</v>
      </c>
      <c r="AM895">
        <v>3</v>
      </c>
      <c r="AN895">
        <v>1</v>
      </c>
      <c r="AO895">
        <v>1</v>
      </c>
      <c r="AP895">
        <v>1</v>
      </c>
      <c r="AQ895">
        <v>0</v>
      </c>
      <c r="AR895">
        <v>789.73</v>
      </c>
      <c r="AS895" s="1" t="s">
        <v>173</v>
      </c>
      <c r="AT895">
        <v>87</v>
      </c>
      <c r="AU895">
        <v>105.5056536</v>
      </c>
      <c r="AV895">
        <v>876.34403211666665</v>
      </c>
      <c r="AW895">
        <v>32</v>
      </c>
      <c r="AX895">
        <v>1</v>
      </c>
      <c r="AY895">
        <v>3.4482758620689655E-2</v>
      </c>
      <c r="AZ895">
        <v>30</v>
      </c>
      <c r="BA895">
        <v>0.35168551200000003</v>
      </c>
      <c r="BB895">
        <v>0.91285836678819443</v>
      </c>
      <c r="BC895">
        <v>42</v>
      </c>
      <c r="BD895">
        <v>-10</v>
      </c>
      <c r="BE895">
        <v>6</v>
      </c>
      <c r="BF895">
        <v>4</v>
      </c>
      <c r="BG895" s="1" t="s">
        <v>174</v>
      </c>
      <c r="BH895" s="1" t="s">
        <v>6891</v>
      </c>
      <c r="BI895" s="1" t="s">
        <v>6889</v>
      </c>
      <c r="BJ895" s="1" t="s">
        <v>6890</v>
      </c>
      <c r="BK895">
        <v>2100</v>
      </c>
      <c r="BL895">
        <v>3</v>
      </c>
      <c r="BM895" s="5" t="d">
        <v>14:29:59.9999999999968050</v>
      </c>
      <c r="BN895" s="5" t="d">
        <v>15:00:00.000</v>
      </c>
      <c r="BO895">
        <v>14</v>
      </c>
      <c r="BP895" t="b">
        <v>0</v>
      </c>
    </row>
    <row r="896" spans="1:68" x14ac:dyDescent="0.2">
      <c r="A896" s="1" t="s">
        <v>1979</v>
      </c>
      <c r="B896" s="1" t="s">
        <v>1456</v>
      </c>
      <c r="C896" s="2" t="d">
        <v>2026-07-05</v>
      </c>
      <c r="D896">
        <v>31</v>
      </c>
      <c r="E896" s="1" t="s">
        <v>150</v>
      </c>
      <c r="F896">
        <v>66</v>
      </c>
      <c r="G896">
        <v>10</v>
      </c>
      <c r="H896">
        <v>0</v>
      </c>
      <c r="I896">
        <v>2</v>
      </c>
      <c r="J896">
        <v>8</v>
      </c>
      <c r="K896">
        <v>0</v>
      </c>
      <c r="L896">
        <v>1</v>
      </c>
      <c r="M896" s="1" t="s">
        <v>63</v>
      </c>
      <c r="N896" s="1" t="s">
        <v>1517</v>
      </c>
      <c r="O896" s="1" t="s">
        <v>1960</v>
      </c>
      <c r="P896">
        <v>8.25</v>
      </c>
      <c r="Q896">
        <v>0</v>
      </c>
      <c r="R896">
        <v>1600</v>
      </c>
      <c r="S896">
        <v>1</v>
      </c>
      <c r="T896">
        <v>37</v>
      </c>
      <c r="U896">
        <v>66</v>
      </c>
      <c r="V896">
        <v>336</v>
      </c>
      <c r="W896">
        <v>78191.91</v>
      </c>
      <c r="X896">
        <v>5.0909090909090908</v>
      </c>
      <c r="Y896">
        <v>1184.7259090909092</v>
      </c>
      <c r="Z896">
        <v>12.287878787878787</v>
      </c>
      <c r="AA896">
        <v>23.498697020959597</v>
      </c>
      <c r="AB896">
        <v>66</v>
      </c>
      <c r="AC896">
        <v>11.210818233080808</v>
      </c>
      <c r="AD896">
        <v>0</v>
      </c>
      <c r="AE896">
        <v>1.2996113117905959</v>
      </c>
      <c r="AF896">
        <v>0.64873737373737383</v>
      </c>
      <c r="AG896">
        <v>0</v>
      </c>
      <c r="AH896">
        <v>14.236134909595961</v>
      </c>
      <c r="AI896">
        <v>6.3323952371212124</v>
      </c>
      <c r="AJ896">
        <v>1980</v>
      </c>
      <c r="AK896">
        <v>32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s="1" t="s">
        <v>173</v>
      </c>
      <c r="AT896">
        <v>66</v>
      </c>
      <c r="AU896">
        <v>87.110083700000004</v>
      </c>
      <c r="AV896">
        <v>876.12468353333338</v>
      </c>
      <c r="AW896">
        <v>32</v>
      </c>
      <c r="AX896">
        <v>1</v>
      </c>
      <c r="AY896">
        <v>0</v>
      </c>
      <c r="AZ896">
        <v>30</v>
      </c>
      <c r="BA896">
        <v>0.36295868208333337</v>
      </c>
      <c r="BB896">
        <v>0.91262987868055556</v>
      </c>
      <c r="BC896">
        <v>42</v>
      </c>
      <c r="BD896">
        <v>-10</v>
      </c>
      <c r="BE896">
        <v>5</v>
      </c>
      <c r="BF896">
        <v>3</v>
      </c>
      <c r="BG896" s="1" t="s">
        <v>174</v>
      </c>
      <c r="BH896" s="1" t="s">
        <v>6891</v>
      </c>
      <c r="BI896" s="1" t="s">
        <v>6889</v>
      </c>
      <c r="BJ896" s="1" t="s">
        <v>6890</v>
      </c>
      <c r="BK896">
        <v>2100</v>
      </c>
      <c r="BL896">
        <v>3</v>
      </c>
      <c r="BM896" s="5" t="d">
        <v>15:00:00.000</v>
      </c>
      <c r="BN896" s="5" t="d">
        <v>15:30:00.0000000000031950</v>
      </c>
      <c r="BO896">
        <v>15</v>
      </c>
      <c r="BP896" t="b">
        <v>0</v>
      </c>
    </row>
    <row r="897" spans="1:68" x14ac:dyDescent="0.2">
      <c r="A897" s="1" t="s">
        <v>1980</v>
      </c>
      <c r="B897" s="1" t="s">
        <v>1456</v>
      </c>
      <c r="C897" s="2" t="d">
        <v>2026-07-05</v>
      </c>
      <c r="D897">
        <v>32</v>
      </c>
      <c r="E897" s="1" t="s">
        <v>150</v>
      </c>
      <c r="F897">
        <v>78</v>
      </c>
      <c r="G897">
        <v>10</v>
      </c>
      <c r="H897">
        <v>0</v>
      </c>
      <c r="I897">
        <v>2</v>
      </c>
      <c r="J897">
        <v>8</v>
      </c>
      <c r="K897">
        <v>0</v>
      </c>
      <c r="L897">
        <v>1</v>
      </c>
      <c r="M897" s="1" t="s">
        <v>63</v>
      </c>
      <c r="N897" s="1" t="s">
        <v>1520</v>
      </c>
      <c r="O897" s="1" t="s">
        <v>1962</v>
      </c>
      <c r="P897">
        <v>9.75</v>
      </c>
      <c r="Q897">
        <v>0</v>
      </c>
      <c r="R897">
        <v>1600</v>
      </c>
      <c r="S897">
        <v>1</v>
      </c>
      <c r="T897">
        <v>36</v>
      </c>
      <c r="U897">
        <v>78</v>
      </c>
      <c r="V897">
        <v>377</v>
      </c>
      <c r="W897">
        <v>84374.09</v>
      </c>
      <c r="X897">
        <v>4.833333333333333</v>
      </c>
      <c r="Y897">
        <v>1081.7191025641025</v>
      </c>
      <c r="Z897">
        <v>13.064102564102564</v>
      </c>
      <c r="AA897">
        <v>16.161790377350428</v>
      </c>
      <c r="AB897">
        <v>60</v>
      </c>
      <c r="AC897">
        <v>3.8011482081196584</v>
      </c>
      <c r="AD897">
        <v>0</v>
      </c>
      <c r="AE897">
        <v>1.257219091358915</v>
      </c>
      <c r="AF897">
        <v>0.63974358974358969</v>
      </c>
      <c r="AG897">
        <v>0.10019157478632477</v>
      </c>
      <c r="AH897">
        <v>7.0286168175213675</v>
      </c>
      <c r="AI897">
        <v>6.3607835217948718</v>
      </c>
      <c r="AJ897">
        <v>2340</v>
      </c>
      <c r="AK897">
        <v>32</v>
      </c>
      <c r="AL897">
        <v>1</v>
      </c>
      <c r="AM897">
        <v>1</v>
      </c>
      <c r="AN897">
        <v>1</v>
      </c>
      <c r="AO897">
        <v>0</v>
      </c>
      <c r="AP897">
        <v>0</v>
      </c>
      <c r="AQ897">
        <v>0</v>
      </c>
      <c r="AR897">
        <v>215.8</v>
      </c>
      <c r="AS897" s="1" t="s">
        <v>173</v>
      </c>
      <c r="AT897">
        <v>60</v>
      </c>
      <c r="AU897">
        <v>98.60108171666667</v>
      </c>
      <c r="AV897">
        <v>873.38012400000002</v>
      </c>
      <c r="AW897">
        <v>32</v>
      </c>
      <c r="AX897">
        <v>0.76923076923076927</v>
      </c>
      <c r="AY897">
        <v>1.282051282051282E-2</v>
      </c>
      <c r="AZ897">
        <v>30</v>
      </c>
      <c r="BA897">
        <v>0.41083784048611111</v>
      </c>
      <c r="BB897">
        <v>0.9097709625</v>
      </c>
      <c r="BC897">
        <v>42</v>
      </c>
      <c r="BD897">
        <v>-10</v>
      </c>
      <c r="BE897">
        <v>5</v>
      </c>
      <c r="BF897">
        <v>3</v>
      </c>
      <c r="BG897" s="1" t="s">
        <v>174</v>
      </c>
      <c r="BH897" s="1" t="s">
        <v>6891</v>
      </c>
      <c r="BI897" s="1" t="s">
        <v>6889</v>
      </c>
      <c r="BJ897" s="1" t="s">
        <v>6890</v>
      </c>
      <c r="BK897">
        <v>2100</v>
      </c>
      <c r="BL897">
        <v>3</v>
      </c>
      <c r="BM897" s="5" t="d">
        <v>15:30:00.0000000000031950</v>
      </c>
      <c r="BN897" s="5" t="d">
        <v>15:59:59.9999999999968050</v>
      </c>
      <c r="BO897">
        <v>15</v>
      </c>
      <c r="BP897" t="b">
        <v>0</v>
      </c>
    </row>
    <row r="898" spans="1:68" x14ac:dyDescent="0.2">
      <c r="A898" s="1" t="s">
        <v>1981</v>
      </c>
      <c r="B898" s="1" t="s">
        <v>1456</v>
      </c>
      <c r="C898" s="2" t="d">
        <v>2026-07-05</v>
      </c>
      <c r="D898">
        <v>33</v>
      </c>
      <c r="E898" s="1" t="s">
        <v>150</v>
      </c>
      <c r="F898">
        <v>55</v>
      </c>
      <c r="G898">
        <v>20</v>
      </c>
      <c r="H898">
        <v>0</v>
      </c>
      <c r="I898">
        <v>2</v>
      </c>
      <c r="J898">
        <v>18</v>
      </c>
      <c r="K898">
        <v>0</v>
      </c>
      <c r="L898">
        <v>1</v>
      </c>
      <c r="M898" s="1" t="s">
        <v>63</v>
      </c>
      <c r="N898" s="1" t="s">
        <v>1982</v>
      </c>
      <c r="O898" s="1" t="s">
        <v>1983</v>
      </c>
      <c r="P898">
        <v>3.0555555555555554</v>
      </c>
      <c r="Q898">
        <v>0</v>
      </c>
      <c r="R898">
        <v>1600</v>
      </c>
      <c r="S898">
        <v>1</v>
      </c>
      <c r="T898">
        <v>35</v>
      </c>
      <c r="U898">
        <v>55</v>
      </c>
      <c r="V898">
        <v>268</v>
      </c>
      <c r="W898">
        <v>66745.72</v>
      </c>
      <c r="X898">
        <v>4.872727272727273</v>
      </c>
      <c r="Y898">
        <v>1213.5585454545455</v>
      </c>
      <c r="Z898">
        <v>10.290909090909091</v>
      </c>
      <c r="AA898">
        <v>9.1116719042424243</v>
      </c>
      <c r="AB898">
        <v>9</v>
      </c>
      <c r="AC898">
        <v>0.10181442818181817</v>
      </c>
      <c r="AD898">
        <v>0</v>
      </c>
      <c r="AE898">
        <v>1.2897611588776059</v>
      </c>
      <c r="AF898">
        <v>0.64242424242424245</v>
      </c>
      <c r="AG898">
        <v>1.9321853918181817</v>
      </c>
      <c r="AH898">
        <v>0</v>
      </c>
      <c r="AI898">
        <v>6.2622137745454545</v>
      </c>
      <c r="AJ898">
        <v>1650</v>
      </c>
      <c r="AK898">
        <v>62</v>
      </c>
      <c r="AL898">
        <v>2</v>
      </c>
      <c r="AM898">
        <v>2</v>
      </c>
      <c r="AN898">
        <v>2</v>
      </c>
      <c r="AO898">
        <v>0</v>
      </c>
      <c r="AP898">
        <v>0</v>
      </c>
      <c r="AQ898">
        <v>0</v>
      </c>
      <c r="AR898">
        <v>311.41000000000003</v>
      </c>
      <c r="AS898" s="1" t="s">
        <v>65</v>
      </c>
      <c r="AT898">
        <v>7</v>
      </c>
      <c r="AU898">
        <v>73.359439750000007</v>
      </c>
      <c r="AV898">
        <v>821.31316988333333</v>
      </c>
      <c r="AW898">
        <v>61</v>
      </c>
      <c r="AX898">
        <v>0.16363636363636364</v>
      </c>
      <c r="AY898">
        <v>3.6363636363636362E-2</v>
      </c>
      <c r="AZ898">
        <v>30</v>
      </c>
      <c r="BA898">
        <v>0.13585081435185187</v>
      </c>
      <c r="BB898">
        <v>0.44156622036738352</v>
      </c>
      <c r="BC898">
        <v>40</v>
      </c>
      <c r="BD898">
        <v>22</v>
      </c>
      <c r="BE898">
        <v>4</v>
      </c>
      <c r="BF898">
        <v>14</v>
      </c>
      <c r="BG898" s="1" t="s">
        <v>83</v>
      </c>
      <c r="BH898" s="1" t="s">
        <v>6891</v>
      </c>
      <c r="BI898" s="1" t="s">
        <v>6889</v>
      </c>
      <c r="BJ898" s="1" t="s">
        <v>6890</v>
      </c>
      <c r="BK898">
        <v>2100</v>
      </c>
      <c r="BL898">
        <v>3</v>
      </c>
      <c r="BM898" s="5" t="d">
        <v>15:59:59.9999999999968050</v>
      </c>
      <c r="BN898" s="5" t="d">
        <v>16:30:00.000</v>
      </c>
      <c r="BO898">
        <v>16</v>
      </c>
      <c r="BP898" t="b">
        <v>0</v>
      </c>
    </row>
    <row r="899" spans="1:68" x14ac:dyDescent="0.2">
      <c r="A899" s="1" t="s">
        <v>1984</v>
      </c>
      <c r="B899" s="1" t="s">
        <v>1456</v>
      </c>
      <c r="C899" s="2" t="d">
        <v>2026-07-05</v>
      </c>
      <c r="D899">
        <v>34</v>
      </c>
      <c r="E899" s="1" t="s">
        <v>150</v>
      </c>
      <c r="F899">
        <v>69</v>
      </c>
      <c r="G899">
        <v>20</v>
      </c>
      <c r="H899">
        <v>0</v>
      </c>
      <c r="I899">
        <v>2</v>
      </c>
      <c r="J899">
        <v>18</v>
      </c>
      <c r="K899">
        <v>0</v>
      </c>
      <c r="L899">
        <v>1</v>
      </c>
      <c r="M899" s="1" t="s">
        <v>63</v>
      </c>
      <c r="N899" s="1" t="s">
        <v>1985</v>
      </c>
      <c r="O899" s="1" t="s">
        <v>1986</v>
      </c>
      <c r="P899">
        <v>3.8333333333333335</v>
      </c>
      <c r="Q899">
        <v>0</v>
      </c>
      <c r="R899">
        <v>1600</v>
      </c>
      <c r="S899">
        <v>1</v>
      </c>
      <c r="T899">
        <v>34</v>
      </c>
      <c r="U899">
        <v>69</v>
      </c>
      <c r="V899">
        <v>321</v>
      </c>
      <c r="W899">
        <v>72308.52</v>
      </c>
      <c r="X899">
        <v>4.6521739130434785</v>
      </c>
      <c r="Y899">
        <v>1047.9495652173914</v>
      </c>
      <c r="Z899">
        <v>10.434782608695652</v>
      </c>
      <c r="AA899">
        <v>9.209121142270531</v>
      </c>
      <c r="AB899">
        <v>13</v>
      </c>
      <c r="AC899">
        <v>0.14385397463768113</v>
      </c>
      <c r="AD899">
        <v>0</v>
      </c>
      <c r="AE899">
        <v>1.1925962156706391</v>
      </c>
      <c r="AF899">
        <v>0.66690821256038646</v>
      </c>
      <c r="AG899">
        <v>1.8595044188405796</v>
      </c>
      <c r="AH899">
        <v>0</v>
      </c>
      <c r="AI899">
        <v>6.3947857961352659</v>
      </c>
      <c r="AJ899">
        <v>2070</v>
      </c>
      <c r="AK899">
        <v>64</v>
      </c>
      <c r="AL899">
        <v>2</v>
      </c>
      <c r="AM899">
        <v>2</v>
      </c>
      <c r="AN899">
        <v>1</v>
      </c>
      <c r="AO899">
        <v>1</v>
      </c>
      <c r="AP899">
        <v>0</v>
      </c>
      <c r="AQ899">
        <v>0</v>
      </c>
      <c r="AR899">
        <v>276.39</v>
      </c>
      <c r="AS899" s="1" t="s">
        <v>65</v>
      </c>
      <c r="AT899">
        <v>9</v>
      </c>
      <c r="AU899">
        <v>81.10707743333333</v>
      </c>
      <c r="AV899">
        <v>631.15528273333337</v>
      </c>
      <c r="AW899">
        <v>33</v>
      </c>
      <c r="AX899">
        <v>0.18840579710144928</v>
      </c>
      <c r="AY899">
        <v>2.8985507246376812E-2</v>
      </c>
      <c r="AZ899">
        <v>30</v>
      </c>
      <c r="BA899">
        <v>0.15019829154320988</v>
      </c>
      <c r="BB899">
        <v>0.32872670975694446</v>
      </c>
      <c r="BC899">
        <v>31</v>
      </c>
      <c r="BD899">
        <v>33</v>
      </c>
      <c r="BE899">
        <v>4</v>
      </c>
      <c r="BF899">
        <v>14</v>
      </c>
      <c r="BG899" s="1" t="s">
        <v>83</v>
      </c>
      <c r="BH899" s="1" t="s">
        <v>6891</v>
      </c>
      <c r="BI899" s="1" t="s">
        <v>6889</v>
      </c>
      <c r="BJ899" s="1" t="s">
        <v>6890</v>
      </c>
      <c r="BK899">
        <v>2100</v>
      </c>
      <c r="BL899">
        <v>3</v>
      </c>
      <c r="BM899" s="5" t="d">
        <v>16:30:00.000</v>
      </c>
      <c r="BN899" s="5" t="d">
        <v>17:00:00.0000000000031950</v>
      </c>
      <c r="BO899">
        <v>16</v>
      </c>
      <c r="BP899" t="b">
        <v>0</v>
      </c>
    </row>
    <row r="900" spans="1:68" x14ac:dyDescent="0.2">
      <c r="A900" s="1" t="s">
        <v>1987</v>
      </c>
      <c r="B900" s="1" t="s">
        <v>1456</v>
      </c>
      <c r="C900" s="2" t="d">
        <v>2026-07-05</v>
      </c>
      <c r="D900">
        <v>35</v>
      </c>
      <c r="E900" s="1" t="s">
        <v>150</v>
      </c>
      <c r="F900">
        <v>72</v>
      </c>
      <c r="G900">
        <v>10</v>
      </c>
      <c r="H900">
        <v>0</v>
      </c>
      <c r="I900">
        <v>2</v>
      </c>
      <c r="J900">
        <v>8</v>
      </c>
      <c r="K900">
        <v>0</v>
      </c>
      <c r="L900">
        <v>1</v>
      </c>
      <c r="M900" s="1" t="s">
        <v>63</v>
      </c>
      <c r="N900" s="1" t="s">
        <v>1988</v>
      </c>
      <c r="O900" s="1" t="s">
        <v>1989</v>
      </c>
      <c r="P900">
        <v>9</v>
      </c>
      <c r="Q900">
        <v>0</v>
      </c>
      <c r="R900">
        <v>1600</v>
      </c>
      <c r="S900">
        <v>1</v>
      </c>
      <c r="T900">
        <v>33</v>
      </c>
      <c r="U900">
        <v>72</v>
      </c>
      <c r="V900">
        <v>382</v>
      </c>
      <c r="W900">
        <v>90678.99</v>
      </c>
      <c r="X900">
        <v>5.3055555555555554</v>
      </c>
      <c r="Y900">
        <v>1259.4304166666668</v>
      </c>
      <c r="Z900">
        <v>12.777777777777779</v>
      </c>
      <c r="AA900">
        <v>9.6489758351851851</v>
      </c>
      <c r="AB900">
        <v>2</v>
      </c>
      <c r="AC900">
        <v>2.0368193055555556E-2</v>
      </c>
      <c r="AD900">
        <v>1.0842506944444444E-3</v>
      </c>
      <c r="AE900">
        <v>1.3501247227239335</v>
      </c>
      <c r="AF900">
        <v>0.59120370370370368</v>
      </c>
      <c r="AG900">
        <v>1.1918433122685184</v>
      </c>
      <c r="AH900">
        <v>0.3508031428240741</v>
      </c>
      <c r="AI900">
        <v>6.5349266791666665</v>
      </c>
      <c r="AJ900">
        <v>2160</v>
      </c>
      <c r="AK900">
        <v>32</v>
      </c>
      <c r="AL900">
        <v>3</v>
      </c>
      <c r="AM900">
        <v>3</v>
      </c>
      <c r="AN900">
        <v>2</v>
      </c>
      <c r="AO900">
        <v>0</v>
      </c>
      <c r="AP900">
        <v>1</v>
      </c>
      <c r="AQ900">
        <v>0</v>
      </c>
      <c r="AR900">
        <v>983.67000000000007</v>
      </c>
      <c r="AS900" s="1" t="s">
        <v>125</v>
      </c>
      <c r="AT900">
        <v>2</v>
      </c>
      <c r="AU900">
        <v>98.391040200000006</v>
      </c>
      <c r="AV900">
        <v>784.48385613333335</v>
      </c>
      <c r="AW900">
        <v>48</v>
      </c>
      <c r="AX900">
        <v>2.7777777777777776E-2</v>
      </c>
      <c r="AY900">
        <v>4.1666666666666664E-2</v>
      </c>
      <c r="AZ900">
        <v>30</v>
      </c>
      <c r="BA900">
        <v>0.40996266750000004</v>
      </c>
      <c r="BB900">
        <v>0.81717068347222221</v>
      </c>
      <c r="BC900">
        <v>38</v>
      </c>
      <c r="BD900">
        <v>-6</v>
      </c>
      <c r="BE900">
        <v>5</v>
      </c>
      <c r="BF900">
        <v>3</v>
      </c>
      <c r="BG900" s="1" t="s">
        <v>99</v>
      </c>
      <c r="BH900" s="1" t="s">
        <v>6891</v>
      </c>
      <c r="BI900" s="1" t="s">
        <v>6889</v>
      </c>
      <c r="BJ900" s="1" t="s">
        <v>6890</v>
      </c>
      <c r="BK900">
        <v>2100</v>
      </c>
      <c r="BL900">
        <v>3</v>
      </c>
      <c r="BM900" s="5" t="d">
        <v>17:00:00.0000000000031950</v>
      </c>
      <c r="BN900" s="5" t="d">
        <v>17:29:59.9999999999968050</v>
      </c>
      <c r="BO900">
        <v>17</v>
      </c>
      <c r="BP900" t="b">
        <v>0</v>
      </c>
    </row>
    <row r="901" spans="1:68" x14ac:dyDescent="0.2">
      <c r="A901" s="1" t="s">
        <v>1990</v>
      </c>
      <c r="B901" s="1" t="s">
        <v>1456</v>
      </c>
      <c r="C901" s="2" t="d">
        <v>2026-07-05</v>
      </c>
      <c r="D901">
        <v>36</v>
      </c>
      <c r="E901" s="1" t="s">
        <v>150</v>
      </c>
      <c r="F901">
        <v>81</v>
      </c>
      <c r="G901">
        <v>10</v>
      </c>
      <c r="H901">
        <v>0</v>
      </c>
      <c r="I901">
        <v>2</v>
      </c>
      <c r="J901">
        <v>8</v>
      </c>
      <c r="K901">
        <v>0</v>
      </c>
      <c r="L901">
        <v>1</v>
      </c>
      <c r="M901" s="1" t="s">
        <v>63</v>
      </c>
      <c r="N901" s="1" t="s">
        <v>1991</v>
      </c>
      <c r="O901" s="1" t="s">
        <v>1992</v>
      </c>
      <c r="P901">
        <v>10.125</v>
      </c>
      <c r="Q901">
        <v>0</v>
      </c>
      <c r="R901">
        <v>1600</v>
      </c>
      <c r="S901">
        <v>1</v>
      </c>
      <c r="T901">
        <v>32</v>
      </c>
      <c r="U901">
        <v>81</v>
      </c>
      <c r="V901">
        <v>399</v>
      </c>
      <c r="W901">
        <v>88112.85</v>
      </c>
      <c r="X901">
        <v>4.9259259259259256</v>
      </c>
      <c r="Y901">
        <v>1087.812962962963</v>
      </c>
      <c r="Z901">
        <v>13.456790123456789</v>
      </c>
      <c r="AA901">
        <v>9.5478884279835388</v>
      </c>
      <c r="AB901">
        <v>0</v>
      </c>
      <c r="AC901">
        <v>0</v>
      </c>
      <c r="AD901">
        <v>1.5257919753086393E-3</v>
      </c>
      <c r="AE901">
        <v>1.2532522423769195</v>
      </c>
      <c r="AF901">
        <v>0.60102880658436209</v>
      </c>
      <c r="AG901">
        <v>1.3828586339506173</v>
      </c>
      <c r="AH901">
        <v>9.7037188683127565E-2</v>
      </c>
      <c r="AI901">
        <v>6.5771431619341572</v>
      </c>
      <c r="AJ901">
        <v>2430</v>
      </c>
      <c r="AK901">
        <v>32</v>
      </c>
      <c r="AL901">
        <v>1</v>
      </c>
      <c r="AM901">
        <v>1</v>
      </c>
      <c r="AN901">
        <v>0</v>
      </c>
      <c r="AO901">
        <v>1</v>
      </c>
      <c r="AP901">
        <v>0</v>
      </c>
      <c r="AQ901">
        <v>0</v>
      </c>
      <c r="AR901">
        <v>234.68</v>
      </c>
      <c r="AS901" s="1" t="s">
        <v>70</v>
      </c>
      <c r="AT901">
        <v>0</v>
      </c>
      <c r="AU901">
        <v>95.229763349999999</v>
      </c>
      <c r="AV901">
        <v>663.91128311666671</v>
      </c>
      <c r="AW901">
        <v>32</v>
      </c>
      <c r="AX901">
        <v>0</v>
      </c>
      <c r="AY901">
        <v>1.2345679012345678E-2</v>
      </c>
      <c r="AZ901">
        <v>30</v>
      </c>
      <c r="BA901">
        <v>0.396790680625</v>
      </c>
      <c r="BB901">
        <v>0.69157425324652777</v>
      </c>
      <c r="BC901">
        <v>32</v>
      </c>
      <c r="BD901">
        <v>0</v>
      </c>
      <c r="BE901">
        <v>5</v>
      </c>
      <c r="BF901">
        <v>3</v>
      </c>
      <c r="BG901" s="1" t="s">
        <v>99</v>
      </c>
      <c r="BH901" s="1" t="s">
        <v>6891</v>
      </c>
      <c r="BI901" s="1" t="s">
        <v>6889</v>
      </c>
      <c r="BJ901" s="1" t="s">
        <v>6890</v>
      </c>
      <c r="BK901">
        <v>2100</v>
      </c>
      <c r="BL901">
        <v>3</v>
      </c>
      <c r="BM901" s="5" t="d">
        <v>17:29:59.9999999999968050</v>
      </c>
      <c r="BN901" s="5" t="d">
        <v>18:00:00.000</v>
      </c>
      <c r="BO901">
        <v>17</v>
      </c>
      <c r="BP901" t="b">
        <v>0</v>
      </c>
    </row>
    <row r="902" spans="1:68" x14ac:dyDescent="0.2">
      <c r="A902" s="1" t="s">
        <v>1993</v>
      </c>
      <c r="B902" s="1" t="s">
        <v>1456</v>
      </c>
      <c r="C902" s="2" t="d">
        <v>2026-07-05</v>
      </c>
      <c r="D902">
        <v>37</v>
      </c>
      <c r="E902" s="1" t="s">
        <v>165</v>
      </c>
      <c r="F902">
        <v>70</v>
      </c>
      <c r="G902">
        <v>13</v>
      </c>
      <c r="H902">
        <v>0</v>
      </c>
      <c r="I902">
        <v>0</v>
      </c>
      <c r="J902">
        <v>13</v>
      </c>
      <c r="K902">
        <v>0</v>
      </c>
      <c r="L902">
        <v>0</v>
      </c>
      <c r="M902" s="1" t="s">
        <v>63</v>
      </c>
      <c r="N902" s="1" t="s">
        <v>63</v>
      </c>
      <c r="O902" s="1" t="s">
        <v>1994</v>
      </c>
      <c r="P902">
        <v>5.384615384615385</v>
      </c>
      <c r="Q902">
        <v>0</v>
      </c>
      <c r="R902">
        <v>1600</v>
      </c>
      <c r="S902">
        <v>0</v>
      </c>
      <c r="T902">
        <v>32</v>
      </c>
      <c r="U902">
        <v>70</v>
      </c>
      <c r="V902">
        <v>335</v>
      </c>
      <c r="W902">
        <v>73226.97</v>
      </c>
      <c r="X902">
        <v>4.7857142857142856</v>
      </c>
      <c r="Y902">
        <v>1046.0995714285714</v>
      </c>
      <c r="Z902">
        <v>13.985714285714286</v>
      </c>
      <c r="AA902">
        <v>10.263833790952381</v>
      </c>
      <c r="AB902">
        <v>1</v>
      </c>
      <c r="AC902">
        <v>2.5481235714285887E-3</v>
      </c>
      <c r="AD902">
        <v>0</v>
      </c>
      <c r="AE902">
        <v>1.2606417381090806</v>
      </c>
      <c r="AF902">
        <v>0.65142857142857147</v>
      </c>
      <c r="AG902">
        <v>0.62396070738095233</v>
      </c>
      <c r="AH902">
        <v>1.1724588016666666</v>
      </c>
      <c r="AI902">
        <v>6.2393046740476192</v>
      </c>
      <c r="AJ902">
        <v>2450</v>
      </c>
      <c r="AK902">
        <v>32</v>
      </c>
      <c r="AL902">
        <v>1</v>
      </c>
      <c r="AM902">
        <v>1</v>
      </c>
      <c r="AN902">
        <v>0</v>
      </c>
      <c r="AO902">
        <v>0</v>
      </c>
      <c r="AP902">
        <v>1</v>
      </c>
      <c r="AQ902">
        <v>0</v>
      </c>
      <c r="AR902">
        <v>353.83</v>
      </c>
      <c r="AS902" s="1" t="s">
        <v>173</v>
      </c>
      <c r="AT902">
        <v>1</v>
      </c>
      <c r="AU902">
        <v>93.806084633333327</v>
      </c>
      <c r="AV902">
        <v>765.04276734999996</v>
      </c>
      <c r="AW902">
        <v>32</v>
      </c>
      <c r="AX902">
        <v>1.4285714285714285E-2</v>
      </c>
      <c r="AY902">
        <v>1.4285714285714285E-2</v>
      </c>
      <c r="AZ902">
        <v>35</v>
      </c>
      <c r="BA902">
        <v>0.24052842213675213</v>
      </c>
      <c r="BB902">
        <v>0.79691954932291664</v>
      </c>
      <c r="BC902">
        <v>37</v>
      </c>
      <c r="BD902">
        <v>-5</v>
      </c>
      <c r="BE902">
        <v>5</v>
      </c>
      <c r="BF902">
        <v>8</v>
      </c>
      <c r="BG902" s="1" t="s">
        <v>99</v>
      </c>
      <c r="BH902" s="1" t="s">
        <v>6891</v>
      </c>
      <c r="BI902" s="1" t="s">
        <v>6889</v>
      </c>
      <c r="BJ902" s="1" t="s">
        <v>6890</v>
      </c>
      <c r="BK902">
        <v>2100</v>
      </c>
      <c r="BL902">
        <v>3</v>
      </c>
      <c r="BM902" s="5" t="d">
        <v>18:00:00.000</v>
      </c>
      <c r="BN902" s="5" t="d">
        <v>18:30:00.0000000000031950</v>
      </c>
      <c r="BO902">
        <v>18</v>
      </c>
      <c r="BP902" t="b">
        <v>1</v>
      </c>
    </row>
    <row r="903" spans="1:68" x14ac:dyDescent="0.2">
      <c r="A903" s="1" t="s">
        <v>1995</v>
      </c>
      <c r="B903" s="1" t="s">
        <v>1456</v>
      </c>
      <c r="C903" s="2" t="d">
        <v>2026-07-05</v>
      </c>
      <c r="D903">
        <v>38</v>
      </c>
      <c r="E903" s="1" t="s">
        <v>165</v>
      </c>
      <c r="F903">
        <v>118</v>
      </c>
      <c r="G903">
        <v>13</v>
      </c>
      <c r="H903">
        <v>0</v>
      </c>
      <c r="I903">
        <v>0</v>
      </c>
      <c r="J903">
        <v>13</v>
      </c>
      <c r="K903">
        <v>0</v>
      </c>
      <c r="L903">
        <v>0</v>
      </c>
      <c r="M903" s="1" t="s">
        <v>63</v>
      </c>
      <c r="N903" s="1" t="s">
        <v>63</v>
      </c>
      <c r="O903" s="1" t="s">
        <v>1996</v>
      </c>
      <c r="P903">
        <v>9.0769230769230766</v>
      </c>
      <c r="Q903">
        <v>0</v>
      </c>
      <c r="R903">
        <v>1600</v>
      </c>
      <c r="S903">
        <v>0</v>
      </c>
      <c r="T903">
        <v>32</v>
      </c>
      <c r="U903">
        <v>118</v>
      </c>
      <c r="V903">
        <v>579</v>
      </c>
      <c r="W903">
        <v>138926.59</v>
      </c>
      <c r="X903">
        <v>4.906779661016949</v>
      </c>
      <c r="Y903">
        <v>1177.3439830508473</v>
      </c>
      <c r="Z903">
        <v>16.847457627118644</v>
      </c>
      <c r="AA903">
        <v>12.341338099858758</v>
      </c>
      <c r="AB903">
        <v>1</v>
      </c>
      <c r="AC903">
        <v>3.5917372881354745E-4</v>
      </c>
      <c r="AD903">
        <v>0</v>
      </c>
      <c r="AE903">
        <v>1.2959186115334429</v>
      </c>
      <c r="AF903">
        <v>0.66977401129943503</v>
      </c>
      <c r="AG903">
        <v>0.17774298149717513</v>
      </c>
      <c r="AH903">
        <v>3.4686605607344632</v>
      </c>
      <c r="AI903">
        <v>5.9442730446327685</v>
      </c>
      <c r="AJ903">
        <v>4130</v>
      </c>
      <c r="AK903">
        <v>32</v>
      </c>
      <c r="AL903">
        <v>5</v>
      </c>
      <c r="AM903">
        <v>5</v>
      </c>
      <c r="AN903">
        <v>4</v>
      </c>
      <c r="AO903">
        <v>0</v>
      </c>
      <c r="AP903">
        <v>1</v>
      </c>
      <c r="AQ903">
        <v>0</v>
      </c>
      <c r="AR903">
        <v>1235.8599999999999</v>
      </c>
      <c r="AS903" s="1" t="s">
        <v>173</v>
      </c>
      <c r="AT903">
        <v>1</v>
      </c>
      <c r="AU903">
        <v>149.16610786666666</v>
      </c>
      <c r="AV903">
        <v>838.58314985000004</v>
      </c>
      <c r="AW903">
        <v>32</v>
      </c>
      <c r="AX903">
        <v>8.4745762711864406E-3</v>
      </c>
      <c r="AY903">
        <v>4.2372881355932202E-2</v>
      </c>
      <c r="AZ903">
        <v>35</v>
      </c>
      <c r="BA903">
        <v>0.38247719965811966</v>
      </c>
      <c r="BB903">
        <v>0.87352411442708333</v>
      </c>
      <c r="BC903">
        <v>40</v>
      </c>
      <c r="BD903">
        <v>-8</v>
      </c>
      <c r="BE903">
        <v>8</v>
      </c>
      <c r="BF903">
        <v>5</v>
      </c>
      <c r="BG903" s="1" t="s">
        <v>99</v>
      </c>
      <c r="BH903" s="1" t="s">
        <v>6891</v>
      </c>
      <c r="BI903" s="1" t="s">
        <v>6889</v>
      </c>
      <c r="BJ903" s="1" t="s">
        <v>6890</v>
      </c>
      <c r="BK903">
        <v>2100</v>
      </c>
      <c r="BL903">
        <v>3</v>
      </c>
      <c r="BM903" s="5" t="d">
        <v>18:30:00.0000000000031950</v>
      </c>
      <c r="BN903" s="5" t="d">
        <v>18:59:59.9999999999968050</v>
      </c>
      <c r="BO903">
        <v>18</v>
      </c>
      <c r="BP903" t="b">
        <v>1</v>
      </c>
    </row>
    <row r="904" spans="1:68" x14ac:dyDescent="0.2">
      <c r="A904" s="1" t="s">
        <v>1997</v>
      </c>
      <c r="B904" s="1" t="s">
        <v>1456</v>
      </c>
      <c r="C904" s="2" t="d">
        <v>2026-07-05</v>
      </c>
      <c r="D904">
        <v>39</v>
      </c>
      <c r="E904" s="1" t="s">
        <v>165</v>
      </c>
      <c r="F904">
        <v>120</v>
      </c>
      <c r="G904">
        <v>13</v>
      </c>
      <c r="H904">
        <v>0</v>
      </c>
      <c r="I904">
        <v>0</v>
      </c>
      <c r="J904">
        <v>13</v>
      </c>
      <c r="K904">
        <v>0</v>
      </c>
      <c r="L904">
        <v>0</v>
      </c>
      <c r="M904" s="1" t="s">
        <v>63</v>
      </c>
      <c r="N904" s="1" t="s">
        <v>63</v>
      </c>
      <c r="O904" s="1" t="s">
        <v>1998</v>
      </c>
      <c r="P904">
        <v>9.2307692307692299</v>
      </c>
      <c r="Q904">
        <v>0</v>
      </c>
      <c r="R904">
        <v>1600</v>
      </c>
      <c r="S904">
        <v>0</v>
      </c>
      <c r="T904">
        <v>32</v>
      </c>
      <c r="U904">
        <v>120</v>
      </c>
      <c r="V904">
        <v>593</v>
      </c>
      <c r="W904">
        <v>139369.21</v>
      </c>
      <c r="X904">
        <v>4.9416666666666664</v>
      </c>
      <c r="Y904">
        <v>1161.4100833333332</v>
      </c>
      <c r="Z904">
        <v>17.274999999999999</v>
      </c>
      <c r="AA904">
        <v>19.047242596111111</v>
      </c>
      <c r="AB904">
        <v>78</v>
      </c>
      <c r="AC904">
        <v>2.3015822779166664</v>
      </c>
      <c r="AD904">
        <v>0</v>
      </c>
      <c r="AE904">
        <v>1.3049049388024629</v>
      </c>
      <c r="AF904">
        <v>0.57013888888888897</v>
      </c>
      <c r="AG904">
        <v>0</v>
      </c>
      <c r="AH904">
        <v>9.9966107050000002</v>
      </c>
      <c r="AI904">
        <v>6.2440602784722223</v>
      </c>
      <c r="AJ904">
        <v>4200</v>
      </c>
      <c r="AK904">
        <v>32</v>
      </c>
      <c r="AL904">
        <v>2</v>
      </c>
      <c r="AM904">
        <v>2</v>
      </c>
      <c r="AN904">
        <v>2</v>
      </c>
      <c r="AO904">
        <v>0</v>
      </c>
      <c r="AP904">
        <v>0</v>
      </c>
      <c r="AQ904">
        <v>0</v>
      </c>
      <c r="AR904">
        <v>302.46999999999997</v>
      </c>
      <c r="AS904" s="1" t="s">
        <v>173</v>
      </c>
      <c r="AT904">
        <v>78</v>
      </c>
      <c r="AU904">
        <v>156.67811881666665</v>
      </c>
      <c r="AV904">
        <v>870.72737465</v>
      </c>
      <c r="AW904">
        <v>32</v>
      </c>
      <c r="AX904">
        <v>0.65</v>
      </c>
      <c r="AY904">
        <v>1.6666666666666666E-2</v>
      </c>
      <c r="AZ904">
        <v>35</v>
      </c>
      <c r="BA904">
        <v>0.40173876619658117</v>
      </c>
      <c r="BB904">
        <v>0.90700768192708336</v>
      </c>
      <c r="BC904">
        <v>42</v>
      </c>
      <c r="BD904">
        <v>-10</v>
      </c>
      <c r="BE904">
        <v>8</v>
      </c>
      <c r="BF904">
        <v>5</v>
      </c>
      <c r="BG904" s="1" t="s">
        <v>174</v>
      </c>
      <c r="BH904" s="1" t="s">
        <v>6891</v>
      </c>
      <c r="BI904" s="1" t="s">
        <v>6889</v>
      </c>
      <c r="BJ904" s="1" t="s">
        <v>6890</v>
      </c>
      <c r="BK904">
        <v>2100</v>
      </c>
      <c r="BL904">
        <v>3</v>
      </c>
      <c r="BM904" s="5" t="d">
        <v>18:59:59.9999999999968050</v>
      </c>
      <c r="BN904" s="5" t="d">
        <v>19:30:00.000</v>
      </c>
      <c r="BO904">
        <v>19</v>
      </c>
      <c r="BP904" t="b">
        <v>1</v>
      </c>
    </row>
    <row r="905" spans="1:68" x14ac:dyDescent="0.2">
      <c r="A905" s="1" t="s">
        <v>1999</v>
      </c>
      <c r="B905" s="1" t="s">
        <v>1456</v>
      </c>
      <c r="C905" s="2" t="d">
        <v>2026-07-05</v>
      </c>
      <c r="D905">
        <v>40</v>
      </c>
      <c r="E905" s="1" t="s">
        <v>165</v>
      </c>
      <c r="F905">
        <v>129</v>
      </c>
      <c r="G905">
        <v>13</v>
      </c>
      <c r="H905">
        <v>0</v>
      </c>
      <c r="I905">
        <v>0</v>
      </c>
      <c r="J905">
        <v>13</v>
      </c>
      <c r="K905">
        <v>0</v>
      </c>
      <c r="L905">
        <v>0</v>
      </c>
      <c r="M905" s="1" t="s">
        <v>63</v>
      </c>
      <c r="N905" s="1" t="s">
        <v>63</v>
      </c>
      <c r="O905" s="1" t="s">
        <v>2000</v>
      </c>
      <c r="P905">
        <v>9.9230769230769234</v>
      </c>
      <c r="Q905">
        <v>0</v>
      </c>
      <c r="R905">
        <v>1600</v>
      </c>
      <c r="S905">
        <v>0</v>
      </c>
      <c r="T905">
        <v>32</v>
      </c>
      <c r="U905">
        <v>129</v>
      </c>
      <c r="V905">
        <v>678</v>
      </c>
      <c r="W905">
        <v>159256.20000000001</v>
      </c>
      <c r="X905">
        <v>5.2558139534883717</v>
      </c>
      <c r="Y905">
        <v>1234.5441860465116</v>
      </c>
      <c r="Z905">
        <v>17.806201550387598</v>
      </c>
      <c r="AA905">
        <v>29.484017512661499</v>
      </c>
      <c r="AB905">
        <v>129</v>
      </c>
      <c r="AC905">
        <v>11.677815962273902</v>
      </c>
      <c r="AD905">
        <v>0</v>
      </c>
      <c r="AE905">
        <v>1.3425518833880543</v>
      </c>
      <c r="AF905">
        <v>0.66317829457364341</v>
      </c>
      <c r="AG905">
        <v>0</v>
      </c>
      <c r="AH905">
        <v>20.177480276098191</v>
      </c>
      <c r="AI905">
        <v>6.3827191949612399</v>
      </c>
      <c r="AJ905">
        <v>4515</v>
      </c>
      <c r="AK905">
        <v>32</v>
      </c>
      <c r="AL905">
        <v>4</v>
      </c>
      <c r="AM905">
        <v>4</v>
      </c>
      <c r="AN905">
        <v>2</v>
      </c>
      <c r="AO905">
        <v>2</v>
      </c>
      <c r="AP905">
        <v>0</v>
      </c>
      <c r="AQ905">
        <v>0</v>
      </c>
      <c r="AR905">
        <v>1231.46</v>
      </c>
      <c r="AS905" s="1" t="s">
        <v>173</v>
      </c>
      <c r="AT905">
        <v>129</v>
      </c>
      <c r="AU905">
        <v>174.32120405000001</v>
      </c>
      <c r="AV905">
        <v>873.48094861666664</v>
      </c>
      <c r="AW905">
        <v>32</v>
      </c>
      <c r="AX905">
        <v>1</v>
      </c>
      <c r="AY905">
        <v>3.1007751937984496E-2</v>
      </c>
      <c r="AZ905">
        <v>35</v>
      </c>
      <c r="BA905">
        <v>0.44697744628205127</v>
      </c>
      <c r="BB905">
        <v>0.90987598814236104</v>
      </c>
      <c r="BC905">
        <v>42</v>
      </c>
      <c r="BD905">
        <v>-10</v>
      </c>
      <c r="BE905">
        <v>9</v>
      </c>
      <c r="BF905">
        <v>4</v>
      </c>
      <c r="BG905" s="1" t="s">
        <v>174</v>
      </c>
      <c r="BH905" s="1" t="s">
        <v>6891</v>
      </c>
      <c r="BI905" s="1" t="s">
        <v>6889</v>
      </c>
      <c r="BJ905" s="1" t="s">
        <v>6890</v>
      </c>
      <c r="BK905">
        <v>2100</v>
      </c>
      <c r="BL905">
        <v>3</v>
      </c>
      <c r="BM905" s="5" t="d">
        <v>19:30:00.000</v>
      </c>
      <c r="BN905" s="5" t="d">
        <v>20:00:00.0000000000031950</v>
      </c>
      <c r="BO905">
        <v>19</v>
      </c>
      <c r="BP905" t="b">
        <v>1</v>
      </c>
    </row>
    <row r="906" spans="1:68" x14ac:dyDescent="0.2">
      <c r="A906" s="1" t="s">
        <v>2001</v>
      </c>
      <c r="B906" s="1" t="s">
        <v>1456</v>
      </c>
      <c r="C906" s="2" t="d">
        <v>2026-07-05</v>
      </c>
      <c r="D906">
        <v>41</v>
      </c>
      <c r="E906" s="1" t="s">
        <v>165</v>
      </c>
      <c r="F906">
        <v>126</v>
      </c>
      <c r="G906">
        <v>13</v>
      </c>
      <c r="H906">
        <v>0</v>
      </c>
      <c r="I906">
        <v>0</v>
      </c>
      <c r="J906">
        <v>13</v>
      </c>
      <c r="K906">
        <v>0</v>
      </c>
      <c r="L906">
        <v>0</v>
      </c>
      <c r="M906" s="1" t="s">
        <v>63</v>
      </c>
      <c r="N906" s="1" t="s">
        <v>63</v>
      </c>
      <c r="O906" s="1" t="s">
        <v>2002</v>
      </c>
      <c r="P906">
        <v>9.6923076923076916</v>
      </c>
      <c r="Q906">
        <v>0</v>
      </c>
      <c r="R906">
        <v>1600</v>
      </c>
      <c r="S906">
        <v>0</v>
      </c>
      <c r="T906">
        <v>32</v>
      </c>
      <c r="U906">
        <v>126</v>
      </c>
      <c r="V906">
        <v>594</v>
      </c>
      <c r="W906">
        <v>141423.5</v>
      </c>
      <c r="X906">
        <v>4.7142857142857144</v>
      </c>
      <c r="Y906">
        <v>1122.4087301587301</v>
      </c>
      <c r="Z906">
        <v>17.706349206349206</v>
      </c>
      <c r="AA906">
        <v>43.6347949010582</v>
      </c>
      <c r="AB906">
        <v>126</v>
      </c>
      <c r="AC906">
        <v>25.928445694708994</v>
      </c>
      <c r="AD906">
        <v>0</v>
      </c>
      <c r="AE906">
        <v>1.2502285946722911</v>
      </c>
      <c r="AF906">
        <v>0.63716931216931216</v>
      </c>
      <c r="AG906">
        <v>0</v>
      </c>
      <c r="AH906">
        <v>34.423344950661374</v>
      </c>
      <c r="AI906">
        <v>6.4243165863756611</v>
      </c>
      <c r="AJ906">
        <v>4410</v>
      </c>
      <c r="AK906">
        <v>32</v>
      </c>
      <c r="AL906">
        <v>4</v>
      </c>
      <c r="AM906">
        <v>4</v>
      </c>
      <c r="AN906">
        <v>3</v>
      </c>
      <c r="AO906">
        <v>1</v>
      </c>
      <c r="AP906">
        <v>0</v>
      </c>
      <c r="AQ906">
        <v>0</v>
      </c>
      <c r="AR906">
        <v>1154.1799999999998</v>
      </c>
      <c r="AS906" s="1" t="s">
        <v>173</v>
      </c>
      <c r="AT906">
        <v>126</v>
      </c>
      <c r="AU906">
        <v>156.1118415</v>
      </c>
      <c r="AV906">
        <v>878.55614061666665</v>
      </c>
      <c r="AW906">
        <v>32</v>
      </c>
      <c r="AX906">
        <v>1</v>
      </c>
      <c r="AY906">
        <v>3.1746031746031744E-2</v>
      </c>
      <c r="AZ906">
        <v>35</v>
      </c>
      <c r="BA906">
        <v>0.40028677307692306</v>
      </c>
      <c r="BB906">
        <v>0.91516264647569445</v>
      </c>
      <c r="BC906">
        <v>42</v>
      </c>
      <c r="BD906">
        <v>-10</v>
      </c>
      <c r="BE906">
        <v>8</v>
      </c>
      <c r="BF906">
        <v>5</v>
      </c>
      <c r="BG906" s="1" t="s">
        <v>174</v>
      </c>
      <c r="BH906" s="1" t="s">
        <v>6891</v>
      </c>
      <c r="BI906" s="1" t="s">
        <v>6889</v>
      </c>
      <c r="BJ906" s="1" t="s">
        <v>6890</v>
      </c>
      <c r="BK906">
        <v>2100</v>
      </c>
      <c r="BL906">
        <v>3</v>
      </c>
      <c r="BM906" s="5" t="d">
        <v>20:00:00.0000000000031950</v>
      </c>
      <c r="BN906" s="5" t="d">
        <v>20:29:59.9999999999968050</v>
      </c>
      <c r="BO906">
        <v>20</v>
      </c>
      <c r="BP906" t="b">
        <v>1</v>
      </c>
    </row>
    <row r="907" spans="1:68" x14ac:dyDescent="0.2">
      <c r="A907" s="1" t="s">
        <v>2003</v>
      </c>
      <c r="B907" s="1" t="s">
        <v>1456</v>
      </c>
      <c r="C907" s="2" t="d">
        <v>2026-07-05</v>
      </c>
      <c r="D907">
        <v>42</v>
      </c>
      <c r="E907" s="1" t="s">
        <v>165</v>
      </c>
      <c r="F907">
        <v>135</v>
      </c>
      <c r="G907">
        <v>13</v>
      </c>
      <c r="H907">
        <v>0</v>
      </c>
      <c r="I907">
        <v>0</v>
      </c>
      <c r="J907">
        <v>13</v>
      </c>
      <c r="K907">
        <v>0</v>
      </c>
      <c r="L907">
        <v>0</v>
      </c>
      <c r="M907" s="1" t="s">
        <v>63</v>
      </c>
      <c r="N907" s="1" t="s">
        <v>63</v>
      </c>
      <c r="O907" s="1" t="s">
        <v>2004</v>
      </c>
      <c r="P907">
        <v>10.384615384615383</v>
      </c>
      <c r="Q907">
        <v>0</v>
      </c>
      <c r="R907">
        <v>1600</v>
      </c>
      <c r="S907">
        <v>0</v>
      </c>
      <c r="T907">
        <v>32</v>
      </c>
      <c r="U907">
        <v>135</v>
      </c>
      <c r="V907">
        <v>676</v>
      </c>
      <c r="W907">
        <v>156663.54</v>
      </c>
      <c r="X907">
        <v>5.0074074074074071</v>
      </c>
      <c r="Y907">
        <v>1160.4706666666668</v>
      </c>
      <c r="Z907">
        <v>18.177777777777777</v>
      </c>
      <c r="AA907">
        <v>56.148368431728393</v>
      </c>
      <c r="AB907">
        <v>135</v>
      </c>
      <c r="AC907">
        <v>37.970590653950616</v>
      </c>
      <c r="AD907">
        <v>0</v>
      </c>
      <c r="AE907">
        <v>1.3201400983793643</v>
      </c>
      <c r="AF907">
        <v>0.61975308641975313</v>
      </c>
      <c r="AG907">
        <v>0</v>
      </c>
      <c r="AH907">
        <v>46.873622271851858</v>
      </c>
      <c r="AI907">
        <v>6.3833714846913585</v>
      </c>
      <c r="AJ907">
        <v>4725</v>
      </c>
      <c r="AK907">
        <v>32</v>
      </c>
      <c r="AL907">
        <v>6</v>
      </c>
      <c r="AM907">
        <v>6</v>
      </c>
      <c r="AN907">
        <v>4</v>
      </c>
      <c r="AO907">
        <v>1</v>
      </c>
      <c r="AP907">
        <v>1</v>
      </c>
      <c r="AQ907">
        <v>0</v>
      </c>
      <c r="AR907">
        <v>3137.0299999999997</v>
      </c>
      <c r="AS907" s="1" t="s">
        <v>173</v>
      </c>
      <c r="AT907">
        <v>135</v>
      </c>
      <c r="AU907">
        <v>179.5786324</v>
      </c>
      <c r="AV907">
        <v>881.94441436666671</v>
      </c>
      <c r="AW907">
        <v>32</v>
      </c>
      <c r="AX907">
        <v>1</v>
      </c>
      <c r="AY907">
        <v>4.4444444444444446E-2</v>
      </c>
      <c r="AZ907">
        <v>35</v>
      </c>
      <c r="BA907">
        <v>0.46045803179487182</v>
      </c>
      <c r="BB907">
        <v>0.9186920982986112</v>
      </c>
      <c r="BC907">
        <v>42</v>
      </c>
      <c r="BD907">
        <v>-10</v>
      </c>
      <c r="BE907">
        <v>9</v>
      </c>
      <c r="BF907">
        <v>4</v>
      </c>
      <c r="BG907" s="1" t="s">
        <v>174</v>
      </c>
      <c r="BH907" s="1" t="s">
        <v>6891</v>
      </c>
      <c r="BI907" s="1" t="s">
        <v>6889</v>
      </c>
      <c r="BJ907" s="1" t="s">
        <v>6890</v>
      </c>
      <c r="BK907">
        <v>2100</v>
      </c>
      <c r="BL907">
        <v>3</v>
      </c>
      <c r="BM907" s="5" t="d">
        <v>20:29:59.9999999999968050</v>
      </c>
      <c r="BN907" s="5" t="d">
        <v>21:00:00.000</v>
      </c>
      <c r="BO907">
        <v>20</v>
      </c>
      <c r="BP907" t="b">
        <v>1</v>
      </c>
    </row>
    <row r="908" spans="1:68" x14ac:dyDescent="0.2">
      <c r="A908" s="1" t="s">
        <v>2005</v>
      </c>
      <c r="B908" s="1" t="s">
        <v>1456</v>
      </c>
      <c r="C908" s="2" t="d">
        <v>2026-07-05</v>
      </c>
      <c r="D908">
        <v>43</v>
      </c>
      <c r="E908" s="1" t="s">
        <v>165</v>
      </c>
      <c r="F908">
        <v>109</v>
      </c>
      <c r="G908">
        <v>13</v>
      </c>
      <c r="H908">
        <v>0</v>
      </c>
      <c r="I908">
        <v>0</v>
      </c>
      <c r="J908">
        <v>13</v>
      </c>
      <c r="K908">
        <v>0</v>
      </c>
      <c r="L908">
        <v>0</v>
      </c>
      <c r="M908" s="1" t="s">
        <v>63</v>
      </c>
      <c r="N908" s="1" t="s">
        <v>63</v>
      </c>
      <c r="O908" s="1" t="s">
        <v>2006</v>
      </c>
      <c r="P908">
        <v>8.384615384615385</v>
      </c>
      <c r="Q908">
        <v>0</v>
      </c>
      <c r="R908">
        <v>1600</v>
      </c>
      <c r="S908">
        <v>0</v>
      </c>
      <c r="T908">
        <v>32</v>
      </c>
      <c r="U908">
        <v>109</v>
      </c>
      <c r="V908">
        <v>558</v>
      </c>
      <c r="W908">
        <v>124379.31999999999</v>
      </c>
      <c r="X908">
        <v>5.1192660550458715</v>
      </c>
      <c r="Y908">
        <v>1141.0946788990825</v>
      </c>
      <c r="Z908">
        <v>16.412844036697248</v>
      </c>
      <c r="AA908">
        <v>66.951688332568807</v>
      </c>
      <c r="AB908">
        <v>109</v>
      </c>
      <c r="AC908">
        <v>50.538844295871556</v>
      </c>
      <c r="AD908">
        <v>0</v>
      </c>
      <c r="AE908">
        <v>1.360232673917334</v>
      </c>
      <c r="AF908">
        <v>0.59403669724770647</v>
      </c>
      <c r="AG908">
        <v>0</v>
      </c>
      <c r="AH908">
        <v>57.853328430122318</v>
      </c>
      <c r="AI908">
        <v>6.2297174336391432</v>
      </c>
      <c r="AJ908">
        <v>3815</v>
      </c>
      <c r="AK908">
        <v>32</v>
      </c>
      <c r="AL908">
        <v>5</v>
      </c>
      <c r="AM908">
        <v>5</v>
      </c>
      <c r="AN908">
        <v>3</v>
      </c>
      <c r="AO908">
        <v>1</v>
      </c>
      <c r="AP908">
        <v>1</v>
      </c>
      <c r="AQ908">
        <v>0</v>
      </c>
      <c r="AR908">
        <v>1598.87</v>
      </c>
      <c r="AS908" s="1" t="s">
        <v>173</v>
      </c>
      <c r="AT908">
        <v>109</v>
      </c>
      <c r="AU908">
        <v>148.67642848333332</v>
      </c>
      <c r="AV908">
        <v>872.00023908333333</v>
      </c>
      <c r="AW908">
        <v>32</v>
      </c>
      <c r="AX908">
        <v>1</v>
      </c>
      <c r="AY908">
        <v>4.5871559633027525E-2</v>
      </c>
      <c r="AZ908">
        <v>35</v>
      </c>
      <c r="BA908">
        <v>0.38122161149572648</v>
      </c>
      <c r="BB908">
        <v>0.90833358237847217</v>
      </c>
      <c r="BC908">
        <v>42</v>
      </c>
      <c r="BD908">
        <v>-10</v>
      </c>
      <c r="BE908">
        <v>8</v>
      </c>
      <c r="BF908">
        <v>5</v>
      </c>
      <c r="BG908" s="1" t="s">
        <v>174</v>
      </c>
      <c r="BH908" s="1" t="s">
        <v>6891</v>
      </c>
      <c r="BI908" s="1" t="s">
        <v>6889</v>
      </c>
      <c r="BJ908" s="1" t="s">
        <v>6890</v>
      </c>
      <c r="BK908">
        <v>2100</v>
      </c>
      <c r="BL908">
        <v>3</v>
      </c>
      <c r="BM908" s="5" t="d">
        <v>21:00:00.000</v>
      </c>
      <c r="BN908" s="5" t="d">
        <v>21:30:00.0000000000031950</v>
      </c>
      <c r="BO908">
        <v>21</v>
      </c>
      <c r="BP908" t="b">
        <v>1</v>
      </c>
    </row>
    <row r="909" spans="1:68" x14ac:dyDescent="0.2">
      <c r="A909" s="1" t="s">
        <v>2007</v>
      </c>
      <c r="B909" s="1" t="s">
        <v>1456</v>
      </c>
      <c r="C909" s="2" t="d">
        <v>2026-07-05</v>
      </c>
      <c r="D909">
        <v>44</v>
      </c>
      <c r="E909" s="1" t="s">
        <v>165</v>
      </c>
      <c r="F909">
        <v>113</v>
      </c>
      <c r="G909">
        <v>13</v>
      </c>
      <c r="H909">
        <v>0</v>
      </c>
      <c r="I909">
        <v>0</v>
      </c>
      <c r="J909">
        <v>13</v>
      </c>
      <c r="K909">
        <v>0</v>
      </c>
      <c r="L909">
        <v>0</v>
      </c>
      <c r="M909" s="1" t="s">
        <v>63</v>
      </c>
      <c r="N909" s="1" t="s">
        <v>63</v>
      </c>
      <c r="O909" s="1" t="s">
        <v>2008</v>
      </c>
      <c r="P909">
        <v>8.6923076923076916</v>
      </c>
      <c r="Q909">
        <v>0</v>
      </c>
      <c r="R909">
        <v>1600</v>
      </c>
      <c r="S909">
        <v>0</v>
      </c>
      <c r="T909">
        <v>32</v>
      </c>
      <c r="U909">
        <v>113</v>
      </c>
      <c r="V909">
        <v>564</v>
      </c>
      <c r="W909">
        <v>128071.56</v>
      </c>
      <c r="X909">
        <v>4.9911504424778759</v>
      </c>
      <c r="Y909">
        <v>1133.3766371681415</v>
      </c>
      <c r="Z909">
        <v>16.752212389380531</v>
      </c>
      <c r="AA909">
        <v>72.594796262241886</v>
      </c>
      <c r="AB909">
        <v>113</v>
      </c>
      <c r="AC909">
        <v>55.842583872861361</v>
      </c>
      <c r="AD909">
        <v>0</v>
      </c>
      <c r="AE909">
        <v>1.3288667700763155</v>
      </c>
      <c r="AF909">
        <v>0.62168141592920356</v>
      </c>
      <c r="AG909">
        <v>0</v>
      </c>
      <c r="AH909">
        <v>63.611424839085544</v>
      </c>
      <c r="AI909">
        <v>6.0602568575221243</v>
      </c>
      <c r="AJ909">
        <v>3955</v>
      </c>
      <c r="AK909">
        <v>32</v>
      </c>
      <c r="AL909">
        <v>4</v>
      </c>
      <c r="AM909">
        <v>4</v>
      </c>
      <c r="AN909">
        <v>3</v>
      </c>
      <c r="AO909">
        <v>1</v>
      </c>
      <c r="AP909">
        <v>0</v>
      </c>
      <c r="AQ909">
        <v>0</v>
      </c>
      <c r="AR909">
        <v>1127.56</v>
      </c>
      <c r="AS909" s="1" t="s">
        <v>173</v>
      </c>
      <c r="AT909">
        <v>113</v>
      </c>
      <c r="AU909">
        <v>148.43096823333335</v>
      </c>
      <c r="AV909">
        <v>877.69595966666668</v>
      </c>
      <c r="AW909">
        <v>32</v>
      </c>
      <c r="AX909">
        <v>1</v>
      </c>
      <c r="AY909">
        <v>3.5398230088495575E-2</v>
      </c>
      <c r="AZ909">
        <v>35</v>
      </c>
      <c r="BA909">
        <v>0.38059222623931627</v>
      </c>
      <c r="BB909">
        <v>0.91426662465277775</v>
      </c>
      <c r="BC909">
        <v>42</v>
      </c>
      <c r="BD909">
        <v>-10</v>
      </c>
      <c r="BE909">
        <v>8</v>
      </c>
      <c r="BF909">
        <v>5</v>
      </c>
      <c r="BG909" s="1" t="s">
        <v>174</v>
      </c>
      <c r="BH909" s="1" t="s">
        <v>6891</v>
      </c>
      <c r="BI909" s="1" t="s">
        <v>6889</v>
      </c>
      <c r="BJ909" s="1" t="s">
        <v>6890</v>
      </c>
      <c r="BK909">
        <v>2100</v>
      </c>
      <c r="BL909">
        <v>3</v>
      </c>
      <c r="BM909" s="5" t="d">
        <v>21:30:00.0000000000031950</v>
      </c>
      <c r="BN909" s="5" t="d">
        <v>21:59:59.9999999999968050</v>
      </c>
      <c r="BO909">
        <v>21</v>
      </c>
      <c r="BP909" t="b">
        <v>1</v>
      </c>
    </row>
    <row r="910" spans="1:68" x14ac:dyDescent="0.2">
      <c r="A910" s="1" t="s">
        <v>2009</v>
      </c>
      <c r="B910" s="1" t="s">
        <v>1456</v>
      </c>
      <c r="C910" s="2" t="d">
        <v>2026-07-05</v>
      </c>
      <c r="D910">
        <v>45</v>
      </c>
      <c r="E910" s="1" t="s">
        <v>165</v>
      </c>
      <c r="F910">
        <v>78</v>
      </c>
      <c r="G910">
        <v>10</v>
      </c>
      <c r="H910">
        <v>0</v>
      </c>
      <c r="I910">
        <v>0</v>
      </c>
      <c r="J910">
        <v>10</v>
      </c>
      <c r="K910">
        <v>0</v>
      </c>
      <c r="L910">
        <v>0</v>
      </c>
      <c r="M910" s="1" t="s">
        <v>63</v>
      </c>
      <c r="N910" s="1" t="s">
        <v>63</v>
      </c>
      <c r="O910" s="1" t="s">
        <v>2010</v>
      </c>
      <c r="P910">
        <v>7.8</v>
      </c>
      <c r="Q910">
        <v>0</v>
      </c>
      <c r="R910">
        <v>1600</v>
      </c>
      <c r="S910">
        <v>0</v>
      </c>
      <c r="T910">
        <v>32</v>
      </c>
      <c r="U910">
        <v>78</v>
      </c>
      <c r="V910">
        <v>379</v>
      </c>
      <c r="W910">
        <v>86057.99</v>
      </c>
      <c r="X910">
        <v>4.8589743589743586</v>
      </c>
      <c r="Y910">
        <v>1103.3075641025641</v>
      </c>
      <c r="Z910">
        <v>13.115384615384615</v>
      </c>
      <c r="AA910">
        <v>73.597352316880347</v>
      </c>
      <c r="AB910">
        <v>78</v>
      </c>
      <c r="AC910">
        <v>60.481967701495726</v>
      </c>
      <c r="AD910">
        <v>0</v>
      </c>
      <c r="AE910">
        <v>1.2209675905978883</v>
      </c>
      <c r="AF910">
        <v>0.71666666666666667</v>
      </c>
      <c r="AG910">
        <v>0</v>
      </c>
      <c r="AH910">
        <v>64.255051097435896</v>
      </c>
      <c r="AI910">
        <v>6.4649233645299153</v>
      </c>
      <c r="AJ910">
        <v>2340</v>
      </c>
      <c r="AK910">
        <v>32</v>
      </c>
      <c r="AL910">
        <v>2</v>
      </c>
      <c r="AM910">
        <v>2</v>
      </c>
      <c r="AN910">
        <v>1</v>
      </c>
      <c r="AO910">
        <v>0</v>
      </c>
      <c r="AP910">
        <v>1</v>
      </c>
      <c r="AQ910">
        <v>0</v>
      </c>
      <c r="AR910">
        <v>412.07</v>
      </c>
      <c r="AS910" s="1" t="s">
        <v>173</v>
      </c>
      <c r="AT910">
        <v>78</v>
      </c>
      <c r="AU910">
        <v>99.515678550000004</v>
      </c>
      <c r="AV910">
        <v>875.3417723</v>
      </c>
      <c r="AW910">
        <v>32</v>
      </c>
      <c r="AX910">
        <v>1</v>
      </c>
      <c r="AY910">
        <v>2.564102564102564E-2</v>
      </c>
      <c r="AZ910">
        <v>30</v>
      </c>
      <c r="BA910">
        <v>0.33171892850000001</v>
      </c>
      <c r="BB910">
        <v>0.91181434614583334</v>
      </c>
      <c r="BC910">
        <v>42</v>
      </c>
      <c r="BD910">
        <v>-10</v>
      </c>
      <c r="BE910">
        <v>5</v>
      </c>
      <c r="BF910">
        <v>5</v>
      </c>
      <c r="BG910" s="1" t="s">
        <v>174</v>
      </c>
      <c r="BH910" s="1" t="s">
        <v>6891</v>
      </c>
      <c r="BI910" s="1" t="s">
        <v>6889</v>
      </c>
      <c r="BJ910" s="1" t="s">
        <v>6890</v>
      </c>
      <c r="BK910">
        <v>2100</v>
      </c>
      <c r="BL910">
        <v>3</v>
      </c>
      <c r="BM910" s="5" t="d">
        <v>21:59:59.9999999999968050</v>
      </c>
      <c r="BN910" s="5" t="d">
        <v>22:30:00.000</v>
      </c>
      <c r="BO910">
        <v>22</v>
      </c>
      <c r="BP910" t="b">
        <v>0</v>
      </c>
    </row>
    <row r="911" spans="1:68" x14ac:dyDescent="0.2">
      <c r="A911" s="1" t="s">
        <v>2011</v>
      </c>
      <c r="B911" s="1" t="s">
        <v>1456</v>
      </c>
      <c r="C911" s="2" t="d">
        <v>2026-07-05</v>
      </c>
      <c r="D911">
        <v>46</v>
      </c>
      <c r="E911" s="1" t="s">
        <v>165</v>
      </c>
      <c r="F911">
        <v>64</v>
      </c>
      <c r="G911">
        <v>10</v>
      </c>
      <c r="H911">
        <v>0</v>
      </c>
      <c r="I911">
        <v>0</v>
      </c>
      <c r="J911">
        <v>10</v>
      </c>
      <c r="K911">
        <v>0</v>
      </c>
      <c r="L911">
        <v>0</v>
      </c>
      <c r="M911" s="1" t="s">
        <v>63</v>
      </c>
      <c r="N911" s="1" t="s">
        <v>63</v>
      </c>
      <c r="O911" s="1" t="s">
        <v>2012</v>
      </c>
      <c r="P911">
        <v>6.4</v>
      </c>
      <c r="Q911">
        <v>0</v>
      </c>
      <c r="R911">
        <v>1600</v>
      </c>
      <c r="S911">
        <v>0</v>
      </c>
      <c r="T911">
        <v>32</v>
      </c>
      <c r="U911">
        <v>64</v>
      </c>
      <c r="V911">
        <v>305</v>
      </c>
      <c r="W911">
        <v>73072.460000000006</v>
      </c>
      <c r="X911">
        <v>4.765625</v>
      </c>
      <c r="Y911">
        <v>1141.7571875000001</v>
      </c>
      <c r="Z911">
        <v>12.15625</v>
      </c>
      <c r="AA911">
        <v>67.250552348958337</v>
      </c>
      <c r="AB911">
        <v>64</v>
      </c>
      <c r="AC911">
        <v>55.094302348958337</v>
      </c>
      <c r="AD911">
        <v>0</v>
      </c>
      <c r="AE911">
        <v>1.2117462617031209</v>
      </c>
      <c r="AF911">
        <v>0.62395833333333328</v>
      </c>
      <c r="AG911">
        <v>0</v>
      </c>
      <c r="AH911">
        <v>58.3065264546875</v>
      </c>
      <c r="AI911">
        <v>6.132019206770833</v>
      </c>
      <c r="AJ911">
        <v>1920</v>
      </c>
      <c r="AK911">
        <v>32</v>
      </c>
      <c r="AL911">
        <v>1</v>
      </c>
      <c r="AM911">
        <v>1</v>
      </c>
      <c r="AN911">
        <v>1</v>
      </c>
      <c r="AO911">
        <v>0</v>
      </c>
      <c r="AP911">
        <v>0</v>
      </c>
      <c r="AQ911">
        <v>0</v>
      </c>
      <c r="AR911">
        <v>294.77999999999997</v>
      </c>
      <c r="AS911" s="1" t="s">
        <v>173</v>
      </c>
      <c r="AT911">
        <v>64</v>
      </c>
      <c r="AU911">
        <v>77.141596433333333</v>
      </c>
      <c r="AV911">
        <v>865.7303824666667</v>
      </c>
      <c r="AW911">
        <v>32</v>
      </c>
      <c r="AX911">
        <v>1</v>
      </c>
      <c r="AY911">
        <v>1.5625E-2</v>
      </c>
      <c r="AZ911">
        <v>30</v>
      </c>
      <c r="BA911">
        <v>0.25713865477777775</v>
      </c>
      <c r="BB911">
        <v>0.90180248173611111</v>
      </c>
      <c r="BC911">
        <v>42</v>
      </c>
      <c r="BD911">
        <v>-10</v>
      </c>
      <c r="BE911">
        <v>4</v>
      </c>
      <c r="BF911">
        <v>6</v>
      </c>
      <c r="BG911" s="1" t="s">
        <v>174</v>
      </c>
      <c r="BH911" s="1" t="s">
        <v>6891</v>
      </c>
      <c r="BI911" s="1" t="s">
        <v>6889</v>
      </c>
      <c r="BJ911" s="1" t="s">
        <v>6890</v>
      </c>
      <c r="BK911">
        <v>2100</v>
      </c>
      <c r="BL911">
        <v>3</v>
      </c>
      <c r="BM911" s="5" t="d">
        <v>22:30:00.000</v>
      </c>
      <c r="BN911" s="5" t="d">
        <v>23:00:00.0000000000031950</v>
      </c>
      <c r="BO911">
        <v>22</v>
      </c>
      <c r="BP911" t="b">
        <v>0</v>
      </c>
    </row>
    <row r="912" spans="1:68" x14ac:dyDescent="0.2">
      <c r="A912" s="1" t="s">
        <v>2013</v>
      </c>
      <c r="B912" s="1" t="s">
        <v>1456</v>
      </c>
      <c r="C912" s="2" t="d">
        <v>2026-07-05</v>
      </c>
      <c r="D912">
        <v>47</v>
      </c>
      <c r="E912" s="1" t="s">
        <v>187</v>
      </c>
      <c r="F912">
        <v>58</v>
      </c>
      <c r="G912">
        <v>10</v>
      </c>
      <c r="H912">
        <v>0</v>
      </c>
      <c r="I912">
        <v>2</v>
      </c>
      <c r="J912">
        <v>8</v>
      </c>
      <c r="K912">
        <v>0</v>
      </c>
      <c r="L912">
        <v>1</v>
      </c>
      <c r="M912" s="1" t="s">
        <v>63</v>
      </c>
      <c r="N912" s="1" t="s">
        <v>2014</v>
      </c>
      <c r="O912" s="1" t="s">
        <v>2015</v>
      </c>
      <c r="P912">
        <v>7.25</v>
      </c>
      <c r="Q912">
        <v>0</v>
      </c>
      <c r="R912">
        <v>1600</v>
      </c>
      <c r="S912">
        <v>1</v>
      </c>
      <c r="T912">
        <v>31</v>
      </c>
      <c r="U912">
        <v>58</v>
      </c>
      <c r="V912">
        <v>271</v>
      </c>
      <c r="W912">
        <v>68191.600000000006</v>
      </c>
      <c r="X912">
        <v>4.6724137931034484</v>
      </c>
      <c r="Y912">
        <v>1175.7172413793105</v>
      </c>
      <c r="Z912">
        <v>12.03448275862069</v>
      </c>
      <c r="AA912">
        <v>53.217947727873565</v>
      </c>
      <c r="AB912">
        <v>58</v>
      </c>
      <c r="AC912">
        <v>41.183464969252874</v>
      </c>
      <c r="AD912">
        <v>0</v>
      </c>
      <c r="AE912">
        <v>1.1821221632895793</v>
      </c>
      <c r="AF912">
        <v>0.64511494252873558</v>
      </c>
      <c r="AG912">
        <v>0</v>
      </c>
      <c r="AH912">
        <v>43.955981406609197</v>
      </c>
      <c r="AI912">
        <v>6.474097022701149</v>
      </c>
      <c r="AJ912">
        <v>1740</v>
      </c>
      <c r="AK912">
        <v>32</v>
      </c>
      <c r="AL912">
        <v>2</v>
      </c>
      <c r="AM912">
        <v>2</v>
      </c>
      <c r="AN912">
        <v>0</v>
      </c>
      <c r="AO912">
        <v>0</v>
      </c>
      <c r="AP912">
        <v>2</v>
      </c>
      <c r="AQ912">
        <v>0</v>
      </c>
      <c r="AR912">
        <v>1140.04</v>
      </c>
      <c r="AS912" s="1" t="s">
        <v>173</v>
      </c>
      <c r="AT912">
        <v>58</v>
      </c>
      <c r="AU912">
        <v>68.332352216666663</v>
      </c>
      <c r="AV912">
        <v>879.8466977833333</v>
      </c>
      <c r="AW912">
        <v>32</v>
      </c>
      <c r="AX912">
        <v>1</v>
      </c>
      <c r="AY912">
        <v>3.4482758620689655E-2</v>
      </c>
      <c r="AZ912">
        <v>30</v>
      </c>
      <c r="BA912">
        <v>0.28471813423611109</v>
      </c>
      <c r="BB912">
        <v>0.91650697685763882</v>
      </c>
      <c r="BC912">
        <v>42</v>
      </c>
      <c r="BD912">
        <v>-10</v>
      </c>
      <c r="BE912">
        <v>4</v>
      </c>
      <c r="BF912">
        <v>4</v>
      </c>
      <c r="BG912" s="1" t="s">
        <v>174</v>
      </c>
      <c r="BH912" s="1" t="s">
        <v>6891</v>
      </c>
      <c r="BI912" s="1" t="s">
        <v>6889</v>
      </c>
      <c r="BJ912" s="1" t="s">
        <v>6890</v>
      </c>
      <c r="BK912">
        <v>2100</v>
      </c>
      <c r="BL912">
        <v>3</v>
      </c>
      <c r="BM912" s="5" t="d">
        <v>23:00:00.0000000000031950</v>
      </c>
      <c r="BN912" s="5" t="d">
        <v>23:29:59.9999999999968050</v>
      </c>
      <c r="BO912">
        <v>23</v>
      </c>
      <c r="BP912" t="b">
        <v>0</v>
      </c>
    </row>
    <row r="913" spans="1:68" x14ac:dyDescent="0.2">
      <c r="A913" s="1" t="s">
        <v>2016</v>
      </c>
      <c r="B913" s="1" t="s">
        <v>1456</v>
      </c>
      <c r="C913" s="2" t="d">
        <v>2026-07-05</v>
      </c>
      <c r="D913">
        <v>48</v>
      </c>
      <c r="E913" s="1" t="s">
        <v>187</v>
      </c>
      <c r="F913">
        <v>36</v>
      </c>
      <c r="G913">
        <v>10</v>
      </c>
      <c r="H913">
        <v>0</v>
      </c>
      <c r="I913">
        <v>2</v>
      </c>
      <c r="J913">
        <v>8</v>
      </c>
      <c r="K913">
        <v>0</v>
      </c>
      <c r="L913">
        <v>1</v>
      </c>
      <c r="M913" s="1" t="s">
        <v>63</v>
      </c>
      <c r="N913" s="1" t="s">
        <v>1569</v>
      </c>
      <c r="O913" s="1" t="s">
        <v>2017</v>
      </c>
      <c r="P913">
        <v>4.5</v>
      </c>
      <c r="Q913">
        <v>0</v>
      </c>
      <c r="R913">
        <v>1600</v>
      </c>
      <c r="S913">
        <v>1</v>
      </c>
      <c r="T913">
        <v>30</v>
      </c>
      <c r="U913">
        <v>36</v>
      </c>
      <c r="V913">
        <v>192</v>
      </c>
      <c r="W913">
        <v>41299.589999999997</v>
      </c>
      <c r="X913">
        <v>5.333333333333333</v>
      </c>
      <c r="Y913">
        <v>1147.2108333333333</v>
      </c>
      <c r="Z913">
        <v>10.527777777777779</v>
      </c>
      <c r="AA913">
        <v>30.235632971296297</v>
      </c>
      <c r="AB913">
        <v>36</v>
      </c>
      <c r="AC913">
        <v>19.707855193518519</v>
      </c>
      <c r="AD913">
        <v>0</v>
      </c>
      <c r="AE913">
        <v>1.3401851995060912</v>
      </c>
      <c r="AF913">
        <v>0.56296296296296289</v>
      </c>
      <c r="AG913">
        <v>0</v>
      </c>
      <c r="AH913">
        <v>20.999225899074073</v>
      </c>
      <c r="AI913">
        <v>6.415666308796296</v>
      </c>
      <c r="AJ913">
        <v>1080</v>
      </c>
      <c r="AK913">
        <v>32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0</v>
      </c>
      <c r="AR913">
        <v>189.87</v>
      </c>
      <c r="AS913" s="1" t="s">
        <v>173</v>
      </c>
      <c r="AT913">
        <v>36</v>
      </c>
      <c r="AU913">
        <v>47.139682199999996</v>
      </c>
      <c r="AV913">
        <v>873.43810723333331</v>
      </c>
      <c r="AW913">
        <v>32</v>
      </c>
      <c r="AX913">
        <v>1</v>
      </c>
      <c r="AY913">
        <v>2.7777777777777776E-2</v>
      </c>
      <c r="AZ913">
        <v>30</v>
      </c>
      <c r="BA913">
        <v>0.19641534249999998</v>
      </c>
      <c r="BB913">
        <v>0.9098313617013889</v>
      </c>
      <c r="BC913">
        <v>42</v>
      </c>
      <c r="BD913">
        <v>-10</v>
      </c>
      <c r="BE913">
        <v>3</v>
      </c>
      <c r="BF913">
        <v>5</v>
      </c>
      <c r="BG913" s="1" t="s">
        <v>174</v>
      </c>
      <c r="BH913" s="1" t="s">
        <v>6891</v>
      </c>
      <c r="BI913" s="1" t="s">
        <v>6889</v>
      </c>
      <c r="BJ913" s="1" t="s">
        <v>6890</v>
      </c>
      <c r="BK913">
        <v>2100</v>
      </c>
      <c r="BL913">
        <v>3</v>
      </c>
      <c r="BM913" s="5" t="d">
        <v>23:29:59.9999999999968050</v>
      </c>
      <c r="BN913" s="5" t="d">
        <v>1899-12-30</v>
      </c>
      <c r="BO913">
        <v>23</v>
      </c>
      <c r="BP913" t="b">
        <v>0</v>
      </c>
    </row>
    <row r="914" spans="1:68" x14ac:dyDescent="0.2">
      <c r="A914" s="1" t="s">
        <v>2018</v>
      </c>
      <c r="B914" s="1" t="s">
        <v>1456</v>
      </c>
      <c r="C914" s="2" t="d">
        <v>2026-07-06</v>
      </c>
      <c r="D914">
        <v>1</v>
      </c>
      <c r="E914" s="1" t="s">
        <v>61</v>
      </c>
      <c r="F914">
        <v>4</v>
      </c>
      <c r="G914">
        <v>18</v>
      </c>
      <c r="H914">
        <v>12</v>
      </c>
      <c r="I914">
        <v>2</v>
      </c>
      <c r="J914">
        <v>4</v>
      </c>
      <c r="K914">
        <v>900</v>
      </c>
      <c r="L914">
        <v>1</v>
      </c>
      <c r="M914" s="1" t="s">
        <v>2019</v>
      </c>
      <c r="N914" s="1" t="s">
        <v>1800</v>
      </c>
      <c r="O914" s="1" t="s">
        <v>2020</v>
      </c>
      <c r="P914">
        <v>1</v>
      </c>
      <c r="Q914">
        <v>900</v>
      </c>
      <c r="R914">
        <v>9100</v>
      </c>
      <c r="S914">
        <v>1</v>
      </c>
      <c r="T914">
        <v>49</v>
      </c>
      <c r="U914">
        <v>4</v>
      </c>
      <c r="V914">
        <v>19</v>
      </c>
      <c r="W914">
        <v>4384</v>
      </c>
      <c r="X914">
        <v>4.75</v>
      </c>
      <c r="Y914">
        <v>1096</v>
      </c>
      <c r="Z914">
        <v>14.5</v>
      </c>
      <c r="AA914">
        <v>12.758248579166667</v>
      </c>
      <c r="AB914">
        <v>2</v>
      </c>
      <c r="AC914">
        <v>0.37696308333333395</v>
      </c>
      <c r="AD914">
        <v>0</v>
      </c>
      <c r="AE914">
        <v>1.3152501772708542</v>
      </c>
      <c r="AF914">
        <v>0.5708333333333333</v>
      </c>
      <c r="AG914">
        <v>1.8860835041666668</v>
      </c>
      <c r="AH914">
        <v>0</v>
      </c>
      <c r="AI914">
        <v>10.034665066666667</v>
      </c>
      <c r="AJ914">
        <v>160</v>
      </c>
      <c r="AK914">
        <v>69</v>
      </c>
      <c r="AL914">
        <v>2</v>
      </c>
      <c r="AM914">
        <v>1</v>
      </c>
      <c r="AN914">
        <v>1</v>
      </c>
      <c r="AO914">
        <v>0</v>
      </c>
      <c r="AP914">
        <v>1</v>
      </c>
      <c r="AQ914">
        <v>0</v>
      </c>
      <c r="AR914">
        <v>237.76999999999998</v>
      </c>
      <c r="AS914" s="1" t="s">
        <v>65</v>
      </c>
      <c r="AT914">
        <v>2</v>
      </c>
      <c r="AU914">
        <v>7.3590750500000004</v>
      </c>
      <c r="AV914">
        <v>1018.1771068</v>
      </c>
      <c r="AW914">
        <v>69</v>
      </c>
      <c r="AX914">
        <v>0.5</v>
      </c>
      <c r="AY914">
        <v>0.25</v>
      </c>
      <c r="AZ914">
        <v>40</v>
      </c>
      <c r="BA914">
        <v>6.1325625416666668E-2</v>
      </c>
      <c r="BB914">
        <v>0.49187299845410631</v>
      </c>
      <c r="BC914">
        <v>49</v>
      </c>
      <c r="BD914">
        <v>20</v>
      </c>
      <c r="BE914">
        <v>1</v>
      </c>
      <c r="BF914">
        <v>3</v>
      </c>
      <c r="BG914" s="1" t="s">
        <v>83</v>
      </c>
      <c r="BH914" s="1" t="s">
        <v>6891</v>
      </c>
      <c r="BI914" s="1" t="s">
        <v>6889</v>
      </c>
      <c r="BJ914" s="1" t="s">
        <v>6890</v>
      </c>
      <c r="BK914">
        <v>2100</v>
      </c>
      <c r="BL914">
        <v>3</v>
      </c>
      <c r="BM914" s="5" t="d">
        <v>1899-12-30</v>
      </c>
      <c r="BN914" s="5" t="d">
        <v>00:29:59.99999999999990100</v>
      </c>
      <c r="BO914">
        <v>0</v>
      </c>
      <c r="BP914" t="b">
        <v>0</v>
      </c>
    </row>
    <row r="915" spans="1:68" x14ac:dyDescent="0.2">
      <c r="A915" s="1" t="s">
        <v>2021</v>
      </c>
      <c r="B915" s="1" t="s">
        <v>1456</v>
      </c>
      <c r="C915" s="2" t="d">
        <v>2026-07-06</v>
      </c>
      <c r="D915">
        <v>2</v>
      </c>
      <c r="E915" s="1" t="s">
        <v>61</v>
      </c>
      <c r="F915">
        <v>7</v>
      </c>
      <c r="G915">
        <v>18</v>
      </c>
      <c r="H915">
        <v>12</v>
      </c>
      <c r="I915">
        <v>2</v>
      </c>
      <c r="J915">
        <v>4</v>
      </c>
      <c r="K915">
        <v>900</v>
      </c>
      <c r="L915">
        <v>1</v>
      </c>
      <c r="M915" s="1" t="s">
        <v>2022</v>
      </c>
      <c r="N915" s="1" t="s">
        <v>2023</v>
      </c>
      <c r="O915" s="1" t="s">
        <v>2024</v>
      </c>
      <c r="P915">
        <v>1.75</v>
      </c>
      <c r="Q915">
        <v>900</v>
      </c>
      <c r="R915">
        <v>8200</v>
      </c>
      <c r="S915">
        <v>1</v>
      </c>
      <c r="T915">
        <v>48</v>
      </c>
      <c r="U915">
        <v>7</v>
      </c>
      <c r="V915">
        <v>30</v>
      </c>
      <c r="W915">
        <v>5233.1400000000003</v>
      </c>
      <c r="X915">
        <v>4.2857142857142856</v>
      </c>
      <c r="Y915">
        <v>747.59142857142865</v>
      </c>
      <c r="Z915">
        <v>14</v>
      </c>
      <c r="AA915">
        <v>11.454521342857143</v>
      </c>
      <c r="AB915">
        <v>0</v>
      </c>
      <c r="AC915">
        <v>0</v>
      </c>
      <c r="AD915">
        <v>0</v>
      </c>
      <c r="AE915">
        <v>1.3943825580375893</v>
      </c>
      <c r="AF915">
        <v>0.60238095238095235</v>
      </c>
      <c r="AG915">
        <v>1.9967635023809525</v>
      </c>
      <c r="AH915">
        <v>0</v>
      </c>
      <c r="AI915">
        <v>8.7601387857142861</v>
      </c>
      <c r="AJ915">
        <v>280</v>
      </c>
      <c r="AK915">
        <v>69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 s="1" t="s">
        <v>70</v>
      </c>
      <c r="AT915">
        <v>0</v>
      </c>
      <c r="AU915">
        <v>9.7606778500000004</v>
      </c>
      <c r="AV915">
        <v>87.730654400000006</v>
      </c>
      <c r="AW915">
        <v>7</v>
      </c>
      <c r="AX915">
        <v>0</v>
      </c>
      <c r="AY915">
        <v>0</v>
      </c>
      <c r="AZ915">
        <v>40</v>
      </c>
      <c r="BA915">
        <v>8.133898208333333E-2</v>
      </c>
      <c r="BB915">
        <v>4.2381958647342996E-2</v>
      </c>
      <c r="BC915">
        <v>5</v>
      </c>
      <c r="BD915">
        <v>64</v>
      </c>
      <c r="BE915">
        <v>1</v>
      </c>
      <c r="BF915">
        <v>3</v>
      </c>
      <c r="BG915" s="1" t="s">
        <v>66</v>
      </c>
      <c r="BH915" s="1" t="s">
        <v>6891</v>
      </c>
      <c r="BI915" s="1" t="s">
        <v>6889</v>
      </c>
      <c r="BJ915" s="1" t="s">
        <v>6890</v>
      </c>
      <c r="BK915">
        <v>2100</v>
      </c>
      <c r="BL915">
        <v>3</v>
      </c>
      <c r="BM915" s="5" t="d">
        <v>00:29:59.99999999999990100</v>
      </c>
      <c r="BN915" s="5" t="d">
        <v>00:59:59.99999999999980200</v>
      </c>
      <c r="BO915">
        <v>0</v>
      </c>
      <c r="BP915" t="b">
        <v>0</v>
      </c>
    </row>
    <row r="916" spans="1:68" x14ac:dyDescent="0.2">
      <c r="A916" s="1" t="s">
        <v>2025</v>
      </c>
      <c r="B916" s="1" t="s">
        <v>1456</v>
      </c>
      <c r="C916" s="2" t="d">
        <v>2026-07-06</v>
      </c>
      <c r="D916">
        <v>3</v>
      </c>
      <c r="E916" s="1" t="s">
        <v>61</v>
      </c>
      <c r="F916">
        <v>12</v>
      </c>
      <c r="G916">
        <v>8</v>
      </c>
      <c r="H916">
        <v>7</v>
      </c>
      <c r="I916">
        <v>0</v>
      </c>
      <c r="J916">
        <v>1</v>
      </c>
      <c r="K916">
        <v>525</v>
      </c>
      <c r="L916">
        <v>0</v>
      </c>
      <c r="M916" s="1" t="s">
        <v>2026</v>
      </c>
      <c r="N916" s="1" t="s">
        <v>63</v>
      </c>
      <c r="O916" s="1" t="s">
        <v>1467</v>
      </c>
      <c r="P916">
        <v>12</v>
      </c>
      <c r="Q916">
        <v>525</v>
      </c>
      <c r="R916">
        <v>7675</v>
      </c>
      <c r="S916">
        <v>0</v>
      </c>
      <c r="T916">
        <v>48</v>
      </c>
      <c r="U916">
        <v>12</v>
      </c>
      <c r="V916">
        <v>58</v>
      </c>
      <c r="W916">
        <v>12711.95</v>
      </c>
      <c r="X916">
        <v>4.833333333333333</v>
      </c>
      <c r="Y916">
        <v>1059.3291666666667</v>
      </c>
      <c r="Z916">
        <v>14.583333333333334</v>
      </c>
      <c r="AA916">
        <v>12.09783238611111</v>
      </c>
      <c r="AB916">
        <v>1</v>
      </c>
      <c r="AC916">
        <v>0.26705201666666684</v>
      </c>
      <c r="AD916">
        <v>0.69063000694444454</v>
      </c>
      <c r="AE916">
        <v>1.2716268294681881</v>
      </c>
      <c r="AF916">
        <v>0.67499999999999993</v>
      </c>
      <c r="AG916">
        <v>2.6372568305555557</v>
      </c>
      <c r="AH916">
        <v>0</v>
      </c>
      <c r="AI916">
        <v>8.6452977708333325</v>
      </c>
      <c r="AJ916">
        <v>480</v>
      </c>
      <c r="AK916">
        <v>37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s="1" t="s">
        <v>125</v>
      </c>
      <c r="AT916">
        <v>1</v>
      </c>
      <c r="AU916">
        <v>15.259521866666667</v>
      </c>
      <c r="AV916">
        <v>148.45020048333333</v>
      </c>
      <c r="AW916">
        <v>15</v>
      </c>
      <c r="AX916">
        <v>8.3333333333333329E-2</v>
      </c>
      <c r="AY916">
        <v>0</v>
      </c>
      <c r="AZ916">
        <v>40</v>
      </c>
      <c r="BA916">
        <v>0.50865072888888885</v>
      </c>
      <c r="BB916">
        <v>0.13373891935435436</v>
      </c>
      <c r="BC916">
        <v>8</v>
      </c>
      <c r="BD916">
        <v>29</v>
      </c>
      <c r="BE916">
        <v>1</v>
      </c>
      <c r="BF916">
        <v>0</v>
      </c>
      <c r="BG916" s="1" t="s">
        <v>66</v>
      </c>
      <c r="BH916" s="1" t="s">
        <v>6891</v>
      </c>
      <c r="BI916" s="1" t="s">
        <v>6889</v>
      </c>
      <c r="BJ916" s="1" t="s">
        <v>6890</v>
      </c>
      <c r="BK916">
        <v>2100</v>
      </c>
      <c r="BL916">
        <v>3</v>
      </c>
      <c r="BM916" s="5" t="d">
        <v>00:59:59.99999999999980200</v>
      </c>
      <c r="BN916" s="5" t="d">
        <v>01:30:00.000</v>
      </c>
      <c r="BO916">
        <v>1</v>
      </c>
      <c r="BP916" t="b">
        <v>0</v>
      </c>
    </row>
    <row r="917" spans="1:68" x14ac:dyDescent="0.2">
      <c r="A917" s="1" t="s">
        <v>2027</v>
      </c>
      <c r="B917" s="1" t="s">
        <v>1456</v>
      </c>
      <c r="C917" s="2" t="d">
        <v>2026-07-06</v>
      </c>
      <c r="D917">
        <v>4</v>
      </c>
      <c r="E917" s="1" t="s">
        <v>61</v>
      </c>
      <c r="F917">
        <v>12</v>
      </c>
      <c r="G917">
        <v>8</v>
      </c>
      <c r="H917">
        <v>7</v>
      </c>
      <c r="I917">
        <v>0</v>
      </c>
      <c r="J917">
        <v>1</v>
      </c>
      <c r="K917">
        <v>525</v>
      </c>
      <c r="L917">
        <v>0</v>
      </c>
      <c r="M917" s="1" t="s">
        <v>2028</v>
      </c>
      <c r="N917" s="1" t="s">
        <v>63</v>
      </c>
      <c r="O917" s="1" t="s">
        <v>1470</v>
      </c>
      <c r="P917">
        <v>12</v>
      </c>
      <c r="Q917">
        <v>525</v>
      </c>
      <c r="R917">
        <v>7150</v>
      </c>
      <c r="S917">
        <v>0</v>
      </c>
      <c r="T917">
        <v>48</v>
      </c>
      <c r="U917">
        <v>12</v>
      </c>
      <c r="V917">
        <v>65</v>
      </c>
      <c r="W917">
        <v>14145.23</v>
      </c>
      <c r="X917">
        <v>5.416666666666667</v>
      </c>
      <c r="Y917">
        <v>1178.7691666666667</v>
      </c>
      <c r="Z917">
        <v>14.166666666666666</v>
      </c>
      <c r="AA917">
        <v>13.021634472222223</v>
      </c>
      <c r="AB917">
        <v>2</v>
      </c>
      <c r="AC917">
        <v>0.3909610541666666</v>
      </c>
      <c r="AD917">
        <v>0.65916142638888886</v>
      </c>
      <c r="AE917">
        <v>1.6165532146969852</v>
      </c>
      <c r="AF917">
        <v>0.50416666666666665</v>
      </c>
      <c r="AG917">
        <v>2.7798813041666666</v>
      </c>
      <c r="AH917">
        <v>0</v>
      </c>
      <c r="AI917">
        <v>9.4028642694444446</v>
      </c>
      <c r="AJ917">
        <v>480</v>
      </c>
      <c r="AK917">
        <v>37</v>
      </c>
      <c r="AL917">
        <v>1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439.94</v>
      </c>
      <c r="AS917" s="1" t="s">
        <v>65</v>
      </c>
      <c r="AT917">
        <v>2</v>
      </c>
      <c r="AU917">
        <v>17.500539799999999</v>
      </c>
      <c r="AV917">
        <v>169.25369031666668</v>
      </c>
      <c r="AW917">
        <v>10</v>
      </c>
      <c r="AX917">
        <v>0.16666666666666666</v>
      </c>
      <c r="AY917">
        <v>8.3333333333333329E-2</v>
      </c>
      <c r="AZ917">
        <v>40</v>
      </c>
      <c r="BA917">
        <v>0.58335132666666667</v>
      </c>
      <c r="BB917">
        <v>0.15248080208708709</v>
      </c>
      <c r="BC917">
        <v>9</v>
      </c>
      <c r="BD917">
        <v>28</v>
      </c>
      <c r="BE917">
        <v>1</v>
      </c>
      <c r="BF917">
        <v>0</v>
      </c>
      <c r="BG917" s="1" t="s">
        <v>83</v>
      </c>
      <c r="BH917" s="1" t="s">
        <v>6891</v>
      </c>
      <c r="BI917" s="1" t="s">
        <v>6889</v>
      </c>
      <c r="BJ917" s="1" t="s">
        <v>6890</v>
      </c>
      <c r="BK917">
        <v>2100</v>
      </c>
      <c r="BL917">
        <v>3</v>
      </c>
      <c r="BM917" s="5" t="d">
        <v>01:30:00.000</v>
      </c>
      <c r="BN917" s="5" t="d">
        <v>01:59:59.99999999999959725</v>
      </c>
      <c r="BO917">
        <v>1</v>
      </c>
      <c r="BP917" t="b">
        <v>0</v>
      </c>
    </row>
    <row r="918" spans="1:68" x14ac:dyDescent="0.2">
      <c r="A918" s="1" t="s">
        <v>2029</v>
      </c>
      <c r="B918" s="1" t="s">
        <v>1456</v>
      </c>
      <c r="C918" s="2" t="d">
        <v>2026-07-06</v>
      </c>
      <c r="D918">
        <v>5</v>
      </c>
      <c r="E918" s="1" t="s">
        <v>61</v>
      </c>
      <c r="F918">
        <v>6</v>
      </c>
      <c r="G918">
        <v>8</v>
      </c>
      <c r="H918">
        <v>7</v>
      </c>
      <c r="I918">
        <v>0</v>
      </c>
      <c r="J918">
        <v>1</v>
      </c>
      <c r="K918">
        <v>525</v>
      </c>
      <c r="L918">
        <v>0</v>
      </c>
      <c r="M918" s="1" t="s">
        <v>2030</v>
      </c>
      <c r="N918" s="1" t="s">
        <v>63</v>
      </c>
      <c r="O918" s="1" t="s">
        <v>1473</v>
      </c>
      <c r="P918">
        <v>6</v>
      </c>
      <c r="Q918">
        <v>525</v>
      </c>
      <c r="R918">
        <v>6625</v>
      </c>
      <c r="S918">
        <v>0</v>
      </c>
      <c r="T918">
        <v>48</v>
      </c>
      <c r="U918">
        <v>6</v>
      </c>
      <c r="V918">
        <v>34</v>
      </c>
      <c r="W918">
        <v>7894.37</v>
      </c>
      <c r="X918">
        <v>5.666666666666667</v>
      </c>
      <c r="Y918">
        <v>1315.7283333333332</v>
      </c>
      <c r="Z918">
        <v>14.5</v>
      </c>
      <c r="AA918">
        <v>12.617626694444446</v>
      </c>
      <c r="AB918">
        <v>1</v>
      </c>
      <c r="AC918">
        <v>0.1074065166666666</v>
      </c>
      <c r="AD918">
        <v>0</v>
      </c>
      <c r="AE918">
        <v>1.3897036319246017</v>
      </c>
      <c r="AF918">
        <v>0.7944444444444444</v>
      </c>
      <c r="AG918">
        <v>2.184148072222222</v>
      </c>
      <c r="AH918">
        <v>0</v>
      </c>
      <c r="AI918">
        <v>9.6140341722222207</v>
      </c>
      <c r="AJ918">
        <v>240</v>
      </c>
      <c r="AK918">
        <v>37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s="1" t="s">
        <v>65</v>
      </c>
      <c r="AT918">
        <v>1</v>
      </c>
      <c r="AU918">
        <v>10.012424983333334</v>
      </c>
      <c r="AV918">
        <v>122.13685563333333</v>
      </c>
      <c r="AW918">
        <v>10</v>
      </c>
      <c r="AX918">
        <v>0.16666666666666666</v>
      </c>
      <c r="AY918">
        <v>0</v>
      </c>
      <c r="AZ918">
        <v>40</v>
      </c>
      <c r="BA918">
        <v>0.33374749944444448</v>
      </c>
      <c r="BB918">
        <v>0.11003320327327326</v>
      </c>
      <c r="BC918">
        <v>6</v>
      </c>
      <c r="BD918">
        <v>31</v>
      </c>
      <c r="BE918">
        <v>1</v>
      </c>
      <c r="BF918">
        <v>0</v>
      </c>
      <c r="BG918" s="1" t="s">
        <v>83</v>
      </c>
      <c r="BH918" s="1" t="s">
        <v>6891</v>
      </c>
      <c r="BI918" s="1" t="s">
        <v>6889</v>
      </c>
      <c r="BJ918" s="1" t="s">
        <v>6890</v>
      </c>
      <c r="BK918">
        <v>2100</v>
      </c>
      <c r="BL918">
        <v>3</v>
      </c>
      <c r="BM918" s="5" t="d">
        <v>01:59:59.99999999999959725</v>
      </c>
      <c r="BN918" s="5" t="d">
        <v>02:30:00.00000000000040275</v>
      </c>
      <c r="BO918">
        <v>2</v>
      </c>
      <c r="BP918" t="b">
        <v>0</v>
      </c>
    </row>
    <row r="919" spans="1:68" x14ac:dyDescent="0.2">
      <c r="A919" s="1" t="s">
        <v>2031</v>
      </c>
      <c r="B919" s="1" t="s">
        <v>1456</v>
      </c>
      <c r="C919" s="2" t="d">
        <v>2026-07-06</v>
      </c>
      <c r="D919">
        <v>6</v>
      </c>
      <c r="E919" s="1" t="s">
        <v>61</v>
      </c>
      <c r="F919">
        <v>7</v>
      </c>
      <c r="G919">
        <v>8</v>
      </c>
      <c r="H919">
        <v>7</v>
      </c>
      <c r="I919">
        <v>0</v>
      </c>
      <c r="J919">
        <v>1</v>
      </c>
      <c r="K919">
        <v>525</v>
      </c>
      <c r="L919">
        <v>0</v>
      </c>
      <c r="M919" s="1" t="s">
        <v>2032</v>
      </c>
      <c r="N919" s="1" t="s">
        <v>63</v>
      </c>
      <c r="O919" s="1" t="s">
        <v>1704</v>
      </c>
      <c r="P919">
        <v>7</v>
      </c>
      <c r="Q919">
        <v>525</v>
      </c>
      <c r="R919">
        <v>6100</v>
      </c>
      <c r="S919">
        <v>0</v>
      </c>
      <c r="T919">
        <v>48</v>
      </c>
      <c r="U919">
        <v>7</v>
      </c>
      <c r="V919">
        <v>38</v>
      </c>
      <c r="W919">
        <v>8043.7300000000005</v>
      </c>
      <c r="X919">
        <v>5.4285714285714288</v>
      </c>
      <c r="Y919">
        <v>1149.1042857142859</v>
      </c>
      <c r="Z919">
        <v>14.428571428571429</v>
      </c>
      <c r="AA919">
        <v>12.292752242857143</v>
      </c>
      <c r="AB919">
        <v>0</v>
      </c>
      <c r="AC919">
        <v>0</v>
      </c>
      <c r="AD919">
        <v>0.43905888333333332</v>
      </c>
      <c r="AE919">
        <v>1.2309684696645522</v>
      </c>
      <c r="AF919">
        <v>0.77857142857142858</v>
      </c>
      <c r="AG919">
        <v>2.4485987785714287</v>
      </c>
      <c r="AH919">
        <v>0</v>
      </c>
      <c r="AI919">
        <v>8.9917725071428567</v>
      </c>
      <c r="AJ919">
        <v>280</v>
      </c>
      <c r="AK919">
        <v>37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 s="1" t="s">
        <v>70</v>
      </c>
      <c r="AT919">
        <v>0</v>
      </c>
      <c r="AU919">
        <v>8.840674683333333</v>
      </c>
      <c r="AV919">
        <v>132.58026133333334</v>
      </c>
      <c r="AW919">
        <v>8</v>
      </c>
      <c r="AX919">
        <v>0</v>
      </c>
      <c r="AY919">
        <v>0</v>
      </c>
      <c r="AZ919">
        <v>40</v>
      </c>
      <c r="BA919">
        <v>0.29468915611111107</v>
      </c>
      <c r="BB919">
        <v>0.11944167687687689</v>
      </c>
      <c r="BC919">
        <v>7</v>
      </c>
      <c r="BD919">
        <v>30</v>
      </c>
      <c r="BE919">
        <v>1</v>
      </c>
      <c r="BF919">
        <v>0</v>
      </c>
      <c r="BG919" s="1" t="s">
        <v>66</v>
      </c>
      <c r="BH919" s="1" t="s">
        <v>6891</v>
      </c>
      <c r="BI919" s="1" t="s">
        <v>6889</v>
      </c>
      <c r="BJ919" s="1" t="s">
        <v>6890</v>
      </c>
      <c r="BK919">
        <v>2100</v>
      </c>
      <c r="BL919">
        <v>3</v>
      </c>
      <c r="BM919" s="5" t="d">
        <v>02:30:00.00000000000040275</v>
      </c>
      <c r="BN919" s="5" t="d">
        <v>03:00:00.000</v>
      </c>
      <c r="BO919">
        <v>2</v>
      </c>
      <c r="BP919" t="b">
        <v>0</v>
      </c>
    </row>
    <row r="920" spans="1:68" x14ac:dyDescent="0.2">
      <c r="A920" s="1" t="s">
        <v>2033</v>
      </c>
      <c r="B920" s="1" t="s">
        <v>1456</v>
      </c>
      <c r="C920" s="2" t="d">
        <v>2026-07-06</v>
      </c>
      <c r="D920">
        <v>7</v>
      </c>
      <c r="E920" s="1" t="s">
        <v>61</v>
      </c>
      <c r="F920">
        <v>6</v>
      </c>
      <c r="G920">
        <v>8</v>
      </c>
      <c r="H920">
        <v>7</v>
      </c>
      <c r="I920">
        <v>0</v>
      </c>
      <c r="J920">
        <v>1</v>
      </c>
      <c r="K920">
        <v>525</v>
      </c>
      <c r="L920">
        <v>0</v>
      </c>
      <c r="M920" s="1" t="s">
        <v>2034</v>
      </c>
      <c r="N920" s="1" t="s">
        <v>63</v>
      </c>
      <c r="O920" s="1" t="s">
        <v>1479</v>
      </c>
      <c r="P920">
        <v>6</v>
      </c>
      <c r="Q920">
        <v>525</v>
      </c>
      <c r="R920">
        <v>5575</v>
      </c>
      <c r="S920">
        <v>0</v>
      </c>
      <c r="T920">
        <v>48</v>
      </c>
      <c r="U920">
        <v>6</v>
      </c>
      <c r="V920">
        <v>37</v>
      </c>
      <c r="W920">
        <v>8566.57</v>
      </c>
      <c r="X920">
        <v>6.166666666666667</v>
      </c>
      <c r="Y920">
        <v>1427.7616666666665</v>
      </c>
      <c r="Z920">
        <v>15.333333333333334</v>
      </c>
      <c r="AA920">
        <v>15.210971008333333</v>
      </c>
      <c r="AB920">
        <v>3</v>
      </c>
      <c r="AC920">
        <v>0.75059928333333303</v>
      </c>
      <c r="AD920">
        <v>6.9848488888888879E-2</v>
      </c>
      <c r="AE920">
        <v>1.8937347206909587</v>
      </c>
      <c r="AF920">
        <v>0.6972222222222223</v>
      </c>
      <c r="AG920">
        <v>2.6608054222222219</v>
      </c>
      <c r="AH920">
        <v>0</v>
      </c>
      <c r="AI920">
        <v>11.70294335</v>
      </c>
      <c r="AJ920">
        <v>240</v>
      </c>
      <c r="AK920">
        <v>37</v>
      </c>
      <c r="AL920">
        <v>2</v>
      </c>
      <c r="AM920">
        <v>2</v>
      </c>
      <c r="AN920">
        <v>1</v>
      </c>
      <c r="AO920">
        <v>1</v>
      </c>
      <c r="AP920">
        <v>0</v>
      </c>
      <c r="AQ920">
        <v>0</v>
      </c>
      <c r="AR920">
        <v>455.53</v>
      </c>
      <c r="AS920" s="1" t="s">
        <v>65</v>
      </c>
      <c r="AT920">
        <v>3</v>
      </c>
      <c r="AU920">
        <v>11.36240825</v>
      </c>
      <c r="AV920">
        <v>64.06074546666666</v>
      </c>
      <c r="AW920">
        <v>4</v>
      </c>
      <c r="AX920">
        <v>0.5</v>
      </c>
      <c r="AY920">
        <v>0.33333333333333331</v>
      </c>
      <c r="AZ920">
        <v>40</v>
      </c>
      <c r="BA920">
        <v>0.37874694166666667</v>
      </c>
      <c r="BB920">
        <v>5.7712383303303298E-2</v>
      </c>
      <c r="BC920">
        <v>4</v>
      </c>
      <c r="BD920">
        <v>33</v>
      </c>
      <c r="BE920">
        <v>1</v>
      </c>
      <c r="BF920">
        <v>0</v>
      </c>
      <c r="BG920" s="1" t="s">
        <v>83</v>
      </c>
      <c r="BH920" s="1" t="s">
        <v>6891</v>
      </c>
      <c r="BI920" s="1" t="s">
        <v>6889</v>
      </c>
      <c r="BJ920" s="1" t="s">
        <v>6890</v>
      </c>
      <c r="BK920">
        <v>2100</v>
      </c>
      <c r="BL920">
        <v>3</v>
      </c>
      <c r="BM920" s="5" t="d">
        <v>03:00:00.000</v>
      </c>
      <c r="BN920" s="5" t="d">
        <v>03:30:00.00000000000079875</v>
      </c>
      <c r="BO920">
        <v>3</v>
      </c>
      <c r="BP920" t="b">
        <v>0</v>
      </c>
    </row>
    <row r="921" spans="1:68" x14ac:dyDescent="0.2">
      <c r="A921" s="1" t="s">
        <v>2035</v>
      </c>
      <c r="B921" s="1" t="s">
        <v>1456</v>
      </c>
      <c r="C921" s="2" t="d">
        <v>2026-07-06</v>
      </c>
      <c r="D921">
        <v>8</v>
      </c>
      <c r="E921" s="1" t="s">
        <v>61</v>
      </c>
      <c r="F921">
        <v>5</v>
      </c>
      <c r="G921">
        <v>8</v>
      </c>
      <c r="H921">
        <v>7</v>
      </c>
      <c r="I921">
        <v>0</v>
      </c>
      <c r="J921">
        <v>1</v>
      </c>
      <c r="K921">
        <v>525</v>
      </c>
      <c r="L921">
        <v>0</v>
      </c>
      <c r="M921" s="1" t="s">
        <v>2036</v>
      </c>
      <c r="N921" s="1" t="s">
        <v>63</v>
      </c>
      <c r="O921" s="1" t="s">
        <v>1596</v>
      </c>
      <c r="P921">
        <v>5</v>
      </c>
      <c r="Q921">
        <v>525</v>
      </c>
      <c r="R921">
        <v>5050</v>
      </c>
      <c r="S921">
        <v>0</v>
      </c>
      <c r="T921">
        <v>48</v>
      </c>
      <c r="U921">
        <v>5</v>
      </c>
      <c r="V921">
        <v>22</v>
      </c>
      <c r="W921">
        <v>3503.87</v>
      </c>
      <c r="X921">
        <v>4.4000000000000004</v>
      </c>
      <c r="Y921">
        <v>700.774</v>
      </c>
      <c r="Z921">
        <v>14.2</v>
      </c>
      <c r="AA921">
        <v>11.312946666666667</v>
      </c>
      <c r="AB921">
        <v>0</v>
      </c>
      <c r="AC921">
        <v>0</v>
      </c>
      <c r="AD921">
        <v>8.4348576666666675E-2</v>
      </c>
      <c r="AE921">
        <v>1.518357853491366</v>
      </c>
      <c r="AF921">
        <v>0.60333333333333328</v>
      </c>
      <c r="AG921">
        <v>2.2060397566666667</v>
      </c>
      <c r="AH921">
        <v>0</v>
      </c>
      <c r="AI921">
        <v>7.936906903333333</v>
      </c>
      <c r="AJ921">
        <v>200</v>
      </c>
      <c r="AK921">
        <v>37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s="1" t="s">
        <v>70</v>
      </c>
      <c r="AT921">
        <v>0</v>
      </c>
      <c r="AU921">
        <v>6.564321566666667</v>
      </c>
      <c r="AV921">
        <v>80.169879083333328</v>
      </c>
      <c r="AW921">
        <v>4</v>
      </c>
      <c r="AX921">
        <v>0</v>
      </c>
      <c r="AY921">
        <v>0</v>
      </c>
      <c r="AZ921">
        <v>40</v>
      </c>
      <c r="BA921">
        <v>0.21881071888888889</v>
      </c>
      <c r="BB921">
        <v>7.2225116291291289E-2</v>
      </c>
      <c r="BC921">
        <v>4</v>
      </c>
      <c r="BD921">
        <v>33</v>
      </c>
      <c r="BE921">
        <v>1</v>
      </c>
      <c r="BF921">
        <v>0</v>
      </c>
      <c r="BG921" s="1" t="s">
        <v>66</v>
      </c>
      <c r="BH921" s="1" t="s">
        <v>6891</v>
      </c>
      <c r="BI921" s="1" t="s">
        <v>6889</v>
      </c>
      <c r="BJ921" s="1" t="s">
        <v>6890</v>
      </c>
      <c r="BK921">
        <v>2100</v>
      </c>
      <c r="BL921">
        <v>3</v>
      </c>
      <c r="BM921" s="5" t="d">
        <v>03:30:00.00000000000079875</v>
      </c>
      <c r="BN921" s="5" t="d">
        <v>03:59:59.99999999999920125</v>
      </c>
      <c r="BO921">
        <v>3</v>
      </c>
      <c r="BP921" t="b">
        <v>0</v>
      </c>
    </row>
    <row r="922" spans="1:68" x14ac:dyDescent="0.2">
      <c r="A922" s="1" t="s">
        <v>2037</v>
      </c>
      <c r="B922" s="1" t="s">
        <v>1456</v>
      </c>
      <c r="C922" s="2" t="d">
        <v>2026-07-06</v>
      </c>
      <c r="D922">
        <v>9</v>
      </c>
      <c r="E922" s="1" t="s">
        <v>61</v>
      </c>
      <c r="F922">
        <v>10</v>
      </c>
      <c r="G922">
        <v>8</v>
      </c>
      <c r="H922">
        <v>7</v>
      </c>
      <c r="I922">
        <v>0</v>
      </c>
      <c r="J922">
        <v>1</v>
      </c>
      <c r="K922">
        <v>525</v>
      </c>
      <c r="L922">
        <v>0</v>
      </c>
      <c r="M922" s="1" t="s">
        <v>2038</v>
      </c>
      <c r="N922" s="1" t="s">
        <v>63</v>
      </c>
      <c r="O922" s="1" t="s">
        <v>1461</v>
      </c>
      <c r="P922">
        <v>10</v>
      </c>
      <c r="Q922">
        <v>525</v>
      </c>
      <c r="R922">
        <v>4525</v>
      </c>
      <c r="S922">
        <v>0</v>
      </c>
      <c r="T922">
        <v>48</v>
      </c>
      <c r="U922">
        <v>10</v>
      </c>
      <c r="V922">
        <v>46</v>
      </c>
      <c r="W922">
        <v>11564.4</v>
      </c>
      <c r="X922">
        <v>4.5999999999999996</v>
      </c>
      <c r="Y922">
        <v>1156.44</v>
      </c>
      <c r="Z922">
        <v>13.3</v>
      </c>
      <c r="AA922">
        <v>9.8319443533333324</v>
      </c>
      <c r="AB922">
        <v>0</v>
      </c>
      <c r="AC922">
        <v>0</v>
      </c>
      <c r="AD922">
        <v>2.06125333333333E-3</v>
      </c>
      <c r="AE922">
        <v>1.32923967443882</v>
      </c>
      <c r="AF922">
        <v>0.65</v>
      </c>
      <c r="AG922">
        <v>1.98130092</v>
      </c>
      <c r="AH922">
        <v>0</v>
      </c>
      <c r="AI922">
        <v>6.9506434233333341</v>
      </c>
      <c r="AJ922">
        <v>400</v>
      </c>
      <c r="AK922">
        <v>37</v>
      </c>
      <c r="AL922">
        <v>1</v>
      </c>
      <c r="AM922">
        <v>1</v>
      </c>
      <c r="AN922">
        <v>1</v>
      </c>
      <c r="AO922">
        <v>0</v>
      </c>
      <c r="AP922">
        <v>0</v>
      </c>
      <c r="AQ922">
        <v>0</v>
      </c>
      <c r="AR922">
        <v>446.03</v>
      </c>
      <c r="AS922" s="1" t="s">
        <v>70</v>
      </c>
      <c r="AT922">
        <v>0</v>
      </c>
      <c r="AU922">
        <v>12.585691583333332</v>
      </c>
      <c r="AV922">
        <v>95.59702253333333</v>
      </c>
      <c r="AW922">
        <v>5</v>
      </c>
      <c r="AX922">
        <v>0</v>
      </c>
      <c r="AY922">
        <v>0.1</v>
      </c>
      <c r="AZ922">
        <v>40</v>
      </c>
      <c r="BA922">
        <v>0.41952305277777774</v>
      </c>
      <c r="BB922">
        <v>8.6123443723723728E-2</v>
      </c>
      <c r="BC922">
        <v>5</v>
      </c>
      <c r="BD922">
        <v>32</v>
      </c>
      <c r="BE922">
        <v>1</v>
      </c>
      <c r="BF922">
        <v>0</v>
      </c>
      <c r="BG922" s="1" t="s">
        <v>209</v>
      </c>
      <c r="BH922" s="1" t="s">
        <v>6891</v>
      </c>
      <c r="BI922" s="1" t="s">
        <v>6889</v>
      </c>
      <c r="BJ922" s="1" t="s">
        <v>6890</v>
      </c>
      <c r="BK922">
        <v>2100</v>
      </c>
      <c r="BL922">
        <v>3</v>
      </c>
      <c r="BM922" s="5" t="d">
        <v>03:59:59.99999999999920125</v>
      </c>
      <c r="BN922" s="5" t="d">
        <v>04:30:00.000</v>
      </c>
      <c r="BO922">
        <v>4</v>
      </c>
      <c r="BP922" t="b">
        <v>0</v>
      </c>
    </row>
    <row r="923" spans="1:68" x14ac:dyDescent="0.2">
      <c r="A923" s="1" t="s">
        <v>2039</v>
      </c>
      <c r="B923" s="1" t="s">
        <v>1456</v>
      </c>
      <c r="C923" s="2" t="d">
        <v>2026-07-06</v>
      </c>
      <c r="D923">
        <v>10</v>
      </c>
      <c r="E923" s="1" t="s">
        <v>61</v>
      </c>
      <c r="F923">
        <v>7</v>
      </c>
      <c r="G923">
        <v>8</v>
      </c>
      <c r="H923">
        <v>7</v>
      </c>
      <c r="I923">
        <v>0</v>
      </c>
      <c r="J923">
        <v>1</v>
      </c>
      <c r="K923">
        <v>525</v>
      </c>
      <c r="L923">
        <v>0</v>
      </c>
      <c r="M923" s="1" t="s">
        <v>2040</v>
      </c>
      <c r="N923" s="1" t="s">
        <v>63</v>
      </c>
      <c r="O923" s="1" t="s">
        <v>1583</v>
      </c>
      <c r="P923">
        <v>7</v>
      </c>
      <c r="Q923">
        <v>525</v>
      </c>
      <c r="R923">
        <v>4000</v>
      </c>
      <c r="S923">
        <v>0</v>
      </c>
      <c r="T923">
        <v>48</v>
      </c>
      <c r="U923">
        <v>7</v>
      </c>
      <c r="V923">
        <v>42</v>
      </c>
      <c r="W923">
        <v>9589.09</v>
      </c>
      <c r="X923">
        <v>6</v>
      </c>
      <c r="Y923">
        <v>1369.8700000000001</v>
      </c>
      <c r="Z923">
        <v>13.142857142857142</v>
      </c>
      <c r="AA923">
        <v>10.170550535714286</v>
      </c>
      <c r="AB923">
        <v>0</v>
      </c>
      <c r="AC923">
        <v>0</v>
      </c>
      <c r="AD923">
        <v>0.10887702142857143</v>
      </c>
      <c r="AE923">
        <v>1.6141282793176654</v>
      </c>
      <c r="AF923">
        <v>0.67142857142857149</v>
      </c>
      <c r="AG923">
        <v>2.3944338642857148</v>
      </c>
      <c r="AH923">
        <v>0</v>
      </c>
      <c r="AI923">
        <v>6.8189738071428581</v>
      </c>
      <c r="AJ923">
        <v>280</v>
      </c>
      <c r="AK923">
        <v>37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s="1" t="s">
        <v>70</v>
      </c>
      <c r="AT923">
        <v>0</v>
      </c>
      <c r="AU923">
        <v>12.127221816666667</v>
      </c>
      <c r="AV923">
        <v>97.569780350000002</v>
      </c>
      <c r="AW923">
        <v>6</v>
      </c>
      <c r="AX923">
        <v>0</v>
      </c>
      <c r="AY923">
        <v>0</v>
      </c>
      <c r="AZ923">
        <v>40</v>
      </c>
      <c r="BA923">
        <v>0.40424072722222226</v>
      </c>
      <c r="BB923">
        <v>8.7900703018018014E-2</v>
      </c>
      <c r="BC923">
        <v>5</v>
      </c>
      <c r="BD923">
        <v>32</v>
      </c>
      <c r="BE923">
        <v>1</v>
      </c>
      <c r="BF923">
        <v>0</v>
      </c>
      <c r="BG923" s="1" t="s">
        <v>66</v>
      </c>
      <c r="BH923" s="1" t="s">
        <v>6891</v>
      </c>
      <c r="BI923" s="1" t="s">
        <v>6889</v>
      </c>
      <c r="BJ923" s="1" t="s">
        <v>6890</v>
      </c>
      <c r="BK923">
        <v>2100</v>
      </c>
      <c r="BL923">
        <v>3</v>
      </c>
      <c r="BM923" s="5" t="d">
        <v>04:30:00.000</v>
      </c>
      <c r="BN923" s="5" t="d">
        <v>05:00:00.00000000000079875</v>
      </c>
      <c r="BO923">
        <v>4</v>
      </c>
      <c r="BP923" t="b">
        <v>0</v>
      </c>
    </row>
    <row r="924" spans="1:68" x14ac:dyDescent="0.2">
      <c r="A924" s="1" t="s">
        <v>2041</v>
      </c>
      <c r="B924" s="1" t="s">
        <v>1456</v>
      </c>
      <c r="C924" s="2" t="d">
        <v>2026-07-06</v>
      </c>
      <c r="D924">
        <v>11</v>
      </c>
      <c r="E924" s="1" t="s">
        <v>61</v>
      </c>
      <c r="F924">
        <v>10</v>
      </c>
      <c r="G924">
        <v>8</v>
      </c>
      <c r="H924">
        <v>7</v>
      </c>
      <c r="I924">
        <v>0</v>
      </c>
      <c r="J924">
        <v>1</v>
      </c>
      <c r="K924">
        <v>525</v>
      </c>
      <c r="L924">
        <v>0</v>
      </c>
      <c r="M924" s="1" t="s">
        <v>2026</v>
      </c>
      <c r="N924" s="1" t="s">
        <v>63</v>
      </c>
      <c r="O924" s="1" t="s">
        <v>1467</v>
      </c>
      <c r="P924">
        <v>10</v>
      </c>
      <c r="Q924">
        <v>525</v>
      </c>
      <c r="R924">
        <v>3475</v>
      </c>
      <c r="S924">
        <v>0</v>
      </c>
      <c r="T924">
        <v>48</v>
      </c>
      <c r="U924">
        <v>10</v>
      </c>
      <c r="V924">
        <v>55</v>
      </c>
      <c r="W924">
        <v>11395.119999999999</v>
      </c>
      <c r="X924">
        <v>5.5</v>
      </c>
      <c r="Y924">
        <v>1139.5119999999999</v>
      </c>
      <c r="Z924">
        <v>14.5</v>
      </c>
      <c r="AA924">
        <v>13.511280709999999</v>
      </c>
      <c r="AB924">
        <v>3</v>
      </c>
      <c r="AC924">
        <v>0.61872216166666671</v>
      </c>
      <c r="AD924">
        <v>0.88001564166666668</v>
      </c>
      <c r="AE924">
        <v>1.4638250047276089</v>
      </c>
      <c r="AF924">
        <v>0.69500000000000006</v>
      </c>
      <c r="AG924">
        <v>3.0388406400000001</v>
      </c>
      <c r="AH924">
        <v>0</v>
      </c>
      <c r="AI924">
        <v>9.4407733900000004</v>
      </c>
      <c r="AJ924">
        <v>400</v>
      </c>
      <c r="AK924">
        <v>37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 s="1" t="s">
        <v>65</v>
      </c>
      <c r="AT924">
        <v>3</v>
      </c>
      <c r="AU924">
        <v>13.6307776</v>
      </c>
      <c r="AV924">
        <v>109.12883823333333</v>
      </c>
      <c r="AW924">
        <v>6</v>
      </c>
      <c r="AX924">
        <v>0.3</v>
      </c>
      <c r="AY924">
        <v>0</v>
      </c>
      <c r="AZ924">
        <v>40</v>
      </c>
      <c r="BA924">
        <v>0.45435925333333332</v>
      </c>
      <c r="BB924">
        <v>9.8314268678678665E-2</v>
      </c>
      <c r="BC924">
        <v>6</v>
      </c>
      <c r="BD924">
        <v>31</v>
      </c>
      <c r="BE924">
        <v>1</v>
      </c>
      <c r="BF924">
        <v>0</v>
      </c>
      <c r="BG924" s="1" t="s">
        <v>83</v>
      </c>
      <c r="BH924" s="1" t="s">
        <v>6891</v>
      </c>
      <c r="BI924" s="1" t="s">
        <v>6889</v>
      </c>
      <c r="BJ924" s="1" t="s">
        <v>6890</v>
      </c>
      <c r="BK924">
        <v>2100</v>
      </c>
      <c r="BL924">
        <v>3</v>
      </c>
      <c r="BM924" s="5" t="d">
        <v>05:00:00.00000000000079875</v>
      </c>
      <c r="BN924" s="5" t="d">
        <v>05:29:59.99999999999920125</v>
      </c>
      <c r="BO924">
        <v>5</v>
      </c>
      <c r="BP924" t="b">
        <v>0</v>
      </c>
    </row>
    <row r="925" spans="1:68" x14ac:dyDescent="0.2">
      <c r="A925" s="1" t="s">
        <v>2042</v>
      </c>
      <c r="B925" s="1" t="s">
        <v>1456</v>
      </c>
      <c r="C925" s="2" t="d">
        <v>2026-07-06</v>
      </c>
      <c r="D925">
        <v>12</v>
      </c>
      <c r="E925" s="1" t="s">
        <v>61</v>
      </c>
      <c r="F925">
        <v>9</v>
      </c>
      <c r="G925">
        <v>8</v>
      </c>
      <c r="H925">
        <v>7</v>
      </c>
      <c r="I925">
        <v>0</v>
      </c>
      <c r="J925">
        <v>1</v>
      </c>
      <c r="K925">
        <v>525</v>
      </c>
      <c r="L925">
        <v>0</v>
      </c>
      <c r="M925" s="1" t="s">
        <v>2028</v>
      </c>
      <c r="N925" s="1" t="s">
        <v>63</v>
      </c>
      <c r="O925" s="1" t="s">
        <v>1470</v>
      </c>
      <c r="P925">
        <v>9</v>
      </c>
      <c r="Q925">
        <v>525</v>
      </c>
      <c r="R925">
        <v>2950</v>
      </c>
      <c r="S925">
        <v>0</v>
      </c>
      <c r="T925">
        <v>48</v>
      </c>
      <c r="U925">
        <v>9</v>
      </c>
      <c r="V925">
        <v>51</v>
      </c>
      <c r="W925">
        <v>11506.37</v>
      </c>
      <c r="X925">
        <v>5.666666666666667</v>
      </c>
      <c r="Y925">
        <v>1278.4855555555557</v>
      </c>
      <c r="Z925">
        <v>14.333333333333334</v>
      </c>
      <c r="AA925">
        <v>12.071512475925926</v>
      </c>
      <c r="AB925">
        <v>2</v>
      </c>
      <c r="AC925">
        <v>1.4170918518518344E-2</v>
      </c>
      <c r="AD925">
        <v>0.33347455370370371</v>
      </c>
      <c r="AE925">
        <v>1.6638306336820072</v>
      </c>
      <c r="AF925">
        <v>0.56296296296296289</v>
      </c>
      <c r="AG925">
        <v>2.5602681407407406</v>
      </c>
      <c r="AH925">
        <v>0</v>
      </c>
      <c r="AI925">
        <v>8.7371702500000001</v>
      </c>
      <c r="AJ925">
        <v>360</v>
      </c>
      <c r="AK925">
        <v>37</v>
      </c>
      <c r="AL925">
        <v>1</v>
      </c>
      <c r="AM925">
        <v>1</v>
      </c>
      <c r="AN925">
        <v>0</v>
      </c>
      <c r="AO925">
        <v>0</v>
      </c>
      <c r="AP925">
        <v>1</v>
      </c>
      <c r="AQ925">
        <v>0</v>
      </c>
      <c r="AR925">
        <v>102.71</v>
      </c>
      <c r="AS925" s="1" t="s">
        <v>65</v>
      </c>
      <c r="AT925">
        <v>2</v>
      </c>
      <c r="AU925">
        <v>13.391547083333334</v>
      </c>
      <c r="AV925">
        <v>149.40965796666666</v>
      </c>
      <c r="AW925">
        <v>9</v>
      </c>
      <c r="AX925">
        <v>0.22222222222222221</v>
      </c>
      <c r="AY925">
        <v>0.1111111111111111</v>
      </c>
      <c r="AZ925">
        <v>40</v>
      </c>
      <c r="BA925">
        <v>0.44638490277777781</v>
      </c>
      <c r="BB925">
        <v>0.13460329546546546</v>
      </c>
      <c r="BC925">
        <v>8</v>
      </c>
      <c r="BD925">
        <v>29</v>
      </c>
      <c r="BE925">
        <v>1</v>
      </c>
      <c r="BF925">
        <v>0</v>
      </c>
      <c r="BG925" s="1" t="s">
        <v>83</v>
      </c>
      <c r="BH925" s="1" t="s">
        <v>6891</v>
      </c>
      <c r="BI925" s="1" t="s">
        <v>6889</v>
      </c>
      <c r="BJ925" s="1" t="s">
        <v>6890</v>
      </c>
      <c r="BK925">
        <v>2100</v>
      </c>
      <c r="BL925">
        <v>3</v>
      </c>
      <c r="BM925" s="5" t="d">
        <v>05:29:59.99999999999920125</v>
      </c>
      <c r="BN925" s="5" t="d">
        <v>06:00:00.000</v>
      </c>
      <c r="BO925">
        <v>5</v>
      </c>
      <c r="BP925" t="b">
        <v>0</v>
      </c>
    </row>
    <row r="926" spans="1:68" x14ac:dyDescent="0.2">
      <c r="A926" s="1" t="s">
        <v>2043</v>
      </c>
      <c r="B926" s="1" t="s">
        <v>1456</v>
      </c>
      <c r="C926" s="2" t="d">
        <v>2026-07-06</v>
      </c>
      <c r="D926">
        <v>13</v>
      </c>
      <c r="E926" s="1" t="s">
        <v>95</v>
      </c>
      <c r="F926">
        <v>12</v>
      </c>
      <c r="G926">
        <v>8</v>
      </c>
      <c r="H926">
        <v>3</v>
      </c>
      <c r="I926">
        <v>2</v>
      </c>
      <c r="J926">
        <v>3</v>
      </c>
      <c r="K926">
        <v>225</v>
      </c>
      <c r="L926">
        <v>1</v>
      </c>
      <c r="M926" s="1" t="s">
        <v>1723</v>
      </c>
      <c r="N926" s="1" t="s">
        <v>2044</v>
      </c>
      <c r="O926" s="1" t="s">
        <v>1604</v>
      </c>
      <c r="P926">
        <v>4</v>
      </c>
      <c r="Q926">
        <v>225</v>
      </c>
      <c r="R926">
        <v>2725</v>
      </c>
      <c r="S926">
        <v>1</v>
      </c>
      <c r="T926">
        <v>47</v>
      </c>
      <c r="U926">
        <v>12</v>
      </c>
      <c r="V926">
        <v>56</v>
      </c>
      <c r="W926">
        <v>10813.58</v>
      </c>
      <c r="X926">
        <v>4.666666666666667</v>
      </c>
      <c r="Y926">
        <v>901.13166666666666</v>
      </c>
      <c r="Z926">
        <v>14.5</v>
      </c>
      <c r="AA926">
        <v>11.796134277777776</v>
      </c>
      <c r="AB926">
        <v>1</v>
      </c>
      <c r="AC926">
        <v>9.0093391666666633E-2</v>
      </c>
      <c r="AD926">
        <v>0</v>
      </c>
      <c r="AE926">
        <v>1.2636750638934113</v>
      </c>
      <c r="AF926">
        <v>0.79027777777777775</v>
      </c>
      <c r="AG926">
        <v>2.0539528333333332</v>
      </c>
      <c r="AH926">
        <v>0</v>
      </c>
      <c r="AI926">
        <v>8.9407925486111122</v>
      </c>
      <c r="AJ926">
        <v>480</v>
      </c>
      <c r="AK926">
        <v>37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 s="1" t="s">
        <v>65</v>
      </c>
      <c r="AT926">
        <v>1</v>
      </c>
      <c r="AU926">
        <v>18.393020450000002</v>
      </c>
      <c r="AV926">
        <v>145.72328300000001</v>
      </c>
      <c r="AW926">
        <v>8</v>
      </c>
      <c r="AX926">
        <v>8.3333333333333329E-2</v>
      </c>
      <c r="AY926">
        <v>0</v>
      </c>
      <c r="AZ926">
        <v>40</v>
      </c>
      <c r="BA926">
        <v>0.2043668938888889</v>
      </c>
      <c r="BB926">
        <v>0.13128223693693694</v>
      </c>
      <c r="BC926">
        <v>7</v>
      </c>
      <c r="BD926">
        <v>30</v>
      </c>
      <c r="BE926">
        <v>1</v>
      </c>
      <c r="BF926">
        <v>2</v>
      </c>
      <c r="BG926" s="1" t="s">
        <v>99</v>
      </c>
      <c r="BH926" s="1" t="s">
        <v>6891</v>
      </c>
      <c r="BI926" s="1" t="s">
        <v>6889</v>
      </c>
      <c r="BJ926" s="1" t="s">
        <v>6890</v>
      </c>
      <c r="BK926">
        <v>2100</v>
      </c>
      <c r="BL926">
        <v>3</v>
      </c>
      <c r="BM926" s="5" t="d">
        <v>06:00:00.000</v>
      </c>
      <c r="BN926" s="5" t="d">
        <v>06:29:59.9999999999984025</v>
      </c>
      <c r="BO926">
        <v>6</v>
      </c>
      <c r="BP926" t="b">
        <v>0</v>
      </c>
    </row>
    <row r="927" spans="1:68" x14ac:dyDescent="0.2">
      <c r="A927" s="1" t="s">
        <v>2045</v>
      </c>
      <c r="B927" s="1" t="s">
        <v>1456</v>
      </c>
      <c r="C927" s="2" t="d">
        <v>2026-07-06</v>
      </c>
      <c r="D927">
        <v>14</v>
      </c>
      <c r="E927" s="1" t="s">
        <v>95</v>
      </c>
      <c r="F927">
        <v>12</v>
      </c>
      <c r="G927">
        <v>8</v>
      </c>
      <c r="H927">
        <v>3</v>
      </c>
      <c r="I927">
        <v>2</v>
      </c>
      <c r="J927">
        <v>3</v>
      </c>
      <c r="K927">
        <v>225</v>
      </c>
      <c r="L927">
        <v>1</v>
      </c>
      <c r="M927" s="1" t="s">
        <v>2046</v>
      </c>
      <c r="N927" s="1" t="s">
        <v>1940</v>
      </c>
      <c r="O927" s="1" t="s">
        <v>2047</v>
      </c>
      <c r="P927">
        <v>4</v>
      </c>
      <c r="Q927">
        <v>225</v>
      </c>
      <c r="R927">
        <v>2500</v>
      </c>
      <c r="S927">
        <v>1</v>
      </c>
      <c r="T927">
        <v>46</v>
      </c>
      <c r="U927">
        <v>12</v>
      </c>
      <c r="V927">
        <v>56</v>
      </c>
      <c r="W927">
        <v>11205.64</v>
      </c>
      <c r="X927">
        <v>4.666666666666667</v>
      </c>
      <c r="Y927">
        <v>933.80333333333328</v>
      </c>
      <c r="Z927">
        <v>13.916666666666666</v>
      </c>
      <c r="AA927">
        <v>10.610922813888889</v>
      </c>
      <c r="AB927">
        <v>0</v>
      </c>
      <c r="AC927">
        <v>0</v>
      </c>
      <c r="AD927">
        <v>0</v>
      </c>
      <c r="AE927">
        <v>1.2021677235576922</v>
      </c>
      <c r="AF927">
        <v>0.62916666666666665</v>
      </c>
      <c r="AG927">
        <v>1.8313343791666667</v>
      </c>
      <c r="AH927">
        <v>0</v>
      </c>
      <c r="AI927">
        <v>8.0156995319444437</v>
      </c>
      <c r="AJ927">
        <v>480</v>
      </c>
      <c r="AK927">
        <v>37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 s="1" t="s">
        <v>70</v>
      </c>
      <c r="AT927">
        <v>0</v>
      </c>
      <c r="AU927">
        <v>14.693342433333333</v>
      </c>
      <c r="AV927">
        <v>199.80174636666666</v>
      </c>
      <c r="AW927">
        <v>9</v>
      </c>
      <c r="AX927">
        <v>0</v>
      </c>
      <c r="AY927">
        <v>0</v>
      </c>
      <c r="AZ927">
        <v>40</v>
      </c>
      <c r="BA927">
        <v>0.16325936037037037</v>
      </c>
      <c r="BB927">
        <v>0.1800015733033033</v>
      </c>
      <c r="BC927">
        <v>10</v>
      </c>
      <c r="BD927">
        <v>27</v>
      </c>
      <c r="BE927">
        <v>1</v>
      </c>
      <c r="BF927">
        <v>2</v>
      </c>
      <c r="BG927" s="1" t="s">
        <v>99</v>
      </c>
      <c r="BH927" s="1" t="s">
        <v>6891</v>
      </c>
      <c r="BI927" s="1" t="s">
        <v>6889</v>
      </c>
      <c r="BJ927" s="1" t="s">
        <v>6890</v>
      </c>
      <c r="BK927">
        <v>2100</v>
      </c>
      <c r="BL927">
        <v>3</v>
      </c>
      <c r="BM927" s="5" t="d">
        <v>06:29:59.9999999999984025</v>
      </c>
      <c r="BN927" s="5" t="d">
        <v>07:00:00.0000000000015975</v>
      </c>
      <c r="BO927">
        <v>6</v>
      </c>
      <c r="BP927" t="b">
        <v>0</v>
      </c>
    </row>
    <row r="928" spans="1:68" x14ac:dyDescent="0.2">
      <c r="A928" s="1" t="s">
        <v>2048</v>
      </c>
      <c r="B928" s="1" t="s">
        <v>1456</v>
      </c>
      <c r="C928" s="2" t="d">
        <v>2026-07-06</v>
      </c>
      <c r="D928">
        <v>15</v>
      </c>
      <c r="E928" s="1" t="s">
        <v>95</v>
      </c>
      <c r="F928">
        <v>27</v>
      </c>
      <c r="G928">
        <v>8</v>
      </c>
      <c r="H928">
        <v>3</v>
      </c>
      <c r="I928">
        <v>2</v>
      </c>
      <c r="J928">
        <v>3</v>
      </c>
      <c r="K928">
        <v>225</v>
      </c>
      <c r="L928">
        <v>1</v>
      </c>
      <c r="M928" s="1" t="s">
        <v>2049</v>
      </c>
      <c r="N928" s="1" t="s">
        <v>1943</v>
      </c>
      <c r="O928" s="1" t="s">
        <v>2050</v>
      </c>
      <c r="P928">
        <v>9</v>
      </c>
      <c r="Q928">
        <v>225</v>
      </c>
      <c r="R928">
        <v>2275</v>
      </c>
      <c r="S928">
        <v>1</v>
      </c>
      <c r="T928">
        <v>45</v>
      </c>
      <c r="U928">
        <v>27</v>
      </c>
      <c r="V928">
        <v>144</v>
      </c>
      <c r="W928">
        <v>33527.43</v>
      </c>
      <c r="X928">
        <v>5.333333333333333</v>
      </c>
      <c r="Y928">
        <v>1241.7566666666667</v>
      </c>
      <c r="Z928">
        <v>14.592592592592593</v>
      </c>
      <c r="AA928">
        <v>12.364769743209877</v>
      </c>
      <c r="AB928">
        <v>3</v>
      </c>
      <c r="AC928">
        <v>7.9324809876543098E-2</v>
      </c>
      <c r="AD928">
        <v>0</v>
      </c>
      <c r="AE928">
        <v>1.3123388200620998</v>
      </c>
      <c r="AF928">
        <v>0.59197530864197523</v>
      </c>
      <c r="AG928">
        <v>1.9043141216049382</v>
      </c>
      <c r="AH928">
        <v>0</v>
      </c>
      <c r="AI928">
        <v>9.4771222833333333</v>
      </c>
      <c r="AJ928">
        <v>1080</v>
      </c>
      <c r="AK928">
        <v>37</v>
      </c>
      <c r="AL928">
        <v>1</v>
      </c>
      <c r="AM928">
        <v>1</v>
      </c>
      <c r="AN928">
        <v>0</v>
      </c>
      <c r="AO928">
        <v>0</v>
      </c>
      <c r="AP928">
        <v>1</v>
      </c>
      <c r="AQ928">
        <v>0</v>
      </c>
      <c r="AR928">
        <v>181.45</v>
      </c>
      <c r="AS928" s="1" t="s">
        <v>614</v>
      </c>
      <c r="AT928">
        <v>2</v>
      </c>
      <c r="AU928">
        <v>35.433147949999999</v>
      </c>
      <c r="AV928">
        <v>313.89401406666667</v>
      </c>
      <c r="AW928">
        <v>19</v>
      </c>
      <c r="AX928">
        <v>0.1111111111111111</v>
      </c>
      <c r="AY928">
        <v>3.7037037037037035E-2</v>
      </c>
      <c r="AZ928">
        <v>40</v>
      </c>
      <c r="BA928">
        <v>0.3937016438888889</v>
      </c>
      <c r="BB928">
        <v>0.28278740006006009</v>
      </c>
      <c r="BC928">
        <v>15</v>
      </c>
      <c r="BD928">
        <v>22</v>
      </c>
      <c r="BE928">
        <v>2</v>
      </c>
      <c r="BF928">
        <v>1</v>
      </c>
      <c r="BG928" s="1" t="s">
        <v>99</v>
      </c>
      <c r="BH928" s="1" t="s">
        <v>6891</v>
      </c>
      <c r="BI928" s="1" t="s">
        <v>6889</v>
      </c>
      <c r="BJ928" s="1" t="s">
        <v>6890</v>
      </c>
      <c r="BK928">
        <v>2100</v>
      </c>
      <c r="BL928">
        <v>3</v>
      </c>
      <c r="BM928" s="5" t="d">
        <v>07:00:00.0000000000015975</v>
      </c>
      <c r="BN928" s="5" t="d">
        <v>07:30:00.000</v>
      </c>
      <c r="BO928">
        <v>7</v>
      </c>
      <c r="BP928" t="b">
        <v>0</v>
      </c>
    </row>
    <row r="929" spans="1:68" x14ac:dyDescent="0.2">
      <c r="A929" s="1" t="s">
        <v>2051</v>
      </c>
      <c r="B929" s="1" t="s">
        <v>1456</v>
      </c>
      <c r="C929" s="2" t="d">
        <v>2026-07-06</v>
      </c>
      <c r="D929">
        <v>16</v>
      </c>
      <c r="E929" s="1" t="s">
        <v>95</v>
      </c>
      <c r="F929">
        <v>41</v>
      </c>
      <c r="G929">
        <v>8</v>
      </c>
      <c r="H929">
        <v>3</v>
      </c>
      <c r="I929">
        <v>2</v>
      </c>
      <c r="J929">
        <v>3</v>
      </c>
      <c r="K929">
        <v>225</v>
      </c>
      <c r="L929">
        <v>1</v>
      </c>
      <c r="M929" s="1" t="s">
        <v>2052</v>
      </c>
      <c r="N929" s="1" t="s">
        <v>1800</v>
      </c>
      <c r="O929" s="1" t="s">
        <v>1723</v>
      </c>
      <c r="P929">
        <v>13.666666666666666</v>
      </c>
      <c r="Q929">
        <v>225</v>
      </c>
      <c r="R929">
        <v>2050</v>
      </c>
      <c r="S929">
        <v>1</v>
      </c>
      <c r="T929">
        <v>44</v>
      </c>
      <c r="U929">
        <v>41</v>
      </c>
      <c r="V929">
        <v>212</v>
      </c>
      <c r="W929">
        <v>50452.97</v>
      </c>
      <c r="X929">
        <v>5.1707317073170733</v>
      </c>
      <c r="Y929">
        <v>1230.560243902439</v>
      </c>
      <c r="Z929">
        <v>14.146341463414634</v>
      </c>
      <c r="AA929">
        <v>11.72155123292683</v>
      </c>
      <c r="AB929">
        <v>6</v>
      </c>
      <c r="AC929">
        <v>0.24909872032520319</v>
      </c>
      <c r="AD929">
        <v>0.275679618699187</v>
      </c>
      <c r="AE929">
        <v>1.4346333824307256</v>
      </c>
      <c r="AF929">
        <v>0.73292682926829267</v>
      </c>
      <c r="AG929">
        <v>2.4432398256097563</v>
      </c>
      <c r="AH929">
        <v>0</v>
      </c>
      <c r="AI929">
        <v>8.2807504223577233</v>
      </c>
      <c r="AJ929">
        <v>1640</v>
      </c>
      <c r="AK929">
        <v>37</v>
      </c>
      <c r="AL929">
        <v>3</v>
      </c>
      <c r="AM929">
        <v>3</v>
      </c>
      <c r="AN929">
        <v>0</v>
      </c>
      <c r="AO929">
        <v>0</v>
      </c>
      <c r="AP929">
        <v>3</v>
      </c>
      <c r="AQ929">
        <v>0</v>
      </c>
      <c r="AR929">
        <v>1142.75</v>
      </c>
      <c r="AS929" s="1" t="s">
        <v>65</v>
      </c>
      <c r="AT929">
        <v>5</v>
      </c>
      <c r="AU929">
        <v>58.819968333333335</v>
      </c>
      <c r="AV929">
        <v>502.87795451666665</v>
      </c>
      <c r="AW929">
        <v>26</v>
      </c>
      <c r="AX929">
        <v>0.14634146341463414</v>
      </c>
      <c r="AY929">
        <v>7.3170731707317069E-2</v>
      </c>
      <c r="AZ929">
        <v>40</v>
      </c>
      <c r="BA929">
        <v>0.65355520370370368</v>
      </c>
      <c r="BB929">
        <v>0.45304320226726724</v>
      </c>
      <c r="BC929">
        <v>24</v>
      </c>
      <c r="BD929">
        <v>13</v>
      </c>
      <c r="BE929">
        <v>3</v>
      </c>
      <c r="BF929">
        <v>0</v>
      </c>
      <c r="BG929" s="1" t="s">
        <v>99</v>
      </c>
      <c r="BH929" s="1" t="s">
        <v>6891</v>
      </c>
      <c r="BI929" s="1" t="s">
        <v>6889</v>
      </c>
      <c r="BJ929" s="1" t="s">
        <v>6890</v>
      </c>
      <c r="BK929">
        <v>2100</v>
      </c>
      <c r="BL929">
        <v>3</v>
      </c>
      <c r="BM929" s="5" t="d">
        <v>07:30:00.000</v>
      </c>
      <c r="BN929" s="5" t="d">
        <v>07:59:59.9999999999984025</v>
      </c>
      <c r="BO929">
        <v>7</v>
      </c>
      <c r="BP929" t="b">
        <v>0</v>
      </c>
    </row>
    <row r="930" spans="1:68" x14ac:dyDescent="0.2">
      <c r="A930" s="1" t="s">
        <v>2053</v>
      </c>
      <c r="B930" s="1" t="s">
        <v>1456</v>
      </c>
      <c r="C930" s="2" t="d">
        <v>2026-07-06</v>
      </c>
      <c r="D930">
        <v>17</v>
      </c>
      <c r="E930" s="1" t="s">
        <v>95</v>
      </c>
      <c r="F930">
        <v>40</v>
      </c>
      <c r="G930">
        <v>15</v>
      </c>
      <c r="H930">
        <v>3</v>
      </c>
      <c r="I930">
        <v>2</v>
      </c>
      <c r="J930">
        <v>10</v>
      </c>
      <c r="K930">
        <v>225</v>
      </c>
      <c r="L930">
        <v>1</v>
      </c>
      <c r="M930" s="1" t="s">
        <v>2054</v>
      </c>
      <c r="N930" s="1" t="s">
        <v>2055</v>
      </c>
      <c r="O930" s="1" t="s">
        <v>2056</v>
      </c>
      <c r="P930">
        <v>4</v>
      </c>
      <c r="Q930">
        <v>225</v>
      </c>
      <c r="R930">
        <v>1825</v>
      </c>
      <c r="S930">
        <v>1</v>
      </c>
      <c r="T930">
        <v>43</v>
      </c>
      <c r="U930">
        <v>40</v>
      </c>
      <c r="V930">
        <v>206</v>
      </c>
      <c r="W930">
        <v>51216.39</v>
      </c>
      <c r="X930">
        <v>5.15</v>
      </c>
      <c r="Y930">
        <v>1280.40975</v>
      </c>
      <c r="Z930">
        <v>14.425000000000001</v>
      </c>
      <c r="AA930">
        <v>12.292706047500001</v>
      </c>
      <c r="AB930">
        <v>5</v>
      </c>
      <c r="AC930">
        <v>0.14488694166666663</v>
      </c>
      <c r="AD930">
        <v>0</v>
      </c>
      <c r="AE930">
        <v>1.4089706779179574</v>
      </c>
      <c r="AF930">
        <v>0.61208333333333331</v>
      </c>
      <c r="AG930">
        <v>2.0210540029166664</v>
      </c>
      <c r="AH930">
        <v>0</v>
      </c>
      <c r="AI930">
        <v>9.3704020370833341</v>
      </c>
      <c r="AJ930">
        <v>1600</v>
      </c>
      <c r="AK930">
        <v>70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 s="1" t="s">
        <v>65</v>
      </c>
      <c r="AT930">
        <v>4</v>
      </c>
      <c r="AU930">
        <v>54.624241366666666</v>
      </c>
      <c r="AV930">
        <v>567.49533913333335</v>
      </c>
      <c r="AW930">
        <v>37</v>
      </c>
      <c r="AX930">
        <v>0.125</v>
      </c>
      <c r="AY930">
        <v>0</v>
      </c>
      <c r="AZ930">
        <v>40</v>
      </c>
      <c r="BA930">
        <v>0.18208080455555556</v>
      </c>
      <c r="BB930">
        <v>0.2702358757777778</v>
      </c>
      <c r="BC930">
        <v>28</v>
      </c>
      <c r="BD930">
        <v>42</v>
      </c>
      <c r="BE930">
        <v>3</v>
      </c>
      <c r="BF930">
        <v>7</v>
      </c>
      <c r="BG930" s="1" t="s">
        <v>99</v>
      </c>
      <c r="BH930" s="1" t="s">
        <v>6891</v>
      </c>
      <c r="BI930" s="1" t="s">
        <v>6889</v>
      </c>
      <c r="BJ930" s="1" t="s">
        <v>6890</v>
      </c>
      <c r="BK930">
        <v>2100</v>
      </c>
      <c r="BL930">
        <v>3</v>
      </c>
      <c r="BM930" s="5" t="d">
        <v>07:59:59.9999999999984025</v>
      </c>
      <c r="BN930" s="5" t="d">
        <v>08:30:00.0000000000015975</v>
      </c>
      <c r="BO930">
        <v>8</v>
      </c>
      <c r="BP930" t="b">
        <v>0</v>
      </c>
    </row>
    <row r="931" spans="1:68" x14ac:dyDescent="0.2">
      <c r="A931" s="1" t="s">
        <v>2057</v>
      </c>
      <c r="B931" s="1" t="s">
        <v>1456</v>
      </c>
      <c r="C931" s="2" t="d">
        <v>2026-07-06</v>
      </c>
      <c r="D931">
        <v>18</v>
      </c>
      <c r="E931" s="1" t="s">
        <v>95</v>
      </c>
      <c r="F931">
        <v>53</v>
      </c>
      <c r="G931">
        <v>15</v>
      </c>
      <c r="H931">
        <v>3</v>
      </c>
      <c r="I931">
        <v>2</v>
      </c>
      <c r="J931">
        <v>10</v>
      </c>
      <c r="K931">
        <v>225</v>
      </c>
      <c r="L931">
        <v>1</v>
      </c>
      <c r="M931" s="1" t="s">
        <v>2058</v>
      </c>
      <c r="N931" s="1" t="s">
        <v>1800</v>
      </c>
      <c r="O931" s="1" t="s">
        <v>2059</v>
      </c>
      <c r="P931">
        <v>5.3</v>
      </c>
      <c r="Q931">
        <v>225</v>
      </c>
      <c r="R931">
        <v>1600</v>
      </c>
      <c r="S931">
        <v>1</v>
      </c>
      <c r="T931">
        <v>42</v>
      </c>
      <c r="U931">
        <v>53</v>
      </c>
      <c r="V931">
        <v>254</v>
      </c>
      <c r="W931">
        <v>53527.78</v>
      </c>
      <c r="X931">
        <v>4.7924528301886795</v>
      </c>
      <c r="Y931">
        <v>1009.9581132075472</v>
      </c>
      <c r="Z931">
        <v>14.018867924528301</v>
      </c>
      <c r="AA931">
        <v>11.681982446226415</v>
      </c>
      <c r="AB931">
        <v>5</v>
      </c>
      <c r="AC931">
        <v>0.22322025251572322</v>
      </c>
      <c r="AD931">
        <v>0</v>
      </c>
      <c r="AE931">
        <v>1.2973991064036481</v>
      </c>
      <c r="AF931">
        <v>0.60503144654088048</v>
      </c>
      <c r="AG931">
        <v>1.9024305446540881</v>
      </c>
      <c r="AH931">
        <v>0</v>
      </c>
      <c r="AI931">
        <v>8.8512500078616352</v>
      </c>
      <c r="AJ931">
        <v>2120</v>
      </c>
      <c r="AK931">
        <v>71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 s="1" t="s">
        <v>65</v>
      </c>
      <c r="AT931">
        <v>4</v>
      </c>
      <c r="AU931">
        <v>69.995585250000005</v>
      </c>
      <c r="AV931">
        <v>675.21793538333338</v>
      </c>
      <c r="AW931">
        <v>39</v>
      </c>
      <c r="AX931">
        <v>9.4339622641509441E-2</v>
      </c>
      <c r="AY931">
        <v>0</v>
      </c>
      <c r="AZ931">
        <v>40</v>
      </c>
      <c r="BA931">
        <v>0.23331861750000002</v>
      </c>
      <c r="BB931">
        <v>0.31700372553208139</v>
      </c>
      <c r="BC931">
        <v>33</v>
      </c>
      <c r="BD931">
        <v>38</v>
      </c>
      <c r="BE931">
        <v>4</v>
      </c>
      <c r="BF931">
        <v>6</v>
      </c>
      <c r="BG931" s="1" t="s">
        <v>99</v>
      </c>
      <c r="BH931" s="1" t="s">
        <v>6891</v>
      </c>
      <c r="BI931" s="1" t="s">
        <v>6889</v>
      </c>
      <c r="BJ931" s="1" t="s">
        <v>6890</v>
      </c>
      <c r="BK931">
        <v>2100</v>
      </c>
      <c r="BL931">
        <v>3</v>
      </c>
      <c r="BM931" s="5" t="d">
        <v>08:30:00.0000000000015975</v>
      </c>
      <c r="BN931" s="5" t="d">
        <v>09:00:00.000</v>
      </c>
      <c r="BO931">
        <v>8</v>
      </c>
      <c r="BP931" t="b">
        <v>0</v>
      </c>
    </row>
    <row r="932" spans="1:68" x14ac:dyDescent="0.2">
      <c r="A932" s="1" t="s">
        <v>2060</v>
      </c>
      <c r="B932" s="1" t="s">
        <v>1456</v>
      </c>
      <c r="C932" s="2" t="d">
        <v>2026-07-06</v>
      </c>
      <c r="D932">
        <v>19</v>
      </c>
      <c r="E932" s="1" t="s">
        <v>95</v>
      </c>
      <c r="F932">
        <v>45</v>
      </c>
      <c r="G932">
        <v>7</v>
      </c>
      <c r="H932">
        <v>0</v>
      </c>
      <c r="I932">
        <v>2</v>
      </c>
      <c r="J932">
        <v>5</v>
      </c>
      <c r="K932">
        <v>0</v>
      </c>
      <c r="L932">
        <v>1</v>
      </c>
      <c r="M932" s="1" t="s">
        <v>63</v>
      </c>
      <c r="N932" s="1" t="s">
        <v>2061</v>
      </c>
      <c r="O932" s="1" t="s">
        <v>2062</v>
      </c>
      <c r="P932">
        <v>9</v>
      </c>
      <c r="Q932">
        <v>0</v>
      </c>
      <c r="R932">
        <v>1600</v>
      </c>
      <c r="S932">
        <v>1</v>
      </c>
      <c r="T932">
        <v>41</v>
      </c>
      <c r="U932">
        <v>45</v>
      </c>
      <c r="V932">
        <v>215</v>
      </c>
      <c r="W932">
        <v>55672.84</v>
      </c>
      <c r="X932">
        <v>4.7777777777777777</v>
      </c>
      <c r="Y932">
        <v>1237.1742222222222</v>
      </c>
      <c r="Z932">
        <v>15.044444444444444</v>
      </c>
      <c r="AA932">
        <v>11.90591875185185</v>
      </c>
      <c r="AB932">
        <v>2</v>
      </c>
      <c r="AC932">
        <v>3.8889877037037009E-2</v>
      </c>
      <c r="AD932">
        <v>0</v>
      </c>
      <c r="AE932">
        <v>1.2490758430520228</v>
      </c>
      <c r="AF932">
        <v>0.62888888888888894</v>
      </c>
      <c r="AG932">
        <v>1.8779647237037036</v>
      </c>
      <c r="AH932">
        <v>0</v>
      </c>
      <c r="AI932">
        <v>9.0957317974074083</v>
      </c>
      <c r="AJ932">
        <v>1800</v>
      </c>
      <c r="AK932">
        <v>34</v>
      </c>
      <c r="AL932">
        <v>1</v>
      </c>
      <c r="AM932">
        <v>1</v>
      </c>
      <c r="AN932">
        <v>0</v>
      </c>
      <c r="AO932">
        <v>0</v>
      </c>
      <c r="AP932">
        <v>1</v>
      </c>
      <c r="AQ932">
        <v>0</v>
      </c>
      <c r="AR932">
        <v>56.36</v>
      </c>
      <c r="AS932" s="1" t="s">
        <v>125</v>
      </c>
      <c r="AT932">
        <v>1</v>
      </c>
      <c r="AU932">
        <v>55.618359383333335</v>
      </c>
      <c r="AV932">
        <v>609.63884014999996</v>
      </c>
      <c r="AW932">
        <v>47</v>
      </c>
      <c r="AX932">
        <v>4.4444444444444446E-2</v>
      </c>
      <c r="AY932">
        <v>2.2222222222222223E-2</v>
      </c>
      <c r="AZ932">
        <v>40</v>
      </c>
      <c r="BA932">
        <v>0.37078906255555555</v>
      </c>
      <c r="BB932">
        <v>0.59768513740196072</v>
      </c>
      <c r="BC932">
        <v>30</v>
      </c>
      <c r="BD932">
        <v>4</v>
      </c>
      <c r="BE932">
        <v>3</v>
      </c>
      <c r="BF932">
        <v>2</v>
      </c>
      <c r="BG932" s="1" t="s">
        <v>99</v>
      </c>
      <c r="BH932" s="1" t="s">
        <v>6891</v>
      </c>
      <c r="BI932" s="1" t="s">
        <v>6889</v>
      </c>
      <c r="BJ932" s="1" t="s">
        <v>6890</v>
      </c>
      <c r="BK932">
        <v>2100</v>
      </c>
      <c r="BL932">
        <v>3</v>
      </c>
      <c r="BM932" s="5" t="d">
        <v>09:00:00.000</v>
      </c>
      <c r="BN932" s="5" t="d">
        <v>09:29:59.9999999999984025</v>
      </c>
      <c r="BO932">
        <v>9</v>
      </c>
      <c r="BP932" t="b">
        <v>0</v>
      </c>
    </row>
    <row r="933" spans="1:68" x14ac:dyDescent="0.2">
      <c r="A933" s="1" t="s">
        <v>2063</v>
      </c>
      <c r="B933" s="1" t="s">
        <v>1456</v>
      </c>
      <c r="C933" s="2" t="d">
        <v>2026-07-06</v>
      </c>
      <c r="D933">
        <v>20</v>
      </c>
      <c r="E933" s="1" t="s">
        <v>95</v>
      </c>
      <c r="F933">
        <v>27</v>
      </c>
      <c r="G933">
        <v>7</v>
      </c>
      <c r="H933">
        <v>0</v>
      </c>
      <c r="I933">
        <v>2</v>
      </c>
      <c r="J933">
        <v>5</v>
      </c>
      <c r="K933">
        <v>0</v>
      </c>
      <c r="L933">
        <v>1</v>
      </c>
      <c r="M933" s="1" t="s">
        <v>63</v>
      </c>
      <c r="N933" s="1" t="s">
        <v>2064</v>
      </c>
      <c r="O933" s="1" t="s">
        <v>2065</v>
      </c>
      <c r="P933">
        <v>5.4</v>
      </c>
      <c r="Q933">
        <v>0</v>
      </c>
      <c r="R933">
        <v>1600</v>
      </c>
      <c r="S933">
        <v>1</v>
      </c>
      <c r="T933">
        <v>40</v>
      </c>
      <c r="U933">
        <v>27</v>
      </c>
      <c r="V933">
        <v>144</v>
      </c>
      <c r="W933">
        <v>28686.7</v>
      </c>
      <c r="X933">
        <v>5.333333333333333</v>
      </c>
      <c r="Y933">
        <v>1062.4703703703703</v>
      </c>
      <c r="Z933">
        <v>14.481481481481481</v>
      </c>
      <c r="AA933">
        <v>12.064282195679013</v>
      </c>
      <c r="AB933">
        <v>5</v>
      </c>
      <c r="AC933">
        <v>0.20896582160493812</v>
      </c>
      <c r="AD933">
        <v>0</v>
      </c>
      <c r="AE933">
        <v>1.4489475104756171</v>
      </c>
      <c r="AF933">
        <v>0.61172839506172838</v>
      </c>
      <c r="AG933">
        <v>2.0606758969135801</v>
      </c>
      <c r="AH933">
        <v>0</v>
      </c>
      <c r="AI933">
        <v>9.0276803635802469</v>
      </c>
      <c r="AJ933">
        <v>1080</v>
      </c>
      <c r="AK933">
        <v>34</v>
      </c>
      <c r="AL933">
        <v>2</v>
      </c>
      <c r="AM933">
        <v>2</v>
      </c>
      <c r="AN933">
        <v>1</v>
      </c>
      <c r="AO933">
        <v>0</v>
      </c>
      <c r="AP933">
        <v>1</v>
      </c>
      <c r="AQ933">
        <v>0</v>
      </c>
      <c r="AR933">
        <v>245.86</v>
      </c>
      <c r="AS933" s="1" t="s">
        <v>65</v>
      </c>
      <c r="AT933">
        <v>3</v>
      </c>
      <c r="AU933">
        <v>39.405183166666667</v>
      </c>
      <c r="AV933">
        <v>516.3056051166667</v>
      </c>
      <c r="AW933">
        <v>31</v>
      </c>
      <c r="AX933">
        <v>0.18518518518518517</v>
      </c>
      <c r="AY933">
        <v>7.407407407407407E-2</v>
      </c>
      <c r="AZ933">
        <v>40</v>
      </c>
      <c r="BA933">
        <v>0.26270122111111111</v>
      </c>
      <c r="BB933">
        <v>0.50618196580065367</v>
      </c>
      <c r="BC933">
        <v>25</v>
      </c>
      <c r="BD933">
        <v>9</v>
      </c>
      <c r="BE933">
        <v>2</v>
      </c>
      <c r="BF933">
        <v>3</v>
      </c>
      <c r="BG933" s="1" t="s">
        <v>83</v>
      </c>
      <c r="BH933" s="1" t="s">
        <v>6891</v>
      </c>
      <c r="BI933" s="1" t="s">
        <v>6889</v>
      </c>
      <c r="BJ933" s="1" t="s">
        <v>6890</v>
      </c>
      <c r="BK933">
        <v>2100</v>
      </c>
      <c r="BL933">
        <v>3</v>
      </c>
      <c r="BM933" s="5" t="d">
        <v>09:29:59.9999999999984025</v>
      </c>
      <c r="BN933" s="5" t="d">
        <v>10:00:00.0000000000015975</v>
      </c>
      <c r="BO933">
        <v>9</v>
      </c>
      <c r="BP933" t="b">
        <v>0</v>
      </c>
    </row>
    <row r="934" spans="1:68" x14ac:dyDescent="0.2">
      <c r="A934" s="1" t="s">
        <v>2066</v>
      </c>
      <c r="B934" s="1" t="s">
        <v>1456</v>
      </c>
      <c r="C934" s="2" t="d">
        <v>2026-07-06</v>
      </c>
      <c r="D934">
        <v>21</v>
      </c>
      <c r="E934" s="1" t="s">
        <v>95</v>
      </c>
      <c r="F934">
        <v>37</v>
      </c>
      <c r="G934">
        <v>7</v>
      </c>
      <c r="H934">
        <v>0</v>
      </c>
      <c r="I934">
        <v>2</v>
      </c>
      <c r="J934">
        <v>5</v>
      </c>
      <c r="K934">
        <v>0</v>
      </c>
      <c r="L934">
        <v>1</v>
      </c>
      <c r="M934" s="1" t="s">
        <v>63</v>
      </c>
      <c r="N934" s="1" t="s">
        <v>2067</v>
      </c>
      <c r="O934" s="1" t="s">
        <v>2068</v>
      </c>
      <c r="P934">
        <v>7.4</v>
      </c>
      <c r="Q934">
        <v>0</v>
      </c>
      <c r="R934">
        <v>1600</v>
      </c>
      <c r="S934">
        <v>1</v>
      </c>
      <c r="T934">
        <v>39</v>
      </c>
      <c r="U934">
        <v>37</v>
      </c>
      <c r="V934">
        <v>176</v>
      </c>
      <c r="W934">
        <v>38976.870000000003</v>
      </c>
      <c r="X934">
        <v>4.756756756756757</v>
      </c>
      <c r="Y934">
        <v>1053.428918918919</v>
      </c>
      <c r="Z934">
        <v>14.162162162162161</v>
      </c>
      <c r="AA934">
        <v>10.960614492342341</v>
      </c>
      <c r="AB934">
        <v>2</v>
      </c>
      <c r="AC934">
        <v>6.7135849549549459E-2</v>
      </c>
      <c r="AD934">
        <v>0</v>
      </c>
      <c r="AE934">
        <v>1.2535790251899759</v>
      </c>
      <c r="AF934">
        <v>0.5914414414414414</v>
      </c>
      <c r="AG934">
        <v>1.845020458108108</v>
      </c>
      <c r="AH934">
        <v>0</v>
      </c>
      <c r="AI934">
        <v>8.1601886216216215</v>
      </c>
      <c r="AJ934">
        <v>1480</v>
      </c>
      <c r="AK934">
        <v>34</v>
      </c>
      <c r="AL934">
        <v>1</v>
      </c>
      <c r="AM934">
        <v>1</v>
      </c>
      <c r="AN934">
        <v>0</v>
      </c>
      <c r="AO934">
        <v>0</v>
      </c>
      <c r="AP934">
        <v>1</v>
      </c>
      <c r="AQ934">
        <v>0</v>
      </c>
      <c r="AR934">
        <v>774.84</v>
      </c>
      <c r="AS934" s="1" t="s">
        <v>125</v>
      </c>
      <c r="AT934">
        <v>1</v>
      </c>
      <c r="AU934">
        <v>45.480306499999998</v>
      </c>
      <c r="AV934">
        <v>456.60444723333336</v>
      </c>
      <c r="AW934">
        <v>25</v>
      </c>
      <c r="AX934">
        <v>5.4054054054054057E-2</v>
      </c>
      <c r="AY934">
        <v>2.7027027027027029E-2</v>
      </c>
      <c r="AZ934">
        <v>40</v>
      </c>
      <c r="BA934">
        <v>0.30320204333333334</v>
      </c>
      <c r="BB934">
        <v>0.44765141885620918</v>
      </c>
      <c r="BC934">
        <v>22</v>
      </c>
      <c r="BD934">
        <v>12</v>
      </c>
      <c r="BE934">
        <v>3</v>
      </c>
      <c r="BF934">
        <v>2</v>
      </c>
      <c r="BG934" s="1" t="s">
        <v>99</v>
      </c>
      <c r="BH934" s="1" t="s">
        <v>6891</v>
      </c>
      <c r="BI934" s="1" t="s">
        <v>6889</v>
      </c>
      <c r="BJ934" s="1" t="s">
        <v>6890</v>
      </c>
      <c r="BK934">
        <v>2100</v>
      </c>
      <c r="BL934">
        <v>3</v>
      </c>
      <c r="BM934" s="5" t="d">
        <v>10:00:00.0000000000015975</v>
      </c>
      <c r="BN934" s="5" t="d">
        <v>10:30:00.000</v>
      </c>
      <c r="BO934">
        <v>10</v>
      </c>
      <c r="BP934" t="b">
        <v>0</v>
      </c>
    </row>
    <row r="935" spans="1:68" x14ac:dyDescent="0.2">
      <c r="A935" s="1" t="s">
        <v>2069</v>
      </c>
      <c r="B935" s="1" t="s">
        <v>1456</v>
      </c>
      <c r="C935" s="2" t="d">
        <v>2026-07-06</v>
      </c>
      <c r="D935">
        <v>22</v>
      </c>
      <c r="E935" s="1" t="s">
        <v>95</v>
      </c>
      <c r="F935">
        <v>44</v>
      </c>
      <c r="G935">
        <v>7</v>
      </c>
      <c r="H935">
        <v>0</v>
      </c>
      <c r="I935">
        <v>2</v>
      </c>
      <c r="J935">
        <v>5</v>
      </c>
      <c r="K935">
        <v>0</v>
      </c>
      <c r="L935">
        <v>1</v>
      </c>
      <c r="M935" s="1" t="s">
        <v>63</v>
      </c>
      <c r="N935" s="1" t="s">
        <v>1735</v>
      </c>
      <c r="O935" s="1" t="s">
        <v>2070</v>
      </c>
      <c r="P935">
        <v>8.8000000000000007</v>
      </c>
      <c r="Q935">
        <v>0</v>
      </c>
      <c r="R935">
        <v>1600</v>
      </c>
      <c r="S935">
        <v>1</v>
      </c>
      <c r="T935">
        <v>38</v>
      </c>
      <c r="U935">
        <v>44</v>
      </c>
      <c r="V935">
        <v>233</v>
      </c>
      <c r="W935">
        <v>51489.29</v>
      </c>
      <c r="X935">
        <v>5.2954545454545459</v>
      </c>
      <c r="Y935">
        <v>1170.2111363636363</v>
      </c>
      <c r="Z935">
        <v>14.659090909090908</v>
      </c>
      <c r="AA935">
        <v>11.702048886363634</v>
      </c>
      <c r="AB935">
        <v>1</v>
      </c>
      <c r="AC935">
        <v>6.976499242424241E-3</v>
      </c>
      <c r="AD935">
        <v>0</v>
      </c>
      <c r="AE935">
        <v>1.3595103093269534</v>
      </c>
      <c r="AF935">
        <v>0.61363636363636365</v>
      </c>
      <c r="AG935">
        <v>1.9731466640151516</v>
      </c>
      <c r="AH935">
        <v>0</v>
      </c>
      <c r="AI935">
        <v>8.7561749401515154</v>
      </c>
      <c r="AJ935">
        <v>1760</v>
      </c>
      <c r="AK935">
        <v>34</v>
      </c>
      <c r="AL935">
        <v>5</v>
      </c>
      <c r="AM935">
        <v>4</v>
      </c>
      <c r="AN935">
        <v>4</v>
      </c>
      <c r="AO935">
        <v>0</v>
      </c>
      <c r="AP935">
        <v>1</v>
      </c>
      <c r="AQ935">
        <v>0</v>
      </c>
      <c r="AR935">
        <v>1345.79</v>
      </c>
      <c r="AS935" s="1" t="s">
        <v>125</v>
      </c>
      <c r="AT935">
        <v>1</v>
      </c>
      <c r="AU935">
        <v>61.528175266666665</v>
      </c>
      <c r="AV935">
        <v>604.61031253333329</v>
      </c>
      <c r="AW935">
        <v>28</v>
      </c>
      <c r="AX935">
        <v>2.2727272727272728E-2</v>
      </c>
      <c r="AY935">
        <v>9.0909090909090912E-2</v>
      </c>
      <c r="AZ935">
        <v>40</v>
      </c>
      <c r="BA935">
        <v>0.41018783511111112</v>
      </c>
      <c r="BB935">
        <v>0.59275520836601303</v>
      </c>
      <c r="BC935">
        <v>29</v>
      </c>
      <c r="BD935">
        <v>5</v>
      </c>
      <c r="BE935">
        <v>3</v>
      </c>
      <c r="BF935">
        <v>2</v>
      </c>
      <c r="BG935" s="1" t="s">
        <v>99</v>
      </c>
      <c r="BH935" s="1" t="s">
        <v>6891</v>
      </c>
      <c r="BI935" s="1" t="s">
        <v>6889</v>
      </c>
      <c r="BJ935" s="1" t="s">
        <v>6890</v>
      </c>
      <c r="BK935">
        <v>2100</v>
      </c>
      <c r="BL935">
        <v>3</v>
      </c>
      <c r="BM935" s="5" t="d">
        <v>10:30:00.000</v>
      </c>
      <c r="BN935" s="5" t="d">
        <v>10:59:59.9999999999984025</v>
      </c>
      <c r="BO935">
        <v>10</v>
      </c>
      <c r="BP935" t="b">
        <v>0</v>
      </c>
    </row>
    <row r="936" spans="1:68" x14ac:dyDescent="0.2">
      <c r="A936" s="1" t="s">
        <v>2071</v>
      </c>
      <c r="B936" s="1" t="s">
        <v>1456</v>
      </c>
      <c r="C936" s="2" t="d">
        <v>2026-07-06</v>
      </c>
      <c r="D936">
        <v>23</v>
      </c>
      <c r="E936" s="1" t="s">
        <v>133</v>
      </c>
      <c r="F936">
        <v>37</v>
      </c>
      <c r="G936">
        <v>7</v>
      </c>
      <c r="H936">
        <v>0</v>
      </c>
      <c r="I936">
        <v>0</v>
      </c>
      <c r="J936">
        <v>7</v>
      </c>
      <c r="K936">
        <v>0</v>
      </c>
      <c r="L936">
        <v>0</v>
      </c>
      <c r="M936" s="1" t="s">
        <v>63</v>
      </c>
      <c r="N936" s="1" t="s">
        <v>63</v>
      </c>
      <c r="O936" s="1" t="s">
        <v>2072</v>
      </c>
      <c r="P936">
        <v>5.2857142857142856</v>
      </c>
      <c r="Q936">
        <v>0</v>
      </c>
      <c r="R936">
        <v>1600</v>
      </c>
      <c r="S936">
        <v>0</v>
      </c>
      <c r="T936">
        <v>38</v>
      </c>
      <c r="U936">
        <v>37</v>
      </c>
      <c r="V936">
        <v>185</v>
      </c>
      <c r="W936">
        <v>40127.699999999997</v>
      </c>
      <c r="X936">
        <v>5</v>
      </c>
      <c r="Y936">
        <v>1084.5324324324324</v>
      </c>
      <c r="Z936">
        <v>14.216216216216216</v>
      </c>
      <c r="AA936">
        <v>11.511524748198198</v>
      </c>
      <c r="AB936">
        <v>5</v>
      </c>
      <c r="AC936">
        <v>0.41790415360360367</v>
      </c>
      <c r="AD936">
        <v>0</v>
      </c>
      <c r="AE936">
        <v>1.3084780839850416</v>
      </c>
      <c r="AF936">
        <v>0.59414414414414418</v>
      </c>
      <c r="AG936">
        <v>1.9026222198198199</v>
      </c>
      <c r="AH936">
        <v>0</v>
      </c>
      <c r="AI936">
        <v>8.6670106270270271</v>
      </c>
      <c r="AJ936">
        <v>1480</v>
      </c>
      <c r="AK936">
        <v>34</v>
      </c>
      <c r="AL936">
        <v>1</v>
      </c>
      <c r="AM936">
        <v>1</v>
      </c>
      <c r="AN936">
        <v>0</v>
      </c>
      <c r="AO936">
        <v>0</v>
      </c>
      <c r="AP936">
        <v>1</v>
      </c>
      <c r="AQ936">
        <v>0</v>
      </c>
      <c r="AR936">
        <v>987.88</v>
      </c>
      <c r="AS936" s="1" t="s">
        <v>65</v>
      </c>
      <c r="AT936">
        <v>3</v>
      </c>
      <c r="AU936">
        <v>45.826769283333334</v>
      </c>
      <c r="AV936">
        <v>548.9096035</v>
      </c>
      <c r="AW936">
        <v>28</v>
      </c>
      <c r="AX936">
        <v>0.13513513513513514</v>
      </c>
      <c r="AY936">
        <v>2.7027027027027029E-2</v>
      </c>
      <c r="AZ936">
        <v>40</v>
      </c>
      <c r="BA936">
        <v>0.21822271087301587</v>
      </c>
      <c r="BB936">
        <v>0.53814667009803918</v>
      </c>
      <c r="BC936">
        <v>27</v>
      </c>
      <c r="BD936">
        <v>7</v>
      </c>
      <c r="BE936">
        <v>3</v>
      </c>
      <c r="BF936">
        <v>4</v>
      </c>
      <c r="BG936" s="1" t="s">
        <v>99</v>
      </c>
      <c r="BH936" s="1" t="s">
        <v>6891</v>
      </c>
      <c r="BI936" s="1" t="s">
        <v>6889</v>
      </c>
      <c r="BJ936" s="1" t="s">
        <v>6890</v>
      </c>
      <c r="BK936">
        <v>2100</v>
      </c>
      <c r="BL936">
        <v>3</v>
      </c>
      <c r="BM936" s="5" t="d">
        <v>10:59:59.9999999999984025</v>
      </c>
      <c r="BN936" s="5" t="d">
        <v>11:30:00.0000000000015975</v>
      </c>
      <c r="BO936">
        <v>11</v>
      </c>
      <c r="BP936" t="b">
        <v>0</v>
      </c>
    </row>
    <row r="937" spans="1:68" x14ac:dyDescent="0.2">
      <c r="A937" s="1" t="s">
        <v>2073</v>
      </c>
      <c r="B937" s="1" t="s">
        <v>1456</v>
      </c>
      <c r="C937" s="2" t="d">
        <v>2026-07-06</v>
      </c>
      <c r="D937">
        <v>24</v>
      </c>
      <c r="E937" s="1" t="s">
        <v>133</v>
      </c>
      <c r="F937">
        <v>48</v>
      </c>
      <c r="G937">
        <v>7</v>
      </c>
      <c r="H937">
        <v>0</v>
      </c>
      <c r="I937">
        <v>0</v>
      </c>
      <c r="J937">
        <v>7</v>
      </c>
      <c r="K937">
        <v>0</v>
      </c>
      <c r="L937">
        <v>0</v>
      </c>
      <c r="M937" s="1" t="s">
        <v>63</v>
      </c>
      <c r="N937" s="1" t="s">
        <v>63</v>
      </c>
      <c r="O937" s="1" t="s">
        <v>2074</v>
      </c>
      <c r="P937">
        <v>6.8571428571428568</v>
      </c>
      <c r="Q937">
        <v>0</v>
      </c>
      <c r="R937">
        <v>1600</v>
      </c>
      <c r="S937">
        <v>0</v>
      </c>
      <c r="T937">
        <v>38</v>
      </c>
      <c r="U937">
        <v>48</v>
      </c>
      <c r="V937">
        <v>261</v>
      </c>
      <c r="W937">
        <v>59017.86</v>
      </c>
      <c r="X937">
        <v>5.4375</v>
      </c>
      <c r="Y937">
        <v>1229.5387499999999</v>
      </c>
      <c r="Z937">
        <v>14.979166666666666</v>
      </c>
      <c r="AA937">
        <v>11.430523244791667</v>
      </c>
      <c r="AB937">
        <v>1</v>
      </c>
      <c r="AC937">
        <v>2.526094583333334E-2</v>
      </c>
      <c r="AD937">
        <v>2.0371756944444438E-3</v>
      </c>
      <c r="AE937">
        <v>1.4331385219109973</v>
      </c>
      <c r="AF937">
        <v>0.71006944444444453</v>
      </c>
      <c r="AG937">
        <v>2.1452451329861111</v>
      </c>
      <c r="AH937">
        <v>0</v>
      </c>
      <c r="AI937">
        <v>8.3759031031249993</v>
      </c>
      <c r="AJ937">
        <v>1920</v>
      </c>
      <c r="AK937">
        <v>34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 s="1" t="s">
        <v>65</v>
      </c>
      <c r="AT937">
        <v>1</v>
      </c>
      <c r="AU937">
        <v>65.988737983333337</v>
      </c>
      <c r="AV937">
        <v>491.04825351666665</v>
      </c>
      <c r="AW937">
        <v>29</v>
      </c>
      <c r="AX937">
        <v>2.0833333333333332E-2</v>
      </c>
      <c r="AY937">
        <v>0</v>
      </c>
      <c r="AZ937">
        <v>40</v>
      </c>
      <c r="BA937">
        <v>0.31423208563492067</v>
      </c>
      <c r="BB937">
        <v>0.48141985638888884</v>
      </c>
      <c r="BC937">
        <v>24</v>
      </c>
      <c r="BD937">
        <v>10</v>
      </c>
      <c r="BE937">
        <v>4</v>
      </c>
      <c r="BF937">
        <v>3</v>
      </c>
      <c r="BG937" s="1" t="s">
        <v>99</v>
      </c>
      <c r="BH937" s="1" t="s">
        <v>6891</v>
      </c>
      <c r="BI937" s="1" t="s">
        <v>6889</v>
      </c>
      <c r="BJ937" s="1" t="s">
        <v>6890</v>
      </c>
      <c r="BK937">
        <v>2100</v>
      </c>
      <c r="BL937">
        <v>3</v>
      </c>
      <c r="BM937" s="5" t="d">
        <v>11:30:00.0000000000015975</v>
      </c>
      <c r="BN937" s="5" t="d">
        <v>12:00:00.000</v>
      </c>
      <c r="BO937">
        <v>11</v>
      </c>
      <c r="BP937" t="b">
        <v>0</v>
      </c>
    </row>
    <row r="938" spans="1:68" x14ac:dyDescent="0.2">
      <c r="A938" s="1" t="s">
        <v>2075</v>
      </c>
      <c r="B938" s="1" t="s">
        <v>1456</v>
      </c>
      <c r="C938" s="2" t="d">
        <v>2026-07-06</v>
      </c>
      <c r="D938">
        <v>25</v>
      </c>
      <c r="E938" s="1" t="s">
        <v>133</v>
      </c>
      <c r="F938">
        <v>58</v>
      </c>
      <c r="G938">
        <v>7</v>
      </c>
      <c r="H938">
        <v>0</v>
      </c>
      <c r="I938">
        <v>0</v>
      </c>
      <c r="J938">
        <v>7</v>
      </c>
      <c r="K938">
        <v>0</v>
      </c>
      <c r="L938">
        <v>0</v>
      </c>
      <c r="M938" s="1" t="s">
        <v>63</v>
      </c>
      <c r="N938" s="1" t="s">
        <v>63</v>
      </c>
      <c r="O938" s="1" t="s">
        <v>2076</v>
      </c>
      <c r="P938">
        <v>8.2857142857142865</v>
      </c>
      <c r="Q938">
        <v>0</v>
      </c>
      <c r="R938">
        <v>1600</v>
      </c>
      <c r="S938">
        <v>0</v>
      </c>
      <c r="T938">
        <v>38</v>
      </c>
      <c r="U938">
        <v>58</v>
      </c>
      <c r="V938">
        <v>278</v>
      </c>
      <c r="W938">
        <v>66709.45</v>
      </c>
      <c r="X938">
        <v>4.7931034482758621</v>
      </c>
      <c r="Y938">
        <v>1150.1629310344827</v>
      </c>
      <c r="Z938">
        <v>17.206896551724139</v>
      </c>
      <c r="AA938">
        <v>11.804294240517242</v>
      </c>
      <c r="AB938">
        <v>0</v>
      </c>
      <c r="AC938">
        <v>0</v>
      </c>
      <c r="AD938">
        <v>0</v>
      </c>
      <c r="AE938">
        <v>1.2544205021505652</v>
      </c>
      <c r="AF938">
        <v>0.68678160919540232</v>
      </c>
      <c r="AG938">
        <v>1.4298195801724138</v>
      </c>
      <c r="AH938">
        <v>0.13458545689655171</v>
      </c>
      <c r="AI938">
        <v>8.8308055227011497</v>
      </c>
      <c r="AJ938">
        <v>2610</v>
      </c>
      <c r="AK938">
        <v>34</v>
      </c>
      <c r="AL938">
        <v>1</v>
      </c>
      <c r="AM938">
        <v>1</v>
      </c>
      <c r="AN938">
        <v>1</v>
      </c>
      <c r="AO938">
        <v>0</v>
      </c>
      <c r="AP938">
        <v>0</v>
      </c>
      <c r="AQ938">
        <v>0</v>
      </c>
      <c r="AR938">
        <v>230.15</v>
      </c>
      <c r="AS938" s="1" t="s">
        <v>70</v>
      </c>
      <c r="AT938">
        <v>0</v>
      </c>
      <c r="AU938">
        <v>77.18748981666667</v>
      </c>
      <c r="AV938">
        <v>821.55863365000005</v>
      </c>
      <c r="AW938">
        <v>34</v>
      </c>
      <c r="AX938">
        <v>0</v>
      </c>
      <c r="AY938">
        <v>1.7241379310344827E-2</v>
      </c>
      <c r="AZ938">
        <v>45</v>
      </c>
      <c r="BA938">
        <v>0.3675594753174603</v>
      </c>
      <c r="BB938">
        <v>0.80544964083333337</v>
      </c>
      <c r="BC938">
        <v>40</v>
      </c>
      <c r="BD938">
        <v>-6</v>
      </c>
      <c r="BE938">
        <v>4</v>
      </c>
      <c r="BF938">
        <v>3</v>
      </c>
      <c r="BG938" s="1" t="s">
        <v>99</v>
      </c>
      <c r="BH938" s="1" t="s">
        <v>6891</v>
      </c>
      <c r="BI938" s="1" t="s">
        <v>6889</v>
      </c>
      <c r="BJ938" s="1" t="s">
        <v>6890</v>
      </c>
      <c r="BK938">
        <v>2100</v>
      </c>
      <c r="BL938">
        <v>3</v>
      </c>
      <c r="BM938" s="5" t="d">
        <v>12:00:00.000</v>
      </c>
      <c r="BN938" s="5" t="d">
        <v>12:30:00.0000000000031950</v>
      </c>
      <c r="BO938">
        <v>12</v>
      </c>
      <c r="BP938" t="b">
        <v>1</v>
      </c>
    </row>
    <row r="939" spans="1:68" x14ac:dyDescent="0.2">
      <c r="A939" s="1" t="s">
        <v>2077</v>
      </c>
      <c r="B939" s="1" t="s">
        <v>1456</v>
      </c>
      <c r="C939" s="2" t="d">
        <v>2026-07-06</v>
      </c>
      <c r="D939">
        <v>26</v>
      </c>
      <c r="E939" s="1" t="s">
        <v>133</v>
      </c>
      <c r="F939">
        <v>87</v>
      </c>
      <c r="G939">
        <v>7</v>
      </c>
      <c r="H939">
        <v>0</v>
      </c>
      <c r="I939">
        <v>0</v>
      </c>
      <c r="J939">
        <v>7</v>
      </c>
      <c r="K939">
        <v>0</v>
      </c>
      <c r="L939">
        <v>0</v>
      </c>
      <c r="M939" s="1" t="s">
        <v>63</v>
      </c>
      <c r="N939" s="1" t="s">
        <v>63</v>
      </c>
      <c r="O939" s="1" t="s">
        <v>2078</v>
      </c>
      <c r="P939">
        <v>12.428571428571429</v>
      </c>
      <c r="Q939">
        <v>0</v>
      </c>
      <c r="R939">
        <v>1600</v>
      </c>
      <c r="S939">
        <v>0</v>
      </c>
      <c r="T939">
        <v>38</v>
      </c>
      <c r="U939">
        <v>87</v>
      </c>
      <c r="V939">
        <v>468</v>
      </c>
      <c r="W939">
        <v>107168.75</v>
      </c>
      <c r="X939">
        <v>5.3793103448275863</v>
      </c>
      <c r="Y939">
        <v>1231.8247126436781</v>
      </c>
      <c r="Z939">
        <v>18.701149425287355</v>
      </c>
      <c r="AA939">
        <v>14.223939335440614</v>
      </c>
      <c r="AB939">
        <v>3</v>
      </c>
      <c r="AC939">
        <v>4.7178313026819907E-2</v>
      </c>
      <c r="AD939">
        <v>1.9894886973180069E-3</v>
      </c>
      <c r="AE939">
        <v>1.4703681657340693</v>
      </c>
      <c r="AF939">
        <v>0.63563218390804599</v>
      </c>
      <c r="AG939">
        <v>0.25328538831417624</v>
      </c>
      <c r="AH939">
        <v>2.8113027032567048</v>
      </c>
      <c r="AI939">
        <v>8.3565624931034481</v>
      </c>
      <c r="AJ939">
        <v>3915</v>
      </c>
      <c r="AK939">
        <v>34</v>
      </c>
      <c r="AL939">
        <v>2</v>
      </c>
      <c r="AM939">
        <v>2</v>
      </c>
      <c r="AN939">
        <v>1</v>
      </c>
      <c r="AO939">
        <v>0</v>
      </c>
      <c r="AP939">
        <v>1</v>
      </c>
      <c r="AQ939">
        <v>0</v>
      </c>
      <c r="AR939">
        <v>299.27999999999997</v>
      </c>
      <c r="AS939" s="1" t="s">
        <v>173</v>
      </c>
      <c r="AT939">
        <v>3</v>
      </c>
      <c r="AU939">
        <v>123.40085893333334</v>
      </c>
      <c r="AV939">
        <v>922.39461211666662</v>
      </c>
      <c r="AW939">
        <v>34</v>
      </c>
      <c r="AX939">
        <v>3.4482758620689655E-2</v>
      </c>
      <c r="AY939">
        <v>2.2988505747126436E-2</v>
      </c>
      <c r="AZ939">
        <v>45</v>
      </c>
      <c r="BA939">
        <v>0.58762313777777786</v>
      </c>
      <c r="BB939">
        <v>0.90430844325163395</v>
      </c>
      <c r="BC939">
        <v>44</v>
      </c>
      <c r="BD939">
        <v>-10</v>
      </c>
      <c r="BE939">
        <v>6</v>
      </c>
      <c r="BF939">
        <v>1</v>
      </c>
      <c r="BG939" s="1" t="s">
        <v>99</v>
      </c>
      <c r="BH939" s="1" t="s">
        <v>6891</v>
      </c>
      <c r="BI939" s="1" t="s">
        <v>6889</v>
      </c>
      <c r="BJ939" s="1" t="s">
        <v>6890</v>
      </c>
      <c r="BK939">
        <v>2100</v>
      </c>
      <c r="BL939">
        <v>3</v>
      </c>
      <c r="BM939" s="5" t="d">
        <v>12:30:00.0000000000031950</v>
      </c>
      <c r="BN939" s="5" t="d">
        <v>12:59:59.9999999999968050</v>
      </c>
      <c r="BO939">
        <v>12</v>
      </c>
      <c r="BP939" t="b">
        <v>1</v>
      </c>
    </row>
    <row r="940" spans="1:68" x14ac:dyDescent="0.2">
      <c r="A940" s="1" t="s">
        <v>2079</v>
      </c>
      <c r="B940" s="1" t="s">
        <v>1456</v>
      </c>
      <c r="C940" s="2" t="d">
        <v>2026-07-06</v>
      </c>
      <c r="D940">
        <v>27</v>
      </c>
      <c r="E940" s="1" t="s">
        <v>133</v>
      </c>
      <c r="F940">
        <v>79</v>
      </c>
      <c r="G940">
        <v>7</v>
      </c>
      <c r="H940">
        <v>0</v>
      </c>
      <c r="I940">
        <v>0</v>
      </c>
      <c r="J940">
        <v>7</v>
      </c>
      <c r="K940">
        <v>0</v>
      </c>
      <c r="L940">
        <v>0</v>
      </c>
      <c r="M940" s="1" t="s">
        <v>63</v>
      </c>
      <c r="N940" s="1" t="s">
        <v>63</v>
      </c>
      <c r="O940" s="1" t="s">
        <v>2080</v>
      </c>
      <c r="P940">
        <v>11.285714285714286</v>
      </c>
      <c r="Q940">
        <v>0</v>
      </c>
      <c r="R940">
        <v>1600</v>
      </c>
      <c r="S940">
        <v>0</v>
      </c>
      <c r="T940">
        <v>38</v>
      </c>
      <c r="U940">
        <v>79</v>
      </c>
      <c r="V940">
        <v>380</v>
      </c>
      <c r="W940">
        <v>91253.22</v>
      </c>
      <c r="X940">
        <v>4.8101265822784809</v>
      </c>
      <c r="Y940">
        <v>1155.1040506329114</v>
      </c>
      <c r="Z940">
        <v>18.139240506329113</v>
      </c>
      <c r="AA940">
        <v>20.287221759071731</v>
      </c>
      <c r="AB940">
        <v>65</v>
      </c>
      <c r="AC940">
        <v>2.3608531835443038</v>
      </c>
      <c r="AD940">
        <v>1.1552493881856538E-2</v>
      </c>
      <c r="AE940">
        <v>1.2839776613229308</v>
      </c>
      <c r="AF940">
        <v>0.62426160337552739</v>
      </c>
      <c r="AG940">
        <v>0</v>
      </c>
      <c r="AH940">
        <v>8.7340379921940929</v>
      </c>
      <c r="AI940">
        <v>8.7207337719409281</v>
      </c>
      <c r="AJ940">
        <v>3555</v>
      </c>
      <c r="AK940">
        <v>34</v>
      </c>
      <c r="AL940">
        <v>4</v>
      </c>
      <c r="AM940">
        <v>4</v>
      </c>
      <c r="AN940">
        <v>1</v>
      </c>
      <c r="AO940">
        <v>1</v>
      </c>
      <c r="AP940">
        <v>2</v>
      </c>
      <c r="AQ940">
        <v>0</v>
      </c>
      <c r="AR940">
        <v>535.82000000000005</v>
      </c>
      <c r="AS940" s="1" t="s">
        <v>173</v>
      </c>
      <c r="AT940">
        <v>65</v>
      </c>
      <c r="AU940">
        <v>105.62968618333333</v>
      </c>
      <c r="AV940">
        <v>951.37020931666666</v>
      </c>
      <c r="AW940">
        <v>34</v>
      </c>
      <c r="AX940">
        <v>0.82278481012658233</v>
      </c>
      <c r="AY940">
        <v>5.0632911392405063E-2</v>
      </c>
      <c r="AZ940">
        <v>45</v>
      </c>
      <c r="BA940">
        <v>0.50299850563492066</v>
      </c>
      <c r="BB940">
        <v>0.93271589148692813</v>
      </c>
      <c r="BC940">
        <v>46</v>
      </c>
      <c r="BD940">
        <v>-12</v>
      </c>
      <c r="BE940">
        <v>6</v>
      </c>
      <c r="BF940">
        <v>1</v>
      </c>
      <c r="BG940" s="1" t="s">
        <v>174</v>
      </c>
      <c r="BH940" s="1" t="s">
        <v>6891</v>
      </c>
      <c r="BI940" s="1" t="s">
        <v>6889</v>
      </c>
      <c r="BJ940" s="1" t="s">
        <v>6890</v>
      </c>
      <c r="BK940">
        <v>2100</v>
      </c>
      <c r="BL940">
        <v>3</v>
      </c>
      <c r="BM940" s="5" t="d">
        <v>12:59:59.9999999999968050</v>
      </c>
      <c r="BN940" s="5" t="d">
        <v>13:30:00.000</v>
      </c>
      <c r="BO940">
        <v>13</v>
      </c>
      <c r="BP940" t="b">
        <v>1</v>
      </c>
    </row>
    <row r="941" spans="1:68" x14ac:dyDescent="0.2">
      <c r="A941" s="1" t="s">
        <v>2081</v>
      </c>
      <c r="B941" s="1" t="s">
        <v>1456</v>
      </c>
      <c r="C941" s="2" t="d">
        <v>2026-07-06</v>
      </c>
      <c r="D941">
        <v>28</v>
      </c>
      <c r="E941" s="1" t="s">
        <v>133</v>
      </c>
      <c r="F941">
        <v>100</v>
      </c>
      <c r="G941">
        <v>7</v>
      </c>
      <c r="H941">
        <v>0</v>
      </c>
      <c r="I941">
        <v>0</v>
      </c>
      <c r="J941">
        <v>7</v>
      </c>
      <c r="K941">
        <v>0</v>
      </c>
      <c r="L941">
        <v>0</v>
      </c>
      <c r="M941" s="1" t="s">
        <v>63</v>
      </c>
      <c r="N941" s="1" t="s">
        <v>63</v>
      </c>
      <c r="O941" s="1" t="s">
        <v>2082</v>
      </c>
      <c r="P941">
        <v>14.285714285714286</v>
      </c>
      <c r="Q941">
        <v>0</v>
      </c>
      <c r="R941">
        <v>1600</v>
      </c>
      <c r="S941">
        <v>0</v>
      </c>
      <c r="T941">
        <v>38</v>
      </c>
      <c r="U941">
        <v>100</v>
      </c>
      <c r="V941">
        <v>500</v>
      </c>
      <c r="W941">
        <v>107706.86</v>
      </c>
      <c r="X941">
        <v>5</v>
      </c>
      <c r="Y941">
        <v>1077.0686000000001</v>
      </c>
      <c r="Z941">
        <v>19.63</v>
      </c>
      <c r="AA941">
        <v>28.860805881333334</v>
      </c>
      <c r="AB941">
        <v>99</v>
      </c>
      <c r="AC941">
        <v>9.2449325181666673</v>
      </c>
      <c r="AD941">
        <v>4.4204861999999991E-2</v>
      </c>
      <c r="AE941">
        <v>1.3676798289812375</v>
      </c>
      <c r="AF941">
        <v>0.65883333333333338</v>
      </c>
      <c r="AG941">
        <v>0</v>
      </c>
      <c r="AH941">
        <v>17.070910046833333</v>
      </c>
      <c r="AI941">
        <v>8.8186777996666663</v>
      </c>
      <c r="AJ941">
        <v>4500</v>
      </c>
      <c r="AK941">
        <v>34</v>
      </c>
      <c r="AL941">
        <v>3</v>
      </c>
      <c r="AM941">
        <v>3</v>
      </c>
      <c r="AN941">
        <v>2</v>
      </c>
      <c r="AO941">
        <v>0</v>
      </c>
      <c r="AP941">
        <v>1</v>
      </c>
      <c r="AQ941">
        <v>0</v>
      </c>
      <c r="AR941">
        <v>1366.9099999999999</v>
      </c>
      <c r="AS941" s="1" t="s">
        <v>173</v>
      </c>
      <c r="AT941">
        <v>99</v>
      </c>
      <c r="AU941">
        <v>133.32431496666666</v>
      </c>
      <c r="AV941">
        <v>951.79728145000001</v>
      </c>
      <c r="AW941">
        <v>34</v>
      </c>
      <c r="AX941">
        <v>0.99</v>
      </c>
      <c r="AY941">
        <v>0.03</v>
      </c>
      <c r="AZ941">
        <v>45</v>
      </c>
      <c r="BA941">
        <v>0.63487769031746033</v>
      </c>
      <c r="BB941">
        <v>0.9331345896568628</v>
      </c>
      <c r="BC941">
        <v>46</v>
      </c>
      <c r="BD941">
        <v>-12</v>
      </c>
      <c r="BE941">
        <v>7</v>
      </c>
      <c r="BF941">
        <v>0</v>
      </c>
      <c r="BG941" s="1" t="s">
        <v>174</v>
      </c>
      <c r="BH941" s="1" t="s">
        <v>6891</v>
      </c>
      <c r="BI941" s="1" t="s">
        <v>6889</v>
      </c>
      <c r="BJ941" s="1" t="s">
        <v>6890</v>
      </c>
      <c r="BK941">
        <v>2100</v>
      </c>
      <c r="BL941">
        <v>3</v>
      </c>
      <c r="BM941" s="5" t="d">
        <v>13:30:00.000</v>
      </c>
      <c r="BN941" s="5" t="d">
        <v>14:00:00.0000000000031950</v>
      </c>
      <c r="BO941">
        <v>13</v>
      </c>
      <c r="BP941" t="b">
        <v>1</v>
      </c>
    </row>
    <row r="942" spans="1:68" x14ac:dyDescent="0.2">
      <c r="A942" s="1" t="s">
        <v>2083</v>
      </c>
      <c r="B942" s="1" t="s">
        <v>1456</v>
      </c>
      <c r="C942" s="2" t="d">
        <v>2026-07-06</v>
      </c>
      <c r="D942">
        <v>29</v>
      </c>
      <c r="E942" s="1" t="s">
        <v>133</v>
      </c>
      <c r="F942">
        <v>75</v>
      </c>
      <c r="G942">
        <v>7</v>
      </c>
      <c r="H942">
        <v>0</v>
      </c>
      <c r="I942">
        <v>0</v>
      </c>
      <c r="J942">
        <v>7</v>
      </c>
      <c r="K942">
        <v>0</v>
      </c>
      <c r="L942">
        <v>0</v>
      </c>
      <c r="M942" s="1" t="s">
        <v>63</v>
      </c>
      <c r="N942" s="1" t="s">
        <v>63</v>
      </c>
      <c r="O942" s="1" t="s">
        <v>2084</v>
      </c>
      <c r="P942">
        <v>10.714285714285714</v>
      </c>
      <c r="Q942">
        <v>0</v>
      </c>
      <c r="R942">
        <v>1600</v>
      </c>
      <c r="S942">
        <v>0</v>
      </c>
      <c r="T942">
        <v>38</v>
      </c>
      <c r="U942">
        <v>75</v>
      </c>
      <c r="V942">
        <v>365</v>
      </c>
      <c r="W942">
        <v>82532.94</v>
      </c>
      <c r="X942">
        <v>4.8666666666666663</v>
      </c>
      <c r="Y942">
        <v>1100.4392</v>
      </c>
      <c r="Z942">
        <v>16.64</v>
      </c>
      <c r="AA942">
        <v>36.289556275333332</v>
      </c>
      <c r="AB942">
        <v>75</v>
      </c>
      <c r="AC942">
        <v>19.649556275333335</v>
      </c>
      <c r="AD942">
        <v>7.1648866666666657E-4</v>
      </c>
      <c r="AE942">
        <v>1.2986025126374801</v>
      </c>
      <c r="AF942">
        <v>0.67422222222222228</v>
      </c>
      <c r="AG942">
        <v>0</v>
      </c>
      <c r="AH942">
        <v>24.54750921022222</v>
      </c>
      <c r="AI942">
        <v>8.8938391671111106</v>
      </c>
      <c r="AJ942">
        <v>3000</v>
      </c>
      <c r="AK942">
        <v>34</v>
      </c>
      <c r="AL942">
        <v>2</v>
      </c>
      <c r="AM942">
        <v>2</v>
      </c>
      <c r="AN942">
        <v>0</v>
      </c>
      <c r="AO942">
        <v>1</v>
      </c>
      <c r="AP942">
        <v>1</v>
      </c>
      <c r="AQ942">
        <v>0</v>
      </c>
      <c r="AR942">
        <v>503.11</v>
      </c>
      <c r="AS942" s="1" t="s">
        <v>173</v>
      </c>
      <c r="AT942">
        <v>75</v>
      </c>
      <c r="AU942">
        <v>100.14824278333333</v>
      </c>
      <c r="AV942">
        <v>964.34429106666664</v>
      </c>
      <c r="AW942">
        <v>34</v>
      </c>
      <c r="AX942">
        <v>1</v>
      </c>
      <c r="AY942">
        <v>2.6666666666666668E-2</v>
      </c>
      <c r="AZ942">
        <v>40</v>
      </c>
      <c r="BA942">
        <v>0.47689639420634922</v>
      </c>
      <c r="BB942">
        <v>0.9454355794771242</v>
      </c>
      <c r="BC942">
        <v>46</v>
      </c>
      <c r="BD942">
        <v>-12</v>
      </c>
      <c r="BE942">
        <v>5</v>
      </c>
      <c r="BF942">
        <v>2</v>
      </c>
      <c r="BG942" s="1" t="s">
        <v>174</v>
      </c>
      <c r="BH942" s="1" t="s">
        <v>6891</v>
      </c>
      <c r="BI942" s="1" t="s">
        <v>6889</v>
      </c>
      <c r="BJ942" s="1" t="s">
        <v>6890</v>
      </c>
      <c r="BK942">
        <v>2100</v>
      </c>
      <c r="BL942">
        <v>3</v>
      </c>
      <c r="BM942" s="5" t="d">
        <v>14:00:00.0000000000031950</v>
      </c>
      <c r="BN942" s="5" t="d">
        <v>14:29:59.9999999999968050</v>
      </c>
      <c r="BO942">
        <v>14</v>
      </c>
      <c r="BP942" t="b">
        <v>0</v>
      </c>
    </row>
    <row r="943" spans="1:68" x14ac:dyDescent="0.2">
      <c r="A943" s="1" t="s">
        <v>2085</v>
      </c>
      <c r="B943" s="1" t="s">
        <v>1456</v>
      </c>
      <c r="C943" s="2" t="d">
        <v>2026-07-06</v>
      </c>
      <c r="D943">
        <v>30</v>
      </c>
      <c r="E943" s="1" t="s">
        <v>133</v>
      </c>
      <c r="F943">
        <v>65</v>
      </c>
      <c r="G943">
        <v>7</v>
      </c>
      <c r="H943">
        <v>0</v>
      </c>
      <c r="I943">
        <v>0</v>
      </c>
      <c r="J943">
        <v>7</v>
      </c>
      <c r="K943">
        <v>0</v>
      </c>
      <c r="L943">
        <v>0</v>
      </c>
      <c r="M943" s="1" t="s">
        <v>63</v>
      </c>
      <c r="N943" s="1" t="s">
        <v>63</v>
      </c>
      <c r="O943" s="1" t="s">
        <v>2072</v>
      </c>
      <c r="P943">
        <v>9.2857142857142865</v>
      </c>
      <c r="Q943">
        <v>0</v>
      </c>
      <c r="R943">
        <v>1600</v>
      </c>
      <c r="S943">
        <v>0</v>
      </c>
      <c r="T943">
        <v>38</v>
      </c>
      <c r="U943">
        <v>65</v>
      </c>
      <c r="V943">
        <v>321</v>
      </c>
      <c r="W943">
        <v>72261.98</v>
      </c>
      <c r="X943">
        <v>4.9384615384615387</v>
      </c>
      <c r="Y943">
        <v>1111.7227692307692</v>
      </c>
      <c r="Z943">
        <v>16.246153846153845</v>
      </c>
      <c r="AA943">
        <v>38.526993580256416</v>
      </c>
      <c r="AB943">
        <v>65</v>
      </c>
      <c r="AC943">
        <v>22.280839734102564</v>
      </c>
      <c r="AD943">
        <v>7.9024076923076762E-4</v>
      </c>
      <c r="AE943">
        <v>1.3005452314236152</v>
      </c>
      <c r="AF943">
        <v>0.61897435897435904</v>
      </c>
      <c r="AG943">
        <v>0</v>
      </c>
      <c r="AH943">
        <v>26.000491361025638</v>
      </c>
      <c r="AI943">
        <v>9.7126026358974364</v>
      </c>
      <c r="AJ943">
        <v>2600</v>
      </c>
      <c r="AK943">
        <v>34</v>
      </c>
      <c r="AL943">
        <v>5</v>
      </c>
      <c r="AM943">
        <v>5</v>
      </c>
      <c r="AN943">
        <v>4</v>
      </c>
      <c r="AO943">
        <v>0</v>
      </c>
      <c r="AP943">
        <v>1</v>
      </c>
      <c r="AQ943">
        <v>0</v>
      </c>
      <c r="AR943">
        <v>940.53000000000009</v>
      </c>
      <c r="AS943" s="1" t="s">
        <v>173</v>
      </c>
      <c r="AT943">
        <v>65</v>
      </c>
      <c r="AU943">
        <v>85.219022350000003</v>
      </c>
      <c r="AV943">
        <v>958.82443096666668</v>
      </c>
      <c r="AW943">
        <v>34</v>
      </c>
      <c r="AX943">
        <v>1</v>
      </c>
      <c r="AY943">
        <v>7.6923076923076927E-2</v>
      </c>
      <c r="AZ943">
        <v>40</v>
      </c>
      <c r="BA943">
        <v>0.40580486833333335</v>
      </c>
      <c r="BB943">
        <v>0.94002395192810462</v>
      </c>
      <c r="BC943">
        <v>46</v>
      </c>
      <c r="BD943">
        <v>-12</v>
      </c>
      <c r="BE943">
        <v>5</v>
      </c>
      <c r="BF943">
        <v>2</v>
      </c>
      <c r="BG943" s="1" t="s">
        <v>174</v>
      </c>
      <c r="BH943" s="1" t="s">
        <v>6891</v>
      </c>
      <c r="BI943" s="1" t="s">
        <v>6889</v>
      </c>
      <c r="BJ943" s="1" t="s">
        <v>6890</v>
      </c>
      <c r="BK943">
        <v>2100</v>
      </c>
      <c r="BL943">
        <v>3</v>
      </c>
      <c r="BM943" s="5" t="d">
        <v>14:29:59.9999999999968050</v>
      </c>
      <c r="BN943" s="5" t="d">
        <v>15:00:00.000</v>
      </c>
      <c r="BO943">
        <v>14</v>
      </c>
      <c r="BP943" t="b">
        <v>0</v>
      </c>
    </row>
    <row r="944" spans="1:68" x14ac:dyDescent="0.2">
      <c r="A944" s="1" t="s">
        <v>2086</v>
      </c>
      <c r="B944" s="1" t="s">
        <v>1456</v>
      </c>
      <c r="C944" s="2" t="d">
        <v>2026-07-06</v>
      </c>
      <c r="D944">
        <v>31</v>
      </c>
      <c r="E944" s="1" t="s">
        <v>150</v>
      </c>
      <c r="F944">
        <v>37</v>
      </c>
      <c r="G944">
        <v>7</v>
      </c>
      <c r="H944">
        <v>0</v>
      </c>
      <c r="I944">
        <v>2</v>
      </c>
      <c r="J944">
        <v>5</v>
      </c>
      <c r="K944">
        <v>0</v>
      </c>
      <c r="L944">
        <v>1</v>
      </c>
      <c r="M944" s="1" t="s">
        <v>63</v>
      </c>
      <c r="N944" s="1" t="s">
        <v>1650</v>
      </c>
      <c r="O944" s="1" t="s">
        <v>2087</v>
      </c>
      <c r="P944">
        <v>7.4</v>
      </c>
      <c r="Q944">
        <v>0</v>
      </c>
      <c r="R944">
        <v>1600</v>
      </c>
      <c r="S944">
        <v>1</v>
      </c>
      <c r="T944">
        <v>37</v>
      </c>
      <c r="U944">
        <v>37</v>
      </c>
      <c r="V944">
        <v>163</v>
      </c>
      <c r="W944">
        <v>39719.64</v>
      </c>
      <c r="X944">
        <v>4.4054054054054053</v>
      </c>
      <c r="Y944">
        <v>1073.5037837837838</v>
      </c>
      <c r="Z944">
        <v>14.567567567567568</v>
      </c>
      <c r="AA944">
        <v>34.274034309909915</v>
      </c>
      <c r="AB944">
        <v>37</v>
      </c>
      <c r="AC944">
        <v>19.706466742342343</v>
      </c>
      <c r="AD944">
        <v>0</v>
      </c>
      <c r="AE944">
        <v>1.2390439908849635</v>
      </c>
      <c r="AF944">
        <v>0.59954954954954953</v>
      </c>
      <c r="AG944">
        <v>0</v>
      </c>
      <c r="AH944">
        <v>22.141029783783786</v>
      </c>
      <c r="AI944">
        <v>9.4205371031531531</v>
      </c>
      <c r="AJ944">
        <v>1480</v>
      </c>
      <c r="AK944">
        <v>34</v>
      </c>
      <c r="AL944">
        <v>5</v>
      </c>
      <c r="AM944">
        <v>5</v>
      </c>
      <c r="AN944">
        <v>3</v>
      </c>
      <c r="AO944">
        <v>1</v>
      </c>
      <c r="AP944">
        <v>1</v>
      </c>
      <c r="AQ944">
        <v>0</v>
      </c>
      <c r="AR944">
        <v>2630.57</v>
      </c>
      <c r="AS944" s="1" t="s">
        <v>173</v>
      </c>
      <c r="AT944">
        <v>37</v>
      </c>
      <c r="AU944">
        <v>46.966912450000002</v>
      </c>
      <c r="AV944">
        <v>961.64183173333333</v>
      </c>
      <c r="AW944">
        <v>34</v>
      </c>
      <c r="AX944">
        <v>1</v>
      </c>
      <c r="AY944">
        <v>0.13513513513513514</v>
      </c>
      <c r="AZ944">
        <v>40</v>
      </c>
      <c r="BA944">
        <v>0.31311274966666669</v>
      </c>
      <c r="BB944">
        <v>0.94278610954248365</v>
      </c>
      <c r="BC944">
        <v>46</v>
      </c>
      <c r="BD944">
        <v>-12</v>
      </c>
      <c r="BE944">
        <v>3</v>
      </c>
      <c r="BF944">
        <v>2</v>
      </c>
      <c r="BG944" s="1" t="s">
        <v>174</v>
      </c>
      <c r="BH944" s="1" t="s">
        <v>6891</v>
      </c>
      <c r="BI944" s="1" t="s">
        <v>6889</v>
      </c>
      <c r="BJ944" s="1" t="s">
        <v>6890</v>
      </c>
      <c r="BK944">
        <v>2100</v>
      </c>
      <c r="BL944">
        <v>3</v>
      </c>
      <c r="BM944" s="5" t="d">
        <v>15:00:00.000</v>
      </c>
      <c r="BN944" s="5" t="d">
        <v>15:30:00.0000000000031950</v>
      </c>
      <c r="BO944">
        <v>15</v>
      </c>
      <c r="BP944" t="b">
        <v>0</v>
      </c>
    </row>
    <row r="945" spans="1:68" x14ac:dyDescent="0.2">
      <c r="A945" s="1" t="s">
        <v>2088</v>
      </c>
      <c r="B945" s="1" t="s">
        <v>1456</v>
      </c>
      <c r="C945" s="2" t="d">
        <v>2026-07-06</v>
      </c>
      <c r="D945">
        <v>32</v>
      </c>
      <c r="E945" s="1" t="s">
        <v>150</v>
      </c>
      <c r="F945">
        <v>30</v>
      </c>
      <c r="G945">
        <v>7</v>
      </c>
      <c r="H945">
        <v>0</v>
      </c>
      <c r="I945">
        <v>2</v>
      </c>
      <c r="J945">
        <v>5</v>
      </c>
      <c r="K945">
        <v>0</v>
      </c>
      <c r="L945">
        <v>1</v>
      </c>
      <c r="M945" s="1" t="s">
        <v>63</v>
      </c>
      <c r="N945" s="1" t="s">
        <v>1875</v>
      </c>
      <c r="O945" s="1" t="s">
        <v>2089</v>
      </c>
      <c r="P945">
        <v>6</v>
      </c>
      <c r="Q945">
        <v>0</v>
      </c>
      <c r="R945">
        <v>1600</v>
      </c>
      <c r="S945">
        <v>1</v>
      </c>
      <c r="T945">
        <v>36</v>
      </c>
      <c r="U945">
        <v>30</v>
      </c>
      <c r="V945">
        <v>145</v>
      </c>
      <c r="W945">
        <v>31242.55</v>
      </c>
      <c r="X945">
        <v>4.833333333333333</v>
      </c>
      <c r="Y945">
        <v>1041.4183333333333</v>
      </c>
      <c r="Z945">
        <v>14.333333333333334</v>
      </c>
      <c r="AA945">
        <v>18.876384470555553</v>
      </c>
      <c r="AB945">
        <v>23</v>
      </c>
      <c r="AC945">
        <v>5.0088067972222223</v>
      </c>
      <c r="AD945">
        <v>0</v>
      </c>
      <c r="AE945">
        <v>1.3085543709230185</v>
      </c>
      <c r="AF945">
        <v>0.65888888888888886</v>
      </c>
      <c r="AG945">
        <v>3.2850644444444434E-3</v>
      </c>
      <c r="AH945">
        <v>7.0734615322222227</v>
      </c>
      <c r="AI945">
        <v>8.9671463372222231</v>
      </c>
      <c r="AJ945">
        <v>1200</v>
      </c>
      <c r="AK945">
        <v>34</v>
      </c>
      <c r="AL945">
        <v>1</v>
      </c>
      <c r="AM945">
        <v>1</v>
      </c>
      <c r="AN945">
        <v>1</v>
      </c>
      <c r="AO945">
        <v>0</v>
      </c>
      <c r="AP945">
        <v>0</v>
      </c>
      <c r="AQ945">
        <v>0</v>
      </c>
      <c r="AR945">
        <v>260.05</v>
      </c>
      <c r="AS945" s="1" t="s">
        <v>173</v>
      </c>
      <c r="AT945">
        <v>23</v>
      </c>
      <c r="AU945">
        <v>39.424823000000004</v>
      </c>
      <c r="AV945">
        <v>964.86789439999995</v>
      </c>
      <c r="AW945">
        <v>34</v>
      </c>
      <c r="AX945">
        <v>0.76666666666666672</v>
      </c>
      <c r="AY945">
        <v>3.3333333333333333E-2</v>
      </c>
      <c r="AZ945">
        <v>40</v>
      </c>
      <c r="BA945">
        <v>0.26283215333333337</v>
      </c>
      <c r="BB945">
        <v>0.94594891607843135</v>
      </c>
      <c r="BC945">
        <v>46</v>
      </c>
      <c r="BD945">
        <v>-12</v>
      </c>
      <c r="BE945">
        <v>2</v>
      </c>
      <c r="BF945">
        <v>3</v>
      </c>
      <c r="BG945" s="1" t="s">
        <v>174</v>
      </c>
      <c r="BH945" s="1" t="s">
        <v>6891</v>
      </c>
      <c r="BI945" s="1" t="s">
        <v>6889</v>
      </c>
      <c r="BJ945" s="1" t="s">
        <v>6890</v>
      </c>
      <c r="BK945">
        <v>2100</v>
      </c>
      <c r="BL945">
        <v>3</v>
      </c>
      <c r="BM945" s="5" t="d">
        <v>15:30:00.0000000000031950</v>
      </c>
      <c r="BN945" s="5" t="d">
        <v>15:59:59.9999999999968050</v>
      </c>
      <c r="BO945">
        <v>15</v>
      </c>
      <c r="BP945" t="b">
        <v>0</v>
      </c>
    </row>
    <row r="946" spans="1:68" x14ac:dyDescent="0.2">
      <c r="A946" s="1" t="s">
        <v>2090</v>
      </c>
      <c r="B946" s="1" t="s">
        <v>1456</v>
      </c>
      <c r="C946" s="2" t="d">
        <v>2026-07-06</v>
      </c>
      <c r="D946">
        <v>33</v>
      </c>
      <c r="E946" s="1" t="s">
        <v>150</v>
      </c>
      <c r="F946">
        <v>28</v>
      </c>
      <c r="G946">
        <v>17</v>
      </c>
      <c r="H946">
        <v>0</v>
      </c>
      <c r="I946">
        <v>2</v>
      </c>
      <c r="J946">
        <v>15</v>
      </c>
      <c r="K946">
        <v>0</v>
      </c>
      <c r="L946">
        <v>1</v>
      </c>
      <c r="M946" s="1" t="s">
        <v>63</v>
      </c>
      <c r="N946" s="1" t="s">
        <v>2091</v>
      </c>
      <c r="O946" s="1" t="s">
        <v>2092</v>
      </c>
      <c r="P946">
        <v>1.8666666666666667</v>
      </c>
      <c r="Q946">
        <v>0</v>
      </c>
      <c r="R946">
        <v>1600</v>
      </c>
      <c r="S946">
        <v>1</v>
      </c>
      <c r="T946">
        <v>35</v>
      </c>
      <c r="U946">
        <v>28</v>
      </c>
      <c r="V946">
        <v>166</v>
      </c>
      <c r="W946">
        <v>32265.739999999998</v>
      </c>
      <c r="X946">
        <v>5.9285714285714288</v>
      </c>
      <c r="Y946">
        <v>1152.347857142857</v>
      </c>
      <c r="Z946">
        <v>14.321428571428571</v>
      </c>
      <c r="AA946">
        <v>12.462356177380952</v>
      </c>
      <c r="AB946">
        <v>4</v>
      </c>
      <c r="AC946">
        <v>0.11073596488095243</v>
      </c>
      <c r="AD946">
        <v>0</v>
      </c>
      <c r="AE946">
        <v>1.5444969552109531</v>
      </c>
      <c r="AF946">
        <v>0.52976190476190477</v>
      </c>
      <c r="AG946">
        <v>2.0742588523809524</v>
      </c>
      <c r="AH946">
        <v>0</v>
      </c>
      <c r="AI946">
        <v>9.2910735059523812</v>
      </c>
      <c r="AJ946">
        <v>1120</v>
      </c>
      <c r="AK946">
        <v>75</v>
      </c>
      <c r="AL946">
        <v>2</v>
      </c>
      <c r="AM946">
        <v>2</v>
      </c>
      <c r="AN946">
        <v>1</v>
      </c>
      <c r="AO946">
        <v>1</v>
      </c>
      <c r="AP946">
        <v>0</v>
      </c>
      <c r="AQ946">
        <v>0</v>
      </c>
      <c r="AR946">
        <v>240.86</v>
      </c>
      <c r="AS946" s="1" t="s">
        <v>65</v>
      </c>
      <c r="AT946">
        <v>4</v>
      </c>
      <c r="AU946">
        <v>40.57517416666667</v>
      </c>
      <c r="AV946">
        <v>533.26431208333338</v>
      </c>
      <c r="AW946">
        <v>43</v>
      </c>
      <c r="AX946">
        <v>0.14285714285714285</v>
      </c>
      <c r="AY946">
        <v>7.1428571428571425E-2</v>
      </c>
      <c r="AZ946">
        <v>40</v>
      </c>
      <c r="BA946">
        <v>9.0167053703703717E-2</v>
      </c>
      <c r="BB946">
        <v>0.23700636092592595</v>
      </c>
      <c r="BC946">
        <v>26</v>
      </c>
      <c r="BD946">
        <v>49</v>
      </c>
      <c r="BE946">
        <v>2</v>
      </c>
      <c r="BF946">
        <v>13</v>
      </c>
      <c r="BG946" s="1" t="s">
        <v>99</v>
      </c>
      <c r="BH946" s="1" t="s">
        <v>6891</v>
      </c>
      <c r="BI946" s="1" t="s">
        <v>6889</v>
      </c>
      <c r="BJ946" s="1" t="s">
        <v>6890</v>
      </c>
      <c r="BK946">
        <v>2100</v>
      </c>
      <c r="BL946">
        <v>3</v>
      </c>
      <c r="BM946" s="5" t="d">
        <v>15:59:59.9999999999968050</v>
      </c>
      <c r="BN946" s="5" t="d">
        <v>16:30:00.000</v>
      </c>
      <c r="BO946">
        <v>16</v>
      </c>
      <c r="BP946" t="b">
        <v>0</v>
      </c>
    </row>
    <row r="947" spans="1:68" x14ac:dyDescent="0.2">
      <c r="A947" s="1" t="s">
        <v>2093</v>
      </c>
      <c r="B947" s="1" t="s">
        <v>1456</v>
      </c>
      <c r="C947" s="2" t="d">
        <v>2026-07-06</v>
      </c>
      <c r="D947">
        <v>34</v>
      </c>
      <c r="E947" s="1" t="s">
        <v>150</v>
      </c>
      <c r="F947">
        <v>28</v>
      </c>
      <c r="G947">
        <v>16</v>
      </c>
      <c r="H947">
        <v>0</v>
      </c>
      <c r="I947">
        <v>2</v>
      </c>
      <c r="J947">
        <v>14</v>
      </c>
      <c r="K947">
        <v>0</v>
      </c>
      <c r="L947">
        <v>1</v>
      </c>
      <c r="M947" s="1" t="s">
        <v>63</v>
      </c>
      <c r="N947" s="1" t="s">
        <v>1660</v>
      </c>
      <c r="O947" s="1" t="s">
        <v>2094</v>
      </c>
      <c r="P947">
        <v>2</v>
      </c>
      <c r="Q947">
        <v>0</v>
      </c>
      <c r="R947">
        <v>1600</v>
      </c>
      <c r="S947">
        <v>1</v>
      </c>
      <c r="T947">
        <v>34</v>
      </c>
      <c r="U947">
        <v>28</v>
      </c>
      <c r="V947">
        <v>136</v>
      </c>
      <c r="W947">
        <v>32046.61</v>
      </c>
      <c r="X947">
        <v>4.8571428571428568</v>
      </c>
      <c r="Y947">
        <v>1144.5217857142857</v>
      </c>
      <c r="Z947">
        <v>14.75</v>
      </c>
      <c r="AA947">
        <v>12.652614606547619</v>
      </c>
      <c r="AB947">
        <v>3</v>
      </c>
      <c r="AC947">
        <v>0.27400199523809526</v>
      </c>
      <c r="AD947">
        <v>0</v>
      </c>
      <c r="AE947">
        <v>1.2022397921933217</v>
      </c>
      <c r="AF947">
        <v>0.65833333333333333</v>
      </c>
      <c r="AG947">
        <v>1.8605731160714285</v>
      </c>
      <c r="AH947">
        <v>0</v>
      </c>
      <c r="AI947">
        <v>9.8140652916666671</v>
      </c>
      <c r="AJ947">
        <v>1120</v>
      </c>
      <c r="AK947">
        <v>76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 s="1" t="s">
        <v>65</v>
      </c>
      <c r="AT947">
        <v>2</v>
      </c>
      <c r="AU947">
        <v>36.194478199999999</v>
      </c>
      <c r="AV947">
        <v>443.56696361666667</v>
      </c>
      <c r="AW947">
        <v>21</v>
      </c>
      <c r="AX947">
        <v>0.10714285714285714</v>
      </c>
      <c r="AY947">
        <v>0</v>
      </c>
      <c r="AZ947">
        <v>40</v>
      </c>
      <c r="BA947">
        <v>8.6177329047619045E-2</v>
      </c>
      <c r="BB947">
        <v>0.19454691386695908</v>
      </c>
      <c r="BC947">
        <v>22</v>
      </c>
      <c r="BD947">
        <v>54</v>
      </c>
      <c r="BE947">
        <v>2</v>
      </c>
      <c r="BF947">
        <v>12</v>
      </c>
      <c r="BG947" s="1" t="s">
        <v>99</v>
      </c>
      <c r="BH947" s="1" t="s">
        <v>6891</v>
      </c>
      <c r="BI947" s="1" t="s">
        <v>6889</v>
      </c>
      <c r="BJ947" s="1" t="s">
        <v>6890</v>
      </c>
      <c r="BK947">
        <v>2100</v>
      </c>
      <c r="BL947">
        <v>3</v>
      </c>
      <c r="BM947" s="5" t="d">
        <v>16:30:00.000</v>
      </c>
      <c r="BN947" s="5" t="d">
        <v>17:00:00.0000000000031950</v>
      </c>
      <c r="BO947">
        <v>16</v>
      </c>
      <c r="BP947" t="b">
        <v>0</v>
      </c>
    </row>
    <row r="948" spans="1:68" x14ac:dyDescent="0.2">
      <c r="A948" s="1" t="s">
        <v>2095</v>
      </c>
      <c r="B948" s="1" t="s">
        <v>1456</v>
      </c>
      <c r="C948" s="2" t="d">
        <v>2026-07-06</v>
      </c>
      <c r="D948">
        <v>35</v>
      </c>
      <c r="E948" s="1" t="s">
        <v>150</v>
      </c>
      <c r="F948">
        <v>35</v>
      </c>
      <c r="G948">
        <v>10</v>
      </c>
      <c r="H948">
        <v>0</v>
      </c>
      <c r="I948">
        <v>2</v>
      </c>
      <c r="J948">
        <v>8</v>
      </c>
      <c r="K948">
        <v>0</v>
      </c>
      <c r="L948">
        <v>1</v>
      </c>
      <c r="M948" s="1" t="s">
        <v>63</v>
      </c>
      <c r="N948" s="1" t="s">
        <v>2096</v>
      </c>
      <c r="O948" s="1" t="s">
        <v>2097</v>
      </c>
      <c r="P948">
        <v>4.375</v>
      </c>
      <c r="Q948">
        <v>0</v>
      </c>
      <c r="R948">
        <v>1600</v>
      </c>
      <c r="S948">
        <v>1</v>
      </c>
      <c r="T948">
        <v>33</v>
      </c>
      <c r="U948">
        <v>35</v>
      </c>
      <c r="V948">
        <v>169</v>
      </c>
      <c r="W948">
        <v>38703.919999999998</v>
      </c>
      <c r="X948">
        <v>4.8285714285714283</v>
      </c>
      <c r="Y948">
        <v>1105.8262857142856</v>
      </c>
      <c r="Z948">
        <v>14.085714285714285</v>
      </c>
      <c r="AA948">
        <v>11.402010292380952</v>
      </c>
      <c r="AB948">
        <v>4</v>
      </c>
      <c r="AC948">
        <v>0.13863617380952387</v>
      </c>
      <c r="AD948">
        <v>0</v>
      </c>
      <c r="AE948">
        <v>1.1990312644043686</v>
      </c>
      <c r="AF948">
        <v>0.67952380952380953</v>
      </c>
      <c r="AG948">
        <v>1.8785550652380951</v>
      </c>
      <c r="AH948">
        <v>0</v>
      </c>
      <c r="AI948">
        <v>8.7144076023809518</v>
      </c>
      <c r="AJ948">
        <v>1400</v>
      </c>
      <c r="AK948">
        <v>42</v>
      </c>
      <c r="AL948">
        <v>2</v>
      </c>
      <c r="AM948">
        <v>2</v>
      </c>
      <c r="AN948">
        <v>0</v>
      </c>
      <c r="AO948">
        <v>2</v>
      </c>
      <c r="AP948">
        <v>0</v>
      </c>
      <c r="AQ948">
        <v>0</v>
      </c>
      <c r="AR948">
        <v>410.03999999999996</v>
      </c>
      <c r="AS948" s="1" t="s">
        <v>125</v>
      </c>
      <c r="AT948">
        <v>3</v>
      </c>
      <c r="AU948">
        <v>41.998761833333333</v>
      </c>
      <c r="AV948">
        <v>525.44098528333336</v>
      </c>
      <c r="AW948">
        <v>30</v>
      </c>
      <c r="AX948">
        <v>0.11428571428571428</v>
      </c>
      <c r="AY948">
        <v>5.7142857142857141E-2</v>
      </c>
      <c r="AZ948">
        <v>40</v>
      </c>
      <c r="BA948">
        <v>0.17499484097222223</v>
      </c>
      <c r="BB948">
        <v>0.41701665498677248</v>
      </c>
      <c r="BC948">
        <v>26</v>
      </c>
      <c r="BD948">
        <v>16</v>
      </c>
      <c r="BE948">
        <v>2</v>
      </c>
      <c r="BF948">
        <v>6</v>
      </c>
      <c r="BG948" s="1" t="s">
        <v>99</v>
      </c>
      <c r="BH948" s="1" t="s">
        <v>6891</v>
      </c>
      <c r="BI948" s="1" t="s">
        <v>6889</v>
      </c>
      <c r="BJ948" s="1" t="s">
        <v>6890</v>
      </c>
      <c r="BK948">
        <v>2100</v>
      </c>
      <c r="BL948">
        <v>3</v>
      </c>
      <c r="BM948" s="5" t="d">
        <v>17:00:00.0000000000031950</v>
      </c>
      <c r="BN948" s="5" t="d">
        <v>17:29:59.9999999999968050</v>
      </c>
      <c r="BO948">
        <v>17</v>
      </c>
      <c r="BP948" t="b">
        <v>0</v>
      </c>
    </row>
    <row r="949" spans="1:68" x14ac:dyDescent="0.2">
      <c r="A949" s="1" t="s">
        <v>2098</v>
      </c>
      <c r="B949" s="1" t="s">
        <v>1456</v>
      </c>
      <c r="C949" s="2" t="d">
        <v>2026-07-06</v>
      </c>
      <c r="D949">
        <v>36</v>
      </c>
      <c r="E949" s="1" t="s">
        <v>150</v>
      </c>
      <c r="F949">
        <v>43</v>
      </c>
      <c r="G949">
        <v>10</v>
      </c>
      <c r="H949">
        <v>0</v>
      </c>
      <c r="I949">
        <v>2</v>
      </c>
      <c r="J949">
        <v>8</v>
      </c>
      <c r="K949">
        <v>0</v>
      </c>
      <c r="L949">
        <v>1</v>
      </c>
      <c r="M949" s="1" t="s">
        <v>63</v>
      </c>
      <c r="N949" s="1" t="s">
        <v>1991</v>
      </c>
      <c r="O949" s="1" t="s">
        <v>2099</v>
      </c>
      <c r="P949">
        <v>5.375</v>
      </c>
      <c r="Q949">
        <v>0</v>
      </c>
      <c r="R949">
        <v>1600</v>
      </c>
      <c r="S949">
        <v>1</v>
      </c>
      <c r="T949">
        <v>32</v>
      </c>
      <c r="U949">
        <v>43</v>
      </c>
      <c r="V949">
        <v>202</v>
      </c>
      <c r="W949">
        <v>48658.6</v>
      </c>
      <c r="X949">
        <v>4.6976744186046515</v>
      </c>
      <c r="Y949">
        <v>1131.5953488372093</v>
      </c>
      <c r="Z949">
        <v>14.302325581395349</v>
      </c>
      <c r="AA949">
        <v>11.261003915891472</v>
      </c>
      <c r="AB949">
        <v>1</v>
      </c>
      <c r="AC949">
        <v>6.0072789534883722E-2</v>
      </c>
      <c r="AD949">
        <v>0</v>
      </c>
      <c r="AE949">
        <v>1.1918403235974857</v>
      </c>
      <c r="AF949">
        <v>0.62364341085271313</v>
      </c>
      <c r="AG949">
        <v>1.8154837267441859</v>
      </c>
      <c r="AH949">
        <v>0</v>
      </c>
      <c r="AI949">
        <v>8.4742023519379845</v>
      </c>
      <c r="AJ949">
        <v>1720</v>
      </c>
      <c r="AK949">
        <v>42</v>
      </c>
      <c r="AL949">
        <v>2</v>
      </c>
      <c r="AM949">
        <v>2</v>
      </c>
      <c r="AN949">
        <v>2</v>
      </c>
      <c r="AO949">
        <v>0</v>
      </c>
      <c r="AP949">
        <v>0</v>
      </c>
      <c r="AQ949">
        <v>0</v>
      </c>
      <c r="AR949">
        <v>497.56999999999994</v>
      </c>
      <c r="AS949" s="1" t="s">
        <v>125</v>
      </c>
      <c r="AT949">
        <v>1</v>
      </c>
      <c r="AU949">
        <v>50.667981349999998</v>
      </c>
      <c r="AV949">
        <v>510.79020181666664</v>
      </c>
      <c r="AW949">
        <v>25</v>
      </c>
      <c r="AX949">
        <v>2.3255813953488372E-2</v>
      </c>
      <c r="AY949">
        <v>4.6511627906976744E-2</v>
      </c>
      <c r="AZ949">
        <v>40</v>
      </c>
      <c r="BA949">
        <v>0.21111658895833332</v>
      </c>
      <c r="BB949">
        <v>0.40538904906084655</v>
      </c>
      <c r="BC949">
        <v>25</v>
      </c>
      <c r="BD949">
        <v>17</v>
      </c>
      <c r="BE949">
        <v>3</v>
      </c>
      <c r="BF949">
        <v>5</v>
      </c>
      <c r="BG949" s="1" t="s">
        <v>99</v>
      </c>
      <c r="BH949" s="1" t="s">
        <v>6891</v>
      </c>
      <c r="BI949" s="1" t="s">
        <v>6889</v>
      </c>
      <c r="BJ949" s="1" t="s">
        <v>6890</v>
      </c>
      <c r="BK949">
        <v>2100</v>
      </c>
      <c r="BL949">
        <v>3</v>
      </c>
      <c r="BM949" s="5" t="d">
        <v>17:29:59.9999999999968050</v>
      </c>
      <c r="BN949" s="5" t="d">
        <v>18:00:00.000</v>
      </c>
      <c r="BO949">
        <v>17</v>
      </c>
      <c r="BP949" t="b">
        <v>0</v>
      </c>
    </row>
    <row r="950" spans="1:68" x14ac:dyDescent="0.2">
      <c r="A950" s="1" t="s">
        <v>2100</v>
      </c>
      <c r="B950" s="1" t="s">
        <v>1456</v>
      </c>
      <c r="C950" s="2" t="d">
        <v>2026-07-06</v>
      </c>
      <c r="D950">
        <v>37</v>
      </c>
      <c r="E950" s="1" t="s">
        <v>165</v>
      </c>
      <c r="F950">
        <v>66</v>
      </c>
      <c r="G950">
        <v>10</v>
      </c>
      <c r="H950">
        <v>0</v>
      </c>
      <c r="I950">
        <v>0</v>
      </c>
      <c r="J950">
        <v>10</v>
      </c>
      <c r="K950">
        <v>0</v>
      </c>
      <c r="L950">
        <v>0</v>
      </c>
      <c r="M950" s="1" t="s">
        <v>63</v>
      </c>
      <c r="N950" s="1" t="s">
        <v>63</v>
      </c>
      <c r="O950" s="1" t="s">
        <v>2101</v>
      </c>
      <c r="P950">
        <v>6.6</v>
      </c>
      <c r="Q950">
        <v>0</v>
      </c>
      <c r="R950">
        <v>1600</v>
      </c>
      <c r="S950">
        <v>0</v>
      </c>
      <c r="T950">
        <v>32</v>
      </c>
      <c r="U950">
        <v>66</v>
      </c>
      <c r="V950">
        <v>311</v>
      </c>
      <c r="W950">
        <v>73146.37</v>
      </c>
      <c r="X950">
        <v>4.7121212121212119</v>
      </c>
      <c r="Y950">
        <v>1108.2783333333332</v>
      </c>
      <c r="Z950">
        <v>16.939393939393938</v>
      </c>
      <c r="AA950">
        <v>11.576569482828283</v>
      </c>
      <c r="AB950">
        <v>0</v>
      </c>
      <c r="AC950">
        <v>0</v>
      </c>
      <c r="AD950">
        <v>0</v>
      </c>
      <c r="AE950">
        <v>1.1804200468182979</v>
      </c>
      <c r="AF950">
        <v>0.62575757575757573</v>
      </c>
      <c r="AG950">
        <v>1.8061776138888888</v>
      </c>
      <c r="AH950">
        <v>0</v>
      </c>
      <c r="AI950">
        <v>8.9140787282828278</v>
      </c>
      <c r="AJ950">
        <v>2970</v>
      </c>
      <c r="AK950">
        <v>42</v>
      </c>
      <c r="AL950">
        <v>3</v>
      </c>
      <c r="AM950">
        <v>3</v>
      </c>
      <c r="AN950">
        <v>0</v>
      </c>
      <c r="AO950">
        <v>2</v>
      </c>
      <c r="AP950">
        <v>1</v>
      </c>
      <c r="AQ950">
        <v>0</v>
      </c>
      <c r="AR950">
        <v>768.97</v>
      </c>
      <c r="AS950" s="1" t="s">
        <v>70</v>
      </c>
      <c r="AT950">
        <v>0</v>
      </c>
      <c r="AU950">
        <v>76.695581616666672</v>
      </c>
      <c r="AV950">
        <v>759.17415588333336</v>
      </c>
      <c r="AW950">
        <v>38</v>
      </c>
      <c r="AX950">
        <v>0</v>
      </c>
      <c r="AY950">
        <v>4.5454545454545456E-2</v>
      </c>
      <c r="AZ950">
        <v>45</v>
      </c>
      <c r="BA950">
        <v>0.25565193872222225</v>
      </c>
      <c r="BB950">
        <v>0.60251917133597888</v>
      </c>
      <c r="BC950">
        <v>37</v>
      </c>
      <c r="BD950">
        <v>5</v>
      </c>
      <c r="BE950">
        <v>4</v>
      </c>
      <c r="BF950">
        <v>6</v>
      </c>
      <c r="BG950" s="1" t="s">
        <v>99</v>
      </c>
      <c r="BH950" s="1" t="s">
        <v>6891</v>
      </c>
      <c r="BI950" s="1" t="s">
        <v>6889</v>
      </c>
      <c r="BJ950" s="1" t="s">
        <v>6890</v>
      </c>
      <c r="BK950">
        <v>2100</v>
      </c>
      <c r="BL950">
        <v>3</v>
      </c>
      <c r="BM950" s="5" t="d">
        <v>18:00:00.000</v>
      </c>
      <c r="BN950" s="5" t="d">
        <v>18:30:00.0000000000031950</v>
      </c>
      <c r="BO950">
        <v>18</v>
      </c>
      <c r="BP950" t="b">
        <v>1</v>
      </c>
    </row>
    <row r="951" spans="1:68" x14ac:dyDescent="0.2">
      <c r="A951" s="1" t="s">
        <v>2102</v>
      </c>
      <c r="B951" s="1" t="s">
        <v>1456</v>
      </c>
      <c r="C951" s="2" t="d">
        <v>2026-07-06</v>
      </c>
      <c r="D951">
        <v>38</v>
      </c>
      <c r="E951" s="1" t="s">
        <v>165</v>
      </c>
      <c r="F951">
        <v>94</v>
      </c>
      <c r="G951">
        <v>10</v>
      </c>
      <c r="H951">
        <v>0</v>
      </c>
      <c r="I951">
        <v>0</v>
      </c>
      <c r="J951">
        <v>10</v>
      </c>
      <c r="K951">
        <v>0</v>
      </c>
      <c r="L951">
        <v>0</v>
      </c>
      <c r="M951" s="1" t="s">
        <v>63</v>
      </c>
      <c r="N951" s="1" t="s">
        <v>63</v>
      </c>
      <c r="O951" s="1" t="s">
        <v>2103</v>
      </c>
      <c r="P951">
        <v>9.4</v>
      </c>
      <c r="Q951">
        <v>0</v>
      </c>
      <c r="R951">
        <v>1600</v>
      </c>
      <c r="S951">
        <v>0</v>
      </c>
      <c r="T951">
        <v>32</v>
      </c>
      <c r="U951">
        <v>94</v>
      </c>
      <c r="V951">
        <v>474</v>
      </c>
      <c r="W951">
        <v>112969.81999999999</v>
      </c>
      <c r="X951">
        <v>5.042553191489362</v>
      </c>
      <c r="Y951">
        <v>1201.8065957446809</v>
      </c>
      <c r="Z951">
        <v>18.202127659574469</v>
      </c>
      <c r="AA951">
        <v>13.934617713475177</v>
      </c>
      <c r="AB951">
        <v>6</v>
      </c>
      <c r="AC951">
        <v>0.10043424769503549</v>
      </c>
      <c r="AD951">
        <v>0</v>
      </c>
      <c r="AE951">
        <v>1.2900267395765446</v>
      </c>
      <c r="AF951">
        <v>0.63670212765957446</v>
      </c>
      <c r="AG951">
        <v>0.43155536932624117</v>
      </c>
      <c r="AH951">
        <v>1.9348891730496454</v>
      </c>
      <c r="AI951">
        <v>9.0995954120567379</v>
      </c>
      <c r="AJ951">
        <v>4230</v>
      </c>
      <c r="AK951">
        <v>42</v>
      </c>
      <c r="AL951">
        <v>8</v>
      </c>
      <c r="AM951">
        <v>8</v>
      </c>
      <c r="AN951">
        <v>4</v>
      </c>
      <c r="AO951">
        <v>1</v>
      </c>
      <c r="AP951">
        <v>3</v>
      </c>
      <c r="AQ951">
        <v>0</v>
      </c>
      <c r="AR951">
        <v>2214.08</v>
      </c>
      <c r="AS951" s="1" t="s">
        <v>173</v>
      </c>
      <c r="AT951">
        <v>4</v>
      </c>
      <c r="AU951">
        <v>118.84391581666667</v>
      </c>
      <c r="AV951">
        <v>1114.9863693833333</v>
      </c>
      <c r="AW951">
        <v>42</v>
      </c>
      <c r="AX951">
        <v>6.3829787234042548E-2</v>
      </c>
      <c r="AY951">
        <v>8.5106382978723402E-2</v>
      </c>
      <c r="AZ951">
        <v>45</v>
      </c>
      <c r="BA951">
        <v>0.39614638605555558</v>
      </c>
      <c r="BB951">
        <v>0.88490981697089943</v>
      </c>
      <c r="BC951">
        <v>54</v>
      </c>
      <c r="BD951">
        <v>-12</v>
      </c>
      <c r="BE951">
        <v>6</v>
      </c>
      <c r="BF951">
        <v>4</v>
      </c>
      <c r="BG951" s="1" t="s">
        <v>99</v>
      </c>
      <c r="BH951" s="1" t="s">
        <v>6891</v>
      </c>
      <c r="BI951" s="1" t="s">
        <v>6889</v>
      </c>
      <c r="BJ951" s="1" t="s">
        <v>6890</v>
      </c>
      <c r="BK951">
        <v>2100</v>
      </c>
      <c r="BL951">
        <v>3</v>
      </c>
      <c r="BM951" s="5" t="d">
        <v>18:30:00.0000000000031950</v>
      </c>
      <c r="BN951" s="5" t="d">
        <v>18:59:59.9999999999968050</v>
      </c>
      <c r="BO951">
        <v>18</v>
      </c>
      <c r="BP951" t="b">
        <v>1</v>
      </c>
    </row>
    <row r="952" spans="1:68" x14ac:dyDescent="0.2">
      <c r="A952" s="1" t="s">
        <v>2104</v>
      </c>
      <c r="B952" s="1" t="s">
        <v>1456</v>
      </c>
      <c r="C952" s="2" t="d">
        <v>2026-07-06</v>
      </c>
      <c r="D952">
        <v>39</v>
      </c>
      <c r="E952" s="1" t="s">
        <v>165</v>
      </c>
      <c r="F952">
        <v>91</v>
      </c>
      <c r="G952">
        <v>10</v>
      </c>
      <c r="H952">
        <v>0</v>
      </c>
      <c r="I952">
        <v>0</v>
      </c>
      <c r="J952">
        <v>10</v>
      </c>
      <c r="K952">
        <v>0</v>
      </c>
      <c r="L952">
        <v>0</v>
      </c>
      <c r="M952" s="1" t="s">
        <v>63</v>
      </c>
      <c r="N952" s="1" t="s">
        <v>63</v>
      </c>
      <c r="O952" s="1" t="s">
        <v>2105</v>
      </c>
      <c r="P952">
        <v>9.1</v>
      </c>
      <c r="Q952">
        <v>0</v>
      </c>
      <c r="R952">
        <v>1600</v>
      </c>
      <c r="S952">
        <v>0</v>
      </c>
      <c r="T952">
        <v>32</v>
      </c>
      <c r="U952">
        <v>91</v>
      </c>
      <c r="V952">
        <v>447</v>
      </c>
      <c r="W952">
        <v>96982.04</v>
      </c>
      <c r="X952">
        <v>4.9120879120879124</v>
      </c>
      <c r="Y952">
        <v>1065.7367032967031</v>
      </c>
      <c r="Z952">
        <v>17.956043956043956</v>
      </c>
      <c r="AA952">
        <v>15.281923914835167</v>
      </c>
      <c r="AB952">
        <v>13</v>
      </c>
      <c r="AC952">
        <v>0.22778634212454218</v>
      </c>
      <c r="AD952">
        <v>0</v>
      </c>
      <c r="AE952">
        <v>1.2293080253455335</v>
      </c>
      <c r="AF952">
        <v>0.58150183150183143</v>
      </c>
      <c r="AG952">
        <v>9.0680347985347982E-3</v>
      </c>
      <c r="AH952">
        <v>3.6775951805860809</v>
      </c>
      <c r="AI952">
        <v>8.8400390168498166</v>
      </c>
      <c r="AJ952">
        <v>4095</v>
      </c>
      <c r="AK952">
        <v>42</v>
      </c>
      <c r="AL952">
        <v>4</v>
      </c>
      <c r="AM952">
        <v>4</v>
      </c>
      <c r="AN952">
        <v>1</v>
      </c>
      <c r="AO952">
        <v>2</v>
      </c>
      <c r="AP952">
        <v>1</v>
      </c>
      <c r="AQ952">
        <v>0</v>
      </c>
      <c r="AR952">
        <v>731.68000000000006</v>
      </c>
      <c r="AS952" s="1" t="s">
        <v>173</v>
      </c>
      <c r="AT952">
        <v>12</v>
      </c>
      <c r="AU952">
        <v>112.9497915</v>
      </c>
      <c r="AV952">
        <v>1176.5827902166666</v>
      </c>
      <c r="AW952">
        <v>42</v>
      </c>
      <c r="AX952">
        <v>0.14285714285714285</v>
      </c>
      <c r="AY952">
        <v>4.3956043956043959E-2</v>
      </c>
      <c r="AZ952">
        <v>45</v>
      </c>
      <c r="BA952">
        <v>0.37649930500000001</v>
      </c>
      <c r="BB952">
        <v>0.93379586525132263</v>
      </c>
      <c r="BC952">
        <v>57</v>
      </c>
      <c r="BD952">
        <v>-15</v>
      </c>
      <c r="BE952">
        <v>6</v>
      </c>
      <c r="BF952">
        <v>4</v>
      </c>
      <c r="BG952" s="1" t="s">
        <v>99</v>
      </c>
      <c r="BH952" s="1" t="s">
        <v>6891</v>
      </c>
      <c r="BI952" s="1" t="s">
        <v>6889</v>
      </c>
      <c r="BJ952" s="1" t="s">
        <v>6890</v>
      </c>
      <c r="BK952">
        <v>2100</v>
      </c>
      <c r="BL952">
        <v>3</v>
      </c>
      <c r="BM952" s="5" t="d">
        <v>18:59:59.9999999999968050</v>
      </c>
      <c r="BN952" s="5" t="d">
        <v>19:30:00.000</v>
      </c>
      <c r="BO952">
        <v>19</v>
      </c>
      <c r="BP952" t="b">
        <v>1</v>
      </c>
    </row>
    <row r="953" spans="1:68" x14ac:dyDescent="0.2">
      <c r="A953" s="1" t="s">
        <v>2106</v>
      </c>
      <c r="B953" s="1" t="s">
        <v>1456</v>
      </c>
      <c r="C953" s="2" t="d">
        <v>2026-07-06</v>
      </c>
      <c r="D953">
        <v>40</v>
      </c>
      <c r="E953" s="1" t="s">
        <v>165</v>
      </c>
      <c r="F953">
        <v>132</v>
      </c>
      <c r="G953">
        <v>10</v>
      </c>
      <c r="H953">
        <v>0</v>
      </c>
      <c r="I953">
        <v>0</v>
      </c>
      <c r="J953">
        <v>10</v>
      </c>
      <c r="K953">
        <v>0</v>
      </c>
      <c r="L953">
        <v>0</v>
      </c>
      <c r="M953" s="1" t="s">
        <v>63</v>
      </c>
      <c r="N953" s="1" t="s">
        <v>63</v>
      </c>
      <c r="O953" s="1" t="s">
        <v>2107</v>
      </c>
      <c r="P953">
        <v>13.2</v>
      </c>
      <c r="Q953">
        <v>0</v>
      </c>
      <c r="R953">
        <v>1600</v>
      </c>
      <c r="S953">
        <v>0</v>
      </c>
      <c r="T953">
        <v>32</v>
      </c>
      <c r="U953">
        <v>132</v>
      </c>
      <c r="V953">
        <v>681</v>
      </c>
      <c r="W953">
        <v>150742.12</v>
      </c>
      <c r="X953">
        <v>5.1590909090909092</v>
      </c>
      <c r="Y953">
        <v>1141.9857575757576</v>
      </c>
      <c r="Z953">
        <v>20.098484848484848</v>
      </c>
      <c r="AA953">
        <v>27.696250214646465</v>
      </c>
      <c r="AB953">
        <v>118</v>
      </c>
      <c r="AC953">
        <v>7.7533761361111111</v>
      </c>
      <c r="AD953">
        <v>1.4085785858585855E-2</v>
      </c>
      <c r="AE953">
        <v>1.3203812391422538</v>
      </c>
      <c r="AF953">
        <v>0.62676767676767675</v>
      </c>
      <c r="AG953">
        <v>0</v>
      </c>
      <c r="AH953">
        <v>15.716547765151514</v>
      </c>
      <c r="AI953">
        <v>9.0966243042929307</v>
      </c>
      <c r="AJ953">
        <v>5940</v>
      </c>
      <c r="AK953">
        <v>42</v>
      </c>
      <c r="AL953">
        <v>6</v>
      </c>
      <c r="AM953">
        <v>5</v>
      </c>
      <c r="AN953">
        <v>3</v>
      </c>
      <c r="AO953">
        <v>3</v>
      </c>
      <c r="AP953">
        <v>0</v>
      </c>
      <c r="AQ953">
        <v>0</v>
      </c>
      <c r="AR953">
        <v>1641.63</v>
      </c>
      <c r="AS953" s="1" t="s">
        <v>173</v>
      </c>
      <c r="AT953">
        <v>118</v>
      </c>
      <c r="AU953">
        <v>173.45422911666668</v>
      </c>
      <c r="AV953">
        <v>1181.2863510166667</v>
      </c>
      <c r="AW953">
        <v>42</v>
      </c>
      <c r="AX953">
        <v>0.89393939393939392</v>
      </c>
      <c r="AY953">
        <v>3.787878787878788E-2</v>
      </c>
      <c r="AZ953">
        <v>45</v>
      </c>
      <c r="BA953">
        <v>0.57818076372222227</v>
      </c>
      <c r="BB953">
        <v>0.9375288500132275</v>
      </c>
      <c r="BC953">
        <v>57</v>
      </c>
      <c r="BD953">
        <v>-15</v>
      </c>
      <c r="BE953">
        <v>9</v>
      </c>
      <c r="BF953">
        <v>1</v>
      </c>
      <c r="BG953" s="1" t="s">
        <v>174</v>
      </c>
      <c r="BH953" s="1" t="s">
        <v>6891</v>
      </c>
      <c r="BI953" s="1" t="s">
        <v>6889</v>
      </c>
      <c r="BJ953" s="1" t="s">
        <v>6890</v>
      </c>
      <c r="BK953">
        <v>2100</v>
      </c>
      <c r="BL953">
        <v>3</v>
      </c>
      <c r="BM953" s="5" t="d">
        <v>19:30:00.000</v>
      </c>
      <c r="BN953" s="5" t="d">
        <v>20:00:00.0000000000031950</v>
      </c>
      <c r="BO953">
        <v>19</v>
      </c>
      <c r="BP953" t="b">
        <v>1</v>
      </c>
    </row>
    <row r="954" spans="1:68" x14ac:dyDescent="0.2">
      <c r="A954" s="1" t="s">
        <v>2108</v>
      </c>
      <c r="B954" s="1" t="s">
        <v>1456</v>
      </c>
      <c r="C954" s="2" t="d">
        <v>2026-07-06</v>
      </c>
      <c r="D954">
        <v>41</v>
      </c>
      <c r="E954" s="1" t="s">
        <v>165</v>
      </c>
      <c r="F954">
        <v>105</v>
      </c>
      <c r="G954">
        <v>10</v>
      </c>
      <c r="H954">
        <v>0</v>
      </c>
      <c r="I954">
        <v>0</v>
      </c>
      <c r="J954">
        <v>10</v>
      </c>
      <c r="K954">
        <v>0</v>
      </c>
      <c r="L954">
        <v>0</v>
      </c>
      <c r="M954" s="1" t="s">
        <v>63</v>
      </c>
      <c r="N954" s="1" t="s">
        <v>63</v>
      </c>
      <c r="O954" s="1" t="s">
        <v>2109</v>
      </c>
      <c r="P954">
        <v>10.5</v>
      </c>
      <c r="Q954">
        <v>0</v>
      </c>
      <c r="R954">
        <v>1600</v>
      </c>
      <c r="S954">
        <v>0</v>
      </c>
      <c r="T954">
        <v>32</v>
      </c>
      <c r="U954">
        <v>105</v>
      </c>
      <c r="V954">
        <v>500</v>
      </c>
      <c r="W954">
        <v>117355.46</v>
      </c>
      <c r="X954">
        <v>4.7619047619047619</v>
      </c>
      <c r="Y954">
        <v>1117.6710476190476</v>
      </c>
      <c r="Z954">
        <v>18.704761904761906</v>
      </c>
      <c r="AA954">
        <v>39.721952657619042</v>
      </c>
      <c r="AB954">
        <v>105</v>
      </c>
      <c r="AC954">
        <v>21.017190752857143</v>
      </c>
      <c r="AD954">
        <v>1.2668966666666657E-3</v>
      </c>
      <c r="AE954">
        <v>1.178630001684875</v>
      </c>
      <c r="AF954">
        <v>0.6058730158730159</v>
      </c>
      <c r="AG954">
        <v>0</v>
      </c>
      <c r="AH954">
        <v>27.961329567777778</v>
      </c>
      <c r="AI954">
        <v>9.0999325323809526</v>
      </c>
      <c r="AJ954">
        <v>4725</v>
      </c>
      <c r="AK954">
        <v>42</v>
      </c>
      <c r="AL954">
        <v>5</v>
      </c>
      <c r="AM954">
        <v>5</v>
      </c>
      <c r="AN954">
        <v>1</v>
      </c>
      <c r="AO954">
        <v>0</v>
      </c>
      <c r="AP954">
        <v>4</v>
      </c>
      <c r="AQ954">
        <v>0</v>
      </c>
      <c r="AR954">
        <v>1676.21</v>
      </c>
      <c r="AS954" s="1" t="s">
        <v>173</v>
      </c>
      <c r="AT954">
        <v>105</v>
      </c>
      <c r="AU954">
        <v>125.54102233333333</v>
      </c>
      <c r="AV954">
        <v>1181.6770710666667</v>
      </c>
      <c r="AW954">
        <v>42</v>
      </c>
      <c r="AX954">
        <v>1</v>
      </c>
      <c r="AY954">
        <v>4.7619047619047616E-2</v>
      </c>
      <c r="AZ954">
        <v>45</v>
      </c>
      <c r="BA954">
        <v>0.41847007444444445</v>
      </c>
      <c r="BB954">
        <v>0.93783894529100531</v>
      </c>
      <c r="BC954">
        <v>57</v>
      </c>
      <c r="BD954">
        <v>-15</v>
      </c>
      <c r="BE954">
        <v>6</v>
      </c>
      <c r="BF954">
        <v>4</v>
      </c>
      <c r="BG954" s="1" t="s">
        <v>174</v>
      </c>
      <c r="BH954" s="1" t="s">
        <v>6891</v>
      </c>
      <c r="BI954" s="1" t="s">
        <v>6889</v>
      </c>
      <c r="BJ954" s="1" t="s">
        <v>6890</v>
      </c>
      <c r="BK954">
        <v>2100</v>
      </c>
      <c r="BL954">
        <v>3</v>
      </c>
      <c r="BM954" s="5" t="d">
        <v>20:00:00.0000000000031950</v>
      </c>
      <c r="BN954" s="5" t="d">
        <v>20:29:59.9999999999968050</v>
      </c>
      <c r="BO954">
        <v>20</v>
      </c>
      <c r="BP954" t="b">
        <v>1</v>
      </c>
    </row>
    <row r="955" spans="1:68" x14ac:dyDescent="0.2">
      <c r="A955" s="1" t="s">
        <v>2110</v>
      </c>
      <c r="B955" s="1" t="s">
        <v>1456</v>
      </c>
      <c r="C955" s="2" t="d">
        <v>2026-07-06</v>
      </c>
      <c r="D955">
        <v>42</v>
      </c>
      <c r="E955" s="1" t="s">
        <v>165</v>
      </c>
      <c r="F955">
        <v>136</v>
      </c>
      <c r="G955">
        <v>10</v>
      </c>
      <c r="H955">
        <v>0</v>
      </c>
      <c r="I955">
        <v>0</v>
      </c>
      <c r="J955">
        <v>10</v>
      </c>
      <c r="K955">
        <v>0</v>
      </c>
      <c r="L955">
        <v>0</v>
      </c>
      <c r="M955" s="1" t="s">
        <v>63</v>
      </c>
      <c r="N955" s="1" t="s">
        <v>63</v>
      </c>
      <c r="O955" s="1" t="s">
        <v>2111</v>
      </c>
      <c r="P955">
        <v>13.6</v>
      </c>
      <c r="Q955">
        <v>0</v>
      </c>
      <c r="R955">
        <v>1600</v>
      </c>
      <c r="S955">
        <v>0</v>
      </c>
      <c r="T955">
        <v>32</v>
      </c>
      <c r="U955">
        <v>136</v>
      </c>
      <c r="V955">
        <v>691</v>
      </c>
      <c r="W955">
        <v>154493.4</v>
      </c>
      <c r="X955">
        <v>5.0808823529411766</v>
      </c>
      <c r="Y955">
        <v>1135.9808823529411</v>
      </c>
      <c r="Z955">
        <v>20.125</v>
      </c>
      <c r="AA955">
        <v>53.628577279779414</v>
      </c>
      <c r="AB955">
        <v>136</v>
      </c>
      <c r="AC955">
        <v>33.503577279779414</v>
      </c>
      <c r="AD955">
        <v>7.5886863970588206E-3</v>
      </c>
      <c r="AE955">
        <v>1.317519269278864</v>
      </c>
      <c r="AF955">
        <v>0.66568627450980389</v>
      </c>
      <c r="AG955">
        <v>0</v>
      </c>
      <c r="AH955">
        <v>42.149276644240196</v>
      </c>
      <c r="AI955">
        <v>8.5587269840686275</v>
      </c>
      <c r="AJ955">
        <v>6120</v>
      </c>
      <c r="AK955">
        <v>42</v>
      </c>
      <c r="AL955">
        <v>8</v>
      </c>
      <c r="AM955">
        <v>8</v>
      </c>
      <c r="AN955">
        <v>7</v>
      </c>
      <c r="AO955">
        <v>0</v>
      </c>
      <c r="AP955">
        <v>1</v>
      </c>
      <c r="AQ955">
        <v>0</v>
      </c>
      <c r="AR955">
        <v>1756.4</v>
      </c>
      <c r="AS955" s="1" t="s">
        <v>173</v>
      </c>
      <c r="AT955">
        <v>136</v>
      </c>
      <c r="AU955">
        <v>177.61285035</v>
      </c>
      <c r="AV955">
        <v>1190.2302327833333</v>
      </c>
      <c r="AW955">
        <v>42</v>
      </c>
      <c r="AX955">
        <v>1</v>
      </c>
      <c r="AY955">
        <v>5.8823529411764705E-2</v>
      </c>
      <c r="AZ955">
        <v>45</v>
      </c>
      <c r="BA955">
        <v>0.59204283450000006</v>
      </c>
      <c r="BB955">
        <v>0.94462716887566134</v>
      </c>
      <c r="BC955">
        <v>57</v>
      </c>
      <c r="BD955">
        <v>-15</v>
      </c>
      <c r="BE955">
        <v>9</v>
      </c>
      <c r="BF955">
        <v>1</v>
      </c>
      <c r="BG955" s="1" t="s">
        <v>174</v>
      </c>
      <c r="BH955" s="1" t="s">
        <v>6891</v>
      </c>
      <c r="BI955" s="1" t="s">
        <v>6889</v>
      </c>
      <c r="BJ955" s="1" t="s">
        <v>6890</v>
      </c>
      <c r="BK955">
        <v>2100</v>
      </c>
      <c r="BL955">
        <v>3</v>
      </c>
      <c r="BM955" s="5" t="d">
        <v>20:29:59.9999999999968050</v>
      </c>
      <c r="BN955" s="5" t="d">
        <v>21:00:00.000</v>
      </c>
      <c r="BO955">
        <v>20</v>
      </c>
      <c r="BP955" t="b">
        <v>1</v>
      </c>
    </row>
    <row r="956" spans="1:68" x14ac:dyDescent="0.2">
      <c r="A956" s="1" t="s">
        <v>2112</v>
      </c>
      <c r="B956" s="1" t="s">
        <v>1456</v>
      </c>
      <c r="C956" s="2" t="d">
        <v>2026-07-06</v>
      </c>
      <c r="D956">
        <v>43</v>
      </c>
      <c r="E956" s="1" t="s">
        <v>165</v>
      </c>
      <c r="F956">
        <v>119</v>
      </c>
      <c r="G956">
        <v>10</v>
      </c>
      <c r="H956">
        <v>0</v>
      </c>
      <c r="I956">
        <v>0</v>
      </c>
      <c r="J956">
        <v>10</v>
      </c>
      <c r="K956">
        <v>0</v>
      </c>
      <c r="L956">
        <v>0</v>
      </c>
      <c r="M956" s="1" t="s">
        <v>63</v>
      </c>
      <c r="N956" s="1" t="s">
        <v>63</v>
      </c>
      <c r="O956" s="1" t="s">
        <v>2113</v>
      </c>
      <c r="P956">
        <v>11.9</v>
      </c>
      <c r="Q956">
        <v>0</v>
      </c>
      <c r="R956">
        <v>1600</v>
      </c>
      <c r="S956">
        <v>0</v>
      </c>
      <c r="T956">
        <v>32</v>
      </c>
      <c r="U956">
        <v>119</v>
      </c>
      <c r="V956">
        <v>602</v>
      </c>
      <c r="W956">
        <v>140259.06</v>
      </c>
      <c r="X956">
        <v>5.0588235294117645</v>
      </c>
      <c r="Y956">
        <v>1178.64756302521</v>
      </c>
      <c r="Z956">
        <v>19.529411764705884</v>
      </c>
      <c r="AA956">
        <v>69.404621389915974</v>
      </c>
      <c r="AB956">
        <v>119</v>
      </c>
      <c r="AC956">
        <v>49.87520962521009</v>
      </c>
      <c r="AD956">
        <v>1.8004658823529411E-2</v>
      </c>
      <c r="AE956">
        <v>1.2746772508520015</v>
      </c>
      <c r="AF956">
        <v>0.68529411764705883</v>
      </c>
      <c r="AG956">
        <v>0</v>
      </c>
      <c r="AH956">
        <v>57.276829476610644</v>
      </c>
      <c r="AI956">
        <v>9.2268466892156855</v>
      </c>
      <c r="AJ956">
        <v>5355</v>
      </c>
      <c r="AK956">
        <v>42</v>
      </c>
      <c r="AL956">
        <v>4</v>
      </c>
      <c r="AM956">
        <v>4</v>
      </c>
      <c r="AN956">
        <v>1</v>
      </c>
      <c r="AO956">
        <v>1</v>
      </c>
      <c r="AP956">
        <v>2</v>
      </c>
      <c r="AQ956">
        <v>0</v>
      </c>
      <c r="AR956">
        <v>664.13</v>
      </c>
      <c r="AS956" s="1" t="s">
        <v>173</v>
      </c>
      <c r="AT956">
        <v>119</v>
      </c>
      <c r="AU956">
        <v>154.81696781666668</v>
      </c>
      <c r="AV956">
        <v>1189.1241668333334</v>
      </c>
      <c r="AW956">
        <v>42</v>
      </c>
      <c r="AX956">
        <v>1</v>
      </c>
      <c r="AY956">
        <v>3.3613445378151259E-2</v>
      </c>
      <c r="AZ956">
        <v>45</v>
      </c>
      <c r="BA956">
        <v>0.51605655938888895</v>
      </c>
      <c r="BB956">
        <v>0.94374933875661382</v>
      </c>
      <c r="BC956">
        <v>57</v>
      </c>
      <c r="BD956">
        <v>-15</v>
      </c>
      <c r="BE956">
        <v>8</v>
      </c>
      <c r="BF956">
        <v>2</v>
      </c>
      <c r="BG956" s="1" t="s">
        <v>174</v>
      </c>
      <c r="BH956" s="1" t="s">
        <v>6891</v>
      </c>
      <c r="BI956" s="1" t="s">
        <v>6889</v>
      </c>
      <c r="BJ956" s="1" t="s">
        <v>6890</v>
      </c>
      <c r="BK956">
        <v>2100</v>
      </c>
      <c r="BL956">
        <v>3</v>
      </c>
      <c r="BM956" s="5" t="d">
        <v>21:00:00.000</v>
      </c>
      <c r="BN956" s="5" t="d">
        <v>21:30:00.0000000000031950</v>
      </c>
      <c r="BO956">
        <v>21</v>
      </c>
      <c r="BP956" t="b">
        <v>1</v>
      </c>
    </row>
    <row r="957" spans="1:68" x14ac:dyDescent="0.2">
      <c r="A957" s="1" t="s">
        <v>2114</v>
      </c>
      <c r="B957" s="1" t="s">
        <v>1456</v>
      </c>
      <c r="C957" s="2" t="d">
        <v>2026-07-06</v>
      </c>
      <c r="D957">
        <v>44</v>
      </c>
      <c r="E957" s="1" t="s">
        <v>165</v>
      </c>
      <c r="F957">
        <v>110</v>
      </c>
      <c r="G957">
        <v>10</v>
      </c>
      <c r="H957">
        <v>0</v>
      </c>
      <c r="I957">
        <v>0</v>
      </c>
      <c r="J957">
        <v>10</v>
      </c>
      <c r="K957">
        <v>0</v>
      </c>
      <c r="L957">
        <v>0</v>
      </c>
      <c r="M957" s="1" t="s">
        <v>63</v>
      </c>
      <c r="N957" s="1" t="s">
        <v>63</v>
      </c>
      <c r="O957" s="1" t="s">
        <v>2115</v>
      </c>
      <c r="P957">
        <v>11</v>
      </c>
      <c r="Q957">
        <v>0</v>
      </c>
      <c r="R957">
        <v>1600</v>
      </c>
      <c r="S957">
        <v>0</v>
      </c>
      <c r="T957">
        <v>32</v>
      </c>
      <c r="U957">
        <v>110</v>
      </c>
      <c r="V957">
        <v>532</v>
      </c>
      <c r="W957">
        <v>125178.98</v>
      </c>
      <c r="X957">
        <v>4.836363636363636</v>
      </c>
      <c r="Y957">
        <v>1137.9907272727273</v>
      </c>
      <c r="Z957">
        <v>18.945454545454545</v>
      </c>
      <c r="AA957">
        <v>81.419729920454543</v>
      </c>
      <c r="AB957">
        <v>110</v>
      </c>
      <c r="AC957">
        <v>62.474275375000005</v>
      </c>
      <c r="AD957">
        <v>6.1560243939393928E-3</v>
      </c>
      <c r="AE957">
        <v>1.2310067357250016</v>
      </c>
      <c r="AF957">
        <v>0.62984848484848488</v>
      </c>
      <c r="AG957">
        <v>0</v>
      </c>
      <c r="AH957">
        <v>69.587228174545459</v>
      </c>
      <c r="AI957">
        <v>9.0133692806060601</v>
      </c>
      <c r="AJ957">
        <v>4950</v>
      </c>
      <c r="AK957">
        <v>42</v>
      </c>
      <c r="AL957">
        <v>2</v>
      </c>
      <c r="AM957">
        <v>2</v>
      </c>
      <c r="AN957">
        <v>1</v>
      </c>
      <c r="AO957">
        <v>1</v>
      </c>
      <c r="AP957">
        <v>0</v>
      </c>
      <c r="AQ957">
        <v>0</v>
      </c>
      <c r="AR957">
        <v>340.13</v>
      </c>
      <c r="AS957" s="1" t="s">
        <v>173</v>
      </c>
      <c r="AT957">
        <v>110</v>
      </c>
      <c r="AU957">
        <v>134.03563321666667</v>
      </c>
      <c r="AV957">
        <v>1170.6085624</v>
      </c>
      <c r="AW957">
        <v>42</v>
      </c>
      <c r="AX957">
        <v>1</v>
      </c>
      <c r="AY957">
        <v>1.8181818181818181E-2</v>
      </c>
      <c r="AZ957">
        <v>45</v>
      </c>
      <c r="BA957">
        <v>0.44678544405555554</v>
      </c>
      <c r="BB957">
        <v>0.92905441460317462</v>
      </c>
      <c r="BC957">
        <v>56</v>
      </c>
      <c r="BD957">
        <v>-14</v>
      </c>
      <c r="BE957">
        <v>7</v>
      </c>
      <c r="BF957">
        <v>3</v>
      </c>
      <c r="BG957" s="1" t="s">
        <v>174</v>
      </c>
      <c r="BH957" s="1" t="s">
        <v>6891</v>
      </c>
      <c r="BI957" s="1" t="s">
        <v>6889</v>
      </c>
      <c r="BJ957" s="1" t="s">
        <v>6890</v>
      </c>
      <c r="BK957">
        <v>2100</v>
      </c>
      <c r="BL957">
        <v>3</v>
      </c>
      <c r="BM957" s="5" t="d">
        <v>21:30:00.0000000000031950</v>
      </c>
      <c r="BN957" s="5" t="d">
        <v>21:59:59.9999999999968050</v>
      </c>
      <c r="BO957">
        <v>21</v>
      </c>
      <c r="BP957" t="b">
        <v>1</v>
      </c>
    </row>
    <row r="958" spans="1:68" x14ac:dyDescent="0.2">
      <c r="A958" s="1" t="s">
        <v>2116</v>
      </c>
      <c r="B958" s="1" t="s">
        <v>1456</v>
      </c>
      <c r="C958" s="2" t="d">
        <v>2026-07-06</v>
      </c>
      <c r="D958">
        <v>45</v>
      </c>
      <c r="E958" s="1" t="s">
        <v>165</v>
      </c>
      <c r="F958">
        <v>78</v>
      </c>
      <c r="G958">
        <v>10</v>
      </c>
      <c r="H958">
        <v>0</v>
      </c>
      <c r="I958">
        <v>0</v>
      </c>
      <c r="J958">
        <v>10</v>
      </c>
      <c r="K958">
        <v>0</v>
      </c>
      <c r="L958">
        <v>0</v>
      </c>
      <c r="M958" s="1" t="s">
        <v>63</v>
      </c>
      <c r="N958" s="1" t="s">
        <v>63</v>
      </c>
      <c r="O958" s="1" t="s">
        <v>2117</v>
      </c>
      <c r="P958">
        <v>7.8</v>
      </c>
      <c r="Q958">
        <v>0</v>
      </c>
      <c r="R958">
        <v>1600</v>
      </c>
      <c r="S958">
        <v>0</v>
      </c>
      <c r="T958">
        <v>32</v>
      </c>
      <c r="U958">
        <v>78</v>
      </c>
      <c r="V958">
        <v>391</v>
      </c>
      <c r="W958">
        <v>95376.21</v>
      </c>
      <c r="X958">
        <v>5.0128205128205128</v>
      </c>
      <c r="Y958">
        <v>1222.7719230769233</v>
      </c>
      <c r="Z958">
        <v>15.923076923076923</v>
      </c>
      <c r="AA958">
        <v>83.756793821794872</v>
      </c>
      <c r="AB958">
        <v>78</v>
      </c>
      <c r="AC958">
        <v>67.833716898717952</v>
      </c>
      <c r="AD958">
        <v>1.9637948717948591E-4</v>
      </c>
      <c r="AE958">
        <v>1.2709277266040684</v>
      </c>
      <c r="AF958">
        <v>0.66196581196581195</v>
      </c>
      <c r="AG958">
        <v>0</v>
      </c>
      <c r="AH958">
        <v>72.021731760897438</v>
      </c>
      <c r="AI958">
        <v>8.9034678600427366</v>
      </c>
      <c r="AJ958">
        <v>3120</v>
      </c>
      <c r="AK958">
        <v>42</v>
      </c>
      <c r="AL958">
        <v>6</v>
      </c>
      <c r="AM958">
        <v>5</v>
      </c>
      <c r="AN958">
        <v>2</v>
      </c>
      <c r="AO958">
        <v>2</v>
      </c>
      <c r="AP958">
        <v>2</v>
      </c>
      <c r="AQ958">
        <v>0</v>
      </c>
      <c r="AR958">
        <v>2087.8399999999997</v>
      </c>
      <c r="AS958" s="1" t="s">
        <v>173</v>
      </c>
      <c r="AT958">
        <v>78</v>
      </c>
      <c r="AU958">
        <v>100.5237644</v>
      </c>
      <c r="AV958">
        <v>1187.5653330833334</v>
      </c>
      <c r="AW958">
        <v>42</v>
      </c>
      <c r="AX958">
        <v>1</v>
      </c>
      <c r="AY958">
        <v>6.4102564102564097E-2</v>
      </c>
      <c r="AZ958">
        <v>40</v>
      </c>
      <c r="BA958">
        <v>0.33507921466666668</v>
      </c>
      <c r="BB958">
        <v>0.94251216911375668</v>
      </c>
      <c r="BC958">
        <v>57</v>
      </c>
      <c r="BD958">
        <v>-15</v>
      </c>
      <c r="BE958">
        <v>5</v>
      </c>
      <c r="BF958">
        <v>5</v>
      </c>
      <c r="BG958" s="1" t="s">
        <v>174</v>
      </c>
      <c r="BH958" s="1" t="s">
        <v>6891</v>
      </c>
      <c r="BI958" s="1" t="s">
        <v>6889</v>
      </c>
      <c r="BJ958" s="1" t="s">
        <v>6890</v>
      </c>
      <c r="BK958">
        <v>2100</v>
      </c>
      <c r="BL958">
        <v>3</v>
      </c>
      <c r="BM958" s="5" t="d">
        <v>21:59:59.9999999999968050</v>
      </c>
      <c r="BN958" s="5" t="d">
        <v>22:30:00.000</v>
      </c>
      <c r="BO958">
        <v>22</v>
      </c>
      <c r="BP958" t="b">
        <v>0</v>
      </c>
    </row>
    <row r="959" spans="1:68" x14ac:dyDescent="0.2">
      <c r="A959" s="1" t="s">
        <v>2118</v>
      </c>
      <c r="B959" s="1" t="s">
        <v>1456</v>
      </c>
      <c r="C959" s="2" t="d">
        <v>2026-07-06</v>
      </c>
      <c r="D959">
        <v>46</v>
      </c>
      <c r="E959" s="1" t="s">
        <v>165</v>
      </c>
      <c r="F959">
        <v>55</v>
      </c>
      <c r="G959">
        <v>10</v>
      </c>
      <c r="H959">
        <v>0</v>
      </c>
      <c r="I959">
        <v>0</v>
      </c>
      <c r="J959">
        <v>10</v>
      </c>
      <c r="K959">
        <v>0</v>
      </c>
      <c r="L959">
        <v>0</v>
      </c>
      <c r="M959" s="1" t="s">
        <v>63</v>
      </c>
      <c r="N959" s="1" t="s">
        <v>63</v>
      </c>
      <c r="O959" s="1" t="s">
        <v>2119</v>
      </c>
      <c r="P959">
        <v>5.5</v>
      </c>
      <c r="Q959">
        <v>0</v>
      </c>
      <c r="R959">
        <v>1600</v>
      </c>
      <c r="S959">
        <v>0</v>
      </c>
      <c r="T959">
        <v>32</v>
      </c>
      <c r="U959">
        <v>55</v>
      </c>
      <c r="V959">
        <v>267</v>
      </c>
      <c r="W959">
        <v>64052.12</v>
      </c>
      <c r="X959">
        <v>4.8545454545454545</v>
      </c>
      <c r="Y959">
        <v>1164.5840000000001</v>
      </c>
      <c r="Z959">
        <v>15.054545454545455</v>
      </c>
      <c r="AA959">
        <v>79.637427829696975</v>
      </c>
      <c r="AB959">
        <v>55</v>
      </c>
      <c r="AC959">
        <v>64.582882375151513</v>
      </c>
      <c r="AD959">
        <v>0</v>
      </c>
      <c r="AE959">
        <v>1.2420883437424948</v>
      </c>
      <c r="AF959">
        <v>0.58818181818181825</v>
      </c>
      <c r="AG959">
        <v>0</v>
      </c>
      <c r="AH959">
        <v>67.932445854242431</v>
      </c>
      <c r="AI959">
        <v>9.0128936251515146</v>
      </c>
      <c r="AJ959">
        <v>2200</v>
      </c>
      <c r="AK959">
        <v>42</v>
      </c>
      <c r="AL959">
        <v>2</v>
      </c>
      <c r="AM959">
        <v>2</v>
      </c>
      <c r="AN959">
        <v>0</v>
      </c>
      <c r="AO959">
        <v>0</v>
      </c>
      <c r="AP959">
        <v>2</v>
      </c>
      <c r="AQ959">
        <v>0</v>
      </c>
      <c r="AR959">
        <v>322.45000000000005</v>
      </c>
      <c r="AS959" s="1" t="s">
        <v>173</v>
      </c>
      <c r="AT959">
        <v>55</v>
      </c>
      <c r="AU959">
        <v>68.76331363333334</v>
      </c>
      <c r="AV959">
        <v>1184.404951</v>
      </c>
      <c r="AW959">
        <v>42</v>
      </c>
      <c r="AX959">
        <v>1</v>
      </c>
      <c r="AY959">
        <v>3.6363636363636362E-2</v>
      </c>
      <c r="AZ959">
        <v>40</v>
      </c>
      <c r="BA959">
        <v>0.22921104544444446</v>
      </c>
      <c r="BB959">
        <v>0.94000392936507937</v>
      </c>
      <c r="BC959">
        <v>57</v>
      </c>
      <c r="BD959">
        <v>-15</v>
      </c>
      <c r="BE959">
        <v>4</v>
      </c>
      <c r="BF959">
        <v>6</v>
      </c>
      <c r="BG959" s="1" t="s">
        <v>174</v>
      </c>
      <c r="BH959" s="1" t="s">
        <v>6891</v>
      </c>
      <c r="BI959" s="1" t="s">
        <v>6889</v>
      </c>
      <c r="BJ959" s="1" t="s">
        <v>6890</v>
      </c>
      <c r="BK959">
        <v>2100</v>
      </c>
      <c r="BL959">
        <v>3</v>
      </c>
      <c r="BM959" s="5" t="d">
        <v>22:30:00.000</v>
      </c>
      <c r="BN959" s="5" t="d">
        <v>23:00:00.0000000000031950</v>
      </c>
      <c r="BO959">
        <v>22</v>
      </c>
      <c r="BP959" t="b">
        <v>0</v>
      </c>
    </row>
    <row r="960" spans="1:68" x14ac:dyDescent="0.2">
      <c r="A960" s="1" t="s">
        <v>2120</v>
      </c>
      <c r="B960" s="1" t="s">
        <v>1456</v>
      </c>
      <c r="C960" s="2" t="d">
        <v>2026-07-06</v>
      </c>
      <c r="D960">
        <v>47</v>
      </c>
      <c r="E960" s="1" t="s">
        <v>187</v>
      </c>
      <c r="F960">
        <v>46</v>
      </c>
      <c r="G960">
        <v>10</v>
      </c>
      <c r="H960">
        <v>0</v>
      </c>
      <c r="I960">
        <v>2</v>
      </c>
      <c r="J960">
        <v>8</v>
      </c>
      <c r="K960">
        <v>0</v>
      </c>
      <c r="L960">
        <v>1</v>
      </c>
      <c r="M960" s="1" t="s">
        <v>63</v>
      </c>
      <c r="N960" s="1" t="s">
        <v>2014</v>
      </c>
      <c r="O960" s="1" t="s">
        <v>2121</v>
      </c>
      <c r="P960">
        <v>5.75</v>
      </c>
      <c r="Q960">
        <v>0</v>
      </c>
      <c r="R960">
        <v>1600</v>
      </c>
      <c r="S960">
        <v>1</v>
      </c>
      <c r="T960">
        <v>31</v>
      </c>
      <c r="U960">
        <v>46</v>
      </c>
      <c r="V960">
        <v>220</v>
      </c>
      <c r="W960">
        <v>53708.68</v>
      </c>
      <c r="X960">
        <v>4.7826086956521738</v>
      </c>
      <c r="Y960">
        <v>1167.58</v>
      </c>
      <c r="Z960">
        <v>14.260869565217391</v>
      </c>
      <c r="AA960">
        <v>56.803379577536234</v>
      </c>
      <c r="AB960">
        <v>46</v>
      </c>
      <c r="AC960">
        <v>42.542510012318843</v>
      </c>
      <c r="AD960">
        <v>0</v>
      </c>
      <c r="AE960">
        <v>1.2248062513959679</v>
      </c>
      <c r="AF960">
        <v>0.63224637681159412</v>
      </c>
      <c r="AG960">
        <v>0</v>
      </c>
      <c r="AH960">
        <v>45.299380371014493</v>
      </c>
      <c r="AI960">
        <v>8.7748451213768117</v>
      </c>
      <c r="AJ960">
        <v>1840</v>
      </c>
      <c r="AK960">
        <v>42</v>
      </c>
      <c r="AL960">
        <v>2</v>
      </c>
      <c r="AM960">
        <v>2</v>
      </c>
      <c r="AN960">
        <v>2</v>
      </c>
      <c r="AO960">
        <v>0</v>
      </c>
      <c r="AP960">
        <v>0</v>
      </c>
      <c r="AQ960">
        <v>0</v>
      </c>
      <c r="AR960">
        <v>807.27</v>
      </c>
      <c r="AS960" s="1" t="s">
        <v>173</v>
      </c>
      <c r="AT960">
        <v>46</v>
      </c>
      <c r="AU960">
        <v>55.614783383333332</v>
      </c>
      <c r="AV960">
        <v>1177.0866126999999</v>
      </c>
      <c r="AW960">
        <v>42</v>
      </c>
      <c r="AX960">
        <v>1</v>
      </c>
      <c r="AY960">
        <v>4.3478260869565216E-2</v>
      </c>
      <c r="AZ960">
        <v>40</v>
      </c>
      <c r="BA960">
        <v>0.23172826409722222</v>
      </c>
      <c r="BB960">
        <v>0.93419572436507936</v>
      </c>
      <c r="BC960">
        <v>57</v>
      </c>
      <c r="BD960">
        <v>-15</v>
      </c>
      <c r="BE960">
        <v>3</v>
      </c>
      <c r="BF960">
        <v>5</v>
      </c>
      <c r="BG960" s="1" t="s">
        <v>174</v>
      </c>
      <c r="BH960" s="1" t="s">
        <v>6891</v>
      </c>
      <c r="BI960" s="1" t="s">
        <v>6889</v>
      </c>
      <c r="BJ960" s="1" t="s">
        <v>6890</v>
      </c>
      <c r="BK960">
        <v>2100</v>
      </c>
      <c r="BL960">
        <v>3</v>
      </c>
      <c r="BM960" s="5" t="d">
        <v>23:00:00.0000000000031950</v>
      </c>
      <c r="BN960" s="5" t="d">
        <v>23:29:59.9999999999968050</v>
      </c>
      <c r="BO960">
        <v>23</v>
      </c>
      <c r="BP960" t="b">
        <v>0</v>
      </c>
    </row>
    <row r="961" spans="1:68" x14ac:dyDescent="0.2">
      <c r="A961" s="1" t="s">
        <v>2122</v>
      </c>
      <c r="B961" s="1" t="s">
        <v>1456</v>
      </c>
      <c r="C961" s="2" t="d">
        <v>2026-07-06</v>
      </c>
      <c r="D961">
        <v>48</v>
      </c>
      <c r="E961" s="1" t="s">
        <v>187</v>
      </c>
      <c r="F961">
        <v>30</v>
      </c>
      <c r="G961">
        <v>10</v>
      </c>
      <c r="H961">
        <v>0</v>
      </c>
      <c r="I961">
        <v>2</v>
      </c>
      <c r="J961">
        <v>8</v>
      </c>
      <c r="K961">
        <v>0</v>
      </c>
      <c r="L961">
        <v>1</v>
      </c>
      <c r="M961" s="1" t="s">
        <v>63</v>
      </c>
      <c r="N961" s="1" t="s">
        <v>1569</v>
      </c>
      <c r="O961" s="1" t="s">
        <v>2123</v>
      </c>
      <c r="P961">
        <v>3.75</v>
      </c>
      <c r="Q961">
        <v>0</v>
      </c>
      <c r="R961">
        <v>1600</v>
      </c>
      <c r="S961">
        <v>1</v>
      </c>
      <c r="T961">
        <v>30</v>
      </c>
      <c r="U961">
        <v>30</v>
      </c>
      <c r="V961">
        <v>149</v>
      </c>
      <c r="W961">
        <v>36382.86</v>
      </c>
      <c r="X961">
        <v>4.9666666666666668</v>
      </c>
      <c r="Y961">
        <v>1212.7619999999999</v>
      </c>
      <c r="Z961">
        <v>14.033333333333333</v>
      </c>
      <c r="AA961">
        <v>33.724392838333337</v>
      </c>
      <c r="AB961">
        <v>30</v>
      </c>
      <c r="AC961">
        <v>19.691059504999998</v>
      </c>
      <c r="AD961">
        <v>0</v>
      </c>
      <c r="AE961">
        <v>1.2688392216592548</v>
      </c>
      <c r="AF961">
        <v>0.68611111111111112</v>
      </c>
      <c r="AG961">
        <v>0</v>
      </c>
      <c r="AH961">
        <v>22.697224330555557</v>
      </c>
      <c r="AI961">
        <v>8.1794403883333331</v>
      </c>
      <c r="AJ961">
        <v>1200</v>
      </c>
      <c r="AK961">
        <v>42</v>
      </c>
      <c r="AL961">
        <v>1</v>
      </c>
      <c r="AM961">
        <v>1</v>
      </c>
      <c r="AN961">
        <v>0</v>
      </c>
      <c r="AO961">
        <v>0</v>
      </c>
      <c r="AP961">
        <v>1</v>
      </c>
      <c r="AQ961">
        <v>0</v>
      </c>
      <c r="AR961">
        <v>134.30000000000001</v>
      </c>
      <c r="AS961" s="1" t="s">
        <v>173</v>
      </c>
      <c r="AT961">
        <v>30</v>
      </c>
      <c r="AU961">
        <v>37.974772716666671</v>
      </c>
      <c r="AV961">
        <v>1189.0727244166667</v>
      </c>
      <c r="AW961">
        <v>42</v>
      </c>
      <c r="AX961">
        <v>1</v>
      </c>
      <c r="AY961">
        <v>3.3333333333333333E-2</v>
      </c>
      <c r="AZ961">
        <v>40</v>
      </c>
      <c r="BA961">
        <v>0.15822821965277781</v>
      </c>
      <c r="BB961">
        <v>0.94370851144179901</v>
      </c>
      <c r="BC961">
        <v>57</v>
      </c>
      <c r="BD961">
        <v>-15</v>
      </c>
      <c r="BE961">
        <v>2</v>
      </c>
      <c r="BF961">
        <v>6</v>
      </c>
      <c r="BG961" s="1" t="s">
        <v>174</v>
      </c>
      <c r="BH961" s="1" t="s">
        <v>6891</v>
      </c>
      <c r="BI961" s="1" t="s">
        <v>6889</v>
      </c>
      <c r="BJ961" s="1" t="s">
        <v>6890</v>
      </c>
      <c r="BK961">
        <v>2100</v>
      </c>
      <c r="BL961">
        <v>3</v>
      </c>
      <c r="BM961" s="5" t="d">
        <v>23:29:59.9999999999968050</v>
      </c>
      <c r="BN961" s="5" t="d">
        <v>1899-12-30</v>
      </c>
      <c r="BO961">
        <v>23</v>
      </c>
      <c r="BP961" t="b">
        <v>0</v>
      </c>
    </row>
    <row r="962" spans="1:68" x14ac:dyDescent="0.2">
      <c r="A962" s="1" t="s">
        <v>2124</v>
      </c>
      <c r="B962" s="1" t="s">
        <v>1456</v>
      </c>
      <c r="C962" s="2" t="d">
        <v>2026-07-07</v>
      </c>
      <c r="D962">
        <v>1</v>
      </c>
      <c r="E962" s="1" t="s">
        <v>61</v>
      </c>
      <c r="F962">
        <v>6</v>
      </c>
      <c r="G962">
        <v>21</v>
      </c>
      <c r="H962">
        <v>12</v>
      </c>
      <c r="I962">
        <v>2</v>
      </c>
      <c r="J962">
        <v>7</v>
      </c>
      <c r="K962">
        <v>900</v>
      </c>
      <c r="L962">
        <v>1</v>
      </c>
      <c r="M962" s="1" t="s">
        <v>2125</v>
      </c>
      <c r="N962" s="1" t="s">
        <v>1940</v>
      </c>
      <c r="O962" s="1" t="s">
        <v>2126</v>
      </c>
      <c r="P962">
        <v>0.8571428571428571</v>
      </c>
      <c r="Q962">
        <v>900</v>
      </c>
      <c r="R962">
        <v>9100</v>
      </c>
      <c r="S962">
        <v>1</v>
      </c>
      <c r="T962">
        <v>49</v>
      </c>
      <c r="U962">
        <v>6</v>
      </c>
      <c r="V962">
        <v>29</v>
      </c>
      <c r="W962">
        <v>5732.95</v>
      </c>
      <c r="X962">
        <v>4.833333333333333</v>
      </c>
      <c r="Y962">
        <v>955.49166666666667</v>
      </c>
      <c r="Z962">
        <v>12.5</v>
      </c>
      <c r="AA962">
        <v>11.254169708333331</v>
      </c>
      <c r="AB962">
        <v>1</v>
      </c>
      <c r="AC962">
        <v>0.76958483333333305</v>
      </c>
      <c r="AD962">
        <v>0</v>
      </c>
      <c r="AE962">
        <v>1.3011549204658464</v>
      </c>
      <c r="AF962">
        <v>0.51111111111111107</v>
      </c>
      <c r="AG962">
        <v>1.0141421694444446</v>
      </c>
      <c r="AH962">
        <v>1.7926682027777778</v>
      </c>
      <c r="AI962">
        <v>6.5325688</v>
      </c>
      <c r="AJ962">
        <v>210</v>
      </c>
      <c r="AK962">
        <v>76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 s="1" t="s">
        <v>173</v>
      </c>
      <c r="AT962">
        <v>1</v>
      </c>
      <c r="AU962">
        <v>8.5232497000000009</v>
      </c>
      <c r="AV962">
        <v>1549.0275653333333</v>
      </c>
      <c r="AW962">
        <v>76</v>
      </c>
      <c r="AX962">
        <v>0.16666666666666666</v>
      </c>
      <c r="AY962">
        <v>0</v>
      </c>
      <c r="AZ962">
        <v>35</v>
      </c>
      <c r="BA962">
        <v>4.0586903333333341E-2</v>
      </c>
      <c r="BB962">
        <v>0.67939805497076022</v>
      </c>
      <c r="BC962">
        <v>74</v>
      </c>
      <c r="BD962">
        <v>2</v>
      </c>
      <c r="BE962">
        <v>1</v>
      </c>
      <c r="BF962">
        <v>6</v>
      </c>
      <c r="BG962" s="1" t="s">
        <v>174</v>
      </c>
      <c r="BH962" s="1" t="s">
        <v>6891</v>
      </c>
      <c r="BI962" s="1" t="s">
        <v>6889</v>
      </c>
      <c r="BJ962" s="1" t="s">
        <v>6890</v>
      </c>
      <c r="BK962">
        <v>2100</v>
      </c>
      <c r="BL962">
        <v>3</v>
      </c>
      <c r="BM962" s="5" t="d">
        <v>1899-12-30</v>
      </c>
      <c r="BN962" s="5" t="d">
        <v>00:29:59.99999999999990100</v>
      </c>
      <c r="BO962">
        <v>0</v>
      </c>
      <c r="BP962" t="b">
        <v>0</v>
      </c>
    </row>
    <row r="963" spans="1:68" x14ac:dyDescent="0.2">
      <c r="A963" s="1" t="s">
        <v>2127</v>
      </c>
      <c r="B963" s="1" t="s">
        <v>1456</v>
      </c>
      <c r="C963" s="2" t="d">
        <v>2026-07-07</v>
      </c>
      <c r="D963">
        <v>2</v>
      </c>
      <c r="E963" s="1" t="s">
        <v>61</v>
      </c>
      <c r="F963">
        <v>9</v>
      </c>
      <c r="G963">
        <v>21</v>
      </c>
      <c r="H963">
        <v>12</v>
      </c>
      <c r="I963">
        <v>2</v>
      </c>
      <c r="J963">
        <v>7</v>
      </c>
      <c r="K963">
        <v>900</v>
      </c>
      <c r="L963">
        <v>1</v>
      </c>
      <c r="M963" s="1" t="s">
        <v>2128</v>
      </c>
      <c r="N963" s="1" t="s">
        <v>2129</v>
      </c>
      <c r="O963" s="1" t="s">
        <v>2130</v>
      </c>
      <c r="P963">
        <v>1.2857142857142858</v>
      </c>
      <c r="Q963">
        <v>900</v>
      </c>
      <c r="R963">
        <v>8200</v>
      </c>
      <c r="S963">
        <v>1</v>
      </c>
      <c r="T963">
        <v>48</v>
      </c>
      <c r="U963">
        <v>9</v>
      </c>
      <c r="V963">
        <v>50</v>
      </c>
      <c r="W963">
        <v>12539.699999999999</v>
      </c>
      <c r="X963">
        <v>5.5555555555555554</v>
      </c>
      <c r="Y963">
        <v>1393.3</v>
      </c>
      <c r="Z963">
        <v>12.333333333333334</v>
      </c>
      <c r="AA963">
        <v>11.021570309259261</v>
      </c>
      <c r="AB963">
        <v>1</v>
      </c>
      <c r="AC963">
        <v>0.25678384999999992</v>
      </c>
      <c r="AD963">
        <v>0</v>
      </c>
      <c r="AE963">
        <v>1.6873958697120317</v>
      </c>
      <c r="AF963">
        <v>0.64814814814814825</v>
      </c>
      <c r="AG963">
        <v>2.3355440111111112</v>
      </c>
      <c r="AH963">
        <v>0</v>
      </c>
      <c r="AI963">
        <v>7.7526929555555553</v>
      </c>
      <c r="AJ963">
        <v>315</v>
      </c>
      <c r="AK963">
        <v>78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 s="1" t="s">
        <v>125</v>
      </c>
      <c r="AT963">
        <v>1</v>
      </c>
      <c r="AU963">
        <v>15.548249233333333</v>
      </c>
      <c r="AV963">
        <v>134.5893887</v>
      </c>
      <c r="AW963">
        <v>13</v>
      </c>
      <c r="AX963">
        <v>0.1111111111111111</v>
      </c>
      <c r="AY963">
        <v>0</v>
      </c>
      <c r="AZ963">
        <v>35</v>
      </c>
      <c r="BA963">
        <v>7.4039282063492057E-2</v>
      </c>
      <c r="BB963">
        <v>5.7516832777777777E-2</v>
      </c>
      <c r="BC963">
        <v>7</v>
      </c>
      <c r="BD963">
        <v>71</v>
      </c>
      <c r="BE963">
        <v>1</v>
      </c>
      <c r="BF963">
        <v>6</v>
      </c>
      <c r="BG963" s="1" t="s">
        <v>66</v>
      </c>
      <c r="BH963" s="1" t="s">
        <v>6891</v>
      </c>
      <c r="BI963" s="1" t="s">
        <v>6889</v>
      </c>
      <c r="BJ963" s="1" t="s">
        <v>6890</v>
      </c>
      <c r="BK963">
        <v>2100</v>
      </c>
      <c r="BL963">
        <v>3</v>
      </c>
      <c r="BM963" s="5" t="d">
        <v>00:29:59.99999999999990100</v>
      </c>
      <c r="BN963" s="5" t="d">
        <v>00:59:59.99999999999980200</v>
      </c>
      <c r="BO963">
        <v>0</v>
      </c>
      <c r="BP963" t="b">
        <v>0</v>
      </c>
    </row>
    <row r="964" spans="1:68" x14ac:dyDescent="0.2">
      <c r="A964" s="1" t="s">
        <v>2131</v>
      </c>
      <c r="B964" s="1" t="s">
        <v>1456</v>
      </c>
      <c r="C964" s="2" t="d">
        <v>2026-07-07</v>
      </c>
      <c r="D964">
        <v>3</v>
      </c>
      <c r="E964" s="1" t="s">
        <v>61</v>
      </c>
      <c r="F964">
        <v>2</v>
      </c>
      <c r="G964">
        <v>11</v>
      </c>
      <c r="H964">
        <v>10</v>
      </c>
      <c r="I964">
        <v>0</v>
      </c>
      <c r="J964">
        <v>1</v>
      </c>
      <c r="K964">
        <v>750</v>
      </c>
      <c r="L964">
        <v>0</v>
      </c>
      <c r="M964" s="1" t="s">
        <v>2132</v>
      </c>
      <c r="N964" s="1" t="s">
        <v>63</v>
      </c>
      <c r="O964" s="1" t="s">
        <v>1464</v>
      </c>
      <c r="P964">
        <v>2</v>
      </c>
      <c r="Q964">
        <v>750</v>
      </c>
      <c r="R964">
        <v>7450</v>
      </c>
      <c r="S964">
        <v>0</v>
      </c>
      <c r="T964">
        <v>48</v>
      </c>
      <c r="U964">
        <v>2</v>
      </c>
      <c r="V964">
        <v>8</v>
      </c>
      <c r="W964">
        <v>2104.88</v>
      </c>
      <c r="X964">
        <v>4</v>
      </c>
      <c r="Y964">
        <v>1052.44</v>
      </c>
      <c r="Z964">
        <v>12.5</v>
      </c>
      <c r="AA964">
        <v>10.719476674999999</v>
      </c>
      <c r="AB964">
        <v>0</v>
      </c>
      <c r="AC964">
        <v>0</v>
      </c>
      <c r="AD964">
        <v>0</v>
      </c>
      <c r="AE964">
        <v>1.3585816581310619</v>
      </c>
      <c r="AF964">
        <v>1.1499999999999999</v>
      </c>
      <c r="AG964">
        <v>2.50858165</v>
      </c>
      <c r="AH964">
        <v>0</v>
      </c>
      <c r="AI964">
        <v>7.6692283583333323</v>
      </c>
      <c r="AJ964">
        <v>70</v>
      </c>
      <c r="AK964">
        <v>37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s="1" t="s">
        <v>70</v>
      </c>
      <c r="AT964">
        <v>0</v>
      </c>
      <c r="AU964">
        <v>2.6133218833333336</v>
      </c>
      <c r="AV964">
        <v>35.508988166666668</v>
      </c>
      <c r="AW964">
        <v>4</v>
      </c>
      <c r="AX964">
        <v>0</v>
      </c>
      <c r="AY964">
        <v>0</v>
      </c>
      <c r="AZ964">
        <v>35</v>
      </c>
      <c r="BA964">
        <v>8.7110729444444451E-2</v>
      </c>
      <c r="BB964">
        <v>3.1990079429429434E-2</v>
      </c>
      <c r="BC964">
        <v>2</v>
      </c>
      <c r="BD964">
        <v>35</v>
      </c>
      <c r="BE964">
        <v>1</v>
      </c>
      <c r="BF964">
        <v>0</v>
      </c>
      <c r="BG964" s="1" t="s">
        <v>66</v>
      </c>
      <c r="BH964" s="1" t="s">
        <v>6891</v>
      </c>
      <c r="BI964" s="1" t="s">
        <v>6889</v>
      </c>
      <c r="BJ964" s="1" t="s">
        <v>6890</v>
      </c>
      <c r="BK964">
        <v>2100</v>
      </c>
      <c r="BL964">
        <v>3</v>
      </c>
      <c r="BM964" s="5" t="d">
        <v>00:59:59.99999999999980200</v>
      </c>
      <c r="BN964" s="5" t="d">
        <v>01:30:00.000</v>
      </c>
      <c r="BO964">
        <v>1</v>
      </c>
      <c r="BP964" t="b">
        <v>0</v>
      </c>
    </row>
    <row r="965" spans="1:68" x14ac:dyDescent="0.2">
      <c r="A965" s="1" t="s">
        <v>2133</v>
      </c>
      <c r="B965" s="1" t="s">
        <v>1456</v>
      </c>
      <c r="C965" s="2" t="d">
        <v>2026-07-07</v>
      </c>
      <c r="D965">
        <v>4</v>
      </c>
      <c r="E965" s="1" t="s">
        <v>61</v>
      </c>
      <c r="F965">
        <v>9</v>
      </c>
      <c r="G965">
        <v>11</v>
      </c>
      <c r="H965">
        <v>10</v>
      </c>
      <c r="I965">
        <v>0</v>
      </c>
      <c r="J965">
        <v>1</v>
      </c>
      <c r="K965">
        <v>750</v>
      </c>
      <c r="L965">
        <v>0</v>
      </c>
      <c r="M965" s="1" t="s">
        <v>2134</v>
      </c>
      <c r="N965" s="1" t="s">
        <v>63</v>
      </c>
      <c r="O965" s="1" t="s">
        <v>1583</v>
      </c>
      <c r="P965">
        <v>9</v>
      </c>
      <c r="Q965">
        <v>750</v>
      </c>
      <c r="R965">
        <v>6700</v>
      </c>
      <c r="S965">
        <v>0</v>
      </c>
      <c r="T965">
        <v>48</v>
      </c>
      <c r="U965">
        <v>9</v>
      </c>
      <c r="V965">
        <v>53</v>
      </c>
      <c r="W965">
        <v>12411.61</v>
      </c>
      <c r="X965">
        <v>5.8888888888888893</v>
      </c>
      <c r="Y965">
        <v>1379.0677777777778</v>
      </c>
      <c r="Z965">
        <v>12.444444444444445</v>
      </c>
      <c r="AA965">
        <v>11.427032142592592</v>
      </c>
      <c r="AB965">
        <v>3</v>
      </c>
      <c r="AC965">
        <v>0.28200567777777763</v>
      </c>
      <c r="AD965">
        <v>0.53440746296296293</v>
      </c>
      <c r="AE965">
        <v>1.6086276145349592</v>
      </c>
      <c r="AF965">
        <v>0.89999999999999991</v>
      </c>
      <c r="AG965">
        <v>3.0430350740740741</v>
      </c>
      <c r="AH965">
        <v>0</v>
      </c>
      <c r="AI965">
        <v>7.4488118740740736</v>
      </c>
      <c r="AJ965">
        <v>315</v>
      </c>
      <c r="AK965">
        <v>37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 s="1" t="s">
        <v>65</v>
      </c>
      <c r="AT965">
        <v>3</v>
      </c>
      <c r="AU965">
        <v>14.581489866666667</v>
      </c>
      <c r="AV965">
        <v>98.488238233333334</v>
      </c>
      <c r="AW965">
        <v>7</v>
      </c>
      <c r="AX965">
        <v>0.33333333333333331</v>
      </c>
      <c r="AY965">
        <v>0</v>
      </c>
      <c r="AZ965">
        <v>35</v>
      </c>
      <c r="BA965">
        <v>0.48604966222222223</v>
      </c>
      <c r="BB965">
        <v>8.8728142552552555E-2</v>
      </c>
      <c r="BC965">
        <v>5</v>
      </c>
      <c r="BD965">
        <v>32</v>
      </c>
      <c r="BE965">
        <v>1</v>
      </c>
      <c r="BF965">
        <v>0</v>
      </c>
      <c r="BG965" s="1" t="s">
        <v>83</v>
      </c>
      <c r="BH965" s="1" t="s">
        <v>6891</v>
      </c>
      <c r="BI965" s="1" t="s">
        <v>6889</v>
      </c>
      <c r="BJ965" s="1" t="s">
        <v>6890</v>
      </c>
      <c r="BK965">
        <v>2100</v>
      </c>
      <c r="BL965">
        <v>3</v>
      </c>
      <c r="BM965" s="5" t="d">
        <v>01:30:00.000</v>
      </c>
      <c r="BN965" s="5" t="d">
        <v>01:59:59.99999999999959725</v>
      </c>
      <c r="BO965">
        <v>1</v>
      </c>
      <c r="BP965" t="b">
        <v>0</v>
      </c>
    </row>
    <row r="966" spans="1:68" x14ac:dyDescent="0.2">
      <c r="A966" s="1" t="s">
        <v>2135</v>
      </c>
      <c r="B966" s="1" t="s">
        <v>1456</v>
      </c>
      <c r="C966" s="2" t="d">
        <v>2026-07-07</v>
      </c>
      <c r="D966">
        <v>5</v>
      </c>
      <c r="E966" s="1" t="s">
        <v>61</v>
      </c>
      <c r="F966">
        <v>11</v>
      </c>
      <c r="G966">
        <v>11</v>
      </c>
      <c r="H966">
        <v>10</v>
      </c>
      <c r="I966">
        <v>0</v>
      </c>
      <c r="J966">
        <v>1</v>
      </c>
      <c r="K966">
        <v>750</v>
      </c>
      <c r="L966">
        <v>0</v>
      </c>
      <c r="M966" s="1" t="s">
        <v>2136</v>
      </c>
      <c r="N966" s="1" t="s">
        <v>63</v>
      </c>
      <c r="O966" s="1" t="s">
        <v>1467</v>
      </c>
      <c r="P966">
        <v>11</v>
      </c>
      <c r="Q966">
        <v>750</v>
      </c>
      <c r="R966">
        <v>5950</v>
      </c>
      <c r="S966">
        <v>0</v>
      </c>
      <c r="T966">
        <v>48</v>
      </c>
      <c r="U966">
        <v>11</v>
      </c>
      <c r="V966">
        <v>51</v>
      </c>
      <c r="W966">
        <v>11930.55</v>
      </c>
      <c r="X966">
        <v>4.6363636363636367</v>
      </c>
      <c r="Y966">
        <v>1084.5954545454545</v>
      </c>
      <c r="Z966">
        <v>12.181818181818182</v>
      </c>
      <c r="AA966">
        <v>10.68607396969697</v>
      </c>
      <c r="AB966">
        <v>3</v>
      </c>
      <c r="AC966">
        <v>0.37487706969696982</v>
      </c>
      <c r="AD966">
        <v>0.65821638181818187</v>
      </c>
      <c r="AE966">
        <v>1.1821039074033115</v>
      </c>
      <c r="AF966">
        <v>0.70454545454545459</v>
      </c>
      <c r="AG966">
        <v>2.5448657393939396</v>
      </c>
      <c r="AH966">
        <v>0</v>
      </c>
      <c r="AI966">
        <v>7.1109051954545457</v>
      </c>
      <c r="AJ966">
        <v>385</v>
      </c>
      <c r="AK966">
        <v>37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 s="1" t="s">
        <v>65</v>
      </c>
      <c r="AT966">
        <v>2</v>
      </c>
      <c r="AU966">
        <v>12.13928735</v>
      </c>
      <c r="AV966">
        <v>105.34935881666667</v>
      </c>
      <c r="AW966">
        <v>7</v>
      </c>
      <c r="AX966">
        <v>0.27272727272727271</v>
      </c>
      <c r="AY966">
        <v>0</v>
      </c>
      <c r="AZ966">
        <v>35</v>
      </c>
      <c r="BA966">
        <v>0.40464291166666666</v>
      </c>
      <c r="BB966">
        <v>9.4909332267267263E-2</v>
      </c>
      <c r="BC966">
        <v>6</v>
      </c>
      <c r="BD966">
        <v>31</v>
      </c>
      <c r="BE966">
        <v>1</v>
      </c>
      <c r="BF966">
        <v>0</v>
      </c>
      <c r="BG966" s="1" t="s">
        <v>83</v>
      </c>
      <c r="BH966" s="1" t="s">
        <v>6891</v>
      </c>
      <c r="BI966" s="1" t="s">
        <v>6889</v>
      </c>
      <c r="BJ966" s="1" t="s">
        <v>6890</v>
      </c>
      <c r="BK966">
        <v>2100</v>
      </c>
      <c r="BL966">
        <v>3</v>
      </c>
      <c r="BM966" s="5" t="d">
        <v>01:59:59.99999999999959725</v>
      </c>
      <c r="BN966" s="5" t="d">
        <v>02:30:00.00000000000040275</v>
      </c>
      <c r="BO966">
        <v>2</v>
      </c>
      <c r="BP966" t="b">
        <v>0</v>
      </c>
    </row>
    <row r="967" spans="1:68" x14ac:dyDescent="0.2">
      <c r="A967" s="1" t="s">
        <v>2137</v>
      </c>
      <c r="B967" s="1" t="s">
        <v>1456</v>
      </c>
      <c r="C967" s="2" t="d">
        <v>2026-07-07</v>
      </c>
      <c r="D967">
        <v>6</v>
      </c>
      <c r="E967" s="1" t="s">
        <v>61</v>
      </c>
      <c r="F967">
        <v>12</v>
      </c>
      <c r="G967">
        <v>11</v>
      </c>
      <c r="H967">
        <v>10</v>
      </c>
      <c r="I967">
        <v>0</v>
      </c>
      <c r="J967">
        <v>1</v>
      </c>
      <c r="K967">
        <v>750</v>
      </c>
      <c r="L967">
        <v>0</v>
      </c>
      <c r="M967" s="1" t="s">
        <v>2138</v>
      </c>
      <c r="N967" s="1" t="s">
        <v>63</v>
      </c>
      <c r="O967" s="1" t="s">
        <v>1473</v>
      </c>
      <c r="P967">
        <v>12</v>
      </c>
      <c r="Q967">
        <v>750</v>
      </c>
      <c r="R967">
        <v>5200</v>
      </c>
      <c r="S967">
        <v>0</v>
      </c>
      <c r="T967">
        <v>48</v>
      </c>
      <c r="U967">
        <v>12</v>
      </c>
      <c r="V967">
        <v>55</v>
      </c>
      <c r="W967">
        <v>12639.17</v>
      </c>
      <c r="X967">
        <v>4.583333333333333</v>
      </c>
      <c r="Y967">
        <v>1053.2641666666666</v>
      </c>
      <c r="Z967">
        <v>12.166666666666666</v>
      </c>
      <c r="AA967">
        <v>9.865752645833334</v>
      </c>
      <c r="AB967">
        <v>0</v>
      </c>
      <c r="AC967">
        <v>0</v>
      </c>
      <c r="AD967">
        <v>0.23353357499999997</v>
      </c>
      <c r="AE967">
        <v>1.0103579792574131</v>
      </c>
      <c r="AF967">
        <v>0.73888888888888893</v>
      </c>
      <c r="AG967">
        <v>1.982780436111111</v>
      </c>
      <c r="AH967">
        <v>0</v>
      </c>
      <c r="AI967">
        <v>7.0079722013888883</v>
      </c>
      <c r="AJ967">
        <v>420</v>
      </c>
      <c r="AK967">
        <v>37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s="1" t="s">
        <v>70</v>
      </c>
      <c r="AT967">
        <v>0</v>
      </c>
      <c r="AU967">
        <v>12.988151200000001</v>
      </c>
      <c r="AV967">
        <v>131.89272981666667</v>
      </c>
      <c r="AW967">
        <v>10</v>
      </c>
      <c r="AX967">
        <v>0</v>
      </c>
      <c r="AY967">
        <v>0</v>
      </c>
      <c r="AZ967">
        <v>35</v>
      </c>
      <c r="BA967">
        <v>0.43293837333333335</v>
      </c>
      <c r="BB967">
        <v>0.11882227911411412</v>
      </c>
      <c r="BC967">
        <v>7</v>
      </c>
      <c r="BD967">
        <v>30</v>
      </c>
      <c r="BE967">
        <v>1</v>
      </c>
      <c r="BF967">
        <v>0</v>
      </c>
      <c r="BG967" s="1" t="s">
        <v>66</v>
      </c>
      <c r="BH967" s="1" t="s">
        <v>6891</v>
      </c>
      <c r="BI967" s="1" t="s">
        <v>6889</v>
      </c>
      <c r="BJ967" s="1" t="s">
        <v>6890</v>
      </c>
      <c r="BK967">
        <v>2100</v>
      </c>
      <c r="BL967">
        <v>3</v>
      </c>
      <c r="BM967" s="5" t="d">
        <v>02:30:00.00000000000040275</v>
      </c>
      <c r="BN967" s="5" t="d">
        <v>03:00:00.000</v>
      </c>
      <c r="BO967">
        <v>2</v>
      </c>
      <c r="BP967" t="b">
        <v>0</v>
      </c>
    </row>
    <row r="968" spans="1:68" x14ac:dyDescent="0.2">
      <c r="A968" s="1" t="s">
        <v>2139</v>
      </c>
      <c r="B968" s="1" t="s">
        <v>1456</v>
      </c>
      <c r="C968" s="2" t="d">
        <v>2026-07-07</v>
      </c>
      <c r="D968">
        <v>7</v>
      </c>
      <c r="E968" s="1" t="s">
        <v>61</v>
      </c>
      <c r="F968">
        <v>6</v>
      </c>
      <c r="G968">
        <v>11</v>
      </c>
      <c r="H968">
        <v>10</v>
      </c>
      <c r="I968">
        <v>0</v>
      </c>
      <c r="J968">
        <v>1</v>
      </c>
      <c r="K968">
        <v>750</v>
      </c>
      <c r="L968">
        <v>0</v>
      </c>
      <c r="M968" s="1" t="s">
        <v>2140</v>
      </c>
      <c r="N968" s="1" t="s">
        <v>63</v>
      </c>
      <c r="O968" s="1" t="s">
        <v>1476</v>
      </c>
      <c r="P968">
        <v>6</v>
      </c>
      <c r="Q968">
        <v>750</v>
      </c>
      <c r="R968">
        <v>4450</v>
      </c>
      <c r="S968">
        <v>0</v>
      </c>
      <c r="T968">
        <v>48</v>
      </c>
      <c r="U968">
        <v>6</v>
      </c>
      <c r="V968">
        <v>25</v>
      </c>
      <c r="W968">
        <v>5264.75</v>
      </c>
      <c r="X968">
        <v>4.166666666666667</v>
      </c>
      <c r="Y968">
        <v>877.45833333333337</v>
      </c>
      <c r="Z968">
        <v>12.333333333333334</v>
      </c>
      <c r="AA968">
        <v>11.543622944444445</v>
      </c>
      <c r="AB968">
        <v>2</v>
      </c>
      <c r="AC968">
        <v>0.4038758555555555</v>
      </c>
      <c r="AD968">
        <v>0.57476428888888886</v>
      </c>
      <c r="AE968">
        <v>1.1953959754795744</v>
      </c>
      <c r="AF968">
        <v>0.55833333333333335</v>
      </c>
      <c r="AG968">
        <v>2.3284935916666667</v>
      </c>
      <c r="AH968">
        <v>0</v>
      </c>
      <c r="AI968">
        <v>8.1512404555555555</v>
      </c>
      <c r="AJ968">
        <v>210</v>
      </c>
      <c r="AK968">
        <v>37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s="1" t="s">
        <v>65</v>
      </c>
      <c r="AT968">
        <v>2</v>
      </c>
      <c r="AU968">
        <v>7.1723757833333339</v>
      </c>
      <c r="AV968">
        <v>72.184057233333334</v>
      </c>
      <c r="AW968">
        <v>9</v>
      </c>
      <c r="AX968">
        <v>0.33333333333333331</v>
      </c>
      <c r="AY968">
        <v>0</v>
      </c>
      <c r="AZ968">
        <v>35</v>
      </c>
      <c r="BA968">
        <v>0.23907919277777781</v>
      </c>
      <c r="BB968">
        <v>6.5030682192192199E-2</v>
      </c>
      <c r="BC968">
        <v>4</v>
      </c>
      <c r="BD968">
        <v>33</v>
      </c>
      <c r="BE968">
        <v>1</v>
      </c>
      <c r="BF968">
        <v>0</v>
      </c>
      <c r="BG968" s="1" t="s">
        <v>83</v>
      </c>
      <c r="BH968" s="1" t="s">
        <v>6891</v>
      </c>
      <c r="BI968" s="1" t="s">
        <v>6889</v>
      </c>
      <c r="BJ968" s="1" t="s">
        <v>6890</v>
      </c>
      <c r="BK968">
        <v>2100</v>
      </c>
      <c r="BL968">
        <v>3</v>
      </c>
      <c r="BM968" s="5" t="d">
        <v>03:00:00.000</v>
      </c>
      <c r="BN968" s="5" t="d">
        <v>03:30:00.00000000000079875</v>
      </c>
      <c r="BO968">
        <v>3</v>
      </c>
      <c r="BP968" t="b">
        <v>0</v>
      </c>
    </row>
    <row r="969" spans="1:68" x14ac:dyDescent="0.2">
      <c r="A969" s="1" t="s">
        <v>2141</v>
      </c>
      <c r="B969" s="1" t="s">
        <v>1456</v>
      </c>
      <c r="C969" s="2" t="d">
        <v>2026-07-07</v>
      </c>
      <c r="D969">
        <v>8</v>
      </c>
      <c r="E969" s="1" t="s">
        <v>61</v>
      </c>
      <c r="F969">
        <v>10</v>
      </c>
      <c r="G969">
        <v>11</v>
      </c>
      <c r="H969">
        <v>10</v>
      </c>
      <c r="I969">
        <v>0</v>
      </c>
      <c r="J969">
        <v>1</v>
      </c>
      <c r="K969">
        <v>750</v>
      </c>
      <c r="L969">
        <v>0</v>
      </c>
      <c r="M969" s="1" t="s">
        <v>2142</v>
      </c>
      <c r="N969" s="1" t="s">
        <v>63</v>
      </c>
      <c r="O969" s="1" t="s">
        <v>1704</v>
      </c>
      <c r="P969">
        <v>10</v>
      </c>
      <c r="Q969">
        <v>750</v>
      </c>
      <c r="R969">
        <v>3700</v>
      </c>
      <c r="S969">
        <v>0</v>
      </c>
      <c r="T969">
        <v>48</v>
      </c>
      <c r="U969">
        <v>10</v>
      </c>
      <c r="V969">
        <v>46</v>
      </c>
      <c r="W969">
        <v>10179.84</v>
      </c>
      <c r="X969">
        <v>4.5999999999999996</v>
      </c>
      <c r="Y969">
        <v>1017.984</v>
      </c>
      <c r="Z969">
        <v>12.5</v>
      </c>
      <c r="AA969">
        <v>9.9736081199999997</v>
      </c>
      <c r="AB969">
        <v>2</v>
      </c>
      <c r="AC969">
        <v>0.18604669666666657</v>
      </c>
      <c r="AD969">
        <v>0.17572346333333333</v>
      </c>
      <c r="AE969">
        <v>1.1315570409871039</v>
      </c>
      <c r="AF969">
        <v>0.54833333333333334</v>
      </c>
      <c r="AG969">
        <v>1.8556138333333334</v>
      </c>
      <c r="AH969">
        <v>0</v>
      </c>
      <c r="AI969">
        <v>7.1829942766666672</v>
      </c>
      <c r="AJ969">
        <v>350</v>
      </c>
      <c r="AK969">
        <v>37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 s="1" t="s">
        <v>65</v>
      </c>
      <c r="AT969">
        <v>2</v>
      </c>
      <c r="AU969">
        <v>11.315570333333334</v>
      </c>
      <c r="AV969">
        <v>111.04829846666667</v>
      </c>
      <c r="AW969">
        <v>8</v>
      </c>
      <c r="AX969">
        <v>0.2</v>
      </c>
      <c r="AY969">
        <v>0</v>
      </c>
      <c r="AZ969">
        <v>35</v>
      </c>
      <c r="BA969">
        <v>0.37718567777777778</v>
      </c>
      <c r="BB969">
        <v>0.10004351213213213</v>
      </c>
      <c r="BC969">
        <v>6</v>
      </c>
      <c r="BD969">
        <v>31</v>
      </c>
      <c r="BE969">
        <v>1</v>
      </c>
      <c r="BF969">
        <v>0</v>
      </c>
      <c r="BG969" s="1" t="s">
        <v>83</v>
      </c>
      <c r="BH969" s="1" t="s">
        <v>6891</v>
      </c>
      <c r="BI969" s="1" t="s">
        <v>6889</v>
      </c>
      <c r="BJ969" s="1" t="s">
        <v>6890</v>
      </c>
      <c r="BK969">
        <v>2100</v>
      </c>
      <c r="BL969">
        <v>3</v>
      </c>
      <c r="BM969" s="5" t="d">
        <v>03:30:00.00000000000079875</v>
      </c>
      <c r="BN969" s="5" t="d">
        <v>03:59:59.99999999999920125</v>
      </c>
      <c r="BO969">
        <v>3</v>
      </c>
      <c r="BP969" t="b">
        <v>0</v>
      </c>
    </row>
    <row r="970" spans="1:68" x14ac:dyDescent="0.2">
      <c r="A970" s="1" t="s">
        <v>2143</v>
      </c>
      <c r="B970" s="1" t="s">
        <v>1456</v>
      </c>
      <c r="C970" s="2" t="d">
        <v>2026-07-07</v>
      </c>
      <c r="D970">
        <v>9</v>
      </c>
      <c r="E970" s="1" t="s">
        <v>61</v>
      </c>
      <c r="F970">
        <v>11</v>
      </c>
      <c r="G970">
        <v>11</v>
      </c>
      <c r="H970">
        <v>10</v>
      </c>
      <c r="I970">
        <v>0</v>
      </c>
      <c r="J970">
        <v>1</v>
      </c>
      <c r="K970">
        <v>750</v>
      </c>
      <c r="L970">
        <v>0</v>
      </c>
      <c r="M970" s="1" t="s">
        <v>2144</v>
      </c>
      <c r="N970" s="1" t="s">
        <v>63</v>
      </c>
      <c r="O970" s="1" t="s">
        <v>1479</v>
      </c>
      <c r="P970">
        <v>11</v>
      </c>
      <c r="Q970">
        <v>750</v>
      </c>
      <c r="R970">
        <v>2950</v>
      </c>
      <c r="S970">
        <v>0</v>
      </c>
      <c r="T970">
        <v>48</v>
      </c>
      <c r="U970">
        <v>11</v>
      </c>
      <c r="V970">
        <v>51</v>
      </c>
      <c r="W970">
        <v>11949.42</v>
      </c>
      <c r="X970">
        <v>4.6363636363636367</v>
      </c>
      <c r="Y970">
        <v>1086.310909090909</v>
      </c>
      <c r="Z970">
        <v>12.272727272727273</v>
      </c>
      <c r="AA970">
        <v>11.478251312121213</v>
      </c>
      <c r="AB970">
        <v>3</v>
      </c>
      <c r="AC970">
        <v>0.66404923636363655</v>
      </c>
      <c r="AD970">
        <v>0.67910082727272725</v>
      </c>
      <c r="AE970">
        <v>1.4197975411678696</v>
      </c>
      <c r="AF970">
        <v>0.58030303030303021</v>
      </c>
      <c r="AG970">
        <v>2.6792013954545451</v>
      </c>
      <c r="AH970">
        <v>0</v>
      </c>
      <c r="AI970">
        <v>7.7748074833333334</v>
      </c>
      <c r="AJ970">
        <v>385</v>
      </c>
      <c r="AK970">
        <v>37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 s="1" t="s">
        <v>65</v>
      </c>
      <c r="AT970">
        <v>3</v>
      </c>
      <c r="AU970">
        <v>15.143440049999999</v>
      </c>
      <c r="AV970">
        <v>114.10491673333333</v>
      </c>
      <c r="AW970">
        <v>6</v>
      </c>
      <c r="AX970">
        <v>0.27272727272727271</v>
      </c>
      <c r="AY970">
        <v>0</v>
      </c>
      <c r="AZ970">
        <v>35</v>
      </c>
      <c r="BA970">
        <v>0.504781335</v>
      </c>
      <c r="BB970">
        <v>0.10279722228228227</v>
      </c>
      <c r="BC970">
        <v>6</v>
      </c>
      <c r="BD970">
        <v>31</v>
      </c>
      <c r="BE970">
        <v>1</v>
      </c>
      <c r="BF970">
        <v>0</v>
      </c>
      <c r="BG970" s="1" t="s">
        <v>83</v>
      </c>
      <c r="BH970" s="1" t="s">
        <v>6891</v>
      </c>
      <c r="BI970" s="1" t="s">
        <v>6889</v>
      </c>
      <c r="BJ970" s="1" t="s">
        <v>6890</v>
      </c>
      <c r="BK970">
        <v>2100</v>
      </c>
      <c r="BL970">
        <v>3</v>
      </c>
      <c r="BM970" s="5" t="d">
        <v>03:59:59.99999999999920125</v>
      </c>
      <c r="BN970" s="5" t="d">
        <v>04:30:00.000</v>
      </c>
      <c r="BO970">
        <v>4</v>
      </c>
      <c r="BP970" t="b">
        <v>0</v>
      </c>
    </row>
    <row r="971" spans="1:68" x14ac:dyDescent="0.2">
      <c r="A971" s="1" t="s">
        <v>2145</v>
      </c>
      <c r="B971" s="1" t="s">
        <v>1456</v>
      </c>
      <c r="C971" s="2" t="d">
        <v>2026-07-07</v>
      </c>
      <c r="D971">
        <v>10</v>
      </c>
      <c r="E971" s="1" t="s">
        <v>61</v>
      </c>
      <c r="F971">
        <v>9</v>
      </c>
      <c r="G971">
        <v>11</v>
      </c>
      <c r="H971">
        <v>10</v>
      </c>
      <c r="I971">
        <v>0</v>
      </c>
      <c r="J971">
        <v>1</v>
      </c>
      <c r="K971">
        <v>750</v>
      </c>
      <c r="L971">
        <v>0</v>
      </c>
      <c r="M971" s="1" t="s">
        <v>2146</v>
      </c>
      <c r="N971" s="1" t="s">
        <v>63</v>
      </c>
      <c r="O971" s="1" t="s">
        <v>1596</v>
      </c>
      <c r="P971">
        <v>9</v>
      </c>
      <c r="Q971">
        <v>750</v>
      </c>
      <c r="R971">
        <v>2200</v>
      </c>
      <c r="S971">
        <v>0</v>
      </c>
      <c r="T971">
        <v>48</v>
      </c>
      <c r="U971">
        <v>9</v>
      </c>
      <c r="V971">
        <v>39</v>
      </c>
      <c r="W971">
        <v>8266.6</v>
      </c>
      <c r="X971">
        <v>4.333333333333333</v>
      </c>
      <c r="Y971">
        <v>918.51111111111118</v>
      </c>
      <c r="Z971">
        <v>12.333333333333334</v>
      </c>
      <c r="AA971">
        <v>10.460050600000001</v>
      </c>
      <c r="AB971">
        <v>1</v>
      </c>
      <c r="AC971">
        <v>3.3348290740740673E-2</v>
      </c>
      <c r="AD971">
        <v>0.1477317759259259</v>
      </c>
      <c r="AE971">
        <v>1.3144210903424027</v>
      </c>
      <c r="AF971">
        <v>0.54629629629629628</v>
      </c>
      <c r="AG971">
        <v>2.0084491592592593</v>
      </c>
      <c r="AH971">
        <v>0</v>
      </c>
      <c r="AI971">
        <v>7.6034532796296297</v>
      </c>
      <c r="AJ971">
        <v>315</v>
      </c>
      <c r="AK971">
        <v>37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 s="1" t="s">
        <v>65</v>
      </c>
      <c r="AT971">
        <v>1</v>
      </c>
      <c r="AU971">
        <v>11.838467316666666</v>
      </c>
      <c r="AV971">
        <v>132.64054431666668</v>
      </c>
      <c r="AW971">
        <v>7</v>
      </c>
      <c r="AX971">
        <v>0.1111111111111111</v>
      </c>
      <c r="AY971">
        <v>0</v>
      </c>
      <c r="AZ971">
        <v>35</v>
      </c>
      <c r="BA971">
        <v>0.39461557722222218</v>
      </c>
      <c r="BB971">
        <v>0.11949598587087087</v>
      </c>
      <c r="BC971">
        <v>7</v>
      </c>
      <c r="BD971">
        <v>30</v>
      </c>
      <c r="BE971">
        <v>1</v>
      </c>
      <c r="BF971">
        <v>0</v>
      </c>
      <c r="BG971" s="1" t="s">
        <v>66</v>
      </c>
      <c r="BH971" s="1" t="s">
        <v>6891</v>
      </c>
      <c r="BI971" s="1" t="s">
        <v>6889</v>
      </c>
      <c r="BJ971" s="1" t="s">
        <v>6890</v>
      </c>
      <c r="BK971">
        <v>2100</v>
      </c>
      <c r="BL971">
        <v>3</v>
      </c>
      <c r="BM971" s="5" t="d">
        <v>04:30:00.000</v>
      </c>
      <c r="BN971" s="5" t="d">
        <v>05:00:00.00000000000079875</v>
      </c>
      <c r="BO971">
        <v>4</v>
      </c>
      <c r="BP971" t="b">
        <v>0</v>
      </c>
    </row>
    <row r="972" spans="1:68" x14ac:dyDescent="0.2">
      <c r="A972" s="1" t="s">
        <v>2147</v>
      </c>
      <c r="B972" s="1" t="s">
        <v>1456</v>
      </c>
      <c r="C972" s="2" t="d">
        <v>2026-07-07</v>
      </c>
      <c r="D972">
        <v>11</v>
      </c>
      <c r="E972" s="1" t="s">
        <v>61</v>
      </c>
      <c r="F972">
        <v>4</v>
      </c>
      <c r="G972">
        <v>11</v>
      </c>
      <c r="H972">
        <v>10</v>
      </c>
      <c r="I972">
        <v>0</v>
      </c>
      <c r="J972">
        <v>1</v>
      </c>
      <c r="K972">
        <v>750</v>
      </c>
      <c r="L972">
        <v>0</v>
      </c>
      <c r="M972" s="1" t="s">
        <v>2148</v>
      </c>
      <c r="N972" s="1" t="s">
        <v>63</v>
      </c>
      <c r="O972" s="1" t="s">
        <v>1482</v>
      </c>
      <c r="P972">
        <v>4</v>
      </c>
      <c r="Q972">
        <v>750</v>
      </c>
      <c r="R972">
        <v>1450</v>
      </c>
      <c r="S972">
        <v>0</v>
      </c>
      <c r="T972">
        <v>48</v>
      </c>
      <c r="U972">
        <v>4</v>
      </c>
      <c r="V972">
        <v>19</v>
      </c>
      <c r="W972">
        <v>4976.99</v>
      </c>
      <c r="X972">
        <v>4.75</v>
      </c>
      <c r="Y972">
        <v>1244.2474999999999</v>
      </c>
      <c r="Z972">
        <v>12.5</v>
      </c>
      <c r="AA972">
        <v>10.284869454166667</v>
      </c>
      <c r="AB972">
        <v>0</v>
      </c>
      <c r="AC972">
        <v>0</v>
      </c>
      <c r="AD972">
        <v>7.3314233333333326E-2</v>
      </c>
      <c r="AE972">
        <v>1.3948189675568003</v>
      </c>
      <c r="AF972">
        <v>0.97916666666666663</v>
      </c>
      <c r="AG972">
        <v>2.4472998583333334</v>
      </c>
      <c r="AH972">
        <v>0</v>
      </c>
      <c r="AI972">
        <v>7.0792362500000001</v>
      </c>
      <c r="AJ972">
        <v>140</v>
      </c>
      <c r="AK972">
        <v>37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s="1" t="s">
        <v>70</v>
      </c>
      <c r="AT972">
        <v>0</v>
      </c>
      <c r="AU972">
        <v>6.044931066666666</v>
      </c>
      <c r="AV972">
        <v>72.255876866666668</v>
      </c>
      <c r="AW972">
        <v>5</v>
      </c>
      <c r="AX972">
        <v>0</v>
      </c>
      <c r="AY972">
        <v>0</v>
      </c>
      <c r="AZ972">
        <v>35</v>
      </c>
      <c r="BA972">
        <v>0.20149770222222221</v>
      </c>
      <c r="BB972">
        <v>6.5095384564564568E-2</v>
      </c>
      <c r="BC972">
        <v>4</v>
      </c>
      <c r="BD972">
        <v>33</v>
      </c>
      <c r="BE972">
        <v>1</v>
      </c>
      <c r="BF972">
        <v>0</v>
      </c>
      <c r="BG972" s="1" t="s">
        <v>66</v>
      </c>
      <c r="BH972" s="1" t="s">
        <v>6891</v>
      </c>
      <c r="BI972" s="1" t="s">
        <v>6889</v>
      </c>
      <c r="BJ972" s="1" t="s">
        <v>6890</v>
      </c>
      <c r="BK972">
        <v>2100</v>
      </c>
      <c r="BL972">
        <v>3</v>
      </c>
      <c r="BM972" s="5" t="d">
        <v>05:00:00.00000000000079875</v>
      </c>
      <c r="BN972" s="5" t="d">
        <v>05:29:59.99999999999920125</v>
      </c>
      <c r="BO972">
        <v>5</v>
      </c>
      <c r="BP972" t="b">
        <v>0</v>
      </c>
    </row>
    <row r="973" spans="1:68" x14ac:dyDescent="0.2">
      <c r="A973" s="1" t="s">
        <v>2149</v>
      </c>
      <c r="B973" s="1" t="s">
        <v>1456</v>
      </c>
      <c r="C973" s="2" t="d">
        <v>2026-07-07</v>
      </c>
      <c r="D973">
        <v>12</v>
      </c>
      <c r="E973" s="1" t="s">
        <v>61</v>
      </c>
      <c r="F973">
        <v>8</v>
      </c>
      <c r="G973">
        <v>11</v>
      </c>
      <c r="H973">
        <v>10</v>
      </c>
      <c r="I973">
        <v>0</v>
      </c>
      <c r="J973">
        <v>1</v>
      </c>
      <c r="K973">
        <v>750</v>
      </c>
      <c r="L973">
        <v>0</v>
      </c>
      <c r="M973" s="1" t="s">
        <v>2150</v>
      </c>
      <c r="N973" s="1" t="s">
        <v>63</v>
      </c>
      <c r="O973" s="1" t="s">
        <v>1458</v>
      </c>
      <c r="P973">
        <v>8</v>
      </c>
      <c r="Q973">
        <v>750</v>
      </c>
      <c r="R973">
        <v>700</v>
      </c>
      <c r="S973">
        <v>0</v>
      </c>
      <c r="T973">
        <v>48</v>
      </c>
      <c r="U973">
        <v>8</v>
      </c>
      <c r="V973">
        <v>39</v>
      </c>
      <c r="W973">
        <v>8302.5500000000011</v>
      </c>
      <c r="X973">
        <v>4.875</v>
      </c>
      <c r="Y973">
        <v>1037.8187500000001</v>
      </c>
      <c r="Z973">
        <v>12.625</v>
      </c>
      <c r="AA973">
        <v>10.109807241666667</v>
      </c>
      <c r="AB973">
        <v>0</v>
      </c>
      <c r="AC973">
        <v>0</v>
      </c>
      <c r="AD973">
        <v>0</v>
      </c>
      <c r="AE973">
        <v>1.1219895746571804</v>
      </c>
      <c r="AF973">
        <v>0.57916666666666661</v>
      </c>
      <c r="AG973">
        <v>1.7011562312500002</v>
      </c>
      <c r="AH973">
        <v>0</v>
      </c>
      <c r="AI973">
        <v>7.7274010000000004</v>
      </c>
      <c r="AJ973">
        <v>280</v>
      </c>
      <c r="AK973">
        <v>37</v>
      </c>
      <c r="AL973">
        <v>1</v>
      </c>
      <c r="AM973">
        <v>1</v>
      </c>
      <c r="AN973">
        <v>0</v>
      </c>
      <c r="AO973">
        <v>0</v>
      </c>
      <c r="AP973">
        <v>1</v>
      </c>
      <c r="AQ973">
        <v>0</v>
      </c>
      <c r="AR973">
        <v>524.66999999999996</v>
      </c>
      <c r="AS973" s="1" t="s">
        <v>70</v>
      </c>
      <c r="AT973">
        <v>0</v>
      </c>
      <c r="AU973">
        <v>7.9393532000000002</v>
      </c>
      <c r="AV973">
        <v>60.305728416666668</v>
      </c>
      <c r="AW973">
        <v>5</v>
      </c>
      <c r="AX973">
        <v>0</v>
      </c>
      <c r="AY973">
        <v>0.125</v>
      </c>
      <c r="AZ973">
        <v>35</v>
      </c>
      <c r="BA973">
        <v>0.26464510666666669</v>
      </c>
      <c r="BB973">
        <v>5.4329485060060058E-2</v>
      </c>
      <c r="BC973">
        <v>3</v>
      </c>
      <c r="BD973">
        <v>34</v>
      </c>
      <c r="BE973">
        <v>1</v>
      </c>
      <c r="BF973">
        <v>0</v>
      </c>
      <c r="BG973" s="1" t="s">
        <v>209</v>
      </c>
      <c r="BH973" s="1" t="s">
        <v>6891</v>
      </c>
      <c r="BI973" s="1" t="s">
        <v>6889</v>
      </c>
      <c r="BJ973" s="1" t="s">
        <v>6890</v>
      </c>
      <c r="BK973">
        <v>2100</v>
      </c>
      <c r="BL973">
        <v>3</v>
      </c>
      <c r="BM973" s="5" t="d">
        <v>05:29:59.99999999999920125</v>
      </c>
      <c r="BN973" s="5" t="d">
        <v>06:00:00.000</v>
      </c>
      <c r="BO973">
        <v>5</v>
      </c>
      <c r="BP973" t="b">
        <v>0</v>
      </c>
    </row>
    <row r="974" spans="1:68" x14ac:dyDescent="0.2">
      <c r="A974" s="1" t="s">
        <v>2151</v>
      </c>
      <c r="B974" s="1" t="s">
        <v>1456</v>
      </c>
      <c r="C974" s="2" t="d">
        <v>2026-07-07</v>
      </c>
      <c r="D974">
        <v>13</v>
      </c>
      <c r="E974" s="1" t="s">
        <v>95</v>
      </c>
      <c r="F974">
        <v>7</v>
      </c>
      <c r="G974">
        <v>11</v>
      </c>
      <c r="H974">
        <v>3</v>
      </c>
      <c r="I974">
        <v>2</v>
      </c>
      <c r="J974">
        <v>6</v>
      </c>
      <c r="K974">
        <v>225</v>
      </c>
      <c r="L974">
        <v>1</v>
      </c>
      <c r="M974" s="1" t="s">
        <v>2152</v>
      </c>
      <c r="N974" s="1" t="s">
        <v>1804</v>
      </c>
      <c r="O974" s="1" t="s">
        <v>2153</v>
      </c>
      <c r="P974">
        <v>1.1666666666666667</v>
      </c>
      <c r="Q974">
        <v>225</v>
      </c>
      <c r="R974">
        <v>475</v>
      </c>
      <c r="S974">
        <v>1</v>
      </c>
      <c r="T974">
        <v>47</v>
      </c>
      <c r="U974">
        <v>7</v>
      </c>
      <c r="V974">
        <v>38</v>
      </c>
      <c r="W974">
        <v>9079.92</v>
      </c>
      <c r="X974">
        <v>5.4285714285714288</v>
      </c>
      <c r="Y974">
        <v>1297.1314285714286</v>
      </c>
      <c r="Z974">
        <v>11.428571428571429</v>
      </c>
      <c r="AA974">
        <v>9.0707918023809526</v>
      </c>
      <c r="AB974">
        <v>0</v>
      </c>
      <c r="AC974">
        <v>0</v>
      </c>
      <c r="AD974">
        <v>0</v>
      </c>
      <c r="AE974">
        <v>1.4491451759207397</v>
      </c>
      <c r="AF974">
        <v>0.54285714285714282</v>
      </c>
      <c r="AG974">
        <v>1.9920023095238093</v>
      </c>
      <c r="AH974">
        <v>0</v>
      </c>
      <c r="AI974">
        <v>6.2478371047619046</v>
      </c>
      <c r="AJ974">
        <v>245</v>
      </c>
      <c r="AK974">
        <v>37</v>
      </c>
      <c r="AL974">
        <v>1</v>
      </c>
      <c r="AM974">
        <v>1</v>
      </c>
      <c r="AN974">
        <v>0</v>
      </c>
      <c r="AO974">
        <v>0</v>
      </c>
      <c r="AP974">
        <v>1</v>
      </c>
      <c r="AQ974">
        <v>0</v>
      </c>
      <c r="AR974">
        <v>449.76</v>
      </c>
      <c r="AS974" s="1" t="s">
        <v>70</v>
      </c>
      <c r="AT974">
        <v>0</v>
      </c>
      <c r="AU974">
        <v>10.79652905</v>
      </c>
      <c r="AV974">
        <v>85.091178966666661</v>
      </c>
      <c r="AW974">
        <v>8</v>
      </c>
      <c r="AX974">
        <v>0</v>
      </c>
      <c r="AY974">
        <v>0.14285714285714285</v>
      </c>
      <c r="AZ974">
        <v>35</v>
      </c>
      <c r="BA974">
        <v>5.9980716944444443E-2</v>
      </c>
      <c r="BB974">
        <v>7.6658719789789789E-2</v>
      </c>
      <c r="BC974">
        <v>5</v>
      </c>
      <c r="BD974">
        <v>32</v>
      </c>
      <c r="BE974">
        <v>1</v>
      </c>
      <c r="BF974">
        <v>5</v>
      </c>
      <c r="BG974" s="1" t="s">
        <v>99</v>
      </c>
      <c r="BH974" s="1" t="s">
        <v>6891</v>
      </c>
      <c r="BI974" s="1" t="s">
        <v>6889</v>
      </c>
      <c r="BJ974" s="1" t="s">
        <v>6890</v>
      </c>
      <c r="BK974">
        <v>2100</v>
      </c>
      <c r="BL974">
        <v>3</v>
      </c>
      <c r="BM974" s="5" t="d">
        <v>06:00:00.000</v>
      </c>
      <c r="BN974" s="5" t="d">
        <v>06:29:59.9999999999984025</v>
      </c>
      <c r="BO974">
        <v>6</v>
      </c>
      <c r="BP974" t="b">
        <v>0</v>
      </c>
    </row>
    <row r="975" spans="1:68" x14ac:dyDescent="0.2">
      <c r="A975" s="1" t="s">
        <v>2154</v>
      </c>
      <c r="B975" s="1" t="s">
        <v>1456</v>
      </c>
      <c r="C975" s="2" t="d">
        <v>2026-07-07</v>
      </c>
      <c r="D975">
        <v>14</v>
      </c>
      <c r="E975" s="1" t="s">
        <v>95</v>
      </c>
      <c r="F975">
        <v>18</v>
      </c>
      <c r="G975">
        <v>11</v>
      </c>
      <c r="H975">
        <v>3</v>
      </c>
      <c r="I975">
        <v>2</v>
      </c>
      <c r="J975">
        <v>6</v>
      </c>
      <c r="K975">
        <v>225</v>
      </c>
      <c r="L975">
        <v>1</v>
      </c>
      <c r="M975" s="1" t="s">
        <v>2155</v>
      </c>
      <c r="N975" s="1" t="s">
        <v>1689</v>
      </c>
      <c r="O975" s="1" t="s">
        <v>2156</v>
      </c>
      <c r="P975">
        <v>3</v>
      </c>
      <c r="Q975">
        <v>225</v>
      </c>
      <c r="R975">
        <v>250</v>
      </c>
      <c r="S975">
        <v>1</v>
      </c>
      <c r="T975">
        <v>46</v>
      </c>
      <c r="U975">
        <v>18</v>
      </c>
      <c r="V975">
        <v>104</v>
      </c>
      <c r="W975">
        <v>21008.36</v>
      </c>
      <c r="X975">
        <v>5.7777777777777777</v>
      </c>
      <c r="Y975">
        <v>1167.1311111111111</v>
      </c>
      <c r="Z975">
        <v>13.111111111111111</v>
      </c>
      <c r="AA975">
        <v>11.386111100925925</v>
      </c>
      <c r="AB975">
        <v>3</v>
      </c>
      <c r="AC975">
        <v>0.16824502685185186</v>
      </c>
      <c r="AD975">
        <v>0</v>
      </c>
      <c r="AE975">
        <v>1.6727078093171437</v>
      </c>
      <c r="AF975">
        <v>0.65185185185185179</v>
      </c>
      <c r="AG975">
        <v>2.3245596518518519</v>
      </c>
      <c r="AH975">
        <v>0</v>
      </c>
      <c r="AI975">
        <v>8.255995887037038</v>
      </c>
      <c r="AJ975">
        <v>630</v>
      </c>
      <c r="AK975">
        <v>37</v>
      </c>
      <c r="AL975">
        <v>1</v>
      </c>
      <c r="AM975">
        <v>1</v>
      </c>
      <c r="AN975">
        <v>1</v>
      </c>
      <c r="AO975">
        <v>0</v>
      </c>
      <c r="AP975">
        <v>0</v>
      </c>
      <c r="AQ975">
        <v>0</v>
      </c>
      <c r="AR975">
        <v>312.68</v>
      </c>
      <c r="AS975" s="1" t="s">
        <v>65</v>
      </c>
      <c r="AT975">
        <v>3</v>
      </c>
      <c r="AU975">
        <v>29.957952683333332</v>
      </c>
      <c r="AV975">
        <v>160.18684786666665</v>
      </c>
      <c r="AW975">
        <v>11</v>
      </c>
      <c r="AX975">
        <v>0.16666666666666666</v>
      </c>
      <c r="AY975">
        <v>5.5555555555555552E-2</v>
      </c>
      <c r="AZ975">
        <v>35</v>
      </c>
      <c r="BA975">
        <v>0.16643307046296296</v>
      </c>
      <c r="BB975">
        <v>0.14431247555555554</v>
      </c>
      <c r="BC975">
        <v>8</v>
      </c>
      <c r="BD975">
        <v>29</v>
      </c>
      <c r="BE975">
        <v>2</v>
      </c>
      <c r="BF975">
        <v>4</v>
      </c>
      <c r="BG975" s="1" t="s">
        <v>83</v>
      </c>
      <c r="BH975" s="1" t="s">
        <v>6891</v>
      </c>
      <c r="BI975" s="1" t="s">
        <v>6889</v>
      </c>
      <c r="BJ975" s="1" t="s">
        <v>6890</v>
      </c>
      <c r="BK975">
        <v>2100</v>
      </c>
      <c r="BL975">
        <v>3</v>
      </c>
      <c r="BM975" s="5" t="d">
        <v>06:29:59.9999999999984025</v>
      </c>
      <c r="BN975" s="5" t="d">
        <v>07:00:00.0000000000015975</v>
      </c>
      <c r="BO975">
        <v>6</v>
      </c>
      <c r="BP975" t="b">
        <v>0</v>
      </c>
    </row>
    <row r="976" spans="1:68" x14ac:dyDescent="0.2">
      <c r="A976" s="1" t="s">
        <v>2157</v>
      </c>
      <c r="B976" s="1" t="s">
        <v>1456</v>
      </c>
      <c r="C976" s="2" t="d">
        <v>2026-07-07</v>
      </c>
      <c r="D976">
        <v>15</v>
      </c>
      <c r="E976" s="1" t="s">
        <v>95</v>
      </c>
      <c r="F976">
        <v>21</v>
      </c>
      <c r="G976">
        <v>11</v>
      </c>
      <c r="H976">
        <v>3</v>
      </c>
      <c r="I976">
        <v>2</v>
      </c>
      <c r="J976">
        <v>6</v>
      </c>
      <c r="K976">
        <v>225</v>
      </c>
      <c r="L976">
        <v>1</v>
      </c>
      <c r="M976" s="1" t="s">
        <v>2158</v>
      </c>
      <c r="N976" s="1" t="s">
        <v>1717</v>
      </c>
      <c r="O976" s="1" t="s">
        <v>2159</v>
      </c>
      <c r="P976">
        <v>3.5</v>
      </c>
      <c r="Q976">
        <v>225</v>
      </c>
      <c r="R976">
        <v>25</v>
      </c>
      <c r="S976">
        <v>1</v>
      </c>
      <c r="T976">
        <v>45</v>
      </c>
      <c r="U976">
        <v>21</v>
      </c>
      <c r="V976">
        <v>114</v>
      </c>
      <c r="W976">
        <v>23513.41</v>
      </c>
      <c r="X976">
        <v>5.4285714285714288</v>
      </c>
      <c r="Y976">
        <v>1119.6861904761904</v>
      </c>
      <c r="Z976">
        <v>11.857142857142858</v>
      </c>
      <c r="AA976">
        <v>9.7924113650793654</v>
      </c>
      <c r="AB976">
        <v>3</v>
      </c>
      <c r="AC976">
        <v>0.13113779285714286</v>
      </c>
      <c r="AD976">
        <v>0</v>
      </c>
      <c r="AE976">
        <v>1.5273563070533069</v>
      </c>
      <c r="AF976">
        <v>0.53174603174603174</v>
      </c>
      <c r="AG976">
        <v>2.0591023301587303</v>
      </c>
      <c r="AH976">
        <v>0</v>
      </c>
      <c r="AI976">
        <v>6.7460074396825398</v>
      </c>
      <c r="AJ976">
        <v>735</v>
      </c>
      <c r="AK976">
        <v>37</v>
      </c>
      <c r="AL976">
        <v>1</v>
      </c>
      <c r="AM976">
        <v>1</v>
      </c>
      <c r="AN976">
        <v>0</v>
      </c>
      <c r="AO976">
        <v>0</v>
      </c>
      <c r="AP976">
        <v>1</v>
      </c>
      <c r="AQ976">
        <v>0</v>
      </c>
      <c r="AR976">
        <v>81.180000000000007</v>
      </c>
      <c r="AS976" s="1" t="s">
        <v>65</v>
      </c>
      <c r="AT976">
        <v>2</v>
      </c>
      <c r="AU976">
        <v>32.609320416666669</v>
      </c>
      <c r="AV976">
        <v>266.2924921666667</v>
      </c>
      <c r="AW976">
        <v>17</v>
      </c>
      <c r="AX976">
        <v>0.14285714285714285</v>
      </c>
      <c r="AY976">
        <v>4.7619047619047616E-2</v>
      </c>
      <c r="AZ976">
        <v>35</v>
      </c>
      <c r="BA976">
        <v>0.18116289120370371</v>
      </c>
      <c r="BB976">
        <v>0.23990314609609614</v>
      </c>
      <c r="BC976">
        <v>13</v>
      </c>
      <c r="BD976">
        <v>24</v>
      </c>
      <c r="BE976">
        <v>2</v>
      </c>
      <c r="BF976">
        <v>4</v>
      </c>
      <c r="BG976" s="1" t="s">
        <v>99</v>
      </c>
      <c r="BH976" s="1" t="s">
        <v>6891</v>
      </c>
      <c r="BI976" s="1" t="s">
        <v>6889</v>
      </c>
      <c r="BJ976" s="1" t="s">
        <v>6890</v>
      </c>
      <c r="BK976">
        <v>2100</v>
      </c>
      <c r="BL976">
        <v>3</v>
      </c>
      <c r="BM976" s="5" t="d">
        <v>07:00:00.0000000000015975</v>
      </c>
      <c r="BN976" s="5" t="d">
        <v>07:30:00.000</v>
      </c>
      <c r="BO976">
        <v>7</v>
      </c>
      <c r="BP976" t="b">
        <v>0</v>
      </c>
    </row>
    <row r="977" spans="1:68" x14ac:dyDescent="0.2">
      <c r="A977" s="1" t="s">
        <v>2160</v>
      </c>
      <c r="B977" s="1" t="s">
        <v>1456</v>
      </c>
      <c r="C977" s="2" t="d">
        <v>2026-07-07</v>
      </c>
      <c r="D977">
        <v>16</v>
      </c>
      <c r="E977" s="1" t="s">
        <v>95</v>
      </c>
      <c r="F977">
        <v>31</v>
      </c>
      <c r="G977">
        <v>11</v>
      </c>
      <c r="H977">
        <v>3</v>
      </c>
      <c r="I977">
        <v>2</v>
      </c>
      <c r="J977">
        <v>6</v>
      </c>
      <c r="K977">
        <v>225</v>
      </c>
      <c r="L977">
        <v>1</v>
      </c>
      <c r="M977" s="1" t="s">
        <v>1832</v>
      </c>
      <c r="N977" s="1" t="s">
        <v>1576</v>
      </c>
      <c r="O977" s="1" t="s">
        <v>2161</v>
      </c>
      <c r="P977">
        <v>5.166666666666667</v>
      </c>
      <c r="Q977">
        <v>25</v>
      </c>
      <c r="R977">
        <v>0</v>
      </c>
      <c r="S977">
        <v>1</v>
      </c>
      <c r="T977">
        <v>44</v>
      </c>
      <c r="U977">
        <v>31</v>
      </c>
      <c r="V977">
        <v>147</v>
      </c>
      <c r="W977">
        <v>34164.71</v>
      </c>
      <c r="X977">
        <v>4.741935483870968</v>
      </c>
      <c r="Y977">
        <v>1102.0874193548386</v>
      </c>
      <c r="Z977">
        <v>12.129032258064516</v>
      </c>
      <c r="AA977">
        <v>10.484159118817205</v>
      </c>
      <c r="AB977">
        <v>4</v>
      </c>
      <c r="AC977">
        <v>0.11591625698924732</v>
      </c>
      <c r="AD977">
        <v>0</v>
      </c>
      <c r="AE977">
        <v>1.3168203905704348</v>
      </c>
      <c r="AF977">
        <v>0.65215053763440856</v>
      </c>
      <c r="AG977">
        <v>1.968970919892473</v>
      </c>
      <c r="AH977">
        <v>0</v>
      </c>
      <c r="AI977">
        <v>7.594220449462366</v>
      </c>
      <c r="AJ977">
        <v>1085</v>
      </c>
      <c r="AK977">
        <v>37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 s="1" t="s">
        <v>65</v>
      </c>
      <c r="AT977">
        <v>3</v>
      </c>
      <c r="AU977">
        <v>40.186681883333335</v>
      </c>
      <c r="AV977">
        <v>277.53551403333336</v>
      </c>
      <c r="AW977">
        <v>18</v>
      </c>
      <c r="AX977">
        <v>0.12903225806451613</v>
      </c>
      <c r="AY977">
        <v>0</v>
      </c>
      <c r="AZ977">
        <v>35</v>
      </c>
      <c r="BA977">
        <v>0.22325934379629631</v>
      </c>
      <c r="BB977">
        <v>0.25003199462462466</v>
      </c>
      <c r="BC977">
        <v>14</v>
      </c>
      <c r="BD977">
        <v>23</v>
      </c>
      <c r="BE977">
        <v>2</v>
      </c>
      <c r="BF977">
        <v>4</v>
      </c>
      <c r="BG977" s="1" t="s">
        <v>66</v>
      </c>
      <c r="BH977" s="1" t="s">
        <v>6891</v>
      </c>
      <c r="BI977" s="1" t="s">
        <v>6889</v>
      </c>
      <c r="BJ977" s="1" t="s">
        <v>6890</v>
      </c>
      <c r="BK977">
        <v>2100</v>
      </c>
      <c r="BL977">
        <v>3</v>
      </c>
      <c r="BM977" s="5" t="d">
        <v>07:30:00.000</v>
      </c>
      <c r="BN977" s="5" t="d">
        <v>07:59:59.9999999999984025</v>
      </c>
      <c r="BO977">
        <v>7</v>
      </c>
      <c r="BP977" t="b">
        <v>0</v>
      </c>
    </row>
    <row r="978" spans="1:68" x14ac:dyDescent="0.2">
      <c r="A978" s="1" t="s">
        <v>2162</v>
      </c>
      <c r="B978" s="1" t="s">
        <v>1456</v>
      </c>
      <c r="C978" s="2" t="d">
        <v>2026-07-07</v>
      </c>
      <c r="D978">
        <v>17</v>
      </c>
      <c r="E978" s="1" t="s">
        <v>95</v>
      </c>
      <c r="F978">
        <v>44</v>
      </c>
      <c r="G978">
        <v>18</v>
      </c>
      <c r="H978">
        <v>3</v>
      </c>
      <c r="I978">
        <v>2</v>
      </c>
      <c r="J978">
        <v>13</v>
      </c>
      <c r="K978">
        <v>225</v>
      </c>
      <c r="L978">
        <v>1</v>
      </c>
      <c r="M978" s="1" t="s">
        <v>2163</v>
      </c>
      <c r="N978" s="1" t="s">
        <v>1619</v>
      </c>
      <c r="O978" s="1" t="s">
        <v>2164</v>
      </c>
      <c r="P978">
        <v>3.3846153846153846</v>
      </c>
      <c r="Q978">
        <v>0</v>
      </c>
      <c r="R978">
        <v>0</v>
      </c>
      <c r="S978">
        <v>1</v>
      </c>
      <c r="T978">
        <v>43</v>
      </c>
      <c r="U978">
        <v>44</v>
      </c>
      <c r="V978">
        <v>231</v>
      </c>
      <c r="W978">
        <v>53923.81</v>
      </c>
      <c r="X978">
        <v>5.25</v>
      </c>
      <c r="Y978">
        <v>1225.5411363636363</v>
      </c>
      <c r="Z978">
        <v>12.363636363636363</v>
      </c>
      <c r="AA978">
        <v>10.712360350378788</v>
      </c>
      <c r="AB978">
        <v>8</v>
      </c>
      <c r="AC978">
        <v>0.20955349848484844</v>
      </c>
      <c r="AD978">
        <v>0</v>
      </c>
      <c r="AE978">
        <v>1.384959191650581</v>
      </c>
      <c r="AF978">
        <v>0.64015151515151514</v>
      </c>
      <c r="AG978">
        <v>2.0251107003787876</v>
      </c>
      <c r="AH978">
        <v>0</v>
      </c>
      <c r="AI978">
        <v>7.8546738871212121</v>
      </c>
      <c r="AJ978">
        <v>1540</v>
      </c>
      <c r="AK978">
        <v>67</v>
      </c>
      <c r="AL978">
        <v>2</v>
      </c>
      <c r="AM978">
        <v>2</v>
      </c>
      <c r="AN978">
        <v>1</v>
      </c>
      <c r="AO978">
        <v>1</v>
      </c>
      <c r="AP978">
        <v>0</v>
      </c>
      <c r="AQ978">
        <v>0</v>
      </c>
      <c r="AR978">
        <v>1104.8</v>
      </c>
      <c r="AS978" s="1" t="s">
        <v>125</v>
      </c>
      <c r="AT978">
        <v>4</v>
      </c>
      <c r="AU978">
        <v>61.572954116666665</v>
      </c>
      <c r="AV978">
        <v>535.14251375000003</v>
      </c>
      <c r="AW978">
        <v>32</v>
      </c>
      <c r="AX978">
        <v>0.18181818181818182</v>
      </c>
      <c r="AY978">
        <v>4.5454545454545456E-2</v>
      </c>
      <c r="AZ978">
        <v>35</v>
      </c>
      <c r="BA978">
        <v>0.15787936952991452</v>
      </c>
      <c r="BB978">
        <v>0.26624005659203981</v>
      </c>
      <c r="BC978">
        <v>26</v>
      </c>
      <c r="BD978">
        <v>41</v>
      </c>
      <c r="BE978">
        <v>3</v>
      </c>
      <c r="BF978">
        <v>10</v>
      </c>
      <c r="BG978" s="1" t="s">
        <v>66</v>
      </c>
      <c r="BH978" s="1" t="s">
        <v>6891</v>
      </c>
      <c r="BI978" s="1" t="s">
        <v>6889</v>
      </c>
      <c r="BJ978" s="1" t="s">
        <v>6890</v>
      </c>
      <c r="BK978">
        <v>2100</v>
      </c>
      <c r="BL978">
        <v>3</v>
      </c>
      <c r="BM978" s="5" t="d">
        <v>07:59:59.9999999999984025</v>
      </c>
      <c r="BN978" s="5" t="d">
        <v>08:30:00.0000000000015975</v>
      </c>
      <c r="BO978">
        <v>8</v>
      </c>
      <c r="BP978" t="b">
        <v>0</v>
      </c>
    </row>
    <row r="979" spans="1:68" x14ac:dyDescent="0.2">
      <c r="A979" s="1" t="s">
        <v>2165</v>
      </c>
      <c r="B979" s="1" t="s">
        <v>1456</v>
      </c>
      <c r="C979" s="2" t="d">
        <v>2026-07-07</v>
      </c>
      <c r="D979">
        <v>18</v>
      </c>
      <c r="E979" s="1" t="s">
        <v>95</v>
      </c>
      <c r="F979">
        <v>47</v>
      </c>
      <c r="G979">
        <v>18</v>
      </c>
      <c r="H979">
        <v>3</v>
      </c>
      <c r="I979">
        <v>2</v>
      </c>
      <c r="J979">
        <v>13</v>
      </c>
      <c r="K979">
        <v>225</v>
      </c>
      <c r="L979">
        <v>1</v>
      </c>
      <c r="M979" s="1" t="s">
        <v>2166</v>
      </c>
      <c r="N979" s="1" t="s">
        <v>1730</v>
      </c>
      <c r="O979" s="1" t="s">
        <v>2167</v>
      </c>
      <c r="P979">
        <v>3.6153846153846154</v>
      </c>
      <c r="Q979">
        <v>0</v>
      </c>
      <c r="R979">
        <v>0</v>
      </c>
      <c r="S979">
        <v>1</v>
      </c>
      <c r="T979">
        <v>42</v>
      </c>
      <c r="U979">
        <v>47</v>
      </c>
      <c r="V979">
        <v>235</v>
      </c>
      <c r="W979">
        <v>55118.96</v>
      </c>
      <c r="X979">
        <v>5</v>
      </c>
      <c r="Y979">
        <v>1172.7438297872341</v>
      </c>
      <c r="Z979">
        <v>11.914893617021276</v>
      </c>
      <c r="AA979">
        <v>9.8909535304964535</v>
      </c>
      <c r="AB979">
        <v>4</v>
      </c>
      <c r="AC979">
        <v>6.6102052482269483E-2</v>
      </c>
      <c r="AD979">
        <v>0</v>
      </c>
      <c r="AE979">
        <v>1.3444790437872753</v>
      </c>
      <c r="AF979">
        <v>0.60567375886524821</v>
      </c>
      <c r="AG979">
        <v>1.9501527939716312</v>
      </c>
      <c r="AH979">
        <v>0</v>
      </c>
      <c r="AI979">
        <v>7.0110134943262414</v>
      </c>
      <c r="AJ979">
        <v>1645</v>
      </c>
      <c r="AK979">
        <v>68</v>
      </c>
      <c r="AL979">
        <v>5</v>
      </c>
      <c r="AM979">
        <v>4</v>
      </c>
      <c r="AN979">
        <v>4</v>
      </c>
      <c r="AO979">
        <v>1</v>
      </c>
      <c r="AP979">
        <v>0</v>
      </c>
      <c r="AQ979">
        <v>0</v>
      </c>
      <c r="AR979">
        <v>847.37</v>
      </c>
      <c r="AS979" s="1" t="s">
        <v>65</v>
      </c>
      <c r="AT979">
        <v>3</v>
      </c>
      <c r="AU979">
        <v>62.544902649999997</v>
      </c>
      <c r="AV979">
        <v>513.00867719999997</v>
      </c>
      <c r="AW979">
        <v>27</v>
      </c>
      <c r="AX979">
        <v>8.5106382978723402E-2</v>
      </c>
      <c r="AY979">
        <v>8.5106382978723402E-2</v>
      </c>
      <c r="AZ979">
        <v>35</v>
      </c>
      <c r="BA979">
        <v>0.16037154525641026</v>
      </c>
      <c r="BB979">
        <v>0.25147484176470586</v>
      </c>
      <c r="BC979">
        <v>25</v>
      </c>
      <c r="BD979">
        <v>43</v>
      </c>
      <c r="BE979">
        <v>3</v>
      </c>
      <c r="BF979">
        <v>10</v>
      </c>
      <c r="BG979" s="1" t="s">
        <v>209</v>
      </c>
      <c r="BH979" s="1" t="s">
        <v>6891</v>
      </c>
      <c r="BI979" s="1" t="s">
        <v>6889</v>
      </c>
      <c r="BJ979" s="1" t="s">
        <v>6890</v>
      </c>
      <c r="BK979">
        <v>2100</v>
      </c>
      <c r="BL979">
        <v>3</v>
      </c>
      <c r="BM979" s="5" t="d">
        <v>08:30:00.0000000000015975</v>
      </c>
      <c r="BN979" s="5" t="d">
        <v>09:00:00.000</v>
      </c>
      <c r="BO979">
        <v>8</v>
      </c>
      <c r="BP979" t="b">
        <v>0</v>
      </c>
    </row>
    <row r="980" spans="1:68" x14ac:dyDescent="0.2">
      <c r="A980" s="1" t="s">
        <v>2168</v>
      </c>
      <c r="B980" s="1" t="s">
        <v>1456</v>
      </c>
      <c r="C980" s="2" t="d">
        <v>2026-07-07</v>
      </c>
      <c r="D980">
        <v>19</v>
      </c>
      <c r="E980" s="1" t="s">
        <v>95</v>
      </c>
      <c r="F980">
        <v>40</v>
      </c>
      <c r="G980">
        <v>8</v>
      </c>
      <c r="H980">
        <v>0</v>
      </c>
      <c r="I980">
        <v>2</v>
      </c>
      <c r="J980">
        <v>6</v>
      </c>
      <c r="K980">
        <v>0</v>
      </c>
      <c r="L980">
        <v>1</v>
      </c>
      <c r="M980" s="1" t="s">
        <v>63</v>
      </c>
      <c r="N980" s="1" t="s">
        <v>2169</v>
      </c>
      <c r="O980" s="1" t="s">
        <v>2170</v>
      </c>
      <c r="P980">
        <v>6.666666666666667</v>
      </c>
      <c r="Q980">
        <v>0</v>
      </c>
      <c r="R980">
        <v>0</v>
      </c>
      <c r="S980">
        <v>1</v>
      </c>
      <c r="T980">
        <v>41</v>
      </c>
      <c r="U980">
        <v>40</v>
      </c>
      <c r="V980">
        <v>213</v>
      </c>
      <c r="W980">
        <v>50894.1</v>
      </c>
      <c r="X980">
        <v>5.3250000000000002</v>
      </c>
      <c r="Y980">
        <v>1272.3525</v>
      </c>
      <c r="Z980">
        <v>12.574999999999999</v>
      </c>
      <c r="AA980">
        <v>9.790365239583334</v>
      </c>
      <c r="AB980">
        <v>0</v>
      </c>
      <c r="AC980">
        <v>0</v>
      </c>
      <c r="AD980">
        <v>0</v>
      </c>
      <c r="AE980">
        <v>1.4491490129209639</v>
      </c>
      <c r="AF980">
        <v>0.60083333333333333</v>
      </c>
      <c r="AG980">
        <v>2.0499823383333333</v>
      </c>
      <c r="AH980">
        <v>0</v>
      </c>
      <c r="AI980">
        <v>6.7903828941666671</v>
      </c>
      <c r="AJ980">
        <v>1400</v>
      </c>
      <c r="AK980">
        <v>31</v>
      </c>
      <c r="AL980">
        <v>2</v>
      </c>
      <c r="AM980">
        <v>2</v>
      </c>
      <c r="AN980">
        <v>1</v>
      </c>
      <c r="AO980">
        <v>0</v>
      </c>
      <c r="AP980">
        <v>0</v>
      </c>
      <c r="AQ980">
        <v>1</v>
      </c>
      <c r="AR980">
        <v>1655.97</v>
      </c>
      <c r="AS980" s="1" t="s">
        <v>70</v>
      </c>
      <c r="AT980">
        <v>0</v>
      </c>
      <c r="AU980">
        <v>58.611572199999998</v>
      </c>
      <c r="AV980">
        <v>398.65739736666666</v>
      </c>
      <c r="AW980">
        <v>30</v>
      </c>
      <c r="AX980">
        <v>0</v>
      </c>
      <c r="AY980">
        <v>0.05</v>
      </c>
      <c r="AZ980">
        <v>35</v>
      </c>
      <c r="BA980">
        <v>0.32561984555555556</v>
      </c>
      <c r="BB980">
        <v>0.42866386813620072</v>
      </c>
      <c r="BC980">
        <v>19</v>
      </c>
      <c r="BD980">
        <v>12</v>
      </c>
      <c r="BE980">
        <v>3</v>
      </c>
      <c r="BF980">
        <v>3</v>
      </c>
      <c r="BG980" s="1" t="s">
        <v>209</v>
      </c>
      <c r="BH980" s="1" t="s">
        <v>6891</v>
      </c>
      <c r="BI980" s="1" t="s">
        <v>6889</v>
      </c>
      <c r="BJ980" s="1" t="s">
        <v>6890</v>
      </c>
      <c r="BK980">
        <v>2100</v>
      </c>
      <c r="BL980">
        <v>3</v>
      </c>
      <c r="BM980" s="5" t="d">
        <v>09:00:00.000</v>
      </c>
      <c r="BN980" s="5" t="d">
        <v>09:29:59.9999999999984025</v>
      </c>
      <c r="BO980">
        <v>9</v>
      </c>
      <c r="BP980" t="b">
        <v>0</v>
      </c>
    </row>
    <row r="981" spans="1:68" x14ac:dyDescent="0.2">
      <c r="A981" s="1" t="s">
        <v>2171</v>
      </c>
      <c r="B981" s="1" t="s">
        <v>1456</v>
      </c>
      <c r="C981" s="2" t="d">
        <v>2026-07-07</v>
      </c>
      <c r="D981">
        <v>20</v>
      </c>
      <c r="E981" s="1" t="s">
        <v>95</v>
      </c>
      <c r="F981">
        <v>41</v>
      </c>
      <c r="G981">
        <v>8</v>
      </c>
      <c r="H981">
        <v>0</v>
      </c>
      <c r="I981">
        <v>2</v>
      </c>
      <c r="J981">
        <v>6</v>
      </c>
      <c r="K981">
        <v>0</v>
      </c>
      <c r="L981">
        <v>1</v>
      </c>
      <c r="M981" s="1" t="s">
        <v>63</v>
      </c>
      <c r="N981" s="1" t="s">
        <v>2172</v>
      </c>
      <c r="O981" s="1" t="s">
        <v>2173</v>
      </c>
      <c r="P981">
        <v>6.833333333333333</v>
      </c>
      <c r="Q981">
        <v>0</v>
      </c>
      <c r="R981">
        <v>0</v>
      </c>
      <c r="S981">
        <v>1</v>
      </c>
      <c r="T981">
        <v>40</v>
      </c>
      <c r="U981">
        <v>41</v>
      </c>
      <c r="V981">
        <v>227</v>
      </c>
      <c r="W981">
        <v>48295.35</v>
      </c>
      <c r="X981">
        <v>5.5365853658536581</v>
      </c>
      <c r="Y981">
        <v>1177.9353658536586</v>
      </c>
      <c r="Z981">
        <v>13.195121951219512</v>
      </c>
      <c r="AA981">
        <v>10.733246745934959</v>
      </c>
      <c r="AB981">
        <v>1</v>
      </c>
      <c r="AC981">
        <v>2.9040729674796772E-2</v>
      </c>
      <c r="AD981">
        <v>0</v>
      </c>
      <c r="AE981">
        <v>1.5086105793101021</v>
      </c>
      <c r="AF981">
        <v>0.6191056910569106</v>
      </c>
      <c r="AG981">
        <v>2.1277162617886178</v>
      </c>
      <c r="AH981">
        <v>0</v>
      </c>
      <c r="AI981">
        <v>7.7140670605691053</v>
      </c>
      <c r="AJ981">
        <v>1435</v>
      </c>
      <c r="AK981">
        <v>31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 s="1" t="s">
        <v>65</v>
      </c>
      <c r="AT981">
        <v>1</v>
      </c>
      <c r="AU981">
        <v>61.200444766666664</v>
      </c>
      <c r="AV981">
        <v>453.13615421666668</v>
      </c>
      <c r="AW981">
        <v>24</v>
      </c>
      <c r="AX981">
        <v>2.4390243902439025E-2</v>
      </c>
      <c r="AY981">
        <v>0</v>
      </c>
      <c r="AZ981">
        <v>35</v>
      </c>
      <c r="BA981">
        <v>0.34000247092592589</v>
      </c>
      <c r="BB981">
        <v>0.48724317657706095</v>
      </c>
      <c r="BC981">
        <v>22</v>
      </c>
      <c r="BD981">
        <v>9</v>
      </c>
      <c r="BE981">
        <v>3</v>
      </c>
      <c r="BF981">
        <v>3</v>
      </c>
      <c r="BG981" s="1" t="s">
        <v>66</v>
      </c>
      <c r="BH981" s="1" t="s">
        <v>6891</v>
      </c>
      <c r="BI981" s="1" t="s">
        <v>6889</v>
      </c>
      <c r="BJ981" s="1" t="s">
        <v>6890</v>
      </c>
      <c r="BK981">
        <v>2100</v>
      </c>
      <c r="BL981">
        <v>3</v>
      </c>
      <c r="BM981" s="5" t="d">
        <v>09:29:59.9999999999984025</v>
      </c>
      <c r="BN981" s="5" t="d">
        <v>10:00:00.0000000000015975</v>
      </c>
      <c r="BO981">
        <v>9</v>
      </c>
      <c r="BP981" t="b">
        <v>0</v>
      </c>
    </row>
    <row r="982" spans="1:68" x14ac:dyDescent="0.2">
      <c r="A982" s="1" t="s">
        <v>2174</v>
      </c>
      <c r="B982" s="1" t="s">
        <v>1456</v>
      </c>
      <c r="C982" s="2" t="d">
        <v>2026-07-07</v>
      </c>
      <c r="D982">
        <v>21</v>
      </c>
      <c r="E982" s="1" t="s">
        <v>95</v>
      </c>
      <c r="F982">
        <v>38</v>
      </c>
      <c r="G982">
        <v>8</v>
      </c>
      <c r="H982">
        <v>0</v>
      </c>
      <c r="I982">
        <v>2</v>
      </c>
      <c r="J982">
        <v>6</v>
      </c>
      <c r="K982">
        <v>0</v>
      </c>
      <c r="L982">
        <v>1</v>
      </c>
      <c r="M982" s="1" t="s">
        <v>63</v>
      </c>
      <c r="N982" s="1" t="s">
        <v>1846</v>
      </c>
      <c r="O982" s="1" t="s">
        <v>2175</v>
      </c>
      <c r="P982">
        <v>6.333333333333333</v>
      </c>
      <c r="Q982">
        <v>0</v>
      </c>
      <c r="R982">
        <v>0</v>
      </c>
      <c r="S982">
        <v>1</v>
      </c>
      <c r="T982">
        <v>39</v>
      </c>
      <c r="U982">
        <v>38</v>
      </c>
      <c r="V982">
        <v>196</v>
      </c>
      <c r="W982">
        <v>44554.3</v>
      </c>
      <c r="X982">
        <v>5.1578947368421053</v>
      </c>
      <c r="Y982">
        <v>1172.4815789473685</v>
      </c>
      <c r="Z982">
        <v>12.657894736842104</v>
      </c>
      <c r="AA982">
        <v>10.023560675438597</v>
      </c>
      <c r="AB982">
        <v>1</v>
      </c>
      <c r="AC982">
        <v>2.9237593859649073E-2</v>
      </c>
      <c r="AD982">
        <v>0</v>
      </c>
      <c r="AE982">
        <v>1.3763039372459731</v>
      </c>
      <c r="AF982">
        <v>0.67807017543859649</v>
      </c>
      <c r="AG982">
        <v>2.0543741052631579</v>
      </c>
      <c r="AH982">
        <v>0</v>
      </c>
      <c r="AI982">
        <v>7.0121690192982449</v>
      </c>
      <c r="AJ982">
        <v>1330</v>
      </c>
      <c r="AK982">
        <v>31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 s="1" t="s">
        <v>125</v>
      </c>
      <c r="AT982">
        <v>1</v>
      </c>
      <c r="AU982">
        <v>51.874692266666663</v>
      </c>
      <c r="AV982">
        <v>480.95412011666667</v>
      </c>
      <c r="AW982">
        <v>25</v>
      </c>
      <c r="AX982">
        <v>2.6315789473684209E-2</v>
      </c>
      <c r="AY982">
        <v>0</v>
      </c>
      <c r="AZ982">
        <v>35</v>
      </c>
      <c r="BA982">
        <v>0.28819273481481478</v>
      </c>
      <c r="BB982">
        <v>0.51715496786738346</v>
      </c>
      <c r="BC982">
        <v>23</v>
      </c>
      <c r="BD982">
        <v>8</v>
      </c>
      <c r="BE982">
        <v>3</v>
      </c>
      <c r="BF982">
        <v>3</v>
      </c>
      <c r="BG982" s="1" t="s">
        <v>66</v>
      </c>
      <c r="BH982" s="1" t="s">
        <v>6891</v>
      </c>
      <c r="BI982" s="1" t="s">
        <v>6889</v>
      </c>
      <c r="BJ982" s="1" t="s">
        <v>6890</v>
      </c>
      <c r="BK982">
        <v>2100</v>
      </c>
      <c r="BL982">
        <v>3</v>
      </c>
      <c r="BM982" s="5" t="d">
        <v>10:00:00.0000000000015975</v>
      </c>
      <c r="BN982" s="5" t="d">
        <v>10:30:00.000</v>
      </c>
      <c r="BO982">
        <v>10</v>
      </c>
      <c r="BP982" t="b">
        <v>0</v>
      </c>
    </row>
    <row r="983" spans="1:68" x14ac:dyDescent="0.2">
      <c r="A983" s="1" t="s">
        <v>2176</v>
      </c>
      <c r="B983" s="1" t="s">
        <v>1456</v>
      </c>
      <c r="C983" s="2" t="d">
        <v>2026-07-07</v>
      </c>
      <c r="D983">
        <v>22</v>
      </c>
      <c r="E983" s="1" t="s">
        <v>95</v>
      </c>
      <c r="F983">
        <v>44</v>
      </c>
      <c r="G983">
        <v>8</v>
      </c>
      <c r="H983">
        <v>0</v>
      </c>
      <c r="I983">
        <v>2</v>
      </c>
      <c r="J983">
        <v>6</v>
      </c>
      <c r="K983">
        <v>0</v>
      </c>
      <c r="L983">
        <v>1</v>
      </c>
      <c r="M983" s="1" t="s">
        <v>63</v>
      </c>
      <c r="N983" s="1" t="s">
        <v>2177</v>
      </c>
      <c r="O983" s="1" t="s">
        <v>2178</v>
      </c>
      <c r="P983">
        <v>7.333333333333333</v>
      </c>
      <c r="Q983">
        <v>0</v>
      </c>
      <c r="R983">
        <v>0</v>
      </c>
      <c r="S983">
        <v>1</v>
      </c>
      <c r="T983">
        <v>38</v>
      </c>
      <c r="U983">
        <v>44</v>
      </c>
      <c r="V983">
        <v>220</v>
      </c>
      <c r="W983">
        <v>48654.82</v>
      </c>
      <c r="X983">
        <v>5</v>
      </c>
      <c r="Y983">
        <v>1105.7913636363637</v>
      </c>
      <c r="Z983">
        <v>12.886363636363637</v>
      </c>
      <c r="AA983">
        <v>9.5943879155303033</v>
      </c>
      <c r="AB983">
        <v>0</v>
      </c>
      <c r="AC983">
        <v>0</v>
      </c>
      <c r="AD983">
        <v>0</v>
      </c>
      <c r="AE983">
        <v>1.2785277297828666</v>
      </c>
      <c r="AF983">
        <v>0.60984848484848486</v>
      </c>
      <c r="AG983">
        <v>1.8883762071969696</v>
      </c>
      <c r="AH983">
        <v>0</v>
      </c>
      <c r="AI983">
        <v>6.7798753382575763</v>
      </c>
      <c r="AJ983">
        <v>1540</v>
      </c>
      <c r="AK983">
        <v>31</v>
      </c>
      <c r="AL983">
        <v>1</v>
      </c>
      <c r="AM983">
        <v>1</v>
      </c>
      <c r="AN983">
        <v>0</v>
      </c>
      <c r="AO983">
        <v>1</v>
      </c>
      <c r="AP983">
        <v>0</v>
      </c>
      <c r="AQ983">
        <v>0</v>
      </c>
      <c r="AR983">
        <v>182.02</v>
      </c>
      <c r="AS983" s="1" t="s">
        <v>70</v>
      </c>
      <c r="AT983">
        <v>0</v>
      </c>
      <c r="AU983">
        <v>56.941176883333334</v>
      </c>
      <c r="AV983">
        <v>446.81519733333334</v>
      </c>
      <c r="AW983">
        <v>26</v>
      </c>
      <c r="AX983">
        <v>0</v>
      </c>
      <c r="AY983">
        <v>2.2727272727272728E-2</v>
      </c>
      <c r="AZ983">
        <v>35</v>
      </c>
      <c r="BA983">
        <v>0.31633987157407406</v>
      </c>
      <c r="BB983">
        <v>0.48044644874551973</v>
      </c>
      <c r="BC983">
        <v>22</v>
      </c>
      <c r="BD983">
        <v>9</v>
      </c>
      <c r="BE983">
        <v>3</v>
      </c>
      <c r="BF983">
        <v>3</v>
      </c>
      <c r="BG983" s="1" t="s">
        <v>66</v>
      </c>
      <c r="BH983" s="1" t="s">
        <v>6891</v>
      </c>
      <c r="BI983" s="1" t="s">
        <v>6889</v>
      </c>
      <c r="BJ983" s="1" t="s">
        <v>6890</v>
      </c>
      <c r="BK983">
        <v>2100</v>
      </c>
      <c r="BL983">
        <v>3</v>
      </c>
      <c r="BM983" s="5" t="d">
        <v>10:30:00.000</v>
      </c>
      <c r="BN983" s="5" t="d">
        <v>10:59:59.9999999999984025</v>
      </c>
      <c r="BO983">
        <v>10</v>
      </c>
      <c r="BP983" t="b">
        <v>0</v>
      </c>
    </row>
    <row r="984" spans="1:68" x14ac:dyDescent="0.2">
      <c r="A984" s="1" t="s">
        <v>2179</v>
      </c>
      <c r="B984" s="1" t="s">
        <v>1456</v>
      </c>
      <c r="C984" s="2" t="d">
        <v>2026-07-07</v>
      </c>
      <c r="D984">
        <v>23</v>
      </c>
      <c r="E984" s="1" t="s">
        <v>133</v>
      </c>
      <c r="F984">
        <v>37</v>
      </c>
      <c r="G984">
        <v>8</v>
      </c>
      <c r="H984">
        <v>0</v>
      </c>
      <c r="I984">
        <v>0</v>
      </c>
      <c r="J984">
        <v>8</v>
      </c>
      <c r="K984">
        <v>0</v>
      </c>
      <c r="L984">
        <v>0</v>
      </c>
      <c r="M984" s="1" t="s">
        <v>63</v>
      </c>
      <c r="N984" s="1" t="s">
        <v>63</v>
      </c>
      <c r="O984" s="1" t="s">
        <v>2180</v>
      </c>
      <c r="P984">
        <v>4.625</v>
      </c>
      <c r="Q984">
        <v>0</v>
      </c>
      <c r="R984">
        <v>0</v>
      </c>
      <c r="S984">
        <v>0</v>
      </c>
      <c r="T984">
        <v>38</v>
      </c>
      <c r="U984">
        <v>37</v>
      </c>
      <c r="V984">
        <v>205</v>
      </c>
      <c r="W984">
        <v>47081.22</v>
      </c>
      <c r="X984">
        <v>5.5405405405405403</v>
      </c>
      <c r="Y984">
        <v>1272.4654054054054</v>
      </c>
      <c r="Z984">
        <v>12.54054054054054</v>
      </c>
      <c r="AA984">
        <v>10.593987345495496</v>
      </c>
      <c r="AB984">
        <v>6</v>
      </c>
      <c r="AC984">
        <v>0.13319945495495497</v>
      </c>
      <c r="AD984">
        <v>0</v>
      </c>
      <c r="AE984">
        <v>1.5210310753225149</v>
      </c>
      <c r="AF984">
        <v>0.61216216216216213</v>
      </c>
      <c r="AG984">
        <v>2.1331932306306309</v>
      </c>
      <c r="AH984">
        <v>0</v>
      </c>
      <c r="AI984">
        <v>7.5508842004504499</v>
      </c>
      <c r="AJ984">
        <v>1295</v>
      </c>
      <c r="AK984">
        <v>31</v>
      </c>
      <c r="AL984">
        <v>2</v>
      </c>
      <c r="AM984">
        <v>2</v>
      </c>
      <c r="AN984">
        <v>0</v>
      </c>
      <c r="AO984">
        <v>1</v>
      </c>
      <c r="AP984">
        <v>1</v>
      </c>
      <c r="AQ984">
        <v>0</v>
      </c>
      <c r="AR984">
        <v>1646.6200000000001</v>
      </c>
      <c r="AS984" s="1" t="s">
        <v>65</v>
      </c>
      <c r="AT984">
        <v>5</v>
      </c>
      <c r="AU984">
        <v>52.968959383333335</v>
      </c>
      <c r="AV984">
        <v>386.00132598333334</v>
      </c>
      <c r="AW984">
        <v>25</v>
      </c>
      <c r="AX984">
        <v>0.16216216216216217</v>
      </c>
      <c r="AY984">
        <v>5.4054054054054057E-2</v>
      </c>
      <c r="AZ984">
        <v>35</v>
      </c>
      <c r="BA984">
        <v>0.22070399743055555</v>
      </c>
      <c r="BB984">
        <v>0.41505518922939072</v>
      </c>
      <c r="BC984">
        <v>19</v>
      </c>
      <c r="BD984">
        <v>12</v>
      </c>
      <c r="BE984">
        <v>3</v>
      </c>
      <c r="BF984">
        <v>5</v>
      </c>
      <c r="BG984" s="1" t="s">
        <v>83</v>
      </c>
      <c r="BH984" s="1" t="s">
        <v>6891</v>
      </c>
      <c r="BI984" s="1" t="s">
        <v>6889</v>
      </c>
      <c r="BJ984" s="1" t="s">
        <v>6890</v>
      </c>
      <c r="BK984">
        <v>2100</v>
      </c>
      <c r="BL984">
        <v>3</v>
      </c>
      <c r="BM984" s="5" t="d">
        <v>10:59:59.9999999999984025</v>
      </c>
      <c r="BN984" s="5" t="d">
        <v>11:30:00.0000000000015975</v>
      </c>
      <c r="BO984">
        <v>11</v>
      </c>
      <c r="BP984" t="b">
        <v>0</v>
      </c>
    </row>
    <row r="985" spans="1:68" x14ac:dyDescent="0.2">
      <c r="A985" s="1" t="s">
        <v>2181</v>
      </c>
      <c r="B985" s="1" t="s">
        <v>1456</v>
      </c>
      <c r="C985" s="2" t="d">
        <v>2026-07-07</v>
      </c>
      <c r="D985">
        <v>24</v>
      </c>
      <c r="E985" s="1" t="s">
        <v>133</v>
      </c>
      <c r="F985">
        <v>53</v>
      </c>
      <c r="G985">
        <v>8</v>
      </c>
      <c r="H985">
        <v>0</v>
      </c>
      <c r="I985">
        <v>0</v>
      </c>
      <c r="J985">
        <v>8</v>
      </c>
      <c r="K985">
        <v>0</v>
      </c>
      <c r="L985">
        <v>0</v>
      </c>
      <c r="M985" s="1" t="s">
        <v>63</v>
      </c>
      <c r="N985" s="1" t="s">
        <v>63</v>
      </c>
      <c r="O985" s="1" t="s">
        <v>2182</v>
      </c>
      <c r="P985">
        <v>6.625</v>
      </c>
      <c r="Q985">
        <v>0</v>
      </c>
      <c r="R985">
        <v>0</v>
      </c>
      <c r="S985">
        <v>0</v>
      </c>
      <c r="T985">
        <v>38</v>
      </c>
      <c r="U985">
        <v>53</v>
      </c>
      <c r="V985">
        <v>269</v>
      </c>
      <c r="W985">
        <v>64442.67</v>
      </c>
      <c r="X985">
        <v>5.0754716981132075</v>
      </c>
      <c r="Y985">
        <v>1215.8994339622641</v>
      </c>
      <c r="Z985">
        <v>13.660377358490566</v>
      </c>
      <c r="AA985">
        <v>10.445556503144655</v>
      </c>
      <c r="AB985">
        <v>2</v>
      </c>
      <c r="AC985">
        <v>5.8906837735849073E-2</v>
      </c>
      <c r="AD985">
        <v>0</v>
      </c>
      <c r="AE985">
        <v>1.3862884005375895</v>
      </c>
      <c r="AF985">
        <v>0.660377358490566</v>
      </c>
      <c r="AG985">
        <v>2.0466657509433963</v>
      </c>
      <c r="AH985">
        <v>0</v>
      </c>
      <c r="AI985">
        <v>7.502664328616353</v>
      </c>
      <c r="AJ985">
        <v>1855</v>
      </c>
      <c r="AK985">
        <v>31</v>
      </c>
      <c r="AL985">
        <v>5</v>
      </c>
      <c r="AM985">
        <v>5</v>
      </c>
      <c r="AN985">
        <v>2</v>
      </c>
      <c r="AO985">
        <v>2</v>
      </c>
      <c r="AP985">
        <v>1</v>
      </c>
      <c r="AQ985">
        <v>0</v>
      </c>
      <c r="AR985">
        <v>1424.1599999999999</v>
      </c>
      <c r="AS985" s="1" t="s">
        <v>125</v>
      </c>
      <c r="AT985">
        <v>1</v>
      </c>
      <c r="AU985">
        <v>75.575706300000007</v>
      </c>
      <c r="AV985">
        <v>615.08338745000003</v>
      </c>
      <c r="AW985">
        <v>31</v>
      </c>
      <c r="AX985">
        <v>3.7735849056603772E-2</v>
      </c>
      <c r="AY985">
        <v>9.4339622641509441E-2</v>
      </c>
      <c r="AZ985">
        <v>35</v>
      </c>
      <c r="BA985">
        <v>0.31489877625000001</v>
      </c>
      <c r="BB985">
        <v>0.66137998650537633</v>
      </c>
      <c r="BC985">
        <v>30</v>
      </c>
      <c r="BD985">
        <v>1</v>
      </c>
      <c r="BE985">
        <v>4</v>
      </c>
      <c r="BF985">
        <v>4</v>
      </c>
      <c r="BG985" s="1" t="s">
        <v>209</v>
      </c>
      <c r="BH985" s="1" t="s">
        <v>6891</v>
      </c>
      <c r="BI985" s="1" t="s">
        <v>6889</v>
      </c>
      <c r="BJ985" s="1" t="s">
        <v>6890</v>
      </c>
      <c r="BK985">
        <v>2100</v>
      </c>
      <c r="BL985">
        <v>3</v>
      </c>
      <c r="BM985" s="5" t="d">
        <v>11:30:00.0000000000015975</v>
      </c>
      <c r="BN985" s="5" t="d">
        <v>12:00:00.000</v>
      </c>
      <c r="BO985">
        <v>11</v>
      </c>
      <c r="BP985" t="b">
        <v>0</v>
      </c>
    </row>
    <row r="986" spans="1:68" x14ac:dyDescent="0.2">
      <c r="A986" s="1" t="s">
        <v>2183</v>
      </c>
      <c r="B986" s="1" t="s">
        <v>1456</v>
      </c>
      <c r="C986" s="2" t="d">
        <v>2026-07-07</v>
      </c>
      <c r="D986">
        <v>25</v>
      </c>
      <c r="E986" s="1" t="s">
        <v>133</v>
      </c>
      <c r="F986">
        <v>81</v>
      </c>
      <c r="G986">
        <v>8</v>
      </c>
      <c r="H986">
        <v>0</v>
      </c>
      <c r="I986">
        <v>0</v>
      </c>
      <c r="J986">
        <v>8</v>
      </c>
      <c r="K986">
        <v>0</v>
      </c>
      <c r="L986">
        <v>0</v>
      </c>
      <c r="M986" s="1" t="s">
        <v>63</v>
      </c>
      <c r="N986" s="1" t="s">
        <v>63</v>
      </c>
      <c r="O986" s="1" t="s">
        <v>2184</v>
      </c>
      <c r="P986">
        <v>10.125</v>
      </c>
      <c r="Q986">
        <v>0</v>
      </c>
      <c r="R986">
        <v>0</v>
      </c>
      <c r="S986">
        <v>0</v>
      </c>
      <c r="T986">
        <v>38</v>
      </c>
      <c r="U986">
        <v>81</v>
      </c>
      <c r="V986">
        <v>422</v>
      </c>
      <c r="W986">
        <v>100383.44</v>
      </c>
      <c r="X986">
        <v>5.2098765432098766</v>
      </c>
      <c r="Y986">
        <v>1239.3017283950617</v>
      </c>
      <c r="Z986">
        <v>17.02469135802469</v>
      </c>
      <c r="AA986">
        <v>11.508083830864196</v>
      </c>
      <c r="AB986">
        <v>0</v>
      </c>
      <c r="AC986">
        <v>0</v>
      </c>
      <c r="AD986">
        <v>1.6157603086419753E-2</v>
      </c>
      <c r="AE986">
        <v>1.422511816058071</v>
      </c>
      <c r="AF986">
        <v>0.64506172839506171</v>
      </c>
      <c r="AG986">
        <v>0.62234794897119339</v>
      </c>
      <c r="AH986">
        <v>0.85522583127572016</v>
      </c>
      <c r="AI986">
        <v>7.6664519487654328</v>
      </c>
      <c r="AJ986">
        <v>3240</v>
      </c>
      <c r="AK986">
        <v>31</v>
      </c>
      <c r="AL986">
        <v>2</v>
      </c>
      <c r="AM986">
        <v>2</v>
      </c>
      <c r="AN986">
        <v>2</v>
      </c>
      <c r="AO986">
        <v>0</v>
      </c>
      <c r="AP986">
        <v>0</v>
      </c>
      <c r="AQ986">
        <v>0</v>
      </c>
      <c r="AR986">
        <v>976.14</v>
      </c>
      <c r="AS986" s="1" t="s">
        <v>70</v>
      </c>
      <c r="AT986">
        <v>0</v>
      </c>
      <c r="AU986">
        <v>115.86258116666666</v>
      </c>
      <c r="AV986">
        <v>797.66170543333328</v>
      </c>
      <c r="AW986">
        <v>31</v>
      </c>
      <c r="AX986">
        <v>0</v>
      </c>
      <c r="AY986">
        <v>2.4691358024691357E-2</v>
      </c>
      <c r="AZ986">
        <v>40</v>
      </c>
      <c r="BA986">
        <v>0.48276075486111109</v>
      </c>
      <c r="BB986">
        <v>0.8577007585304659</v>
      </c>
      <c r="BC986">
        <v>38</v>
      </c>
      <c r="BD986">
        <v>-7</v>
      </c>
      <c r="BE986">
        <v>6</v>
      </c>
      <c r="BF986">
        <v>2</v>
      </c>
      <c r="BG986" s="1" t="s">
        <v>804</v>
      </c>
      <c r="BH986" s="1" t="s">
        <v>6891</v>
      </c>
      <c r="BI986" s="1" t="s">
        <v>6889</v>
      </c>
      <c r="BJ986" s="1" t="s">
        <v>6890</v>
      </c>
      <c r="BK986">
        <v>2100</v>
      </c>
      <c r="BL986">
        <v>3</v>
      </c>
      <c r="BM986" s="5" t="d">
        <v>12:00:00.000</v>
      </c>
      <c r="BN986" s="5" t="d">
        <v>12:30:00.0000000000031950</v>
      </c>
      <c r="BO986">
        <v>12</v>
      </c>
      <c r="BP986" t="b">
        <v>1</v>
      </c>
    </row>
    <row r="987" spans="1:68" x14ac:dyDescent="0.2">
      <c r="A987" s="1" t="s">
        <v>2185</v>
      </c>
      <c r="B987" s="1" t="s">
        <v>1456</v>
      </c>
      <c r="C987" s="2" t="d">
        <v>2026-07-07</v>
      </c>
      <c r="D987">
        <v>26</v>
      </c>
      <c r="E987" s="1" t="s">
        <v>133</v>
      </c>
      <c r="F987">
        <v>91</v>
      </c>
      <c r="G987">
        <v>8</v>
      </c>
      <c r="H987">
        <v>0</v>
      </c>
      <c r="I987">
        <v>0</v>
      </c>
      <c r="J987">
        <v>8</v>
      </c>
      <c r="K987">
        <v>0</v>
      </c>
      <c r="L987">
        <v>0</v>
      </c>
      <c r="M987" s="1" t="s">
        <v>63</v>
      </c>
      <c r="N987" s="1" t="s">
        <v>63</v>
      </c>
      <c r="O987" s="1" t="s">
        <v>2186</v>
      </c>
      <c r="P987">
        <v>11.375</v>
      </c>
      <c r="Q987">
        <v>0</v>
      </c>
      <c r="R987">
        <v>0</v>
      </c>
      <c r="S987">
        <v>0</v>
      </c>
      <c r="T987">
        <v>38</v>
      </c>
      <c r="U987">
        <v>91</v>
      </c>
      <c r="V987">
        <v>477</v>
      </c>
      <c r="W987">
        <v>103505.14</v>
      </c>
      <c r="X987">
        <v>5.2417582417582418</v>
      </c>
      <c r="Y987">
        <v>1137.4191208791208</v>
      </c>
      <c r="Z987">
        <v>17.670329670329672</v>
      </c>
      <c r="AA987">
        <v>14.67452216831502</v>
      </c>
      <c r="AB987">
        <v>14</v>
      </c>
      <c r="AC987">
        <v>0.22729034450549451</v>
      </c>
      <c r="AD987">
        <v>7.3114420695970697E-2</v>
      </c>
      <c r="AE987">
        <v>1.438171599038526</v>
      </c>
      <c r="AF987">
        <v>0.61172161172161166</v>
      </c>
      <c r="AG987">
        <v>1.8673540293040283E-3</v>
      </c>
      <c r="AH987">
        <v>4.2616006891941396</v>
      </c>
      <c r="AI987">
        <v>7.3769101750915747</v>
      </c>
      <c r="AJ987">
        <v>3640</v>
      </c>
      <c r="AK987">
        <v>31</v>
      </c>
      <c r="AL987">
        <v>1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126.6</v>
      </c>
      <c r="AS987" s="1" t="s">
        <v>173</v>
      </c>
      <c r="AT987">
        <v>14</v>
      </c>
      <c r="AU987">
        <v>130.11244063333334</v>
      </c>
      <c r="AV987">
        <v>862.75303043333338</v>
      </c>
      <c r="AW987">
        <v>31</v>
      </c>
      <c r="AX987">
        <v>0.15384615384615385</v>
      </c>
      <c r="AY987">
        <v>1.098901098901099E-2</v>
      </c>
      <c r="AZ987">
        <v>40</v>
      </c>
      <c r="BA987">
        <v>0.54213516930555561</v>
      </c>
      <c r="BB987">
        <v>0.92769143057347681</v>
      </c>
      <c r="BC987">
        <v>42</v>
      </c>
      <c r="BD987">
        <v>-11</v>
      </c>
      <c r="BE987">
        <v>7</v>
      </c>
      <c r="BF987">
        <v>1</v>
      </c>
      <c r="BG987" s="1" t="s">
        <v>174</v>
      </c>
      <c r="BH987" s="1" t="s">
        <v>6891</v>
      </c>
      <c r="BI987" s="1" t="s">
        <v>6889</v>
      </c>
      <c r="BJ987" s="1" t="s">
        <v>6890</v>
      </c>
      <c r="BK987">
        <v>2100</v>
      </c>
      <c r="BL987">
        <v>3</v>
      </c>
      <c r="BM987" s="5" t="d">
        <v>12:30:00.0000000000031950</v>
      </c>
      <c r="BN987" s="5" t="d">
        <v>12:59:59.9999999999968050</v>
      </c>
      <c r="BO987">
        <v>12</v>
      </c>
      <c r="BP987" t="b">
        <v>1</v>
      </c>
    </row>
    <row r="988" spans="1:68" x14ac:dyDescent="0.2">
      <c r="A988" s="1" t="s">
        <v>2187</v>
      </c>
      <c r="B988" s="1" t="s">
        <v>1456</v>
      </c>
      <c r="C988" s="2" t="d">
        <v>2026-07-07</v>
      </c>
      <c r="D988">
        <v>27</v>
      </c>
      <c r="E988" s="1" t="s">
        <v>133</v>
      </c>
      <c r="F988">
        <v>87</v>
      </c>
      <c r="G988">
        <v>8</v>
      </c>
      <c r="H988">
        <v>0</v>
      </c>
      <c r="I988">
        <v>0</v>
      </c>
      <c r="J988">
        <v>8</v>
      </c>
      <c r="K988">
        <v>0</v>
      </c>
      <c r="L988">
        <v>0</v>
      </c>
      <c r="M988" s="1" t="s">
        <v>63</v>
      </c>
      <c r="N988" s="1" t="s">
        <v>63</v>
      </c>
      <c r="O988" s="1" t="s">
        <v>2188</v>
      </c>
      <c r="P988">
        <v>10.875</v>
      </c>
      <c r="Q988">
        <v>0</v>
      </c>
      <c r="R988">
        <v>0</v>
      </c>
      <c r="S988">
        <v>0</v>
      </c>
      <c r="T988">
        <v>38</v>
      </c>
      <c r="U988">
        <v>87</v>
      </c>
      <c r="V988">
        <v>419</v>
      </c>
      <c r="W988">
        <v>94579.290000000008</v>
      </c>
      <c r="X988">
        <v>4.8160919540229887</v>
      </c>
      <c r="Y988">
        <v>1087.1182758620691</v>
      </c>
      <c r="Z988">
        <v>17.471264367816094</v>
      </c>
      <c r="AA988">
        <v>23.336872189463602</v>
      </c>
      <c r="AB988">
        <v>87</v>
      </c>
      <c r="AC988">
        <v>5.8656078216475098</v>
      </c>
      <c r="AD988">
        <v>6.3988754789272026E-3</v>
      </c>
      <c r="AE988">
        <v>1.2831988238916279</v>
      </c>
      <c r="AF988">
        <v>0.63735632183908053</v>
      </c>
      <c r="AG988">
        <v>0</v>
      </c>
      <c r="AH988">
        <v>12.908362636398467</v>
      </c>
      <c r="AI988">
        <v>7.5601762126436789</v>
      </c>
      <c r="AJ988">
        <v>3480</v>
      </c>
      <c r="AK988">
        <v>31</v>
      </c>
      <c r="AL988">
        <v>2</v>
      </c>
      <c r="AM988">
        <v>2</v>
      </c>
      <c r="AN988">
        <v>1</v>
      </c>
      <c r="AO988">
        <v>1</v>
      </c>
      <c r="AP988">
        <v>0</v>
      </c>
      <c r="AQ988">
        <v>0</v>
      </c>
      <c r="AR988">
        <v>212.70999999999998</v>
      </c>
      <c r="AS988" s="1" t="s">
        <v>173</v>
      </c>
      <c r="AT988">
        <v>87</v>
      </c>
      <c r="AU988">
        <v>109.97904696666667</v>
      </c>
      <c r="AV988">
        <v>862.25016004999998</v>
      </c>
      <c r="AW988">
        <v>31</v>
      </c>
      <c r="AX988">
        <v>1</v>
      </c>
      <c r="AY988">
        <v>2.2988505747126436E-2</v>
      </c>
      <c r="AZ988">
        <v>40</v>
      </c>
      <c r="BA988">
        <v>0.45824602902777778</v>
      </c>
      <c r="BB988">
        <v>0.92715070973118274</v>
      </c>
      <c r="BC988">
        <v>42</v>
      </c>
      <c r="BD988">
        <v>-11</v>
      </c>
      <c r="BE988">
        <v>6</v>
      </c>
      <c r="BF988">
        <v>2</v>
      </c>
      <c r="BG988" s="1" t="s">
        <v>174</v>
      </c>
      <c r="BH988" s="1" t="s">
        <v>6891</v>
      </c>
      <c r="BI988" s="1" t="s">
        <v>6889</v>
      </c>
      <c r="BJ988" s="1" t="s">
        <v>6890</v>
      </c>
      <c r="BK988">
        <v>2100</v>
      </c>
      <c r="BL988">
        <v>3</v>
      </c>
      <c r="BM988" s="5" t="d">
        <v>12:59:59.9999999999968050</v>
      </c>
      <c r="BN988" s="5" t="d">
        <v>13:30:00.000</v>
      </c>
      <c r="BO988">
        <v>13</v>
      </c>
      <c r="BP988" t="b">
        <v>1</v>
      </c>
    </row>
    <row r="989" spans="1:68" x14ac:dyDescent="0.2">
      <c r="A989" s="1" t="s">
        <v>2189</v>
      </c>
      <c r="B989" s="1" t="s">
        <v>1456</v>
      </c>
      <c r="C989" s="2" t="d">
        <v>2026-07-07</v>
      </c>
      <c r="D989">
        <v>28</v>
      </c>
      <c r="E989" s="1" t="s">
        <v>133</v>
      </c>
      <c r="F989">
        <v>94</v>
      </c>
      <c r="G989">
        <v>8</v>
      </c>
      <c r="H989">
        <v>0</v>
      </c>
      <c r="I989">
        <v>0</v>
      </c>
      <c r="J989">
        <v>8</v>
      </c>
      <c r="K989">
        <v>0</v>
      </c>
      <c r="L989">
        <v>0</v>
      </c>
      <c r="M989" s="1" t="s">
        <v>63</v>
      </c>
      <c r="N989" s="1" t="s">
        <v>63</v>
      </c>
      <c r="O989" s="1" t="s">
        <v>2190</v>
      </c>
      <c r="P989">
        <v>11.75</v>
      </c>
      <c r="Q989">
        <v>0</v>
      </c>
      <c r="R989">
        <v>0</v>
      </c>
      <c r="S989">
        <v>0</v>
      </c>
      <c r="T989">
        <v>38</v>
      </c>
      <c r="U989">
        <v>94</v>
      </c>
      <c r="V989">
        <v>468</v>
      </c>
      <c r="W989">
        <v>105221.7</v>
      </c>
      <c r="X989">
        <v>4.9787234042553195</v>
      </c>
      <c r="Y989">
        <v>1119.3797872340426</v>
      </c>
      <c r="Z989">
        <v>17.851063829787233</v>
      </c>
      <c r="AA989">
        <v>28.795123263829787</v>
      </c>
      <c r="AB989">
        <v>94</v>
      </c>
      <c r="AC989">
        <v>10.944059434042554</v>
      </c>
      <c r="AD989">
        <v>2.8573074468085085E-3</v>
      </c>
      <c r="AE989">
        <v>1.3581001278914402</v>
      </c>
      <c r="AF989">
        <v>0.65106382978723409</v>
      </c>
      <c r="AG989">
        <v>0</v>
      </c>
      <c r="AH989">
        <v>18.590347190425533</v>
      </c>
      <c r="AI989">
        <v>7.3244923877659582</v>
      </c>
      <c r="AJ989">
        <v>3760</v>
      </c>
      <c r="AK989">
        <v>31</v>
      </c>
      <c r="AL989">
        <v>2</v>
      </c>
      <c r="AM989">
        <v>2</v>
      </c>
      <c r="AN989">
        <v>1</v>
      </c>
      <c r="AO989">
        <v>1</v>
      </c>
      <c r="AP989">
        <v>0</v>
      </c>
      <c r="AQ989">
        <v>0</v>
      </c>
      <c r="AR989">
        <v>213.06</v>
      </c>
      <c r="AS989" s="1" t="s">
        <v>173</v>
      </c>
      <c r="AT989">
        <v>94</v>
      </c>
      <c r="AU989">
        <v>128.41293421666666</v>
      </c>
      <c r="AV989">
        <v>862.80058958333336</v>
      </c>
      <c r="AW989">
        <v>31</v>
      </c>
      <c r="AX989">
        <v>1</v>
      </c>
      <c r="AY989">
        <v>2.1276595744680851E-2</v>
      </c>
      <c r="AZ989">
        <v>40</v>
      </c>
      <c r="BA989">
        <v>0.53505389256944436</v>
      </c>
      <c r="BB989">
        <v>0.92774256944444444</v>
      </c>
      <c r="BC989">
        <v>42</v>
      </c>
      <c r="BD989">
        <v>-11</v>
      </c>
      <c r="BE989">
        <v>7</v>
      </c>
      <c r="BF989">
        <v>1</v>
      </c>
      <c r="BG989" s="1" t="s">
        <v>174</v>
      </c>
      <c r="BH989" s="1" t="s">
        <v>6891</v>
      </c>
      <c r="BI989" s="1" t="s">
        <v>6889</v>
      </c>
      <c r="BJ989" s="1" t="s">
        <v>6890</v>
      </c>
      <c r="BK989">
        <v>2100</v>
      </c>
      <c r="BL989">
        <v>3</v>
      </c>
      <c r="BM989" s="5" t="d">
        <v>13:30:00.000</v>
      </c>
      <c r="BN989" s="5" t="d">
        <v>14:00:00.0000000000031950</v>
      </c>
      <c r="BO989">
        <v>13</v>
      </c>
      <c r="BP989" t="b">
        <v>1</v>
      </c>
    </row>
    <row r="990" spans="1:68" x14ac:dyDescent="0.2">
      <c r="A990" s="1" t="s">
        <v>2191</v>
      </c>
      <c r="B990" s="1" t="s">
        <v>1456</v>
      </c>
      <c r="C990" s="2" t="d">
        <v>2026-07-07</v>
      </c>
      <c r="D990">
        <v>29</v>
      </c>
      <c r="E990" s="1" t="s">
        <v>133</v>
      </c>
      <c r="F990">
        <v>77</v>
      </c>
      <c r="G990">
        <v>8</v>
      </c>
      <c r="H990">
        <v>0</v>
      </c>
      <c r="I990">
        <v>0</v>
      </c>
      <c r="J990">
        <v>8</v>
      </c>
      <c r="K990">
        <v>0</v>
      </c>
      <c r="L990">
        <v>0</v>
      </c>
      <c r="M990" s="1" t="s">
        <v>63</v>
      </c>
      <c r="N990" s="1" t="s">
        <v>63</v>
      </c>
      <c r="O990" s="1" t="s">
        <v>2192</v>
      </c>
      <c r="P990">
        <v>9.625</v>
      </c>
      <c r="Q990">
        <v>0</v>
      </c>
      <c r="R990">
        <v>0</v>
      </c>
      <c r="S990">
        <v>0</v>
      </c>
      <c r="T990">
        <v>38</v>
      </c>
      <c r="U990">
        <v>77</v>
      </c>
      <c r="V990">
        <v>368</v>
      </c>
      <c r="W990">
        <v>84257.19</v>
      </c>
      <c r="X990">
        <v>4.779220779220779</v>
      </c>
      <c r="Y990">
        <v>1094.2492207792209</v>
      </c>
      <c r="Z990">
        <v>15.194805194805195</v>
      </c>
      <c r="AA990">
        <v>32.601360936147188</v>
      </c>
      <c r="AB990">
        <v>77</v>
      </c>
      <c r="AC990">
        <v>17.40655574134199</v>
      </c>
      <c r="AD990">
        <v>0</v>
      </c>
      <c r="AE990">
        <v>1.3032858733932939</v>
      </c>
      <c r="AF990">
        <v>0.58051948051948055</v>
      </c>
      <c r="AG990">
        <v>0</v>
      </c>
      <c r="AH990">
        <v>22.366516182467535</v>
      </c>
      <c r="AI990">
        <v>7.5081822493506492</v>
      </c>
      <c r="AJ990">
        <v>2695</v>
      </c>
      <c r="AK990">
        <v>31</v>
      </c>
      <c r="AL990">
        <v>5</v>
      </c>
      <c r="AM990">
        <v>5</v>
      </c>
      <c r="AN990">
        <v>3</v>
      </c>
      <c r="AO990">
        <v>2</v>
      </c>
      <c r="AP990">
        <v>0</v>
      </c>
      <c r="AQ990">
        <v>0</v>
      </c>
      <c r="AR990">
        <v>1272.1199999999999</v>
      </c>
      <c r="AS990" s="1" t="s">
        <v>173</v>
      </c>
      <c r="AT990">
        <v>77</v>
      </c>
      <c r="AU990">
        <v>100.57928459999999</v>
      </c>
      <c r="AV990">
        <v>864.22258498333338</v>
      </c>
      <c r="AW990">
        <v>31</v>
      </c>
      <c r="AX990">
        <v>1</v>
      </c>
      <c r="AY990">
        <v>6.4935064935064929E-2</v>
      </c>
      <c r="AZ990">
        <v>35</v>
      </c>
      <c r="BA990">
        <v>0.41908035249999998</v>
      </c>
      <c r="BB990">
        <v>0.92927159675627247</v>
      </c>
      <c r="BC990">
        <v>42</v>
      </c>
      <c r="BD990">
        <v>-11</v>
      </c>
      <c r="BE990">
        <v>5</v>
      </c>
      <c r="BF990">
        <v>3</v>
      </c>
      <c r="BG990" s="1" t="s">
        <v>174</v>
      </c>
      <c r="BH990" s="1" t="s">
        <v>6891</v>
      </c>
      <c r="BI990" s="1" t="s">
        <v>6889</v>
      </c>
      <c r="BJ990" s="1" t="s">
        <v>6890</v>
      </c>
      <c r="BK990">
        <v>2100</v>
      </c>
      <c r="BL990">
        <v>3</v>
      </c>
      <c r="BM990" s="5" t="d">
        <v>14:00:00.0000000000031950</v>
      </c>
      <c r="BN990" s="5" t="d">
        <v>14:29:59.9999999999968050</v>
      </c>
      <c r="BO990">
        <v>14</v>
      </c>
      <c r="BP990" t="b">
        <v>0</v>
      </c>
    </row>
    <row r="991" spans="1:68" x14ac:dyDescent="0.2">
      <c r="A991" s="1" t="s">
        <v>2193</v>
      </c>
      <c r="B991" s="1" t="s">
        <v>1456</v>
      </c>
      <c r="C991" s="2" t="d">
        <v>2026-07-07</v>
      </c>
      <c r="D991">
        <v>30</v>
      </c>
      <c r="E991" s="1" t="s">
        <v>133</v>
      </c>
      <c r="F991">
        <v>48</v>
      </c>
      <c r="G991">
        <v>8</v>
      </c>
      <c r="H991">
        <v>0</v>
      </c>
      <c r="I991">
        <v>0</v>
      </c>
      <c r="J991">
        <v>8</v>
      </c>
      <c r="K991">
        <v>0</v>
      </c>
      <c r="L991">
        <v>0</v>
      </c>
      <c r="M991" s="1" t="s">
        <v>63</v>
      </c>
      <c r="N991" s="1" t="s">
        <v>63</v>
      </c>
      <c r="O991" s="1" t="s">
        <v>2194</v>
      </c>
      <c r="P991">
        <v>6</v>
      </c>
      <c r="Q991">
        <v>0</v>
      </c>
      <c r="R991">
        <v>0</v>
      </c>
      <c r="S991">
        <v>0</v>
      </c>
      <c r="T991">
        <v>38</v>
      </c>
      <c r="U991">
        <v>48</v>
      </c>
      <c r="V991">
        <v>234</v>
      </c>
      <c r="W991">
        <v>57033.799999999996</v>
      </c>
      <c r="X991">
        <v>4.875</v>
      </c>
      <c r="Y991">
        <v>1188.2041666666667</v>
      </c>
      <c r="Z991">
        <v>13.229166666666666</v>
      </c>
      <c r="AA991">
        <v>27.051856280555555</v>
      </c>
      <c r="AB991">
        <v>48</v>
      </c>
      <c r="AC991">
        <v>13.822689613888889</v>
      </c>
      <c r="AD991">
        <v>0</v>
      </c>
      <c r="AE991">
        <v>1.2684895373424618</v>
      </c>
      <c r="AF991">
        <v>0.62118055555555551</v>
      </c>
      <c r="AG991">
        <v>0</v>
      </c>
      <c r="AH991">
        <v>17.060696485069446</v>
      </c>
      <c r="AI991">
        <v>7.1955869152777785</v>
      </c>
      <c r="AJ991">
        <v>1680</v>
      </c>
      <c r="AK991">
        <v>31</v>
      </c>
      <c r="AL991">
        <v>2</v>
      </c>
      <c r="AM991">
        <v>2</v>
      </c>
      <c r="AN991">
        <v>1</v>
      </c>
      <c r="AO991">
        <v>1</v>
      </c>
      <c r="AP991">
        <v>0</v>
      </c>
      <c r="AQ991">
        <v>0</v>
      </c>
      <c r="AR991">
        <v>371.52</v>
      </c>
      <c r="AS991" s="1" t="s">
        <v>173</v>
      </c>
      <c r="AT991">
        <v>48</v>
      </c>
      <c r="AU991">
        <v>60.36907011666667</v>
      </c>
      <c r="AV991">
        <v>865.15587401666664</v>
      </c>
      <c r="AW991">
        <v>31</v>
      </c>
      <c r="AX991">
        <v>1</v>
      </c>
      <c r="AY991">
        <v>4.1666666666666664E-2</v>
      </c>
      <c r="AZ991">
        <v>35</v>
      </c>
      <c r="BA991">
        <v>0.25153779215277777</v>
      </c>
      <c r="BB991">
        <v>0.93027513335125445</v>
      </c>
      <c r="BC991">
        <v>42</v>
      </c>
      <c r="BD991">
        <v>-11</v>
      </c>
      <c r="BE991">
        <v>3</v>
      </c>
      <c r="BF991">
        <v>5</v>
      </c>
      <c r="BG991" s="1" t="s">
        <v>174</v>
      </c>
      <c r="BH991" s="1" t="s">
        <v>6891</v>
      </c>
      <c r="BI991" s="1" t="s">
        <v>6889</v>
      </c>
      <c r="BJ991" s="1" t="s">
        <v>6890</v>
      </c>
      <c r="BK991">
        <v>2100</v>
      </c>
      <c r="BL991">
        <v>3</v>
      </c>
      <c r="BM991" s="5" t="d">
        <v>14:29:59.9999999999968050</v>
      </c>
      <c r="BN991" s="5" t="d">
        <v>15:00:00.000</v>
      </c>
      <c r="BO991">
        <v>14</v>
      </c>
      <c r="BP991" t="b">
        <v>0</v>
      </c>
    </row>
    <row r="992" spans="1:68" x14ac:dyDescent="0.2">
      <c r="A992" s="1" t="s">
        <v>2195</v>
      </c>
      <c r="B992" s="1" t="s">
        <v>1456</v>
      </c>
      <c r="C992" s="2" t="d">
        <v>2026-07-07</v>
      </c>
      <c r="D992">
        <v>31</v>
      </c>
      <c r="E992" s="1" t="s">
        <v>150</v>
      </c>
      <c r="F992">
        <v>40</v>
      </c>
      <c r="G992">
        <v>8</v>
      </c>
      <c r="H992">
        <v>0</v>
      </c>
      <c r="I992">
        <v>2</v>
      </c>
      <c r="J992">
        <v>6</v>
      </c>
      <c r="K992">
        <v>0</v>
      </c>
      <c r="L992">
        <v>1</v>
      </c>
      <c r="M992" s="1" t="s">
        <v>63</v>
      </c>
      <c r="N992" s="1" t="s">
        <v>2064</v>
      </c>
      <c r="O992" s="1" t="s">
        <v>2196</v>
      </c>
      <c r="P992">
        <v>6.666666666666667</v>
      </c>
      <c r="Q992">
        <v>0</v>
      </c>
      <c r="R992">
        <v>0</v>
      </c>
      <c r="S992">
        <v>1</v>
      </c>
      <c r="T992">
        <v>37</v>
      </c>
      <c r="U992">
        <v>40</v>
      </c>
      <c r="V992">
        <v>208</v>
      </c>
      <c r="W992">
        <v>47089</v>
      </c>
      <c r="X992">
        <v>5.2</v>
      </c>
      <c r="Y992">
        <v>1177.2249999999999</v>
      </c>
      <c r="Z992">
        <v>12.925000000000001</v>
      </c>
      <c r="AA992">
        <v>14.114784929583333</v>
      </c>
      <c r="AB992">
        <v>22</v>
      </c>
      <c r="AC992">
        <v>1.9349938141666665</v>
      </c>
      <c r="AD992">
        <v>2.23339E-3</v>
      </c>
      <c r="AE992">
        <v>1.4150498758775827</v>
      </c>
      <c r="AF992">
        <v>0.64791666666666659</v>
      </c>
      <c r="AG992">
        <v>0.32295051250000001</v>
      </c>
      <c r="AH992">
        <v>3.318309987083333</v>
      </c>
      <c r="AI992">
        <v>7.7337750037499999</v>
      </c>
      <c r="AJ992">
        <v>1400</v>
      </c>
      <c r="AK992">
        <v>31</v>
      </c>
      <c r="AL992">
        <v>1</v>
      </c>
      <c r="AM992">
        <v>1</v>
      </c>
      <c r="AN992">
        <v>0</v>
      </c>
      <c r="AO992">
        <v>0</v>
      </c>
      <c r="AP992">
        <v>1</v>
      </c>
      <c r="AQ992">
        <v>0</v>
      </c>
      <c r="AR992">
        <v>190.85</v>
      </c>
      <c r="AS992" s="1" t="s">
        <v>173</v>
      </c>
      <c r="AT992">
        <v>21</v>
      </c>
      <c r="AU992">
        <v>59.202610399999998</v>
      </c>
      <c r="AV992">
        <v>850.19715653333333</v>
      </c>
      <c r="AW992">
        <v>31</v>
      </c>
      <c r="AX992">
        <v>0.55000000000000004</v>
      </c>
      <c r="AY992">
        <v>2.5000000000000001E-2</v>
      </c>
      <c r="AZ992">
        <v>35</v>
      </c>
      <c r="BA992">
        <v>0.32890339111111111</v>
      </c>
      <c r="BB992">
        <v>0.91419049089605731</v>
      </c>
      <c r="BC992">
        <v>41</v>
      </c>
      <c r="BD992">
        <v>-10</v>
      </c>
      <c r="BE992">
        <v>3</v>
      </c>
      <c r="BF992">
        <v>3</v>
      </c>
      <c r="BG992" s="1" t="s">
        <v>174</v>
      </c>
      <c r="BH992" s="1" t="s">
        <v>6891</v>
      </c>
      <c r="BI992" s="1" t="s">
        <v>6889</v>
      </c>
      <c r="BJ992" s="1" t="s">
        <v>6890</v>
      </c>
      <c r="BK992">
        <v>2100</v>
      </c>
      <c r="BL992">
        <v>3</v>
      </c>
      <c r="BM992" s="5" t="d">
        <v>15:00:00.000</v>
      </c>
      <c r="BN992" s="5" t="d">
        <v>15:30:00.0000000000031950</v>
      </c>
      <c r="BO992">
        <v>15</v>
      </c>
      <c r="BP992" t="b">
        <v>0</v>
      </c>
    </row>
    <row r="993" spans="1:68" x14ac:dyDescent="0.2">
      <c r="A993" s="1" t="s">
        <v>2197</v>
      </c>
      <c r="B993" s="1" t="s">
        <v>1456</v>
      </c>
      <c r="C993" s="2" t="d">
        <v>2026-07-07</v>
      </c>
      <c r="D993">
        <v>32</v>
      </c>
      <c r="E993" s="1" t="s">
        <v>150</v>
      </c>
      <c r="F993">
        <v>38</v>
      </c>
      <c r="G993">
        <v>8</v>
      </c>
      <c r="H993">
        <v>0</v>
      </c>
      <c r="I993">
        <v>2</v>
      </c>
      <c r="J993">
        <v>6</v>
      </c>
      <c r="K993">
        <v>0</v>
      </c>
      <c r="L993">
        <v>1</v>
      </c>
      <c r="M993" s="1" t="s">
        <v>63</v>
      </c>
      <c r="N993" s="1" t="s">
        <v>1517</v>
      </c>
      <c r="O993" s="1" t="s">
        <v>2198</v>
      </c>
      <c r="P993">
        <v>6.333333333333333</v>
      </c>
      <c r="Q993">
        <v>0</v>
      </c>
      <c r="R993">
        <v>0</v>
      </c>
      <c r="S993">
        <v>1</v>
      </c>
      <c r="T993">
        <v>36</v>
      </c>
      <c r="U993">
        <v>38</v>
      </c>
      <c r="V993">
        <v>188</v>
      </c>
      <c r="W993">
        <v>42301</v>
      </c>
      <c r="X993">
        <v>4.9473684210526319</v>
      </c>
      <c r="Y993">
        <v>1113.1842105263158</v>
      </c>
      <c r="Z993">
        <v>12.763157894736842</v>
      </c>
      <c r="AA993">
        <v>10.502635249561404</v>
      </c>
      <c r="AB993">
        <v>5</v>
      </c>
      <c r="AC993">
        <v>0.17278697675438595</v>
      </c>
      <c r="AD993">
        <v>0</v>
      </c>
      <c r="AE993">
        <v>1.3356291854404634</v>
      </c>
      <c r="AF993">
        <v>0.65833333333333333</v>
      </c>
      <c r="AG993">
        <v>1.9939625096491227</v>
      </c>
      <c r="AH993">
        <v>0</v>
      </c>
      <c r="AI993">
        <v>7.6384972921052627</v>
      </c>
      <c r="AJ993">
        <v>1330</v>
      </c>
      <c r="AK993">
        <v>31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s="1" t="s">
        <v>125</v>
      </c>
      <c r="AT993">
        <v>3</v>
      </c>
      <c r="AU993">
        <v>49.627735666666666</v>
      </c>
      <c r="AV993">
        <v>506.75528108333333</v>
      </c>
      <c r="AW993">
        <v>31</v>
      </c>
      <c r="AX993">
        <v>0.13157894736842105</v>
      </c>
      <c r="AY993">
        <v>0</v>
      </c>
      <c r="AZ993">
        <v>35</v>
      </c>
      <c r="BA993">
        <v>0.27570964259259256</v>
      </c>
      <c r="BB993">
        <v>0.54489815170250899</v>
      </c>
      <c r="BC993">
        <v>25</v>
      </c>
      <c r="BD993">
        <v>6</v>
      </c>
      <c r="BE993">
        <v>3</v>
      </c>
      <c r="BF993">
        <v>3</v>
      </c>
      <c r="BG993" s="1" t="s">
        <v>66</v>
      </c>
      <c r="BH993" s="1" t="s">
        <v>6891</v>
      </c>
      <c r="BI993" s="1" t="s">
        <v>6889</v>
      </c>
      <c r="BJ993" s="1" t="s">
        <v>6890</v>
      </c>
      <c r="BK993">
        <v>2100</v>
      </c>
      <c r="BL993">
        <v>3</v>
      </c>
      <c r="BM993" s="5" t="d">
        <v>15:30:00.0000000000031950</v>
      </c>
      <c r="BN993" s="5" t="d">
        <v>15:59:59.9999999999968050</v>
      </c>
      <c r="BO993">
        <v>15</v>
      </c>
      <c r="BP993" t="b">
        <v>0</v>
      </c>
    </row>
    <row r="994" spans="1:68" x14ac:dyDescent="0.2">
      <c r="A994" s="1" t="s">
        <v>2199</v>
      </c>
      <c r="B994" s="1" t="s">
        <v>1456</v>
      </c>
      <c r="C994" s="2" t="d">
        <v>2026-07-07</v>
      </c>
      <c r="D994">
        <v>33</v>
      </c>
      <c r="E994" s="1" t="s">
        <v>150</v>
      </c>
      <c r="F994">
        <v>24</v>
      </c>
      <c r="G994">
        <v>16</v>
      </c>
      <c r="H994">
        <v>0</v>
      </c>
      <c r="I994">
        <v>2</v>
      </c>
      <c r="J994">
        <v>14</v>
      </c>
      <c r="K994">
        <v>0</v>
      </c>
      <c r="L994">
        <v>1</v>
      </c>
      <c r="M994" s="1" t="s">
        <v>63</v>
      </c>
      <c r="N994" s="1" t="s">
        <v>2200</v>
      </c>
      <c r="O994" s="1" t="s">
        <v>2201</v>
      </c>
      <c r="P994">
        <v>1.7142857142857142</v>
      </c>
      <c r="Q994">
        <v>0</v>
      </c>
      <c r="R994">
        <v>0</v>
      </c>
      <c r="S994">
        <v>1</v>
      </c>
      <c r="T994">
        <v>35</v>
      </c>
      <c r="U994">
        <v>24</v>
      </c>
      <c r="V994">
        <v>118</v>
      </c>
      <c r="W994">
        <v>26043.74</v>
      </c>
      <c r="X994">
        <v>4.916666666666667</v>
      </c>
      <c r="Y994">
        <v>1085.1558333333335</v>
      </c>
      <c r="Z994">
        <v>12.125</v>
      </c>
      <c r="AA994">
        <v>10.188767921527779</v>
      </c>
      <c r="AB994">
        <v>1</v>
      </c>
      <c r="AC994">
        <v>5.5334250694444455E-2</v>
      </c>
      <c r="AD994">
        <v>0</v>
      </c>
      <c r="AE994">
        <v>1.339105220338026</v>
      </c>
      <c r="AF994">
        <v>0.67222222222222217</v>
      </c>
      <c r="AG994">
        <v>2.0113274340277778</v>
      </c>
      <c r="AH994">
        <v>0</v>
      </c>
      <c r="AI994">
        <v>7.1871627000000009</v>
      </c>
      <c r="AJ994">
        <v>840</v>
      </c>
      <c r="AK994">
        <v>64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 s="1" t="s">
        <v>125</v>
      </c>
      <c r="AT994">
        <v>1</v>
      </c>
      <c r="AU994">
        <v>32.479673400000003</v>
      </c>
      <c r="AV994">
        <v>329.95295781666664</v>
      </c>
      <c r="AW994">
        <v>26</v>
      </c>
      <c r="AX994">
        <v>4.1666666666666664E-2</v>
      </c>
      <c r="AY994">
        <v>0</v>
      </c>
      <c r="AZ994">
        <v>35</v>
      </c>
      <c r="BA994">
        <v>7.7332555714285725E-2</v>
      </c>
      <c r="BB994">
        <v>0.1718504988628472</v>
      </c>
      <c r="BC994">
        <v>16</v>
      </c>
      <c r="BD994">
        <v>48</v>
      </c>
      <c r="BE994">
        <v>2</v>
      </c>
      <c r="BF994">
        <v>12</v>
      </c>
      <c r="BG994" s="1" t="s">
        <v>66</v>
      </c>
      <c r="BH994" s="1" t="s">
        <v>6891</v>
      </c>
      <c r="BI994" s="1" t="s">
        <v>6889</v>
      </c>
      <c r="BJ994" s="1" t="s">
        <v>6890</v>
      </c>
      <c r="BK994">
        <v>2100</v>
      </c>
      <c r="BL994">
        <v>3</v>
      </c>
      <c r="BM994" s="5" t="d">
        <v>15:59:59.9999999999968050</v>
      </c>
      <c r="BN994" s="5" t="d">
        <v>16:30:00.000</v>
      </c>
      <c r="BO994">
        <v>16</v>
      </c>
      <c r="BP994" t="b">
        <v>0</v>
      </c>
    </row>
    <row r="995" spans="1:68" x14ac:dyDescent="0.2">
      <c r="A995" s="1" t="s">
        <v>2202</v>
      </c>
      <c r="B995" s="1" t="s">
        <v>1456</v>
      </c>
      <c r="C995" s="2" t="d">
        <v>2026-07-07</v>
      </c>
      <c r="D995">
        <v>34</v>
      </c>
      <c r="E995" s="1" t="s">
        <v>150</v>
      </c>
      <c r="F995">
        <v>30</v>
      </c>
      <c r="G995">
        <v>16</v>
      </c>
      <c r="H995">
        <v>0</v>
      </c>
      <c r="I995">
        <v>2</v>
      </c>
      <c r="J995">
        <v>14</v>
      </c>
      <c r="K995">
        <v>0</v>
      </c>
      <c r="L995">
        <v>1</v>
      </c>
      <c r="M995" s="1" t="s">
        <v>63</v>
      </c>
      <c r="N995" s="1" t="s">
        <v>2203</v>
      </c>
      <c r="O995" s="1" t="s">
        <v>2204</v>
      </c>
      <c r="P995">
        <v>2.1428571428571428</v>
      </c>
      <c r="Q995">
        <v>0</v>
      </c>
      <c r="R995">
        <v>0</v>
      </c>
      <c r="S995">
        <v>1</v>
      </c>
      <c r="T995">
        <v>34</v>
      </c>
      <c r="U995">
        <v>30</v>
      </c>
      <c r="V995">
        <v>140</v>
      </c>
      <c r="W995">
        <v>34688.839999999997</v>
      </c>
      <c r="X995">
        <v>4.666666666666667</v>
      </c>
      <c r="Y995">
        <v>1156.2946666666664</v>
      </c>
      <c r="Z995">
        <v>12.6</v>
      </c>
      <c r="AA995">
        <v>10.569415075555556</v>
      </c>
      <c r="AB995">
        <v>2</v>
      </c>
      <c r="AC995">
        <v>1.824152388888892E-2</v>
      </c>
      <c r="AD995">
        <v>0</v>
      </c>
      <c r="AE995">
        <v>1.2607137724116977</v>
      </c>
      <c r="AF995">
        <v>0.60722222222222222</v>
      </c>
      <c r="AG995">
        <v>1.8679359861111111</v>
      </c>
      <c r="AH995">
        <v>0</v>
      </c>
      <c r="AI995">
        <v>7.8470346355555556</v>
      </c>
      <c r="AJ995">
        <v>1050</v>
      </c>
      <c r="AK995">
        <v>68</v>
      </c>
      <c r="AL995">
        <v>1</v>
      </c>
      <c r="AM995">
        <v>1</v>
      </c>
      <c r="AN995">
        <v>1</v>
      </c>
      <c r="AO995">
        <v>0</v>
      </c>
      <c r="AP995">
        <v>0</v>
      </c>
      <c r="AQ995">
        <v>0</v>
      </c>
      <c r="AR995">
        <v>573.05999999999995</v>
      </c>
      <c r="AS995" s="1" t="s">
        <v>65</v>
      </c>
      <c r="AT995">
        <v>2</v>
      </c>
      <c r="AU995">
        <v>36.168813450000002</v>
      </c>
      <c r="AV995">
        <v>344.21705835</v>
      </c>
      <c r="AW995">
        <v>17</v>
      </c>
      <c r="AX995">
        <v>6.6666666666666666E-2</v>
      </c>
      <c r="AY995">
        <v>3.3333333333333333E-2</v>
      </c>
      <c r="AZ995">
        <v>35</v>
      </c>
      <c r="BA995">
        <v>8.6116222500000006E-2</v>
      </c>
      <c r="BB995">
        <v>0.16873385213235295</v>
      </c>
      <c r="BC995">
        <v>17</v>
      </c>
      <c r="BD995">
        <v>51</v>
      </c>
      <c r="BE995">
        <v>2</v>
      </c>
      <c r="BF995">
        <v>12</v>
      </c>
      <c r="BG995" s="1" t="s">
        <v>66</v>
      </c>
      <c r="BH995" s="1" t="s">
        <v>6891</v>
      </c>
      <c r="BI995" s="1" t="s">
        <v>6889</v>
      </c>
      <c r="BJ995" s="1" t="s">
        <v>6890</v>
      </c>
      <c r="BK995">
        <v>2100</v>
      </c>
      <c r="BL995">
        <v>3</v>
      </c>
      <c r="BM995" s="5" t="d">
        <v>16:30:00.000</v>
      </c>
      <c r="BN995" s="5" t="d">
        <v>17:00:00.0000000000031950</v>
      </c>
      <c r="BO995">
        <v>16</v>
      </c>
      <c r="BP995" t="b">
        <v>0</v>
      </c>
    </row>
    <row r="996" spans="1:68" x14ac:dyDescent="0.2">
      <c r="A996" s="1" t="s">
        <v>2205</v>
      </c>
      <c r="B996" s="1" t="s">
        <v>1456</v>
      </c>
      <c r="C996" s="2" t="d">
        <v>2026-07-07</v>
      </c>
      <c r="D996">
        <v>35</v>
      </c>
      <c r="E996" s="1" t="s">
        <v>150</v>
      </c>
      <c r="F996">
        <v>32</v>
      </c>
      <c r="G996">
        <v>9</v>
      </c>
      <c r="H996">
        <v>0</v>
      </c>
      <c r="I996">
        <v>2</v>
      </c>
      <c r="J996">
        <v>7</v>
      </c>
      <c r="K996">
        <v>0</v>
      </c>
      <c r="L996">
        <v>1</v>
      </c>
      <c r="M996" s="1" t="s">
        <v>63</v>
      </c>
      <c r="N996" s="1" t="s">
        <v>2091</v>
      </c>
      <c r="O996" s="1" t="s">
        <v>2206</v>
      </c>
      <c r="P996">
        <v>4.5714285714285712</v>
      </c>
      <c r="Q996">
        <v>0</v>
      </c>
      <c r="R996">
        <v>0</v>
      </c>
      <c r="S996">
        <v>1</v>
      </c>
      <c r="T996">
        <v>33</v>
      </c>
      <c r="U996">
        <v>32</v>
      </c>
      <c r="V996">
        <v>139</v>
      </c>
      <c r="W996">
        <v>31743.15</v>
      </c>
      <c r="X996">
        <v>4.34375</v>
      </c>
      <c r="Y996">
        <v>991.97343750000005</v>
      </c>
      <c r="Z996">
        <v>11.75</v>
      </c>
      <c r="AA996">
        <v>9.2661339828124998</v>
      </c>
      <c r="AB996">
        <v>2</v>
      </c>
      <c r="AC996">
        <v>2.8572290624999996E-2</v>
      </c>
      <c r="AD996">
        <v>0</v>
      </c>
      <c r="AE996">
        <v>1.1740209537885087</v>
      </c>
      <c r="AF996">
        <v>0.69427083333333328</v>
      </c>
      <c r="AG996">
        <v>1.8682917796875</v>
      </c>
      <c r="AH996">
        <v>0</v>
      </c>
      <c r="AI996">
        <v>6.4551338640624998</v>
      </c>
      <c r="AJ996">
        <v>1120</v>
      </c>
      <c r="AK996">
        <v>37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 s="1" t="s">
        <v>125</v>
      </c>
      <c r="AT996">
        <v>1</v>
      </c>
      <c r="AU996">
        <v>40.00568066666667</v>
      </c>
      <c r="AV996">
        <v>358.02625979999999</v>
      </c>
      <c r="AW996">
        <v>26</v>
      </c>
      <c r="AX996">
        <v>6.25E-2</v>
      </c>
      <c r="AY996">
        <v>0</v>
      </c>
      <c r="AZ996">
        <v>35</v>
      </c>
      <c r="BA996">
        <v>0.19050324126984128</v>
      </c>
      <c r="BB996">
        <v>0.32254618000000002</v>
      </c>
      <c r="BC996">
        <v>18</v>
      </c>
      <c r="BD996">
        <v>19</v>
      </c>
      <c r="BE996">
        <v>2</v>
      </c>
      <c r="BF996">
        <v>5</v>
      </c>
      <c r="BG996" s="1" t="s">
        <v>66</v>
      </c>
      <c r="BH996" s="1" t="s">
        <v>6891</v>
      </c>
      <c r="BI996" s="1" t="s">
        <v>6889</v>
      </c>
      <c r="BJ996" s="1" t="s">
        <v>6890</v>
      </c>
      <c r="BK996">
        <v>2100</v>
      </c>
      <c r="BL996">
        <v>3</v>
      </c>
      <c r="BM996" s="5" t="d">
        <v>17:00:00.0000000000031950</v>
      </c>
      <c r="BN996" s="5" t="d">
        <v>17:29:59.9999999999968050</v>
      </c>
      <c r="BO996">
        <v>17</v>
      </c>
      <c r="BP996" t="b">
        <v>0</v>
      </c>
    </row>
    <row r="997" spans="1:68" x14ac:dyDescent="0.2">
      <c r="A997" s="1" t="s">
        <v>2207</v>
      </c>
      <c r="B997" s="1" t="s">
        <v>1456</v>
      </c>
      <c r="C997" s="2" t="d">
        <v>2026-07-07</v>
      </c>
      <c r="D997">
        <v>36</v>
      </c>
      <c r="E997" s="1" t="s">
        <v>150</v>
      </c>
      <c r="F997">
        <v>60</v>
      </c>
      <c r="G997">
        <v>9</v>
      </c>
      <c r="H997">
        <v>0</v>
      </c>
      <c r="I997">
        <v>2</v>
      </c>
      <c r="J997">
        <v>7</v>
      </c>
      <c r="K997">
        <v>0</v>
      </c>
      <c r="L997">
        <v>1</v>
      </c>
      <c r="M997" s="1" t="s">
        <v>63</v>
      </c>
      <c r="N997" s="1" t="s">
        <v>1770</v>
      </c>
      <c r="O997" s="1" t="s">
        <v>2208</v>
      </c>
      <c r="P997">
        <v>8.5714285714285712</v>
      </c>
      <c r="Q997">
        <v>0</v>
      </c>
      <c r="R997">
        <v>0</v>
      </c>
      <c r="S997">
        <v>1</v>
      </c>
      <c r="T997">
        <v>32</v>
      </c>
      <c r="U997">
        <v>60</v>
      </c>
      <c r="V997">
        <v>287</v>
      </c>
      <c r="W997">
        <v>63007.42</v>
      </c>
      <c r="X997">
        <v>4.7833333333333332</v>
      </c>
      <c r="Y997">
        <v>1050.1236666666666</v>
      </c>
      <c r="Z997">
        <v>13.416666666666666</v>
      </c>
      <c r="AA997">
        <v>9.9176805294444446</v>
      </c>
      <c r="AB997">
        <v>1</v>
      </c>
      <c r="AC997">
        <v>3.0662138888889833E-4</v>
      </c>
      <c r="AD997">
        <v>0</v>
      </c>
      <c r="AE997">
        <v>1.2765324464836794</v>
      </c>
      <c r="AF997">
        <v>0.60611111111111116</v>
      </c>
      <c r="AG997">
        <v>1.8826435500000001</v>
      </c>
      <c r="AH997">
        <v>0</v>
      </c>
      <c r="AI997">
        <v>7.1305925263888899</v>
      </c>
      <c r="AJ997">
        <v>2100</v>
      </c>
      <c r="AK997">
        <v>37</v>
      </c>
      <c r="AL997">
        <v>1</v>
      </c>
      <c r="AM997">
        <v>1</v>
      </c>
      <c r="AN997">
        <v>0</v>
      </c>
      <c r="AO997">
        <v>1</v>
      </c>
      <c r="AP997">
        <v>0</v>
      </c>
      <c r="AQ997">
        <v>0</v>
      </c>
      <c r="AR997">
        <v>431.6</v>
      </c>
      <c r="AS997" s="1" t="s">
        <v>125</v>
      </c>
      <c r="AT997">
        <v>1</v>
      </c>
      <c r="AU997">
        <v>76.415568266666668</v>
      </c>
      <c r="AV997">
        <v>557.36216164999996</v>
      </c>
      <c r="AW997">
        <v>33</v>
      </c>
      <c r="AX997">
        <v>1.6666666666666666E-2</v>
      </c>
      <c r="AY997">
        <v>1.6666666666666666E-2</v>
      </c>
      <c r="AZ997">
        <v>35</v>
      </c>
      <c r="BA997">
        <v>0.36388365841269843</v>
      </c>
      <c r="BB997">
        <v>0.50212807355855849</v>
      </c>
      <c r="BC997">
        <v>27</v>
      </c>
      <c r="BD997">
        <v>10</v>
      </c>
      <c r="BE997">
        <v>4</v>
      </c>
      <c r="BF997">
        <v>3</v>
      </c>
      <c r="BG997" s="1" t="s">
        <v>66</v>
      </c>
      <c r="BH997" s="1" t="s">
        <v>6891</v>
      </c>
      <c r="BI997" s="1" t="s">
        <v>6889</v>
      </c>
      <c r="BJ997" s="1" t="s">
        <v>6890</v>
      </c>
      <c r="BK997">
        <v>2100</v>
      </c>
      <c r="BL997">
        <v>3</v>
      </c>
      <c r="BM997" s="5" t="d">
        <v>17:29:59.9999999999968050</v>
      </c>
      <c r="BN997" s="5" t="d">
        <v>18:00:00.000</v>
      </c>
      <c r="BO997">
        <v>17</v>
      </c>
      <c r="BP997" t="b">
        <v>0</v>
      </c>
    </row>
    <row r="998" spans="1:68" x14ac:dyDescent="0.2">
      <c r="A998" s="1" t="s">
        <v>2209</v>
      </c>
      <c r="B998" s="1" t="s">
        <v>1456</v>
      </c>
      <c r="C998" s="2" t="d">
        <v>2026-07-07</v>
      </c>
      <c r="D998">
        <v>37</v>
      </c>
      <c r="E998" s="1" t="s">
        <v>165</v>
      </c>
      <c r="F998">
        <v>80</v>
      </c>
      <c r="G998">
        <v>9</v>
      </c>
      <c r="H998">
        <v>0</v>
      </c>
      <c r="I998">
        <v>0</v>
      </c>
      <c r="J998">
        <v>9</v>
      </c>
      <c r="K998">
        <v>0</v>
      </c>
      <c r="L998">
        <v>0</v>
      </c>
      <c r="M998" s="1" t="s">
        <v>63</v>
      </c>
      <c r="N998" s="1" t="s">
        <v>63</v>
      </c>
      <c r="O998" s="1" t="s">
        <v>2210</v>
      </c>
      <c r="P998">
        <v>8.8888888888888893</v>
      </c>
      <c r="Q998">
        <v>0</v>
      </c>
      <c r="R998">
        <v>0</v>
      </c>
      <c r="S998">
        <v>0</v>
      </c>
      <c r="T998">
        <v>32</v>
      </c>
      <c r="U998">
        <v>80</v>
      </c>
      <c r="V998">
        <v>393</v>
      </c>
      <c r="W998">
        <v>95443.32</v>
      </c>
      <c r="X998">
        <v>4.9124999999999996</v>
      </c>
      <c r="Y998">
        <v>1193.0415</v>
      </c>
      <c r="Z998">
        <v>15.775</v>
      </c>
      <c r="AA998">
        <v>10.243735994583334</v>
      </c>
      <c r="AB998">
        <v>0</v>
      </c>
      <c r="AC998">
        <v>0</v>
      </c>
      <c r="AD998">
        <v>8.277203541666665E-3</v>
      </c>
      <c r="AE998">
        <v>1.2998913304648823</v>
      </c>
      <c r="AF998">
        <v>0.65875000000000006</v>
      </c>
      <c r="AG998">
        <v>1.3419366883333335</v>
      </c>
      <c r="AH998">
        <v>0.29437480625000001</v>
      </c>
      <c r="AI998">
        <v>7.0278593181250004</v>
      </c>
      <c r="AJ998">
        <v>3200</v>
      </c>
      <c r="AK998">
        <v>37</v>
      </c>
      <c r="AL998">
        <v>1</v>
      </c>
      <c r="AM998">
        <v>1</v>
      </c>
      <c r="AN998">
        <v>0</v>
      </c>
      <c r="AO998">
        <v>1</v>
      </c>
      <c r="AP998">
        <v>0</v>
      </c>
      <c r="AQ998">
        <v>0</v>
      </c>
      <c r="AR998">
        <v>353.83</v>
      </c>
      <c r="AS998" s="1" t="s">
        <v>70</v>
      </c>
      <c r="AT998">
        <v>0</v>
      </c>
      <c r="AU998">
        <v>99.007598999999999</v>
      </c>
      <c r="AV998">
        <v>837.55792801666666</v>
      </c>
      <c r="AW998">
        <v>37</v>
      </c>
      <c r="AX998">
        <v>0</v>
      </c>
      <c r="AY998">
        <v>1.2500000000000001E-2</v>
      </c>
      <c r="AZ998">
        <v>40</v>
      </c>
      <c r="BA998">
        <v>0.36669481111111113</v>
      </c>
      <c r="BB998">
        <v>0.75455669190690688</v>
      </c>
      <c r="BC998">
        <v>40</v>
      </c>
      <c r="BD998">
        <v>-3</v>
      </c>
      <c r="BE998">
        <v>5</v>
      </c>
      <c r="BF998">
        <v>4</v>
      </c>
      <c r="BG998" s="1" t="s">
        <v>804</v>
      </c>
      <c r="BH998" s="1" t="s">
        <v>6891</v>
      </c>
      <c r="BI998" s="1" t="s">
        <v>6889</v>
      </c>
      <c r="BJ998" s="1" t="s">
        <v>6890</v>
      </c>
      <c r="BK998">
        <v>2100</v>
      </c>
      <c r="BL998">
        <v>3</v>
      </c>
      <c r="BM998" s="5" t="d">
        <v>18:00:00.000</v>
      </c>
      <c r="BN998" s="5" t="d">
        <v>18:30:00.0000000000031950</v>
      </c>
      <c r="BO998">
        <v>18</v>
      </c>
      <c r="BP998" t="b">
        <v>1</v>
      </c>
    </row>
    <row r="999" spans="1:68" x14ac:dyDescent="0.2">
      <c r="A999" s="1" t="s">
        <v>2211</v>
      </c>
      <c r="B999" s="1" t="s">
        <v>1456</v>
      </c>
      <c r="C999" s="2" t="d">
        <v>2026-07-07</v>
      </c>
      <c r="D999">
        <v>38</v>
      </c>
      <c r="E999" s="1" t="s">
        <v>165</v>
      </c>
      <c r="F999">
        <v>86</v>
      </c>
      <c r="G999">
        <v>9</v>
      </c>
      <c r="H999">
        <v>0</v>
      </c>
      <c r="I999">
        <v>0</v>
      </c>
      <c r="J999">
        <v>9</v>
      </c>
      <c r="K999">
        <v>0</v>
      </c>
      <c r="L999">
        <v>0</v>
      </c>
      <c r="M999" s="1" t="s">
        <v>63</v>
      </c>
      <c r="N999" s="1" t="s">
        <v>63</v>
      </c>
      <c r="O999" s="1" t="s">
        <v>2212</v>
      </c>
      <c r="P999">
        <v>9.5555555555555554</v>
      </c>
      <c r="Q999">
        <v>0</v>
      </c>
      <c r="R999">
        <v>0</v>
      </c>
      <c r="S999">
        <v>0</v>
      </c>
      <c r="T999">
        <v>32</v>
      </c>
      <c r="U999">
        <v>86</v>
      </c>
      <c r="V999">
        <v>411</v>
      </c>
      <c r="W999">
        <v>93741.59</v>
      </c>
      <c r="X999">
        <v>4.7790697674418601</v>
      </c>
      <c r="Y999">
        <v>1090.0184883720931</v>
      </c>
      <c r="Z999">
        <v>16.058139534883722</v>
      </c>
      <c r="AA999">
        <v>9.541214912209302</v>
      </c>
      <c r="AB999">
        <v>0</v>
      </c>
      <c r="AC999">
        <v>0</v>
      </c>
      <c r="AD999">
        <v>7.1262364341085228E-4</v>
      </c>
      <c r="AE999">
        <v>1.2840527551951648</v>
      </c>
      <c r="AF999">
        <v>0.63837209302325582</v>
      </c>
      <c r="AG999">
        <v>1.5392608889534884</v>
      </c>
      <c r="AH999">
        <v>6.9543558720930224E-2</v>
      </c>
      <c r="AI999">
        <v>6.6599679901162796</v>
      </c>
      <c r="AJ999">
        <v>3440</v>
      </c>
      <c r="AK999">
        <v>37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 s="1" t="s">
        <v>70</v>
      </c>
      <c r="AT999">
        <v>0</v>
      </c>
      <c r="AU999">
        <v>112.90547686666667</v>
      </c>
      <c r="AV999">
        <v>879.72251285000004</v>
      </c>
      <c r="AW999">
        <v>37</v>
      </c>
      <c r="AX999">
        <v>0</v>
      </c>
      <c r="AY999">
        <v>0</v>
      </c>
      <c r="AZ999">
        <v>40</v>
      </c>
      <c r="BA999">
        <v>0.41816843283950622</v>
      </c>
      <c r="BB999">
        <v>0.79254280436936941</v>
      </c>
      <c r="BC999">
        <v>42</v>
      </c>
      <c r="BD999">
        <v>-5</v>
      </c>
      <c r="BE999">
        <v>6</v>
      </c>
      <c r="BF999">
        <v>3</v>
      </c>
      <c r="BG999" s="1" t="s">
        <v>804</v>
      </c>
      <c r="BH999" s="1" t="s">
        <v>6891</v>
      </c>
      <c r="BI999" s="1" t="s">
        <v>6889</v>
      </c>
      <c r="BJ999" s="1" t="s">
        <v>6890</v>
      </c>
      <c r="BK999">
        <v>2100</v>
      </c>
      <c r="BL999">
        <v>3</v>
      </c>
      <c r="BM999" s="5" t="d">
        <v>18:30:00.0000000000031950</v>
      </c>
      <c r="BN999" s="5" t="d">
        <v>18:59:59.9999999999968050</v>
      </c>
      <c r="BO999">
        <v>18</v>
      </c>
      <c r="BP999" t="b">
        <v>1</v>
      </c>
    </row>
    <row r="1000" spans="1:68" x14ac:dyDescent="0.2">
      <c r="A1000" s="1" t="s">
        <v>2213</v>
      </c>
      <c r="B1000" s="1" t="s">
        <v>1456</v>
      </c>
      <c r="C1000" s="2" t="d">
        <v>2026-07-07</v>
      </c>
      <c r="D1000">
        <v>39</v>
      </c>
      <c r="E1000" s="1" t="s">
        <v>165</v>
      </c>
      <c r="F1000">
        <v>99</v>
      </c>
      <c r="G1000">
        <v>9</v>
      </c>
      <c r="H1000">
        <v>0</v>
      </c>
      <c r="I1000">
        <v>0</v>
      </c>
      <c r="J1000">
        <v>9</v>
      </c>
      <c r="K1000">
        <v>0</v>
      </c>
      <c r="L1000">
        <v>0</v>
      </c>
      <c r="M1000" s="1" t="s">
        <v>63</v>
      </c>
      <c r="N1000" s="1" t="s">
        <v>63</v>
      </c>
      <c r="O1000" s="1" t="s">
        <v>2214</v>
      </c>
      <c r="P1000">
        <v>11</v>
      </c>
      <c r="Q1000">
        <v>0</v>
      </c>
      <c r="R1000">
        <v>0</v>
      </c>
      <c r="S1000">
        <v>0</v>
      </c>
      <c r="T1000">
        <v>32</v>
      </c>
      <c r="U1000">
        <v>99</v>
      </c>
      <c r="V1000">
        <v>482</v>
      </c>
      <c r="W1000">
        <v>109456.79</v>
      </c>
      <c r="X1000">
        <v>4.8686868686868685</v>
      </c>
      <c r="Y1000">
        <v>1105.6241414141414</v>
      </c>
      <c r="Z1000">
        <v>17.01010101010101</v>
      </c>
      <c r="AA1000">
        <v>10.503494391077442</v>
      </c>
      <c r="AB1000">
        <v>0</v>
      </c>
      <c r="AC1000">
        <v>0</v>
      </c>
      <c r="AD1000">
        <v>3.3674021212121208E-2</v>
      </c>
      <c r="AE1000">
        <v>1.3035952665549675</v>
      </c>
      <c r="AF1000">
        <v>0.66969696969696968</v>
      </c>
      <c r="AG1000">
        <v>0.70922368602693597</v>
      </c>
      <c r="AH1000">
        <v>0.34453668518518515</v>
      </c>
      <c r="AI1000">
        <v>7.2467725892255892</v>
      </c>
      <c r="AJ1000">
        <v>3960</v>
      </c>
      <c r="AK1000">
        <v>37</v>
      </c>
      <c r="AL1000">
        <v>2</v>
      </c>
      <c r="AM1000">
        <v>2</v>
      </c>
      <c r="AN1000">
        <v>2</v>
      </c>
      <c r="AO1000">
        <v>0</v>
      </c>
      <c r="AP1000">
        <v>0</v>
      </c>
      <c r="AQ1000">
        <v>0</v>
      </c>
      <c r="AR1000">
        <v>626.24</v>
      </c>
      <c r="AS1000" s="1" t="s">
        <v>70</v>
      </c>
      <c r="AT1000">
        <v>0</v>
      </c>
      <c r="AU1000">
        <v>122.21539425</v>
      </c>
      <c r="AV1000">
        <v>967.65650233333338</v>
      </c>
      <c r="AW1000">
        <v>37</v>
      </c>
      <c r="AX1000">
        <v>0</v>
      </c>
      <c r="AY1000">
        <v>2.0202020202020204E-2</v>
      </c>
      <c r="AZ1000">
        <v>40</v>
      </c>
      <c r="BA1000">
        <v>0.45264960833333334</v>
      </c>
      <c r="BB1000">
        <v>0.87176261471471472</v>
      </c>
      <c r="BC1000">
        <v>47</v>
      </c>
      <c r="BD1000">
        <v>-10</v>
      </c>
      <c r="BE1000">
        <v>6</v>
      </c>
      <c r="BF1000">
        <v>3</v>
      </c>
      <c r="BG1000" s="1" t="s">
        <v>804</v>
      </c>
      <c r="BH1000" s="1" t="s">
        <v>6891</v>
      </c>
      <c r="BI1000" s="1" t="s">
        <v>6889</v>
      </c>
      <c r="BJ1000" s="1" t="s">
        <v>6890</v>
      </c>
      <c r="BK1000">
        <v>2100</v>
      </c>
      <c r="BL1000">
        <v>3</v>
      </c>
      <c r="BM1000" s="5" t="d">
        <v>18:59:59.9999999999968050</v>
      </c>
      <c r="BN1000" s="5" t="d">
        <v>19:30:00.000</v>
      </c>
      <c r="BO1000">
        <v>19</v>
      </c>
      <c r="BP1000" t="b">
        <v>1</v>
      </c>
    </row>
    <row r="1001" spans="1:68" x14ac:dyDescent="0.2">
      <c r="A1001" s="1" t="s">
        <v>2215</v>
      </c>
      <c r="B1001" s="1" t="s">
        <v>1456</v>
      </c>
      <c r="C1001" s="2" t="d">
        <v>2026-07-07</v>
      </c>
      <c r="D1001">
        <v>40</v>
      </c>
      <c r="E1001" s="1" t="s">
        <v>165</v>
      </c>
      <c r="F1001">
        <v>118</v>
      </c>
      <c r="G1001">
        <v>9</v>
      </c>
      <c r="H1001">
        <v>0</v>
      </c>
      <c r="I1001">
        <v>0</v>
      </c>
      <c r="J1001">
        <v>9</v>
      </c>
      <c r="K1001">
        <v>0</v>
      </c>
      <c r="L1001">
        <v>0</v>
      </c>
      <c r="M1001" s="1" t="s">
        <v>63</v>
      </c>
      <c r="N1001" s="1" t="s">
        <v>63</v>
      </c>
      <c r="O1001" s="1" t="s">
        <v>2216</v>
      </c>
      <c r="P1001">
        <v>13.111111111111111</v>
      </c>
      <c r="Q1001">
        <v>0</v>
      </c>
      <c r="R1001">
        <v>0</v>
      </c>
      <c r="S1001">
        <v>0</v>
      </c>
      <c r="T1001">
        <v>32</v>
      </c>
      <c r="U1001">
        <v>118</v>
      </c>
      <c r="V1001">
        <v>562</v>
      </c>
      <c r="W1001">
        <v>125408.6</v>
      </c>
      <c r="X1001">
        <v>4.7627118644067794</v>
      </c>
      <c r="Y1001">
        <v>1062.784745762712</v>
      </c>
      <c r="Z1001">
        <v>18.3135593220339</v>
      </c>
      <c r="AA1001">
        <v>16.716137966242936</v>
      </c>
      <c r="AB1001">
        <v>42</v>
      </c>
      <c r="AC1001">
        <v>0.87646894576271173</v>
      </c>
      <c r="AD1001">
        <v>1.4593243644067794E-2</v>
      </c>
      <c r="AE1001">
        <v>1.2928991973787129</v>
      </c>
      <c r="AF1001">
        <v>0.62556497175141235</v>
      </c>
      <c r="AG1001">
        <v>0</v>
      </c>
      <c r="AH1001">
        <v>6.2319538653954805</v>
      </c>
      <c r="AI1001">
        <v>7.6313526668079099</v>
      </c>
      <c r="AJ1001">
        <v>4720</v>
      </c>
      <c r="AK1001">
        <v>37</v>
      </c>
      <c r="AL1001">
        <v>3</v>
      </c>
      <c r="AM1001">
        <v>3</v>
      </c>
      <c r="AN1001">
        <v>1</v>
      </c>
      <c r="AO1001">
        <v>1</v>
      </c>
      <c r="AP1001">
        <v>1</v>
      </c>
      <c r="AQ1001">
        <v>0</v>
      </c>
      <c r="AR1001">
        <v>661.76</v>
      </c>
      <c r="AS1001" s="1" t="s">
        <v>173</v>
      </c>
      <c r="AT1001">
        <v>42</v>
      </c>
      <c r="AU1001">
        <v>159.78745406666667</v>
      </c>
      <c r="AV1001">
        <v>1010.5330213333333</v>
      </c>
      <c r="AW1001">
        <v>37</v>
      </c>
      <c r="AX1001">
        <v>0.3559322033898305</v>
      </c>
      <c r="AY1001">
        <v>2.5423728813559324E-2</v>
      </c>
      <c r="AZ1001">
        <v>40</v>
      </c>
      <c r="BA1001">
        <v>0.59180538543209882</v>
      </c>
      <c r="BB1001">
        <v>0.9103901093093093</v>
      </c>
      <c r="BC1001">
        <v>49</v>
      </c>
      <c r="BD1001">
        <v>-12</v>
      </c>
      <c r="BE1001">
        <v>8</v>
      </c>
      <c r="BF1001">
        <v>1</v>
      </c>
      <c r="BG1001" s="1" t="s">
        <v>174</v>
      </c>
      <c r="BH1001" s="1" t="s">
        <v>6891</v>
      </c>
      <c r="BI1001" s="1" t="s">
        <v>6889</v>
      </c>
      <c r="BJ1001" s="1" t="s">
        <v>6890</v>
      </c>
      <c r="BK1001">
        <v>2100</v>
      </c>
      <c r="BL1001">
        <v>3</v>
      </c>
      <c r="BM1001" s="5" t="d">
        <v>19:30:00.000</v>
      </c>
      <c r="BN1001" s="5" t="d">
        <v>20:00:00.0000000000031950</v>
      </c>
      <c r="BO1001">
        <v>19</v>
      </c>
      <c r="BP1001" t="b">
        <v>1</v>
      </c>
    </row>
    <row r="1002" spans="1:68" x14ac:dyDescent="0.2">
      <c r="A1002" s="1" t="s">
        <v>2217</v>
      </c>
      <c r="B1002" s="1" t="s">
        <v>1456</v>
      </c>
      <c r="C1002" s="2" t="d">
        <v>2026-07-07</v>
      </c>
      <c r="D1002">
        <v>41</v>
      </c>
      <c r="E1002" s="1" t="s">
        <v>165</v>
      </c>
      <c r="F1002">
        <v>121</v>
      </c>
      <c r="G1002">
        <v>9</v>
      </c>
      <c r="H1002">
        <v>0</v>
      </c>
      <c r="I1002">
        <v>0</v>
      </c>
      <c r="J1002">
        <v>9</v>
      </c>
      <c r="K1002">
        <v>0</v>
      </c>
      <c r="L1002">
        <v>0</v>
      </c>
      <c r="M1002" s="1" t="s">
        <v>63</v>
      </c>
      <c r="N1002" s="1" t="s">
        <v>63</v>
      </c>
      <c r="O1002" s="1" t="s">
        <v>2218</v>
      </c>
      <c r="P1002">
        <v>13.444444444444445</v>
      </c>
      <c r="Q1002">
        <v>0</v>
      </c>
      <c r="R1002">
        <v>0</v>
      </c>
      <c r="S1002">
        <v>0</v>
      </c>
      <c r="T1002">
        <v>32</v>
      </c>
      <c r="U1002">
        <v>121</v>
      </c>
      <c r="V1002">
        <v>608</v>
      </c>
      <c r="W1002">
        <v>131682.32999999999</v>
      </c>
      <c r="X1002">
        <v>5.0247933884297522</v>
      </c>
      <c r="Y1002">
        <v>1088.2837190082644</v>
      </c>
      <c r="Z1002">
        <v>18.330578512396695</v>
      </c>
      <c r="AA1002">
        <v>28.030189515702478</v>
      </c>
      <c r="AB1002">
        <v>121</v>
      </c>
      <c r="AC1002">
        <v>9.699611003305785</v>
      </c>
      <c r="AD1002">
        <v>2.819516308539945E-2</v>
      </c>
      <c r="AE1002">
        <v>1.3298238373231543</v>
      </c>
      <c r="AF1002">
        <v>0.63898071625344355</v>
      </c>
      <c r="AG1002">
        <v>0</v>
      </c>
      <c r="AH1002">
        <v>17.61088572369146</v>
      </c>
      <c r="AI1002">
        <v>7.4837365734159782</v>
      </c>
      <c r="AJ1002">
        <v>4840</v>
      </c>
      <c r="AK1002">
        <v>37</v>
      </c>
      <c r="AL1002">
        <v>7</v>
      </c>
      <c r="AM1002">
        <v>7</v>
      </c>
      <c r="AN1002">
        <v>1</v>
      </c>
      <c r="AO1002">
        <v>4</v>
      </c>
      <c r="AP1002">
        <v>2</v>
      </c>
      <c r="AQ1002">
        <v>0</v>
      </c>
      <c r="AR1002">
        <v>2190.64</v>
      </c>
      <c r="AS1002" s="1" t="s">
        <v>173</v>
      </c>
      <c r="AT1002">
        <v>121</v>
      </c>
      <c r="AU1002">
        <v>160.44442505000001</v>
      </c>
      <c r="AV1002">
        <v>1031.3731152833334</v>
      </c>
      <c r="AW1002">
        <v>37</v>
      </c>
      <c r="AX1002">
        <v>1</v>
      </c>
      <c r="AY1002">
        <v>5.7851239669421489E-2</v>
      </c>
      <c r="AZ1002">
        <v>40</v>
      </c>
      <c r="BA1002">
        <v>0.59423861129629629</v>
      </c>
      <c r="BB1002">
        <v>0.92916496872372378</v>
      </c>
      <c r="BC1002">
        <v>50</v>
      </c>
      <c r="BD1002">
        <v>-13</v>
      </c>
      <c r="BE1002">
        <v>8</v>
      </c>
      <c r="BF1002">
        <v>1</v>
      </c>
      <c r="BG1002" s="1" t="s">
        <v>174</v>
      </c>
      <c r="BH1002" s="1" t="s">
        <v>6891</v>
      </c>
      <c r="BI1002" s="1" t="s">
        <v>6889</v>
      </c>
      <c r="BJ1002" s="1" t="s">
        <v>6890</v>
      </c>
      <c r="BK1002">
        <v>2100</v>
      </c>
      <c r="BL1002">
        <v>3</v>
      </c>
      <c r="BM1002" s="5" t="d">
        <v>20:00:00.0000000000031950</v>
      </c>
      <c r="BN1002" s="5" t="d">
        <v>20:29:59.9999999999968050</v>
      </c>
      <c r="BO1002">
        <v>20</v>
      </c>
      <c r="BP1002" t="b">
        <v>1</v>
      </c>
    </row>
    <row r="1003" spans="1:68" x14ac:dyDescent="0.2">
      <c r="A1003" s="1" t="s">
        <v>2219</v>
      </c>
      <c r="B1003" s="1" t="s">
        <v>1456</v>
      </c>
      <c r="C1003" s="2" t="d">
        <v>2026-07-07</v>
      </c>
      <c r="D1003">
        <v>42</v>
      </c>
      <c r="E1003" s="1" t="s">
        <v>165</v>
      </c>
      <c r="F1003">
        <v>122</v>
      </c>
      <c r="G1003">
        <v>9</v>
      </c>
      <c r="H1003">
        <v>0</v>
      </c>
      <c r="I1003">
        <v>0</v>
      </c>
      <c r="J1003">
        <v>9</v>
      </c>
      <c r="K1003">
        <v>0</v>
      </c>
      <c r="L1003">
        <v>0</v>
      </c>
      <c r="M1003" s="1" t="s">
        <v>63</v>
      </c>
      <c r="N1003" s="1" t="s">
        <v>63</v>
      </c>
      <c r="O1003" s="1" t="s">
        <v>2220</v>
      </c>
      <c r="P1003">
        <v>13.555555555555555</v>
      </c>
      <c r="Q1003">
        <v>0</v>
      </c>
      <c r="R1003">
        <v>0</v>
      </c>
      <c r="S1003">
        <v>0</v>
      </c>
      <c r="T1003">
        <v>32</v>
      </c>
      <c r="U1003">
        <v>122</v>
      </c>
      <c r="V1003">
        <v>610</v>
      </c>
      <c r="W1003">
        <v>137255.31</v>
      </c>
      <c r="X1003">
        <v>5</v>
      </c>
      <c r="Y1003">
        <v>1125.043524590164</v>
      </c>
      <c r="Z1003">
        <v>18.352459016393443</v>
      </c>
      <c r="AA1003">
        <v>41.201259430327866</v>
      </c>
      <c r="AB1003">
        <v>122</v>
      </c>
      <c r="AC1003">
        <v>22.848800413934427</v>
      </c>
      <c r="AD1003">
        <v>1.943251284153005E-2</v>
      </c>
      <c r="AE1003">
        <v>1.3342226134362893</v>
      </c>
      <c r="AF1003">
        <v>0.60778688524590163</v>
      </c>
      <c r="AG1003">
        <v>0</v>
      </c>
      <c r="AH1003">
        <v>30.817228957923497</v>
      </c>
      <c r="AI1003">
        <v>7.4601567571038254</v>
      </c>
      <c r="AJ1003">
        <v>4880</v>
      </c>
      <c r="AK1003">
        <v>37</v>
      </c>
      <c r="AL1003">
        <v>3</v>
      </c>
      <c r="AM1003">
        <v>3</v>
      </c>
      <c r="AN1003">
        <v>2</v>
      </c>
      <c r="AO1003">
        <v>0</v>
      </c>
      <c r="AP1003">
        <v>1</v>
      </c>
      <c r="AQ1003">
        <v>0</v>
      </c>
      <c r="AR1003">
        <v>569.16000000000008</v>
      </c>
      <c r="AS1003" s="1" t="s">
        <v>173</v>
      </c>
      <c r="AT1003">
        <v>122</v>
      </c>
      <c r="AU1003">
        <v>162.52403103333333</v>
      </c>
      <c r="AV1003">
        <v>1027.77223295</v>
      </c>
      <c r="AW1003">
        <v>37</v>
      </c>
      <c r="AX1003">
        <v>1</v>
      </c>
      <c r="AY1003">
        <v>2.4590163934426229E-2</v>
      </c>
      <c r="AZ1003">
        <v>40</v>
      </c>
      <c r="BA1003">
        <v>0.60194085567901234</v>
      </c>
      <c r="BB1003">
        <v>0.92592093058558556</v>
      </c>
      <c r="BC1003">
        <v>49</v>
      </c>
      <c r="BD1003">
        <v>-12</v>
      </c>
      <c r="BE1003">
        <v>8</v>
      </c>
      <c r="BF1003">
        <v>1</v>
      </c>
      <c r="BG1003" s="1" t="s">
        <v>174</v>
      </c>
      <c r="BH1003" s="1" t="s">
        <v>6891</v>
      </c>
      <c r="BI1003" s="1" t="s">
        <v>6889</v>
      </c>
      <c r="BJ1003" s="1" t="s">
        <v>6890</v>
      </c>
      <c r="BK1003">
        <v>2100</v>
      </c>
      <c r="BL1003">
        <v>3</v>
      </c>
      <c r="BM1003" s="5" t="d">
        <v>20:29:59.9999999999968050</v>
      </c>
      <c r="BN1003" s="5" t="d">
        <v>21:00:00.000</v>
      </c>
      <c r="BO1003">
        <v>20</v>
      </c>
      <c r="BP1003" t="b">
        <v>1</v>
      </c>
    </row>
    <row r="1004" spans="1:68" x14ac:dyDescent="0.2">
      <c r="A1004" s="1" t="s">
        <v>2221</v>
      </c>
      <c r="B1004" s="1" t="s">
        <v>1456</v>
      </c>
      <c r="C1004" s="2" t="d">
        <v>2026-07-07</v>
      </c>
      <c r="D1004">
        <v>43</v>
      </c>
      <c r="E1004" s="1" t="s">
        <v>165</v>
      </c>
      <c r="F1004">
        <v>106</v>
      </c>
      <c r="G1004">
        <v>9</v>
      </c>
      <c r="H1004">
        <v>0</v>
      </c>
      <c r="I1004">
        <v>0</v>
      </c>
      <c r="J1004">
        <v>9</v>
      </c>
      <c r="K1004">
        <v>0</v>
      </c>
      <c r="L1004">
        <v>0</v>
      </c>
      <c r="M1004" s="1" t="s">
        <v>63</v>
      </c>
      <c r="N1004" s="1" t="s">
        <v>63</v>
      </c>
      <c r="O1004" s="1" t="s">
        <v>2222</v>
      </c>
      <c r="P1004">
        <v>11.77777777777778</v>
      </c>
      <c r="Q1004">
        <v>0</v>
      </c>
      <c r="R1004">
        <v>0</v>
      </c>
      <c r="S1004">
        <v>0</v>
      </c>
      <c r="T1004">
        <v>32</v>
      </c>
      <c r="U1004">
        <v>106</v>
      </c>
      <c r="V1004">
        <v>537</v>
      </c>
      <c r="W1004">
        <v>121561.93</v>
      </c>
      <c r="X1004">
        <v>5.0660377358490569</v>
      </c>
      <c r="Y1004">
        <v>1146.8106603773583</v>
      </c>
      <c r="Z1004">
        <v>17.490566037735849</v>
      </c>
      <c r="AA1004">
        <v>48.738125069182388</v>
      </c>
      <c r="AB1004">
        <v>106</v>
      </c>
      <c r="AC1004">
        <v>31.247559031446539</v>
      </c>
      <c r="AD1004">
        <v>4.4356127358490555E-3</v>
      </c>
      <c r="AE1004">
        <v>1.3210813074187384</v>
      </c>
      <c r="AF1004">
        <v>0.61666666666666659</v>
      </c>
      <c r="AG1004">
        <v>0</v>
      </c>
      <c r="AH1004">
        <v>38.452934508018863</v>
      </c>
      <c r="AI1004">
        <v>7.4316862102201258</v>
      </c>
      <c r="AJ1004">
        <v>4240</v>
      </c>
      <c r="AK1004">
        <v>37</v>
      </c>
      <c r="AL1004">
        <v>2</v>
      </c>
      <c r="AM1004">
        <v>2</v>
      </c>
      <c r="AN1004">
        <v>2</v>
      </c>
      <c r="AO1004">
        <v>0</v>
      </c>
      <c r="AP1004">
        <v>0</v>
      </c>
      <c r="AQ1004">
        <v>0</v>
      </c>
      <c r="AR1004">
        <v>690.83999999999992</v>
      </c>
      <c r="AS1004" s="1" t="s">
        <v>173</v>
      </c>
      <c r="AT1004">
        <v>106</v>
      </c>
      <c r="AU1004">
        <v>142.27489476666668</v>
      </c>
      <c r="AV1004">
        <v>1023.7459402833333</v>
      </c>
      <c r="AW1004">
        <v>37</v>
      </c>
      <c r="AX1004">
        <v>1</v>
      </c>
      <c r="AY1004">
        <v>1.8867924528301886E-2</v>
      </c>
      <c r="AZ1004">
        <v>40</v>
      </c>
      <c r="BA1004">
        <v>0.52694405469135808</v>
      </c>
      <c r="BB1004">
        <v>0.92229363989489488</v>
      </c>
      <c r="BC1004">
        <v>49</v>
      </c>
      <c r="BD1004">
        <v>-12</v>
      </c>
      <c r="BE1004">
        <v>7</v>
      </c>
      <c r="BF1004">
        <v>2</v>
      </c>
      <c r="BG1004" s="1" t="s">
        <v>174</v>
      </c>
      <c r="BH1004" s="1" t="s">
        <v>6891</v>
      </c>
      <c r="BI1004" s="1" t="s">
        <v>6889</v>
      </c>
      <c r="BJ1004" s="1" t="s">
        <v>6890</v>
      </c>
      <c r="BK1004">
        <v>2100</v>
      </c>
      <c r="BL1004">
        <v>3</v>
      </c>
      <c r="BM1004" s="5" t="d">
        <v>21:00:00.000</v>
      </c>
      <c r="BN1004" s="5" t="d">
        <v>21:30:00.0000000000031950</v>
      </c>
      <c r="BO1004">
        <v>21</v>
      </c>
      <c r="BP1004" t="b">
        <v>1</v>
      </c>
    </row>
    <row r="1005" spans="1:68" x14ac:dyDescent="0.2">
      <c r="A1005" s="1" t="s">
        <v>2223</v>
      </c>
      <c r="B1005" s="1" t="s">
        <v>1456</v>
      </c>
      <c r="C1005" s="2" t="d">
        <v>2026-07-07</v>
      </c>
      <c r="D1005">
        <v>44</v>
      </c>
      <c r="E1005" s="1" t="s">
        <v>165</v>
      </c>
      <c r="F1005">
        <v>103</v>
      </c>
      <c r="G1005">
        <v>9</v>
      </c>
      <c r="H1005">
        <v>0</v>
      </c>
      <c r="I1005">
        <v>0</v>
      </c>
      <c r="J1005">
        <v>9</v>
      </c>
      <c r="K1005">
        <v>0</v>
      </c>
      <c r="L1005">
        <v>0</v>
      </c>
      <c r="M1005" s="1" t="s">
        <v>63</v>
      </c>
      <c r="N1005" s="1" t="s">
        <v>63</v>
      </c>
      <c r="O1005" s="1" t="s">
        <v>2224</v>
      </c>
      <c r="P1005">
        <v>11.444444444444445</v>
      </c>
      <c r="Q1005">
        <v>0</v>
      </c>
      <c r="R1005">
        <v>0</v>
      </c>
      <c r="S1005">
        <v>0</v>
      </c>
      <c r="T1005">
        <v>32</v>
      </c>
      <c r="U1005">
        <v>103</v>
      </c>
      <c r="V1005">
        <v>508</v>
      </c>
      <c r="W1005">
        <v>112660.17</v>
      </c>
      <c r="X1005">
        <v>4.9320388349514559</v>
      </c>
      <c r="Y1005">
        <v>1093.7880582524272</v>
      </c>
      <c r="Z1005">
        <v>17.223300970873787</v>
      </c>
      <c r="AA1005">
        <v>51.742803546601941</v>
      </c>
      <c r="AB1005">
        <v>103</v>
      </c>
      <c r="AC1005">
        <v>34.519502575728154</v>
      </c>
      <c r="AD1005">
        <v>2.6224415857605161E-3</v>
      </c>
      <c r="AE1005">
        <v>1.2898752881775022</v>
      </c>
      <c r="AF1005">
        <v>0.64822006472491911</v>
      </c>
      <c r="AG1005">
        <v>0</v>
      </c>
      <c r="AH1005">
        <v>41.517737198381873</v>
      </c>
      <c r="AI1005">
        <v>7.3461608443365689</v>
      </c>
      <c r="AJ1005">
        <v>4120</v>
      </c>
      <c r="AK1005">
        <v>37</v>
      </c>
      <c r="AL1005">
        <v>3</v>
      </c>
      <c r="AM1005">
        <v>3</v>
      </c>
      <c r="AN1005">
        <v>2</v>
      </c>
      <c r="AO1005">
        <v>1</v>
      </c>
      <c r="AP1005">
        <v>0</v>
      </c>
      <c r="AQ1005">
        <v>0</v>
      </c>
      <c r="AR1005">
        <v>1751.02</v>
      </c>
      <c r="AS1005" s="1" t="s">
        <v>173</v>
      </c>
      <c r="AT1005">
        <v>103</v>
      </c>
      <c r="AU1005">
        <v>130.69454089999999</v>
      </c>
      <c r="AV1005">
        <v>1028.4140970833334</v>
      </c>
      <c r="AW1005">
        <v>37</v>
      </c>
      <c r="AX1005">
        <v>1</v>
      </c>
      <c r="AY1005">
        <v>2.9126213592233011E-2</v>
      </c>
      <c r="AZ1005">
        <v>40</v>
      </c>
      <c r="BA1005">
        <v>0.48405385518518518</v>
      </c>
      <c r="BB1005">
        <v>0.92649918656156172</v>
      </c>
      <c r="BC1005">
        <v>49</v>
      </c>
      <c r="BD1005">
        <v>-12</v>
      </c>
      <c r="BE1005">
        <v>7</v>
      </c>
      <c r="BF1005">
        <v>2</v>
      </c>
      <c r="BG1005" s="1" t="s">
        <v>174</v>
      </c>
      <c r="BH1005" s="1" t="s">
        <v>6891</v>
      </c>
      <c r="BI1005" s="1" t="s">
        <v>6889</v>
      </c>
      <c r="BJ1005" s="1" t="s">
        <v>6890</v>
      </c>
      <c r="BK1005">
        <v>2100</v>
      </c>
      <c r="BL1005">
        <v>3</v>
      </c>
      <c r="BM1005" s="5" t="d">
        <v>21:30:00.0000000000031950</v>
      </c>
      <c r="BN1005" s="5" t="d">
        <v>21:59:59.9999999999968050</v>
      </c>
      <c r="BO1005">
        <v>21</v>
      </c>
      <c r="BP1005" t="b">
        <v>1</v>
      </c>
    </row>
    <row r="1006" spans="1:68" x14ac:dyDescent="0.2">
      <c r="A1006" s="1" t="s">
        <v>2225</v>
      </c>
      <c r="B1006" s="1" t="s">
        <v>1456</v>
      </c>
      <c r="C1006" s="2" t="d">
        <v>2026-07-07</v>
      </c>
      <c r="D1006">
        <v>45</v>
      </c>
      <c r="E1006" s="1" t="s">
        <v>165</v>
      </c>
      <c r="F1006">
        <v>74</v>
      </c>
      <c r="G1006">
        <v>9</v>
      </c>
      <c r="H1006">
        <v>0</v>
      </c>
      <c r="I1006">
        <v>0</v>
      </c>
      <c r="J1006">
        <v>9</v>
      </c>
      <c r="K1006">
        <v>0</v>
      </c>
      <c r="L1006">
        <v>0</v>
      </c>
      <c r="M1006" s="1" t="s">
        <v>63</v>
      </c>
      <c r="N1006" s="1" t="s">
        <v>63</v>
      </c>
      <c r="O1006" s="1" t="s">
        <v>2226</v>
      </c>
      <c r="P1006">
        <v>8.2222222222222214</v>
      </c>
      <c r="Q1006">
        <v>0</v>
      </c>
      <c r="R1006">
        <v>0</v>
      </c>
      <c r="S1006">
        <v>0</v>
      </c>
      <c r="T1006">
        <v>32</v>
      </c>
      <c r="U1006">
        <v>74</v>
      </c>
      <c r="V1006">
        <v>366</v>
      </c>
      <c r="W1006">
        <v>84694.93</v>
      </c>
      <c r="X1006">
        <v>4.9459459459459456</v>
      </c>
      <c r="Y1006">
        <v>1144.526081081081</v>
      </c>
      <c r="Z1006">
        <v>14.067567567567568</v>
      </c>
      <c r="AA1006">
        <v>53.504239809009007</v>
      </c>
      <c r="AB1006">
        <v>74</v>
      </c>
      <c r="AC1006">
        <v>39.436672241441443</v>
      </c>
      <c r="AD1006">
        <v>0</v>
      </c>
      <c r="AE1006">
        <v>1.3111744700892547</v>
      </c>
      <c r="AF1006">
        <v>0.65135135135135136</v>
      </c>
      <c r="AG1006">
        <v>0</v>
      </c>
      <c r="AH1006">
        <v>43.675529993918921</v>
      </c>
      <c r="AI1006">
        <v>6.9188866876126127</v>
      </c>
      <c r="AJ1006">
        <v>2590</v>
      </c>
      <c r="AK1006">
        <v>37</v>
      </c>
      <c r="AL1006">
        <v>2</v>
      </c>
      <c r="AM1006">
        <v>2</v>
      </c>
      <c r="AN1006">
        <v>1</v>
      </c>
      <c r="AO1006">
        <v>0</v>
      </c>
      <c r="AP1006">
        <v>1</v>
      </c>
      <c r="AQ1006">
        <v>0</v>
      </c>
      <c r="AR1006">
        <v>909.52</v>
      </c>
      <c r="AS1006" s="1" t="s">
        <v>173</v>
      </c>
      <c r="AT1006">
        <v>74</v>
      </c>
      <c r="AU1006">
        <v>99.650887350000005</v>
      </c>
      <c r="AV1006">
        <v>1020.7391493</v>
      </c>
      <c r="AW1006">
        <v>37</v>
      </c>
      <c r="AX1006">
        <v>1</v>
      </c>
      <c r="AY1006">
        <v>2.7027027027027029E-2</v>
      </c>
      <c r="AZ1006">
        <v>35</v>
      </c>
      <c r="BA1006">
        <v>0.36907736055555557</v>
      </c>
      <c r="BB1006">
        <v>0.91958481918918922</v>
      </c>
      <c r="BC1006">
        <v>49</v>
      </c>
      <c r="BD1006">
        <v>-12</v>
      </c>
      <c r="BE1006">
        <v>5</v>
      </c>
      <c r="BF1006">
        <v>4</v>
      </c>
      <c r="BG1006" s="1" t="s">
        <v>174</v>
      </c>
      <c r="BH1006" s="1" t="s">
        <v>6891</v>
      </c>
      <c r="BI1006" s="1" t="s">
        <v>6889</v>
      </c>
      <c r="BJ1006" s="1" t="s">
        <v>6890</v>
      </c>
      <c r="BK1006">
        <v>2100</v>
      </c>
      <c r="BL1006">
        <v>3</v>
      </c>
      <c r="BM1006" s="5" t="d">
        <v>21:59:59.9999999999968050</v>
      </c>
      <c r="BN1006" s="5" t="d">
        <v>22:30:00.000</v>
      </c>
      <c r="BO1006">
        <v>22</v>
      </c>
      <c r="BP1006" t="b">
        <v>0</v>
      </c>
    </row>
    <row r="1007" spans="1:68" x14ac:dyDescent="0.2">
      <c r="A1007" s="1" t="s">
        <v>2227</v>
      </c>
      <c r="B1007" s="1" t="s">
        <v>1456</v>
      </c>
      <c r="C1007" s="2" t="d">
        <v>2026-07-07</v>
      </c>
      <c r="D1007">
        <v>46</v>
      </c>
      <c r="E1007" s="1" t="s">
        <v>165</v>
      </c>
      <c r="F1007">
        <v>57</v>
      </c>
      <c r="G1007">
        <v>9</v>
      </c>
      <c r="H1007">
        <v>0</v>
      </c>
      <c r="I1007">
        <v>0</v>
      </c>
      <c r="J1007">
        <v>9</v>
      </c>
      <c r="K1007">
        <v>0</v>
      </c>
      <c r="L1007">
        <v>0</v>
      </c>
      <c r="M1007" s="1" t="s">
        <v>63</v>
      </c>
      <c r="N1007" s="1" t="s">
        <v>63</v>
      </c>
      <c r="O1007" s="1" t="s">
        <v>2210</v>
      </c>
      <c r="P1007">
        <v>6.333333333333333</v>
      </c>
      <c r="Q1007">
        <v>0</v>
      </c>
      <c r="R1007">
        <v>0</v>
      </c>
      <c r="S1007">
        <v>0</v>
      </c>
      <c r="T1007">
        <v>32</v>
      </c>
      <c r="U1007">
        <v>57</v>
      </c>
      <c r="V1007">
        <v>271</v>
      </c>
      <c r="W1007">
        <v>69478.7</v>
      </c>
      <c r="X1007">
        <v>4.7543859649122808</v>
      </c>
      <c r="Y1007">
        <v>1218.9245614035087</v>
      </c>
      <c r="Z1007">
        <v>13.403508771929825</v>
      </c>
      <c r="AA1007">
        <v>42.243024914912283</v>
      </c>
      <c r="AB1007">
        <v>57</v>
      </c>
      <c r="AC1007">
        <v>28.839516142982454</v>
      </c>
      <c r="AD1007">
        <v>0</v>
      </c>
      <c r="AE1007">
        <v>1.2644232079944691</v>
      </c>
      <c r="AF1007">
        <v>0.59707602339181287</v>
      </c>
      <c r="AG1007">
        <v>0</v>
      </c>
      <c r="AH1007">
        <v>31.725817870175437</v>
      </c>
      <c r="AI1007">
        <v>7.6890411371345033</v>
      </c>
      <c r="AJ1007">
        <v>1995</v>
      </c>
      <c r="AK1007">
        <v>37</v>
      </c>
      <c r="AL1007">
        <v>3</v>
      </c>
      <c r="AM1007">
        <v>3</v>
      </c>
      <c r="AN1007">
        <v>1</v>
      </c>
      <c r="AO1007">
        <v>1</v>
      </c>
      <c r="AP1007">
        <v>1</v>
      </c>
      <c r="AQ1007">
        <v>0</v>
      </c>
      <c r="AR1007">
        <v>1103.99</v>
      </c>
      <c r="AS1007" s="1" t="s">
        <v>173</v>
      </c>
      <c r="AT1007">
        <v>57</v>
      </c>
      <c r="AU1007">
        <v>68.728763516666675</v>
      </c>
      <c r="AV1007">
        <v>1032.6902598500001</v>
      </c>
      <c r="AW1007">
        <v>37</v>
      </c>
      <c r="AX1007">
        <v>1</v>
      </c>
      <c r="AY1007">
        <v>5.2631578947368418E-2</v>
      </c>
      <c r="AZ1007">
        <v>35</v>
      </c>
      <c r="BA1007">
        <v>0.25455097598765436</v>
      </c>
      <c r="BB1007">
        <v>0.93035158545045049</v>
      </c>
      <c r="BC1007">
        <v>50</v>
      </c>
      <c r="BD1007">
        <v>-13</v>
      </c>
      <c r="BE1007">
        <v>4</v>
      </c>
      <c r="BF1007">
        <v>5</v>
      </c>
      <c r="BG1007" s="1" t="s">
        <v>174</v>
      </c>
      <c r="BH1007" s="1" t="s">
        <v>6891</v>
      </c>
      <c r="BI1007" s="1" t="s">
        <v>6889</v>
      </c>
      <c r="BJ1007" s="1" t="s">
        <v>6890</v>
      </c>
      <c r="BK1007">
        <v>2100</v>
      </c>
      <c r="BL1007">
        <v>3</v>
      </c>
      <c r="BM1007" s="5" t="d">
        <v>22:30:00.000</v>
      </c>
      <c r="BN1007" s="5" t="d">
        <v>23:00:00.0000000000031950</v>
      </c>
      <c r="BO1007">
        <v>22</v>
      </c>
      <c r="BP1007" t="b">
        <v>0</v>
      </c>
    </row>
    <row r="1008" spans="1:68" x14ac:dyDescent="0.2">
      <c r="A1008" s="1" t="s">
        <v>2228</v>
      </c>
      <c r="B1008" s="1" t="s">
        <v>1456</v>
      </c>
      <c r="C1008" s="2" t="d">
        <v>2026-07-07</v>
      </c>
      <c r="D1008">
        <v>47</v>
      </c>
      <c r="E1008" s="1" t="s">
        <v>187</v>
      </c>
      <c r="F1008">
        <v>33</v>
      </c>
      <c r="G1008">
        <v>9</v>
      </c>
      <c r="H1008">
        <v>0</v>
      </c>
      <c r="I1008">
        <v>2</v>
      </c>
      <c r="J1008">
        <v>7</v>
      </c>
      <c r="K1008">
        <v>0</v>
      </c>
      <c r="L1008">
        <v>1</v>
      </c>
      <c r="M1008" s="1" t="s">
        <v>63</v>
      </c>
      <c r="N1008" s="1" t="s">
        <v>1549</v>
      </c>
      <c r="O1008" s="1" t="s">
        <v>2229</v>
      </c>
      <c r="P1008">
        <v>4.7142857142857144</v>
      </c>
      <c r="Q1008">
        <v>0</v>
      </c>
      <c r="R1008">
        <v>0</v>
      </c>
      <c r="S1008">
        <v>1</v>
      </c>
      <c r="T1008">
        <v>31</v>
      </c>
      <c r="U1008">
        <v>33</v>
      </c>
      <c r="V1008">
        <v>178</v>
      </c>
      <c r="W1008">
        <v>40333.699999999997</v>
      </c>
      <c r="X1008">
        <v>5.3939393939393936</v>
      </c>
      <c r="Y1008">
        <v>1222.2333333333333</v>
      </c>
      <c r="Z1008">
        <v>12.393939393939394</v>
      </c>
      <c r="AA1008">
        <v>31.258639369696972</v>
      </c>
      <c r="AB1008">
        <v>33</v>
      </c>
      <c r="AC1008">
        <v>18.864699975757574</v>
      </c>
      <c r="AD1008">
        <v>0</v>
      </c>
      <c r="AE1008">
        <v>1.4196332834027623</v>
      </c>
      <c r="AF1008">
        <v>0.69898989898989894</v>
      </c>
      <c r="AG1008">
        <v>0</v>
      </c>
      <c r="AH1008">
        <v>21.153089030808079</v>
      </c>
      <c r="AI1008">
        <v>7.0702604787878789</v>
      </c>
      <c r="AJ1008">
        <v>1155</v>
      </c>
      <c r="AK1008">
        <v>37</v>
      </c>
      <c r="AL1008">
        <v>2</v>
      </c>
      <c r="AM1008">
        <v>2</v>
      </c>
      <c r="AN1008">
        <v>1</v>
      </c>
      <c r="AO1008">
        <v>1</v>
      </c>
      <c r="AP1008">
        <v>0</v>
      </c>
      <c r="AQ1008">
        <v>0</v>
      </c>
      <c r="AR1008">
        <v>601.99</v>
      </c>
      <c r="AS1008" s="1" t="s">
        <v>173</v>
      </c>
      <c r="AT1008">
        <v>33</v>
      </c>
      <c r="AU1008">
        <v>50.179380999999999</v>
      </c>
      <c r="AV1008">
        <v>1017.6859242833333</v>
      </c>
      <c r="AW1008">
        <v>37</v>
      </c>
      <c r="AX1008">
        <v>1</v>
      </c>
      <c r="AY1008">
        <v>6.0606060606060608E-2</v>
      </c>
      <c r="AZ1008">
        <v>35</v>
      </c>
      <c r="BA1008">
        <v>0.23894943333333332</v>
      </c>
      <c r="BB1008">
        <v>0.91683416602102097</v>
      </c>
      <c r="BC1008">
        <v>49</v>
      </c>
      <c r="BD1008">
        <v>-12</v>
      </c>
      <c r="BE1008">
        <v>3</v>
      </c>
      <c r="BF1008">
        <v>4</v>
      </c>
      <c r="BG1008" s="1" t="s">
        <v>174</v>
      </c>
      <c r="BH1008" s="1" t="s">
        <v>6891</v>
      </c>
      <c r="BI1008" s="1" t="s">
        <v>6889</v>
      </c>
      <c r="BJ1008" s="1" t="s">
        <v>6890</v>
      </c>
      <c r="BK1008">
        <v>2100</v>
      </c>
      <c r="BL1008">
        <v>3</v>
      </c>
      <c r="BM1008" s="5" t="d">
        <v>23:00:00.0000000000031950</v>
      </c>
      <c r="BN1008" s="5" t="d">
        <v>23:29:59.9999999999968050</v>
      </c>
      <c r="BO1008">
        <v>23</v>
      </c>
      <c r="BP1008" t="b">
        <v>0</v>
      </c>
    </row>
    <row r="1009" spans="1:68" x14ac:dyDescent="0.2">
      <c r="A1009" s="1" t="s">
        <v>2230</v>
      </c>
      <c r="B1009" s="1" t="s">
        <v>1456</v>
      </c>
      <c r="C1009" s="2" t="d">
        <v>2026-07-07</v>
      </c>
      <c r="D1009">
        <v>48</v>
      </c>
      <c r="E1009" s="1" t="s">
        <v>187</v>
      </c>
      <c r="F1009">
        <v>26</v>
      </c>
      <c r="G1009">
        <v>9</v>
      </c>
      <c r="H1009">
        <v>0</v>
      </c>
      <c r="I1009">
        <v>2</v>
      </c>
      <c r="J1009">
        <v>7</v>
      </c>
      <c r="K1009">
        <v>0</v>
      </c>
      <c r="L1009">
        <v>1</v>
      </c>
      <c r="M1009" s="1" t="s">
        <v>63</v>
      </c>
      <c r="N1009" s="1" t="s">
        <v>1796</v>
      </c>
      <c r="O1009" s="1" t="s">
        <v>2231</v>
      </c>
      <c r="P1009">
        <v>3.7142857142857144</v>
      </c>
      <c r="Q1009">
        <v>0</v>
      </c>
      <c r="R1009">
        <v>0</v>
      </c>
      <c r="S1009">
        <v>1</v>
      </c>
      <c r="T1009">
        <v>30</v>
      </c>
      <c r="U1009">
        <v>26</v>
      </c>
      <c r="V1009">
        <v>137</v>
      </c>
      <c r="W1009">
        <v>30757.119999999999</v>
      </c>
      <c r="X1009">
        <v>5.2692307692307692</v>
      </c>
      <c r="Y1009">
        <v>1182.9661538461537</v>
      </c>
      <c r="Z1009">
        <v>12.23076923076923</v>
      </c>
      <c r="AA1009">
        <v>13.25601659423077</v>
      </c>
      <c r="AB1009">
        <v>14</v>
      </c>
      <c r="AC1009">
        <v>1.8461392467948718</v>
      </c>
      <c r="AD1009">
        <v>0</v>
      </c>
      <c r="AE1009">
        <v>1.3881083995090731</v>
      </c>
      <c r="AF1009">
        <v>0.65064102564102555</v>
      </c>
      <c r="AG1009">
        <v>0.9648986057692307</v>
      </c>
      <c r="AH1009">
        <v>2.63263661025641</v>
      </c>
      <c r="AI1009">
        <v>7.595527988461539</v>
      </c>
      <c r="AJ1009">
        <v>910</v>
      </c>
      <c r="AK1009">
        <v>37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s="1" t="s">
        <v>173</v>
      </c>
      <c r="AT1009">
        <v>11</v>
      </c>
      <c r="AU1009">
        <v>36.73495461666667</v>
      </c>
      <c r="AV1009">
        <v>813.74103881666667</v>
      </c>
      <c r="AW1009">
        <v>37</v>
      </c>
      <c r="AX1009">
        <v>0.53846153846153844</v>
      </c>
      <c r="AY1009">
        <v>0</v>
      </c>
      <c r="AZ1009">
        <v>35</v>
      </c>
      <c r="BA1009">
        <v>0.17492835531746034</v>
      </c>
      <c r="BB1009">
        <v>0.73310003496997</v>
      </c>
      <c r="BC1009">
        <v>39</v>
      </c>
      <c r="BD1009">
        <v>-2</v>
      </c>
      <c r="BE1009">
        <v>2</v>
      </c>
      <c r="BF1009">
        <v>5</v>
      </c>
      <c r="BG1009" s="1" t="s">
        <v>174</v>
      </c>
      <c r="BH1009" s="1" t="s">
        <v>6891</v>
      </c>
      <c r="BI1009" s="1" t="s">
        <v>6889</v>
      </c>
      <c r="BJ1009" s="1" t="s">
        <v>6890</v>
      </c>
      <c r="BK1009">
        <v>2100</v>
      </c>
      <c r="BL1009">
        <v>3</v>
      </c>
      <c r="BM1009" s="5" t="d">
        <v>23:29:59.9999999999968050</v>
      </c>
      <c r="BN1009" s="5" t="d">
        <v>1899-12-30</v>
      </c>
      <c r="BO1009">
        <v>23</v>
      </c>
      <c r="BP1009" t="b">
        <v>0</v>
      </c>
    </row>
    <row r="1010" spans="1:68" x14ac:dyDescent="0.2">
      <c r="A1010" s="1" t="s">
        <v>2232</v>
      </c>
      <c r="B1010" s="1" t="s">
        <v>1456</v>
      </c>
      <c r="C1010" s="2" t="d">
        <v>2026-07-08</v>
      </c>
      <c r="D1010">
        <v>1</v>
      </c>
      <c r="E1010" s="1" t="s">
        <v>61</v>
      </c>
      <c r="F1010">
        <v>5</v>
      </c>
      <c r="G1010">
        <v>17</v>
      </c>
      <c r="H1010">
        <v>12</v>
      </c>
      <c r="I1010">
        <v>2</v>
      </c>
      <c r="J1010">
        <v>3</v>
      </c>
      <c r="K1010">
        <v>900</v>
      </c>
      <c r="L1010">
        <v>1</v>
      </c>
      <c r="M1010" s="1" t="s">
        <v>2233</v>
      </c>
      <c r="N1010" s="1" t="s">
        <v>1800</v>
      </c>
      <c r="O1010" s="1" t="s">
        <v>2234</v>
      </c>
      <c r="P1010">
        <v>1.6666666666666667</v>
      </c>
      <c r="Q1010">
        <v>900</v>
      </c>
      <c r="R1010">
        <v>9100</v>
      </c>
      <c r="S1010">
        <v>1</v>
      </c>
      <c r="T1010">
        <v>49</v>
      </c>
      <c r="U1010">
        <v>5</v>
      </c>
      <c r="V1010">
        <v>26</v>
      </c>
      <c r="W1010">
        <v>6282.54</v>
      </c>
      <c r="X1010">
        <v>5.2</v>
      </c>
      <c r="Y1010">
        <v>1256.508</v>
      </c>
      <c r="Z1010">
        <v>13.2</v>
      </c>
      <c r="AA1010">
        <v>11.746448533333332</v>
      </c>
      <c r="AB1010">
        <v>1</v>
      </c>
      <c r="AC1010">
        <v>0.18831800666666682</v>
      </c>
      <c r="AD1010">
        <v>0</v>
      </c>
      <c r="AE1010">
        <v>1.4788813899050812</v>
      </c>
      <c r="AF1010">
        <v>0.55333333333333334</v>
      </c>
      <c r="AG1010">
        <v>2.0322147133333335</v>
      </c>
      <c r="AH1010">
        <v>0</v>
      </c>
      <c r="AI1010">
        <v>8.8175671433333331</v>
      </c>
      <c r="AJ1010">
        <v>175</v>
      </c>
      <c r="AK1010">
        <v>73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 s="1" t="s">
        <v>65</v>
      </c>
      <c r="AT1010">
        <v>1</v>
      </c>
      <c r="AU1010">
        <v>7.3944068999999999</v>
      </c>
      <c r="AV1010">
        <v>165.43497108333332</v>
      </c>
      <c r="AW1010">
        <v>14</v>
      </c>
      <c r="AX1010">
        <v>0.2</v>
      </c>
      <c r="AY1010">
        <v>0</v>
      </c>
      <c r="AZ1010">
        <v>35</v>
      </c>
      <c r="BA1010">
        <v>8.2160076666666665E-2</v>
      </c>
      <c r="BB1010">
        <v>7.554108268645357E-2</v>
      </c>
      <c r="BC1010">
        <v>8</v>
      </c>
      <c r="BD1010">
        <v>65</v>
      </c>
      <c r="BE1010">
        <v>1</v>
      </c>
      <c r="BF1010">
        <v>2</v>
      </c>
      <c r="BG1010" s="1" t="s">
        <v>83</v>
      </c>
      <c r="BH1010" s="1" t="s">
        <v>6891</v>
      </c>
      <c r="BI1010" s="1" t="s">
        <v>6889</v>
      </c>
      <c r="BJ1010" s="1" t="s">
        <v>6890</v>
      </c>
      <c r="BK1010">
        <v>2100</v>
      </c>
      <c r="BL1010">
        <v>3</v>
      </c>
      <c r="BM1010" s="5" t="d">
        <v>1899-12-30</v>
      </c>
      <c r="BN1010" s="5" t="d">
        <v>00:29:59.99999999999990100</v>
      </c>
      <c r="BO1010">
        <v>0</v>
      </c>
      <c r="BP1010" t="b">
        <v>0</v>
      </c>
    </row>
    <row r="1011" spans="1:68" x14ac:dyDescent="0.2">
      <c r="A1011" s="1" t="s">
        <v>2235</v>
      </c>
      <c r="B1011" s="1" t="s">
        <v>1456</v>
      </c>
      <c r="C1011" s="2" t="d">
        <v>2026-07-08</v>
      </c>
      <c r="D1011">
        <v>2</v>
      </c>
      <c r="E1011" s="1" t="s">
        <v>61</v>
      </c>
      <c r="F1011">
        <v>5</v>
      </c>
      <c r="G1011">
        <v>17</v>
      </c>
      <c r="H1011">
        <v>12</v>
      </c>
      <c r="I1011">
        <v>2</v>
      </c>
      <c r="J1011">
        <v>3</v>
      </c>
      <c r="K1011">
        <v>900</v>
      </c>
      <c r="L1011">
        <v>1</v>
      </c>
      <c r="M1011" s="1" t="s">
        <v>2236</v>
      </c>
      <c r="N1011" s="1" t="s">
        <v>1804</v>
      </c>
      <c r="O1011" s="1" t="s">
        <v>2237</v>
      </c>
      <c r="P1011">
        <v>1.6666666666666667</v>
      </c>
      <c r="Q1011">
        <v>900</v>
      </c>
      <c r="R1011">
        <v>8200</v>
      </c>
      <c r="S1011">
        <v>1</v>
      </c>
      <c r="T1011">
        <v>48</v>
      </c>
      <c r="U1011">
        <v>5</v>
      </c>
      <c r="V1011">
        <v>28</v>
      </c>
      <c r="W1011">
        <v>6178.35</v>
      </c>
      <c r="X1011">
        <v>5.6</v>
      </c>
      <c r="Y1011">
        <v>1235.67</v>
      </c>
      <c r="Z1011">
        <v>12.8</v>
      </c>
      <c r="AA1011">
        <v>12.156193656666668</v>
      </c>
      <c r="AB1011">
        <v>2</v>
      </c>
      <c r="AC1011">
        <v>0.56451387333333325</v>
      </c>
      <c r="AD1011">
        <v>0</v>
      </c>
      <c r="AE1011">
        <v>1.5439409181564601</v>
      </c>
      <c r="AF1011">
        <v>0.80999999999999994</v>
      </c>
      <c r="AG1011">
        <v>2.3539409099999999</v>
      </c>
      <c r="AH1011">
        <v>0</v>
      </c>
      <c r="AI1011">
        <v>8.6155860666666673</v>
      </c>
      <c r="AJ1011">
        <v>175</v>
      </c>
      <c r="AK1011">
        <v>74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 s="1" t="s">
        <v>65</v>
      </c>
      <c r="AT1011">
        <v>2</v>
      </c>
      <c r="AU1011">
        <v>7.7197045499999994</v>
      </c>
      <c r="AV1011">
        <v>79.173033133333334</v>
      </c>
      <c r="AW1011">
        <v>5</v>
      </c>
      <c r="AX1011">
        <v>0.4</v>
      </c>
      <c r="AY1011">
        <v>0</v>
      </c>
      <c r="AZ1011">
        <v>35</v>
      </c>
      <c r="BA1011">
        <v>8.5774494999999992E-2</v>
      </c>
      <c r="BB1011">
        <v>3.5663528438438438E-2</v>
      </c>
      <c r="BC1011">
        <v>4</v>
      </c>
      <c r="BD1011">
        <v>70</v>
      </c>
      <c r="BE1011">
        <v>1</v>
      </c>
      <c r="BF1011">
        <v>2</v>
      </c>
      <c r="BG1011" s="1" t="s">
        <v>83</v>
      </c>
      <c r="BH1011" s="1" t="s">
        <v>6891</v>
      </c>
      <c r="BI1011" s="1" t="s">
        <v>6889</v>
      </c>
      <c r="BJ1011" s="1" t="s">
        <v>6890</v>
      </c>
      <c r="BK1011">
        <v>2100</v>
      </c>
      <c r="BL1011">
        <v>3</v>
      </c>
      <c r="BM1011" s="5" t="d">
        <v>00:29:59.99999999999990100</v>
      </c>
      <c r="BN1011" s="5" t="d">
        <v>00:59:59.99999999999980200</v>
      </c>
      <c r="BO1011">
        <v>0</v>
      </c>
      <c r="BP1011" t="b">
        <v>0</v>
      </c>
    </row>
    <row r="1012" spans="1:68" x14ac:dyDescent="0.2">
      <c r="A1012" s="1" t="s">
        <v>2238</v>
      </c>
      <c r="B1012" s="1" t="s">
        <v>1456</v>
      </c>
      <c r="C1012" s="2" t="d">
        <v>2026-07-08</v>
      </c>
      <c r="D1012">
        <v>3</v>
      </c>
      <c r="E1012" s="1" t="s">
        <v>61</v>
      </c>
      <c r="F1012">
        <v>11</v>
      </c>
      <c r="G1012">
        <v>8</v>
      </c>
      <c r="H1012">
        <v>7</v>
      </c>
      <c r="I1012">
        <v>0</v>
      </c>
      <c r="J1012">
        <v>1</v>
      </c>
      <c r="K1012">
        <v>525</v>
      </c>
      <c r="L1012">
        <v>0</v>
      </c>
      <c r="M1012" s="1" t="s">
        <v>2239</v>
      </c>
      <c r="N1012" s="1" t="s">
        <v>63</v>
      </c>
      <c r="O1012" s="1" t="s">
        <v>1464</v>
      </c>
      <c r="P1012">
        <v>11</v>
      </c>
      <c r="Q1012">
        <v>525</v>
      </c>
      <c r="R1012">
        <v>7675</v>
      </c>
      <c r="S1012">
        <v>0</v>
      </c>
      <c r="T1012">
        <v>48</v>
      </c>
      <c r="U1012">
        <v>11</v>
      </c>
      <c r="V1012">
        <v>61</v>
      </c>
      <c r="W1012">
        <v>10930.289999999999</v>
      </c>
      <c r="X1012">
        <v>5.5454545454545459</v>
      </c>
      <c r="Y1012">
        <v>993.66272727272724</v>
      </c>
      <c r="Z1012">
        <v>11.818181818181818</v>
      </c>
      <c r="AA1012">
        <v>10.995199630303031</v>
      </c>
      <c r="AB1012">
        <v>4</v>
      </c>
      <c r="AC1012">
        <v>0.36578274393939386</v>
      </c>
      <c r="AD1012">
        <v>1.056256959090909</v>
      </c>
      <c r="AE1012">
        <v>1.5949764157882322</v>
      </c>
      <c r="AF1012">
        <v>0.72121212121212119</v>
      </c>
      <c r="AG1012">
        <v>3.3724454924242422</v>
      </c>
      <c r="AH1012">
        <v>0</v>
      </c>
      <c r="AI1012">
        <v>6.7303298878787876</v>
      </c>
      <c r="AJ1012">
        <v>385</v>
      </c>
      <c r="AK1012">
        <v>40</v>
      </c>
      <c r="AL1012">
        <v>1</v>
      </c>
      <c r="AM1012">
        <v>1</v>
      </c>
      <c r="AN1012">
        <v>1</v>
      </c>
      <c r="AO1012">
        <v>0</v>
      </c>
      <c r="AP1012">
        <v>0</v>
      </c>
      <c r="AQ1012">
        <v>0</v>
      </c>
      <c r="AR1012">
        <v>90.56</v>
      </c>
      <c r="AS1012" s="1" t="s">
        <v>65</v>
      </c>
      <c r="AT1012">
        <v>4</v>
      </c>
      <c r="AU1012">
        <v>16.456776733333331</v>
      </c>
      <c r="AV1012">
        <v>66.136242733333333</v>
      </c>
      <c r="AW1012">
        <v>10</v>
      </c>
      <c r="AX1012">
        <v>0.36363636363636365</v>
      </c>
      <c r="AY1012">
        <v>9.0909090909090912E-2</v>
      </c>
      <c r="AZ1012">
        <v>35</v>
      </c>
      <c r="BA1012">
        <v>0.54855922444444438</v>
      </c>
      <c r="BB1012">
        <v>5.5113535611111111E-2</v>
      </c>
      <c r="BC1012">
        <v>4</v>
      </c>
      <c r="BD1012">
        <v>36</v>
      </c>
      <c r="BE1012">
        <v>1</v>
      </c>
      <c r="BF1012">
        <v>0</v>
      </c>
      <c r="BG1012" s="1" t="s">
        <v>83</v>
      </c>
      <c r="BH1012" s="1" t="s">
        <v>6891</v>
      </c>
      <c r="BI1012" s="1" t="s">
        <v>6889</v>
      </c>
      <c r="BJ1012" s="1" t="s">
        <v>6890</v>
      </c>
      <c r="BK1012">
        <v>2100</v>
      </c>
      <c r="BL1012">
        <v>3</v>
      </c>
      <c r="BM1012" s="5" t="d">
        <v>00:59:59.99999999999980200</v>
      </c>
      <c r="BN1012" s="5" t="d">
        <v>01:30:00.000</v>
      </c>
      <c r="BO1012">
        <v>1</v>
      </c>
      <c r="BP1012" t="b">
        <v>0</v>
      </c>
    </row>
    <row r="1013" spans="1:68" x14ac:dyDescent="0.2">
      <c r="A1013" s="1" t="s">
        <v>2240</v>
      </c>
      <c r="B1013" s="1" t="s">
        <v>1456</v>
      </c>
      <c r="C1013" s="2" t="d">
        <v>2026-07-08</v>
      </c>
      <c r="D1013">
        <v>4</v>
      </c>
      <c r="E1013" s="1" t="s">
        <v>61</v>
      </c>
      <c r="F1013">
        <v>4</v>
      </c>
      <c r="G1013">
        <v>8</v>
      </c>
      <c r="H1013">
        <v>7</v>
      </c>
      <c r="I1013">
        <v>0</v>
      </c>
      <c r="J1013">
        <v>1</v>
      </c>
      <c r="K1013">
        <v>525</v>
      </c>
      <c r="L1013">
        <v>0</v>
      </c>
      <c r="M1013" s="1" t="s">
        <v>2241</v>
      </c>
      <c r="N1013" s="1" t="s">
        <v>63</v>
      </c>
      <c r="O1013" s="1" t="s">
        <v>1467</v>
      </c>
      <c r="P1013">
        <v>4</v>
      </c>
      <c r="Q1013">
        <v>525</v>
      </c>
      <c r="R1013">
        <v>7150</v>
      </c>
      <c r="S1013">
        <v>0</v>
      </c>
      <c r="T1013">
        <v>48</v>
      </c>
      <c r="U1013">
        <v>4</v>
      </c>
      <c r="V1013">
        <v>20</v>
      </c>
      <c r="W1013">
        <v>4638.57</v>
      </c>
      <c r="X1013">
        <v>5</v>
      </c>
      <c r="Y1013">
        <v>1159.6424999999999</v>
      </c>
      <c r="Z1013">
        <v>11.25</v>
      </c>
      <c r="AA1013">
        <v>7.4691434291666665</v>
      </c>
      <c r="AB1013">
        <v>0</v>
      </c>
      <c r="AC1013">
        <v>0</v>
      </c>
      <c r="AD1013">
        <v>0</v>
      </c>
      <c r="AE1013">
        <v>1.245532903864695</v>
      </c>
      <c r="AF1013">
        <v>0.6</v>
      </c>
      <c r="AG1013">
        <v>1.8455329</v>
      </c>
      <c r="AH1013">
        <v>0</v>
      </c>
      <c r="AI1013">
        <v>4.8652771916666664</v>
      </c>
      <c r="AJ1013">
        <v>140</v>
      </c>
      <c r="AK1013">
        <v>40</v>
      </c>
      <c r="AL1013">
        <v>1</v>
      </c>
      <c r="AM1013">
        <v>1</v>
      </c>
      <c r="AN1013">
        <v>1</v>
      </c>
      <c r="AO1013">
        <v>0</v>
      </c>
      <c r="AP1013">
        <v>0</v>
      </c>
      <c r="AQ1013">
        <v>0</v>
      </c>
      <c r="AR1013">
        <v>274.68</v>
      </c>
      <c r="AS1013" s="1" t="s">
        <v>70</v>
      </c>
      <c r="AT1013">
        <v>0</v>
      </c>
      <c r="AU1013">
        <v>6.0700953499999999</v>
      </c>
      <c r="AV1013">
        <v>85.124675166666663</v>
      </c>
      <c r="AW1013">
        <v>8</v>
      </c>
      <c r="AX1013">
        <v>0</v>
      </c>
      <c r="AY1013">
        <v>0.25</v>
      </c>
      <c r="AZ1013">
        <v>35</v>
      </c>
      <c r="BA1013">
        <v>0.20233651166666666</v>
      </c>
      <c r="BB1013">
        <v>7.0937229305555558E-2</v>
      </c>
      <c r="BC1013">
        <v>5</v>
      </c>
      <c r="BD1013">
        <v>35</v>
      </c>
      <c r="BE1013">
        <v>1</v>
      </c>
      <c r="BF1013">
        <v>0</v>
      </c>
      <c r="BG1013" s="1" t="s">
        <v>209</v>
      </c>
      <c r="BH1013" s="1" t="s">
        <v>6891</v>
      </c>
      <c r="BI1013" s="1" t="s">
        <v>6889</v>
      </c>
      <c r="BJ1013" s="1" t="s">
        <v>6890</v>
      </c>
      <c r="BK1013">
        <v>2100</v>
      </c>
      <c r="BL1013">
        <v>3</v>
      </c>
      <c r="BM1013" s="5" t="d">
        <v>01:30:00.000</v>
      </c>
      <c r="BN1013" s="5" t="d">
        <v>01:59:59.99999999999959725</v>
      </c>
      <c r="BO1013">
        <v>1</v>
      </c>
      <c r="BP1013" t="b">
        <v>0</v>
      </c>
    </row>
    <row r="1014" spans="1:68" x14ac:dyDescent="0.2">
      <c r="A1014" s="1" t="s">
        <v>2242</v>
      </c>
      <c r="B1014" s="1" t="s">
        <v>1456</v>
      </c>
      <c r="C1014" s="2" t="d">
        <v>2026-07-08</v>
      </c>
      <c r="D1014">
        <v>5</v>
      </c>
      <c r="E1014" s="1" t="s">
        <v>61</v>
      </c>
      <c r="F1014">
        <v>10</v>
      </c>
      <c r="G1014">
        <v>8</v>
      </c>
      <c r="H1014">
        <v>7</v>
      </c>
      <c r="I1014">
        <v>0</v>
      </c>
      <c r="J1014">
        <v>1</v>
      </c>
      <c r="K1014">
        <v>525</v>
      </c>
      <c r="L1014">
        <v>0</v>
      </c>
      <c r="M1014" s="1" t="s">
        <v>2243</v>
      </c>
      <c r="N1014" s="1" t="s">
        <v>63</v>
      </c>
      <c r="O1014" s="1" t="s">
        <v>1470</v>
      </c>
      <c r="P1014">
        <v>10</v>
      </c>
      <c r="Q1014">
        <v>525</v>
      </c>
      <c r="R1014">
        <v>6625</v>
      </c>
      <c r="S1014">
        <v>0</v>
      </c>
      <c r="T1014">
        <v>48</v>
      </c>
      <c r="U1014">
        <v>10</v>
      </c>
      <c r="V1014">
        <v>46</v>
      </c>
      <c r="W1014">
        <v>11227.82</v>
      </c>
      <c r="X1014">
        <v>4.5999999999999996</v>
      </c>
      <c r="Y1014">
        <v>1122.7819999999999</v>
      </c>
      <c r="Z1014">
        <v>12.6</v>
      </c>
      <c r="AA1014">
        <v>11.383471571666666</v>
      </c>
      <c r="AB1014">
        <v>2</v>
      </c>
      <c r="AC1014">
        <v>0.50431877166666683</v>
      </c>
      <c r="AD1014">
        <v>0.49821500500000004</v>
      </c>
      <c r="AE1014">
        <v>1.4632060919243592</v>
      </c>
      <c r="AF1014">
        <v>0.61499999999999999</v>
      </c>
      <c r="AG1014">
        <v>2.5764210916666666</v>
      </c>
      <c r="AH1014">
        <v>0</v>
      </c>
      <c r="AI1014">
        <v>7.9270504733333329</v>
      </c>
      <c r="AJ1014">
        <v>350</v>
      </c>
      <c r="AK1014">
        <v>40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 s="1" t="s">
        <v>65</v>
      </c>
      <c r="AT1014">
        <v>2</v>
      </c>
      <c r="AU1014">
        <v>13.969886383333334</v>
      </c>
      <c r="AV1014">
        <v>79.165113483333329</v>
      </c>
      <c r="AW1014">
        <v>6</v>
      </c>
      <c r="AX1014">
        <v>0.2</v>
      </c>
      <c r="AY1014">
        <v>0</v>
      </c>
      <c r="AZ1014">
        <v>35</v>
      </c>
      <c r="BA1014">
        <v>0.46566287944444446</v>
      </c>
      <c r="BB1014">
        <v>6.5970927902777768E-2</v>
      </c>
      <c r="BC1014">
        <v>4</v>
      </c>
      <c r="BD1014">
        <v>36</v>
      </c>
      <c r="BE1014">
        <v>1</v>
      </c>
      <c r="BF1014">
        <v>0</v>
      </c>
      <c r="BG1014" s="1" t="s">
        <v>83</v>
      </c>
      <c r="BH1014" s="1" t="s">
        <v>6891</v>
      </c>
      <c r="BI1014" s="1" t="s">
        <v>6889</v>
      </c>
      <c r="BJ1014" s="1" t="s">
        <v>6890</v>
      </c>
      <c r="BK1014">
        <v>2100</v>
      </c>
      <c r="BL1014">
        <v>3</v>
      </c>
      <c r="BM1014" s="5" t="d">
        <v>01:59:59.99999999999959725</v>
      </c>
      <c r="BN1014" s="5" t="d">
        <v>02:30:00.00000000000040275</v>
      </c>
      <c r="BO1014">
        <v>2</v>
      </c>
      <c r="BP1014" t="b">
        <v>0</v>
      </c>
    </row>
    <row r="1015" spans="1:68" x14ac:dyDescent="0.2">
      <c r="A1015" s="1" t="s">
        <v>2244</v>
      </c>
      <c r="B1015" s="1" t="s">
        <v>1456</v>
      </c>
      <c r="C1015" s="2" t="d">
        <v>2026-07-08</v>
      </c>
      <c r="D1015">
        <v>6</v>
      </c>
      <c r="E1015" s="1" t="s">
        <v>61</v>
      </c>
      <c r="F1015">
        <v>9</v>
      </c>
      <c r="G1015">
        <v>8</v>
      </c>
      <c r="H1015">
        <v>7</v>
      </c>
      <c r="I1015">
        <v>0</v>
      </c>
      <c r="J1015">
        <v>1</v>
      </c>
      <c r="K1015">
        <v>525</v>
      </c>
      <c r="L1015">
        <v>0</v>
      </c>
      <c r="M1015" s="1" t="s">
        <v>2245</v>
      </c>
      <c r="N1015" s="1" t="s">
        <v>63</v>
      </c>
      <c r="O1015" s="1" t="s">
        <v>1473</v>
      </c>
      <c r="P1015">
        <v>9</v>
      </c>
      <c r="Q1015">
        <v>525</v>
      </c>
      <c r="R1015">
        <v>6100</v>
      </c>
      <c r="S1015">
        <v>0</v>
      </c>
      <c r="T1015">
        <v>48</v>
      </c>
      <c r="U1015">
        <v>9</v>
      </c>
      <c r="V1015">
        <v>42</v>
      </c>
      <c r="W1015">
        <v>9244.92</v>
      </c>
      <c r="X1015">
        <v>4.666666666666667</v>
      </c>
      <c r="Y1015">
        <v>1027.2133333333334</v>
      </c>
      <c r="Z1015">
        <v>11.777777777777779</v>
      </c>
      <c r="AA1015">
        <v>9.4275188888888888</v>
      </c>
      <c r="AB1015">
        <v>0</v>
      </c>
      <c r="AC1015">
        <v>0</v>
      </c>
      <c r="AD1015">
        <v>7.5047581481481468E-2</v>
      </c>
      <c r="AE1015">
        <v>1.1242939354042223</v>
      </c>
      <c r="AF1015">
        <v>0.52592592592592591</v>
      </c>
      <c r="AG1015">
        <v>1.7252674351851853</v>
      </c>
      <c r="AH1015">
        <v>0</v>
      </c>
      <c r="AI1015">
        <v>6.7263255203703709</v>
      </c>
      <c r="AJ1015">
        <v>315</v>
      </c>
      <c r="AK1015">
        <v>40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s="1" t="s">
        <v>70</v>
      </c>
      <c r="AT1015">
        <v>0</v>
      </c>
      <c r="AU1015">
        <v>10.537910249999999</v>
      </c>
      <c r="AV1015">
        <v>112.57526995000001</v>
      </c>
      <c r="AW1015">
        <v>6</v>
      </c>
      <c r="AX1015">
        <v>0</v>
      </c>
      <c r="AY1015">
        <v>0</v>
      </c>
      <c r="AZ1015">
        <v>35</v>
      </c>
      <c r="BA1015">
        <v>0.351263675</v>
      </c>
      <c r="BB1015">
        <v>9.3812724958333343E-2</v>
      </c>
      <c r="BC1015">
        <v>6</v>
      </c>
      <c r="BD1015">
        <v>34</v>
      </c>
      <c r="BE1015">
        <v>1</v>
      </c>
      <c r="BF1015">
        <v>0</v>
      </c>
      <c r="BG1015" s="1" t="s">
        <v>66</v>
      </c>
      <c r="BH1015" s="1" t="s">
        <v>6891</v>
      </c>
      <c r="BI1015" s="1" t="s">
        <v>6889</v>
      </c>
      <c r="BJ1015" s="1" t="s">
        <v>6890</v>
      </c>
      <c r="BK1015">
        <v>2100</v>
      </c>
      <c r="BL1015">
        <v>3</v>
      </c>
      <c r="BM1015" s="5" t="d">
        <v>02:30:00.00000000000040275</v>
      </c>
      <c r="BN1015" s="5" t="d">
        <v>03:00:00.000</v>
      </c>
      <c r="BO1015">
        <v>2</v>
      </c>
      <c r="BP1015" t="b">
        <v>0</v>
      </c>
    </row>
    <row r="1016" spans="1:68" x14ac:dyDescent="0.2">
      <c r="A1016" s="1" t="s">
        <v>2246</v>
      </c>
      <c r="B1016" s="1" t="s">
        <v>1456</v>
      </c>
      <c r="C1016" s="2" t="d">
        <v>2026-07-08</v>
      </c>
      <c r="D1016">
        <v>7</v>
      </c>
      <c r="E1016" s="1" t="s">
        <v>61</v>
      </c>
      <c r="F1016">
        <v>5</v>
      </c>
      <c r="G1016">
        <v>8</v>
      </c>
      <c r="H1016">
        <v>7</v>
      </c>
      <c r="I1016">
        <v>0</v>
      </c>
      <c r="J1016">
        <v>1</v>
      </c>
      <c r="K1016">
        <v>525</v>
      </c>
      <c r="L1016">
        <v>0</v>
      </c>
      <c r="M1016" s="1" t="s">
        <v>2247</v>
      </c>
      <c r="N1016" s="1" t="s">
        <v>63</v>
      </c>
      <c r="O1016" s="1" t="s">
        <v>1476</v>
      </c>
      <c r="P1016">
        <v>5</v>
      </c>
      <c r="Q1016">
        <v>525</v>
      </c>
      <c r="R1016">
        <v>5575</v>
      </c>
      <c r="S1016">
        <v>0</v>
      </c>
      <c r="T1016">
        <v>48</v>
      </c>
      <c r="U1016">
        <v>5</v>
      </c>
      <c r="V1016">
        <v>35</v>
      </c>
      <c r="W1016">
        <v>9353.73</v>
      </c>
      <c r="X1016">
        <v>7</v>
      </c>
      <c r="Y1016">
        <v>1870.7459999999999</v>
      </c>
      <c r="Z1016">
        <v>12.6</v>
      </c>
      <c r="AA1016">
        <v>12.15753728</v>
      </c>
      <c r="AB1016">
        <v>2</v>
      </c>
      <c r="AC1016">
        <v>0.26378072333333336</v>
      </c>
      <c r="AD1016">
        <v>0.63918879000000006</v>
      </c>
      <c r="AE1016">
        <v>2.0188459312494409</v>
      </c>
      <c r="AF1016">
        <v>0.35666666666666663</v>
      </c>
      <c r="AG1016">
        <v>3.0147013833333332</v>
      </c>
      <c r="AH1016">
        <v>0</v>
      </c>
      <c r="AI1016">
        <v>8.3828358933333327</v>
      </c>
      <c r="AJ1016">
        <v>175</v>
      </c>
      <c r="AK1016">
        <v>40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 s="1" t="s">
        <v>65</v>
      </c>
      <c r="AT1016">
        <v>2</v>
      </c>
      <c r="AU1016">
        <v>10.337139183333333</v>
      </c>
      <c r="AV1016">
        <v>59.174752349999999</v>
      </c>
      <c r="AW1016">
        <v>6</v>
      </c>
      <c r="AX1016">
        <v>0.4</v>
      </c>
      <c r="AY1016">
        <v>0</v>
      </c>
      <c r="AZ1016">
        <v>35</v>
      </c>
      <c r="BA1016">
        <v>0.34457130611111109</v>
      </c>
      <c r="BB1016">
        <v>4.9312293624999996E-2</v>
      </c>
      <c r="BC1016">
        <v>3</v>
      </c>
      <c r="BD1016">
        <v>37</v>
      </c>
      <c r="BE1016">
        <v>1</v>
      </c>
      <c r="BF1016">
        <v>0</v>
      </c>
      <c r="BG1016" s="1" t="s">
        <v>83</v>
      </c>
      <c r="BH1016" s="1" t="s">
        <v>6891</v>
      </c>
      <c r="BI1016" s="1" t="s">
        <v>6889</v>
      </c>
      <c r="BJ1016" s="1" t="s">
        <v>6890</v>
      </c>
      <c r="BK1016">
        <v>2100</v>
      </c>
      <c r="BL1016">
        <v>3</v>
      </c>
      <c r="BM1016" s="5" t="d">
        <v>03:00:00.000</v>
      </c>
      <c r="BN1016" s="5" t="d">
        <v>03:30:00.00000000000079875</v>
      </c>
      <c r="BO1016">
        <v>3</v>
      </c>
      <c r="BP1016" t="b">
        <v>0</v>
      </c>
    </row>
    <row r="1017" spans="1:68" x14ac:dyDescent="0.2">
      <c r="A1017" s="1" t="s">
        <v>2248</v>
      </c>
      <c r="B1017" s="1" t="s">
        <v>1456</v>
      </c>
      <c r="C1017" s="2" t="d">
        <v>2026-07-08</v>
      </c>
      <c r="D1017">
        <v>8</v>
      </c>
      <c r="E1017" s="1" t="s">
        <v>61</v>
      </c>
      <c r="F1017">
        <v>8</v>
      </c>
      <c r="G1017">
        <v>8</v>
      </c>
      <c r="H1017">
        <v>7</v>
      </c>
      <c r="I1017">
        <v>0</v>
      </c>
      <c r="J1017">
        <v>1</v>
      </c>
      <c r="K1017">
        <v>525</v>
      </c>
      <c r="L1017">
        <v>0</v>
      </c>
      <c r="M1017" s="1" t="s">
        <v>2249</v>
      </c>
      <c r="N1017" s="1" t="s">
        <v>63</v>
      </c>
      <c r="O1017" s="1" t="s">
        <v>1482</v>
      </c>
      <c r="P1017">
        <v>8</v>
      </c>
      <c r="Q1017">
        <v>525</v>
      </c>
      <c r="R1017">
        <v>5050</v>
      </c>
      <c r="S1017">
        <v>0</v>
      </c>
      <c r="T1017">
        <v>48</v>
      </c>
      <c r="U1017">
        <v>8</v>
      </c>
      <c r="V1017">
        <v>42</v>
      </c>
      <c r="W1017">
        <v>9032.4500000000007</v>
      </c>
      <c r="X1017">
        <v>5.25</v>
      </c>
      <c r="Y1017">
        <v>1129.0562500000001</v>
      </c>
      <c r="Z1017">
        <v>12.75</v>
      </c>
      <c r="AA1017">
        <v>10.92280344375</v>
      </c>
      <c r="AB1017">
        <v>0</v>
      </c>
      <c r="AC1017">
        <v>0</v>
      </c>
      <c r="AD1017">
        <v>0.12660768125000002</v>
      </c>
      <c r="AE1017">
        <v>1.4851754921194427</v>
      </c>
      <c r="AF1017">
        <v>0.57708333333333339</v>
      </c>
      <c r="AG1017">
        <v>2.1888665</v>
      </c>
      <c r="AH1017">
        <v>0</v>
      </c>
      <c r="AI1017">
        <v>7.7943536</v>
      </c>
      <c r="AJ1017">
        <v>280</v>
      </c>
      <c r="AK1017">
        <v>40</v>
      </c>
      <c r="AL1017">
        <v>1</v>
      </c>
      <c r="AM1017">
        <v>1</v>
      </c>
      <c r="AN1017">
        <v>0</v>
      </c>
      <c r="AO1017">
        <v>1</v>
      </c>
      <c r="AP1017">
        <v>0</v>
      </c>
      <c r="AQ1017">
        <v>0</v>
      </c>
      <c r="AR1017">
        <v>659.63</v>
      </c>
      <c r="AS1017" s="1" t="s">
        <v>70</v>
      </c>
      <c r="AT1017">
        <v>0</v>
      </c>
      <c r="AU1017">
        <v>11.881403866666666</v>
      </c>
      <c r="AV1017">
        <v>106.59975315</v>
      </c>
      <c r="AW1017">
        <v>6</v>
      </c>
      <c r="AX1017">
        <v>0</v>
      </c>
      <c r="AY1017">
        <v>0.125</v>
      </c>
      <c r="AZ1017">
        <v>35</v>
      </c>
      <c r="BA1017">
        <v>0.39604679555555555</v>
      </c>
      <c r="BB1017">
        <v>8.8833127624999994E-2</v>
      </c>
      <c r="BC1017">
        <v>6</v>
      </c>
      <c r="BD1017">
        <v>34</v>
      </c>
      <c r="BE1017">
        <v>1</v>
      </c>
      <c r="BF1017">
        <v>0</v>
      </c>
      <c r="BG1017" s="1" t="s">
        <v>209</v>
      </c>
      <c r="BH1017" s="1" t="s">
        <v>6891</v>
      </c>
      <c r="BI1017" s="1" t="s">
        <v>6889</v>
      </c>
      <c r="BJ1017" s="1" t="s">
        <v>6890</v>
      </c>
      <c r="BK1017">
        <v>2100</v>
      </c>
      <c r="BL1017">
        <v>3</v>
      </c>
      <c r="BM1017" s="5" t="d">
        <v>03:30:00.00000000000079875</v>
      </c>
      <c r="BN1017" s="5" t="d">
        <v>03:59:59.99999999999920125</v>
      </c>
      <c r="BO1017">
        <v>3</v>
      </c>
      <c r="BP1017" t="b">
        <v>0</v>
      </c>
    </row>
    <row r="1018" spans="1:68" x14ac:dyDescent="0.2">
      <c r="A1018" s="1" t="s">
        <v>2250</v>
      </c>
      <c r="B1018" s="1" t="s">
        <v>1456</v>
      </c>
      <c r="C1018" s="2" t="d">
        <v>2026-07-08</v>
      </c>
      <c r="D1018">
        <v>9</v>
      </c>
      <c r="E1018" s="1" t="s">
        <v>61</v>
      </c>
      <c r="F1018">
        <v>10</v>
      </c>
      <c r="G1018">
        <v>8</v>
      </c>
      <c r="H1018">
        <v>7</v>
      </c>
      <c r="I1018">
        <v>0</v>
      </c>
      <c r="J1018">
        <v>1</v>
      </c>
      <c r="K1018">
        <v>525</v>
      </c>
      <c r="L1018">
        <v>0</v>
      </c>
      <c r="M1018" s="1" t="s">
        <v>2251</v>
      </c>
      <c r="N1018" s="1" t="s">
        <v>63</v>
      </c>
      <c r="O1018" s="1" t="s">
        <v>1458</v>
      </c>
      <c r="P1018">
        <v>10</v>
      </c>
      <c r="Q1018">
        <v>525</v>
      </c>
      <c r="R1018">
        <v>4525</v>
      </c>
      <c r="S1018">
        <v>0</v>
      </c>
      <c r="T1018">
        <v>48</v>
      </c>
      <c r="U1018">
        <v>10</v>
      </c>
      <c r="V1018">
        <v>56</v>
      </c>
      <c r="W1018">
        <v>13143.89</v>
      </c>
      <c r="X1018">
        <v>5.6</v>
      </c>
      <c r="Y1018">
        <v>1314.3889999999999</v>
      </c>
      <c r="Z1018">
        <v>11.7</v>
      </c>
      <c r="AA1018">
        <v>10.408295185</v>
      </c>
      <c r="AB1018">
        <v>3</v>
      </c>
      <c r="AC1018">
        <v>0.35260968833333345</v>
      </c>
      <c r="AD1018">
        <v>1.2383168266666664</v>
      </c>
      <c r="AE1018">
        <v>1.2686580954607418</v>
      </c>
      <c r="AF1018">
        <v>0.55499999999999994</v>
      </c>
      <c r="AG1018">
        <v>3.0619749183333331</v>
      </c>
      <c r="AH1018">
        <v>0</v>
      </c>
      <c r="AI1018">
        <v>6.4779869266666665</v>
      </c>
      <c r="AJ1018">
        <v>350</v>
      </c>
      <c r="AK1018">
        <v>40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 s="1" t="s">
        <v>65</v>
      </c>
      <c r="AT1018">
        <v>3</v>
      </c>
      <c r="AU1018">
        <v>8.9013711833333335</v>
      </c>
      <c r="AV1018">
        <v>56.580121500000004</v>
      </c>
      <c r="AW1018">
        <v>5</v>
      </c>
      <c r="AX1018">
        <v>0.3</v>
      </c>
      <c r="AY1018">
        <v>0</v>
      </c>
      <c r="AZ1018">
        <v>35</v>
      </c>
      <c r="BA1018">
        <v>0.29671237277777779</v>
      </c>
      <c r="BB1018">
        <v>4.7150101250000007E-2</v>
      </c>
      <c r="BC1018">
        <v>3</v>
      </c>
      <c r="BD1018">
        <v>37</v>
      </c>
      <c r="BE1018">
        <v>1</v>
      </c>
      <c r="BF1018">
        <v>0</v>
      </c>
      <c r="BG1018" s="1" t="s">
        <v>83</v>
      </c>
      <c r="BH1018" s="1" t="s">
        <v>6891</v>
      </c>
      <c r="BI1018" s="1" t="s">
        <v>6889</v>
      </c>
      <c r="BJ1018" s="1" t="s">
        <v>6890</v>
      </c>
      <c r="BK1018">
        <v>2100</v>
      </c>
      <c r="BL1018">
        <v>3</v>
      </c>
      <c r="BM1018" s="5" t="d">
        <v>03:59:59.99999999999920125</v>
      </c>
      <c r="BN1018" s="5" t="d">
        <v>04:30:00.000</v>
      </c>
      <c r="BO1018">
        <v>4</v>
      </c>
      <c r="BP1018" t="b">
        <v>0</v>
      </c>
    </row>
    <row r="1019" spans="1:68" x14ac:dyDescent="0.2">
      <c r="A1019" s="1" t="s">
        <v>2252</v>
      </c>
      <c r="B1019" s="1" t="s">
        <v>1456</v>
      </c>
      <c r="C1019" s="2" t="d">
        <v>2026-07-08</v>
      </c>
      <c r="D1019">
        <v>10</v>
      </c>
      <c r="E1019" s="1" t="s">
        <v>61</v>
      </c>
      <c r="F1019">
        <v>4</v>
      </c>
      <c r="G1019">
        <v>8</v>
      </c>
      <c r="H1019">
        <v>7</v>
      </c>
      <c r="I1019">
        <v>0</v>
      </c>
      <c r="J1019">
        <v>1</v>
      </c>
      <c r="K1019">
        <v>525</v>
      </c>
      <c r="L1019">
        <v>0</v>
      </c>
      <c r="M1019" s="1" t="s">
        <v>2253</v>
      </c>
      <c r="N1019" s="1" t="s">
        <v>63</v>
      </c>
      <c r="O1019" s="1" t="s">
        <v>1461</v>
      </c>
      <c r="P1019">
        <v>4</v>
      </c>
      <c r="Q1019">
        <v>525</v>
      </c>
      <c r="R1019">
        <v>4000</v>
      </c>
      <c r="S1019">
        <v>0</v>
      </c>
      <c r="T1019">
        <v>48</v>
      </c>
      <c r="U1019">
        <v>4</v>
      </c>
      <c r="V1019">
        <v>21</v>
      </c>
      <c r="W1019">
        <v>5707.02</v>
      </c>
      <c r="X1019">
        <v>5.25</v>
      </c>
      <c r="Y1019">
        <v>1426.7550000000001</v>
      </c>
      <c r="Z1019">
        <v>12</v>
      </c>
      <c r="AA1019">
        <v>10.051117212499999</v>
      </c>
      <c r="AB1019">
        <v>0</v>
      </c>
      <c r="AC1019">
        <v>0</v>
      </c>
      <c r="AD1019">
        <v>0.51332488333333337</v>
      </c>
      <c r="AE1019">
        <v>1.6830126169020234</v>
      </c>
      <c r="AF1019">
        <v>0.55833333333333335</v>
      </c>
      <c r="AG1019">
        <v>2.7546708291666668</v>
      </c>
      <c r="AH1019">
        <v>0</v>
      </c>
      <c r="AI1019">
        <v>6.6964463750000007</v>
      </c>
      <c r="AJ1019">
        <v>140</v>
      </c>
      <c r="AK1019">
        <v>40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 s="1" t="s">
        <v>70</v>
      </c>
      <c r="AT1019">
        <v>0</v>
      </c>
      <c r="AU1019">
        <v>8.5478485166666669</v>
      </c>
      <c r="AV1019">
        <v>99.357749066666671</v>
      </c>
      <c r="AW1019">
        <v>9</v>
      </c>
      <c r="AX1019">
        <v>0</v>
      </c>
      <c r="AY1019">
        <v>0</v>
      </c>
      <c r="AZ1019">
        <v>35</v>
      </c>
      <c r="BA1019">
        <v>0.28492828388888891</v>
      </c>
      <c r="BB1019">
        <v>8.2798124222222227E-2</v>
      </c>
      <c r="BC1019">
        <v>5</v>
      </c>
      <c r="BD1019">
        <v>35</v>
      </c>
      <c r="BE1019">
        <v>1</v>
      </c>
      <c r="BF1019">
        <v>0</v>
      </c>
      <c r="BG1019" s="1" t="s">
        <v>66</v>
      </c>
      <c r="BH1019" s="1" t="s">
        <v>6891</v>
      </c>
      <c r="BI1019" s="1" t="s">
        <v>6889</v>
      </c>
      <c r="BJ1019" s="1" t="s">
        <v>6890</v>
      </c>
      <c r="BK1019">
        <v>2100</v>
      </c>
      <c r="BL1019">
        <v>3</v>
      </c>
      <c r="BM1019" s="5" t="d">
        <v>04:30:00.000</v>
      </c>
      <c r="BN1019" s="5" t="d">
        <v>05:00:00.00000000000079875</v>
      </c>
      <c r="BO1019">
        <v>4</v>
      </c>
      <c r="BP1019" t="b">
        <v>0</v>
      </c>
    </row>
    <row r="1020" spans="1:68" x14ac:dyDescent="0.2">
      <c r="A1020" s="1" t="s">
        <v>2254</v>
      </c>
      <c r="B1020" s="1" t="s">
        <v>1456</v>
      </c>
      <c r="C1020" s="2" t="d">
        <v>2026-07-08</v>
      </c>
      <c r="D1020">
        <v>11</v>
      </c>
      <c r="E1020" s="1" t="s">
        <v>61</v>
      </c>
      <c r="F1020">
        <v>5</v>
      </c>
      <c r="G1020">
        <v>8</v>
      </c>
      <c r="H1020">
        <v>7</v>
      </c>
      <c r="I1020">
        <v>0</v>
      </c>
      <c r="J1020">
        <v>1</v>
      </c>
      <c r="K1020">
        <v>525</v>
      </c>
      <c r="L1020">
        <v>0</v>
      </c>
      <c r="M1020" s="1" t="s">
        <v>2239</v>
      </c>
      <c r="N1020" s="1" t="s">
        <v>63</v>
      </c>
      <c r="O1020" s="1" t="s">
        <v>1464</v>
      </c>
      <c r="P1020">
        <v>5</v>
      </c>
      <c r="Q1020">
        <v>525</v>
      </c>
      <c r="R1020">
        <v>3475</v>
      </c>
      <c r="S1020">
        <v>0</v>
      </c>
      <c r="T1020">
        <v>48</v>
      </c>
      <c r="U1020">
        <v>5</v>
      </c>
      <c r="V1020">
        <v>19</v>
      </c>
      <c r="W1020">
        <v>4422.26</v>
      </c>
      <c r="X1020">
        <v>3.8</v>
      </c>
      <c r="Y1020">
        <v>884.452</v>
      </c>
      <c r="Z1020">
        <v>11.6</v>
      </c>
      <c r="AA1020">
        <v>8.2387348733333337</v>
      </c>
      <c r="AB1020">
        <v>0</v>
      </c>
      <c r="AC1020">
        <v>0</v>
      </c>
      <c r="AD1020">
        <v>4.0926589999999999E-2</v>
      </c>
      <c r="AE1020">
        <v>1.0974191560885307</v>
      </c>
      <c r="AF1020">
        <v>0.62</v>
      </c>
      <c r="AG1020">
        <v>1.7583457433333334</v>
      </c>
      <c r="AH1020">
        <v>0</v>
      </c>
      <c r="AI1020">
        <v>5.650389126666667</v>
      </c>
      <c r="AJ1020">
        <v>175</v>
      </c>
      <c r="AK1020">
        <v>40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 s="1" t="s">
        <v>70</v>
      </c>
      <c r="AT1020">
        <v>0</v>
      </c>
      <c r="AU1020">
        <v>7.4565073166666664</v>
      </c>
      <c r="AV1020">
        <v>46.079824016666663</v>
      </c>
      <c r="AW1020">
        <v>3</v>
      </c>
      <c r="AX1020">
        <v>0</v>
      </c>
      <c r="AY1020">
        <v>0</v>
      </c>
      <c r="AZ1020">
        <v>35</v>
      </c>
      <c r="BA1020">
        <v>0.24855024388888888</v>
      </c>
      <c r="BB1020">
        <v>3.8399853347222221E-2</v>
      </c>
      <c r="BC1020">
        <v>3</v>
      </c>
      <c r="BD1020">
        <v>37</v>
      </c>
      <c r="BE1020">
        <v>1</v>
      </c>
      <c r="BF1020">
        <v>0</v>
      </c>
      <c r="BG1020" s="1" t="s">
        <v>66</v>
      </c>
      <c r="BH1020" s="1" t="s">
        <v>6891</v>
      </c>
      <c r="BI1020" s="1" t="s">
        <v>6889</v>
      </c>
      <c r="BJ1020" s="1" t="s">
        <v>6890</v>
      </c>
      <c r="BK1020">
        <v>2100</v>
      </c>
      <c r="BL1020">
        <v>3</v>
      </c>
      <c r="BM1020" s="5" t="d">
        <v>05:00:00.00000000000079875</v>
      </c>
      <c r="BN1020" s="5" t="d">
        <v>05:29:59.99999999999920125</v>
      </c>
      <c r="BO1020">
        <v>5</v>
      </c>
      <c r="BP1020" t="b">
        <v>0</v>
      </c>
    </row>
    <row r="1021" spans="1:68" x14ac:dyDescent="0.2">
      <c r="A1021" s="1" t="s">
        <v>2255</v>
      </c>
      <c r="B1021" s="1" t="s">
        <v>1456</v>
      </c>
      <c r="C1021" s="2" t="d">
        <v>2026-07-08</v>
      </c>
      <c r="D1021">
        <v>12</v>
      </c>
      <c r="E1021" s="1" t="s">
        <v>61</v>
      </c>
      <c r="F1021">
        <v>12</v>
      </c>
      <c r="G1021">
        <v>8</v>
      </c>
      <c r="H1021">
        <v>7</v>
      </c>
      <c r="I1021">
        <v>0</v>
      </c>
      <c r="J1021">
        <v>1</v>
      </c>
      <c r="K1021">
        <v>525</v>
      </c>
      <c r="L1021">
        <v>0</v>
      </c>
      <c r="M1021" s="1" t="s">
        <v>2241</v>
      </c>
      <c r="N1021" s="1" t="s">
        <v>63</v>
      </c>
      <c r="O1021" s="1" t="s">
        <v>1467</v>
      </c>
      <c r="P1021">
        <v>12</v>
      </c>
      <c r="Q1021">
        <v>525</v>
      </c>
      <c r="R1021">
        <v>2950</v>
      </c>
      <c r="S1021">
        <v>0</v>
      </c>
      <c r="T1021">
        <v>48</v>
      </c>
      <c r="U1021">
        <v>12</v>
      </c>
      <c r="V1021">
        <v>56</v>
      </c>
      <c r="W1021">
        <v>12638.86</v>
      </c>
      <c r="X1021">
        <v>4.666666666666667</v>
      </c>
      <c r="Y1021">
        <v>1053.2383333333335</v>
      </c>
      <c r="Z1021">
        <v>12.333333333333334</v>
      </c>
      <c r="AA1021">
        <v>10.707822609722221</v>
      </c>
      <c r="AB1021">
        <v>2</v>
      </c>
      <c r="AC1021">
        <v>0.12763351944444454</v>
      </c>
      <c r="AD1021">
        <v>0.22508829305555556</v>
      </c>
      <c r="AE1021">
        <v>1.1808585302478407</v>
      </c>
      <c r="AF1021">
        <v>0.59027777777777779</v>
      </c>
      <c r="AG1021">
        <v>1.9962245944444446</v>
      </c>
      <c r="AH1021">
        <v>0</v>
      </c>
      <c r="AI1021">
        <v>7.789375781944444</v>
      </c>
      <c r="AJ1021">
        <v>420</v>
      </c>
      <c r="AK1021">
        <v>40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 s="1" t="s">
        <v>614</v>
      </c>
      <c r="AT1021">
        <v>1</v>
      </c>
      <c r="AU1021">
        <v>14.170302266666667</v>
      </c>
      <c r="AV1021">
        <v>107.37895908333333</v>
      </c>
      <c r="AW1021">
        <v>7</v>
      </c>
      <c r="AX1021">
        <v>0.16666666666666666</v>
      </c>
      <c r="AY1021">
        <v>0</v>
      </c>
      <c r="AZ1021">
        <v>35</v>
      </c>
      <c r="BA1021">
        <v>0.47234340888888887</v>
      </c>
      <c r="BB1021">
        <v>8.9482465902777766E-2</v>
      </c>
      <c r="BC1021">
        <v>6</v>
      </c>
      <c r="BD1021">
        <v>34</v>
      </c>
      <c r="BE1021">
        <v>1</v>
      </c>
      <c r="BF1021">
        <v>0</v>
      </c>
      <c r="BG1021" s="1" t="s">
        <v>66</v>
      </c>
      <c r="BH1021" s="1" t="s">
        <v>6891</v>
      </c>
      <c r="BI1021" s="1" t="s">
        <v>6889</v>
      </c>
      <c r="BJ1021" s="1" t="s">
        <v>6890</v>
      </c>
      <c r="BK1021">
        <v>2100</v>
      </c>
      <c r="BL1021">
        <v>3</v>
      </c>
      <c r="BM1021" s="5" t="d">
        <v>05:29:59.99999999999920125</v>
      </c>
      <c r="BN1021" s="5" t="d">
        <v>06:00:00.000</v>
      </c>
      <c r="BO1021">
        <v>5</v>
      </c>
      <c r="BP1021" t="b">
        <v>0</v>
      </c>
    </row>
    <row r="1022" spans="1:68" x14ac:dyDescent="0.2">
      <c r="A1022" s="1" t="s">
        <v>2256</v>
      </c>
      <c r="B1022" s="1" t="s">
        <v>1456</v>
      </c>
      <c r="C1022" s="2" t="d">
        <v>2026-07-08</v>
      </c>
      <c r="D1022">
        <v>13</v>
      </c>
      <c r="E1022" s="1" t="s">
        <v>95</v>
      </c>
      <c r="F1022">
        <v>8</v>
      </c>
      <c r="G1022">
        <v>8</v>
      </c>
      <c r="H1022">
        <v>3</v>
      </c>
      <c r="I1022">
        <v>2</v>
      </c>
      <c r="J1022">
        <v>3</v>
      </c>
      <c r="K1022">
        <v>225</v>
      </c>
      <c r="L1022">
        <v>1</v>
      </c>
      <c r="M1022" s="1" t="s">
        <v>2257</v>
      </c>
      <c r="N1022" s="1" t="s">
        <v>1496</v>
      </c>
      <c r="O1022" s="1" t="s">
        <v>2258</v>
      </c>
      <c r="P1022">
        <v>2.6666666666666665</v>
      </c>
      <c r="Q1022">
        <v>225</v>
      </c>
      <c r="R1022">
        <v>2725</v>
      </c>
      <c r="S1022">
        <v>1</v>
      </c>
      <c r="T1022">
        <v>47</v>
      </c>
      <c r="U1022">
        <v>8</v>
      </c>
      <c r="V1022">
        <v>37</v>
      </c>
      <c r="W1022">
        <v>8843.82</v>
      </c>
      <c r="X1022">
        <v>4.625</v>
      </c>
      <c r="Y1022">
        <v>1105.4775</v>
      </c>
      <c r="Z1022">
        <v>12.125</v>
      </c>
      <c r="AA1022">
        <v>10.041427191666667</v>
      </c>
      <c r="AB1022">
        <v>1</v>
      </c>
      <c r="AC1022">
        <v>0.21188112500000011</v>
      </c>
      <c r="AD1022">
        <v>0</v>
      </c>
      <c r="AE1022">
        <v>1.3331232279515151</v>
      </c>
      <c r="AF1022">
        <v>0.79791666666666661</v>
      </c>
      <c r="AG1022">
        <v>2.1310398895833331</v>
      </c>
      <c r="AH1022">
        <v>0</v>
      </c>
      <c r="AI1022">
        <v>7.0687206270833336</v>
      </c>
      <c r="AJ1022">
        <v>280</v>
      </c>
      <c r="AK1022">
        <v>40</v>
      </c>
      <c r="AL1022">
        <v>1</v>
      </c>
      <c r="AM1022">
        <v>1</v>
      </c>
      <c r="AN1022">
        <v>0</v>
      </c>
      <c r="AO1022">
        <v>1</v>
      </c>
      <c r="AP1022">
        <v>0</v>
      </c>
      <c r="AQ1022">
        <v>0</v>
      </c>
      <c r="AR1022">
        <v>43.96</v>
      </c>
      <c r="AS1022" s="1" t="s">
        <v>65</v>
      </c>
      <c r="AT1022">
        <v>1</v>
      </c>
      <c r="AU1022">
        <v>9.5776374499999992</v>
      </c>
      <c r="AV1022">
        <v>109.80224856666666</v>
      </c>
      <c r="AW1022">
        <v>7</v>
      </c>
      <c r="AX1022">
        <v>0.125</v>
      </c>
      <c r="AY1022">
        <v>0.125</v>
      </c>
      <c r="AZ1022">
        <v>35</v>
      </c>
      <c r="BA1022">
        <v>0.10641819388888887</v>
      </c>
      <c r="BB1022">
        <v>9.150187380555555E-2</v>
      </c>
      <c r="BC1022">
        <v>6</v>
      </c>
      <c r="BD1022">
        <v>34</v>
      </c>
      <c r="BE1022">
        <v>1</v>
      </c>
      <c r="BF1022">
        <v>2</v>
      </c>
      <c r="BG1022" s="1" t="s">
        <v>99</v>
      </c>
      <c r="BH1022" s="1" t="s">
        <v>6891</v>
      </c>
      <c r="BI1022" s="1" t="s">
        <v>6889</v>
      </c>
      <c r="BJ1022" s="1" t="s">
        <v>6890</v>
      </c>
      <c r="BK1022">
        <v>2100</v>
      </c>
      <c r="BL1022">
        <v>3</v>
      </c>
      <c r="BM1022" s="5" t="d">
        <v>06:00:00.000</v>
      </c>
      <c r="BN1022" s="5" t="d">
        <v>06:29:59.9999999999984025</v>
      </c>
      <c r="BO1022">
        <v>6</v>
      </c>
      <c r="BP1022" t="b">
        <v>0</v>
      </c>
    </row>
    <row r="1023" spans="1:68" x14ac:dyDescent="0.2">
      <c r="A1023" s="1" t="s">
        <v>2259</v>
      </c>
      <c r="B1023" s="1" t="s">
        <v>1456</v>
      </c>
      <c r="C1023" s="2" t="d">
        <v>2026-07-08</v>
      </c>
      <c r="D1023">
        <v>14</v>
      </c>
      <c r="E1023" s="1" t="s">
        <v>95</v>
      </c>
      <c r="F1023">
        <v>13</v>
      </c>
      <c r="G1023">
        <v>8</v>
      </c>
      <c r="H1023">
        <v>3</v>
      </c>
      <c r="I1023">
        <v>2</v>
      </c>
      <c r="J1023">
        <v>3</v>
      </c>
      <c r="K1023">
        <v>225</v>
      </c>
      <c r="L1023">
        <v>1</v>
      </c>
      <c r="M1023" s="1" t="s">
        <v>2260</v>
      </c>
      <c r="N1023" s="1" t="s">
        <v>1500</v>
      </c>
      <c r="O1023" s="1" t="s">
        <v>1604</v>
      </c>
      <c r="P1023">
        <v>4.333333333333333</v>
      </c>
      <c r="Q1023">
        <v>225</v>
      </c>
      <c r="R1023">
        <v>2500</v>
      </c>
      <c r="S1023">
        <v>1</v>
      </c>
      <c r="T1023">
        <v>46</v>
      </c>
      <c r="U1023">
        <v>13</v>
      </c>
      <c r="V1023">
        <v>74</v>
      </c>
      <c r="W1023">
        <v>17841.62</v>
      </c>
      <c r="X1023">
        <v>5.6923076923076925</v>
      </c>
      <c r="Y1023">
        <v>1372.4323076923076</v>
      </c>
      <c r="Z1023">
        <v>12.538461538461538</v>
      </c>
      <c r="AA1023">
        <v>10.799998337179488</v>
      </c>
      <c r="AB1023">
        <v>1</v>
      </c>
      <c r="AC1023">
        <v>0.20435062948717958</v>
      </c>
      <c r="AD1023">
        <v>0</v>
      </c>
      <c r="AE1023">
        <v>1.4750955997618755</v>
      </c>
      <c r="AF1023">
        <v>0.59615384615384615</v>
      </c>
      <c r="AG1023">
        <v>2.0712494358974358</v>
      </c>
      <c r="AH1023">
        <v>0</v>
      </c>
      <c r="AI1023">
        <v>7.8223386358974363</v>
      </c>
      <c r="AJ1023">
        <v>455</v>
      </c>
      <c r="AK1023">
        <v>40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 s="1" t="s">
        <v>65</v>
      </c>
      <c r="AT1023">
        <v>1</v>
      </c>
      <c r="AU1023">
        <v>20.263590999999998</v>
      </c>
      <c r="AV1023">
        <v>126.33360188333333</v>
      </c>
      <c r="AW1023">
        <v>8</v>
      </c>
      <c r="AX1023">
        <v>7.6923076923076927E-2</v>
      </c>
      <c r="AY1023">
        <v>0</v>
      </c>
      <c r="AZ1023">
        <v>35</v>
      </c>
      <c r="BA1023">
        <v>0.22515101111111108</v>
      </c>
      <c r="BB1023">
        <v>0.10527800156944445</v>
      </c>
      <c r="BC1023">
        <v>7</v>
      </c>
      <c r="BD1023">
        <v>33</v>
      </c>
      <c r="BE1023">
        <v>1</v>
      </c>
      <c r="BF1023">
        <v>2</v>
      </c>
      <c r="BG1023" s="1" t="s">
        <v>99</v>
      </c>
      <c r="BH1023" s="1" t="s">
        <v>6891</v>
      </c>
      <c r="BI1023" s="1" t="s">
        <v>6889</v>
      </c>
      <c r="BJ1023" s="1" t="s">
        <v>6890</v>
      </c>
      <c r="BK1023">
        <v>2100</v>
      </c>
      <c r="BL1023">
        <v>3</v>
      </c>
      <c r="BM1023" s="5" t="d">
        <v>06:29:59.9999999999984025</v>
      </c>
      <c r="BN1023" s="5" t="d">
        <v>07:00:00.0000000000015975</v>
      </c>
      <c r="BO1023">
        <v>6</v>
      </c>
      <c r="BP1023" t="b">
        <v>0</v>
      </c>
    </row>
    <row r="1024" spans="1:68" x14ac:dyDescent="0.2">
      <c r="A1024" s="1" t="s">
        <v>2261</v>
      </c>
      <c r="B1024" s="1" t="s">
        <v>1456</v>
      </c>
      <c r="C1024" s="2" t="d">
        <v>2026-07-08</v>
      </c>
      <c r="D1024">
        <v>15</v>
      </c>
      <c r="E1024" s="1" t="s">
        <v>95</v>
      </c>
      <c r="F1024">
        <v>24</v>
      </c>
      <c r="G1024">
        <v>8</v>
      </c>
      <c r="H1024">
        <v>3</v>
      </c>
      <c r="I1024">
        <v>2</v>
      </c>
      <c r="J1024">
        <v>3</v>
      </c>
      <c r="K1024">
        <v>225</v>
      </c>
      <c r="L1024">
        <v>1</v>
      </c>
      <c r="M1024" s="1" t="s">
        <v>2163</v>
      </c>
      <c r="N1024" s="1" t="s">
        <v>2262</v>
      </c>
      <c r="O1024" s="1" t="s">
        <v>1487</v>
      </c>
      <c r="P1024">
        <v>8</v>
      </c>
      <c r="Q1024">
        <v>225</v>
      </c>
      <c r="R1024">
        <v>2275</v>
      </c>
      <c r="S1024">
        <v>1</v>
      </c>
      <c r="T1024">
        <v>45</v>
      </c>
      <c r="U1024">
        <v>24</v>
      </c>
      <c r="V1024">
        <v>123</v>
      </c>
      <c r="W1024">
        <v>27474.06</v>
      </c>
      <c r="X1024">
        <v>5.125</v>
      </c>
      <c r="Y1024">
        <v>1144.7525000000001</v>
      </c>
      <c r="Z1024">
        <v>12.375</v>
      </c>
      <c r="AA1024">
        <v>10.809884762499999</v>
      </c>
      <c r="AB1024">
        <v>3</v>
      </c>
      <c r="AC1024">
        <v>0.15007873680555561</v>
      </c>
      <c r="AD1024">
        <v>2.2471422916666667E-2</v>
      </c>
      <c r="AE1024">
        <v>1.3822527295881522</v>
      </c>
      <c r="AF1024">
        <v>0.59583333333333333</v>
      </c>
      <c r="AG1024">
        <v>2.000557478472222</v>
      </c>
      <c r="AH1024">
        <v>0</v>
      </c>
      <c r="AI1024">
        <v>8.0002994993055552</v>
      </c>
      <c r="AJ1024">
        <v>840</v>
      </c>
      <c r="AK1024">
        <v>40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 s="1" t="s">
        <v>65</v>
      </c>
      <c r="AT1024">
        <v>2</v>
      </c>
      <c r="AU1024">
        <v>32.280977399999998</v>
      </c>
      <c r="AV1024">
        <v>236.35052591666667</v>
      </c>
      <c r="AW1024">
        <v>16</v>
      </c>
      <c r="AX1024">
        <v>0.125</v>
      </c>
      <c r="AY1024">
        <v>0</v>
      </c>
      <c r="AZ1024">
        <v>35</v>
      </c>
      <c r="BA1024">
        <v>0.35867752666666664</v>
      </c>
      <c r="BB1024">
        <v>0.19695877159722222</v>
      </c>
      <c r="BC1024">
        <v>12</v>
      </c>
      <c r="BD1024">
        <v>28</v>
      </c>
      <c r="BE1024">
        <v>2</v>
      </c>
      <c r="BF1024">
        <v>1</v>
      </c>
      <c r="BG1024" s="1" t="s">
        <v>99</v>
      </c>
      <c r="BH1024" s="1" t="s">
        <v>6891</v>
      </c>
      <c r="BI1024" s="1" t="s">
        <v>6889</v>
      </c>
      <c r="BJ1024" s="1" t="s">
        <v>6890</v>
      </c>
      <c r="BK1024">
        <v>2100</v>
      </c>
      <c r="BL1024">
        <v>3</v>
      </c>
      <c r="BM1024" s="5" t="d">
        <v>07:00:00.0000000000015975</v>
      </c>
      <c r="BN1024" s="5" t="d">
        <v>07:30:00.000</v>
      </c>
      <c r="BO1024">
        <v>7</v>
      </c>
      <c r="BP1024" t="b">
        <v>0</v>
      </c>
    </row>
    <row r="1025" spans="1:68" x14ac:dyDescent="0.2">
      <c r="A1025" s="1" t="s">
        <v>2263</v>
      </c>
      <c r="B1025" s="1" t="s">
        <v>1456</v>
      </c>
      <c r="C1025" s="2" t="d">
        <v>2026-07-08</v>
      </c>
      <c r="D1025">
        <v>16</v>
      </c>
      <c r="E1025" s="1" t="s">
        <v>95</v>
      </c>
      <c r="F1025">
        <v>49</v>
      </c>
      <c r="G1025">
        <v>8</v>
      </c>
      <c r="H1025">
        <v>3</v>
      </c>
      <c r="I1025">
        <v>2</v>
      </c>
      <c r="J1025">
        <v>3</v>
      </c>
      <c r="K1025">
        <v>225</v>
      </c>
      <c r="L1025">
        <v>1</v>
      </c>
      <c r="M1025" s="1" t="s">
        <v>2264</v>
      </c>
      <c r="N1025" s="1" t="s">
        <v>1943</v>
      </c>
      <c r="O1025" s="1" t="s">
        <v>2257</v>
      </c>
      <c r="P1025">
        <v>16.333333333333332</v>
      </c>
      <c r="Q1025">
        <v>225</v>
      </c>
      <c r="R1025">
        <v>2050</v>
      </c>
      <c r="S1025">
        <v>1</v>
      </c>
      <c r="T1025">
        <v>44</v>
      </c>
      <c r="U1025">
        <v>49</v>
      </c>
      <c r="V1025">
        <v>248</v>
      </c>
      <c r="W1025">
        <v>56187.81</v>
      </c>
      <c r="X1025">
        <v>5.0612244897959187</v>
      </c>
      <c r="Y1025">
        <v>1146.69</v>
      </c>
      <c r="Z1025">
        <v>12.306122448979592</v>
      </c>
      <c r="AA1025">
        <v>10.082176670068026</v>
      </c>
      <c r="AB1025">
        <v>2</v>
      </c>
      <c r="AC1025">
        <v>8.4768402040816343E-2</v>
      </c>
      <c r="AD1025">
        <v>0.35805639863945571</v>
      </c>
      <c r="AE1025">
        <v>1.4508696151134917</v>
      </c>
      <c r="AF1025">
        <v>0.64421768707482996</v>
      </c>
      <c r="AG1025">
        <v>2.4531436965986395</v>
      </c>
      <c r="AH1025">
        <v>0</v>
      </c>
      <c r="AI1025">
        <v>6.7790329646258494</v>
      </c>
      <c r="AJ1025">
        <v>1715</v>
      </c>
      <c r="AK1025">
        <v>40</v>
      </c>
      <c r="AL1025">
        <v>2</v>
      </c>
      <c r="AM1025">
        <v>2</v>
      </c>
      <c r="AN1025">
        <v>1</v>
      </c>
      <c r="AO1025">
        <v>1</v>
      </c>
      <c r="AP1025">
        <v>0</v>
      </c>
      <c r="AQ1025">
        <v>0</v>
      </c>
      <c r="AR1025">
        <v>467.58</v>
      </c>
      <c r="AS1025" s="1" t="s">
        <v>125</v>
      </c>
      <c r="AT1025">
        <v>1</v>
      </c>
      <c r="AU1025">
        <v>67.767028216666674</v>
      </c>
      <c r="AV1025">
        <v>505.65686711666666</v>
      </c>
      <c r="AW1025">
        <v>30</v>
      </c>
      <c r="AX1025">
        <v>4.0816326530612242E-2</v>
      </c>
      <c r="AY1025">
        <v>4.0816326530612242E-2</v>
      </c>
      <c r="AZ1025">
        <v>35</v>
      </c>
      <c r="BA1025">
        <v>0.75296698018518526</v>
      </c>
      <c r="BB1025">
        <v>0.4213807225972222</v>
      </c>
      <c r="BC1025">
        <v>25</v>
      </c>
      <c r="BD1025">
        <v>15</v>
      </c>
      <c r="BE1025">
        <v>4</v>
      </c>
      <c r="BF1025">
        <v>-1</v>
      </c>
      <c r="BG1025" s="1" t="s">
        <v>99</v>
      </c>
      <c r="BH1025" s="1" t="s">
        <v>6891</v>
      </c>
      <c r="BI1025" s="1" t="s">
        <v>6889</v>
      </c>
      <c r="BJ1025" s="1" t="s">
        <v>6890</v>
      </c>
      <c r="BK1025">
        <v>2100</v>
      </c>
      <c r="BL1025">
        <v>3</v>
      </c>
      <c r="BM1025" s="5" t="d">
        <v>07:30:00.000</v>
      </c>
      <c r="BN1025" s="5" t="d">
        <v>07:59:59.9999999999984025</v>
      </c>
      <c r="BO1025">
        <v>7</v>
      </c>
      <c r="BP1025" t="b">
        <v>0</v>
      </c>
    </row>
    <row r="1026" spans="1:68" x14ac:dyDescent="0.2">
      <c r="A1026" s="1" t="s">
        <v>2265</v>
      </c>
      <c r="B1026" s="1" t="s">
        <v>1456</v>
      </c>
      <c r="C1026" s="2" t="d">
        <v>2026-07-08</v>
      </c>
      <c r="D1026">
        <v>17</v>
      </c>
      <c r="E1026" s="1" t="s">
        <v>95</v>
      </c>
      <c r="F1026">
        <v>38</v>
      </c>
      <c r="G1026">
        <v>17</v>
      </c>
      <c r="H1026">
        <v>3</v>
      </c>
      <c r="I1026">
        <v>2</v>
      </c>
      <c r="J1026">
        <v>12</v>
      </c>
      <c r="K1026">
        <v>225</v>
      </c>
      <c r="L1026">
        <v>1</v>
      </c>
      <c r="M1026" s="1" t="s">
        <v>2266</v>
      </c>
      <c r="N1026" s="1" t="s">
        <v>1726</v>
      </c>
      <c r="O1026" s="1" t="s">
        <v>2267</v>
      </c>
      <c r="P1026">
        <v>3.1666666666666665</v>
      </c>
      <c r="Q1026">
        <v>225</v>
      </c>
      <c r="R1026">
        <v>1825</v>
      </c>
      <c r="S1026">
        <v>1</v>
      </c>
      <c r="T1026">
        <v>43</v>
      </c>
      <c r="U1026">
        <v>38</v>
      </c>
      <c r="V1026">
        <v>170</v>
      </c>
      <c r="W1026">
        <v>37005.96</v>
      </c>
      <c r="X1026">
        <v>4.4736842105263159</v>
      </c>
      <c r="Y1026">
        <v>973.84105263157892</v>
      </c>
      <c r="Z1026">
        <v>12.078947368421053</v>
      </c>
      <c r="AA1026">
        <v>10.167339767105263</v>
      </c>
      <c r="AB1026">
        <v>3</v>
      </c>
      <c r="AC1026">
        <v>7.113360043859647E-2</v>
      </c>
      <c r="AD1026">
        <v>0</v>
      </c>
      <c r="AE1026">
        <v>1.2025947796773648</v>
      </c>
      <c r="AF1026">
        <v>0.62850877192982457</v>
      </c>
      <c r="AG1026">
        <v>1.831103542982456</v>
      </c>
      <c r="AH1026">
        <v>0</v>
      </c>
      <c r="AI1026">
        <v>7.4138677960526316</v>
      </c>
      <c r="AJ1026">
        <v>1330</v>
      </c>
      <c r="AK1026">
        <v>81</v>
      </c>
      <c r="AL1026">
        <v>4</v>
      </c>
      <c r="AM1026">
        <v>4</v>
      </c>
      <c r="AN1026">
        <v>0</v>
      </c>
      <c r="AO1026">
        <v>2</v>
      </c>
      <c r="AP1026">
        <v>2</v>
      </c>
      <c r="AQ1026">
        <v>0</v>
      </c>
      <c r="AR1026">
        <v>719.2</v>
      </c>
      <c r="AS1026" s="1" t="s">
        <v>125</v>
      </c>
      <c r="AT1026">
        <v>1</v>
      </c>
      <c r="AU1026">
        <v>49.447338950000002</v>
      </c>
      <c r="AV1026">
        <v>491.84773646666667</v>
      </c>
      <c r="AW1026">
        <v>33</v>
      </c>
      <c r="AX1026">
        <v>7.8947368421052627E-2</v>
      </c>
      <c r="AY1026">
        <v>0.10526315789473684</v>
      </c>
      <c r="AZ1026">
        <v>35</v>
      </c>
      <c r="BA1026">
        <v>0.13735371930555557</v>
      </c>
      <c r="BB1026">
        <v>0.20240647591220851</v>
      </c>
      <c r="BC1026">
        <v>24</v>
      </c>
      <c r="BD1026">
        <v>57</v>
      </c>
      <c r="BE1026">
        <v>3</v>
      </c>
      <c r="BF1026">
        <v>9</v>
      </c>
      <c r="BG1026" s="1" t="s">
        <v>99</v>
      </c>
      <c r="BH1026" s="1" t="s">
        <v>6891</v>
      </c>
      <c r="BI1026" s="1" t="s">
        <v>6889</v>
      </c>
      <c r="BJ1026" s="1" t="s">
        <v>6890</v>
      </c>
      <c r="BK1026">
        <v>2100</v>
      </c>
      <c r="BL1026">
        <v>3</v>
      </c>
      <c r="BM1026" s="5" t="d">
        <v>07:59:59.9999999999984025</v>
      </c>
      <c r="BN1026" s="5" t="d">
        <v>08:30:00.0000000000015975</v>
      </c>
      <c r="BO1026">
        <v>8</v>
      </c>
      <c r="BP1026" t="b">
        <v>0</v>
      </c>
    </row>
    <row r="1027" spans="1:68" x14ac:dyDescent="0.2">
      <c r="A1027" s="1" t="s">
        <v>2268</v>
      </c>
      <c r="B1027" s="1" t="s">
        <v>1456</v>
      </c>
      <c r="C1027" s="2" t="d">
        <v>2026-07-08</v>
      </c>
      <c r="D1027">
        <v>18</v>
      </c>
      <c r="E1027" s="1" t="s">
        <v>95</v>
      </c>
      <c r="F1027">
        <v>40</v>
      </c>
      <c r="G1027">
        <v>17</v>
      </c>
      <c r="H1027">
        <v>3</v>
      </c>
      <c r="I1027">
        <v>2</v>
      </c>
      <c r="J1027">
        <v>12</v>
      </c>
      <c r="K1027">
        <v>225</v>
      </c>
      <c r="L1027">
        <v>1</v>
      </c>
      <c r="M1027" s="1" t="s">
        <v>2166</v>
      </c>
      <c r="N1027" s="1" t="s">
        <v>1520</v>
      </c>
      <c r="O1027" s="1" t="s">
        <v>2269</v>
      </c>
      <c r="P1027">
        <v>3.3333333333333335</v>
      </c>
      <c r="Q1027">
        <v>225</v>
      </c>
      <c r="R1027">
        <v>1600</v>
      </c>
      <c r="S1027">
        <v>1</v>
      </c>
      <c r="T1027">
        <v>42</v>
      </c>
      <c r="U1027">
        <v>40</v>
      </c>
      <c r="V1027">
        <v>208</v>
      </c>
      <c r="W1027">
        <v>46392.36</v>
      </c>
      <c r="X1027">
        <v>5.2</v>
      </c>
      <c r="Y1027">
        <v>1159.809</v>
      </c>
      <c r="Z1027">
        <v>12.3</v>
      </c>
      <c r="AA1027">
        <v>10.011400377499999</v>
      </c>
      <c r="AB1027">
        <v>4</v>
      </c>
      <c r="AC1027">
        <v>9.6253000416666651E-2</v>
      </c>
      <c r="AD1027">
        <v>0</v>
      </c>
      <c r="AE1027">
        <v>1.3808077346167531</v>
      </c>
      <c r="AF1027">
        <v>0.66625000000000001</v>
      </c>
      <c r="AG1027">
        <v>2.0470577258333331</v>
      </c>
      <c r="AH1027">
        <v>0</v>
      </c>
      <c r="AI1027">
        <v>7.1197593091666658</v>
      </c>
      <c r="AJ1027">
        <v>1400</v>
      </c>
      <c r="AK1027">
        <v>80</v>
      </c>
      <c r="AL1027">
        <v>2</v>
      </c>
      <c r="AM1027">
        <v>2</v>
      </c>
      <c r="AN1027">
        <v>2</v>
      </c>
      <c r="AO1027">
        <v>0</v>
      </c>
      <c r="AP1027">
        <v>0</v>
      </c>
      <c r="AQ1027">
        <v>0</v>
      </c>
      <c r="AR1027">
        <v>248.43</v>
      </c>
      <c r="AS1027" s="1" t="s">
        <v>65</v>
      </c>
      <c r="AT1027">
        <v>3</v>
      </c>
      <c r="AU1027">
        <v>55.005572166666667</v>
      </c>
      <c r="AV1027">
        <v>336.11823816666669</v>
      </c>
      <c r="AW1027">
        <v>22</v>
      </c>
      <c r="AX1027">
        <v>0.1</v>
      </c>
      <c r="AY1027">
        <v>0.05</v>
      </c>
      <c r="AZ1027">
        <v>35</v>
      </c>
      <c r="BA1027">
        <v>0.15279325601851851</v>
      </c>
      <c r="BB1027">
        <v>0.14004926590277778</v>
      </c>
      <c r="BC1027">
        <v>17</v>
      </c>
      <c r="BD1027">
        <v>63</v>
      </c>
      <c r="BE1027">
        <v>3</v>
      </c>
      <c r="BF1027">
        <v>9</v>
      </c>
      <c r="BG1027" s="1" t="s">
        <v>99</v>
      </c>
      <c r="BH1027" s="1" t="s">
        <v>6891</v>
      </c>
      <c r="BI1027" s="1" t="s">
        <v>6889</v>
      </c>
      <c r="BJ1027" s="1" t="s">
        <v>6890</v>
      </c>
      <c r="BK1027">
        <v>2100</v>
      </c>
      <c r="BL1027">
        <v>3</v>
      </c>
      <c r="BM1027" s="5" t="d">
        <v>08:30:00.0000000000015975</v>
      </c>
      <c r="BN1027" s="5" t="d">
        <v>09:00:00.000</v>
      </c>
      <c r="BO1027">
        <v>8</v>
      </c>
      <c r="BP1027" t="b">
        <v>0</v>
      </c>
    </row>
    <row r="1028" spans="1:68" x14ac:dyDescent="0.2">
      <c r="A1028" s="1" t="s">
        <v>2270</v>
      </c>
      <c r="B1028" s="1" t="s">
        <v>1456</v>
      </c>
      <c r="C1028" s="2" t="d">
        <v>2026-07-08</v>
      </c>
      <c r="D1028">
        <v>19</v>
      </c>
      <c r="E1028" s="1" t="s">
        <v>95</v>
      </c>
      <c r="F1028">
        <v>51</v>
      </c>
      <c r="G1028">
        <v>9</v>
      </c>
      <c r="H1028">
        <v>0</v>
      </c>
      <c r="I1028">
        <v>2</v>
      </c>
      <c r="J1028">
        <v>7</v>
      </c>
      <c r="K1028">
        <v>0</v>
      </c>
      <c r="L1028">
        <v>1</v>
      </c>
      <c r="M1028" s="1" t="s">
        <v>63</v>
      </c>
      <c r="N1028" s="1" t="s">
        <v>1520</v>
      </c>
      <c r="O1028" s="1" t="s">
        <v>2271</v>
      </c>
      <c r="P1028">
        <v>7.2857142857142856</v>
      </c>
      <c r="Q1028">
        <v>0</v>
      </c>
      <c r="R1028">
        <v>1600</v>
      </c>
      <c r="S1028">
        <v>1</v>
      </c>
      <c r="T1028">
        <v>41</v>
      </c>
      <c r="U1028">
        <v>51</v>
      </c>
      <c r="V1028">
        <v>233</v>
      </c>
      <c r="W1028">
        <v>50200.87</v>
      </c>
      <c r="X1028">
        <v>4.5686274509803919</v>
      </c>
      <c r="Y1028">
        <v>984.33078431372553</v>
      </c>
      <c r="Z1028">
        <v>13.019607843137255</v>
      </c>
      <c r="AA1028">
        <v>10.383579061437908</v>
      </c>
      <c r="AB1028">
        <v>2</v>
      </c>
      <c r="AC1028">
        <v>1.0935010130718976E-2</v>
      </c>
      <c r="AD1028">
        <v>0</v>
      </c>
      <c r="AE1028">
        <v>1.2522202429160878</v>
      </c>
      <c r="AF1028">
        <v>0.64673202614379088</v>
      </c>
      <c r="AG1028">
        <v>1.8989522604575164</v>
      </c>
      <c r="AH1028">
        <v>0</v>
      </c>
      <c r="AI1028">
        <v>7.6267836549019608</v>
      </c>
      <c r="AJ1028">
        <v>1785</v>
      </c>
      <c r="AK1028">
        <v>41</v>
      </c>
      <c r="AL1028">
        <v>1</v>
      </c>
      <c r="AM1028">
        <v>1</v>
      </c>
      <c r="AN1028">
        <v>0</v>
      </c>
      <c r="AO1028">
        <v>1</v>
      </c>
      <c r="AP1028">
        <v>0</v>
      </c>
      <c r="AQ1028">
        <v>0</v>
      </c>
      <c r="AR1028">
        <v>82.7</v>
      </c>
      <c r="AS1028" s="1" t="s">
        <v>614</v>
      </c>
      <c r="AT1028">
        <v>1</v>
      </c>
      <c r="AU1028">
        <v>63.814478916666665</v>
      </c>
      <c r="AV1028">
        <v>573.56728610000005</v>
      </c>
      <c r="AW1028">
        <v>40</v>
      </c>
      <c r="AX1028">
        <v>3.9215686274509803E-2</v>
      </c>
      <c r="AY1028">
        <v>1.9607843137254902E-2</v>
      </c>
      <c r="AZ1028">
        <v>35</v>
      </c>
      <c r="BA1028">
        <v>0.30387847103174603</v>
      </c>
      <c r="BB1028">
        <v>0.46631486674796752</v>
      </c>
      <c r="BC1028">
        <v>28</v>
      </c>
      <c r="BD1028">
        <v>13</v>
      </c>
      <c r="BE1028">
        <v>4</v>
      </c>
      <c r="BF1028">
        <v>3</v>
      </c>
      <c r="BG1028" s="1" t="s">
        <v>99</v>
      </c>
      <c r="BH1028" s="1" t="s">
        <v>6891</v>
      </c>
      <c r="BI1028" s="1" t="s">
        <v>6889</v>
      </c>
      <c r="BJ1028" s="1" t="s">
        <v>6890</v>
      </c>
      <c r="BK1028">
        <v>2100</v>
      </c>
      <c r="BL1028">
        <v>3</v>
      </c>
      <c r="BM1028" s="5" t="d">
        <v>09:00:00.000</v>
      </c>
      <c r="BN1028" s="5" t="d">
        <v>09:29:59.9999999999984025</v>
      </c>
      <c r="BO1028">
        <v>9</v>
      </c>
      <c r="BP1028" t="b">
        <v>0</v>
      </c>
    </row>
    <row r="1029" spans="1:68" x14ac:dyDescent="0.2">
      <c r="A1029" s="1" t="s">
        <v>2272</v>
      </c>
      <c r="B1029" s="1" t="s">
        <v>1456</v>
      </c>
      <c r="C1029" s="2" t="d">
        <v>2026-07-08</v>
      </c>
      <c r="D1029">
        <v>20</v>
      </c>
      <c r="E1029" s="1" t="s">
        <v>95</v>
      </c>
      <c r="F1029">
        <v>51</v>
      </c>
      <c r="G1029">
        <v>9</v>
      </c>
      <c r="H1029">
        <v>0</v>
      </c>
      <c r="I1029">
        <v>2</v>
      </c>
      <c r="J1029">
        <v>7</v>
      </c>
      <c r="K1029">
        <v>0</v>
      </c>
      <c r="L1029">
        <v>1</v>
      </c>
      <c r="M1029" s="1" t="s">
        <v>63</v>
      </c>
      <c r="N1029" s="1" t="s">
        <v>1735</v>
      </c>
      <c r="O1029" s="1" t="s">
        <v>2273</v>
      </c>
      <c r="P1029">
        <v>7.2857142857142856</v>
      </c>
      <c r="Q1029">
        <v>0</v>
      </c>
      <c r="R1029">
        <v>1600</v>
      </c>
      <c r="S1029">
        <v>1</v>
      </c>
      <c r="T1029">
        <v>40</v>
      </c>
      <c r="U1029">
        <v>51</v>
      </c>
      <c r="V1029">
        <v>242</v>
      </c>
      <c r="W1029">
        <v>54712.46</v>
      </c>
      <c r="X1029">
        <v>4.7450980392156863</v>
      </c>
      <c r="Y1029">
        <v>1072.7933333333333</v>
      </c>
      <c r="Z1029">
        <v>12.784313725490197</v>
      </c>
      <c r="AA1029">
        <v>10.046074237908497</v>
      </c>
      <c r="AB1029">
        <v>1</v>
      </c>
      <c r="AC1029">
        <v>1.0655118627450971E-2</v>
      </c>
      <c r="AD1029">
        <v>0</v>
      </c>
      <c r="AE1029">
        <v>1.252141474249119</v>
      </c>
      <c r="AF1029">
        <v>0.65686274509803921</v>
      </c>
      <c r="AG1029">
        <v>1.9090042094771242</v>
      </c>
      <c r="AH1029">
        <v>0</v>
      </c>
      <c r="AI1029">
        <v>7.2429523686274502</v>
      </c>
      <c r="AJ1029">
        <v>1785</v>
      </c>
      <c r="AK1029">
        <v>41</v>
      </c>
      <c r="AL1029">
        <v>3</v>
      </c>
      <c r="AM1029">
        <v>3</v>
      </c>
      <c r="AN1029">
        <v>2</v>
      </c>
      <c r="AO1029">
        <v>1</v>
      </c>
      <c r="AP1029">
        <v>0</v>
      </c>
      <c r="AQ1029">
        <v>0</v>
      </c>
      <c r="AR1029">
        <v>927.90999999999985</v>
      </c>
      <c r="AS1029" s="1" t="s">
        <v>65</v>
      </c>
      <c r="AT1029">
        <v>1</v>
      </c>
      <c r="AU1029">
        <v>64.542870149999999</v>
      </c>
      <c r="AV1029">
        <v>651.25484461666667</v>
      </c>
      <c r="AW1029">
        <v>31</v>
      </c>
      <c r="AX1029">
        <v>1.9607843137254902E-2</v>
      </c>
      <c r="AY1029">
        <v>5.8823529411764705E-2</v>
      </c>
      <c r="AZ1029">
        <v>35</v>
      </c>
      <c r="BA1029">
        <v>0.30734700071428572</v>
      </c>
      <c r="BB1029">
        <v>0.52947548342818429</v>
      </c>
      <c r="BC1029">
        <v>32</v>
      </c>
      <c r="BD1029">
        <v>9</v>
      </c>
      <c r="BE1029">
        <v>4</v>
      </c>
      <c r="BF1029">
        <v>3</v>
      </c>
      <c r="BG1029" s="1" t="s">
        <v>99</v>
      </c>
      <c r="BH1029" s="1" t="s">
        <v>6891</v>
      </c>
      <c r="BI1029" s="1" t="s">
        <v>6889</v>
      </c>
      <c r="BJ1029" s="1" t="s">
        <v>6890</v>
      </c>
      <c r="BK1029">
        <v>2100</v>
      </c>
      <c r="BL1029">
        <v>3</v>
      </c>
      <c r="BM1029" s="5" t="d">
        <v>09:29:59.9999999999984025</v>
      </c>
      <c r="BN1029" s="5" t="d">
        <v>10:00:00.0000000000015975</v>
      </c>
      <c r="BO1029">
        <v>9</v>
      </c>
      <c r="BP1029" t="b">
        <v>0</v>
      </c>
    </row>
    <row r="1030" spans="1:68" x14ac:dyDescent="0.2">
      <c r="A1030" s="1" t="s">
        <v>2274</v>
      </c>
      <c r="B1030" s="1" t="s">
        <v>1456</v>
      </c>
      <c r="C1030" s="2" t="d">
        <v>2026-07-08</v>
      </c>
      <c r="D1030">
        <v>21</v>
      </c>
      <c r="E1030" s="1" t="s">
        <v>95</v>
      </c>
      <c r="F1030">
        <v>28</v>
      </c>
      <c r="G1030">
        <v>9</v>
      </c>
      <c r="H1030">
        <v>0</v>
      </c>
      <c r="I1030">
        <v>2</v>
      </c>
      <c r="J1030">
        <v>7</v>
      </c>
      <c r="K1030">
        <v>0</v>
      </c>
      <c r="L1030">
        <v>1</v>
      </c>
      <c r="M1030" s="1" t="s">
        <v>63</v>
      </c>
      <c r="N1030" s="1" t="s">
        <v>2169</v>
      </c>
      <c r="O1030" s="1" t="s">
        <v>2275</v>
      </c>
      <c r="P1030">
        <v>4</v>
      </c>
      <c r="Q1030">
        <v>0</v>
      </c>
      <c r="R1030">
        <v>1600</v>
      </c>
      <c r="S1030">
        <v>1</v>
      </c>
      <c r="T1030">
        <v>39</v>
      </c>
      <c r="U1030">
        <v>28</v>
      </c>
      <c r="V1030">
        <v>142</v>
      </c>
      <c r="W1030">
        <v>34447.620000000003</v>
      </c>
      <c r="X1030">
        <v>5.0714285714285712</v>
      </c>
      <c r="Y1030">
        <v>1230.2721428571429</v>
      </c>
      <c r="Z1030">
        <v>12.535714285714286</v>
      </c>
      <c r="AA1030">
        <v>10.038952773809523</v>
      </c>
      <c r="AB1030">
        <v>0</v>
      </c>
      <c r="AC1030">
        <v>0</v>
      </c>
      <c r="AD1030">
        <v>0</v>
      </c>
      <c r="AE1030">
        <v>1.2761803951230344</v>
      </c>
      <c r="AF1030">
        <v>0.650595238095238</v>
      </c>
      <c r="AG1030">
        <v>1.9267756249999999</v>
      </c>
      <c r="AH1030">
        <v>0</v>
      </c>
      <c r="AI1030">
        <v>7.2597961869047625</v>
      </c>
      <c r="AJ1030">
        <v>980</v>
      </c>
      <c r="AK1030">
        <v>41</v>
      </c>
      <c r="AL1030">
        <v>1</v>
      </c>
      <c r="AM1030">
        <v>1</v>
      </c>
      <c r="AN1030">
        <v>1</v>
      </c>
      <c r="AO1030">
        <v>0</v>
      </c>
      <c r="AP1030">
        <v>0</v>
      </c>
      <c r="AQ1030">
        <v>0</v>
      </c>
      <c r="AR1030">
        <v>64.010000000000005</v>
      </c>
      <c r="AS1030" s="1" t="s">
        <v>70</v>
      </c>
      <c r="AT1030">
        <v>0</v>
      </c>
      <c r="AU1030">
        <v>35.768686583333334</v>
      </c>
      <c r="AV1030">
        <v>390.70268820000001</v>
      </c>
      <c r="AW1030">
        <v>24</v>
      </c>
      <c r="AX1030">
        <v>0</v>
      </c>
      <c r="AY1030">
        <v>3.5714285714285712E-2</v>
      </c>
      <c r="AZ1030">
        <v>35</v>
      </c>
      <c r="BA1030">
        <v>0.17032707896825397</v>
      </c>
      <c r="BB1030">
        <v>0.31764446195121954</v>
      </c>
      <c r="BC1030">
        <v>19</v>
      </c>
      <c r="BD1030">
        <v>22</v>
      </c>
      <c r="BE1030">
        <v>2</v>
      </c>
      <c r="BF1030">
        <v>5</v>
      </c>
      <c r="BG1030" s="1" t="s">
        <v>99</v>
      </c>
      <c r="BH1030" s="1" t="s">
        <v>6891</v>
      </c>
      <c r="BI1030" s="1" t="s">
        <v>6889</v>
      </c>
      <c r="BJ1030" s="1" t="s">
        <v>6890</v>
      </c>
      <c r="BK1030">
        <v>2100</v>
      </c>
      <c r="BL1030">
        <v>3</v>
      </c>
      <c r="BM1030" s="5" t="d">
        <v>10:00:00.0000000000015975</v>
      </c>
      <c r="BN1030" s="5" t="d">
        <v>10:30:00.000</v>
      </c>
      <c r="BO1030">
        <v>10</v>
      </c>
      <c r="BP1030" t="b">
        <v>0</v>
      </c>
    </row>
    <row r="1031" spans="1:68" x14ac:dyDescent="0.2">
      <c r="A1031" s="1" t="s">
        <v>2276</v>
      </c>
      <c r="B1031" s="1" t="s">
        <v>1456</v>
      </c>
      <c r="C1031" s="2" t="d">
        <v>2026-07-08</v>
      </c>
      <c r="D1031">
        <v>22</v>
      </c>
      <c r="E1031" s="1" t="s">
        <v>95</v>
      </c>
      <c r="F1031">
        <v>47</v>
      </c>
      <c r="G1031">
        <v>9</v>
      </c>
      <c r="H1031">
        <v>0</v>
      </c>
      <c r="I1031">
        <v>2</v>
      </c>
      <c r="J1031">
        <v>7</v>
      </c>
      <c r="K1031">
        <v>0</v>
      </c>
      <c r="L1031">
        <v>1</v>
      </c>
      <c r="M1031" s="1" t="s">
        <v>63</v>
      </c>
      <c r="N1031" s="1" t="s">
        <v>1650</v>
      </c>
      <c r="O1031" s="1" t="s">
        <v>2277</v>
      </c>
      <c r="P1031">
        <v>6.7142857142857144</v>
      </c>
      <c r="Q1031">
        <v>0</v>
      </c>
      <c r="R1031">
        <v>1600</v>
      </c>
      <c r="S1031">
        <v>1</v>
      </c>
      <c r="T1031">
        <v>38</v>
      </c>
      <c r="U1031">
        <v>47</v>
      </c>
      <c r="V1031">
        <v>259</v>
      </c>
      <c r="W1031">
        <v>56519.28</v>
      </c>
      <c r="X1031">
        <v>5.5106382978723403</v>
      </c>
      <c r="Y1031">
        <v>1202.5378723404256</v>
      </c>
      <c r="Z1031">
        <v>12.617021276595745</v>
      </c>
      <c r="AA1031">
        <v>10.373666880141844</v>
      </c>
      <c r="AB1031">
        <v>2</v>
      </c>
      <c r="AC1031">
        <v>3.2360384751773101E-2</v>
      </c>
      <c r="AD1031">
        <v>0</v>
      </c>
      <c r="AE1031">
        <v>1.4644407037030072</v>
      </c>
      <c r="AF1031">
        <v>0.59113475177304964</v>
      </c>
      <c r="AG1031">
        <v>2.0555754478723407</v>
      </c>
      <c r="AH1031">
        <v>0</v>
      </c>
      <c r="AI1031">
        <v>7.346105608510638</v>
      </c>
      <c r="AJ1031">
        <v>1645</v>
      </c>
      <c r="AK1031">
        <v>41</v>
      </c>
      <c r="AL1031">
        <v>3</v>
      </c>
      <c r="AM1031">
        <v>3</v>
      </c>
      <c r="AN1031">
        <v>2</v>
      </c>
      <c r="AO1031">
        <v>1</v>
      </c>
      <c r="AP1031">
        <v>0</v>
      </c>
      <c r="AQ1031">
        <v>0</v>
      </c>
      <c r="AR1031">
        <v>634.41</v>
      </c>
      <c r="AS1031" s="1" t="s">
        <v>125</v>
      </c>
      <c r="AT1031">
        <v>2</v>
      </c>
      <c r="AU1031">
        <v>68.854844200000002</v>
      </c>
      <c r="AV1031">
        <v>476.83163754999998</v>
      </c>
      <c r="AW1031">
        <v>24</v>
      </c>
      <c r="AX1031">
        <v>4.2553191489361701E-2</v>
      </c>
      <c r="AY1031">
        <v>6.3829787234042548E-2</v>
      </c>
      <c r="AZ1031">
        <v>35</v>
      </c>
      <c r="BA1031">
        <v>0.32788021047619048</v>
      </c>
      <c r="BB1031">
        <v>0.38766799800813007</v>
      </c>
      <c r="BC1031">
        <v>23</v>
      </c>
      <c r="BD1031">
        <v>18</v>
      </c>
      <c r="BE1031">
        <v>4</v>
      </c>
      <c r="BF1031">
        <v>3</v>
      </c>
      <c r="BG1031" s="1" t="s">
        <v>99</v>
      </c>
      <c r="BH1031" s="1" t="s">
        <v>6891</v>
      </c>
      <c r="BI1031" s="1" t="s">
        <v>6889</v>
      </c>
      <c r="BJ1031" s="1" t="s">
        <v>6890</v>
      </c>
      <c r="BK1031">
        <v>2100</v>
      </c>
      <c r="BL1031">
        <v>3</v>
      </c>
      <c r="BM1031" s="5" t="d">
        <v>10:30:00.000</v>
      </c>
      <c r="BN1031" s="5" t="d">
        <v>10:59:59.9999999999984025</v>
      </c>
      <c r="BO1031">
        <v>10</v>
      </c>
      <c r="BP1031" t="b">
        <v>0</v>
      </c>
    </row>
    <row r="1032" spans="1:68" x14ac:dyDescent="0.2">
      <c r="A1032" s="1" t="s">
        <v>2278</v>
      </c>
      <c r="B1032" s="1" t="s">
        <v>1456</v>
      </c>
      <c r="C1032" s="2" t="d">
        <v>2026-07-08</v>
      </c>
      <c r="D1032">
        <v>23</v>
      </c>
      <c r="E1032" s="1" t="s">
        <v>133</v>
      </c>
      <c r="F1032">
        <v>47</v>
      </c>
      <c r="G1032">
        <v>9</v>
      </c>
      <c r="H1032">
        <v>0</v>
      </c>
      <c r="I1032">
        <v>0</v>
      </c>
      <c r="J1032">
        <v>9</v>
      </c>
      <c r="K1032">
        <v>0</v>
      </c>
      <c r="L1032">
        <v>0</v>
      </c>
      <c r="M1032" s="1" t="s">
        <v>63</v>
      </c>
      <c r="N1032" s="1" t="s">
        <v>63</v>
      </c>
      <c r="O1032" s="1" t="s">
        <v>2279</v>
      </c>
      <c r="P1032">
        <v>5.2222222222222223</v>
      </c>
      <c r="Q1032">
        <v>0</v>
      </c>
      <c r="R1032">
        <v>1600</v>
      </c>
      <c r="S1032">
        <v>0</v>
      </c>
      <c r="T1032">
        <v>38</v>
      </c>
      <c r="U1032">
        <v>47</v>
      </c>
      <c r="V1032">
        <v>256</v>
      </c>
      <c r="W1032">
        <v>60199.39</v>
      </c>
      <c r="X1032">
        <v>5.4468085106382977</v>
      </c>
      <c r="Y1032">
        <v>1280.838085106383</v>
      </c>
      <c r="Z1032">
        <v>12.638297872340425</v>
      </c>
      <c r="AA1032">
        <v>10.675464396808511</v>
      </c>
      <c r="AB1032">
        <v>4</v>
      </c>
      <c r="AC1032">
        <v>8.2878140425531918E-2</v>
      </c>
      <c r="AD1032">
        <v>0</v>
      </c>
      <c r="AE1032">
        <v>1.4280976792375084</v>
      </c>
      <c r="AF1032">
        <v>0.68900709219858158</v>
      </c>
      <c r="AG1032">
        <v>2.1171047617021275</v>
      </c>
      <c r="AH1032">
        <v>0</v>
      </c>
      <c r="AI1032">
        <v>7.6480759375886533</v>
      </c>
      <c r="AJ1032">
        <v>1645</v>
      </c>
      <c r="AK1032">
        <v>41</v>
      </c>
      <c r="AL1032">
        <v>4</v>
      </c>
      <c r="AM1032">
        <v>3</v>
      </c>
      <c r="AN1032">
        <v>4</v>
      </c>
      <c r="AO1032">
        <v>0</v>
      </c>
      <c r="AP1032">
        <v>0</v>
      </c>
      <c r="AQ1032">
        <v>0</v>
      </c>
      <c r="AR1032">
        <v>761.22</v>
      </c>
      <c r="AS1032" s="1" t="s">
        <v>65</v>
      </c>
      <c r="AT1032">
        <v>3</v>
      </c>
      <c r="AU1032">
        <v>66.596206850000002</v>
      </c>
      <c r="AV1032">
        <v>557.1186563</v>
      </c>
      <c r="AW1032">
        <v>29</v>
      </c>
      <c r="AX1032">
        <v>8.5106382978723402E-2</v>
      </c>
      <c r="AY1032">
        <v>6.3829787234042548E-2</v>
      </c>
      <c r="AZ1032">
        <v>35</v>
      </c>
      <c r="BA1032">
        <v>0.24665261796296298</v>
      </c>
      <c r="BB1032">
        <v>0.45294199699186993</v>
      </c>
      <c r="BC1032">
        <v>27</v>
      </c>
      <c r="BD1032">
        <v>14</v>
      </c>
      <c r="BE1032">
        <v>4</v>
      </c>
      <c r="BF1032">
        <v>5</v>
      </c>
      <c r="BG1032" s="1" t="s">
        <v>99</v>
      </c>
      <c r="BH1032" s="1" t="s">
        <v>6891</v>
      </c>
      <c r="BI1032" s="1" t="s">
        <v>6889</v>
      </c>
      <c r="BJ1032" s="1" t="s">
        <v>6890</v>
      </c>
      <c r="BK1032">
        <v>2100</v>
      </c>
      <c r="BL1032">
        <v>3</v>
      </c>
      <c r="BM1032" s="5" t="d">
        <v>10:59:59.9999999999984025</v>
      </c>
      <c r="BN1032" s="5" t="d">
        <v>11:30:00.0000000000015975</v>
      </c>
      <c r="BO1032">
        <v>11</v>
      </c>
      <c r="BP1032" t="b">
        <v>0</v>
      </c>
    </row>
    <row r="1033" spans="1:68" x14ac:dyDescent="0.2">
      <c r="A1033" s="1" t="s">
        <v>2280</v>
      </c>
      <c r="B1033" s="1" t="s">
        <v>1456</v>
      </c>
      <c r="C1033" s="2" t="d">
        <v>2026-07-08</v>
      </c>
      <c r="D1033">
        <v>24</v>
      </c>
      <c r="E1033" s="1" t="s">
        <v>133</v>
      </c>
      <c r="F1033">
        <v>62</v>
      </c>
      <c r="G1033">
        <v>9</v>
      </c>
      <c r="H1033">
        <v>0</v>
      </c>
      <c r="I1033">
        <v>0</v>
      </c>
      <c r="J1033">
        <v>9</v>
      </c>
      <c r="K1033">
        <v>0</v>
      </c>
      <c r="L1033">
        <v>0</v>
      </c>
      <c r="M1033" s="1" t="s">
        <v>63</v>
      </c>
      <c r="N1033" s="1" t="s">
        <v>63</v>
      </c>
      <c r="O1033" s="1" t="s">
        <v>2281</v>
      </c>
      <c r="P1033">
        <v>6.8888888888888893</v>
      </c>
      <c r="Q1033">
        <v>0</v>
      </c>
      <c r="R1033">
        <v>1600</v>
      </c>
      <c r="S1033">
        <v>0</v>
      </c>
      <c r="T1033">
        <v>38</v>
      </c>
      <c r="U1033">
        <v>62</v>
      </c>
      <c r="V1033">
        <v>305</v>
      </c>
      <c r="W1033">
        <v>72468.38</v>
      </c>
      <c r="X1033">
        <v>4.919354838709677</v>
      </c>
      <c r="Y1033">
        <v>1168.8448387096776</v>
      </c>
      <c r="Z1033">
        <v>12.85483870967742</v>
      </c>
      <c r="AA1033">
        <v>9.6625522446236563</v>
      </c>
      <c r="AB1033">
        <v>2</v>
      </c>
      <c r="AC1033">
        <v>3.3078445430107482E-2</v>
      </c>
      <c r="AD1033">
        <v>0</v>
      </c>
      <c r="AE1033">
        <v>1.2759375095148626</v>
      </c>
      <c r="AF1033">
        <v>0.68252688172043008</v>
      </c>
      <c r="AG1033">
        <v>1.9584643825268817</v>
      </c>
      <c r="AH1033">
        <v>0</v>
      </c>
      <c r="AI1033">
        <v>6.8449480688172049</v>
      </c>
      <c r="AJ1033">
        <v>2170</v>
      </c>
      <c r="AK1033">
        <v>41</v>
      </c>
      <c r="AL1033">
        <v>3</v>
      </c>
      <c r="AM1033">
        <v>3</v>
      </c>
      <c r="AN1033">
        <v>3</v>
      </c>
      <c r="AO1033">
        <v>0</v>
      </c>
      <c r="AP1033">
        <v>0</v>
      </c>
      <c r="AQ1033">
        <v>0</v>
      </c>
      <c r="AR1033">
        <v>394.71000000000004</v>
      </c>
      <c r="AS1033" s="1" t="s">
        <v>65</v>
      </c>
      <c r="AT1033">
        <v>2</v>
      </c>
      <c r="AU1033">
        <v>77.619057616666666</v>
      </c>
      <c r="AV1033">
        <v>630.11516631666666</v>
      </c>
      <c r="AW1033">
        <v>31</v>
      </c>
      <c r="AX1033">
        <v>3.2258064516129031E-2</v>
      </c>
      <c r="AY1033">
        <v>4.8387096774193547E-2</v>
      </c>
      <c r="AZ1033">
        <v>35</v>
      </c>
      <c r="BA1033">
        <v>0.28747799117283951</v>
      </c>
      <c r="BB1033">
        <v>0.51228875310298105</v>
      </c>
      <c r="BC1033">
        <v>31</v>
      </c>
      <c r="BD1033">
        <v>10</v>
      </c>
      <c r="BE1033">
        <v>4</v>
      </c>
      <c r="BF1033">
        <v>5</v>
      </c>
      <c r="BG1033" s="1" t="s">
        <v>99</v>
      </c>
      <c r="BH1033" s="1" t="s">
        <v>6891</v>
      </c>
      <c r="BI1033" s="1" t="s">
        <v>6889</v>
      </c>
      <c r="BJ1033" s="1" t="s">
        <v>6890</v>
      </c>
      <c r="BK1033">
        <v>2100</v>
      </c>
      <c r="BL1033">
        <v>3</v>
      </c>
      <c r="BM1033" s="5" t="d">
        <v>11:30:00.0000000000015975</v>
      </c>
      <c r="BN1033" s="5" t="d">
        <v>12:00:00.000</v>
      </c>
      <c r="BO1033">
        <v>11</v>
      </c>
      <c r="BP1033" t="b">
        <v>0</v>
      </c>
    </row>
    <row r="1034" spans="1:68" x14ac:dyDescent="0.2">
      <c r="A1034" s="1" t="s">
        <v>2282</v>
      </c>
      <c r="B1034" s="1" t="s">
        <v>1456</v>
      </c>
      <c r="C1034" s="2" t="d">
        <v>2026-07-08</v>
      </c>
      <c r="D1034">
        <v>25</v>
      </c>
      <c r="E1034" s="1" t="s">
        <v>133</v>
      </c>
      <c r="F1034">
        <v>69</v>
      </c>
      <c r="G1034">
        <v>9</v>
      </c>
      <c r="H1034">
        <v>0</v>
      </c>
      <c r="I1034">
        <v>0</v>
      </c>
      <c r="J1034">
        <v>9</v>
      </c>
      <c r="K1034">
        <v>0</v>
      </c>
      <c r="L1034">
        <v>0</v>
      </c>
      <c r="M1034" s="1" t="s">
        <v>63</v>
      </c>
      <c r="N1034" s="1" t="s">
        <v>63</v>
      </c>
      <c r="O1034" s="1" t="s">
        <v>2283</v>
      </c>
      <c r="P1034">
        <v>7.666666666666667</v>
      </c>
      <c r="Q1034">
        <v>0</v>
      </c>
      <c r="R1034">
        <v>1600</v>
      </c>
      <c r="S1034">
        <v>0</v>
      </c>
      <c r="T1034">
        <v>38</v>
      </c>
      <c r="U1034">
        <v>69</v>
      </c>
      <c r="V1034">
        <v>349</v>
      </c>
      <c r="W1034">
        <v>76954.7</v>
      </c>
      <c r="X1034">
        <v>5.0579710144927539</v>
      </c>
      <c r="Y1034">
        <v>1115.2855072463767</v>
      </c>
      <c r="Z1034">
        <v>14.840579710144928</v>
      </c>
      <c r="AA1034">
        <v>9.8453907292270539</v>
      </c>
      <c r="AB1034">
        <v>0</v>
      </c>
      <c r="AC1034">
        <v>0</v>
      </c>
      <c r="AD1034">
        <v>0</v>
      </c>
      <c r="AE1034">
        <v>1.3348769024490381</v>
      </c>
      <c r="AF1034">
        <v>0.67995169082125595</v>
      </c>
      <c r="AG1034">
        <v>2.0148285842995168</v>
      </c>
      <c r="AH1034">
        <v>0</v>
      </c>
      <c r="AI1034">
        <v>6.8653447437198061</v>
      </c>
      <c r="AJ1034">
        <v>2760</v>
      </c>
      <c r="AK1034">
        <v>41</v>
      </c>
      <c r="AL1034">
        <v>3</v>
      </c>
      <c r="AM1034">
        <v>3</v>
      </c>
      <c r="AN1034">
        <v>1</v>
      </c>
      <c r="AO1034">
        <v>1</v>
      </c>
      <c r="AP1034">
        <v>1</v>
      </c>
      <c r="AQ1034">
        <v>0</v>
      </c>
      <c r="AR1034">
        <v>1173.7099999999998</v>
      </c>
      <c r="AS1034" s="1" t="s">
        <v>70</v>
      </c>
      <c r="AT1034">
        <v>0</v>
      </c>
      <c r="AU1034">
        <v>93.420808116666663</v>
      </c>
      <c r="AV1034">
        <v>711.58924654999998</v>
      </c>
      <c r="AW1034">
        <v>39</v>
      </c>
      <c r="AX1034">
        <v>0</v>
      </c>
      <c r="AY1034">
        <v>4.3478260869565216E-2</v>
      </c>
      <c r="AZ1034">
        <v>40</v>
      </c>
      <c r="BA1034">
        <v>0.34600299302469134</v>
      </c>
      <c r="BB1034">
        <v>0.57852784272357727</v>
      </c>
      <c r="BC1034">
        <v>34</v>
      </c>
      <c r="BD1034">
        <v>7</v>
      </c>
      <c r="BE1034">
        <v>5</v>
      </c>
      <c r="BF1034">
        <v>4</v>
      </c>
      <c r="BG1034" s="1" t="s">
        <v>99</v>
      </c>
      <c r="BH1034" s="1" t="s">
        <v>6891</v>
      </c>
      <c r="BI1034" s="1" t="s">
        <v>6889</v>
      </c>
      <c r="BJ1034" s="1" t="s">
        <v>6890</v>
      </c>
      <c r="BK1034">
        <v>2100</v>
      </c>
      <c r="BL1034">
        <v>3</v>
      </c>
      <c r="BM1034" s="5" t="d">
        <v>12:00:00.000</v>
      </c>
      <c r="BN1034" s="5" t="d">
        <v>12:30:00.0000000000031950</v>
      </c>
      <c r="BO1034">
        <v>12</v>
      </c>
      <c r="BP1034" t="b">
        <v>1</v>
      </c>
    </row>
    <row r="1035" spans="1:68" x14ac:dyDescent="0.2">
      <c r="A1035" s="1" t="s">
        <v>2284</v>
      </c>
      <c r="B1035" s="1" t="s">
        <v>1456</v>
      </c>
      <c r="C1035" s="2" t="d">
        <v>2026-07-08</v>
      </c>
      <c r="D1035">
        <v>26</v>
      </c>
      <c r="E1035" s="1" t="s">
        <v>133</v>
      </c>
      <c r="F1035">
        <v>88</v>
      </c>
      <c r="G1035">
        <v>9</v>
      </c>
      <c r="H1035">
        <v>0</v>
      </c>
      <c r="I1035">
        <v>0</v>
      </c>
      <c r="J1035">
        <v>9</v>
      </c>
      <c r="K1035">
        <v>0</v>
      </c>
      <c r="L1035">
        <v>0</v>
      </c>
      <c r="M1035" s="1" t="s">
        <v>63</v>
      </c>
      <c r="N1035" s="1" t="s">
        <v>63</v>
      </c>
      <c r="O1035" s="1" t="s">
        <v>2285</v>
      </c>
      <c r="P1035">
        <v>9.7777777777777803</v>
      </c>
      <c r="Q1035">
        <v>0</v>
      </c>
      <c r="R1035">
        <v>1600</v>
      </c>
      <c r="S1035">
        <v>0</v>
      </c>
      <c r="T1035">
        <v>38</v>
      </c>
      <c r="U1035">
        <v>88</v>
      </c>
      <c r="V1035">
        <v>430</v>
      </c>
      <c r="W1035">
        <v>99241.24</v>
      </c>
      <c r="X1035">
        <v>4.8863636363636367</v>
      </c>
      <c r="Y1035">
        <v>1127.7413636363638</v>
      </c>
      <c r="Z1035">
        <v>15.965909090909092</v>
      </c>
      <c r="AA1035">
        <v>10.061043083333333</v>
      </c>
      <c r="AB1035">
        <v>0</v>
      </c>
      <c r="AC1035">
        <v>0</v>
      </c>
      <c r="AD1035">
        <v>0</v>
      </c>
      <c r="AE1035">
        <v>1.2860623631801706</v>
      </c>
      <c r="AF1035">
        <v>0.61761363636363642</v>
      </c>
      <c r="AG1035">
        <v>1.7139262785984848</v>
      </c>
      <c r="AH1035">
        <v>2.6775917803030302E-2</v>
      </c>
      <c r="AI1035">
        <v>7.2205532859848489</v>
      </c>
      <c r="AJ1035">
        <v>3520</v>
      </c>
      <c r="AK1035">
        <v>41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 s="1" t="s">
        <v>70</v>
      </c>
      <c r="AT1035">
        <v>0</v>
      </c>
      <c r="AU1035">
        <v>111.95492193333334</v>
      </c>
      <c r="AV1035">
        <v>869.56550904999995</v>
      </c>
      <c r="AW1035">
        <v>41</v>
      </c>
      <c r="AX1035">
        <v>0</v>
      </c>
      <c r="AY1035">
        <v>0</v>
      </c>
      <c r="AZ1035">
        <v>40</v>
      </c>
      <c r="BA1035">
        <v>0.41464785901234569</v>
      </c>
      <c r="BB1035">
        <v>0.70696382849593487</v>
      </c>
      <c r="BC1035">
        <v>42</v>
      </c>
      <c r="BD1035">
        <v>-1</v>
      </c>
      <c r="BE1035">
        <v>6</v>
      </c>
      <c r="BF1035">
        <v>3</v>
      </c>
      <c r="BG1035" s="1" t="s">
        <v>99</v>
      </c>
      <c r="BH1035" s="1" t="s">
        <v>6891</v>
      </c>
      <c r="BI1035" s="1" t="s">
        <v>6889</v>
      </c>
      <c r="BJ1035" s="1" t="s">
        <v>6890</v>
      </c>
      <c r="BK1035">
        <v>2100</v>
      </c>
      <c r="BL1035">
        <v>3</v>
      </c>
      <c r="BM1035" s="5" t="d">
        <v>12:30:00.0000000000031950</v>
      </c>
      <c r="BN1035" s="5" t="d">
        <v>12:59:59.9999999999968050</v>
      </c>
      <c r="BO1035">
        <v>12</v>
      </c>
      <c r="BP1035" t="b">
        <v>1</v>
      </c>
    </row>
    <row r="1036" spans="1:68" x14ac:dyDescent="0.2">
      <c r="A1036" s="1" t="s">
        <v>2286</v>
      </c>
      <c r="B1036" s="1" t="s">
        <v>1456</v>
      </c>
      <c r="C1036" s="2" t="d">
        <v>2026-07-08</v>
      </c>
      <c r="D1036">
        <v>27</v>
      </c>
      <c r="E1036" s="1" t="s">
        <v>133</v>
      </c>
      <c r="F1036">
        <v>90</v>
      </c>
      <c r="G1036">
        <v>9</v>
      </c>
      <c r="H1036">
        <v>0</v>
      </c>
      <c r="I1036">
        <v>0</v>
      </c>
      <c r="J1036">
        <v>9</v>
      </c>
      <c r="K1036">
        <v>0</v>
      </c>
      <c r="L1036">
        <v>0</v>
      </c>
      <c r="M1036" s="1" t="s">
        <v>63</v>
      </c>
      <c r="N1036" s="1" t="s">
        <v>63</v>
      </c>
      <c r="O1036" s="1" t="s">
        <v>2287</v>
      </c>
      <c r="P1036">
        <v>10</v>
      </c>
      <c r="Q1036">
        <v>0</v>
      </c>
      <c r="R1036">
        <v>1600</v>
      </c>
      <c r="S1036">
        <v>0</v>
      </c>
      <c r="T1036">
        <v>38</v>
      </c>
      <c r="U1036">
        <v>90</v>
      </c>
      <c r="V1036">
        <v>448</v>
      </c>
      <c r="W1036">
        <v>102130.09</v>
      </c>
      <c r="X1036">
        <v>4.9777777777777779</v>
      </c>
      <c r="Y1036">
        <v>1134.7787777777778</v>
      </c>
      <c r="Z1036">
        <v>16.177777777777777</v>
      </c>
      <c r="AA1036">
        <v>10.657027851851852</v>
      </c>
      <c r="AB1036">
        <v>0</v>
      </c>
      <c r="AC1036">
        <v>0</v>
      </c>
      <c r="AD1036">
        <v>4.3787887037037019E-3</v>
      </c>
      <c r="AE1036">
        <v>1.3241457441575277</v>
      </c>
      <c r="AF1036">
        <v>0.62944444444444447</v>
      </c>
      <c r="AG1036">
        <v>1.217829077037037</v>
      </c>
      <c r="AH1036">
        <v>0.29392260962962963</v>
      </c>
      <c r="AI1036">
        <v>7.4521732992592593</v>
      </c>
      <c r="AJ1036">
        <v>3600</v>
      </c>
      <c r="AK1036">
        <v>41</v>
      </c>
      <c r="AL1036">
        <v>5</v>
      </c>
      <c r="AM1036">
        <v>4</v>
      </c>
      <c r="AN1036">
        <v>5</v>
      </c>
      <c r="AO1036">
        <v>0</v>
      </c>
      <c r="AP1036">
        <v>0</v>
      </c>
      <c r="AQ1036">
        <v>0</v>
      </c>
      <c r="AR1036">
        <v>1181.6500000000001</v>
      </c>
      <c r="AS1036" s="1" t="s">
        <v>70</v>
      </c>
      <c r="AT1036">
        <v>0</v>
      </c>
      <c r="AU1036">
        <v>120.16616546666667</v>
      </c>
      <c r="AV1036">
        <v>978.36815061666664</v>
      </c>
      <c r="AW1036">
        <v>41</v>
      </c>
      <c r="AX1036">
        <v>0</v>
      </c>
      <c r="AY1036">
        <v>4.4444444444444446E-2</v>
      </c>
      <c r="AZ1036">
        <v>40</v>
      </c>
      <c r="BA1036">
        <v>0.44505987209876546</v>
      </c>
      <c r="BB1036">
        <v>0.79542126066395658</v>
      </c>
      <c r="BC1036">
        <v>47</v>
      </c>
      <c r="BD1036">
        <v>-6</v>
      </c>
      <c r="BE1036">
        <v>6</v>
      </c>
      <c r="BF1036">
        <v>3</v>
      </c>
      <c r="BG1036" s="1" t="s">
        <v>99</v>
      </c>
      <c r="BH1036" s="1" t="s">
        <v>6891</v>
      </c>
      <c r="BI1036" s="1" t="s">
        <v>6889</v>
      </c>
      <c r="BJ1036" s="1" t="s">
        <v>6890</v>
      </c>
      <c r="BK1036">
        <v>2100</v>
      </c>
      <c r="BL1036">
        <v>3</v>
      </c>
      <c r="BM1036" s="5" t="d">
        <v>12:59:59.9999999999968050</v>
      </c>
      <c r="BN1036" s="5" t="d">
        <v>13:30:00.000</v>
      </c>
      <c r="BO1036">
        <v>13</v>
      </c>
      <c r="BP1036" t="b">
        <v>1</v>
      </c>
    </row>
    <row r="1037" spans="1:68" x14ac:dyDescent="0.2">
      <c r="A1037" s="1" t="s">
        <v>2288</v>
      </c>
      <c r="B1037" s="1" t="s">
        <v>1456</v>
      </c>
      <c r="C1037" s="2" t="d">
        <v>2026-07-08</v>
      </c>
      <c r="D1037">
        <v>28</v>
      </c>
      <c r="E1037" s="1" t="s">
        <v>133</v>
      </c>
      <c r="F1037">
        <v>85</v>
      </c>
      <c r="G1037">
        <v>9</v>
      </c>
      <c r="H1037">
        <v>0</v>
      </c>
      <c r="I1037">
        <v>0</v>
      </c>
      <c r="J1037">
        <v>9</v>
      </c>
      <c r="K1037">
        <v>0</v>
      </c>
      <c r="L1037">
        <v>0</v>
      </c>
      <c r="M1037" s="1" t="s">
        <v>63</v>
      </c>
      <c r="N1037" s="1" t="s">
        <v>63</v>
      </c>
      <c r="O1037" s="1" t="s">
        <v>2289</v>
      </c>
      <c r="P1037">
        <v>9.4444444444444446</v>
      </c>
      <c r="Q1037">
        <v>0</v>
      </c>
      <c r="R1037">
        <v>1600</v>
      </c>
      <c r="S1037">
        <v>0</v>
      </c>
      <c r="T1037">
        <v>38</v>
      </c>
      <c r="U1037">
        <v>85</v>
      </c>
      <c r="V1037">
        <v>422</v>
      </c>
      <c r="W1037">
        <v>98956.85</v>
      </c>
      <c r="X1037">
        <v>4.9647058823529413</v>
      </c>
      <c r="Y1037">
        <v>1164.1982352941177</v>
      </c>
      <c r="Z1037">
        <v>15.588235294117647</v>
      </c>
      <c r="AA1037">
        <v>9.9462989339215682</v>
      </c>
      <c r="AB1037">
        <v>1</v>
      </c>
      <c r="AC1037">
        <v>5.508750588235291E-3</v>
      </c>
      <c r="AD1037">
        <v>0</v>
      </c>
      <c r="AE1037">
        <v>1.331869346486291</v>
      </c>
      <c r="AF1037">
        <v>0.61764705882352944</v>
      </c>
      <c r="AG1037">
        <v>1.4527080350980393</v>
      </c>
      <c r="AH1037">
        <v>1.6221269999999996E-2</v>
      </c>
      <c r="AI1037">
        <v>7.0491887072549027</v>
      </c>
      <c r="AJ1037">
        <v>3400</v>
      </c>
      <c r="AK1037">
        <v>41</v>
      </c>
      <c r="AL1037">
        <v>2</v>
      </c>
      <c r="AM1037">
        <v>2</v>
      </c>
      <c r="AN1037">
        <v>1</v>
      </c>
      <c r="AO1037">
        <v>1</v>
      </c>
      <c r="AP1037">
        <v>0</v>
      </c>
      <c r="AQ1037">
        <v>0</v>
      </c>
      <c r="AR1037">
        <v>1191.3799999999999</v>
      </c>
      <c r="AS1037" s="1" t="s">
        <v>125</v>
      </c>
      <c r="AT1037">
        <v>1</v>
      </c>
      <c r="AU1037">
        <v>111.50310815</v>
      </c>
      <c r="AV1037">
        <v>967.15635221666662</v>
      </c>
      <c r="AW1037">
        <v>41</v>
      </c>
      <c r="AX1037">
        <v>1.1764705882352941E-2</v>
      </c>
      <c r="AY1037">
        <v>2.3529411764705882E-2</v>
      </c>
      <c r="AZ1037">
        <v>40</v>
      </c>
      <c r="BA1037">
        <v>0.41297447462962966</v>
      </c>
      <c r="BB1037">
        <v>0.7863059774119241</v>
      </c>
      <c r="BC1037">
        <v>47</v>
      </c>
      <c r="BD1037">
        <v>-6</v>
      </c>
      <c r="BE1037">
        <v>6</v>
      </c>
      <c r="BF1037">
        <v>3</v>
      </c>
      <c r="BG1037" s="1" t="s">
        <v>99</v>
      </c>
      <c r="BH1037" s="1" t="s">
        <v>6891</v>
      </c>
      <c r="BI1037" s="1" t="s">
        <v>6889</v>
      </c>
      <c r="BJ1037" s="1" t="s">
        <v>6890</v>
      </c>
      <c r="BK1037">
        <v>2100</v>
      </c>
      <c r="BL1037">
        <v>3</v>
      </c>
      <c r="BM1037" s="5" t="d">
        <v>13:30:00.000</v>
      </c>
      <c r="BN1037" s="5" t="d">
        <v>14:00:00.0000000000031950</v>
      </c>
      <c r="BO1037">
        <v>13</v>
      </c>
      <c r="BP1037" t="b">
        <v>1</v>
      </c>
    </row>
    <row r="1038" spans="1:68" x14ac:dyDescent="0.2">
      <c r="A1038" s="1" t="s">
        <v>2290</v>
      </c>
      <c r="B1038" s="1" t="s">
        <v>1456</v>
      </c>
      <c r="C1038" s="2" t="d">
        <v>2026-07-08</v>
      </c>
      <c r="D1038">
        <v>29</v>
      </c>
      <c r="E1038" s="1" t="s">
        <v>133</v>
      </c>
      <c r="F1038">
        <v>67</v>
      </c>
      <c r="G1038">
        <v>9</v>
      </c>
      <c r="H1038">
        <v>0</v>
      </c>
      <c r="I1038">
        <v>0</v>
      </c>
      <c r="J1038">
        <v>9</v>
      </c>
      <c r="K1038">
        <v>0</v>
      </c>
      <c r="L1038">
        <v>0</v>
      </c>
      <c r="M1038" s="1" t="s">
        <v>63</v>
      </c>
      <c r="N1038" s="1" t="s">
        <v>63</v>
      </c>
      <c r="O1038" s="1" t="s">
        <v>2291</v>
      </c>
      <c r="P1038">
        <v>7.4444444444444446</v>
      </c>
      <c r="Q1038">
        <v>0</v>
      </c>
      <c r="R1038">
        <v>1600</v>
      </c>
      <c r="S1038">
        <v>0</v>
      </c>
      <c r="T1038">
        <v>38</v>
      </c>
      <c r="U1038">
        <v>67</v>
      </c>
      <c r="V1038">
        <v>338</v>
      </c>
      <c r="W1038">
        <v>73809.320000000007</v>
      </c>
      <c r="X1038">
        <v>5.044776119402985</v>
      </c>
      <c r="Y1038">
        <v>1101.6316417910448</v>
      </c>
      <c r="Z1038">
        <v>13.373134328358208</v>
      </c>
      <c r="AA1038">
        <v>9.8877168427860695</v>
      </c>
      <c r="AB1038">
        <v>1</v>
      </c>
      <c r="AC1038">
        <v>2.1217524875621879E-3</v>
      </c>
      <c r="AD1038">
        <v>0</v>
      </c>
      <c r="AE1038">
        <v>1.3283119073917451</v>
      </c>
      <c r="AF1038">
        <v>0.68233830845771148</v>
      </c>
      <c r="AG1038">
        <v>1.9312870898009948</v>
      </c>
      <c r="AH1038">
        <v>0</v>
      </c>
      <c r="AI1038">
        <v>6.95119597960199</v>
      </c>
      <c r="AJ1038">
        <v>2345</v>
      </c>
      <c r="AK1038">
        <v>41</v>
      </c>
      <c r="AL1038">
        <v>2</v>
      </c>
      <c r="AM1038">
        <v>2</v>
      </c>
      <c r="AN1038">
        <v>0</v>
      </c>
      <c r="AO1038">
        <v>1</v>
      </c>
      <c r="AP1038">
        <v>1</v>
      </c>
      <c r="AQ1038">
        <v>0</v>
      </c>
      <c r="AR1038">
        <v>687.61</v>
      </c>
      <c r="AS1038" s="1" t="s">
        <v>65</v>
      </c>
      <c r="AT1038">
        <v>1</v>
      </c>
      <c r="AU1038">
        <v>89.683569750000004</v>
      </c>
      <c r="AV1038">
        <v>808.49775494999994</v>
      </c>
      <c r="AW1038">
        <v>41</v>
      </c>
      <c r="AX1038">
        <v>1.4925373134328358E-2</v>
      </c>
      <c r="AY1038">
        <v>2.9850746268656716E-2</v>
      </c>
      <c r="AZ1038">
        <v>35</v>
      </c>
      <c r="BA1038">
        <v>0.33216136944444447</v>
      </c>
      <c r="BB1038">
        <v>0.65731524792682927</v>
      </c>
      <c r="BC1038">
        <v>39</v>
      </c>
      <c r="BD1038">
        <v>2</v>
      </c>
      <c r="BE1038">
        <v>5</v>
      </c>
      <c r="BF1038">
        <v>4</v>
      </c>
      <c r="BG1038" s="1" t="s">
        <v>99</v>
      </c>
      <c r="BH1038" s="1" t="s">
        <v>6891</v>
      </c>
      <c r="BI1038" s="1" t="s">
        <v>6889</v>
      </c>
      <c r="BJ1038" s="1" t="s">
        <v>6890</v>
      </c>
      <c r="BK1038">
        <v>2100</v>
      </c>
      <c r="BL1038">
        <v>3</v>
      </c>
      <c r="BM1038" s="5" t="d">
        <v>14:00:00.0000000000031950</v>
      </c>
      <c r="BN1038" s="5" t="d">
        <v>14:29:59.9999999999968050</v>
      </c>
      <c r="BO1038">
        <v>14</v>
      </c>
      <c r="BP1038" t="b">
        <v>0</v>
      </c>
    </row>
    <row r="1039" spans="1:68" x14ac:dyDescent="0.2">
      <c r="A1039" s="1" t="s">
        <v>2292</v>
      </c>
      <c r="B1039" s="1" t="s">
        <v>1456</v>
      </c>
      <c r="C1039" s="2" t="d">
        <v>2026-07-08</v>
      </c>
      <c r="D1039">
        <v>30</v>
      </c>
      <c r="E1039" s="1" t="s">
        <v>133</v>
      </c>
      <c r="F1039">
        <v>58</v>
      </c>
      <c r="G1039">
        <v>9</v>
      </c>
      <c r="H1039">
        <v>0</v>
      </c>
      <c r="I1039">
        <v>0</v>
      </c>
      <c r="J1039">
        <v>9</v>
      </c>
      <c r="K1039">
        <v>0</v>
      </c>
      <c r="L1039">
        <v>0</v>
      </c>
      <c r="M1039" s="1" t="s">
        <v>63</v>
      </c>
      <c r="N1039" s="1" t="s">
        <v>63</v>
      </c>
      <c r="O1039" s="1" t="s">
        <v>2293</v>
      </c>
      <c r="P1039">
        <v>6.4444444444444446</v>
      </c>
      <c r="Q1039">
        <v>0</v>
      </c>
      <c r="R1039">
        <v>1600</v>
      </c>
      <c r="S1039">
        <v>0</v>
      </c>
      <c r="T1039">
        <v>38</v>
      </c>
      <c r="U1039">
        <v>58</v>
      </c>
      <c r="V1039">
        <v>299</v>
      </c>
      <c r="W1039">
        <v>68436.259999999995</v>
      </c>
      <c r="X1039">
        <v>5.1551724137931032</v>
      </c>
      <c r="Y1039">
        <v>1179.9355172413793</v>
      </c>
      <c r="Z1039">
        <v>13.086206896551724</v>
      </c>
      <c r="AA1039">
        <v>10.03620721637931</v>
      </c>
      <c r="AB1039">
        <v>1</v>
      </c>
      <c r="AC1039">
        <v>5.8767767241379261E-3</v>
      </c>
      <c r="AD1039">
        <v>0</v>
      </c>
      <c r="AE1039">
        <v>1.3653216889001556</v>
      </c>
      <c r="AF1039">
        <v>0.59597701149425297</v>
      </c>
      <c r="AG1039">
        <v>1.9612986910919541</v>
      </c>
      <c r="AH1039">
        <v>0</v>
      </c>
      <c r="AI1039">
        <v>7.2257705850574716</v>
      </c>
      <c r="AJ1039">
        <v>2030</v>
      </c>
      <c r="AK1039">
        <v>41</v>
      </c>
      <c r="AL1039">
        <v>2</v>
      </c>
      <c r="AM1039">
        <v>2</v>
      </c>
      <c r="AN1039">
        <v>1</v>
      </c>
      <c r="AO1039">
        <v>0</v>
      </c>
      <c r="AP1039">
        <v>1</v>
      </c>
      <c r="AQ1039">
        <v>0</v>
      </c>
      <c r="AR1039">
        <v>598.5</v>
      </c>
      <c r="AS1039" s="1" t="s">
        <v>125</v>
      </c>
      <c r="AT1039">
        <v>1</v>
      </c>
      <c r="AU1039">
        <v>78.825198733333337</v>
      </c>
      <c r="AV1039">
        <v>673.13933274999999</v>
      </c>
      <c r="AW1039">
        <v>35</v>
      </c>
      <c r="AX1039">
        <v>1.7241379310344827E-2</v>
      </c>
      <c r="AY1039">
        <v>3.4482758620689655E-2</v>
      </c>
      <c r="AZ1039">
        <v>35</v>
      </c>
      <c r="BA1039">
        <v>0.29194518049382717</v>
      </c>
      <c r="BB1039">
        <v>0.54726775020325202</v>
      </c>
      <c r="BC1039">
        <v>33</v>
      </c>
      <c r="BD1039">
        <v>8</v>
      </c>
      <c r="BE1039">
        <v>4</v>
      </c>
      <c r="BF1039">
        <v>5</v>
      </c>
      <c r="BG1039" s="1" t="s">
        <v>99</v>
      </c>
      <c r="BH1039" s="1" t="s">
        <v>6891</v>
      </c>
      <c r="BI1039" s="1" t="s">
        <v>6889</v>
      </c>
      <c r="BJ1039" s="1" t="s">
        <v>6890</v>
      </c>
      <c r="BK1039">
        <v>2100</v>
      </c>
      <c r="BL1039">
        <v>3</v>
      </c>
      <c r="BM1039" s="5" t="d">
        <v>14:29:59.9999999999968050</v>
      </c>
      <c r="BN1039" s="5" t="d">
        <v>15:00:00.000</v>
      </c>
      <c r="BO1039">
        <v>14</v>
      </c>
      <c r="BP1039" t="b">
        <v>0</v>
      </c>
    </row>
    <row r="1040" spans="1:68" x14ac:dyDescent="0.2">
      <c r="A1040" s="1" t="s">
        <v>2294</v>
      </c>
      <c r="B1040" s="1" t="s">
        <v>1456</v>
      </c>
      <c r="C1040" s="2" t="d">
        <v>2026-07-08</v>
      </c>
      <c r="D1040">
        <v>31</v>
      </c>
      <c r="E1040" s="1" t="s">
        <v>150</v>
      </c>
      <c r="F1040">
        <v>40</v>
      </c>
      <c r="G1040">
        <v>9</v>
      </c>
      <c r="H1040">
        <v>0</v>
      </c>
      <c r="I1040">
        <v>2</v>
      </c>
      <c r="J1040">
        <v>7</v>
      </c>
      <c r="K1040">
        <v>0</v>
      </c>
      <c r="L1040">
        <v>1</v>
      </c>
      <c r="M1040" s="1" t="s">
        <v>63</v>
      </c>
      <c r="N1040" s="1" t="s">
        <v>1650</v>
      </c>
      <c r="O1040" s="1" t="s">
        <v>2277</v>
      </c>
      <c r="P1040">
        <v>5.7142857142857144</v>
      </c>
      <c r="Q1040">
        <v>0</v>
      </c>
      <c r="R1040">
        <v>1600</v>
      </c>
      <c r="S1040">
        <v>1</v>
      </c>
      <c r="T1040">
        <v>37</v>
      </c>
      <c r="U1040">
        <v>40</v>
      </c>
      <c r="V1040">
        <v>195</v>
      </c>
      <c r="W1040">
        <v>45428.4</v>
      </c>
      <c r="X1040">
        <v>4.875</v>
      </c>
      <c r="Y1040">
        <v>1135.71</v>
      </c>
      <c r="Z1040">
        <v>12.275</v>
      </c>
      <c r="AA1040">
        <v>10.490614905416667</v>
      </c>
      <c r="AB1040">
        <v>5</v>
      </c>
      <c r="AC1040">
        <v>4.4128779583333347E-2</v>
      </c>
      <c r="AD1040">
        <v>0</v>
      </c>
      <c r="AE1040">
        <v>1.3096426807154837</v>
      </c>
      <c r="AF1040">
        <v>0.60583333333333333</v>
      </c>
      <c r="AG1040">
        <v>1.9154760074999999</v>
      </c>
      <c r="AH1040">
        <v>0</v>
      </c>
      <c r="AI1040">
        <v>7.6909722241666669</v>
      </c>
      <c r="AJ1040">
        <v>1400</v>
      </c>
      <c r="AK1040">
        <v>41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 s="1" t="s">
        <v>125</v>
      </c>
      <c r="AT1040">
        <v>2</v>
      </c>
      <c r="AU1040">
        <v>52.901210633333335</v>
      </c>
      <c r="AV1040">
        <v>520.41712238333332</v>
      </c>
      <c r="AW1040">
        <v>33</v>
      </c>
      <c r="AX1040">
        <v>0.125</v>
      </c>
      <c r="AY1040">
        <v>0</v>
      </c>
      <c r="AZ1040">
        <v>35</v>
      </c>
      <c r="BA1040">
        <v>0.25191052682539683</v>
      </c>
      <c r="BB1040">
        <v>0.42310335153116529</v>
      </c>
      <c r="BC1040">
        <v>25</v>
      </c>
      <c r="BD1040">
        <v>16</v>
      </c>
      <c r="BE1040">
        <v>3</v>
      </c>
      <c r="BF1040">
        <v>4</v>
      </c>
      <c r="BG1040" s="1" t="s">
        <v>99</v>
      </c>
      <c r="BH1040" s="1" t="s">
        <v>6891</v>
      </c>
      <c r="BI1040" s="1" t="s">
        <v>6889</v>
      </c>
      <c r="BJ1040" s="1" t="s">
        <v>6890</v>
      </c>
      <c r="BK1040">
        <v>2100</v>
      </c>
      <c r="BL1040">
        <v>3</v>
      </c>
      <c r="BM1040" s="5" t="d">
        <v>15:00:00.000</v>
      </c>
      <c r="BN1040" s="5" t="d">
        <v>15:30:00.0000000000031950</v>
      </c>
      <c r="BO1040">
        <v>15</v>
      </c>
      <c r="BP1040" t="b">
        <v>0</v>
      </c>
    </row>
    <row r="1041" spans="1:68" x14ac:dyDescent="0.2">
      <c r="A1041" s="1" t="s">
        <v>2295</v>
      </c>
      <c r="B1041" s="1" t="s">
        <v>1456</v>
      </c>
      <c r="C1041" s="2" t="d">
        <v>2026-07-08</v>
      </c>
      <c r="D1041">
        <v>32</v>
      </c>
      <c r="E1041" s="1" t="s">
        <v>150</v>
      </c>
      <c r="F1041">
        <v>29</v>
      </c>
      <c r="G1041">
        <v>9</v>
      </c>
      <c r="H1041">
        <v>0</v>
      </c>
      <c r="I1041">
        <v>2</v>
      </c>
      <c r="J1041">
        <v>7</v>
      </c>
      <c r="K1041">
        <v>0</v>
      </c>
      <c r="L1041">
        <v>1</v>
      </c>
      <c r="M1041" s="1" t="s">
        <v>63</v>
      </c>
      <c r="N1041" s="1" t="s">
        <v>1875</v>
      </c>
      <c r="O1041" s="1" t="s">
        <v>2296</v>
      </c>
      <c r="P1041">
        <v>4.1428571428571432</v>
      </c>
      <c r="Q1041">
        <v>0</v>
      </c>
      <c r="R1041">
        <v>1600</v>
      </c>
      <c r="S1041">
        <v>1</v>
      </c>
      <c r="T1041">
        <v>36</v>
      </c>
      <c r="U1041">
        <v>29</v>
      </c>
      <c r="V1041">
        <v>142</v>
      </c>
      <c r="W1041">
        <v>31449.35</v>
      </c>
      <c r="X1041">
        <v>4.8965517241379306</v>
      </c>
      <c r="Y1041">
        <v>1084.4603448275861</v>
      </c>
      <c r="Z1041">
        <v>12.068965517241379</v>
      </c>
      <c r="AA1041">
        <v>10.133374024137932</v>
      </c>
      <c r="AB1041">
        <v>2</v>
      </c>
      <c r="AC1041">
        <v>9.2924439655172414E-2</v>
      </c>
      <c r="AD1041">
        <v>0</v>
      </c>
      <c r="AE1041">
        <v>1.3396810911985269</v>
      </c>
      <c r="AF1041">
        <v>0.75229885057471269</v>
      </c>
      <c r="AG1041">
        <v>2.0919799339080458</v>
      </c>
      <c r="AH1041">
        <v>0</v>
      </c>
      <c r="AI1041">
        <v>7.0827733936781607</v>
      </c>
      <c r="AJ1041">
        <v>1015</v>
      </c>
      <c r="AK1041">
        <v>41</v>
      </c>
      <c r="AL1041">
        <v>2</v>
      </c>
      <c r="AM1041">
        <v>2</v>
      </c>
      <c r="AN1041">
        <v>0</v>
      </c>
      <c r="AO1041">
        <v>2</v>
      </c>
      <c r="AP1041">
        <v>0</v>
      </c>
      <c r="AQ1041">
        <v>0</v>
      </c>
      <c r="AR1041">
        <v>1326.9</v>
      </c>
      <c r="AS1041" s="1" t="s">
        <v>125</v>
      </c>
      <c r="AT1041">
        <v>1</v>
      </c>
      <c r="AU1041">
        <v>38.010049733333332</v>
      </c>
      <c r="AV1041">
        <v>387.90646865000002</v>
      </c>
      <c r="AW1041">
        <v>23</v>
      </c>
      <c r="AX1041">
        <v>6.8965517241379309E-2</v>
      </c>
      <c r="AY1041">
        <v>6.8965517241379309E-2</v>
      </c>
      <c r="AZ1041">
        <v>35</v>
      </c>
      <c r="BA1041">
        <v>0.18100023682539682</v>
      </c>
      <c r="BB1041">
        <v>0.31537111272357726</v>
      </c>
      <c r="BC1041">
        <v>19</v>
      </c>
      <c r="BD1041">
        <v>22</v>
      </c>
      <c r="BE1041">
        <v>2</v>
      </c>
      <c r="BF1041">
        <v>5</v>
      </c>
      <c r="BG1041" s="1" t="s">
        <v>99</v>
      </c>
      <c r="BH1041" s="1" t="s">
        <v>6891</v>
      </c>
      <c r="BI1041" s="1" t="s">
        <v>6889</v>
      </c>
      <c r="BJ1041" s="1" t="s">
        <v>6890</v>
      </c>
      <c r="BK1041">
        <v>2100</v>
      </c>
      <c r="BL1041">
        <v>3</v>
      </c>
      <c r="BM1041" s="5" t="d">
        <v>15:30:00.0000000000031950</v>
      </c>
      <c r="BN1041" s="5" t="d">
        <v>15:59:59.9999999999968050</v>
      </c>
      <c r="BO1041">
        <v>15</v>
      </c>
      <c r="BP1041" t="b">
        <v>0</v>
      </c>
    </row>
    <row r="1042" spans="1:68" x14ac:dyDescent="0.2">
      <c r="A1042" s="1" t="s">
        <v>2297</v>
      </c>
      <c r="B1042" s="1" t="s">
        <v>1456</v>
      </c>
      <c r="C1042" s="2" t="d">
        <v>2026-07-08</v>
      </c>
      <c r="D1042">
        <v>33</v>
      </c>
      <c r="E1042" s="1" t="s">
        <v>150</v>
      </c>
      <c r="F1042">
        <v>26</v>
      </c>
      <c r="G1042">
        <v>18</v>
      </c>
      <c r="H1042">
        <v>0</v>
      </c>
      <c r="I1042">
        <v>2</v>
      </c>
      <c r="J1042">
        <v>16</v>
      </c>
      <c r="K1042">
        <v>0</v>
      </c>
      <c r="L1042">
        <v>1</v>
      </c>
      <c r="M1042" s="1" t="s">
        <v>63</v>
      </c>
      <c r="N1042" s="1" t="s">
        <v>1764</v>
      </c>
      <c r="O1042" s="1" t="s">
        <v>2298</v>
      </c>
      <c r="P1042">
        <v>1.625</v>
      </c>
      <c r="Q1042">
        <v>0</v>
      </c>
      <c r="R1042">
        <v>1600</v>
      </c>
      <c r="S1042">
        <v>1</v>
      </c>
      <c r="T1042">
        <v>35</v>
      </c>
      <c r="U1042">
        <v>26</v>
      </c>
      <c r="V1042">
        <v>127</v>
      </c>
      <c r="W1042">
        <v>25980.23</v>
      </c>
      <c r="X1042">
        <v>4.884615384615385</v>
      </c>
      <c r="Y1042">
        <v>999.23961538461538</v>
      </c>
      <c r="Z1042">
        <v>12.038461538461538</v>
      </c>
      <c r="AA1042">
        <v>10.144233810897436</v>
      </c>
      <c r="AB1042">
        <v>2</v>
      </c>
      <c r="AC1042">
        <v>2.9494852564102558E-2</v>
      </c>
      <c r="AD1042">
        <v>0</v>
      </c>
      <c r="AE1042">
        <v>1.2643681265535223</v>
      </c>
      <c r="AF1042">
        <v>0.607051282051282</v>
      </c>
      <c r="AG1042">
        <v>1.871419401923077</v>
      </c>
      <c r="AH1042">
        <v>0</v>
      </c>
      <c r="AI1042">
        <v>7.3189682487179493</v>
      </c>
      <c r="AJ1042">
        <v>910</v>
      </c>
      <c r="AK1042">
        <v>75</v>
      </c>
      <c r="AL1042">
        <v>1</v>
      </c>
      <c r="AM1042">
        <v>1</v>
      </c>
      <c r="AN1042">
        <v>1</v>
      </c>
      <c r="AO1042">
        <v>0</v>
      </c>
      <c r="AP1042">
        <v>0</v>
      </c>
      <c r="AQ1042">
        <v>0</v>
      </c>
      <c r="AR1042">
        <v>213.3</v>
      </c>
      <c r="AS1042" s="1" t="s">
        <v>65</v>
      </c>
      <c r="AT1042">
        <v>2</v>
      </c>
      <c r="AU1042">
        <v>34.881270616666669</v>
      </c>
      <c r="AV1042">
        <v>293.68409258333332</v>
      </c>
      <c r="AW1042">
        <v>22</v>
      </c>
      <c r="AX1042">
        <v>7.6923076923076927E-2</v>
      </c>
      <c r="AY1042">
        <v>3.8461538461538464E-2</v>
      </c>
      <c r="AZ1042">
        <v>35</v>
      </c>
      <c r="BA1042">
        <v>7.2669313784722231E-2</v>
      </c>
      <c r="BB1042">
        <v>0.13052626337037038</v>
      </c>
      <c r="BC1042">
        <v>14</v>
      </c>
      <c r="BD1042">
        <v>61</v>
      </c>
      <c r="BE1042">
        <v>2</v>
      </c>
      <c r="BF1042">
        <v>14</v>
      </c>
      <c r="BG1042" s="1" t="s">
        <v>99</v>
      </c>
      <c r="BH1042" s="1" t="s">
        <v>6891</v>
      </c>
      <c r="BI1042" s="1" t="s">
        <v>6889</v>
      </c>
      <c r="BJ1042" s="1" t="s">
        <v>6890</v>
      </c>
      <c r="BK1042">
        <v>2100</v>
      </c>
      <c r="BL1042">
        <v>3</v>
      </c>
      <c r="BM1042" s="5" t="d">
        <v>15:59:59.9999999999968050</v>
      </c>
      <c r="BN1042" s="5" t="d">
        <v>16:30:00.000</v>
      </c>
      <c r="BO1042">
        <v>16</v>
      </c>
      <c r="BP1042" t="b">
        <v>0</v>
      </c>
    </row>
    <row r="1043" spans="1:68" x14ac:dyDescent="0.2">
      <c r="A1043" s="1" t="s">
        <v>2299</v>
      </c>
      <c r="B1043" s="1" t="s">
        <v>1456</v>
      </c>
      <c r="C1043" s="2" t="d">
        <v>2026-07-08</v>
      </c>
      <c r="D1043">
        <v>34</v>
      </c>
      <c r="E1043" s="1" t="s">
        <v>150</v>
      </c>
      <c r="F1043">
        <v>27</v>
      </c>
      <c r="G1043">
        <v>18</v>
      </c>
      <c r="H1043">
        <v>0</v>
      </c>
      <c r="I1043">
        <v>2</v>
      </c>
      <c r="J1043">
        <v>16</v>
      </c>
      <c r="K1043">
        <v>0</v>
      </c>
      <c r="L1043">
        <v>1</v>
      </c>
      <c r="M1043" s="1" t="s">
        <v>63</v>
      </c>
      <c r="N1043" s="1" t="s">
        <v>2300</v>
      </c>
      <c r="O1043" s="1" t="s">
        <v>2301</v>
      </c>
      <c r="P1043">
        <v>1.6875</v>
      </c>
      <c r="Q1043">
        <v>0</v>
      </c>
      <c r="R1043">
        <v>1600</v>
      </c>
      <c r="S1043">
        <v>1</v>
      </c>
      <c r="T1043">
        <v>34</v>
      </c>
      <c r="U1043">
        <v>27</v>
      </c>
      <c r="V1043">
        <v>146</v>
      </c>
      <c r="W1043">
        <v>32838.99</v>
      </c>
      <c r="X1043">
        <v>5.4074074074074074</v>
      </c>
      <c r="Y1043">
        <v>1216.2588888888888</v>
      </c>
      <c r="Z1043">
        <v>12.703703703703704</v>
      </c>
      <c r="AA1043">
        <v>11.051799858024692</v>
      </c>
      <c r="AB1043">
        <v>4</v>
      </c>
      <c r="AC1043">
        <v>0.15768793148148161</v>
      </c>
      <c r="AD1043">
        <v>0</v>
      </c>
      <c r="AE1043">
        <v>1.4078907013795385</v>
      </c>
      <c r="AF1043">
        <v>0.59506172839506177</v>
      </c>
      <c r="AG1043">
        <v>2.0029524216049381</v>
      </c>
      <c r="AH1043">
        <v>0</v>
      </c>
      <c r="AI1043">
        <v>8.0735387858024694</v>
      </c>
      <c r="AJ1043">
        <v>945</v>
      </c>
      <c r="AK1043">
        <v>75</v>
      </c>
      <c r="AL1043">
        <v>1</v>
      </c>
      <c r="AM1043">
        <v>1</v>
      </c>
      <c r="AN1043">
        <v>0</v>
      </c>
      <c r="AO1043">
        <v>0</v>
      </c>
      <c r="AP1043">
        <v>1</v>
      </c>
      <c r="AQ1043">
        <v>0</v>
      </c>
      <c r="AR1043">
        <v>292.04000000000002</v>
      </c>
      <c r="AS1043" s="1" t="s">
        <v>65</v>
      </c>
      <c r="AT1043">
        <v>3</v>
      </c>
      <c r="AU1043">
        <v>36.122428499999998</v>
      </c>
      <c r="AV1043">
        <v>316.04247924999999</v>
      </c>
      <c r="AW1043">
        <v>18</v>
      </c>
      <c r="AX1043">
        <v>0.14814814814814814</v>
      </c>
      <c r="AY1043">
        <v>3.7037037037037035E-2</v>
      </c>
      <c r="AZ1043">
        <v>35</v>
      </c>
      <c r="BA1043">
        <v>7.5255059375000002E-2</v>
      </c>
      <c r="BB1043">
        <v>0.14046332411111109</v>
      </c>
      <c r="BC1043">
        <v>16</v>
      </c>
      <c r="BD1043">
        <v>59</v>
      </c>
      <c r="BE1043">
        <v>2</v>
      </c>
      <c r="BF1043">
        <v>14</v>
      </c>
      <c r="BG1043" s="1" t="s">
        <v>99</v>
      </c>
      <c r="BH1043" s="1" t="s">
        <v>6891</v>
      </c>
      <c r="BI1043" s="1" t="s">
        <v>6889</v>
      </c>
      <c r="BJ1043" s="1" t="s">
        <v>6890</v>
      </c>
      <c r="BK1043">
        <v>2100</v>
      </c>
      <c r="BL1043">
        <v>3</v>
      </c>
      <c r="BM1043" s="5" t="d">
        <v>16:30:00.000</v>
      </c>
      <c r="BN1043" s="5" t="d">
        <v>17:00:00.0000000000031950</v>
      </c>
      <c r="BO1043">
        <v>16</v>
      </c>
      <c r="BP1043" t="b">
        <v>0</v>
      </c>
    </row>
    <row r="1044" spans="1:68" x14ac:dyDescent="0.2">
      <c r="A1044" s="1" t="s">
        <v>2302</v>
      </c>
      <c r="B1044" s="1" t="s">
        <v>1456</v>
      </c>
      <c r="C1044" s="2" t="d">
        <v>2026-07-08</v>
      </c>
      <c r="D1044">
        <v>35</v>
      </c>
      <c r="E1044" s="1" t="s">
        <v>150</v>
      </c>
      <c r="F1044">
        <v>38</v>
      </c>
      <c r="G1044">
        <v>9</v>
      </c>
      <c r="H1044">
        <v>0</v>
      </c>
      <c r="I1044">
        <v>2</v>
      </c>
      <c r="J1044">
        <v>7</v>
      </c>
      <c r="K1044">
        <v>0</v>
      </c>
      <c r="L1044">
        <v>1</v>
      </c>
      <c r="M1044" s="1" t="s">
        <v>63</v>
      </c>
      <c r="N1044" s="1" t="s">
        <v>1657</v>
      </c>
      <c r="O1044" s="1" t="s">
        <v>2303</v>
      </c>
      <c r="P1044">
        <v>5.4285714285714288</v>
      </c>
      <c r="Q1044">
        <v>0</v>
      </c>
      <c r="R1044">
        <v>1600</v>
      </c>
      <c r="S1044">
        <v>1</v>
      </c>
      <c r="T1044">
        <v>33</v>
      </c>
      <c r="U1044">
        <v>38</v>
      </c>
      <c r="V1044">
        <v>186</v>
      </c>
      <c r="W1044">
        <v>43381.8</v>
      </c>
      <c r="X1044">
        <v>4.8947368421052628</v>
      </c>
      <c r="Y1044">
        <v>1141.6263157894737</v>
      </c>
      <c r="Z1044">
        <v>12.263157894736842</v>
      </c>
      <c r="AA1044">
        <v>9.5475818942982453</v>
      </c>
      <c r="AB1044">
        <v>1</v>
      </c>
      <c r="AC1044">
        <v>5.0778653508772214E-3</v>
      </c>
      <c r="AD1044">
        <v>0</v>
      </c>
      <c r="AE1044">
        <v>1.2421201826628525</v>
      </c>
      <c r="AF1044">
        <v>0.64122807017543859</v>
      </c>
      <c r="AG1044">
        <v>1.8833482456140351</v>
      </c>
      <c r="AH1044">
        <v>0</v>
      </c>
      <c r="AI1044">
        <v>6.7760757482456135</v>
      </c>
      <c r="AJ1044">
        <v>1330</v>
      </c>
      <c r="AK1044">
        <v>35</v>
      </c>
      <c r="AL1044">
        <v>1</v>
      </c>
      <c r="AM1044">
        <v>1</v>
      </c>
      <c r="AN1044">
        <v>0</v>
      </c>
      <c r="AO1044">
        <v>0</v>
      </c>
      <c r="AP1044">
        <v>1</v>
      </c>
      <c r="AQ1044">
        <v>0</v>
      </c>
      <c r="AR1044">
        <v>493.94</v>
      </c>
      <c r="AS1044" s="1" t="s">
        <v>65</v>
      </c>
      <c r="AT1044">
        <v>1</v>
      </c>
      <c r="AU1044">
        <v>49.715921833333333</v>
      </c>
      <c r="AV1044">
        <v>411.42603888333332</v>
      </c>
      <c r="AW1044">
        <v>30</v>
      </c>
      <c r="AX1044">
        <v>2.6315789473684209E-2</v>
      </c>
      <c r="AY1044">
        <v>2.6315789473684209E-2</v>
      </c>
      <c r="AZ1044">
        <v>35</v>
      </c>
      <c r="BA1044">
        <v>0.2367424849206349</v>
      </c>
      <c r="BB1044">
        <v>0.39183432274603175</v>
      </c>
      <c r="BC1044">
        <v>20</v>
      </c>
      <c r="BD1044">
        <v>15</v>
      </c>
      <c r="BE1044">
        <v>3</v>
      </c>
      <c r="BF1044">
        <v>4</v>
      </c>
      <c r="BG1044" s="1" t="s">
        <v>99</v>
      </c>
      <c r="BH1044" s="1" t="s">
        <v>6891</v>
      </c>
      <c r="BI1044" s="1" t="s">
        <v>6889</v>
      </c>
      <c r="BJ1044" s="1" t="s">
        <v>6890</v>
      </c>
      <c r="BK1044">
        <v>2100</v>
      </c>
      <c r="BL1044">
        <v>3</v>
      </c>
      <c r="BM1044" s="5" t="d">
        <v>17:00:00.0000000000031950</v>
      </c>
      <c r="BN1044" s="5" t="d">
        <v>17:29:59.9999999999968050</v>
      </c>
      <c r="BO1044">
        <v>17</v>
      </c>
      <c r="BP1044" t="b">
        <v>0</v>
      </c>
    </row>
    <row r="1045" spans="1:68" x14ac:dyDescent="0.2">
      <c r="A1045" s="1" t="s">
        <v>2304</v>
      </c>
      <c r="B1045" s="1" t="s">
        <v>1456</v>
      </c>
      <c r="C1045" s="2" t="d">
        <v>2026-07-08</v>
      </c>
      <c r="D1045">
        <v>36</v>
      </c>
      <c r="E1045" s="1" t="s">
        <v>150</v>
      </c>
      <c r="F1045">
        <v>52</v>
      </c>
      <c r="G1045">
        <v>9</v>
      </c>
      <c r="H1045">
        <v>0</v>
      </c>
      <c r="I1045">
        <v>2</v>
      </c>
      <c r="J1045">
        <v>7</v>
      </c>
      <c r="K1045">
        <v>0</v>
      </c>
      <c r="L1045">
        <v>1</v>
      </c>
      <c r="M1045" s="1" t="s">
        <v>63</v>
      </c>
      <c r="N1045" s="1" t="s">
        <v>1660</v>
      </c>
      <c r="O1045" s="1" t="s">
        <v>2305</v>
      </c>
      <c r="P1045">
        <v>7.4285714285714288</v>
      </c>
      <c r="Q1045">
        <v>0</v>
      </c>
      <c r="R1045">
        <v>1600</v>
      </c>
      <c r="S1045">
        <v>1</v>
      </c>
      <c r="T1045">
        <v>32</v>
      </c>
      <c r="U1045">
        <v>52</v>
      </c>
      <c r="V1045">
        <v>252</v>
      </c>
      <c r="W1045">
        <v>61713.73</v>
      </c>
      <c r="X1045">
        <v>4.8461538461538458</v>
      </c>
      <c r="Y1045">
        <v>1186.8025</v>
      </c>
      <c r="Z1045">
        <v>12.846153846153847</v>
      </c>
      <c r="AA1045">
        <v>9.5565736737179474</v>
      </c>
      <c r="AB1045">
        <v>0</v>
      </c>
      <c r="AC1045">
        <v>0</v>
      </c>
      <c r="AD1045">
        <v>0</v>
      </c>
      <c r="AE1045">
        <v>1.2395270065216701</v>
      </c>
      <c r="AF1045">
        <v>0.65448717948717949</v>
      </c>
      <c r="AG1045">
        <v>1.8940141772435897</v>
      </c>
      <c r="AH1045">
        <v>0</v>
      </c>
      <c r="AI1045">
        <v>6.7478158974358982</v>
      </c>
      <c r="AJ1045">
        <v>1820</v>
      </c>
      <c r="AK1045">
        <v>35</v>
      </c>
      <c r="AL1045">
        <v>1</v>
      </c>
      <c r="AM1045">
        <v>1</v>
      </c>
      <c r="AN1045">
        <v>0</v>
      </c>
      <c r="AO1045">
        <v>1</v>
      </c>
      <c r="AP1045">
        <v>0</v>
      </c>
      <c r="AQ1045">
        <v>0</v>
      </c>
      <c r="AR1045">
        <v>235.69</v>
      </c>
      <c r="AS1045" s="1" t="s">
        <v>70</v>
      </c>
      <c r="AT1045">
        <v>0</v>
      </c>
      <c r="AU1045">
        <v>63.541915483333334</v>
      </c>
      <c r="AV1045">
        <v>506.87068099999999</v>
      </c>
      <c r="AW1045">
        <v>26</v>
      </c>
      <c r="AX1045">
        <v>0</v>
      </c>
      <c r="AY1045">
        <v>1.9230769230769232E-2</v>
      </c>
      <c r="AZ1045">
        <v>35</v>
      </c>
      <c r="BA1045">
        <v>0.30258054992063493</v>
      </c>
      <c r="BB1045">
        <v>0.48273398190476191</v>
      </c>
      <c r="BC1045">
        <v>25</v>
      </c>
      <c r="BD1045">
        <v>10</v>
      </c>
      <c r="BE1045">
        <v>4</v>
      </c>
      <c r="BF1045">
        <v>3</v>
      </c>
      <c r="BG1045" s="1" t="s">
        <v>99</v>
      </c>
      <c r="BH1045" s="1" t="s">
        <v>6891</v>
      </c>
      <c r="BI1045" s="1" t="s">
        <v>6889</v>
      </c>
      <c r="BJ1045" s="1" t="s">
        <v>6890</v>
      </c>
      <c r="BK1045">
        <v>2100</v>
      </c>
      <c r="BL1045">
        <v>3</v>
      </c>
      <c r="BM1045" s="5" t="d">
        <v>17:29:59.9999999999968050</v>
      </c>
      <c r="BN1045" s="5" t="d">
        <v>18:00:00.000</v>
      </c>
      <c r="BO1045">
        <v>17</v>
      </c>
      <c r="BP1045" t="b">
        <v>0</v>
      </c>
    </row>
    <row r="1046" spans="1:68" x14ac:dyDescent="0.2">
      <c r="A1046" s="1" t="s">
        <v>2306</v>
      </c>
      <c r="B1046" s="1" t="s">
        <v>1456</v>
      </c>
      <c r="C1046" s="2" t="d">
        <v>2026-07-08</v>
      </c>
      <c r="D1046">
        <v>37</v>
      </c>
      <c r="E1046" s="1" t="s">
        <v>165</v>
      </c>
      <c r="F1046">
        <v>69</v>
      </c>
      <c r="G1046">
        <v>9</v>
      </c>
      <c r="H1046">
        <v>0</v>
      </c>
      <c r="I1046">
        <v>0</v>
      </c>
      <c r="J1046">
        <v>9</v>
      </c>
      <c r="K1046">
        <v>0</v>
      </c>
      <c r="L1046">
        <v>0</v>
      </c>
      <c r="M1046" s="1" t="s">
        <v>63</v>
      </c>
      <c r="N1046" s="1" t="s">
        <v>63</v>
      </c>
      <c r="O1046" s="1" t="s">
        <v>2307</v>
      </c>
      <c r="P1046">
        <v>7.666666666666667</v>
      </c>
      <c r="Q1046">
        <v>0</v>
      </c>
      <c r="R1046">
        <v>1600</v>
      </c>
      <c r="S1046">
        <v>0</v>
      </c>
      <c r="T1046">
        <v>32</v>
      </c>
      <c r="U1046">
        <v>69</v>
      </c>
      <c r="V1046">
        <v>349</v>
      </c>
      <c r="W1046">
        <v>77634.429999999993</v>
      </c>
      <c r="X1046">
        <v>5.0579710144927539</v>
      </c>
      <c r="Y1046">
        <v>1125.1366666666665</v>
      </c>
      <c r="Z1046">
        <v>15.695652173913043</v>
      </c>
      <c r="AA1046">
        <v>10.139493905314009</v>
      </c>
      <c r="AB1046">
        <v>0</v>
      </c>
      <c r="AC1046">
        <v>0</v>
      </c>
      <c r="AD1046">
        <v>0</v>
      </c>
      <c r="AE1046">
        <v>1.3283226732594875</v>
      </c>
      <c r="AF1046">
        <v>0.61352657004830924</v>
      </c>
      <c r="AG1046">
        <v>1.9340365852657004</v>
      </c>
      <c r="AH1046">
        <v>0</v>
      </c>
      <c r="AI1046">
        <v>7.358031136231884</v>
      </c>
      <c r="AJ1046">
        <v>2760</v>
      </c>
      <c r="AK1046">
        <v>35</v>
      </c>
      <c r="AL1046">
        <v>5</v>
      </c>
      <c r="AM1046">
        <v>5</v>
      </c>
      <c r="AN1046">
        <v>4</v>
      </c>
      <c r="AO1046">
        <v>1</v>
      </c>
      <c r="AP1046">
        <v>0</v>
      </c>
      <c r="AQ1046">
        <v>0</v>
      </c>
      <c r="AR1046">
        <v>2469.3199999999997</v>
      </c>
      <c r="AS1046" s="1" t="s">
        <v>70</v>
      </c>
      <c r="AT1046">
        <v>0</v>
      </c>
      <c r="AU1046">
        <v>88.61635356666666</v>
      </c>
      <c r="AV1046">
        <v>717.45283761666667</v>
      </c>
      <c r="AW1046">
        <v>35</v>
      </c>
      <c r="AX1046">
        <v>0</v>
      </c>
      <c r="AY1046">
        <v>7.2463768115942032E-2</v>
      </c>
      <c r="AZ1046">
        <v>40</v>
      </c>
      <c r="BA1046">
        <v>0.32820871691358022</v>
      </c>
      <c r="BB1046">
        <v>0.68328841677777774</v>
      </c>
      <c r="BC1046">
        <v>35</v>
      </c>
      <c r="BD1046">
        <v>0</v>
      </c>
      <c r="BE1046">
        <v>5</v>
      </c>
      <c r="BF1046">
        <v>4</v>
      </c>
      <c r="BG1046" s="1" t="s">
        <v>99</v>
      </c>
      <c r="BH1046" s="1" t="s">
        <v>6891</v>
      </c>
      <c r="BI1046" s="1" t="s">
        <v>6889</v>
      </c>
      <c r="BJ1046" s="1" t="s">
        <v>6890</v>
      </c>
      <c r="BK1046">
        <v>2100</v>
      </c>
      <c r="BL1046">
        <v>3</v>
      </c>
      <c r="BM1046" s="5" t="d">
        <v>18:00:00.000</v>
      </c>
      <c r="BN1046" s="5" t="d">
        <v>18:30:00.0000000000031950</v>
      </c>
      <c r="BO1046">
        <v>18</v>
      </c>
      <c r="BP1046" t="b">
        <v>1</v>
      </c>
    </row>
    <row r="1047" spans="1:68" x14ac:dyDescent="0.2">
      <c r="A1047" s="1" t="s">
        <v>2308</v>
      </c>
      <c r="B1047" s="1" t="s">
        <v>1456</v>
      </c>
      <c r="C1047" s="2" t="d">
        <v>2026-07-08</v>
      </c>
      <c r="D1047">
        <v>38</v>
      </c>
      <c r="E1047" s="1" t="s">
        <v>165</v>
      </c>
      <c r="F1047">
        <v>92</v>
      </c>
      <c r="G1047">
        <v>9</v>
      </c>
      <c r="H1047">
        <v>0</v>
      </c>
      <c r="I1047">
        <v>0</v>
      </c>
      <c r="J1047">
        <v>9</v>
      </c>
      <c r="K1047">
        <v>0</v>
      </c>
      <c r="L1047">
        <v>0</v>
      </c>
      <c r="M1047" s="1" t="s">
        <v>63</v>
      </c>
      <c r="N1047" s="1" t="s">
        <v>63</v>
      </c>
      <c r="O1047" s="1" t="s">
        <v>2309</v>
      </c>
      <c r="P1047">
        <v>10.22222222222222</v>
      </c>
      <c r="Q1047">
        <v>0</v>
      </c>
      <c r="R1047">
        <v>1600</v>
      </c>
      <c r="S1047">
        <v>0</v>
      </c>
      <c r="T1047">
        <v>32</v>
      </c>
      <c r="U1047">
        <v>92</v>
      </c>
      <c r="V1047">
        <v>461</v>
      </c>
      <c r="W1047">
        <v>107197.75</v>
      </c>
      <c r="X1047">
        <v>5.0108695652173916</v>
      </c>
      <c r="Y1047">
        <v>1165.1929347826087</v>
      </c>
      <c r="Z1047">
        <v>17.141304347826086</v>
      </c>
      <c r="AA1047">
        <v>11.59931859039855</v>
      </c>
      <c r="AB1047">
        <v>0</v>
      </c>
      <c r="AC1047">
        <v>0</v>
      </c>
      <c r="AD1047">
        <v>9.5049148550724566E-4</v>
      </c>
      <c r="AE1047">
        <v>1.2802167903891501</v>
      </c>
      <c r="AF1047">
        <v>0.6269927536231884</v>
      </c>
      <c r="AG1047">
        <v>0.36751352663043474</v>
      </c>
      <c r="AH1047">
        <v>1.123519626268116</v>
      </c>
      <c r="AI1047">
        <v>7.6208997929347824</v>
      </c>
      <c r="AJ1047">
        <v>3680</v>
      </c>
      <c r="AK1047">
        <v>35</v>
      </c>
      <c r="AL1047">
        <v>6</v>
      </c>
      <c r="AM1047">
        <v>6</v>
      </c>
      <c r="AN1047">
        <v>3</v>
      </c>
      <c r="AO1047">
        <v>3</v>
      </c>
      <c r="AP1047">
        <v>0</v>
      </c>
      <c r="AQ1047">
        <v>0</v>
      </c>
      <c r="AR1047">
        <v>2522.23</v>
      </c>
      <c r="AS1047" s="1" t="s">
        <v>70</v>
      </c>
      <c r="AT1047">
        <v>0</v>
      </c>
      <c r="AU1047">
        <v>120.26557623333333</v>
      </c>
      <c r="AV1047">
        <v>920.12950151666666</v>
      </c>
      <c r="AW1047">
        <v>35</v>
      </c>
      <c r="AX1047">
        <v>0</v>
      </c>
      <c r="AY1047">
        <v>6.5217391304347824E-2</v>
      </c>
      <c r="AZ1047">
        <v>40</v>
      </c>
      <c r="BA1047">
        <v>0.44542806012345681</v>
      </c>
      <c r="BB1047">
        <v>0.876313810968254</v>
      </c>
      <c r="BC1047">
        <v>44</v>
      </c>
      <c r="BD1047">
        <v>-9</v>
      </c>
      <c r="BE1047">
        <v>6</v>
      </c>
      <c r="BF1047">
        <v>3</v>
      </c>
      <c r="BG1047" s="1" t="s">
        <v>99</v>
      </c>
      <c r="BH1047" s="1" t="s">
        <v>6891</v>
      </c>
      <c r="BI1047" s="1" t="s">
        <v>6889</v>
      </c>
      <c r="BJ1047" s="1" t="s">
        <v>6890</v>
      </c>
      <c r="BK1047">
        <v>2100</v>
      </c>
      <c r="BL1047">
        <v>3</v>
      </c>
      <c r="BM1047" s="5" t="d">
        <v>18:30:00.0000000000031950</v>
      </c>
      <c r="BN1047" s="5" t="d">
        <v>18:59:59.9999999999968050</v>
      </c>
      <c r="BO1047">
        <v>18</v>
      </c>
      <c r="BP1047" t="b">
        <v>1</v>
      </c>
    </row>
    <row r="1048" spans="1:68" x14ac:dyDescent="0.2">
      <c r="A1048" s="1" t="s">
        <v>2310</v>
      </c>
      <c r="B1048" s="1" t="s">
        <v>1456</v>
      </c>
      <c r="C1048" s="2" t="d">
        <v>2026-07-08</v>
      </c>
      <c r="D1048">
        <v>39</v>
      </c>
      <c r="E1048" s="1" t="s">
        <v>165</v>
      </c>
      <c r="F1048">
        <v>126</v>
      </c>
      <c r="G1048">
        <v>9</v>
      </c>
      <c r="H1048">
        <v>0</v>
      </c>
      <c r="I1048">
        <v>0</v>
      </c>
      <c r="J1048">
        <v>9</v>
      </c>
      <c r="K1048">
        <v>0</v>
      </c>
      <c r="L1048">
        <v>0</v>
      </c>
      <c r="M1048" s="1" t="s">
        <v>63</v>
      </c>
      <c r="N1048" s="1" t="s">
        <v>63</v>
      </c>
      <c r="O1048" s="1" t="s">
        <v>2311</v>
      </c>
      <c r="P1048">
        <v>14</v>
      </c>
      <c r="Q1048">
        <v>0</v>
      </c>
      <c r="R1048">
        <v>1600</v>
      </c>
      <c r="S1048">
        <v>0</v>
      </c>
      <c r="T1048">
        <v>32</v>
      </c>
      <c r="U1048">
        <v>126</v>
      </c>
      <c r="V1048">
        <v>626</v>
      </c>
      <c r="W1048">
        <v>141709.74</v>
      </c>
      <c r="X1048">
        <v>4.9682539682539684</v>
      </c>
      <c r="Y1048">
        <v>1124.6804761904762</v>
      </c>
      <c r="Z1048">
        <v>18.928571428571427</v>
      </c>
      <c r="AA1048">
        <v>20.818852861507938</v>
      </c>
      <c r="AB1048">
        <v>76</v>
      </c>
      <c r="AC1048">
        <v>3.1761960638888889</v>
      </c>
      <c r="AD1048">
        <v>3.4004734920634917E-2</v>
      </c>
      <c r="AE1048">
        <v>1.2929603651681585</v>
      </c>
      <c r="AF1048">
        <v>0.66521164021164014</v>
      </c>
      <c r="AG1048">
        <v>0</v>
      </c>
      <c r="AH1048">
        <v>10.678985369576719</v>
      </c>
      <c r="AI1048">
        <v>7.25866957989418</v>
      </c>
      <c r="AJ1048">
        <v>5040</v>
      </c>
      <c r="AK1048">
        <v>35</v>
      </c>
      <c r="AL1048">
        <v>4</v>
      </c>
      <c r="AM1048">
        <v>4</v>
      </c>
      <c r="AN1048">
        <v>0</v>
      </c>
      <c r="AO1048">
        <v>1</v>
      </c>
      <c r="AP1048">
        <v>3</v>
      </c>
      <c r="AQ1048">
        <v>0</v>
      </c>
      <c r="AR1048">
        <v>758.1099999999999</v>
      </c>
      <c r="AS1048" s="1" t="s">
        <v>173</v>
      </c>
      <c r="AT1048">
        <v>76</v>
      </c>
      <c r="AU1048">
        <v>164.10652010000001</v>
      </c>
      <c r="AV1048">
        <v>974.43768609999995</v>
      </c>
      <c r="AW1048">
        <v>35</v>
      </c>
      <c r="AX1048">
        <v>0.60317460317460314</v>
      </c>
      <c r="AY1048">
        <v>3.1746031746031744E-2</v>
      </c>
      <c r="AZ1048">
        <v>40</v>
      </c>
      <c r="BA1048">
        <v>0.60780192629629637</v>
      </c>
      <c r="BB1048">
        <v>0.9280358915238095</v>
      </c>
      <c r="BC1048">
        <v>47</v>
      </c>
      <c r="BD1048">
        <v>-12</v>
      </c>
      <c r="BE1048">
        <v>8</v>
      </c>
      <c r="BF1048">
        <v>1</v>
      </c>
      <c r="BG1048" s="1" t="s">
        <v>174</v>
      </c>
      <c r="BH1048" s="1" t="s">
        <v>6891</v>
      </c>
      <c r="BI1048" s="1" t="s">
        <v>6889</v>
      </c>
      <c r="BJ1048" s="1" t="s">
        <v>6890</v>
      </c>
      <c r="BK1048">
        <v>2100</v>
      </c>
      <c r="BL1048">
        <v>3</v>
      </c>
      <c r="BM1048" s="5" t="d">
        <v>18:59:59.9999999999968050</v>
      </c>
      <c r="BN1048" s="5" t="d">
        <v>19:30:00.000</v>
      </c>
      <c r="BO1048">
        <v>19</v>
      </c>
      <c r="BP1048" t="b">
        <v>1</v>
      </c>
    </row>
    <row r="1049" spans="1:68" x14ac:dyDescent="0.2">
      <c r="A1049" s="1" t="s">
        <v>2312</v>
      </c>
      <c r="B1049" s="1" t="s">
        <v>1456</v>
      </c>
      <c r="C1049" s="2" t="d">
        <v>2026-07-08</v>
      </c>
      <c r="D1049">
        <v>40</v>
      </c>
      <c r="E1049" s="1" t="s">
        <v>165</v>
      </c>
      <c r="F1049">
        <v>118</v>
      </c>
      <c r="G1049">
        <v>9</v>
      </c>
      <c r="H1049">
        <v>0</v>
      </c>
      <c r="I1049">
        <v>0</v>
      </c>
      <c r="J1049">
        <v>9</v>
      </c>
      <c r="K1049">
        <v>0</v>
      </c>
      <c r="L1049">
        <v>0</v>
      </c>
      <c r="M1049" s="1" t="s">
        <v>63</v>
      </c>
      <c r="N1049" s="1" t="s">
        <v>63</v>
      </c>
      <c r="O1049" s="1" t="s">
        <v>2313</v>
      </c>
      <c r="P1049">
        <v>13.111111111111111</v>
      </c>
      <c r="Q1049">
        <v>0</v>
      </c>
      <c r="R1049">
        <v>1600</v>
      </c>
      <c r="S1049">
        <v>0</v>
      </c>
      <c r="T1049">
        <v>32</v>
      </c>
      <c r="U1049">
        <v>118</v>
      </c>
      <c r="V1049">
        <v>555</v>
      </c>
      <c r="W1049">
        <v>118292.55</v>
      </c>
      <c r="X1049">
        <v>4.7033898305084749</v>
      </c>
      <c r="Y1049">
        <v>1002.4792372881357</v>
      </c>
      <c r="Z1049">
        <v>18.406779661016948</v>
      </c>
      <c r="AA1049">
        <v>31.597342062711864</v>
      </c>
      <c r="AB1049">
        <v>118</v>
      </c>
      <c r="AC1049">
        <v>13.190562401694915</v>
      </c>
      <c r="AD1049">
        <v>6.6341456214689242E-3</v>
      </c>
      <c r="AE1049">
        <v>1.2051610015081098</v>
      </c>
      <c r="AF1049">
        <v>0.66822033898305078</v>
      </c>
      <c r="AG1049">
        <v>0</v>
      </c>
      <c r="AH1049">
        <v>21.679693955225989</v>
      </c>
      <c r="AI1049">
        <v>7.1148924995762712</v>
      </c>
      <c r="AJ1049">
        <v>4720</v>
      </c>
      <c r="AK1049">
        <v>35</v>
      </c>
      <c r="AL1049">
        <v>2</v>
      </c>
      <c r="AM1049">
        <v>2</v>
      </c>
      <c r="AN1049">
        <v>2</v>
      </c>
      <c r="AO1049">
        <v>0</v>
      </c>
      <c r="AP1049">
        <v>0</v>
      </c>
      <c r="AQ1049">
        <v>0</v>
      </c>
      <c r="AR1049">
        <v>579.47</v>
      </c>
      <c r="AS1049" s="1" t="s">
        <v>173</v>
      </c>
      <c r="AT1049">
        <v>118</v>
      </c>
      <c r="AU1049">
        <v>137.88114680000001</v>
      </c>
      <c r="AV1049">
        <v>977.25015776666669</v>
      </c>
      <c r="AW1049">
        <v>35</v>
      </c>
      <c r="AX1049">
        <v>1</v>
      </c>
      <c r="AY1049">
        <v>1.6949152542372881E-2</v>
      </c>
      <c r="AZ1049">
        <v>40</v>
      </c>
      <c r="BA1049">
        <v>0.51067091407407417</v>
      </c>
      <c r="BB1049">
        <v>0.93071443596825398</v>
      </c>
      <c r="BC1049">
        <v>47</v>
      </c>
      <c r="BD1049">
        <v>-12</v>
      </c>
      <c r="BE1049">
        <v>7</v>
      </c>
      <c r="BF1049">
        <v>2</v>
      </c>
      <c r="BG1049" s="1" t="s">
        <v>174</v>
      </c>
      <c r="BH1049" s="1" t="s">
        <v>6891</v>
      </c>
      <c r="BI1049" s="1" t="s">
        <v>6889</v>
      </c>
      <c r="BJ1049" s="1" t="s">
        <v>6890</v>
      </c>
      <c r="BK1049">
        <v>2100</v>
      </c>
      <c r="BL1049">
        <v>3</v>
      </c>
      <c r="BM1049" s="5" t="d">
        <v>19:30:00.000</v>
      </c>
      <c r="BN1049" s="5" t="d">
        <v>20:00:00.0000000000031950</v>
      </c>
      <c r="BO1049">
        <v>19</v>
      </c>
      <c r="BP1049" t="b">
        <v>1</v>
      </c>
    </row>
    <row r="1050" spans="1:68" x14ac:dyDescent="0.2">
      <c r="A1050" s="1" t="s">
        <v>2314</v>
      </c>
      <c r="B1050" s="1" t="s">
        <v>1456</v>
      </c>
      <c r="C1050" s="2" t="d">
        <v>2026-07-08</v>
      </c>
      <c r="D1050">
        <v>41</v>
      </c>
      <c r="E1050" s="1" t="s">
        <v>165</v>
      </c>
      <c r="F1050">
        <v>95</v>
      </c>
      <c r="G1050">
        <v>9</v>
      </c>
      <c r="H1050">
        <v>0</v>
      </c>
      <c r="I1050">
        <v>0</v>
      </c>
      <c r="J1050">
        <v>9</v>
      </c>
      <c r="K1050">
        <v>0</v>
      </c>
      <c r="L1050">
        <v>0</v>
      </c>
      <c r="M1050" s="1" t="s">
        <v>63</v>
      </c>
      <c r="N1050" s="1" t="s">
        <v>63</v>
      </c>
      <c r="O1050" s="1" t="s">
        <v>2315</v>
      </c>
      <c r="P1050">
        <v>10.555555555555555</v>
      </c>
      <c r="Q1050">
        <v>0</v>
      </c>
      <c r="R1050">
        <v>1600</v>
      </c>
      <c r="S1050">
        <v>0</v>
      </c>
      <c r="T1050">
        <v>32</v>
      </c>
      <c r="U1050">
        <v>95</v>
      </c>
      <c r="V1050">
        <v>467</v>
      </c>
      <c r="W1050">
        <v>102893.54</v>
      </c>
      <c r="X1050">
        <v>4.9157894736842103</v>
      </c>
      <c r="Y1050">
        <v>1083.0898947368421</v>
      </c>
      <c r="Z1050">
        <v>17.11578947368421</v>
      </c>
      <c r="AA1050">
        <v>40.052881563333337</v>
      </c>
      <c r="AB1050">
        <v>95</v>
      </c>
      <c r="AC1050">
        <v>22.937092089649123</v>
      </c>
      <c r="AD1050">
        <v>5.8160847368421047E-3</v>
      </c>
      <c r="AE1050">
        <v>1.2658955852654032</v>
      </c>
      <c r="AF1050">
        <v>0.63421052631578945</v>
      </c>
      <c r="AG1050">
        <v>0</v>
      </c>
      <c r="AH1050">
        <v>29.648840051929824</v>
      </c>
      <c r="AI1050">
        <v>7.6165403596491235</v>
      </c>
      <c r="AJ1050">
        <v>3800</v>
      </c>
      <c r="AK1050">
        <v>35</v>
      </c>
      <c r="AL1050">
        <v>3</v>
      </c>
      <c r="AM1050">
        <v>3</v>
      </c>
      <c r="AN1050">
        <v>1</v>
      </c>
      <c r="AO1050">
        <v>1</v>
      </c>
      <c r="AP1050">
        <v>1</v>
      </c>
      <c r="AQ1050">
        <v>0</v>
      </c>
      <c r="AR1050">
        <v>947.64</v>
      </c>
      <c r="AS1050" s="1" t="s">
        <v>173</v>
      </c>
      <c r="AT1050">
        <v>95</v>
      </c>
      <c r="AU1050">
        <v>124.22204188333333</v>
      </c>
      <c r="AV1050">
        <v>965.9388222</v>
      </c>
      <c r="AW1050">
        <v>35</v>
      </c>
      <c r="AX1050">
        <v>1</v>
      </c>
      <c r="AY1050">
        <v>3.1578947368421054E-2</v>
      </c>
      <c r="AZ1050">
        <v>40</v>
      </c>
      <c r="BA1050">
        <v>0.46008163660493828</v>
      </c>
      <c r="BB1050">
        <v>0.91994173542857138</v>
      </c>
      <c r="BC1050">
        <v>46</v>
      </c>
      <c r="BD1050">
        <v>-11</v>
      </c>
      <c r="BE1050">
        <v>6</v>
      </c>
      <c r="BF1050">
        <v>3</v>
      </c>
      <c r="BG1050" s="1" t="s">
        <v>174</v>
      </c>
      <c r="BH1050" s="1" t="s">
        <v>6891</v>
      </c>
      <c r="BI1050" s="1" t="s">
        <v>6889</v>
      </c>
      <c r="BJ1050" s="1" t="s">
        <v>6890</v>
      </c>
      <c r="BK1050">
        <v>2100</v>
      </c>
      <c r="BL1050">
        <v>3</v>
      </c>
      <c r="BM1050" s="5" t="d">
        <v>20:00:00.0000000000031950</v>
      </c>
      <c r="BN1050" s="5" t="d">
        <v>20:29:59.9999999999968050</v>
      </c>
      <c r="BO1050">
        <v>20</v>
      </c>
      <c r="BP1050" t="b">
        <v>1</v>
      </c>
    </row>
    <row r="1051" spans="1:68" x14ac:dyDescent="0.2">
      <c r="A1051" s="1" t="s">
        <v>2316</v>
      </c>
      <c r="B1051" s="1" t="s">
        <v>1456</v>
      </c>
      <c r="C1051" s="2" t="d">
        <v>2026-07-08</v>
      </c>
      <c r="D1051">
        <v>42</v>
      </c>
      <c r="E1051" s="1" t="s">
        <v>165</v>
      </c>
      <c r="F1051">
        <v>108</v>
      </c>
      <c r="G1051">
        <v>9</v>
      </c>
      <c r="H1051">
        <v>0</v>
      </c>
      <c r="I1051">
        <v>0</v>
      </c>
      <c r="J1051">
        <v>9</v>
      </c>
      <c r="K1051">
        <v>0</v>
      </c>
      <c r="L1051">
        <v>0</v>
      </c>
      <c r="M1051" s="1" t="s">
        <v>63</v>
      </c>
      <c r="N1051" s="1" t="s">
        <v>63</v>
      </c>
      <c r="O1051" s="1" t="s">
        <v>2317</v>
      </c>
      <c r="P1051">
        <v>12</v>
      </c>
      <c r="Q1051">
        <v>0</v>
      </c>
      <c r="R1051">
        <v>1600</v>
      </c>
      <c r="S1051">
        <v>0</v>
      </c>
      <c r="T1051">
        <v>32</v>
      </c>
      <c r="U1051">
        <v>108</v>
      </c>
      <c r="V1051">
        <v>543</v>
      </c>
      <c r="W1051">
        <v>121570.18000000001</v>
      </c>
      <c r="X1051">
        <v>5.0277777777777777</v>
      </c>
      <c r="Y1051">
        <v>1125.6498148148148</v>
      </c>
      <c r="Z1051">
        <v>17.787037037037038</v>
      </c>
      <c r="AA1051">
        <v>45.378805327469138</v>
      </c>
      <c r="AB1051">
        <v>108</v>
      </c>
      <c r="AC1051">
        <v>27.5917682904321</v>
      </c>
      <c r="AD1051">
        <v>1.1753071296296293E-2</v>
      </c>
      <c r="AE1051">
        <v>1.2937849506515886</v>
      </c>
      <c r="AF1051">
        <v>0.65632716049382722</v>
      </c>
      <c r="AG1051">
        <v>0</v>
      </c>
      <c r="AH1051">
        <v>35.142002700617283</v>
      </c>
      <c r="AI1051">
        <v>7.3517892875000008</v>
      </c>
      <c r="AJ1051">
        <v>4320</v>
      </c>
      <c r="AK1051">
        <v>35</v>
      </c>
      <c r="AL1051">
        <v>2</v>
      </c>
      <c r="AM1051">
        <v>2</v>
      </c>
      <c r="AN1051">
        <v>1</v>
      </c>
      <c r="AO1051">
        <v>0</v>
      </c>
      <c r="AP1051">
        <v>1</v>
      </c>
      <c r="AQ1051">
        <v>0</v>
      </c>
      <c r="AR1051">
        <v>1400.44</v>
      </c>
      <c r="AS1051" s="1" t="s">
        <v>173</v>
      </c>
      <c r="AT1051">
        <v>108</v>
      </c>
      <c r="AU1051">
        <v>138.66551949999999</v>
      </c>
      <c r="AV1051">
        <v>971.3364683166667</v>
      </c>
      <c r="AW1051">
        <v>35</v>
      </c>
      <c r="AX1051">
        <v>1</v>
      </c>
      <c r="AY1051">
        <v>1.8518518518518517E-2</v>
      </c>
      <c r="AZ1051">
        <v>40</v>
      </c>
      <c r="BA1051">
        <v>0.51357599814814814</v>
      </c>
      <c r="BB1051">
        <v>0.92508235077777778</v>
      </c>
      <c r="BC1051">
        <v>47</v>
      </c>
      <c r="BD1051">
        <v>-12</v>
      </c>
      <c r="BE1051">
        <v>7</v>
      </c>
      <c r="BF1051">
        <v>2</v>
      </c>
      <c r="BG1051" s="1" t="s">
        <v>174</v>
      </c>
      <c r="BH1051" s="1" t="s">
        <v>6891</v>
      </c>
      <c r="BI1051" s="1" t="s">
        <v>6889</v>
      </c>
      <c r="BJ1051" s="1" t="s">
        <v>6890</v>
      </c>
      <c r="BK1051">
        <v>2100</v>
      </c>
      <c r="BL1051">
        <v>3</v>
      </c>
      <c r="BM1051" s="5" t="d">
        <v>20:29:59.9999999999968050</v>
      </c>
      <c r="BN1051" s="5" t="d">
        <v>21:00:00.000</v>
      </c>
      <c r="BO1051">
        <v>20</v>
      </c>
      <c r="BP1051" t="b">
        <v>1</v>
      </c>
    </row>
    <row r="1052" spans="1:68" x14ac:dyDescent="0.2">
      <c r="A1052" s="1" t="s">
        <v>2318</v>
      </c>
      <c r="B1052" s="1" t="s">
        <v>1456</v>
      </c>
      <c r="C1052" s="2" t="d">
        <v>2026-07-08</v>
      </c>
      <c r="D1052">
        <v>43</v>
      </c>
      <c r="E1052" s="1" t="s">
        <v>165</v>
      </c>
      <c r="F1052">
        <v>108</v>
      </c>
      <c r="G1052">
        <v>9</v>
      </c>
      <c r="H1052">
        <v>0</v>
      </c>
      <c r="I1052">
        <v>0</v>
      </c>
      <c r="J1052">
        <v>9</v>
      </c>
      <c r="K1052">
        <v>0</v>
      </c>
      <c r="L1052">
        <v>0</v>
      </c>
      <c r="M1052" s="1" t="s">
        <v>63</v>
      </c>
      <c r="N1052" s="1" t="s">
        <v>63</v>
      </c>
      <c r="O1052" s="1" t="s">
        <v>2319</v>
      </c>
      <c r="P1052">
        <v>12</v>
      </c>
      <c r="Q1052">
        <v>0</v>
      </c>
      <c r="R1052">
        <v>1600</v>
      </c>
      <c r="S1052">
        <v>0</v>
      </c>
      <c r="T1052">
        <v>32</v>
      </c>
      <c r="U1052">
        <v>108</v>
      </c>
      <c r="V1052">
        <v>558</v>
      </c>
      <c r="W1052">
        <v>123592.54</v>
      </c>
      <c r="X1052">
        <v>5.166666666666667</v>
      </c>
      <c r="Y1052">
        <v>1144.3753703703703</v>
      </c>
      <c r="Z1052">
        <v>17.925925925925927</v>
      </c>
      <c r="AA1052">
        <v>53.358375525154322</v>
      </c>
      <c r="AB1052">
        <v>108</v>
      </c>
      <c r="AC1052">
        <v>35.432449599228391</v>
      </c>
      <c r="AD1052">
        <v>1.8066011419753086E-2</v>
      </c>
      <c r="AE1052">
        <v>1.3279024099206405</v>
      </c>
      <c r="AF1052">
        <v>0.58271604938271604</v>
      </c>
      <c r="AG1052">
        <v>0</v>
      </c>
      <c r="AH1052">
        <v>43.384869100925926</v>
      </c>
      <c r="AI1052">
        <v>7.168433055555556</v>
      </c>
      <c r="AJ1052">
        <v>4320</v>
      </c>
      <c r="AK1052">
        <v>35</v>
      </c>
      <c r="AL1052">
        <v>5</v>
      </c>
      <c r="AM1052">
        <v>5</v>
      </c>
      <c r="AN1052">
        <v>2</v>
      </c>
      <c r="AO1052">
        <v>2</v>
      </c>
      <c r="AP1052">
        <v>1</v>
      </c>
      <c r="AQ1052">
        <v>0</v>
      </c>
      <c r="AR1052">
        <v>2128.2599999999998</v>
      </c>
      <c r="AS1052" s="1" t="s">
        <v>173</v>
      </c>
      <c r="AT1052">
        <v>108</v>
      </c>
      <c r="AU1052">
        <v>143.18717688333334</v>
      </c>
      <c r="AV1052">
        <v>975.60614623333333</v>
      </c>
      <c r="AW1052">
        <v>35</v>
      </c>
      <c r="AX1052">
        <v>1</v>
      </c>
      <c r="AY1052">
        <v>4.6296296296296294E-2</v>
      </c>
      <c r="AZ1052">
        <v>40</v>
      </c>
      <c r="BA1052">
        <v>0.53032287734567907</v>
      </c>
      <c r="BB1052">
        <v>0.92914871069841265</v>
      </c>
      <c r="BC1052">
        <v>47</v>
      </c>
      <c r="BD1052">
        <v>-12</v>
      </c>
      <c r="BE1052">
        <v>7</v>
      </c>
      <c r="BF1052">
        <v>2</v>
      </c>
      <c r="BG1052" s="1" t="s">
        <v>174</v>
      </c>
      <c r="BH1052" s="1" t="s">
        <v>6891</v>
      </c>
      <c r="BI1052" s="1" t="s">
        <v>6889</v>
      </c>
      <c r="BJ1052" s="1" t="s">
        <v>6890</v>
      </c>
      <c r="BK1052">
        <v>2100</v>
      </c>
      <c r="BL1052">
        <v>3</v>
      </c>
      <c r="BM1052" s="5" t="d">
        <v>21:00:00.000</v>
      </c>
      <c r="BN1052" s="5" t="d">
        <v>21:30:00.0000000000031950</v>
      </c>
      <c r="BO1052">
        <v>21</v>
      </c>
      <c r="BP1052" t="b">
        <v>1</v>
      </c>
    </row>
    <row r="1053" spans="1:68" x14ac:dyDescent="0.2">
      <c r="A1053" s="1" t="s">
        <v>2320</v>
      </c>
      <c r="B1053" s="1" t="s">
        <v>1456</v>
      </c>
      <c r="C1053" s="2" t="d">
        <v>2026-07-08</v>
      </c>
      <c r="D1053">
        <v>44</v>
      </c>
      <c r="E1053" s="1" t="s">
        <v>165</v>
      </c>
      <c r="F1053">
        <v>98</v>
      </c>
      <c r="G1053">
        <v>9</v>
      </c>
      <c r="H1053">
        <v>0</v>
      </c>
      <c r="I1053">
        <v>0</v>
      </c>
      <c r="J1053">
        <v>9</v>
      </c>
      <c r="K1053">
        <v>0</v>
      </c>
      <c r="L1053">
        <v>0</v>
      </c>
      <c r="M1053" s="1" t="s">
        <v>63</v>
      </c>
      <c r="N1053" s="1" t="s">
        <v>63</v>
      </c>
      <c r="O1053" s="1" t="s">
        <v>2321</v>
      </c>
      <c r="P1053">
        <v>10.888888888888889</v>
      </c>
      <c r="Q1053">
        <v>0</v>
      </c>
      <c r="R1053">
        <v>1600</v>
      </c>
      <c r="S1053">
        <v>0</v>
      </c>
      <c r="T1053">
        <v>32</v>
      </c>
      <c r="U1053">
        <v>98</v>
      </c>
      <c r="V1053">
        <v>488</v>
      </c>
      <c r="W1053">
        <v>110526.91</v>
      </c>
      <c r="X1053">
        <v>4.9795918367346941</v>
      </c>
      <c r="Y1053">
        <v>1127.8256122448979</v>
      </c>
      <c r="Z1053">
        <v>17.275510204081634</v>
      </c>
      <c r="AA1053">
        <v>57.954017677380953</v>
      </c>
      <c r="AB1053">
        <v>98</v>
      </c>
      <c r="AC1053">
        <v>40.678507473299319</v>
      </c>
      <c r="AD1053">
        <v>1.374270969387755E-2</v>
      </c>
      <c r="AE1053">
        <v>1.256127171128107</v>
      </c>
      <c r="AF1053">
        <v>0.64659863945578233</v>
      </c>
      <c r="AG1053">
        <v>0</v>
      </c>
      <c r="AH1053">
        <v>47.854013268197278</v>
      </c>
      <c r="AI1053">
        <v>7.2820052676870741</v>
      </c>
      <c r="AJ1053">
        <v>3920</v>
      </c>
      <c r="AK1053">
        <v>35</v>
      </c>
      <c r="AL1053">
        <v>3</v>
      </c>
      <c r="AM1053">
        <v>3</v>
      </c>
      <c r="AN1053">
        <v>2</v>
      </c>
      <c r="AO1053">
        <v>0</v>
      </c>
      <c r="AP1053">
        <v>1</v>
      </c>
      <c r="AQ1053">
        <v>0</v>
      </c>
      <c r="AR1053">
        <v>1558.62</v>
      </c>
      <c r="AS1053" s="1" t="s">
        <v>173</v>
      </c>
      <c r="AT1053">
        <v>98</v>
      </c>
      <c r="AU1053">
        <v>122.81884818333333</v>
      </c>
      <c r="AV1053">
        <v>975.36404333333337</v>
      </c>
      <c r="AW1053">
        <v>35</v>
      </c>
      <c r="AX1053">
        <v>1</v>
      </c>
      <c r="AY1053">
        <v>3.0612244897959183E-2</v>
      </c>
      <c r="AZ1053">
        <v>40</v>
      </c>
      <c r="BA1053">
        <v>0.45488462290123455</v>
      </c>
      <c r="BB1053">
        <v>0.92891813650793653</v>
      </c>
      <c r="BC1053">
        <v>47</v>
      </c>
      <c r="BD1053">
        <v>-12</v>
      </c>
      <c r="BE1053">
        <v>6</v>
      </c>
      <c r="BF1053">
        <v>3</v>
      </c>
      <c r="BG1053" s="1" t="s">
        <v>174</v>
      </c>
      <c r="BH1053" s="1" t="s">
        <v>6891</v>
      </c>
      <c r="BI1053" s="1" t="s">
        <v>6889</v>
      </c>
      <c r="BJ1053" s="1" t="s">
        <v>6890</v>
      </c>
      <c r="BK1053">
        <v>2100</v>
      </c>
      <c r="BL1053">
        <v>3</v>
      </c>
      <c r="BM1053" s="5" t="d">
        <v>21:30:00.0000000000031950</v>
      </c>
      <c r="BN1053" s="5" t="d">
        <v>21:59:59.9999999999968050</v>
      </c>
      <c r="BO1053">
        <v>21</v>
      </c>
      <c r="BP1053" t="b">
        <v>1</v>
      </c>
    </row>
    <row r="1054" spans="1:68" x14ac:dyDescent="0.2">
      <c r="A1054" s="1" t="s">
        <v>2322</v>
      </c>
      <c r="B1054" s="1" t="s">
        <v>1456</v>
      </c>
      <c r="C1054" s="2" t="d">
        <v>2026-07-08</v>
      </c>
      <c r="D1054">
        <v>45</v>
      </c>
      <c r="E1054" s="1" t="s">
        <v>165</v>
      </c>
      <c r="F1054">
        <v>71</v>
      </c>
      <c r="G1054">
        <v>9</v>
      </c>
      <c r="H1054">
        <v>0</v>
      </c>
      <c r="I1054">
        <v>0</v>
      </c>
      <c r="J1054">
        <v>9</v>
      </c>
      <c r="K1054">
        <v>0</v>
      </c>
      <c r="L1054">
        <v>0</v>
      </c>
      <c r="M1054" s="1" t="s">
        <v>63</v>
      </c>
      <c r="N1054" s="1" t="s">
        <v>63</v>
      </c>
      <c r="O1054" s="1" t="s">
        <v>2323</v>
      </c>
      <c r="P1054">
        <v>7.8888888888888893</v>
      </c>
      <c r="Q1054">
        <v>0</v>
      </c>
      <c r="R1054">
        <v>1600</v>
      </c>
      <c r="S1054">
        <v>0</v>
      </c>
      <c r="T1054">
        <v>32</v>
      </c>
      <c r="U1054">
        <v>71</v>
      </c>
      <c r="V1054">
        <v>346</v>
      </c>
      <c r="W1054">
        <v>80317.929999999993</v>
      </c>
      <c r="X1054">
        <v>4.873239436619718</v>
      </c>
      <c r="Y1054">
        <v>1131.2384507042252</v>
      </c>
      <c r="Z1054">
        <v>14.338028169014084</v>
      </c>
      <c r="AA1054">
        <v>60.319175796713623</v>
      </c>
      <c r="AB1054">
        <v>71</v>
      </c>
      <c r="AC1054">
        <v>45.981147627699528</v>
      </c>
      <c r="AD1054">
        <v>2.5881260563380267E-3</v>
      </c>
      <c r="AE1054">
        <v>1.2438948966720003</v>
      </c>
      <c r="AF1054">
        <v>0.65516431924882623</v>
      </c>
      <c r="AG1054">
        <v>0</v>
      </c>
      <c r="AH1054">
        <v>50.368968593896717</v>
      </c>
      <c r="AI1054">
        <v>7.0950387244131461</v>
      </c>
      <c r="AJ1054">
        <v>2485</v>
      </c>
      <c r="AK1054">
        <v>35</v>
      </c>
      <c r="AL1054">
        <v>1</v>
      </c>
      <c r="AM1054">
        <v>1</v>
      </c>
      <c r="AN1054">
        <v>0</v>
      </c>
      <c r="AO1054">
        <v>0</v>
      </c>
      <c r="AP1054">
        <v>1</v>
      </c>
      <c r="AQ1054">
        <v>0</v>
      </c>
      <c r="AR1054">
        <v>206.65</v>
      </c>
      <c r="AS1054" s="1" t="s">
        <v>173</v>
      </c>
      <c r="AT1054">
        <v>71</v>
      </c>
      <c r="AU1054">
        <v>88.926955100000001</v>
      </c>
      <c r="AV1054">
        <v>970.64085491666663</v>
      </c>
      <c r="AW1054">
        <v>35</v>
      </c>
      <c r="AX1054">
        <v>1</v>
      </c>
      <c r="AY1054">
        <v>1.4084507042253521E-2</v>
      </c>
      <c r="AZ1054">
        <v>35</v>
      </c>
      <c r="BA1054">
        <v>0.32935909296296295</v>
      </c>
      <c r="BB1054">
        <v>0.92441986182539682</v>
      </c>
      <c r="BC1054">
        <v>47</v>
      </c>
      <c r="BD1054">
        <v>-12</v>
      </c>
      <c r="BE1054">
        <v>5</v>
      </c>
      <c r="BF1054">
        <v>4</v>
      </c>
      <c r="BG1054" s="1" t="s">
        <v>174</v>
      </c>
      <c r="BH1054" s="1" t="s">
        <v>6891</v>
      </c>
      <c r="BI1054" s="1" t="s">
        <v>6889</v>
      </c>
      <c r="BJ1054" s="1" t="s">
        <v>6890</v>
      </c>
      <c r="BK1054">
        <v>2100</v>
      </c>
      <c r="BL1054">
        <v>3</v>
      </c>
      <c r="BM1054" s="5" t="d">
        <v>21:59:59.9999999999968050</v>
      </c>
      <c r="BN1054" s="5" t="d">
        <v>22:30:00.000</v>
      </c>
      <c r="BO1054">
        <v>22</v>
      </c>
      <c r="BP1054" t="b">
        <v>0</v>
      </c>
    </row>
    <row r="1055" spans="1:68" x14ac:dyDescent="0.2">
      <c r="A1055" s="1" t="s">
        <v>2324</v>
      </c>
      <c r="B1055" s="1" t="s">
        <v>1456</v>
      </c>
      <c r="C1055" s="2" t="d">
        <v>2026-07-08</v>
      </c>
      <c r="D1055">
        <v>46</v>
      </c>
      <c r="E1055" s="1" t="s">
        <v>165</v>
      </c>
      <c r="F1055">
        <v>58</v>
      </c>
      <c r="G1055">
        <v>9</v>
      </c>
      <c r="H1055">
        <v>0</v>
      </c>
      <c r="I1055">
        <v>0</v>
      </c>
      <c r="J1055">
        <v>9</v>
      </c>
      <c r="K1055">
        <v>0</v>
      </c>
      <c r="L1055">
        <v>0</v>
      </c>
      <c r="M1055" s="1" t="s">
        <v>63</v>
      </c>
      <c r="N1055" s="1" t="s">
        <v>63</v>
      </c>
      <c r="O1055" s="1" t="s">
        <v>2307</v>
      </c>
      <c r="P1055">
        <v>6.4444444444444446</v>
      </c>
      <c r="Q1055">
        <v>0</v>
      </c>
      <c r="R1055">
        <v>1600</v>
      </c>
      <c r="S1055">
        <v>0</v>
      </c>
      <c r="T1055">
        <v>32</v>
      </c>
      <c r="U1055">
        <v>58</v>
      </c>
      <c r="V1055">
        <v>292</v>
      </c>
      <c r="W1055">
        <v>68897.570000000007</v>
      </c>
      <c r="X1055">
        <v>5.0344827586206895</v>
      </c>
      <c r="Y1055">
        <v>1187.8891379310346</v>
      </c>
      <c r="Z1055">
        <v>13.827586206896552</v>
      </c>
      <c r="AA1055">
        <v>52.307662644252872</v>
      </c>
      <c r="AB1055">
        <v>58</v>
      </c>
      <c r="AC1055">
        <v>38.480076437356324</v>
      </c>
      <c r="AD1055">
        <v>0</v>
      </c>
      <c r="AE1055">
        <v>1.2288637892745506</v>
      </c>
      <c r="AF1055">
        <v>0.63505747126436773</v>
      </c>
      <c r="AG1055">
        <v>0</v>
      </c>
      <c r="AH1055">
        <v>41.743143186494251</v>
      </c>
      <c r="AI1055">
        <v>7.791115429597701</v>
      </c>
      <c r="AJ1055">
        <v>2030</v>
      </c>
      <c r="AK1055">
        <v>35</v>
      </c>
      <c r="AL1055">
        <v>1</v>
      </c>
      <c r="AM1055">
        <v>1</v>
      </c>
      <c r="AN1055">
        <v>1</v>
      </c>
      <c r="AO1055">
        <v>0</v>
      </c>
      <c r="AP1055">
        <v>0</v>
      </c>
      <c r="AQ1055">
        <v>0</v>
      </c>
      <c r="AR1055">
        <v>260.05</v>
      </c>
      <c r="AS1055" s="1" t="s">
        <v>173</v>
      </c>
      <c r="AT1055">
        <v>58</v>
      </c>
      <c r="AU1055">
        <v>71.594448016666661</v>
      </c>
      <c r="AV1055">
        <v>973.20414044999995</v>
      </c>
      <c r="AW1055">
        <v>35</v>
      </c>
      <c r="AX1055">
        <v>1</v>
      </c>
      <c r="AY1055">
        <v>1.7241379310344827E-2</v>
      </c>
      <c r="AZ1055">
        <v>35</v>
      </c>
      <c r="BA1055">
        <v>0.2651646222839506</v>
      </c>
      <c r="BB1055">
        <v>0.92686108614285712</v>
      </c>
      <c r="BC1055">
        <v>47</v>
      </c>
      <c r="BD1055">
        <v>-12</v>
      </c>
      <c r="BE1055">
        <v>4</v>
      </c>
      <c r="BF1055">
        <v>5</v>
      </c>
      <c r="BG1055" s="1" t="s">
        <v>174</v>
      </c>
      <c r="BH1055" s="1" t="s">
        <v>6891</v>
      </c>
      <c r="BI1055" s="1" t="s">
        <v>6889</v>
      </c>
      <c r="BJ1055" s="1" t="s">
        <v>6890</v>
      </c>
      <c r="BK1055">
        <v>2100</v>
      </c>
      <c r="BL1055">
        <v>3</v>
      </c>
      <c r="BM1055" s="5" t="d">
        <v>22:30:00.000</v>
      </c>
      <c r="BN1055" s="5" t="d">
        <v>23:00:00.0000000000031950</v>
      </c>
      <c r="BO1055">
        <v>22</v>
      </c>
      <c r="BP1055" t="b">
        <v>0</v>
      </c>
    </row>
    <row r="1056" spans="1:68" x14ac:dyDescent="0.2">
      <c r="A1056" s="1" t="s">
        <v>2325</v>
      </c>
      <c r="B1056" s="1" t="s">
        <v>1456</v>
      </c>
      <c r="C1056" s="2" t="d">
        <v>2026-07-08</v>
      </c>
      <c r="D1056">
        <v>47</v>
      </c>
      <c r="E1056" s="1" t="s">
        <v>187</v>
      </c>
      <c r="F1056">
        <v>35</v>
      </c>
      <c r="G1056">
        <v>9</v>
      </c>
      <c r="H1056">
        <v>0</v>
      </c>
      <c r="I1056">
        <v>2</v>
      </c>
      <c r="J1056">
        <v>7</v>
      </c>
      <c r="K1056">
        <v>0</v>
      </c>
      <c r="L1056">
        <v>1</v>
      </c>
      <c r="M1056" s="1" t="s">
        <v>63</v>
      </c>
      <c r="N1056" s="1" t="s">
        <v>1549</v>
      </c>
      <c r="O1056" s="1" t="s">
        <v>2326</v>
      </c>
      <c r="P1056">
        <v>5</v>
      </c>
      <c r="Q1056">
        <v>0</v>
      </c>
      <c r="R1056">
        <v>1600</v>
      </c>
      <c r="S1056">
        <v>1</v>
      </c>
      <c r="T1056">
        <v>31</v>
      </c>
      <c r="U1056">
        <v>35</v>
      </c>
      <c r="V1056">
        <v>149</v>
      </c>
      <c r="W1056">
        <v>33861.31</v>
      </c>
      <c r="X1056">
        <v>4.2571428571428571</v>
      </c>
      <c r="Y1056">
        <v>967.46599999999989</v>
      </c>
      <c r="Z1056">
        <v>12.342857142857143</v>
      </c>
      <c r="AA1056">
        <v>38.99099350380952</v>
      </c>
      <c r="AB1056">
        <v>35</v>
      </c>
      <c r="AC1056">
        <v>26.648136360952378</v>
      </c>
      <c r="AD1056">
        <v>0</v>
      </c>
      <c r="AE1056">
        <v>1.0707234308839786</v>
      </c>
      <c r="AF1056">
        <v>0.65476190476190477</v>
      </c>
      <c r="AG1056">
        <v>0</v>
      </c>
      <c r="AH1056">
        <v>29.214476117619046</v>
      </c>
      <c r="AI1056">
        <v>7.1524606138095237</v>
      </c>
      <c r="AJ1056">
        <v>1225</v>
      </c>
      <c r="AK1056">
        <v>35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 s="1" t="s">
        <v>173</v>
      </c>
      <c r="AT1056">
        <v>35</v>
      </c>
      <c r="AU1056">
        <v>36.882435566666665</v>
      </c>
      <c r="AV1056">
        <v>969.1775934333333</v>
      </c>
      <c r="AW1056">
        <v>35</v>
      </c>
      <c r="AX1056">
        <v>1</v>
      </c>
      <c r="AY1056">
        <v>0</v>
      </c>
      <c r="AZ1056">
        <v>35</v>
      </c>
      <c r="BA1056">
        <v>0.17563064555555555</v>
      </c>
      <c r="BB1056">
        <v>0.92302627946031746</v>
      </c>
      <c r="BC1056">
        <v>47</v>
      </c>
      <c r="BD1056">
        <v>-12</v>
      </c>
      <c r="BE1056">
        <v>2</v>
      </c>
      <c r="BF1056">
        <v>5</v>
      </c>
      <c r="BG1056" s="1" t="s">
        <v>174</v>
      </c>
      <c r="BH1056" s="1" t="s">
        <v>6891</v>
      </c>
      <c r="BI1056" s="1" t="s">
        <v>6889</v>
      </c>
      <c r="BJ1056" s="1" t="s">
        <v>6890</v>
      </c>
      <c r="BK1056">
        <v>2100</v>
      </c>
      <c r="BL1056">
        <v>3</v>
      </c>
      <c r="BM1056" s="5" t="d">
        <v>23:00:00.0000000000031950</v>
      </c>
      <c r="BN1056" s="5" t="d">
        <v>23:29:59.9999999999968050</v>
      </c>
      <c r="BO1056">
        <v>23</v>
      </c>
      <c r="BP1056" t="b">
        <v>0</v>
      </c>
    </row>
    <row r="1057" spans="1:68" x14ac:dyDescent="0.2">
      <c r="A1057" s="1" t="s">
        <v>2327</v>
      </c>
      <c r="B1057" s="1" t="s">
        <v>1456</v>
      </c>
      <c r="C1057" s="2" t="d">
        <v>2026-07-08</v>
      </c>
      <c r="D1057">
        <v>48</v>
      </c>
      <c r="E1057" s="1" t="s">
        <v>187</v>
      </c>
      <c r="F1057">
        <v>17</v>
      </c>
      <c r="G1057">
        <v>9</v>
      </c>
      <c r="H1057">
        <v>0</v>
      </c>
      <c r="I1057">
        <v>2</v>
      </c>
      <c r="J1057">
        <v>7</v>
      </c>
      <c r="K1057">
        <v>0</v>
      </c>
      <c r="L1057">
        <v>1</v>
      </c>
      <c r="M1057" s="1" t="s">
        <v>63</v>
      </c>
      <c r="N1057" s="1" t="s">
        <v>1796</v>
      </c>
      <c r="O1057" s="1" t="s">
        <v>2328</v>
      </c>
      <c r="P1057">
        <v>2.4285714285714284</v>
      </c>
      <c r="Q1057">
        <v>0</v>
      </c>
      <c r="R1057">
        <v>1600</v>
      </c>
      <c r="S1057">
        <v>1</v>
      </c>
      <c r="T1057">
        <v>30</v>
      </c>
      <c r="U1057">
        <v>17</v>
      </c>
      <c r="V1057">
        <v>68</v>
      </c>
      <c r="W1057">
        <v>16149.16</v>
      </c>
      <c r="X1057">
        <v>4</v>
      </c>
      <c r="Y1057">
        <v>949.95058823529416</v>
      </c>
      <c r="Z1057">
        <v>11.941176470588236</v>
      </c>
      <c r="AA1057">
        <v>15.92230265392157</v>
      </c>
      <c r="AB1057">
        <v>10</v>
      </c>
      <c r="AC1057">
        <v>4.7702314833333332</v>
      </c>
      <c r="AD1057">
        <v>0</v>
      </c>
      <c r="AE1057">
        <v>0.99619039089551742</v>
      </c>
      <c r="AF1057">
        <v>0.56960784313725488</v>
      </c>
      <c r="AG1057">
        <v>0.28811611372549017</v>
      </c>
      <c r="AH1057">
        <v>6.3043282921568622</v>
      </c>
      <c r="AI1057">
        <v>6.9923721980392157</v>
      </c>
      <c r="AJ1057">
        <v>595</v>
      </c>
      <c r="AK1057">
        <v>35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 s="1" t="s">
        <v>173</v>
      </c>
      <c r="AT1057">
        <v>9</v>
      </c>
      <c r="AU1057">
        <v>18.454264983333335</v>
      </c>
      <c r="AV1057">
        <v>955.64912716666663</v>
      </c>
      <c r="AW1057">
        <v>35</v>
      </c>
      <c r="AX1057">
        <v>0.58823529411764708</v>
      </c>
      <c r="AY1057">
        <v>0</v>
      </c>
      <c r="AZ1057">
        <v>35</v>
      </c>
      <c r="BA1057">
        <v>8.7877452301587305E-2</v>
      </c>
      <c r="BB1057">
        <v>0.91014202587301585</v>
      </c>
      <c r="BC1057">
        <v>46</v>
      </c>
      <c r="BD1057">
        <v>-11</v>
      </c>
      <c r="BE1057">
        <v>1</v>
      </c>
      <c r="BF1057">
        <v>6</v>
      </c>
      <c r="BG1057" s="1" t="s">
        <v>174</v>
      </c>
      <c r="BH1057" s="1" t="s">
        <v>6891</v>
      </c>
      <c r="BI1057" s="1" t="s">
        <v>6889</v>
      </c>
      <c r="BJ1057" s="1" t="s">
        <v>6890</v>
      </c>
      <c r="BK1057">
        <v>2100</v>
      </c>
      <c r="BL1057">
        <v>3</v>
      </c>
      <c r="BM1057" s="5" t="d">
        <v>23:29:59.9999999999968050</v>
      </c>
      <c r="BN1057" s="5" t="d">
        <v>1899-12-30</v>
      </c>
      <c r="BO1057">
        <v>23</v>
      </c>
      <c r="BP1057" t="b">
        <v>0</v>
      </c>
    </row>
    <row r="1058" spans="1:68" x14ac:dyDescent="0.2">
      <c r="A1058" s="1" t="s">
        <v>2329</v>
      </c>
      <c r="B1058" s="1" t="s">
        <v>1456</v>
      </c>
      <c r="C1058" s="2" t="d">
        <v>2026-07-09</v>
      </c>
      <c r="D1058">
        <v>1</v>
      </c>
      <c r="E1058" s="1" t="s">
        <v>61</v>
      </c>
      <c r="F1058">
        <v>9</v>
      </c>
      <c r="G1058">
        <v>18</v>
      </c>
      <c r="H1058">
        <v>12</v>
      </c>
      <c r="I1058">
        <v>2</v>
      </c>
      <c r="J1058">
        <v>4</v>
      </c>
      <c r="K1058">
        <v>900</v>
      </c>
      <c r="L1058">
        <v>1</v>
      </c>
      <c r="M1058" s="1" t="s">
        <v>2330</v>
      </c>
      <c r="N1058" s="1" t="s">
        <v>1800</v>
      </c>
      <c r="O1058" s="1" t="s">
        <v>1690</v>
      </c>
      <c r="P1058">
        <v>2.25</v>
      </c>
      <c r="Q1058">
        <v>900</v>
      </c>
      <c r="R1058">
        <v>9100</v>
      </c>
      <c r="S1058">
        <v>1</v>
      </c>
      <c r="T1058">
        <v>49</v>
      </c>
      <c r="U1058">
        <v>9</v>
      </c>
      <c r="V1058">
        <v>46</v>
      </c>
      <c r="W1058">
        <v>10930.6</v>
      </c>
      <c r="X1058">
        <v>5.1111111111111107</v>
      </c>
      <c r="Y1058">
        <v>1214.5111111111112</v>
      </c>
      <c r="Z1058">
        <v>10.111111111111111</v>
      </c>
      <c r="AA1058">
        <v>10.34320364074074</v>
      </c>
      <c r="AB1058">
        <v>6</v>
      </c>
      <c r="AC1058">
        <v>0.44081158518518532</v>
      </c>
      <c r="AD1058">
        <v>0</v>
      </c>
      <c r="AE1058">
        <v>1.5027809163011687</v>
      </c>
      <c r="AF1058">
        <v>0.76666666666666661</v>
      </c>
      <c r="AG1058">
        <v>2.2694475759259261</v>
      </c>
      <c r="AH1058">
        <v>0</v>
      </c>
      <c r="AI1058">
        <v>6.9126449444444438</v>
      </c>
      <c r="AJ1058">
        <v>270</v>
      </c>
      <c r="AK1058">
        <v>68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 s="1" t="s">
        <v>65</v>
      </c>
      <c r="AT1058">
        <v>5</v>
      </c>
      <c r="AU1058">
        <v>13.877407383333333</v>
      </c>
      <c r="AV1058">
        <v>229.21361506666668</v>
      </c>
      <c r="AW1058">
        <v>29</v>
      </c>
      <c r="AX1058">
        <v>0.66666666666666663</v>
      </c>
      <c r="AY1058">
        <v>0</v>
      </c>
      <c r="AZ1058">
        <v>30</v>
      </c>
      <c r="BA1058">
        <v>0.11564506152777777</v>
      </c>
      <c r="BB1058">
        <v>0.11235961522875818</v>
      </c>
      <c r="BC1058">
        <v>11</v>
      </c>
      <c r="BD1058">
        <v>57</v>
      </c>
      <c r="BE1058">
        <v>1</v>
      </c>
      <c r="BF1058">
        <v>3</v>
      </c>
      <c r="BG1058" s="1" t="s">
        <v>83</v>
      </c>
      <c r="BH1058" s="1" t="s">
        <v>6891</v>
      </c>
      <c r="BI1058" s="1" t="s">
        <v>6889</v>
      </c>
      <c r="BJ1058" s="1" t="s">
        <v>6890</v>
      </c>
      <c r="BK1058">
        <v>2100</v>
      </c>
      <c r="BL1058">
        <v>3</v>
      </c>
      <c r="BM1058" s="5" t="d">
        <v>1899-12-30</v>
      </c>
      <c r="BN1058" s="5" t="d">
        <v>00:29:59.99999999999990100</v>
      </c>
      <c r="BO1058">
        <v>0</v>
      </c>
      <c r="BP1058" t="b">
        <v>0</v>
      </c>
    </row>
    <row r="1059" spans="1:68" x14ac:dyDescent="0.2">
      <c r="A1059" s="1" t="s">
        <v>2331</v>
      </c>
      <c r="B1059" s="1" t="s">
        <v>1456</v>
      </c>
      <c r="C1059" s="2" t="d">
        <v>2026-07-09</v>
      </c>
      <c r="D1059">
        <v>2</v>
      </c>
      <c r="E1059" s="1" t="s">
        <v>61</v>
      </c>
      <c r="F1059">
        <v>6</v>
      </c>
      <c r="G1059">
        <v>18</v>
      </c>
      <c r="H1059">
        <v>12</v>
      </c>
      <c r="I1059">
        <v>2</v>
      </c>
      <c r="J1059">
        <v>4</v>
      </c>
      <c r="K1059">
        <v>900</v>
      </c>
      <c r="L1059">
        <v>1</v>
      </c>
      <c r="M1059" s="1" t="s">
        <v>2332</v>
      </c>
      <c r="N1059" s="1" t="s">
        <v>2333</v>
      </c>
      <c r="O1059" s="1" t="s">
        <v>2334</v>
      </c>
      <c r="P1059">
        <v>1.5</v>
      </c>
      <c r="Q1059">
        <v>900</v>
      </c>
      <c r="R1059">
        <v>8200</v>
      </c>
      <c r="S1059">
        <v>1</v>
      </c>
      <c r="T1059">
        <v>48</v>
      </c>
      <c r="U1059">
        <v>6</v>
      </c>
      <c r="V1059">
        <v>30</v>
      </c>
      <c r="W1059">
        <v>6811.59</v>
      </c>
      <c r="X1059">
        <v>5</v>
      </c>
      <c r="Y1059">
        <v>1135.2650000000001</v>
      </c>
      <c r="Z1059">
        <v>9.8333333333333339</v>
      </c>
      <c r="AA1059">
        <v>8.1291259777777771</v>
      </c>
      <c r="AB1059">
        <v>1</v>
      </c>
      <c r="AC1059">
        <v>0.1547158611111111</v>
      </c>
      <c r="AD1059">
        <v>0</v>
      </c>
      <c r="AE1059">
        <v>1.308358734118922</v>
      </c>
      <c r="AF1059">
        <v>0.55555555555555547</v>
      </c>
      <c r="AG1059">
        <v>1.8639142833333333</v>
      </c>
      <c r="AH1059">
        <v>0</v>
      </c>
      <c r="AI1059">
        <v>5.3707672444444441</v>
      </c>
      <c r="AJ1059">
        <v>180</v>
      </c>
      <c r="AK1059">
        <v>70</v>
      </c>
      <c r="AL1059">
        <v>1</v>
      </c>
      <c r="AM1059">
        <v>1</v>
      </c>
      <c r="AN1059">
        <v>1</v>
      </c>
      <c r="AO1059">
        <v>0</v>
      </c>
      <c r="AP1059">
        <v>0</v>
      </c>
      <c r="AQ1059">
        <v>0</v>
      </c>
      <c r="AR1059">
        <v>978.52</v>
      </c>
      <c r="AS1059" s="1" t="s">
        <v>125</v>
      </c>
      <c r="AT1059">
        <v>1</v>
      </c>
      <c r="AU1059">
        <v>7.8501523666666664</v>
      </c>
      <c r="AV1059">
        <v>42.071140999999997</v>
      </c>
      <c r="AW1059">
        <v>4</v>
      </c>
      <c r="AX1059">
        <v>0.16666666666666666</v>
      </c>
      <c r="AY1059">
        <v>0.16666666666666666</v>
      </c>
      <c r="AZ1059">
        <v>30</v>
      </c>
      <c r="BA1059">
        <v>6.5417936388888889E-2</v>
      </c>
      <c r="BB1059">
        <v>2.0033876666666665E-2</v>
      </c>
      <c r="BC1059">
        <v>3</v>
      </c>
      <c r="BD1059">
        <v>67</v>
      </c>
      <c r="BE1059">
        <v>1</v>
      </c>
      <c r="BF1059">
        <v>3</v>
      </c>
      <c r="BG1059" s="1" t="s">
        <v>209</v>
      </c>
      <c r="BH1059" s="1" t="s">
        <v>6891</v>
      </c>
      <c r="BI1059" s="1" t="s">
        <v>6889</v>
      </c>
      <c r="BJ1059" s="1" t="s">
        <v>6890</v>
      </c>
      <c r="BK1059">
        <v>2100</v>
      </c>
      <c r="BL1059">
        <v>3</v>
      </c>
      <c r="BM1059" s="5" t="d">
        <v>00:29:59.99999999999990100</v>
      </c>
      <c r="BN1059" s="5" t="d">
        <v>00:59:59.99999999999980200</v>
      </c>
      <c r="BO1059">
        <v>0</v>
      </c>
      <c r="BP1059" t="b">
        <v>0</v>
      </c>
    </row>
    <row r="1060" spans="1:68" x14ac:dyDescent="0.2">
      <c r="A1060" s="1" t="s">
        <v>2335</v>
      </c>
      <c r="B1060" s="1" t="s">
        <v>1456</v>
      </c>
      <c r="C1060" s="2" t="d">
        <v>2026-07-09</v>
      </c>
      <c r="D1060">
        <v>3</v>
      </c>
      <c r="E1060" s="1" t="s">
        <v>61</v>
      </c>
      <c r="F1060">
        <v>7</v>
      </c>
      <c r="G1060">
        <v>9</v>
      </c>
      <c r="H1060">
        <v>8</v>
      </c>
      <c r="I1060">
        <v>0</v>
      </c>
      <c r="J1060">
        <v>1</v>
      </c>
      <c r="K1060">
        <v>600</v>
      </c>
      <c r="L1060">
        <v>0</v>
      </c>
      <c r="M1060" s="1" t="s">
        <v>2336</v>
      </c>
      <c r="N1060" s="1" t="s">
        <v>63</v>
      </c>
      <c r="O1060" s="1" t="s">
        <v>1583</v>
      </c>
      <c r="P1060">
        <v>7</v>
      </c>
      <c r="Q1060">
        <v>600</v>
      </c>
      <c r="R1060">
        <v>7600</v>
      </c>
      <c r="S1060">
        <v>0</v>
      </c>
      <c r="T1060">
        <v>48</v>
      </c>
      <c r="U1060">
        <v>7</v>
      </c>
      <c r="V1060">
        <v>35</v>
      </c>
      <c r="W1060">
        <v>8524.73</v>
      </c>
      <c r="X1060">
        <v>5</v>
      </c>
      <c r="Y1060">
        <v>1217.8185714285714</v>
      </c>
      <c r="Z1060">
        <v>10.285714285714286</v>
      </c>
      <c r="AA1060">
        <v>9.5771314357142874</v>
      </c>
      <c r="AB1060">
        <v>2</v>
      </c>
      <c r="AC1060">
        <v>0.47461776904761904</v>
      </c>
      <c r="AD1060">
        <v>0.31440347619047626</v>
      </c>
      <c r="AE1060">
        <v>1.3124841636701905</v>
      </c>
      <c r="AF1060">
        <v>0.73095238095238102</v>
      </c>
      <c r="AG1060">
        <v>2.3578400142857143</v>
      </c>
      <c r="AH1060">
        <v>0</v>
      </c>
      <c r="AI1060">
        <v>6.3169104595238101</v>
      </c>
      <c r="AJ1060">
        <v>210</v>
      </c>
      <c r="AK1060">
        <v>36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s="1" t="s">
        <v>65</v>
      </c>
      <c r="AT1060">
        <v>2</v>
      </c>
      <c r="AU1060">
        <v>9.1873890833333345</v>
      </c>
      <c r="AV1060">
        <v>51.88991596666667</v>
      </c>
      <c r="AW1060">
        <v>6</v>
      </c>
      <c r="AX1060">
        <v>0.2857142857142857</v>
      </c>
      <c r="AY1060">
        <v>0</v>
      </c>
      <c r="AZ1060">
        <v>30</v>
      </c>
      <c r="BA1060">
        <v>0.30624630277777781</v>
      </c>
      <c r="BB1060">
        <v>4.8046218487654321E-2</v>
      </c>
      <c r="BC1060">
        <v>3</v>
      </c>
      <c r="BD1060">
        <v>33</v>
      </c>
      <c r="BE1060">
        <v>1</v>
      </c>
      <c r="BF1060">
        <v>0</v>
      </c>
      <c r="BG1060" s="1" t="s">
        <v>83</v>
      </c>
      <c r="BH1060" s="1" t="s">
        <v>6891</v>
      </c>
      <c r="BI1060" s="1" t="s">
        <v>6889</v>
      </c>
      <c r="BJ1060" s="1" t="s">
        <v>6890</v>
      </c>
      <c r="BK1060">
        <v>2100</v>
      </c>
      <c r="BL1060">
        <v>3</v>
      </c>
      <c r="BM1060" s="5" t="d">
        <v>00:59:59.99999999999980200</v>
      </c>
      <c r="BN1060" s="5" t="d">
        <v>01:30:00.000</v>
      </c>
      <c r="BO1060">
        <v>1</v>
      </c>
      <c r="BP1060" t="b">
        <v>0</v>
      </c>
    </row>
    <row r="1061" spans="1:68" x14ac:dyDescent="0.2">
      <c r="A1061" s="1" t="s">
        <v>2337</v>
      </c>
      <c r="B1061" s="1" t="s">
        <v>1456</v>
      </c>
      <c r="C1061" s="2" t="d">
        <v>2026-07-09</v>
      </c>
      <c r="D1061">
        <v>4</v>
      </c>
      <c r="E1061" s="1" t="s">
        <v>61</v>
      </c>
      <c r="F1061">
        <v>2</v>
      </c>
      <c r="G1061">
        <v>9</v>
      </c>
      <c r="H1061">
        <v>8</v>
      </c>
      <c r="I1061">
        <v>0</v>
      </c>
      <c r="J1061">
        <v>1</v>
      </c>
      <c r="K1061">
        <v>600</v>
      </c>
      <c r="L1061">
        <v>0</v>
      </c>
      <c r="M1061" s="1" t="s">
        <v>2338</v>
      </c>
      <c r="N1061" s="1" t="s">
        <v>63</v>
      </c>
      <c r="O1061" s="1" t="s">
        <v>1467</v>
      </c>
      <c r="P1061">
        <v>2</v>
      </c>
      <c r="Q1061">
        <v>600</v>
      </c>
      <c r="R1061">
        <v>7000</v>
      </c>
      <c r="S1061">
        <v>0</v>
      </c>
      <c r="T1061">
        <v>48</v>
      </c>
      <c r="U1061">
        <v>2</v>
      </c>
      <c r="V1061">
        <v>6</v>
      </c>
      <c r="W1061">
        <v>1187.26</v>
      </c>
      <c r="X1061">
        <v>3</v>
      </c>
      <c r="Y1061">
        <v>593.63</v>
      </c>
      <c r="Z1061">
        <v>10.5</v>
      </c>
      <c r="AA1061">
        <v>8.2685271166666681</v>
      </c>
      <c r="AB1061">
        <v>0</v>
      </c>
      <c r="AC1061">
        <v>0</v>
      </c>
      <c r="AD1061">
        <v>0</v>
      </c>
      <c r="AE1061">
        <v>0.7431455395185157</v>
      </c>
      <c r="AF1061">
        <v>0.28333333333333333</v>
      </c>
      <c r="AG1061">
        <v>1.0264788583333333</v>
      </c>
      <c r="AH1061">
        <v>0</v>
      </c>
      <c r="AI1061">
        <v>6.2837149083333337</v>
      </c>
      <c r="AJ1061">
        <v>60</v>
      </c>
      <c r="AK1061">
        <v>36</v>
      </c>
      <c r="AL1061">
        <v>1</v>
      </c>
      <c r="AM1061">
        <v>1</v>
      </c>
      <c r="AN1061">
        <v>1</v>
      </c>
      <c r="AO1061">
        <v>0</v>
      </c>
      <c r="AP1061">
        <v>0</v>
      </c>
      <c r="AQ1061">
        <v>0</v>
      </c>
      <c r="AR1061">
        <v>88.96</v>
      </c>
      <c r="AS1061" s="1" t="s">
        <v>70</v>
      </c>
      <c r="AT1061">
        <v>0</v>
      </c>
      <c r="AU1061">
        <v>1.4862910499999997</v>
      </c>
      <c r="AV1061">
        <v>40.892112283333333</v>
      </c>
      <c r="AW1061">
        <v>3</v>
      </c>
      <c r="AX1061">
        <v>0</v>
      </c>
      <c r="AY1061">
        <v>0.5</v>
      </c>
      <c r="AZ1061">
        <v>30</v>
      </c>
      <c r="BA1061">
        <v>4.9543034999999992E-2</v>
      </c>
      <c r="BB1061">
        <v>3.7863066929012347E-2</v>
      </c>
      <c r="BC1061">
        <v>2</v>
      </c>
      <c r="BD1061">
        <v>34</v>
      </c>
      <c r="BE1061">
        <v>1</v>
      </c>
      <c r="BF1061">
        <v>0</v>
      </c>
      <c r="BG1061" s="1" t="s">
        <v>209</v>
      </c>
      <c r="BH1061" s="1" t="s">
        <v>6891</v>
      </c>
      <c r="BI1061" s="1" t="s">
        <v>6889</v>
      </c>
      <c r="BJ1061" s="1" t="s">
        <v>6890</v>
      </c>
      <c r="BK1061">
        <v>2100</v>
      </c>
      <c r="BL1061">
        <v>3</v>
      </c>
      <c r="BM1061" s="5" t="d">
        <v>01:30:00.000</v>
      </c>
      <c r="BN1061" s="5" t="d">
        <v>01:59:59.99999999999959725</v>
      </c>
      <c r="BO1061">
        <v>1</v>
      </c>
      <c r="BP1061" t="b">
        <v>0</v>
      </c>
    </row>
    <row r="1062" spans="1:68" x14ac:dyDescent="0.2">
      <c r="A1062" s="1" t="s">
        <v>2339</v>
      </c>
      <c r="B1062" s="1" t="s">
        <v>1456</v>
      </c>
      <c r="C1062" s="2" t="d">
        <v>2026-07-09</v>
      </c>
      <c r="D1062">
        <v>5</v>
      </c>
      <c r="E1062" s="1" t="s">
        <v>61</v>
      </c>
      <c r="F1062">
        <v>3</v>
      </c>
      <c r="G1062">
        <v>9</v>
      </c>
      <c r="H1062">
        <v>8</v>
      </c>
      <c r="I1062">
        <v>0</v>
      </c>
      <c r="J1062">
        <v>1</v>
      </c>
      <c r="K1062">
        <v>600</v>
      </c>
      <c r="L1062">
        <v>0</v>
      </c>
      <c r="M1062" s="1" t="s">
        <v>2340</v>
      </c>
      <c r="N1062" s="1" t="s">
        <v>63</v>
      </c>
      <c r="O1062" s="1" t="s">
        <v>1470</v>
      </c>
      <c r="P1062">
        <v>3</v>
      </c>
      <c r="Q1062">
        <v>600</v>
      </c>
      <c r="R1062">
        <v>6400</v>
      </c>
      <c r="S1062">
        <v>0</v>
      </c>
      <c r="T1062">
        <v>48</v>
      </c>
      <c r="U1062">
        <v>3</v>
      </c>
      <c r="V1062">
        <v>14</v>
      </c>
      <c r="W1062">
        <v>4198.05</v>
      </c>
      <c r="X1062">
        <v>4.666666666666667</v>
      </c>
      <c r="Y1062">
        <v>1399.3500000000001</v>
      </c>
      <c r="Z1062">
        <v>9.3333333333333339</v>
      </c>
      <c r="AA1062">
        <v>8.8735526333333343</v>
      </c>
      <c r="AB1062">
        <v>2</v>
      </c>
      <c r="AC1062">
        <v>0.42375794999999999</v>
      </c>
      <c r="AD1062">
        <v>0</v>
      </c>
      <c r="AE1062">
        <v>1.4593509249030614</v>
      </c>
      <c r="AF1062">
        <v>0.8666666666666667</v>
      </c>
      <c r="AG1062">
        <v>2.3260175833333334</v>
      </c>
      <c r="AH1062">
        <v>0</v>
      </c>
      <c r="AI1062">
        <v>5.8142017055555568</v>
      </c>
      <c r="AJ1062">
        <v>90</v>
      </c>
      <c r="AK1062">
        <v>36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s="1" t="s">
        <v>65</v>
      </c>
      <c r="AT1062">
        <v>2</v>
      </c>
      <c r="AU1062">
        <v>4.3780527500000002</v>
      </c>
      <c r="AV1062">
        <v>16.048265350000001</v>
      </c>
      <c r="AW1062">
        <v>2</v>
      </c>
      <c r="AX1062">
        <v>0.66666666666666663</v>
      </c>
      <c r="AY1062">
        <v>0</v>
      </c>
      <c r="AZ1062">
        <v>30</v>
      </c>
      <c r="BA1062">
        <v>0.14593509166666668</v>
      </c>
      <c r="BB1062">
        <v>1.4859504953703705E-2</v>
      </c>
      <c r="BC1062">
        <v>1</v>
      </c>
      <c r="BD1062">
        <v>35</v>
      </c>
      <c r="BE1062">
        <v>1</v>
      </c>
      <c r="BF1062">
        <v>0</v>
      </c>
      <c r="BG1062" s="1" t="s">
        <v>83</v>
      </c>
      <c r="BH1062" s="1" t="s">
        <v>6891</v>
      </c>
      <c r="BI1062" s="1" t="s">
        <v>6889</v>
      </c>
      <c r="BJ1062" s="1" t="s">
        <v>6890</v>
      </c>
      <c r="BK1062">
        <v>2100</v>
      </c>
      <c r="BL1062">
        <v>3</v>
      </c>
      <c r="BM1062" s="5" t="d">
        <v>01:59:59.99999999999959725</v>
      </c>
      <c r="BN1062" s="5" t="d">
        <v>02:30:00.00000000000040275</v>
      </c>
      <c r="BO1062">
        <v>2</v>
      </c>
      <c r="BP1062" t="b">
        <v>0</v>
      </c>
    </row>
    <row r="1063" spans="1:68" x14ac:dyDescent="0.2">
      <c r="A1063" s="1" t="s">
        <v>2341</v>
      </c>
      <c r="B1063" s="1" t="s">
        <v>1456</v>
      </c>
      <c r="C1063" s="2" t="d">
        <v>2026-07-09</v>
      </c>
      <c r="D1063">
        <v>6</v>
      </c>
      <c r="E1063" s="1" t="s">
        <v>61</v>
      </c>
      <c r="F1063">
        <v>5</v>
      </c>
      <c r="G1063">
        <v>9</v>
      </c>
      <c r="H1063">
        <v>8</v>
      </c>
      <c r="I1063">
        <v>0</v>
      </c>
      <c r="J1063">
        <v>1</v>
      </c>
      <c r="K1063">
        <v>600</v>
      </c>
      <c r="L1063">
        <v>0</v>
      </c>
      <c r="M1063" s="1" t="s">
        <v>2342</v>
      </c>
      <c r="N1063" s="1" t="s">
        <v>63</v>
      </c>
      <c r="O1063" s="1" t="s">
        <v>1473</v>
      </c>
      <c r="P1063">
        <v>5</v>
      </c>
      <c r="Q1063">
        <v>600</v>
      </c>
      <c r="R1063">
        <v>5800</v>
      </c>
      <c r="S1063">
        <v>0</v>
      </c>
      <c r="T1063">
        <v>48</v>
      </c>
      <c r="U1063">
        <v>5</v>
      </c>
      <c r="V1063">
        <v>21</v>
      </c>
      <c r="W1063">
        <v>6586.1399999999994</v>
      </c>
      <c r="X1063">
        <v>4.2</v>
      </c>
      <c r="Y1063">
        <v>1317.2279999999998</v>
      </c>
      <c r="Z1063">
        <v>11.4</v>
      </c>
      <c r="AA1063">
        <v>10.208649230000001</v>
      </c>
      <c r="AB1063">
        <v>2</v>
      </c>
      <c r="AC1063">
        <v>0.29265371333333334</v>
      </c>
      <c r="AD1063">
        <v>0</v>
      </c>
      <c r="AE1063">
        <v>0.93021375171198417</v>
      </c>
      <c r="AF1063">
        <v>0.67</v>
      </c>
      <c r="AG1063">
        <v>1.6002137399999998</v>
      </c>
      <c r="AH1063">
        <v>0</v>
      </c>
      <c r="AI1063">
        <v>7.7251021466666669</v>
      </c>
      <c r="AJ1063">
        <v>150</v>
      </c>
      <c r="AK1063">
        <v>36</v>
      </c>
      <c r="AL1063">
        <v>1</v>
      </c>
      <c r="AM1063">
        <v>1</v>
      </c>
      <c r="AN1063">
        <v>1</v>
      </c>
      <c r="AO1063">
        <v>0</v>
      </c>
      <c r="AP1063">
        <v>0</v>
      </c>
      <c r="AQ1063">
        <v>0</v>
      </c>
      <c r="AR1063">
        <v>510.64</v>
      </c>
      <c r="AS1063" s="1" t="s">
        <v>65</v>
      </c>
      <c r="AT1063">
        <v>2</v>
      </c>
      <c r="AU1063">
        <v>4.6510686999999997</v>
      </c>
      <c r="AV1063">
        <v>51.48614405</v>
      </c>
      <c r="AW1063">
        <v>3</v>
      </c>
      <c r="AX1063">
        <v>0.4</v>
      </c>
      <c r="AY1063">
        <v>0.2</v>
      </c>
      <c r="AZ1063">
        <v>30</v>
      </c>
      <c r="BA1063">
        <v>0.15503562333333332</v>
      </c>
      <c r="BB1063">
        <v>4.7672355601851853E-2</v>
      </c>
      <c r="BC1063">
        <v>3</v>
      </c>
      <c r="BD1063">
        <v>33</v>
      </c>
      <c r="BE1063">
        <v>1</v>
      </c>
      <c r="BF1063">
        <v>0</v>
      </c>
      <c r="BG1063" s="1" t="s">
        <v>83</v>
      </c>
      <c r="BH1063" s="1" t="s">
        <v>6891</v>
      </c>
      <c r="BI1063" s="1" t="s">
        <v>6889</v>
      </c>
      <c r="BJ1063" s="1" t="s">
        <v>6890</v>
      </c>
      <c r="BK1063">
        <v>2100</v>
      </c>
      <c r="BL1063">
        <v>3</v>
      </c>
      <c r="BM1063" s="5" t="d">
        <v>02:30:00.00000000000040275</v>
      </c>
      <c r="BN1063" s="5" t="d">
        <v>03:00:00.000</v>
      </c>
      <c r="BO1063">
        <v>2</v>
      </c>
      <c r="BP1063" t="b">
        <v>0</v>
      </c>
    </row>
    <row r="1064" spans="1:68" x14ac:dyDescent="0.2">
      <c r="A1064" s="1" t="s">
        <v>2343</v>
      </c>
      <c r="B1064" s="1" t="s">
        <v>1456</v>
      </c>
      <c r="C1064" s="2" t="d">
        <v>2026-07-09</v>
      </c>
      <c r="D1064">
        <v>7</v>
      </c>
      <c r="E1064" s="1" t="s">
        <v>61</v>
      </c>
      <c r="F1064">
        <v>5</v>
      </c>
      <c r="G1064">
        <v>9</v>
      </c>
      <c r="H1064">
        <v>8</v>
      </c>
      <c r="I1064">
        <v>0</v>
      </c>
      <c r="J1064">
        <v>1</v>
      </c>
      <c r="K1064">
        <v>600</v>
      </c>
      <c r="L1064">
        <v>0</v>
      </c>
      <c r="M1064" s="1" t="s">
        <v>2344</v>
      </c>
      <c r="N1064" s="1" t="s">
        <v>63</v>
      </c>
      <c r="O1064" s="1" t="s">
        <v>1479</v>
      </c>
      <c r="P1064">
        <v>5</v>
      </c>
      <c r="Q1064">
        <v>600</v>
      </c>
      <c r="R1064">
        <v>5200</v>
      </c>
      <c r="S1064">
        <v>0</v>
      </c>
      <c r="T1064">
        <v>48</v>
      </c>
      <c r="U1064">
        <v>5</v>
      </c>
      <c r="V1064">
        <v>24</v>
      </c>
      <c r="W1064">
        <v>5764.21</v>
      </c>
      <c r="X1064">
        <v>4.8</v>
      </c>
      <c r="Y1064">
        <v>1152.8420000000001</v>
      </c>
      <c r="Z1064">
        <v>10</v>
      </c>
      <c r="AA1064">
        <v>9.2906203033333323</v>
      </c>
      <c r="AB1064">
        <v>2</v>
      </c>
      <c r="AC1064">
        <v>0.12837602666666648</v>
      </c>
      <c r="AD1064">
        <v>0.29725054000000001</v>
      </c>
      <c r="AE1064">
        <v>1.4747334560186478</v>
      </c>
      <c r="AF1064">
        <v>0.66333333333333333</v>
      </c>
      <c r="AG1064">
        <v>2.4353173233333334</v>
      </c>
      <c r="AH1064">
        <v>0</v>
      </c>
      <c r="AI1064">
        <v>5.8019696366666667</v>
      </c>
      <c r="AJ1064">
        <v>150</v>
      </c>
      <c r="AK1064">
        <v>36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 s="1" t="s">
        <v>65</v>
      </c>
      <c r="AT1064">
        <v>2</v>
      </c>
      <c r="AU1064">
        <v>7.3736672500000005</v>
      </c>
      <c r="AV1064">
        <v>43.355800383333332</v>
      </c>
      <c r="AW1064">
        <v>3</v>
      </c>
      <c r="AX1064">
        <v>0.4</v>
      </c>
      <c r="AY1064">
        <v>0</v>
      </c>
      <c r="AZ1064">
        <v>30</v>
      </c>
      <c r="BA1064">
        <v>0.24578890833333336</v>
      </c>
      <c r="BB1064">
        <v>4.0144259614197528E-2</v>
      </c>
      <c r="BC1064">
        <v>3</v>
      </c>
      <c r="BD1064">
        <v>33</v>
      </c>
      <c r="BE1064">
        <v>1</v>
      </c>
      <c r="BF1064">
        <v>0</v>
      </c>
      <c r="BG1064" s="1" t="s">
        <v>83</v>
      </c>
      <c r="BH1064" s="1" t="s">
        <v>6891</v>
      </c>
      <c r="BI1064" s="1" t="s">
        <v>6889</v>
      </c>
      <c r="BJ1064" s="1" t="s">
        <v>6890</v>
      </c>
      <c r="BK1064">
        <v>2100</v>
      </c>
      <c r="BL1064">
        <v>3</v>
      </c>
      <c r="BM1064" s="5" t="d">
        <v>03:00:00.000</v>
      </c>
      <c r="BN1064" s="5" t="d">
        <v>03:30:00.00000000000079875</v>
      </c>
      <c r="BO1064">
        <v>3</v>
      </c>
      <c r="BP1064" t="b">
        <v>0</v>
      </c>
    </row>
    <row r="1065" spans="1:68" x14ac:dyDescent="0.2">
      <c r="A1065" s="1" t="s">
        <v>2345</v>
      </c>
      <c r="B1065" s="1" t="s">
        <v>1456</v>
      </c>
      <c r="C1065" s="2" t="d">
        <v>2026-07-09</v>
      </c>
      <c r="D1065">
        <v>8</v>
      </c>
      <c r="E1065" s="1" t="s">
        <v>61</v>
      </c>
      <c r="F1065">
        <v>10</v>
      </c>
      <c r="G1065">
        <v>9</v>
      </c>
      <c r="H1065">
        <v>8</v>
      </c>
      <c r="I1065">
        <v>0</v>
      </c>
      <c r="J1065">
        <v>1</v>
      </c>
      <c r="K1065">
        <v>600</v>
      </c>
      <c r="L1065">
        <v>0</v>
      </c>
      <c r="M1065" s="1" t="s">
        <v>2346</v>
      </c>
      <c r="N1065" s="1" t="s">
        <v>63</v>
      </c>
      <c r="O1065" s="1" t="s">
        <v>1596</v>
      </c>
      <c r="P1065">
        <v>10</v>
      </c>
      <c r="Q1065">
        <v>600</v>
      </c>
      <c r="R1065">
        <v>4600</v>
      </c>
      <c r="S1065">
        <v>0</v>
      </c>
      <c r="T1065">
        <v>48</v>
      </c>
      <c r="U1065">
        <v>10</v>
      </c>
      <c r="V1065">
        <v>52</v>
      </c>
      <c r="W1065">
        <v>12288.619999999999</v>
      </c>
      <c r="X1065">
        <v>5.2</v>
      </c>
      <c r="Y1065">
        <v>1228.8619999999999</v>
      </c>
      <c r="Z1065">
        <v>11</v>
      </c>
      <c r="AA1065">
        <v>11.121193413333334</v>
      </c>
      <c r="AB1065">
        <v>4</v>
      </c>
      <c r="AC1065">
        <v>1.058753513333333</v>
      </c>
      <c r="AD1065">
        <v>0.6741995116666667</v>
      </c>
      <c r="AE1065">
        <v>1.4720182326091336</v>
      </c>
      <c r="AF1065">
        <v>0.66499999999999992</v>
      </c>
      <c r="AG1065">
        <v>2.81121774</v>
      </c>
      <c r="AH1065">
        <v>0</v>
      </c>
      <c r="AI1065">
        <v>7.3849756700000002</v>
      </c>
      <c r="AJ1065">
        <v>300</v>
      </c>
      <c r="AK1065">
        <v>36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 s="1" t="s">
        <v>65</v>
      </c>
      <c r="AT1065">
        <v>4</v>
      </c>
      <c r="AU1065">
        <v>14.720182233333333</v>
      </c>
      <c r="AV1065">
        <v>97.093901933333328</v>
      </c>
      <c r="AW1065">
        <v>7</v>
      </c>
      <c r="AX1065">
        <v>0.4</v>
      </c>
      <c r="AY1065">
        <v>0</v>
      </c>
      <c r="AZ1065">
        <v>30</v>
      </c>
      <c r="BA1065">
        <v>0.49067274111111109</v>
      </c>
      <c r="BB1065">
        <v>8.9901761049382717E-2</v>
      </c>
      <c r="BC1065">
        <v>5</v>
      </c>
      <c r="BD1065">
        <v>31</v>
      </c>
      <c r="BE1065">
        <v>1</v>
      </c>
      <c r="BF1065">
        <v>0</v>
      </c>
      <c r="BG1065" s="1" t="s">
        <v>83</v>
      </c>
      <c r="BH1065" s="1" t="s">
        <v>6891</v>
      </c>
      <c r="BI1065" s="1" t="s">
        <v>6889</v>
      </c>
      <c r="BJ1065" s="1" t="s">
        <v>6890</v>
      </c>
      <c r="BK1065">
        <v>2100</v>
      </c>
      <c r="BL1065">
        <v>3</v>
      </c>
      <c r="BM1065" s="5" t="d">
        <v>03:30:00.00000000000079875</v>
      </c>
      <c r="BN1065" s="5" t="d">
        <v>03:59:59.99999999999920125</v>
      </c>
      <c r="BO1065">
        <v>3</v>
      </c>
      <c r="BP1065" t="b">
        <v>0</v>
      </c>
    </row>
    <row r="1066" spans="1:68" x14ac:dyDescent="0.2">
      <c r="A1066" s="1" t="s">
        <v>2347</v>
      </c>
      <c r="B1066" s="1" t="s">
        <v>1456</v>
      </c>
      <c r="C1066" s="2" t="d">
        <v>2026-07-09</v>
      </c>
      <c r="D1066">
        <v>9</v>
      </c>
      <c r="E1066" s="1" t="s">
        <v>61</v>
      </c>
      <c r="F1066">
        <v>8</v>
      </c>
      <c r="G1066">
        <v>9</v>
      </c>
      <c r="H1066">
        <v>8</v>
      </c>
      <c r="I1066">
        <v>0</v>
      </c>
      <c r="J1066">
        <v>1</v>
      </c>
      <c r="K1066">
        <v>600</v>
      </c>
      <c r="L1066">
        <v>0</v>
      </c>
      <c r="M1066" s="1" t="s">
        <v>2348</v>
      </c>
      <c r="N1066" s="1" t="s">
        <v>63</v>
      </c>
      <c r="O1066" s="1" t="s">
        <v>1482</v>
      </c>
      <c r="P1066">
        <v>8</v>
      </c>
      <c r="Q1066">
        <v>600</v>
      </c>
      <c r="R1066">
        <v>4000</v>
      </c>
      <c r="S1066">
        <v>0</v>
      </c>
      <c r="T1066">
        <v>48</v>
      </c>
      <c r="U1066">
        <v>8</v>
      </c>
      <c r="V1066">
        <v>42</v>
      </c>
      <c r="W1066">
        <v>8501.9599999999991</v>
      </c>
      <c r="X1066">
        <v>5.25</v>
      </c>
      <c r="Y1066">
        <v>1062.7449999999999</v>
      </c>
      <c r="Z1066">
        <v>10.875</v>
      </c>
      <c r="AA1066">
        <v>10.815400295833333</v>
      </c>
      <c r="AB1066">
        <v>2</v>
      </c>
      <c r="AC1066">
        <v>0.51133826250000003</v>
      </c>
      <c r="AD1066">
        <v>1.0541226145833333</v>
      </c>
      <c r="AE1066">
        <v>1.6089313259169065</v>
      </c>
      <c r="AF1066">
        <v>0.50416666666666665</v>
      </c>
      <c r="AG1066">
        <v>3.1672206020833333</v>
      </c>
      <c r="AH1066">
        <v>0</v>
      </c>
      <c r="AI1066">
        <v>6.6981796833333327</v>
      </c>
      <c r="AJ1066">
        <v>240</v>
      </c>
      <c r="AK1066">
        <v>36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 s="1" t="s">
        <v>65</v>
      </c>
      <c r="AT1066">
        <v>2</v>
      </c>
      <c r="AU1066">
        <v>12.871450533333334</v>
      </c>
      <c r="AV1066">
        <v>100.12557206666666</v>
      </c>
      <c r="AW1066">
        <v>7</v>
      </c>
      <c r="AX1066">
        <v>0.25</v>
      </c>
      <c r="AY1066">
        <v>0</v>
      </c>
      <c r="AZ1066">
        <v>30</v>
      </c>
      <c r="BA1066">
        <v>0.42904835111111111</v>
      </c>
      <c r="BB1066">
        <v>9.2708863024691349E-2</v>
      </c>
      <c r="BC1066">
        <v>5</v>
      </c>
      <c r="BD1066">
        <v>31</v>
      </c>
      <c r="BE1066">
        <v>1</v>
      </c>
      <c r="BF1066">
        <v>0</v>
      </c>
      <c r="BG1066" s="1" t="s">
        <v>83</v>
      </c>
      <c r="BH1066" s="1" t="s">
        <v>6891</v>
      </c>
      <c r="BI1066" s="1" t="s">
        <v>6889</v>
      </c>
      <c r="BJ1066" s="1" t="s">
        <v>6890</v>
      </c>
      <c r="BK1066">
        <v>2100</v>
      </c>
      <c r="BL1066">
        <v>3</v>
      </c>
      <c r="BM1066" s="5" t="d">
        <v>03:59:59.99999999999920125</v>
      </c>
      <c r="BN1066" s="5" t="d">
        <v>04:30:00.000</v>
      </c>
      <c r="BO1066">
        <v>4</v>
      </c>
      <c r="BP1066" t="b">
        <v>0</v>
      </c>
    </row>
    <row r="1067" spans="1:68" x14ac:dyDescent="0.2">
      <c r="A1067" s="1" t="s">
        <v>2349</v>
      </c>
      <c r="B1067" s="1" t="s">
        <v>1456</v>
      </c>
      <c r="C1067" s="2" t="d">
        <v>2026-07-09</v>
      </c>
      <c r="D1067">
        <v>10</v>
      </c>
      <c r="E1067" s="1" t="s">
        <v>61</v>
      </c>
      <c r="F1067">
        <v>8</v>
      </c>
      <c r="G1067">
        <v>9</v>
      </c>
      <c r="H1067">
        <v>8</v>
      </c>
      <c r="I1067">
        <v>0</v>
      </c>
      <c r="J1067">
        <v>1</v>
      </c>
      <c r="K1067">
        <v>600</v>
      </c>
      <c r="L1067">
        <v>0</v>
      </c>
      <c r="M1067" s="1" t="s">
        <v>2350</v>
      </c>
      <c r="N1067" s="1" t="s">
        <v>63</v>
      </c>
      <c r="O1067" s="1" t="s">
        <v>1458</v>
      </c>
      <c r="P1067">
        <v>8</v>
      </c>
      <c r="Q1067">
        <v>600</v>
      </c>
      <c r="R1067">
        <v>3400</v>
      </c>
      <c r="S1067">
        <v>0</v>
      </c>
      <c r="T1067">
        <v>48</v>
      </c>
      <c r="U1067">
        <v>8</v>
      </c>
      <c r="V1067">
        <v>40</v>
      </c>
      <c r="W1067">
        <v>7934.62</v>
      </c>
      <c r="X1067">
        <v>5</v>
      </c>
      <c r="Y1067">
        <v>991.82749999999999</v>
      </c>
      <c r="Z1067">
        <v>9.875</v>
      </c>
      <c r="AA1067">
        <v>9.7061236916666651</v>
      </c>
      <c r="AB1067">
        <v>5</v>
      </c>
      <c r="AC1067">
        <v>0.45951486458333313</v>
      </c>
      <c r="AD1067">
        <v>0.67864972083333341</v>
      </c>
      <c r="AE1067">
        <v>1.2988265565940369</v>
      </c>
      <c r="AF1067">
        <v>0.9916666666666667</v>
      </c>
      <c r="AG1067">
        <v>2.9691429395833335</v>
      </c>
      <c r="AH1067">
        <v>0</v>
      </c>
      <c r="AI1067">
        <v>5.7286474145833335</v>
      </c>
      <c r="AJ1067">
        <v>240</v>
      </c>
      <c r="AK1067">
        <v>36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 s="1" t="s">
        <v>65</v>
      </c>
      <c r="AT1067">
        <v>5</v>
      </c>
      <c r="AU1067">
        <v>10.3906124</v>
      </c>
      <c r="AV1067">
        <v>71.545780216666671</v>
      </c>
      <c r="AW1067">
        <v>6</v>
      </c>
      <c r="AX1067">
        <v>0.625</v>
      </c>
      <c r="AY1067">
        <v>0</v>
      </c>
      <c r="AZ1067">
        <v>30</v>
      </c>
      <c r="BA1067">
        <v>0.34635374666666668</v>
      </c>
      <c r="BB1067">
        <v>6.6246092793209879E-2</v>
      </c>
      <c r="BC1067">
        <v>4</v>
      </c>
      <c r="BD1067">
        <v>32</v>
      </c>
      <c r="BE1067">
        <v>1</v>
      </c>
      <c r="BF1067">
        <v>0</v>
      </c>
      <c r="BG1067" s="1" t="s">
        <v>83</v>
      </c>
      <c r="BH1067" s="1" t="s">
        <v>6891</v>
      </c>
      <c r="BI1067" s="1" t="s">
        <v>6889</v>
      </c>
      <c r="BJ1067" s="1" t="s">
        <v>6890</v>
      </c>
      <c r="BK1067">
        <v>2100</v>
      </c>
      <c r="BL1067">
        <v>3</v>
      </c>
      <c r="BM1067" s="5" t="d">
        <v>04:30:00.000</v>
      </c>
      <c r="BN1067" s="5" t="d">
        <v>05:00:00.00000000000079875</v>
      </c>
      <c r="BO1067">
        <v>4</v>
      </c>
      <c r="BP1067" t="b">
        <v>0</v>
      </c>
    </row>
    <row r="1068" spans="1:68" x14ac:dyDescent="0.2">
      <c r="A1068" s="1" t="s">
        <v>2351</v>
      </c>
      <c r="B1068" s="1" t="s">
        <v>1456</v>
      </c>
      <c r="C1068" s="2" t="d">
        <v>2026-07-09</v>
      </c>
      <c r="D1068">
        <v>11</v>
      </c>
      <c r="E1068" s="1" t="s">
        <v>61</v>
      </c>
      <c r="F1068">
        <v>8</v>
      </c>
      <c r="G1068">
        <v>9</v>
      </c>
      <c r="H1068">
        <v>8</v>
      </c>
      <c r="I1068">
        <v>0</v>
      </c>
      <c r="J1068">
        <v>1</v>
      </c>
      <c r="K1068">
        <v>600</v>
      </c>
      <c r="L1068">
        <v>0</v>
      </c>
      <c r="M1068" s="1" t="s">
        <v>2352</v>
      </c>
      <c r="N1068" s="1" t="s">
        <v>63</v>
      </c>
      <c r="O1068" s="1" t="s">
        <v>1464</v>
      </c>
      <c r="P1068">
        <v>8</v>
      </c>
      <c r="Q1068">
        <v>600</v>
      </c>
      <c r="R1068">
        <v>2800</v>
      </c>
      <c r="S1068">
        <v>0</v>
      </c>
      <c r="T1068">
        <v>48</v>
      </c>
      <c r="U1068">
        <v>8</v>
      </c>
      <c r="V1068">
        <v>53</v>
      </c>
      <c r="W1068">
        <v>12162.31</v>
      </c>
      <c r="X1068">
        <v>6.625</v>
      </c>
      <c r="Y1068">
        <v>1520.2887499999999</v>
      </c>
      <c r="Z1068">
        <v>10.25</v>
      </c>
      <c r="AA1068">
        <v>10.888757308333334</v>
      </c>
      <c r="AB1068">
        <v>5</v>
      </c>
      <c r="AC1068">
        <v>1.422562825</v>
      </c>
      <c r="AD1068">
        <v>1.0718712937500001</v>
      </c>
      <c r="AE1068">
        <v>2.0315313656809217</v>
      </c>
      <c r="AF1068">
        <v>0.78333333333333333</v>
      </c>
      <c r="AG1068">
        <v>3.8867359895833333</v>
      </c>
      <c r="AH1068">
        <v>0</v>
      </c>
      <c r="AI1068">
        <v>6.1499379812499999</v>
      </c>
      <c r="AJ1068">
        <v>240</v>
      </c>
      <c r="AK1068">
        <v>36</v>
      </c>
      <c r="AL1068">
        <v>1</v>
      </c>
      <c r="AM1068">
        <v>1</v>
      </c>
      <c r="AN1068">
        <v>1</v>
      </c>
      <c r="AO1068">
        <v>0</v>
      </c>
      <c r="AP1068">
        <v>0</v>
      </c>
      <c r="AQ1068">
        <v>0</v>
      </c>
      <c r="AR1068">
        <v>221.22</v>
      </c>
      <c r="AS1068" s="1" t="s">
        <v>65</v>
      </c>
      <c r="AT1068">
        <v>5</v>
      </c>
      <c r="AU1068">
        <v>15.660445233333332</v>
      </c>
      <c r="AV1068">
        <v>75.919786450000004</v>
      </c>
      <c r="AW1068">
        <v>6</v>
      </c>
      <c r="AX1068">
        <v>0.625</v>
      </c>
      <c r="AY1068">
        <v>0.125</v>
      </c>
      <c r="AZ1068">
        <v>30</v>
      </c>
      <c r="BA1068">
        <v>0.52201484111111107</v>
      </c>
      <c r="BB1068">
        <v>7.0296098564814821E-2</v>
      </c>
      <c r="BC1068">
        <v>4</v>
      </c>
      <c r="BD1068">
        <v>32</v>
      </c>
      <c r="BE1068">
        <v>1</v>
      </c>
      <c r="BF1068">
        <v>0</v>
      </c>
      <c r="BG1068" s="1" t="s">
        <v>83</v>
      </c>
      <c r="BH1068" s="1" t="s">
        <v>6891</v>
      </c>
      <c r="BI1068" s="1" t="s">
        <v>6889</v>
      </c>
      <c r="BJ1068" s="1" t="s">
        <v>6890</v>
      </c>
      <c r="BK1068">
        <v>2100</v>
      </c>
      <c r="BL1068">
        <v>3</v>
      </c>
      <c r="BM1068" s="5" t="d">
        <v>05:00:00.00000000000079875</v>
      </c>
      <c r="BN1068" s="5" t="d">
        <v>05:29:59.99999999999920125</v>
      </c>
      <c r="BO1068">
        <v>5</v>
      </c>
      <c r="BP1068" t="b">
        <v>0</v>
      </c>
    </row>
    <row r="1069" spans="1:68" x14ac:dyDescent="0.2">
      <c r="A1069" s="1" t="s">
        <v>2353</v>
      </c>
      <c r="B1069" s="1" t="s">
        <v>1456</v>
      </c>
      <c r="C1069" s="2" t="d">
        <v>2026-07-09</v>
      </c>
      <c r="D1069">
        <v>12</v>
      </c>
      <c r="E1069" s="1" t="s">
        <v>61</v>
      </c>
      <c r="F1069">
        <v>12</v>
      </c>
      <c r="G1069">
        <v>9</v>
      </c>
      <c r="H1069">
        <v>8</v>
      </c>
      <c r="I1069">
        <v>0</v>
      </c>
      <c r="J1069">
        <v>1</v>
      </c>
      <c r="K1069">
        <v>600</v>
      </c>
      <c r="L1069">
        <v>0</v>
      </c>
      <c r="M1069" s="1" t="s">
        <v>2336</v>
      </c>
      <c r="N1069" s="1" t="s">
        <v>63</v>
      </c>
      <c r="O1069" s="1" t="s">
        <v>1583</v>
      </c>
      <c r="P1069">
        <v>12</v>
      </c>
      <c r="Q1069">
        <v>600</v>
      </c>
      <c r="R1069">
        <v>2200</v>
      </c>
      <c r="S1069">
        <v>0</v>
      </c>
      <c r="T1069">
        <v>48</v>
      </c>
      <c r="U1069">
        <v>12</v>
      </c>
      <c r="V1069">
        <v>64</v>
      </c>
      <c r="W1069">
        <v>14563.59</v>
      </c>
      <c r="X1069">
        <v>5.333333333333333</v>
      </c>
      <c r="Y1069">
        <v>1213.6324999999999</v>
      </c>
      <c r="Z1069">
        <v>10.333333333333334</v>
      </c>
      <c r="AA1069">
        <v>10.522873051388888</v>
      </c>
      <c r="AB1069">
        <v>8</v>
      </c>
      <c r="AC1069">
        <v>0.5209717055555555</v>
      </c>
      <c r="AD1069">
        <v>0.7509002958333334</v>
      </c>
      <c r="AE1069">
        <v>1.3170850557366789</v>
      </c>
      <c r="AF1069">
        <v>0.7055555555555556</v>
      </c>
      <c r="AG1069">
        <v>2.773540901388889</v>
      </c>
      <c r="AH1069">
        <v>0</v>
      </c>
      <c r="AI1069">
        <v>6.7909988069444438</v>
      </c>
      <c r="AJ1069">
        <v>360</v>
      </c>
      <c r="AK1069">
        <v>36</v>
      </c>
      <c r="AL1069">
        <v>1</v>
      </c>
      <c r="AM1069">
        <v>1</v>
      </c>
      <c r="AN1069">
        <v>1</v>
      </c>
      <c r="AO1069">
        <v>0</v>
      </c>
      <c r="AP1069">
        <v>0</v>
      </c>
      <c r="AQ1069">
        <v>0</v>
      </c>
      <c r="AR1069">
        <v>303.86</v>
      </c>
      <c r="AS1069" s="1" t="s">
        <v>65</v>
      </c>
      <c r="AT1069">
        <v>7</v>
      </c>
      <c r="AU1069">
        <v>15.5942291</v>
      </c>
      <c r="AV1069">
        <v>101.35980421666667</v>
      </c>
      <c r="AW1069">
        <v>7</v>
      </c>
      <c r="AX1069">
        <v>0.66666666666666663</v>
      </c>
      <c r="AY1069">
        <v>8.3333333333333329E-2</v>
      </c>
      <c r="AZ1069">
        <v>30</v>
      </c>
      <c r="BA1069">
        <v>0.51980763666666663</v>
      </c>
      <c r="BB1069">
        <v>9.3851670570987658E-2</v>
      </c>
      <c r="BC1069">
        <v>5</v>
      </c>
      <c r="BD1069">
        <v>31</v>
      </c>
      <c r="BE1069">
        <v>1</v>
      </c>
      <c r="BF1069">
        <v>0</v>
      </c>
      <c r="BG1069" s="1" t="s">
        <v>83</v>
      </c>
      <c r="BH1069" s="1" t="s">
        <v>6891</v>
      </c>
      <c r="BI1069" s="1" t="s">
        <v>6889</v>
      </c>
      <c r="BJ1069" s="1" t="s">
        <v>6890</v>
      </c>
      <c r="BK1069">
        <v>2100</v>
      </c>
      <c r="BL1069">
        <v>3</v>
      </c>
      <c r="BM1069" s="5" t="d">
        <v>05:29:59.99999999999920125</v>
      </c>
      <c r="BN1069" s="5" t="d">
        <v>06:00:00.000</v>
      </c>
      <c r="BO1069">
        <v>5</v>
      </c>
      <c r="BP1069" t="b">
        <v>0</v>
      </c>
    </row>
    <row r="1070" spans="1:68" x14ac:dyDescent="0.2">
      <c r="A1070" s="1" t="s">
        <v>2354</v>
      </c>
      <c r="B1070" s="1" t="s">
        <v>1456</v>
      </c>
      <c r="C1070" s="2" t="d">
        <v>2026-07-09</v>
      </c>
      <c r="D1070">
        <v>13</v>
      </c>
      <c r="E1070" s="1" t="s">
        <v>95</v>
      </c>
      <c r="F1070">
        <v>10</v>
      </c>
      <c r="G1070">
        <v>9</v>
      </c>
      <c r="H1070">
        <v>3</v>
      </c>
      <c r="I1070">
        <v>2</v>
      </c>
      <c r="J1070">
        <v>4</v>
      </c>
      <c r="K1070">
        <v>225</v>
      </c>
      <c r="L1070">
        <v>1</v>
      </c>
      <c r="M1070" s="1" t="s">
        <v>2355</v>
      </c>
      <c r="N1070" s="1" t="s">
        <v>1610</v>
      </c>
      <c r="O1070" s="1" t="s">
        <v>2356</v>
      </c>
      <c r="P1070">
        <v>2.5</v>
      </c>
      <c r="Q1070">
        <v>225</v>
      </c>
      <c r="R1070">
        <v>1975</v>
      </c>
      <c r="S1070">
        <v>1</v>
      </c>
      <c r="T1070">
        <v>47</v>
      </c>
      <c r="U1070">
        <v>10</v>
      </c>
      <c r="V1070">
        <v>51</v>
      </c>
      <c r="W1070">
        <v>13258.82</v>
      </c>
      <c r="X1070">
        <v>5.0999999999999996</v>
      </c>
      <c r="Y1070">
        <v>1325.8820000000001</v>
      </c>
      <c r="Z1070">
        <v>10.9</v>
      </c>
      <c r="AA1070">
        <v>10.080704520000001</v>
      </c>
      <c r="AB1070">
        <v>2</v>
      </c>
      <c r="AC1070">
        <v>0.21432685333333321</v>
      </c>
      <c r="AD1070">
        <v>0</v>
      </c>
      <c r="AE1070">
        <v>1.3303021120756058</v>
      </c>
      <c r="AF1070">
        <v>0.57166666666666666</v>
      </c>
      <c r="AG1070">
        <v>1.9019687699999999</v>
      </c>
      <c r="AH1070">
        <v>0</v>
      </c>
      <c r="AI1070">
        <v>7.2887357399999999</v>
      </c>
      <c r="AJ1070">
        <v>300</v>
      </c>
      <c r="AK1070">
        <v>36</v>
      </c>
      <c r="AL1070">
        <v>1</v>
      </c>
      <c r="AM1070">
        <v>1</v>
      </c>
      <c r="AN1070">
        <v>1</v>
      </c>
      <c r="AO1070">
        <v>0</v>
      </c>
      <c r="AP1070">
        <v>0</v>
      </c>
      <c r="AQ1070">
        <v>0</v>
      </c>
      <c r="AR1070">
        <v>106.02</v>
      </c>
      <c r="AS1070" s="1" t="s">
        <v>65</v>
      </c>
      <c r="AT1070">
        <v>2</v>
      </c>
      <c r="AU1070">
        <v>13.053836666666667</v>
      </c>
      <c r="AV1070">
        <v>100.53903245000001</v>
      </c>
      <c r="AW1070">
        <v>8</v>
      </c>
      <c r="AX1070">
        <v>0.2</v>
      </c>
      <c r="AY1070">
        <v>0.1</v>
      </c>
      <c r="AZ1070">
        <v>30</v>
      </c>
      <c r="BA1070">
        <v>0.10878197222222223</v>
      </c>
      <c r="BB1070">
        <v>9.3091696712962968E-2</v>
      </c>
      <c r="BC1070">
        <v>5</v>
      </c>
      <c r="BD1070">
        <v>31</v>
      </c>
      <c r="BE1070">
        <v>1</v>
      </c>
      <c r="BF1070">
        <v>3</v>
      </c>
      <c r="BG1070" s="1" t="s">
        <v>83</v>
      </c>
      <c r="BH1070" s="1" t="s">
        <v>6891</v>
      </c>
      <c r="BI1070" s="1" t="s">
        <v>6889</v>
      </c>
      <c r="BJ1070" s="1" t="s">
        <v>6890</v>
      </c>
      <c r="BK1070">
        <v>2100</v>
      </c>
      <c r="BL1070">
        <v>3</v>
      </c>
      <c r="BM1070" s="5" t="d">
        <v>06:00:00.000</v>
      </c>
      <c r="BN1070" s="5" t="d">
        <v>06:29:59.9999999999984025</v>
      </c>
      <c r="BO1070">
        <v>6</v>
      </c>
      <c r="BP1070" t="b">
        <v>0</v>
      </c>
    </row>
    <row r="1071" spans="1:68" x14ac:dyDescent="0.2">
      <c r="A1071" s="1" t="s">
        <v>2357</v>
      </c>
      <c r="B1071" s="1" t="s">
        <v>1456</v>
      </c>
      <c r="C1071" s="2" t="d">
        <v>2026-07-09</v>
      </c>
      <c r="D1071">
        <v>14</v>
      </c>
      <c r="E1071" s="1" t="s">
        <v>95</v>
      </c>
      <c r="F1071">
        <v>21</v>
      </c>
      <c r="G1071">
        <v>9</v>
      </c>
      <c r="H1071">
        <v>3</v>
      </c>
      <c r="I1071">
        <v>2</v>
      </c>
      <c r="J1071">
        <v>4</v>
      </c>
      <c r="K1071">
        <v>225</v>
      </c>
      <c r="L1071">
        <v>1</v>
      </c>
      <c r="M1071" s="1" t="s">
        <v>2358</v>
      </c>
      <c r="N1071" s="1" t="s">
        <v>1492</v>
      </c>
      <c r="O1071" s="1" t="s">
        <v>2359</v>
      </c>
      <c r="P1071">
        <v>5.25</v>
      </c>
      <c r="Q1071">
        <v>225</v>
      </c>
      <c r="R1071">
        <v>1750</v>
      </c>
      <c r="S1071">
        <v>1</v>
      </c>
      <c r="T1071">
        <v>46</v>
      </c>
      <c r="U1071">
        <v>21</v>
      </c>
      <c r="V1071">
        <v>102</v>
      </c>
      <c r="W1071">
        <v>21949.55</v>
      </c>
      <c r="X1071">
        <v>4.8571428571428568</v>
      </c>
      <c r="Y1071">
        <v>1045.2166666666667</v>
      </c>
      <c r="Z1071">
        <v>10.476190476190476</v>
      </c>
      <c r="AA1071">
        <v>9.4895690539682533</v>
      </c>
      <c r="AB1071">
        <v>4</v>
      </c>
      <c r="AC1071">
        <v>0.11442959603174607</v>
      </c>
      <c r="AD1071">
        <v>0</v>
      </c>
      <c r="AE1071">
        <v>1.3071250482634613</v>
      </c>
      <c r="AF1071">
        <v>0.58888888888888891</v>
      </c>
      <c r="AG1071">
        <v>1.8960139293650793</v>
      </c>
      <c r="AH1071">
        <v>0</v>
      </c>
      <c r="AI1071">
        <v>6.5864122603174602</v>
      </c>
      <c r="AJ1071">
        <v>630</v>
      </c>
      <c r="AK1071">
        <v>36</v>
      </c>
      <c r="AL1071">
        <v>1</v>
      </c>
      <c r="AM1071">
        <v>1</v>
      </c>
      <c r="AN1071">
        <v>1</v>
      </c>
      <c r="AO1071">
        <v>0</v>
      </c>
      <c r="AP1071">
        <v>0</v>
      </c>
      <c r="AQ1071">
        <v>0</v>
      </c>
      <c r="AR1071">
        <v>647.17999999999995</v>
      </c>
      <c r="AS1071" s="1" t="s">
        <v>125</v>
      </c>
      <c r="AT1071">
        <v>2</v>
      </c>
      <c r="AU1071">
        <v>28.323094083333334</v>
      </c>
      <c r="AV1071">
        <v>198.76688956666666</v>
      </c>
      <c r="AW1071">
        <v>12</v>
      </c>
      <c r="AX1071">
        <v>0.19047619047619047</v>
      </c>
      <c r="AY1071">
        <v>4.7619047619047616E-2</v>
      </c>
      <c r="AZ1071">
        <v>30</v>
      </c>
      <c r="BA1071">
        <v>0.2360257840277778</v>
      </c>
      <c r="BB1071">
        <v>0.18404341626543211</v>
      </c>
      <c r="BC1071">
        <v>10</v>
      </c>
      <c r="BD1071">
        <v>26</v>
      </c>
      <c r="BE1071">
        <v>2</v>
      </c>
      <c r="BF1071">
        <v>2</v>
      </c>
      <c r="BG1071" s="1" t="s">
        <v>99</v>
      </c>
      <c r="BH1071" s="1" t="s">
        <v>6891</v>
      </c>
      <c r="BI1071" s="1" t="s">
        <v>6889</v>
      </c>
      <c r="BJ1071" s="1" t="s">
        <v>6890</v>
      </c>
      <c r="BK1071">
        <v>2100</v>
      </c>
      <c r="BL1071">
        <v>3</v>
      </c>
      <c r="BM1071" s="5" t="d">
        <v>06:29:59.9999999999984025</v>
      </c>
      <c r="BN1071" s="5" t="d">
        <v>07:00:00.0000000000015975</v>
      </c>
      <c r="BO1071">
        <v>6</v>
      </c>
      <c r="BP1071" t="b">
        <v>0</v>
      </c>
    </row>
    <row r="1072" spans="1:68" x14ac:dyDescent="0.2">
      <c r="A1072" s="1" t="s">
        <v>2360</v>
      </c>
      <c r="B1072" s="1" t="s">
        <v>1456</v>
      </c>
      <c r="C1072" s="2" t="d">
        <v>2026-07-09</v>
      </c>
      <c r="D1072">
        <v>15</v>
      </c>
      <c r="E1072" s="1" t="s">
        <v>95</v>
      </c>
      <c r="F1072">
        <v>40</v>
      </c>
      <c r="G1072">
        <v>9</v>
      </c>
      <c r="H1072">
        <v>3</v>
      </c>
      <c r="I1072">
        <v>2</v>
      </c>
      <c r="J1072">
        <v>4</v>
      </c>
      <c r="K1072">
        <v>225</v>
      </c>
      <c r="L1072">
        <v>1</v>
      </c>
      <c r="M1072" s="1" t="s">
        <v>2361</v>
      </c>
      <c r="N1072" s="1" t="s">
        <v>2362</v>
      </c>
      <c r="O1072" s="1" t="s">
        <v>2363</v>
      </c>
      <c r="P1072">
        <v>10</v>
      </c>
      <c r="Q1072">
        <v>225</v>
      </c>
      <c r="R1072">
        <v>1525</v>
      </c>
      <c r="S1072">
        <v>1</v>
      </c>
      <c r="T1072">
        <v>45</v>
      </c>
      <c r="U1072">
        <v>40</v>
      </c>
      <c r="V1072">
        <v>193</v>
      </c>
      <c r="W1072">
        <v>41863.1</v>
      </c>
      <c r="X1072">
        <v>4.8250000000000002</v>
      </c>
      <c r="Y1072">
        <v>1046.5774999999999</v>
      </c>
      <c r="Z1072">
        <v>10.725</v>
      </c>
      <c r="AA1072">
        <v>9.6462066924999998</v>
      </c>
      <c r="AB1072">
        <v>8</v>
      </c>
      <c r="AC1072">
        <v>0.14207214458333328</v>
      </c>
      <c r="AD1072">
        <v>7.4218724999999984E-3</v>
      </c>
      <c r="AE1072">
        <v>1.3253702524927369</v>
      </c>
      <c r="AF1072">
        <v>0.58666666666666667</v>
      </c>
      <c r="AG1072">
        <v>1.9194587854166667</v>
      </c>
      <c r="AH1072">
        <v>0</v>
      </c>
      <c r="AI1072">
        <v>6.732164564583333</v>
      </c>
      <c r="AJ1072">
        <v>1200</v>
      </c>
      <c r="AK1072">
        <v>36</v>
      </c>
      <c r="AL1072">
        <v>1</v>
      </c>
      <c r="AM1072">
        <v>1</v>
      </c>
      <c r="AN1072">
        <v>0</v>
      </c>
      <c r="AO1072">
        <v>1</v>
      </c>
      <c r="AP1072">
        <v>0</v>
      </c>
      <c r="AQ1072">
        <v>0</v>
      </c>
      <c r="AR1072">
        <v>286.52999999999997</v>
      </c>
      <c r="AS1072" s="1" t="s">
        <v>65</v>
      </c>
      <c r="AT1072">
        <v>6</v>
      </c>
      <c r="AU1072">
        <v>52.027855983333332</v>
      </c>
      <c r="AV1072">
        <v>390.31122870000002</v>
      </c>
      <c r="AW1072">
        <v>22</v>
      </c>
      <c r="AX1072">
        <v>0.2</v>
      </c>
      <c r="AY1072">
        <v>2.5000000000000001E-2</v>
      </c>
      <c r="AZ1072">
        <v>30</v>
      </c>
      <c r="BA1072">
        <v>0.43356546652777778</v>
      </c>
      <c r="BB1072">
        <v>0.36139928583333336</v>
      </c>
      <c r="BC1072">
        <v>19</v>
      </c>
      <c r="BD1072">
        <v>17</v>
      </c>
      <c r="BE1072">
        <v>3</v>
      </c>
      <c r="BF1072">
        <v>1</v>
      </c>
      <c r="BG1072" s="1" t="s">
        <v>83</v>
      </c>
      <c r="BH1072" s="1" t="s">
        <v>6891</v>
      </c>
      <c r="BI1072" s="1" t="s">
        <v>6889</v>
      </c>
      <c r="BJ1072" s="1" t="s">
        <v>6890</v>
      </c>
      <c r="BK1072">
        <v>2100</v>
      </c>
      <c r="BL1072">
        <v>3</v>
      </c>
      <c r="BM1072" s="5" t="d">
        <v>07:00:00.0000000000015975</v>
      </c>
      <c r="BN1072" s="5" t="d">
        <v>07:30:00.000</v>
      </c>
      <c r="BO1072">
        <v>7</v>
      </c>
      <c r="BP1072" t="b">
        <v>0</v>
      </c>
    </row>
    <row r="1073" spans="1:68" x14ac:dyDescent="0.2">
      <c r="A1073" s="1" t="s">
        <v>2364</v>
      </c>
      <c r="B1073" s="1" t="s">
        <v>1456</v>
      </c>
      <c r="C1073" s="2" t="d">
        <v>2026-07-09</v>
      </c>
      <c r="D1073">
        <v>16</v>
      </c>
      <c r="E1073" s="1" t="s">
        <v>95</v>
      </c>
      <c r="F1073">
        <v>47</v>
      </c>
      <c r="G1073">
        <v>9</v>
      </c>
      <c r="H1073">
        <v>3</v>
      </c>
      <c r="I1073">
        <v>2</v>
      </c>
      <c r="J1073">
        <v>4</v>
      </c>
      <c r="K1073">
        <v>225</v>
      </c>
      <c r="L1073">
        <v>1</v>
      </c>
      <c r="M1073" s="1" t="s">
        <v>1616</v>
      </c>
      <c r="N1073" s="1" t="s">
        <v>1839</v>
      </c>
      <c r="O1073" s="1" t="s">
        <v>2365</v>
      </c>
      <c r="P1073">
        <v>11.75</v>
      </c>
      <c r="Q1073">
        <v>225</v>
      </c>
      <c r="R1073">
        <v>1300</v>
      </c>
      <c r="S1073">
        <v>1</v>
      </c>
      <c r="T1073">
        <v>44</v>
      </c>
      <c r="U1073">
        <v>47</v>
      </c>
      <c r="V1073">
        <v>246</v>
      </c>
      <c r="W1073">
        <v>55961.279999999999</v>
      </c>
      <c r="X1073">
        <v>5.2340425531914896</v>
      </c>
      <c r="Y1073">
        <v>1190.6655319148936</v>
      </c>
      <c r="Z1073">
        <v>10.382978723404255</v>
      </c>
      <c r="AA1073">
        <v>8.6196584609929072</v>
      </c>
      <c r="AB1073">
        <v>8</v>
      </c>
      <c r="AC1073">
        <v>0.1009976641843971</v>
      </c>
      <c r="AD1073">
        <v>1.8266761702127661E-2</v>
      </c>
      <c r="AE1073">
        <v>1.4095784069897159</v>
      </c>
      <c r="AF1073">
        <v>0.59148936170212763</v>
      </c>
      <c r="AG1073">
        <v>2.0193345212765959</v>
      </c>
      <c r="AH1073">
        <v>0</v>
      </c>
      <c r="AI1073">
        <v>5.7162813769503549</v>
      </c>
      <c r="AJ1073">
        <v>1410</v>
      </c>
      <c r="AK1073">
        <v>36</v>
      </c>
      <c r="AL1073">
        <v>2</v>
      </c>
      <c r="AM1073">
        <v>2</v>
      </c>
      <c r="AN1073">
        <v>2</v>
      </c>
      <c r="AO1073">
        <v>0</v>
      </c>
      <c r="AP1073">
        <v>0</v>
      </c>
      <c r="AQ1073">
        <v>0</v>
      </c>
      <c r="AR1073">
        <v>1282.3800000000001</v>
      </c>
      <c r="AS1073" s="1" t="s">
        <v>65</v>
      </c>
      <c r="AT1073">
        <v>6</v>
      </c>
      <c r="AU1073">
        <v>60.623976650000003</v>
      </c>
      <c r="AV1073">
        <v>365.30281483333334</v>
      </c>
      <c r="AW1073">
        <v>22</v>
      </c>
      <c r="AX1073">
        <v>0.1702127659574468</v>
      </c>
      <c r="AY1073">
        <v>4.2553191489361701E-2</v>
      </c>
      <c r="AZ1073">
        <v>30</v>
      </c>
      <c r="BA1073">
        <v>0.50519980541666665</v>
      </c>
      <c r="BB1073">
        <v>0.33824334706790127</v>
      </c>
      <c r="BC1073">
        <v>18</v>
      </c>
      <c r="BD1073">
        <v>18</v>
      </c>
      <c r="BE1073">
        <v>3</v>
      </c>
      <c r="BF1073">
        <v>1</v>
      </c>
      <c r="BG1073" s="1" t="s">
        <v>83</v>
      </c>
      <c r="BH1073" s="1" t="s">
        <v>6891</v>
      </c>
      <c r="BI1073" s="1" t="s">
        <v>6889</v>
      </c>
      <c r="BJ1073" s="1" t="s">
        <v>6890</v>
      </c>
      <c r="BK1073">
        <v>2100</v>
      </c>
      <c r="BL1073">
        <v>3</v>
      </c>
      <c r="BM1073" s="5" t="d">
        <v>07:30:00.000</v>
      </c>
      <c r="BN1073" s="5" t="d">
        <v>07:59:59.9999999999984025</v>
      </c>
      <c r="BO1073">
        <v>7</v>
      </c>
      <c r="BP1073" t="b">
        <v>0</v>
      </c>
    </row>
    <row r="1074" spans="1:68" x14ac:dyDescent="0.2">
      <c r="A1074" s="1" t="s">
        <v>2366</v>
      </c>
      <c r="B1074" s="1" t="s">
        <v>1456</v>
      </c>
      <c r="C1074" s="2" t="d">
        <v>2026-07-09</v>
      </c>
      <c r="D1074">
        <v>17</v>
      </c>
      <c r="E1074" s="1" t="s">
        <v>95</v>
      </c>
      <c r="F1074">
        <v>53</v>
      </c>
      <c r="G1074">
        <v>18</v>
      </c>
      <c r="H1074">
        <v>3</v>
      </c>
      <c r="I1074">
        <v>2</v>
      </c>
      <c r="J1074">
        <v>13</v>
      </c>
      <c r="K1074">
        <v>225</v>
      </c>
      <c r="L1074">
        <v>1</v>
      </c>
      <c r="M1074" s="1" t="s">
        <v>1507</v>
      </c>
      <c r="N1074" s="1" t="s">
        <v>1619</v>
      </c>
      <c r="O1074" s="1" t="s">
        <v>2367</v>
      </c>
      <c r="P1074">
        <v>4.0769230769230766</v>
      </c>
      <c r="Q1074">
        <v>225</v>
      </c>
      <c r="R1074">
        <v>1075</v>
      </c>
      <c r="S1074">
        <v>1</v>
      </c>
      <c r="T1074">
        <v>43</v>
      </c>
      <c r="U1074">
        <v>53</v>
      </c>
      <c r="V1074">
        <v>251</v>
      </c>
      <c r="W1074">
        <v>58282.21</v>
      </c>
      <c r="X1074">
        <v>4.7358490566037732</v>
      </c>
      <c r="Y1074">
        <v>1099.6643396226416</v>
      </c>
      <c r="Z1074">
        <v>10.245283018867925</v>
      </c>
      <c r="AA1074">
        <v>9.3769392477987417</v>
      </c>
      <c r="AB1074">
        <v>11</v>
      </c>
      <c r="AC1074">
        <v>0.24191509150943397</v>
      </c>
      <c r="AD1074">
        <v>0</v>
      </c>
      <c r="AE1074">
        <v>1.2872551463192139</v>
      </c>
      <c r="AF1074">
        <v>0.66698113207547172</v>
      </c>
      <c r="AG1074">
        <v>1.9542362710691825</v>
      </c>
      <c r="AH1074">
        <v>0</v>
      </c>
      <c r="AI1074">
        <v>6.4843381886792448</v>
      </c>
      <c r="AJ1074">
        <v>1590</v>
      </c>
      <c r="AK1074">
        <v>72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 s="1" t="s">
        <v>65</v>
      </c>
      <c r="AT1074">
        <v>7</v>
      </c>
      <c r="AU1074">
        <v>74.948764283333333</v>
      </c>
      <c r="AV1074">
        <v>495.11097933333332</v>
      </c>
      <c r="AW1074">
        <v>34</v>
      </c>
      <c r="AX1074">
        <v>0.20754716981132076</v>
      </c>
      <c r="AY1074">
        <v>0</v>
      </c>
      <c r="AZ1074">
        <v>30</v>
      </c>
      <c r="BA1074">
        <v>0.19217631867521368</v>
      </c>
      <c r="BB1074">
        <v>0.2292180459876543</v>
      </c>
      <c r="BC1074">
        <v>24</v>
      </c>
      <c r="BD1074">
        <v>48</v>
      </c>
      <c r="BE1074">
        <v>4</v>
      </c>
      <c r="BF1074">
        <v>9</v>
      </c>
      <c r="BG1074" s="1" t="s">
        <v>83</v>
      </c>
      <c r="BH1074" s="1" t="s">
        <v>6891</v>
      </c>
      <c r="BI1074" s="1" t="s">
        <v>6889</v>
      </c>
      <c r="BJ1074" s="1" t="s">
        <v>6890</v>
      </c>
      <c r="BK1074">
        <v>2100</v>
      </c>
      <c r="BL1074">
        <v>3</v>
      </c>
      <c r="BM1074" s="5" t="d">
        <v>07:59:59.9999999999984025</v>
      </c>
      <c r="BN1074" s="5" t="d">
        <v>08:30:00.0000000000015975</v>
      </c>
      <c r="BO1074">
        <v>8</v>
      </c>
      <c r="BP1074" t="b">
        <v>0</v>
      </c>
    </row>
    <row r="1075" spans="1:68" x14ac:dyDescent="0.2">
      <c r="A1075" s="1" t="s">
        <v>2368</v>
      </c>
      <c r="B1075" s="1" t="s">
        <v>1456</v>
      </c>
      <c r="C1075" s="2" t="d">
        <v>2026-07-09</v>
      </c>
      <c r="D1075">
        <v>18</v>
      </c>
      <c r="E1075" s="1" t="s">
        <v>95</v>
      </c>
      <c r="F1075">
        <v>49</v>
      </c>
      <c r="G1075">
        <v>18</v>
      </c>
      <c r="H1075">
        <v>3</v>
      </c>
      <c r="I1075">
        <v>2</v>
      </c>
      <c r="J1075">
        <v>13</v>
      </c>
      <c r="K1075">
        <v>225</v>
      </c>
      <c r="L1075">
        <v>1</v>
      </c>
      <c r="M1075" s="1" t="s">
        <v>1953</v>
      </c>
      <c r="N1075" s="1" t="s">
        <v>1726</v>
      </c>
      <c r="O1075" s="1" t="s">
        <v>2369</v>
      </c>
      <c r="P1075">
        <v>3.7692307692307692</v>
      </c>
      <c r="Q1075">
        <v>225</v>
      </c>
      <c r="R1075">
        <v>850</v>
      </c>
      <c r="S1075">
        <v>1</v>
      </c>
      <c r="T1075">
        <v>42</v>
      </c>
      <c r="U1075">
        <v>49</v>
      </c>
      <c r="V1075">
        <v>238</v>
      </c>
      <c r="W1075">
        <v>53904.6</v>
      </c>
      <c r="X1075">
        <v>4.8571428571428568</v>
      </c>
      <c r="Y1075">
        <v>1100.0938775510203</v>
      </c>
      <c r="Z1075">
        <v>10.26530612244898</v>
      </c>
      <c r="AA1075">
        <v>9.4633127710884359</v>
      </c>
      <c r="AB1075">
        <v>11</v>
      </c>
      <c r="AC1075">
        <v>0.25840958707482992</v>
      </c>
      <c r="AD1075">
        <v>0</v>
      </c>
      <c r="AE1075">
        <v>1.3204288301483094</v>
      </c>
      <c r="AF1075">
        <v>0.73741496598639455</v>
      </c>
      <c r="AG1075">
        <v>2.0578437874149658</v>
      </c>
      <c r="AH1075">
        <v>0</v>
      </c>
      <c r="AI1075">
        <v>6.4452648942176864</v>
      </c>
      <c r="AJ1075">
        <v>1470</v>
      </c>
      <c r="AK1075">
        <v>71</v>
      </c>
      <c r="AL1075">
        <v>2</v>
      </c>
      <c r="AM1075">
        <v>2</v>
      </c>
      <c r="AN1075">
        <v>1</v>
      </c>
      <c r="AO1075">
        <v>0</v>
      </c>
      <c r="AP1075">
        <v>1</v>
      </c>
      <c r="AQ1075">
        <v>0</v>
      </c>
      <c r="AR1075">
        <v>580.70999999999992</v>
      </c>
      <c r="AS1075" s="1" t="s">
        <v>65</v>
      </c>
      <c r="AT1075">
        <v>8</v>
      </c>
      <c r="AU1075">
        <v>63.034921966666666</v>
      </c>
      <c r="AV1075">
        <v>448.93167115</v>
      </c>
      <c r="AW1075">
        <v>25</v>
      </c>
      <c r="AX1075">
        <v>0.22448979591836735</v>
      </c>
      <c r="AY1075">
        <v>4.0816326530612242E-2</v>
      </c>
      <c r="AZ1075">
        <v>30</v>
      </c>
      <c r="BA1075">
        <v>0.16162800504273503</v>
      </c>
      <c r="BB1075">
        <v>0.21076604279342723</v>
      </c>
      <c r="BC1075">
        <v>22</v>
      </c>
      <c r="BD1075">
        <v>49</v>
      </c>
      <c r="BE1075">
        <v>4</v>
      </c>
      <c r="BF1075">
        <v>9</v>
      </c>
      <c r="BG1075" s="1" t="s">
        <v>83</v>
      </c>
      <c r="BH1075" s="1" t="s">
        <v>6891</v>
      </c>
      <c r="BI1075" s="1" t="s">
        <v>6889</v>
      </c>
      <c r="BJ1075" s="1" t="s">
        <v>6890</v>
      </c>
      <c r="BK1075">
        <v>2100</v>
      </c>
      <c r="BL1075">
        <v>3</v>
      </c>
      <c r="BM1075" s="5" t="d">
        <v>08:30:00.0000000000015975</v>
      </c>
      <c r="BN1075" s="5" t="d">
        <v>09:00:00.000</v>
      </c>
      <c r="BO1075">
        <v>8</v>
      </c>
      <c r="BP1075" t="b">
        <v>0</v>
      </c>
    </row>
    <row r="1076" spans="1:68" x14ac:dyDescent="0.2">
      <c r="A1076" s="1" t="s">
        <v>2370</v>
      </c>
      <c r="B1076" s="1" t="s">
        <v>1456</v>
      </c>
      <c r="C1076" s="2" t="d">
        <v>2026-07-09</v>
      </c>
      <c r="D1076">
        <v>19</v>
      </c>
      <c r="E1076" s="1" t="s">
        <v>95</v>
      </c>
      <c r="F1076">
        <v>47</v>
      </c>
      <c r="G1076">
        <v>9</v>
      </c>
      <c r="H1076">
        <v>0</v>
      </c>
      <c r="I1076">
        <v>2</v>
      </c>
      <c r="J1076">
        <v>7</v>
      </c>
      <c r="K1076">
        <v>0</v>
      </c>
      <c r="L1076">
        <v>1</v>
      </c>
      <c r="M1076" s="1" t="s">
        <v>63</v>
      </c>
      <c r="N1076" s="1" t="s">
        <v>1517</v>
      </c>
      <c r="O1076" s="1" t="s">
        <v>1622</v>
      </c>
      <c r="P1076">
        <v>6.7142857142857144</v>
      </c>
      <c r="Q1076">
        <v>0</v>
      </c>
      <c r="R1076">
        <v>850</v>
      </c>
      <c r="S1076">
        <v>1</v>
      </c>
      <c r="T1076">
        <v>41</v>
      </c>
      <c r="U1076">
        <v>47</v>
      </c>
      <c r="V1076">
        <v>243</v>
      </c>
      <c r="W1076">
        <v>55819.770000000004</v>
      </c>
      <c r="X1076">
        <v>5.1702127659574471</v>
      </c>
      <c r="Y1076">
        <v>1187.6546808510639</v>
      </c>
      <c r="Z1076">
        <v>11.021276595744681</v>
      </c>
      <c r="AA1076">
        <v>9.4813228879432625</v>
      </c>
      <c r="AB1076">
        <v>5</v>
      </c>
      <c r="AC1076">
        <v>5.4816482624113497E-2</v>
      </c>
      <c r="AD1076">
        <v>0</v>
      </c>
      <c r="AE1076">
        <v>1.3511267954252695</v>
      </c>
      <c r="AF1076">
        <v>0.6641843971631205</v>
      </c>
      <c r="AG1076">
        <v>2.0153111836879432</v>
      </c>
      <c r="AH1076">
        <v>0</v>
      </c>
      <c r="AI1076">
        <v>6.5227492836879426</v>
      </c>
      <c r="AJ1076">
        <v>1410</v>
      </c>
      <c r="AK1076">
        <v>36</v>
      </c>
      <c r="AL1076">
        <v>2</v>
      </c>
      <c r="AM1076">
        <v>2</v>
      </c>
      <c r="AN1076">
        <v>2</v>
      </c>
      <c r="AO1076">
        <v>0</v>
      </c>
      <c r="AP1076">
        <v>0</v>
      </c>
      <c r="AQ1076">
        <v>0</v>
      </c>
      <c r="AR1076">
        <v>303.05</v>
      </c>
      <c r="AS1076" s="1" t="s">
        <v>65</v>
      </c>
      <c r="AT1076">
        <v>3</v>
      </c>
      <c r="AU1076">
        <v>64.255165050000002</v>
      </c>
      <c r="AV1076">
        <v>527.9062193333333</v>
      </c>
      <c r="AW1076">
        <v>37</v>
      </c>
      <c r="AX1076">
        <v>0.10638297872340426</v>
      </c>
      <c r="AY1076">
        <v>4.2553191489361701E-2</v>
      </c>
      <c r="AZ1076">
        <v>30</v>
      </c>
      <c r="BA1076">
        <v>0.30597697642857141</v>
      </c>
      <c r="BB1076">
        <v>0.48880205493827156</v>
      </c>
      <c r="BC1076">
        <v>26</v>
      </c>
      <c r="BD1076">
        <v>10</v>
      </c>
      <c r="BE1076">
        <v>4</v>
      </c>
      <c r="BF1076">
        <v>3</v>
      </c>
      <c r="BG1076" s="1" t="s">
        <v>99</v>
      </c>
      <c r="BH1076" s="1" t="s">
        <v>6891</v>
      </c>
      <c r="BI1076" s="1" t="s">
        <v>6889</v>
      </c>
      <c r="BJ1076" s="1" t="s">
        <v>6890</v>
      </c>
      <c r="BK1076">
        <v>2100</v>
      </c>
      <c r="BL1076">
        <v>3</v>
      </c>
      <c r="BM1076" s="5" t="d">
        <v>09:00:00.000</v>
      </c>
      <c r="BN1076" s="5" t="d">
        <v>09:29:59.9999999999984025</v>
      </c>
      <c r="BO1076">
        <v>9</v>
      </c>
      <c r="BP1076" t="b">
        <v>0</v>
      </c>
    </row>
    <row r="1077" spans="1:68" x14ac:dyDescent="0.2">
      <c r="A1077" s="1" t="s">
        <v>2371</v>
      </c>
      <c r="B1077" s="1" t="s">
        <v>1456</v>
      </c>
      <c r="C1077" s="2" t="d">
        <v>2026-07-09</v>
      </c>
      <c r="D1077">
        <v>20</v>
      </c>
      <c r="E1077" s="1" t="s">
        <v>95</v>
      </c>
      <c r="F1077">
        <v>52</v>
      </c>
      <c r="G1077">
        <v>9</v>
      </c>
      <c r="H1077">
        <v>0</v>
      </c>
      <c r="I1077">
        <v>2</v>
      </c>
      <c r="J1077">
        <v>7</v>
      </c>
      <c r="K1077">
        <v>0</v>
      </c>
      <c r="L1077">
        <v>1</v>
      </c>
      <c r="M1077" s="1" t="s">
        <v>63</v>
      </c>
      <c r="N1077" s="1" t="s">
        <v>1624</v>
      </c>
      <c r="O1077" s="1" t="s">
        <v>1625</v>
      </c>
      <c r="P1077">
        <v>7.4285714285714288</v>
      </c>
      <c r="Q1077">
        <v>0</v>
      </c>
      <c r="R1077">
        <v>850</v>
      </c>
      <c r="S1077">
        <v>1</v>
      </c>
      <c r="T1077">
        <v>40</v>
      </c>
      <c r="U1077">
        <v>52</v>
      </c>
      <c r="V1077">
        <v>261</v>
      </c>
      <c r="W1077">
        <v>58679.05</v>
      </c>
      <c r="X1077">
        <v>5.0192307692307692</v>
      </c>
      <c r="Y1077">
        <v>1128.4432692307694</v>
      </c>
      <c r="Z1077">
        <v>11.365384615384615</v>
      </c>
      <c r="AA1077">
        <v>9.520281180448718</v>
      </c>
      <c r="AB1077">
        <v>2</v>
      </c>
      <c r="AC1077">
        <v>3.4329837500000002E-2</v>
      </c>
      <c r="AD1077">
        <v>0</v>
      </c>
      <c r="AE1077">
        <v>1.2392412059782312</v>
      </c>
      <c r="AF1077">
        <v>0.60064102564102562</v>
      </c>
      <c r="AG1077">
        <v>1.8398822237179489</v>
      </c>
      <c r="AH1077">
        <v>0</v>
      </c>
      <c r="AI1077">
        <v>6.7662963855769229</v>
      </c>
      <c r="AJ1077">
        <v>1560</v>
      </c>
      <c r="AK1077">
        <v>36</v>
      </c>
      <c r="AL1077">
        <v>2</v>
      </c>
      <c r="AM1077">
        <v>2</v>
      </c>
      <c r="AN1077">
        <v>1</v>
      </c>
      <c r="AO1077">
        <v>1</v>
      </c>
      <c r="AP1077">
        <v>0</v>
      </c>
      <c r="AQ1077">
        <v>0</v>
      </c>
      <c r="AR1077">
        <v>555.85</v>
      </c>
      <c r="AS1077" s="1" t="s">
        <v>65</v>
      </c>
      <c r="AT1077">
        <v>2</v>
      </c>
      <c r="AU1077">
        <v>62.69369283333333</v>
      </c>
      <c r="AV1077">
        <v>518.92970300000002</v>
      </c>
      <c r="AW1077">
        <v>32</v>
      </c>
      <c r="AX1077">
        <v>3.8461538461538464E-2</v>
      </c>
      <c r="AY1077">
        <v>3.8461538461538464E-2</v>
      </c>
      <c r="AZ1077">
        <v>30</v>
      </c>
      <c r="BA1077">
        <v>0.29854139444444444</v>
      </c>
      <c r="BB1077">
        <v>0.48049046574074078</v>
      </c>
      <c r="BC1077">
        <v>25</v>
      </c>
      <c r="BD1077">
        <v>11</v>
      </c>
      <c r="BE1077">
        <v>3</v>
      </c>
      <c r="BF1077">
        <v>4</v>
      </c>
      <c r="BG1077" s="1" t="s">
        <v>99</v>
      </c>
      <c r="BH1077" s="1" t="s">
        <v>6891</v>
      </c>
      <c r="BI1077" s="1" t="s">
        <v>6889</v>
      </c>
      <c r="BJ1077" s="1" t="s">
        <v>6890</v>
      </c>
      <c r="BK1077">
        <v>2100</v>
      </c>
      <c r="BL1077">
        <v>3</v>
      </c>
      <c r="BM1077" s="5" t="d">
        <v>09:29:59.9999999999984025</v>
      </c>
      <c r="BN1077" s="5" t="d">
        <v>10:00:00.0000000000015975</v>
      </c>
      <c r="BO1077">
        <v>9</v>
      </c>
      <c r="BP1077" t="b">
        <v>0</v>
      </c>
    </row>
    <row r="1078" spans="1:68" x14ac:dyDescent="0.2">
      <c r="A1078" s="1" t="s">
        <v>2372</v>
      </c>
      <c r="B1078" s="1" t="s">
        <v>1456</v>
      </c>
      <c r="C1078" s="2" t="d">
        <v>2026-07-09</v>
      </c>
      <c r="D1078">
        <v>21</v>
      </c>
      <c r="E1078" s="1" t="s">
        <v>95</v>
      </c>
      <c r="F1078">
        <v>56</v>
      </c>
      <c r="G1078">
        <v>9</v>
      </c>
      <c r="H1078">
        <v>0</v>
      </c>
      <c r="I1078">
        <v>2</v>
      </c>
      <c r="J1078">
        <v>7</v>
      </c>
      <c r="K1078">
        <v>0</v>
      </c>
      <c r="L1078">
        <v>1</v>
      </c>
      <c r="M1078" s="1" t="s">
        <v>63</v>
      </c>
      <c r="N1078" s="1" t="s">
        <v>1627</v>
      </c>
      <c r="O1078" s="1" t="s">
        <v>1628</v>
      </c>
      <c r="P1078">
        <v>8</v>
      </c>
      <c r="Q1078">
        <v>0</v>
      </c>
      <c r="R1078">
        <v>850</v>
      </c>
      <c r="S1078">
        <v>1</v>
      </c>
      <c r="T1078">
        <v>39</v>
      </c>
      <c r="U1078">
        <v>56</v>
      </c>
      <c r="V1078">
        <v>277</v>
      </c>
      <c r="W1078">
        <v>61660.32</v>
      </c>
      <c r="X1078">
        <v>4.9464285714285712</v>
      </c>
      <c r="Y1078">
        <v>1101.0771428571429</v>
      </c>
      <c r="Z1078">
        <v>11.357142857142858</v>
      </c>
      <c r="AA1078">
        <v>9.2708560407738094</v>
      </c>
      <c r="AB1078">
        <v>4</v>
      </c>
      <c r="AC1078">
        <v>3.4652214285714286E-2</v>
      </c>
      <c r="AD1078">
        <v>0</v>
      </c>
      <c r="AE1078">
        <v>1.273239315102872</v>
      </c>
      <c r="AF1078">
        <v>0.71785714285714275</v>
      </c>
      <c r="AG1078">
        <v>1.9910964502976189</v>
      </c>
      <c r="AH1078">
        <v>0</v>
      </c>
      <c r="AI1078">
        <v>6.3755929157738098</v>
      </c>
      <c r="AJ1078">
        <v>1680</v>
      </c>
      <c r="AK1078">
        <v>36</v>
      </c>
      <c r="AL1078">
        <v>5</v>
      </c>
      <c r="AM1078">
        <v>5</v>
      </c>
      <c r="AN1078">
        <v>4</v>
      </c>
      <c r="AO1078">
        <v>1</v>
      </c>
      <c r="AP1078">
        <v>0</v>
      </c>
      <c r="AQ1078">
        <v>0</v>
      </c>
      <c r="AR1078">
        <v>1858.81</v>
      </c>
      <c r="AS1078" s="1" t="s">
        <v>65</v>
      </c>
      <c r="AT1078">
        <v>4</v>
      </c>
      <c r="AU1078">
        <v>74.029368016666666</v>
      </c>
      <c r="AV1078">
        <v>529.89200413333333</v>
      </c>
      <c r="AW1078">
        <v>32</v>
      </c>
      <c r="AX1078">
        <v>7.1428571428571425E-2</v>
      </c>
      <c r="AY1078">
        <v>8.9285714285714288E-2</v>
      </c>
      <c r="AZ1078">
        <v>30</v>
      </c>
      <c r="BA1078">
        <v>0.35252080007936509</v>
      </c>
      <c r="BB1078">
        <v>0.49064074456790124</v>
      </c>
      <c r="BC1078">
        <v>26</v>
      </c>
      <c r="BD1078">
        <v>10</v>
      </c>
      <c r="BE1078">
        <v>4</v>
      </c>
      <c r="BF1078">
        <v>3</v>
      </c>
      <c r="BG1078" s="1" t="s">
        <v>99</v>
      </c>
      <c r="BH1078" s="1" t="s">
        <v>6891</v>
      </c>
      <c r="BI1078" s="1" t="s">
        <v>6889</v>
      </c>
      <c r="BJ1078" s="1" t="s">
        <v>6890</v>
      </c>
      <c r="BK1078">
        <v>2100</v>
      </c>
      <c r="BL1078">
        <v>3</v>
      </c>
      <c r="BM1078" s="5" t="d">
        <v>10:00:00.0000000000015975</v>
      </c>
      <c r="BN1078" s="5" t="d">
        <v>10:30:00.000</v>
      </c>
      <c r="BO1078">
        <v>10</v>
      </c>
      <c r="BP1078" t="b">
        <v>0</v>
      </c>
    </row>
    <row r="1079" spans="1:68" x14ac:dyDescent="0.2">
      <c r="A1079" s="1" t="s">
        <v>2373</v>
      </c>
      <c r="B1079" s="1" t="s">
        <v>1456</v>
      </c>
      <c r="C1079" s="2" t="d">
        <v>2026-07-09</v>
      </c>
      <c r="D1079">
        <v>22</v>
      </c>
      <c r="E1079" s="1" t="s">
        <v>95</v>
      </c>
      <c r="F1079">
        <v>40</v>
      </c>
      <c r="G1079">
        <v>9</v>
      </c>
      <c r="H1079">
        <v>0</v>
      </c>
      <c r="I1079">
        <v>2</v>
      </c>
      <c r="J1079">
        <v>7</v>
      </c>
      <c r="K1079">
        <v>0</v>
      </c>
      <c r="L1079">
        <v>1</v>
      </c>
      <c r="M1079" s="1" t="s">
        <v>63</v>
      </c>
      <c r="N1079" s="1" t="s">
        <v>1630</v>
      </c>
      <c r="O1079" s="1" t="s">
        <v>1631</v>
      </c>
      <c r="P1079">
        <v>5.7142857142857144</v>
      </c>
      <c r="Q1079">
        <v>0</v>
      </c>
      <c r="R1079">
        <v>850</v>
      </c>
      <c r="S1079">
        <v>1</v>
      </c>
      <c r="T1079">
        <v>38</v>
      </c>
      <c r="U1079">
        <v>40</v>
      </c>
      <c r="V1079">
        <v>199</v>
      </c>
      <c r="W1079">
        <v>43111.72</v>
      </c>
      <c r="X1079">
        <v>4.9749999999999996</v>
      </c>
      <c r="Y1079">
        <v>1077.7930000000001</v>
      </c>
      <c r="Z1079">
        <v>10.5</v>
      </c>
      <c r="AA1079">
        <v>8.8575626154166667</v>
      </c>
      <c r="AB1079">
        <v>3</v>
      </c>
      <c r="AC1079">
        <v>3.297117125E-2</v>
      </c>
      <c r="AD1079">
        <v>0</v>
      </c>
      <c r="AE1079">
        <v>1.3023432147058109</v>
      </c>
      <c r="AF1079">
        <v>0.62791666666666668</v>
      </c>
      <c r="AG1079">
        <v>1.9302598733333334</v>
      </c>
      <c r="AH1079">
        <v>0</v>
      </c>
      <c r="AI1079">
        <v>6.0518860654166664</v>
      </c>
      <c r="AJ1079">
        <v>1200</v>
      </c>
      <c r="AK1079">
        <v>36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 s="1" t="s">
        <v>65</v>
      </c>
      <c r="AT1079">
        <v>2</v>
      </c>
      <c r="AU1079">
        <v>52.093728266666666</v>
      </c>
      <c r="AV1079">
        <v>463.30292631666669</v>
      </c>
      <c r="AW1079">
        <v>29</v>
      </c>
      <c r="AX1079">
        <v>7.4999999999999997E-2</v>
      </c>
      <c r="AY1079">
        <v>0</v>
      </c>
      <c r="AZ1079">
        <v>30</v>
      </c>
      <c r="BA1079">
        <v>0.24806537269841269</v>
      </c>
      <c r="BB1079">
        <v>0.42898419103395063</v>
      </c>
      <c r="BC1079">
        <v>23</v>
      </c>
      <c r="BD1079">
        <v>13</v>
      </c>
      <c r="BE1079">
        <v>3</v>
      </c>
      <c r="BF1079">
        <v>4</v>
      </c>
      <c r="BG1079" s="1" t="s">
        <v>99</v>
      </c>
      <c r="BH1079" s="1" t="s">
        <v>6891</v>
      </c>
      <c r="BI1079" s="1" t="s">
        <v>6889</v>
      </c>
      <c r="BJ1079" s="1" t="s">
        <v>6890</v>
      </c>
      <c r="BK1079">
        <v>2100</v>
      </c>
      <c r="BL1079">
        <v>3</v>
      </c>
      <c r="BM1079" s="5" t="d">
        <v>10:30:00.000</v>
      </c>
      <c r="BN1079" s="5" t="d">
        <v>10:59:59.9999999999984025</v>
      </c>
      <c r="BO1079">
        <v>10</v>
      </c>
      <c r="BP1079" t="b">
        <v>0</v>
      </c>
    </row>
    <row r="1080" spans="1:68" x14ac:dyDescent="0.2">
      <c r="A1080" s="1" t="s">
        <v>2374</v>
      </c>
      <c r="B1080" s="1" t="s">
        <v>1456</v>
      </c>
      <c r="C1080" s="2" t="d">
        <v>2026-07-09</v>
      </c>
      <c r="D1080">
        <v>23</v>
      </c>
      <c r="E1080" s="1" t="s">
        <v>133</v>
      </c>
      <c r="F1080">
        <v>45</v>
      </c>
      <c r="G1080">
        <v>9</v>
      </c>
      <c r="H1080">
        <v>0</v>
      </c>
      <c r="I1080">
        <v>0</v>
      </c>
      <c r="J1080">
        <v>9</v>
      </c>
      <c r="K1080">
        <v>0</v>
      </c>
      <c r="L1080">
        <v>0</v>
      </c>
      <c r="M1080" s="1" t="s">
        <v>63</v>
      </c>
      <c r="N1080" s="1" t="s">
        <v>63</v>
      </c>
      <c r="O1080" s="1" t="s">
        <v>1633</v>
      </c>
      <c r="P1080">
        <v>5</v>
      </c>
      <c r="Q1080">
        <v>0</v>
      </c>
      <c r="R1080">
        <v>850</v>
      </c>
      <c r="S1080">
        <v>0</v>
      </c>
      <c r="T1080">
        <v>38</v>
      </c>
      <c r="U1080">
        <v>45</v>
      </c>
      <c r="V1080">
        <v>202</v>
      </c>
      <c r="W1080">
        <v>45214.16</v>
      </c>
      <c r="X1080">
        <v>4.4888888888888889</v>
      </c>
      <c r="Y1080">
        <v>1004.7591111111112</v>
      </c>
      <c r="Z1080">
        <v>10.688888888888888</v>
      </c>
      <c r="AA1080">
        <v>8.9422984240740746</v>
      </c>
      <c r="AB1080">
        <v>3</v>
      </c>
      <c r="AC1080">
        <v>7.2613016296296226E-2</v>
      </c>
      <c r="AD1080">
        <v>0</v>
      </c>
      <c r="AE1080">
        <v>1.1888250876428119</v>
      </c>
      <c r="AF1080">
        <v>0.6166666666666667</v>
      </c>
      <c r="AG1080">
        <v>1.8054917459259259</v>
      </c>
      <c r="AH1080">
        <v>0</v>
      </c>
      <c r="AI1080">
        <v>6.2771770403703702</v>
      </c>
      <c r="AJ1080">
        <v>1350</v>
      </c>
      <c r="AK1080">
        <v>36</v>
      </c>
      <c r="AL1080">
        <v>1</v>
      </c>
      <c r="AM1080">
        <v>1</v>
      </c>
      <c r="AN1080">
        <v>0</v>
      </c>
      <c r="AO1080">
        <v>1</v>
      </c>
      <c r="AP1080">
        <v>0</v>
      </c>
      <c r="AQ1080">
        <v>0</v>
      </c>
      <c r="AR1080">
        <v>272.14</v>
      </c>
      <c r="AS1080" s="1" t="s">
        <v>65</v>
      </c>
      <c r="AT1080">
        <v>3</v>
      </c>
      <c r="AU1080">
        <v>50.641225999999996</v>
      </c>
      <c r="AV1080">
        <v>406.31649775</v>
      </c>
      <c r="AW1080">
        <v>22</v>
      </c>
      <c r="AX1080">
        <v>6.6666666666666666E-2</v>
      </c>
      <c r="AY1080">
        <v>2.2222222222222223E-2</v>
      </c>
      <c r="AZ1080">
        <v>30</v>
      </c>
      <c r="BA1080">
        <v>0.18756009629629627</v>
      </c>
      <c r="BB1080">
        <v>0.37621897939814813</v>
      </c>
      <c r="BC1080">
        <v>20</v>
      </c>
      <c r="BD1080">
        <v>16</v>
      </c>
      <c r="BE1080">
        <v>3</v>
      </c>
      <c r="BF1080">
        <v>6</v>
      </c>
      <c r="BG1080" s="1" t="s">
        <v>99</v>
      </c>
      <c r="BH1080" s="1" t="s">
        <v>6891</v>
      </c>
      <c r="BI1080" s="1" t="s">
        <v>6889</v>
      </c>
      <c r="BJ1080" s="1" t="s">
        <v>6890</v>
      </c>
      <c r="BK1080">
        <v>2100</v>
      </c>
      <c r="BL1080">
        <v>3</v>
      </c>
      <c r="BM1080" s="5" t="d">
        <v>10:59:59.9999999999984025</v>
      </c>
      <c r="BN1080" s="5" t="d">
        <v>11:30:00.0000000000015975</v>
      </c>
      <c r="BO1080">
        <v>11</v>
      </c>
      <c r="BP1080" t="b">
        <v>0</v>
      </c>
    </row>
    <row r="1081" spans="1:68" x14ac:dyDescent="0.2">
      <c r="A1081" s="1" t="s">
        <v>2375</v>
      </c>
      <c r="B1081" s="1" t="s">
        <v>1456</v>
      </c>
      <c r="C1081" s="2" t="d">
        <v>2026-07-09</v>
      </c>
      <c r="D1081">
        <v>24</v>
      </c>
      <c r="E1081" s="1" t="s">
        <v>133</v>
      </c>
      <c r="F1081">
        <v>58</v>
      </c>
      <c r="G1081">
        <v>9</v>
      </c>
      <c r="H1081">
        <v>0</v>
      </c>
      <c r="I1081">
        <v>0</v>
      </c>
      <c r="J1081">
        <v>9</v>
      </c>
      <c r="K1081">
        <v>0</v>
      </c>
      <c r="L1081">
        <v>0</v>
      </c>
      <c r="M1081" s="1" t="s">
        <v>63</v>
      </c>
      <c r="N1081" s="1" t="s">
        <v>63</v>
      </c>
      <c r="O1081" s="1" t="s">
        <v>1635</v>
      </c>
      <c r="P1081">
        <v>6.4444444444444446</v>
      </c>
      <c r="Q1081">
        <v>0</v>
      </c>
      <c r="R1081">
        <v>850</v>
      </c>
      <c r="S1081">
        <v>0</v>
      </c>
      <c r="T1081">
        <v>38</v>
      </c>
      <c r="U1081">
        <v>58</v>
      </c>
      <c r="V1081">
        <v>292</v>
      </c>
      <c r="W1081">
        <v>66447.7</v>
      </c>
      <c r="X1081">
        <v>5.0344827586206895</v>
      </c>
      <c r="Y1081">
        <v>1145.6499999999999</v>
      </c>
      <c r="Z1081">
        <v>11.275862068965518</v>
      </c>
      <c r="AA1081">
        <v>8.9496973341954025</v>
      </c>
      <c r="AB1081">
        <v>4</v>
      </c>
      <c r="AC1081">
        <v>2.4437895689655199E-2</v>
      </c>
      <c r="AD1081">
        <v>0</v>
      </c>
      <c r="AE1081">
        <v>1.268292480565876</v>
      </c>
      <c r="AF1081">
        <v>0.61925287356321834</v>
      </c>
      <c r="AG1081">
        <v>1.8875453456896552</v>
      </c>
      <c r="AH1081">
        <v>0</v>
      </c>
      <c r="AI1081">
        <v>6.1589910614942536</v>
      </c>
      <c r="AJ1081">
        <v>1740</v>
      </c>
      <c r="AK1081">
        <v>36</v>
      </c>
      <c r="AL1081">
        <v>3</v>
      </c>
      <c r="AM1081">
        <v>3</v>
      </c>
      <c r="AN1081">
        <v>0</v>
      </c>
      <c r="AO1081">
        <v>2</v>
      </c>
      <c r="AP1081">
        <v>1</v>
      </c>
      <c r="AQ1081">
        <v>0</v>
      </c>
      <c r="AR1081">
        <v>379.55</v>
      </c>
      <c r="AS1081" s="1" t="s">
        <v>65</v>
      </c>
      <c r="AT1081">
        <v>4</v>
      </c>
      <c r="AU1081">
        <v>76.276778133333337</v>
      </c>
      <c r="AV1081">
        <v>514.04159948333336</v>
      </c>
      <c r="AW1081">
        <v>28</v>
      </c>
      <c r="AX1081">
        <v>6.8965517241379309E-2</v>
      </c>
      <c r="AY1081">
        <v>5.1724137931034482E-2</v>
      </c>
      <c r="AZ1081">
        <v>30</v>
      </c>
      <c r="BA1081">
        <v>0.28250658567901238</v>
      </c>
      <c r="BB1081">
        <v>0.47596444396604942</v>
      </c>
      <c r="BC1081">
        <v>25</v>
      </c>
      <c r="BD1081">
        <v>11</v>
      </c>
      <c r="BE1081">
        <v>4</v>
      </c>
      <c r="BF1081">
        <v>5</v>
      </c>
      <c r="BG1081" s="1" t="s">
        <v>99</v>
      </c>
      <c r="BH1081" s="1" t="s">
        <v>6891</v>
      </c>
      <c r="BI1081" s="1" t="s">
        <v>6889</v>
      </c>
      <c r="BJ1081" s="1" t="s">
        <v>6890</v>
      </c>
      <c r="BK1081">
        <v>2100</v>
      </c>
      <c r="BL1081">
        <v>3</v>
      </c>
      <c r="BM1081" s="5" t="d">
        <v>11:30:00.0000000000015975</v>
      </c>
      <c r="BN1081" s="5" t="d">
        <v>12:00:00.000</v>
      </c>
      <c r="BO1081">
        <v>11</v>
      </c>
      <c r="BP1081" t="b">
        <v>0</v>
      </c>
    </row>
    <row r="1082" spans="1:68" x14ac:dyDescent="0.2">
      <c r="A1082" s="1" t="s">
        <v>2376</v>
      </c>
      <c r="B1082" s="1" t="s">
        <v>1456</v>
      </c>
      <c r="C1082" s="2" t="d">
        <v>2026-07-09</v>
      </c>
      <c r="D1082">
        <v>25</v>
      </c>
      <c r="E1082" s="1" t="s">
        <v>133</v>
      </c>
      <c r="F1082">
        <v>78</v>
      </c>
      <c r="G1082">
        <v>9</v>
      </c>
      <c r="H1082">
        <v>0</v>
      </c>
      <c r="I1082">
        <v>0</v>
      </c>
      <c r="J1082">
        <v>9</v>
      </c>
      <c r="K1082">
        <v>0</v>
      </c>
      <c r="L1082">
        <v>0</v>
      </c>
      <c r="M1082" s="1" t="s">
        <v>63</v>
      </c>
      <c r="N1082" s="1" t="s">
        <v>63</v>
      </c>
      <c r="O1082" s="1" t="s">
        <v>1637</v>
      </c>
      <c r="P1082">
        <v>8.6666666666666661</v>
      </c>
      <c r="Q1082">
        <v>0</v>
      </c>
      <c r="R1082">
        <v>850</v>
      </c>
      <c r="S1082">
        <v>0</v>
      </c>
      <c r="T1082">
        <v>38</v>
      </c>
      <c r="U1082">
        <v>78</v>
      </c>
      <c r="V1082">
        <v>387</v>
      </c>
      <c r="W1082">
        <v>94603.5</v>
      </c>
      <c r="X1082">
        <v>4.9615384615384617</v>
      </c>
      <c r="Y1082">
        <v>1212.8653846153845</v>
      </c>
      <c r="Z1082">
        <v>14.217948717948717</v>
      </c>
      <c r="AA1082">
        <v>9.3666475243589744</v>
      </c>
      <c r="AB1082">
        <v>0</v>
      </c>
      <c r="AC1082">
        <v>0</v>
      </c>
      <c r="AD1082">
        <v>0</v>
      </c>
      <c r="AE1082">
        <v>1.2543180873426871</v>
      </c>
      <c r="AF1082">
        <v>0.63440170940170937</v>
      </c>
      <c r="AG1082">
        <v>1.817806991239316</v>
      </c>
      <c r="AH1082">
        <v>0</v>
      </c>
      <c r="AI1082">
        <v>6.5565602066239315</v>
      </c>
      <c r="AJ1082">
        <v>2730</v>
      </c>
      <c r="AK1082">
        <v>36</v>
      </c>
      <c r="AL1082">
        <v>1</v>
      </c>
      <c r="AM1082">
        <v>1</v>
      </c>
      <c r="AN1082">
        <v>1</v>
      </c>
      <c r="AO1082">
        <v>0</v>
      </c>
      <c r="AP1082">
        <v>0</v>
      </c>
      <c r="AQ1082">
        <v>0</v>
      </c>
      <c r="AR1082">
        <v>186.54</v>
      </c>
      <c r="AS1082" s="1" t="s">
        <v>70</v>
      </c>
      <c r="AT1082">
        <v>0</v>
      </c>
      <c r="AU1082">
        <v>96.449242933333338</v>
      </c>
      <c r="AV1082">
        <v>686.40756084999998</v>
      </c>
      <c r="AW1082">
        <v>36</v>
      </c>
      <c r="AX1082">
        <v>0</v>
      </c>
      <c r="AY1082">
        <v>1.282051282051282E-2</v>
      </c>
      <c r="AZ1082">
        <v>35</v>
      </c>
      <c r="BA1082">
        <v>0.35721941827160497</v>
      </c>
      <c r="BB1082">
        <v>0.63556255634259262</v>
      </c>
      <c r="BC1082">
        <v>33</v>
      </c>
      <c r="BD1082">
        <v>3</v>
      </c>
      <c r="BE1082">
        <v>5</v>
      </c>
      <c r="BF1082">
        <v>4</v>
      </c>
      <c r="BG1082" s="1" t="s">
        <v>99</v>
      </c>
      <c r="BH1082" s="1" t="s">
        <v>6891</v>
      </c>
      <c r="BI1082" s="1" t="s">
        <v>6889</v>
      </c>
      <c r="BJ1082" s="1" t="s">
        <v>6890</v>
      </c>
      <c r="BK1082">
        <v>2100</v>
      </c>
      <c r="BL1082">
        <v>3</v>
      </c>
      <c r="BM1082" s="5" t="d">
        <v>12:00:00.000</v>
      </c>
      <c r="BN1082" s="5" t="d">
        <v>12:30:00.0000000000031950</v>
      </c>
      <c r="BO1082">
        <v>12</v>
      </c>
      <c r="BP1082" t="b">
        <v>1</v>
      </c>
    </row>
    <row r="1083" spans="1:68" x14ac:dyDescent="0.2">
      <c r="A1083" s="1" t="s">
        <v>2377</v>
      </c>
      <c r="B1083" s="1" t="s">
        <v>1456</v>
      </c>
      <c r="C1083" s="2" t="d">
        <v>2026-07-09</v>
      </c>
      <c r="D1083">
        <v>26</v>
      </c>
      <c r="E1083" s="1" t="s">
        <v>133</v>
      </c>
      <c r="F1083">
        <v>85</v>
      </c>
      <c r="G1083">
        <v>9</v>
      </c>
      <c r="H1083">
        <v>0</v>
      </c>
      <c r="I1083">
        <v>0</v>
      </c>
      <c r="J1083">
        <v>9</v>
      </c>
      <c r="K1083">
        <v>0</v>
      </c>
      <c r="L1083">
        <v>0</v>
      </c>
      <c r="M1083" s="1" t="s">
        <v>63</v>
      </c>
      <c r="N1083" s="1" t="s">
        <v>63</v>
      </c>
      <c r="O1083" s="1" t="s">
        <v>1639</v>
      </c>
      <c r="P1083">
        <v>9.4444444444444446</v>
      </c>
      <c r="Q1083">
        <v>0</v>
      </c>
      <c r="R1083">
        <v>850</v>
      </c>
      <c r="S1083">
        <v>0</v>
      </c>
      <c r="T1083">
        <v>38</v>
      </c>
      <c r="U1083">
        <v>85</v>
      </c>
      <c r="V1083">
        <v>430</v>
      </c>
      <c r="W1083">
        <v>98270.62</v>
      </c>
      <c r="X1083">
        <v>5.0588235294117645</v>
      </c>
      <c r="Y1083">
        <v>1156.1249411764704</v>
      </c>
      <c r="Z1083">
        <v>14.576470588235294</v>
      </c>
      <c r="AA1083">
        <v>9.5225432868627458</v>
      </c>
      <c r="AB1083">
        <v>0</v>
      </c>
      <c r="AC1083">
        <v>0</v>
      </c>
      <c r="AD1083">
        <v>5.6929515686274497E-3</v>
      </c>
      <c r="AE1083">
        <v>1.2982906993162322</v>
      </c>
      <c r="AF1083">
        <v>0.66176470588235292</v>
      </c>
      <c r="AG1083">
        <v>1.2506308719607844</v>
      </c>
      <c r="AH1083">
        <v>0.1672852245098039</v>
      </c>
      <c r="AI1083">
        <v>6.4373528394117647</v>
      </c>
      <c r="AJ1083">
        <v>2975</v>
      </c>
      <c r="AK1083">
        <v>36</v>
      </c>
      <c r="AL1083">
        <v>2</v>
      </c>
      <c r="AM1083">
        <v>2</v>
      </c>
      <c r="AN1083">
        <v>2</v>
      </c>
      <c r="AO1083">
        <v>0</v>
      </c>
      <c r="AP1083">
        <v>0</v>
      </c>
      <c r="AQ1083">
        <v>0</v>
      </c>
      <c r="AR1083">
        <v>699.20999999999992</v>
      </c>
      <c r="AS1083" s="1" t="s">
        <v>70</v>
      </c>
      <c r="AT1083">
        <v>0</v>
      </c>
      <c r="AU1083">
        <v>109.61030845000001</v>
      </c>
      <c r="AV1083">
        <v>854.12086565000004</v>
      </c>
      <c r="AW1083">
        <v>36</v>
      </c>
      <c r="AX1083">
        <v>0</v>
      </c>
      <c r="AY1083">
        <v>2.3529411764705882E-2</v>
      </c>
      <c r="AZ1083">
        <v>35</v>
      </c>
      <c r="BA1083">
        <v>0.40596410537037037</v>
      </c>
      <c r="BB1083">
        <v>0.79085265337962962</v>
      </c>
      <c r="BC1083">
        <v>41</v>
      </c>
      <c r="BD1083">
        <v>-5</v>
      </c>
      <c r="BE1083">
        <v>6</v>
      </c>
      <c r="BF1083">
        <v>3</v>
      </c>
      <c r="BG1083" s="1" t="s">
        <v>99</v>
      </c>
      <c r="BH1083" s="1" t="s">
        <v>6891</v>
      </c>
      <c r="BI1083" s="1" t="s">
        <v>6889</v>
      </c>
      <c r="BJ1083" s="1" t="s">
        <v>6890</v>
      </c>
      <c r="BK1083">
        <v>2100</v>
      </c>
      <c r="BL1083">
        <v>3</v>
      </c>
      <c r="BM1083" s="5" t="d">
        <v>12:30:00.0000000000031950</v>
      </c>
      <c r="BN1083" s="5" t="d">
        <v>12:59:59.9999999999968050</v>
      </c>
      <c r="BO1083">
        <v>12</v>
      </c>
      <c r="BP1083" t="b">
        <v>1</v>
      </c>
    </row>
    <row r="1084" spans="1:68" x14ac:dyDescent="0.2">
      <c r="A1084" s="1" t="s">
        <v>2378</v>
      </c>
      <c r="B1084" s="1" t="s">
        <v>1456</v>
      </c>
      <c r="C1084" s="2" t="d">
        <v>2026-07-09</v>
      </c>
      <c r="D1084">
        <v>27</v>
      </c>
      <c r="E1084" s="1" t="s">
        <v>133</v>
      </c>
      <c r="F1084">
        <v>105</v>
      </c>
      <c r="G1084">
        <v>9</v>
      </c>
      <c r="H1084">
        <v>0</v>
      </c>
      <c r="I1084">
        <v>0</v>
      </c>
      <c r="J1084">
        <v>9</v>
      </c>
      <c r="K1084">
        <v>0</v>
      </c>
      <c r="L1084">
        <v>0</v>
      </c>
      <c r="M1084" s="1" t="s">
        <v>63</v>
      </c>
      <c r="N1084" s="1" t="s">
        <v>63</v>
      </c>
      <c r="O1084" s="1" t="s">
        <v>1641</v>
      </c>
      <c r="P1084">
        <v>11.666666666666666</v>
      </c>
      <c r="Q1084">
        <v>0</v>
      </c>
      <c r="R1084">
        <v>850</v>
      </c>
      <c r="S1084">
        <v>0</v>
      </c>
      <c r="T1084">
        <v>38</v>
      </c>
      <c r="U1084">
        <v>105</v>
      </c>
      <c r="V1084">
        <v>509</v>
      </c>
      <c r="W1084">
        <v>111974.93</v>
      </c>
      <c r="X1084">
        <v>4.8476190476190473</v>
      </c>
      <c r="Y1084">
        <v>1066.4279047619048</v>
      </c>
      <c r="Z1084">
        <v>15.609523809523809</v>
      </c>
      <c r="AA1084">
        <v>9.575520141587301</v>
      </c>
      <c r="AB1084">
        <v>0</v>
      </c>
      <c r="AC1084">
        <v>0</v>
      </c>
      <c r="AD1084">
        <v>2.2723609523809516E-3</v>
      </c>
      <c r="AE1084">
        <v>1.260048319014508</v>
      </c>
      <c r="AF1084">
        <v>0.70428571428571429</v>
      </c>
      <c r="AG1084">
        <v>0.76683687968253966</v>
      </c>
      <c r="AH1084">
        <v>0.59915596253968251</v>
      </c>
      <c r="AI1084">
        <v>6.1664244474603178</v>
      </c>
      <c r="AJ1084">
        <v>3675</v>
      </c>
      <c r="AK1084">
        <v>36</v>
      </c>
      <c r="AL1084">
        <v>4</v>
      </c>
      <c r="AM1084">
        <v>4</v>
      </c>
      <c r="AN1084">
        <v>0</v>
      </c>
      <c r="AO1084">
        <v>3</v>
      </c>
      <c r="AP1084">
        <v>1</v>
      </c>
      <c r="AQ1084">
        <v>0</v>
      </c>
      <c r="AR1084">
        <v>882.55000000000007</v>
      </c>
      <c r="AS1084" s="1" t="s">
        <v>70</v>
      </c>
      <c r="AT1084">
        <v>0</v>
      </c>
      <c r="AU1084">
        <v>133.63645056666667</v>
      </c>
      <c r="AV1084">
        <v>859.67718916666672</v>
      </c>
      <c r="AW1084">
        <v>36</v>
      </c>
      <c r="AX1084">
        <v>0</v>
      </c>
      <c r="AY1084">
        <v>3.8095238095238099E-2</v>
      </c>
      <c r="AZ1084">
        <v>35</v>
      </c>
      <c r="BA1084">
        <v>0.49494981691358025</v>
      </c>
      <c r="BB1084">
        <v>0.79599739737654329</v>
      </c>
      <c r="BC1084">
        <v>41</v>
      </c>
      <c r="BD1084">
        <v>-5</v>
      </c>
      <c r="BE1084">
        <v>7</v>
      </c>
      <c r="BF1084">
        <v>2</v>
      </c>
      <c r="BG1084" s="1" t="s">
        <v>99</v>
      </c>
      <c r="BH1084" s="1" t="s">
        <v>6891</v>
      </c>
      <c r="BI1084" s="1" t="s">
        <v>6889</v>
      </c>
      <c r="BJ1084" s="1" t="s">
        <v>6890</v>
      </c>
      <c r="BK1084">
        <v>2100</v>
      </c>
      <c r="BL1084">
        <v>3</v>
      </c>
      <c r="BM1084" s="5" t="d">
        <v>12:59:59.9999999999968050</v>
      </c>
      <c r="BN1084" s="5" t="d">
        <v>13:30:00.000</v>
      </c>
      <c r="BO1084">
        <v>13</v>
      </c>
      <c r="BP1084" t="b">
        <v>1</v>
      </c>
    </row>
    <row r="1085" spans="1:68" x14ac:dyDescent="0.2">
      <c r="A1085" s="1" t="s">
        <v>2379</v>
      </c>
      <c r="B1085" s="1" t="s">
        <v>1456</v>
      </c>
      <c r="C1085" s="2" t="d">
        <v>2026-07-09</v>
      </c>
      <c r="D1085">
        <v>28</v>
      </c>
      <c r="E1085" s="1" t="s">
        <v>133</v>
      </c>
      <c r="F1085">
        <v>95</v>
      </c>
      <c r="G1085">
        <v>9</v>
      </c>
      <c r="H1085">
        <v>0</v>
      </c>
      <c r="I1085">
        <v>0</v>
      </c>
      <c r="J1085">
        <v>9</v>
      </c>
      <c r="K1085">
        <v>0</v>
      </c>
      <c r="L1085">
        <v>0</v>
      </c>
      <c r="M1085" s="1" t="s">
        <v>63</v>
      </c>
      <c r="N1085" s="1" t="s">
        <v>63</v>
      </c>
      <c r="O1085" s="1" t="s">
        <v>1643</v>
      </c>
      <c r="P1085">
        <v>10.555555555555555</v>
      </c>
      <c r="Q1085">
        <v>0</v>
      </c>
      <c r="R1085">
        <v>850</v>
      </c>
      <c r="S1085">
        <v>0</v>
      </c>
      <c r="T1085">
        <v>38</v>
      </c>
      <c r="U1085">
        <v>95</v>
      </c>
      <c r="V1085">
        <v>482</v>
      </c>
      <c r="W1085">
        <v>107935.95</v>
      </c>
      <c r="X1085">
        <v>5.0736842105263156</v>
      </c>
      <c r="Y1085">
        <v>1136.1678947368421</v>
      </c>
      <c r="Z1085">
        <v>15.021052631578947</v>
      </c>
      <c r="AA1085">
        <v>10.73553965017544</v>
      </c>
      <c r="AB1085">
        <v>0</v>
      </c>
      <c r="AC1085">
        <v>0</v>
      </c>
      <c r="AD1085">
        <v>5.8090575438596468E-3</v>
      </c>
      <c r="AE1085">
        <v>1.2981215906253336</v>
      </c>
      <c r="AF1085">
        <v>0.62192982456140355</v>
      </c>
      <c r="AG1085">
        <v>0.16873002964912281</v>
      </c>
      <c r="AH1085">
        <v>1.4917322821052632</v>
      </c>
      <c r="AI1085">
        <v>6.378122327543859</v>
      </c>
      <c r="AJ1085">
        <v>3325</v>
      </c>
      <c r="AK1085">
        <v>36</v>
      </c>
      <c r="AL1085">
        <v>3</v>
      </c>
      <c r="AM1085">
        <v>3</v>
      </c>
      <c r="AN1085">
        <v>2</v>
      </c>
      <c r="AO1085">
        <v>0</v>
      </c>
      <c r="AP1085">
        <v>0</v>
      </c>
      <c r="AQ1085">
        <v>1</v>
      </c>
      <c r="AR1085">
        <v>1535.5500000000002</v>
      </c>
      <c r="AS1085" s="1" t="s">
        <v>70</v>
      </c>
      <c r="AT1085">
        <v>0</v>
      </c>
      <c r="AU1085">
        <v>122.47814988333333</v>
      </c>
      <c r="AV1085">
        <v>971.19245968333337</v>
      </c>
      <c r="AW1085">
        <v>36</v>
      </c>
      <c r="AX1085">
        <v>0</v>
      </c>
      <c r="AY1085">
        <v>3.1578947368421054E-2</v>
      </c>
      <c r="AZ1085">
        <v>35</v>
      </c>
      <c r="BA1085">
        <v>0.45362277734567902</v>
      </c>
      <c r="BB1085">
        <v>0.89925227748456793</v>
      </c>
      <c r="BC1085">
        <v>47</v>
      </c>
      <c r="BD1085">
        <v>-11</v>
      </c>
      <c r="BE1085">
        <v>6</v>
      </c>
      <c r="BF1085">
        <v>3</v>
      </c>
      <c r="BG1085" s="1" t="s">
        <v>99</v>
      </c>
      <c r="BH1085" s="1" t="s">
        <v>6891</v>
      </c>
      <c r="BI1085" s="1" t="s">
        <v>6889</v>
      </c>
      <c r="BJ1085" s="1" t="s">
        <v>6890</v>
      </c>
      <c r="BK1085">
        <v>2100</v>
      </c>
      <c r="BL1085">
        <v>3</v>
      </c>
      <c r="BM1085" s="5" t="d">
        <v>13:30:00.000</v>
      </c>
      <c r="BN1085" s="5" t="d">
        <v>14:00:00.0000000000031950</v>
      </c>
      <c r="BO1085">
        <v>13</v>
      </c>
      <c r="BP1085" t="b">
        <v>1</v>
      </c>
    </row>
    <row r="1086" spans="1:68" x14ac:dyDescent="0.2">
      <c r="A1086" s="1" t="s">
        <v>2380</v>
      </c>
      <c r="B1086" s="1" t="s">
        <v>1456</v>
      </c>
      <c r="C1086" s="2" t="d">
        <v>2026-07-09</v>
      </c>
      <c r="D1086">
        <v>29</v>
      </c>
      <c r="E1086" s="1" t="s">
        <v>133</v>
      </c>
      <c r="F1086">
        <v>77</v>
      </c>
      <c r="G1086">
        <v>9</v>
      </c>
      <c r="H1086">
        <v>0</v>
      </c>
      <c r="I1086">
        <v>0</v>
      </c>
      <c r="J1086">
        <v>9</v>
      </c>
      <c r="K1086">
        <v>0</v>
      </c>
      <c r="L1086">
        <v>0</v>
      </c>
      <c r="M1086" s="1" t="s">
        <v>63</v>
      </c>
      <c r="N1086" s="1" t="s">
        <v>63</v>
      </c>
      <c r="O1086" s="1" t="s">
        <v>1645</v>
      </c>
      <c r="P1086">
        <v>8.5555555555555554</v>
      </c>
      <c r="Q1086">
        <v>0</v>
      </c>
      <c r="R1086">
        <v>850</v>
      </c>
      <c r="S1086">
        <v>0</v>
      </c>
      <c r="T1086">
        <v>38</v>
      </c>
      <c r="U1086">
        <v>77</v>
      </c>
      <c r="V1086">
        <v>368</v>
      </c>
      <c r="W1086">
        <v>78613.100000000006</v>
      </c>
      <c r="X1086">
        <v>4.779220779220779</v>
      </c>
      <c r="Y1086">
        <v>1020.9493506493508</v>
      </c>
      <c r="Z1086">
        <v>12.25974025974026</v>
      </c>
      <c r="AA1086">
        <v>8.8553004924242433</v>
      </c>
      <c r="AB1086">
        <v>0</v>
      </c>
      <c r="AC1086">
        <v>0</v>
      </c>
      <c r="AD1086">
        <v>0</v>
      </c>
      <c r="AE1086">
        <v>1.2127286199830636</v>
      </c>
      <c r="AF1086">
        <v>0.608008658008658</v>
      </c>
      <c r="AG1086">
        <v>1.1605582645021644</v>
      </c>
      <c r="AH1086">
        <v>0.21729300519480521</v>
      </c>
      <c r="AI1086">
        <v>5.8542831943722948</v>
      </c>
      <c r="AJ1086">
        <v>2310</v>
      </c>
      <c r="AK1086">
        <v>36</v>
      </c>
      <c r="AL1086">
        <v>3</v>
      </c>
      <c r="AM1086">
        <v>3</v>
      </c>
      <c r="AN1086">
        <v>2</v>
      </c>
      <c r="AO1086">
        <v>0</v>
      </c>
      <c r="AP1086">
        <v>1</v>
      </c>
      <c r="AQ1086">
        <v>0</v>
      </c>
      <c r="AR1086">
        <v>1111.71</v>
      </c>
      <c r="AS1086" s="1" t="s">
        <v>70</v>
      </c>
      <c r="AT1086">
        <v>0</v>
      </c>
      <c r="AU1086">
        <v>91.422499133333332</v>
      </c>
      <c r="AV1086">
        <v>828.70116759999996</v>
      </c>
      <c r="AW1086">
        <v>36</v>
      </c>
      <c r="AX1086">
        <v>0</v>
      </c>
      <c r="AY1086">
        <v>3.896103896103896E-2</v>
      </c>
      <c r="AZ1086">
        <v>30</v>
      </c>
      <c r="BA1086">
        <v>0.33860184864197529</v>
      </c>
      <c r="BB1086">
        <v>0.76731589592592586</v>
      </c>
      <c r="BC1086">
        <v>40</v>
      </c>
      <c r="BD1086">
        <v>-4</v>
      </c>
      <c r="BE1086">
        <v>5</v>
      </c>
      <c r="BF1086">
        <v>4</v>
      </c>
      <c r="BG1086" s="1" t="s">
        <v>99</v>
      </c>
      <c r="BH1086" s="1" t="s">
        <v>6891</v>
      </c>
      <c r="BI1086" s="1" t="s">
        <v>6889</v>
      </c>
      <c r="BJ1086" s="1" t="s">
        <v>6890</v>
      </c>
      <c r="BK1086">
        <v>2100</v>
      </c>
      <c r="BL1086">
        <v>3</v>
      </c>
      <c r="BM1086" s="5" t="d">
        <v>14:00:00.0000000000031950</v>
      </c>
      <c r="BN1086" s="5" t="d">
        <v>14:29:59.9999999999968050</v>
      </c>
      <c r="BO1086">
        <v>14</v>
      </c>
      <c r="BP1086" t="b">
        <v>0</v>
      </c>
    </row>
    <row r="1087" spans="1:68" x14ac:dyDescent="0.2">
      <c r="A1087" s="1" t="s">
        <v>2381</v>
      </c>
      <c r="B1087" s="1" t="s">
        <v>1456</v>
      </c>
      <c r="C1087" s="2" t="d">
        <v>2026-07-09</v>
      </c>
      <c r="D1087">
        <v>30</v>
      </c>
      <c r="E1087" s="1" t="s">
        <v>133</v>
      </c>
      <c r="F1087">
        <v>54</v>
      </c>
      <c r="G1087">
        <v>9</v>
      </c>
      <c r="H1087">
        <v>0</v>
      </c>
      <c r="I1087">
        <v>0</v>
      </c>
      <c r="J1087">
        <v>9</v>
      </c>
      <c r="K1087">
        <v>0</v>
      </c>
      <c r="L1087">
        <v>0</v>
      </c>
      <c r="M1087" s="1" t="s">
        <v>63</v>
      </c>
      <c r="N1087" s="1" t="s">
        <v>63</v>
      </c>
      <c r="O1087" s="1" t="s">
        <v>1647</v>
      </c>
      <c r="P1087">
        <v>6</v>
      </c>
      <c r="Q1087">
        <v>0</v>
      </c>
      <c r="R1087">
        <v>850</v>
      </c>
      <c r="S1087">
        <v>0</v>
      </c>
      <c r="T1087">
        <v>38</v>
      </c>
      <c r="U1087">
        <v>54</v>
      </c>
      <c r="V1087">
        <v>254</v>
      </c>
      <c r="W1087">
        <v>62131.86</v>
      </c>
      <c r="X1087">
        <v>4.7037037037037033</v>
      </c>
      <c r="Y1087">
        <v>1150.5899999999999</v>
      </c>
      <c r="Z1087">
        <v>11.388888888888889</v>
      </c>
      <c r="AA1087">
        <v>9.1337052654320985</v>
      </c>
      <c r="AB1087">
        <v>2</v>
      </c>
      <c r="AC1087">
        <v>4.6682604320987649E-2</v>
      </c>
      <c r="AD1087">
        <v>0</v>
      </c>
      <c r="AE1087">
        <v>1.231662022724946</v>
      </c>
      <c r="AF1087">
        <v>0.57777777777777772</v>
      </c>
      <c r="AG1087">
        <v>1.8094397929012345</v>
      </c>
      <c r="AH1087">
        <v>0</v>
      </c>
      <c r="AI1087">
        <v>6.4159321311728394</v>
      </c>
      <c r="AJ1087">
        <v>1620</v>
      </c>
      <c r="AK1087">
        <v>36</v>
      </c>
      <c r="AL1087">
        <v>2</v>
      </c>
      <c r="AM1087">
        <v>2</v>
      </c>
      <c r="AN1087">
        <v>2</v>
      </c>
      <c r="AO1087">
        <v>0</v>
      </c>
      <c r="AP1087">
        <v>0</v>
      </c>
      <c r="AQ1087">
        <v>0</v>
      </c>
      <c r="AR1087">
        <v>483.5</v>
      </c>
      <c r="AS1087" s="1" t="s">
        <v>125</v>
      </c>
      <c r="AT1087">
        <v>1</v>
      </c>
      <c r="AU1087">
        <v>68.902907383333329</v>
      </c>
      <c r="AV1087">
        <v>534.22207628333331</v>
      </c>
      <c r="AW1087">
        <v>32</v>
      </c>
      <c r="AX1087">
        <v>3.7037037037037035E-2</v>
      </c>
      <c r="AY1087">
        <v>3.7037037037037035E-2</v>
      </c>
      <c r="AZ1087">
        <v>30</v>
      </c>
      <c r="BA1087">
        <v>0.25519595327160494</v>
      </c>
      <c r="BB1087">
        <v>0.49465007063271604</v>
      </c>
      <c r="BC1087">
        <v>26</v>
      </c>
      <c r="BD1087">
        <v>10</v>
      </c>
      <c r="BE1087">
        <v>4</v>
      </c>
      <c r="BF1087">
        <v>5</v>
      </c>
      <c r="BG1087" s="1" t="s">
        <v>99</v>
      </c>
      <c r="BH1087" s="1" t="s">
        <v>6891</v>
      </c>
      <c r="BI1087" s="1" t="s">
        <v>6889</v>
      </c>
      <c r="BJ1087" s="1" t="s">
        <v>6890</v>
      </c>
      <c r="BK1087">
        <v>2100</v>
      </c>
      <c r="BL1087">
        <v>3</v>
      </c>
      <c r="BM1087" s="5" t="d">
        <v>14:29:59.9999999999968050</v>
      </c>
      <c r="BN1087" s="5" t="d">
        <v>15:00:00.000</v>
      </c>
      <c r="BO1087">
        <v>14</v>
      </c>
      <c r="BP1087" t="b">
        <v>0</v>
      </c>
    </row>
    <row r="1088" spans="1:68" x14ac:dyDescent="0.2">
      <c r="A1088" s="1" t="s">
        <v>2382</v>
      </c>
      <c r="B1088" s="1" t="s">
        <v>1456</v>
      </c>
      <c r="C1088" s="2" t="d">
        <v>2026-07-09</v>
      </c>
      <c r="D1088">
        <v>31</v>
      </c>
      <c r="E1088" s="1" t="s">
        <v>150</v>
      </c>
      <c r="F1088">
        <v>40</v>
      </c>
      <c r="G1088">
        <v>9</v>
      </c>
      <c r="H1088">
        <v>0</v>
      </c>
      <c r="I1088">
        <v>2</v>
      </c>
      <c r="J1088">
        <v>7</v>
      </c>
      <c r="K1088">
        <v>0</v>
      </c>
      <c r="L1088">
        <v>1</v>
      </c>
      <c r="M1088" s="1" t="s">
        <v>63</v>
      </c>
      <c r="N1088" s="1" t="s">
        <v>1630</v>
      </c>
      <c r="O1088" s="1" t="s">
        <v>1631</v>
      </c>
      <c r="P1088">
        <v>5.7142857142857144</v>
      </c>
      <c r="Q1088">
        <v>0</v>
      </c>
      <c r="R1088">
        <v>850</v>
      </c>
      <c r="S1088">
        <v>1</v>
      </c>
      <c r="T1088">
        <v>37</v>
      </c>
      <c r="U1088">
        <v>40</v>
      </c>
      <c r="V1088">
        <v>197</v>
      </c>
      <c r="W1088">
        <v>48216.61</v>
      </c>
      <c r="X1088">
        <v>4.9249999999999998</v>
      </c>
      <c r="Y1088">
        <v>1205.41525</v>
      </c>
      <c r="Z1088">
        <v>10.625</v>
      </c>
      <c r="AA1088">
        <v>9.1025197904166681</v>
      </c>
      <c r="AB1088">
        <v>4</v>
      </c>
      <c r="AC1088">
        <v>9.7940625833333295E-2</v>
      </c>
      <c r="AD1088">
        <v>0</v>
      </c>
      <c r="AE1088">
        <v>1.2941570825666953</v>
      </c>
      <c r="AF1088">
        <v>0.57999999999999996</v>
      </c>
      <c r="AG1088">
        <v>1.8741570733333333</v>
      </c>
      <c r="AH1088">
        <v>0</v>
      </c>
      <c r="AI1088">
        <v>6.3254460412500002</v>
      </c>
      <c r="AJ1088">
        <v>1200</v>
      </c>
      <c r="AK1088">
        <v>36</v>
      </c>
      <c r="AL1088">
        <v>1</v>
      </c>
      <c r="AM1088">
        <v>1</v>
      </c>
      <c r="AN1088">
        <v>1</v>
      </c>
      <c r="AO1088">
        <v>0</v>
      </c>
      <c r="AP1088">
        <v>0</v>
      </c>
      <c r="AQ1088">
        <v>0</v>
      </c>
      <c r="AR1088">
        <v>490.62</v>
      </c>
      <c r="AS1088" s="1" t="s">
        <v>65</v>
      </c>
      <c r="AT1088">
        <v>3</v>
      </c>
      <c r="AU1088">
        <v>53.1148059</v>
      </c>
      <c r="AV1088">
        <v>409.46159010000002</v>
      </c>
      <c r="AW1088">
        <v>32</v>
      </c>
      <c r="AX1088">
        <v>0.1</v>
      </c>
      <c r="AY1088">
        <v>2.5000000000000001E-2</v>
      </c>
      <c r="AZ1088">
        <v>30</v>
      </c>
      <c r="BA1088">
        <v>0.25292764714285715</v>
      </c>
      <c r="BB1088">
        <v>0.37913110194444449</v>
      </c>
      <c r="BC1088">
        <v>20</v>
      </c>
      <c r="BD1088">
        <v>16</v>
      </c>
      <c r="BE1088">
        <v>3</v>
      </c>
      <c r="BF1088">
        <v>4</v>
      </c>
      <c r="BG1088" s="1" t="s">
        <v>99</v>
      </c>
      <c r="BH1088" s="1" t="s">
        <v>6891</v>
      </c>
      <c r="BI1088" s="1" t="s">
        <v>6889</v>
      </c>
      <c r="BJ1088" s="1" t="s">
        <v>6890</v>
      </c>
      <c r="BK1088">
        <v>2100</v>
      </c>
      <c r="BL1088">
        <v>3</v>
      </c>
      <c r="BM1088" s="5" t="d">
        <v>15:00:00.000</v>
      </c>
      <c r="BN1088" s="5" t="d">
        <v>15:30:00.0000000000031950</v>
      </c>
      <c r="BO1088">
        <v>15</v>
      </c>
      <c r="BP1088" t="b">
        <v>0</v>
      </c>
    </row>
    <row r="1089" spans="1:68" x14ac:dyDescent="0.2">
      <c r="A1089" s="1" t="s">
        <v>2383</v>
      </c>
      <c r="B1089" s="1" t="s">
        <v>1456</v>
      </c>
      <c r="C1089" s="2" t="d">
        <v>2026-07-09</v>
      </c>
      <c r="D1089">
        <v>32</v>
      </c>
      <c r="E1089" s="1" t="s">
        <v>150</v>
      </c>
      <c r="F1089">
        <v>42</v>
      </c>
      <c r="G1089">
        <v>9</v>
      </c>
      <c r="H1089">
        <v>0</v>
      </c>
      <c r="I1089">
        <v>2</v>
      </c>
      <c r="J1089">
        <v>7</v>
      </c>
      <c r="K1089">
        <v>0</v>
      </c>
      <c r="L1089">
        <v>1</v>
      </c>
      <c r="M1089" s="1" t="s">
        <v>63</v>
      </c>
      <c r="N1089" s="1" t="s">
        <v>1650</v>
      </c>
      <c r="O1089" s="1" t="s">
        <v>1651</v>
      </c>
      <c r="P1089">
        <v>6</v>
      </c>
      <c r="Q1089">
        <v>0</v>
      </c>
      <c r="R1089">
        <v>850</v>
      </c>
      <c r="S1089">
        <v>1</v>
      </c>
      <c r="T1089">
        <v>36</v>
      </c>
      <c r="U1089">
        <v>42</v>
      </c>
      <c r="V1089">
        <v>186</v>
      </c>
      <c r="W1089">
        <v>44459.5</v>
      </c>
      <c r="X1089">
        <v>4.4285714285714288</v>
      </c>
      <c r="Y1089">
        <v>1058.5595238095239</v>
      </c>
      <c r="Z1089">
        <v>10.5</v>
      </c>
      <c r="AA1089">
        <v>8.7733062579365075</v>
      </c>
      <c r="AB1089">
        <v>4</v>
      </c>
      <c r="AC1089">
        <v>1.9575151587301536E-2</v>
      </c>
      <c r="AD1089">
        <v>0</v>
      </c>
      <c r="AE1089">
        <v>1.1305794890849388</v>
      </c>
      <c r="AF1089">
        <v>0.7142857142857143</v>
      </c>
      <c r="AG1089">
        <v>1.8448651952380952</v>
      </c>
      <c r="AH1089">
        <v>0</v>
      </c>
      <c r="AI1089">
        <v>6.0105839126984124</v>
      </c>
      <c r="AJ1089">
        <v>1260</v>
      </c>
      <c r="AK1089">
        <v>36</v>
      </c>
      <c r="AL1089">
        <v>3</v>
      </c>
      <c r="AM1089">
        <v>3</v>
      </c>
      <c r="AN1089">
        <v>1</v>
      </c>
      <c r="AO1089">
        <v>1</v>
      </c>
      <c r="AP1089">
        <v>1</v>
      </c>
      <c r="AQ1089">
        <v>0</v>
      </c>
      <c r="AR1089">
        <v>1186.82</v>
      </c>
      <c r="AS1089" s="1" t="s">
        <v>65</v>
      </c>
      <c r="AT1089">
        <v>3</v>
      </c>
      <c r="AU1089">
        <v>46.214294150000001</v>
      </c>
      <c r="AV1089">
        <v>455.18416760000002</v>
      </c>
      <c r="AW1089">
        <v>27</v>
      </c>
      <c r="AX1089">
        <v>9.5238095238095233E-2</v>
      </c>
      <c r="AY1089">
        <v>7.1428571428571425E-2</v>
      </c>
      <c r="AZ1089">
        <v>30</v>
      </c>
      <c r="BA1089">
        <v>0.22006806738095239</v>
      </c>
      <c r="BB1089">
        <v>0.42146682185185186</v>
      </c>
      <c r="BC1089">
        <v>22</v>
      </c>
      <c r="BD1089">
        <v>14</v>
      </c>
      <c r="BE1089">
        <v>3</v>
      </c>
      <c r="BF1089">
        <v>4</v>
      </c>
      <c r="BG1089" s="1" t="s">
        <v>99</v>
      </c>
      <c r="BH1089" s="1" t="s">
        <v>6891</v>
      </c>
      <c r="BI1089" s="1" t="s">
        <v>6889</v>
      </c>
      <c r="BJ1089" s="1" t="s">
        <v>6890</v>
      </c>
      <c r="BK1089">
        <v>2100</v>
      </c>
      <c r="BL1089">
        <v>3</v>
      </c>
      <c r="BM1089" s="5" t="d">
        <v>15:30:00.0000000000031950</v>
      </c>
      <c r="BN1089" s="5" t="d">
        <v>15:59:59.9999999999968050</v>
      </c>
      <c r="BO1089">
        <v>15</v>
      </c>
      <c r="BP1089" t="b">
        <v>0</v>
      </c>
    </row>
    <row r="1090" spans="1:68" x14ac:dyDescent="0.2">
      <c r="A1090" s="1" t="s">
        <v>2384</v>
      </c>
      <c r="B1090" s="1" t="s">
        <v>1456</v>
      </c>
      <c r="C1090" s="2" t="d">
        <v>2026-07-09</v>
      </c>
      <c r="D1090">
        <v>33</v>
      </c>
      <c r="E1090" s="1" t="s">
        <v>150</v>
      </c>
      <c r="F1090">
        <v>29</v>
      </c>
      <c r="G1090">
        <v>18</v>
      </c>
      <c r="H1090">
        <v>0</v>
      </c>
      <c r="I1090">
        <v>2</v>
      </c>
      <c r="J1090">
        <v>16</v>
      </c>
      <c r="K1090">
        <v>0</v>
      </c>
      <c r="L1090">
        <v>1</v>
      </c>
      <c r="M1090" s="1" t="s">
        <v>63</v>
      </c>
      <c r="N1090" s="1" t="s">
        <v>1761</v>
      </c>
      <c r="O1090" s="1" t="s">
        <v>2385</v>
      </c>
      <c r="P1090">
        <v>1.8125</v>
      </c>
      <c r="Q1090">
        <v>0</v>
      </c>
      <c r="R1090">
        <v>850</v>
      </c>
      <c r="S1090">
        <v>1</v>
      </c>
      <c r="T1090">
        <v>35</v>
      </c>
      <c r="U1090">
        <v>29</v>
      </c>
      <c r="V1090">
        <v>140</v>
      </c>
      <c r="W1090">
        <v>32213.23</v>
      </c>
      <c r="X1090">
        <v>4.8275862068965516</v>
      </c>
      <c r="Y1090">
        <v>1110.8010344827585</v>
      </c>
      <c r="Z1090">
        <v>10.655172413793103</v>
      </c>
      <c r="AA1090">
        <v>9.4819455764367824</v>
      </c>
      <c r="AB1090">
        <v>6</v>
      </c>
      <c r="AC1090">
        <v>0.21298327011494256</v>
      </c>
      <c r="AD1090">
        <v>0</v>
      </c>
      <c r="AE1090">
        <v>1.2653652032679039</v>
      </c>
      <c r="AF1090">
        <v>0.66091954022988508</v>
      </c>
      <c r="AG1090">
        <v>1.9262847350574714</v>
      </c>
      <c r="AH1090">
        <v>0</v>
      </c>
      <c r="AI1090">
        <v>6.6872700281609188</v>
      </c>
      <c r="AJ1090">
        <v>870</v>
      </c>
      <c r="AK1090">
        <v>75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 s="1" t="s">
        <v>65</v>
      </c>
      <c r="AT1090">
        <v>4</v>
      </c>
      <c r="AU1090">
        <v>37.752573066666663</v>
      </c>
      <c r="AV1090">
        <v>245.79077773333333</v>
      </c>
      <c r="AW1090">
        <v>18</v>
      </c>
      <c r="AX1090">
        <v>0.20689655172413793</v>
      </c>
      <c r="AY1090">
        <v>0</v>
      </c>
      <c r="AZ1090">
        <v>30</v>
      </c>
      <c r="BA1090">
        <v>7.8651193888888887E-2</v>
      </c>
      <c r="BB1090">
        <v>0.10924034565925926</v>
      </c>
      <c r="BC1090">
        <v>12</v>
      </c>
      <c r="BD1090">
        <v>63</v>
      </c>
      <c r="BE1090">
        <v>2</v>
      </c>
      <c r="BF1090">
        <v>14</v>
      </c>
      <c r="BG1090" s="1" t="s">
        <v>83</v>
      </c>
      <c r="BH1090" s="1" t="s">
        <v>6891</v>
      </c>
      <c r="BI1090" s="1" t="s">
        <v>6889</v>
      </c>
      <c r="BJ1090" s="1" t="s">
        <v>6890</v>
      </c>
      <c r="BK1090">
        <v>2100</v>
      </c>
      <c r="BL1090">
        <v>3</v>
      </c>
      <c r="BM1090" s="5" t="d">
        <v>15:59:59.9999999999968050</v>
      </c>
      <c r="BN1090" s="5" t="d">
        <v>16:30:00.000</v>
      </c>
      <c r="BO1090">
        <v>16</v>
      </c>
      <c r="BP1090" t="b">
        <v>0</v>
      </c>
    </row>
    <row r="1091" spans="1:68" x14ac:dyDescent="0.2">
      <c r="A1091" s="1" t="s">
        <v>2386</v>
      </c>
      <c r="B1091" s="1" t="s">
        <v>1456</v>
      </c>
      <c r="C1091" s="2" t="d">
        <v>2026-07-09</v>
      </c>
      <c r="D1091">
        <v>34</v>
      </c>
      <c r="E1091" s="1" t="s">
        <v>150</v>
      </c>
      <c r="F1091">
        <v>26</v>
      </c>
      <c r="G1091">
        <v>18</v>
      </c>
      <c r="H1091">
        <v>0</v>
      </c>
      <c r="I1091">
        <v>2</v>
      </c>
      <c r="J1091">
        <v>16</v>
      </c>
      <c r="K1091">
        <v>0</v>
      </c>
      <c r="L1091">
        <v>1</v>
      </c>
      <c r="M1091" s="1" t="s">
        <v>63</v>
      </c>
      <c r="N1091" s="1" t="s">
        <v>1569</v>
      </c>
      <c r="O1091" s="1" t="s">
        <v>2387</v>
      </c>
      <c r="P1091">
        <v>1.625</v>
      </c>
      <c r="Q1091">
        <v>0</v>
      </c>
      <c r="R1091">
        <v>850</v>
      </c>
      <c r="S1091">
        <v>1</v>
      </c>
      <c r="T1091">
        <v>34</v>
      </c>
      <c r="U1091">
        <v>26</v>
      </c>
      <c r="V1091">
        <v>129</v>
      </c>
      <c r="W1091">
        <v>27835.72</v>
      </c>
      <c r="X1091">
        <v>4.9615384615384617</v>
      </c>
      <c r="Y1091">
        <v>1070.6046153846155</v>
      </c>
      <c r="Z1091">
        <v>10.73076923076923</v>
      </c>
      <c r="AA1091">
        <v>9.9315906108974357</v>
      </c>
      <c r="AB1091">
        <v>5</v>
      </c>
      <c r="AC1091">
        <v>0.17976344743589742</v>
      </c>
      <c r="AD1091">
        <v>0</v>
      </c>
      <c r="AE1091">
        <v>1.3994436085373134</v>
      </c>
      <c r="AF1091">
        <v>0.58910256410256412</v>
      </c>
      <c r="AG1091">
        <v>1.9885461634615385</v>
      </c>
      <c r="AH1091">
        <v>0</v>
      </c>
      <c r="AI1091">
        <v>7.0488136673076927</v>
      </c>
      <c r="AJ1091">
        <v>780</v>
      </c>
      <c r="AK1091">
        <v>74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 s="1" t="s">
        <v>65</v>
      </c>
      <c r="AT1091">
        <v>4</v>
      </c>
      <c r="AU1091">
        <v>36.598595216666666</v>
      </c>
      <c r="AV1091">
        <v>283.15443066666666</v>
      </c>
      <c r="AW1091">
        <v>17</v>
      </c>
      <c r="AX1091">
        <v>0.19230769230769232</v>
      </c>
      <c r="AY1091">
        <v>0</v>
      </c>
      <c r="AZ1091">
        <v>30</v>
      </c>
      <c r="BA1091">
        <v>7.6247073368055557E-2</v>
      </c>
      <c r="BB1091">
        <v>0.12754704084084084</v>
      </c>
      <c r="BC1091">
        <v>14</v>
      </c>
      <c r="BD1091">
        <v>60</v>
      </c>
      <c r="BE1091">
        <v>2</v>
      </c>
      <c r="BF1091">
        <v>14</v>
      </c>
      <c r="BG1091" s="1" t="s">
        <v>83</v>
      </c>
      <c r="BH1091" s="1" t="s">
        <v>6891</v>
      </c>
      <c r="BI1091" s="1" t="s">
        <v>6889</v>
      </c>
      <c r="BJ1091" s="1" t="s">
        <v>6890</v>
      </c>
      <c r="BK1091">
        <v>2100</v>
      </c>
      <c r="BL1091">
        <v>3</v>
      </c>
      <c r="BM1091" s="5" t="d">
        <v>16:30:00.000</v>
      </c>
      <c r="BN1091" s="5" t="d">
        <v>17:00:00.0000000000031950</v>
      </c>
      <c r="BO1091">
        <v>16</v>
      </c>
      <c r="BP1091" t="b">
        <v>0</v>
      </c>
    </row>
    <row r="1092" spans="1:68" x14ac:dyDescent="0.2">
      <c r="A1092" s="1" t="s">
        <v>2388</v>
      </c>
      <c r="B1092" s="1" t="s">
        <v>1456</v>
      </c>
      <c r="C1092" s="2" t="d">
        <v>2026-07-09</v>
      </c>
      <c r="D1092">
        <v>35</v>
      </c>
      <c r="E1092" s="1" t="s">
        <v>150</v>
      </c>
      <c r="F1092">
        <v>45</v>
      </c>
      <c r="G1092">
        <v>9</v>
      </c>
      <c r="H1092">
        <v>0</v>
      </c>
      <c r="I1092">
        <v>2</v>
      </c>
      <c r="J1092">
        <v>7</v>
      </c>
      <c r="K1092">
        <v>0</v>
      </c>
      <c r="L1092">
        <v>1</v>
      </c>
      <c r="M1092" s="1" t="s">
        <v>63</v>
      </c>
      <c r="N1092" s="1" t="s">
        <v>2091</v>
      </c>
      <c r="O1092" s="1" t="s">
        <v>2389</v>
      </c>
      <c r="P1092">
        <v>6.4285714285714288</v>
      </c>
      <c r="Q1092">
        <v>0</v>
      </c>
      <c r="R1092">
        <v>850</v>
      </c>
      <c r="S1092">
        <v>1</v>
      </c>
      <c r="T1092">
        <v>33</v>
      </c>
      <c r="U1092">
        <v>45</v>
      </c>
      <c r="V1092">
        <v>246</v>
      </c>
      <c r="W1092">
        <v>54348.29</v>
      </c>
      <c r="X1092">
        <v>5.4666666666666668</v>
      </c>
      <c r="Y1092">
        <v>1207.7397777777778</v>
      </c>
      <c r="Z1092">
        <v>10.555555555555555</v>
      </c>
      <c r="AA1092">
        <v>9.1551052762962968</v>
      </c>
      <c r="AB1092">
        <v>7</v>
      </c>
      <c r="AC1092">
        <v>6.6034095185185118E-2</v>
      </c>
      <c r="AD1092">
        <v>0</v>
      </c>
      <c r="AE1092">
        <v>1.4305577062995272</v>
      </c>
      <c r="AF1092">
        <v>0.53259259259259251</v>
      </c>
      <c r="AG1092">
        <v>1.9631502907407408</v>
      </c>
      <c r="AH1092">
        <v>0</v>
      </c>
      <c r="AI1092">
        <v>6.2819549774074073</v>
      </c>
      <c r="AJ1092">
        <v>1350</v>
      </c>
      <c r="AK1092">
        <v>39</v>
      </c>
      <c r="AL1092">
        <v>1</v>
      </c>
      <c r="AM1092">
        <v>1</v>
      </c>
      <c r="AN1092">
        <v>1</v>
      </c>
      <c r="AO1092">
        <v>0</v>
      </c>
      <c r="AP1092">
        <v>0</v>
      </c>
      <c r="AQ1092">
        <v>0</v>
      </c>
      <c r="AR1092">
        <v>248.05</v>
      </c>
      <c r="AS1092" s="1" t="s">
        <v>65</v>
      </c>
      <c r="AT1092">
        <v>6</v>
      </c>
      <c r="AU1092">
        <v>59.884283549999999</v>
      </c>
      <c r="AV1092">
        <v>391.47841025000002</v>
      </c>
      <c r="AW1092">
        <v>28</v>
      </c>
      <c r="AX1092">
        <v>0.15555555555555556</v>
      </c>
      <c r="AY1092">
        <v>2.2222222222222223E-2</v>
      </c>
      <c r="AZ1092">
        <v>30</v>
      </c>
      <c r="BA1092">
        <v>0.285163255</v>
      </c>
      <c r="BB1092">
        <v>0.33459693183760686</v>
      </c>
      <c r="BC1092">
        <v>19</v>
      </c>
      <c r="BD1092">
        <v>20</v>
      </c>
      <c r="BE1092">
        <v>3</v>
      </c>
      <c r="BF1092">
        <v>4</v>
      </c>
      <c r="BG1092" s="1" t="s">
        <v>83</v>
      </c>
      <c r="BH1092" s="1" t="s">
        <v>6891</v>
      </c>
      <c r="BI1092" s="1" t="s">
        <v>6889</v>
      </c>
      <c r="BJ1092" s="1" t="s">
        <v>6890</v>
      </c>
      <c r="BK1092">
        <v>2100</v>
      </c>
      <c r="BL1092">
        <v>3</v>
      </c>
      <c r="BM1092" s="5" t="d">
        <v>17:00:00.0000000000031950</v>
      </c>
      <c r="BN1092" s="5" t="d">
        <v>17:29:59.9999999999968050</v>
      </c>
      <c r="BO1092">
        <v>17</v>
      </c>
      <c r="BP1092" t="b">
        <v>0</v>
      </c>
    </row>
    <row r="1093" spans="1:68" x14ac:dyDescent="0.2">
      <c r="A1093" s="1" t="s">
        <v>2390</v>
      </c>
      <c r="B1093" s="1" t="s">
        <v>1456</v>
      </c>
      <c r="C1093" s="2" t="d">
        <v>2026-07-09</v>
      </c>
      <c r="D1093">
        <v>36</v>
      </c>
      <c r="E1093" s="1" t="s">
        <v>150</v>
      </c>
      <c r="F1093">
        <v>52</v>
      </c>
      <c r="G1093">
        <v>9</v>
      </c>
      <c r="H1093">
        <v>0</v>
      </c>
      <c r="I1093">
        <v>2</v>
      </c>
      <c r="J1093">
        <v>7</v>
      </c>
      <c r="K1093">
        <v>0</v>
      </c>
      <c r="L1093">
        <v>1</v>
      </c>
      <c r="M1093" s="1" t="s">
        <v>63</v>
      </c>
      <c r="N1093" s="1" t="s">
        <v>1770</v>
      </c>
      <c r="O1093" s="1" t="s">
        <v>2391</v>
      </c>
      <c r="P1093">
        <v>7.4285714285714288</v>
      </c>
      <c r="Q1093">
        <v>0</v>
      </c>
      <c r="R1093">
        <v>850</v>
      </c>
      <c r="S1093">
        <v>1</v>
      </c>
      <c r="T1093">
        <v>32</v>
      </c>
      <c r="U1093">
        <v>52</v>
      </c>
      <c r="V1093">
        <v>254</v>
      </c>
      <c r="W1093">
        <v>60997.16</v>
      </c>
      <c r="X1093">
        <v>4.884615384615385</v>
      </c>
      <c r="Y1093">
        <v>1173.0223076923078</v>
      </c>
      <c r="Z1093">
        <v>11.038461538461538</v>
      </c>
      <c r="AA1093">
        <v>9.2744258330128204</v>
      </c>
      <c r="AB1093">
        <v>6</v>
      </c>
      <c r="AC1093">
        <v>7.6891500641025651E-2</v>
      </c>
      <c r="AD1093">
        <v>0</v>
      </c>
      <c r="AE1093">
        <v>1.2613873612112221</v>
      </c>
      <c r="AF1093">
        <v>0.62788461538461537</v>
      </c>
      <c r="AG1093">
        <v>1.8892719676282053</v>
      </c>
      <c r="AH1093">
        <v>0</v>
      </c>
      <c r="AI1093">
        <v>6.4553461637820515</v>
      </c>
      <c r="AJ1093">
        <v>1560</v>
      </c>
      <c r="AK1093">
        <v>39</v>
      </c>
      <c r="AL1093">
        <v>2</v>
      </c>
      <c r="AM1093">
        <v>2</v>
      </c>
      <c r="AN1093">
        <v>2</v>
      </c>
      <c r="AO1093">
        <v>0</v>
      </c>
      <c r="AP1093">
        <v>0</v>
      </c>
      <c r="AQ1093">
        <v>0</v>
      </c>
      <c r="AR1093">
        <v>397.2</v>
      </c>
      <c r="AS1093" s="1" t="s">
        <v>65</v>
      </c>
      <c r="AT1093">
        <v>5</v>
      </c>
      <c r="AU1093">
        <v>68.786693799999995</v>
      </c>
      <c r="AV1093">
        <v>528.24594873333331</v>
      </c>
      <c r="AW1093">
        <v>32</v>
      </c>
      <c r="AX1093">
        <v>0.11538461538461539</v>
      </c>
      <c r="AY1093">
        <v>3.8461538461538464E-2</v>
      </c>
      <c r="AZ1093">
        <v>30</v>
      </c>
      <c r="BA1093">
        <v>0.32755568476190472</v>
      </c>
      <c r="BB1093">
        <v>0.45149226387464386</v>
      </c>
      <c r="BC1093">
        <v>26</v>
      </c>
      <c r="BD1093">
        <v>13</v>
      </c>
      <c r="BE1093">
        <v>4</v>
      </c>
      <c r="BF1093">
        <v>3</v>
      </c>
      <c r="BG1093" s="1" t="s">
        <v>99</v>
      </c>
      <c r="BH1093" s="1" t="s">
        <v>6891</v>
      </c>
      <c r="BI1093" s="1" t="s">
        <v>6889</v>
      </c>
      <c r="BJ1093" s="1" t="s">
        <v>6890</v>
      </c>
      <c r="BK1093">
        <v>2100</v>
      </c>
      <c r="BL1093">
        <v>3</v>
      </c>
      <c r="BM1093" s="5" t="d">
        <v>17:29:59.9999999999968050</v>
      </c>
      <c r="BN1093" s="5" t="d">
        <v>18:00:00.000</v>
      </c>
      <c r="BO1093">
        <v>17</v>
      </c>
      <c r="BP1093" t="b">
        <v>0</v>
      </c>
    </row>
    <row r="1094" spans="1:68" x14ac:dyDescent="0.2">
      <c r="A1094" s="1" t="s">
        <v>2392</v>
      </c>
      <c r="B1094" s="1" t="s">
        <v>1456</v>
      </c>
      <c r="C1094" s="2" t="d">
        <v>2026-07-09</v>
      </c>
      <c r="D1094">
        <v>37</v>
      </c>
      <c r="E1094" s="1" t="s">
        <v>165</v>
      </c>
      <c r="F1094">
        <v>90</v>
      </c>
      <c r="G1094">
        <v>12</v>
      </c>
      <c r="H1094">
        <v>0</v>
      </c>
      <c r="I1094">
        <v>0</v>
      </c>
      <c r="J1094">
        <v>12</v>
      </c>
      <c r="K1094">
        <v>0</v>
      </c>
      <c r="L1094">
        <v>0</v>
      </c>
      <c r="M1094" s="1" t="s">
        <v>63</v>
      </c>
      <c r="N1094" s="1" t="s">
        <v>63</v>
      </c>
      <c r="O1094" s="1" t="s">
        <v>2393</v>
      </c>
      <c r="P1094">
        <v>7.5</v>
      </c>
      <c r="Q1094">
        <v>0</v>
      </c>
      <c r="R1094">
        <v>850</v>
      </c>
      <c r="S1094">
        <v>0</v>
      </c>
      <c r="T1094">
        <v>32</v>
      </c>
      <c r="U1094">
        <v>90</v>
      </c>
      <c r="V1094">
        <v>418</v>
      </c>
      <c r="W1094">
        <v>92677.46</v>
      </c>
      <c r="X1094">
        <v>4.6444444444444448</v>
      </c>
      <c r="Y1094">
        <v>1029.7495555555556</v>
      </c>
      <c r="Z1094">
        <v>14.466666666666667</v>
      </c>
      <c r="AA1094">
        <v>9.1419610635185187</v>
      </c>
      <c r="AB1094">
        <v>0</v>
      </c>
      <c r="AC1094">
        <v>0</v>
      </c>
      <c r="AD1094">
        <v>0</v>
      </c>
      <c r="AE1094">
        <v>1.2245739601737813</v>
      </c>
      <c r="AF1094">
        <v>0.62222222222222223</v>
      </c>
      <c r="AG1094">
        <v>1.6357919775925924</v>
      </c>
      <c r="AH1094">
        <v>1.8504975925925924E-3</v>
      </c>
      <c r="AI1094">
        <v>6.3833143829629622</v>
      </c>
      <c r="AJ1094">
        <v>3150</v>
      </c>
      <c r="AK1094">
        <v>39</v>
      </c>
      <c r="AL1094">
        <v>4</v>
      </c>
      <c r="AM1094">
        <v>4</v>
      </c>
      <c r="AN1094">
        <v>2</v>
      </c>
      <c r="AO1094">
        <v>1</v>
      </c>
      <c r="AP1094">
        <v>1</v>
      </c>
      <c r="AQ1094">
        <v>0</v>
      </c>
      <c r="AR1094">
        <v>821.38</v>
      </c>
      <c r="AS1094" s="1" t="s">
        <v>70</v>
      </c>
      <c r="AT1094">
        <v>0</v>
      </c>
      <c r="AU1094">
        <v>110.46623336666667</v>
      </c>
      <c r="AV1094">
        <v>817.52504414999999</v>
      </c>
      <c r="AW1094">
        <v>39</v>
      </c>
      <c r="AX1094">
        <v>0</v>
      </c>
      <c r="AY1094">
        <v>4.4444444444444446E-2</v>
      </c>
      <c r="AZ1094">
        <v>35</v>
      </c>
      <c r="BA1094">
        <v>0.30685064824074076</v>
      </c>
      <c r="BB1094">
        <v>0.69873935397435893</v>
      </c>
      <c r="BC1094">
        <v>39</v>
      </c>
      <c r="BD1094">
        <v>0</v>
      </c>
      <c r="BE1094">
        <v>6</v>
      </c>
      <c r="BF1094">
        <v>6</v>
      </c>
      <c r="BG1094" s="1" t="s">
        <v>99</v>
      </c>
      <c r="BH1094" s="1" t="s">
        <v>6891</v>
      </c>
      <c r="BI1094" s="1" t="s">
        <v>6889</v>
      </c>
      <c r="BJ1094" s="1" t="s">
        <v>6890</v>
      </c>
      <c r="BK1094">
        <v>2100</v>
      </c>
      <c r="BL1094">
        <v>3</v>
      </c>
      <c r="BM1094" s="5" t="d">
        <v>18:00:00.000</v>
      </c>
      <c r="BN1094" s="5" t="d">
        <v>18:30:00.0000000000031950</v>
      </c>
      <c r="BO1094">
        <v>18</v>
      </c>
      <c r="BP1094" t="b">
        <v>1</v>
      </c>
    </row>
    <row r="1095" spans="1:68" x14ac:dyDescent="0.2">
      <c r="A1095" s="1" t="s">
        <v>2394</v>
      </c>
      <c r="B1095" s="1" t="s">
        <v>1456</v>
      </c>
      <c r="C1095" s="2" t="d">
        <v>2026-07-09</v>
      </c>
      <c r="D1095">
        <v>38</v>
      </c>
      <c r="E1095" s="1" t="s">
        <v>165</v>
      </c>
      <c r="F1095">
        <v>91</v>
      </c>
      <c r="G1095">
        <v>12</v>
      </c>
      <c r="H1095">
        <v>0</v>
      </c>
      <c r="I1095">
        <v>0</v>
      </c>
      <c r="J1095">
        <v>12</v>
      </c>
      <c r="K1095">
        <v>0</v>
      </c>
      <c r="L1095">
        <v>0</v>
      </c>
      <c r="M1095" s="1" t="s">
        <v>63</v>
      </c>
      <c r="N1095" s="1" t="s">
        <v>63</v>
      </c>
      <c r="O1095" s="1" t="s">
        <v>2395</v>
      </c>
      <c r="P1095">
        <v>7.583333333333333</v>
      </c>
      <c r="Q1095">
        <v>0</v>
      </c>
      <c r="R1095">
        <v>850</v>
      </c>
      <c r="S1095">
        <v>0</v>
      </c>
      <c r="T1095">
        <v>32</v>
      </c>
      <c r="U1095">
        <v>91</v>
      </c>
      <c r="V1095">
        <v>475</v>
      </c>
      <c r="W1095">
        <v>105369.63</v>
      </c>
      <c r="X1095">
        <v>5.2197802197802199</v>
      </c>
      <c r="Y1095">
        <v>1157.9080219780221</v>
      </c>
      <c r="Z1095">
        <v>14.351648351648352</v>
      </c>
      <c r="AA1095">
        <v>9.1906041258241764</v>
      </c>
      <c r="AB1095">
        <v>0</v>
      </c>
      <c r="AC1095">
        <v>0</v>
      </c>
      <c r="AD1095">
        <v>0</v>
      </c>
      <c r="AE1095">
        <v>1.3712103824760749</v>
      </c>
      <c r="AF1095">
        <v>0.64853479853479856</v>
      </c>
      <c r="AG1095">
        <v>1.8937721130036631</v>
      </c>
      <c r="AH1095">
        <v>1.9220130036630033E-3</v>
      </c>
      <c r="AI1095">
        <v>6.2548343675824176</v>
      </c>
      <c r="AJ1095">
        <v>3185</v>
      </c>
      <c r="AK1095">
        <v>39</v>
      </c>
      <c r="AL1095">
        <v>1</v>
      </c>
      <c r="AM1095">
        <v>1</v>
      </c>
      <c r="AN1095">
        <v>0</v>
      </c>
      <c r="AO1095">
        <v>1</v>
      </c>
      <c r="AP1095">
        <v>0</v>
      </c>
      <c r="AQ1095">
        <v>0</v>
      </c>
      <c r="AR1095">
        <v>58.51</v>
      </c>
      <c r="AS1095" s="1" t="s">
        <v>70</v>
      </c>
      <c r="AT1095">
        <v>0</v>
      </c>
      <c r="AU1095">
        <v>124.5960927</v>
      </c>
      <c r="AV1095">
        <v>832.21834999999999</v>
      </c>
      <c r="AW1095">
        <v>39</v>
      </c>
      <c r="AX1095">
        <v>0</v>
      </c>
      <c r="AY1095">
        <v>1.098901098901099E-2</v>
      </c>
      <c r="AZ1095">
        <v>35</v>
      </c>
      <c r="BA1095">
        <v>0.34610025750000001</v>
      </c>
      <c r="BB1095">
        <v>0.71129773504273508</v>
      </c>
      <c r="BC1095">
        <v>40</v>
      </c>
      <c r="BD1095">
        <v>-1</v>
      </c>
      <c r="BE1095">
        <v>6</v>
      </c>
      <c r="BF1095">
        <v>6</v>
      </c>
      <c r="BG1095" s="1" t="s">
        <v>99</v>
      </c>
      <c r="BH1095" s="1" t="s">
        <v>6891</v>
      </c>
      <c r="BI1095" s="1" t="s">
        <v>6889</v>
      </c>
      <c r="BJ1095" s="1" t="s">
        <v>6890</v>
      </c>
      <c r="BK1095">
        <v>2100</v>
      </c>
      <c r="BL1095">
        <v>3</v>
      </c>
      <c r="BM1095" s="5" t="d">
        <v>18:30:00.0000000000031950</v>
      </c>
      <c r="BN1095" s="5" t="d">
        <v>18:59:59.9999999999968050</v>
      </c>
      <c r="BO1095">
        <v>18</v>
      </c>
      <c r="BP1095" t="b">
        <v>1</v>
      </c>
    </row>
    <row r="1096" spans="1:68" x14ac:dyDescent="0.2">
      <c r="A1096" s="1" t="s">
        <v>2396</v>
      </c>
      <c r="B1096" s="1" t="s">
        <v>1456</v>
      </c>
      <c r="C1096" s="2" t="d">
        <v>2026-07-09</v>
      </c>
      <c r="D1096">
        <v>39</v>
      </c>
      <c r="E1096" s="1" t="s">
        <v>165</v>
      </c>
      <c r="F1096">
        <v>121</v>
      </c>
      <c r="G1096">
        <v>12</v>
      </c>
      <c r="H1096">
        <v>0</v>
      </c>
      <c r="I1096">
        <v>0</v>
      </c>
      <c r="J1096">
        <v>12</v>
      </c>
      <c r="K1096">
        <v>0</v>
      </c>
      <c r="L1096">
        <v>0</v>
      </c>
      <c r="M1096" s="1" t="s">
        <v>63</v>
      </c>
      <c r="N1096" s="1" t="s">
        <v>63</v>
      </c>
      <c r="O1096" s="1" t="s">
        <v>2397</v>
      </c>
      <c r="P1096">
        <v>10.083333333333334</v>
      </c>
      <c r="Q1096">
        <v>0</v>
      </c>
      <c r="R1096">
        <v>850</v>
      </c>
      <c r="S1096">
        <v>0</v>
      </c>
      <c r="T1096">
        <v>32</v>
      </c>
      <c r="U1096">
        <v>121</v>
      </c>
      <c r="V1096">
        <v>577</v>
      </c>
      <c r="W1096">
        <v>123932.23</v>
      </c>
      <c r="X1096">
        <v>4.7685950413223139</v>
      </c>
      <c r="Y1096">
        <v>1024.233305785124</v>
      </c>
      <c r="Z1096">
        <v>16.148760330578511</v>
      </c>
      <c r="AA1096">
        <v>11.039508317493112</v>
      </c>
      <c r="AB1096">
        <v>0</v>
      </c>
      <c r="AC1096">
        <v>0</v>
      </c>
      <c r="AD1096">
        <v>0</v>
      </c>
      <c r="AE1096">
        <v>1.2787205779844901</v>
      </c>
      <c r="AF1096">
        <v>0.61088154269972461</v>
      </c>
      <c r="AG1096">
        <v>0.35700095977961432</v>
      </c>
      <c r="AH1096">
        <v>1.6536261243801653</v>
      </c>
      <c r="AI1096">
        <v>6.6250679450413221</v>
      </c>
      <c r="AJ1096">
        <v>4235</v>
      </c>
      <c r="AK1096">
        <v>39</v>
      </c>
      <c r="AL1096">
        <v>1</v>
      </c>
      <c r="AM1096">
        <v>1</v>
      </c>
      <c r="AN1096">
        <v>1</v>
      </c>
      <c r="AO1096">
        <v>0</v>
      </c>
      <c r="AP1096">
        <v>0</v>
      </c>
      <c r="AQ1096">
        <v>0</v>
      </c>
      <c r="AR1096">
        <v>228.23</v>
      </c>
      <c r="AS1096" s="1" t="s">
        <v>70</v>
      </c>
      <c r="AT1096">
        <v>0</v>
      </c>
      <c r="AU1096">
        <v>152.27362538333333</v>
      </c>
      <c r="AV1096">
        <v>1019.47637065</v>
      </c>
      <c r="AW1096">
        <v>39</v>
      </c>
      <c r="AX1096">
        <v>0</v>
      </c>
      <c r="AY1096">
        <v>8.2644628099173556E-3</v>
      </c>
      <c r="AZ1096">
        <v>35</v>
      </c>
      <c r="BA1096">
        <v>0.42298229273148147</v>
      </c>
      <c r="BB1096">
        <v>0.87134732534188042</v>
      </c>
      <c r="BC1096">
        <v>49</v>
      </c>
      <c r="BD1096">
        <v>-10</v>
      </c>
      <c r="BE1096">
        <v>8</v>
      </c>
      <c r="BF1096">
        <v>4</v>
      </c>
      <c r="BG1096" s="1" t="s">
        <v>99</v>
      </c>
      <c r="BH1096" s="1" t="s">
        <v>6891</v>
      </c>
      <c r="BI1096" s="1" t="s">
        <v>6889</v>
      </c>
      <c r="BJ1096" s="1" t="s">
        <v>6890</v>
      </c>
      <c r="BK1096">
        <v>2100</v>
      </c>
      <c r="BL1096">
        <v>3</v>
      </c>
      <c r="BM1096" s="5" t="d">
        <v>18:59:59.9999999999968050</v>
      </c>
      <c r="BN1096" s="5" t="d">
        <v>19:30:00.000</v>
      </c>
      <c r="BO1096">
        <v>19</v>
      </c>
      <c r="BP1096" t="b">
        <v>1</v>
      </c>
    </row>
    <row r="1097" spans="1:68" x14ac:dyDescent="0.2">
      <c r="A1097" s="1" t="s">
        <v>2398</v>
      </c>
      <c r="B1097" s="1" t="s">
        <v>1456</v>
      </c>
      <c r="C1097" s="2" t="d">
        <v>2026-07-09</v>
      </c>
      <c r="D1097">
        <v>40</v>
      </c>
      <c r="E1097" s="1" t="s">
        <v>165</v>
      </c>
      <c r="F1097">
        <v>136</v>
      </c>
      <c r="G1097">
        <v>12</v>
      </c>
      <c r="H1097">
        <v>0</v>
      </c>
      <c r="I1097">
        <v>0</v>
      </c>
      <c r="J1097">
        <v>12</v>
      </c>
      <c r="K1097">
        <v>0</v>
      </c>
      <c r="L1097">
        <v>0</v>
      </c>
      <c r="M1097" s="1" t="s">
        <v>63</v>
      </c>
      <c r="N1097" s="1" t="s">
        <v>63</v>
      </c>
      <c r="O1097" s="1" t="s">
        <v>2399</v>
      </c>
      <c r="P1097">
        <v>11.333333333333334</v>
      </c>
      <c r="Q1097">
        <v>0</v>
      </c>
      <c r="R1097">
        <v>850</v>
      </c>
      <c r="S1097">
        <v>0</v>
      </c>
      <c r="T1097">
        <v>32</v>
      </c>
      <c r="U1097">
        <v>136</v>
      </c>
      <c r="V1097">
        <v>656</v>
      </c>
      <c r="W1097">
        <v>152613.47</v>
      </c>
      <c r="X1097">
        <v>4.8235294117647056</v>
      </c>
      <c r="Y1097">
        <v>1122.1578676470588</v>
      </c>
      <c r="Z1097">
        <v>16.669117647058822</v>
      </c>
      <c r="AA1097">
        <v>15.795731681004902</v>
      </c>
      <c r="AB1097">
        <v>42</v>
      </c>
      <c r="AC1097">
        <v>0.4177288825980392</v>
      </c>
      <c r="AD1097">
        <v>1.7416274509803896E-4</v>
      </c>
      <c r="AE1097">
        <v>1.2716975846987257</v>
      </c>
      <c r="AF1097">
        <v>0.61531862745098043</v>
      </c>
      <c r="AG1097">
        <v>0</v>
      </c>
      <c r="AH1097">
        <v>6.7748894004901965</v>
      </c>
      <c r="AI1097">
        <v>6.2278920936274513</v>
      </c>
      <c r="AJ1097">
        <v>4760</v>
      </c>
      <c r="AK1097">
        <v>39</v>
      </c>
      <c r="AL1097">
        <v>7</v>
      </c>
      <c r="AM1097">
        <v>7</v>
      </c>
      <c r="AN1097">
        <v>5</v>
      </c>
      <c r="AO1097">
        <v>2</v>
      </c>
      <c r="AP1097">
        <v>0</v>
      </c>
      <c r="AQ1097">
        <v>0</v>
      </c>
      <c r="AR1097">
        <v>2575.4299999999998</v>
      </c>
      <c r="AS1097" s="1" t="s">
        <v>173</v>
      </c>
      <c r="AT1097">
        <v>42</v>
      </c>
      <c r="AU1097">
        <v>170.73011865000001</v>
      </c>
      <c r="AV1097">
        <v>1068.1094482000001</v>
      </c>
      <c r="AW1097">
        <v>39</v>
      </c>
      <c r="AX1097">
        <v>0.30882352941176472</v>
      </c>
      <c r="AY1097">
        <v>5.1470588235294115E-2</v>
      </c>
      <c r="AZ1097">
        <v>35</v>
      </c>
      <c r="BA1097">
        <v>0.47425032958333335</v>
      </c>
      <c r="BB1097">
        <v>0.91291405829059835</v>
      </c>
      <c r="BC1097">
        <v>51</v>
      </c>
      <c r="BD1097">
        <v>-12</v>
      </c>
      <c r="BE1097">
        <v>9</v>
      </c>
      <c r="BF1097">
        <v>3</v>
      </c>
      <c r="BG1097" s="1" t="s">
        <v>174</v>
      </c>
      <c r="BH1097" s="1" t="s">
        <v>6891</v>
      </c>
      <c r="BI1097" s="1" t="s">
        <v>6889</v>
      </c>
      <c r="BJ1097" s="1" t="s">
        <v>6890</v>
      </c>
      <c r="BK1097">
        <v>2100</v>
      </c>
      <c r="BL1097">
        <v>3</v>
      </c>
      <c r="BM1097" s="5" t="d">
        <v>19:30:00.000</v>
      </c>
      <c r="BN1097" s="5" t="d">
        <v>20:00:00.0000000000031950</v>
      </c>
      <c r="BO1097">
        <v>19</v>
      </c>
      <c r="BP1097" t="b">
        <v>1</v>
      </c>
    </row>
    <row r="1098" spans="1:68" x14ac:dyDescent="0.2">
      <c r="A1098" s="1" t="s">
        <v>2400</v>
      </c>
      <c r="B1098" s="1" t="s">
        <v>1456</v>
      </c>
      <c r="C1098" s="2" t="d">
        <v>2026-07-09</v>
      </c>
      <c r="D1098">
        <v>41</v>
      </c>
      <c r="E1098" s="1" t="s">
        <v>165</v>
      </c>
      <c r="F1098">
        <v>140</v>
      </c>
      <c r="G1098">
        <v>12</v>
      </c>
      <c r="H1098">
        <v>0</v>
      </c>
      <c r="I1098">
        <v>0</v>
      </c>
      <c r="J1098">
        <v>12</v>
      </c>
      <c r="K1098">
        <v>0</v>
      </c>
      <c r="L1098">
        <v>0</v>
      </c>
      <c r="M1098" s="1" t="s">
        <v>63</v>
      </c>
      <c r="N1098" s="1" t="s">
        <v>63</v>
      </c>
      <c r="O1098" s="1" t="s">
        <v>2401</v>
      </c>
      <c r="P1098">
        <v>11.666666666666666</v>
      </c>
      <c r="Q1098">
        <v>0</v>
      </c>
      <c r="R1098">
        <v>850</v>
      </c>
      <c r="S1098">
        <v>0</v>
      </c>
      <c r="T1098">
        <v>32</v>
      </c>
      <c r="U1098">
        <v>140</v>
      </c>
      <c r="V1098">
        <v>705</v>
      </c>
      <c r="W1098">
        <v>156471.37</v>
      </c>
      <c r="X1098">
        <v>5.0357142857142856</v>
      </c>
      <c r="Y1098">
        <v>1117.6526428571428</v>
      </c>
      <c r="Z1098">
        <v>16.807142857142857</v>
      </c>
      <c r="AA1098">
        <v>22.197736478571429</v>
      </c>
      <c r="AB1098">
        <v>139</v>
      </c>
      <c r="AC1098">
        <v>5.3940722011904763</v>
      </c>
      <c r="AD1098">
        <v>2.63675369047619E-3</v>
      </c>
      <c r="AE1098">
        <v>1.3395703703058115</v>
      </c>
      <c r="AF1098">
        <v>0.65535714285714286</v>
      </c>
      <c r="AG1098">
        <v>0</v>
      </c>
      <c r="AH1098">
        <v>13.05989531345238</v>
      </c>
      <c r="AI1098">
        <v>6.2300387929761909</v>
      </c>
      <c r="AJ1098">
        <v>4900</v>
      </c>
      <c r="AK1098">
        <v>39</v>
      </c>
      <c r="AL1098">
        <v>6</v>
      </c>
      <c r="AM1098">
        <v>5</v>
      </c>
      <c r="AN1098">
        <v>4</v>
      </c>
      <c r="AO1098">
        <v>0</v>
      </c>
      <c r="AP1098">
        <v>2</v>
      </c>
      <c r="AQ1098">
        <v>0</v>
      </c>
      <c r="AR1098">
        <v>1221.28</v>
      </c>
      <c r="AS1098" s="1" t="s">
        <v>173</v>
      </c>
      <c r="AT1098">
        <v>139</v>
      </c>
      <c r="AU1098">
        <v>189.57761068333332</v>
      </c>
      <c r="AV1098">
        <v>1064.36002435</v>
      </c>
      <c r="AW1098">
        <v>39</v>
      </c>
      <c r="AX1098">
        <v>0.99285714285714288</v>
      </c>
      <c r="AY1098">
        <v>3.5714285714285712E-2</v>
      </c>
      <c r="AZ1098">
        <v>35</v>
      </c>
      <c r="BA1098">
        <v>0.52660447412037037</v>
      </c>
      <c r="BB1098">
        <v>0.90970942252136755</v>
      </c>
      <c r="BC1098">
        <v>51</v>
      </c>
      <c r="BD1098">
        <v>-12</v>
      </c>
      <c r="BE1098">
        <v>10</v>
      </c>
      <c r="BF1098">
        <v>2</v>
      </c>
      <c r="BG1098" s="1" t="s">
        <v>174</v>
      </c>
      <c r="BH1098" s="1" t="s">
        <v>6891</v>
      </c>
      <c r="BI1098" s="1" t="s">
        <v>6889</v>
      </c>
      <c r="BJ1098" s="1" t="s">
        <v>6890</v>
      </c>
      <c r="BK1098">
        <v>2100</v>
      </c>
      <c r="BL1098">
        <v>3</v>
      </c>
      <c r="BM1098" s="5" t="d">
        <v>20:00:00.0000000000031950</v>
      </c>
      <c r="BN1098" s="5" t="d">
        <v>20:29:59.9999999999968050</v>
      </c>
      <c r="BO1098">
        <v>20</v>
      </c>
      <c r="BP1098" t="b">
        <v>1</v>
      </c>
    </row>
    <row r="1099" spans="1:68" x14ac:dyDescent="0.2">
      <c r="A1099" s="1" t="s">
        <v>2402</v>
      </c>
      <c r="B1099" s="1" t="s">
        <v>1456</v>
      </c>
      <c r="C1099" s="2" t="d">
        <v>2026-07-09</v>
      </c>
      <c r="D1099">
        <v>42</v>
      </c>
      <c r="E1099" s="1" t="s">
        <v>165</v>
      </c>
      <c r="F1099">
        <v>133</v>
      </c>
      <c r="G1099">
        <v>12</v>
      </c>
      <c r="H1099">
        <v>0</v>
      </c>
      <c r="I1099">
        <v>0</v>
      </c>
      <c r="J1099">
        <v>12</v>
      </c>
      <c r="K1099">
        <v>0</v>
      </c>
      <c r="L1099">
        <v>0</v>
      </c>
      <c r="M1099" s="1" t="s">
        <v>63</v>
      </c>
      <c r="N1099" s="1" t="s">
        <v>63</v>
      </c>
      <c r="O1099" s="1" t="s">
        <v>2403</v>
      </c>
      <c r="P1099">
        <v>11.083333333333334</v>
      </c>
      <c r="Q1099">
        <v>0</v>
      </c>
      <c r="R1099">
        <v>850</v>
      </c>
      <c r="S1099">
        <v>0</v>
      </c>
      <c r="T1099">
        <v>32</v>
      </c>
      <c r="U1099">
        <v>133</v>
      </c>
      <c r="V1099">
        <v>658</v>
      </c>
      <c r="W1099">
        <v>145963.96</v>
      </c>
      <c r="X1099">
        <v>4.9473684210526319</v>
      </c>
      <c r="Y1099">
        <v>1097.4733834586466</v>
      </c>
      <c r="Z1099">
        <v>16.466165413533833</v>
      </c>
      <c r="AA1099">
        <v>31.615107996867163</v>
      </c>
      <c r="AB1099">
        <v>133</v>
      </c>
      <c r="AC1099">
        <v>15.148942583333334</v>
      </c>
      <c r="AD1099">
        <v>6.6353102756892208E-3</v>
      </c>
      <c r="AE1099">
        <v>1.3188309220967482</v>
      </c>
      <c r="AF1099">
        <v>0.66917293233082709</v>
      </c>
      <c r="AG1099">
        <v>0</v>
      </c>
      <c r="AH1099">
        <v>22.186635701879698</v>
      </c>
      <c r="AI1099">
        <v>6.4750611927318298</v>
      </c>
      <c r="AJ1099">
        <v>4655</v>
      </c>
      <c r="AK1099">
        <v>39</v>
      </c>
      <c r="AL1099">
        <v>3</v>
      </c>
      <c r="AM1099">
        <v>3</v>
      </c>
      <c r="AN1099">
        <v>2</v>
      </c>
      <c r="AO1099">
        <v>1</v>
      </c>
      <c r="AP1099">
        <v>0</v>
      </c>
      <c r="AQ1099">
        <v>0</v>
      </c>
      <c r="AR1099">
        <v>809.77</v>
      </c>
      <c r="AS1099" s="1" t="s">
        <v>173</v>
      </c>
      <c r="AT1099">
        <v>133</v>
      </c>
      <c r="AU1099">
        <v>171.49390631666668</v>
      </c>
      <c r="AV1099">
        <v>1069.64917575</v>
      </c>
      <c r="AW1099">
        <v>39</v>
      </c>
      <c r="AX1099">
        <v>1</v>
      </c>
      <c r="AY1099">
        <v>2.2556390977443608E-2</v>
      </c>
      <c r="AZ1099">
        <v>35</v>
      </c>
      <c r="BA1099">
        <v>0.47637196199074078</v>
      </c>
      <c r="BB1099">
        <v>0.91423006474358981</v>
      </c>
      <c r="BC1099">
        <v>51</v>
      </c>
      <c r="BD1099">
        <v>-12</v>
      </c>
      <c r="BE1099">
        <v>9</v>
      </c>
      <c r="BF1099">
        <v>3</v>
      </c>
      <c r="BG1099" s="1" t="s">
        <v>174</v>
      </c>
      <c r="BH1099" s="1" t="s">
        <v>6891</v>
      </c>
      <c r="BI1099" s="1" t="s">
        <v>6889</v>
      </c>
      <c r="BJ1099" s="1" t="s">
        <v>6890</v>
      </c>
      <c r="BK1099">
        <v>2100</v>
      </c>
      <c r="BL1099">
        <v>3</v>
      </c>
      <c r="BM1099" s="5" t="d">
        <v>20:29:59.9999999999968050</v>
      </c>
      <c r="BN1099" s="5" t="d">
        <v>21:00:00.000</v>
      </c>
      <c r="BO1099">
        <v>20</v>
      </c>
      <c r="BP1099" t="b">
        <v>1</v>
      </c>
    </row>
    <row r="1100" spans="1:68" x14ac:dyDescent="0.2">
      <c r="A1100" s="1" t="s">
        <v>2404</v>
      </c>
      <c r="B1100" s="1" t="s">
        <v>1456</v>
      </c>
      <c r="C1100" s="2" t="d">
        <v>2026-07-09</v>
      </c>
      <c r="D1100">
        <v>43</v>
      </c>
      <c r="E1100" s="1" t="s">
        <v>165</v>
      </c>
      <c r="F1100">
        <v>114</v>
      </c>
      <c r="G1100">
        <v>12</v>
      </c>
      <c r="H1100">
        <v>0</v>
      </c>
      <c r="I1100">
        <v>0</v>
      </c>
      <c r="J1100">
        <v>12</v>
      </c>
      <c r="K1100">
        <v>0</v>
      </c>
      <c r="L1100">
        <v>0</v>
      </c>
      <c r="M1100" s="1" t="s">
        <v>63</v>
      </c>
      <c r="N1100" s="1" t="s">
        <v>63</v>
      </c>
      <c r="O1100" s="1" t="s">
        <v>2405</v>
      </c>
      <c r="P1100">
        <v>9.5</v>
      </c>
      <c r="Q1100">
        <v>0</v>
      </c>
      <c r="R1100">
        <v>850</v>
      </c>
      <c r="S1100">
        <v>0</v>
      </c>
      <c r="T1100">
        <v>32</v>
      </c>
      <c r="U1100">
        <v>114</v>
      </c>
      <c r="V1100">
        <v>580</v>
      </c>
      <c r="W1100">
        <v>132259.24</v>
      </c>
      <c r="X1100">
        <v>5.0877192982456139</v>
      </c>
      <c r="Y1100">
        <v>1160.1687719298245</v>
      </c>
      <c r="Z1100">
        <v>15.421052631578947</v>
      </c>
      <c r="AA1100">
        <v>33.830645669005847</v>
      </c>
      <c r="AB1100">
        <v>114</v>
      </c>
      <c r="AC1100">
        <v>18.409593037426902</v>
      </c>
      <c r="AD1100">
        <v>0</v>
      </c>
      <c r="AE1100">
        <v>1.3614700202746572</v>
      </c>
      <c r="AF1100">
        <v>0.658625730994152</v>
      </c>
      <c r="AG1100">
        <v>0</v>
      </c>
      <c r="AH1100">
        <v>24.672860990497078</v>
      </c>
      <c r="AI1100">
        <v>6.1800865798245619</v>
      </c>
      <c r="AJ1100">
        <v>3990</v>
      </c>
      <c r="AK1100">
        <v>39</v>
      </c>
      <c r="AL1100">
        <v>1</v>
      </c>
      <c r="AM1100">
        <v>1</v>
      </c>
      <c r="AN1100">
        <v>1</v>
      </c>
      <c r="AO1100">
        <v>0</v>
      </c>
      <c r="AP1100">
        <v>0</v>
      </c>
      <c r="AQ1100">
        <v>0</v>
      </c>
      <c r="AR1100">
        <v>1467.78</v>
      </c>
      <c r="AS1100" s="1" t="s">
        <v>173</v>
      </c>
      <c r="AT1100">
        <v>114</v>
      </c>
      <c r="AU1100">
        <v>158.50634118333335</v>
      </c>
      <c r="AV1100">
        <v>1067.9441693166666</v>
      </c>
      <c r="AW1100">
        <v>39</v>
      </c>
      <c r="AX1100">
        <v>1</v>
      </c>
      <c r="AY1100">
        <v>8.771929824561403E-3</v>
      </c>
      <c r="AZ1100">
        <v>35</v>
      </c>
      <c r="BA1100">
        <v>0.44029539217592595</v>
      </c>
      <c r="BB1100">
        <v>0.91277279428774927</v>
      </c>
      <c r="BC1100">
        <v>51</v>
      </c>
      <c r="BD1100">
        <v>-12</v>
      </c>
      <c r="BE1100">
        <v>8</v>
      </c>
      <c r="BF1100">
        <v>4</v>
      </c>
      <c r="BG1100" s="1" t="s">
        <v>174</v>
      </c>
      <c r="BH1100" s="1" t="s">
        <v>6891</v>
      </c>
      <c r="BI1100" s="1" t="s">
        <v>6889</v>
      </c>
      <c r="BJ1100" s="1" t="s">
        <v>6890</v>
      </c>
      <c r="BK1100">
        <v>2100</v>
      </c>
      <c r="BL1100">
        <v>3</v>
      </c>
      <c r="BM1100" s="5" t="d">
        <v>21:00:00.000</v>
      </c>
      <c r="BN1100" s="5" t="d">
        <v>21:30:00.0000000000031950</v>
      </c>
      <c r="BO1100">
        <v>21</v>
      </c>
      <c r="BP1100" t="b">
        <v>1</v>
      </c>
    </row>
    <row r="1101" spans="1:68" x14ac:dyDescent="0.2">
      <c r="A1101" s="1" t="s">
        <v>2406</v>
      </c>
      <c r="B1101" s="1" t="s">
        <v>1456</v>
      </c>
      <c r="C1101" s="2" t="d">
        <v>2026-07-09</v>
      </c>
      <c r="D1101">
        <v>44</v>
      </c>
      <c r="E1101" s="1" t="s">
        <v>165</v>
      </c>
      <c r="F1101">
        <v>101</v>
      </c>
      <c r="G1101">
        <v>12</v>
      </c>
      <c r="H1101">
        <v>0</v>
      </c>
      <c r="I1101">
        <v>0</v>
      </c>
      <c r="J1101">
        <v>12</v>
      </c>
      <c r="K1101">
        <v>0</v>
      </c>
      <c r="L1101">
        <v>0</v>
      </c>
      <c r="M1101" s="1" t="s">
        <v>63</v>
      </c>
      <c r="N1101" s="1" t="s">
        <v>63</v>
      </c>
      <c r="O1101" s="1" t="s">
        <v>2407</v>
      </c>
      <c r="P1101">
        <v>8.4166666666666661</v>
      </c>
      <c r="Q1101">
        <v>0</v>
      </c>
      <c r="R1101">
        <v>850</v>
      </c>
      <c r="S1101">
        <v>0</v>
      </c>
      <c r="T1101">
        <v>32</v>
      </c>
      <c r="U1101">
        <v>101</v>
      </c>
      <c r="V1101">
        <v>503</v>
      </c>
      <c r="W1101">
        <v>118008.9</v>
      </c>
      <c r="X1101">
        <v>4.9801980198019802</v>
      </c>
      <c r="Y1101">
        <v>1168.4049504950494</v>
      </c>
      <c r="Z1101">
        <v>14.910891089108912</v>
      </c>
      <c r="AA1101">
        <v>33.787023978052808</v>
      </c>
      <c r="AB1101">
        <v>101</v>
      </c>
      <c r="AC1101">
        <v>18.876132888943896</v>
      </c>
      <c r="AD1101">
        <v>0</v>
      </c>
      <c r="AE1101">
        <v>1.3372748604297864</v>
      </c>
      <c r="AF1101">
        <v>0.67425742574257419</v>
      </c>
      <c r="AG1101">
        <v>0</v>
      </c>
      <c r="AH1101">
        <v>24.343138079702971</v>
      </c>
      <c r="AI1101">
        <v>6.5094163089108914</v>
      </c>
      <c r="AJ1101">
        <v>3535</v>
      </c>
      <c r="AK1101">
        <v>39</v>
      </c>
      <c r="AL1101">
        <v>2</v>
      </c>
      <c r="AM1101">
        <v>2</v>
      </c>
      <c r="AN1101">
        <v>1</v>
      </c>
      <c r="AO1101">
        <v>1</v>
      </c>
      <c r="AP1101">
        <v>0</v>
      </c>
      <c r="AQ1101">
        <v>0</v>
      </c>
      <c r="AR1101">
        <v>250.79000000000002</v>
      </c>
      <c r="AS1101" s="1" t="s">
        <v>173</v>
      </c>
      <c r="AT1101">
        <v>101</v>
      </c>
      <c r="AU1101">
        <v>136.91697053333334</v>
      </c>
      <c r="AV1101">
        <v>1063.7528883666666</v>
      </c>
      <c r="AW1101">
        <v>39</v>
      </c>
      <c r="AX1101">
        <v>1</v>
      </c>
      <c r="AY1101">
        <v>1.9801980198019802E-2</v>
      </c>
      <c r="AZ1101">
        <v>35</v>
      </c>
      <c r="BA1101">
        <v>0.38032491814814817</v>
      </c>
      <c r="BB1101">
        <v>0.90919050287749281</v>
      </c>
      <c r="BC1101">
        <v>51</v>
      </c>
      <c r="BD1101">
        <v>-12</v>
      </c>
      <c r="BE1101">
        <v>7</v>
      </c>
      <c r="BF1101">
        <v>5</v>
      </c>
      <c r="BG1101" s="1" t="s">
        <v>174</v>
      </c>
      <c r="BH1101" s="1" t="s">
        <v>6891</v>
      </c>
      <c r="BI1101" s="1" t="s">
        <v>6889</v>
      </c>
      <c r="BJ1101" s="1" t="s">
        <v>6890</v>
      </c>
      <c r="BK1101">
        <v>2100</v>
      </c>
      <c r="BL1101">
        <v>3</v>
      </c>
      <c r="BM1101" s="5" t="d">
        <v>21:30:00.0000000000031950</v>
      </c>
      <c r="BN1101" s="5" t="d">
        <v>21:59:59.9999999999968050</v>
      </c>
      <c r="BO1101">
        <v>21</v>
      </c>
      <c r="BP1101" t="b">
        <v>1</v>
      </c>
    </row>
    <row r="1102" spans="1:68" x14ac:dyDescent="0.2">
      <c r="A1102" s="1" t="s">
        <v>2408</v>
      </c>
      <c r="B1102" s="1" t="s">
        <v>1456</v>
      </c>
      <c r="C1102" s="2" t="d">
        <v>2026-07-09</v>
      </c>
      <c r="D1102">
        <v>45</v>
      </c>
      <c r="E1102" s="1" t="s">
        <v>165</v>
      </c>
      <c r="F1102">
        <v>73</v>
      </c>
      <c r="G1102">
        <v>9</v>
      </c>
      <c r="H1102">
        <v>0</v>
      </c>
      <c r="I1102">
        <v>0</v>
      </c>
      <c r="J1102">
        <v>9</v>
      </c>
      <c r="K1102">
        <v>0</v>
      </c>
      <c r="L1102">
        <v>0</v>
      </c>
      <c r="M1102" s="1" t="s">
        <v>63</v>
      </c>
      <c r="N1102" s="1" t="s">
        <v>63</v>
      </c>
      <c r="O1102" s="1" t="s">
        <v>2409</v>
      </c>
      <c r="P1102">
        <v>8.1111111111111107</v>
      </c>
      <c r="Q1102">
        <v>0</v>
      </c>
      <c r="R1102">
        <v>850</v>
      </c>
      <c r="S1102">
        <v>0</v>
      </c>
      <c r="T1102">
        <v>32</v>
      </c>
      <c r="U1102">
        <v>73</v>
      </c>
      <c r="V1102">
        <v>351</v>
      </c>
      <c r="W1102">
        <v>78157.7</v>
      </c>
      <c r="X1102">
        <v>4.8082191780821919</v>
      </c>
      <c r="Y1102">
        <v>1070.6534246575343</v>
      </c>
      <c r="Z1102">
        <v>12.150684931506849</v>
      </c>
      <c r="AA1102">
        <v>27.45882999908676</v>
      </c>
      <c r="AB1102">
        <v>73</v>
      </c>
      <c r="AC1102">
        <v>15.308145067579909</v>
      </c>
      <c r="AD1102">
        <v>1.0018331050228302E-3</v>
      </c>
      <c r="AE1102">
        <v>1.2495933797170511</v>
      </c>
      <c r="AF1102">
        <v>0.6607305936073059</v>
      </c>
      <c r="AG1102">
        <v>0</v>
      </c>
      <c r="AH1102">
        <v>18.206556036301372</v>
      </c>
      <c r="AI1102">
        <v>6.4589846771689503</v>
      </c>
      <c r="AJ1102">
        <v>2190</v>
      </c>
      <c r="AK1102">
        <v>39</v>
      </c>
      <c r="AL1102">
        <v>1</v>
      </c>
      <c r="AM1102">
        <v>1</v>
      </c>
      <c r="AN1102">
        <v>1</v>
      </c>
      <c r="AO1102">
        <v>0</v>
      </c>
      <c r="AP1102">
        <v>0</v>
      </c>
      <c r="AQ1102">
        <v>0</v>
      </c>
      <c r="AR1102">
        <v>261.37</v>
      </c>
      <c r="AS1102" s="1" t="s">
        <v>173</v>
      </c>
      <c r="AT1102">
        <v>73</v>
      </c>
      <c r="AU1102">
        <v>91.320219583333326</v>
      </c>
      <c r="AV1102">
        <v>1070.61748945</v>
      </c>
      <c r="AW1102">
        <v>39</v>
      </c>
      <c r="AX1102">
        <v>1</v>
      </c>
      <c r="AY1102">
        <v>1.3698630136986301E-2</v>
      </c>
      <c r="AZ1102">
        <v>30</v>
      </c>
      <c r="BA1102">
        <v>0.33822303549382715</v>
      </c>
      <c r="BB1102">
        <v>0.91505768329059833</v>
      </c>
      <c r="BC1102">
        <v>51</v>
      </c>
      <c r="BD1102">
        <v>-12</v>
      </c>
      <c r="BE1102">
        <v>5</v>
      </c>
      <c r="BF1102">
        <v>4</v>
      </c>
      <c r="BG1102" s="1" t="s">
        <v>174</v>
      </c>
      <c r="BH1102" s="1" t="s">
        <v>6891</v>
      </c>
      <c r="BI1102" s="1" t="s">
        <v>6889</v>
      </c>
      <c r="BJ1102" s="1" t="s">
        <v>6890</v>
      </c>
      <c r="BK1102">
        <v>2100</v>
      </c>
      <c r="BL1102">
        <v>3</v>
      </c>
      <c r="BM1102" s="5" t="d">
        <v>21:59:59.9999999999968050</v>
      </c>
      <c r="BN1102" s="5" t="d">
        <v>22:30:00.000</v>
      </c>
      <c r="BO1102">
        <v>22</v>
      </c>
      <c r="BP1102" t="b">
        <v>0</v>
      </c>
    </row>
    <row r="1103" spans="1:68" x14ac:dyDescent="0.2">
      <c r="A1103" s="1" t="s">
        <v>2410</v>
      </c>
      <c r="B1103" s="1" t="s">
        <v>1456</v>
      </c>
      <c r="C1103" s="2" t="d">
        <v>2026-07-09</v>
      </c>
      <c r="D1103">
        <v>46</v>
      </c>
      <c r="E1103" s="1" t="s">
        <v>165</v>
      </c>
      <c r="F1103">
        <v>60</v>
      </c>
      <c r="G1103">
        <v>9</v>
      </c>
      <c r="H1103">
        <v>0</v>
      </c>
      <c r="I1103">
        <v>0</v>
      </c>
      <c r="J1103">
        <v>9</v>
      </c>
      <c r="K1103">
        <v>0</v>
      </c>
      <c r="L1103">
        <v>0</v>
      </c>
      <c r="M1103" s="1" t="s">
        <v>63</v>
      </c>
      <c r="N1103" s="1" t="s">
        <v>63</v>
      </c>
      <c r="O1103" s="1" t="s">
        <v>2411</v>
      </c>
      <c r="P1103">
        <v>6.666666666666667</v>
      </c>
      <c r="Q1103">
        <v>0</v>
      </c>
      <c r="R1103">
        <v>850</v>
      </c>
      <c r="S1103">
        <v>0</v>
      </c>
      <c r="T1103">
        <v>32</v>
      </c>
      <c r="U1103">
        <v>60</v>
      </c>
      <c r="V1103">
        <v>296</v>
      </c>
      <c r="W1103">
        <v>68333.02</v>
      </c>
      <c r="X1103">
        <v>4.9333333333333336</v>
      </c>
      <c r="Y1103">
        <v>1138.8836666666668</v>
      </c>
      <c r="Z1103">
        <v>11.466666666666667</v>
      </c>
      <c r="AA1103">
        <v>13.18600741</v>
      </c>
      <c r="AB1103">
        <v>37</v>
      </c>
      <c r="AC1103">
        <v>2.2626346294444444</v>
      </c>
      <c r="AD1103">
        <v>0</v>
      </c>
      <c r="AE1103">
        <v>1.2898002209344908</v>
      </c>
      <c r="AF1103">
        <v>0.62472222222222229</v>
      </c>
      <c r="AG1103">
        <v>3.7932506666666671E-2</v>
      </c>
      <c r="AH1103">
        <v>3.841809297777778</v>
      </c>
      <c r="AI1103">
        <v>6.5155089947222224</v>
      </c>
      <c r="AJ1103">
        <v>1800</v>
      </c>
      <c r="AK1103">
        <v>39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 s="1" t="s">
        <v>173</v>
      </c>
      <c r="AT1103">
        <v>32</v>
      </c>
      <c r="AU1103">
        <v>78.36948506666667</v>
      </c>
      <c r="AV1103">
        <v>1068.7357161499999</v>
      </c>
      <c r="AW1103">
        <v>39</v>
      </c>
      <c r="AX1103">
        <v>0.6166666666666667</v>
      </c>
      <c r="AY1103">
        <v>0</v>
      </c>
      <c r="AZ1103">
        <v>30</v>
      </c>
      <c r="BA1103">
        <v>0.29025735209876546</v>
      </c>
      <c r="BB1103">
        <v>0.91344933004273499</v>
      </c>
      <c r="BC1103">
        <v>51</v>
      </c>
      <c r="BD1103">
        <v>-12</v>
      </c>
      <c r="BE1103">
        <v>4</v>
      </c>
      <c r="BF1103">
        <v>5</v>
      </c>
      <c r="BG1103" s="1" t="s">
        <v>174</v>
      </c>
      <c r="BH1103" s="1" t="s">
        <v>6891</v>
      </c>
      <c r="BI1103" s="1" t="s">
        <v>6889</v>
      </c>
      <c r="BJ1103" s="1" t="s">
        <v>6890</v>
      </c>
      <c r="BK1103">
        <v>2100</v>
      </c>
      <c r="BL1103">
        <v>3</v>
      </c>
      <c r="BM1103" s="5" t="d">
        <v>22:30:00.000</v>
      </c>
      <c r="BN1103" s="5" t="d">
        <v>23:00:00.0000000000031950</v>
      </c>
      <c r="BO1103">
        <v>22</v>
      </c>
      <c r="BP1103" t="b">
        <v>0</v>
      </c>
    </row>
    <row r="1104" spans="1:68" x14ac:dyDescent="0.2">
      <c r="A1104" s="1" t="s">
        <v>2412</v>
      </c>
      <c r="B1104" s="1" t="s">
        <v>1456</v>
      </c>
      <c r="C1104" s="2" t="d">
        <v>2026-07-09</v>
      </c>
      <c r="D1104">
        <v>47</v>
      </c>
      <c r="E1104" s="1" t="s">
        <v>187</v>
      </c>
      <c r="F1104">
        <v>45</v>
      </c>
      <c r="G1104">
        <v>9</v>
      </c>
      <c r="H1104">
        <v>0</v>
      </c>
      <c r="I1104">
        <v>2</v>
      </c>
      <c r="J1104">
        <v>7</v>
      </c>
      <c r="K1104">
        <v>0</v>
      </c>
      <c r="L1104">
        <v>1</v>
      </c>
      <c r="M1104" s="1" t="s">
        <v>63</v>
      </c>
      <c r="N1104" s="1" t="s">
        <v>1793</v>
      </c>
      <c r="O1104" s="1" t="s">
        <v>2413</v>
      </c>
      <c r="P1104">
        <v>6.4285714285714288</v>
      </c>
      <c r="Q1104">
        <v>0</v>
      </c>
      <c r="R1104">
        <v>850</v>
      </c>
      <c r="S1104">
        <v>1</v>
      </c>
      <c r="T1104">
        <v>31</v>
      </c>
      <c r="U1104">
        <v>45</v>
      </c>
      <c r="V1104">
        <v>239</v>
      </c>
      <c r="W1104">
        <v>59199.75</v>
      </c>
      <c r="X1104">
        <v>5.3111111111111109</v>
      </c>
      <c r="Y1104">
        <v>1315.55</v>
      </c>
      <c r="Z1104">
        <v>10.444444444444445</v>
      </c>
      <c r="AA1104">
        <v>9.4755490618518525</v>
      </c>
      <c r="AB1104">
        <v>10</v>
      </c>
      <c r="AC1104">
        <v>0.1055885907407407</v>
      </c>
      <c r="AD1104">
        <v>0</v>
      </c>
      <c r="AE1104">
        <v>1.3718414522584961</v>
      </c>
      <c r="AF1104">
        <v>0.7062962962962962</v>
      </c>
      <c r="AG1104">
        <v>2.0191474018518516</v>
      </c>
      <c r="AH1104">
        <v>0</v>
      </c>
      <c r="AI1104">
        <v>6.5455594607407406</v>
      </c>
      <c r="AJ1104">
        <v>1350</v>
      </c>
      <c r="AK1104">
        <v>39</v>
      </c>
      <c r="AL1104">
        <v>2</v>
      </c>
      <c r="AM1104">
        <v>2</v>
      </c>
      <c r="AN1104">
        <v>1</v>
      </c>
      <c r="AO1104">
        <v>0</v>
      </c>
      <c r="AP1104">
        <v>1</v>
      </c>
      <c r="AQ1104">
        <v>0</v>
      </c>
      <c r="AR1104">
        <v>374.41</v>
      </c>
      <c r="AS1104" s="1" t="s">
        <v>65</v>
      </c>
      <c r="AT1104">
        <v>8</v>
      </c>
      <c r="AU1104">
        <v>62.157741866666669</v>
      </c>
      <c r="AV1104">
        <v>575.31506106666666</v>
      </c>
      <c r="AW1104">
        <v>39</v>
      </c>
      <c r="AX1104">
        <v>0.22222222222222221</v>
      </c>
      <c r="AY1104">
        <v>4.4444444444444446E-2</v>
      </c>
      <c r="AZ1104">
        <v>30</v>
      </c>
      <c r="BA1104">
        <v>0.29598924698412699</v>
      </c>
      <c r="BB1104">
        <v>0.4917222744159544</v>
      </c>
      <c r="BC1104">
        <v>28</v>
      </c>
      <c r="BD1104">
        <v>11</v>
      </c>
      <c r="BE1104">
        <v>3</v>
      </c>
      <c r="BF1104">
        <v>4</v>
      </c>
      <c r="BG1104" s="1" t="s">
        <v>83</v>
      </c>
      <c r="BH1104" s="1" t="s">
        <v>6891</v>
      </c>
      <c r="BI1104" s="1" t="s">
        <v>6889</v>
      </c>
      <c r="BJ1104" s="1" t="s">
        <v>6890</v>
      </c>
      <c r="BK1104">
        <v>2100</v>
      </c>
      <c r="BL1104">
        <v>3</v>
      </c>
      <c r="BM1104" s="5" t="d">
        <v>23:00:00.0000000000031950</v>
      </c>
      <c r="BN1104" s="5" t="d">
        <v>23:29:59.9999999999968050</v>
      </c>
      <c r="BO1104">
        <v>23</v>
      </c>
      <c r="BP1104" t="b">
        <v>0</v>
      </c>
    </row>
    <row r="1105" spans="1:68" x14ac:dyDescent="0.2">
      <c r="A1105" s="1" t="s">
        <v>2414</v>
      </c>
      <c r="B1105" s="1" t="s">
        <v>1456</v>
      </c>
      <c r="C1105" s="2" t="d">
        <v>2026-07-09</v>
      </c>
      <c r="D1105">
        <v>48</v>
      </c>
      <c r="E1105" s="1" t="s">
        <v>187</v>
      </c>
      <c r="F1105">
        <v>30</v>
      </c>
      <c r="G1105">
        <v>9</v>
      </c>
      <c r="H1105">
        <v>0</v>
      </c>
      <c r="I1105">
        <v>2</v>
      </c>
      <c r="J1105">
        <v>7</v>
      </c>
      <c r="K1105">
        <v>0</v>
      </c>
      <c r="L1105">
        <v>1</v>
      </c>
      <c r="M1105" s="1" t="s">
        <v>63</v>
      </c>
      <c r="N1105" s="1" t="s">
        <v>1685</v>
      </c>
      <c r="O1105" s="1" t="s">
        <v>2415</v>
      </c>
      <c r="P1105">
        <v>4.2857142857142856</v>
      </c>
      <c r="Q1105">
        <v>0</v>
      </c>
      <c r="R1105">
        <v>850</v>
      </c>
      <c r="S1105">
        <v>1</v>
      </c>
      <c r="T1105">
        <v>30</v>
      </c>
      <c r="U1105">
        <v>30</v>
      </c>
      <c r="V1105">
        <v>136</v>
      </c>
      <c r="W1105">
        <v>30646.89</v>
      </c>
      <c r="X1105">
        <v>4.5333333333333332</v>
      </c>
      <c r="Y1105">
        <v>1021.563</v>
      </c>
      <c r="Z1105">
        <v>10.066666666666666</v>
      </c>
      <c r="AA1105">
        <v>8.4940110144444443</v>
      </c>
      <c r="AB1105">
        <v>2</v>
      </c>
      <c r="AC1105">
        <v>2.4811644444444461E-2</v>
      </c>
      <c r="AD1105">
        <v>0</v>
      </c>
      <c r="AE1105">
        <v>1.1877107536733693</v>
      </c>
      <c r="AF1105">
        <v>0.57666666666666666</v>
      </c>
      <c r="AG1105">
        <v>1.764377412222222</v>
      </c>
      <c r="AH1105">
        <v>0</v>
      </c>
      <c r="AI1105">
        <v>5.7824113722222226</v>
      </c>
      <c r="AJ1105">
        <v>900</v>
      </c>
      <c r="AK1105">
        <v>39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 s="1" t="s">
        <v>65</v>
      </c>
      <c r="AT1105">
        <v>2</v>
      </c>
      <c r="AU1105">
        <v>36.744994900000002</v>
      </c>
      <c r="AV1105">
        <v>357.97067061666667</v>
      </c>
      <c r="AW1105">
        <v>28</v>
      </c>
      <c r="AX1105">
        <v>6.6666666666666666E-2</v>
      </c>
      <c r="AY1105">
        <v>0</v>
      </c>
      <c r="AZ1105">
        <v>30</v>
      </c>
      <c r="BA1105">
        <v>0.17497616619047621</v>
      </c>
      <c r="BB1105">
        <v>0.30595783813390315</v>
      </c>
      <c r="BC1105">
        <v>18</v>
      </c>
      <c r="BD1105">
        <v>21</v>
      </c>
      <c r="BE1105">
        <v>2</v>
      </c>
      <c r="BF1105">
        <v>5</v>
      </c>
      <c r="BG1105" s="1" t="s">
        <v>99</v>
      </c>
      <c r="BH1105" s="1" t="s">
        <v>6891</v>
      </c>
      <c r="BI1105" s="1" t="s">
        <v>6889</v>
      </c>
      <c r="BJ1105" s="1" t="s">
        <v>6890</v>
      </c>
      <c r="BK1105">
        <v>2100</v>
      </c>
      <c r="BL1105">
        <v>3</v>
      </c>
      <c r="BM1105" s="5" t="d">
        <v>23:29:59.9999999999968050</v>
      </c>
      <c r="BN1105" s="5" t="d">
        <v>1899-12-30</v>
      </c>
      <c r="BO1105">
        <v>23</v>
      </c>
      <c r="BP1105" t="b">
        <v>0</v>
      </c>
    </row>
    <row r="1106" spans="1:68" x14ac:dyDescent="0.2">
      <c r="A1106" s="1" t="s">
        <v>2416</v>
      </c>
      <c r="B1106" s="1" t="s">
        <v>1456</v>
      </c>
      <c r="C1106" s="2" t="d">
        <v>2026-07-10</v>
      </c>
      <c r="D1106">
        <v>1</v>
      </c>
      <c r="E1106" s="1" t="s">
        <v>61</v>
      </c>
      <c r="F1106">
        <v>4</v>
      </c>
      <c r="G1106">
        <v>17</v>
      </c>
      <c r="H1106">
        <v>12</v>
      </c>
      <c r="I1106">
        <v>2</v>
      </c>
      <c r="J1106">
        <v>3</v>
      </c>
      <c r="K1106">
        <v>900</v>
      </c>
      <c r="L1106">
        <v>1</v>
      </c>
      <c r="M1106" s="1" t="s">
        <v>2417</v>
      </c>
      <c r="N1106" s="1" t="s">
        <v>2418</v>
      </c>
      <c r="O1106" s="1" t="s">
        <v>2419</v>
      </c>
      <c r="P1106">
        <v>1.3333333333333333</v>
      </c>
      <c r="Q1106">
        <v>900</v>
      </c>
      <c r="R1106">
        <v>9100</v>
      </c>
      <c r="S1106">
        <v>1</v>
      </c>
      <c r="T1106">
        <v>49</v>
      </c>
      <c r="U1106">
        <v>4</v>
      </c>
      <c r="V1106">
        <v>18</v>
      </c>
      <c r="W1106">
        <v>4845.82</v>
      </c>
      <c r="X1106">
        <v>4.5</v>
      </c>
      <c r="Y1106">
        <v>1211.4549999999999</v>
      </c>
      <c r="Z1106">
        <v>11</v>
      </c>
      <c r="AA1106">
        <v>9.5712213874999996</v>
      </c>
      <c r="AB1106">
        <v>0</v>
      </c>
      <c r="AC1106">
        <v>0</v>
      </c>
      <c r="AD1106">
        <v>0</v>
      </c>
      <c r="AE1106">
        <v>1.1931714052300262</v>
      </c>
      <c r="AF1106">
        <v>0.7583333333333333</v>
      </c>
      <c r="AG1106">
        <v>1.9515047291666667</v>
      </c>
      <c r="AH1106">
        <v>0</v>
      </c>
      <c r="AI1106">
        <v>6.7905499791666664</v>
      </c>
      <c r="AJ1106">
        <v>120</v>
      </c>
      <c r="AK1106">
        <v>74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 s="1" t="s">
        <v>70</v>
      </c>
      <c r="AT1106">
        <v>0</v>
      </c>
      <c r="AU1106">
        <v>4.7726855833333337</v>
      </c>
      <c r="AV1106">
        <v>71.992926183333324</v>
      </c>
      <c r="AW1106">
        <v>13</v>
      </c>
      <c r="AX1106">
        <v>0</v>
      </c>
      <c r="AY1106">
        <v>0</v>
      </c>
      <c r="AZ1106">
        <v>30</v>
      </c>
      <c r="BA1106">
        <v>5.3029839814814822E-2</v>
      </c>
      <c r="BB1106">
        <v>3.2429246028528522E-2</v>
      </c>
      <c r="BC1106">
        <v>4</v>
      </c>
      <c r="BD1106">
        <v>70</v>
      </c>
      <c r="BE1106">
        <v>1</v>
      </c>
      <c r="BF1106">
        <v>2</v>
      </c>
      <c r="BG1106" s="1" t="s">
        <v>66</v>
      </c>
      <c r="BH1106" s="1" t="s">
        <v>6891</v>
      </c>
      <c r="BI1106" s="1" t="s">
        <v>6889</v>
      </c>
      <c r="BJ1106" s="1" t="s">
        <v>6890</v>
      </c>
      <c r="BK1106">
        <v>2100</v>
      </c>
      <c r="BL1106">
        <v>3</v>
      </c>
      <c r="BM1106" s="5" t="d">
        <v>1899-12-30</v>
      </c>
      <c r="BN1106" s="5" t="d">
        <v>00:29:59.99999999999990100</v>
      </c>
      <c r="BO1106">
        <v>0</v>
      </c>
      <c r="BP1106" t="b">
        <v>0</v>
      </c>
    </row>
    <row r="1107" spans="1:68" x14ac:dyDescent="0.2">
      <c r="A1107" s="1" t="s">
        <v>2420</v>
      </c>
      <c r="B1107" s="1" t="s">
        <v>1456</v>
      </c>
      <c r="C1107" s="2" t="d">
        <v>2026-07-10</v>
      </c>
      <c r="D1107">
        <v>2</v>
      </c>
      <c r="E1107" s="1" t="s">
        <v>61</v>
      </c>
      <c r="F1107">
        <v>5</v>
      </c>
      <c r="G1107">
        <v>17</v>
      </c>
      <c r="H1107">
        <v>12</v>
      </c>
      <c r="I1107">
        <v>2</v>
      </c>
      <c r="J1107">
        <v>3</v>
      </c>
      <c r="K1107">
        <v>900</v>
      </c>
      <c r="L1107">
        <v>1</v>
      </c>
      <c r="M1107" s="1" t="s">
        <v>2421</v>
      </c>
      <c r="N1107" s="1" t="s">
        <v>1689</v>
      </c>
      <c r="O1107" s="1" t="s">
        <v>2237</v>
      </c>
      <c r="P1107">
        <v>1.6666666666666667</v>
      </c>
      <c r="Q1107">
        <v>900</v>
      </c>
      <c r="R1107">
        <v>8200</v>
      </c>
      <c r="S1107">
        <v>1</v>
      </c>
      <c r="T1107">
        <v>48</v>
      </c>
      <c r="U1107">
        <v>5</v>
      </c>
      <c r="V1107">
        <v>14</v>
      </c>
      <c r="W1107">
        <v>2939.63</v>
      </c>
      <c r="X1107">
        <v>2.8</v>
      </c>
      <c r="Y1107">
        <v>587.92600000000004</v>
      </c>
      <c r="Z1107">
        <v>10.6</v>
      </c>
      <c r="AA1107">
        <v>8.0093032233333332</v>
      </c>
      <c r="AB1107">
        <v>0</v>
      </c>
      <c r="AC1107">
        <v>0</v>
      </c>
      <c r="AD1107">
        <v>0</v>
      </c>
      <c r="AE1107">
        <v>0.82238670282915416</v>
      </c>
      <c r="AF1107">
        <v>0.6133333333333334</v>
      </c>
      <c r="AG1107">
        <v>1.4357200266666665</v>
      </c>
      <c r="AH1107">
        <v>0</v>
      </c>
      <c r="AI1107">
        <v>5.7969165233333326</v>
      </c>
      <c r="AJ1107">
        <v>150</v>
      </c>
      <c r="AK1107">
        <v>75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 s="1" t="s">
        <v>70</v>
      </c>
      <c r="AT1107">
        <v>0</v>
      </c>
      <c r="AU1107">
        <v>4.1119334666666667</v>
      </c>
      <c r="AV1107">
        <v>54.057477649999996</v>
      </c>
      <c r="AW1107">
        <v>4</v>
      </c>
      <c r="AX1107">
        <v>0</v>
      </c>
      <c r="AY1107">
        <v>0</v>
      </c>
      <c r="AZ1107">
        <v>30</v>
      </c>
      <c r="BA1107">
        <v>4.568814962962963E-2</v>
      </c>
      <c r="BB1107">
        <v>2.4025545622222221E-2</v>
      </c>
      <c r="BC1107">
        <v>3</v>
      </c>
      <c r="BD1107">
        <v>72</v>
      </c>
      <c r="BE1107">
        <v>1</v>
      </c>
      <c r="BF1107">
        <v>2</v>
      </c>
      <c r="BG1107" s="1" t="s">
        <v>66</v>
      </c>
      <c r="BH1107" s="1" t="s">
        <v>6891</v>
      </c>
      <c r="BI1107" s="1" t="s">
        <v>6889</v>
      </c>
      <c r="BJ1107" s="1" t="s">
        <v>6890</v>
      </c>
      <c r="BK1107">
        <v>2100</v>
      </c>
      <c r="BL1107">
        <v>3</v>
      </c>
      <c r="BM1107" s="5" t="d">
        <v>00:29:59.99999999999990100</v>
      </c>
      <c r="BN1107" s="5" t="d">
        <v>00:59:59.99999999999980200</v>
      </c>
      <c r="BO1107">
        <v>0</v>
      </c>
      <c r="BP1107" t="b">
        <v>0</v>
      </c>
    </row>
    <row r="1108" spans="1:68" x14ac:dyDescent="0.2">
      <c r="A1108" s="1" t="s">
        <v>2422</v>
      </c>
      <c r="B1108" s="1" t="s">
        <v>1456</v>
      </c>
      <c r="C1108" s="2" t="d">
        <v>2026-07-10</v>
      </c>
      <c r="D1108">
        <v>3</v>
      </c>
      <c r="E1108" s="1" t="s">
        <v>61</v>
      </c>
      <c r="F1108">
        <v>7</v>
      </c>
      <c r="G1108">
        <v>8</v>
      </c>
      <c r="H1108">
        <v>7</v>
      </c>
      <c r="I1108">
        <v>0</v>
      </c>
      <c r="J1108">
        <v>1</v>
      </c>
      <c r="K1108">
        <v>525</v>
      </c>
      <c r="L1108">
        <v>0</v>
      </c>
      <c r="M1108" s="1" t="s">
        <v>2423</v>
      </c>
      <c r="N1108" s="1" t="s">
        <v>63</v>
      </c>
      <c r="O1108" s="1" t="s">
        <v>1464</v>
      </c>
      <c r="P1108">
        <v>7</v>
      </c>
      <c r="Q1108">
        <v>525</v>
      </c>
      <c r="R1108">
        <v>7675</v>
      </c>
      <c r="S1108">
        <v>0</v>
      </c>
      <c r="T1108">
        <v>48</v>
      </c>
      <c r="U1108">
        <v>7</v>
      </c>
      <c r="V1108">
        <v>38</v>
      </c>
      <c r="W1108">
        <v>9821.85</v>
      </c>
      <c r="X1108">
        <v>5.4285714285714288</v>
      </c>
      <c r="Y1108">
        <v>1403.1214285714286</v>
      </c>
      <c r="Z1108">
        <v>11.428571428571429</v>
      </c>
      <c r="AA1108">
        <v>10.424484500000002</v>
      </c>
      <c r="AB1108">
        <v>2</v>
      </c>
      <c r="AC1108">
        <v>0.36568495714285704</v>
      </c>
      <c r="AD1108">
        <v>0.17429452380952379</v>
      </c>
      <c r="AE1108">
        <v>1.4978694405807231</v>
      </c>
      <c r="AF1108">
        <v>0.65714285714285714</v>
      </c>
      <c r="AG1108">
        <v>2.329306811904762</v>
      </c>
      <c r="AH1108">
        <v>0</v>
      </c>
      <c r="AI1108">
        <v>7.2832729142857149</v>
      </c>
      <c r="AJ1108">
        <v>210</v>
      </c>
      <c r="AK1108">
        <v>37</v>
      </c>
      <c r="AL1108">
        <v>1</v>
      </c>
      <c r="AM1108">
        <v>1</v>
      </c>
      <c r="AN1108">
        <v>1</v>
      </c>
      <c r="AO1108">
        <v>0</v>
      </c>
      <c r="AP1108">
        <v>0</v>
      </c>
      <c r="AQ1108">
        <v>0</v>
      </c>
      <c r="AR1108">
        <v>416.48</v>
      </c>
      <c r="AS1108" s="1" t="s">
        <v>65</v>
      </c>
      <c r="AT1108">
        <v>2</v>
      </c>
      <c r="AU1108">
        <v>8.83169805</v>
      </c>
      <c r="AV1108">
        <v>49.995351583333331</v>
      </c>
      <c r="AW1108">
        <v>7</v>
      </c>
      <c r="AX1108">
        <v>0.2857142857142857</v>
      </c>
      <c r="AY1108">
        <v>0.14285714285714285</v>
      </c>
      <c r="AZ1108">
        <v>30</v>
      </c>
      <c r="BA1108">
        <v>0.29438993499999999</v>
      </c>
      <c r="BB1108">
        <v>4.5040857282282278E-2</v>
      </c>
      <c r="BC1108">
        <v>3</v>
      </c>
      <c r="BD1108">
        <v>34</v>
      </c>
      <c r="BE1108">
        <v>1</v>
      </c>
      <c r="BF1108">
        <v>0</v>
      </c>
      <c r="BG1108" s="1" t="s">
        <v>83</v>
      </c>
      <c r="BH1108" s="1" t="s">
        <v>6891</v>
      </c>
      <c r="BI1108" s="1" t="s">
        <v>6889</v>
      </c>
      <c r="BJ1108" s="1" t="s">
        <v>6890</v>
      </c>
      <c r="BK1108">
        <v>2100</v>
      </c>
      <c r="BL1108">
        <v>3</v>
      </c>
      <c r="BM1108" s="5" t="d">
        <v>00:59:59.99999999999980200</v>
      </c>
      <c r="BN1108" s="5" t="d">
        <v>01:30:00.000</v>
      </c>
      <c r="BO1108">
        <v>1</v>
      </c>
      <c r="BP1108" t="b">
        <v>0</v>
      </c>
    </row>
    <row r="1109" spans="1:68" x14ac:dyDescent="0.2">
      <c r="A1109" s="1" t="s">
        <v>2424</v>
      </c>
      <c r="B1109" s="1" t="s">
        <v>1456</v>
      </c>
      <c r="C1109" s="2" t="d">
        <v>2026-07-10</v>
      </c>
      <c r="D1109">
        <v>4</v>
      </c>
      <c r="E1109" s="1" t="s">
        <v>61</v>
      </c>
      <c r="F1109">
        <v>2</v>
      </c>
      <c r="G1109">
        <v>8</v>
      </c>
      <c r="H1109">
        <v>7</v>
      </c>
      <c r="I1109">
        <v>0</v>
      </c>
      <c r="J1109">
        <v>1</v>
      </c>
      <c r="K1109">
        <v>525</v>
      </c>
      <c r="L1109">
        <v>0</v>
      </c>
      <c r="M1109" s="1" t="s">
        <v>2425</v>
      </c>
      <c r="N1109" s="1" t="s">
        <v>63</v>
      </c>
      <c r="O1109" s="1" t="s">
        <v>1583</v>
      </c>
      <c r="P1109">
        <v>2</v>
      </c>
      <c r="Q1109">
        <v>525</v>
      </c>
      <c r="R1109">
        <v>7150</v>
      </c>
      <c r="S1109">
        <v>0</v>
      </c>
      <c r="T1109">
        <v>48</v>
      </c>
      <c r="U1109">
        <v>2</v>
      </c>
      <c r="V1109">
        <v>10</v>
      </c>
      <c r="W1109">
        <v>1428.51</v>
      </c>
      <c r="X1109">
        <v>5</v>
      </c>
      <c r="Y1109">
        <v>714.255</v>
      </c>
      <c r="Z1109">
        <v>10</v>
      </c>
      <c r="AA1109">
        <v>8.6280154416666672</v>
      </c>
      <c r="AB1109">
        <v>0</v>
      </c>
      <c r="AC1109">
        <v>0</v>
      </c>
      <c r="AD1109">
        <v>0</v>
      </c>
      <c r="AE1109">
        <v>1.1262518145070135</v>
      </c>
      <c r="AF1109">
        <v>0.73333333333333339</v>
      </c>
      <c r="AG1109">
        <v>1.8595851416666669</v>
      </c>
      <c r="AH1109">
        <v>0</v>
      </c>
      <c r="AI1109">
        <v>5.8017636249999995</v>
      </c>
      <c r="AJ1109">
        <v>60</v>
      </c>
      <c r="AK1109">
        <v>37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 s="1" t="s">
        <v>70</v>
      </c>
      <c r="AT1109">
        <v>0</v>
      </c>
      <c r="AU1109">
        <v>3.9058915833333332</v>
      </c>
      <c r="AV1109">
        <v>49.576215216666668</v>
      </c>
      <c r="AW1109">
        <v>5</v>
      </c>
      <c r="AX1109">
        <v>0</v>
      </c>
      <c r="AY1109">
        <v>0</v>
      </c>
      <c r="AZ1109">
        <v>30</v>
      </c>
      <c r="BA1109">
        <v>0.13019638611111112</v>
      </c>
      <c r="BB1109">
        <v>4.4663256951951953E-2</v>
      </c>
      <c r="BC1109">
        <v>3</v>
      </c>
      <c r="BD1109">
        <v>34</v>
      </c>
      <c r="BE1109">
        <v>1</v>
      </c>
      <c r="BF1109">
        <v>0</v>
      </c>
      <c r="BG1109" s="1" t="s">
        <v>66</v>
      </c>
      <c r="BH1109" s="1" t="s">
        <v>6891</v>
      </c>
      <c r="BI1109" s="1" t="s">
        <v>6889</v>
      </c>
      <c r="BJ1109" s="1" t="s">
        <v>6890</v>
      </c>
      <c r="BK1109">
        <v>2100</v>
      </c>
      <c r="BL1109">
        <v>3</v>
      </c>
      <c r="BM1109" s="5" t="d">
        <v>01:30:00.000</v>
      </c>
      <c r="BN1109" s="5" t="d">
        <v>01:59:59.99999999999959725</v>
      </c>
      <c r="BO1109">
        <v>1</v>
      </c>
      <c r="BP1109" t="b">
        <v>0</v>
      </c>
    </row>
    <row r="1110" spans="1:68" x14ac:dyDescent="0.2">
      <c r="A1110" s="1" t="s">
        <v>2426</v>
      </c>
      <c r="B1110" s="1" t="s">
        <v>1456</v>
      </c>
      <c r="C1110" s="2" t="d">
        <v>2026-07-10</v>
      </c>
      <c r="D1110">
        <v>5</v>
      </c>
      <c r="E1110" s="1" t="s">
        <v>61</v>
      </c>
      <c r="F1110">
        <v>9</v>
      </c>
      <c r="G1110">
        <v>8</v>
      </c>
      <c r="H1110">
        <v>7</v>
      </c>
      <c r="I1110">
        <v>0</v>
      </c>
      <c r="J1110">
        <v>1</v>
      </c>
      <c r="K1110">
        <v>525</v>
      </c>
      <c r="L1110">
        <v>0</v>
      </c>
      <c r="M1110" s="1" t="s">
        <v>2427</v>
      </c>
      <c r="N1110" s="1" t="s">
        <v>63</v>
      </c>
      <c r="O1110" s="1" t="s">
        <v>1467</v>
      </c>
      <c r="P1110">
        <v>9</v>
      </c>
      <c r="Q1110">
        <v>525</v>
      </c>
      <c r="R1110">
        <v>6625</v>
      </c>
      <c r="S1110">
        <v>0</v>
      </c>
      <c r="T1110">
        <v>48</v>
      </c>
      <c r="U1110">
        <v>9</v>
      </c>
      <c r="V1110">
        <v>42</v>
      </c>
      <c r="W1110">
        <v>8448.23</v>
      </c>
      <c r="X1110">
        <v>4.666666666666667</v>
      </c>
      <c r="Y1110">
        <v>938.6922222222222</v>
      </c>
      <c r="Z1110">
        <v>10.444444444444445</v>
      </c>
      <c r="AA1110">
        <v>8.9082547203703708</v>
      </c>
      <c r="AB1110">
        <v>0</v>
      </c>
      <c r="AC1110">
        <v>0</v>
      </c>
      <c r="AD1110">
        <v>9.9326938888888883E-2</v>
      </c>
      <c r="AE1110">
        <v>1.1311456412194432</v>
      </c>
      <c r="AF1110">
        <v>0.84629629629629632</v>
      </c>
      <c r="AG1110">
        <v>2.0767688703703708</v>
      </c>
      <c r="AH1110">
        <v>0</v>
      </c>
      <c r="AI1110">
        <v>5.9074117685185188</v>
      </c>
      <c r="AJ1110">
        <v>270</v>
      </c>
      <c r="AK1110">
        <v>37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 s="1" t="s">
        <v>70</v>
      </c>
      <c r="AT1110">
        <v>0</v>
      </c>
      <c r="AU1110">
        <v>10.180310683333333</v>
      </c>
      <c r="AV1110">
        <v>58.543118700000001</v>
      </c>
      <c r="AW1110">
        <v>6</v>
      </c>
      <c r="AX1110">
        <v>0</v>
      </c>
      <c r="AY1110">
        <v>0</v>
      </c>
      <c r="AZ1110">
        <v>30</v>
      </c>
      <c r="BA1110">
        <v>0.33934368944444443</v>
      </c>
      <c r="BB1110">
        <v>5.2741548378378376E-2</v>
      </c>
      <c r="BC1110">
        <v>3</v>
      </c>
      <c r="BD1110">
        <v>34</v>
      </c>
      <c r="BE1110">
        <v>1</v>
      </c>
      <c r="BF1110">
        <v>0</v>
      </c>
      <c r="BG1110" s="1" t="s">
        <v>66</v>
      </c>
      <c r="BH1110" s="1" t="s">
        <v>6891</v>
      </c>
      <c r="BI1110" s="1" t="s">
        <v>6889</v>
      </c>
      <c r="BJ1110" s="1" t="s">
        <v>6890</v>
      </c>
      <c r="BK1110">
        <v>2100</v>
      </c>
      <c r="BL1110">
        <v>3</v>
      </c>
      <c r="BM1110" s="5" t="d">
        <v>01:59:59.99999999999959725</v>
      </c>
      <c r="BN1110" s="5" t="d">
        <v>02:30:00.00000000000040275</v>
      </c>
      <c r="BO1110">
        <v>2</v>
      </c>
      <c r="BP1110" t="b">
        <v>0</v>
      </c>
    </row>
    <row r="1111" spans="1:68" x14ac:dyDescent="0.2">
      <c r="A1111" s="1" t="s">
        <v>2428</v>
      </c>
      <c r="B1111" s="1" t="s">
        <v>1456</v>
      </c>
      <c r="C1111" s="2" t="d">
        <v>2026-07-10</v>
      </c>
      <c r="D1111">
        <v>6</v>
      </c>
      <c r="E1111" s="1" t="s">
        <v>61</v>
      </c>
      <c r="F1111">
        <v>9</v>
      </c>
      <c r="G1111">
        <v>8</v>
      </c>
      <c r="H1111">
        <v>7</v>
      </c>
      <c r="I1111">
        <v>0</v>
      </c>
      <c r="J1111">
        <v>1</v>
      </c>
      <c r="K1111">
        <v>525</v>
      </c>
      <c r="L1111">
        <v>0</v>
      </c>
      <c r="M1111" s="1" t="s">
        <v>2429</v>
      </c>
      <c r="N1111" s="1" t="s">
        <v>63</v>
      </c>
      <c r="O1111" s="1" t="s">
        <v>1476</v>
      </c>
      <c r="P1111">
        <v>9</v>
      </c>
      <c r="Q1111">
        <v>525</v>
      </c>
      <c r="R1111">
        <v>6100</v>
      </c>
      <c r="S1111">
        <v>0</v>
      </c>
      <c r="T1111">
        <v>48</v>
      </c>
      <c r="U1111">
        <v>9</v>
      </c>
      <c r="V1111">
        <v>37</v>
      </c>
      <c r="W1111">
        <v>8227.5</v>
      </c>
      <c r="X1111">
        <v>4.1111111111111107</v>
      </c>
      <c r="Y1111">
        <v>914.16666666666663</v>
      </c>
      <c r="Z1111">
        <v>10.333333333333334</v>
      </c>
      <c r="AA1111">
        <v>8.4203273999999997</v>
      </c>
      <c r="AB1111">
        <v>0</v>
      </c>
      <c r="AC1111">
        <v>0</v>
      </c>
      <c r="AD1111">
        <v>0.12665897222222222</v>
      </c>
      <c r="AE1111">
        <v>1.2341894255245245</v>
      </c>
      <c r="AF1111">
        <v>0.55555555555555558</v>
      </c>
      <c r="AG1111">
        <v>1.9164039481481483</v>
      </c>
      <c r="AH1111">
        <v>0</v>
      </c>
      <c r="AI1111">
        <v>5.5650345555555552</v>
      </c>
      <c r="AJ1111">
        <v>270</v>
      </c>
      <c r="AK1111">
        <v>37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 s="1" t="s">
        <v>70</v>
      </c>
      <c r="AT1111">
        <v>0</v>
      </c>
      <c r="AU1111">
        <v>10.447931966666667</v>
      </c>
      <c r="AV1111">
        <v>83.910677849999999</v>
      </c>
      <c r="AW1111">
        <v>6</v>
      </c>
      <c r="AX1111">
        <v>0</v>
      </c>
      <c r="AY1111">
        <v>0</v>
      </c>
      <c r="AZ1111">
        <v>30</v>
      </c>
      <c r="BA1111">
        <v>0.34826439888888888</v>
      </c>
      <c r="BB1111">
        <v>7.5595205270270263E-2</v>
      </c>
      <c r="BC1111">
        <v>4</v>
      </c>
      <c r="BD1111">
        <v>33</v>
      </c>
      <c r="BE1111">
        <v>1</v>
      </c>
      <c r="BF1111">
        <v>0</v>
      </c>
      <c r="BG1111" s="1" t="s">
        <v>66</v>
      </c>
      <c r="BH1111" s="1" t="s">
        <v>6891</v>
      </c>
      <c r="BI1111" s="1" t="s">
        <v>6889</v>
      </c>
      <c r="BJ1111" s="1" t="s">
        <v>6890</v>
      </c>
      <c r="BK1111">
        <v>2100</v>
      </c>
      <c r="BL1111">
        <v>3</v>
      </c>
      <c r="BM1111" s="5" t="d">
        <v>02:30:00.00000000000040275</v>
      </c>
      <c r="BN1111" s="5" t="d">
        <v>03:00:00.000</v>
      </c>
      <c r="BO1111">
        <v>2</v>
      </c>
      <c r="BP1111" t="b">
        <v>0</v>
      </c>
    </row>
    <row r="1112" spans="1:68" x14ac:dyDescent="0.2">
      <c r="A1112" s="1" t="s">
        <v>2430</v>
      </c>
      <c r="B1112" s="1" t="s">
        <v>1456</v>
      </c>
      <c r="C1112" s="2" t="d">
        <v>2026-07-10</v>
      </c>
      <c r="D1112">
        <v>7</v>
      </c>
      <c r="E1112" s="1" t="s">
        <v>61</v>
      </c>
      <c r="F1112">
        <v>8</v>
      </c>
      <c r="G1112">
        <v>8</v>
      </c>
      <c r="H1112">
        <v>7</v>
      </c>
      <c r="I1112">
        <v>0</v>
      </c>
      <c r="J1112">
        <v>1</v>
      </c>
      <c r="K1112">
        <v>525</v>
      </c>
      <c r="L1112">
        <v>0</v>
      </c>
      <c r="M1112" s="1" t="s">
        <v>2431</v>
      </c>
      <c r="N1112" s="1" t="s">
        <v>63</v>
      </c>
      <c r="O1112" s="1" t="s">
        <v>1704</v>
      </c>
      <c r="P1112">
        <v>8</v>
      </c>
      <c r="Q1112">
        <v>525</v>
      </c>
      <c r="R1112">
        <v>5575</v>
      </c>
      <c r="S1112">
        <v>0</v>
      </c>
      <c r="T1112">
        <v>48</v>
      </c>
      <c r="U1112">
        <v>8</v>
      </c>
      <c r="V1112">
        <v>41</v>
      </c>
      <c r="W1112">
        <v>9090.48</v>
      </c>
      <c r="X1112">
        <v>5.125</v>
      </c>
      <c r="Y1112">
        <v>1136.31</v>
      </c>
      <c r="Z1112">
        <v>10.5</v>
      </c>
      <c r="AA1112">
        <v>9.2189467374999996</v>
      </c>
      <c r="AB1112">
        <v>3</v>
      </c>
      <c r="AC1112">
        <v>0.17096806250000007</v>
      </c>
      <c r="AD1112">
        <v>0.30517075000000005</v>
      </c>
      <c r="AE1112">
        <v>1.1705205746092631</v>
      </c>
      <c r="AF1112">
        <v>0.47083333333333333</v>
      </c>
      <c r="AG1112">
        <v>1.94652465</v>
      </c>
      <c r="AH1112">
        <v>0</v>
      </c>
      <c r="AI1112">
        <v>6.353672077083333</v>
      </c>
      <c r="AJ1112">
        <v>240</v>
      </c>
      <c r="AK1112">
        <v>37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 s="1" t="s">
        <v>65</v>
      </c>
      <c r="AT1112">
        <v>3</v>
      </c>
      <c r="AU1112">
        <v>10.023937283333334</v>
      </c>
      <c r="AV1112">
        <v>58.47481823333333</v>
      </c>
      <c r="AW1112">
        <v>5</v>
      </c>
      <c r="AX1112">
        <v>0.375</v>
      </c>
      <c r="AY1112">
        <v>0</v>
      </c>
      <c r="AZ1112">
        <v>30</v>
      </c>
      <c r="BA1112">
        <v>0.33413124277777778</v>
      </c>
      <c r="BB1112">
        <v>5.2680016426426425E-2</v>
      </c>
      <c r="BC1112">
        <v>3</v>
      </c>
      <c r="BD1112">
        <v>34</v>
      </c>
      <c r="BE1112">
        <v>1</v>
      </c>
      <c r="BF1112">
        <v>0</v>
      </c>
      <c r="BG1112" s="1" t="s">
        <v>83</v>
      </c>
      <c r="BH1112" s="1" t="s">
        <v>6891</v>
      </c>
      <c r="BI1112" s="1" t="s">
        <v>6889</v>
      </c>
      <c r="BJ1112" s="1" t="s">
        <v>6890</v>
      </c>
      <c r="BK1112">
        <v>2100</v>
      </c>
      <c r="BL1112">
        <v>3</v>
      </c>
      <c r="BM1112" s="5" t="d">
        <v>03:00:00.000</v>
      </c>
      <c r="BN1112" s="5" t="d">
        <v>03:30:00.00000000000079875</v>
      </c>
      <c r="BO1112">
        <v>3</v>
      </c>
      <c r="BP1112" t="b">
        <v>0</v>
      </c>
    </row>
    <row r="1113" spans="1:68" x14ac:dyDescent="0.2">
      <c r="A1113" s="1" t="s">
        <v>2432</v>
      </c>
      <c r="B1113" s="1" t="s">
        <v>1456</v>
      </c>
      <c r="C1113" s="2" t="d">
        <v>2026-07-10</v>
      </c>
      <c r="D1113">
        <v>8</v>
      </c>
      <c r="E1113" s="1" t="s">
        <v>61</v>
      </c>
      <c r="F1113">
        <v>5</v>
      </c>
      <c r="G1113">
        <v>8</v>
      </c>
      <c r="H1113">
        <v>7</v>
      </c>
      <c r="I1113">
        <v>0</v>
      </c>
      <c r="J1113">
        <v>1</v>
      </c>
      <c r="K1113">
        <v>525</v>
      </c>
      <c r="L1113">
        <v>0</v>
      </c>
      <c r="M1113" s="1" t="s">
        <v>2433</v>
      </c>
      <c r="N1113" s="1" t="s">
        <v>63</v>
      </c>
      <c r="O1113" s="1" t="s">
        <v>1482</v>
      </c>
      <c r="P1113">
        <v>5</v>
      </c>
      <c r="Q1113">
        <v>525</v>
      </c>
      <c r="R1113">
        <v>5050</v>
      </c>
      <c r="S1113">
        <v>0</v>
      </c>
      <c r="T1113">
        <v>48</v>
      </c>
      <c r="U1113">
        <v>5</v>
      </c>
      <c r="V1113">
        <v>22</v>
      </c>
      <c r="W1113">
        <v>5947.59</v>
      </c>
      <c r="X1113">
        <v>4.4000000000000004</v>
      </c>
      <c r="Y1113">
        <v>1189.518</v>
      </c>
      <c r="Z1113">
        <v>10.199999999999999</v>
      </c>
      <c r="AA1113">
        <v>8.1024615333333347</v>
      </c>
      <c r="AB1113">
        <v>0</v>
      </c>
      <c r="AC1113">
        <v>0</v>
      </c>
      <c r="AD1113">
        <v>0</v>
      </c>
      <c r="AE1113">
        <v>1.2064271161960569</v>
      </c>
      <c r="AF1113">
        <v>0.55000000000000004</v>
      </c>
      <c r="AG1113">
        <v>1.7564271066666666</v>
      </c>
      <c r="AH1113">
        <v>0</v>
      </c>
      <c r="AI1113">
        <v>5.3893677466666672</v>
      </c>
      <c r="AJ1113">
        <v>150</v>
      </c>
      <c r="AK1113">
        <v>37</v>
      </c>
      <c r="AL1113">
        <v>1</v>
      </c>
      <c r="AM1113">
        <v>1</v>
      </c>
      <c r="AN1113">
        <v>1</v>
      </c>
      <c r="AO1113">
        <v>0</v>
      </c>
      <c r="AP1113">
        <v>0</v>
      </c>
      <c r="AQ1113">
        <v>0</v>
      </c>
      <c r="AR1113">
        <v>248.05</v>
      </c>
      <c r="AS1113" s="1" t="s">
        <v>70</v>
      </c>
      <c r="AT1113">
        <v>0</v>
      </c>
      <c r="AU1113">
        <v>5.5352204500000006</v>
      </c>
      <c r="AV1113">
        <v>76.140918083333332</v>
      </c>
      <c r="AW1113">
        <v>5</v>
      </c>
      <c r="AX1113">
        <v>0</v>
      </c>
      <c r="AY1113">
        <v>0.2</v>
      </c>
      <c r="AZ1113">
        <v>30</v>
      </c>
      <c r="BA1113">
        <v>0.18450734833333335</v>
      </c>
      <c r="BB1113">
        <v>6.859542169669669E-2</v>
      </c>
      <c r="BC1113">
        <v>4</v>
      </c>
      <c r="BD1113">
        <v>33</v>
      </c>
      <c r="BE1113">
        <v>1</v>
      </c>
      <c r="BF1113">
        <v>0</v>
      </c>
      <c r="BG1113" s="1" t="s">
        <v>209</v>
      </c>
      <c r="BH1113" s="1" t="s">
        <v>6891</v>
      </c>
      <c r="BI1113" s="1" t="s">
        <v>6889</v>
      </c>
      <c r="BJ1113" s="1" t="s">
        <v>6890</v>
      </c>
      <c r="BK1113">
        <v>2100</v>
      </c>
      <c r="BL1113">
        <v>3</v>
      </c>
      <c r="BM1113" s="5" t="d">
        <v>03:30:00.00000000000079875</v>
      </c>
      <c r="BN1113" s="5" t="d">
        <v>03:59:59.99999999999920125</v>
      </c>
      <c r="BO1113">
        <v>3</v>
      </c>
      <c r="BP1113" t="b">
        <v>0</v>
      </c>
    </row>
    <row r="1114" spans="1:68" x14ac:dyDescent="0.2">
      <c r="A1114" s="1" t="s">
        <v>2434</v>
      </c>
      <c r="B1114" s="1" t="s">
        <v>1456</v>
      </c>
      <c r="C1114" s="2" t="d">
        <v>2026-07-10</v>
      </c>
      <c r="D1114">
        <v>9</v>
      </c>
      <c r="E1114" s="1" t="s">
        <v>61</v>
      </c>
      <c r="F1114">
        <v>11</v>
      </c>
      <c r="G1114">
        <v>8</v>
      </c>
      <c r="H1114">
        <v>7</v>
      </c>
      <c r="I1114">
        <v>0</v>
      </c>
      <c r="J1114">
        <v>1</v>
      </c>
      <c r="K1114">
        <v>525</v>
      </c>
      <c r="L1114">
        <v>0</v>
      </c>
      <c r="M1114" s="1" t="s">
        <v>2435</v>
      </c>
      <c r="N1114" s="1" t="s">
        <v>63</v>
      </c>
      <c r="O1114" s="1" t="s">
        <v>1458</v>
      </c>
      <c r="P1114">
        <v>11</v>
      </c>
      <c r="Q1114">
        <v>525</v>
      </c>
      <c r="R1114">
        <v>4525</v>
      </c>
      <c r="S1114">
        <v>0</v>
      </c>
      <c r="T1114">
        <v>48</v>
      </c>
      <c r="U1114">
        <v>11</v>
      </c>
      <c r="V1114">
        <v>43</v>
      </c>
      <c r="W1114">
        <v>9831.3799999999992</v>
      </c>
      <c r="X1114">
        <v>3.9090909090909092</v>
      </c>
      <c r="Y1114">
        <v>893.76181818181806</v>
      </c>
      <c r="Z1114">
        <v>11</v>
      </c>
      <c r="AA1114">
        <v>9.3180952106060619</v>
      </c>
      <c r="AB1114">
        <v>1</v>
      </c>
      <c r="AC1114">
        <v>1.3914125757575746E-2</v>
      </c>
      <c r="AD1114">
        <v>0.29370035</v>
      </c>
      <c r="AE1114">
        <v>0.87634593344463452</v>
      </c>
      <c r="AF1114">
        <v>0.68333333333333324</v>
      </c>
      <c r="AG1114">
        <v>1.8533796106060607</v>
      </c>
      <c r="AH1114">
        <v>0</v>
      </c>
      <c r="AI1114">
        <v>6.5647155909090911</v>
      </c>
      <c r="AJ1114">
        <v>330</v>
      </c>
      <c r="AK1114">
        <v>37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 s="1" t="s">
        <v>65</v>
      </c>
      <c r="AT1114">
        <v>1</v>
      </c>
      <c r="AU1114">
        <v>10.136720283333334</v>
      </c>
      <c r="AV1114">
        <v>104.94926263333333</v>
      </c>
      <c r="AW1114">
        <v>8</v>
      </c>
      <c r="AX1114">
        <v>9.0909090909090912E-2</v>
      </c>
      <c r="AY1114">
        <v>0</v>
      </c>
      <c r="AZ1114">
        <v>30</v>
      </c>
      <c r="BA1114">
        <v>0.33789067611111112</v>
      </c>
      <c r="BB1114">
        <v>9.4548885255255261E-2</v>
      </c>
      <c r="BC1114">
        <v>5</v>
      </c>
      <c r="BD1114">
        <v>32</v>
      </c>
      <c r="BE1114">
        <v>1</v>
      </c>
      <c r="BF1114">
        <v>0</v>
      </c>
      <c r="BG1114" s="1" t="s">
        <v>66</v>
      </c>
      <c r="BH1114" s="1" t="s">
        <v>6891</v>
      </c>
      <c r="BI1114" s="1" t="s">
        <v>6889</v>
      </c>
      <c r="BJ1114" s="1" t="s">
        <v>6890</v>
      </c>
      <c r="BK1114">
        <v>2100</v>
      </c>
      <c r="BL1114">
        <v>3</v>
      </c>
      <c r="BM1114" s="5" t="d">
        <v>03:59:59.99999999999920125</v>
      </c>
      <c r="BN1114" s="5" t="d">
        <v>04:30:00.000</v>
      </c>
      <c r="BO1114">
        <v>4</v>
      </c>
      <c r="BP1114" t="b">
        <v>0</v>
      </c>
    </row>
    <row r="1115" spans="1:68" x14ac:dyDescent="0.2">
      <c r="A1115" s="1" t="s">
        <v>2436</v>
      </c>
      <c r="B1115" s="1" t="s">
        <v>1456</v>
      </c>
      <c r="C1115" s="2" t="d">
        <v>2026-07-10</v>
      </c>
      <c r="D1115">
        <v>10</v>
      </c>
      <c r="E1115" s="1" t="s">
        <v>61</v>
      </c>
      <c r="F1115">
        <v>9</v>
      </c>
      <c r="G1115">
        <v>8</v>
      </c>
      <c r="H1115">
        <v>7</v>
      </c>
      <c r="I1115">
        <v>0</v>
      </c>
      <c r="J1115">
        <v>1</v>
      </c>
      <c r="K1115">
        <v>525</v>
      </c>
      <c r="L1115">
        <v>0</v>
      </c>
      <c r="M1115" s="1" t="s">
        <v>2437</v>
      </c>
      <c r="N1115" s="1" t="s">
        <v>63</v>
      </c>
      <c r="O1115" s="1" t="s">
        <v>1461</v>
      </c>
      <c r="P1115">
        <v>9</v>
      </c>
      <c r="Q1115">
        <v>525</v>
      </c>
      <c r="R1115">
        <v>4000</v>
      </c>
      <c r="S1115">
        <v>0</v>
      </c>
      <c r="T1115">
        <v>48</v>
      </c>
      <c r="U1115">
        <v>9</v>
      </c>
      <c r="V1115">
        <v>49</v>
      </c>
      <c r="W1115">
        <v>8458.26</v>
      </c>
      <c r="X1115">
        <v>5.4444444444444446</v>
      </c>
      <c r="Y1115">
        <v>939.80666666666673</v>
      </c>
      <c r="Z1115">
        <v>11.111111111111111</v>
      </c>
      <c r="AA1115">
        <v>9.9386786259259257</v>
      </c>
      <c r="AB1115">
        <v>1</v>
      </c>
      <c r="AC1115">
        <v>5.8109148148148132E-2</v>
      </c>
      <c r="AD1115">
        <v>0.20078362037037037</v>
      </c>
      <c r="AE1115">
        <v>1.6548245484933</v>
      </c>
      <c r="AF1115">
        <v>0.69814814814814818</v>
      </c>
      <c r="AG1115">
        <v>2.553756311111111</v>
      </c>
      <c r="AH1115">
        <v>0</v>
      </c>
      <c r="AI1115">
        <v>6.4534408259259255</v>
      </c>
      <c r="AJ1115">
        <v>270</v>
      </c>
      <c r="AK1115">
        <v>37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 s="1" t="s">
        <v>65</v>
      </c>
      <c r="AT1115">
        <v>1</v>
      </c>
      <c r="AU1115">
        <v>14.075110283333332</v>
      </c>
      <c r="AV1115">
        <v>91.760627666666664</v>
      </c>
      <c r="AW1115">
        <v>7</v>
      </c>
      <c r="AX1115">
        <v>0.1111111111111111</v>
      </c>
      <c r="AY1115">
        <v>0</v>
      </c>
      <c r="AZ1115">
        <v>30</v>
      </c>
      <c r="BA1115">
        <v>0.46917034277777775</v>
      </c>
      <c r="BB1115">
        <v>8.2667232132132132E-2</v>
      </c>
      <c r="BC1115">
        <v>5</v>
      </c>
      <c r="BD1115">
        <v>32</v>
      </c>
      <c r="BE1115">
        <v>1</v>
      </c>
      <c r="BF1115">
        <v>0</v>
      </c>
      <c r="BG1115" s="1" t="s">
        <v>66</v>
      </c>
      <c r="BH1115" s="1" t="s">
        <v>6891</v>
      </c>
      <c r="BI1115" s="1" t="s">
        <v>6889</v>
      </c>
      <c r="BJ1115" s="1" t="s">
        <v>6890</v>
      </c>
      <c r="BK1115">
        <v>2100</v>
      </c>
      <c r="BL1115">
        <v>3</v>
      </c>
      <c r="BM1115" s="5" t="d">
        <v>04:30:00.000</v>
      </c>
      <c r="BN1115" s="5" t="d">
        <v>05:00:00.00000000000079875</v>
      </c>
      <c r="BO1115">
        <v>4</v>
      </c>
      <c r="BP1115" t="b">
        <v>0</v>
      </c>
    </row>
    <row r="1116" spans="1:68" x14ac:dyDescent="0.2">
      <c r="A1116" s="1" t="s">
        <v>2438</v>
      </c>
      <c r="B1116" s="1" t="s">
        <v>1456</v>
      </c>
      <c r="C1116" s="2" t="d">
        <v>2026-07-10</v>
      </c>
      <c r="D1116">
        <v>11</v>
      </c>
      <c r="E1116" s="1" t="s">
        <v>61</v>
      </c>
      <c r="F1116">
        <v>7</v>
      </c>
      <c r="G1116">
        <v>8</v>
      </c>
      <c r="H1116">
        <v>7</v>
      </c>
      <c r="I1116">
        <v>0</v>
      </c>
      <c r="J1116">
        <v>1</v>
      </c>
      <c r="K1116">
        <v>525</v>
      </c>
      <c r="L1116">
        <v>0</v>
      </c>
      <c r="M1116" s="1" t="s">
        <v>2423</v>
      </c>
      <c r="N1116" s="1" t="s">
        <v>63</v>
      </c>
      <c r="O1116" s="1" t="s">
        <v>1464</v>
      </c>
      <c r="P1116">
        <v>7</v>
      </c>
      <c r="Q1116">
        <v>525</v>
      </c>
      <c r="R1116">
        <v>3475</v>
      </c>
      <c r="S1116">
        <v>0</v>
      </c>
      <c r="T1116">
        <v>48</v>
      </c>
      <c r="U1116">
        <v>7</v>
      </c>
      <c r="V1116">
        <v>34</v>
      </c>
      <c r="W1116">
        <v>5934.23</v>
      </c>
      <c r="X1116">
        <v>4.8571428571428568</v>
      </c>
      <c r="Y1116">
        <v>847.74714285714276</v>
      </c>
      <c r="Z1116">
        <v>11</v>
      </c>
      <c r="AA1116">
        <v>10.036687571428571</v>
      </c>
      <c r="AB1116">
        <v>2</v>
      </c>
      <c r="AC1116">
        <v>0.50068063809523822</v>
      </c>
      <c r="AD1116">
        <v>0.26761950714285715</v>
      </c>
      <c r="AE1116">
        <v>1.436398604868776</v>
      </c>
      <c r="AF1116">
        <v>0.61666666666666659</v>
      </c>
      <c r="AG1116">
        <v>2.3206847690476189</v>
      </c>
      <c r="AH1116">
        <v>0</v>
      </c>
      <c r="AI1116">
        <v>6.8660027904761893</v>
      </c>
      <c r="AJ1116">
        <v>210</v>
      </c>
      <c r="AK1116">
        <v>37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 s="1" t="s">
        <v>125</v>
      </c>
      <c r="AT1116">
        <v>1</v>
      </c>
      <c r="AU1116">
        <v>10.380809966666666</v>
      </c>
      <c r="AV1116">
        <v>77.728989516666672</v>
      </c>
      <c r="AW1116">
        <v>6</v>
      </c>
      <c r="AX1116">
        <v>0.2857142857142857</v>
      </c>
      <c r="AY1116">
        <v>0</v>
      </c>
      <c r="AZ1116">
        <v>30</v>
      </c>
      <c r="BA1116">
        <v>0.34602699888888888</v>
      </c>
      <c r="BB1116">
        <v>7.0026116681681683E-2</v>
      </c>
      <c r="BC1116">
        <v>4</v>
      </c>
      <c r="BD1116">
        <v>33</v>
      </c>
      <c r="BE1116">
        <v>1</v>
      </c>
      <c r="BF1116">
        <v>0</v>
      </c>
      <c r="BG1116" s="1" t="s">
        <v>66</v>
      </c>
      <c r="BH1116" s="1" t="s">
        <v>6891</v>
      </c>
      <c r="BI1116" s="1" t="s">
        <v>6889</v>
      </c>
      <c r="BJ1116" s="1" t="s">
        <v>6890</v>
      </c>
      <c r="BK1116">
        <v>2100</v>
      </c>
      <c r="BL1116">
        <v>3</v>
      </c>
      <c r="BM1116" s="5" t="d">
        <v>05:00:00.00000000000079875</v>
      </c>
      <c r="BN1116" s="5" t="d">
        <v>05:29:59.99999999999920125</v>
      </c>
      <c r="BO1116">
        <v>5</v>
      </c>
      <c r="BP1116" t="b">
        <v>0</v>
      </c>
    </row>
    <row r="1117" spans="1:68" x14ac:dyDescent="0.2">
      <c r="A1117" s="1" t="s">
        <v>2439</v>
      </c>
      <c r="B1117" s="1" t="s">
        <v>1456</v>
      </c>
      <c r="C1117" s="2" t="d">
        <v>2026-07-10</v>
      </c>
      <c r="D1117">
        <v>12</v>
      </c>
      <c r="E1117" s="1" t="s">
        <v>61</v>
      </c>
      <c r="F1117">
        <v>13</v>
      </c>
      <c r="G1117">
        <v>8</v>
      </c>
      <c r="H1117">
        <v>7</v>
      </c>
      <c r="I1117">
        <v>0</v>
      </c>
      <c r="J1117">
        <v>1</v>
      </c>
      <c r="K1117">
        <v>525</v>
      </c>
      <c r="L1117">
        <v>0</v>
      </c>
      <c r="M1117" s="1" t="s">
        <v>2425</v>
      </c>
      <c r="N1117" s="1" t="s">
        <v>63</v>
      </c>
      <c r="O1117" s="1" t="s">
        <v>1583</v>
      </c>
      <c r="P1117">
        <v>13</v>
      </c>
      <c r="Q1117">
        <v>525</v>
      </c>
      <c r="R1117">
        <v>2950</v>
      </c>
      <c r="S1117">
        <v>0</v>
      </c>
      <c r="T1117">
        <v>48</v>
      </c>
      <c r="U1117">
        <v>13</v>
      </c>
      <c r="V1117">
        <v>55</v>
      </c>
      <c r="W1117">
        <v>9732.83</v>
      </c>
      <c r="X1117">
        <v>4.2307692307692308</v>
      </c>
      <c r="Y1117">
        <v>748.6792307692308</v>
      </c>
      <c r="Z1117">
        <v>11.23076923076923</v>
      </c>
      <c r="AA1117">
        <v>10.52894948076923</v>
      </c>
      <c r="AB1117">
        <v>3</v>
      </c>
      <c r="AC1117">
        <v>0.32015272948717927</v>
      </c>
      <c r="AD1117">
        <v>0.7231337935897435</v>
      </c>
      <c r="AE1117">
        <v>1.160420966620175</v>
      </c>
      <c r="AF1117">
        <v>0.50897435897435894</v>
      </c>
      <c r="AG1117">
        <v>2.3925291153846153</v>
      </c>
      <c r="AH1117">
        <v>0</v>
      </c>
      <c r="AI1117">
        <v>6.9915485641025636</v>
      </c>
      <c r="AJ1117">
        <v>390</v>
      </c>
      <c r="AK1117">
        <v>37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 s="1" t="s">
        <v>65</v>
      </c>
      <c r="AT1117">
        <v>2</v>
      </c>
      <c r="AU1117">
        <v>15.5777632</v>
      </c>
      <c r="AV1117">
        <v>121.59647755</v>
      </c>
      <c r="AW1117">
        <v>12</v>
      </c>
      <c r="AX1117">
        <v>0.23076923076923078</v>
      </c>
      <c r="AY1117">
        <v>0</v>
      </c>
      <c r="AZ1117">
        <v>30</v>
      </c>
      <c r="BA1117">
        <v>0.51925877333333337</v>
      </c>
      <c r="BB1117">
        <v>0.10954637617117118</v>
      </c>
      <c r="BC1117">
        <v>6</v>
      </c>
      <c r="BD1117">
        <v>31</v>
      </c>
      <c r="BE1117">
        <v>1</v>
      </c>
      <c r="BF1117">
        <v>0</v>
      </c>
      <c r="BG1117" s="1" t="s">
        <v>83</v>
      </c>
      <c r="BH1117" s="1" t="s">
        <v>6891</v>
      </c>
      <c r="BI1117" s="1" t="s">
        <v>6889</v>
      </c>
      <c r="BJ1117" s="1" t="s">
        <v>6890</v>
      </c>
      <c r="BK1117">
        <v>2100</v>
      </c>
      <c r="BL1117">
        <v>3</v>
      </c>
      <c r="BM1117" s="5" t="d">
        <v>05:29:59.99999999999920125</v>
      </c>
      <c r="BN1117" s="5" t="d">
        <v>06:00:00.000</v>
      </c>
      <c r="BO1117">
        <v>5</v>
      </c>
      <c r="BP1117" t="b">
        <v>0</v>
      </c>
    </row>
    <row r="1118" spans="1:68" x14ac:dyDescent="0.2">
      <c r="A1118" s="1" t="s">
        <v>2440</v>
      </c>
      <c r="B1118" s="1" t="s">
        <v>1456</v>
      </c>
      <c r="C1118" s="2" t="d">
        <v>2026-07-10</v>
      </c>
      <c r="D1118">
        <v>13</v>
      </c>
      <c r="E1118" s="1" t="s">
        <v>95</v>
      </c>
      <c r="F1118">
        <v>10</v>
      </c>
      <c r="G1118">
        <v>8</v>
      </c>
      <c r="H1118">
        <v>3</v>
      </c>
      <c r="I1118">
        <v>2</v>
      </c>
      <c r="J1118">
        <v>3</v>
      </c>
      <c r="K1118">
        <v>225</v>
      </c>
      <c r="L1118">
        <v>1</v>
      </c>
      <c r="M1118" s="1" t="s">
        <v>2441</v>
      </c>
      <c r="N1118" s="1" t="s">
        <v>1496</v>
      </c>
      <c r="O1118" s="1" t="s">
        <v>2152</v>
      </c>
      <c r="P1118">
        <v>3.3333333333333335</v>
      </c>
      <c r="Q1118">
        <v>225</v>
      </c>
      <c r="R1118">
        <v>2725</v>
      </c>
      <c r="S1118">
        <v>1</v>
      </c>
      <c r="T1118">
        <v>47</v>
      </c>
      <c r="U1118">
        <v>10</v>
      </c>
      <c r="V1118">
        <v>49</v>
      </c>
      <c r="W1118">
        <v>10526.35</v>
      </c>
      <c r="X1118">
        <v>4.9000000000000004</v>
      </c>
      <c r="Y1118">
        <v>1052.635</v>
      </c>
      <c r="Z1118">
        <v>11</v>
      </c>
      <c r="AA1118">
        <v>9.4518937083333334</v>
      </c>
      <c r="AB1118">
        <v>0</v>
      </c>
      <c r="AC1118">
        <v>0</v>
      </c>
      <c r="AD1118">
        <v>0</v>
      </c>
      <c r="AE1118">
        <v>1.27226751499922</v>
      </c>
      <c r="AF1118">
        <v>0.84166666666666656</v>
      </c>
      <c r="AG1118">
        <v>2.113934173333333</v>
      </c>
      <c r="AH1118">
        <v>0</v>
      </c>
      <c r="AI1118">
        <v>6.31129286</v>
      </c>
      <c r="AJ1118">
        <v>300</v>
      </c>
      <c r="AK1118">
        <v>37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 s="1" t="s">
        <v>70</v>
      </c>
      <c r="AT1118">
        <v>0</v>
      </c>
      <c r="AU1118">
        <v>12.722675066666667</v>
      </c>
      <c r="AV1118">
        <v>112.41664886666668</v>
      </c>
      <c r="AW1118">
        <v>11</v>
      </c>
      <c r="AX1118">
        <v>0</v>
      </c>
      <c r="AY1118">
        <v>0</v>
      </c>
      <c r="AZ1118">
        <v>30</v>
      </c>
      <c r="BA1118">
        <v>0.14136305629629631</v>
      </c>
      <c r="BB1118">
        <v>0.10127626024024025</v>
      </c>
      <c r="BC1118">
        <v>6</v>
      </c>
      <c r="BD1118">
        <v>31</v>
      </c>
      <c r="BE1118">
        <v>1</v>
      </c>
      <c r="BF1118">
        <v>2</v>
      </c>
      <c r="BG1118" s="1" t="s">
        <v>99</v>
      </c>
      <c r="BH1118" s="1" t="s">
        <v>6891</v>
      </c>
      <c r="BI1118" s="1" t="s">
        <v>6889</v>
      </c>
      <c r="BJ1118" s="1" t="s">
        <v>6890</v>
      </c>
      <c r="BK1118">
        <v>2100</v>
      </c>
      <c r="BL1118">
        <v>3</v>
      </c>
      <c r="BM1118" s="5" t="d">
        <v>06:00:00.000</v>
      </c>
      <c r="BN1118" s="5" t="d">
        <v>06:29:59.9999999999984025</v>
      </c>
      <c r="BO1118">
        <v>6</v>
      </c>
      <c r="BP1118" t="b">
        <v>0</v>
      </c>
    </row>
    <row r="1119" spans="1:68" x14ac:dyDescent="0.2">
      <c r="A1119" s="1" t="s">
        <v>2442</v>
      </c>
      <c r="B1119" s="1" t="s">
        <v>1456</v>
      </c>
      <c r="C1119" s="2" t="d">
        <v>2026-07-10</v>
      </c>
      <c r="D1119">
        <v>14</v>
      </c>
      <c r="E1119" s="1" t="s">
        <v>95</v>
      </c>
      <c r="F1119">
        <v>23</v>
      </c>
      <c r="G1119">
        <v>8</v>
      </c>
      <c r="H1119">
        <v>3</v>
      </c>
      <c r="I1119">
        <v>2</v>
      </c>
      <c r="J1119">
        <v>3</v>
      </c>
      <c r="K1119">
        <v>225</v>
      </c>
      <c r="L1119">
        <v>1</v>
      </c>
      <c r="M1119" s="1" t="s">
        <v>2443</v>
      </c>
      <c r="N1119" s="1" t="s">
        <v>1500</v>
      </c>
      <c r="O1119" s="1" t="s">
        <v>2444</v>
      </c>
      <c r="P1119">
        <v>7.666666666666667</v>
      </c>
      <c r="Q1119">
        <v>225</v>
      </c>
      <c r="R1119">
        <v>2500</v>
      </c>
      <c r="S1119">
        <v>1</v>
      </c>
      <c r="T1119">
        <v>46</v>
      </c>
      <c r="U1119">
        <v>23</v>
      </c>
      <c r="V1119">
        <v>113</v>
      </c>
      <c r="W1119">
        <v>24194.68</v>
      </c>
      <c r="X1119">
        <v>4.9130434782608692</v>
      </c>
      <c r="Y1119">
        <v>1051.9426086956521</v>
      </c>
      <c r="Z1119">
        <v>10.217391304347826</v>
      </c>
      <c r="AA1119">
        <v>9.0285645550724638</v>
      </c>
      <c r="AB1119">
        <v>4</v>
      </c>
      <c r="AC1119">
        <v>0.18364749202898545</v>
      </c>
      <c r="AD1119">
        <v>4.400391811594203E-2</v>
      </c>
      <c r="AE1119">
        <v>1.3602154476278174</v>
      </c>
      <c r="AF1119">
        <v>0.60724637681159421</v>
      </c>
      <c r="AG1119">
        <v>2.0114657347826084</v>
      </c>
      <c r="AH1119">
        <v>0</v>
      </c>
      <c r="AI1119">
        <v>6.0605770746376812</v>
      </c>
      <c r="AJ1119">
        <v>690</v>
      </c>
      <c r="AK1119">
        <v>37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 s="1" t="s">
        <v>65</v>
      </c>
      <c r="AT1119">
        <v>3</v>
      </c>
      <c r="AU1119">
        <v>31.284955099999998</v>
      </c>
      <c r="AV1119">
        <v>184.96910511666667</v>
      </c>
      <c r="AW1119">
        <v>13</v>
      </c>
      <c r="AX1119">
        <v>0.17391304347826086</v>
      </c>
      <c r="AY1119">
        <v>0</v>
      </c>
      <c r="AZ1119">
        <v>30</v>
      </c>
      <c r="BA1119">
        <v>0.34761061222222217</v>
      </c>
      <c r="BB1119">
        <v>0.16663883343843844</v>
      </c>
      <c r="BC1119">
        <v>9</v>
      </c>
      <c r="BD1119">
        <v>28</v>
      </c>
      <c r="BE1119">
        <v>2</v>
      </c>
      <c r="BF1119">
        <v>1</v>
      </c>
      <c r="BG1119" s="1" t="s">
        <v>83</v>
      </c>
      <c r="BH1119" s="1" t="s">
        <v>6891</v>
      </c>
      <c r="BI1119" s="1" t="s">
        <v>6889</v>
      </c>
      <c r="BJ1119" s="1" t="s">
        <v>6890</v>
      </c>
      <c r="BK1119">
        <v>2100</v>
      </c>
      <c r="BL1119">
        <v>3</v>
      </c>
      <c r="BM1119" s="5" t="d">
        <v>06:29:59.9999999999984025</v>
      </c>
      <c r="BN1119" s="5" t="d">
        <v>07:00:00.0000000000015975</v>
      </c>
      <c r="BO1119">
        <v>6</v>
      </c>
      <c r="BP1119" t="b">
        <v>0</v>
      </c>
    </row>
    <row r="1120" spans="1:68" x14ac:dyDescent="0.2">
      <c r="A1120" s="1" t="s">
        <v>2445</v>
      </c>
      <c r="B1120" s="1" t="s">
        <v>1456</v>
      </c>
      <c r="C1120" s="2" t="d">
        <v>2026-07-10</v>
      </c>
      <c r="D1120">
        <v>15</v>
      </c>
      <c r="E1120" s="1" t="s">
        <v>95</v>
      </c>
      <c r="F1120">
        <v>30</v>
      </c>
      <c r="G1120">
        <v>8</v>
      </c>
      <c r="H1120">
        <v>3</v>
      </c>
      <c r="I1120">
        <v>2</v>
      </c>
      <c r="J1120">
        <v>3</v>
      </c>
      <c r="K1120">
        <v>225</v>
      </c>
      <c r="L1120">
        <v>1</v>
      </c>
      <c r="M1120" s="1" t="s">
        <v>2163</v>
      </c>
      <c r="N1120" s="1" t="s">
        <v>1839</v>
      </c>
      <c r="O1120" s="1" t="s">
        <v>2446</v>
      </c>
      <c r="P1120">
        <v>10</v>
      </c>
      <c r="Q1120">
        <v>225</v>
      </c>
      <c r="R1120">
        <v>2275</v>
      </c>
      <c r="S1120">
        <v>1</v>
      </c>
      <c r="T1120">
        <v>45</v>
      </c>
      <c r="U1120">
        <v>30</v>
      </c>
      <c r="V1120">
        <v>143</v>
      </c>
      <c r="W1120">
        <v>30131.69</v>
      </c>
      <c r="X1120">
        <v>4.7666666666666666</v>
      </c>
      <c r="Y1120">
        <v>1004.3896666666666</v>
      </c>
      <c r="Z1120">
        <v>11.233333333333333</v>
      </c>
      <c r="AA1120">
        <v>10.13095944</v>
      </c>
      <c r="AB1120">
        <v>6</v>
      </c>
      <c r="AC1120">
        <v>0.34339975555555557</v>
      </c>
      <c r="AD1120">
        <v>6.0905450555555546E-2</v>
      </c>
      <c r="AE1120">
        <v>1.2634077022732968</v>
      </c>
      <c r="AF1120">
        <v>0.60222222222222221</v>
      </c>
      <c r="AG1120">
        <v>1.9265353683333333</v>
      </c>
      <c r="AH1120">
        <v>0</v>
      </c>
      <c r="AI1120">
        <v>7.3022018416666672</v>
      </c>
      <c r="AJ1120">
        <v>900</v>
      </c>
      <c r="AK1120">
        <v>37</v>
      </c>
      <c r="AL1120">
        <v>3</v>
      </c>
      <c r="AM1120">
        <v>3</v>
      </c>
      <c r="AN1120">
        <v>3</v>
      </c>
      <c r="AO1120">
        <v>0</v>
      </c>
      <c r="AP1120">
        <v>0</v>
      </c>
      <c r="AQ1120">
        <v>0</v>
      </c>
      <c r="AR1120">
        <v>1179.9100000000001</v>
      </c>
      <c r="AS1120" s="1" t="s">
        <v>65</v>
      </c>
      <c r="AT1120">
        <v>4</v>
      </c>
      <c r="AU1120">
        <v>37.541928483333336</v>
      </c>
      <c r="AV1120">
        <v>278.24528759999998</v>
      </c>
      <c r="AW1120">
        <v>18</v>
      </c>
      <c r="AX1120">
        <v>0.2</v>
      </c>
      <c r="AY1120">
        <v>0.1</v>
      </c>
      <c r="AZ1120">
        <v>30</v>
      </c>
      <c r="BA1120">
        <v>0.41713253870370376</v>
      </c>
      <c r="BB1120">
        <v>0.25067143027027028</v>
      </c>
      <c r="BC1120">
        <v>14</v>
      </c>
      <c r="BD1120">
        <v>23</v>
      </c>
      <c r="BE1120">
        <v>2</v>
      </c>
      <c r="BF1120">
        <v>1</v>
      </c>
      <c r="BG1120" s="1" t="s">
        <v>83</v>
      </c>
      <c r="BH1120" s="1" t="s">
        <v>6891</v>
      </c>
      <c r="BI1120" s="1" t="s">
        <v>6889</v>
      </c>
      <c r="BJ1120" s="1" t="s">
        <v>6890</v>
      </c>
      <c r="BK1120">
        <v>2100</v>
      </c>
      <c r="BL1120">
        <v>3</v>
      </c>
      <c r="BM1120" s="5" t="d">
        <v>07:00:00.0000000000015975</v>
      </c>
      <c r="BN1120" s="5" t="d">
        <v>07:30:00.000</v>
      </c>
      <c r="BO1120">
        <v>7</v>
      </c>
      <c r="BP1120" t="b">
        <v>0</v>
      </c>
    </row>
    <row r="1121" spans="1:68" x14ac:dyDescent="0.2">
      <c r="A1121" s="1" t="s">
        <v>2447</v>
      </c>
      <c r="B1121" s="1" t="s">
        <v>1456</v>
      </c>
      <c r="C1121" s="2" t="d">
        <v>2026-07-10</v>
      </c>
      <c r="D1121">
        <v>16</v>
      </c>
      <c r="E1121" s="1" t="s">
        <v>95</v>
      </c>
      <c r="F1121">
        <v>38</v>
      </c>
      <c r="G1121">
        <v>8</v>
      </c>
      <c r="H1121">
        <v>3</v>
      </c>
      <c r="I1121">
        <v>2</v>
      </c>
      <c r="J1121">
        <v>3</v>
      </c>
      <c r="K1121">
        <v>225</v>
      </c>
      <c r="L1121">
        <v>1</v>
      </c>
      <c r="M1121" s="1" t="s">
        <v>2264</v>
      </c>
      <c r="N1121" s="1" t="s">
        <v>1940</v>
      </c>
      <c r="O1121" s="1" t="s">
        <v>2441</v>
      </c>
      <c r="P1121">
        <v>12.666666666666666</v>
      </c>
      <c r="Q1121">
        <v>225</v>
      </c>
      <c r="R1121">
        <v>2050</v>
      </c>
      <c r="S1121">
        <v>1</v>
      </c>
      <c r="T1121">
        <v>44</v>
      </c>
      <c r="U1121">
        <v>38</v>
      </c>
      <c r="V1121">
        <v>190</v>
      </c>
      <c r="W1121">
        <v>43217.13</v>
      </c>
      <c r="X1121">
        <v>5</v>
      </c>
      <c r="Y1121">
        <v>1137.2928947368421</v>
      </c>
      <c r="Z1121">
        <v>10.947368421052632</v>
      </c>
      <c r="AA1121">
        <v>10.049211711403508</v>
      </c>
      <c r="AB1121">
        <v>12</v>
      </c>
      <c r="AC1121">
        <v>0.2690711688596491</v>
      </c>
      <c r="AD1121">
        <v>0.25788236140350879</v>
      </c>
      <c r="AE1121">
        <v>1.4100444030197483</v>
      </c>
      <c r="AF1121">
        <v>0.62763157894736843</v>
      </c>
      <c r="AG1121">
        <v>2.2955583390350878</v>
      </c>
      <c r="AH1121">
        <v>0</v>
      </c>
      <c r="AI1121">
        <v>6.8536533649122804</v>
      </c>
      <c r="AJ1121">
        <v>1140</v>
      </c>
      <c r="AK1121">
        <v>37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 s="1" t="s">
        <v>65</v>
      </c>
      <c r="AT1121">
        <v>10</v>
      </c>
      <c r="AU1121">
        <v>52.809779366666667</v>
      </c>
      <c r="AV1121">
        <v>353.10050189999998</v>
      </c>
      <c r="AW1121">
        <v>23</v>
      </c>
      <c r="AX1121">
        <v>0.31578947368421051</v>
      </c>
      <c r="AY1121">
        <v>0</v>
      </c>
      <c r="AZ1121">
        <v>30</v>
      </c>
      <c r="BA1121">
        <v>0.58677532629629625</v>
      </c>
      <c r="BB1121">
        <v>0.31810856027027024</v>
      </c>
      <c r="BC1121">
        <v>17</v>
      </c>
      <c r="BD1121">
        <v>20</v>
      </c>
      <c r="BE1121">
        <v>3</v>
      </c>
      <c r="BF1121">
        <v>0</v>
      </c>
      <c r="BG1121" s="1" t="s">
        <v>83</v>
      </c>
      <c r="BH1121" s="1" t="s">
        <v>6891</v>
      </c>
      <c r="BI1121" s="1" t="s">
        <v>6889</v>
      </c>
      <c r="BJ1121" s="1" t="s">
        <v>6890</v>
      </c>
      <c r="BK1121">
        <v>2100</v>
      </c>
      <c r="BL1121">
        <v>3</v>
      </c>
      <c r="BM1121" s="5" t="d">
        <v>07:30:00.000</v>
      </c>
      <c r="BN1121" s="5" t="d">
        <v>07:59:59.9999999999984025</v>
      </c>
      <c r="BO1121">
        <v>7</v>
      </c>
      <c r="BP1121" t="b">
        <v>0</v>
      </c>
    </row>
    <row r="1122" spans="1:68" x14ac:dyDescent="0.2">
      <c r="A1122" s="1" t="s">
        <v>2448</v>
      </c>
      <c r="B1122" s="1" t="s">
        <v>1456</v>
      </c>
      <c r="C1122" s="2" t="d">
        <v>2026-07-10</v>
      </c>
      <c r="D1122">
        <v>17</v>
      </c>
      <c r="E1122" s="1" t="s">
        <v>95</v>
      </c>
      <c r="F1122">
        <v>40</v>
      </c>
      <c r="G1122">
        <v>15</v>
      </c>
      <c r="H1122">
        <v>3</v>
      </c>
      <c r="I1122">
        <v>2</v>
      </c>
      <c r="J1122">
        <v>10</v>
      </c>
      <c r="K1122">
        <v>225</v>
      </c>
      <c r="L1122">
        <v>1</v>
      </c>
      <c r="M1122" s="1" t="s">
        <v>2449</v>
      </c>
      <c r="N1122" s="1" t="s">
        <v>2450</v>
      </c>
      <c r="O1122" s="1" t="s">
        <v>2451</v>
      </c>
      <c r="P1122">
        <v>4</v>
      </c>
      <c r="Q1122">
        <v>225</v>
      </c>
      <c r="R1122">
        <v>1825</v>
      </c>
      <c r="S1122">
        <v>1</v>
      </c>
      <c r="T1122">
        <v>43</v>
      </c>
      <c r="U1122">
        <v>40</v>
      </c>
      <c r="V1122">
        <v>203</v>
      </c>
      <c r="W1122">
        <v>50375.86</v>
      </c>
      <c r="X1122">
        <v>5.0750000000000002</v>
      </c>
      <c r="Y1122">
        <v>1259.3965000000001</v>
      </c>
      <c r="Z1122">
        <v>10.6</v>
      </c>
      <c r="AA1122">
        <v>8.9968097995833336</v>
      </c>
      <c r="AB1122">
        <v>4</v>
      </c>
      <c r="AC1122">
        <v>0.11639118375000006</v>
      </c>
      <c r="AD1122">
        <v>0</v>
      </c>
      <c r="AE1122">
        <v>1.3502605047904381</v>
      </c>
      <c r="AF1122">
        <v>0.62791666666666668</v>
      </c>
      <c r="AG1122">
        <v>1.9781771633333336</v>
      </c>
      <c r="AH1122">
        <v>0</v>
      </c>
      <c r="AI1122">
        <v>6.0836326295833327</v>
      </c>
      <c r="AJ1122">
        <v>1200</v>
      </c>
      <c r="AK1122">
        <v>69</v>
      </c>
      <c r="AL1122">
        <v>1</v>
      </c>
      <c r="AM1122">
        <v>1</v>
      </c>
      <c r="AN1122">
        <v>1</v>
      </c>
      <c r="AO1122">
        <v>0</v>
      </c>
      <c r="AP1122">
        <v>0</v>
      </c>
      <c r="AQ1122">
        <v>0</v>
      </c>
      <c r="AR1122">
        <v>471.38</v>
      </c>
      <c r="AS1122" s="1" t="s">
        <v>65</v>
      </c>
      <c r="AT1122">
        <v>4</v>
      </c>
      <c r="AU1122">
        <v>54.065618816666671</v>
      </c>
      <c r="AV1122">
        <v>460.35813931666667</v>
      </c>
      <c r="AW1122">
        <v>31</v>
      </c>
      <c r="AX1122">
        <v>0.1</v>
      </c>
      <c r="AY1122">
        <v>2.5000000000000001E-2</v>
      </c>
      <c r="AZ1122">
        <v>30</v>
      </c>
      <c r="BA1122">
        <v>0.18021872938888892</v>
      </c>
      <c r="BB1122">
        <v>0.22239523638486311</v>
      </c>
      <c r="BC1122">
        <v>22</v>
      </c>
      <c r="BD1122">
        <v>47</v>
      </c>
      <c r="BE1122">
        <v>3</v>
      </c>
      <c r="BF1122">
        <v>7</v>
      </c>
      <c r="BG1122" s="1" t="s">
        <v>99</v>
      </c>
      <c r="BH1122" s="1" t="s">
        <v>6891</v>
      </c>
      <c r="BI1122" s="1" t="s">
        <v>6889</v>
      </c>
      <c r="BJ1122" s="1" t="s">
        <v>6890</v>
      </c>
      <c r="BK1122">
        <v>2100</v>
      </c>
      <c r="BL1122">
        <v>3</v>
      </c>
      <c r="BM1122" s="5" t="d">
        <v>07:59:59.9999999999984025</v>
      </c>
      <c r="BN1122" s="5" t="d">
        <v>08:30:00.0000000000015975</v>
      </c>
      <c r="BO1122">
        <v>8</v>
      </c>
      <c r="BP1122" t="b">
        <v>0</v>
      </c>
    </row>
    <row r="1123" spans="1:68" x14ac:dyDescent="0.2">
      <c r="A1123" s="1" t="s">
        <v>2452</v>
      </c>
      <c r="B1123" s="1" t="s">
        <v>1456</v>
      </c>
      <c r="C1123" s="2" t="d">
        <v>2026-07-10</v>
      </c>
      <c r="D1123">
        <v>18</v>
      </c>
      <c r="E1123" s="1" t="s">
        <v>95</v>
      </c>
      <c r="F1123">
        <v>54</v>
      </c>
      <c r="G1123">
        <v>16</v>
      </c>
      <c r="H1123">
        <v>3</v>
      </c>
      <c r="I1123">
        <v>2</v>
      </c>
      <c r="J1123">
        <v>11</v>
      </c>
      <c r="K1123">
        <v>225</v>
      </c>
      <c r="L1123">
        <v>1</v>
      </c>
      <c r="M1123" s="1" t="s">
        <v>2449</v>
      </c>
      <c r="N1123" s="1" t="s">
        <v>2450</v>
      </c>
      <c r="O1123" s="1" t="s">
        <v>2453</v>
      </c>
      <c r="P1123">
        <v>4.9090909090909092</v>
      </c>
      <c r="Q1123">
        <v>225</v>
      </c>
      <c r="R1123">
        <v>1600</v>
      </c>
      <c r="S1123">
        <v>1</v>
      </c>
      <c r="T1123">
        <v>42</v>
      </c>
      <c r="U1123">
        <v>54</v>
      </c>
      <c r="V1123">
        <v>273</v>
      </c>
      <c r="W1123">
        <v>60662.92</v>
      </c>
      <c r="X1123">
        <v>5.0555555555555554</v>
      </c>
      <c r="Y1123">
        <v>1123.3874074074074</v>
      </c>
      <c r="Z1123">
        <v>10.574074074074074</v>
      </c>
      <c r="AA1123">
        <v>9.1410518793209885</v>
      </c>
      <c r="AB1123">
        <v>7</v>
      </c>
      <c r="AC1123">
        <v>9.4964897839506235E-2</v>
      </c>
      <c r="AD1123">
        <v>0</v>
      </c>
      <c r="AE1123">
        <v>1.3158795059293653</v>
      </c>
      <c r="AF1123">
        <v>0.73117283950617284</v>
      </c>
      <c r="AG1123">
        <v>2.0470523370370368</v>
      </c>
      <c r="AH1123">
        <v>0</v>
      </c>
      <c r="AI1123">
        <v>6.2473945944444447</v>
      </c>
      <c r="AJ1123">
        <v>1620</v>
      </c>
      <c r="AK1123">
        <v>71</v>
      </c>
      <c r="AL1123">
        <v>3</v>
      </c>
      <c r="AM1123">
        <v>3</v>
      </c>
      <c r="AN1123">
        <v>3</v>
      </c>
      <c r="AO1123">
        <v>0</v>
      </c>
      <c r="AP1123">
        <v>0</v>
      </c>
      <c r="AQ1123">
        <v>0</v>
      </c>
      <c r="AR1123">
        <v>1336.3</v>
      </c>
      <c r="AS1123" s="1" t="s">
        <v>65</v>
      </c>
      <c r="AT1123">
        <v>7</v>
      </c>
      <c r="AU1123">
        <v>70.004360716666667</v>
      </c>
      <c r="AV1123">
        <v>436.42496863333332</v>
      </c>
      <c r="AW1123">
        <v>25</v>
      </c>
      <c r="AX1123">
        <v>0.12962962962962962</v>
      </c>
      <c r="AY1123">
        <v>5.5555555555555552E-2</v>
      </c>
      <c r="AZ1123">
        <v>30</v>
      </c>
      <c r="BA1123">
        <v>0.21213442641414143</v>
      </c>
      <c r="BB1123">
        <v>0.20489435147104851</v>
      </c>
      <c r="BC1123">
        <v>21</v>
      </c>
      <c r="BD1123">
        <v>50</v>
      </c>
      <c r="BE1123">
        <v>4</v>
      </c>
      <c r="BF1123">
        <v>7</v>
      </c>
      <c r="BG1123" s="1" t="s">
        <v>99</v>
      </c>
      <c r="BH1123" s="1" t="s">
        <v>6891</v>
      </c>
      <c r="BI1123" s="1" t="s">
        <v>6889</v>
      </c>
      <c r="BJ1123" s="1" t="s">
        <v>6890</v>
      </c>
      <c r="BK1123">
        <v>2100</v>
      </c>
      <c r="BL1123">
        <v>3</v>
      </c>
      <c r="BM1123" s="5" t="d">
        <v>08:30:00.0000000000015975</v>
      </c>
      <c r="BN1123" s="5" t="d">
        <v>09:00:00.000</v>
      </c>
      <c r="BO1123">
        <v>8</v>
      </c>
      <c r="BP1123" t="b">
        <v>0</v>
      </c>
    </row>
    <row r="1124" spans="1:68" x14ac:dyDescent="0.2">
      <c r="A1124" s="1" t="s">
        <v>2454</v>
      </c>
      <c r="B1124" s="1" t="s">
        <v>1456</v>
      </c>
      <c r="C1124" s="2" t="d">
        <v>2026-07-10</v>
      </c>
      <c r="D1124">
        <v>19</v>
      </c>
      <c r="E1124" s="1" t="s">
        <v>95</v>
      </c>
      <c r="F1124">
        <v>44</v>
      </c>
      <c r="G1124">
        <v>8</v>
      </c>
      <c r="H1124">
        <v>0</v>
      </c>
      <c r="I1124">
        <v>2</v>
      </c>
      <c r="J1124">
        <v>6</v>
      </c>
      <c r="K1124">
        <v>0</v>
      </c>
      <c r="L1124">
        <v>1</v>
      </c>
      <c r="M1124" s="1" t="s">
        <v>63</v>
      </c>
      <c r="N1124" s="1" t="s">
        <v>1627</v>
      </c>
      <c r="O1124" s="1" t="s">
        <v>2455</v>
      </c>
      <c r="P1124">
        <v>7.333333333333333</v>
      </c>
      <c r="Q1124">
        <v>0</v>
      </c>
      <c r="R1124">
        <v>1600</v>
      </c>
      <c r="S1124">
        <v>1</v>
      </c>
      <c r="T1124">
        <v>41</v>
      </c>
      <c r="U1124">
        <v>44</v>
      </c>
      <c r="V1124">
        <v>218</v>
      </c>
      <c r="W1124">
        <v>46706.590000000004</v>
      </c>
      <c r="X1124">
        <v>4.9545454545454541</v>
      </c>
      <c r="Y1124">
        <v>1061.5134090909091</v>
      </c>
      <c r="Z1124">
        <v>11.431818181818182</v>
      </c>
      <c r="AA1124">
        <v>9.6356728768939401</v>
      </c>
      <c r="AB1124">
        <v>6</v>
      </c>
      <c r="AC1124">
        <v>7.9498489772727249E-2</v>
      </c>
      <c r="AD1124">
        <v>0</v>
      </c>
      <c r="AE1124">
        <v>1.2746523136533208</v>
      </c>
      <c r="AF1124">
        <v>0.60340909090909089</v>
      </c>
      <c r="AG1124">
        <v>1.8780613973484848</v>
      </c>
      <c r="AH1124">
        <v>0</v>
      </c>
      <c r="AI1124">
        <v>6.7466266234848487</v>
      </c>
      <c r="AJ1124">
        <v>1320</v>
      </c>
      <c r="AK1124">
        <v>35</v>
      </c>
      <c r="AL1124">
        <v>1</v>
      </c>
      <c r="AM1124">
        <v>1</v>
      </c>
      <c r="AN1124">
        <v>0</v>
      </c>
      <c r="AO1124">
        <v>0</v>
      </c>
      <c r="AP1124">
        <v>1</v>
      </c>
      <c r="AQ1124">
        <v>0</v>
      </c>
      <c r="AR1124">
        <v>364.04</v>
      </c>
      <c r="AS1124" s="1" t="s">
        <v>65</v>
      </c>
      <c r="AT1124">
        <v>5</v>
      </c>
      <c r="AU1124">
        <v>57.772134799999996</v>
      </c>
      <c r="AV1124">
        <v>489.82327666666669</v>
      </c>
      <c r="AW1124">
        <v>36</v>
      </c>
      <c r="AX1124">
        <v>0.13636363636363635</v>
      </c>
      <c r="AY1124">
        <v>2.2727272727272728E-2</v>
      </c>
      <c r="AZ1124">
        <v>30</v>
      </c>
      <c r="BA1124">
        <v>0.32095630444444445</v>
      </c>
      <c r="BB1124">
        <v>0.46649835873015877</v>
      </c>
      <c r="BC1124">
        <v>24</v>
      </c>
      <c r="BD1124">
        <v>11</v>
      </c>
      <c r="BE1124">
        <v>3</v>
      </c>
      <c r="BF1124">
        <v>3</v>
      </c>
      <c r="BG1124" s="1" t="s">
        <v>99</v>
      </c>
      <c r="BH1124" s="1" t="s">
        <v>6891</v>
      </c>
      <c r="BI1124" s="1" t="s">
        <v>6889</v>
      </c>
      <c r="BJ1124" s="1" t="s">
        <v>6890</v>
      </c>
      <c r="BK1124">
        <v>2100</v>
      </c>
      <c r="BL1124">
        <v>3</v>
      </c>
      <c r="BM1124" s="5" t="d">
        <v>09:00:00.000</v>
      </c>
      <c r="BN1124" s="5" t="d">
        <v>09:29:59.9999999999984025</v>
      </c>
      <c r="BO1124">
        <v>9</v>
      </c>
      <c r="BP1124" t="b">
        <v>0</v>
      </c>
    </row>
    <row r="1125" spans="1:68" x14ac:dyDescent="0.2">
      <c r="A1125" s="1" t="s">
        <v>2456</v>
      </c>
      <c r="B1125" s="1" t="s">
        <v>1456</v>
      </c>
      <c r="C1125" s="2" t="d">
        <v>2026-07-10</v>
      </c>
      <c r="D1125">
        <v>20</v>
      </c>
      <c r="E1125" s="1" t="s">
        <v>95</v>
      </c>
      <c r="F1125">
        <v>46</v>
      </c>
      <c r="G1125">
        <v>8</v>
      </c>
      <c r="H1125">
        <v>0</v>
      </c>
      <c r="I1125">
        <v>2</v>
      </c>
      <c r="J1125">
        <v>6</v>
      </c>
      <c r="K1125">
        <v>0</v>
      </c>
      <c r="L1125">
        <v>1</v>
      </c>
      <c r="M1125" s="1" t="s">
        <v>63</v>
      </c>
      <c r="N1125" s="1" t="s">
        <v>1872</v>
      </c>
      <c r="O1125" s="1" t="s">
        <v>2457</v>
      </c>
      <c r="P1125">
        <v>7.666666666666667</v>
      </c>
      <c r="Q1125">
        <v>0</v>
      </c>
      <c r="R1125">
        <v>1600</v>
      </c>
      <c r="S1125">
        <v>1</v>
      </c>
      <c r="T1125">
        <v>40</v>
      </c>
      <c r="U1125">
        <v>46</v>
      </c>
      <c r="V1125">
        <v>227</v>
      </c>
      <c r="W1125">
        <v>47277.77</v>
      </c>
      <c r="X1125">
        <v>4.9347826086956523</v>
      </c>
      <c r="Y1125">
        <v>1027.7776086956521</v>
      </c>
      <c r="Z1125">
        <v>11.478260869565217</v>
      </c>
      <c r="AA1125">
        <v>9.6294276630434776</v>
      </c>
      <c r="AB1125">
        <v>5</v>
      </c>
      <c r="AC1125">
        <v>8.7594653623188398E-2</v>
      </c>
      <c r="AD1125">
        <v>0</v>
      </c>
      <c r="AE1125">
        <v>1.3124788561893126</v>
      </c>
      <c r="AF1125">
        <v>0.67427536231884055</v>
      </c>
      <c r="AG1125">
        <v>1.9867542097826087</v>
      </c>
      <c r="AH1125">
        <v>0</v>
      </c>
      <c r="AI1125">
        <v>6.679267646739131</v>
      </c>
      <c r="AJ1125">
        <v>1380</v>
      </c>
      <c r="AK1125">
        <v>35</v>
      </c>
      <c r="AL1125">
        <v>2</v>
      </c>
      <c r="AM1125">
        <v>2</v>
      </c>
      <c r="AN1125">
        <v>1</v>
      </c>
      <c r="AO1125">
        <v>1</v>
      </c>
      <c r="AP1125">
        <v>0</v>
      </c>
      <c r="AQ1125">
        <v>0</v>
      </c>
      <c r="AR1125">
        <v>467.58</v>
      </c>
      <c r="AS1125" s="1" t="s">
        <v>65</v>
      </c>
      <c r="AT1125">
        <v>4</v>
      </c>
      <c r="AU1125">
        <v>60.816736900000002</v>
      </c>
      <c r="AV1125">
        <v>473.60639846666669</v>
      </c>
      <c r="AW1125">
        <v>29</v>
      </c>
      <c r="AX1125">
        <v>0.10869565217391304</v>
      </c>
      <c r="AY1125">
        <v>4.3478260869565216E-2</v>
      </c>
      <c r="AZ1125">
        <v>30</v>
      </c>
      <c r="BA1125">
        <v>0.33787076055555559</v>
      </c>
      <c r="BB1125">
        <v>0.45105371282539686</v>
      </c>
      <c r="BC1125">
        <v>23</v>
      </c>
      <c r="BD1125">
        <v>12</v>
      </c>
      <c r="BE1125">
        <v>3</v>
      </c>
      <c r="BF1125">
        <v>3</v>
      </c>
      <c r="BG1125" s="1" t="s">
        <v>99</v>
      </c>
      <c r="BH1125" s="1" t="s">
        <v>6891</v>
      </c>
      <c r="BI1125" s="1" t="s">
        <v>6889</v>
      </c>
      <c r="BJ1125" s="1" t="s">
        <v>6890</v>
      </c>
      <c r="BK1125">
        <v>2100</v>
      </c>
      <c r="BL1125">
        <v>3</v>
      </c>
      <c r="BM1125" s="5" t="d">
        <v>09:29:59.9999999999984025</v>
      </c>
      <c r="BN1125" s="5" t="d">
        <v>10:00:00.0000000000015975</v>
      </c>
      <c r="BO1125">
        <v>9</v>
      </c>
      <c r="BP1125" t="b">
        <v>0</v>
      </c>
    </row>
    <row r="1126" spans="1:68" x14ac:dyDescent="0.2">
      <c r="A1126" s="1" t="s">
        <v>2458</v>
      </c>
      <c r="B1126" s="1" t="s">
        <v>1456</v>
      </c>
      <c r="C1126" s="2" t="d">
        <v>2026-07-10</v>
      </c>
      <c r="D1126">
        <v>21</v>
      </c>
      <c r="E1126" s="1" t="s">
        <v>95</v>
      </c>
      <c r="F1126">
        <v>36</v>
      </c>
      <c r="G1126">
        <v>8</v>
      </c>
      <c r="H1126">
        <v>0</v>
      </c>
      <c r="I1126">
        <v>2</v>
      </c>
      <c r="J1126">
        <v>6</v>
      </c>
      <c r="K1126">
        <v>0</v>
      </c>
      <c r="L1126">
        <v>1</v>
      </c>
      <c r="M1126" s="1" t="s">
        <v>63</v>
      </c>
      <c r="N1126" s="1" t="s">
        <v>2459</v>
      </c>
      <c r="O1126" s="1" t="s">
        <v>2460</v>
      </c>
      <c r="P1126">
        <v>6</v>
      </c>
      <c r="Q1126">
        <v>0</v>
      </c>
      <c r="R1126">
        <v>1600</v>
      </c>
      <c r="S1126">
        <v>1</v>
      </c>
      <c r="T1126">
        <v>39</v>
      </c>
      <c r="U1126">
        <v>36</v>
      </c>
      <c r="V1126">
        <v>175</v>
      </c>
      <c r="W1126">
        <v>41476.65</v>
      </c>
      <c r="X1126">
        <v>4.8611111111111107</v>
      </c>
      <c r="Y1126">
        <v>1152.1291666666666</v>
      </c>
      <c r="Z1126">
        <v>10.583333333333334</v>
      </c>
      <c r="AA1126">
        <v>9.2386166629629614</v>
      </c>
      <c r="AB1126">
        <v>6</v>
      </c>
      <c r="AC1126">
        <v>0.11825083287037039</v>
      </c>
      <c r="AD1126">
        <v>0</v>
      </c>
      <c r="AE1126">
        <v>1.2833139558861388</v>
      </c>
      <c r="AF1126">
        <v>0.58425925925925926</v>
      </c>
      <c r="AG1126">
        <v>1.8675732078703706</v>
      </c>
      <c r="AH1126">
        <v>0</v>
      </c>
      <c r="AI1126">
        <v>6.5145619666666663</v>
      </c>
      <c r="AJ1126">
        <v>1080</v>
      </c>
      <c r="AK1126">
        <v>35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 s="1" t="s">
        <v>125</v>
      </c>
      <c r="AT1126">
        <v>3</v>
      </c>
      <c r="AU1126">
        <v>44.291368349999999</v>
      </c>
      <c r="AV1126">
        <v>380.26927093333336</v>
      </c>
      <c r="AW1126">
        <v>20</v>
      </c>
      <c r="AX1126">
        <v>0.16666666666666666</v>
      </c>
      <c r="AY1126">
        <v>0</v>
      </c>
      <c r="AZ1126">
        <v>30</v>
      </c>
      <c r="BA1126">
        <v>0.24606315749999999</v>
      </c>
      <c r="BB1126">
        <v>0.36216121041269844</v>
      </c>
      <c r="BC1126">
        <v>19</v>
      </c>
      <c r="BD1126">
        <v>16</v>
      </c>
      <c r="BE1126">
        <v>3</v>
      </c>
      <c r="BF1126">
        <v>3</v>
      </c>
      <c r="BG1126" s="1" t="s">
        <v>99</v>
      </c>
      <c r="BH1126" s="1" t="s">
        <v>6891</v>
      </c>
      <c r="BI1126" s="1" t="s">
        <v>6889</v>
      </c>
      <c r="BJ1126" s="1" t="s">
        <v>6890</v>
      </c>
      <c r="BK1126">
        <v>2100</v>
      </c>
      <c r="BL1126">
        <v>3</v>
      </c>
      <c r="BM1126" s="5" t="d">
        <v>10:00:00.0000000000015975</v>
      </c>
      <c r="BN1126" s="5" t="d">
        <v>10:30:00.000</v>
      </c>
      <c r="BO1126">
        <v>10</v>
      </c>
      <c r="BP1126" t="b">
        <v>0</v>
      </c>
    </row>
    <row r="1127" spans="1:68" x14ac:dyDescent="0.2">
      <c r="A1127" s="1" t="s">
        <v>2461</v>
      </c>
      <c r="B1127" s="1" t="s">
        <v>1456</v>
      </c>
      <c r="C1127" s="2" t="d">
        <v>2026-07-10</v>
      </c>
      <c r="D1127">
        <v>22</v>
      </c>
      <c r="E1127" s="1" t="s">
        <v>95</v>
      </c>
      <c r="F1127">
        <v>40</v>
      </c>
      <c r="G1127">
        <v>8</v>
      </c>
      <c r="H1127">
        <v>0</v>
      </c>
      <c r="I1127">
        <v>2</v>
      </c>
      <c r="J1127">
        <v>6</v>
      </c>
      <c r="K1127">
        <v>0</v>
      </c>
      <c r="L1127">
        <v>1</v>
      </c>
      <c r="M1127" s="1" t="s">
        <v>63</v>
      </c>
      <c r="N1127" s="1" t="s">
        <v>2177</v>
      </c>
      <c r="O1127" s="1" t="s">
        <v>2462</v>
      </c>
      <c r="P1127">
        <v>6.666666666666667</v>
      </c>
      <c r="Q1127">
        <v>0</v>
      </c>
      <c r="R1127">
        <v>1600</v>
      </c>
      <c r="S1127">
        <v>1</v>
      </c>
      <c r="T1127">
        <v>38</v>
      </c>
      <c r="U1127">
        <v>40</v>
      </c>
      <c r="V1127">
        <v>217</v>
      </c>
      <c r="W1127">
        <v>51983.73</v>
      </c>
      <c r="X1127">
        <v>5.4249999999999998</v>
      </c>
      <c r="Y1127">
        <v>1299.5932500000001</v>
      </c>
      <c r="Z1127">
        <v>10.8</v>
      </c>
      <c r="AA1127">
        <v>9.2643067495833336</v>
      </c>
      <c r="AB1127">
        <v>4</v>
      </c>
      <c r="AC1127">
        <v>7.101007333333334E-2</v>
      </c>
      <c r="AD1127">
        <v>0</v>
      </c>
      <c r="AE1127">
        <v>1.3953623718825054</v>
      </c>
      <c r="AF1127">
        <v>0.65708333333333324</v>
      </c>
      <c r="AG1127">
        <v>2.0524456975000001</v>
      </c>
      <c r="AH1127">
        <v>0</v>
      </c>
      <c r="AI1127">
        <v>6.3272777120833332</v>
      </c>
      <c r="AJ1127">
        <v>1200</v>
      </c>
      <c r="AK1127">
        <v>35</v>
      </c>
      <c r="AL1127">
        <v>2</v>
      </c>
      <c r="AM1127">
        <v>2</v>
      </c>
      <c r="AN1127">
        <v>2</v>
      </c>
      <c r="AO1127">
        <v>0</v>
      </c>
      <c r="AP1127">
        <v>0</v>
      </c>
      <c r="AQ1127">
        <v>0</v>
      </c>
      <c r="AR1127">
        <v>1071.6799999999998</v>
      </c>
      <c r="AS1127" s="1" t="s">
        <v>65</v>
      </c>
      <c r="AT1127">
        <v>3</v>
      </c>
      <c r="AU1127">
        <v>57.21419181666667</v>
      </c>
      <c r="AV1127">
        <v>331.79279583333334</v>
      </c>
      <c r="AW1127">
        <v>21</v>
      </c>
      <c r="AX1127">
        <v>0.1</v>
      </c>
      <c r="AY1127">
        <v>0.05</v>
      </c>
      <c r="AZ1127">
        <v>30</v>
      </c>
      <c r="BA1127">
        <v>0.31785662120370373</v>
      </c>
      <c r="BB1127">
        <v>0.31599313888888891</v>
      </c>
      <c r="BC1127">
        <v>16</v>
      </c>
      <c r="BD1127">
        <v>19</v>
      </c>
      <c r="BE1127">
        <v>3</v>
      </c>
      <c r="BF1127">
        <v>3</v>
      </c>
      <c r="BG1127" s="1" t="s">
        <v>99</v>
      </c>
      <c r="BH1127" s="1" t="s">
        <v>6891</v>
      </c>
      <c r="BI1127" s="1" t="s">
        <v>6889</v>
      </c>
      <c r="BJ1127" s="1" t="s">
        <v>6890</v>
      </c>
      <c r="BK1127">
        <v>2100</v>
      </c>
      <c r="BL1127">
        <v>3</v>
      </c>
      <c r="BM1127" s="5" t="d">
        <v>10:30:00.000</v>
      </c>
      <c r="BN1127" s="5" t="d">
        <v>10:59:59.9999999999984025</v>
      </c>
      <c r="BO1127">
        <v>10</v>
      </c>
      <c r="BP1127" t="b">
        <v>0</v>
      </c>
    </row>
    <row r="1128" spans="1:68" x14ac:dyDescent="0.2">
      <c r="A1128" s="1" t="s">
        <v>2463</v>
      </c>
      <c r="B1128" s="1" t="s">
        <v>1456</v>
      </c>
      <c r="C1128" s="2" t="d">
        <v>2026-07-10</v>
      </c>
      <c r="D1128">
        <v>23</v>
      </c>
      <c r="E1128" s="1" t="s">
        <v>133</v>
      </c>
      <c r="F1128">
        <v>45</v>
      </c>
      <c r="G1128">
        <v>8</v>
      </c>
      <c r="H1128">
        <v>0</v>
      </c>
      <c r="I1128">
        <v>0</v>
      </c>
      <c r="J1128">
        <v>8</v>
      </c>
      <c r="K1128">
        <v>0</v>
      </c>
      <c r="L1128">
        <v>0</v>
      </c>
      <c r="M1128" s="1" t="s">
        <v>63</v>
      </c>
      <c r="N1128" s="1" t="s">
        <v>63</v>
      </c>
      <c r="O1128" s="1" t="s">
        <v>2464</v>
      </c>
      <c r="P1128">
        <v>5.625</v>
      </c>
      <c r="Q1128">
        <v>0</v>
      </c>
      <c r="R1128">
        <v>1600</v>
      </c>
      <c r="S1128">
        <v>0</v>
      </c>
      <c r="T1128">
        <v>38</v>
      </c>
      <c r="U1128">
        <v>45</v>
      </c>
      <c r="V1128">
        <v>224</v>
      </c>
      <c r="W1128">
        <v>48192.19</v>
      </c>
      <c r="X1128">
        <v>4.9777777777777779</v>
      </c>
      <c r="Y1128">
        <v>1070.9375555555557</v>
      </c>
      <c r="Z1128">
        <v>11.577777777777778</v>
      </c>
      <c r="AA1128">
        <v>9.7905919270370365</v>
      </c>
      <c r="AB1128">
        <v>3</v>
      </c>
      <c r="AC1128">
        <v>3.9109166296296273E-2</v>
      </c>
      <c r="AD1128">
        <v>0</v>
      </c>
      <c r="AE1128">
        <v>1.2918002354801059</v>
      </c>
      <c r="AF1128">
        <v>0.65222222222222226</v>
      </c>
      <c r="AG1128">
        <v>1.9440224485185187</v>
      </c>
      <c r="AH1128">
        <v>0</v>
      </c>
      <c r="AI1128">
        <v>6.9043472462962958</v>
      </c>
      <c r="AJ1128">
        <v>1350</v>
      </c>
      <c r="AK1128">
        <v>35</v>
      </c>
      <c r="AL1128">
        <v>2</v>
      </c>
      <c r="AM1128">
        <v>2</v>
      </c>
      <c r="AN1128">
        <v>1</v>
      </c>
      <c r="AO1128">
        <v>0</v>
      </c>
      <c r="AP1128">
        <v>1</v>
      </c>
      <c r="AQ1128">
        <v>0</v>
      </c>
      <c r="AR1128">
        <v>897.73</v>
      </c>
      <c r="AS1128" s="1" t="s">
        <v>65</v>
      </c>
      <c r="AT1128">
        <v>3</v>
      </c>
      <c r="AU1128">
        <v>57.534512733333337</v>
      </c>
      <c r="AV1128">
        <v>480.56916864999999</v>
      </c>
      <c r="AW1128">
        <v>25</v>
      </c>
      <c r="AX1128">
        <v>6.6666666666666666E-2</v>
      </c>
      <c r="AY1128">
        <v>4.4444444444444446E-2</v>
      </c>
      <c r="AZ1128">
        <v>30</v>
      </c>
      <c r="BA1128">
        <v>0.2397271363888889</v>
      </c>
      <c r="BB1128">
        <v>0.45768492252380955</v>
      </c>
      <c r="BC1128">
        <v>23</v>
      </c>
      <c r="BD1128">
        <v>12</v>
      </c>
      <c r="BE1128">
        <v>3</v>
      </c>
      <c r="BF1128">
        <v>5</v>
      </c>
      <c r="BG1128" s="1" t="s">
        <v>99</v>
      </c>
      <c r="BH1128" s="1" t="s">
        <v>6891</v>
      </c>
      <c r="BI1128" s="1" t="s">
        <v>6889</v>
      </c>
      <c r="BJ1128" s="1" t="s">
        <v>6890</v>
      </c>
      <c r="BK1128">
        <v>2100</v>
      </c>
      <c r="BL1128">
        <v>3</v>
      </c>
      <c r="BM1128" s="5" t="d">
        <v>10:59:59.9999999999984025</v>
      </c>
      <c r="BN1128" s="5" t="d">
        <v>11:30:00.0000000000015975</v>
      </c>
      <c r="BO1128">
        <v>11</v>
      </c>
      <c r="BP1128" t="b">
        <v>0</v>
      </c>
    </row>
    <row r="1129" spans="1:68" x14ac:dyDescent="0.2">
      <c r="A1129" s="1" t="s">
        <v>2465</v>
      </c>
      <c r="B1129" s="1" t="s">
        <v>1456</v>
      </c>
      <c r="C1129" s="2" t="d">
        <v>2026-07-10</v>
      </c>
      <c r="D1129">
        <v>24</v>
      </c>
      <c r="E1129" s="1" t="s">
        <v>133</v>
      </c>
      <c r="F1129">
        <v>43</v>
      </c>
      <c r="G1129">
        <v>8</v>
      </c>
      <c r="H1129">
        <v>0</v>
      </c>
      <c r="I1129">
        <v>0</v>
      </c>
      <c r="J1129">
        <v>8</v>
      </c>
      <c r="K1129">
        <v>0</v>
      </c>
      <c r="L1129">
        <v>0</v>
      </c>
      <c r="M1129" s="1" t="s">
        <v>63</v>
      </c>
      <c r="N1129" s="1" t="s">
        <v>63</v>
      </c>
      <c r="O1129" s="1" t="s">
        <v>2466</v>
      </c>
      <c r="P1129">
        <v>5.375</v>
      </c>
      <c r="Q1129">
        <v>0</v>
      </c>
      <c r="R1129">
        <v>1600</v>
      </c>
      <c r="S1129">
        <v>0</v>
      </c>
      <c r="T1129">
        <v>38</v>
      </c>
      <c r="U1129">
        <v>43</v>
      </c>
      <c r="V1129">
        <v>225</v>
      </c>
      <c r="W1129">
        <v>51390.41</v>
      </c>
      <c r="X1129">
        <v>5.2325581395348841</v>
      </c>
      <c r="Y1129">
        <v>1195.1258139534884</v>
      </c>
      <c r="Z1129">
        <v>10.930232558139535</v>
      </c>
      <c r="AA1129">
        <v>9.0041917658914734</v>
      </c>
      <c r="AB1129">
        <v>3</v>
      </c>
      <c r="AC1129">
        <v>2.1292685658914748E-2</v>
      </c>
      <c r="AD1129">
        <v>0</v>
      </c>
      <c r="AE1129">
        <v>1.4024980793141517</v>
      </c>
      <c r="AF1129">
        <v>0.59069767441860466</v>
      </c>
      <c r="AG1129">
        <v>1.9931957465116279</v>
      </c>
      <c r="AH1129">
        <v>0</v>
      </c>
      <c r="AI1129">
        <v>6.009833219767442</v>
      </c>
      <c r="AJ1129">
        <v>1290</v>
      </c>
      <c r="AK1129">
        <v>35</v>
      </c>
      <c r="AL1129">
        <v>1</v>
      </c>
      <c r="AM1129">
        <v>1</v>
      </c>
      <c r="AN1129">
        <v>0</v>
      </c>
      <c r="AO1129">
        <v>1</v>
      </c>
      <c r="AP1129">
        <v>0</v>
      </c>
      <c r="AQ1129">
        <v>0</v>
      </c>
      <c r="AR1129">
        <v>52.03</v>
      </c>
      <c r="AS1129" s="1" t="s">
        <v>65</v>
      </c>
      <c r="AT1129">
        <v>3</v>
      </c>
      <c r="AU1129">
        <v>61.116315516666667</v>
      </c>
      <c r="AV1129">
        <v>444.33947716666665</v>
      </c>
      <c r="AW1129">
        <v>25</v>
      </c>
      <c r="AX1129">
        <v>6.9767441860465115E-2</v>
      </c>
      <c r="AY1129">
        <v>2.3255813953488372E-2</v>
      </c>
      <c r="AZ1129">
        <v>30</v>
      </c>
      <c r="BA1129">
        <v>0.25465131465277779</v>
      </c>
      <c r="BB1129">
        <v>0.42318045444444441</v>
      </c>
      <c r="BC1129">
        <v>22</v>
      </c>
      <c r="BD1129">
        <v>13</v>
      </c>
      <c r="BE1129">
        <v>3</v>
      </c>
      <c r="BF1129">
        <v>5</v>
      </c>
      <c r="BG1129" s="1" t="s">
        <v>99</v>
      </c>
      <c r="BH1129" s="1" t="s">
        <v>6891</v>
      </c>
      <c r="BI1129" s="1" t="s">
        <v>6889</v>
      </c>
      <c r="BJ1129" s="1" t="s">
        <v>6890</v>
      </c>
      <c r="BK1129">
        <v>2100</v>
      </c>
      <c r="BL1129">
        <v>3</v>
      </c>
      <c r="BM1129" s="5" t="d">
        <v>11:30:00.0000000000015975</v>
      </c>
      <c r="BN1129" s="5" t="d">
        <v>12:00:00.000</v>
      </c>
      <c r="BO1129">
        <v>11</v>
      </c>
      <c r="BP1129" t="b">
        <v>0</v>
      </c>
    </row>
    <row r="1130" spans="1:68" x14ac:dyDescent="0.2">
      <c r="A1130" s="1" t="s">
        <v>2467</v>
      </c>
      <c r="B1130" s="1" t="s">
        <v>1456</v>
      </c>
      <c r="C1130" s="2" t="d">
        <v>2026-07-10</v>
      </c>
      <c r="D1130">
        <v>25</v>
      </c>
      <c r="E1130" s="1" t="s">
        <v>133</v>
      </c>
      <c r="F1130">
        <v>73</v>
      </c>
      <c r="G1130">
        <v>8</v>
      </c>
      <c r="H1130">
        <v>0</v>
      </c>
      <c r="I1130">
        <v>0</v>
      </c>
      <c r="J1130">
        <v>8</v>
      </c>
      <c r="K1130">
        <v>0</v>
      </c>
      <c r="L1130">
        <v>0</v>
      </c>
      <c r="M1130" s="1" t="s">
        <v>63</v>
      </c>
      <c r="N1130" s="1" t="s">
        <v>63</v>
      </c>
      <c r="O1130" s="1" t="s">
        <v>2468</v>
      </c>
      <c r="P1130">
        <v>9.125</v>
      </c>
      <c r="Q1130">
        <v>0</v>
      </c>
      <c r="R1130">
        <v>1600</v>
      </c>
      <c r="S1130">
        <v>0</v>
      </c>
      <c r="T1130">
        <v>38</v>
      </c>
      <c r="U1130">
        <v>73</v>
      </c>
      <c r="V1130">
        <v>365</v>
      </c>
      <c r="W1130">
        <v>84046.7</v>
      </c>
      <c r="X1130">
        <v>5</v>
      </c>
      <c r="Y1130">
        <v>1151.3246575342466</v>
      </c>
      <c r="Z1130">
        <v>14.328767123287671</v>
      </c>
      <c r="AA1130">
        <v>9.3565178595890419</v>
      </c>
      <c r="AB1130">
        <v>0</v>
      </c>
      <c r="AC1130">
        <v>0</v>
      </c>
      <c r="AD1130">
        <v>1.361978538812785E-3</v>
      </c>
      <c r="AE1130">
        <v>1.3305195185052303</v>
      </c>
      <c r="AF1130">
        <v>0.63675799086757989</v>
      </c>
      <c r="AG1130">
        <v>1.9657327422374429</v>
      </c>
      <c r="AH1130">
        <v>0</v>
      </c>
      <c r="AI1130">
        <v>6.4702984625570776</v>
      </c>
      <c r="AJ1130">
        <v>2555</v>
      </c>
      <c r="AK1130">
        <v>35</v>
      </c>
      <c r="AL1130">
        <v>1</v>
      </c>
      <c r="AM1130">
        <v>1</v>
      </c>
      <c r="AN1130">
        <v>1</v>
      </c>
      <c r="AO1130">
        <v>0</v>
      </c>
      <c r="AP1130">
        <v>0</v>
      </c>
      <c r="AQ1130">
        <v>0</v>
      </c>
      <c r="AR1130">
        <v>64.87</v>
      </c>
      <c r="AS1130" s="1" t="s">
        <v>70</v>
      </c>
      <c r="AT1130">
        <v>0</v>
      </c>
      <c r="AU1130">
        <v>91.630609566666664</v>
      </c>
      <c r="AV1130">
        <v>551.7005661666667</v>
      </c>
      <c r="AW1130">
        <v>33</v>
      </c>
      <c r="AX1130">
        <v>0</v>
      </c>
      <c r="AY1130">
        <v>1.3698630136986301E-2</v>
      </c>
      <c r="AZ1130">
        <v>35</v>
      </c>
      <c r="BA1130">
        <v>0.38179420652777779</v>
      </c>
      <c r="BB1130">
        <v>0.5254291106349207</v>
      </c>
      <c r="BC1130">
        <v>27</v>
      </c>
      <c r="BD1130">
        <v>8</v>
      </c>
      <c r="BE1130">
        <v>5</v>
      </c>
      <c r="BF1130">
        <v>3</v>
      </c>
      <c r="BG1130" s="1" t="s">
        <v>99</v>
      </c>
      <c r="BH1130" s="1" t="s">
        <v>6891</v>
      </c>
      <c r="BI1130" s="1" t="s">
        <v>6889</v>
      </c>
      <c r="BJ1130" s="1" t="s">
        <v>6890</v>
      </c>
      <c r="BK1130">
        <v>2100</v>
      </c>
      <c r="BL1130">
        <v>3</v>
      </c>
      <c r="BM1130" s="5" t="d">
        <v>12:00:00.000</v>
      </c>
      <c r="BN1130" s="5" t="d">
        <v>12:30:00.0000000000031950</v>
      </c>
      <c r="BO1130">
        <v>12</v>
      </c>
      <c r="BP1130" t="b">
        <v>1</v>
      </c>
    </row>
    <row r="1131" spans="1:68" x14ac:dyDescent="0.2">
      <c r="A1131" s="1" t="s">
        <v>2469</v>
      </c>
      <c r="B1131" s="1" t="s">
        <v>1456</v>
      </c>
      <c r="C1131" s="2" t="d">
        <v>2026-07-10</v>
      </c>
      <c r="D1131">
        <v>26</v>
      </c>
      <c r="E1131" s="1" t="s">
        <v>133</v>
      </c>
      <c r="F1131">
        <v>88</v>
      </c>
      <c r="G1131">
        <v>8</v>
      </c>
      <c r="H1131">
        <v>0</v>
      </c>
      <c r="I1131">
        <v>0</v>
      </c>
      <c r="J1131">
        <v>8</v>
      </c>
      <c r="K1131">
        <v>0</v>
      </c>
      <c r="L1131">
        <v>0</v>
      </c>
      <c r="M1131" s="1" t="s">
        <v>63</v>
      </c>
      <c r="N1131" s="1" t="s">
        <v>63</v>
      </c>
      <c r="O1131" s="1" t="s">
        <v>2470</v>
      </c>
      <c r="P1131">
        <v>11</v>
      </c>
      <c r="Q1131">
        <v>0</v>
      </c>
      <c r="R1131">
        <v>1600</v>
      </c>
      <c r="S1131">
        <v>0</v>
      </c>
      <c r="T1131">
        <v>38</v>
      </c>
      <c r="U1131">
        <v>88</v>
      </c>
      <c r="V1131">
        <v>420</v>
      </c>
      <c r="W1131">
        <v>93042.32</v>
      </c>
      <c r="X1131">
        <v>4.7727272727272725</v>
      </c>
      <c r="Y1131">
        <v>1057.2990909090911</v>
      </c>
      <c r="Z1131">
        <v>15.034090909090908</v>
      </c>
      <c r="AA1131">
        <v>9.2336717128787882</v>
      </c>
      <c r="AB1131">
        <v>0</v>
      </c>
      <c r="AC1131">
        <v>0</v>
      </c>
      <c r="AD1131">
        <v>3.1190965909090796E-4</v>
      </c>
      <c r="AE1131">
        <v>1.2391493369485544</v>
      </c>
      <c r="AF1131">
        <v>0.67973484848484844</v>
      </c>
      <c r="AG1131">
        <v>0.92411596003787888</v>
      </c>
      <c r="AH1131">
        <v>0.24277186685606059</v>
      </c>
      <c r="AI1131">
        <v>6.1762492015151516</v>
      </c>
      <c r="AJ1131">
        <v>3080</v>
      </c>
      <c r="AK1131">
        <v>35</v>
      </c>
      <c r="AL1131">
        <v>2</v>
      </c>
      <c r="AM1131">
        <v>2</v>
      </c>
      <c r="AN1131">
        <v>2</v>
      </c>
      <c r="AO1131">
        <v>0</v>
      </c>
      <c r="AP1131">
        <v>0</v>
      </c>
      <c r="AQ1131">
        <v>0</v>
      </c>
      <c r="AR1131">
        <v>600.81999999999994</v>
      </c>
      <c r="AS1131" s="1" t="s">
        <v>70</v>
      </c>
      <c r="AT1131">
        <v>0</v>
      </c>
      <c r="AU1131">
        <v>110.86159236666667</v>
      </c>
      <c r="AV1131">
        <v>876.35793394999996</v>
      </c>
      <c r="AW1131">
        <v>35</v>
      </c>
      <c r="AX1131">
        <v>0</v>
      </c>
      <c r="AY1131">
        <v>2.2727272727272728E-2</v>
      </c>
      <c r="AZ1131">
        <v>35</v>
      </c>
      <c r="BA1131">
        <v>0.46192330152777777</v>
      </c>
      <c r="BB1131">
        <v>0.83462660376190467</v>
      </c>
      <c r="BC1131">
        <v>42</v>
      </c>
      <c r="BD1131">
        <v>-7</v>
      </c>
      <c r="BE1131">
        <v>6</v>
      </c>
      <c r="BF1131">
        <v>2</v>
      </c>
      <c r="BG1131" s="1" t="s">
        <v>99</v>
      </c>
      <c r="BH1131" s="1" t="s">
        <v>6891</v>
      </c>
      <c r="BI1131" s="1" t="s">
        <v>6889</v>
      </c>
      <c r="BJ1131" s="1" t="s">
        <v>6890</v>
      </c>
      <c r="BK1131">
        <v>2100</v>
      </c>
      <c r="BL1131">
        <v>3</v>
      </c>
      <c r="BM1131" s="5" t="d">
        <v>12:30:00.0000000000031950</v>
      </c>
      <c r="BN1131" s="5" t="d">
        <v>12:59:59.9999999999968050</v>
      </c>
      <c r="BO1131">
        <v>12</v>
      </c>
      <c r="BP1131" t="b">
        <v>1</v>
      </c>
    </row>
    <row r="1132" spans="1:68" x14ac:dyDescent="0.2">
      <c r="A1132" s="1" t="s">
        <v>2471</v>
      </c>
      <c r="B1132" s="1" t="s">
        <v>1456</v>
      </c>
      <c r="C1132" s="2" t="d">
        <v>2026-07-10</v>
      </c>
      <c r="D1132">
        <v>27</v>
      </c>
      <c r="E1132" s="1" t="s">
        <v>133</v>
      </c>
      <c r="F1132">
        <v>92</v>
      </c>
      <c r="G1132">
        <v>8</v>
      </c>
      <c r="H1132">
        <v>0</v>
      </c>
      <c r="I1132">
        <v>0</v>
      </c>
      <c r="J1132">
        <v>8</v>
      </c>
      <c r="K1132">
        <v>0</v>
      </c>
      <c r="L1132">
        <v>0</v>
      </c>
      <c r="M1132" s="1" t="s">
        <v>63</v>
      </c>
      <c r="N1132" s="1" t="s">
        <v>63</v>
      </c>
      <c r="O1132" s="1" t="s">
        <v>2472</v>
      </c>
      <c r="P1132">
        <v>11.5</v>
      </c>
      <c r="Q1132">
        <v>0</v>
      </c>
      <c r="R1132">
        <v>1600</v>
      </c>
      <c r="S1132">
        <v>0</v>
      </c>
      <c r="T1132">
        <v>38</v>
      </c>
      <c r="U1132">
        <v>92</v>
      </c>
      <c r="V1132">
        <v>448</v>
      </c>
      <c r="W1132">
        <v>98080.31</v>
      </c>
      <c r="X1132">
        <v>4.8695652173913047</v>
      </c>
      <c r="Y1132">
        <v>1066.0903260869566</v>
      </c>
      <c r="Z1132">
        <v>15.413043478260869</v>
      </c>
      <c r="AA1132">
        <v>9.6309034320652174</v>
      </c>
      <c r="AB1132">
        <v>0</v>
      </c>
      <c r="AC1132">
        <v>0</v>
      </c>
      <c r="AD1132">
        <v>1.322746974637681E-2</v>
      </c>
      <c r="AE1132">
        <v>1.3162686733717524</v>
      </c>
      <c r="AF1132">
        <v>0.65235507246376812</v>
      </c>
      <c r="AG1132">
        <v>0.74691846249999994</v>
      </c>
      <c r="AH1132">
        <v>0.21517956105072464</v>
      </c>
      <c r="AI1132">
        <v>6.4882204782608701</v>
      </c>
      <c r="AJ1132">
        <v>3220</v>
      </c>
      <c r="AK1132">
        <v>35</v>
      </c>
      <c r="AL1132">
        <v>3</v>
      </c>
      <c r="AM1132">
        <v>3</v>
      </c>
      <c r="AN1132">
        <v>3</v>
      </c>
      <c r="AO1132">
        <v>0</v>
      </c>
      <c r="AP1132">
        <v>0</v>
      </c>
      <c r="AQ1132">
        <v>0</v>
      </c>
      <c r="AR1132">
        <v>856.98</v>
      </c>
      <c r="AS1132" s="1" t="s">
        <v>70</v>
      </c>
      <c r="AT1132">
        <v>0</v>
      </c>
      <c r="AU1132">
        <v>122.04868515</v>
      </c>
      <c r="AV1132">
        <v>891.38553716666672</v>
      </c>
      <c r="AW1132">
        <v>35</v>
      </c>
      <c r="AX1132">
        <v>0</v>
      </c>
      <c r="AY1132">
        <v>3.2608695652173912E-2</v>
      </c>
      <c r="AZ1132">
        <v>35</v>
      </c>
      <c r="BA1132">
        <v>0.50853618812500001</v>
      </c>
      <c r="BB1132">
        <v>0.8489386068253969</v>
      </c>
      <c r="BC1132">
        <v>43</v>
      </c>
      <c r="BD1132">
        <v>-8</v>
      </c>
      <c r="BE1132">
        <v>6</v>
      </c>
      <c r="BF1132">
        <v>2</v>
      </c>
      <c r="BG1132" s="1" t="s">
        <v>99</v>
      </c>
      <c r="BH1132" s="1" t="s">
        <v>6891</v>
      </c>
      <c r="BI1132" s="1" t="s">
        <v>6889</v>
      </c>
      <c r="BJ1132" s="1" t="s">
        <v>6890</v>
      </c>
      <c r="BK1132">
        <v>2100</v>
      </c>
      <c r="BL1132">
        <v>3</v>
      </c>
      <c r="BM1132" s="5" t="d">
        <v>12:59:59.9999999999968050</v>
      </c>
      <c r="BN1132" s="5" t="d">
        <v>13:30:00.000</v>
      </c>
      <c r="BO1132">
        <v>13</v>
      </c>
      <c r="BP1132" t="b">
        <v>1</v>
      </c>
    </row>
    <row r="1133" spans="1:68" x14ac:dyDescent="0.2">
      <c r="A1133" s="1" t="s">
        <v>2473</v>
      </c>
      <c r="B1133" s="1" t="s">
        <v>1456</v>
      </c>
      <c r="C1133" s="2" t="d">
        <v>2026-07-10</v>
      </c>
      <c r="D1133">
        <v>28</v>
      </c>
      <c r="E1133" s="1" t="s">
        <v>133</v>
      </c>
      <c r="F1133">
        <v>101</v>
      </c>
      <c r="G1133">
        <v>8</v>
      </c>
      <c r="H1133">
        <v>0</v>
      </c>
      <c r="I1133">
        <v>0</v>
      </c>
      <c r="J1133">
        <v>8</v>
      </c>
      <c r="K1133">
        <v>0</v>
      </c>
      <c r="L1133">
        <v>0</v>
      </c>
      <c r="M1133" s="1" t="s">
        <v>63</v>
      </c>
      <c r="N1133" s="1" t="s">
        <v>63</v>
      </c>
      <c r="O1133" s="1" t="s">
        <v>2474</v>
      </c>
      <c r="P1133">
        <v>12.625</v>
      </c>
      <c r="Q1133">
        <v>0</v>
      </c>
      <c r="R1133">
        <v>1600</v>
      </c>
      <c r="S1133">
        <v>0</v>
      </c>
      <c r="T1133">
        <v>38</v>
      </c>
      <c r="U1133">
        <v>101</v>
      </c>
      <c r="V1133">
        <v>515</v>
      </c>
      <c r="W1133">
        <v>117175.11</v>
      </c>
      <c r="X1133">
        <v>5.0990099009900991</v>
      </c>
      <c r="Y1133">
        <v>1160.149603960396</v>
      </c>
      <c r="Z1133">
        <v>16.178217821782177</v>
      </c>
      <c r="AA1133">
        <v>11.250911442574257</v>
      </c>
      <c r="AB1133">
        <v>0</v>
      </c>
      <c r="AC1133">
        <v>0</v>
      </c>
      <c r="AD1133">
        <v>4.0226115511551152E-3</v>
      </c>
      <c r="AE1133">
        <v>1.3505547562897042</v>
      </c>
      <c r="AF1133">
        <v>0.6597359735973598</v>
      </c>
      <c r="AG1133">
        <v>0.6586373904290429</v>
      </c>
      <c r="AH1133">
        <v>1.5434362519801981</v>
      </c>
      <c r="AI1133">
        <v>6.7111486415841579</v>
      </c>
      <c r="AJ1133">
        <v>3535</v>
      </c>
      <c r="AK1133">
        <v>35</v>
      </c>
      <c r="AL1133">
        <v>5</v>
      </c>
      <c r="AM1133">
        <v>5</v>
      </c>
      <c r="AN1133">
        <v>4</v>
      </c>
      <c r="AO1133">
        <v>1</v>
      </c>
      <c r="AP1133">
        <v>0</v>
      </c>
      <c r="AQ1133">
        <v>0</v>
      </c>
      <c r="AR1133">
        <v>1776.02</v>
      </c>
      <c r="AS1133" s="1" t="s">
        <v>70</v>
      </c>
      <c r="AT1133">
        <v>0</v>
      </c>
      <c r="AU1133">
        <v>136.06121308333334</v>
      </c>
      <c r="AV1133">
        <v>881.39946298333336</v>
      </c>
      <c r="AW1133">
        <v>35</v>
      </c>
      <c r="AX1133">
        <v>0</v>
      </c>
      <c r="AY1133">
        <v>4.9504950495049507E-2</v>
      </c>
      <c r="AZ1133">
        <v>35</v>
      </c>
      <c r="BA1133">
        <v>0.56692172118055562</v>
      </c>
      <c r="BB1133">
        <v>0.83942805998412706</v>
      </c>
      <c r="BC1133">
        <v>42</v>
      </c>
      <c r="BD1133">
        <v>-7</v>
      </c>
      <c r="BE1133">
        <v>7</v>
      </c>
      <c r="BF1133">
        <v>1</v>
      </c>
      <c r="BG1133" s="1" t="s">
        <v>99</v>
      </c>
      <c r="BH1133" s="1" t="s">
        <v>6891</v>
      </c>
      <c r="BI1133" s="1" t="s">
        <v>6889</v>
      </c>
      <c r="BJ1133" s="1" t="s">
        <v>6890</v>
      </c>
      <c r="BK1133">
        <v>2100</v>
      </c>
      <c r="BL1133">
        <v>3</v>
      </c>
      <c r="BM1133" s="5" t="d">
        <v>13:30:00.000</v>
      </c>
      <c r="BN1133" s="5" t="d">
        <v>14:00:00.0000000000031950</v>
      </c>
      <c r="BO1133">
        <v>13</v>
      </c>
      <c r="BP1133" t="b">
        <v>1</v>
      </c>
    </row>
    <row r="1134" spans="1:68" x14ac:dyDescent="0.2">
      <c r="A1134" s="1" t="s">
        <v>2475</v>
      </c>
      <c r="B1134" s="1" t="s">
        <v>1456</v>
      </c>
      <c r="C1134" s="2" t="d">
        <v>2026-07-10</v>
      </c>
      <c r="D1134">
        <v>29</v>
      </c>
      <c r="E1134" s="1" t="s">
        <v>133</v>
      </c>
      <c r="F1134">
        <v>74</v>
      </c>
      <c r="G1134">
        <v>8</v>
      </c>
      <c r="H1134">
        <v>0</v>
      </c>
      <c r="I1134">
        <v>0</v>
      </c>
      <c r="J1134">
        <v>8</v>
      </c>
      <c r="K1134">
        <v>0</v>
      </c>
      <c r="L1134">
        <v>0</v>
      </c>
      <c r="M1134" s="1" t="s">
        <v>63</v>
      </c>
      <c r="N1134" s="1" t="s">
        <v>63</v>
      </c>
      <c r="O1134" s="1" t="s">
        <v>2476</v>
      </c>
      <c r="P1134">
        <v>9.25</v>
      </c>
      <c r="Q1134">
        <v>0</v>
      </c>
      <c r="R1134">
        <v>1600</v>
      </c>
      <c r="S1134">
        <v>0</v>
      </c>
      <c r="T1134">
        <v>38</v>
      </c>
      <c r="U1134">
        <v>74</v>
      </c>
      <c r="V1134">
        <v>387</v>
      </c>
      <c r="W1134">
        <v>87871.8</v>
      </c>
      <c r="X1134">
        <v>5.2297297297297298</v>
      </c>
      <c r="Y1134">
        <v>1187.4567567567567</v>
      </c>
      <c r="Z1134">
        <v>13.04054054054054</v>
      </c>
      <c r="AA1134">
        <v>10.750080589639639</v>
      </c>
      <c r="AB1134">
        <v>8</v>
      </c>
      <c r="AC1134">
        <v>0.10047911216216217</v>
      </c>
      <c r="AD1134">
        <v>0</v>
      </c>
      <c r="AE1134">
        <v>1.3953788384758636</v>
      </c>
      <c r="AF1134">
        <v>0.70990990990990988</v>
      </c>
      <c r="AG1134">
        <v>0.33971716036036037</v>
      </c>
      <c r="AH1134">
        <v>1.1715368786036036</v>
      </c>
      <c r="AI1134">
        <v>6.5086153171171164</v>
      </c>
      <c r="AJ1134">
        <v>2220</v>
      </c>
      <c r="AK1134">
        <v>35</v>
      </c>
      <c r="AL1134">
        <v>6</v>
      </c>
      <c r="AM1134">
        <v>6</v>
      </c>
      <c r="AN1134">
        <v>4</v>
      </c>
      <c r="AO1134">
        <v>0</v>
      </c>
      <c r="AP1134">
        <v>2</v>
      </c>
      <c r="AQ1134">
        <v>0</v>
      </c>
      <c r="AR1134">
        <v>1417.49</v>
      </c>
      <c r="AS1134" s="1" t="s">
        <v>173</v>
      </c>
      <c r="AT1134">
        <v>7</v>
      </c>
      <c r="AU1134">
        <v>104.91042766666666</v>
      </c>
      <c r="AV1134">
        <v>934.15774780000004</v>
      </c>
      <c r="AW1134">
        <v>35</v>
      </c>
      <c r="AX1134">
        <v>0.10810810810810811</v>
      </c>
      <c r="AY1134">
        <v>8.1081081081081086E-2</v>
      </c>
      <c r="AZ1134">
        <v>30</v>
      </c>
      <c r="BA1134">
        <v>0.43712678194444443</v>
      </c>
      <c r="BB1134">
        <v>0.88967404552380958</v>
      </c>
      <c r="BC1134">
        <v>45</v>
      </c>
      <c r="BD1134">
        <v>-10</v>
      </c>
      <c r="BE1134">
        <v>5</v>
      </c>
      <c r="BF1134">
        <v>3</v>
      </c>
      <c r="BG1134" s="1" t="s">
        <v>99</v>
      </c>
      <c r="BH1134" s="1" t="s">
        <v>6891</v>
      </c>
      <c r="BI1134" s="1" t="s">
        <v>6889</v>
      </c>
      <c r="BJ1134" s="1" t="s">
        <v>6890</v>
      </c>
      <c r="BK1134">
        <v>2100</v>
      </c>
      <c r="BL1134">
        <v>3</v>
      </c>
      <c r="BM1134" s="5" t="d">
        <v>14:00:00.0000000000031950</v>
      </c>
      <c r="BN1134" s="5" t="d">
        <v>14:29:59.9999999999968050</v>
      </c>
      <c r="BO1134">
        <v>14</v>
      </c>
      <c r="BP1134" t="b">
        <v>0</v>
      </c>
    </row>
    <row r="1135" spans="1:68" x14ac:dyDescent="0.2">
      <c r="A1135" s="1" t="s">
        <v>2477</v>
      </c>
      <c r="B1135" s="1" t="s">
        <v>1456</v>
      </c>
      <c r="C1135" s="2" t="d">
        <v>2026-07-10</v>
      </c>
      <c r="D1135">
        <v>30</v>
      </c>
      <c r="E1135" s="1" t="s">
        <v>133</v>
      </c>
      <c r="F1135">
        <v>57</v>
      </c>
      <c r="G1135">
        <v>8</v>
      </c>
      <c r="H1135">
        <v>0</v>
      </c>
      <c r="I1135">
        <v>0</v>
      </c>
      <c r="J1135">
        <v>8</v>
      </c>
      <c r="K1135">
        <v>0</v>
      </c>
      <c r="L1135">
        <v>0</v>
      </c>
      <c r="M1135" s="1" t="s">
        <v>63</v>
      </c>
      <c r="N1135" s="1" t="s">
        <v>63</v>
      </c>
      <c r="O1135" s="1" t="s">
        <v>2478</v>
      </c>
      <c r="P1135">
        <v>7.125</v>
      </c>
      <c r="Q1135">
        <v>0</v>
      </c>
      <c r="R1135">
        <v>1600</v>
      </c>
      <c r="S1135">
        <v>0</v>
      </c>
      <c r="T1135">
        <v>38</v>
      </c>
      <c r="U1135">
        <v>57</v>
      </c>
      <c r="V1135">
        <v>310</v>
      </c>
      <c r="W1135">
        <v>76229.94</v>
      </c>
      <c r="X1135">
        <v>5.4385964912280702</v>
      </c>
      <c r="Y1135">
        <v>1337.3673684210526</v>
      </c>
      <c r="Z1135">
        <v>11.719298245614034</v>
      </c>
      <c r="AA1135">
        <v>9.2597318921052629</v>
      </c>
      <c r="AB1135">
        <v>3</v>
      </c>
      <c r="AC1135">
        <v>3.5477889766081863E-2</v>
      </c>
      <c r="AD1135">
        <v>0</v>
      </c>
      <c r="AE1135">
        <v>1.4573724377655604</v>
      </c>
      <c r="AF1135">
        <v>0.68508771929824552</v>
      </c>
      <c r="AG1135">
        <v>2.1424601470760232</v>
      </c>
      <c r="AH1135">
        <v>0</v>
      </c>
      <c r="AI1135">
        <v>6.1237044821637427</v>
      </c>
      <c r="AJ1135">
        <v>1710</v>
      </c>
      <c r="AK1135">
        <v>35</v>
      </c>
      <c r="AL1135">
        <v>1</v>
      </c>
      <c r="AM1135">
        <v>1</v>
      </c>
      <c r="AN1135">
        <v>1</v>
      </c>
      <c r="AO1135">
        <v>0</v>
      </c>
      <c r="AP1135">
        <v>0</v>
      </c>
      <c r="AQ1135">
        <v>0</v>
      </c>
      <c r="AR1135">
        <v>359.45</v>
      </c>
      <c r="AS1135" s="1" t="s">
        <v>65</v>
      </c>
      <c r="AT1135">
        <v>2</v>
      </c>
      <c r="AU1135">
        <v>84.516079583333337</v>
      </c>
      <c r="AV1135">
        <v>578.66161744999999</v>
      </c>
      <c r="AW1135">
        <v>34</v>
      </c>
      <c r="AX1135">
        <v>5.2631578947368418E-2</v>
      </c>
      <c r="AY1135">
        <v>1.7543859649122806E-2</v>
      </c>
      <c r="AZ1135">
        <v>30</v>
      </c>
      <c r="BA1135">
        <v>0.35215033159722225</v>
      </c>
      <c r="BB1135">
        <v>0.55110630233333335</v>
      </c>
      <c r="BC1135">
        <v>28</v>
      </c>
      <c r="BD1135">
        <v>7</v>
      </c>
      <c r="BE1135">
        <v>5</v>
      </c>
      <c r="BF1135">
        <v>3</v>
      </c>
      <c r="BG1135" s="1" t="s">
        <v>99</v>
      </c>
      <c r="BH1135" s="1" t="s">
        <v>6891</v>
      </c>
      <c r="BI1135" s="1" t="s">
        <v>6889</v>
      </c>
      <c r="BJ1135" s="1" t="s">
        <v>6890</v>
      </c>
      <c r="BK1135">
        <v>2100</v>
      </c>
      <c r="BL1135">
        <v>3</v>
      </c>
      <c r="BM1135" s="5" t="d">
        <v>14:29:59.9999999999968050</v>
      </c>
      <c r="BN1135" s="5" t="d">
        <v>15:00:00.000</v>
      </c>
      <c r="BO1135">
        <v>14</v>
      </c>
      <c r="BP1135" t="b">
        <v>0</v>
      </c>
    </row>
    <row r="1136" spans="1:68" x14ac:dyDescent="0.2">
      <c r="A1136" s="1" t="s">
        <v>2479</v>
      </c>
      <c r="B1136" s="1" t="s">
        <v>1456</v>
      </c>
      <c r="C1136" s="2" t="d">
        <v>2026-07-10</v>
      </c>
      <c r="D1136">
        <v>31</v>
      </c>
      <c r="E1136" s="1" t="s">
        <v>150</v>
      </c>
      <c r="F1136">
        <v>32</v>
      </c>
      <c r="G1136">
        <v>8</v>
      </c>
      <c r="H1136">
        <v>0</v>
      </c>
      <c r="I1136">
        <v>2</v>
      </c>
      <c r="J1136">
        <v>6</v>
      </c>
      <c r="K1136">
        <v>0</v>
      </c>
      <c r="L1136">
        <v>1</v>
      </c>
      <c r="M1136" s="1" t="s">
        <v>63</v>
      </c>
      <c r="N1136" s="1" t="s">
        <v>1511</v>
      </c>
      <c r="O1136" s="1" t="s">
        <v>2480</v>
      </c>
      <c r="P1136">
        <v>5.333333333333333</v>
      </c>
      <c r="Q1136">
        <v>0</v>
      </c>
      <c r="R1136">
        <v>1600</v>
      </c>
      <c r="S1136">
        <v>1</v>
      </c>
      <c r="T1136">
        <v>37</v>
      </c>
      <c r="U1136">
        <v>32</v>
      </c>
      <c r="V1136">
        <v>158</v>
      </c>
      <c r="W1136">
        <v>39153.599999999999</v>
      </c>
      <c r="X1136">
        <v>4.9375</v>
      </c>
      <c r="Y1136">
        <v>1223.55</v>
      </c>
      <c r="Z1136">
        <v>10.875</v>
      </c>
      <c r="AA1136">
        <v>9.5274624463541677</v>
      </c>
      <c r="AB1136">
        <v>5</v>
      </c>
      <c r="AC1136">
        <v>8.0102213541666634E-2</v>
      </c>
      <c r="AD1136">
        <v>0</v>
      </c>
      <c r="AE1136">
        <v>1.2616385026821193</v>
      </c>
      <c r="AF1136">
        <v>0.72499999999999998</v>
      </c>
      <c r="AG1136">
        <v>1.9866384953125</v>
      </c>
      <c r="AH1136">
        <v>0</v>
      </c>
      <c r="AI1136">
        <v>6.557490609895833</v>
      </c>
      <c r="AJ1136">
        <v>960</v>
      </c>
      <c r="AK1136">
        <v>35</v>
      </c>
      <c r="AL1136">
        <v>2</v>
      </c>
      <c r="AM1136">
        <v>2</v>
      </c>
      <c r="AN1136">
        <v>2</v>
      </c>
      <c r="AO1136">
        <v>0</v>
      </c>
      <c r="AP1136">
        <v>0</v>
      </c>
      <c r="AQ1136">
        <v>0</v>
      </c>
      <c r="AR1136">
        <v>929.43</v>
      </c>
      <c r="AS1136" s="1" t="s">
        <v>65</v>
      </c>
      <c r="AT1136">
        <v>3</v>
      </c>
      <c r="AU1136">
        <v>40.092722799999997</v>
      </c>
      <c r="AV1136">
        <v>418.17150306666667</v>
      </c>
      <c r="AW1136">
        <v>28</v>
      </c>
      <c r="AX1136">
        <v>0.15625</v>
      </c>
      <c r="AY1136">
        <v>6.25E-2</v>
      </c>
      <c r="AZ1136">
        <v>30</v>
      </c>
      <c r="BA1136">
        <v>0.22273734888888888</v>
      </c>
      <c r="BB1136">
        <v>0.39825857434920636</v>
      </c>
      <c r="BC1136">
        <v>20</v>
      </c>
      <c r="BD1136">
        <v>15</v>
      </c>
      <c r="BE1136">
        <v>2</v>
      </c>
      <c r="BF1136">
        <v>4</v>
      </c>
      <c r="BG1136" s="1" t="s">
        <v>83</v>
      </c>
      <c r="BH1136" s="1" t="s">
        <v>6891</v>
      </c>
      <c r="BI1136" s="1" t="s">
        <v>6889</v>
      </c>
      <c r="BJ1136" s="1" t="s">
        <v>6890</v>
      </c>
      <c r="BK1136">
        <v>2100</v>
      </c>
      <c r="BL1136">
        <v>3</v>
      </c>
      <c r="BM1136" s="5" t="d">
        <v>15:00:00.000</v>
      </c>
      <c r="BN1136" s="5" t="d">
        <v>15:30:00.0000000000031950</v>
      </c>
      <c r="BO1136">
        <v>15</v>
      </c>
      <c r="BP1136" t="b">
        <v>0</v>
      </c>
    </row>
    <row r="1137" spans="1:68" x14ac:dyDescent="0.2">
      <c r="A1137" s="1" t="s">
        <v>2481</v>
      </c>
      <c r="B1137" s="1" t="s">
        <v>1456</v>
      </c>
      <c r="C1137" s="2" t="d">
        <v>2026-07-10</v>
      </c>
      <c r="D1137">
        <v>32</v>
      </c>
      <c r="E1137" s="1" t="s">
        <v>150</v>
      </c>
      <c r="F1137">
        <v>39</v>
      </c>
      <c r="G1137">
        <v>8</v>
      </c>
      <c r="H1137">
        <v>0</v>
      </c>
      <c r="I1137">
        <v>2</v>
      </c>
      <c r="J1137">
        <v>6</v>
      </c>
      <c r="K1137">
        <v>0</v>
      </c>
      <c r="L1137">
        <v>1</v>
      </c>
      <c r="M1137" s="1" t="s">
        <v>63</v>
      </c>
      <c r="N1137" s="1" t="s">
        <v>2482</v>
      </c>
      <c r="O1137" s="1" t="s">
        <v>2483</v>
      </c>
      <c r="P1137">
        <v>6.5</v>
      </c>
      <c r="Q1137">
        <v>0</v>
      </c>
      <c r="R1137">
        <v>1600</v>
      </c>
      <c r="S1137">
        <v>1</v>
      </c>
      <c r="T1137">
        <v>36</v>
      </c>
      <c r="U1137">
        <v>39</v>
      </c>
      <c r="V1137">
        <v>179</v>
      </c>
      <c r="W1137">
        <v>37517.800000000003</v>
      </c>
      <c r="X1137">
        <v>4.5897435897435894</v>
      </c>
      <c r="Y1137">
        <v>961.99487179487187</v>
      </c>
      <c r="Z1137">
        <v>10.948717948717949</v>
      </c>
      <c r="AA1137">
        <v>9.296850119658119</v>
      </c>
      <c r="AB1137">
        <v>5</v>
      </c>
      <c r="AC1137">
        <v>8.8635287179487182E-2</v>
      </c>
      <c r="AD1137">
        <v>0</v>
      </c>
      <c r="AE1137">
        <v>1.2003889881028689</v>
      </c>
      <c r="AF1137">
        <v>0.68076923076923079</v>
      </c>
      <c r="AG1137">
        <v>1.8811582102564102</v>
      </c>
      <c r="AH1137">
        <v>0</v>
      </c>
      <c r="AI1137">
        <v>6.5366320717948723</v>
      </c>
      <c r="AJ1137">
        <v>1170</v>
      </c>
      <c r="AK1137">
        <v>35</v>
      </c>
      <c r="AL1137">
        <v>1</v>
      </c>
      <c r="AM1137">
        <v>1</v>
      </c>
      <c r="AN1137">
        <v>1</v>
      </c>
      <c r="AO1137">
        <v>0</v>
      </c>
      <c r="AP1137">
        <v>0</v>
      </c>
      <c r="AQ1137">
        <v>0</v>
      </c>
      <c r="AR1137">
        <v>469.4</v>
      </c>
      <c r="AS1137" s="1" t="s">
        <v>125</v>
      </c>
      <c r="AT1137">
        <v>3</v>
      </c>
      <c r="AU1137">
        <v>44.829311850000003</v>
      </c>
      <c r="AV1137">
        <v>337.31249016666669</v>
      </c>
      <c r="AW1137">
        <v>22</v>
      </c>
      <c r="AX1137">
        <v>0.12820512820512819</v>
      </c>
      <c r="AY1137">
        <v>2.564102564102564E-2</v>
      </c>
      <c r="AZ1137">
        <v>30</v>
      </c>
      <c r="BA1137">
        <v>0.24905173250000001</v>
      </c>
      <c r="BB1137">
        <v>0.32124999063492066</v>
      </c>
      <c r="BC1137">
        <v>17</v>
      </c>
      <c r="BD1137">
        <v>18</v>
      </c>
      <c r="BE1137">
        <v>3</v>
      </c>
      <c r="BF1137">
        <v>3</v>
      </c>
      <c r="BG1137" s="1" t="s">
        <v>99</v>
      </c>
      <c r="BH1137" s="1" t="s">
        <v>6891</v>
      </c>
      <c r="BI1137" s="1" t="s">
        <v>6889</v>
      </c>
      <c r="BJ1137" s="1" t="s">
        <v>6890</v>
      </c>
      <c r="BK1137">
        <v>2100</v>
      </c>
      <c r="BL1137">
        <v>3</v>
      </c>
      <c r="BM1137" s="5" t="d">
        <v>15:30:00.0000000000031950</v>
      </c>
      <c r="BN1137" s="5" t="d">
        <v>15:59:59.9999999999968050</v>
      </c>
      <c r="BO1137">
        <v>15</v>
      </c>
      <c r="BP1137" t="b">
        <v>0</v>
      </c>
    </row>
    <row r="1138" spans="1:68" x14ac:dyDescent="0.2">
      <c r="A1138" s="1" t="s">
        <v>2484</v>
      </c>
      <c r="B1138" s="1" t="s">
        <v>1456</v>
      </c>
      <c r="C1138" s="2" t="d">
        <v>2026-07-10</v>
      </c>
      <c r="D1138">
        <v>33</v>
      </c>
      <c r="E1138" s="1" t="s">
        <v>150</v>
      </c>
      <c r="F1138">
        <v>36</v>
      </c>
      <c r="G1138">
        <v>16</v>
      </c>
      <c r="H1138">
        <v>0</v>
      </c>
      <c r="I1138">
        <v>2</v>
      </c>
      <c r="J1138">
        <v>14</v>
      </c>
      <c r="K1138">
        <v>0</v>
      </c>
      <c r="L1138">
        <v>1</v>
      </c>
      <c r="M1138" s="1" t="s">
        <v>63</v>
      </c>
      <c r="N1138" s="1" t="s">
        <v>1770</v>
      </c>
      <c r="O1138" s="1" t="s">
        <v>2485</v>
      </c>
      <c r="P1138">
        <v>2.5714285714285716</v>
      </c>
      <c r="Q1138">
        <v>0</v>
      </c>
      <c r="R1138">
        <v>1600</v>
      </c>
      <c r="S1138">
        <v>1</v>
      </c>
      <c r="T1138">
        <v>35</v>
      </c>
      <c r="U1138">
        <v>36</v>
      </c>
      <c r="V1138">
        <v>180</v>
      </c>
      <c r="W1138">
        <v>36572.720000000001</v>
      </c>
      <c r="X1138">
        <v>5</v>
      </c>
      <c r="Y1138">
        <v>1015.9088888888889</v>
      </c>
      <c r="Z1138">
        <v>10.861111111111111</v>
      </c>
      <c r="AA1138">
        <v>9.5240726587962961</v>
      </c>
      <c r="AB1138">
        <v>7</v>
      </c>
      <c r="AC1138">
        <v>0.12144673287037028</v>
      </c>
      <c r="AD1138">
        <v>0</v>
      </c>
      <c r="AE1138">
        <v>1.2902416828479095</v>
      </c>
      <c r="AF1138">
        <v>0.63009259259259265</v>
      </c>
      <c r="AG1138">
        <v>1.9203342675925927</v>
      </c>
      <c r="AH1138">
        <v>0</v>
      </c>
      <c r="AI1138">
        <v>6.7217939388888892</v>
      </c>
      <c r="AJ1138">
        <v>1080</v>
      </c>
      <c r="AK1138">
        <v>69</v>
      </c>
      <c r="AL1138">
        <v>1</v>
      </c>
      <c r="AM1138">
        <v>1</v>
      </c>
      <c r="AN1138">
        <v>1</v>
      </c>
      <c r="AO1138">
        <v>0</v>
      </c>
      <c r="AP1138">
        <v>0</v>
      </c>
      <c r="AQ1138">
        <v>0</v>
      </c>
      <c r="AR1138">
        <v>221.22</v>
      </c>
      <c r="AS1138" s="1" t="s">
        <v>65</v>
      </c>
      <c r="AT1138">
        <v>5</v>
      </c>
      <c r="AU1138">
        <v>48.378584283333332</v>
      </c>
      <c r="AV1138">
        <v>364.75165955</v>
      </c>
      <c r="AW1138">
        <v>30</v>
      </c>
      <c r="AX1138">
        <v>0.19444444444444445</v>
      </c>
      <c r="AY1138">
        <v>2.7777777777777776E-2</v>
      </c>
      <c r="AZ1138">
        <v>30</v>
      </c>
      <c r="BA1138">
        <v>0.11518710543650794</v>
      </c>
      <c r="BB1138">
        <v>0.17620853118357488</v>
      </c>
      <c r="BC1138">
        <v>18</v>
      </c>
      <c r="BD1138">
        <v>51</v>
      </c>
      <c r="BE1138">
        <v>3</v>
      </c>
      <c r="BF1138">
        <v>11</v>
      </c>
      <c r="BG1138" s="1" t="s">
        <v>83</v>
      </c>
      <c r="BH1138" s="1" t="s">
        <v>6891</v>
      </c>
      <c r="BI1138" s="1" t="s">
        <v>6889</v>
      </c>
      <c r="BJ1138" s="1" t="s">
        <v>6890</v>
      </c>
      <c r="BK1138">
        <v>2100</v>
      </c>
      <c r="BL1138">
        <v>3</v>
      </c>
      <c r="BM1138" s="5" t="d">
        <v>15:59:59.9999999999968050</v>
      </c>
      <c r="BN1138" s="5" t="d">
        <v>16:30:00.000</v>
      </c>
      <c r="BO1138">
        <v>16</v>
      </c>
      <c r="BP1138" t="b">
        <v>0</v>
      </c>
    </row>
    <row r="1139" spans="1:68" x14ac:dyDescent="0.2">
      <c r="A1139" s="1" t="s">
        <v>2486</v>
      </c>
      <c r="B1139" s="1" t="s">
        <v>1456</v>
      </c>
      <c r="C1139" s="2" t="d">
        <v>2026-07-10</v>
      </c>
      <c r="D1139">
        <v>34</v>
      </c>
      <c r="E1139" s="1" t="s">
        <v>150</v>
      </c>
      <c r="F1139">
        <v>29</v>
      </c>
      <c r="G1139">
        <v>17</v>
      </c>
      <c r="H1139">
        <v>0</v>
      </c>
      <c r="I1139">
        <v>2</v>
      </c>
      <c r="J1139">
        <v>15</v>
      </c>
      <c r="K1139">
        <v>0</v>
      </c>
      <c r="L1139">
        <v>1</v>
      </c>
      <c r="M1139" s="1" t="s">
        <v>63</v>
      </c>
      <c r="N1139" s="1" t="s">
        <v>2487</v>
      </c>
      <c r="O1139" s="1" t="s">
        <v>2488</v>
      </c>
      <c r="P1139">
        <v>1.9333333333333331</v>
      </c>
      <c r="Q1139">
        <v>0</v>
      </c>
      <c r="R1139">
        <v>1600</v>
      </c>
      <c r="S1139">
        <v>1</v>
      </c>
      <c r="T1139">
        <v>34</v>
      </c>
      <c r="U1139">
        <v>29</v>
      </c>
      <c r="V1139">
        <v>135</v>
      </c>
      <c r="W1139">
        <v>30526.670000000002</v>
      </c>
      <c r="X1139">
        <v>4.6551724137931032</v>
      </c>
      <c r="Y1139">
        <v>1052.6437931034484</v>
      </c>
      <c r="Z1139">
        <v>10.586206896551724</v>
      </c>
      <c r="AA1139">
        <v>9.1368602063218383</v>
      </c>
      <c r="AB1139">
        <v>3</v>
      </c>
      <c r="AC1139">
        <v>6.0703395977011534E-2</v>
      </c>
      <c r="AD1139">
        <v>0</v>
      </c>
      <c r="AE1139">
        <v>1.2547702866087274</v>
      </c>
      <c r="AF1139">
        <v>0.63563218390804599</v>
      </c>
      <c r="AG1139">
        <v>1.8904024609195402</v>
      </c>
      <c r="AH1139">
        <v>0</v>
      </c>
      <c r="AI1139">
        <v>6.3045037132183914</v>
      </c>
      <c r="AJ1139">
        <v>870</v>
      </c>
      <c r="AK1139">
        <v>69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 s="1" t="s">
        <v>125</v>
      </c>
      <c r="AT1139">
        <v>2</v>
      </c>
      <c r="AU1139">
        <v>34.953225199999999</v>
      </c>
      <c r="AV1139">
        <v>346.74979930000001</v>
      </c>
      <c r="AW1139">
        <v>22</v>
      </c>
      <c r="AX1139">
        <v>0.10344827586206896</v>
      </c>
      <c r="AY1139">
        <v>0</v>
      </c>
      <c r="AZ1139">
        <v>30</v>
      </c>
      <c r="BA1139">
        <v>7.767383377777777E-2</v>
      </c>
      <c r="BB1139">
        <v>0.16751198033816425</v>
      </c>
      <c r="BC1139">
        <v>17</v>
      </c>
      <c r="BD1139">
        <v>52</v>
      </c>
      <c r="BE1139">
        <v>2</v>
      </c>
      <c r="BF1139">
        <v>13</v>
      </c>
      <c r="BG1139" s="1" t="s">
        <v>99</v>
      </c>
      <c r="BH1139" s="1" t="s">
        <v>6891</v>
      </c>
      <c r="BI1139" s="1" t="s">
        <v>6889</v>
      </c>
      <c r="BJ1139" s="1" t="s">
        <v>6890</v>
      </c>
      <c r="BK1139">
        <v>2100</v>
      </c>
      <c r="BL1139">
        <v>3</v>
      </c>
      <c r="BM1139" s="5" t="d">
        <v>16:30:00.000</v>
      </c>
      <c r="BN1139" s="5" t="d">
        <v>17:00:00.0000000000031950</v>
      </c>
      <c r="BO1139">
        <v>16</v>
      </c>
      <c r="BP1139" t="b">
        <v>0</v>
      </c>
    </row>
    <row r="1140" spans="1:68" x14ac:dyDescent="0.2">
      <c r="A1140" s="1" t="s">
        <v>2489</v>
      </c>
      <c r="B1140" s="1" t="s">
        <v>1456</v>
      </c>
      <c r="C1140" s="2" t="d">
        <v>2026-07-10</v>
      </c>
      <c r="D1140">
        <v>35</v>
      </c>
      <c r="E1140" s="1" t="s">
        <v>150</v>
      </c>
      <c r="F1140">
        <v>40</v>
      </c>
      <c r="G1140">
        <v>9</v>
      </c>
      <c r="H1140">
        <v>0</v>
      </c>
      <c r="I1140">
        <v>2</v>
      </c>
      <c r="J1140">
        <v>7</v>
      </c>
      <c r="K1140">
        <v>0</v>
      </c>
      <c r="L1140">
        <v>1</v>
      </c>
      <c r="M1140" s="1" t="s">
        <v>63</v>
      </c>
      <c r="N1140" s="1" t="s">
        <v>1767</v>
      </c>
      <c r="O1140" s="1" t="s">
        <v>1768</v>
      </c>
      <c r="P1140">
        <v>5.7142857142857144</v>
      </c>
      <c r="Q1140">
        <v>0</v>
      </c>
      <c r="R1140">
        <v>1600</v>
      </c>
      <c r="S1140">
        <v>1</v>
      </c>
      <c r="T1140">
        <v>33</v>
      </c>
      <c r="U1140">
        <v>40</v>
      </c>
      <c r="V1140">
        <v>185</v>
      </c>
      <c r="W1140">
        <v>44435.75</v>
      </c>
      <c r="X1140">
        <v>4.625</v>
      </c>
      <c r="Y1140">
        <v>1110.89375</v>
      </c>
      <c r="Z1140">
        <v>11.275</v>
      </c>
      <c r="AA1140">
        <v>9.3921917504166679</v>
      </c>
      <c r="AB1140">
        <v>3</v>
      </c>
      <c r="AC1140">
        <v>8.8417717083333347E-2</v>
      </c>
      <c r="AD1140">
        <v>0</v>
      </c>
      <c r="AE1140">
        <v>1.1681722735890276</v>
      </c>
      <c r="AF1140">
        <v>0.64166666666666672</v>
      </c>
      <c r="AG1140">
        <v>1.8098389316666665</v>
      </c>
      <c r="AH1140">
        <v>0</v>
      </c>
      <c r="AI1140">
        <v>6.6502694770833326</v>
      </c>
      <c r="AJ1140">
        <v>1200</v>
      </c>
      <c r="AK1140">
        <v>34</v>
      </c>
      <c r="AL1140">
        <v>1</v>
      </c>
      <c r="AM1140">
        <v>1</v>
      </c>
      <c r="AN1140">
        <v>1</v>
      </c>
      <c r="AO1140">
        <v>0</v>
      </c>
      <c r="AP1140">
        <v>0</v>
      </c>
      <c r="AQ1140">
        <v>0</v>
      </c>
      <c r="AR1140">
        <v>386.58</v>
      </c>
      <c r="AS1140" s="1" t="s">
        <v>65</v>
      </c>
      <c r="AT1140">
        <v>2</v>
      </c>
      <c r="AU1140">
        <v>48.768988749999998</v>
      </c>
      <c r="AV1140">
        <v>321.02042463333333</v>
      </c>
      <c r="AW1140">
        <v>22</v>
      </c>
      <c r="AX1140">
        <v>7.4999999999999997E-2</v>
      </c>
      <c r="AY1140">
        <v>2.5000000000000001E-2</v>
      </c>
      <c r="AZ1140">
        <v>30</v>
      </c>
      <c r="BA1140">
        <v>0.23223327976190475</v>
      </c>
      <c r="BB1140">
        <v>0.31472590650326798</v>
      </c>
      <c r="BC1140">
        <v>16</v>
      </c>
      <c r="BD1140">
        <v>18</v>
      </c>
      <c r="BE1140">
        <v>3</v>
      </c>
      <c r="BF1140">
        <v>4</v>
      </c>
      <c r="BG1140" s="1" t="s">
        <v>99</v>
      </c>
      <c r="BH1140" s="1" t="s">
        <v>6891</v>
      </c>
      <c r="BI1140" s="1" t="s">
        <v>6889</v>
      </c>
      <c r="BJ1140" s="1" t="s">
        <v>6890</v>
      </c>
      <c r="BK1140">
        <v>2100</v>
      </c>
      <c r="BL1140">
        <v>3</v>
      </c>
      <c r="BM1140" s="5" t="d">
        <v>17:00:00.0000000000031950</v>
      </c>
      <c r="BN1140" s="5" t="d">
        <v>17:29:59.9999999999968050</v>
      </c>
      <c r="BO1140">
        <v>17</v>
      </c>
      <c r="BP1140" t="b">
        <v>0</v>
      </c>
    </row>
    <row r="1141" spans="1:68" x14ac:dyDescent="0.2">
      <c r="A1141" s="1" t="s">
        <v>2490</v>
      </c>
      <c r="B1141" s="1" t="s">
        <v>1456</v>
      </c>
      <c r="C1141" s="2" t="d">
        <v>2026-07-10</v>
      </c>
      <c r="D1141">
        <v>36</v>
      </c>
      <c r="E1141" s="1" t="s">
        <v>150</v>
      </c>
      <c r="F1141">
        <v>66</v>
      </c>
      <c r="G1141">
        <v>9</v>
      </c>
      <c r="H1141">
        <v>0</v>
      </c>
      <c r="I1141">
        <v>2</v>
      </c>
      <c r="J1141">
        <v>7</v>
      </c>
      <c r="K1141">
        <v>0</v>
      </c>
      <c r="L1141">
        <v>1</v>
      </c>
      <c r="M1141" s="1" t="s">
        <v>63</v>
      </c>
      <c r="N1141" s="1" t="s">
        <v>1770</v>
      </c>
      <c r="O1141" s="1" t="s">
        <v>1771</v>
      </c>
      <c r="P1141">
        <v>9.4285714285714288</v>
      </c>
      <c r="Q1141">
        <v>0</v>
      </c>
      <c r="R1141">
        <v>1600</v>
      </c>
      <c r="S1141">
        <v>1</v>
      </c>
      <c r="T1141">
        <v>32</v>
      </c>
      <c r="U1141">
        <v>66</v>
      </c>
      <c r="V1141">
        <v>352</v>
      </c>
      <c r="W1141">
        <v>77812.19</v>
      </c>
      <c r="X1141">
        <v>5.333333333333333</v>
      </c>
      <c r="Y1141">
        <v>1178.9725757575759</v>
      </c>
      <c r="Z1141">
        <v>12.742424242424242</v>
      </c>
      <c r="AA1141">
        <v>9.4599724489898982</v>
      </c>
      <c r="AB1141">
        <v>1</v>
      </c>
      <c r="AC1141">
        <v>5.1076126262626269E-3</v>
      </c>
      <c r="AD1141">
        <v>0</v>
      </c>
      <c r="AE1141">
        <v>1.3699889600938295</v>
      </c>
      <c r="AF1141">
        <v>0.59747474747474738</v>
      </c>
      <c r="AG1141">
        <v>1.9674636992424241</v>
      </c>
      <c r="AH1141">
        <v>0</v>
      </c>
      <c r="AI1141">
        <v>6.6240743974747476</v>
      </c>
      <c r="AJ1141">
        <v>1980</v>
      </c>
      <c r="AK1141">
        <v>34</v>
      </c>
      <c r="AL1141">
        <v>4</v>
      </c>
      <c r="AM1141">
        <v>4</v>
      </c>
      <c r="AN1141">
        <v>4</v>
      </c>
      <c r="AO1141">
        <v>0</v>
      </c>
      <c r="AP1141">
        <v>0</v>
      </c>
      <c r="AQ1141">
        <v>0</v>
      </c>
      <c r="AR1141">
        <v>954.03</v>
      </c>
      <c r="AS1141" s="1" t="s">
        <v>125</v>
      </c>
      <c r="AT1141">
        <v>1</v>
      </c>
      <c r="AU1141">
        <v>82.349602333333337</v>
      </c>
      <c r="AV1141">
        <v>602.01838501666668</v>
      </c>
      <c r="AW1141">
        <v>32</v>
      </c>
      <c r="AX1141">
        <v>1.5151515151515152E-2</v>
      </c>
      <c r="AY1141">
        <v>6.0606060606060608E-2</v>
      </c>
      <c r="AZ1141">
        <v>30</v>
      </c>
      <c r="BA1141">
        <v>0.39214096349206351</v>
      </c>
      <c r="BB1141">
        <v>0.59021410295751631</v>
      </c>
      <c r="BC1141">
        <v>29</v>
      </c>
      <c r="BD1141">
        <v>5</v>
      </c>
      <c r="BE1141">
        <v>4</v>
      </c>
      <c r="BF1141">
        <v>3</v>
      </c>
      <c r="BG1141" s="1" t="s">
        <v>99</v>
      </c>
      <c r="BH1141" s="1" t="s">
        <v>6891</v>
      </c>
      <c r="BI1141" s="1" t="s">
        <v>6889</v>
      </c>
      <c r="BJ1141" s="1" t="s">
        <v>6890</v>
      </c>
      <c r="BK1141">
        <v>2100</v>
      </c>
      <c r="BL1141">
        <v>3</v>
      </c>
      <c r="BM1141" s="5" t="d">
        <v>17:29:59.9999999999968050</v>
      </c>
      <c r="BN1141" s="5" t="d">
        <v>18:00:00.000</v>
      </c>
      <c r="BO1141">
        <v>17</v>
      </c>
      <c r="BP1141" t="b">
        <v>0</v>
      </c>
    </row>
    <row r="1142" spans="1:68" x14ac:dyDescent="0.2">
      <c r="A1142" s="1" t="s">
        <v>2491</v>
      </c>
      <c r="B1142" s="1" t="s">
        <v>1456</v>
      </c>
      <c r="C1142" s="2" t="d">
        <v>2026-07-10</v>
      </c>
      <c r="D1142">
        <v>37</v>
      </c>
      <c r="E1142" s="1" t="s">
        <v>165</v>
      </c>
      <c r="F1142">
        <v>71</v>
      </c>
      <c r="G1142">
        <v>12</v>
      </c>
      <c r="H1142">
        <v>0</v>
      </c>
      <c r="I1142">
        <v>0</v>
      </c>
      <c r="J1142">
        <v>12</v>
      </c>
      <c r="K1142">
        <v>0</v>
      </c>
      <c r="L1142">
        <v>0</v>
      </c>
      <c r="M1142" s="1" t="s">
        <v>63</v>
      </c>
      <c r="N1142" s="1" t="s">
        <v>63</v>
      </c>
      <c r="O1142" s="1" t="s">
        <v>2492</v>
      </c>
      <c r="P1142">
        <v>5.916666666666667</v>
      </c>
      <c r="Q1142">
        <v>0</v>
      </c>
      <c r="R1142">
        <v>1600</v>
      </c>
      <c r="S1142">
        <v>0</v>
      </c>
      <c r="T1142">
        <v>32</v>
      </c>
      <c r="U1142">
        <v>71</v>
      </c>
      <c r="V1142">
        <v>342</v>
      </c>
      <c r="W1142">
        <v>78955.55</v>
      </c>
      <c r="X1142">
        <v>4.816901408450704</v>
      </c>
      <c r="Y1142">
        <v>1112.05</v>
      </c>
      <c r="Z1142">
        <v>14.253521126760564</v>
      </c>
      <c r="AA1142">
        <v>9.1360152774647894</v>
      </c>
      <c r="AB1142">
        <v>0</v>
      </c>
      <c r="AC1142">
        <v>0</v>
      </c>
      <c r="AD1142">
        <v>0</v>
      </c>
      <c r="AE1142">
        <v>1.2281670440783754</v>
      </c>
      <c r="AF1142">
        <v>0.5652582159624413</v>
      </c>
      <c r="AG1142">
        <v>1.6917739215962442</v>
      </c>
      <c r="AH1142">
        <v>0</v>
      </c>
      <c r="AI1142">
        <v>6.4447026941314558</v>
      </c>
      <c r="AJ1142">
        <v>2485</v>
      </c>
      <c r="AK1142">
        <v>34</v>
      </c>
      <c r="AL1142">
        <v>3</v>
      </c>
      <c r="AM1142">
        <v>3</v>
      </c>
      <c r="AN1142">
        <v>2</v>
      </c>
      <c r="AO1142">
        <v>1</v>
      </c>
      <c r="AP1142">
        <v>0</v>
      </c>
      <c r="AQ1142">
        <v>0</v>
      </c>
      <c r="AR1142">
        <v>1419.12</v>
      </c>
      <c r="AS1142" s="1" t="s">
        <v>70</v>
      </c>
      <c r="AT1142">
        <v>0</v>
      </c>
      <c r="AU1142">
        <v>93.5067983</v>
      </c>
      <c r="AV1142">
        <v>696.35084103333338</v>
      </c>
      <c r="AW1142">
        <v>34</v>
      </c>
      <c r="AX1142">
        <v>0</v>
      </c>
      <c r="AY1142">
        <v>4.2253521126760563E-2</v>
      </c>
      <c r="AZ1142">
        <v>35</v>
      </c>
      <c r="BA1142">
        <v>0.25974110638888886</v>
      </c>
      <c r="BB1142">
        <v>0.68269690297385621</v>
      </c>
      <c r="BC1142">
        <v>34</v>
      </c>
      <c r="BD1142">
        <v>0</v>
      </c>
      <c r="BE1142">
        <v>5</v>
      </c>
      <c r="BF1142">
        <v>7</v>
      </c>
      <c r="BG1142" s="1" t="s">
        <v>99</v>
      </c>
      <c r="BH1142" s="1" t="s">
        <v>6891</v>
      </c>
      <c r="BI1142" s="1" t="s">
        <v>6889</v>
      </c>
      <c r="BJ1142" s="1" t="s">
        <v>6890</v>
      </c>
      <c r="BK1142">
        <v>2100</v>
      </c>
      <c r="BL1142">
        <v>3</v>
      </c>
      <c r="BM1142" s="5" t="d">
        <v>18:00:00.000</v>
      </c>
      <c r="BN1142" s="5" t="d">
        <v>18:30:00.0000000000031950</v>
      </c>
      <c r="BO1142">
        <v>18</v>
      </c>
      <c r="BP1142" t="b">
        <v>1</v>
      </c>
    </row>
    <row r="1143" spans="1:68" x14ac:dyDescent="0.2">
      <c r="A1143" s="1" t="s">
        <v>2493</v>
      </c>
      <c r="B1143" s="1" t="s">
        <v>1456</v>
      </c>
      <c r="C1143" s="2" t="d">
        <v>2026-07-10</v>
      </c>
      <c r="D1143">
        <v>38</v>
      </c>
      <c r="E1143" s="1" t="s">
        <v>165</v>
      </c>
      <c r="F1143">
        <v>83</v>
      </c>
      <c r="G1143">
        <v>12</v>
      </c>
      <c r="H1143">
        <v>0</v>
      </c>
      <c r="I1143">
        <v>0</v>
      </c>
      <c r="J1143">
        <v>12</v>
      </c>
      <c r="K1143">
        <v>0</v>
      </c>
      <c r="L1143">
        <v>0</v>
      </c>
      <c r="M1143" s="1" t="s">
        <v>63</v>
      </c>
      <c r="N1143" s="1" t="s">
        <v>63</v>
      </c>
      <c r="O1143" s="1" t="s">
        <v>2494</v>
      </c>
      <c r="P1143">
        <v>6.916666666666667</v>
      </c>
      <c r="Q1143">
        <v>0</v>
      </c>
      <c r="R1143">
        <v>1600</v>
      </c>
      <c r="S1143">
        <v>0</v>
      </c>
      <c r="T1143">
        <v>32</v>
      </c>
      <c r="U1143">
        <v>83</v>
      </c>
      <c r="V1143">
        <v>408</v>
      </c>
      <c r="W1143">
        <v>95470.69</v>
      </c>
      <c r="X1143">
        <v>4.9156626506024095</v>
      </c>
      <c r="Y1143">
        <v>1150.2492771084337</v>
      </c>
      <c r="Z1143">
        <v>15.024096385542169</v>
      </c>
      <c r="AA1143">
        <v>9.4492497658634544</v>
      </c>
      <c r="AB1143">
        <v>0</v>
      </c>
      <c r="AC1143">
        <v>0</v>
      </c>
      <c r="AD1143">
        <v>0</v>
      </c>
      <c r="AE1143">
        <v>1.2478153526359941</v>
      </c>
      <c r="AF1143">
        <v>0.61365461847389557</v>
      </c>
      <c r="AG1143">
        <v>1.1935535168674698</v>
      </c>
      <c r="AH1143">
        <v>4.2609295582329315E-2</v>
      </c>
      <c r="AI1143">
        <v>6.6419576473895585</v>
      </c>
      <c r="AJ1143">
        <v>2905</v>
      </c>
      <c r="AK1143">
        <v>34</v>
      </c>
      <c r="AL1143">
        <v>2</v>
      </c>
      <c r="AM1143">
        <v>2</v>
      </c>
      <c r="AN1143">
        <v>2</v>
      </c>
      <c r="AO1143">
        <v>0</v>
      </c>
      <c r="AP1143">
        <v>0</v>
      </c>
      <c r="AQ1143">
        <v>0</v>
      </c>
      <c r="AR1143">
        <v>584.96</v>
      </c>
      <c r="AS1143" s="1" t="s">
        <v>70</v>
      </c>
      <c r="AT1143">
        <v>0</v>
      </c>
      <c r="AU1143">
        <v>102.73531821666667</v>
      </c>
      <c r="AV1143">
        <v>834.39088508333339</v>
      </c>
      <c r="AW1143">
        <v>34</v>
      </c>
      <c r="AX1143">
        <v>0</v>
      </c>
      <c r="AY1143">
        <v>2.4096385542168676E-2</v>
      </c>
      <c r="AZ1143">
        <v>35</v>
      </c>
      <c r="BA1143">
        <v>0.2853758839351852</v>
      </c>
      <c r="BB1143">
        <v>0.81803027949346407</v>
      </c>
      <c r="BC1143">
        <v>40</v>
      </c>
      <c r="BD1143">
        <v>-6</v>
      </c>
      <c r="BE1143">
        <v>5</v>
      </c>
      <c r="BF1143">
        <v>7</v>
      </c>
      <c r="BG1143" s="1" t="s">
        <v>99</v>
      </c>
      <c r="BH1143" s="1" t="s">
        <v>6891</v>
      </c>
      <c r="BI1143" s="1" t="s">
        <v>6889</v>
      </c>
      <c r="BJ1143" s="1" t="s">
        <v>6890</v>
      </c>
      <c r="BK1143">
        <v>2100</v>
      </c>
      <c r="BL1143">
        <v>3</v>
      </c>
      <c r="BM1143" s="5" t="d">
        <v>18:30:00.0000000000031950</v>
      </c>
      <c r="BN1143" s="5" t="d">
        <v>18:59:59.9999999999968050</v>
      </c>
      <c r="BO1143">
        <v>18</v>
      </c>
      <c r="BP1143" t="b">
        <v>1</v>
      </c>
    </row>
    <row r="1144" spans="1:68" x14ac:dyDescent="0.2">
      <c r="A1144" s="1" t="s">
        <v>2495</v>
      </c>
      <c r="B1144" s="1" t="s">
        <v>1456</v>
      </c>
      <c r="C1144" s="2" t="d">
        <v>2026-07-10</v>
      </c>
      <c r="D1144">
        <v>39</v>
      </c>
      <c r="E1144" s="1" t="s">
        <v>165</v>
      </c>
      <c r="F1144">
        <v>123</v>
      </c>
      <c r="G1144">
        <v>12</v>
      </c>
      <c r="H1144">
        <v>0</v>
      </c>
      <c r="I1144">
        <v>0</v>
      </c>
      <c r="J1144">
        <v>12</v>
      </c>
      <c r="K1144">
        <v>0</v>
      </c>
      <c r="L1144">
        <v>0</v>
      </c>
      <c r="M1144" s="1" t="s">
        <v>63</v>
      </c>
      <c r="N1144" s="1" t="s">
        <v>63</v>
      </c>
      <c r="O1144" s="1" t="s">
        <v>2496</v>
      </c>
      <c r="P1144">
        <v>10.25</v>
      </c>
      <c r="Q1144">
        <v>0</v>
      </c>
      <c r="R1144">
        <v>1600</v>
      </c>
      <c r="S1144">
        <v>0</v>
      </c>
      <c r="T1144">
        <v>32</v>
      </c>
      <c r="U1144">
        <v>123</v>
      </c>
      <c r="V1144">
        <v>574</v>
      </c>
      <c r="W1144">
        <v>126673.64</v>
      </c>
      <c r="X1144">
        <v>4.666666666666667</v>
      </c>
      <c r="Y1144">
        <v>1029.8669918699186</v>
      </c>
      <c r="Z1144">
        <v>17.512195121951219</v>
      </c>
      <c r="AA1144">
        <v>13.865757715853659</v>
      </c>
      <c r="AB1144">
        <v>25</v>
      </c>
      <c r="AC1144">
        <v>0.2389998716802168</v>
      </c>
      <c r="AD1144">
        <v>0</v>
      </c>
      <c r="AE1144">
        <v>1.1891628199795583</v>
      </c>
      <c r="AF1144">
        <v>0.6424119241192412</v>
      </c>
      <c r="AG1144">
        <v>0.29115195867208676</v>
      </c>
      <c r="AH1144">
        <v>4.5345171719512196</v>
      </c>
      <c r="AI1144">
        <v>6.5754110508130079</v>
      </c>
      <c r="AJ1144">
        <v>4305</v>
      </c>
      <c r="AK1144">
        <v>34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 s="1" t="s">
        <v>173</v>
      </c>
      <c r="AT1144">
        <v>25</v>
      </c>
      <c r="AU1144">
        <v>147.28554098333333</v>
      </c>
      <c r="AV1144">
        <v>891.08856586666661</v>
      </c>
      <c r="AW1144">
        <v>34</v>
      </c>
      <c r="AX1144">
        <v>0.2032520325203252</v>
      </c>
      <c r="AY1144">
        <v>0</v>
      </c>
      <c r="AZ1144">
        <v>35</v>
      </c>
      <c r="BA1144">
        <v>0.40912650273148149</v>
      </c>
      <c r="BB1144">
        <v>0.87361624104575153</v>
      </c>
      <c r="BC1144">
        <v>43</v>
      </c>
      <c r="BD1144">
        <v>-9</v>
      </c>
      <c r="BE1144">
        <v>8</v>
      </c>
      <c r="BF1144">
        <v>4</v>
      </c>
      <c r="BG1144" s="1" t="s">
        <v>174</v>
      </c>
      <c r="BH1144" s="1" t="s">
        <v>6891</v>
      </c>
      <c r="BI1144" s="1" t="s">
        <v>6889</v>
      </c>
      <c r="BJ1144" s="1" t="s">
        <v>6890</v>
      </c>
      <c r="BK1144">
        <v>2100</v>
      </c>
      <c r="BL1144">
        <v>3</v>
      </c>
      <c r="BM1144" s="5" t="d">
        <v>18:59:59.9999999999968050</v>
      </c>
      <c r="BN1144" s="5" t="d">
        <v>19:30:00.000</v>
      </c>
      <c r="BO1144">
        <v>19</v>
      </c>
      <c r="BP1144" t="b">
        <v>1</v>
      </c>
    </row>
    <row r="1145" spans="1:68" x14ac:dyDescent="0.2">
      <c r="A1145" s="1" t="s">
        <v>2497</v>
      </c>
      <c r="B1145" s="1" t="s">
        <v>1456</v>
      </c>
      <c r="C1145" s="2" t="d">
        <v>2026-07-10</v>
      </c>
      <c r="D1145">
        <v>40</v>
      </c>
      <c r="E1145" s="1" t="s">
        <v>165</v>
      </c>
      <c r="F1145">
        <v>131</v>
      </c>
      <c r="G1145">
        <v>12</v>
      </c>
      <c r="H1145">
        <v>0</v>
      </c>
      <c r="I1145">
        <v>0</v>
      </c>
      <c r="J1145">
        <v>12</v>
      </c>
      <c r="K1145">
        <v>0</v>
      </c>
      <c r="L1145">
        <v>0</v>
      </c>
      <c r="M1145" s="1" t="s">
        <v>63</v>
      </c>
      <c r="N1145" s="1" t="s">
        <v>63</v>
      </c>
      <c r="O1145" s="1" t="s">
        <v>2498</v>
      </c>
      <c r="P1145">
        <v>10.916666666666666</v>
      </c>
      <c r="Q1145">
        <v>0</v>
      </c>
      <c r="R1145">
        <v>1600</v>
      </c>
      <c r="S1145">
        <v>0</v>
      </c>
      <c r="T1145">
        <v>32</v>
      </c>
      <c r="U1145">
        <v>131</v>
      </c>
      <c r="V1145">
        <v>638</v>
      </c>
      <c r="W1145">
        <v>145458.47</v>
      </c>
      <c r="X1145">
        <v>4.8702290076335881</v>
      </c>
      <c r="Y1145">
        <v>1110.3700000000001</v>
      </c>
      <c r="Z1145">
        <v>17.984732824427482</v>
      </c>
      <c r="AA1145">
        <v>24.575690473664125</v>
      </c>
      <c r="AB1145">
        <v>127</v>
      </c>
      <c r="AC1145">
        <v>6.5972642143765912</v>
      </c>
      <c r="AD1145">
        <v>0</v>
      </c>
      <c r="AE1145">
        <v>1.257917668603223</v>
      </c>
      <c r="AF1145">
        <v>0.60483460559796443</v>
      </c>
      <c r="AG1145">
        <v>0</v>
      </c>
      <c r="AH1145">
        <v>15.126797671755725</v>
      </c>
      <c r="AI1145">
        <v>6.6722728342239188</v>
      </c>
      <c r="AJ1145">
        <v>4585</v>
      </c>
      <c r="AK1145">
        <v>34</v>
      </c>
      <c r="AL1145">
        <v>4</v>
      </c>
      <c r="AM1145">
        <v>2</v>
      </c>
      <c r="AN1145">
        <v>3</v>
      </c>
      <c r="AO1145">
        <v>0</v>
      </c>
      <c r="AP1145">
        <v>1</v>
      </c>
      <c r="AQ1145">
        <v>0</v>
      </c>
      <c r="AR1145">
        <v>1406.76</v>
      </c>
      <c r="AS1145" s="1" t="s">
        <v>173</v>
      </c>
      <c r="AT1145">
        <v>127</v>
      </c>
      <c r="AU1145">
        <v>161.16931295000001</v>
      </c>
      <c r="AV1145">
        <v>936.20421368333336</v>
      </c>
      <c r="AW1145">
        <v>34</v>
      </c>
      <c r="AX1145">
        <v>0.96946564885496178</v>
      </c>
      <c r="AY1145">
        <v>1.5267175572519083E-2</v>
      </c>
      <c r="AZ1145">
        <v>35</v>
      </c>
      <c r="BA1145">
        <v>0.44769253597222225</v>
      </c>
      <c r="BB1145">
        <v>0.91784726831699348</v>
      </c>
      <c r="BC1145">
        <v>45</v>
      </c>
      <c r="BD1145">
        <v>-11</v>
      </c>
      <c r="BE1145">
        <v>8</v>
      </c>
      <c r="BF1145">
        <v>4</v>
      </c>
      <c r="BG1145" s="1" t="s">
        <v>174</v>
      </c>
      <c r="BH1145" s="1" t="s">
        <v>6891</v>
      </c>
      <c r="BI1145" s="1" t="s">
        <v>6889</v>
      </c>
      <c r="BJ1145" s="1" t="s">
        <v>6890</v>
      </c>
      <c r="BK1145">
        <v>2100</v>
      </c>
      <c r="BL1145">
        <v>3</v>
      </c>
      <c r="BM1145" s="5" t="d">
        <v>19:30:00.000</v>
      </c>
      <c r="BN1145" s="5" t="d">
        <v>20:00:00.0000000000031950</v>
      </c>
      <c r="BO1145">
        <v>19</v>
      </c>
      <c r="BP1145" t="b">
        <v>1</v>
      </c>
    </row>
    <row r="1146" spans="1:68" x14ac:dyDescent="0.2">
      <c r="A1146" s="1" t="s">
        <v>2499</v>
      </c>
      <c r="B1146" s="1" t="s">
        <v>1456</v>
      </c>
      <c r="C1146" s="2" t="d">
        <v>2026-07-10</v>
      </c>
      <c r="D1146">
        <v>41</v>
      </c>
      <c r="E1146" s="1" t="s">
        <v>165</v>
      </c>
      <c r="F1146">
        <v>141</v>
      </c>
      <c r="G1146">
        <v>12</v>
      </c>
      <c r="H1146">
        <v>0</v>
      </c>
      <c r="I1146">
        <v>0</v>
      </c>
      <c r="J1146">
        <v>12</v>
      </c>
      <c r="K1146">
        <v>0</v>
      </c>
      <c r="L1146">
        <v>0</v>
      </c>
      <c r="M1146" s="1" t="s">
        <v>63</v>
      </c>
      <c r="N1146" s="1" t="s">
        <v>63</v>
      </c>
      <c r="O1146" s="1" t="s">
        <v>2500</v>
      </c>
      <c r="P1146">
        <v>11.75</v>
      </c>
      <c r="Q1146">
        <v>0</v>
      </c>
      <c r="R1146">
        <v>1600</v>
      </c>
      <c r="S1146">
        <v>0</v>
      </c>
      <c r="T1146">
        <v>32</v>
      </c>
      <c r="U1146">
        <v>141</v>
      </c>
      <c r="V1146">
        <v>762</v>
      </c>
      <c r="W1146">
        <v>174709.93</v>
      </c>
      <c r="X1146">
        <v>5.4042553191489358</v>
      </c>
      <c r="Y1146">
        <v>1239.0775177304963</v>
      </c>
      <c r="Z1146">
        <v>18.617021276595743</v>
      </c>
      <c r="AA1146">
        <v>38.67172112813239</v>
      </c>
      <c r="AB1146">
        <v>141</v>
      </c>
      <c r="AC1146">
        <v>20.054699851536643</v>
      </c>
      <c r="AD1146">
        <v>5.3632411347517665E-4</v>
      </c>
      <c r="AE1146">
        <v>1.4043681098148477</v>
      </c>
      <c r="AF1146">
        <v>0.61371158392434988</v>
      </c>
      <c r="AG1146">
        <v>0</v>
      </c>
      <c r="AH1146">
        <v>29.111711870330968</v>
      </c>
      <c r="AI1146">
        <v>6.5786272738770686</v>
      </c>
      <c r="AJ1146">
        <v>4935</v>
      </c>
      <c r="AK1146">
        <v>34</v>
      </c>
      <c r="AL1146">
        <v>7</v>
      </c>
      <c r="AM1146">
        <v>7</v>
      </c>
      <c r="AN1146">
        <v>4</v>
      </c>
      <c r="AO1146">
        <v>2</v>
      </c>
      <c r="AP1146">
        <v>1</v>
      </c>
      <c r="AQ1146">
        <v>0</v>
      </c>
      <c r="AR1146">
        <v>1829.26</v>
      </c>
      <c r="AS1146" s="1" t="s">
        <v>173</v>
      </c>
      <c r="AT1146">
        <v>141</v>
      </c>
      <c r="AU1146">
        <v>193.66886026666666</v>
      </c>
      <c r="AV1146">
        <v>932.64578300000005</v>
      </c>
      <c r="AW1146">
        <v>34</v>
      </c>
      <c r="AX1146">
        <v>1</v>
      </c>
      <c r="AY1146">
        <v>4.9645390070921988E-2</v>
      </c>
      <c r="AZ1146">
        <v>35</v>
      </c>
      <c r="BA1146">
        <v>0.53796905629629621</v>
      </c>
      <c r="BB1146">
        <v>0.9143586107843138</v>
      </c>
      <c r="BC1146">
        <v>45</v>
      </c>
      <c r="BD1146">
        <v>-11</v>
      </c>
      <c r="BE1146">
        <v>10</v>
      </c>
      <c r="BF1146">
        <v>2</v>
      </c>
      <c r="BG1146" s="1" t="s">
        <v>174</v>
      </c>
      <c r="BH1146" s="1" t="s">
        <v>6891</v>
      </c>
      <c r="BI1146" s="1" t="s">
        <v>6889</v>
      </c>
      <c r="BJ1146" s="1" t="s">
        <v>6890</v>
      </c>
      <c r="BK1146">
        <v>2100</v>
      </c>
      <c r="BL1146">
        <v>3</v>
      </c>
      <c r="BM1146" s="5" t="d">
        <v>20:00:00.0000000000031950</v>
      </c>
      <c r="BN1146" s="5" t="d">
        <v>20:29:59.9999999999968050</v>
      </c>
      <c r="BO1146">
        <v>20</v>
      </c>
      <c r="BP1146" t="b">
        <v>1</v>
      </c>
    </row>
    <row r="1147" spans="1:68" x14ac:dyDescent="0.2">
      <c r="A1147" s="1" t="s">
        <v>2501</v>
      </c>
      <c r="B1147" s="1" t="s">
        <v>1456</v>
      </c>
      <c r="C1147" s="2" t="d">
        <v>2026-07-10</v>
      </c>
      <c r="D1147">
        <v>42</v>
      </c>
      <c r="E1147" s="1" t="s">
        <v>165</v>
      </c>
      <c r="F1147">
        <v>141</v>
      </c>
      <c r="G1147">
        <v>12</v>
      </c>
      <c r="H1147">
        <v>0</v>
      </c>
      <c r="I1147">
        <v>0</v>
      </c>
      <c r="J1147">
        <v>12</v>
      </c>
      <c r="K1147">
        <v>0</v>
      </c>
      <c r="L1147">
        <v>0</v>
      </c>
      <c r="M1147" s="1" t="s">
        <v>63</v>
      </c>
      <c r="N1147" s="1" t="s">
        <v>63</v>
      </c>
      <c r="O1147" s="1" t="s">
        <v>2502</v>
      </c>
      <c r="P1147">
        <v>11.75</v>
      </c>
      <c r="Q1147">
        <v>0</v>
      </c>
      <c r="R1147">
        <v>1600</v>
      </c>
      <c r="S1147">
        <v>0</v>
      </c>
      <c r="T1147">
        <v>32</v>
      </c>
      <c r="U1147">
        <v>141</v>
      </c>
      <c r="V1147">
        <v>722</v>
      </c>
      <c r="W1147">
        <v>162383.6</v>
      </c>
      <c r="X1147">
        <v>5.1205673758865249</v>
      </c>
      <c r="Y1147">
        <v>1151.6567375886525</v>
      </c>
      <c r="Z1147">
        <v>18.567375886524822</v>
      </c>
      <c r="AA1147">
        <v>54.905119980851062</v>
      </c>
      <c r="AB1147">
        <v>141</v>
      </c>
      <c r="AC1147">
        <v>36.33774409432624</v>
      </c>
      <c r="AD1147">
        <v>2.5739676595744682E-2</v>
      </c>
      <c r="AE1147">
        <v>1.3408767365320757</v>
      </c>
      <c r="AF1147">
        <v>0.69468085106382982</v>
      </c>
      <c r="AG1147">
        <v>0</v>
      </c>
      <c r="AH1147">
        <v>45.222415203427893</v>
      </c>
      <c r="AI1147">
        <v>6.6706982853427892</v>
      </c>
      <c r="AJ1147">
        <v>4935</v>
      </c>
      <c r="AK1147">
        <v>34</v>
      </c>
      <c r="AL1147">
        <v>6</v>
      </c>
      <c r="AM1147">
        <v>6</v>
      </c>
      <c r="AN1147">
        <v>3</v>
      </c>
      <c r="AO1147">
        <v>2</v>
      </c>
      <c r="AP1147">
        <v>1</v>
      </c>
      <c r="AQ1147">
        <v>0</v>
      </c>
      <c r="AR1147">
        <v>1821.22</v>
      </c>
      <c r="AS1147" s="1" t="s">
        <v>173</v>
      </c>
      <c r="AT1147">
        <v>141</v>
      </c>
      <c r="AU1147">
        <v>193.10005180000002</v>
      </c>
      <c r="AV1147">
        <v>934.11334276666662</v>
      </c>
      <c r="AW1147">
        <v>34</v>
      </c>
      <c r="AX1147">
        <v>1</v>
      </c>
      <c r="AY1147">
        <v>4.2553191489361701E-2</v>
      </c>
      <c r="AZ1147">
        <v>35</v>
      </c>
      <c r="BA1147">
        <v>0.53638903277777783</v>
      </c>
      <c r="BB1147">
        <v>0.91579739486928102</v>
      </c>
      <c r="BC1147">
        <v>45</v>
      </c>
      <c r="BD1147">
        <v>-11</v>
      </c>
      <c r="BE1147">
        <v>10</v>
      </c>
      <c r="BF1147">
        <v>2</v>
      </c>
      <c r="BG1147" s="1" t="s">
        <v>174</v>
      </c>
      <c r="BH1147" s="1" t="s">
        <v>6891</v>
      </c>
      <c r="BI1147" s="1" t="s">
        <v>6889</v>
      </c>
      <c r="BJ1147" s="1" t="s">
        <v>6890</v>
      </c>
      <c r="BK1147">
        <v>2100</v>
      </c>
      <c r="BL1147">
        <v>3</v>
      </c>
      <c r="BM1147" s="5" t="d">
        <v>20:29:59.9999999999968050</v>
      </c>
      <c r="BN1147" s="5" t="d">
        <v>21:00:00.000</v>
      </c>
      <c r="BO1147">
        <v>20</v>
      </c>
      <c r="BP1147" t="b">
        <v>1</v>
      </c>
    </row>
    <row r="1148" spans="1:68" x14ac:dyDescent="0.2">
      <c r="A1148" s="1" t="s">
        <v>2503</v>
      </c>
      <c r="B1148" s="1" t="s">
        <v>1456</v>
      </c>
      <c r="C1148" s="2" t="d">
        <v>2026-07-10</v>
      </c>
      <c r="D1148">
        <v>43</v>
      </c>
      <c r="E1148" s="1" t="s">
        <v>165</v>
      </c>
      <c r="F1148">
        <v>109</v>
      </c>
      <c r="G1148">
        <v>12</v>
      </c>
      <c r="H1148">
        <v>0</v>
      </c>
      <c r="I1148">
        <v>0</v>
      </c>
      <c r="J1148">
        <v>12</v>
      </c>
      <c r="K1148">
        <v>0</v>
      </c>
      <c r="L1148">
        <v>0</v>
      </c>
      <c r="M1148" s="1" t="s">
        <v>63</v>
      </c>
      <c r="N1148" s="1" t="s">
        <v>63</v>
      </c>
      <c r="O1148" s="1" t="s">
        <v>2504</v>
      </c>
      <c r="P1148">
        <v>9.0833333333333339</v>
      </c>
      <c r="Q1148">
        <v>0</v>
      </c>
      <c r="R1148">
        <v>1600</v>
      </c>
      <c r="S1148">
        <v>0</v>
      </c>
      <c r="T1148">
        <v>32</v>
      </c>
      <c r="U1148">
        <v>109</v>
      </c>
      <c r="V1148">
        <v>577</v>
      </c>
      <c r="W1148">
        <v>128946.34</v>
      </c>
      <c r="X1148">
        <v>5.2935779816513762</v>
      </c>
      <c r="Y1148">
        <v>1182.9939449541284</v>
      </c>
      <c r="Z1148">
        <v>16.880733944954127</v>
      </c>
      <c r="AA1148">
        <v>68.119139670183486</v>
      </c>
      <c r="AB1148">
        <v>109</v>
      </c>
      <c r="AC1148">
        <v>51.238405725229356</v>
      </c>
      <c r="AD1148">
        <v>0</v>
      </c>
      <c r="AE1148">
        <v>1.3733249170362589</v>
      </c>
      <c r="AF1148">
        <v>0.65428134556574924</v>
      </c>
      <c r="AG1148">
        <v>0</v>
      </c>
      <c r="AH1148">
        <v>58.36273011039755</v>
      </c>
      <c r="AI1148">
        <v>6.8054087940366976</v>
      </c>
      <c r="AJ1148">
        <v>3815</v>
      </c>
      <c r="AK1148">
        <v>34</v>
      </c>
      <c r="AL1148">
        <v>1</v>
      </c>
      <c r="AM1148">
        <v>1</v>
      </c>
      <c r="AN1148">
        <v>1</v>
      </c>
      <c r="AO1148">
        <v>0</v>
      </c>
      <c r="AP1148">
        <v>0</v>
      </c>
      <c r="AQ1148">
        <v>0</v>
      </c>
      <c r="AR1148">
        <v>95.97</v>
      </c>
      <c r="AS1148" s="1" t="s">
        <v>173</v>
      </c>
      <c r="AT1148">
        <v>109</v>
      </c>
      <c r="AU1148">
        <v>152.51783848333332</v>
      </c>
      <c r="AV1148">
        <v>934.89222135</v>
      </c>
      <c r="AW1148">
        <v>34</v>
      </c>
      <c r="AX1148">
        <v>1</v>
      </c>
      <c r="AY1148">
        <v>9.1743119266055051E-3</v>
      </c>
      <c r="AZ1148">
        <v>35</v>
      </c>
      <c r="BA1148">
        <v>0.42366066245370365</v>
      </c>
      <c r="BB1148">
        <v>0.91656100132352936</v>
      </c>
      <c r="BC1148">
        <v>45</v>
      </c>
      <c r="BD1148">
        <v>-11</v>
      </c>
      <c r="BE1148">
        <v>8</v>
      </c>
      <c r="BF1148">
        <v>4</v>
      </c>
      <c r="BG1148" s="1" t="s">
        <v>174</v>
      </c>
      <c r="BH1148" s="1" t="s">
        <v>6891</v>
      </c>
      <c r="BI1148" s="1" t="s">
        <v>6889</v>
      </c>
      <c r="BJ1148" s="1" t="s">
        <v>6890</v>
      </c>
      <c r="BK1148">
        <v>2100</v>
      </c>
      <c r="BL1148">
        <v>3</v>
      </c>
      <c r="BM1148" s="5" t="d">
        <v>21:00:00.000</v>
      </c>
      <c r="BN1148" s="5" t="d">
        <v>21:30:00.0000000000031950</v>
      </c>
      <c r="BO1148">
        <v>21</v>
      </c>
      <c r="BP1148" t="b">
        <v>1</v>
      </c>
    </row>
    <row r="1149" spans="1:68" x14ac:dyDescent="0.2">
      <c r="A1149" s="1" t="s">
        <v>2505</v>
      </c>
      <c r="B1149" s="1" t="s">
        <v>1456</v>
      </c>
      <c r="C1149" s="2" t="d">
        <v>2026-07-10</v>
      </c>
      <c r="D1149">
        <v>44</v>
      </c>
      <c r="E1149" s="1" t="s">
        <v>165</v>
      </c>
      <c r="F1149">
        <v>95</v>
      </c>
      <c r="G1149">
        <v>12</v>
      </c>
      <c r="H1149">
        <v>0</v>
      </c>
      <c r="I1149">
        <v>0</v>
      </c>
      <c r="J1149">
        <v>12</v>
      </c>
      <c r="K1149">
        <v>0</v>
      </c>
      <c r="L1149">
        <v>0</v>
      </c>
      <c r="M1149" s="1" t="s">
        <v>63</v>
      </c>
      <c r="N1149" s="1" t="s">
        <v>63</v>
      </c>
      <c r="O1149" s="1" t="s">
        <v>2506</v>
      </c>
      <c r="P1149">
        <v>7.916666666666667</v>
      </c>
      <c r="Q1149">
        <v>0</v>
      </c>
      <c r="R1149">
        <v>1600</v>
      </c>
      <c r="S1149">
        <v>0</v>
      </c>
      <c r="T1149">
        <v>32</v>
      </c>
      <c r="U1149">
        <v>95</v>
      </c>
      <c r="V1149">
        <v>480</v>
      </c>
      <c r="W1149">
        <v>105673.09</v>
      </c>
      <c r="X1149">
        <v>5.0526315789473681</v>
      </c>
      <c r="Y1149">
        <v>1112.3483157894736</v>
      </c>
      <c r="Z1149">
        <v>15.778947368421052</v>
      </c>
      <c r="AA1149">
        <v>72.52299605438597</v>
      </c>
      <c r="AB1149">
        <v>95</v>
      </c>
      <c r="AC1149">
        <v>56.744048685964913</v>
      </c>
      <c r="AD1149">
        <v>0</v>
      </c>
      <c r="AE1149">
        <v>1.3019353816780508</v>
      </c>
      <c r="AF1149">
        <v>0.5775438596491228</v>
      </c>
      <c r="AG1149">
        <v>0</v>
      </c>
      <c r="AH1149">
        <v>63.268334515614036</v>
      </c>
      <c r="AI1149">
        <v>6.499041939649123</v>
      </c>
      <c r="AJ1149">
        <v>3325</v>
      </c>
      <c r="AK1149">
        <v>34</v>
      </c>
      <c r="AL1149">
        <v>5</v>
      </c>
      <c r="AM1149">
        <v>5</v>
      </c>
      <c r="AN1149">
        <v>4</v>
      </c>
      <c r="AO1149">
        <v>1</v>
      </c>
      <c r="AP1149">
        <v>0</v>
      </c>
      <c r="AQ1149">
        <v>0</v>
      </c>
      <c r="AR1149">
        <v>1977.6599999999999</v>
      </c>
      <c r="AS1149" s="1" t="s">
        <v>173</v>
      </c>
      <c r="AT1149">
        <v>95</v>
      </c>
      <c r="AU1149">
        <v>125.98831083333333</v>
      </c>
      <c r="AV1149">
        <v>931.2574893333333</v>
      </c>
      <c r="AW1149">
        <v>34</v>
      </c>
      <c r="AX1149">
        <v>1</v>
      </c>
      <c r="AY1149">
        <v>5.2631578947368418E-2</v>
      </c>
      <c r="AZ1149">
        <v>35</v>
      </c>
      <c r="BA1149">
        <v>0.34996753009259257</v>
      </c>
      <c r="BB1149">
        <v>0.91299753856209143</v>
      </c>
      <c r="BC1149">
        <v>45</v>
      </c>
      <c r="BD1149">
        <v>-11</v>
      </c>
      <c r="BE1149">
        <v>6</v>
      </c>
      <c r="BF1149">
        <v>6</v>
      </c>
      <c r="BG1149" s="1" t="s">
        <v>174</v>
      </c>
      <c r="BH1149" s="1" t="s">
        <v>6891</v>
      </c>
      <c r="BI1149" s="1" t="s">
        <v>6889</v>
      </c>
      <c r="BJ1149" s="1" t="s">
        <v>6890</v>
      </c>
      <c r="BK1149">
        <v>2100</v>
      </c>
      <c r="BL1149">
        <v>3</v>
      </c>
      <c r="BM1149" s="5" t="d">
        <v>21:30:00.0000000000031950</v>
      </c>
      <c r="BN1149" s="5" t="d">
        <v>21:59:59.9999999999968050</v>
      </c>
      <c r="BO1149">
        <v>21</v>
      </c>
      <c r="BP1149" t="b">
        <v>1</v>
      </c>
    </row>
    <row r="1150" spans="1:68" x14ac:dyDescent="0.2">
      <c r="A1150" s="1" t="s">
        <v>2507</v>
      </c>
      <c r="B1150" s="1" t="s">
        <v>1456</v>
      </c>
      <c r="C1150" s="2" t="d">
        <v>2026-07-10</v>
      </c>
      <c r="D1150">
        <v>45</v>
      </c>
      <c r="E1150" s="1" t="s">
        <v>165</v>
      </c>
      <c r="F1150">
        <v>73</v>
      </c>
      <c r="G1150">
        <v>9</v>
      </c>
      <c r="H1150">
        <v>0</v>
      </c>
      <c r="I1150">
        <v>0</v>
      </c>
      <c r="J1150">
        <v>9</v>
      </c>
      <c r="K1150">
        <v>0</v>
      </c>
      <c r="L1150">
        <v>0</v>
      </c>
      <c r="M1150" s="1" t="s">
        <v>63</v>
      </c>
      <c r="N1150" s="1" t="s">
        <v>63</v>
      </c>
      <c r="O1150" s="1" t="s">
        <v>1789</v>
      </c>
      <c r="P1150">
        <v>8.1111111111111107</v>
      </c>
      <c r="Q1150">
        <v>0</v>
      </c>
      <c r="R1150">
        <v>1600</v>
      </c>
      <c r="S1150">
        <v>0</v>
      </c>
      <c r="T1150">
        <v>32</v>
      </c>
      <c r="U1150">
        <v>73</v>
      </c>
      <c r="V1150">
        <v>359</v>
      </c>
      <c r="W1150">
        <v>77829.929999999993</v>
      </c>
      <c r="X1150">
        <v>4.9178082191780819</v>
      </c>
      <c r="Y1150">
        <v>1066.1634246575341</v>
      </c>
      <c r="Z1150">
        <v>13</v>
      </c>
      <c r="AA1150">
        <v>66.164401962785377</v>
      </c>
      <c r="AB1150">
        <v>73</v>
      </c>
      <c r="AC1150">
        <v>53.164401962785391</v>
      </c>
      <c r="AD1150">
        <v>0</v>
      </c>
      <c r="AE1150">
        <v>1.2866924527130292</v>
      </c>
      <c r="AF1150">
        <v>0.62602739726027401</v>
      </c>
      <c r="AG1150">
        <v>0</v>
      </c>
      <c r="AH1150">
        <v>56.83197296986301</v>
      </c>
      <c r="AI1150">
        <v>6.5117182671232881</v>
      </c>
      <c r="AJ1150">
        <v>2190</v>
      </c>
      <c r="AK1150">
        <v>34</v>
      </c>
      <c r="AL1150">
        <v>1</v>
      </c>
      <c r="AM1150">
        <v>1</v>
      </c>
      <c r="AN1150">
        <v>1</v>
      </c>
      <c r="AO1150">
        <v>0</v>
      </c>
      <c r="AP1150">
        <v>0</v>
      </c>
      <c r="AQ1150">
        <v>0</v>
      </c>
      <c r="AR1150">
        <v>109.95</v>
      </c>
      <c r="AS1150" s="1" t="s">
        <v>173</v>
      </c>
      <c r="AT1150">
        <v>73</v>
      </c>
      <c r="AU1150">
        <v>93.748964233333339</v>
      </c>
      <c r="AV1150">
        <v>932.70381026666666</v>
      </c>
      <c r="AW1150">
        <v>34</v>
      </c>
      <c r="AX1150">
        <v>1</v>
      </c>
      <c r="AY1150">
        <v>1.3698630136986301E-2</v>
      </c>
      <c r="AZ1150">
        <v>30</v>
      </c>
      <c r="BA1150">
        <v>0.34721838604938277</v>
      </c>
      <c r="BB1150">
        <v>0.91441550026143792</v>
      </c>
      <c r="BC1150">
        <v>45</v>
      </c>
      <c r="BD1150">
        <v>-11</v>
      </c>
      <c r="BE1150">
        <v>5</v>
      </c>
      <c r="BF1150">
        <v>4</v>
      </c>
      <c r="BG1150" s="1" t="s">
        <v>174</v>
      </c>
      <c r="BH1150" s="1" t="s">
        <v>6891</v>
      </c>
      <c r="BI1150" s="1" t="s">
        <v>6889</v>
      </c>
      <c r="BJ1150" s="1" t="s">
        <v>6890</v>
      </c>
      <c r="BK1150">
        <v>2100</v>
      </c>
      <c r="BL1150">
        <v>3</v>
      </c>
      <c r="BM1150" s="5" t="d">
        <v>21:59:59.9999999999968050</v>
      </c>
      <c r="BN1150" s="5" t="d">
        <v>22:30:00.000</v>
      </c>
      <c r="BO1150">
        <v>22</v>
      </c>
      <c r="BP1150" t="b">
        <v>0</v>
      </c>
    </row>
    <row r="1151" spans="1:68" x14ac:dyDescent="0.2">
      <c r="A1151" s="1" t="s">
        <v>2508</v>
      </c>
      <c r="B1151" s="1" t="s">
        <v>1456</v>
      </c>
      <c r="C1151" s="2" t="d">
        <v>2026-07-10</v>
      </c>
      <c r="D1151">
        <v>46</v>
      </c>
      <c r="E1151" s="1" t="s">
        <v>165</v>
      </c>
      <c r="F1151">
        <v>46</v>
      </c>
      <c r="G1151">
        <v>9</v>
      </c>
      <c r="H1151">
        <v>0</v>
      </c>
      <c r="I1151">
        <v>0</v>
      </c>
      <c r="J1151">
        <v>9</v>
      </c>
      <c r="K1151">
        <v>0</v>
      </c>
      <c r="L1151">
        <v>0</v>
      </c>
      <c r="M1151" s="1" t="s">
        <v>63</v>
      </c>
      <c r="N1151" s="1" t="s">
        <v>63</v>
      </c>
      <c r="O1151" s="1" t="s">
        <v>1791</v>
      </c>
      <c r="P1151">
        <v>5.1111111111111107</v>
      </c>
      <c r="Q1151">
        <v>0</v>
      </c>
      <c r="R1151">
        <v>1600</v>
      </c>
      <c r="S1151">
        <v>0</v>
      </c>
      <c r="T1151">
        <v>32</v>
      </c>
      <c r="U1151">
        <v>46</v>
      </c>
      <c r="V1151">
        <v>230</v>
      </c>
      <c r="W1151">
        <v>55284.34</v>
      </c>
      <c r="X1151">
        <v>5</v>
      </c>
      <c r="Y1151">
        <v>1201.8334782608695</v>
      </c>
      <c r="Z1151">
        <v>11.543478260869565</v>
      </c>
      <c r="AA1151">
        <v>55.963984137681159</v>
      </c>
      <c r="AB1151">
        <v>46</v>
      </c>
      <c r="AC1151">
        <v>44.420505876811596</v>
      </c>
      <c r="AD1151">
        <v>0</v>
      </c>
      <c r="AE1151">
        <v>1.277176718603092</v>
      </c>
      <c r="AF1151">
        <v>0.6</v>
      </c>
      <c r="AG1151">
        <v>0</v>
      </c>
      <c r="AH1151">
        <v>46.298571824637676</v>
      </c>
      <c r="AI1151">
        <v>6.8204819623188406</v>
      </c>
      <c r="AJ1151">
        <v>1380</v>
      </c>
      <c r="AK1151">
        <v>34</v>
      </c>
      <c r="AL1151">
        <v>2</v>
      </c>
      <c r="AM1151">
        <v>2</v>
      </c>
      <c r="AN1151">
        <v>1</v>
      </c>
      <c r="AO1151">
        <v>0</v>
      </c>
      <c r="AP1151">
        <v>1</v>
      </c>
      <c r="AQ1151">
        <v>0</v>
      </c>
      <c r="AR1151">
        <v>370.08000000000004</v>
      </c>
      <c r="AS1151" s="1" t="s">
        <v>173</v>
      </c>
      <c r="AT1151">
        <v>46</v>
      </c>
      <c r="AU1151">
        <v>57.678603699999996</v>
      </c>
      <c r="AV1151">
        <v>943.85434066666664</v>
      </c>
      <c r="AW1151">
        <v>34</v>
      </c>
      <c r="AX1151">
        <v>1</v>
      </c>
      <c r="AY1151">
        <v>4.3478260869565216E-2</v>
      </c>
      <c r="AZ1151">
        <v>30</v>
      </c>
      <c r="BA1151">
        <v>0.21362445814814812</v>
      </c>
      <c r="BB1151">
        <v>0.92534739281045753</v>
      </c>
      <c r="BC1151">
        <v>45</v>
      </c>
      <c r="BD1151">
        <v>-11</v>
      </c>
      <c r="BE1151">
        <v>3</v>
      </c>
      <c r="BF1151">
        <v>6</v>
      </c>
      <c r="BG1151" s="1" t="s">
        <v>174</v>
      </c>
      <c r="BH1151" s="1" t="s">
        <v>6891</v>
      </c>
      <c r="BI1151" s="1" t="s">
        <v>6889</v>
      </c>
      <c r="BJ1151" s="1" t="s">
        <v>6890</v>
      </c>
      <c r="BK1151">
        <v>2100</v>
      </c>
      <c r="BL1151">
        <v>3</v>
      </c>
      <c r="BM1151" s="5" t="d">
        <v>22:30:00.000</v>
      </c>
      <c r="BN1151" s="5" t="d">
        <v>23:00:00.0000000000031950</v>
      </c>
      <c r="BO1151">
        <v>22</v>
      </c>
      <c r="BP1151" t="b">
        <v>0</v>
      </c>
    </row>
    <row r="1152" spans="1:68" x14ac:dyDescent="0.2">
      <c r="A1152" s="1" t="s">
        <v>2509</v>
      </c>
      <c r="B1152" s="1" t="s">
        <v>1456</v>
      </c>
      <c r="C1152" s="2" t="d">
        <v>2026-07-10</v>
      </c>
      <c r="D1152">
        <v>47</v>
      </c>
      <c r="E1152" s="1" t="s">
        <v>187</v>
      </c>
      <c r="F1152">
        <v>50</v>
      </c>
      <c r="G1152">
        <v>9</v>
      </c>
      <c r="H1152">
        <v>0</v>
      </c>
      <c r="I1152">
        <v>2</v>
      </c>
      <c r="J1152">
        <v>7</v>
      </c>
      <c r="K1152">
        <v>0</v>
      </c>
      <c r="L1152">
        <v>1</v>
      </c>
      <c r="M1152" s="1" t="s">
        <v>63</v>
      </c>
      <c r="N1152" s="1" t="s">
        <v>1793</v>
      </c>
      <c r="O1152" s="1" t="s">
        <v>1794</v>
      </c>
      <c r="P1152">
        <v>7.1428571428571432</v>
      </c>
      <c r="Q1152">
        <v>0</v>
      </c>
      <c r="R1152">
        <v>1600</v>
      </c>
      <c r="S1152">
        <v>1</v>
      </c>
      <c r="T1152">
        <v>31</v>
      </c>
      <c r="U1152">
        <v>50</v>
      </c>
      <c r="V1152">
        <v>243</v>
      </c>
      <c r="W1152">
        <v>54094.83</v>
      </c>
      <c r="X1152">
        <v>4.8600000000000003</v>
      </c>
      <c r="Y1152">
        <v>1081.8966</v>
      </c>
      <c r="Z1152">
        <v>11.6</v>
      </c>
      <c r="AA1152">
        <v>44.87334151066667</v>
      </c>
      <c r="AB1152">
        <v>50</v>
      </c>
      <c r="AC1152">
        <v>33.273341510666668</v>
      </c>
      <c r="AD1152">
        <v>0</v>
      </c>
      <c r="AE1152">
        <v>1.2816665254562261</v>
      </c>
      <c r="AF1152">
        <v>0.64733333333333332</v>
      </c>
      <c r="AG1152">
        <v>0</v>
      </c>
      <c r="AH1152">
        <v>35.404848237333333</v>
      </c>
      <c r="AI1152">
        <v>6.6624934066666661</v>
      </c>
      <c r="AJ1152">
        <v>1500</v>
      </c>
      <c r="AK1152">
        <v>34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 s="1" t="s">
        <v>173</v>
      </c>
      <c r="AT1152">
        <v>50</v>
      </c>
      <c r="AU1152">
        <v>62.821442249999997</v>
      </c>
      <c r="AV1152">
        <v>934.90252435000002</v>
      </c>
      <c r="AW1152">
        <v>34</v>
      </c>
      <c r="AX1152">
        <v>1</v>
      </c>
      <c r="AY1152">
        <v>0</v>
      </c>
      <c r="AZ1152">
        <v>30</v>
      </c>
      <c r="BA1152">
        <v>0.29914972499999998</v>
      </c>
      <c r="BB1152">
        <v>0.91657110230392158</v>
      </c>
      <c r="BC1152">
        <v>45</v>
      </c>
      <c r="BD1152">
        <v>-11</v>
      </c>
      <c r="BE1152">
        <v>3</v>
      </c>
      <c r="BF1152">
        <v>4</v>
      </c>
      <c r="BG1152" s="1" t="s">
        <v>174</v>
      </c>
      <c r="BH1152" s="1" t="s">
        <v>6891</v>
      </c>
      <c r="BI1152" s="1" t="s">
        <v>6889</v>
      </c>
      <c r="BJ1152" s="1" t="s">
        <v>6890</v>
      </c>
      <c r="BK1152">
        <v>2100</v>
      </c>
      <c r="BL1152">
        <v>3</v>
      </c>
      <c r="BM1152" s="5" t="d">
        <v>23:00:00.0000000000031950</v>
      </c>
      <c r="BN1152" s="5" t="d">
        <v>23:29:59.9999999999968050</v>
      </c>
      <c r="BO1152">
        <v>23</v>
      </c>
      <c r="BP1152" t="b">
        <v>0</v>
      </c>
    </row>
    <row r="1153" spans="1:68" x14ac:dyDescent="0.2">
      <c r="A1153" s="1" t="s">
        <v>2510</v>
      </c>
      <c r="B1153" s="1" t="s">
        <v>1456</v>
      </c>
      <c r="C1153" s="2" t="d">
        <v>2026-07-10</v>
      </c>
      <c r="D1153">
        <v>48</v>
      </c>
      <c r="E1153" s="1" t="s">
        <v>187</v>
      </c>
      <c r="F1153">
        <v>27</v>
      </c>
      <c r="G1153">
        <v>9</v>
      </c>
      <c r="H1153">
        <v>0</v>
      </c>
      <c r="I1153">
        <v>2</v>
      </c>
      <c r="J1153">
        <v>7</v>
      </c>
      <c r="K1153">
        <v>0</v>
      </c>
      <c r="L1153">
        <v>1</v>
      </c>
      <c r="M1153" s="1" t="s">
        <v>63</v>
      </c>
      <c r="N1153" s="1" t="s">
        <v>1796</v>
      </c>
      <c r="O1153" s="1" t="s">
        <v>1797</v>
      </c>
      <c r="P1153">
        <v>3.8571428571428572</v>
      </c>
      <c r="Q1153">
        <v>0</v>
      </c>
      <c r="R1153">
        <v>1600</v>
      </c>
      <c r="S1153">
        <v>1</v>
      </c>
      <c r="T1153">
        <v>30</v>
      </c>
      <c r="U1153">
        <v>27</v>
      </c>
      <c r="V1153">
        <v>136</v>
      </c>
      <c r="W1153">
        <v>28933.38</v>
      </c>
      <c r="X1153">
        <v>5.0370370370370372</v>
      </c>
      <c r="Y1153">
        <v>1071.6066666666668</v>
      </c>
      <c r="Z1153">
        <v>11.185185185185185</v>
      </c>
      <c r="AA1153">
        <v>26.255268820987656</v>
      </c>
      <c r="AB1153">
        <v>26</v>
      </c>
      <c r="AC1153">
        <v>15.107788884567901</v>
      </c>
      <c r="AD1153">
        <v>0</v>
      </c>
      <c r="AE1153">
        <v>1.3371683597249064</v>
      </c>
      <c r="AF1153">
        <v>0.63765432098765429</v>
      </c>
      <c r="AG1153">
        <v>7.3705693209876535E-2</v>
      </c>
      <c r="AH1153">
        <v>16.392506374074074</v>
      </c>
      <c r="AI1153">
        <v>7.0348533370370365</v>
      </c>
      <c r="AJ1153">
        <v>810</v>
      </c>
      <c r="AK1153">
        <v>34</v>
      </c>
      <c r="AL1153">
        <v>3</v>
      </c>
      <c r="AM1153">
        <v>3</v>
      </c>
      <c r="AN1153">
        <v>2</v>
      </c>
      <c r="AO1153">
        <v>0</v>
      </c>
      <c r="AP1153">
        <v>1</v>
      </c>
      <c r="AQ1153">
        <v>0</v>
      </c>
      <c r="AR1153">
        <v>876.19</v>
      </c>
      <c r="AS1153" s="1" t="s">
        <v>173</v>
      </c>
      <c r="AT1153">
        <v>24</v>
      </c>
      <c r="AU1153">
        <v>37.9693568</v>
      </c>
      <c r="AV1153">
        <v>935.35959371666661</v>
      </c>
      <c r="AW1153">
        <v>34</v>
      </c>
      <c r="AX1153">
        <v>0.96296296296296291</v>
      </c>
      <c r="AY1153">
        <v>0.1111111111111111</v>
      </c>
      <c r="AZ1153">
        <v>30</v>
      </c>
      <c r="BA1153">
        <v>0.18080646095238095</v>
      </c>
      <c r="BB1153">
        <v>0.91701920952614369</v>
      </c>
      <c r="BC1153">
        <v>45</v>
      </c>
      <c r="BD1153">
        <v>-11</v>
      </c>
      <c r="BE1153">
        <v>2</v>
      </c>
      <c r="BF1153">
        <v>5</v>
      </c>
      <c r="BG1153" s="1" t="s">
        <v>174</v>
      </c>
      <c r="BH1153" s="1" t="s">
        <v>6891</v>
      </c>
      <c r="BI1153" s="1" t="s">
        <v>6889</v>
      </c>
      <c r="BJ1153" s="1" t="s">
        <v>6890</v>
      </c>
      <c r="BK1153">
        <v>2100</v>
      </c>
      <c r="BL1153">
        <v>3</v>
      </c>
      <c r="BM1153" s="5" t="d">
        <v>23:29:59.9999999999968050</v>
      </c>
      <c r="BN1153" s="5" t="d">
        <v>1899-12-30</v>
      </c>
      <c r="BO1153">
        <v>23</v>
      </c>
      <c r="BP1153" t="b">
        <v>0</v>
      </c>
    </row>
    <row r="1154" spans="1:68" x14ac:dyDescent="0.2">
      <c r="A1154" s="1" t="s">
        <v>2511</v>
      </c>
      <c r="B1154" s="1" t="s">
        <v>1456</v>
      </c>
      <c r="C1154" s="2" t="d">
        <v>2026-07-11</v>
      </c>
      <c r="D1154">
        <v>1</v>
      </c>
      <c r="E1154" s="1" t="s">
        <v>61</v>
      </c>
      <c r="F1154">
        <v>8</v>
      </c>
      <c r="G1154">
        <v>19</v>
      </c>
      <c r="H1154">
        <v>12</v>
      </c>
      <c r="I1154">
        <v>2</v>
      </c>
      <c r="J1154">
        <v>5</v>
      </c>
      <c r="K1154">
        <v>900</v>
      </c>
      <c r="L1154">
        <v>1</v>
      </c>
      <c r="M1154" s="1" t="s">
        <v>1799</v>
      </c>
      <c r="N1154" s="1" t="s">
        <v>1800</v>
      </c>
      <c r="O1154" s="1" t="s">
        <v>2512</v>
      </c>
      <c r="P1154">
        <v>1.6</v>
      </c>
      <c r="Q1154">
        <v>900</v>
      </c>
      <c r="R1154">
        <v>9100</v>
      </c>
      <c r="S1154">
        <v>1</v>
      </c>
      <c r="T1154">
        <v>49</v>
      </c>
      <c r="U1154">
        <v>8</v>
      </c>
      <c r="V1154">
        <v>37</v>
      </c>
      <c r="W1154">
        <v>9578.67</v>
      </c>
      <c r="X1154">
        <v>4.625</v>
      </c>
      <c r="Y1154">
        <v>1197.33375</v>
      </c>
      <c r="Z1154">
        <v>11.25</v>
      </c>
      <c r="AA1154">
        <v>10.350959685416667</v>
      </c>
      <c r="AB1154">
        <v>2</v>
      </c>
      <c r="AC1154">
        <v>0.52314831875000012</v>
      </c>
      <c r="AD1154">
        <v>0</v>
      </c>
      <c r="AE1154">
        <v>1.3695408936677906</v>
      </c>
      <c r="AF1154">
        <v>0.58541666666666659</v>
      </c>
      <c r="AG1154">
        <v>1.9549575541666666</v>
      </c>
      <c r="AH1154">
        <v>0</v>
      </c>
      <c r="AI1154">
        <v>7.6647521249999997</v>
      </c>
      <c r="AJ1154">
        <v>240</v>
      </c>
      <c r="AK1154">
        <v>66</v>
      </c>
      <c r="AL1154">
        <v>1</v>
      </c>
      <c r="AM1154">
        <v>1</v>
      </c>
      <c r="AN1154">
        <v>0</v>
      </c>
      <c r="AO1154">
        <v>1</v>
      </c>
      <c r="AP1154">
        <v>0</v>
      </c>
      <c r="AQ1154">
        <v>0</v>
      </c>
      <c r="AR1154">
        <v>229.21</v>
      </c>
      <c r="AS1154" s="1" t="s">
        <v>125</v>
      </c>
      <c r="AT1154">
        <v>1</v>
      </c>
      <c r="AU1154">
        <v>11.97971415</v>
      </c>
      <c r="AV1154">
        <v>525.50550393333333</v>
      </c>
      <c r="AW1154">
        <v>57</v>
      </c>
      <c r="AX1154">
        <v>0.25</v>
      </c>
      <c r="AY1154">
        <v>0.125</v>
      </c>
      <c r="AZ1154">
        <v>30</v>
      </c>
      <c r="BA1154">
        <v>7.9864760999999992E-2</v>
      </c>
      <c r="BB1154">
        <v>0.26540682016835015</v>
      </c>
      <c r="BC1154">
        <v>26</v>
      </c>
      <c r="BD1154">
        <v>40</v>
      </c>
      <c r="BE1154">
        <v>1</v>
      </c>
      <c r="BF1154">
        <v>4</v>
      </c>
      <c r="BG1154" s="1" t="s">
        <v>209</v>
      </c>
      <c r="BH1154" s="1" t="s">
        <v>6891</v>
      </c>
      <c r="BI1154" s="1" t="s">
        <v>6889</v>
      </c>
      <c r="BJ1154" s="1" t="s">
        <v>6890</v>
      </c>
      <c r="BK1154">
        <v>2100</v>
      </c>
      <c r="BL1154">
        <v>3</v>
      </c>
      <c r="BM1154" s="5" t="d">
        <v>1899-12-30</v>
      </c>
      <c r="BN1154" s="5" t="d">
        <v>00:29:59.99999999999990100</v>
      </c>
      <c r="BO1154">
        <v>0</v>
      </c>
      <c r="BP1154" t="b">
        <v>0</v>
      </c>
    </row>
    <row r="1155" spans="1:68" x14ac:dyDescent="0.2">
      <c r="A1155" s="1" t="s">
        <v>2513</v>
      </c>
      <c r="B1155" s="1" t="s">
        <v>1456</v>
      </c>
      <c r="C1155" s="2" t="d">
        <v>2026-07-11</v>
      </c>
      <c r="D1155">
        <v>2</v>
      </c>
      <c r="E1155" s="1" t="s">
        <v>61</v>
      </c>
      <c r="F1155">
        <v>4</v>
      </c>
      <c r="G1155">
        <v>19</v>
      </c>
      <c r="H1155">
        <v>12</v>
      </c>
      <c r="I1155">
        <v>2</v>
      </c>
      <c r="J1155">
        <v>5</v>
      </c>
      <c r="K1155">
        <v>900</v>
      </c>
      <c r="L1155">
        <v>1</v>
      </c>
      <c r="M1155" s="1" t="s">
        <v>1803</v>
      </c>
      <c r="N1155" s="1" t="s">
        <v>1804</v>
      </c>
      <c r="O1155" s="1" t="s">
        <v>1805</v>
      </c>
      <c r="P1155">
        <v>0.8</v>
      </c>
      <c r="Q1155">
        <v>900</v>
      </c>
      <c r="R1155">
        <v>8200</v>
      </c>
      <c r="S1155">
        <v>1</v>
      </c>
      <c r="T1155">
        <v>48</v>
      </c>
      <c r="U1155">
        <v>4</v>
      </c>
      <c r="V1155">
        <v>19</v>
      </c>
      <c r="W1155">
        <v>4229.51</v>
      </c>
      <c r="X1155">
        <v>4.75</v>
      </c>
      <c r="Y1155">
        <v>1057.3775000000001</v>
      </c>
      <c r="Z1155">
        <v>10.25</v>
      </c>
      <c r="AA1155">
        <v>9.2162211749999994</v>
      </c>
      <c r="AB1155">
        <v>1</v>
      </c>
      <c r="AC1155">
        <v>0.1222813458333336</v>
      </c>
      <c r="AD1155">
        <v>0</v>
      </c>
      <c r="AE1155">
        <v>1.3700671049415138</v>
      </c>
      <c r="AF1155">
        <v>0.42083333333333328</v>
      </c>
      <c r="AG1155">
        <v>1.7909004291666666</v>
      </c>
      <c r="AH1155">
        <v>0</v>
      </c>
      <c r="AI1155">
        <v>6.2794874041666668</v>
      </c>
      <c r="AJ1155">
        <v>120</v>
      </c>
      <c r="AK1155">
        <v>67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 s="1" t="s">
        <v>65</v>
      </c>
      <c r="AT1155">
        <v>1</v>
      </c>
      <c r="AU1155">
        <v>5.4802683833333337</v>
      </c>
      <c r="AV1155">
        <v>49.644835566666664</v>
      </c>
      <c r="AW1155">
        <v>4</v>
      </c>
      <c r="AX1155">
        <v>0.25</v>
      </c>
      <c r="AY1155">
        <v>0</v>
      </c>
      <c r="AZ1155">
        <v>30</v>
      </c>
      <c r="BA1155">
        <v>3.6535122555555556E-2</v>
      </c>
      <c r="BB1155">
        <v>2.4698923167495852E-2</v>
      </c>
      <c r="BC1155">
        <v>3</v>
      </c>
      <c r="BD1155">
        <v>64</v>
      </c>
      <c r="BE1155">
        <v>1</v>
      </c>
      <c r="BF1155">
        <v>4</v>
      </c>
      <c r="BG1155" s="1" t="s">
        <v>83</v>
      </c>
      <c r="BH1155" s="1" t="s">
        <v>6891</v>
      </c>
      <c r="BI1155" s="1" t="s">
        <v>6889</v>
      </c>
      <c r="BJ1155" s="1" t="s">
        <v>6890</v>
      </c>
      <c r="BK1155">
        <v>2100</v>
      </c>
      <c r="BL1155">
        <v>3</v>
      </c>
      <c r="BM1155" s="5" t="d">
        <v>00:29:59.99999999999990100</v>
      </c>
      <c r="BN1155" s="5" t="d">
        <v>00:59:59.99999999999980200</v>
      </c>
      <c r="BO1155">
        <v>0</v>
      </c>
      <c r="BP1155" t="b">
        <v>0</v>
      </c>
    </row>
    <row r="1156" spans="1:68" x14ac:dyDescent="0.2">
      <c r="A1156" s="1" t="s">
        <v>2514</v>
      </c>
      <c r="B1156" s="1" t="s">
        <v>1456</v>
      </c>
      <c r="C1156" s="2" t="d">
        <v>2026-07-11</v>
      </c>
      <c r="D1156">
        <v>3</v>
      </c>
      <c r="E1156" s="1" t="s">
        <v>61</v>
      </c>
      <c r="F1156">
        <v>12</v>
      </c>
      <c r="G1156">
        <v>10</v>
      </c>
      <c r="H1156">
        <v>9</v>
      </c>
      <c r="I1156">
        <v>0</v>
      </c>
      <c r="J1156">
        <v>1</v>
      </c>
      <c r="K1156">
        <v>675</v>
      </c>
      <c r="L1156">
        <v>0</v>
      </c>
      <c r="M1156" s="1" t="s">
        <v>1807</v>
      </c>
      <c r="N1156" s="1" t="s">
        <v>63</v>
      </c>
      <c r="O1156" s="1" t="s">
        <v>1464</v>
      </c>
      <c r="P1156">
        <v>12</v>
      </c>
      <c r="Q1156">
        <v>675</v>
      </c>
      <c r="R1156">
        <v>7525</v>
      </c>
      <c r="S1156">
        <v>0</v>
      </c>
      <c r="T1156">
        <v>48</v>
      </c>
      <c r="U1156">
        <v>12</v>
      </c>
      <c r="V1156">
        <v>52</v>
      </c>
      <c r="W1156">
        <v>12108.78</v>
      </c>
      <c r="X1156">
        <v>4.333333333333333</v>
      </c>
      <c r="Y1156">
        <v>1009.0650000000001</v>
      </c>
      <c r="Z1156">
        <v>11.333333333333334</v>
      </c>
      <c r="AA1156">
        <v>11.210263073611111</v>
      </c>
      <c r="AB1156">
        <v>5</v>
      </c>
      <c r="AC1156">
        <v>0.69099042499999985</v>
      </c>
      <c r="AD1156">
        <v>0.54364283611111119</v>
      </c>
      <c r="AE1156">
        <v>1.3744192093663461</v>
      </c>
      <c r="AF1156">
        <v>0.68611111111111123</v>
      </c>
      <c r="AG1156">
        <v>2.6041731513888888</v>
      </c>
      <c r="AH1156">
        <v>0</v>
      </c>
      <c r="AI1156">
        <v>7.6185899111111111</v>
      </c>
      <c r="AJ1156">
        <v>360</v>
      </c>
      <c r="AK1156">
        <v>34</v>
      </c>
      <c r="AL1156">
        <v>1</v>
      </c>
      <c r="AM1156">
        <v>1</v>
      </c>
      <c r="AN1156">
        <v>0</v>
      </c>
      <c r="AO1156">
        <v>0</v>
      </c>
      <c r="AP1156">
        <v>1</v>
      </c>
      <c r="AQ1156">
        <v>0</v>
      </c>
      <c r="AR1156">
        <v>67.150000000000006</v>
      </c>
      <c r="AS1156" s="1" t="s">
        <v>65</v>
      </c>
      <c r="AT1156">
        <v>3</v>
      </c>
      <c r="AU1156">
        <v>16.075245333333335</v>
      </c>
      <c r="AV1156">
        <v>93.806484716666674</v>
      </c>
      <c r="AW1156">
        <v>7</v>
      </c>
      <c r="AX1156">
        <v>0.41666666666666669</v>
      </c>
      <c r="AY1156">
        <v>8.3333333333333329E-2</v>
      </c>
      <c r="AZ1156">
        <v>30</v>
      </c>
      <c r="BA1156">
        <v>0.53584151111111111</v>
      </c>
      <c r="BB1156">
        <v>9.1967141879084974E-2</v>
      </c>
      <c r="BC1156">
        <v>5</v>
      </c>
      <c r="BD1156">
        <v>29</v>
      </c>
      <c r="BE1156">
        <v>1</v>
      </c>
      <c r="BF1156">
        <v>0</v>
      </c>
      <c r="BG1156" s="1" t="s">
        <v>83</v>
      </c>
      <c r="BH1156" s="1" t="s">
        <v>6891</v>
      </c>
      <c r="BI1156" s="1" t="s">
        <v>6889</v>
      </c>
      <c r="BJ1156" s="1" t="s">
        <v>6890</v>
      </c>
      <c r="BK1156">
        <v>2100</v>
      </c>
      <c r="BL1156">
        <v>3</v>
      </c>
      <c r="BM1156" s="5" t="d">
        <v>00:59:59.99999999999980200</v>
      </c>
      <c r="BN1156" s="5" t="d">
        <v>01:30:00.000</v>
      </c>
      <c r="BO1156">
        <v>1</v>
      </c>
      <c r="BP1156" t="b">
        <v>0</v>
      </c>
    </row>
    <row r="1157" spans="1:68" x14ac:dyDescent="0.2">
      <c r="A1157" s="1" t="s">
        <v>2515</v>
      </c>
      <c r="B1157" s="1" t="s">
        <v>1456</v>
      </c>
      <c r="C1157" s="2" t="d">
        <v>2026-07-11</v>
      </c>
      <c r="D1157">
        <v>4</v>
      </c>
      <c r="E1157" s="1" t="s">
        <v>61</v>
      </c>
      <c r="F1157">
        <v>8</v>
      </c>
      <c r="G1157">
        <v>10</v>
      </c>
      <c r="H1157">
        <v>9</v>
      </c>
      <c r="I1157">
        <v>0</v>
      </c>
      <c r="J1157">
        <v>1</v>
      </c>
      <c r="K1157">
        <v>675</v>
      </c>
      <c r="L1157">
        <v>0</v>
      </c>
      <c r="M1157" s="1" t="s">
        <v>1809</v>
      </c>
      <c r="N1157" s="1" t="s">
        <v>63</v>
      </c>
      <c r="O1157" s="1" t="s">
        <v>1583</v>
      </c>
      <c r="P1157">
        <v>8</v>
      </c>
      <c r="Q1157">
        <v>675</v>
      </c>
      <c r="R1157">
        <v>6850</v>
      </c>
      <c r="S1157">
        <v>0</v>
      </c>
      <c r="T1157">
        <v>48</v>
      </c>
      <c r="U1157">
        <v>8</v>
      </c>
      <c r="V1157">
        <v>44</v>
      </c>
      <c r="W1157">
        <v>10088.58</v>
      </c>
      <c r="X1157">
        <v>5.5</v>
      </c>
      <c r="Y1157">
        <v>1261.0725</v>
      </c>
      <c r="Z1157">
        <v>10.25</v>
      </c>
      <c r="AA1157">
        <v>9.6303264000000013</v>
      </c>
      <c r="AB1157">
        <v>0</v>
      </c>
      <c r="AC1157">
        <v>0</v>
      </c>
      <c r="AD1157">
        <v>0.90307295208333327</v>
      </c>
      <c r="AE1157">
        <v>1.3875077877140656</v>
      </c>
      <c r="AF1157">
        <v>0.66249999999999998</v>
      </c>
      <c r="AG1157">
        <v>2.9530807354166666</v>
      </c>
      <c r="AH1157">
        <v>0</v>
      </c>
      <c r="AI1157">
        <v>5.9605789895833334</v>
      </c>
      <c r="AJ1157">
        <v>240</v>
      </c>
      <c r="AK1157">
        <v>34</v>
      </c>
      <c r="AL1157">
        <v>1</v>
      </c>
      <c r="AM1157">
        <v>1</v>
      </c>
      <c r="AN1157">
        <v>0</v>
      </c>
      <c r="AO1157">
        <v>0</v>
      </c>
      <c r="AP1157">
        <v>1</v>
      </c>
      <c r="AQ1157">
        <v>0</v>
      </c>
      <c r="AR1157">
        <v>67.150000000000006</v>
      </c>
      <c r="AS1157" s="1" t="s">
        <v>70</v>
      </c>
      <c r="AT1157">
        <v>0</v>
      </c>
      <c r="AU1157">
        <v>10.695559333333334</v>
      </c>
      <c r="AV1157">
        <v>108.0913125</v>
      </c>
      <c r="AW1157">
        <v>9</v>
      </c>
      <c r="AX1157">
        <v>0</v>
      </c>
      <c r="AY1157">
        <v>0.125</v>
      </c>
      <c r="AZ1157">
        <v>30</v>
      </c>
      <c r="BA1157">
        <v>0.35651864444444448</v>
      </c>
      <c r="BB1157">
        <v>0.10597187500000001</v>
      </c>
      <c r="BC1157">
        <v>6</v>
      </c>
      <c r="BD1157">
        <v>28</v>
      </c>
      <c r="BE1157">
        <v>1</v>
      </c>
      <c r="BF1157">
        <v>0</v>
      </c>
      <c r="BG1157" s="1" t="s">
        <v>209</v>
      </c>
      <c r="BH1157" s="1" t="s">
        <v>6891</v>
      </c>
      <c r="BI1157" s="1" t="s">
        <v>6889</v>
      </c>
      <c r="BJ1157" s="1" t="s">
        <v>6890</v>
      </c>
      <c r="BK1157">
        <v>2100</v>
      </c>
      <c r="BL1157">
        <v>3</v>
      </c>
      <c r="BM1157" s="5" t="d">
        <v>01:30:00.000</v>
      </c>
      <c r="BN1157" s="5" t="d">
        <v>01:59:59.99999999999959725</v>
      </c>
      <c r="BO1157">
        <v>1</v>
      </c>
      <c r="BP1157" t="b">
        <v>0</v>
      </c>
    </row>
    <row r="1158" spans="1:68" x14ac:dyDescent="0.2">
      <c r="A1158" s="1" t="s">
        <v>2516</v>
      </c>
      <c r="B1158" s="1" t="s">
        <v>1456</v>
      </c>
      <c r="C1158" s="2" t="d">
        <v>2026-07-11</v>
      </c>
      <c r="D1158">
        <v>5</v>
      </c>
      <c r="E1158" s="1" t="s">
        <v>61</v>
      </c>
      <c r="F1158">
        <v>9</v>
      </c>
      <c r="G1158">
        <v>10</v>
      </c>
      <c r="H1158">
        <v>9</v>
      </c>
      <c r="I1158">
        <v>0</v>
      </c>
      <c r="J1158">
        <v>1</v>
      </c>
      <c r="K1158">
        <v>675</v>
      </c>
      <c r="L1158">
        <v>0</v>
      </c>
      <c r="M1158" s="1" t="s">
        <v>1811</v>
      </c>
      <c r="N1158" s="1" t="s">
        <v>63</v>
      </c>
      <c r="O1158" s="1" t="s">
        <v>1470</v>
      </c>
      <c r="P1158">
        <v>9</v>
      </c>
      <c r="Q1158">
        <v>675</v>
      </c>
      <c r="R1158">
        <v>6175</v>
      </c>
      <c r="S1158">
        <v>0</v>
      </c>
      <c r="T1158">
        <v>48</v>
      </c>
      <c r="U1158">
        <v>9</v>
      </c>
      <c r="V1158">
        <v>50</v>
      </c>
      <c r="W1158">
        <v>11018.72</v>
      </c>
      <c r="X1158">
        <v>5.5555555555555554</v>
      </c>
      <c r="Y1158">
        <v>1224.3022222222221</v>
      </c>
      <c r="Z1158">
        <v>10.888888888888889</v>
      </c>
      <c r="AA1158">
        <v>10.794569753703705</v>
      </c>
      <c r="AB1158">
        <v>3</v>
      </c>
      <c r="AC1158">
        <v>0.48834535925925909</v>
      </c>
      <c r="AD1158">
        <v>0.29664730555555557</v>
      </c>
      <c r="AE1158">
        <v>1.7744537352810912</v>
      </c>
      <c r="AF1158">
        <v>0.72962962962962963</v>
      </c>
      <c r="AG1158">
        <v>2.8007306629629629</v>
      </c>
      <c r="AH1158">
        <v>0</v>
      </c>
      <c r="AI1158">
        <v>7.1734687092592582</v>
      </c>
      <c r="AJ1158">
        <v>270</v>
      </c>
      <c r="AK1158">
        <v>34</v>
      </c>
      <c r="AL1158">
        <v>1</v>
      </c>
      <c r="AM1158">
        <v>1</v>
      </c>
      <c r="AN1158">
        <v>1</v>
      </c>
      <c r="AO1158">
        <v>0</v>
      </c>
      <c r="AP1158">
        <v>0</v>
      </c>
      <c r="AQ1158">
        <v>0</v>
      </c>
      <c r="AR1158">
        <v>235.69</v>
      </c>
      <c r="AS1158" s="1" t="s">
        <v>65</v>
      </c>
      <c r="AT1158">
        <v>2</v>
      </c>
      <c r="AU1158">
        <v>16.291095033333335</v>
      </c>
      <c r="AV1158">
        <v>79.881638233333334</v>
      </c>
      <c r="AW1158">
        <v>6</v>
      </c>
      <c r="AX1158">
        <v>0.33333333333333331</v>
      </c>
      <c r="AY1158">
        <v>0.1111111111111111</v>
      </c>
      <c r="AZ1158">
        <v>30</v>
      </c>
      <c r="BA1158">
        <v>0.54303650111111113</v>
      </c>
      <c r="BB1158">
        <v>7.8315331601307187E-2</v>
      </c>
      <c r="BC1158">
        <v>4</v>
      </c>
      <c r="BD1158">
        <v>30</v>
      </c>
      <c r="BE1158">
        <v>1</v>
      </c>
      <c r="BF1158">
        <v>0</v>
      </c>
      <c r="BG1158" s="1" t="s">
        <v>83</v>
      </c>
      <c r="BH1158" s="1" t="s">
        <v>6891</v>
      </c>
      <c r="BI1158" s="1" t="s">
        <v>6889</v>
      </c>
      <c r="BJ1158" s="1" t="s">
        <v>6890</v>
      </c>
      <c r="BK1158">
        <v>2100</v>
      </c>
      <c r="BL1158">
        <v>3</v>
      </c>
      <c r="BM1158" s="5" t="d">
        <v>01:59:59.99999999999959725</v>
      </c>
      <c r="BN1158" s="5" t="d">
        <v>02:30:00.00000000000040275</v>
      </c>
      <c r="BO1158">
        <v>2</v>
      </c>
      <c r="BP1158" t="b">
        <v>0</v>
      </c>
    </row>
    <row r="1159" spans="1:68" x14ac:dyDescent="0.2">
      <c r="A1159" s="1" t="s">
        <v>2517</v>
      </c>
      <c r="B1159" s="1" t="s">
        <v>1456</v>
      </c>
      <c r="C1159" s="2" t="d">
        <v>2026-07-11</v>
      </c>
      <c r="D1159">
        <v>6</v>
      </c>
      <c r="E1159" s="1" t="s">
        <v>61</v>
      </c>
      <c r="F1159">
        <v>3</v>
      </c>
      <c r="G1159">
        <v>10</v>
      </c>
      <c r="H1159">
        <v>9</v>
      </c>
      <c r="I1159">
        <v>0</v>
      </c>
      <c r="J1159">
        <v>1</v>
      </c>
      <c r="K1159">
        <v>675</v>
      </c>
      <c r="L1159">
        <v>0</v>
      </c>
      <c r="M1159" s="1" t="s">
        <v>1813</v>
      </c>
      <c r="N1159" s="1" t="s">
        <v>63</v>
      </c>
      <c r="O1159" s="1" t="s">
        <v>1473</v>
      </c>
      <c r="P1159">
        <v>3</v>
      </c>
      <c r="Q1159">
        <v>675</v>
      </c>
      <c r="R1159">
        <v>5500</v>
      </c>
      <c r="S1159">
        <v>0</v>
      </c>
      <c r="T1159">
        <v>48</v>
      </c>
      <c r="U1159">
        <v>3</v>
      </c>
      <c r="V1159">
        <v>16</v>
      </c>
      <c r="W1159">
        <v>3238.14</v>
      </c>
      <c r="X1159">
        <v>5.333333333333333</v>
      </c>
      <c r="Y1159">
        <v>1079.3799999999999</v>
      </c>
      <c r="Z1159">
        <v>11</v>
      </c>
      <c r="AA1159">
        <v>10.44125468888889</v>
      </c>
      <c r="AB1159">
        <v>1</v>
      </c>
      <c r="AC1159">
        <v>0.22173507222222236</v>
      </c>
      <c r="AD1159">
        <v>0</v>
      </c>
      <c r="AE1159">
        <v>1.2953699974670891</v>
      </c>
      <c r="AF1159">
        <v>0.59444444444444444</v>
      </c>
      <c r="AG1159">
        <v>1.8898144388888889</v>
      </c>
      <c r="AH1159">
        <v>0</v>
      </c>
      <c r="AI1159">
        <v>7.5903291333333343</v>
      </c>
      <c r="AJ1159">
        <v>90</v>
      </c>
      <c r="AK1159">
        <v>34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 s="1" t="s">
        <v>65</v>
      </c>
      <c r="AT1159">
        <v>1</v>
      </c>
      <c r="AU1159">
        <v>4.3873864500000002</v>
      </c>
      <c r="AV1159">
        <v>56.281837966666664</v>
      </c>
      <c r="AW1159">
        <v>6</v>
      </c>
      <c r="AX1159">
        <v>0.33333333333333331</v>
      </c>
      <c r="AY1159">
        <v>0</v>
      </c>
      <c r="AZ1159">
        <v>30</v>
      </c>
      <c r="BA1159">
        <v>0.14624621500000001</v>
      </c>
      <c r="BB1159">
        <v>5.5178272516339867E-2</v>
      </c>
      <c r="BC1159">
        <v>3</v>
      </c>
      <c r="BD1159">
        <v>31</v>
      </c>
      <c r="BE1159">
        <v>1</v>
      </c>
      <c r="BF1159">
        <v>0</v>
      </c>
      <c r="BG1159" s="1" t="s">
        <v>83</v>
      </c>
      <c r="BH1159" s="1" t="s">
        <v>6891</v>
      </c>
      <c r="BI1159" s="1" t="s">
        <v>6889</v>
      </c>
      <c r="BJ1159" s="1" t="s">
        <v>6890</v>
      </c>
      <c r="BK1159">
        <v>2100</v>
      </c>
      <c r="BL1159">
        <v>3</v>
      </c>
      <c r="BM1159" s="5" t="d">
        <v>02:30:00.00000000000040275</v>
      </c>
      <c r="BN1159" s="5" t="d">
        <v>03:00:00.000</v>
      </c>
      <c r="BO1159">
        <v>2</v>
      </c>
      <c r="BP1159" t="b">
        <v>0</v>
      </c>
    </row>
    <row r="1160" spans="1:68" x14ac:dyDescent="0.2">
      <c r="A1160" s="1" t="s">
        <v>2518</v>
      </c>
      <c r="B1160" s="1" t="s">
        <v>1456</v>
      </c>
      <c r="C1160" s="2" t="d">
        <v>2026-07-11</v>
      </c>
      <c r="D1160">
        <v>7</v>
      </c>
      <c r="E1160" s="1" t="s">
        <v>61</v>
      </c>
      <c r="F1160">
        <v>6</v>
      </c>
      <c r="G1160">
        <v>10</v>
      </c>
      <c r="H1160">
        <v>9</v>
      </c>
      <c r="I1160">
        <v>0</v>
      </c>
      <c r="J1160">
        <v>1</v>
      </c>
      <c r="K1160">
        <v>675</v>
      </c>
      <c r="L1160">
        <v>0</v>
      </c>
      <c r="M1160" s="1" t="s">
        <v>1815</v>
      </c>
      <c r="N1160" s="1" t="s">
        <v>63</v>
      </c>
      <c r="O1160" s="1" t="s">
        <v>1476</v>
      </c>
      <c r="P1160">
        <v>6</v>
      </c>
      <c r="Q1160">
        <v>675</v>
      </c>
      <c r="R1160">
        <v>4825</v>
      </c>
      <c r="S1160">
        <v>0</v>
      </c>
      <c r="T1160">
        <v>48</v>
      </c>
      <c r="U1160">
        <v>6</v>
      </c>
      <c r="V1160">
        <v>31</v>
      </c>
      <c r="W1160">
        <v>7575.87</v>
      </c>
      <c r="X1160">
        <v>5.166666666666667</v>
      </c>
      <c r="Y1160">
        <v>1262.645</v>
      </c>
      <c r="Z1160">
        <v>10.666666666666666</v>
      </c>
      <c r="AA1160">
        <v>9.8691335194444445</v>
      </c>
      <c r="AB1160">
        <v>2</v>
      </c>
      <c r="AC1160">
        <v>0.1530695861111111</v>
      </c>
      <c r="AD1160">
        <v>0.17567263888888887</v>
      </c>
      <c r="AE1160">
        <v>1.6342583958804893</v>
      </c>
      <c r="AF1160">
        <v>0.5444444444444444</v>
      </c>
      <c r="AG1160">
        <v>2.3543754722222219</v>
      </c>
      <c r="AH1160">
        <v>0</v>
      </c>
      <c r="AI1160">
        <v>6.5008691472222218</v>
      </c>
      <c r="AJ1160">
        <v>180</v>
      </c>
      <c r="AK1160">
        <v>34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 s="1" t="s">
        <v>65</v>
      </c>
      <c r="AT1160">
        <v>2</v>
      </c>
      <c r="AU1160">
        <v>8.8598950999999992</v>
      </c>
      <c r="AV1160">
        <v>35.766102849999996</v>
      </c>
      <c r="AW1160">
        <v>4</v>
      </c>
      <c r="AX1160">
        <v>0.33333333333333331</v>
      </c>
      <c r="AY1160">
        <v>0</v>
      </c>
      <c r="AZ1160">
        <v>30</v>
      </c>
      <c r="BA1160">
        <v>0.29532983666666662</v>
      </c>
      <c r="BB1160">
        <v>3.5064806715686271E-2</v>
      </c>
      <c r="BC1160">
        <v>2</v>
      </c>
      <c r="BD1160">
        <v>32</v>
      </c>
      <c r="BE1160">
        <v>1</v>
      </c>
      <c r="BF1160">
        <v>0</v>
      </c>
      <c r="BG1160" s="1" t="s">
        <v>83</v>
      </c>
      <c r="BH1160" s="1" t="s">
        <v>6891</v>
      </c>
      <c r="BI1160" s="1" t="s">
        <v>6889</v>
      </c>
      <c r="BJ1160" s="1" t="s">
        <v>6890</v>
      </c>
      <c r="BK1160">
        <v>2100</v>
      </c>
      <c r="BL1160">
        <v>3</v>
      </c>
      <c r="BM1160" s="5" t="d">
        <v>03:00:00.000</v>
      </c>
      <c r="BN1160" s="5" t="d">
        <v>03:30:00.00000000000079875</v>
      </c>
      <c r="BO1160">
        <v>3</v>
      </c>
      <c r="BP1160" t="b">
        <v>0</v>
      </c>
    </row>
    <row r="1161" spans="1:68" x14ac:dyDescent="0.2">
      <c r="A1161" s="1" t="s">
        <v>2519</v>
      </c>
      <c r="B1161" s="1" t="s">
        <v>1456</v>
      </c>
      <c r="C1161" s="2" t="d">
        <v>2026-07-11</v>
      </c>
      <c r="D1161">
        <v>8</v>
      </c>
      <c r="E1161" s="1" t="s">
        <v>61</v>
      </c>
      <c r="F1161">
        <v>9</v>
      </c>
      <c r="G1161">
        <v>10</v>
      </c>
      <c r="H1161">
        <v>9</v>
      </c>
      <c r="I1161">
        <v>0</v>
      </c>
      <c r="J1161">
        <v>1</v>
      </c>
      <c r="K1161">
        <v>675</v>
      </c>
      <c r="L1161">
        <v>0</v>
      </c>
      <c r="M1161" s="1" t="s">
        <v>1817</v>
      </c>
      <c r="N1161" s="1" t="s">
        <v>63</v>
      </c>
      <c r="O1161" s="1" t="s">
        <v>1704</v>
      </c>
      <c r="P1161">
        <v>9</v>
      </c>
      <c r="Q1161">
        <v>675</v>
      </c>
      <c r="R1161">
        <v>4150</v>
      </c>
      <c r="S1161">
        <v>0</v>
      </c>
      <c r="T1161">
        <v>48</v>
      </c>
      <c r="U1161">
        <v>9</v>
      </c>
      <c r="V1161">
        <v>51</v>
      </c>
      <c r="W1161">
        <v>11120.45</v>
      </c>
      <c r="X1161">
        <v>5.666666666666667</v>
      </c>
      <c r="Y1161">
        <v>1235.6055555555556</v>
      </c>
      <c r="Z1161">
        <v>11.222222222222221</v>
      </c>
      <c r="AA1161">
        <v>11.316205996296297</v>
      </c>
      <c r="AB1161">
        <v>5</v>
      </c>
      <c r="AC1161">
        <v>0.43145266851851855</v>
      </c>
      <c r="AD1161">
        <v>5.4989972222222218E-2</v>
      </c>
      <c r="AE1161">
        <v>1.3881737516752779</v>
      </c>
      <c r="AF1161">
        <v>0.69444444444444442</v>
      </c>
      <c r="AG1161">
        <v>2.1376081592592593</v>
      </c>
      <c r="AH1161">
        <v>0</v>
      </c>
      <c r="AI1161">
        <v>8.2323015314814807</v>
      </c>
      <c r="AJ1161">
        <v>270</v>
      </c>
      <c r="AK1161">
        <v>34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 s="1" t="s">
        <v>65</v>
      </c>
      <c r="AT1161">
        <v>4</v>
      </c>
      <c r="AU1161">
        <v>13.043694666666667</v>
      </c>
      <c r="AV1161">
        <v>105.98891963333334</v>
      </c>
      <c r="AW1161">
        <v>6</v>
      </c>
      <c r="AX1161">
        <v>0.55555555555555558</v>
      </c>
      <c r="AY1161">
        <v>0</v>
      </c>
      <c r="AZ1161">
        <v>30</v>
      </c>
      <c r="BA1161">
        <v>0.43478982222222223</v>
      </c>
      <c r="BB1161">
        <v>0.10391070552287582</v>
      </c>
      <c r="BC1161">
        <v>6</v>
      </c>
      <c r="BD1161">
        <v>28</v>
      </c>
      <c r="BE1161">
        <v>1</v>
      </c>
      <c r="BF1161">
        <v>0</v>
      </c>
      <c r="BG1161" s="1" t="s">
        <v>83</v>
      </c>
      <c r="BH1161" s="1" t="s">
        <v>6891</v>
      </c>
      <c r="BI1161" s="1" t="s">
        <v>6889</v>
      </c>
      <c r="BJ1161" s="1" t="s">
        <v>6890</v>
      </c>
      <c r="BK1161">
        <v>2100</v>
      </c>
      <c r="BL1161">
        <v>3</v>
      </c>
      <c r="BM1161" s="5" t="d">
        <v>03:30:00.00000000000079875</v>
      </c>
      <c r="BN1161" s="5" t="d">
        <v>03:59:59.99999999999920125</v>
      </c>
      <c r="BO1161">
        <v>3</v>
      </c>
      <c r="BP1161" t="b">
        <v>0</v>
      </c>
    </row>
    <row r="1162" spans="1:68" x14ac:dyDescent="0.2">
      <c r="A1162" s="1" t="s">
        <v>2520</v>
      </c>
      <c r="B1162" s="1" t="s">
        <v>1456</v>
      </c>
      <c r="C1162" s="2" t="d">
        <v>2026-07-11</v>
      </c>
      <c r="D1162">
        <v>9</v>
      </c>
      <c r="E1162" s="1" t="s">
        <v>61</v>
      </c>
      <c r="F1162">
        <v>5</v>
      </c>
      <c r="G1162">
        <v>10</v>
      </c>
      <c r="H1162">
        <v>9</v>
      </c>
      <c r="I1162">
        <v>0</v>
      </c>
      <c r="J1162">
        <v>1</v>
      </c>
      <c r="K1162">
        <v>675</v>
      </c>
      <c r="L1162">
        <v>0</v>
      </c>
      <c r="M1162" s="1" t="s">
        <v>1819</v>
      </c>
      <c r="N1162" s="1" t="s">
        <v>63</v>
      </c>
      <c r="O1162" s="1" t="s">
        <v>1479</v>
      </c>
      <c r="P1162">
        <v>5</v>
      </c>
      <c r="Q1162">
        <v>675</v>
      </c>
      <c r="R1162">
        <v>3475</v>
      </c>
      <c r="S1162">
        <v>0</v>
      </c>
      <c r="T1162">
        <v>48</v>
      </c>
      <c r="U1162">
        <v>5</v>
      </c>
      <c r="V1162">
        <v>27</v>
      </c>
      <c r="W1162">
        <v>6476.07</v>
      </c>
      <c r="X1162">
        <v>5.4</v>
      </c>
      <c r="Y1162">
        <v>1295.2139999999999</v>
      </c>
      <c r="Z1162">
        <v>10.4</v>
      </c>
      <c r="AA1162">
        <v>9.2278489433333331</v>
      </c>
      <c r="AB1162">
        <v>0</v>
      </c>
      <c r="AC1162">
        <v>0</v>
      </c>
      <c r="AD1162">
        <v>0.14362567333333334</v>
      </c>
      <c r="AE1162">
        <v>1.4584691928920883</v>
      </c>
      <c r="AF1162">
        <v>0.76</v>
      </c>
      <c r="AG1162">
        <v>2.36209486</v>
      </c>
      <c r="AH1162">
        <v>0</v>
      </c>
      <c r="AI1162">
        <v>6.0757540800000003</v>
      </c>
      <c r="AJ1162">
        <v>150</v>
      </c>
      <c r="AK1162">
        <v>34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 s="1" t="s">
        <v>70</v>
      </c>
      <c r="AT1162">
        <v>0</v>
      </c>
      <c r="AU1162">
        <v>7.687870133333333</v>
      </c>
      <c r="AV1162">
        <v>68.508022266666671</v>
      </c>
      <c r="AW1162">
        <v>6</v>
      </c>
      <c r="AX1162">
        <v>0</v>
      </c>
      <c r="AY1162">
        <v>0</v>
      </c>
      <c r="AZ1162">
        <v>30</v>
      </c>
      <c r="BA1162">
        <v>0.25626233777777779</v>
      </c>
      <c r="BB1162">
        <v>6.7164727712418298E-2</v>
      </c>
      <c r="BC1162">
        <v>4</v>
      </c>
      <c r="BD1162">
        <v>30</v>
      </c>
      <c r="BE1162">
        <v>1</v>
      </c>
      <c r="BF1162">
        <v>0</v>
      </c>
      <c r="BG1162" s="1" t="s">
        <v>66</v>
      </c>
      <c r="BH1162" s="1" t="s">
        <v>6891</v>
      </c>
      <c r="BI1162" s="1" t="s">
        <v>6889</v>
      </c>
      <c r="BJ1162" s="1" t="s">
        <v>6890</v>
      </c>
      <c r="BK1162">
        <v>2100</v>
      </c>
      <c r="BL1162">
        <v>3</v>
      </c>
      <c r="BM1162" s="5" t="d">
        <v>03:59:59.99999999999920125</v>
      </c>
      <c r="BN1162" s="5" t="d">
        <v>04:30:00.000</v>
      </c>
      <c r="BO1162">
        <v>4</v>
      </c>
      <c r="BP1162" t="b">
        <v>0</v>
      </c>
    </row>
    <row r="1163" spans="1:68" x14ac:dyDescent="0.2">
      <c r="A1163" s="1" t="s">
        <v>2521</v>
      </c>
      <c r="B1163" s="1" t="s">
        <v>1456</v>
      </c>
      <c r="C1163" s="2" t="d">
        <v>2026-07-11</v>
      </c>
      <c r="D1163">
        <v>10</v>
      </c>
      <c r="E1163" s="1" t="s">
        <v>61</v>
      </c>
      <c r="F1163">
        <v>8</v>
      </c>
      <c r="G1163">
        <v>10</v>
      </c>
      <c r="H1163">
        <v>9</v>
      </c>
      <c r="I1163">
        <v>0</v>
      </c>
      <c r="J1163">
        <v>1</v>
      </c>
      <c r="K1163">
        <v>675</v>
      </c>
      <c r="L1163">
        <v>0</v>
      </c>
      <c r="M1163" s="1" t="s">
        <v>1821</v>
      </c>
      <c r="N1163" s="1" t="s">
        <v>63</v>
      </c>
      <c r="O1163" s="1" t="s">
        <v>1596</v>
      </c>
      <c r="P1163">
        <v>8</v>
      </c>
      <c r="Q1163">
        <v>675</v>
      </c>
      <c r="R1163">
        <v>2800</v>
      </c>
      <c r="S1163">
        <v>0</v>
      </c>
      <c r="T1163">
        <v>48</v>
      </c>
      <c r="U1163">
        <v>8</v>
      </c>
      <c r="V1163">
        <v>42</v>
      </c>
      <c r="W1163">
        <v>9560.6099999999988</v>
      </c>
      <c r="X1163">
        <v>5.25</v>
      </c>
      <c r="Y1163">
        <v>1195.0762499999998</v>
      </c>
      <c r="Z1163">
        <v>10.5</v>
      </c>
      <c r="AA1163">
        <v>9.9983019145833332</v>
      </c>
      <c r="AB1163">
        <v>2</v>
      </c>
      <c r="AC1163">
        <v>0.59815138541666668</v>
      </c>
      <c r="AD1163">
        <v>0.65174209375000003</v>
      </c>
      <c r="AE1163">
        <v>1.6667014507495217</v>
      </c>
      <c r="AF1163">
        <v>0.7104166666666667</v>
      </c>
      <c r="AG1163">
        <v>3.0288602062500001</v>
      </c>
      <c r="AH1163">
        <v>0</v>
      </c>
      <c r="AI1163">
        <v>5.9986083666666667</v>
      </c>
      <c r="AJ1163">
        <v>240</v>
      </c>
      <c r="AK1163">
        <v>34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 s="1" t="s">
        <v>65</v>
      </c>
      <c r="AT1163">
        <v>2</v>
      </c>
      <c r="AU1163">
        <v>12.274907383333334</v>
      </c>
      <c r="AV1163">
        <v>42.552841483333331</v>
      </c>
      <c r="AW1163">
        <v>5</v>
      </c>
      <c r="AX1163">
        <v>0.25</v>
      </c>
      <c r="AY1163">
        <v>0</v>
      </c>
      <c r="AZ1163">
        <v>30</v>
      </c>
      <c r="BA1163">
        <v>0.40916357944444448</v>
      </c>
      <c r="BB1163">
        <v>4.1718472042483655E-2</v>
      </c>
      <c r="BC1163">
        <v>3</v>
      </c>
      <c r="BD1163">
        <v>31</v>
      </c>
      <c r="BE1163">
        <v>1</v>
      </c>
      <c r="BF1163">
        <v>0</v>
      </c>
      <c r="BG1163" s="1" t="s">
        <v>83</v>
      </c>
      <c r="BH1163" s="1" t="s">
        <v>6891</v>
      </c>
      <c r="BI1163" s="1" t="s">
        <v>6889</v>
      </c>
      <c r="BJ1163" s="1" t="s">
        <v>6890</v>
      </c>
      <c r="BK1163">
        <v>2100</v>
      </c>
      <c r="BL1163">
        <v>3</v>
      </c>
      <c r="BM1163" s="5" t="d">
        <v>04:30:00.000</v>
      </c>
      <c r="BN1163" s="5" t="d">
        <v>05:00:00.00000000000079875</v>
      </c>
      <c r="BO1163">
        <v>4</v>
      </c>
      <c r="BP1163" t="b">
        <v>0</v>
      </c>
    </row>
    <row r="1164" spans="1:68" x14ac:dyDescent="0.2">
      <c r="A1164" s="1" t="s">
        <v>2522</v>
      </c>
      <c r="B1164" s="1" t="s">
        <v>1456</v>
      </c>
      <c r="C1164" s="2" t="d">
        <v>2026-07-11</v>
      </c>
      <c r="D1164">
        <v>11</v>
      </c>
      <c r="E1164" s="1" t="s">
        <v>61</v>
      </c>
      <c r="F1164">
        <v>10</v>
      </c>
      <c r="G1164">
        <v>10</v>
      </c>
      <c r="H1164">
        <v>9</v>
      </c>
      <c r="I1164">
        <v>0</v>
      </c>
      <c r="J1164">
        <v>1</v>
      </c>
      <c r="K1164">
        <v>675</v>
      </c>
      <c r="L1164">
        <v>0</v>
      </c>
      <c r="M1164" s="1" t="s">
        <v>1823</v>
      </c>
      <c r="N1164" s="1" t="s">
        <v>63</v>
      </c>
      <c r="O1164" s="1" t="s">
        <v>1458</v>
      </c>
      <c r="P1164">
        <v>10</v>
      </c>
      <c r="Q1164">
        <v>675</v>
      </c>
      <c r="R1164">
        <v>2125</v>
      </c>
      <c r="S1164">
        <v>0</v>
      </c>
      <c r="T1164">
        <v>48</v>
      </c>
      <c r="U1164">
        <v>10</v>
      </c>
      <c r="V1164">
        <v>49</v>
      </c>
      <c r="W1164">
        <v>12385.06</v>
      </c>
      <c r="X1164">
        <v>4.9000000000000004</v>
      </c>
      <c r="Y1164">
        <v>1238.5059999999999</v>
      </c>
      <c r="Z1164">
        <v>10</v>
      </c>
      <c r="AA1164">
        <v>9.1462384633333329</v>
      </c>
      <c r="AB1164">
        <v>4</v>
      </c>
      <c r="AC1164">
        <v>0.2132944983333333</v>
      </c>
      <c r="AD1164">
        <v>0.58734066499999993</v>
      </c>
      <c r="AE1164">
        <v>1.106220293685104</v>
      </c>
      <c r="AF1164">
        <v>0.55999999999999994</v>
      </c>
      <c r="AG1164">
        <v>2.2535609516666666</v>
      </c>
      <c r="AH1164">
        <v>0</v>
      </c>
      <c r="AI1164">
        <v>5.9343441733333337</v>
      </c>
      <c r="AJ1164">
        <v>300</v>
      </c>
      <c r="AK1164">
        <v>34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 s="1" t="s">
        <v>125</v>
      </c>
      <c r="AT1164">
        <v>2</v>
      </c>
      <c r="AU1164">
        <v>11.239865066666667</v>
      </c>
      <c r="AV1164">
        <v>85.962169166666669</v>
      </c>
      <c r="AW1164">
        <v>6</v>
      </c>
      <c r="AX1164">
        <v>0.4</v>
      </c>
      <c r="AY1164">
        <v>0</v>
      </c>
      <c r="AZ1164">
        <v>30</v>
      </c>
      <c r="BA1164">
        <v>0.37466216888888887</v>
      </c>
      <c r="BB1164">
        <v>8.4276636437908503E-2</v>
      </c>
      <c r="BC1164">
        <v>5</v>
      </c>
      <c r="BD1164">
        <v>29</v>
      </c>
      <c r="BE1164">
        <v>1</v>
      </c>
      <c r="BF1164">
        <v>0</v>
      </c>
      <c r="BG1164" s="1" t="s">
        <v>66</v>
      </c>
      <c r="BH1164" s="1" t="s">
        <v>6891</v>
      </c>
      <c r="BI1164" s="1" t="s">
        <v>6889</v>
      </c>
      <c r="BJ1164" s="1" t="s">
        <v>6890</v>
      </c>
      <c r="BK1164">
        <v>2100</v>
      </c>
      <c r="BL1164">
        <v>3</v>
      </c>
      <c r="BM1164" s="5" t="d">
        <v>05:00:00.00000000000079875</v>
      </c>
      <c r="BN1164" s="5" t="d">
        <v>05:29:59.99999999999920125</v>
      </c>
      <c r="BO1164">
        <v>5</v>
      </c>
      <c r="BP1164" t="b">
        <v>0</v>
      </c>
    </row>
    <row r="1165" spans="1:68" x14ac:dyDescent="0.2">
      <c r="A1165" s="1" t="s">
        <v>2523</v>
      </c>
      <c r="B1165" s="1" t="s">
        <v>1456</v>
      </c>
      <c r="C1165" s="2" t="d">
        <v>2026-07-11</v>
      </c>
      <c r="D1165">
        <v>12</v>
      </c>
      <c r="E1165" s="1" t="s">
        <v>61</v>
      </c>
      <c r="F1165">
        <v>11</v>
      </c>
      <c r="G1165">
        <v>10</v>
      </c>
      <c r="H1165">
        <v>9</v>
      </c>
      <c r="I1165">
        <v>0</v>
      </c>
      <c r="J1165">
        <v>1</v>
      </c>
      <c r="K1165">
        <v>675</v>
      </c>
      <c r="L1165">
        <v>0</v>
      </c>
      <c r="M1165" s="1" t="s">
        <v>1825</v>
      </c>
      <c r="N1165" s="1" t="s">
        <v>63</v>
      </c>
      <c r="O1165" s="1" t="s">
        <v>1461</v>
      </c>
      <c r="P1165">
        <v>11</v>
      </c>
      <c r="Q1165">
        <v>675</v>
      </c>
      <c r="R1165">
        <v>1450</v>
      </c>
      <c r="S1165">
        <v>0</v>
      </c>
      <c r="T1165">
        <v>48</v>
      </c>
      <c r="U1165">
        <v>11</v>
      </c>
      <c r="V1165">
        <v>45</v>
      </c>
      <c r="W1165">
        <v>10281.41</v>
      </c>
      <c r="X1165">
        <v>4.0909090909090908</v>
      </c>
      <c r="Y1165">
        <v>934.67363636363632</v>
      </c>
      <c r="Z1165">
        <v>10.818181818181818</v>
      </c>
      <c r="AA1165">
        <v>10.482023107575758</v>
      </c>
      <c r="AB1165">
        <v>3</v>
      </c>
      <c r="AC1165">
        <v>0.93977750000000004</v>
      </c>
      <c r="AD1165">
        <v>1.1289236378787879</v>
      </c>
      <c r="AE1165">
        <v>1.212760382396455</v>
      </c>
      <c r="AF1165">
        <v>0.61363636363636365</v>
      </c>
      <c r="AG1165">
        <v>2.9553203772727272</v>
      </c>
      <c r="AH1165">
        <v>0</v>
      </c>
      <c r="AI1165">
        <v>6.7327633303030296</v>
      </c>
      <c r="AJ1165">
        <v>330</v>
      </c>
      <c r="AK1165">
        <v>34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 s="1" t="s">
        <v>65</v>
      </c>
      <c r="AT1165">
        <v>3</v>
      </c>
      <c r="AU1165">
        <v>12.262182333333334</v>
      </c>
      <c r="AV1165">
        <v>106.48679578333333</v>
      </c>
      <c r="AW1165">
        <v>7</v>
      </c>
      <c r="AX1165">
        <v>0.27272727272727271</v>
      </c>
      <c r="AY1165">
        <v>0</v>
      </c>
      <c r="AZ1165">
        <v>30</v>
      </c>
      <c r="BA1165">
        <v>0.40873941111111112</v>
      </c>
      <c r="BB1165">
        <v>0.10439881939542484</v>
      </c>
      <c r="BC1165">
        <v>6</v>
      </c>
      <c r="BD1165">
        <v>28</v>
      </c>
      <c r="BE1165">
        <v>1</v>
      </c>
      <c r="BF1165">
        <v>0</v>
      </c>
      <c r="BG1165" s="1" t="s">
        <v>83</v>
      </c>
      <c r="BH1165" s="1" t="s">
        <v>6891</v>
      </c>
      <c r="BI1165" s="1" t="s">
        <v>6889</v>
      </c>
      <c r="BJ1165" s="1" t="s">
        <v>6890</v>
      </c>
      <c r="BK1165">
        <v>2100</v>
      </c>
      <c r="BL1165">
        <v>3</v>
      </c>
      <c r="BM1165" s="5" t="d">
        <v>05:29:59.99999999999920125</v>
      </c>
      <c r="BN1165" s="5" t="d">
        <v>06:00:00.000</v>
      </c>
      <c r="BO1165">
        <v>5</v>
      </c>
      <c r="BP1165" t="b">
        <v>0</v>
      </c>
    </row>
    <row r="1166" spans="1:68" x14ac:dyDescent="0.2">
      <c r="A1166" s="1" t="s">
        <v>2524</v>
      </c>
      <c r="B1166" s="1" t="s">
        <v>1456</v>
      </c>
      <c r="C1166" s="2" t="d">
        <v>2026-07-11</v>
      </c>
      <c r="D1166">
        <v>13</v>
      </c>
      <c r="E1166" s="1" t="s">
        <v>95</v>
      </c>
      <c r="F1166">
        <v>6</v>
      </c>
      <c r="G1166">
        <v>10</v>
      </c>
      <c r="H1166">
        <v>3</v>
      </c>
      <c r="I1166">
        <v>2</v>
      </c>
      <c r="J1166">
        <v>5</v>
      </c>
      <c r="K1166">
        <v>225</v>
      </c>
      <c r="L1166">
        <v>1</v>
      </c>
      <c r="M1166" s="1" t="s">
        <v>1827</v>
      </c>
      <c r="N1166" s="1" t="s">
        <v>1689</v>
      </c>
      <c r="O1166" s="1" t="s">
        <v>1828</v>
      </c>
      <c r="P1166">
        <v>1.2</v>
      </c>
      <c r="Q1166">
        <v>225</v>
      </c>
      <c r="R1166">
        <v>1225</v>
      </c>
      <c r="S1166">
        <v>1</v>
      </c>
      <c r="T1166">
        <v>47</v>
      </c>
      <c r="U1166">
        <v>6</v>
      </c>
      <c r="V1166">
        <v>45</v>
      </c>
      <c r="W1166">
        <v>10649.57</v>
      </c>
      <c r="X1166">
        <v>7.5</v>
      </c>
      <c r="Y1166">
        <v>1774.9283333333333</v>
      </c>
      <c r="Z1166">
        <v>11.5</v>
      </c>
      <c r="AA1166">
        <v>10.57611865</v>
      </c>
      <c r="AB1166">
        <v>2</v>
      </c>
      <c r="AC1166">
        <v>0.60943842499999989</v>
      </c>
      <c r="AD1166">
        <v>0</v>
      </c>
      <c r="AE1166">
        <v>1.9350699798080253</v>
      </c>
      <c r="AF1166">
        <v>0.68333333333333324</v>
      </c>
      <c r="AG1166">
        <v>2.6184033027777778</v>
      </c>
      <c r="AH1166">
        <v>0</v>
      </c>
      <c r="AI1166">
        <v>7.1743820027777785</v>
      </c>
      <c r="AJ1166">
        <v>180</v>
      </c>
      <c r="AK1166">
        <v>34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 s="1" t="s">
        <v>65</v>
      </c>
      <c r="AT1166">
        <v>2</v>
      </c>
      <c r="AU1166">
        <v>13.569643516666666</v>
      </c>
      <c r="AV1166">
        <v>96.165520616666669</v>
      </c>
      <c r="AW1166">
        <v>8</v>
      </c>
      <c r="AX1166">
        <v>0.33333333333333331</v>
      </c>
      <c r="AY1166">
        <v>0</v>
      </c>
      <c r="AZ1166">
        <v>30</v>
      </c>
      <c r="BA1166">
        <v>9.0464290111111109E-2</v>
      </c>
      <c r="BB1166">
        <v>9.4279922173202621E-2</v>
      </c>
      <c r="BC1166">
        <v>5</v>
      </c>
      <c r="BD1166">
        <v>29</v>
      </c>
      <c r="BE1166">
        <v>1</v>
      </c>
      <c r="BF1166">
        <v>4</v>
      </c>
      <c r="BG1166" s="1" t="s">
        <v>83</v>
      </c>
      <c r="BH1166" s="1" t="s">
        <v>6891</v>
      </c>
      <c r="BI1166" s="1" t="s">
        <v>6889</v>
      </c>
      <c r="BJ1166" s="1" t="s">
        <v>6890</v>
      </c>
      <c r="BK1166">
        <v>2100</v>
      </c>
      <c r="BL1166">
        <v>3</v>
      </c>
      <c r="BM1166" s="5" t="d">
        <v>06:00:00.000</v>
      </c>
      <c r="BN1166" s="5" t="d">
        <v>06:29:59.9999999999984025</v>
      </c>
      <c r="BO1166">
        <v>6</v>
      </c>
      <c r="BP1166" t="b">
        <v>0</v>
      </c>
    </row>
    <row r="1167" spans="1:68" x14ac:dyDescent="0.2">
      <c r="A1167" s="1" t="s">
        <v>2525</v>
      </c>
      <c r="B1167" s="1" t="s">
        <v>1456</v>
      </c>
      <c r="C1167" s="2" t="d">
        <v>2026-07-11</v>
      </c>
      <c r="D1167">
        <v>14</v>
      </c>
      <c r="E1167" s="1" t="s">
        <v>95</v>
      </c>
      <c r="F1167">
        <v>11</v>
      </c>
      <c r="G1167">
        <v>10</v>
      </c>
      <c r="H1167">
        <v>3</v>
      </c>
      <c r="I1167">
        <v>2</v>
      </c>
      <c r="J1167">
        <v>5</v>
      </c>
      <c r="K1167">
        <v>225</v>
      </c>
      <c r="L1167">
        <v>1</v>
      </c>
      <c r="M1167" s="1" t="s">
        <v>1487</v>
      </c>
      <c r="N1167" s="1" t="s">
        <v>1717</v>
      </c>
      <c r="O1167" s="1" t="s">
        <v>1830</v>
      </c>
      <c r="P1167">
        <v>2.2000000000000002</v>
      </c>
      <c r="Q1167">
        <v>225</v>
      </c>
      <c r="R1167">
        <v>1000</v>
      </c>
      <c r="S1167">
        <v>1</v>
      </c>
      <c r="T1167">
        <v>46</v>
      </c>
      <c r="U1167">
        <v>11</v>
      </c>
      <c r="V1167">
        <v>62</v>
      </c>
      <c r="W1167">
        <v>13537.08</v>
      </c>
      <c r="X1167">
        <v>5.6363636363636367</v>
      </c>
      <c r="Y1167">
        <v>1230.6436363636365</v>
      </c>
      <c r="Z1167">
        <v>10.909090909090908</v>
      </c>
      <c r="AA1167">
        <v>9.8528512681818174</v>
      </c>
      <c r="AB1167">
        <v>3</v>
      </c>
      <c r="AC1167">
        <v>0.30644336818181811</v>
      </c>
      <c r="AD1167">
        <v>0</v>
      </c>
      <c r="AE1167">
        <v>1.534261738885337</v>
      </c>
      <c r="AF1167">
        <v>0.75303030303030305</v>
      </c>
      <c r="AG1167">
        <v>2.2872920363636364</v>
      </c>
      <c r="AH1167">
        <v>0</v>
      </c>
      <c r="AI1167">
        <v>6.6594986227272726</v>
      </c>
      <c r="AJ1167">
        <v>330</v>
      </c>
      <c r="AK1167">
        <v>34</v>
      </c>
      <c r="AL1167">
        <v>1</v>
      </c>
      <c r="AM1167">
        <v>1</v>
      </c>
      <c r="AN1167">
        <v>0</v>
      </c>
      <c r="AO1167">
        <v>0</v>
      </c>
      <c r="AP1167">
        <v>1</v>
      </c>
      <c r="AQ1167">
        <v>0</v>
      </c>
      <c r="AR1167">
        <v>499.14</v>
      </c>
      <c r="AS1167" s="1" t="s">
        <v>65</v>
      </c>
      <c r="AT1167">
        <v>2</v>
      </c>
      <c r="AU1167">
        <v>16.876879066666667</v>
      </c>
      <c r="AV1167">
        <v>100.77902915</v>
      </c>
      <c r="AW1167">
        <v>9</v>
      </c>
      <c r="AX1167">
        <v>0.27272727272727271</v>
      </c>
      <c r="AY1167">
        <v>9.0909090909090912E-2</v>
      </c>
      <c r="AZ1167">
        <v>30</v>
      </c>
      <c r="BA1167">
        <v>0.11251252711111112</v>
      </c>
      <c r="BB1167">
        <v>9.8802969754901965E-2</v>
      </c>
      <c r="BC1167">
        <v>5</v>
      </c>
      <c r="BD1167">
        <v>29</v>
      </c>
      <c r="BE1167">
        <v>1</v>
      </c>
      <c r="BF1167">
        <v>4</v>
      </c>
      <c r="BG1167" s="1" t="s">
        <v>83</v>
      </c>
      <c r="BH1167" s="1" t="s">
        <v>6891</v>
      </c>
      <c r="BI1167" s="1" t="s">
        <v>6889</v>
      </c>
      <c r="BJ1167" s="1" t="s">
        <v>6890</v>
      </c>
      <c r="BK1167">
        <v>2100</v>
      </c>
      <c r="BL1167">
        <v>3</v>
      </c>
      <c r="BM1167" s="5" t="d">
        <v>06:29:59.9999999999984025</v>
      </c>
      <c r="BN1167" s="5" t="d">
        <v>07:00:00.0000000000015975</v>
      </c>
      <c r="BO1167">
        <v>6</v>
      </c>
      <c r="BP1167" t="b">
        <v>0</v>
      </c>
    </row>
    <row r="1168" spans="1:68" x14ac:dyDescent="0.2">
      <c r="A1168" s="1" t="s">
        <v>2526</v>
      </c>
      <c r="B1168" s="1" t="s">
        <v>1456</v>
      </c>
      <c r="C1168" s="2" t="d">
        <v>2026-07-11</v>
      </c>
      <c r="D1168">
        <v>15</v>
      </c>
      <c r="E1168" s="1" t="s">
        <v>95</v>
      </c>
      <c r="F1168">
        <v>12</v>
      </c>
      <c r="G1168">
        <v>10</v>
      </c>
      <c r="H1168">
        <v>3</v>
      </c>
      <c r="I1168">
        <v>2</v>
      </c>
      <c r="J1168">
        <v>5</v>
      </c>
      <c r="K1168">
        <v>225</v>
      </c>
      <c r="L1168">
        <v>1</v>
      </c>
      <c r="M1168" s="1" t="s">
        <v>1832</v>
      </c>
      <c r="N1168" s="1" t="s">
        <v>1576</v>
      </c>
      <c r="O1168" s="1" t="s">
        <v>1833</v>
      </c>
      <c r="P1168">
        <v>2.4</v>
      </c>
      <c r="Q1168">
        <v>225</v>
      </c>
      <c r="R1168">
        <v>775</v>
      </c>
      <c r="S1168">
        <v>1</v>
      </c>
      <c r="T1168">
        <v>45</v>
      </c>
      <c r="U1168">
        <v>12</v>
      </c>
      <c r="V1168">
        <v>60</v>
      </c>
      <c r="W1168">
        <v>13172.69</v>
      </c>
      <c r="X1168">
        <v>5</v>
      </c>
      <c r="Y1168">
        <v>1097.7241666666666</v>
      </c>
      <c r="Z1168">
        <v>10.166666666666666</v>
      </c>
      <c r="AA1168">
        <v>8.5160245694444452</v>
      </c>
      <c r="AB1168">
        <v>2</v>
      </c>
      <c r="AC1168">
        <v>7.8258162499999909E-2</v>
      </c>
      <c r="AD1168">
        <v>0</v>
      </c>
      <c r="AE1168">
        <v>1.3487567202353976</v>
      </c>
      <c r="AF1168">
        <v>0.60972222222222217</v>
      </c>
      <c r="AG1168">
        <v>1.9584789319444444</v>
      </c>
      <c r="AH1168">
        <v>0</v>
      </c>
      <c r="AI1168">
        <v>5.6492122930555553</v>
      </c>
      <c r="AJ1168">
        <v>360</v>
      </c>
      <c r="AK1168">
        <v>34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 s="1" t="s">
        <v>125</v>
      </c>
      <c r="AT1168">
        <v>1</v>
      </c>
      <c r="AU1168">
        <v>15.360701033333333</v>
      </c>
      <c r="AV1168">
        <v>107.71002779999999</v>
      </c>
      <c r="AW1168">
        <v>9</v>
      </c>
      <c r="AX1168">
        <v>0.16666666666666666</v>
      </c>
      <c r="AY1168">
        <v>0</v>
      </c>
      <c r="AZ1168">
        <v>30</v>
      </c>
      <c r="BA1168">
        <v>0.10240467355555555</v>
      </c>
      <c r="BB1168">
        <v>0.10559806647058823</v>
      </c>
      <c r="BC1168">
        <v>6</v>
      </c>
      <c r="BD1168">
        <v>28</v>
      </c>
      <c r="BE1168">
        <v>1</v>
      </c>
      <c r="BF1168">
        <v>4</v>
      </c>
      <c r="BG1168" s="1" t="s">
        <v>99</v>
      </c>
      <c r="BH1168" s="1" t="s">
        <v>6891</v>
      </c>
      <c r="BI1168" s="1" t="s">
        <v>6889</v>
      </c>
      <c r="BJ1168" s="1" t="s">
        <v>6890</v>
      </c>
      <c r="BK1168">
        <v>2100</v>
      </c>
      <c r="BL1168">
        <v>3</v>
      </c>
      <c r="BM1168" s="5" t="d">
        <v>07:00:00.0000000000015975</v>
      </c>
      <c r="BN1168" s="5" t="d">
        <v>07:30:00.000</v>
      </c>
      <c r="BO1168">
        <v>7</v>
      </c>
      <c r="BP1168" t="b">
        <v>0</v>
      </c>
    </row>
    <row r="1169" spans="1:68" x14ac:dyDescent="0.2">
      <c r="A1169" s="1" t="s">
        <v>2527</v>
      </c>
      <c r="B1169" s="1" t="s">
        <v>1456</v>
      </c>
      <c r="C1169" s="2" t="d">
        <v>2026-07-11</v>
      </c>
      <c r="D1169">
        <v>16</v>
      </c>
      <c r="E1169" s="1" t="s">
        <v>95</v>
      </c>
      <c r="F1169">
        <v>18</v>
      </c>
      <c r="G1169">
        <v>10</v>
      </c>
      <c r="H1169">
        <v>3</v>
      </c>
      <c r="I1169">
        <v>2</v>
      </c>
      <c r="J1169">
        <v>5</v>
      </c>
      <c r="K1169">
        <v>225</v>
      </c>
      <c r="L1169">
        <v>1</v>
      </c>
      <c r="M1169" s="1" t="s">
        <v>1721</v>
      </c>
      <c r="N1169" s="1" t="s">
        <v>1835</v>
      </c>
      <c r="O1169" s="1" t="s">
        <v>1836</v>
      </c>
      <c r="P1169">
        <v>3.6</v>
      </c>
      <c r="Q1169">
        <v>225</v>
      </c>
      <c r="R1169">
        <v>550</v>
      </c>
      <c r="S1169">
        <v>1</v>
      </c>
      <c r="T1169">
        <v>44</v>
      </c>
      <c r="U1169">
        <v>18</v>
      </c>
      <c r="V1169">
        <v>86</v>
      </c>
      <c r="W1169">
        <v>18750.829999999998</v>
      </c>
      <c r="X1169">
        <v>4.7777777777777777</v>
      </c>
      <c r="Y1169">
        <v>1041.7127777777778</v>
      </c>
      <c r="Z1169">
        <v>11</v>
      </c>
      <c r="AA1169">
        <v>10.07482842962963</v>
      </c>
      <c r="AB1169">
        <v>4</v>
      </c>
      <c r="AC1169">
        <v>0.44388383981481488</v>
      </c>
      <c r="AD1169">
        <v>0</v>
      </c>
      <c r="AE1169">
        <v>1.4258823127887512</v>
      </c>
      <c r="AF1169">
        <v>0.72222222222222221</v>
      </c>
      <c r="AG1169">
        <v>2.1481045268518515</v>
      </c>
      <c r="AH1169">
        <v>0</v>
      </c>
      <c r="AI1169">
        <v>6.9767238944444445</v>
      </c>
      <c r="AJ1169">
        <v>540</v>
      </c>
      <c r="AK1169">
        <v>34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 s="1" t="s">
        <v>65</v>
      </c>
      <c r="AT1169">
        <v>3</v>
      </c>
      <c r="AU1169">
        <v>25.757733399999999</v>
      </c>
      <c r="AV1169">
        <v>136.32343403333334</v>
      </c>
      <c r="AW1169">
        <v>10</v>
      </c>
      <c r="AX1169">
        <v>0.22222222222222221</v>
      </c>
      <c r="AY1169">
        <v>0</v>
      </c>
      <c r="AZ1169">
        <v>30</v>
      </c>
      <c r="BA1169">
        <v>0.17171822266666667</v>
      </c>
      <c r="BB1169">
        <v>0.13365042552287582</v>
      </c>
      <c r="BC1169">
        <v>7</v>
      </c>
      <c r="BD1169">
        <v>27</v>
      </c>
      <c r="BE1169">
        <v>2</v>
      </c>
      <c r="BF1169">
        <v>3</v>
      </c>
      <c r="BG1169" s="1" t="s">
        <v>83</v>
      </c>
      <c r="BH1169" s="1" t="s">
        <v>6891</v>
      </c>
      <c r="BI1169" s="1" t="s">
        <v>6889</v>
      </c>
      <c r="BJ1169" s="1" t="s">
        <v>6890</v>
      </c>
      <c r="BK1169">
        <v>2100</v>
      </c>
      <c r="BL1169">
        <v>3</v>
      </c>
      <c r="BM1169" s="5" t="d">
        <v>07:30:00.000</v>
      </c>
      <c r="BN1169" s="5" t="d">
        <v>07:59:59.9999999999984025</v>
      </c>
      <c r="BO1169">
        <v>7</v>
      </c>
      <c r="BP1169" t="b">
        <v>0</v>
      </c>
    </row>
    <row r="1170" spans="1:68" x14ac:dyDescent="0.2">
      <c r="A1170" s="1" t="s">
        <v>2528</v>
      </c>
      <c r="B1170" s="1" t="s">
        <v>1456</v>
      </c>
      <c r="C1170" s="2" t="d">
        <v>2026-07-11</v>
      </c>
      <c r="D1170">
        <v>17</v>
      </c>
      <c r="E1170" s="1" t="s">
        <v>95</v>
      </c>
      <c r="F1170">
        <v>25</v>
      </c>
      <c r="G1170">
        <v>18</v>
      </c>
      <c r="H1170">
        <v>3</v>
      </c>
      <c r="I1170">
        <v>2</v>
      </c>
      <c r="J1170">
        <v>13</v>
      </c>
      <c r="K1170">
        <v>225</v>
      </c>
      <c r="L1170">
        <v>1</v>
      </c>
      <c r="M1170" s="1" t="s">
        <v>2529</v>
      </c>
      <c r="N1170" s="1" t="s">
        <v>1500</v>
      </c>
      <c r="O1170" s="1" t="s">
        <v>2530</v>
      </c>
      <c r="P1170">
        <v>1.9230769230769231</v>
      </c>
      <c r="Q1170">
        <v>225</v>
      </c>
      <c r="R1170">
        <v>325</v>
      </c>
      <c r="S1170">
        <v>1</v>
      </c>
      <c r="T1170">
        <v>43</v>
      </c>
      <c r="U1170">
        <v>25</v>
      </c>
      <c r="V1170">
        <v>126</v>
      </c>
      <c r="W1170">
        <v>32864.839999999997</v>
      </c>
      <c r="X1170">
        <v>5.04</v>
      </c>
      <c r="Y1170">
        <v>1314.5935999999999</v>
      </c>
      <c r="Z1170">
        <v>10.6</v>
      </c>
      <c r="AA1170">
        <v>9.1682002479999998</v>
      </c>
      <c r="AB1170">
        <v>4</v>
      </c>
      <c r="AC1170">
        <v>0.31763136000000008</v>
      </c>
      <c r="AD1170">
        <v>0</v>
      </c>
      <c r="AE1170">
        <v>1.2854733180818672</v>
      </c>
      <c r="AF1170">
        <v>0.71599999999999997</v>
      </c>
      <c r="AG1170">
        <v>2.0014733093333335</v>
      </c>
      <c r="AH1170">
        <v>0</v>
      </c>
      <c r="AI1170">
        <v>6.2533935993333332</v>
      </c>
      <c r="AJ1170">
        <v>750</v>
      </c>
      <c r="AK1170">
        <v>62</v>
      </c>
      <c r="AL1170">
        <v>2</v>
      </c>
      <c r="AM1170">
        <v>1</v>
      </c>
      <c r="AN1170">
        <v>0</v>
      </c>
      <c r="AO1170">
        <v>2</v>
      </c>
      <c r="AP1170">
        <v>0</v>
      </c>
      <c r="AQ1170">
        <v>0</v>
      </c>
      <c r="AR1170">
        <v>438.71000000000004</v>
      </c>
      <c r="AS1170" s="1" t="s">
        <v>65</v>
      </c>
      <c r="AT1170">
        <v>4</v>
      </c>
      <c r="AU1170">
        <v>32.195466750000001</v>
      </c>
      <c r="AV1170">
        <v>234.94042101666668</v>
      </c>
      <c r="AW1170">
        <v>16</v>
      </c>
      <c r="AX1170">
        <v>0.16</v>
      </c>
      <c r="AY1170">
        <v>0.04</v>
      </c>
      <c r="AZ1170">
        <v>30</v>
      </c>
      <c r="BA1170">
        <v>8.2552478846153854E-2</v>
      </c>
      <c r="BB1170">
        <v>0.12631205431003584</v>
      </c>
      <c r="BC1170">
        <v>12</v>
      </c>
      <c r="BD1170">
        <v>50</v>
      </c>
      <c r="BE1170">
        <v>2</v>
      </c>
      <c r="BF1170">
        <v>11</v>
      </c>
      <c r="BG1170" s="1" t="s">
        <v>83</v>
      </c>
      <c r="BH1170" s="1" t="s">
        <v>6891</v>
      </c>
      <c r="BI1170" s="1" t="s">
        <v>6889</v>
      </c>
      <c r="BJ1170" s="1" t="s">
        <v>6890</v>
      </c>
      <c r="BK1170">
        <v>2100</v>
      </c>
      <c r="BL1170">
        <v>3</v>
      </c>
      <c r="BM1170" s="5" t="d">
        <v>07:59:59.9999999999984025</v>
      </c>
      <c r="BN1170" s="5" t="d">
        <v>08:30:00.0000000000015975</v>
      </c>
      <c r="BO1170">
        <v>8</v>
      </c>
      <c r="BP1170" t="b">
        <v>0</v>
      </c>
    </row>
    <row r="1171" spans="1:68" x14ac:dyDescent="0.2">
      <c r="A1171" s="1" t="s">
        <v>2531</v>
      </c>
      <c r="B1171" s="1" t="s">
        <v>1456</v>
      </c>
      <c r="C1171" s="2" t="d">
        <v>2026-07-11</v>
      </c>
      <c r="D1171">
        <v>18</v>
      </c>
      <c r="E1171" s="1" t="s">
        <v>95</v>
      </c>
      <c r="F1171">
        <v>37</v>
      </c>
      <c r="G1171">
        <v>19</v>
      </c>
      <c r="H1171">
        <v>3</v>
      </c>
      <c r="I1171">
        <v>2</v>
      </c>
      <c r="J1171">
        <v>14</v>
      </c>
      <c r="K1171">
        <v>225</v>
      </c>
      <c r="L1171">
        <v>1</v>
      </c>
      <c r="M1171" s="1" t="s">
        <v>2529</v>
      </c>
      <c r="N1171" s="1" t="s">
        <v>1500</v>
      </c>
      <c r="O1171" s="1" t="s">
        <v>2532</v>
      </c>
      <c r="P1171">
        <v>2.6428571428571428</v>
      </c>
      <c r="Q1171">
        <v>225</v>
      </c>
      <c r="R1171">
        <v>100</v>
      </c>
      <c r="S1171">
        <v>1</v>
      </c>
      <c r="T1171">
        <v>42</v>
      </c>
      <c r="U1171">
        <v>37</v>
      </c>
      <c r="V1171">
        <v>161</v>
      </c>
      <c r="W1171">
        <v>31597.93</v>
      </c>
      <c r="X1171">
        <v>4.3513513513513518</v>
      </c>
      <c r="Y1171">
        <v>853.99810810810811</v>
      </c>
      <c r="Z1171">
        <v>10.675675675675675</v>
      </c>
      <c r="AA1171">
        <v>9.2692316112612616</v>
      </c>
      <c r="AB1171">
        <v>4</v>
      </c>
      <c r="AC1171">
        <v>4.6185510360360442E-2</v>
      </c>
      <c r="AD1171">
        <v>0</v>
      </c>
      <c r="AE1171">
        <v>1.1805636860250794</v>
      </c>
      <c r="AF1171">
        <v>0.60135135135135132</v>
      </c>
      <c r="AG1171">
        <v>1.7819150297297297</v>
      </c>
      <c r="AH1171">
        <v>0</v>
      </c>
      <c r="AI1171">
        <v>6.5972264833333334</v>
      </c>
      <c r="AJ1171">
        <v>1110</v>
      </c>
      <c r="AK1171">
        <v>61</v>
      </c>
      <c r="AL1171">
        <v>1</v>
      </c>
      <c r="AM1171">
        <v>1</v>
      </c>
      <c r="AN1171">
        <v>1</v>
      </c>
      <c r="AO1171">
        <v>0</v>
      </c>
      <c r="AP1171">
        <v>0</v>
      </c>
      <c r="AQ1171">
        <v>0</v>
      </c>
      <c r="AR1171">
        <v>234.62</v>
      </c>
      <c r="AS1171" s="1" t="s">
        <v>125</v>
      </c>
      <c r="AT1171">
        <v>2</v>
      </c>
      <c r="AU1171">
        <v>42.484308149999997</v>
      </c>
      <c r="AV1171">
        <v>351.63390095</v>
      </c>
      <c r="AW1171">
        <v>19</v>
      </c>
      <c r="AX1171">
        <v>0.10810810810810811</v>
      </c>
      <c r="AY1171">
        <v>2.7027027027027029E-2</v>
      </c>
      <c r="AZ1171">
        <v>30</v>
      </c>
      <c r="BA1171">
        <v>0.10115311464285713</v>
      </c>
      <c r="BB1171">
        <v>0.19214967265027322</v>
      </c>
      <c r="BC1171">
        <v>17</v>
      </c>
      <c r="BD1171">
        <v>44</v>
      </c>
      <c r="BE1171">
        <v>3</v>
      </c>
      <c r="BF1171">
        <v>11</v>
      </c>
      <c r="BG1171" s="1" t="s">
        <v>99</v>
      </c>
      <c r="BH1171" s="1" t="s">
        <v>6891</v>
      </c>
      <c r="BI1171" s="1" t="s">
        <v>6889</v>
      </c>
      <c r="BJ1171" s="1" t="s">
        <v>6890</v>
      </c>
      <c r="BK1171">
        <v>2100</v>
      </c>
      <c r="BL1171">
        <v>3</v>
      </c>
      <c r="BM1171" s="5" t="d">
        <v>08:30:00.0000000000015975</v>
      </c>
      <c r="BN1171" s="5" t="d">
        <v>09:00:00.000</v>
      </c>
      <c r="BO1171">
        <v>8</v>
      </c>
      <c r="BP1171" t="b">
        <v>0</v>
      </c>
    </row>
    <row r="1172" spans="1:68" x14ac:dyDescent="0.2">
      <c r="A1172" s="1" t="s">
        <v>2533</v>
      </c>
      <c r="B1172" s="1" t="s">
        <v>1456</v>
      </c>
      <c r="C1172" s="2" t="d">
        <v>2026-07-11</v>
      </c>
      <c r="D1172">
        <v>19</v>
      </c>
      <c r="E1172" s="1" t="s">
        <v>95</v>
      </c>
      <c r="F1172">
        <v>58</v>
      </c>
      <c r="G1172">
        <v>9</v>
      </c>
      <c r="H1172">
        <v>0</v>
      </c>
      <c r="I1172">
        <v>2</v>
      </c>
      <c r="J1172">
        <v>7</v>
      </c>
      <c r="K1172">
        <v>0</v>
      </c>
      <c r="L1172">
        <v>1</v>
      </c>
      <c r="M1172" s="1" t="s">
        <v>63</v>
      </c>
      <c r="N1172" s="1" t="s">
        <v>1520</v>
      </c>
      <c r="O1172" s="1" t="s">
        <v>2534</v>
      </c>
      <c r="P1172">
        <v>8.2857142857142865</v>
      </c>
      <c r="Q1172">
        <v>0</v>
      </c>
      <c r="R1172">
        <v>100</v>
      </c>
      <c r="S1172">
        <v>1</v>
      </c>
      <c r="T1172">
        <v>41</v>
      </c>
      <c r="U1172">
        <v>58</v>
      </c>
      <c r="V1172">
        <v>288</v>
      </c>
      <c r="W1172">
        <v>64864.770000000004</v>
      </c>
      <c r="X1172">
        <v>4.9655172413793105</v>
      </c>
      <c r="Y1172">
        <v>1118.3581034482759</v>
      </c>
      <c r="Z1172">
        <v>12.293103448275861</v>
      </c>
      <c r="AA1172">
        <v>8.5350431318965523</v>
      </c>
      <c r="AB1172">
        <v>0</v>
      </c>
      <c r="AC1172">
        <v>0</v>
      </c>
      <c r="AD1172">
        <v>0</v>
      </c>
      <c r="AE1172">
        <v>1.2586056024437147</v>
      </c>
      <c r="AF1172">
        <v>0.61925287356321834</v>
      </c>
      <c r="AG1172">
        <v>1.8759068528735632</v>
      </c>
      <c r="AH1172">
        <v>0</v>
      </c>
      <c r="AI1172">
        <v>5.6896559206896544</v>
      </c>
      <c r="AJ1172">
        <v>1740</v>
      </c>
      <c r="AK1172">
        <v>28</v>
      </c>
      <c r="AL1172">
        <v>1</v>
      </c>
      <c r="AM1172">
        <v>1</v>
      </c>
      <c r="AN1172">
        <v>0</v>
      </c>
      <c r="AO1172">
        <v>0</v>
      </c>
      <c r="AP1172">
        <v>1</v>
      </c>
      <c r="AQ1172">
        <v>0</v>
      </c>
      <c r="AR1172">
        <v>206.24</v>
      </c>
      <c r="AS1172" s="1" t="s">
        <v>70</v>
      </c>
      <c r="AT1172">
        <v>0</v>
      </c>
      <c r="AU1172">
        <v>74.869565949999995</v>
      </c>
      <c r="AV1172">
        <v>492.97508738333335</v>
      </c>
      <c r="AW1172">
        <v>36</v>
      </c>
      <c r="AX1172">
        <v>0</v>
      </c>
      <c r="AY1172">
        <v>1.7241379310344827E-2</v>
      </c>
      <c r="AZ1172">
        <v>30</v>
      </c>
      <c r="BA1172">
        <v>0.35652174261904762</v>
      </c>
      <c r="BB1172">
        <v>0.58687510402777776</v>
      </c>
      <c r="BC1172">
        <v>24</v>
      </c>
      <c r="BD1172">
        <v>4</v>
      </c>
      <c r="BE1172">
        <v>4</v>
      </c>
      <c r="BF1172">
        <v>3</v>
      </c>
      <c r="BG1172" s="1" t="s">
        <v>99</v>
      </c>
      <c r="BH1172" s="1" t="s">
        <v>6891</v>
      </c>
      <c r="BI1172" s="1" t="s">
        <v>6889</v>
      </c>
      <c r="BJ1172" s="1" t="s">
        <v>6890</v>
      </c>
      <c r="BK1172">
        <v>2100</v>
      </c>
      <c r="BL1172">
        <v>3</v>
      </c>
      <c r="BM1172" s="5" t="d">
        <v>09:00:00.000</v>
      </c>
      <c r="BN1172" s="5" t="d">
        <v>09:29:59.9999999999984025</v>
      </c>
      <c r="BO1172">
        <v>9</v>
      </c>
      <c r="BP1172" t="b">
        <v>0</v>
      </c>
    </row>
    <row r="1173" spans="1:68" x14ac:dyDescent="0.2">
      <c r="A1173" s="1" t="s">
        <v>2535</v>
      </c>
      <c r="B1173" s="1" t="s">
        <v>1456</v>
      </c>
      <c r="C1173" s="2" t="d">
        <v>2026-07-11</v>
      </c>
      <c r="D1173">
        <v>20</v>
      </c>
      <c r="E1173" s="1" t="s">
        <v>95</v>
      </c>
      <c r="F1173">
        <v>54</v>
      </c>
      <c r="G1173">
        <v>9</v>
      </c>
      <c r="H1173">
        <v>0</v>
      </c>
      <c r="I1173">
        <v>2</v>
      </c>
      <c r="J1173">
        <v>7</v>
      </c>
      <c r="K1173">
        <v>0</v>
      </c>
      <c r="L1173">
        <v>1</v>
      </c>
      <c r="M1173" s="1" t="s">
        <v>63</v>
      </c>
      <c r="N1173" s="1" t="s">
        <v>1735</v>
      </c>
      <c r="O1173" s="1" t="s">
        <v>2536</v>
      </c>
      <c r="P1173">
        <v>7.7142857142857144</v>
      </c>
      <c r="Q1173">
        <v>0</v>
      </c>
      <c r="R1173">
        <v>100</v>
      </c>
      <c r="S1173">
        <v>1</v>
      </c>
      <c r="T1173">
        <v>40</v>
      </c>
      <c r="U1173">
        <v>54</v>
      </c>
      <c r="V1173">
        <v>289</v>
      </c>
      <c r="W1173">
        <v>71424.59</v>
      </c>
      <c r="X1173">
        <v>5.3518518518518521</v>
      </c>
      <c r="Y1173">
        <v>1322.6775925925924</v>
      </c>
      <c r="Z1173">
        <v>12.481481481481481</v>
      </c>
      <c r="AA1173">
        <v>9.1983034783950615</v>
      </c>
      <c r="AB1173">
        <v>0</v>
      </c>
      <c r="AC1173">
        <v>0</v>
      </c>
      <c r="AD1173">
        <v>0</v>
      </c>
      <c r="AE1173">
        <v>1.3819205063232591</v>
      </c>
      <c r="AF1173">
        <v>0.59444444444444444</v>
      </c>
      <c r="AG1173">
        <v>1.9763649422839507</v>
      </c>
      <c r="AH1173">
        <v>0</v>
      </c>
      <c r="AI1173">
        <v>6.3003335891975309</v>
      </c>
      <c r="AJ1173">
        <v>1620</v>
      </c>
      <c r="AK1173">
        <v>28</v>
      </c>
      <c r="AL1173">
        <v>4</v>
      </c>
      <c r="AM1173">
        <v>4</v>
      </c>
      <c r="AN1173">
        <v>3</v>
      </c>
      <c r="AO1173">
        <v>0</v>
      </c>
      <c r="AP1173">
        <v>1</v>
      </c>
      <c r="AQ1173">
        <v>0</v>
      </c>
      <c r="AR1173">
        <v>834.44</v>
      </c>
      <c r="AS1173" s="1" t="s">
        <v>70</v>
      </c>
      <c r="AT1173">
        <v>0</v>
      </c>
      <c r="AU1173">
        <v>71.255232333333339</v>
      </c>
      <c r="AV1173">
        <v>469.35304006666667</v>
      </c>
      <c r="AW1173">
        <v>26</v>
      </c>
      <c r="AX1173">
        <v>0</v>
      </c>
      <c r="AY1173">
        <v>7.407407407407407E-2</v>
      </c>
      <c r="AZ1173">
        <v>30</v>
      </c>
      <c r="BA1173">
        <v>0.3393106301587302</v>
      </c>
      <c r="BB1173">
        <v>0.55875361912698418</v>
      </c>
      <c r="BC1173">
        <v>23</v>
      </c>
      <c r="BD1173">
        <v>5</v>
      </c>
      <c r="BE1173">
        <v>4</v>
      </c>
      <c r="BF1173">
        <v>3</v>
      </c>
      <c r="BG1173" s="1" t="s">
        <v>99</v>
      </c>
      <c r="BH1173" s="1" t="s">
        <v>6891</v>
      </c>
      <c r="BI1173" s="1" t="s">
        <v>6889</v>
      </c>
      <c r="BJ1173" s="1" t="s">
        <v>6890</v>
      </c>
      <c r="BK1173">
        <v>2100</v>
      </c>
      <c r="BL1173">
        <v>3</v>
      </c>
      <c r="BM1173" s="5" t="d">
        <v>09:29:59.9999999999984025</v>
      </c>
      <c r="BN1173" s="5" t="d">
        <v>10:00:00.0000000000015975</v>
      </c>
      <c r="BO1173">
        <v>9</v>
      </c>
      <c r="BP1173" t="b">
        <v>0</v>
      </c>
    </row>
    <row r="1174" spans="1:68" x14ac:dyDescent="0.2">
      <c r="A1174" s="1" t="s">
        <v>2537</v>
      </c>
      <c r="B1174" s="1" t="s">
        <v>1456</v>
      </c>
      <c r="C1174" s="2" t="d">
        <v>2026-07-11</v>
      </c>
      <c r="D1174">
        <v>21</v>
      </c>
      <c r="E1174" s="1" t="s">
        <v>95</v>
      </c>
      <c r="F1174">
        <v>59</v>
      </c>
      <c r="G1174">
        <v>9</v>
      </c>
      <c r="H1174">
        <v>0</v>
      </c>
      <c r="I1174">
        <v>2</v>
      </c>
      <c r="J1174">
        <v>7</v>
      </c>
      <c r="K1174">
        <v>0</v>
      </c>
      <c r="L1174">
        <v>1</v>
      </c>
      <c r="M1174" s="1" t="s">
        <v>63</v>
      </c>
      <c r="N1174" s="1" t="s">
        <v>1627</v>
      </c>
      <c r="O1174" s="1" t="s">
        <v>2538</v>
      </c>
      <c r="P1174">
        <v>8.4285714285714288</v>
      </c>
      <c r="Q1174">
        <v>0</v>
      </c>
      <c r="R1174">
        <v>100</v>
      </c>
      <c r="S1174">
        <v>1</v>
      </c>
      <c r="T1174">
        <v>39</v>
      </c>
      <c r="U1174">
        <v>59</v>
      </c>
      <c r="V1174">
        <v>284</v>
      </c>
      <c r="W1174">
        <v>63492.92</v>
      </c>
      <c r="X1174">
        <v>4.8135593220338979</v>
      </c>
      <c r="Y1174">
        <v>1076.151186440678</v>
      </c>
      <c r="Z1174">
        <v>12.76271186440678</v>
      </c>
      <c r="AA1174">
        <v>9.1026023672316381</v>
      </c>
      <c r="AB1174">
        <v>0</v>
      </c>
      <c r="AC1174">
        <v>0</v>
      </c>
      <c r="AD1174">
        <v>0</v>
      </c>
      <c r="AE1174">
        <v>1.251258272460233</v>
      </c>
      <c r="AF1174">
        <v>0.56525423728813562</v>
      </c>
      <c r="AG1174">
        <v>1.522340663841808</v>
      </c>
      <c r="AH1174">
        <v>1.9644096045197738E-2</v>
      </c>
      <c r="AI1174">
        <v>6.3641858734463277</v>
      </c>
      <c r="AJ1174">
        <v>1770</v>
      </c>
      <c r="AK1174">
        <v>28</v>
      </c>
      <c r="AL1174">
        <v>1</v>
      </c>
      <c r="AM1174">
        <v>1</v>
      </c>
      <c r="AN1174">
        <v>0</v>
      </c>
      <c r="AO1174">
        <v>1</v>
      </c>
      <c r="AP1174">
        <v>0</v>
      </c>
      <c r="AQ1174">
        <v>0</v>
      </c>
      <c r="AR1174">
        <v>404.54</v>
      </c>
      <c r="AS1174" s="1" t="s">
        <v>70</v>
      </c>
      <c r="AT1174">
        <v>0</v>
      </c>
      <c r="AU1174">
        <v>75.330441350000001</v>
      </c>
      <c r="AV1174">
        <v>609.33108243333334</v>
      </c>
      <c r="AW1174">
        <v>28</v>
      </c>
      <c r="AX1174">
        <v>0</v>
      </c>
      <c r="AY1174">
        <v>1.6949152542372881E-2</v>
      </c>
      <c r="AZ1174">
        <v>30</v>
      </c>
      <c r="BA1174">
        <v>0.35871638738095241</v>
      </c>
      <c r="BB1174">
        <v>0.72539414575396821</v>
      </c>
      <c r="BC1174">
        <v>30</v>
      </c>
      <c r="BD1174">
        <v>-2</v>
      </c>
      <c r="BE1174">
        <v>4</v>
      </c>
      <c r="BF1174">
        <v>3</v>
      </c>
      <c r="BG1174" s="1" t="s">
        <v>99</v>
      </c>
      <c r="BH1174" s="1" t="s">
        <v>6891</v>
      </c>
      <c r="BI1174" s="1" t="s">
        <v>6889</v>
      </c>
      <c r="BJ1174" s="1" t="s">
        <v>6890</v>
      </c>
      <c r="BK1174">
        <v>2100</v>
      </c>
      <c r="BL1174">
        <v>3</v>
      </c>
      <c r="BM1174" s="5" t="d">
        <v>10:00:00.0000000000015975</v>
      </c>
      <c r="BN1174" s="5" t="d">
        <v>10:30:00.000</v>
      </c>
      <c r="BO1174">
        <v>10</v>
      </c>
      <c r="BP1174" t="b">
        <v>0</v>
      </c>
    </row>
    <row r="1175" spans="1:68" x14ac:dyDescent="0.2">
      <c r="A1175" s="1" t="s">
        <v>2539</v>
      </c>
      <c r="B1175" s="1" t="s">
        <v>1456</v>
      </c>
      <c r="C1175" s="2" t="d">
        <v>2026-07-11</v>
      </c>
      <c r="D1175">
        <v>22</v>
      </c>
      <c r="E1175" s="1" t="s">
        <v>95</v>
      </c>
      <c r="F1175">
        <v>80</v>
      </c>
      <c r="G1175">
        <v>9</v>
      </c>
      <c r="H1175">
        <v>0</v>
      </c>
      <c r="I1175">
        <v>2</v>
      </c>
      <c r="J1175">
        <v>7</v>
      </c>
      <c r="K1175">
        <v>0</v>
      </c>
      <c r="L1175">
        <v>1</v>
      </c>
      <c r="M1175" s="1" t="s">
        <v>63</v>
      </c>
      <c r="N1175" s="1" t="s">
        <v>1872</v>
      </c>
      <c r="O1175" s="1" t="s">
        <v>2540</v>
      </c>
      <c r="P1175">
        <v>11.428571428571429</v>
      </c>
      <c r="Q1175">
        <v>0</v>
      </c>
      <c r="R1175">
        <v>100</v>
      </c>
      <c r="S1175">
        <v>1</v>
      </c>
      <c r="T1175">
        <v>38</v>
      </c>
      <c r="U1175">
        <v>80</v>
      </c>
      <c r="V1175">
        <v>391</v>
      </c>
      <c r="W1175">
        <v>87517.8</v>
      </c>
      <c r="X1175">
        <v>4.8875000000000002</v>
      </c>
      <c r="Y1175">
        <v>1093.9725000000001</v>
      </c>
      <c r="Z1175">
        <v>14.512499999999999</v>
      </c>
      <c r="AA1175">
        <v>10.050353245416668</v>
      </c>
      <c r="AB1175">
        <v>0</v>
      </c>
      <c r="AC1175">
        <v>0</v>
      </c>
      <c r="AD1175">
        <v>1.3342864999999999E-2</v>
      </c>
      <c r="AE1175">
        <v>1.3010700187122588</v>
      </c>
      <c r="AF1175">
        <v>0.6522916666666666</v>
      </c>
      <c r="AG1175">
        <v>0.76537545520833328</v>
      </c>
      <c r="AH1175">
        <v>0.53416234229166659</v>
      </c>
      <c r="AI1175">
        <v>6.6013613489583332</v>
      </c>
      <c r="AJ1175">
        <v>2400</v>
      </c>
      <c r="AK1175">
        <v>28</v>
      </c>
      <c r="AL1175">
        <v>1</v>
      </c>
      <c r="AM1175">
        <v>1</v>
      </c>
      <c r="AN1175">
        <v>1</v>
      </c>
      <c r="AO1175">
        <v>0</v>
      </c>
      <c r="AP1175">
        <v>0</v>
      </c>
      <c r="AQ1175">
        <v>0</v>
      </c>
      <c r="AR1175">
        <v>510.64</v>
      </c>
      <c r="AS1175" s="1" t="s">
        <v>70</v>
      </c>
      <c r="AT1175">
        <v>0</v>
      </c>
      <c r="AU1175">
        <v>101.96987723333334</v>
      </c>
      <c r="AV1175">
        <v>678.53860480000003</v>
      </c>
      <c r="AW1175">
        <v>28</v>
      </c>
      <c r="AX1175">
        <v>0</v>
      </c>
      <c r="AY1175">
        <v>1.2500000000000001E-2</v>
      </c>
      <c r="AZ1175">
        <v>30</v>
      </c>
      <c r="BA1175">
        <v>0.48557084396825395</v>
      </c>
      <c r="BB1175">
        <v>0.80778405333333336</v>
      </c>
      <c r="BC1175">
        <v>33</v>
      </c>
      <c r="BD1175">
        <v>-5</v>
      </c>
      <c r="BE1175">
        <v>5</v>
      </c>
      <c r="BF1175">
        <v>2</v>
      </c>
      <c r="BG1175" s="1" t="s">
        <v>99</v>
      </c>
      <c r="BH1175" s="1" t="s">
        <v>6891</v>
      </c>
      <c r="BI1175" s="1" t="s">
        <v>6889</v>
      </c>
      <c r="BJ1175" s="1" t="s">
        <v>6890</v>
      </c>
      <c r="BK1175">
        <v>2100</v>
      </c>
      <c r="BL1175">
        <v>3</v>
      </c>
      <c r="BM1175" s="5" t="d">
        <v>10:30:00.000</v>
      </c>
      <c r="BN1175" s="5" t="d">
        <v>10:59:59.9999999999984025</v>
      </c>
      <c r="BO1175">
        <v>10</v>
      </c>
      <c r="BP1175" t="b">
        <v>0</v>
      </c>
    </row>
    <row r="1176" spans="1:68" x14ac:dyDescent="0.2">
      <c r="A1176" s="1" t="s">
        <v>2541</v>
      </c>
      <c r="B1176" s="1" t="s">
        <v>1456</v>
      </c>
      <c r="C1176" s="2" t="d">
        <v>2026-07-11</v>
      </c>
      <c r="D1176">
        <v>23</v>
      </c>
      <c r="E1176" s="1" t="s">
        <v>133</v>
      </c>
      <c r="F1176">
        <v>80</v>
      </c>
      <c r="G1176">
        <v>9</v>
      </c>
      <c r="H1176">
        <v>0</v>
      </c>
      <c r="I1176">
        <v>0</v>
      </c>
      <c r="J1176">
        <v>9</v>
      </c>
      <c r="K1176">
        <v>0</v>
      </c>
      <c r="L1176">
        <v>0</v>
      </c>
      <c r="M1176" s="1" t="s">
        <v>63</v>
      </c>
      <c r="N1176" s="1" t="s">
        <v>63</v>
      </c>
      <c r="O1176" s="1" t="s">
        <v>2542</v>
      </c>
      <c r="P1176">
        <v>8.8888888888888893</v>
      </c>
      <c r="Q1176">
        <v>0</v>
      </c>
      <c r="R1176">
        <v>100</v>
      </c>
      <c r="S1176">
        <v>0</v>
      </c>
      <c r="T1176">
        <v>38</v>
      </c>
      <c r="U1176">
        <v>80</v>
      </c>
      <c r="V1176">
        <v>410</v>
      </c>
      <c r="W1176">
        <v>90767.97</v>
      </c>
      <c r="X1176">
        <v>5.125</v>
      </c>
      <c r="Y1176">
        <v>1134.5996250000001</v>
      </c>
      <c r="Z1176">
        <v>14.262499999999999</v>
      </c>
      <c r="AA1176">
        <v>12.095209842291666</v>
      </c>
      <c r="AB1176">
        <v>5</v>
      </c>
      <c r="AC1176">
        <v>9.42780583333334E-2</v>
      </c>
      <c r="AD1176">
        <v>0</v>
      </c>
      <c r="AE1176">
        <v>1.35417846681456</v>
      </c>
      <c r="AF1176">
        <v>0.60875000000000001</v>
      </c>
      <c r="AG1176">
        <v>0</v>
      </c>
      <c r="AH1176">
        <v>2.871661075</v>
      </c>
      <c r="AI1176">
        <v>6.3518702918750005</v>
      </c>
      <c r="AJ1176">
        <v>2400</v>
      </c>
      <c r="AK1176">
        <v>28</v>
      </c>
      <c r="AL1176">
        <v>2</v>
      </c>
      <c r="AM1176">
        <v>2</v>
      </c>
      <c r="AN1176">
        <v>2</v>
      </c>
      <c r="AO1176">
        <v>0</v>
      </c>
      <c r="AP1176">
        <v>0</v>
      </c>
      <c r="AQ1176">
        <v>0</v>
      </c>
      <c r="AR1176">
        <v>574.3599999999999</v>
      </c>
      <c r="AS1176" s="1" t="s">
        <v>173</v>
      </c>
      <c r="AT1176">
        <v>4</v>
      </c>
      <c r="AU1176">
        <v>111.70772098333333</v>
      </c>
      <c r="AV1176">
        <v>768.78348506666669</v>
      </c>
      <c r="AW1176">
        <v>28</v>
      </c>
      <c r="AX1176">
        <v>6.25E-2</v>
      </c>
      <c r="AY1176">
        <v>2.5000000000000001E-2</v>
      </c>
      <c r="AZ1176">
        <v>30</v>
      </c>
      <c r="BA1176">
        <v>0.4137322999382716</v>
      </c>
      <c r="BB1176">
        <v>0.91521843460317465</v>
      </c>
      <c r="BC1176">
        <v>37</v>
      </c>
      <c r="BD1176">
        <v>-9</v>
      </c>
      <c r="BE1176">
        <v>6</v>
      </c>
      <c r="BF1176">
        <v>3</v>
      </c>
      <c r="BG1176" s="1" t="s">
        <v>99</v>
      </c>
      <c r="BH1176" s="1" t="s">
        <v>6891</v>
      </c>
      <c r="BI1176" s="1" t="s">
        <v>6889</v>
      </c>
      <c r="BJ1176" s="1" t="s">
        <v>6890</v>
      </c>
      <c r="BK1176">
        <v>2100</v>
      </c>
      <c r="BL1176">
        <v>3</v>
      </c>
      <c r="BM1176" s="5" t="d">
        <v>10:59:59.9999999999984025</v>
      </c>
      <c r="BN1176" s="5" t="d">
        <v>11:30:00.0000000000015975</v>
      </c>
      <c r="BO1176">
        <v>11</v>
      </c>
      <c r="BP1176" t="b">
        <v>0</v>
      </c>
    </row>
    <row r="1177" spans="1:68" x14ac:dyDescent="0.2">
      <c r="A1177" s="1" t="s">
        <v>2543</v>
      </c>
      <c r="B1177" s="1" t="s">
        <v>1456</v>
      </c>
      <c r="C1177" s="2" t="d">
        <v>2026-07-11</v>
      </c>
      <c r="D1177">
        <v>24</v>
      </c>
      <c r="E1177" s="1" t="s">
        <v>133</v>
      </c>
      <c r="F1177">
        <v>75</v>
      </c>
      <c r="G1177">
        <v>9</v>
      </c>
      <c r="H1177">
        <v>0</v>
      </c>
      <c r="I1177">
        <v>0</v>
      </c>
      <c r="J1177">
        <v>9</v>
      </c>
      <c r="K1177">
        <v>0</v>
      </c>
      <c r="L1177">
        <v>0</v>
      </c>
      <c r="M1177" s="1" t="s">
        <v>63</v>
      </c>
      <c r="N1177" s="1" t="s">
        <v>63</v>
      </c>
      <c r="O1177" s="1" t="s">
        <v>2544</v>
      </c>
      <c r="P1177">
        <v>8.3333333333333339</v>
      </c>
      <c r="Q1177">
        <v>0</v>
      </c>
      <c r="R1177">
        <v>100</v>
      </c>
      <c r="S1177">
        <v>0</v>
      </c>
      <c r="T1177">
        <v>38</v>
      </c>
      <c r="U1177">
        <v>75</v>
      </c>
      <c r="V1177">
        <v>344</v>
      </c>
      <c r="W1177">
        <v>75297.3</v>
      </c>
      <c r="X1177">
        <v>4.5866666666666669</v>
      </c>
      <c r="Y1177">
        <v>1003.9640000000001</v>
      </c>
      <c r="Z1177">
        <v>14.08</v>
      </c>
      <c r="AA1177">
        <v>11.888637802222222</v>
      </c>
      <c r="AB1177">
        <v>6</v>
      </c>
      <c r="AC1177">
        <v>5.5820964000000001E-2</v>
      </c>
      <c r="AD1177">
        <v>0</v>
      </c>
      <c r="AE1177">
        <v>1.2027778085699758</v>
      </c>
      <c r="AF1177">
        <v>0.62488888888888894</v>
      </c>
      <c r="AG1177">
        <v>0</v>
      </c>
      <c r="AH1177">
        <v>2.9060771222222219</v>
      </c>
      <c r="AI1177">
        <v>6.2668939755555551</v>
      </c>
      <c r="AJ1177">
        <v>2250</v>
      </c>
      <c r="AK1177">
        <v>28</v>
      </c>
      <c r="AL1177">
        <v>3</v>
      </c>
      <c r="AM1177">
        <v>3</v>
      </c>
      <c r="AN1177">
        <v>3</v>
      </c>
      <c r="AO1177">
        <v>0</v>
      </c>
      <c r="AP1177">
        <v>0</v>
      </c>
      <c r="AQ1177">
        <v>0</v>
      </c>
      <c r="AR1177">
        <v>688.75</v>
      </c>
      <c r="AS1177" s="1" t="s">
        <v>173</v>
      </c>
      <c r="AT1177">
        <v>6</v>
      </c>
      <c r="AU1177">
        <v>90.690286283333336</v>
      </c>
      <c r="AV1177">
        <v>768.08270249999998</v>
      </c>
      <c r="AW1177">
        <v>28</v>
      </c>
      <c r="AX1177">
        <v>0.08</v>
      </c>
      <c r="AY1177">
        <v>0.04</v>
      </c>
      <c r="AZ1177">
        <v>30</v>
      </c>
      <c r="BA1177">
        <v>0.33588994919753085</v>
      </c>
      <c r="BB1177">
        <v>0.91438416964285707</v>
      </c>
      <c r="BC1177">
        <v>37</v>
      </c>
      <c r="BD1177">
        <v>-9</v>
      </c>
      <c r="BE1177">
        <v>5</v>
      </c>
      <c r="BF1177">
        <v>4</v>
      </c>
      <c r="BG1177" s="1" t="s">
        <v>99</v>
      </c>
      <c r="BH1177" s="1" t="s">
        <v>6891</v>
      </c>
      <c r="BI1177" s="1" t="s">
        <v>6889</v>
      </c>
      <c r="BJ1177" s="1" t="s">
        <v>6890</v>
      </c>
      <c r="BK1177">
        <v>2100</v>
      </c>
      <c r="BL1177">
        <v>3</v>
      </c>
      <c r="BM1177" s="5" t="d">
        <v>11:30:00.0000000000015975</v>
      </c>
      <c r="BN1177" s="5" t="d">
        <v>12:00:00.000</v>
      </c>
      <c r="BO1177">
        <v>11</v>
      </c>
      <c r="BP1177" t="b">
        <v>0</v>
      </c>
    </row>
    <row r="1178" spans="1:68" x14ac:dyDescent="0.2">
      <c r="A1178" s="1" t="s">
        <v>2545</v>
      </c>
      <c r="B1178" s="1" t="s">
        <v>1456</v>
      </c>
      <c r="C1178" s="2" t="d">
        <v>2026-07-11</v>
      </c>
      <c r="D1178">
        <v>25</v>
      </c>
      <c r="E1178" s="1" t="s">
        <v>133</v>
      </c>
      <c r="F1178">
        <v>99</v>
      </c>
      <c r="G1178">
        <v>9</v>
      </c>
      <c r="H1178">
        <v>0</v>
      </c>
      <c r="I1178">
        <v>0</v>
      </c>
      <c r="J1178">
        <v>9</v>
      </c>
      <c r="K1178">
        <v>0</v>
      </c>
      <c r="L1178">
        <v>0</v>
      </c>
      <c r="M1178" s="1" t="s">
        <v>63</v>
      </c>
      <c r="N1178" s="1" t="s">
        <v>63</v>
      </c>
      <c r="O1178" s="1" t="s">
        <v>2546</v>
      </c>
      <c r="P1178">
        <v>11</v>
      </c>
      <c r="Q1178">
        <v>0</v>
      </c>
      <c r="R1178">
        <v>100</v>
      </c>
      <c r="S1178">
        <v>0</v>
      </c>
      <c r="T1178">
        <v>38</v>
      </c>
      <c r="U1178">
        <v>99</v>
      </c>
      <c r="V1178">
        <v>506</v>
      </c>
      <c r="W1178">
        <v>109316.43</v>
      </c>
      <c r="X1178">
        <v>5.1111111111111107</v>
      </c>
      <c r="Y1178">
        <v>1104.2063636363637</v>
      </c>
      <c r="Z1178">
        <v>17.292929292929294</v>
      </c>
      <c r="AA1178">
        <v>13.604234817676767</v>
      </c>
      <c r="AB1178">
        <v>11</v>
      </c>
      <c r="AC1178">
        <v>0.10401299696969694</v>
      </c>
      <c r="AD1178">
        <v>7.6668878787878782E-3</v>
      </c>
      <c r="AE1178">
        <v>1.3539835120424772</v>
      </c>
      <c r="AF1178">
        <v>0.6</v>
      </c>
      <c r="AG1178">
        <v>1.43189632996633E-2</v>
      </c>
      <c r="AH1178">
        <v>4.0788209139730638</v>
      </c>
      <c r="AI1178">
        <v>6.6191506993265987</v>
      </c>
      <c r="AJ1178">
        <v>3465</v>
      </c>
      <c r="AK1178">
        <v>28</v>
      </c>
      <c r="AL1178">
        <v>3</v>
      </c>
      <c r="AM1178">
        <v>3</v>
      </c>
      <c r="AN1178">
        <v>2</v>
      </c>
      <c r="AO1178">
        <v>0</v>
      </c>
      <c r="AP1178">
        <v>1</v>
      </c>
      <c r="AQ1178">
        <v>0</v>
      </c>
      <c r="AR1178">
        <v>111.09</v>
      </c>
      <c r="AS1178" s="1" t="s">
        <v>173</v>
      </c>
      <c r="AT1178">
        <v>11</v>
      </c>
      <c r="AU1178">
        <v>127.73939501666666</v>
      </c>
      <c r="AV1178">
        <v>762.65961388333335</v>
      </c>
      <c r="AW1178">
        <v>28</v>
      </c>
      <c r="AX1178">
        <v>0.1111111111111111</v>
      </c>
      <c r="AY1178">
        <v>3.0303030303030304E-2</v>
      </c>
      <c r="AZ1178">
        <v>35</v>
      </c>
      <c r="BA1178">
        <v>0.47310887043209876</v>
      </c>
      <c r="BB1178">
        <v>0.90792811176587307</v>
      </c>
      <c r="BC1178">
        <v>37</v>
      </c>
      <c r="BD1178">
        <v>-9</v>
      </c>
      <c r="BE1178">
        <v>7</v>
      </c>
      <c r="BF1178">
        <v>2</v>
      </c>
      <c r="BG1178" s="1" t="s">
        <v>99</v>
      </c>
      <c r="BH1178" s="1" t="s">
        <v>6891</v>
      </c>
      <c r="BI1178" s="1" t="s">
        <v>6889</v>
      </c>
      <c r="BJ1178" s="1" t="s">
        <v>6890</v>
      </c>
      <c r="BK1178">
        <v>2100</v>
      </c>
      <c r="BL1178">
        <v>3</v>
      </c>
      <c r="BM1178" s="5" t="d">
        <v>12:00:00.000</v>
      </c>
      <c r="BN1178" s="5" t="d">
        <v>12:30:00.0000000000031950</v>
      </c>
      <c r="BO1178">
        <v>12</v>
      </c>
      <c r="BP1178" t="b">
        <v>1</v>
      </c>
    </row>
    <row r="1179" spans="1:68" x14ac:dyDescent="0.2">
      <c r="A1179" s="1" t="s">
        <v>2547</v>
      </c>
      <c r="B1179" s="1" t="s">
        <v>1456</v>
      </c>
      <c r="C1179" s="2" t="d">
        <v>2026-07-11</v>
      </c>
      <c r="D1179">
        <v>26</v>
      </c>
      <c r="E1179" s="1" t="s">
        <v>133</v>
      </c>
      <c r="F1179">
        <v>79</v>
      </c>
      <c r="G1179">
        <v>9</v>
      </c>
      <c r="H1179">
        <v>0</v>
      </c>
      <c r="I1179">
        <v>0</v>
      </c>
      <c r="J1179">
        <v>9</v>
      </c>
      <c r="K1179">
        <v>0</v>
      </c>
      <c r="L1179">
        <v>0</v>
      </c>
      <c r="M1179" s="1" t="s">
        <v>63</v>
      </c>
      <c r="N1179" s="1" t="s">
        <v>63</v>
      </c>
      <c r="O1179" s="1" t="s">
        <v>2548</v>
      </c>
      <c r="P1179">
        <v>8.7777777777777786</v>
      </c>
      <c r="Q1179">
        <v>0</v>
      </c>
      <c r="R1179">
        <v>100</v>
      </c>
      <c r="S1179">
        <v>0</v>
      </c>
      <c r="T1179">
        <v>38</v>
      </c>
      <c r="U1179">
        <v>79</v>
      </c>
      <c r="V1179">
        <v>395</v>
      </c>
      <c r="W1179">
        <v>90369.48</v>
      </c>
      <c r="X1179">
        <v>5</v>
      </c>
      <c r="Y1179">
        <v>1143.9174683544304</v>
      </c>
      <c r="Z1179">
        <v>15.670886075949367</v>
      </c>
      <c r="AA1179">
        <v>17.797420859915611</v>
      </c>
      <c r="AB1179">
        <v>73</v>
      </c>
      <c r="AC1179">
        <v>2.2150578065400843</v>
      </c>
      <c r="AD1179">
        <v>0</v>
      </c>
      <c r="AE1179">
        <v>1.2819907365909684</v>
      </c>
      <c r="AF1179">
        <v>0.6221518987341772</v>
      </c>
      <c r="AG1179">
        <v>0</v>
      </c>
      <c r="AH1179">
        <v>8.609434829535866</v>
      </c>
      <c r="AI1179">
        <v>6.3414383246835451</v>
      </c>
      <c r="AJ1179">
        <v>2765</v>
      </c>
      <c r="AK1179">
        <v>28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 s="1" t="s">
        <v>173</v>
      </c>
      <c r="AT1179">
        <v>73</v>
      </c>
      <c r="AU1179">
        <v>102.6736356</v>
      </c>
      <c r="AV1179">
        <v>767.92504914999995</v>
      </c>
      <c r="AW1179">
        <v>28</v>
      </c>
      <c r="AX1179">
        <v>0.92405063291139244</v>
      </c>
      <c r="AY1179">
        <v>0</v>
      </c>
      <c r="AZ1179">
        <v>35</v>
      </c>
      <c r="BA1179">
        <v>0.38027272444444443</v>
      </c>
      <c r="BB1179">
        <v>0.91419648708333323</v>
      </c>
      <c r="BC1179">
        <v>37</v>
      </c>
      <c r="BD1179">
        <v>-9</v>
      </c>
      <c r="BE1179">
        <v>5</v>
      </c>
      <c r="BF1179">
        <v>4</v>
      </c>
      <c r="BG1179" s="1" t="s">
        <v>174</v>
      </c>
      <c r="BH1179" s="1" t="s">
        <v>6891</v>
      </c>
      <c r="BI1179" s="1" t="s">
        <v>6889</v>
      </c>
      <c r="BJ1179" s="1" t="s">
        <v>6890</v>
      </c>
      <c r="BK1179">
        <v>2100</v>
      </c>
      <c r="BL1179">
        <v>3</v>
      </c>
      <c r="BM1179" s="5" t="d">
        <v>12:30:00.0000000000031950</v>
      </c>
      <c r="BN1179" s="5" t="d">
        <v>12:59:59.9999999999968050</v>
      </c>
      <c r="BO1179">
        <v>12</v>
      </c>
      <c r="BP1179" t="b">
        <v>1</v>
      </c>
    </row>
    <row r="1180" spans="1:68" x14ac:dyDescent="0.2">
      <c r="A1180" s="1" t="s">
        <v>2549</v>
      </c>
      <c r="B1180" s="1" t="s">
        <v>1456</v>
      </c>
      <c r="C1180" s="2" t="d">
        <v>2026-07-11</v>
      </c>
      <c r="D1180">
        <v>27</v>
      </c>
      <c r="E1180" s="1" t="s">
        <v>133</v>
      </c>
      <c r="F1180">
        <v>90</v>
      </c>
      <c r="G1180">
        <v>9</v>
      </c>
      <c r="H1180">
        <v>0</v>
      </c>
      <c r="I1180">
        <v>0</v>
      </c>
      <c r="J1180">
        <v>9</v>
      </c>
      <c r="K1180">
        <v>0</v>
      </c>
      <c r="L1180">
        <v>0</v>
      </c>
      <c r="M1180" s="1" t="s">
        <v>63</v>
      </c>
      <c r="N1180" s="1" t="s">
        <v>63</v>
      </c>
      <c r="O1180" s="1" t="s">
        <v>2550</v>
      </c>
      <c r="P1180">
        <v>10</v>
      </c>
      <c r="Q1180">
        <v>0</v>
      </c>
      <c r="R1180">
        <v>100</v>
      </c>
      <c r="S1180">
        <v>0</v>
      </c>
      <c r="T1180">
        <v>38</v>
      </c>
      <c r="U1180">
        <v>90</v>
      </c>
      <c r="V1180">
        <v>462</v>
      </c>
      <c r="W1180">
        <v>107702.14</v>
      </c>
      <c r="X1180">
        <v>5.1333333333333337</v>
      </c>
      <c r="Y1180">
        <v>1196.6904444444444</v>
      </c>
      <c r="Z1180">
        <v>16.444444444444443</v>
      </c>
      <c r="AA1180">
        <v>19.897036576851853</v>
      </c>
      <c r="AB1180">
        <v>83</v>
      </c>
      <c r="AC1180">
        <v>3.5014784937037038</v>
      </c>
      <c r="AD1180">
        <v>1.1149396296296287E-3</v>
      </c>
      <c r="AE1180">
        <v>1.3397525392652463</v>
      </c>
      <c r="AF1180">
        <v>0.63518518518518519</v>
      </c>
      <c r="AG1180">
        <v>0</v>
      </c>
      <c r="AH1180">
        <v>10.684625472777778</v>
      </c>
      <c r="AI1180">
        <v>6.3332102822222218</v>
      </c>
      <c r="AJ1180">
        <v>3150</v>
      </c>
      <c r="AK1180">
        <v>28</v>
      </c>
      <c r="AL1180">
        <v>2</v>
      </c>
      <c r="AM1180">
        <v>2</v>
      </c>
      <c r="AN1180">
        <v>2</v>
      </c>
      <c r="AO1180">
        <v>0</v>
      </c>
      <c r="AP1180">
        <v>0</v>
      </c>
      <c r="AQ1180">
        <v>0</v>
      </c>
      <c r="AR1180">
        <v>257.76</v>
      </c>
      <c r="AS1180" s="1" t="s">
        <v>173</v>
      </c>
      <c r="AT1180">
        <v>83</v>
      </c>
      <c r="AU1180">
        <v>122.67670331666666</v>
      </c>
      <c r="AV1180">
        <v>769.73929075000001</v>
      </c>
      <c r="AW1180">
        <v>28</v>
      </c>
      <c r="AX1180">
        <v>0.92222222222222228</v>
      </c>
      <c r="AY1180">
        <v>2.2222222222222223E-2</v>
      </c>
      <c r="AZ1180">
        <v>35</v>
      </c>
      <c r="BA1180">
        <v>0.45435816043209876</v>
      </c>
      <c r="BB1180">
        <v>0.91635629851190481</v>
      </c>
      <c r="BC1180">
        <v>37</v>
      </c>
      <c r="BD1180">
        <v>-9</v>
      </c>
      <c r="BE1180">
        <v>6</v>
      </c>
      <c r="BF1180">
        <v>3</v>
      </c>
      <c r="BG1180" s="1" t="s">
        <v>174</v>
      </c>
      <c r="BH1180" s="1" t="s">
        <v>6891</v>
      </c>
      <c r="BI1180" s="1" t="s">
        <v>6889</v>
      </c>
      <c r="BJ1180" s="1" t="s">
        <v>6890</v>
      </c>
      <c r="BK1180">
        <v>2100</v>
      </c>
      <c r="BL1180">
        <v>3</v>
      </c>
      <c r="BM1180" s="5" t="d">
        <v>12:59:59.9999999999968050</v>
      </c>
      <c r="BN1180" s="5" t="d">
        <v>13:30:00.000</v>
      </c>
      <c r="BO1180">
        <v>13</v>
      </c>
      <c r="BP1180" t="b">
        <v>1</v>
      </c>
    </row>
    <row r="1181" spans="1:68" x14ac:dyDescent="0.2">
      <c r="A1181" s="1" t="s">
        <v>2551</v>
      </c>
      <c r="B1181" s="1" t="s">
        <v>1456</v>
      </c>
      <c r="C1181" s="2" t="d">
        <v>2026-07-11</v>
      </c>
      <c r="D1181">
        <v>28</v>
      </c>
      <c r="E1181" s="1" t="s">
        <v>133</v>
      </c>
      <c r="F1181">
        <v>90</v>
      </c>
      <c r="G1181">
        <v>9</v>
      </c>
      <c r="H1181">
        <v>0</v>
      </c>
      <c r="I1181">
        <v>0</v>
      </c>
      <c r="J1181">
        <v>9</v>
      </c>
      <c r="K1181">
        <v>0</v>
      </c>
      <c r="L1181">
        <v>0</v>
      </c>
      <c r="M1181" s="1" t="s">
        <v>63</v>
      </c>
      <c r="N1181" s="1" t="s">
        <v>63</v>
      </c>
      <c r="O1181" s="1" t="s">
        <v>2552</v>
      </c>
      <c r="P1181">
        <v>10</v>
      </c>
      <c r="Q1181">
        <v>0</v>
      </c>
      <c r="R1181">
        <v>100</v>
      </c>
      <c r="S1181">
        <v>0</v>
      </c>
      <c r="T1181">
        <v>38</v>
      </c>
      <c r="U1181">
        <v>90</v>
      </c>
      <c r="V1181">
        <v>424</v>
      </c>
      <c r="W1181">
        <v>93297.7</v>
      </c>
      <c r="X1181">
        <v>4.7111111111111112</v>
      </c>
      <c r="Y1181">
        <v>1036.6411111111111</v>
      </c>
      <c r="Z1181">
        <v>16.722222222222221</v>
      </c>
      <c r="AA1181">
        <v>24.668643934444447</v>
      </c>
      <c r="AB1181">
        <v>90</v>
      </c>
      <c r="AC1181">
        <v>7.9464217122222216</v>
      </c>
      <c r="AD1181">
        <v>0</v>
      </c>
      <c r="AE1181">
        <v>1.2310643774234356</v>
      </c>
      <c r="AF1181">
        <v>0.59907407407407409</v>
      </c>
      <c r="AG1181">
        <v>0</v>
      </c>
      <c r="AH1181">
        <v>15.144995999259258</v>
      </c>
      <c r="AI1181">
        <v>6.6988798450000004</v>
      </c>
      <c r="AJ1181">
        <v>3150</v>
      </c>
      <c r="AK1181">
        <v>28</v>
      </c>
      <c r="AL1181">
        <v>2</v>
      </c>
      <c r="AM1181">
        <v>2</v>
      </c>
      <c r="AN1181">
        <v>2</v>
      </c>
      <c r="AO1181">
        <v>0</v>
      </c>
      <c r="AP1181">
        <v>0</v>
      </c>
      <c r="AQ1181">
        <v>0</v>
      </c>
      <c r="AR1181">
        <v>215.33999999999997</v>
      </c>
      <c r="AS1181" s="1" t="s">
        <v>173</v>
      </c>
      <c r="AT1181">
        <v>90</v>
      </c>
      <c r="AU1181">
        <v>112.92875411666667</v>
      </c>
      <c r="AV1181">
        <v>766.15197290000003</v>
      </c>
      <c r="AW1181">
        <v>28</v>
      </c>
      <c r="AX1181">
        <v>1</v>
      </c>
      <c r="AY1181">
        <v>2.2222222222222223E-2</v>
      </c>
      <c r="AZ1181">
        <v>35</v>
      </c>
      <c r="BA1181">
        <v>0.41825464487654324</v>
      </c>
      <c r="BB1181">
        <v>0.91208568202380957</v>
      </c>
      <c r="BC1181">
        <v>37</v>
      </c>
      <c r="BD1181">
        <v>-9</v>
      </c>
      <c r="BE1181">
        <v>6</v>
      </c>
      <c r="BF1181">
        <v>3</v>
      </c>
      <c r="BG1181" s="1" t="s">
        <v>174</v>
      </c>
      <c r="BH1181" s="1" t="s">
        <v>6891</v>
      </c>
      <c r="BI1181" s="1" t="s">
        <v>6889</v>
      </c>
      <c r="BJ1181" s="1" t="s">
        <v>6890</v>
      </c>
      <c r="BK1181">
        <v>2100</v>
      </c>
      <c r="BL1181">
        <v>3</v>
      </c>
      <c r="BM1181" s="5" t="d">
        <v>13:30:00.000</v>
      </c>
      <c r="BN1181" s="5" t="d">
        <v>14:00:00.0000000000031950</v>
      </c>
      <c r="BO1181">
        <v>13</v>
      </c>
      <c r="BP1181" t="b">
        <v>1</v>
      </c>
    </row>
    <row r="1182" spans="1:68" x14ac:dyDescent="0.2">
      <c r="A1182" s="1" t="s">
        <v>2553</v>
      </c>
      <c r="B1182" s="1" t="s">
        <v>1456</v>
      </c>
      <c r="C1182" s="2" t="d">
        <v>2026-07-11</v>
      </c>
      <c r="D1182">
        <v>29</v>
      </c>
      <c r="E1182" s="1" t="s">
        <v>133</v>
      </c>
      <c r="F1182">
        <v>81</v>
      </c>
      <c r="G1182">
        <v>9</v>
      </c>
      <c r="H1182">
        <v>0</v>
      </c>
      <c r="I1182">
        <v>0</v>
      </c>
      <c r="J1182">
        <v>9</v>
      </c>
      <c r="K1182">
        <v>0</v>
      </c>
      <c r="L1182">
        <v>0</v>
      </c>
      <c r="M1182" s="1" t="s">
        <v>63</v>
      </c>
      <c r="N1182" s="1" t="s">
        <v>63</v>
      </c>
      <c r="O1182" s="1" t="s">
        <v>2554</v>
      </c>
      <c r="P1182">
        <v>9</v>
      </c>
      <c r="Q1182">
        <v>0</v>
      </c>
      <c r="R1182">
        <v>100</v>
      </c>
      <c r="S1182">
        <v>0</v>
      </c>
      <c r="T1182">
        <v>38</v>
      </c>
      <c r="U1182">
        <v>81</v>
      </c>
      <c r="V1182">
        <v>412</v>
      </c>
      <c r="W1182">
        <v>96488.03</v>
      </c>
      <c r="X1182">
        <v>5.0864197530864201</v>
      </c>
      <c r="Y1182">
        <v>1191.2102469135802</v>
      </c>
      <c r="Z1182">
        <v>14.716049382716049</v>
      </c>
      <c r="AA1182">
        <v>29.837183644444444</v>
      </c>
      <c r="AB1182">
        <v>81</v>
      </c>
      <c r="AC1182">
        <v>15.121134261728395</v>
      </c>
      <c r="AD1182">
        <v>0</v>
      </c>
      <c r="AE1182">
        <v>1.3041112385014353</v>
      </c>
      <c r="AF1182">
        <v>0.65123456790123457</v>
      </c>
      <c r="AG1182">
        <v>0</v>
      </c>
      <c r="AH1182">
        <v>20.031583730246915</v>
      </c>
      <c r="AI1182">
        <v>6.9850277615226339</v>
      </c>
      <c r="AJ1182">
        <v>2430</v>
      </c>
      <c r="AK1182">
        <v>28</v>
      </c>
      <c r="AL1182">
        <v>2</v>
      </c>
      <c r="AM1182">
        <v>2</v>
      </c>
      <c r="AN1182">
        <v>1</v>
      </c>
      <c r="AO1182">
        <v>0</v>
      </c>
      <c r="AP1182">
        <v>1</v>
      </c>
      <c r="AQ1182">
        <v>0</v>
      </c>
      <c r="AR1182">
        <v>680.35</v>
      </c>
      <c r="AS1182" s="1" t="s">
        <v>173</v>
      </c>
      <c r="AT1182">
        <v>81</v>
      </c>
      <c r="AU1182">
        <v>103.38338736666667</v>
      </c>
      <c r="AV1182">
        <v>767.35280480000006</v>
      </c>
      <c r="AW1182">
        <v>28</v>
      </c>
      <c r="AX1182">
        <v>1</v>
      </c>
      <c r="AY1182">
        <v>2.4691358024691357E-2</v>
      </c>
      <c r="AZ1182">
        <v>30</v>
      </c>
      <c r="BA1182">
        <v>0.38290143469135801</v>
      </c>
      <c r="BB1182">
        <v>0.91351524380952387</v>
      </c>
      <c r="BC1182">
        <v>37</v>
      </c>
      <c r="BD1182">
        <v>-9</v>
      </c>
      <c r="BE1182">
        <v>5</v>
      </c>
      <c r="BF1182">
        <v>4</v>
      </c>
      <c r="BG1182" s="1" t="s">
        <v>174</v>
      </c>
      <c r="BH1182" s="1" t="s">
        <v>6891</v>
      </c>
      <c r="BI1182" s="1" t="s">
        <v>6889</v>
      </c>
      <c r="BJ1182" s="1" t="s">
        <v>6890</v>
      </c>
      <c r="BK1182">
        <v>2100</v>
      </c>
      <c r="BL1182">
        <v>3</v>
      </c>
      <c r="BM1182" s="5" t="d">
        <v>14:00:00.0000000000031950</v>
      </c>
      <c r="BN1182" s="5" t="d">
        <v>14:29:59.9999999999968050</v>
      </c>
      <c r="BO1182">
        <v>14</v>
      </c>
      <c r="BP1182" t="b">
        <v>0</v>
      </c>
    </row>
    <row r="1183" spans="1:68" x14ac:dyDescent="0.2">
      <c r="A1183" s="1" t="s">
        <v>2555</v>
      </c>
      <c r="B1183" s="1" t="s">
        <v>1456</v>
      </c>
      <c r="C1183" s="2" t="d">
        <v>2026-07-11</v>
      </c>
      <c r="D1183">
        <v>30</v>
      </c>
      <c r="E1183" s="1" t="s">
        <v>133</v>
      </c>
      <c r="F1183">
        <v>63</v>
      </c>
      <c r="G1183">
        <v>9</v>
      </c>
      <c r="H1183">
        <v>0</v>
      </c>
      <c r="I1183">
        <v>0</v>
      </c>
      <c r="J1183">
        <v>9</v>
      </c>
      <c r="K1183">
        <v>0</v>
      </c>
      <c r="L1183">
        <v>0</v>
      </c>
      <c r="M1183" s="1" t="s">
        <v>63</v>
      </c>
      <c r="N1183" s="1" t="s">
        <v>63</v>
      </c>
      <c r="O1183" s="1" t="s">
        <v>2556</v>
      </c>
      <c r="P1183">
        <v>7</v>
      </c>
      <c r="Q1183">
        <v>0</v>
      </c>
      <c r="R1183">
        <v>100</v>
      </c>
      <c r="S1183">
        <v>0</v>
      </c>
      <c r="T1183">
        <v>38</v>
      </c>
      <c r="U1183">
        <v>63</v>
      </c>
      <c r="V1183">
        <v>331</v>
      </c>
      <c r="W1183">
        <v>72413.919999999998</v>
      </c>
      <c r="X1183">
        <v>5.253968253968254</v>
      </c>
      <c r="Y1183">
        <v>1149.4273015873016</v>
      </c>
      <c r="Z1183">
        <v>13.444444444444445</v>
      </c>
      <c r="AA1183">
        <v>30.771207871164023</v>
      </c>
      <c r="AB1183">
        <v>63</v>
      </c>
      <c r="AC1183">
        <v>17.326763426719573</v>
      </c>
      <c r="AD1183">
        <v>0</v>
      </c>
      <c r="AE1183">
        <v>1.374049920714445</v>
      </c>
      <c r="AF1183">
        <v>0.68597883597883602</v>
      </c>
      <c r="AG1183">
        <v>0</v>
      </c>
      <c r="AH1183">
        <v>20.91577780026455</v>
      </c>
      <c r="AI1183">
        <v>6.9316446931216937</v>
      </c>
      <c r="AJ1183">
        <v>1890</v>
      </c>
      <c r="AK1183">
        <v>28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 s="1" t="s">
        <v>173</v>
      </c>
      <c r="AT1183">
        <v>63</v>
      </c>
      <c r="AU1183">
        <v>84.375753399999994</v>
      </c>
      <c r="AV1183">
        <v>780.16109378333329</v>
      </c>
      <c r="AW1183">
        <v>28</v>
      </c>
      <c r="AX1183">
        <v>1</v>
      </c>
      <c r="AY1183">
        <v>0</v>
      </c>
      <c r="AZ1183">
        <v>30</v>
      </c>
      <c r="BA1183">
        <v>0.31250279037037032</v>
      </c>
      <c r="BB1183">
        <v>0.92876320688492053</v>
      </c>
      <c r="BC1183">
        <v>38</v>
      </c>
      <c r="BD1183">
        <v>-10</v>
      </c>
      <c r="BE1183">
        <v>5</v>
      </c>
      <c r="BF1183">
        <v>4</v>
      </c>
      <c r="BG1183" s="1" t="s">
        <v>174</v>
      </c>
      <c r="BH1183" s="1" t="s">
        <v>6891</v>
      </c>
      <c r="BI1183" s="1" t="s">
        <v>6889</v>
      </c>
      <c r="BJ1183" s="1" t="s">
        <v>6890</v>
      </c>
      <c r="BK1183">
        <v>2100</v>
      </c>
      <c r="BL1183">
        <v>3</v>
      </c>
      <c r="BM1183" s="5" t="d">
        <v>14:29:59.9999999999968050</v>
      </c>
      <c r="BN1183" s="5" t="d">
        <v>15:00:00.000</v>
      </c>
      <c r="BO1183">
        <v>14</v>
      </c>
      <c r="BP1183" t="b">
        <v>0</v>
      </c>
    </row>
    <row r="1184" spans="1:68" x14ac:dyDescent="0.2">
      <c r="A1184" s="1" t="s">
        <v>2557</v>
      </c>
      <c r="B1184" s="1" t="s">
        <v>1456</v>
      </c>
      <c r="C1184" s="2" t="d">
        <v>2026-07-11</v>
      </c>
      <c r="D1184">
        <v>31</v>
      </c>
      <c r="E1184" s="1" t="s">
        <v>150</v>
      </c>
      <c r="F1184">
        <v>73</v>
      </c>
      <c r="G1184">
        <v>9</v>
      </c>
      <c r="H1184">
        <v>0</v>
      </c>
      <c r="I1184">
        <v>2</v>
      </c>
      <c r="J1184">
        <v>7</v>
      </c>
      <c r="K1184">
        <v>0</v>
      </c>
      <c r="L1184">
        <v>1</v>
      </c>
      <c r="M1184" s="1" t="s">
        <v>63</v>
      </c>
      <c r="N1184" s="1" t="s">
        <v>1872</v>
      </c>
      <c r="O1184" s="1" t="s">
        <v>2540</v>
      </c>
      <c r="P1184">
        <v>10.428571428571429</v>
      </c>
      <c r="Q1184">
        <v>0</v>
      </c>
      <c r="R1184">
        <v>100</v>
      </c>
      <c r="S1184">
        <v>1</v>
      </c>
      <c r="T1184">
        <v>37</v>
      </c>
      <c r="U1184">
        <v>73</v>
      </c>
      <c r="V1184">
        <v>370</v>
      </c>
      <c r="W1184">
        <v>89476.9</v>
      </c>
      <c r="X1184">
        <v>5.0684931506849313</v>
      </c>
      <c r="Y1184">
        <v>1225.7109589041095</v>
      </c>
      <c r="Z1184">
        <v>13.397260273972602</v>
      </c>
      <c r="AA1184">
        <v>26.365026538356165</v>
      </c>
      <c r="AB1184">
        <v>73</v>
      </c>
      <c r="AC1184">
        <v>12.967766264383561</v>
      </c>
      <c r="AD1184">
        <v>0</v>
      </c>
      <c r="AE1184">
        <v>1.3592336986736215</v>
      </c>
      <c r="AF1184">
        <v>0.57442922374429217</v>
      </c>
      <c r="AG1184">
        <v>0</v>
      </c>
      <c r="AH1184">
        <v>17.451010284474886</v>
      </c>
      <c r="AI1184">
        <v>6.0317231867579908</v>
      </c>
      <c r="AJ1184">
        <v>2190</v>
      </c>
      <c r="AK1184">
        <v>28</v>
      </c>
      <c r="AL1184">
        <v>3</v>
      </c>
      <c r="AM1184">
        <v>3</v>
      </c>
      <c r="AN1184">
        <v>2</v>
      </c>
      <c r="AO1184">
        <v>0</v>
      </c>
      <c r="AP1184">
        <v>0</v>
      </c>
      <c r="AQ1184">
        <v>1</v>
      </c>
      <c r="AR1184">
        <v>551.99</v>
      </c>
      <c r="AS1184" s="1" t="s">
        <v>173</v>
      </c>
      <c r="AT1184">
        <v>73</v>
      </c>
      <c r="AU1184">
        <v>101.55499926666667</v>
      </c>
      <c r="AV1184">
        <v>768.92836876666672</v>
      </c>
      <c r="AW1184">
        <v>28</v>
      </c>
      <c r="AX1184">
        <v>1</v>
      </c>
      <c r="AY1184">
        <v>4.1095890410958902E-2</v>
      </c>
      <c r="AZ1184">
        <v>30</v>
      </c>
      <c r="BA1184">
        <v>0.48359523460317461</v>
      </c>
      <c r="BB1184">
        <v>0.91539091519841276</v>
      </c>
      <c r="BC1184">
        <v>37</v>
      </c>
      <c r="BD1184">
        <v>-9</v>
      </c>
      <c r="BE1184">
        <v>5</v>
      </c>
      <c r="BF1184">
        <v>2</v>
      </c>
      <c r="BG1184" s="1" t="s">
        <v>174</v>
      </c>
      <c r="BH1184" s="1" t="s">
        <v>6891</v>
      </c>
      <c r="BI1184" s="1" t="s">
        <v>6889</v>
      </c>
      <c r="BJ1184" s="1" t="s">
        <v>6890</v>
      </c>
      <c r="BK1184">
        <v>2100</v>
      </c>
      <c r="BL1184">
        <v>3</v>
      </c>
      <c r="BM1184" s="5" t="d">
        <v>15:00:00.000</v>
      </c>
      <c r="BN1184" s="5" t="d">
        <v>15:30:00.0000000000031950</v>
      </c>
      <c r="BO1184">
        <v>15</v>
      </c>
      <c r="BP1184" t="b">
        <v>0</v>
      </c>
    </row>
    <row r="1185" spans="1:68" x14ac:dyDescent="0.2">
      <c r="A1185" s="1" t="s">
        <v>2558</v>
      </c>
      <c r="B1185" s="1" t="s">
        <v>1456</v>
      </c>
      <c r="C1185" s="2" t="d">
        <v>2026-07-11</v>
      </c>
      <c r="D1185">
        <v>32</v>
      </c>
      <c r="E1185" s="1" t="s">
        <v>150</v>
      </c>
      <c r="F1185">
        <v>50</v>
      </c>
      <c r="G1185">
        <v>9</v>
      </c>
      <c r="H1185">
        <v>0</v>
      </c>
      <c r="I1185">
        <v>2</v>
      </c>
      <c r="J1185">
        <v>7</v>
      </c>
      <c r="K1185">
        <v>0</v>
      </c>
      <c r="L1185">
        <v>1</v>
      </c>
      <c r="M1185" s="1" t="s">
        <v>63</v>
      </c>
      <c r="N1185" s="1" t="s">
        <v>1875</v>
      </c>
      <c r="O1185" s="1" t="s">
        <v>1759</v>
      </c>
      <c r="P1185">
        <v>7.1428571428571432</v>
      </c>
      <c r="Q1185">
        <v>0</v>
      </c>
      <c r="R1185">
        <v>100</v>
      </c>
      <c r="S1185">
        <v>1</v>
      </c>
      <c r="T1185">
        <v>36</v>
      </c>
      <c r="U1185">
        <v>50</v>
      </c>
      <c r="V1185">
        <v>247</v>
      </c>
      <c r="W1185">
        <v>56103.74</v>
      </c>
      <c r="X1185">
        <v>4.9400000000000004</v>
      </c>
      <c r="Y1185">
        <v>1122.0747999999999</v>
      </c>
      <c r="Z1185">
        <v>12.16</v>
      </c>
      <c r="AA1185">
        <v>18.346521035666669</v>
      </c>
      <c r="AB1185">
        <v>42</v>
      </c>
      <c r="AC1185">
        <v>6.4179693726666667</v>
      </c>
      <c r="AD1185">
        <v>0</v>
      </c>
      <c r="AE1185">
        <v>1.3207423845257307</v>
      </c>
      <c r="AF1185">
        <v>0.63400000000000001</v>
      </c>
      <c r="AG1185">
        <v>2.1654579666666663E-2</v>
      </c>
      <c r="AH1185">
        <v>9.2083241373333333</v>
      </c>
      <c r="AI1185">
        <v>6.2334545063333335</v>
      </c>
      <c r="AJ1185">
        <v>1500</v>
      </c>
      <c r="AK1185">
        <v>28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 s="1" t="s">
        <v>173</v>
      </c>
      <c r="AT1185">
        <v>42</v>
      </c>
      <c r="AU1185">
        <v>68.944458449999999</v>
      </c>
      <c r="AV1185">
        <v>765.51966134999998</v>
      </c>
      <c r="AW1185">
        <v>28</v>
      </c>
      <c r="AX1185">
        <v>0.84</v>
      </c>
      <c r="AY1185">
        <v>0</v>
      </c>
      <c r="AZ1185">
        <v>30</v>
      </c>
      <c r="BA1185">
        <v>0.32830694500000002</v>
      </c>
      <c r="BB1185">
        <v>0.91133293017857142</v>
      </c>
      <c r="BC1185">
        <v>37</v>
      </c>
      <c r="BD1185">
        <v>-9</v>
      </c>
      <c r="BE1185">
        <v>4</v>
      </c>
      <c r="BF1185">
        <v>3</v>
      </c>
      <c r="BG1185" s="1" t="s">
        <v>174</v>
      </c>
      <c r="BH1185" s="1" t="s">
        <v>6891</v>
      </c>
      <c r="BI1185" s="1" t="s">
        <v>6889</v>
      </c>
      <c r="BJ1185" s="1" t="s">
        <v>6890</v>
      </c>
      <c r="BK1185">
        <v>2100</v>
      </c>
      <c r="BL1185">
        <v>3</v>
      </c>
      <c r="BM1185" s="5" t="d">
        <v>15:30:00.0000000000031950</v>
      </c>
      <c r="BN1185" s="5" t="d">
        <v>15:59:59.9999999999968050</v>
      </c>
      <c r="BO1185">
        <v>15</v>
      </c>
      <c r="BP1185" t="b">
        <v>0</v>
      </c>
    </row>
    <row r="1186" spans="1:68" x14ac:dyDescent="0.2">
      <c r="A1186" s="1" t="s">
        <v>2559</v>
      </c>
      <c r="B1186" s="1" t="s">
        <v>1456</v>
      </c>
      <c r="C1186" s="2" t="d">
        <v>2026-07-11</v>
      </c>
      <c r="D1186">
        <v>33</v>
      </c>
      <c r="E1186" s="1" t="s">
        <v>150</v>
      </c>
      <c r="F1186">
        <v>64</v>
      </c>
      <c r="G1186">
        <v>18</v>
      </c>
      <c r="H1186">
        <v>0</v>
      </c>
      <c r="I1186">
        <v>2</v>
      </c>
      <c r="J1186">
        <v>16</v>
      </c>
      <c r="K1186">
        <v>0</v>
      </c>
      <c r="L1186">
        <v>1</v>
      </c>
      <c r="M1186" s="1" t="s">
        <v>63</v>
      </c>
      <c r="N1186" s="1" t="s">
        <v>1764</v>
      </c>
      <c r="O1186" s="1" t="s">
        <v>2560</v>
      </c>
      <c r="P1186">
        <v>4</v>
      </c>
      <c r="Q1186">
        <v>0</v>
      </c>
      <c r="R1186">
        <v>100</v>
      </c>
      <c r="S1186">
        <v>1</v>
      </c>
      <c r="T1186">
        <v>35</v>
      </c>
      <c r="U1186">
        <v>64</v>
      </c>
      <c r="V1186">
        <v>317</v>
      </c>
      <c r="W1186">
        <v>80483.03</v>
      </c>
      <c r="X1186">
        <v>4.953125</v>
      </c>
      <c r="Y1186">
        <v>1257.54734375</v>
      </c>
      <c r="Z1186">
        <v>10.640625</v>
      </c>
      <c r="AA1186">
        <v>9.2493383091145827</v>
      </c>
      <c r="AB1186">
        <v>8</v>
      </c>
      <c r="AC1186">
        <v>8.959930494791668E-2</v>
      </c>
      <c r="AD1186">
        <v>0</v>
      </c>
      <c r="AE1186">
        <v>1.2580276698344408</v>
      </c>
      <c r="AF1186">
        <v>0.73802083333333335</v>
      </c>
      <c r="AG1186">
        <v>1.9960484963541667</v>
      </c>
      <c r="AH1186">
        <v>0</v>
      </c>
      <c r="AI1186">
        <v>6.3433939729166671</v>
      </c>
      <c r="AJ1186">
        <v>1920</v>
      </c>
      <c r="AK1186">
        <v>63</v>
      </c>
      <c r="AL1186">
        <v>1</v>
      </c>
      <c r="AM1186">
        <v>1</v>
      </c>
      <c r="AN1186">
        <v>1</v>
      </c>
      <c r="AO1186">
        <v>0</v>
      </c>
      <c r="AP1186">
        <v>0</v>
      </c>
      <c r="AQ1186">
        <v>0</v>
      </c>
      <c r="AR1186">
        <v>218.79</v>
      </c>
      <c r="AS1186" s="1" t="s">
        <v>65</v>
      </c>
      <c r="AT1186">
        <v>6</v>
      </c>
      <c r="AU1186">
        <v>75.836030533333329</v>
      </c>
      <c r="AV1186">
        <v>765.51676423333333</v>
      </c>
      <c r="AW1186">
        <v>48</v>
      </c>
      <c r="AX1186">
        <v>0.125</v>
      </c>
      <c r="AY1186">
        <v>1.5625E-2</v>
      </c>
      <c r="AZ1186">
        <v>30</v>
      </c>
      <c r="BA1186">
        <v>0.15799173027777777</v>
      </c>
      <c r="BB1186">
        <v>0.40503532499118167</v>
      </c>
      <c r="BC1186">
        <v>37</v>
      </c>
      <c r="BD1186">
        <v>26</v>
      </c>
      <c r="BE1186">
        <v>4</v>
      </c>
      <c r="BF1186">
        <v>12</v>
      </c>
      <c r="BG1186" s="1" t="s">
        <v>99</v>
      </c>
      <c r="BH1186" s="1" t="s">
        <v>6891</v>
      </c>
      <c r="BI1186" s="1" t="s">
        <v>6889</v>
      </c>
      <c r="BJ1186" s="1" t="s">
        <v>6890</v>
      </c>
      <c r="BK1186">
        <v>2100</v>
      </c>
      <c r="BL1186">
        <v>3</v>
      </c>
      <c r="BM1186" s="5" t="d">
        <v>15:59:59.9999999999968050</v>
      </c>
      <c r="BN1186" s="5" t="d">
        <v>16:30:00.000</v>
      </c>
      <c r="BO1186">
        <v>16</v>
      </c>
      <c r="BP1186" t="b">
        <v>0</v>
      </c>
    </row>
    <row r="1187" spans="1:68" x14ac:dyDescent="0.2">
      <c r="A1187" s="1" t="s">
        <v>2561</v>
      </c>
      <c r="B1187" s="1" t="s">
        <v>1456</v>
      </c>
      <c r="C1187" s="2" t="d">
        <v>2026-07-11</v>
      </c>
      <c r="D1187">
        <v>34</v>
      </c>
      <c r="E1187" s="1" t="s">
        <v>150</v>
      </c>
      <c r="F1187">
        <v>51</v>
      </c>
      <c r="G1187">
        <v>18</v>
      </c>
      <c r="H1187">
        <v>0</v>
      </c>
      <c r="I1187">
        <v>2</v>
      </c>
      <c r="J1187">
        <v>16</v>
      </c>
      <c r="K1187">
        <v>0</v>
      </c>
      <c r="L1187">
        <v>1</v>
      </c>
      <c r="M1187" s="1" t="s">
        <v>63</v>
      </c>
      <c r="N1187" s="1" t="s">
        <v>2300</v>
      </c>
      <c r="O1187" s="1" t="s">
        <v>2562</v>
      </c>
      <c r="P1187">
        <v>3.1875</v>
      </c>
      <c r="Q1187">
        <v>0</v>
      </c>
      <c r="R1187">
        <v>100</v>
      </c>
      <c r="S1187">
        <v>1</v>
      </c>
      <c r="T1187">
        <v>34</v>
      </c>
      <c r="U1187">
        <v>51</v>
      </c>
      <c r="V1187">
        <v>260</v>
      </c>
      <c r="W1187">
        <v>61918.38</v>
      </c>
      <c r="X1187">
        <v>5.0980392156862742</v>
      </c>
      <c r="Y1187">
        <v>1214.0858823529411</v>
      </c>
      <c r="Z1187">
        <v>10.666666666666666</v>
      </c>
      <c r="AA1187">
        <v>9.559714593790849</v>
      </c>
      <c r="AB1187">
        <v>12</v>
      </c>
      <c r="AC1187">
        <v>0.26926914117647055</v>
      </c>
      <c r="AD1187">
        <v>0</v>
      </c>
      <c r="AE1187">
        <v>1.2813700524846656</v>
      </c>
      <c r="AF1187">
        <v>0.64444444444444449</v>
      </c>
      <c r="AG1187">
        <v>1.9258144882352941</v>
      </c>
      <c r="AH1187">
        <v>0</v>
      </c>
      <c r="AI1187">
        <v>6.8093902931372554</v>
      </c>
      <c r="AJ1187">
        <v>1530</v>
      </c>
      <c r="AK1187">
        <v>64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 s="1" t="s">
        <v>65</v>
      </c>
      <c r="AT1187">
        <v>8</v>
      </c>
      <c r="AU1187">
        <v>67.074405933333338</v>
      </c>
      <c r="AV1187">
        <v>512.09210698333334</v>
      </c>
      <c r="AW1187">
        <v>28</v>
      </c>
      <c r="AX1187">
        <v>0.23529411764705882</v>
      </c>
      <c r="AY1187">
        <v>0</v>
      </c>
      <c r="AZ1187">
        <v>30</v>
      </c>
      <c r="BA1187">
        <v>0.13973834569444446</v>
      </c>
      <c r="BB1187">
        <v>0.26671463905381942</v>
      </c>
      <c r="BC1187">
        <v>25</v>
      </c>
      <c r="BD1187">
        <v>39</v>
      </c>
      <c r="BE1187">
        <v>4</v>
      </c>
      <c r="BF1187">
        <v>12</v>
      </c>
      <c r="BG1187" s="1" t="s">
        <v>83</v>
      </c>
      <c r="BH1187" s="1" t="s">
        <v>6891</v>
      </c>
      <c r="BI1187" s="1" t="s">
        <v>6889</v>
      </c>
      <c r="BJ1187" s="1" t="s">
        <v>6890</v>
      </c>
      <c r="BK1187">
        <v>2100</v>
      </c>
      <c r="BL1187">
        <v>3</v>
      </c>
      <c r="BM1187" s="5" t="d">
        <v>16:30:00.000</v>
      </c>
      <c r="BN1187" s="5" t="d">
        <v>17:00:00.0000000000031950</v>
      </c>
      <c r="BO1187">
        <v>16</v>
      </c>
      <c r="BP1187" t="b">
        <v>0</v>
      </c>
    </row>
    <row r="1188" spans="1:68" x14ac:dyDescent="0.2">
      <c r="A1188" s="1" t="s">
        <v>2563</v>
      </c>
      <c r="B1188" s="1" t="s">
        <v>1456</v>
      </c>
      <c r="C1188" s="2" t="d">
        <v>2026-07-11</v>
      </c>
      <c r="D1188">
        <v>35</v>
      </c>
      <c r="E1188" s="1" t="s">
        <v>150</v>
      </c>
      <c r="F1188">
        <v>70</v>
      </c>
      <c r="G1188">
        <v>9</v>
      </c>
      <c r="H1188">
        <v>0</v>
      </c>
      <c r="I1188">
        <v>2</v>
      </c>
      <c r="J1188">
        <v>7</v>
      </c>
      <c r="K1188">
        <v>0</v>
      </c>
      <c r="L1188">
        <v>1</v>
      </c>
      <c r="M1188" s="1" t="s">
        <v>63</v>
      </c>
      <c r="N1188" s="1" t="s">
        <v>2091</v>
      </c>
      <c r="O1188" s="1" t="s">
        <v>2564</v>
      </c>
      <c r="P1188">
        <v>10</v>
      </c>
      <c r="Q1188">
        <v>0</v>
      </c>
      <c r="R1188">
        <v>100</v>
      </c>
      <c r="S1188">
        <v>1</v>
      </c>
      <c r="T1188">
        <v>33</v>
      </c>
      <c r="U1188">
        <v>70</v>
      </c>
      <c r="V1188">
        <v>373</v>
      </c>
      <c r="W1188">
        <v>79661.19</v>
      </c>
      <c r="X1188">
        <v>5.3285714285714283</v>
      </c>
      <c r="Y1188">
        <v>1138.0170000000001</v>
      </c>
      <c r="Z1188">
        <v>12.585714285714285</v>
      </c>
      <c r="AA1188">
        <v>9.4290884373809529</v>
      </c>
      <c r="AB1188">
        <v>1</v>
      </c>
      <c r="AC1188">
        <v>1.5027309523809398E-3</v>
      </c>
      <c r="AD1188">
        <v>8.0671857142857145E-4</v>
      </c>
      <c r="AE1188">
        <v>1.3251622240392984</v>
      </c>
      <c r="AF1188">
        <v>0.63738095238095238</v>
      </c>
      <c r="AG1188">
        <v>1.9573188166666666</v>
      </c>
      <c r="AH1188">
        <v>0</v>
      </c>
      <c r="AI1188">
        <v>6.5600242569047627</v>
      </c>
      <c r="AJ1188">
        <v>2100</v>
      </c>
      <c r="AK1188">
        <v>36</v>
      </c>
      <c r="AL1188">
        <v>1</v>
      </c>
      <c r="AM1188">
        <v>1</v>
      </c>
      <c r="AN1188">
        <v>1</v>
      </c>
      <c r="AO1188">
        <v>0</v>
      </c>
      <c r="AP1188">
        <v>0</v>
      </c>
      <c r="AQ1188">
        <v>0</v>
      </c>
      <c r="AR1188">
        <v>106.65</v>
      </c>
      <c r="AS1188" s="1" t="s">
        <v>65</v>
      </c>
      <c r="AT1188">
        <v>1</v>
      </c>
      <c r="AU1188">
        <v>94.805422949999993</v>
      </c>
      <c r="AV1188">
        <v>670.66373239999996</v>
      </c>
      <c r="AW1188">
        <v>49</v>
      </c>
      <c r="AX1188">
        <v>1.4285714285714285E-2</v>
      </c>
      <c r="AY1188">
        <v>1.4285714285714285E-2</v>
      </c>
      <c r="AZ1188">
        <v>30</v>
      </c>
      <c r="BA1188">
        <v>0.45145439499999995</v>
      </c>
      <c r="BB1188">
        <v>0.62098493740740734</v>
      </c>
      <c r="BC1188">
        <v>32</v>
      </c>
      <c r="BD1188">
        <v>4</v>
      </c>
      <c r="BE1188">
        <v>5</v>
      </c>
      <c r="BF1188">
        <v>2</v>
      </c>
      <c r="BG1188" s="1" t="s">
        <v>99</v>
      </c>
      <c r="BH1188" s="1" t="s">
        <v>6891</v>
      </c>
      <c r="BI1188" s="1" t="s">
        <v>6889</v>
      </c>
      <c r="BJ1188" s="1" t="s">
        <v>6890</v>
      </c>
      <c r="BK1188">
        <v>2100</v>
      </c>
      <c r="BL1188">
        <v>3</v>
      </c>
      <c r="BM1188" s="5" t="d">
        <v>17:00:00.0000000000031950</v>
      </c>
      <c r="BN1188" s="5" t="d">
        <v>17:29:59.9999999999968050</v>
      </c>
      <c r="BO1188">
        <v>17</v>
      </c>
      <c r="BP1188" t="b">
        <v>0</v>
      </c>
    </row>
    <row r="1189" spans="1:68" x14ac:dyDescent="0.2">
      <c r="A1189" s="1" t="s">
        <v>2565</v>
      </c>
      <c r="B1189" s="1" t="s">
        <v>1456</v>
      </c>
      <c r="C1189" s="2" t="d">
        <v>2026-07-11</v>
      </c>
      <c r="D1189">
        <v>36</v>
      </c>
      <c r="E1189" s="1" t="s">
        <v>150</v>
      </c>
      <c r="F1189">
        <v>67</v>
      </c>
      <c r="G1189">
        <v>9</v>
      </c>
      <c r="H1189">
        <v>0</v>
      </c>
      <c r="I1189">
        <v>2</v>
      </c>
      <c r="J1189">
        <v>7</v>
      </c>
      <c r="K1189">
        <v>0</v>
      </c>
      <c r="L1189">
        <v>1</v>
      </c>
      <c r="M1189" s="1" t="s">
        <v>63</v>
      </c>
      <c r="N1189" s="1" t="s">
        <v>1911</v>
      </c>
      <c r="O1189" s="1" t="s">
        <v>2566</v>
      </c>
      <c r="P1189">
        <v>9.5714285714285712</v>
      </c>
      <c r="Q1189">
        <v>0</v>
      </c>
      <c r="R1189">
        <v>100</v>
      </c>
      <c r="S1189">
        <v>1</v>
      </c>
      <c r="T1189">
        <v>32</v>
      </c>
      <c r="U1189">
        <v>67</v>
      </c>
      <c r="V1189">
        <v>339</v>
      </c>
      <c r="W1189">
        <v>71901.94</v>
      </c>
      <c r="X1189">
        <v>5.0597014925373136</v>
      </c>
      <c r="Y1189">
        <v>1073.1632835820897</v>
      </c>
      <c r="Z1189">
        <v>12.567164179104477</v>
      </c>
      <c r="AA1189">
        <v>9.416066665174128</v>
      </c>
      <c r="AB1189">
        <v>0</v>
      </c>
      <c r="AC1189">
        <v>0</v>
      </c>
      <c r="AD1189">
        <v>0</v>
      </c>
      <c r="AE1189">
        <v>1.2844306066849065</v>
      </c>
      <c r="AF1189">
        <v>0.64776119402985077</v>
      </c>
      <c r="AG1189">
        <v>1.9321917917910449</v>
      </c>
      <c r="AH1189">
        <v>0</v>
      </c>
      <c r="AI1189">
        <v>6.5848698888059696</v>
      </c>
      <c r="AJ1189">
        <v>2010</v>
      </c>
      <c r="AK1189">
        <v>36</v>
      </c>
      <c r="AL1189">
        <v>3</v>
      </c>
      <c r="AM1189">
        <v>3</v>
      </c>
      <c r="AN1189">
        <v>1</v>
      </c>
      <c r="AO1189">
        <v>2</v>
      </c>
      <c r="AP1189">
        <v>0</v>
      </c>
      <c r="AQ1189">
        <v>0</v>
      </c>
      <c r="AR1189">
        <v>1747.76</v>
      </c>
      <c r="AS1189" s="1" t="s">
        <v>70</v>
      </c>
      <c r="AT1189">
        <v>0</v>
      </c>
      <c r="AU1189">
        <v>86.0583618</v>
      </c>
      <c r="AV1189">
        <v>677.43434761666663</v>
      </c>
      <c r="AW1189">
        <v>36</v>
      </c>
      <c r="AX1189">
        <v>0</v>
      </c>
      <c r="AY1189">
        <v>4.4776119402985072E-2</v>
      </c>
      <c r="AZ1189">
        <v>30</v>
      </c>
      <c r="BA1189">
        <v>0.40980172285714284</v>
      </c>
      <c r="BB1189">
        <v>0.62725402557098764</v>
      </c>
      <c r="BC1189">
        <v>33</v>
      </c>
      <c r="BD1189">
        <v>3</v>
      </c>
      <c r="BE1189">
        <v>5</v>
      </c>
      <c r="BF1189">
        <v>2</v>
      </c>
      <c r="BG1189" s="1" t="s">
        <v>99</v>
      </c>
      <c r="BH1189" s="1" t="s">
        <v>6891</v>
      </c>
      <c r="BI1189" s="1" t="s">
        <v>6889</v>
      </c>
      <c r="BJ1189" s="1" t="s">
        <v>6890</v>
      </c>
      <c r="BK1189">
        <v>2100</v>
      </c>
      <c r="BL1189">
        <v>3</v>
      </c>
      <c r="BM1189" s="5" t="d">
        <v>17:29:59.9999999999968050</v>
      </c>
      <c r="BN1189" s="5" t="d">
        <v>18:00:00.000</v>
      </c>
      <c r="BO1189">
        <v>17</v>
      </c>
      <c r="BP1189" t="b">
        <v>0</v>
      </c>
    </row>
    <row r="1190" spans="1:68" x14ac:dyDescent="0.2">
      <c r="A1190" s="1" t="s">
        <v>2567</v>
      </c>
      <c r="B1190" s="1" t="s">
        <v>1456</v>
      </c>
      <c r="C1190" s="2" t="d">
        <v>2026-07-11</v>
      </c>
      <c r="D1190">
        <v>37</v>
      </c>
      <c r="E1190" s="1" t="s">
        <v>165</v>
      </c>
      <c r="F1190">
        <v>72</v>
      </c>
      <c r="G1190">
        <v>12</v>
      </c>
      <c r="H1190">
        <v>0</v>
      </c>
      <c r="I1190">
        <v>0</v>
      </c>
      <c r="J1190">
        <v>12</v>
      </c>
      <c r="K1190">
        <v>0</v>
      </c>
      <c r="L1190">
        <v>0</v>
      </c>
      <c r="M1190" s="1" t="s">
        <v>63</v>
      </c>
      <c r="N1190" s="1" t="s">
        <v>63</v>
      </c>
      <c r="O1190" s="1" t="s">
        <v>2568</v>
      </c>
      <c r="P1190">
        <v>6</v>
      </c>
      <c r="Q1190">
        <v>0</v>
      </c>
      <c r="R1190">
        <v>100</v>
      </c>
      <c r="S1190">
        <v>0</v>
      </c>
      <c r="T1190">
        <v>32</v>
      </c>
      <c r="U1190">
        <v>72</v>
      </c>
      <c r="V1190">
        <v>357</v>
      </c>
      <c r="W1190">
        <v>79031.100000000006</v>
      </c>
      <c r="X1190">
        <v>4.958333333333333</v>
      </c>
      <c r="Y1190">
        <v>1097.6541666666667</v>
      </c>
      <c r="Z1190">
        <v>14.263888888888889</v>
      </c>
      <c r="AA1190">
        <v>9.3194023361111107</v>
      </c>
      <c r="AB1190">
        <v>0</v>
      </c>
      <c r="AC1190">
        <v>0</v>
      </c>
      <c r="AD1190">
        <v>0</v>
      </c>
      <c r="AE1190">
        <v>1.2598125672928875</v>
      </c>
      <c r="AF1190">
        <v>0.61435185185185182</v>
      </c>
      <c r="AG1190">
        <v>1.7604435425925926</v>
      </c>
      <c r="AH1190">
        <v>8.4019997685185182E-3</v>
      </c>
      <c r="AI1190">
        <v>6.5099840648148151</v>
      </c>
      <c r="AJ1190">
        <v>2520</v>
      </c>
      <c r="AK1190">
        <v>36</v>
      </c>
      <c r="AL1190">
        <v>2</v>
      </c>
      <c r="AM1190">
        <v>2</v>
      </c>
      <c r="AN1190">
        <v>0</v>
      </c>
      <c r="AO1190">
        <v>2</v>
      </c>
      <c r="AP1190">
        <v>0</v>
      </c>
      <c r="AQ1190">
        <v>0</v>
      </c>
      <c r="AR1190">
        <v>1067.0999999999999</v>
      </c>
      <c r="AS1190" s="1" t="s">
        <v>70</v>
      </c>
      <c r="AT1190">
        <v>0</v>
      </c>
      <c r="AU1190">
        <v>89.386283583333338</v>
      </c>
      <c r="AV1190">
        <v>735.58276423333336</v>
      </c>
      <c r="AW1190">
        <v>36</v>
      </c>
      <c r="AX1190">
        <v>0</v>
      </c>
      <c r="AY1190">
        <v>2.7777777777777776E-2</v>
      </c>
      <c r="AZ1190">
        <v>35</v>
      </c>
      <c r="BA1190">
        <v>0.24829523217592595</v>
      </c>
      <c r="BB1190">
        <v>0.68109515206790128</v>
      </c>
      <c r="BC1190">
        <v>36</v>
      </c>
      <c r="BD1190">
        <v>0</v>
      </c>
      <c r="BE1190">
        <v>5</v>
      </c>
      <c r="BF1190">
        <v>7</v>
      </c>
      <c r="BG1190" s="1" t="s">
        <v>99</v>
      </c>
      <c r="BH1190" s="1" t="s">
        <v>6891</v>
      </c>
      <c r="BI1190" s="1" t="s">
        <v>6889</v>
      </c>
      <c r="BJ1190" s="1" t="s">
        <v>6890</v>
      </c>
      <c r="BK1190">
        <v>2100</v>
      </c>
      <c r="BL1190">
        <v>3</v>
      </c>
      <c r="BM1190" s="5" t="d">
        <v>18:00:00.000</v>
      </c>
      <c r="BN1190" s="5" t="d">
        <v>18:30:00.0000000000031950</v>
      </c>
      <c r="BO1190">
        <v>18</v>
      </c>
      <c r="BP1190" t="b">
        <v>1</v>
      </c>
    </row>
    <row r="1191" spans="1:68" x14ac:dyDescent="0.2">
      <c r="A1191" s="1" t="s">
        <v>2569</v>
      </c>
      <c r="B1191" s="1" t="s">
        <v>1456</v>
      </c>
      <c r="C1191" s="2" t="d">
        <v>2026-07-11</v>
      </c>
      <c r="D1191">
        <v>38</v>
      </c>
      <c r="E1191" s="1" t="s">
        <v>165</v>
      </c>
      <c r="F1191">
        <v>104</v>
      </c>
      <c r="G1191">
        <v>12</v>
      </c>
      <c r="H1191">
        <v>0</v>
      </c>
      <c r="I1191">
        <v>0</v>
      </c>
      <c r="J1191">
        <v>12</v>
      </c>
      <c r="K1191">
        <v>0</v>
      </c>
      <c r="L1191">
        <v>0</v>
      </c>
      <c r="M1191" s="1" t="s">
        <v>63</v>
      </c>
      <c r="N1191" s="1" t="s">
        <v>63</v>
      </c>
      <c r="O1191" s="1" t="s">
        <v>2570</v>
      </c>
      <c r="P1191">
        <v>8.6666666666666661</v>
      </c>
      <c r="Q1191">
        <v>0</v>
      </c>
      <c r="R1191">
        <v>100</v>
      </c>
      <c r="S1191">
        <v>0</v>
      </c>
      <c r="T1191">
        <v>32</v>
      </c>
      <c r="U1191">
        <v>104</v>
      </c>
      <c r="V1191">
        <v>549</v>
      </c>
      <c r="W1191">
        <v>128621.05</v>
      </c>
      <c r="X1191">
        <v>5.2788461538461542</v>
      </c>
      <c r="Y1191">
        <v>1236.7408653846155</v>
      </c>
      <c r="Z1191">
        <v>16.03846153846154</v>
      </c>
      <c r="AA1191">
        <v>11.203849132371793</v>
      </c>
      <c r="AB1191">
        <v>0</v>
      </c>
      <c r="AC1191">
        <v>0</v>
      </c>
      <c r="AD1191">
        <v>0</v>
      </c>
      <c r="AE1191">
        <v>1.3480935212917087</v>
      </c>
      <c r="AF1191">
        <v>0.64551282051282055</v>
      </c>
      <c r="AG1191">
        <v>0.4585675274038461</v>
      </c>
      <c r="AH1191">
        <v>1.6448663894230768</v>
      </c>
      <c r="AI1191">
        <v>6.6826840876602569</v>
      </c>
      <c r="AJ1191">
        <v>3640</v>
      </c>
      <c r="AK1191">
        <v>36</v>
      </c>
      <c r="AL1191">
        <v>3</v>
      </c>
      <c r="AM1191">
        <v>3</v>
      </c>
      <c r="AN1191">
        <v>2</v>
      </c>
      <c r="AO1191">
        <v>1</v>
      </c>
      <c r="AP1191">
        <v>0</v>
      </c>
      <c r="AQ1191">
        <v>0</v>
      </c>
      <c r="AR1191">
        <v>804.1</v>
      </c>
      <c r="AS1191" s="1" t="s">
        <v>70</v>
      </c>
      <c r="AT1191">
        <v>0</v>
      </c>
      <c r="AU1191">
        <v>137.33190161666667</v>
      </c>
      <c r="AV1191">
        <v>914.01824588333329</v>
      </c>
      <c r="AW1191">
        <v>36</v>
      </c>
      <c r="AX1191">
        <v>0</v>
      </c>
      <c r="AY1191">
        <v>2.8846153846153848E-2</v>
      </c>
      <c r="AZ1191">
        <v>35</v>
      </c>
      <c r="BA1191">
        <v>0.38147750449074075</v>
      </c>
      <c r="BB1191">
        <v>0.84631319063271604</v>
      </c>
      <c r="BC1191">
        <v>44</v>
      </c>
      <c r="BD1191">
        <v>-8</v>
      </c>
      <c r="BE1191">
        <v>7</v>
      </c>
      <c r="BF1191">
        <v>5</v>
      </c>
      <c r="BG1191" s="1" t="s">
        <v>99</v>
      </c>
      <c r="BH1191" s="1" t="s">
        <v>6891</v>
      </c>
      <c r="BI1191" s="1" t="s">
        <v>6889</v>
      </c>
      <c r="BJ1191" s="1" t="s">
        <v>6890</v>
      </c>
      <c r="BK1191">
        <v>2100</v>
      </c>
      <c r="BL1191">
        <v>3</v>
      </c>
      <c r="BM1191" s="5" t="d">
        <v>18:30:00.0000000000031950</v>
      </c>
      <c r="BN1191" s="5" t="d">
        <v>18:59:59.9999999999968050</v>
      </c>
      <c r="BO1191">
        <v>18</v>
      </c>
      <c r="BP1191" t="b">
        <v>1</v>
      </c>
    </row>
    <row r="1192" spans="1:68" x14ac:dyDescent="0.2">
      <c r="A1192" s="1" t="s">
        <v>2571</v>
      </c>
      <c r="B1192" s="1" t="s">
        <v>1456</v>
      </c>
      <c r="C1192" s="2" t="d">
        <v>2026-07-11</v>
      </c>
      <c r="D1192">
        <v>39</v>
      </c>
      <c r="E1192" s="1" t="s">
        <v>165</v>
      </c>
      <c r="F1192">
        <v>120</v>
      </c>
      <c r="G1192">
        <v>12</v>
      </c>
      <c r="H1192">
        <v>0</v>
      </c>
      <c r="I1192">
        <v>0</v>
      </c>
      <c r="J1192">
        <v>12</v>
      </c>
      <c r="K1192">
        <v>0</v>
      </c>
      <c r="L1192">
        <v>0</v>
      </c>
      <c r="M1192" s="1" t="s">
        <v>63</v>
      </c>
      <c r="N1192" s="1" t="s">
        <v>63</v>
      </c>
      <c r="O1192" s="1" t="s">
        <v>2572</v>
      </c>
      <c r="P1192">
        <v>10</v>
      </c>
      <c r="Q1192">
        <v>0</v>
      </c>
      <c r="R1192">
        <v>100</v>
      </c>
      <c r="S1192">
        <v>0</v>
      </c>
      <c r="T1192">
        <v>32</v>
      </c>
      <c r="U1192">
        <v>120</v>
      </c>
      <c r="V1192">
        <v>592</v>
      </c>
      <c r="W1192">
        <v>138764.44</v>
      </c>
      <c r="X1192">
        <v>4.9333333333333336</v>
      </c>
      <c r="Y1192">
        <v>1156.3703333333333</v>
      </c>
      <c r="Z1192">
        <v>16.741666666666667</v>
      </c>
      <c r="AA1192">
        <v>14.191782279861112</v>
      </c>
      <c r="AB1192">
        <v>10</v>
      </c>
      <c r="AC1192">
        <v>4.6010385416666612E-2</v>
      </c>
      <c r="AD1192">
        <v>0</v>
      </c>
      <c r="AE1192">
        <v>1.2527634788252913</v>
      </c>
      <c r="AF1192">
        <v>0.63611111111111107</v>
      </c>
      <c r="AG1192">
        <v>0</v>
      </c>
      <c r="AH1192">
        <v>5.0223592706944453</v>
      </c>
      <c r="AI1192">
        <v>6.3480484113888886</v>
      </c>
      <c r="AJ1192">
        <v>4200</v>
      </c>
      <c r="AK1192">
        <v>36</v>
      </c>
      <c r="AL1192">
        <v>5</v>
      </c>
      <c r="AM1192">
        <v>5</v>
      </c>
      <c r="AN1192">
        <v>5</v>
      </c>
      <c r="AO1192">
        <v>0</v>
      </c>
      <c r="AP1192">
        <v>0</v>
      </c>
      <c r="AQ1192">
        <v>0</v>
      </c>
      <c r="AR1192">
        <v>998.61</v>
      </c>
      <c r="AS1192" s="1" t="s">
        <v>173</v>
      </c>
      <c r="AT1192">
        <v>10</v>
      </c>
      <c r="AU1192">
        <v>148.07765524999999</v>
      </c>
      <c r="AV1192">
        <v>978.23895153333331</v>
      </c>
      <c r="AW1192">
        <v>36</v>
      </c>
      <c r="AX1192">
        <v>8.3333333333333329E-2</v>
      </c>
      <c r="AY1192">
        <v>4.1666666666666664E-2</v>
      </c>
      <c r="AZ1192">
        <v>35</v>
      </c>
      <c r="BA1192">
        <v>0.41132682013888888</v>
      </c>
      <c r="BB1192">
        <v>0.9057768069753086</v>
      </c>
      <c r="BC1192">
        <v>47</v>
      </c>
      <c r="BD1192">
        <v>-11</v>
      </c>
      <c r="BE1192">
        <v>8</v>
      </c>
      <c r="BF1192">
        <v>4</v>
      </c>
      <c r="BG1192" s="1" t="s">
        <v>99</v>
      </c>
      <c r="BH1192" s="1" t="s">
        <v>6891</v>
      </c>
      <c r="BI1192" s="1" t="s">
        <v>6889</v>
      </c>
      <c r="BJ1192" s="1" t="s">
        <v>6890</v>
      </c>
      <c r="BK1192">
        <v>2100</v>
      </c>
      <c r="BL1192">
        <v>3</v>
      </c>
      <c r="BM1192" s="5" t="d">
        <v>18:59:59.9999999999968050</v>
      </c>
      <c r="BN1192" s="5" t="d">
        <v>19:30:00.000</v>
      </c>
      <c r="BO1192">
        <v>19</v>
      </c>
      <c r="BP1192" t="b">
        <v>1</v>
      </c>
    </row>
    <row r="1193" spans="1:68" x14ac:dyDescent="0.2">
      <c r="A1193" s="1" t="s">
        <v>2573</v>
      </c>
      <c r="B1193" s="1" t="s">
        <v>1456</v>
      </c>
      <c r="C1193" s="2" t="d">
        <v>2026-07-11</v>
      </c>
      <c r="D1193">
        <v>40</v>
      </c>
      <c r="E1193" s="1" t="s">
        <v>165</v>
      </c>
      <c r="F1193">
        <v>113</v>
      </c>
      <c r="G1193">
        <v>12</v>
      </c>
      <c r="H1193">
        <v>0</v>
      </c>
      <c r="I1193">
        <v>0</v>
      </c>
      <c r="J1193">
        <v>12</v>
      </c>
      <c r="K1193">
        <v>0</v>
      </c>
      <c r="L1193">
        <v>0</v>
      </c>
      <c r="M1193" s="1" t="s">
        <v>63</v>
      </c>
      <c r="N1193" s="1" t="s">
        <v>63</v>
      </c>
      <c r="O1193" s="1" t="s">
        <v>2574</v>
      </c>
      <c r="P1193">
        <v>9.4166666666666661</v>
      </c>
      <c r="Q1193">
        <v>0</v>
      </c>
      <c r="R1193">
        <v>100</v>
      </c>
      <c r="S1193">
        <v>0</v>
      </c>
      <c r="T1193">
        <v>32</v>
      </c>
      <c r="U1193">
        <v>113</v>
      </c>
      <c r="V1193">
        <v>560</v>
      </c>
      <c r="W1193">
        <v>123535.8</v>
      </c>
      <c r="X1193">
        <v>4.9557522123893802</v>
      </c>
      <c r="Y1193">
        <v>1093.237168141593</v>
      </c>
      <c r="Z1193">
        <v>16.495575221238937</v>
      </c>
      <c r="AA1193">
        <v>19.234693461946904</v>
      </c>
      <c r="AB1193">
        <v>102</v>
      </c>
      <c r="AC1193">
        <v>2.8074747237463122</v>
      </c>
      <c r="AD1193">
        <v>0</v>
      </c>
      <c r="AE1193">
        <v>1.2665666135218929</v>
      </c>
      <c r="AF1193">
        <v>0.65516224188790562</v>
      </c>
      <c r="AG1193">
        <v>0</v>
      </c>
      <c r="AH1193">
        <v>9.7245703592920361</v>
      </c>
      <c r="AI1193">
        <v>6.7007836188790559</v>
      </c>
      <c r="AJ1193">
        <v>3955</v>
      </c>
      <c r="AK1193">
        <v>36</v>
      </c>
      <c r="AL1193">
        <v>2</v>
      </c>
      <c r="AM1193">
        <v>2</v>
      </c>
      <c r="AN1193">
        <v>2</v>
      </c>
      <c r="AO1193">
        <v>0</v>
      </c>
      <c r="AP1193">
        <v>0</v>
      </c>
      <c r="AQ1193">
        <v>0</v>
      </c>
      <c r="AR1193">
        <v>261.08000000000004</v>
      </c>
      <c r="AS1193" s="1" t="s">
        <v>173</v>
      </c>
      <c r="AT1193">
        <v>102</v>
      </c>
      <c r="AU1193">
        <v>142.79406119999999</v>
      </c>
      <c r="AV1193">
        <v>995.23852196666667</v>
      </c>
      <c r="AW1193">
        <v>36</v>
      </c>
      <c r="AX1193">
        <v>0.90265486725663713</v>
      </c>
      <c r="AY1193">
        <v>1.7699115044247787E-2</v>
      </c>
      <c r="AZ1193">
        <v>35</v>
      </c>
      <c r="BA1193">
        <v>0.39665016999999997</v>
      </c>
      <c r="BB1193">
        <v>0.92151714996913581</v>
      </c>
      <c r="BC1193">
        <v>48</v>
      </c>
      <c r="BD1193">
        <v>-12</v>
      </c>
      <c r="BE1193">
        <v>7</v>
      </c>
      <c r="BF1193">
        <v>5</v>
      </c>
      <c r="BG1193" s="1" t="s">
        <v>174</v>
      </c>
      <c r="BH1193" s="1" t="s">
        <v>6891</v>
      </c>
      <c r="BI1193" s="1" t="s">
        <v>6889</v>
      </c>
      <c r="BJ1193" s="1" t="s">
        <v>6890</v>
      </c>
      <c r="BK1193">
        <v>2100</v>
      </c>
      <c r="BL1193">
        <v>3</v>
      </c>
      <c r="BM1193" s="5" t="d">
        <v>19:30:00.000</v>
      </c>
      <c r="BN1193" s="5" t="d">
        <v>20:00:00.0000000000031950</v>
      </c>
      <c r="BO1193">
        <v>19</v>
      </c>
      <c r="BP1193" t="b">
        <v>1</v>
      </c>
    </row>
    <row r="1194" spans="1:68" x14ac:dyDescent="0.2">
      <c r="A1194" s="1" t="s">
        <v>2575</v>
      </c>
      <c r="B1194" s="1" t="s">
        <v>1456</v>
      </c>
      <c r="C1194" s="2" t="d">
        <v>2026-07-11</v>
      </c>
      <c r="D1194">
        <v>41</v>
      </c>
      <c r="E1194" s="1" t="s">
        <v>165</v>
      </c>
      <c r="F1194">
        <v>104</v>
      </c>
      <c r="G1194">
        <v>12</v>
      </c>
      <c r="H1194">
        <v>0</v>
      </c>
      <c r="I1194">
        <v>0</v>
      </c>
      <c r="J1194">
        <v>12</v>
      </c>
      <c r="K1194">
        <v>0</v>
      </c>
      <c r="L1194">
        <v>0</v>
      </c>
      <c r="M1194" s="1" t="s">
        <v>63</v>
      </c>
      <c r="N1194" s="1" t="s">
        <v>63</v>
      </c>
      <c r="O1194" s="1" t="s">
        <v>2576</v>
      </c>
      <c r="P1194">
        <v>8.6666666666666661</v>
      </c>
      <c r="Q1194">
        <v>0</v>
      </c>
      <c r="R1194">
        <v>100</v>
      </c>
      <c r="S1194">
        <v>0</v>
      </c>
      <c r="T1194">
        <v>32</v>
      </c>
      <c r="U1194">
        <v>104</v>
      </c>
      <c r="V1194">
        <v>531</v>
      </c>
      <c r="W1194">
        <v>118243.52</v>
      </c>
      <c r="X1194">
        <v>5.1057692307692308</v>
      </c>
      <c r="Y1194">
        <v>1136.9569230769232</v>
      </c>
      <c r="Z1194">
        <v>15.89423076923077</v>
      </c>
      <c r="AA1194">
        <v>21.20054409903846</v>
      </c>
      <c r="AB1194">
        <v>104</v>
      </c>
      <c r="AC1194">
        <v>5.3063133298076925</v>
      </c>
      <c r="AD1194">
        <v>0</v>
      </c>
      <c r="AE1194">
        <v>1.3402056407175491</v>
      </c>
      <c r="AF1194">
        <v>0.63701923076923073</v>
      </c>
      <c r="AG1194">
        <v>0</v>
      </c>
      <c r="AH1194">
        <v>12.045524816506409</v>
      </c>
      <c r="AI1194">
        <v>6.284204660416667</v>
      </c>
      <c r="AJ1194">
        <v>3640</v>
      </c>
      <c r="AK1194">
        <v>36</v>
      </c>
      <c r="AL1194">
        <v>3</v>
      </c>
      <c r="AM1194">
        <v>3</v>
      </c>
      <c r="AN1194">
        <v>1</v>
      </c>
      <c r="AO1194">
        <v>1</v>
      </c>
      <c r="AP1194">
        <v>1</v>
      </c>
      <c r="AQ1194">
        <v>0</v>
      </c>
      <c r="AR1194">
        <v>1293.52</v>
      </c>
      <c r="AS1194" s="1" t="s">
        <v>173</v>
      </c>
      <c r="AT1194">
        <v>104</v>
      </c>
      <c r="AU1194">
        <v>141.75487098333332</v>
      </c>
      <c r="AV1194">
        <v>986.26779456666668</v>
      </c>
      <c r="AW1194">
        <v>36</v>
      </c>
      <c r="AX1194">
        <v>1</v>
      </c>
      <c r="AY1194">
        <v>2.8846153846153848E-2</v>
      </c>
      <c r="AZ1194">
        <v>35</v>
      </c>
      <c r="BA1194">
        <v>0.39376353050925922</v>
      </c>
      <c r="BB1194">
        <v>0.91321092089506173</v>
      </c>
      <c r="BC1194">
        <v>47</v>
      </c>
      <c r="BD1194">
        <v>-11</v>
      </c>
      <c r="BE1194">
        <v>7</v>
      </c>
      <c r="BF1194">
        <v>5</v>
      </c>
      <c r="BG1194" s="1" t="s">
        <v>174</v>
      </c>
      <c r="BH1194" s="1" t="s">
        <v>6891</v>
      </c>
      <c r="BI1194" s="1" t="s">
        <v>6889</v>
      </c>
      <c r="BJ1194" s="1" t="s">
        <v>6890</v>
      </c>
      <c r="BK1194">
        <v>2100</v>
      </c>
      <c r="BL1194">
        <v>3</v>
      </c>
      <c r="BM1194" s="5" t="d">
        <v>20:00:00.0000000000031950</v>
      </c>
      <c r="BN1194" s="5" t="d">
        <v>20:29:59.9999999999968050</v>
      </c>
      <c r="BO1194">
        <v>20</v>
      </c>
      <c r="BP1194" t="b">
        <v>1</v>
      </c>
    </row>
    <row r="1195" spans="1:68" x14ac:dyDescent="0.2">
      <c r="A1195" s="1" t="s">
        <v>2577</v>
      </c>
      <c r="B1195" s="1" t="s">
        <v>1456</v>
      </c>
      <c r="C1195" s="2" t="d">
        <v>2026-07-11</v>
      </c>
      <c r="D1195">
        <v>42</v>
      </c>
      <c r="E1195" s="1" t="s">
        <v>165</v>
      </c>
      <c r="F1195">
        <v>123</v>
      </c>
      <c r="G1195">
        <v>12</v>
      </c>
      <c r="H1195">
        <v>0</v>
      </c>
      <c r="I1195">
        <v>0</v>
      </c>
      <c r="J1195">
        <v>12</v>
      </c>
      <c r="K1195">
        <v>0</v>
      </c>
      <c r="L1195">
        <v>0</v>
      </c>
      <c r="M1195" s="1" t="s">
        <v>63</v>
      </c>
      <c r="N1195" s="1" t="s">
        <v>63</v>
      </c>
      <c r="O1195" s="1" t="s">
        <v>2578</v>
      </c>
      <c r="P1195">
        <v>10.25</v>
      </c>
      <c r="Q1195">
        <v>0</v>
      </c>
      <c r="R1195">
        <v>100</v>
      </c>
      <c r="S1195">
        <v>0</v>
      </c>
      <c r="T1195">
        <v>32</v>
      </c>
      <c r="U1195">
        <v>123</v>
      </c>
      <c r="V1195">
        <v>649</v>
      </c>
      <c r="W1195">
        <v>147733</v>
      </c>
      <c r="X1195">
        <v>5.2764227642276422</v>
      </c>
      <c r="Y1195">
        <v>1201.0813008130081</v>
      </c>
      <c r="Z1195">
        <v>17.170731707317074</v>
      </c>
      <c r="AA1195">
        <v>25.966526743224932</v>
      </c>
      <c r="AB1195">
        <v>123</v>
      </c>
      <c r="AC1195">
        <v>8.7957950359078581</v>
      </c>
      <c r="AD1195">
        <v>0</v>
      </c>
      <c r="AE1195">
        <v>1.3453250887295265</v>
      </c>
      <c r="AF1195">
        <v>0.65948509485094842</v>
      </c>
      <c r="AG1195">
        <v>0</v>
      </c>
      <c r="AH1195">
        <v>16.513445471680217</v>
      </c>
      <c r="AI1195">
        <v>6.5291653891598918</v>
      </c>
      <c r="AJ1195">
        <v>4305</v>
      </c>
      <c r="AK1195">
        <v>36</v>
      </c>
      <c r="AL1195">
        <v>1</v>
      </c>
      <c r="AM1195">
        <v>1</v>
      </c>
      <c r="AN1195">
        <v>0</v>
      </c>
      <c r="AO1195">
        <v>1</v>
      </c>
      <c r="AP1195">
        <v>0</v>
      </c>
      <c r="AQ1195">
        <v>0</v>
      </c>
      <c r="AR1195">
        <v>111.02</v>
      </c>
      <c r="AS1195" s="1" t="s">
        <v>173</v>
      </c>
      <c r="AT1195">
        <v>123</v>
      </c>
      <c r="AU1195">
        <v>160.02727848333333</v>
      </c>
      <c r="AV1195">
        <v>993.99396824999997</v>
      </c>
      <c r="AW1195">
        <v>36</v>
      </c>
      <c r="AX1195">
        <v>1</v>
      </c>
      <c r="AY1195">
        <v>8.130081300813009E-3</v>
      </c>
      <c r="AZ1195">
        <v>35</v>
      </c>
      <c r="BA1195">
        <v>0.44452021800925928</v>
      </c>
      <c r="BB1195">
        <v>0.92036478541666666</v>
      </c>
      <c r="BC1195">
        <v>48</v>
      </c>
      <c r="BD1195">
        <v>-12</v>
      </c>
      <c r="BE1195">
        <v>8</v>
      </c>
      <c r="BF1195">
        <v>4</v>
      </c>
      <c r="BG1195" s="1" t="s">
        <v>174</v>
      </c>
      <c r="BH1195" s="1" t="s">
        <v>6891</v>
      </c>
      <c r="BI1195" s="1" t="s">
        <v>6889</v>
      </c>
      <c r="BJ1195" s="1" t="s">
        <v>6890</v>
      </c>
      <c r="BK1195">
        <v>2100</v>
      </c>
      <c r="BL1195">
        <v>3</v>
      </c>
      <c r="BM1195" s="5" t="d">
        <v>20:29:59.9999999999968050</v>
      </c>
      <c r="BN1195" s="5" t="d">
        <v>21:00:00.000</v>
      </c>
      <c r="BO1195">
        <v>20</v>
      </c>
      <c r="BP1195" t="b">
        <v>1</v>
      </c>
    </row>
    <row r="1196" spans="1:68" x14ac:dyDescent="0.2">
      <c r="A1196" s="1" t="s">
        <v>2579</v>
      </c>
      <c r="B1196" s="1" t="s">
        <v>1456</v>
      </c>
      <c r="C1196" s="2" t="d">
        <v>2026-07-11</v>
      </c>
      <c r="D1196">
        <v>43</v>
      </c>
      <c r="E1196" s="1" t="s">
        <v>165</v>
      </c>
      <c r="F1196">
        <v>88</v>
      </c>
      <c r="G1196">
        <v>12</v>
      </c>
      <c r="H1196">
        <v>0</v>
      </c>
      <c r="I1196">
        <v>0</v>
      </c>
      <c r="J1196">
        <v>12</v>
      </c>
      <c r="K1196">
        <v>0</v>
      </c>
      <c r="L1196">
        <v>0</v>
      </c>
      <c r="M1196" s="1" t="s">
        <v>63</v>
      </c>
      <c r="N1196" s="1" t="s">
        <v>63</v>
      </c>
      <c r="O1196" s="1" t="s">
        <v>2580</v>
      </c>
      <c r="P1196">
        <v>7.333333333333333</v>
      </c>
      <c r="Q1196">
        <v>0</v>
      </c>
      <c r="R1196">
        <v>100</v>
      </c>
      <c r="S1196">
        <v>0</v>
      </c>
      <c r="T1196">
        <v>32</v>
      </c>
      <c r="U1196">
        <v>88</v>
      </c>
      <c r="V1196">
        <v>428</v>
      </c>
      <c r="W1196">
        <v>95707.82</v>
      </c>
      <c r="X1196">
        <v>4.8636363636363633</v>
      </c>
      <c r="Y1196">
        <v>1087.5888636363636</v>
      </c>
      <c r="Z1196">
        <v>14.909090909090908</v>
      </c>
      <c r="AA1196">
        <v>26.545828107954545</v>
      </c>
      <c r="AB1196">
        <v>88</v>
      </c>
      <c r="AC1196">
        <v>11.636737198863637</v>
      </c>
      <c r="AD1196">
        <v>0</v>
      </c>
      <c r="AE1196">
        <v>1.2611907209351647</v>
      </c>
      <c r="AF1196">
        <v>0.64867424242424243</v>
      </c>
      <c r="AG1196">
        <v>0</v>
      </c>
      <c r="AH1196">
        <v>17.586488752272729</v>
      </c>
      <c r="AI1196">
        <v>6.1104592327651517</v>
      </c>
      <c r="AJ1196">
        <v>3080</v>
      </c>
      <c r="AK1196">
        <v>36</v>
      </c>
      <c r="AL1196">
        <v>3</v>
      </c>
      <c r="AM1196">
        <v>3</v>
      </c>
      <c r="AN1196">
        <v>0</v>
      </c>
      <c r="AO1196">
        <v>2</v>
      </c>
      <c r="AP1196">
        <v>1</v>
      </c>
      <c r="AQ1196">
        <v>0</v>
      </c>
      <c r="AR1196">
        <v>319.05</v>
      </c>
      <c r="AS1196" s="1" t="s">
        <v>173</v>
      </c>
      <c r="AT1196">
        <v>88</v>
      </c>
      <c r="AU1196">
        <v>119.46011165</v>
      </c>
      <c r="AV1196">
        <v>986.66932761666669</v>
      </c>
      <c r="AW1196">
        <v>36</v>
      </c>
      <c r="AX1196">
        <v>1</v>
      </c>
      <c r="AY1196">
        <v>3.4090909090909088E-2</v>
      </c>
      <c r="AZ1196">
        <v>35</v>
      </c>
      <c r="BA1196">
        <v>0.33183364347222222</v>
      </c>
      <c r="BB1196">
        <v>0.91358271075617281</v>
      </c>
      <c r="BC1196">
        <v>47</v>
      </c>
      <c r="BD1196">
        <v>-11</v>
      </c>
      <c r="BE1196">
        <v>6</v>
      </c>
      <c r="BF1196">
        <v>6</v>
      </c>
      <c r="BG1196" s="1" t="s">
        <v>174</v>
      </c>
      <c r="BH1196" s="1" t="s">
        <v>6891</v>
      </c>
      <c r="BI1196" s="1" t="s">
        <v>6889</v>
      </c>
      <c r="BJ1196" s="1" t="s">
        <v>6890</v>
      </c>
      <c r="BK1196">
        <v>2100</v>
      </c>
      <c r="BL1196">
        <v>3</v>
      </c>
      <c r="BM1196" s="5" t="d">
        <v>21:00:00.000</v>
      </c>
      <c r="BN1196" s="5" t="d">
        <v>21:30:00.0000000000031950</v>
      </c>
      <c r="BO1196">
        <v>21</v>
      </c>
      <c r="BP1196" t="b">
        <v>1</v>
      </c>
    </row>
    <row r="1197" spans="1:68" x14ac:dyDescent="0.2">
      <c r="A1197" s="1" t="s">
        <v>2581</v>
      </c>
      <c r="B1197" s="1" t="s">
        <v>1456</v>
      </c>
      <c r="C1197" s="2" t="d">
        <v>2026-07-11</v>
      </c>
      <c r="D1197">
        <v>44</v>
      </c>
      <c r="E1197" s="1" t="s">
        <v>165</v>
      </c>
      <c r="F1197">
        <v>95</v>
      </c>
      <c r="G1197">
        <v>12</v>
      </c>
      <c r="H1197">
        <v>0</v>
      </c>
      <c r="I1197">
        <v>0</v>
      </c>
      <c r="J1197">
        <v>12</v>
      </c>
      <c r="K1197">
        <v>0</v>
      </c>
      <c r="L1197">
        <v>0</v>
      </c>
      <c r="M1197" s="1" t="s">
        <v>63</v>
      </c>
      <c r="N1197" s="1" t="s">
        <v>63</v>
      </c>
      <c r="O1197" s="1" t="s">
        <v>2582</v>
      </c>
      <c r="P1197">
        <v>7.916666666666667</v>
      </c>
      <c r="Q1197">
        <v>0</v>
      </c>
      <c r="R1197">
        <v>100</v>
      </c>
      <c r="S1197">
        <v>0</v>
      </c>
      <c r="T1197">
        <v>32</v>
      </c>
      <c r="U1197">
        <v>95</v>
      </c>
      <c r="V1197">
        <v>459</v>
      </c>
      <c r="W1197">
        <v>110237.1</v>
      </c>
      <c r="X1197">
        <v>4.8315789473684214</v>
      </c>
      <c r="Y1197">
        <v>1160.3905263157894</v>
      </c>
      <c r="Z1197">
        <v>15.494736842105263</v>
      </c>
      <c r="AA1197">
        <v>24.219352822807018</v>
      </c>
      <c r="AB1197">
        <v>95</v>
      </c>
      <c r="AC1197">
        <v>8.7246159807017545</v>
      </c>
      <c r="AD1197">
        <v>0</v>
      </c>
      <c r="AE1197">
        <v>1.2276355312087666</v>
      </c>
      <c r="AF1197">
        <v>0.6333333333333333</v>
      </c>
      <c r="AG1197">
        <v>0</v>
      </c>
      <c r="AH1197">
        <v>14.874941190000001</v>
      </c>
      <c r="AI1197">
        <v>6.5946708289473674</v>
      </c>
      <c r="AJ1197">
        <v>3325</v>
      </c>
      <c r="AK1197">
        <v>36</v>
      </c>
      <c r="AL1197">
        <v>2</v>
      </c>
      <c r="AM1197">
        <v>2</v>
      </c>
      <c r="AN1197">
        <v>2</v>
      </c>
      <c r="AO1197">
        <v>0</v>
      </c>
      <c r="AP1197">
        <v>0</v>
      </c>
      <c r="AQ1197">
        <v>0</v>
      </c>
      <c r="AR1197">
        <v>858.74</v>
      </c>
      <c r="AS1197" s="1" t="s">
        <v>173</v>
      </c>
      <c r="AT1197">
        <v>95</v>
      </c>
      <c r="AU1197">
        <v>116.9350812</v>
      </c>
      <c r="AV1197">
        <v>984.62771735000001</v>
      </c>
      <c r="AW1197">
        <v>36</v>
      </c>
      <c r="AX1197">
        <v>1</v>
      </c>
      <c r="AY1197">
        <v>2.1052631578947368E-2</v>
      </c>
      <c r="AZ1197">
        <v>35</v>
      </c>
      <c r="BA1197">
        <v>0.32481967</v>
      </c>
      <c r="BB1197">
        <v>0.91169233087962964</v>
      </c>
      <c r="BC1197">
        <v>47</v>
      </c>
      <c r="BD1197">
        <v>-11</v>
      </c>
      <c r="BE1197">
        <v>6</v>
      </c>
      <c r="BF1197">
        <v>6</v>
      </c>
      <c r="BG1197" s="1" t="s">
        <v>174</v>
      </c>
      <c r="BH1197" s="1" t="s">
        <v>6891</v>
      </c>
      <c r="BI1197" s="1" t="s">
        <v>6889</v>
      </c>
      <c r="BJ1197" s="1" t="s">
        <v>6890</v>
      </c>
      <c r="BK1197">
        <v>2100</v>
      </c>
      <c r="BL1197">
        <v>3</v>
      </c>
      <c r="BM1197" s="5" t="d">
        <v>21:30:00.0000000000031950</v>
      </c>
      <c r="BN1197" s="5" t="d">
        <v>21:59:59.9999999999968050</v>
      </c>
      <c r="BO1197">
        <v>21</v>
      </c>
      <c r="BP1197" t="b">
        <v>1</v>
      </c>
    </row>
    <row r="1198" spans="1:68" x14ac:dyDescent="0.2">
      <c r="A1198" s="1" t="s">
        <v>2583</v>
      </c>
      <c r="B1198" s="1" t="s">
        <v>1456</v>
      </c>
      <c r="C1198" s="2" t="d">
        <v>2026-07-11</v>
      </c>
      <c r="D1198">
        <v>45</v>
      </c>
      <c r="E1198" s="1" t="s">
        <v>165</v>
      </c>
      <c r="F1198">
        <v>88</v>
      </c>
      <c r="G1198">
        <v>9</v>
      </c>
      <c r="H1198">
        <v>0</v>
      </c>
      <c r="I1198">
        <v>0</v>
      </c>
      <c r="J1198">
        <v>9</v>
      </c>
      <c r="K1198">
        <v>0</v>
      </c>
      <c r="L1198">
        <v>0</v>
      </c>
      <c r="M1198" s="1" t="s">
        <v>63</v>
      </c>
      <c r="N1198" s="1" t="s">
        <v>63</v>
      </c>
      <c r="O1198" s="1" t="s">
        <v>2584</v>
      </c>
      <c r="P1198">
        <v>9.7777777777777803</v>
      </c>
      <c r="Q1198">
        <v>0</v>
      </c>
      <c r="R1198">
        <v>100</v>
      </c>
      <c r="S1198">
        <v>0</v>
      </c>
      <c r="T1198">
        <v>32</v>
      </c>
      <c r="U1198">
        <v>88</v>
      </c>
      <c r="V1198">
        <v>436</v>
      </c>
      <c r="W1198">
        <v>92595.82</v>
      </c>
      <c r="X1198">
        <v>4.9545454545454541</v>
      </c>
      <c r="Y1198">
        <v>1052.2252272727274</v>
      </c>
      <c r="Z1198">
        <v>13.5</v>
      </c>
      <c r="AA1198">
        <v>21.857765203409091</v>
      </c>
      <c r="AB1198">
        <v>88</v>
      </c>
      <c r="AC1198">
        <v>8.357765203409091</v>
      </c>
      <c r="AD1198">
        <v>0</v>
      </c>
      <c r="AE1198">
        <v>1.2925897337720595</v>
      </c>
      <c r="AF1198">
        <v>0.63731060606060608</v>
      </c>
      <c r="AG1198">
        <v>0</v>
      </c>
      <c r="AH1198">
        <v>12.354617407386364</v>
      </c>
      <c r="AI1198">
        <v>6.6427550248106062</v>
      </c>
      <c r="AJ1198">
        <v>2640</v>
      </c>
      <c r="AK1198">
        <v>36</v>
      </c>
      <c r="AL1198">
        <v>4</v>
      </c>
      <c r="AM1198">
        <v>4</v>
      </c>
      <c r="AN1198">
        <v>2</v>
      </c>
      <c r="AO1198">
        <v>1</v>
      </c>
      <c r="AP1198">
        <v>1</v>
      </c>
      <c r="AQ1198">
        <v>0</v>
      </c>
      <c r="AR1198">
        <v>1333.1599999999999</v>
      </c>
      <c r="AS1198" s="1" t="s">
        <v>173</v>
      </c>
      <c r="AT1198">
        <v>88</v>
      </c>
      <c r="AU1198">
        <v>111.31908858333334</v>
      </c>
      <c r="AV1198">
        <v>992.5520458333333</v>
      </c>
      <c r="AW1198">
        <v>36</v>
      </c>
      <c r="AX1198">
        <v>1</v>
      </c>
      <c r="AY1198">
        <v>4.5454545454545456E-2</v>
      </c>
      <c r="AZ1198">
        <v>30</v>
      </c>
      <c r="BA1198">
        <v>0.41229292067901235</v>
      </c>
      <c r="BB1198">
        <v>0.9190296720679012</v>
      </c>
      <c r="BC1198">
        <v>48</v>
      </c>
      <c r="BD1198">
        <v>-12</v>
      </c>
      <c r="BE1198">
        <v>6</v>
      </c>
      <c r="BF1198">
        <v>3</v>
      </c>
      <c r="BG1198" s="1" t="s">
        <v>174</v>
      </c>
      <c r="BH1198" s="1" t="s">
        <v>6891</v>
      </c>
      <c r="BI1198" s="1" t="s">
        <v>6889</v>
      </c>
      <c r="BJ1198" s="1" t="s">
        <v>6890</v>
      </c>
      <c r="BK1198">
        <v>2100</v>
      </c>
      <c r="BL1198">
        <v>3</v>
      </c>
      <c r="BM1198" s="5" t="d">
        <v>21:59:59.9999999999968050</v>
      </c>
      <c r="BN1198" s="5" t="d">
        <v>22:30:00.000</v>
      </c>
      <c r="BO1198">
        <v>22</v>
      </c>
      <c r="BP1198" t="b">
        <v>0</v>
      </c>
    </row>
    <row r="1199" spans="1:68" x14ac:dyDescent="0.2">
      <c r="A1199" s="1" t="s">
        <v>2585</v>
      </c>
      <c r="B1199" s="1" t="s">
        <v>1456</v>
      </c>
      <c r="C1199" s="2" t="d">
        <v>2026-07-11</v>
      </c>
      <c r="D1199">
        <v>46</v>
      </c>
      <c r="E1199" s="1" t="s">
        <v>165</v>
      </c>
      <c r="F1199">
        <v>54</v>
      </c>
      <c r="G1199">
        <v>9</v>
      </c>
      <c r="H1199">
        <v>0</v>
      </c>
      <c r="I1199">
        <v>0</v>
      </c>
      <c r="J1199">
        <v>9</v>
      </c>
      <c r="K1199">
        <v>0</v>
      </c>
      <c r="L1199">
        <v>0</v>
      </c>
      <c r="M1199" s="1" t="s">
        <v>63</v>
      </c>
      <c r="N1199" s="1" t="s">
        <v>63</v>
      </c>
      <c r="O1199" s="1" t="s">
        <v>2586</v>
      </c>
      <c r="P1199">
        <v>6</v>
      </c>
      <c r="Q1199">
        <v>0</v>
      </c>
      <c r="R1199">
        <v>100</v>
      </c>
      <c r="S1199">
        <v>0</v>
      </c>
      <c r="T1199">
        <v>32</v>
      </c>
      <c r="U1199">
        <v>54</v>
      </c>
      <c r="V1199">
        <v>260</v>
      </c>
      <c r="W1199">
        <v>56261.08</v>
      </c>
      <c r="X1199">
        <v>4.8148148148148149</v>
      </c>
      <c r="Y1199">
        <v>1041.8718518518519</v>
      </c>
      <c r="Z1199">
        <v>11.611111111111111</v>
      </c>
      <c r="AA1199">
        <v>13.88774223117284</v>
      </c>
      <c r="AB1199">
        <v>38</v>
      </c>
      <c r="AC1199">
        <v>2.9594546549382716</v>
      </c>
      <c r="AD1199">
        <v>0</v>
      </c>
      <c r="AE1199">
        <v>1.2396929725788055</v>
      </c>
      <c r="AF1199">
        <v>0.64444444444444438</v>
      </c>
      <c r="AG1199">
        <v>7.3331878703703696E-2</v>
      </c>
      <c r="AH1199">
        <v>4.8205034370370372</v>
      </c>
      <c r="AI1199">
        <v>6.2398914950617286</v>
      </c>
      <c r="AJ1199">
        <v>1620</v>
      </c>
      <c r="AK1199">
        <v>36</v>
      </c>
      <c r="AL1199">
        <v>4</v>
      </c>
      <c r="AM1199">
        <v>4</v>
      </c>
      <c r="AN1199">
        <v>2</v>
      </c>
      <c r="AO1199">
        <v>2</v>
      </c>
      <c r="AP1199">
        <v>0</v>
      </c>
      <c r="AQ1199">
        <v>0</v>
      </c>
      <c r="AR1199">
        <v>802.44</v>
      </c>
      <c r="AS1199" s="1" t="s">
        <v>173</v>
      </c>
      <c r="AT1199">
        <v>38</v>
      </c>
      <c r="AU1199">
        <v>70.777146716666664</v>
      </c>
      <c r="AV1199">
        <v>981.67091931666664</v>
      </c>
      <c r="AW1199">
        <v>36</v>
      </c>
      <c r="AX1199">
        <v>0.70370370370370372</v>
      </c>
      <c r="AY1199">
        <v>7.407407407407407E-2</v>
      </c>
      <c r="AZ1199">
        <v>30</v>
      </c>
      <c r="BA1199">
        <v>0.26213758043209878</v>
      </c>
      <c r="BB1199">
        <v>0.9089545549228395</v>
      </c>
      <c r="BC1199">
        <v>47</v>
      </c>
      <c r="BD1199">
        <v>-11</v>
      </c>
      <c r="BE1199">
        <v>4</v>
      </c>
      <c r="BF1199">
        <v>5</v>
      </c>
      <c r="BG1199" s="1" t="s">
        <v>174</v>
      </c>
      <c r="BH1199" s="1" t="s">
        <v>6891</v>
      </c>
      <c r="BI1199" s="1" t="s">
        <v>6889</v>
      </c>
      <c r="BJ1199" s="1" t="s">
        <v>6890</v>
      </c>
      <c r="BK1199">
        <v>2100</v>
      </c>
      <c r="BL1199">
        <v>3</v>
      </c>
      <c r="BM1199" s="5" t="d">
        <v>22:30:00.000</v>
      </c>
      <c r="BN1199" s="5" t="d">
        <v>23:00:00.0000000000031950</v>
      </c>
      <c r="BO1199">
        <v>22</v>
      </c>
      <c r="BP1199" t="b">
        <v>0</v>
      </c>
    </row>
    <row r="1200" spans="1:68" x14ac:dyDescent="0.2">
      <c r="A1200" s="1" t="s">
        <v>2587</v>
      </c>
      <c r="B1200" s="1" t="s">
        <v>1456</v>
      </c>
      <c r="C1200" s="2" t="d">
        <v>2026-07-11</v>
      </c>
      <c r="D1200">
        <v>47</v>
      </c>
      <c r="E1200" s="1" t="s">
        <v>187</v>
      </c>
      <c r="F1200">
        <v>47</v>
      </c>
      <c r="G1200">
        <v>9</v>
      </c>
      <c r="H1200">
        <v>0</v>
      </c>
      <c r="I1200">
        <v>2</v>
      </c>
      <c r="J1200">
        <v>7</v>
      </c>
      <c r="K1200">
        <v>0</v>
      </c>
      <c r="L1200">
        <v>1</v>
      </c>
      <c r="M1200" s="1" t="s">
        <v>63</v>
      </c>
      <c r="N1200" s="1" t="s">
        <v>1549</v>
      </c>
      <c r="O1200" s="1" t="s">
        <v>2588</v>
      </c>
      <c r="P1200">
        <v>6.7142857142857144</v>
      </c>
      <c r="Q1200">
        <v>0</v>
      </c>
      <c r="R1200">
        <v>100</v>
      </c>
      <c r="S1200">
        <v>1</v>
      </c>
      <c r="T1200">
        <v>31</v>
      </c>
      <c r="U1200">
        <v>47</v>
      </c>
      <c r="V1200">
        <v>233</v>
      </c>
      <c r="W1200">
        <v>57056.1</v>
      </c>
      <c r="X1200">
        <v>4.957446808510638</v>
      </c>
      <c r="Y1200">
        <v>1213.9595744680851</v>
      </c>
      <c r="Z1200">
        <v>11.170212765957446</v>
      </c>
      <c r="AA1200">
        <v>9.3327832148936167</v>
      </c>
      <c r="AB1200">
        <v>2</v>
      </c>
      <c r="AC1200">
        <v>1.4264680141843972E-2</v>
      </c>
      <c r="AD1200">
        <v>0</v>
      </c>
      <c r="AE1200">
        <v>1.2448450804298199</v>
      </c>
      <c r="AF1200">
        <v>0.72907801418439711</v>
      </c>
      <c r="AG1200">
        <v>1.9739230861702128</v>
      </c>
      <c r="AH1200">
        <v>0</v>
      </c>
      <c r="AI1200">
        <v>6.5390019627659575</v>
      </c>
      <c r="AJ1200">
        <v>1410</v>
      </c>
      <c r="AK1200">
        <v>36</v>
      </c>
      <c r="AL1200">
        <v>1</v>
      </c>
      <c r="AM1200">
        <v>1</v>
      </c>
      <c r="AN1200">
        <v>1</v>
      </c>
      <c r="AO1200">
        <v>0</v>
      </c>
      <c r="AP1200">
        <v>0</v>
      </c>
      <c r="AQ1200">
        <v>0</v>
      </c>
      <c r="AR1200">
        <v>446.03</v>
      </c>
      <c r="AS1200" s="1" t="s">
        <v>125</v>
      </c>
      <c r="AT1200">
        <v>1</v>
      </c>
      <c r="AU1200">
        <v>57.491120799999997</v>
      </c>
      <c r="AV1200">
        <v>476.57467823333332</v>
      </c>
      <c r="AW1200">
        <v>35</v>
      </c>
      <c r="AX1200">
        <v>4.2553191489361701E-2</v>
      </c>
      <c r="AY1200">
        <v>2.1276595744680851E-2</v>
      </c>
      <c r="AZ1200">
        <v>30</v>
      </c>
      <c r="BA1200">
        <v>0.27376724190476187</v>
      </c>
      <c r="BB1200">
        <v>0.44127285021604934</v>
      </c>
      <c r="BC1200">
        <v>23</v>
      </c>
      <c r="BD1200">
        <v>13</v>
      </c>
      <c r="BE1200">
        <v>3</v>
      </c>
      <c r="BF1200">
        <v>4</v>
      </c>
      <c r="BG1200" s="1" t="s">
        <v>99</v>
      </c>
      <c r="BH1200" s="1" t="s">
        <v>6891</v>
      </c>
      <c r="BI1200" s="1" t="s">
        <v>6889</v>
      </c>
      <c r="BJ1200" s="1" t="s">
        <v>6890</v>
      </c>
      <c r="BK1200">
        <v>2100</v>
      </c>
      <c r="BL1200">
        <v>3</v>
      </c>
      <c r="BM1200" s="5" t="d">
        <v>23:00:00.0000000000031950</v>
      </c>
      <c r="BN1200" s="5" t="d">
        <v>23:29:59.9999999999968050</v>
      </c>
      <c r="BO1200">
        <v>23</v>
      </c>
      <c r="BP1200" t="b">
        <v>0</v>
      </c>
    </row>
    <row r="1201" spans="1:68" x14ac:dyDescent="0.2">
      <c r="A1201" s="1" t="s">
        <v>2589</v>
      </c>
      <c r="B1201" s="1" t="s">
        <v>1456</v>
      </c>
      <c r="C1201" s="2" t="d">
        <v>2026-07-11</v>
      </c>
      <c r="D1201">
        <v>48</v>
      </c>
      <c r="E1201" s="1" t="s">
        <v>187</v>
      </c>
      <c r="F1201">
        <v>36</v>
      </c>
      <c r="G1201">
        <v>9</v>
      </c>
      <c r="H1201">
        <v>0</v>
      </c>
      <c r="I1201">
        <v>2</v>
      </c>
      <c r="J1201">
        <v>7</v>
      </c>
      <c r="K1201">
        <v>0</v>
      </c>
      <c r="L1201">
        <v>1</v>
      </c>
      <c r="M1201" s="1" t="s">
        <v>63</v>
      </c>
      <c r="N1201" s="1" t="s">
        <v>1796</v>
      </c>
      <c r="O1201" s="1" t="s">
        <v>2590</v>
      </c>
      <c r="P1201">
        <v>5.1428571428571432</v>
      </c>
      <c r="Q1201">
        <v>0</v>
      </c>
      <c r="R1201">
        <v>100</v>
      </c>
      <c r="S1201">
        <v>1</v>
      </c>
      <c r="T1201">
        <v>30</v>
      </c>
      <c r="U1201">
        <v>36</v>
      </c>
      <c r="V1201">
        <v>181</v>
      </c>
      <c r="W1201">
        <v>42737.51</v>
      </c>
      <c r="X1201">
        <v>5.0277777777777777</v>
      </c>
      <c r="Y1201">
        <v>1187.1530555555555</v>
      </c>
      <c r="Z1201">
        <v>10.916666666666666</v>
      </c>
      <c r="AA1201">
        <v>9.5165934240740739</v>
      </c>
      <c r="AB1201">
        <v>5</v>
      </c>
      <c r="AC1201">
        <v>7.7490574074074059E-2</v>
      </c>
      <c r="AD1201">
        <v>0</v>
      </c>
      <c r="AE1201">
        <v>1.26032991287818</v>
      </c>
      <c r="AF1201">
        <v>0.65138888888888891</v>
      </c>
      <c r="AG1201">
        <v>1.9117187944444443</v>
      </c>
      <c r="AH1201">
        <v>0</v>
      </c>
      <c r="AI1201">
        <v>6.7159857328703705</v>
      </c>
      <c r="AJ1201">
        <v>1080</v>
      </c>
      <c r="AK1201">
        <v>36</v>
      </c>
      <c r="AL1201">
        <v>1</v>
      </c>
      <c r="AM1201">
        <v>1</v>
      </c>
      <c r="AN1201">
        <v>1</v>
      </c>
      <c r="AO1201">
        <v>0</v>
      </c>
      <c r="AP1201">
        <v>0</v>
      </c>
      <c r="AQ1201">
        <v>0</v>
      </c>
      <c r="AR1201">
        <v>78.06</v>
      </c>
      <c r="AS1201" s="1" t="s">
        <v>125</v>
      </c>
      <c r="AT1201">
        <v>3</v>
      </c>
      <c r="AU1201">
        <v>46.952337683333333</v>
      </c>
      <c r="AV1201">
        <v>447.68119106666666</v>
      </c>
      <c r="AW1201">
        <v>24</v>
      </c>
      <c r="AX1201">
        <v>0.1388888888888889</v>
      </c>
      <c r="AY1201">
        <v>2.7777777777777776E-2</v>
      </c>
      <c r="AZ1201">
        <v>30</v>
      </c>
      <c r="BA1201">
        <v>0.22358256039682539</v>
      </c>
      <c r="BB1201">
        <v>0.41451962135802467</v>
      </c>
      <c r="BC1201">
        <v>22</v>
      </c>
      <c r="BD1201">
        <v>14</v>
      </c>
      <c r="BE1201">
        <v>3</v>
      </c>
      <c r="BF1201">
        <v>4</v>
      </c>
      <c r="BG1201" s="1" t="s">
        <v>99</v>
      </c>
      <c r="BH1201" s="1" t="s">
        <v>6891</v>
      </c>
      <c r="BI1201" s="1" t="s">
        <v>6889</v>
      </c>
      <c r="BJ1201" s="1" t="s">
        <v>6890</v>
      </c>
      <c r="BK1201">
        <v>2100</v>
      </c>
      <c r="BL1201">
        <v>3</v>
      </c>
      <c r="BM1201" s="5" t="d">
        <v>23:29:59.9999999999968050</v>
      </c>
      <c r="BN1201" s="5" t="d">
        <v>1899-12-30</v>
      </c>
      <c r="BO1201">
        <v>23</v>
      </c>
      <c r="BP1201" t="b">
        <v>0</v>
      </c>
    </row>
    <row r="1202" spans="1:68" x14ac:dyDescent="0.2">
      <c r="A1202" s="1" t="s">
        <v>2591</v>
      </c>
      <c r="B1202" s="1" t="s">
        <v>1456</v>
      </c>
      <c r="C1202" s="2" t="d">
        <v>2026-07-12</v>
      </c>
      <c r="D1202">
        <v>1</v>
      </c>
      <c r="E1202" s="1" t="s">
        <v>61</v>
      </c>
      <c r="F1202">
        <v>14</v>
      </c>
      <c r="G1202">
        <v>19</v>
      </c>
      <c r="H1202">
        <v>12</v>
      </c>
      <c r="I1202">
        <v>2</v>
      </c>
      <c r="J1202">
        <v>5</v>
      </c>
      <c r="K1202">
        <v>900</v>
      </c>
      <c r="L1202">
        <v>1</v>
      </c>
      <c r="M1202" s="1" t="s">
        <v>2592</v>
      </c>
      <c r="N1202" s="1" t="s">
        <v>1800</v>
      </c>
      <c r="O1202" s="1" t="s">
        <v>2593</v>
      </c>
      <c r="P1202">
        <v>2.8</v>
      </c>
      <c r="Q1202">
        <v>900</v>
      </c>
      <c r="R1202">
        <v>9100</v>
      </c>
      <c r="S1202">
        <v>1</v>
      </c>
      <c r="T1202">
        <v>49</v>
      </c>
      <c r="U1202">
        <v>14</v>
      </c>
      <c r="V1202">
        <v>61</v>
      </c>
      <c r="W1202">
        <v>11536.87</v>
      </c>
      <c r="X1202">
        <v>4.3571428571428568</v>
      </c>
      <c r="Y1202">
        <v>824.06214285714293</v>
      </c>
      <c r="Z1202">
        <v>14.428571428571429</v>
      </c>
      <c r="AA1202">
        <v>12.03342291904762</v>
      </c>
      <c r="AB1202">
        <v>3</v>
      </c>
      <c r="AC1202">
        <v>0.19409684047619027</v>
      </c>
      <c r="AD1202">
        <v>0</v>
      </c>
      <c r="AE1202">
        <v>1.3233544279612068</v>
      </c>
      <c r="AF1202">
        <v>0.64047619047619053</v>
      </c>
      <c r="AG1202">
        <v>1.9638306107142858</v>
      </c>
      <c r="AH1202">
        <v>0</v>
      </c>
      <c r="AI1202">
        <v>9.013639919047618</v>
      </c>
      <c r="AJ1202">
        <v>560</v>
      </c>
      <c r="AK1202">
        <v>72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 s="1" t="s">
        <v>65</v>
      </c>
      <c r="AT1202">
        <v>2</v>
      </c>
      <c r="AU1202">
        <v>18.526961883333335</v>
      </c>
      <c r="AV1202">
        <v>234.48290081666667</v>
      </c>
      <c r="AW1202">
        <v>20</v>
      </c>
      <c r="AX1202">
        <v>0.21428571428571427</v>
      </c>
      <c r="AY1202">
        <v>0</v>
      </c>
      <c r="AZ1202">
        <v>40</v>
      </c>
      <c r="BA1202">
        <v>0.12351307922222224</v>
      </c>
      <c r="BB1202">
        <v>0.10855689852623457</v>
      </c>
      <c r="BC1202">
        <v>12</v>
      </c>
      <c r="BD1202">
        <v>60</v>
      </c>
      <c r="BE1202">
        <v>1</v>
      </c>
      <c r="BF1202">
        <v>4</v>
      </c>
      <c r="BG1202" s="1" t="s">
        <v>83</v>
      </c>
      <c r="BH1202" s="1" t="s">
        <v>6891</v>
      </c>
      <c r="BI1202" s="1" t="s">
        <v>6889</v>
      </c>
      <c r="BJ1202" s="1" t="s">
        <v>6890</v>
      </c>
      <c r="BK1202">
        <v>2100</v>
      </c>
      <c r="BL1202">
        <v>3</v>
      </c>
      <c r="BM1202" s="5" t="d">
        <v>1899-12-30</v>
      </c>
      <c r="BN1202" s="5" t="d">
        <v>00:29:59.99999999999990100</v>
      </c>
      <c r="BO1202">
        <v>0</v>
      </c>
      <c r="BP1202" t="b">
        <v>0</v>
      </c>
    </row>
    <row r="1203" spans="1:68" x14ac:dyDescent="0.2">
      <c r="A1203" s="1" t="s">
        <v>2594</v>
      </c>
      <c r="B1203" s="1" t="s">
        <v>1456</v>
      </c>
      <c r="C1203" s="2" t="d">
        <v>2026-07-12</v>
      </c>
      <c r="D1203">
        <v>2</v>
      </c>
      <c r="E1203" s="1" t="s">
        <v>61</v>
      </c>
      <c r="F1203">
        <v>6</v>
      </c>
      <c r="G1203">
        <v>18</v>
      </c>
      <c r="H1203">
        <v>12</v>
      </c>
      <c r="I1203">
        <v>2</v>
      </c>
      <c r="J1203">
        <v>4</v>
      </c>
      <c r="K1203">
        <v>900</v>
      </c>
      <c r="L1203">
        <v>1</v>
      </c>
      <c r="M1203" s="1" t="s">
        <v>2595</v>
      </c>
      <c r="N1203" s="1" t="s">
        <v>1689</v>
      </c>
      <c r="O1203" s="1" t="s">
        <v>2596</v>
      </c>
      <c r="P1203">
        <v>1.5</v>
      </c>
      <c r="Q1203">
        <v>900</v>
      </c>
      <c r="R1203">
        <v>8200</v>
      </c>
      <c r="S1203">
        <v>1</v>
      </c>
      <c r="T1203">
        <v>48</v>
      </c>
      <c r="U1203">
        <v>6</v>
      </c>
      <c r="V1203">
        <v>28</v>
      </c>
      <c r="W1203">
        <v>5415.55</v>
      </c>
      <c r="X1203">
        <v>4.666666666666667</v>
      </c>
      <c r="Y1203">
        <v>902.5916666666667</v>
      </c>
      <c r="Z1203">
        <v>13.5</v>
      </c>
      <c r="AA1203">
        <v>10.032321741666667</v>
      </c>
      <c r="AB1203">
        <v>1</v>
      </c>
      <c r="AC1203">
        <v>0.25042398888888923</v>
      </c>
      <c r="AD1203">
        <v>0</v>
      </c>
      <c r="AE1203">
        <v>1.3252712237765649</v>
      </c>
      <c r="AF1203">
        <v>0.67499999999999993</v>
      </c>
      <c r="AG1203">
        <v>2.0002712166666665</v>
      </c>
      <c r="AH1203">
        <v>0</v>
      </c>
      <c r="AI1203">
        <v>7.3181616333333324</v>
      </c>
      <c r="AJ1203">
        <v>240</v>
      </c>
      <c r="AK1203">
        <v>72</v>
      </c>
      <c r="AL1203">
        <v>2</v>
      </c>
      <c r="AM1203">
        <v>2</v>
      </c>
      <c r="AN1203">
        <v>1</v>
      </c>
      <c r="AO1203">
        <v>1</v>
      </c>
      <c r="AP1203">
        <v>0</v>
      </c>
      <c r="AQ1203">
        <v>0</v>
      </c>
      <c r="AR1203">
        <v>124.13</v>
      </c>
      <c r="AS1203" s="1" t="s">
        <v>125</v>
      </c>
      <c r="AT1203">
        <v>1</v>
      </c>
      <c r="AU1203">
        <v>7.5248891499999999</v>
      </c>
      <c r="AV1203">
        <v>119.34758461666667</v>
      </c>
      <c r="AW1203">
        <v>9</v>
      </c>
      <c r="AX1203">
        <v>0.16666666666666666</v>
      </c>
      <c r="AY1203">
        <v>0.33333333333333331</v>
      </c>
      <c r="AZ1203">
        <v>40</v>
      </c>
      <c r="BA1203">
        <v>6.2707409583333332E-2</v>
      </c>
      <c r="BB1203">
        <v>5.5253511396604935E-2</v>
      </c>
      <c r="BC1203">
        <v>6</v>
      </c>
      <c r="BD1203">
        <v>66</v>
      </c>
      <c r="BE1203">
        <v>1</v>
      </c>
      <c r="BF1203">
        <v>3</v>
      </c>
      <c r="BG1203" s="1" t="s">
        <v>209</v>
      </c>
      <c r="BH1203" s="1" t="s">
        <v>6891</v>
      </c>
      <c r="BI1203" s="1" t="s">
        <v>6889</v>
      </c>
      <c r="BJ1203" s="1" t="s">
        <v>6890</v>
      </c>
      <c r="BK1203">
        <v>2100</v>
      </c>
      <c r="BL1203">
        <v>3</v>
      </c>
      <c r="BM1203" s="5" t="d">
        <v>00:29:59.99999999999990100</v>
      </c>
      <c r="BN1203" s="5" t="d">
        <v>00:59:59.99999999999980200</v>
      </c>
      <c r="BO1203">
        <v>0</v>
      </c>
      <c r="BP1203" t="b">
        <v>0</v>
      </c>
    </row>
    <row r="1204" spans="1:68" x14ac:dyDescent="0.2">
      <c r="A1204" s="1" t="s">
        <v>2597</v>
      </c>
      <c r="B1204" s="1" t="s">
        <v>1456</v>
      </c>
      <c r="C1204" s="2" t="d">
        <v>2026-07-12</v>
      </c>
      <c r="D1204">
        <v>3</v>
      </c>
      <c r="E1204" s="1" t="s">
        <v>61</v>
      </c>
      <c r="F1204">
        <v>12</v>
      </c>
      <c r="G1204">
        <v>10</v>
      </c>
      <c r="H1204">
        <v>9</v>
      </c>
      <c r="I1204">
        <v>0</v>
      </c>
      <c r="J1204">
        <v>1</v>
      </c>
      <c r="K1204">
        <v>675</v>
      </c>
      <c r="L1204">
        <v>0</v>
      </c>
      <c r="M1204" s="1" t="s">
        <v>2598</v>
      </c>
      <c r="N1204" s="1" t="s">
        <v>63</v>
      </c>
      <c r="O1204" s="1" t="s">
        <v>1583</v>
      </c>
      <c r="P1204">
        <v>12</v>
      </c>
      <c r="Q1204">
        <v>675</v>
      </c>
      <c r="R1204">
        <v>7525</v>
      </c>
      <c r="S1204">
        <v>0</v>
      </c>
      <c r="T1204">
        <v>48</v>
      </c>
      <c r="U1204">
        <v>12</v>
      </c>
      <c r="V1204">
        <v>74</v>
      </c>
      <c r="W1204">
        <v>16669.45</v>
      </c>
      <c r="X1204">
        <v>6.166666666666667</v>
      </c>
      <c r="Y1204">
        <v>1389.1208333333334</v>
      </c>
      <c r="Z1204">
        <v>13.916666666666666</v>
      </c>
      <c r="AA1204">
        <v>12.568627402777778</v>
      </c>
      <c r="AB1204">
        <v>3</v>
      </c>
      <c r="AC1204">
        <v>0.56943629722222211</v>
      </c>
      <c r="AD1204">
        <v>0.96030323333333323</v>
      </c>
      <c r="AE1204">
        <v>1.6589540364407496</v>
      </c>
      <c r="AF1204">
        <v>0.63611111111111118</v>
      </c>
      <c r="AG1204">
        <v>3.2553683763888888</v>
      </c>
      <c r="AH1204">
        <v>0</v>
      </c>
      <c r="AI1204">
        <v>8.5035368013888881</v>
      </c>
      <c r="AJ1204">
        <v>480</v>
      </c>
      <c r="AK1204">
        <v>36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 s="1" t="s">
        <v>65</v>
      </c>
      <c r="AT1204">
        <v>3</v>
      </c>
      <c r="AU1204">
        <v>17.657681</v>
      </c>
      <c r="AV1204">
        <v>75.557886583333342</v>
      </c>
      <c r="AW1204">
        <v>8</v>
      </c>
      <c r="AX1204">
        <v>0.25</v>
      </c>
      <c r="AY1204">
        <v>0</v>
      </c>
      <c r="AZ1204">
        <v>40</v>
      </c>
      <c r="BA1204">
        <v>0.58858936666666672</v>
      </c>
      <c r="BB1204">
        <v>6.9961006095679026E-2</v>
      </c>
      <c r="BC1204">
        <v>4</v>
      </c>
      <c r="BD1204">
        <v>32</v>
      </c>
      <c r="BE1204">
        <v>1</v>
      </c>
      <c r="BF1204">
        <v>0</v>
      </c>
      <c r="BG1204" s="1" t="s">
        <v>83</v>
      </c>
      <c r="BH1204" s="1" t="s">
        <v>6891</v>
      </c>
      <c r="BI1204" s="1" t="s">
        <v>6889</v>
      </c>
      <c r="BJ1204" s="1" t="s">
        <v>6890</v>
      </c>
      <c r="BK1204">
        <v>2100</v>
      </c>
      <c r="BL1204">
        <v>3</v>
      </c>
      <c r="BM1204" s="5" t="d">
        <v>00:59:59.99999999999980200</v>
      </c>
      <c r="BN1204" s="5" t="d">
        <v>01:30:00.000</v>
      </c>
      <c r="BO1204">
        <v>1</v>
      </c>
      <c r="BP1204" t="b">
        <v>0</v>
      </c>
    </row>
    <row r="1205" spans="1:68" x14ac:dyDescent="0.2">
      <c r="A1205" s="1" t="s">
        <v>2599</v>
      </c>
      <c r="B1205" s="1" t="s">
        <v>1456</v>
      </c>
      <c r="C1205" s="2" t="d">
        <v>2026-07-12</v>
      </c>
      <c r="D1205">
        <v>4</v>
      </c>
      <c r="E1205" s="1" t="s">
        <v>61</v>
      </c>
      <c r="F1205">
        <v>13</v>
      </c>
      <c r="G1205">
        <v>10</v>
      </c>
      <c r="H1205">
        <v>9</v>
      </c>
      <c r="I1205">
        <v>0</v>
      </c>
      <c r="J1205">
        <v>1</v>
      </c>
      <c r="K1205">
        <v>675</v>
      </c>
      <c r="L1205">
        <v>0</v>
      </c>
      <c r="M1205" s="1" t="s">
        <v>2600</v>
      </c>
      <c r="N1205" s="1" t="s">
        <v>63</v>
      </c>
      <c r="O1205" s="1" t="s">
        <v>1467</v>
      </c>
      <c r="P1205">
        <v>13</v>
      </c>
      <c r="Q1205">
        <v>675</v>
      </c>
      <c r="R1205">
        <v>6850</v>
      </c>
      <c r="S1205">
        <v>0</v>
      </c>
      <c r="T1205">
        <v>48</v>
      </c>
      <c r="U1205">
        <v>13</v>
      </c>
      <c r="V1205">
        <v>73</v>
      </c>
      <c r="W1205">
        <v>17564.810000000001</v>
      </c>
      <c r="X1205">
        <v>5.615384615384615</v>
      </c>
      <c r="Y1205">
        <v>1351.1392307692308</v>
      </c>
      <c r="Z1205">
        <v>14.23076923076923</v>
      </c>
      <c r="AA1205">
        <v>13.479931266666666</v>
      </c>
      <c r="AB1205">
        <v>5</v>
      </c>
      <c r="AC1205">
        <v>0.55107627820512828</v>
      </c>
      <c r="AD1205">
        <v>0.31658279358974362</v>
      </c>
      <c r="AE1205">
        <v>1.4903337543799657</v>
      </c>
      <c r="AF1205">
        <v>0.58717948717948709</v>
      </c>
      <c r="AG1205">
        <v>2.3940960320512819</v>
      </c>
      <c r="AH1205">
        <v>0</v>
      </c>
      <c r="AI1205">
        <v>10.115322406410257</v>
      </c>
      <c r="AJ1205">
        <v>520</v>
      </c>
      <c r="AK1205">
        <v>36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 s="1" t="s">
        <v>65</v>
      </c>
      <c r="AT1205">
        <v>3</v>
      </c>
      <c r="AU1205">
        <v>21.857621399999999</v>
      </c>
      <c r="AV1205">
        <v>207.79203641666666</v>
      </c>
      <c r="AW1205">
        <v>12</v>
      </c>
      <c r="AX1205">
        <v>0.38461538461538464</v>
      </c>
      <c r="AY1205">
        <v>0</v>
      </c>
      <c r="AZ1205">
        <v>40</v>
      </c>
      <c r="BA1205">
        <v>0.72858738000000001</v>
      </c>
      <c r="BB1205">
        <v>0.1924000337191358</v>
      </c>
      <c r="BC1205">
        <v>10</v>
      </c>
      <c r="BD1205">
        <v>26</v>
      </c>
      <c r="BE1205">
        <v>2</v>
      </c>
      <c r="BF1205">
        <v>-1</v>
      </c>
      <c r="BG1205" s="1" t="s">
        <v>83</v>
      </c>
      <c r="BH1205" s="1" t="s">
        <v>6891</v>
      </c>
      <c r="BI1205" s="1" t="s">
        <v>6889</v>
      </c>
      <c r="BJ1205" s="1" t="s">
        <v>6890</v>
      </c>
      <c r="BK1205">
        <v>2100</v>
      </c>
      <c r="BL1205">
        <v>3</v>
      </c>
      <c r="BM1205" s="5" t="d">
        <v>01:30:00.000</v>
      </c>
      <c r="BN1205" s="5" t="d">
        <v>01:59:59.99999999999959725</v>
      </c>
      <c r="BO1205">
        <v>1</v>
      </c>
      <c r="BP1205" t="b">
        <v>0</v>
      </c>
    </row>
    <row r="1206" spans="1:68" x14ac:dyDescent="0.2">
      <c r="A1206" s="1" t="s">
        <v>2601</v>
      </c>
      <c r="B1206" s="1" t="s">
        <v>1456</v>
      </c>
      <c r="C1206" s="2" t="d">
        <v>2026-07-12</v>
      </c>
      <c r="D1206">
        <v>5</v>
      </c>
      <c r="E1206" s="1" t="s">
        <v>61</v>
      </c>
      <c r="F1206">
        <v>5</v>
      </c>
      <c r="G1206">
        <v>10</v>
      </c>
      <c r="H1206">
        <v>9</v>
      </c>
      <c r="I1206">
        <v>0</v>
      </c>
      <c r="J1206">
        <v>1</v>
      </c>
      <c r="K1206">
        <v>675</v>
      </c>
      <c r="L1206">
        <v>0</v>
      </c>
      <c r="M1206" s="1" t="s">
        <v>2602</v>
      </c>
      <c r="N1206" s="1" t="s">
        <v>63</v>
      </c>
      <c r="O1206" s="1" t="s">
        <v>1470</v>
      </c>
      <c r="P1206">
        <v>5</v>
      </c>
      <c r="Q1206">
        <v>675</v>
      </c>
      <c r="R1206">
        <v>6175</v>
      </c>
      <c r="S1206">
        <v>0</v>
      </c>
      <c r="T1206">
        <v>48</v>
      </c>
      <c r="U1206">
        <v>5</v>
      </c>
      <c r="V1206">
        <v>27</v>
      </c>
      <c r="W1206">
        <v>3645.89</v>
      </c>
      <c r="X1206">
        <v>5.4</v>
      </c>
      <c r="Y1206">
        <v>729.178</v>
      </c>
      <c r="Z1206">
        <v>15.6</v>
      </c>
      <c r="AA1206">
        <v>15.846027236666666</v>
      </c>
      <c r="AB1206">
        <v>3</v>
      </c>
      <c r="AC1206">
        <v>1.1048556033333334</v>
      </c>
      <c r="AD1206">
        <v>0</v>
      </c>
      <c r="AE1206">
        <v>1.5392288005314982</v>
      </c>
      <c r="AF1206">
        <v>0.46999999999999992</v>
      </c>
      <c r="AG1206">
        <v>2.0092287933333335</v>
      </c>
      <c r="AH1206">
        <v>0</v>
      </c>
      <c r="AI1206">
        <v>13.106798436666669</v>
      </c>
      <c r="AJ1206">
        <v>200</v>
      </c>
      <c r="AK1206">
        <v>36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 s="1" t="s">
        <v>125</v>
      </c>
      <c r="AT1206">
        <v>2</v>
      </c>
      <c r="AU1206">
        <v>7.4001449166666671</v>
      </c>
      <c r="AV1206">
        <v>140.72284428333333</v>
      </c>
      <c r="AW1206">
        <v>10</v>
      </c>
      <c r="AX1206">
        <v>0.6</v>
      </c>
      <c r="AY1206">
        <v>0</v>
      </c>
      <c r="AZ1206">
        <v>40</v>
      </c>
      <c r="BA1206">
        <v>0.24667149722222223</v>
      </c>
      <c r="BB1206">
        <v>0.13029892989197531</v>
      </c>
      <c r="BC1206">
        <v>7</v>
      </c>
      <c r="BD1206">
        <v>29</v>
      </c>
      <c r="BE1206">
        <v>1</v>
      </c>
      <c r="BF1206">
        <v>0</v>
      </c>
      <c r="BG1206" s="1" t="s">
        <v>66</v>
      </c>
      <c r="BH1206" s="1" t="s">
        <v>6891</v>
      </c>
      <c r="BI1206" s="1" t="s">
        <v>6889</v>
      </c>
      <c r="BJ1206" s="1" t="s">
        <v>6890</v>
      </c>
      <c r="BK1206">
        <v>2100</v>
      </c>
      <c r="BL1206">
        <v>3</v>
      </c>
      <c r="BM1206" s="5" t="d">
        <v>01:59:59.99999999999959725</v>
      </c>
      <c r="BN1206" s="5" t="d">
        <v>02:30:00.00000000000040275</v>
      </c>
      <c r="BO1206">
        <v>2</v>
      </c>
      <c r="BP1206" t="b">
        <v>0</v>
      </c>
    </row>
    <row r="1207" spans="1:68" x14ac:dyDescent="0.2">
      <c r="A1207" s="1" t="s">
        <v>2603</v>
      </c>
      <c r="B1207" s="1" t="s">
        <v>1456</v>
      </c>
      <c r="C1207" s="2" t="d">
        <v>2026-07-12</v>
      </c>
      <c r="D1207">
        <v>6</v>
      </c>
      <c r="E1207" s="1" t="s">
        <v>61</v>
      </c>
      <c r="F1207">
        <v>8</v>
      </c>
      <c r="G1207">
        <v>10</v>
      </c>
      <c r="H1207">
        <v>9</v>
      </c>
      <c r="I1207">
        <v>0</v>
      </c>
      <c r="J1207">
        <v>1</v>
      </c>
      <c r="K1207">
        <v>675</v>
      </c>
      <c r="L1207">
        <v>0</v>
      </c>
      <c r="M1207" s="1" t="s">
        <v>2604</v>
      </c>
      <c r="N1207" s="1" t="s">
        <v>63</v>
      </c>
      <c r="O1207" s="1" t="s">
        <v>1473</v>
      </c>
      <c r="P1207">
        <v>8</v>
      </c>
      <c r="Q1207">
        <v>675</v>
      </c>
      <c r="R1207">
        <v>5500</v>
      </c>
      <c r="S1207">
        <v>0</v>
      </c>
      <c r="T1207">
        <v>48</v>
      </c>
      <c r="U1207">
        <v>8</v>
      </c>
      <c r="V1207">
        <v>45</v>
      </c>
      <c r="W1207">
        <v>8039.55</v>
      </c>
      <c r="X1207">
        <v>5.625</v>
      </c>
      <c r="Y1207">
        <v>1004.94375</v>
      </c>
      <c r="Z1207">
        <v>14.625</v>
      </c>
      <c r="AA1207">
        <v>13.059233575</v>
      </c>
      <c r="AB1207">
        <v>2</v>
      </c>
      <c r="AC1207">
        <v>0.77902322291666692</v>
      </c>
      <c r="AD1207">
        <v>9.7295829166666667E-2</v>
      </c>
      <c r="AE1207">
        <v>1.3364983957438044</v>
      </c>
      <c r="AF1207">
        <v>0.48749999999999999</v>
      </c>
      <c r="AG1207">
        <v>1.9212942187499999</v>
      </c>
      <c r="AH1207">
        <v>0</v>
      </c>
      <c r="AI1207">
        <v>10.042106018750001</v>
      </c>
      <c r="AJ1207">
        <v>320</v>
      </c>
      <c r="AK1207">
        <v>36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 s="1" t="s">
        <v>65</v>
      </c>
      <c r="AT1207">
        <v>2</v>
      </c>
      <c r="AU1207">
        <v>11.100217033333333</v>
      </c>
      <c r="AV1207">
        <v>123.50608795000001</v>
      </c>
      <c r="AW1207">
        <v>7</v>
      </c>
      <c r="AX1207">
        <v>0.25</v>
      </c>
      <c r="AY1207">
        <v>0</v>
      </c>
      <c r="AZ1207">
        <v>40</v>
      </c>
      <c r="BA1207">
        <v>0.37000723444444444</v>
      </c>
      <c r="BB1207">
        <v>0.1143574888425926</v>
      </c>
      <c r="BC1207">
        <v>6</v>
      </c>
      <c r="BD1207">
        <v>30</v>
      </c>
      <c r="BE1207">
        <v>1</v>
      </c>
      <c r="BF1207">
        <v>0</v>
      </c>
      <c r="BG1207" s="1" t="s">
        <v>83</v>
      </c>
      <c r="BH1207" s="1" t="s">
        <v>6891</v>
      </c>
      <c r="BI1207" s="1" t="s">
        <v>6889</v>
      </c>
      <c r="BJ1207" s="1" t="s">
        <v>6890</v>
      </c>
      <c r="BK1207">
        <v>2100</v>
      </c>
      <c r="BL1207">
        <v>3</v>
      </c>
      <c r="BM1207" s="5" t="d">
        <v>02:30:00.00000000000040275</v>
      </c>
      <c r="BN1207" s="5" t="d">
        <v>03:00:00.000</v>
      </c>
      <c r="BO1207">
        <v>2</v>
      </c>
      <c r="BP1207" t="b">
        <v>0</v>
      </c>
    </row>
    <row r="1208" spans="1:68" x14ac:dyDescent="0.2">
      <c r="A1208" s="1" t="s">
        <v>2605</v>
      </c>
      <c r="B1208" s="1" t="s">
        <v>1456</v>
      </c>
      <c r="C1208" s="2" t="d">
        <v>2026-07-12</v>
      </c>
      <c r="D1208">
        <v>7</v>
      </c>
      <c r="E1208" s="1" t="s">
        <v>61</v>
      </c>
      <c r="F1208">
        <v>2</v>
      </c>
      <c r="G1208">
        <v>10</v>
      </c>
      <c r="H1208">
        <v>9</v>
      </c>
      <c r="I1208">
        <v>0</v>
      </c>
      <c r="J1208">
        <v>1</v>
      </c>
      <c r="K1208">
        <v>675</v>
      </c>
      <c r="L1208">
        <v>0</v>
      </c>
      <c r="M1208" s="1" t="s">
        <v>2606</v>
      </c>
      <c r="N1208" s="1" t="s">
        <v>63</v>
      </c>
      <c r="O1208" s="1" t="s">
        <v>1476</v>
      </c>
      <c r="P1208">
        <v>2</v>
      </c>
      <c r="Q1208">
        <v>675</v>
      </c>
      <c r="R1208">
        <v>4825</v>
      </c>
      <c r="S1208">
        <v>0</v>
      </c>
      <c r="T1208">
        <v>48</v>
      </c>
      <c r="U1208">
        <v>2</v>
      </c>
      <c r="V1208">
        <v>9</v>
      </c>
      <c r="W1208">
        <v>986.73</v>
      </c>
      <c r="X1208">
        <v>4.5</v>
      </c>
      <c r="Y1208">
        <v>493.36500000000001</v>
      </c>
      <c r="Z1208">
        <v>16</v>
      </c>
      <c r="AA1208">
        <v>14.131920525</v>
      </c>
      <c r="AB1208">
        <v>0</v>
      </c>
      <c r="AC1208">
        <v>0</v>
      </c>
      <c r="AD1208">
        <v>0</v>
      </c>
      <c r="AE1208">
        <v>1.4992095282245268</v>
      </c>
      <c r="AF1208">
        <v>0.92499999999999993</v>
      </c>
      <c r="AG1208">
        <v>2.4242095166666666</v>
      </c>
      <c r="AH1208">
        <v>0</v>
      </c>
      <c r="AI1208">
        <v>10.566044333333334</v>
      </c>
      <c r="AJ1208">
        <v>80</v>
      </c>
      <c r="AK1208">
        <v>36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 s="1" t="s">
        <v>70</v>
      </c>
      <c r="AT1208">
        <v>0</v>
      </c>
      <c r="AU1208">
        <v>3.0794109666666669</v>
      </c>
      <c r="AV1208">
        <v>89.601657950000003</v>
      </c>
      <c r="AW1208">
        <v>6</v>
      </c>
      <c r="AX1208">
        <v>0</v>
      </c>
      <c r="AY1208">
        <v>0</v>
      </c>
      <c r="AZ1208">
        <v>40</v>
      </c>
      <c r="BA1208">
        <v>0.10264703222222223</v>
      </c>
      <c r="BB1208">
        <v>8.2964498101851858E-2</v>
      </c>
      <c r="BC1208">
        <v>5</v>
      </c>
      <c r="BD1208">
        <v>31</v>
      </c>
      <c r="BE1208">
        <v>1</v>
      </c>
      <c r="BF1208">
        <v>0</v>
      </c>
      <c r="BG1208" s="1" t="s">
        <v>66</v>
      </c>
      <c r="BH1208" s="1" t="s">
        <v>6891</v>
      </c>
      <c r="BI1208" s="1" t="s">
        <v>6889</v>
      </c>
      <c r="BJ1208" s="1" t="s">
        <v>6890</v>
      </c>
      <c r="BK1208">
        <v>2100</v>
      </c>
      <c r="BL1208">
        <v>3</v>
      </c>
      <c r="BM1208" s="5" t="d">
        <v>03:00:00.000</v>
      </c>
      <c r="BN1208" s="5" t="d">
        <v>03:30:00.00000000000079875</v>
      </c>
      <c r="BO1208">
        <v>3</v>
      </c>
      <c r="BP1208" t="b">
        <v>0</v>
      </c>
    </row>
    <row r="1209" spans="1:68" x14ac:dyDescent="0.2">
      <c r="A1209" s="1" t="s">
        <v>2607</v>
      </c>
      <c r="B1209" s="1" t="s">
        <v>1456</v>
      </c>
      <c r="C1209" s="2" t="d">
        <v>2026-07-12</v>
      </c>
      <c r="D1209">
        <v>8</v>
      </c>
      <c r="E1209" s="1" t="s">
        <v>61</v>
      </c>
      <c r="F1209">
        <v>5</v>
      </c>
      <c r="G1209">
        <v>10</v>
      </c>
      <c r="H1209">
        <v>9</v>
      </c>
      <c r="I1209">
        <v>0</v>
      </c>
      <c r="J1209">
        <v>1</v>
      </c>
      <c r="K1209">
        <v>675</v>
      </c>
      <c r="L1209">
        <v>0</v>
      </c>
      <c r="M1209" s="1" t="s">
        <v>2608</v>
      </c>
      <c r="N1209" s="1" t="s">
        <v>63</v>
      </c>
      <c r="O1209" s="1" t="s">
        <v>1704</v>
      </c>
      <c r="P1209">
        <v>5</v>
      </c>
      <c r="Q1209">
        <v>675</v>
      </c>
      <c r="R1209">
        <v>4150</v>
      </c>
      <c r="S1209">
        <v>0</v>
      </c>
      <c r="T1209">
        <v>48</v>
      </c>
      <c r="U1209">
        <v>5</v>
      </c>
      <c r="V1209">
        <v>22</v>
      </c>
      <c r="W1209">
        <v>4564.7700000000004</v>
      </c>
      <c r="X1209">
        <v>4.4000000000000004</v>
      </c>
      <c r="Y1209">
        <v>912.95400000000006</v>
      </c>
      <c r="Z1209">
        <v>14.6</v>
      </c>
      <c r="AA1209">
        <v>10.954548539999999</v>
      </c>
      <c r="AB1209">
        <v>0</v>
      </c>
      <c r="AC1209">
        <v>0</v>
      </c>
      <c r="AD1209">
        <v>0</v>
      </c>
      <c r="AE1209">
        <v>0.93932395783590084</v>
      </c>
      <c r="AF1209">
        <v>0.77333333333333332</v>
      </c>
      <c r="AG1209">
        <v>1.7126572833333333</v>
      </c>
      <c r="AH1209">
        <v>0</v>
      </c>
      <c r="AI1209">
        <v>8.2552245833333338</v>
      </c>
      <c r="AJ1209">
        <v>200</v>
      </c>
      <c r="AK1209">
        <v>36</v>
      </c>
      <c r="AL1209">
        <v>1</v>
      </c>
      <c r="AM1209">
        <v>1</v>
      </c>
      <c r="AN1209">
        <v>1</v>
      </c>
      <c r="AO1209">
        <v>0</v>
      </c>
      <c r="AP1209">
        <v>0</v>
      </c>
      <c r="AQ1209">
        <v>0</v>
      </c>
      <c r="AR1209">
        <v>251.6</v>
      </c>
      <c r="AS1209" s="1" t="s">
        <v>70</v>
      </c>
      <c r="AT1209">
        <v>0</v>
      </c>
      <c r="AU1209">
        <v>4.69661975</v>
      </c>
      <c r="AV1209">
        <v>35.645234133333332</v>
      </c>
      <c r="AW1209">
        <v>4</v>
      </c>
      <c r="AX1209">
        <v>0</v>
      </c>
      <c r="AY1209">
        <v>0.2</v>
      </c>
      <c r="AZ1209">
        <v>40</v>
      </c>
      <c r="BA1209">
        <v>0.15655399166666667</v>
      </c>
      <c r="BB1209">
        <v>3.3004846419753084E-2</v>
      </c>
      <c r="BC1209">
        <v>2</v>
      </c>
      <c r="BD1209">
        <v>34</v>
      </c>
      <c r="BE1209">
        <v>1</v>
      </c>
      <c r="BF1209">
        <v>0</v>
      </c>
      <c r="BG1209" s="1" t="s">
        <v>209</v>
      </c>
      <c r="BH1209" s="1" t="s">
        <v>6891</v>
      </c>
      <c r="BI1209" s="1" t="s">
        <v>6889</v>
      </c>
      <c r="BJ1209" s="1" t="s">
        <v>6890</v>
      </c>
      <c r="BK1209">
        <v>2100</v>
      </c>
      <c r="BL1209">
        <v>3</v>
      </c>
      <c r="BM1209" s="5" t="d">
        <v>03:30:00.00000000000079875</v>
      </c>
      <c r="BN1209" s="5" t="d">
        <v>03:59:59.99999999999920125</v>
      </c>
      <c r="BO1209">
        <v>3</v>
      </c>
      <c r="BP1209" t="b">
        <v>0</v>
      </c>
    </row>
    <row r="1210" spans="1:68" x14ac:dyDescent="0.2">
      <c r="A1210" s="1" t="s">
        <v>2609</v>
      </c>
      <c r="B1210" s="1" t="s">
        <v>1456</v>
      </c>
      <c r="C1210" s="2" t="d">
        <v>2026-07-12</v>
      </c>
      <c r="D1210">
        <v>9</v>
      </c>
      <c r="E1210" s="1" t="s">
        <v>61</v>
      </c>
      <c r="F1210">
        <v>10</v>
      </c>
      <c r="G1210">
        <v>10</v>
      </c>
      <c r="H1210">
        <v>9</v>
      </c>
      <c r="I1210">
        <v>0</v>
      </c>
      <c r="J1210">
        <v>1</v>
      </c>
      <c r="K1210">
        <v>675</v>
      </c>
      <c r="L1210">
        <v>0</v>
      </c>
      <c r="M1210" s="1" t="s">
        <v>2610</v>
      </c>
      <c r="N1210" s="1" t="s">
        <v>63</v>
      </c>
      <c r="O1210" s="1" t="s">
        <v>1596</v>
      </c>
      <c r="P1210">
        <v>10</v>
      </c>
      <c r="Q1210">
        <v>675</v>
      </c>
      <c r="R1210">
        <v>3475</v>
      </c>
      <c r="S1210">
        <v>0</v>
      </c>
      <c r="T1210">
        <v>48</v>
      </c>
      <c r="U1210">
        <v>10</v>
      </c>
      <c r="V1210">
        <v>51</v>
      </c>
      <c r="W1210">
        <v>12644.33</v>
      </c>
      <c r="X1210">
        <v>5.0999999999999996</v>
      </c>
      <c r="Y1210">
        <v>1264.433</v>
      </c>
      <c r="Z1210">
        <v>14.8</v>
      </c>
      <c r="AA1210">
        <v>13.151328484999999</v>
      </c>
      <c r="AB1210">
        <v>2</v>
      </c>
      <c r="AC1210">
        <v>0.30537672500000002</v>
      </c>
      <c r="AD1210">
        <v>0.32475192166666667</v>
      </c>
      <c r="AE1210">
        <v>1.5297211768235022</v>
      </c>
      <c r="AF1210">
        <v>0.47833333333333333</v>
      </c>
      <c r="AG1210">
        <v>2.3328064283333334</v>
      </c>
      <c r="AH1210">
        <v>0</v>
      </c>
      <c r="AI1210">
        <v>9.801855380000001</v>
      </c>
      <c r="AJ1210">
        <v>400</v>
      </c>
      <c r="AK1210">
        <v>36</v>
      </c>
      <c r="AL1210">
        <v>1</v>
      </c>
      <c r="AM1210">
        <v>1</v>
      </c>
      <c r="AN1210">
        <v>1</v>
      </c>
      <c r="AO1210">
        <v>0</v>
      </c>
      <c r="AP1210">
        <v>0</v>
      </c>
      <c r="AQ1210">
        <v>0</v>
      </c>
      <c r="AR1210">
        <v>255.32</v>
      </c>
      <c r="AS1210" s="1" t="s">
        <v>125</v>
      </c>
      <c r="AT1210">
        <v>1</v>
      </c>
      <c r="AU1210">
        <v>13.962293750000001</v>
      </c>
      <c r="AV1210">
        <v>130.47093841666666</v>
      </c>
      <c r="AW1210">
        <v>7</v>
      </c>
      <c r="AX1210">
        <v>0.2</v>
      </c>
      <c r="AY1210">
        <v>0.1</v>
      </c>
      <c r="AZ1210">
        <v>40</v>
      </c>
      <c r="BA1210">
        <v>0.46540979166666668</v>
      </c>
      <c r="BB1210">
        <v>0.12080642445987654</v>
      </c>
      <c r="BC1210">
        <v>7</v>
      </c>
      <c r="BD1210">
        <v>29</v>
      </c>
      <c r="BE1210">
        <v>1</v>
      </c>
      <c r="BF1210">
        <v>0</v>
      </c>
      <c r="BG1210" s="1" t="s">
        <v>209</v>
      </c>
      <c r="BH1210" s="1" t="s">
        <v>6891</v>
      </c>
      <c r="BI1210" s="1" t="s">
        <v>6889</v>
      </c>
      <c r="BJ1210" s="1" t="s">
        <v>6890</v>
      </c>
      <c r="BK1210">
        <v>2100</v>
      </c>
      <c r="BL1210">
        <v>3</v>
      </c>
      <c r="BM1210" s="5" t="d">
        <v>03:59:59.99999999999920125</v>
      </c>
      <c r="BN1210" s="5" t="d">
        <v>04:30:00.000</v>
      </c>
      <c r="BO1210">
        <v>4</v>
      </c>
      <c r="BP1210" t="b">
        <v>0</v>
      </c>
    </row>
    <row r="1211" spans="1:68" x14ac:dyDescent="0.2">
      <c r="A1211" s="1" t="s">
        <v>2611</v>
      </c>
      <c r="B1211" s="1" t="s">
        <v>1456</v>
      </c>
      <c r="C1211" s="2" t="d">
        <v>2026-07-12</v>
      </c>
      <c r="D1211">
        <v>10</v>
      </c>
      <c r="E1211" s="1" t="s">
        <v>61</v>
      </c>
      <c r="F1211">
        <v>6</v>
      </c>
      <c r="G1211">
        <v>10</v>
      </c>
      <c r="H1211">
        <v>9</v>
      </c>
      <c r="I1211">
        <v>0</v>
      </c>
      <c r="J1211">
        <v>1</v>
      </c>
      <c r="K1211">
        <v>675</v>
      </c>
      <c r="L1211">
        <v>0</v>
      </c>
      <c r="M1211" s="1" t="s">
        <v>2612</v>
      </c>
      <c r="N1211" s="1" t="s">
        <v>63</v>
      </c>
      <c r="O1211" s="1" t="s">
        <v>1482</v>
      </c>
      <c r="P1211">
        <v>6</v>
      </c>
      <c r="Q1211">
        <v>675</v>
      </c>
      <c r="R1211">
        <v>2800</v>
      </c>
      <c r="S1211">
        <v>0</v>
      </c>
      <c r="T1211">
        <v>48</v>
      </c>
      <c r="U1211">
        <v>6</v>
      </c>
      <c r="V1211">
        <v>31</v>
      </c>
      <c r="W1211">
        <v>8093.7</v>
      </c>
      <c r="X1211">
        <v>5.166666666666667</v>
      </c>
      <c r="Y1211">
        <v>1348.95</v>
      </c>
      <c r="Z1211">
        <v>13.166666666666666</v>
      </c>
      <c r="AA1211">
        <v>10.171412224999999</v>
      </c>
      <c r="AB1211">
        <v>0</v>
      </c>
      <c r="AC1211">
        <v>0</v>
      </c>
      <c r="AD1211">
        <v>8.1841266666666662E-2</v>
      </c>
      <c r="AE1211">
        <v>1.5099212442818741</v>
      </c>
      <c r="AF1211">
        <v>0.66111111111111109</v>
      </c>
      <c r="AG1211">
        <v>2.2528736138888887</v>
      </c>
      <c r="AH1211">
        <v>0</v>
      </c>
      <c r="AI1211">
        <v>6.9907608222222217</v>
      </c>
      <c r="AJ1211">
        <v>240</v>
      </c>
      <c r="AK1211">
        <v>36</v>
      </c>
      <c r="AL1211">
        <v>1</v>
      </c>
      <c r="AM1211">
        <v>1</v>
      </c>
      <c r="AN1211">
        <v>1</v>
      </c>
      <c r="AO1211">
        <v>0</v>
      </c>
      <c r="AP1211">
        <v>0</v>
      </c>
      <c r="AQ1211">
        <v>0</v>
      </c>
      <c r="AR1211">
        <v>613.67999999999995</v>
      </c>
      <c r="AS1211" s="1" t="s">
        <v>70</v>
      </c>
      <c r="AT1211">
        <v>0</v>
      </c>
      <c r="AU1211">
        <v>10.394445383333334</v>
      </c>
      <c r="AV1211">
        <v>116.68464896666667</v>
      </c>
      <c r="AW1211">
        <v>8</v>
      </c>
      <c r="AX1211">
        <v>0</v>
      </c>
      <c r="AY1211">
        <v>0.16666666666666666</v>
      </c>
      <c r="AZ1211">
        <v>40</v>
      </c>
      <c r="BA1211">
        <v>0.34648151277777778</v>
      </c>
      <c r="BB1211">
        <v>0.10804134163580248</v>
      </c>
      <c r="BC1211">
        <v>6</v>
      </c>
      <c r="BD1211">
        <v>30</v>
      </c>
      <c r="BE1211">
        <v>1</v>
      </c>
      <c r="BF1211">
        <v>0</v>
      </c>
      <c r="BG1211" s="1" t="s">
        <v>209</v>
      </c>
      <c r="BH1211" s="1" t="s">
        <v>6891</v>
      </c>
      <c r="BI1211" s="1" t="s">
        <v>6889</v>
      </c>
      <c r="BJ1211" s="1" t="s">
        <v>6890</v>
      </c>
      <c r="BK1211">
        <v>2100</v>
      </c>
      <c r="BL1211">
        <v>3</v>
      </c>
      <c r="BM1211" s="5" t="d">
        <v>04:30:00.000</v>
      </c>
      <c r="BN1211" s="5" t="d">
        <v>05:00:00.00000000000079875</v>
      </c>
      <c r="BO1211">
        <v>4</v>
      </c>
      <c r="BP1211" t="b">
        <v>0</v>
      </c>
    </row>
    <row r="1212" spans="1:68" x14ac:dyDescent="0.2">
      <c r="A1212" s="1" t="s">
        <v>2613</v>
      </c>
      <c r="B1212" s="1" t="s">
        <v>1456</v>
      </c>
      <c r="C1212" s="2" t="d">
        <v>2026-07-12</v>
      </c>
      <c r="D1212">
        <v>11</v>
      </c>
      <c r="E1212" s="1" t="s">
        <v>61</v>
      </c>
      <c r="F1212">
        <v>10</v>
      </c>
      <c r="G1212">
        <v>10</v>
      </c>
      <c r="H1212">
        <v>9</v>
      </c>
      <c r="I1212">
        <v>0</v>
      </c>
      <c r="J1212">
        <v>1</v>
      </c>
      <c r="K1212">
        <v>675</v>
      </c>
      <c r="L1212">
        <v>0</v>
      </c>
      <c r="M1212" s="1" t="s">
        <v>2614</v>
      </c>
      <c r="N1212" s="1" t="s">
        <v>63</v>
      </c>
      <c r="O1212" s="1" t="s">
        <v>1458</v>
      </c>
      <c r="P1212">
        <v>10</v>
      </c>
      <c r="Q1212">
        <v>675</v>
      </c>
      <c r="R1212">
        <v>2125</v>
      </c>
      <c r="S1212">
        <v>0</v>
      </c>
      <c r="T1212">
        <v>48</v>
      </c>
      <c r="U1212">
        <v>10</v>
      </c>
      <c r="V1212">
        <v>55</v>
      </c>
      <c r="W1212">
        <v>14527.99</v>
      </c>
      <c r="X1212">
        <v>5.5</v>
      </c>
      <c r="Y1212">
        <v>1452.799</v>
      </c>
      <c r="Z1212">
        <v>13.6</v>
      </c>
      <c r="AA1212">
        <v>11.925271053333333</v>
      </c>
      <c r="AB1212">
        <v>2</v>
      </c>
      <c r="AC1212">
        <v>0.47396046499999966</v>
      </c>
      <c r="AD1212">
        <v>0.41109299999999999</v>
      </c>
      <c r="AE1212">
        <v>1.3178887149286977</v>
      </c>
      <c r="AF1212">
        <v>0.745</v>
      </c>
      <c r="AG1212">
        <v>2.4739817099999999</v>
      </c>
      <c r="AH1212">
        <v>0</v>
      </c>
      <c r="AI1212">
        <v>8.5146226683333328</v>
      </c>
      <c r="AJ1212">
        <v>400</v>
      </c>
      <c r="AK1212">
        <v>36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 s="1" t="s">
        <v>125</v>
      </c>
      <c r="AT1212">
        <v>1</v>
      </c>
      <c r="AU1212">
        <v>13.178887066666666</v>
      </c>
      <c r="AV1212">
        <v>93.373952166666669</v>
      </c>
      <c r="AW1212">
        <v>7</v>
      </c>
      <c r="AX1212">
        <v>0.2</v>
      </c>
      <c r="AY1212">
        <v>0</v>
      </c>
      <c r="AZ1212">
        <v>40</v>
      </c>
      <c r="BA1212">
        <v>0.43929623555555553</v>
      </c>
      <c r="BB1212">
        <v>8.6457363117283956E-2</v>
      </c>
      <c r="BC1212">
        <v>5</v>
      </c>
      <c r="BD1212">
        <v>31</v>
      </c>
      <c r="BE1212">
        <v>1</v>
      </c>
      <c r="BF1212">
        <v>0</v>
      </c>
      <c r="BG1212" s="1" t="s">
        <v>66</v>
      </c>
      <c r="BH1212" s="1" t="s">
        <v>6891</v>
      </c>
      <c r="BI1212" s="1" t="s">
        <v>6889</v>
      </c>
      <c r="BJ1212" s="1" t="s">
        <v>6890</v>
      </c>
      <c r="BK1212">
        <v>2100</v>
      </c>
      <c r="BL1212">
        <v>3</v>
      </c>
      <c r="BM1212" s="5" t="d">
        <v>05:00:00.00000000000079875</v>
      </c>
      <c r="BN1212" s="5" t="d">
        <v>05:29:59.99999999999920125</v>
      </c>
      <c r="BO1212">
        <v>5</v>
      </c>
      <c r="BP1212" t="b">
        <v>0</v>
      </c>
    </row>
    <row r="1213" spans="1:68" x14ac:dyDescent="0.2">
      <c r="A1213" s="1" t="s">
        <v>2615</v>
      </c>
      <c r="B1213" s="1" t="s">
        <v>1456</v>
      </c>
      <c r="C1213" s="2" t="d">
        <v>2026-07-12</v>
      </c>
      <c r="D1213">
        <v>12</v>
      </c>
      <c r="E1213" s="1" t="s">
        <v>61</v>
      </c>
      <c r="F1213">
        <v>7</v>
      </c>
      <c r="G1213">
        <v>10</v>
      </c>
      <c r="H1213">
        <v>9</v>
      </c>
      <c r="I1213">
        <v>0</v>
      </c>
      <c r="J1213">
        <v>1</v>
      </c>
      <c r="K1213">
        <v>675</v>
      </c>
      <c r="L1213">
        <v>0</v>
      </c>
      <c r="M1213" s="1" t="s">
        <v>2616</v>
      </c>
      <c r="N1213" s="1" t="s">
        <v>63</v>
      </c>
      <c r="O1213" s="1" t="s">
        <v>1461</v>
      </c>
      <c r="P1213">
        <v>7</v>
      </c>
      <c r="Q1213">
        <v>675</v>
      </c>
      <c r="R1213">
        <v>1450</v>
      </c>
      <c r="S1213">
        <v>0</v>
      </c>
      <c r="T1213">
        <v>48</v>
      </c>
      <c r="U1213">
        <v>7</v>
      </c>
      <c r="V1213">
        <v>26</v>
      </c>
      <c r="W1213">
        <v>6031.01</v>
      </c>
      <c r="X1213">
        <v>3.7142857142857144</v>
      </c>
      <c r="Y1213">
        <v>861.57285714285717</v>
      </c>
      <c r="Z1213">
        <v>14</v>
      </c>
      <c r="AA1213">
        <v>11.574937045238096</v>
      </c>
      <c r="AB1213">
        <v>1</v>
      </c>
      <c r="AC1213">
        <v>0.102264930952381</v>
      </c>
      <c r="AD1213">
        <v>7.4030876190476186E-2</v>
      </c>
      <c r="AE1213">
        <v>1.1757589723509358</v>
      </c>
      <c r="AF1213">
        <v>0.61904761904761896</v>
      </c>
      <c r="AG1213">
        <v>1.8688374595238095</v>
      </c>
      <c r="AH1213">
        <v>0</v>
      </c>
      <c r="AI1213">
        <v>8.9941948119047606</v>
      </c>
      <c r="AJ1213">
        <v>280</v>
      </c>
      <c r="AK1213">
        <v>36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 s="1" t="s">
        <v>65</v>
      </c>
      <c r="AT1213">
        <v>1</v>
      </c>
      <c r="AU1213">
        <v>5.9557079499999999</v>
      </c>
      <c r="AV1213">
        <v>102.97877803333333</v>
      </c>
      <c r="AW1213">
        <v>6</v>
      </c>
      <c r="AX1213">
        <v>0.14285714285714285</v>
      </c>
      <c r="AY1213">
        <v>0</v>
      </c>
      <c r="AZ1213">
        <v>40</v>
      </c>
      <c r="BA1213">
        <v>0.19852359833333333</v>
      </c>
      <c r="BB1213">
        <v>9.5350720401234559E-2</v>
      </c>
      <c r="BC1213">
        <v>5</v>
      </c>
      <c r="BD1213">
        <v>31</v>
      </c>
      <c r="BE1213">
        <v>1</v>
      </c>
      <c r="BF1213">
        <v>0</v>
      </c>
      <c r="BG1213" s="1" t="s">
        <v>66</v>
      </c>
      <c r="BH1213" s="1" t="s">
        <v>6891</v>
      </c>
      <c r="BI1213" s="1" t="s">
        <v>6889</v>
      </c>
      <c r="BJ1213" s="1" t="s">
        <v>6890</v>
      </c>
      <c r="BK1213">
        <v>2100</v>
      </c>
      <c r="BL1213">
        <v>3</v>
      </c>
      <c r="BM1213" s="5" t="d">
        <v>05:29:59.99999999999920125</v>
      </c>
      <c r="BN1213" s="5" t="d">
        <v>06:00:00.000</v>
      </c>
      <c r="BO1213">
        <v>5</v>
      </c>
      <c r="BP1213" t="b">
        <v>0</v>
      </c>
    </row>
    <row r="1214" spans="1:68" x14ac:dyDescent="0.2">
      <c r="A1214" s="1" t="s">
        <v>2617</v>
      </c>
      <c r="B1214" s="1" t="s">
        <v>1456</v>
      </c>
      <c r="C1214" s="2" t="d">
        <v>2026-07-12</v>
      </c>
      <c r="D1214">
        <v>13</v>
      </c>
      <c r="E1214" s="1" t="s">
        <v>95</v>
      </c>
      <c r="F1214">
        <v>11</v>
      </c>
      <c r="G1214">
        <v>10</v>
      </c>
      <c r="H1214">
        <v>3</v>
      </c>
      <c r="I1214">
        <v>2</v>
      </c>
      <c r="J1214">
        <v>5</v>
      </c>
      <c r="K1214">
        <v>225</v>
      </c>
      <c r="L1214">
        <v>1</v>
      </c>
      <c r="M1214" s="1" t="s">
        <v>1604</v>
      </c>
      <c r="N1214" s="1" t="s">
        <v>1689</v>
      </c>
      <c r="O1214" s="1" t="s">
        <v>2618</v>
      </c>
      <c r="P1214">
        <v>2.2000000000000002</v>
      </c>
      <c r="Q1214">
        <v>225</v>
      </c>
      <c r="R1214">
        <v>1225</v>
      </c>
      <c r="S1214">
        <v>1</v>
      </c>
      <c r="T1214">
        <v>47</v>
      </c>
      <c r="U1214">
        <v>11</v>
      </c>
      <c r="V1214">
        <v>58</v>
      </c>
      <c r="W1214">
        <v>11735.07</v>
      </c>
      <c r="X1214">
        <v>5.2727272727272725</v>
      </c>
      <c r="Y1214">
        <v>1066.8245454545454</v>
      </c>
      <c r="Z1214">
        <v>13.909090909090908</v>
      </c>
      <c r="AA1214">
        <v>11.516112769696969</v>
      </c>
      <c r="AB1214">
        <v>0</v>
      </c>
      <c r="AC1214">
        <v>0</v>
      </c>
      <c r="AD1214">
        <v>0</v>
      </c>
      <c r="AE1214">
        <v>1.4272119026011933</v>
      </c>
      <c r="AF1214">
        <v>0.6</v>
      </c>
      <c r="AG1214">
        <v>2.0272118969696966</v>
      </c>
      <c r="AH1214">
        <v>0</v>
      </c>
      <c r="AI1214">
        <v>8.5389008666666655</v>
      </c>
      <c r="AJ1214">
        <v>440</v>
      </c>
      <c r="AK1214">
        <v>36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 s="1" t="s">
        <v>70</v>
      </c>
      <c r="AT1214">
        <v>0</v>
      </c>
      <c r="AU1214">
        <v>17.973935649999998</v>
      </c>
      <c r="AV1214">
        <v>130.91484800000001</v>
      </c>
      <c r="AW1214">
        <v>7</v>
      </c>
      <c r="AX1214">
        <v>0</v>
      </c>
      <c r="AY1214">
        <v>0</v>
      </c>
      <c r="AZ1214">
        <v>40</v>
      </c>
      <c r="BA1214">
        <v>0.11982623766666665</v>
      </c>
      <c r="BB1214">
        <v>0.12121745185185186</v>
      </c>
      <c r="BC1214">
        <v>7</v>
      </c>
      <c r="BD1214">
        <v>29</v>
      </c>
      <c r="BE1214">
        <v>1</v>
      </c>
      <c r="BF1214">
        <v>4</v>
      </c>
      <c r="BG1214" s="1" t="s">
        <v>99</v>
      </c>
      <c r="BH1214" s="1" t="s">
        <v>6891</v>
      </c>
      <c r="BI1214" s="1" t="s">
        <v>6889</v>
      </c>
      <c r="BJ1214" s="1" t="s">
        <v>6890</v>
      </c>
      <c r="BK1214">
        <v>2100</v>
      </c>
      <c r="BL1214">
        <v>3</v>
      </c>
      <c r="BM1214" s="5" t="d">
        <v>06:00:00.000</v>
      </c>
      <c r="BN1214" s="5" t="d">
        <v>06:29:59.9999999999984025</v>
      </c>
      <c r="BO1214">
        <v>6</v>
      </c>
      <c r="BP1214" t="b">
        <v>0</v>
      </c>
    </row>
    <row r="1215" spans="1:68" x14ac:dyDescent="0.2">
      <c r="A1215" s="1" t="s">
        <v>2619</v>
      </c>
      <c r="B1215" s="1" t="s">
        <v>1456</v>
      </c>
      <c r="C1215" s="2" t="d">
        <v>2026-07-12</v>
      </c>
      <c r="D1215">
        <v>14</v>
      </c>
      <c r="E1215" s="1" t="s">
        <v>95</v>
      </c>
      <c r="F1215">
        <v>13</v>
      </c>
      <c r="G1215">
        <v>10</v>
      </c>
      <c r="H1215">
        <v>3</v>
      </c>
      <c r="I1215">
        <v>2</v>
      </c>
      <c r="J1215">
        <v>5</v>
      </c>
      <c r="K1215">
        <v>225</v>
      </c>
      <c r="L1215">
        <v>1</v>
      </c>
      <c r="M1215" s="1" t="s">
        <v>1487</v>
      </c>
      <c r="N1215" s="1" t="s">
        <v>2620</v>
      </c>
      <c r="O1215" s="1" t="s">
        <v>2621</v>
      </c>
      <c r="P1215">
        <v>2.6</v>
      </c>
      <c r="Q1215">
        <v>225</v>
      </c>
      <c r="R1215">
        <v>1000</v>
      </c>
      <c r="S1215">
        <v>1</v>
      </c>
      <c r="T1215">
        <v>46</v>
      </c>
      <c r="U1215">
        <v>13</v>
      </c>
      <c r="V1215">
        <v>66</v>
      </c>
      <c r="W1215">
        <v>15470.97</v>
      </c>
      <c r="X1215">
        <v>5.0769230769230766</v>
      </c>
      <c r="Y1215">
        <v>1190.0746153846153</v>
      </c>
      <c r="Z1215">
        <v>14.23076923076923</v>
      </c>
      <c r="AA1215">
        <v>12.237412676923075</v>
      </c>
      <c r="AB1215">
        <v>2</v>
      </c>
      <c r="AC1215">
        <v>0.19982949743589737</v>
      </c>
      <c r="AD1215">
        <v>0</v>
      </c>
      <c r="AE1215">
        <v>1.2969578796770544</v>
      </c>
      <c r="AF1215">
        <v>0.6333333333333333</v>
      </c>
      <c r="AG1215">
        <v>1.9302912038461539</v>
      </c>
      <c r="AH1215">
        <v>0</v>
      </c>
      <c r="AI1215">
        <v>9.3263522333333349</v>
      </c>
      <c r="AJ1215">
        <v>520</v>
      </c>
      <c r="AK1215">
        <v>36</v>
      </c>
      <c r="AL1215">
        <v>2</v>
      </c>
      <c r="AM1215">
        <v>2</v>
      </c>
      <c r="AN1215">
        <v>0</v>
      </c>
      <c r="AO1215">
        <v>1</v>
      </c>
      <c r="AP1215">
        <v>1</v>
      </c>
      <c r="AQ1215">
        <v>0</v>
      </c>
      <c r="AR1215">
        <v>310.52</v>
      </c>
      <c r="AS1215" s="1" t="s">
        <v>125</v>
      </c>
      <c r="AT1215">
        <v>2</v>
      </c>
      <c r="AU1215">
        <v>16.109546883333334</v>
      </c>
      <c r="AV1215">
        <v>162.39606881666666</v>
      </c>
      <c r="AW1215">
        <v>9</v>
      </c>
      <c r="AX1215">
        <v>0.15384615384615385</v>
      </c>
      <c r="AY1215">
        <v>0.15384615384615385</v>
      </c>
      <c r="AZ1215">
        <v>40</v>
      </c>
      <c r="BA1215">
        <v>0.10739697922222223</v>
      </c>
      <c r="BB1215">
        <v>0.15036673038580245</v>
      </c>
      <c r="BC1215">
        <v>8</v>
      </c>
      <c r="BD1215">
        <v>28</v>
      </c>
      <c r="BE1215">
        <v>1</v>
      </c>
      <c r="BF1215">
        <v>4</v>
      </c>
      <c r="BG1215" s="1" t="s">
        <v>99</v>
      </c>
      <c r="BH1215" s="1" t="s">
        <v>6891</v>
      </c>
      <c r="BI1215" s="1" t="s">
        <v>6889</v>
      </c>
      <c r="BJ1215" s="1" t="s">
        <v>6890</v>
      </c>
      <c r="BK1215">
        <v>2100</v>
      </c>
      <c r="BL1215">
        <v>3</v>
      </c>
      <c r="BM1215" s="5" t="d">
        <v>06:29:59.9999999999984025</v>
      </c>
      <c r="BN1215" s="5" t="d">
        <v>07:00:00.0000000000015975</v>
      </c>
      <c r="BO1215">
        <v>6</v>
      </c>
      <c r="BP1215" t="b">
        <v>0</v>
      </c>
    </row>
    <row r="1216" spans="1:68" x14ac:dyDescent="0.2">
      <c r="A1216" s="1" t="s">
        <v>2622</v>
      </c>
      <c r="B1216" s="1" t="s">
        <v>1456</v>
      </c>
      <c r="C1216" s="2" t="d">
        <v>2026-07-12</v>
      </c>
      <c r="D1216">
        <v>15</v>
      </c>
      <c r="E1216" s="1" t="s">
        <v>95</v>
      </c>
      <c r="F1216">
        <v>11</v>
      </c>
      <c r="G1216">
        <v>10</v>
      </c>
      <c r="H1216">
        <v>3</v>
      </c>
      <c r="I1216">
        <v>2</v>
      </c>
      <c r="J1216">
        <v>5</v>
      </c>
      <c r="K1216">
        <v>225</v>
      </c>
      <c r="L1216">
        <v>1</v>
      </c>
      <c r="M1216" s="1" t="s">
        <v>1832</v>
      </c>
      <c r="N1216" s="1" t="s">
        <v>1610</v>
      </c>
      <c r="O1216" s="1" t="s">
        <v>2623</v>
      </c>
      <c r="P1216">
        <v>2.2000000000000002</v>
      </c>
      <c r="Q1216">
        <v>225</v>
      </c>
      <c r="R1216">
        <v>775</v>
      </c>
      <c r="S1216">
        <v>1</v>
      </c>
      <c r="T1216">
        <v>45</v>
      </c>
      <c r="U1216">
        <v>11</v>
      </c>
      <c r="V1216">
        <v>64</v>
      </c>
      <c r="W1216">
        <v>15427.05</v>
      </c>
      <c r="X1216">
        <v>5.8181818181818183</v>
      </c>
      <c r="Y1216">
        <v>1402.4590909090909</v>
      </c>
      <c r="Z1216">
        <v>14.181818181818182</v>
      </c>
      <c r="AA1216">
        <v>12.391597660606061</v>
      </c>
      <c r="AB1216">
        <v>0</v>
      </c>
      <c r="AC1216">
        <v>0</v>
      </c>
      <c r="AD1216">
        <v>0</v>
      </c>
      <c r="AE1216">
        <v>1.5613873708423294</v>
      </c>
      <c r="AF1216">
        <v>0.6333333333333333</v>
      </c>
      <c r="AG1216">
        <v>2.1947206954545453</v>
      </c>
      <c r="AH1216">
        <v>0</v>
      </c>
      <c r="AI1216">
        <v>9.2620284757575764</v>
      </c>
      <c r="AJ1216">
        <v>440</v>
      </c>
      <c r="AK1216">
        <v>36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 s="1" t="s">
        <v>70</v>
      </c>
      <c r="AT1216">
        <v>0</v>
      </c>
      <c r="AU1216">
        <v>17.926166416666668</v>
      </c>
      <c r="AV1216">
        <v>185.33207326666667</v>
      </c>
      <c r="AW1216">
        <v>11</v>
      </c>
      <c r="AX1216">
        <v>0</v>
      </c>
      <c r="AY1216">
        <v>0</v>
      </c>
      <c r="AZ1216">
        <v>40</v>
      </c>
      <c r="BA1216">
        <v>0.11950777611111112</v>
      </c>
      <c r="BB1216">
        <v>0.17160377154320988</v>
      </c>
      <c r="BC1216">
        <v>9</v>
      </c>
      <c r="BD1216">
        <v>27</v>
      </c>
      <c r="BE1216">
        <v>1</v>
      </c>
      <c r="BF1216">
        <v>4</v>
      </c>
      <c r="BG1216" s="1" t="s">
        <v>99</v>
      </c>
      <c r="BH1216" s="1" t="s">
        <v>6891</v>
      </c>
      <c r="BI1216" s="1" t="s">
        <v>6889</v>
      </c>
      <c r="BJ1216" s="1" t="s">
        <v>6890</v>
      </c>
      <c r="BK1216">
        <v>2100</v>
      </c>
      <c r="BL1216">
        <v>3</v>
      </c>
      <c r="BM1216" s="5" t="d">
        <v>07:00:00.0000000000015975</v>
      </c>
      <c r="BN1216" s="5" t="d">
        <v>07:30:00.000</v>
      </c>
      <c r="BO1216">
        <v>7</v>
      </c>
      <c r="BP1216" t="b">
        <v>0</v>
      </c>
    </row>
    <row r="1217" spans="1:68" x14ac:dyDescent="0.2">
      <c r="A1217" s="1" t="s">
        <v>2624</v>
      </c>
      <c r="B1217" s="1" t="s">
        <v>1456</v>
      </c>
      <c r="C1217" s="2" t="d">
        <v>2026-07-12</v>
      </c>
      <c r="D1217">
        <v>16</v>
      </c>
      <c r="E1217" s="1" t="s">
        <v>95</v>
      </c>
      <c r="F1217">
        <v>16</v>
      </c>
      <c r="G1217">
        <v>10</v>
      </c>
      <c r="H1217">
        <v>3</v>
      </c>
      <c r="I1217">
        <v>2</v>
      </c>
      <c r="J1217">
        <v>5</v>
      </c>
      <c r="K1217">
        <v>225</v>
      </c>
      <c r="L1217">
        <v>1</v>
      </c>
      <c r="M1217" s="1" t="s">
        <v>1944</v>
      </c>
      <c r="N1217" s="1" t="s">
        <v>1492</v>
      </c>
      <c r="O1217" s="1" t="s">
        <v>2625</v>
      </c>
      <c r="P1217">
        <v>3.2</v>
      </c>
      <c r="Q1217">
        <v>225</v>
      </c>
      <c r="R1217">
        <v>550</v>
      </c>
      <c r="S1217">
        <v>1</v>
      </c>
      <c r="T1217">
        <v>44</v>
      </c>
      <c r="U1217">
        <v>16</v>
      </c>
      <c r="V1217">
        <v>95</v>
      </c>
      <c r="W1217">
        <v>21220.93</v>
      </c>
      <c r="X1217">
        <v>5.9375</v>
      </c>
      <c r="Y1217">
        <v>1326.308125</v>
      </c>
      <c r="Z1217">
        <v>14.1875</v>
      </c>
      <c r="AA1217">
        <v>12.395417046875</v>
      </c>
      <c r="AB1217">
        <v>2</v>
      </c>
      <c r="AC1217">
        <v>0.11995979895833342</v>
      </c>
      <c r="AD1217">
        <v>0</v>
      </c>
      <c r="AE1217">
        <v>1.6334146779766301</v>
      </c>
      <c r="AF1217">
        <v>0.70729166666666665</v>
      </c>
      <c r="AG1217">
        <v>2.3407063364583331</v>
      </c>
      <c r="AH1217">
        <v>0</v>
      </c>
      <c r="AI1217">
        <v>9.2547107010416667</v>
      </c>
      <c r="AJ1217">
        <v>640</v>
      </c>
      <c r="AK1217">
        <v>36</v>
      </c>
      <c r="AL1217">
        <v>3</v>
      </c>
      <c r="AM1217">
        <v>3</v>
      </c>
      <c r="AN1217">
        <v>2</v>
      </c>
      <c r="AO1217">
        <v>0</v>
      </c>
      <c r="AP1217">
        <v>1</v>
      </c>
      <c r="AQ1217">
        <v>0</v>
      </c>
      <c r="AR1217">
        <v>447.87</v>
      </c>
      <c r="AS1217" s="1" t="s">
        <v>65</v>
      </c>
      <c r="AT1217">
        <v>2</v>
      </c>
      <c r="AU1217">
        <v>26.134634716666667</v>
      </c>
      <c r="AV1217">
        <v>255.60566228333332</v>
      </c>
      <c r="AW1217">
        <v>14</v>
      </c>
      <c r="AX1217">
        <v>0.125</v>
      </c>
      <c r="AY1217">
        <v>0.1875</v>
      </c>
      <c r="AZ1217">
        <v>40</v>
      </c>
      <c r="BA1217">
        <v>0.17423089811111112</v>
      </c>
      <c r="BB1217">
        <v>0.23667190952160491</v>
      </c>
      <c r="BC1217">
        <v>13</v>
      </c>
      <c r="BD1217">
        <v>23</v>
      </c>
      <c r="BE1217">
        <v>2</v>
      </c>
      <c r="BF1217">
        <v>3</v>
      </c>
      <c r="BG1217" s="1" t="s">
        <v>99</v>
      </c>
      <c r="BH1217" s="1" t="s">
        <v>6891</v>
      </c>
      <c r="BI1217" s="1" t="s">
        <v>6889</v>
      </c>
      <c r="BJ1217" s="1" t="s">
        <v>6890</v>
      </c>
      <c r="BK1217">
        <v>2100</v>
      </c>
      <c r="BL1217">
        <v>3</v>
      </c>
      <c r="BM1217" s="5" t="d">
        <v>07:30:00.000</v>
      </c>
      <c r="BN1217" s="5" t="d">
        <v>07:59:59.9999999999984025</v>
      </c>
      <c r="BO1217">
        <v>7</v>
      </c>
      <c r="BP1217" t="b">
        <v>0</v>
      </c>
    </row>
    <row r="1218" spans="1:68" x14ac:dyDescent="0.2">
      <c r="A1218" s="1" t="s">
        <v>2626</v>
      </c>
      <c r="B1218" s="1" t="s">
        <v>1456</v>
      </c>
      <c r="C1218" s="2" t="d">
        <v>2026-07-12</v>
      </c>
      <c r="D1218">
        <v>17</v>
      </c>
      <c r="E1218" s="1" t="s">
        <v>95</v>
      </c>
      <c r="F1218">
        <v>30</v>
      </c>
      <c r="G1218">
        <v>20</v>
      </c>
      <c r="H1218">
        <v>3</v>
      </c>
      <c r="I1218">
        <v>2</v>
      </c>
      <c r="J1218">
        <v>15</v>
      </c>
      <c r="K1218">
        <v>225</v>
      </c>
      <c r="L1218">
        <v>1</v>
      </c>
      <c r="M1218" s="1" t="s">
        <v>2627</v>
      </c>
      <c r="N1218" s="1" t="s">
        <v>2628</v>
      </c>
      <c r="O1218" s="1" t="s">
        <v>2629</v>
      </c>
      <c r="P1218">
        <v>2</v>
      </c>
      <c r="Q1218">
        <v>225</v>
      </c>
      <c r="R1218">
        <v>325</v>
      </c>
      <c r="S1218">
        <v>1</v>
      </c>
      <c r="T1218">
        <v>43</v>
      </c>
      <c r="U1218">
        <v>30</v>
      </c>
      <c r="V1218">
        <v>146</v>
      </c>
      <c r="W1218">
        <v>27434.43</v>
      </c>
      <c r="X1218">
        <v>4.8666666666666663</v>
      </c>
      <c r="Y1218">
        <v>914.48099999999999</v>
      </c>
      <c r="Z1218">
        <v>13.666666666666666</v>
      </c>
      <c r="AA1218">
        <v>10.196771583333334</v>
      </c>
      <c r="AB1218">
        <v>0</v>
      </c>
      <c r="AC1218">
        <v>0</v>
      </c>
      <c r="AD1218">
        <v>0</v>
      </c>
      <c r="AE1218">
        <v>1.2386062581290782</v>
      </c>
      <c r="AF1218">
        <v>0.59388888888888891</v>
      </c>
      <c r="AG1218">
        <v>1.8324951383333332</v>
      </c>
      <c r="AH1218">
        <v>0</v>
      </c>
      <c r="AI1218">
        <v>7.4559431061111114</v>
      </c>
      <c r="AJ1218">
        <v>1200</v>
      </c>
      <c r="AK1218">
        <v>71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 s="1" t="s">
        <v>70</v>
      </c>
      <c r="AT1218">
        <v>0</v>
      </c>
      <c r="AU1218">
        <v>36.741927683333337</v>
      </c>
      <c r="AV1218">
        <v>289.16819333333336</v>
      </c>
      <c r="AW1218">
        <v>21</v>
      </c>
      <c r="AX1218">
        <v>0</v>
      </c>
      <c r="AY1218">
        <v>0</v>
      </c>
      <c r="AZ1218">
        <v>40</v>
      </c>
      <c r="BA1218">
        <v>8.164872818518519E-2</v>
      </c>
      <c r="BB1218">
        <v>0.13575971517996871</v>
      </c>
      <c r="BC1218">
        <v>14</v>
      </c>
      <c r="BD1218">
        <v>57</v>
      </c>
      <c r="BE1218">
        <v>2</v>
      </c>
      <c r="BF1218">
        <v>13</v>
      </c>
      <c r="BG1218" s="1" t="s">
        <v>99</v>
      </c>
      <c r="BH1218" s="1" t="s">
        <v>6891</v>
      </c>
      <c r="BI1218" s="1" t="s">
        <v>6889</v>
      </c>
      <c r="BJ1218" s="1" t="s">
        <v>6890</v>
      </c>
      <c r="BK1218">
        <v>2100</v>
      </c>
      <c r="BL1218">
        <v>3</v>
      </c>
      <c r="BM1218" s="5" t="d">
        <v>07:59:59.9999999999984025</v>
      </c>
      <c r="BN1218" s="5" t="d">
        <v>08:30:00.0000000000015975</v>
      </c>
      <c r="BO1218">
        <v>8</v>
      </c>
      <c r="BP1218" t="b">
        <v>0</v>
      </c>
    </row>
    <row r="1219" spans="1:68" x14ac:dyDescent="0.2">
      <c r="A1219" s="1" t="s">
        <v>2630</v>
      </c>
      <c r="B1219" s="1" t="s">
        <v>1456</v>
      </c>
      <c r="C1219" s="2" t="d">
        <v>2026-07-12</v>
      </c>
      <c r="D1219">
        <v>18</v>
      </c>
      <c r="E1219" s="1" t="s">
        <v>95</v>
      </c>
      <c r="F1219">
        <v>40</v>
      </c>
      <c r="G1219">
        <v>20</v>
      </c>
      <c r="H1219">
        <v>3</v>
      </c>
      <c r="I1219">
        <v>2</v>
      </c>
      <c r="J1219">
        <v>15</v>
      </c>
      <c r="K1219">
        <v>225</v>
      </c>
      <c r="L1219">
        <v>1</v>
      </c>
      <c r="M1219" s="1" t="s">
        <v>1503</v>
      </c>
      <c r="N1219" s="1" t="s">
        <v>1504</v>
      </c>
      <c r="O1219" s="1" t="s">
        <v>2631</v>
      </c>
      <c r="P1219">
        <v>2.6666666666666665</v>
      </c>
      <c r="Q1219">
        <v>225</v>
      </c>
      <c r="R1219">
        <v>100</v>
      </c>
      <c r="S1219">
        <v>1</v>
      </c>
      <c r="T1219">
        <v>42</v>
      </c>
      <c r="U1219">
        <v>40</v>
      </c>
      <c r="V1219">
        <v>209</v>
      </c>
      <c r="W1219">
        <v>48309.279999999999</v>
      </c>
      <c r="X1219">
        <v>5.2249999999999996</v>
      </c>
      <c r="Y1219">
        <v>1207.732</v>
      </c>
      <c r="Z1219">
        <v>14</v>
      </c>
      <c r="AA1219">
        <v>11.897984369166668</v>
      </c>
      <c r="AB1219">
        <v>7</v>
      </c>
      <c r="AC1219">
        <v>0.22345987000000012</v>
      </c>
      <c r="AD1219">
        <v>0</v>
      </c>
      <c r="AE1219">
        <v>1.393147772607793</v>
      </c>
      <c r="AF1219">
        <v>0.56833333333333336</v>
      </c>
      <c r="AG1219">
        <v>1.96148109875</v>
      </c>
      <c r="AH1219">
        <v>0</v>
      </c>
      <c r="AI1219">
        <v>8.922753262083333</v>
      </c>
      <c r="AJ1219">
        <v>1600</v>
      </c>
      <c r="AK1219">
        <v>72</v>
      </c>
      <c r="AL1219">
        <v>2</v>
      </c>
      <c r="AM1219">
        <v>2</v>
      </c>
      <c r="AN1219">
        <v>1</v>
      </c>
      <c r="AO1219">
        <v>0</v>
      </c>
      <c r="AP1219">
        <v>1</v>
      </c>
      <c r="AQ1219">
        <v>0</v>
      </c>
      <c r="AR1219">
        <v>680.82999999999993</v>
      </c>
      <c r="AS1219" s="1" t="s">
        <v>125</v>
      </c>
      <c r="AT1219">
        <v>4</v>
      </c>
      <c r="AU1219">
        <v>55.261418416666665</v>
      </c>
      <c r="AV1219">
        <v>420.4844056</v>
      </c>
      <c r="AW1219">
        <v>26</v>
      </c>
      <c r="AX1219">
        <v>0.17499999999999999</v>
      </c>
      <c r="AY1219">
        <v>0.05</v>
      </c>
      <c r="AZ1219">
        <v>40</v>
      </c>
      <c r="BA1219">
        <v>0.12280315203703704</v>
      </c>
      <c r="BB1219">
        <v>0.19466870629629629</v>
      </c>
      <c r="BC1219">
        <v>21</v>
      </c>
      <c r="BD1219">
        <v>51</v>
      </c>
      <c r="BE1219">
        <v>3</v>
      </c>
      <c r="BF1219">
        <v>12</v>
      </c>
      <c r="BG1219" s="1" t="s">
        <v>99</v>
      </c>
      <c r="BH1219" s="1" t="s">
        <v>6891</v>
      </c>
      <c r="BI1219" s="1" t="s">
        <v>6889</v>
      </c>
      <c r="BJ1219" s="1" t="s">
        <v>6890</v>
      </c>
      <c r="BK1219">
        <v>2100</v>
      </c>
      <c r="BL1219">
        <v>3</v>
      </c>
      <c r="BM1219" s="5" t="d">
        <v>08:30:00.0000000000015975</v>
      </c>
      <c r="BN1219" s="5" t="d">
        <v>09:00:00.000</v>
      </c>
      <c r="BO1219">
        <v>8</v>
      </c>
      <c r="BP1219" t="b">
        <v>0</v>
      </c>
    </row>
    <row r="1220" spans="1:68" x14ac:dyDescent="0.2">
      <c r="A1220" s="1" t="s">
        <v>2632</v>
      </c>
      <c r="B1220" s="1" t="s">
        <v>1456</v>
      </c>
      <c r="C1220" s="2" t="d">
        <v>2026-07-12</v>
      </c>
      <c r="D1220">
        <v>19</v>
      </c>
      <c r="E1220" s="1" t="s">
        <v>95</v>
      </c>
      <c r="F1220">
        <v>46</v>
      </c>
      <c r="G1220">
        <v>10</v>
      </c>
      <c r="H1220">
        <v>0</v>
      </c>
      <c r="I1220">
        <v>2</v>
      </c>
      <c r="J1220">
        <v>8</v>
      </c>
      <c r="K1220">
        <v>0</v>
      </c>
      <c r="L1220">
        <v>1</v>
      </c>
      <c r="M1220" s="1" t="s">
        <v>63</v>
      </c>
      <c r="N1220" s="1" t="s">
        <v>1511</v>
      </c>
      <c r="O1220" s="1" t="s">
        <v>1956</v>
      </c>
      <c r="P1220">
        <v>5.75</v>
      </c>
      <c r="Q1220">
        <v>0</v>
      </c>
      <c r="R1220">
        <v>100</v>
      </c>
      <c r="S1220">
        <v>1</v>
      </c>
      <c r="T1220">
        <v>41</v>
      </c>
      <c r="U1220">
        <v>46</v>
      </c>
      <c r="V1220">
        <v>235</v>
      </c>
      <c r="W1220">
        <v>53898.11</v>
      </c>
      <c r="X1220">
        <v>5.1086956521739131</v>
      </c>
      <c r="Y1220">
        <v>1171.6980434782608</v>
      </c>
      <c r="Z1220">
        <v>14.543478260869565</v>
      </c>
      <c r="AA1220">
        <v>11.567710867391304</v>
      </c>
      <c r="AB1220">
        <v>4</v>
      </c>
      <c r="AC1220">
        <v>0.18546185398550727</v>
      </c>
      <c r="AD1220">
        <v>0</v>
      </c>
      <c r="AE1220">
        <v>1.3151853859982265</v>
      </c>
      <c r="AF1220">
        <v>0.68442028985507253</v>
      </c>
      <c r="AG1220">
        <v>1.9996056673913043</v>
      </c>
      <c r="AH1220">
        <v>0</v>
      </c>
      <c r="AI1220">
        <v>8.5557863503623199</v>
      </c>
      <c r="AJ1220">
        <v>1840</v>
      </c>
      <c r="AK1220">
        <v>37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 s="1" t="s">
        <v>65</v>
      </c>
      <c r="AT1220">
        <v>3</v>
      </c>
      <c r="AU1220">
        <v>60.009599299999998</v>
      </c>
      <c r="AV1220">
        <v>644.55652006666662</v>
      </c>
      <c r="AW1220">
        <v>42</v>
      </c>
      <c r="AX1220">
        <v>8.6956521739130432E-2</v>
      </c>
      <c r="AY1220">
        <v>0</v>
      </c>
      <c r="AZ1220">
        <v>40</v>
      </c>
      <c r="BA1220">
        <v>0.2500399970833333</v>
      </c>
      <c r="BB1220">
        <v>0.5806815496096096</v>
      </c>
      <c r="BC1220">
        <v>31</v>
      </c>
      <c r="BD1220">
        <v>6</v>
      </c>
      <c r="BE1220">
        <v>3</v>
      </c>
      <c r="BF1220">
        <v>5</v>
      </c>
      <c r="BG1220" s="1" t="s">
        <v>99</v>
      </c>
      <c r="BH1220" s="1" t="s">
        <v>6891</v>
      </c>
      <c r="BI1220" s="1" t="s">
        <v>6889</v>
      </c>
      <c r="BJ1220" s="1" t="s">
        <v>6890</v>
      </c>
      <c r="BK1220">
        <v>2100</v>
      </c>
      <c r="BL1220">
        <v>3</v>
      </c>
      <c r="BM1220" s="5" t="d">
        <v>09:00:00.000</v>
      </c>
      <c r="BN1220" s="5" t="d">
        <v>09:29:59.9999999999984025</v>
      </c>
      <c r="BO1220">
        <v>9</v>
      </c>
      <c r="BP1220" t="b">
        <v>0</v>
      </c>
    </row>
    <row r="1221" spans="1:68" x14ac:dyDescent="0.2">
      <c r="A1221" s="1" t="s">
        <v>2633</v>
      </c>
      <c r="B1221" s="1" t="s">
        <v>1456</v>
      </c>
      <c r="C1221" s="2" t="d">
        <v>2026-07-12</v>
      </c>
      <c r="D1221">
        <v>20</v>
      </c>
      <c r="E1221" s="1" t="s">
        <v>95</v>
      </c>
      <c r="F1221">
        <v>70</v>
      </c>
      <c r="G1221">
        <v>10</v>
      </c>
      <c r="H1221">
        <v>0</v>
      </c>
      <c r="I1221">
        <v>2</v>
      </c>
      <c r="J1221">
        <v>8</v>
      </c>
      <c r="K1221">
        <v>0</v>
      </c>
      <c r="L1221">
        <v>1</v>
      </c>
      <c r="M1221" s="1" t="s">
        <v>63</v>
      </c>
      <c r="N1221" s="1" t="s">
        <v>1514</v>
      </c>
      <c r="O1221" s="1" t="s">
        <v>1958</v>
      </c>
      <c r="P1221">
        <v>8.75</v>
      </c>
      <c r="Q1221">
        <v>0</v>
      </c>
      <c r="R1221">
        <v>100</v>
      </c>
      <c r="S1221">
        <v>1</v>
      </c>
      <c r="T1221">
        <v>40</v>
      </c>
      <c r="U1221">
        <v>70</v>
      </c>
      <c r="V1221">
        <v>327</v>
      </c>
      <c r="W1221">
        <v>78018.36</v>
      </c>
      <c r="X1221">
        <v>4.6714285714285717</v>
      </c>
      <c r="Y1221">
        <v>1114.548</v>
      </c>
      <c r="Z1221">
        <v>16.314285714285713</v>
      </c>
      <c r="AA1221">
        <v>13.491224426904761</v>
      </c>
      <c r="AB1221">
        <v>6</v>
      </c>
      <c r="AC1221">
        <v>9.2022684285714293E-2</v>
      </c>
      <c r="AD1221">
        <v>0</v>
      </c>
      <c r="AE1221">
        <v>1.2320925791972412</v>
      </c>
      <c r="AF1221">
        <v>0.65095238095238095</v>
      </c>
      <c r="AG1221">
        <v>0.73093240380952373</v>
      </c>
      <c r="AH1221">
        <v>1.0006517373809523</v>
      </c>
      <c r="AI1221">
        <v>9.7325277245238091</v>
      </c>
      <c r="AJ1221">
        <v>2800</v>
      </c>
      <c r="AK1221">
        <v>37</v>
      </c>
      <c r="AL1221">
        <v>3</v>
      </c>
      <c r="AM1221">
        <v>3</v>
      </c>
      <c r="AN1221">
        <v>0</v>
      </c>
      <c r="AO1221">
        <v>2</v>
      </c>
      <c r="AP1221">
        <v>1</v>
      </c>
      <c r="AQ1221">
        <v>0</v>
      </c>
      <c r="AR1221">
        <v>757.8900000000001</v>
      </c>
      <c r="AS1221" s="1" t="s">
        <v>125</v>
      </c>
      <c r="AT1221">
        <v>3</v>
      </c>
      <c r="AU1221">
        <v>86.435050666666669</v>
      </c>
      <c r="AV1221">
        <v>894.70514854999999</v>
      </c>
      <c r="AW1221">
        <v>37</v>
      </c>
      <c r="AX1221">
        <v>8.5714285714285715E-2</v>
      </c>
      <c r="AY1221">
        <v>4.2857142857142858E-2</v>
      </c>
      <c r="AZ1221">
        <v>40</v>
      </c>
      <c r="BA1221">
        <v>0.36014604444444448</v>
      </c>
      <c r="BB1221">
        <v>0.80604067436936933</v>
      </c>
      <c r="BC1221">
        <v>43</v>
      </c>
      <c r="BD1221">
        <v>-6</v>
      </c>
      <c r="BE1221">
        <v>5</v>
      </c>
      <c r="BF1221">
        <v>3</v>
      </c>
      <c r="BG1221" s="1" t="s">
        <v>99</v>
      </c>
      <c r="BH1221" s="1" t="s">
        <v>6891</v>
      </c>
      <c r="BI1221" s="1" t="s">
        <v>6889</v>
      </c>
      <c r="BJ1221" s="1" t="s">
        <v>6890</v>
      </c>
      <c r="BK1221">
        <v>2100</v>
      </c>
      <c r="BL1221">
        <v>3</v>
      </c>
      <c r="BM1221" s="5" t="d">
        <v>09:29:59.9999999999984025</v>
      </c>
      <c r="BN1221" s="5" t="d">
        <v>10:00:00.0000000000015975</v>
      </c>
      <c r="BO1221">
        <v>9</v>
      </c>
      <c r="BP1221" t="b">
        <v>0</v>
      </c>
    </row>
    <row r="1222" spans="1:68" x14ac:dyDescent="0.2">
      <c r="A1222" s="1" t="s">
        <v>2634</v>
      </c>
      <c r="B1222" s="1" t="s">
        <v>1456</v>
      </c>
      <c r="C1222" s="2" t="d">
        <v>2026-07-12</v>
      </c>
      <c r="D1222">
        <v>21</v>
      </c>
      <c r="E1222" s="1" t="s">
        <v>95</v>
      </c>
      <c r="F1222">
        <v>77</v>
      </c>
      <c r="G1222">
        <v>10</v>
      </c>
      <c r="H1222">
        <v>0</v>
      </c>
      <c r="I1222">
        <v>2</v>
      </c>
      <c r="J1222">
        <v>8</v>
      </c>
      <c r="K1222">
        <v>0</v>
      </c>
      <c r="L1222">
        <v>1</v>
      </c>
      <c r="M1222" s="1" t="s">
        <v>63</v>
      </c>
      <c r="N1222" s="1" t="s">
        <v>1517</v>
      </c>
      <c r="O1222" s="1" t="s">
        <v>1960</v>
      </c>
      <c r="P1222">
        <v>9.625</v>
      </c>
      <c r="Q1222">
        <v>0</v>
      </c>
      <c r="R1222">
        <v>100</v>
      </c>
      <c r="S1222">
        <v>1</v>
      </c>
      <c r="T1222">
        <v>39</v>
      </c>
      <c r="U1222">
        <v>77</v>
      </c>
      <c r="V1222">
        <v>399</v>
      </c>
      <c r="W1222">
        <v>92670.55</v>
      </c>
      <c r="X1222">
        <v>5.1818181818181817</v>
      </c>
      <c r="Y1222">
        <v>1203.5136363636364</v>
      </c>
      <c r="Z1222">
        <v>16.311688311688311</v>
      </c>
      <c r="AA1222">
        <v>12.905718488311688</v>
      </c>
      <c r="AB1222">
        <v>6</v>
      </c>
      <c r="AC1222">
        <v>0.17809274891774896</v>
      </c>
      <c r="AD1222">
        <v>2.1953025974025962E-3</v>
      </c>
      <c r="AE1222">
        <v>1.3322300543435106</v>
      </c>
      <c r="AF1222">
        <v>0.61320346320346319</v>
      </c>
      <c r="AG1222">
        <v>0.69390116125541135</v>
      </c>
      <c r="AH1222">
        <v>1.0275224995670995</v>
      </c>
      <c r="AI1222">
        <v>9.0545931402597386</v>
      </c>
      <c r="AJ1222">
        <v>3080</v>
      </c>
      <c r="AK1222">
        <v>37</v>
      </c>
      <c r="AL1222">
        <v>2</v>
      </c>
      <c r="AM1222">
        <v>2</v>
      </c>
      <c r="AN1222">
        <v>1</v>
      </c>
      <c r="AO1222">
        <v>1</v>
      </c>
      <c r="AP1222">
        <v>0</v>
      </c>
      <c r="AQ1222">
        <v>0</v>
      </c>
      <c r="AR1222">
        <v>701.6099999999999</v>
      </c>
      <c r="AS1222" s="1" t="s">
        <v>173</v>
      </c>
      <c r="AT1222">
        <v>3</v>
      </c>
      <c r="AU1222">
        <v>101.30037745</v>
      </c>
      <c r="AV1222">
        <v>991.15034883333328</v>
      </c>
      <c r="AW1222">
        <v>37</v>
      </c>
      <c r="AX1222">
        <v>7.792207792207792E-2</v>
      </c>
      <c r="AY1222">
        <v>2.5974025974025976E-2</v>
      </c>
      <c r="AZ1222">
        <v>40</v>
      </c>
      <c r="BA1222">
        <v>0.42208490604166665</v>
      </c>
      <c r="BB1222">
        <v>0.89292824219219213</v>
      </c>
      <c r="BC1222">
        <v>48</v>
      </c>
      <c r="BD1222">
        <v>-11</v>
      </c>
      <c r="BE1222">
        <v>5</v>
      </c>
      <c r="BF1222">
        <v>3</v>
      </c>
      <c r="BG1222" s="1" t="s">
        <v>99</v>
      </c>
      <c r="BH1222" s="1" t="s">
        <v>6891</v>
      </c>
      <c r="BI1222" s="1" t="s">
        <v>6889</v>
      </c>
      <c r="BJ1222" s="1" t="s">
        <v>6890</v>
      </c>
      <c r="BK1222">
        <v>2100</v>
      </c>
      <c r="BL1222">
        <v>3</v>
      </c>
      <c r="BM1222" s="5" t="d">
        <v>10:00:00.0000000000015975</v>
      </c>
      <c r="BN1222" s="5" t="d">
        <v>10:30:00.000</v>
      </c>
      <c r="BO1222">
        <v>10</v>
      </c>
      <c r="BP1222" t="b">
        <v>0</v>
      </c>
    </row>
    <row r="1223" spans="1:68" x14ac:dyDescent="0.2">
      <c r="A1223" s="1" t="s">
        <v>2635</v>
      </c>
      <c r="B1223" s="1" t="s">
        <v>1456</v>
      </c>
      <c r="C1223" s="2" t="d">
        <v>2026-07-12</v>
      </c>
      <c r="D1223">
        <v>22</v>
      </c>
      <c r="E1223" s="1" t="s">
        <v>95</v>
      </c>
      <c r="F1223">
        <v>77</v>
      </c>
      <c r="G1223">
        <v>10</v>
      </c>
      <c r="H1223">
        <v>0</v>
      </c>
      <c r="I1223">
        <v>2</v>
      </c>
      <c r="J1223">
        <v>8</v>
      </c>
      <c r="K1223">
        <v>0</v>
      </c>
      <c r="L1223">
        <v>1</v>
      </c>
      <c r="M1223" s="1" t="s">
        <v>63</v>
      </c>
      <c r="N1223" s="1" t="s">
        <v>1520</v>
      </c>
      <c r="O1223" s="1" t="s">
        <v>1962</v>
      </c>
      <c r="P1223">
        <v>9.625</v>
      </c>
      <c r="Q1223">
        <v>0</v>
      </c>
      <c r="R1223">
        <v>100</v>
      </c>
      <c r="S1223">
        <v>1</v>
      </c>
      <c r="T1223">
        <v>38</v>
      </c>
      <c r="U1223">
        <v>77</v>
      </c>
      <c r="V1223">
        <v>377</v>
      </c>
      <c r="W1223">
        <v>87182.79</v>
      </c>
      <c r="X1223">
        <v>4.8961038961038961</v>
      </c>
      <c r="Y1223">
        <v>1132.2440259740258</v>
      </c>
      <c r="Z1223">
        <v>16.454545454545453</v>
      </c>
      <c r="AA1223">
        <v>18.110281995887444</v>
      </c>
      <c r="AB1223">
        <v>56</v>
      </c>
      <c r="AC1223">
        <v>1.990185706493506</v>
      </c>
      <c r="AD1223">
        <v>0</v>
      </c>
      <c r="AE1223">
        <v>1.260338124446768</v>
      </c>
      <c r="AF1223">
        <v>0.65735930735930737</v>
      </c>
      <c r="AG1223">
        <v>0</v>
      </c>
      <c r="AH1223">
        <v>6.3321766183982682</v>
      </c>
      <c r="AI1223">
        <v>8.9623559902597396</v>
      </c>
      <c r="AJ1223">
        <v>3080</v>
      </c>
      <c r="AK1223">
        <v>37</v>
      </c>
      <c r="AL1223">
        <v>4</v>
      </c>
      <c r="AM1223">
        <v>4</v>
      </c>
      <c r="AN1223">
        <v>2</v>
      </c>
      <c r="AO1223">
        <v>1</v>
      </c>
      <c r="AP1223">
        <v>1</v>
      </c>
      <c r="AQ1223">
        <v>0</v>
      </c>
      <c r="AR1223">
        <v>1529.65</v>
      </c>
      <c r="AS1223" s="1" t="s">
        <v>173</v>
      </c>
      <c r="AT1223">
        <v>56</v>
      </c>
      <c r="AU1223">
        <v>96.167512166666668</v>
      </c>
      <c r="AV1223">
        <v>1044.40058475</v>
      </c>
      <c r="AW1223">
        <v>37</v>
      </c>
      <c r="AX1223">
        <v>0.72727272727272729</v>
      </c>
      <c r="AY1223">
        <v>5.1948051948051951E-2</v>
      </c>
      <c r="AZ1223">
        <v>40</v>
      </c>
      <c r="BA1223">
        <v>0.40069796736111113</v>
      </c>
      <c r="BB1223">
        <v>0.94090142770270269</v>
      </c>
      <c r="BC1223">
        <v>50</v>
      </c>
      <c r="BD1223">
        <v>-13</v>
      </c>
      <c r="BE1223">
        <v>5</v>
      </c>
      <c r="BF1223">
        <v>3</v>
      </c>
      <c r="BG1223" s="1" t="s">
        <v>174</v>
      </c>
      <c r="BH1223" s="1" t="s">
        <v>6891</v>
      </c>
      <c r="BI1223" s="1" t="s">
        <v>6889</v>
      </c>
      <c r="BJ1223" s="1" t="s">
        <v>6890</v>
      </c>
      <c r="BK1223">
        <v>2100</v>
      </c>
      <c r="BL1223">
        <v>3</v>
      </c>
      <c r="BM1223" s="5" t="d">
        <v>10:30:00.000</v>
      </c>
      <c r="BN1223" s="5" t="d">
        <v>10:59:59.9999999999984025</v>
      </c>
      <c r="BO1223">
        <v>10</v>
      </c>
      <c r="BP1223" t="b">
        <v>0</v>
      </c>
    </row>
    <row r="1224" spans="1:68" x14ac:dyDescent="0.2">
      <c r="A1224" s="1" t="s">
        <v>2636</v>
      </c>
      <c r="B1224" s="1" t="s">
        <v>1456</v>
      </c>
      <c r="C1224" s="2" t="d">
        <v>2026-07-12</v>
      </c>
      <c r="D1224">
        <v>23</v>
      </c>
      <c r="E1224" s="1" t="s">
        <v>133</v>
      </c>
      <c r="F1224">
        <v>81</v>
      </c>
      <c r="G1224">
        <v>10</v>
      </c>
      <c r="H1224">
        <v>0</v>
      </c>
      <c r="I1224">
        <v>0</v>
      </c>
      <c r="J1224">
        <v>10</v>
      </c>
      <c r="K1224">
        <v>0</v>
      </c>
      <c r="L1224">
        <v>0</v>
      </c>
      <c r="M1224" s="1" t="s">
        <v>63</v>
      </c>
      <c r="N1224" s="1" t="s">
        <v>63</v>
      </c>
      <c r="O1224" s="1" t="s">
        <v>1964</v>
      </c>
      <c r="P1224">
        <v>8.1</v>
      </c>
      <c r="Q1224">
        <v>0</v>
      </c>
      <c r="R1224">
        <v>100</v>
      </c>
      <c r="S1224">
        <v>0</v>
      </c>
      <c r="T1224">
        <v>38</v>
      </c>
      <c r="U1224">
        <v>81</v>
      </c>
      <c r="V1224">
        <v>374</v>
      </c>
      <c r="W1224">
        <v>84184.13</v>
      </c>
      <c r="X1224">
        <v>4.617283950617284</v>
      </c>
      <c r="Y1224">
        <v>1039.3102469135804</v>
      </c>
      <c r="Z1224">
        <v>16.592592592592592</v>
      </c>
      <c r="AA1224">
        <v>17.048748956584362</v>
      </c>
      <c r="AB1224">
        <v>46</v>
      </c>
      <c r="AC1224">
        <v>1.2335439923868314</v>
      </c>
      <c r="AD1224">
        <v>0</v>
      </c>
      <c r="AE1224">
        <v>1.1906965902540756</v>
      </c>
      <c r="AF1224">
        <v>0.67880658436213992</v>
      </c>
      <c r="AG1224">
        <v>0</v>
      </c>
      <c r="AH1224">
        <v>5.1268915689300414</v>
      </c>
      <c r="AI1224">
        <v>9.1247821882716043</v>
      </c>
      <c r="AJ1224">
        <v>3240</v>
      </c>
      <c r="AK1224">
        <v>37</v>
      </c>
      <c r="AL1224">
        <v>2</v>
      </c>
      <c r="AM1224">
        <v>2</v>
      </c>
      <c r="AN1224">
        <v>1</v>
      </c>
      <c r="AO1224">
        <v>0</v>
      </c>
      <c r="AP1224">
        <v>1</v>
      </c>
      <c r="AQ1224">
        <v>0</v>
      </c>
      <c r="AR1224">
        <v>920.08</v>
      </c>
      <c r="AS1224" s="1" t="s">
        <v>173</v>
      </c>
      <c r="AT1224">
        <v>46</v>
      </c>
      <c r="AU1224">
        <v>96.160592783333328</v>
      </c>
      <c r="AV1224">
        <v>1040.5102540166667</v>
      </c>
      <c r="AW1224">
        <v>37</v>
      </c>
      <c r="AX1224">
        <v>0.5679012345679012</v>
      </c>
      <c r="AY1224">
        <v>2.4691358024691357E-2</v>
      </c>
      <c r="AZ1224">
        <v>40</v>
      </c>
      <c r="BA1224">
        <v>0.32053530927777774</v>
      </c>
      <c r="BB1224">
        <v>0.93739662524024037</v>
      </c>
      <c r="BC1224">
        <v>50</v>
      </c>
      <c r="BD1224">
        <v>-13</v>
      </c>
      <c r="BE1224">
        <v>5</v>
      </c>
      <c r="BF1224">
        <v>5</v>
      </c>
      <c r="BG1224" s="1" t="s">
        <v>174</v>
      </c>
      <c r="BH1224" s="1" t="s">
        <v>6891</v>
      </c>
      <c r="BI1224" s="1" t="s">
        <v>6889</v>
      </c>
      <c r="BJ1224" s="1" t="s">
        <v>6890</v>
      </c>
      <c r="BK1224">
        <v>2100</v>
      </c>
      <c r="BL1224">
        <v>3</v>
      </c>
      <c r="BM1224" s="5" t="d">
        <v>10:59:59.9999999999984025</v>
      </c>
      <c r="BN1224" s="5" t="d">
        <v>11:30:00.0000000000015975</v>
      </c>
      <c r="BO1224">
        <v>11</v>
      </c>
      <c r="BP1224" t="b">
        <v>0</v>
      </c>
    </row>
    <row r="1225" spans="1:68" x14ac:dyDescent="0.2">
      <c r="A1225" s="1" t="s">
        <v>2637</v>
      </c>
      <c r="B1225" s="1" t="s">
        <v>1456</v>
      </c>
      <c r="C1225" s="2" t="d">
        <v>2026-07-12</v>
      </c>
      <c r="D1225">
        <v>24</v>
      </c>
      <c r="E1225" s="1" t="s">
        <v>133</v>
      </c>
      <c r="F1225">
        <v>98</v>
      </c>
      <c r="G1225">
        <v>10</v>
      </c>
      <c r="H1225">
        <v>0</v>
      </c>
      <c r="I1225">
        <v>0</v>
      </c>
      <c r="J1225">
        <v>10</v>
      </c>
      <c r="K1225">
        <v>0</v>
      </c>
      <c r="L1225">
        <v>0</v>
      </c>
      <c r="M1225" s="1" t="s">
        <v>63</v>
      </c>
      <c r="N1225" s="1" t="s">
        <v>63</v>
      </c>
      <c r="O1225" s="1" t="s">
        <v>1966</v>
      </c>
      <c r="P1225">
        <v>9.8000000000000007</v>
      </c>
      <c r="Q1225">
        <v>0</v>
      </c>
      <c r="R1225">
        <v>100</v>
      </c>
      <c r="S1225">
        <v>0</v>
      </c>
      <c r="T1225">
        <v>38</v>
      </c>
      <c r="U1225">
        <v>98</v>
      </c>
      <c r="V1225">
        <v>502</v>
      </c>
      <c r="W1225">
        <v>110887.59</v>
      </c>
      <c r="X1225">
        <v>5.1224489795918364</v>
      </c>
      <c r="Y1225">
        <v>1131.5060204081633</v>
      </c>
      <c r="Z1225">
        <v>17.306122448979593</v>
      </c>
      <c r="AA1225">
        <v>21.671073909693877</v>
      </c>
      <c r="AB1225">
        <v>91</v>
      </c>
      <c r="AC1225">
        <v>4.4323572416666668</v>
      </c>
      <c r="AD1225">
        <v>3.075709353741496E-3</v>
      </c>
      <c r="AE1225">
        <v>1.3409898329062468</v>
      </c>
      <c r="AF1225">
        <v>0.62857142857142856</v>
      </c>
      <c r="AG1225">
        <v>0</v>
      </c>
      <c r="AH1225">
        <v>10.31564982840136</v>
      </c>
      <c r="AI1225">
        <v>8.4599979867346935</v>
      </c>
      <c r="AJ1225">
        <v>3920</v>
      </c>
      <c r="AK1225">
        <v>37</v>
      </c>
      <c r="AL1225">
        <v>2</v>
      </c>
      <c r="AM1225">
        <v>2</v>
      </c>
      <c r="AN1225">
        <v>2</v>
      </c>
      <c r="AO1225">
        <v>0</v>
      </c>
      <c r="AP1225">
        <v>0</v>
      </c>
      <c r="AQ1225">
        <v>0</v>
      </c>
      <c r="AR1225">
        <v>501.49</v>
      </c>
      <c r="AS1225" s="1" t="s">
        <v>173</v>
      </c>
      <c r="AT1225">
        <v>91</v>
      </c>
      <c r="AU1225">
        <v>131.86353503333333</v>
      </c>
      <c r="AV1225">
        <v>1040.6293193500001</v>
      </c>
      <c r="AW1225">
        <v>37</v>
      </c>
      <c r="AX1225">
        <v>0.9285714285714286</v>
      </c>
      <c r="AY1225">
        <v>2.0408163265306121E-2</v>
      </c>
      <c r="AZ1225">
        <v>40</v>
      </c>
      <c r="BA1225">
        <v>0.4395451167777778</v>
      </c>
      <c r="BB1225">
        <v>0.9375038913063064</v>
      </c>
      <c r="BC1225">
        <v>50</v>
      </c>
      <c r="BD1225">
        <v>-13</v>
      </c>
      <c r="BE1225">
        <v>7</v>
      </c>
      <c r="BF1225">
        <v>3</v>
      </c>
      <c r="BG1225" s="1" t="s">
        <v>174</v>
      </c>
      <c r="BH1225" s="1" t="s">
        <v>6891</v>
      </c>
      <c r="BI1225" s="1" t="s">
        <v>6889</v>
      </c>
      <c r="BJ1225" s="1" t="s">
        <v>6890</v>
      </c>
      <c r="BK1225">
        <v>2100</v>
      </c>
      <c r="BL1225">
        <v>3</v>
      </c>
      <c r="BM1225" s="5" t="d">
        <v>11:30:00.0000000000015975</v>
      </c>
      <c r="BN1225" s="5" t="d">
        <v>12:00:00.000</v>
      </c>
      <c r="BO1225">
        <v>11</v>
      </c>
      <c r="BP1225" t="b">
        <v>0</v>
      </c>
    </row>
    <row r="1226" spans="1:68" x14ac:dyDescent="0.2">
      <c r="A1226" s="1" t="s">
        <v>2638</v>
      </c>
      <c r="B1226" s="1" t="s">
        <v>1456</v>
      </c>
      <c r="C1226" s="2" t="d">
        <v>2026-07-12</v>
      </c>
      <c r="D1226">
        <v>25</v>
      </c>
      <c r="E1226" s="1" t="s">
        <v>133</v>
      </c>
      <c r="F1226">
        <v>105</v>
      </c>
      <c r="G1226">
        <v>10</v>
      </c>
      <c r="H1226">
        <v>0</v>
      </c>
      <c r="I1226">
        <v>0</v>
      </c>
      <c r="J1226">
        <v>10</v>
      </c>
      <c r="K1226">
        <v>0</v>
      </c>
      <c r="L1226">
        <v>0</v>
      </c>
      <c r="M1226" s="1" t="s">
        <v>63</v>
      </c>
      <c r="N1226" s="1" t="s">
        <v>63</v>
      </c>
      <c r="O1226" s="1" t="s">
        <v>1968</v>
      </c>
      <c r="P1226">
        <v>10.5</v>
      </c>
      <c r="Q1226">
        <v>0</v>
      </c>
      <c r="R1226">
        <v>100</v>
      </c>
      <c r="S1226">
        <v>0</v>
      </c>
      <c r="T1226">
        <v>38</v>
      </c>
      <c r="U1226">
        <v>105</v>
      </c>
      <c r="V1226">
        <v>525</v>
      </c>
      <c r="W1226">
        <v>124308.81</v>
      </c>
      <c r="X1226">
        <v>5</v>
      </c>
      <c r="Y1226">
        <v>1183.8934285714286</v>
      </c>
      <c r="Z1226">
        <v>19.523809523809526</v>
      </c>
      <c r="AA1226">
        <v>35.638207151587302</v>
      </c>
      <c r="AB1226">
        <v>105</v>
      </c>
      <c r="AC1226">
        <v>16.114397627777777</v>
      </c>
      <c r="AD1226">
        <v>0</v>
      </c>
      <c r="AE1226">
        <v>1.2806498299863154</v>
      </c>
      <c r="AF1226">
        <v>0.65523809523809518</v>
      </c>
      <c r="AG1226">
        <v>0</v>
      </c>
      <c r="AH1226">
        <v>23.58657866190476</v>
      </c>
      <c r="AI1226">
        <v>9.2068516663492073</v>
      </c>
      <c r="AJ1226">
        <v>4725</v>
      </c>
      <c r="AK1226">
        <v>37</v>
      </c>
      <c r="AL1226">
        <v>3</v>
      </c>
      <c r="AM1226">
        <v>3</v>
      </c>
      <c r="AN1226">
        <v>2</v>
      </c>
      <c r="AO1226">
        <v>0</v>
      </c>
      <c r="AP1226">
        <v>1</v>
      </c>
      <c r="AQ1226">
        <v>0</v>
      </c>
      <c r="AR1226">
        <v>598.13</v>
      </c>
      <c r="AS1226" s="1" t="s">
        <v>173</v>
      </c>
      <c r="AT1226">
        <v>105</v>
      </c>
      <c r="AU1226">
        <v>135.19262218333333</v>
      </c>
      <c r="AV1226">
        <v>1039.9692092833334</v>
      </c>
      <c r="AW1226">
        <v>37</v>
      </c>
      <c r="AX1226">
        <v>1</v>
      </c>
      <c r="AY1226">
        <v>2.8571428571428571E-2</v>
      </c>
      <c r="AZ1226">
        <v>45</v>
      </c>
      <c r="BA1226">
        <v>0.45064207394444444</v>
      </c>
      <c r="BB1226">
        <v>0.93690919755255264</v>
      </c>
      <c r="BC1226">
        <v>50</v>
      </c>
      <c r="BD1226">
        <v>-13</v>
      </c>
      <c r="BE1226">
        <v>7</v>
      </c>
      <c r="BF1226">
        <v>3</v>
      </c>
      <c r="BG1226" s="1" t="s">
        <v>174</v>
      </c>
      <c r="BH1226" s="1" t="s">
        <v>6891</v>
      </c>
      <c r="BI1226" s="1" t="s">
        <v>6889</v>
      </c>
      <c r="BJ1226" s="1" t="s">
        <v>6890</v>
      </c>
      <c r="BK1226">
        <v>2100</v>
      </c>
      <c r="BL1226">
        <v>3</v>
      </c>
      <c r="BM1226" s="5" t="d">
        <v>12:00:00.000</v>
      </c>
      <c r="BN1226" s="5" t="d">
        <v>12:30:00.0000000000031950</v>
      </c>
      <c r="BO1226">
        <v>12</v>
      </c>
      <c r="BP1226" t="b">
        <v>1</v>
      </c>
    </row>
    <row r="1227" spans="1:68" x14ac:dyDescent="0.2">
      <c r="A1227" s="1" t="s">
        <v>2639</v>
      </c>
      <c r="B1227" s="1" t="s">
        <v>1456</v>
      </c>
      <c r="C1227" s="2" t="d">
        <v>2026-07-12</v>
      </c>
      <c r="D1227">
        <v>26</v>
      </c>
      <c r="E1227" s="1" t="s">
        <v>133</v>
      </c>
      <c r="F1227">
        <v>102</v>
      </c>
      <c r="G1227">
        <v>10</v>
      </c>
      <c r="H1227">
        <v>0</v>
      </c>
      <c r="I1227">
        <v>0</v>
      </c>
      <c r="J1227">
        <v>10</v>
      </c>
      <c r="K1227">
        <v>0</v>
      </c>
      <c r="L1227">
        <v>0</v>
      </c>
      <c r="M1227" s="1" t="s">
        <v>63</v>
      </c>
      <c r="N1227" s="1" t="s">
        <v>63</v>
      </c>
      <c r="O1227" s="1" t="s">
        <v>1970</v>
      </c>
      <c r="P1227">
        <v>10.199999999999999</v>
      </c>
      <c r="Q1227">
        <v>0</v>
      </c>
      <c r="R1227">
        <v>100</v>
      </c>
      <c r="S1227">
        <v>0</v>
      </c>
      <c r="T1227">
        <v>38</v>
      </c>
      <c r="U1227">
        <v>102</v>
      </c>
      <c r="V1227">
        <v>478</v>
      </c>
      <c r="W1227">
        <v>109595.72</v>
      </c>
      <c r="X1227">
        <v>4.6862745098039218</v>
      </c>
      <c r="Y1227">
        <v>1074.4678431372549</v>
      </c>
      <c r="Z1227">
        <v>19.166666666666668</v>
      </c>
      <c r="AA1227">
        <v>46.60678739722222</v>
      </c>
      <c r="AB1227">
        <v>102</v>
      </c>
      <c r="AC1227">
        <v>27.440120730555556</v>
      </c>
      <c r="AD1227">
        <v>0</v>
      </c>
      <c r="AE1227">
        <v>1.2262856807836708</v>
      </c>
      <c r="AF1227">
        <v>0.64411764705882357</v>
      </c>
      <c r="AG1227">
        <v>0</v>
      </c>
      <c r="AH1227">
        <v>34.949012281862743</v>
      </c>
      <c r="AI1227">
        <v>8.8484828905228756</v>
      </c>
      <c r="AJ1227">
        <v>4590</v>
      </c>
      <c r="AK1227">
        <v>37</v>
      </c>
      <c r="AL1227">
        <v>5</v>
      </c>
      <c r="AM1227">
        <v>5</v>
      </c>
      <c r="AN1227">
        <v>4</v>
      </c>
      <c r="AO1227">
        <v>0</v>
      </c>
      <c r="AP1227">
        <v>1</v>
      </c>
      <c r="AQ1227">
        <v>0</v>
      </c>
      <c r="AR1227">
        <v>1071.8800000000001</v>
      </c>
      <c r="AS1227" s="1" t="s">
        <v>173</v>
      </c>
      <c r="AT1227">
        <v>102</v>
      </c>
      <c r="AU1227">
        <v>121.93608134999999</v>
      </c>
      <c r="AV1227">
        <v>1047.99996405</v>
      </c>
      <c r="AW1227">
        <v>37</v>
      </c>
      <c r="AX1227">
        <v>1</v>
      </c>
      <c r="AY1227">
        <v>4.9019607843137254E-2</v>
      </c>
      <c r="AZ1227">
        <v>45</v>
      </c>
      <c r="BA1227">
        <v>0.40645360450000001</v>
      </c>
      <c r="BB1227">
        <v>0.94414411175675672</v>
      </c>
      <c r="BC1227">
        <v>50</v>
      </c>
      <c r="BD1227">
        <v>-13</v>
      </c>
      <c r="BE1227">
        <v>6</v>
      </c>
      <c r="BF1227">
        <v>4</v>
      </c>
      <c r="BG1227" s="1" t="s">
        <v>174</v>
      </c>
      <c r="BH1227" s="1" t="s">
        <v>6891</v>
      </c>
      <c r="BI1227" s="1" t="s">
        <v>6889</v>
      </c>
      <c r="BJ1227" s="1" t="s">
        <v>6890</v>
      </c>
      <c r="BK1227">
        <v>2100</v>
      </c>
      <c r="BL1227">
        <v>3</v>
      </c>
      <c r="BM1227" s="5" t="d">
        <v>12:30:00.0000000000031950</v>
      </c>
      <c r="BN1227" s="5" t="d">
        <v>12:59:59.9999999999968050</v>
      </c>
      <c r="BO1227">
        <v>12</v>
      </c>
      <c r="BP1227" t="b">
        <v>1</v>
      </c>
    </row>
    <row r="1228" spans="1:68" x14ac:dyDescent="0.2">
      <c r="A1228" s="1" t="s">
        <v>2640</v>
      </c>
      <c r="B1228" s="1" t="s">
        <v>1456</v>
      </c>
      <c r="C1228" s="2" t="d">
        <v>2026-07-12</v>
      </c>
      <c r="D1228">
        <v>27</v>
      </c>
      <c r="E1228" s="1" t="s">
        <v>133</v>
      </c>
      <c r="F1228">
        <v>85</v>
      </c>
      <c r="G1228">
        <v>10</v>
      </c>
      <c r="H1228">
        <v>0</v>
      </c>
      <c r="I1228">
        <v>0</v>
      </c>
      <c r="J1228">
        <v>10</v>
      </c>
      <c r="K1228">
        <v>0</v>
      </c>
      <c r="L1228">
        <v>0</v>
      </c>
      <c r="M1228" s="1" t="s">
        <v>63</v>
      </c>
      <c r="N1228" s="1" t="s">
        <v>63</v>
      </c>
      <c r="O1228" s="1" t="s">
        <v>1972</v>
      </c>
      <c r="P1228">
        <v>8.5</v>
      </c>
      <c r="Q1228">
        <v>0</v>
      </c>
      <c r="R1228">
        <v>100</v>
      </c>
      <c r="S1228">
        <v>0</v>
      </c>
      <c r="T1228">
        <v>38</v>
      </c>
      <c r="U1228">
        <v>85</v>
      </c>
      <c r="V1228">
        <v>421</v>
      </c>
      <c r="W1228">
        <v>97002.16</v>
      </c>
      <c r="X1228">
        <v>4.9529411764705884</v>
      </c>
      <c r="Y1228">
        <v>1141.2018823529413</v>
      </c>
      <c r="Z1228">
        <v>18.28235294117647</v>
      </c>
      <c r="AA1228">
        <v>54.87220101254902</v>
      </c>
      <c r="AB1228">
        <v>85</v>
      </c>
      <c r="AC1228">
        <v>36.58984807137255</v>
      </c>
      <c r="AD1228">
        <v>0</v>
      </c>
      <c r="AE1228">
        <v>1.2664678897581039</v>
      </c>
      <c r="AF1228">
        <v>0.66450980392156866</v>
      </c>
      <c r="AG1228">
        <v>0</v>
      </c>
      <c r="AH1228">
        <v>43.126258497843139</v>
      </c>
      <c r="AI1228">
        <v>8.8884942249019616</v>
      </c>
      <c r="AJ1228">
        <v>3825</v>
      </c>
      <c r="AK1228">
        <v>37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 s="1" t="s">
        <v>173</v>
      </c>
      <c r="AT1228">
        <v>85</v>
      </c>
      <c r="AU1228">
        <v>109.23238403333333</v>
      </c>
      <c r="AV1228">
        <v>1041.7519127166665</v>
      </c>
      <c r="AW1228">
        <v>37</v>
      </c>
      <c r="AX1228">
        <v>1</v>
      </c>
      <c r="AY1228">
        <v>0</v>
      </c>
      <c r="AZ1228">
        <v>45</v>
      </c>
      <c r="BA1228">
        <v>0.36410794677777775</v>
      </c>
      <c r="BB1228">
        <v>0.93851523668168157</v>
      </c>
      <c r="BC1228">
        <v>50</v>
      </c>
      <c r="BD1228">
        <v>-13</v>
      </c>
      <c r="BE1228">
        <v>6</v>
      </c>
      <c r="BF1228">
        <v>4</v>
      </c>
      <c r="BG1228" s="1" t="s">
        <v>174</v>
      </c>
      <c r="BH1228" s="1" t="s">
        <v>6891</v>
      </c>
      <c r="BI1228" s="1" t="s">
        <v>6889</v>
      </c>
      <c r="BJ1228" s="1" t="s">
        <v>6890</v>
      </c>
      <c r="BK1228">
        <v>2100</v>
      </c>
      <c r="BL1228">
        <v>3</v>
      </c>
      <c r="BM1228" s="5" t="d">
        <v>12:59:59.9999999999968050</v>
      </c>
      <c r="BN1228" s="5" t="d">
        <v>13:30:00.000</v>
      </c>
      <c r="BO1228">
        <v>13</v>
      </c>
      <c r="BP1228" t="b">
        <v>1</v>
      </c>
    </row>
    <row r="1229" spans="1:68" x14ac:dyDescent="0.2">
      <c r="A1229" s="1" t="s">
        <v>2641</v>
      </c>
      <c r="B1229" s="1" t="s">
        <v>1456</v>
      </c>
      <c r="C1229" s="2" t="d">
        <v>2026-07-12</v>
      </c>
      <c r="D1229">
        <v>28</v>
      </c>
      <c r="E1229" s="1" t="s">
        <v>133</v>
      </c>
      <c r="F1229">
        <v>100</v>
      </c>
      <c r="G1229">
        <v>10</v>
      </c>
      <c r="H1229">
        <v>0</v>
      </c>
      <c r="I1229">
        <v>0</v>
      </c>
      <c r="J1229">
        <v>10</v>
      </c>
      <c r="K1229">
        <v>0</v>
      </c>
      <c r="L1229">
        <v>0</v>
      </c>
      <c r="M1229" s="1" t="s">
        <v>63</v>
      </c>
      <c r="N1229" s="1" t="s">
        <v>63</v>
      </c>
      <c r="O1229" s="1" t="s">
        <v>1974</v>
      </c>
      <c r="P1229">
        <v>10</v>
      </c>
      <c r="Q1229">
        <v>0</v>
      </c>
      <c r="R1229">
        <v>100</v>
      </c>
      <c r="S1229">
        <v>0</v>
      </c>
      <c r="T1229">
        <v>38</v>
      </c>
      <c r="U1229">
        <v>100</v>
      </c>
      <c r="V1229">
        <v>464</v>
      </c>
      <c r="W1229">
        <v>110594.26</v>
      </c>
      <c r="X1229">
        <v>4.6399999999999997</v>
      </c>
      <c r="Y1229">
        <v>1105.9425999999999</v>
      </c>
      <c r="Z1229">
        <v>19.09</v>
      </c>
      <c r="AA1229">
        <v>62.649605031833332</v>
      </c>
      <c r="AB1229">
        <v>100</v>
      </c>
      <c r="AC1229">
        <v>43.559605031833335</v>
      </c>
      <c r="AD1229">
        <v>0</v>
      </c>
      <c r="AE1229">
        <v>1.2180606711753688</v>
      </c>
      <c r="AF1229">
        <v>0.63716666666666666</v>
      </c>
      <c r="AG1229">
        <v>0</v>
      </c>
      <c r="AH1229">
        <v>50.964937968666661</v>
      </c>
      <c r="AI1229">
        <v>8.8947730506666662</v>
      </c>
      <c r="AJ1229">
        <v>4500</v>
      </c>
      <c r="AK1229">
        <v>37</v>
      </c>
      <c r="AL1229">
        <v>2</v>
      </c>
      <c r="AM1229">
        <v>2</v>
      </c>
      <c r="AN1229">
        <v>1</v>
      </c>
      <c r="AO1229">
        <v>1</v>
      </c>
      <c r="AP1229">
        <v>0</v>
      </c>
      <c r="AQ1229">
        <v>0</v>
      </c>
      <c r="AR1229">
        <v>800.15000000000009</v>
      </c>
      <c r="AS1229" s="1" t="s">
        <v>173</v>
      </c>
      <c r="AT1229">
        <v>100</v>
      </c>
      <c r="AU1229">
        <v>123.70999231666667</v>
      </c>
      <c r="AV1229">
        <v>1037.8178726166666</v>
      </c>
      <c r="AW1229">
        <v>37</v>
      </c>
      <c r="AX1229">
        <v>1</v>
      </c>
      <c r="AY1229">
        <v>0.02</v>
      </c>
      <c r="AZ1229">
        <v>45</v>
      </c>
      <c r="BA1229">
        <v>0.41236664105555559</v>
      </c>
      <c r="BB1229">
        <v>0.93497105641141132</v>
      </c>
      <c r="BC1229">
        <v>50</v>
      </c>
      <c r="BD1229">
        <v>-13</v>
      </c>
      <c r="BE1229">
        <v>6</v>
      </c>
      <c r="BF1229">
        <v>4</v>
      </c>
      <c r="BG1229" s="1" t="s">
        <v>174</v>
      </c>
      <c r="BH1229" s="1" t="s">
        <v>6891</v>
      </c>
      <c r="BI1229" s="1" t="s">
        <v>6889</v>
      </c>
      <c r="BJ1229" s="1" t="s">
        <v>6890</v>
      </c>
      <c r="BK1229">
        <v>2100</v>
      </c>
      <c r="BL1229">
        <v>3</v>
      </c>
      <c r="BM1229" s="5" t="d">
        <v>13:30:00.000</v>
      </c>
      <c r="BN1229" s="5" t="d">
        <v>14:00:00.0000000000031950</v>
      </c>
      <c r="BO1229">
        <v>13</v>
      </c>
      <c r="BP1229" t="b">
        <v>1</v>
      </c>
    </row>
    <row r="1230" spans="1:68" x14ac:dyDescent="0.2">
      <c r="A1230" s="1" t="s">
        <v>2642</v>
      </c>
      <c r="B1230" s="1" t="s">
        <v>1456</v>
      </c>
      <c r="C1230" s="2" t="d">
        <v>2026-07-12</v>
      </c>
      <c r="D1230">
        <v>29</v>
      </c>
      <c r="E1230" s="1" t="s">
        <v>133</v>
      </c>
      <c r="F1230">
        <v>105</v>
      </c>
      <c r="G1230">
        <v>10</v>
      </c>
      <c r="H1230">
        <v>0</v>
      </c>
      <c r="I1230">
        <v>0</v>
      </c>
      <c r="J1230">
        <v>10</v>
      </c>
      <c r="K1230">
        <v>0</v>
      </c>
      <c r="L1230">
        <v>0</v>
      </c>
      <c r="M1230" s="1" t="s">
        <v>63</v>
      </c>
      <c r="N1230" s="1" t="s">
        <v>63</v>
      </c>
      <c r="O1230" s="1" t="s">
        <v>1976</v>
      </c>
      <c r="P1230">
        <v>10.5</v>
      </c>
      <c r="Q1230">
        <v>0</v>
      </c>
      <c r="R1230">
        <v>100</v>
      </c>
      <c r="S1230">
        <v>0</v>
      </c>
      <c r="T1230">
        <v>38</v>
      </c>
      <c r="U1230">
        <v>105</v>
      </c>
      <c r="V1230">
        <v>512</v>
      </c>
      <c r="W1230">
        <v>118677.84</v>
      </c>
      <c r="X1230">
        <v>4.8761904761904766</v>
      </c>
      <c r="Y1230">
        <v>1130.2651428571428</v>
      </c>
      <c r="Z1230">
        <v>17.895238095238096</v>
      </c>
      <c r="AA1230">
        <v>74.525089596349204</v>
      </c>
      <c r="AB1230">
        <v>105</v>
      </c>
      <c r="AC1230">
        <v>56.629851501111112</v>
      </c>
      <c r="AD1230">
        <v>8.366258730158724E-4</v>
      </c>
      <c r="AE1230">
        <v>1.2529383904038327</v>
      </c>
      <c r="AF1230">
        <v>0.6565079365079366</v>
      </c>
      <c r="AG1230">
        <v>0</v>
      </c>
      <c r="AH1230">
        <v>62.624224395555558</v>
      </c>
      <c r="AI1230">
        <v>9.1064552557142857</v>
      </c>
      <c r="AJ1230">
        <v>4200</v>
      </c>
      <c r="AK1230">
        <v>37</v>
      </c>
      <c r="AL1230">
        <v>6</v>
      </c>
      <c r="AM1230">
        <v>5</v>
      </c>
      <c r="AN1230">
        <v>3</v>
      </c>
      <c r="AO1230">
        <v>1</v>
      </c>
      <c r="AP1230">
        <v>2</v>
      </c>
      <c r="AQ1230">
        <v>0</v>
      </c>
      <c r="AR1230">
        <v>2534.0299999999997</v>
      </c>
      <c r="AS1230" s="1" t="s">
        <v>173</v>
      </c>
      <c r="AT1230">
        <v>105</v>
      </c>
      <c r="AU1230">
        <v>131.87983439999999</v>
      </c>
      <c r="AV1230">
        <v>1044.5498570166667</v>
      </c>
      <c r="AW1230">
        <v>37</v>
      </c>
      <c r="AX1230">
        <v>1</v>
      </c>
      <c r="AY1230">
        <v>4.7619047619047616E-2</v>
      </c>
      <c r="AZ1230">
        <v>40</v>
      </c>
      <c r="BA1230">
        <v>0.439599448</v>
      </c>
      <c r="BB1230">
        <v>0.94103590722222219</v>
      </c>
      <c r="BC1230">
        <v>50</v>
      </c>
      <c r="BD1230">
        <v>-13</v>
      </c>
      <c r="BE1230">
        <v>7</v>
      </c>
      <c r="BF1230">
        <v>3</v>
      </c>
      <c r="BG1230" s="1" t="s">
        <v>174</v>
      </c>
      <c r="BH1230" s="1" t="s">
        <v>6891</v>
      </c>
      <c r="BI1230" s="1" t="s">
        <v>6889</v>
      </c>
      <c r="BJ1230" s="1" t="s">
        <v>6890</v>
      </c>
      <c r="BK1230">
        <v>2100</v>
      </c>
      <c r="BL1230">
        <v>3</v>
      </c>
      <c r="BM1230" s="5" t="d">
        <v>14:00:00.0000000000031950</v>
      </c>
      <c r="BN1230" s="5" t="d">
        <v>14:29:59.9999999999968050</v>
      </c>
      <c r="BO1230">
        <v>14</v>
      </c>
      <c r="BP1230" t="b">
        <v>0</v>
      </c>
    </row>
    <row r="1231" spans="1:68" x14ac:dyDescent="0.2">
      <c r="A1231" s="1" t="s">
        <v>2643</v>
      </c>
      <c r="B1231" s="1" t="s">
        <v>1456</v>
      </c>
      <c r="C1231" s="2" t="d">
        <v>2026-07-12</v>
      </c>
      <c r="D1231">
        <v>30</v>
      </c>
      <c r="E1231" s="1" t="s">
        <v>133</v>
      </c>
      <c r="F1231">
        <v>97</v>
      </c>
      <c r="G1231">
        <v>10</v>
      </c>
      <c r="H1231">
        <v>0</v>
      </c>
      <c r="I1231">
        <v>0</v>
      </c>
      <c r="J1231">
        <v>10</v>
      </c>
      <c r="K1231">
        <v>0</v>
      </c>
      <c r="L1231">
        <v>0</v>
      </c>
      <c r="M1231" s="1" t="s">
        <v>63</v>
      </c>
      <c r="N1231" s="1" t="s">
        <v>63</v>
      </c>
      <c r="O1231" s="1" t="s">
        <v>1978</v>
      </c>
      <c r="P1231">
        <v>9.6999999999999993</v>
      </c>
      <c r="Q1231">
        <v>0</v>
      </c>
      <c r="R1231">
        <v>100</v>
      </c>
      <c r="S1231">
        <v>0</v>
      </c>
      <c r="T1231">
        <v>38</v>
      </c>
      <c r="U1231">
        <v>97</v>
      </c>
      <c r="V1231">
        <v>457</v>
      </c>
      <c r="W1231">
        <v>97379.43</v>
      </c>
      <c r="X1231">
        <v>4.7113402061855671</v>
      </c>
      <c r="Y1231">
        <v>1003.911649484536</v>
      </c>
      <c r="Z1231">
        <v>17.608247422680414</v>
      </c>
      <c r="AA1231">
        <v>81.917124399484536</v>
      </c>
      <c r="AB1231">
        <v>97</v>
      </c>
      <c r="AC1231">
        <v>64.308876976804129</v>
      </c>
      <c r="AD1231">
        <v>0</v>
      </c>
      <c r="AE1231">
        <v>1.2120157594368923</v>
      </c>
      <c r="AF1231">
        <v>0.5634020618556701</v>
      </c>
      <c r="AG1231">
        <v>0</v>
      </c>
      <c r="AH1231">
        <v>70.2679362895189</v>
      </c>
      <c r="AI1231">
        <v>8.9835640941580746</v>
      </c>
      <c r="AJ1231">
        <v>3880</v>
      </c>
      <c r="AK1231">
        <v>37</v>
      </c>
      <c r="AL1231">
        <v>5</v>
      </c>
      <c r="AM1231">
        <v>5</v>
      </c>
      <c r="AN1231">
        <v>4</v>
      </c>
      <c r="AO1231">
        <v>1</v>
      </c>
      <c r="AP1231">
        <v>0</v>
      </c>
      <c r="AQ1231">
        <v>0</v>
      </c>
      <c r="AR1231">
        <v>1255.68</v>
      </c>
      <c r="AS1231" s="1" t="s">
        <v>173</v>
      </c>
      <c r="AT1231">
        <v>97</v>
      </c>
      <c r="AU1231">
        <v>118.87638331666666</v>
      </c>
      <c r="AV1231">
        <v>1036.5162090000001</v>
      </c>
      <c r="AW1231">
        <v>37</v>
      </c>
      <c r="AX1231">
        <v>1</v>
      </c>
      <c r="AY1231">
        <v>5.1546391752577317E-2</v>
      </c>
      <c r="AZ1231">
        <v>40</v>
      </c>
      <c r="BA1231">
        <v>0.39625461105555554</v>
      </c>
      <c r="BB1231">
        <v>0.93379838648648661</v>
      </c>
      <c r="BC1231">
        <v>50</v>
      </c>
      <c r="BD1231">
        <v>-13</v>
      </c>
      <c r="BE1231">
        <v>6</v>
      </c>
      <c r="BF1231">
        <v>4</v>
      </c>
      <c r="BG1231" s="1" t="s">
        <v>174</v>
      </c>
      <c r="BH1231" s="1" t="s">
        <v>6891</v>
      </c>
      <c r="BI1231" s="1" t="s">
        <v>6889</v>
      </c>
      <c r="BJ1231" s="1" t="s">
        <v>6890</v>
      </c>
      <c r="BK1231">
        <v>2100</v>
      </c>
      <c r="BL1231">
        <v>3</v>
      </c>
      <c r="BM1231" s="5" t="d">
        <v>14:29:59.9999999999968050</v>
      </c>
      <c r="BN1231" s="5" t="d">
        <v>15:00:00.000</v>
      </c>
      <c r="BO1231">
        <v>14</v>
      </c>
      <c r="BP1231" t="b">
        <v>0</v>
      </c>
    </row>
    <row r="1232" spans="1:68" x14ac:dyDescent="0.2">
      <c r="A1232" s="1" t="s">
        <v>2644</v>
      </c>
      <c r="B1232" s="1" t="s">
        <v>1456</v>
      </c>
      <c r="C1232" s="2" t="d">
        <v>2026-07-12</v>
      </c>
      <c r="D1232">
        <v>31</v>
      </c>
      <c r="E1232" s="1" t="s">
        <v>150</v>
      </c>
      <c r="F1232">
        <v>72</v>
      </c>
      <c r="G1232">
        <v>10</v>
      </c>
      <c r="H1232">
        <v>0</v>
      </c>
      <c r="I1232">
        <v>2</v>
      </c>
      <c r="J1232">
        <v>8</v>
      </c>
      <c r="K1232">
        <v>0</v>
      </c>
      <c r="L1232">
        <v>1</v>
      </c>
      <c r="M1232" s="1" t="s">
        <v>63</v>
      </c>
      <c r="N1232" s="1" t="s">
        <v>1517</v>
      </c>
      <c r="O1232" s="1" t="s">
        <v>1960</v>
      </c>
      <c r="P1232">
        <v>9</v>
      </c>
      <c r="Q1232">
        <v>0</v>
      </c>
      <c r="R1232">
        <v>100</v>
      </c>
      <c r="S1232">
        <v>1</v>
      </c>
      <c r="T1232">
        <v>37</v>
      </c>
      <c r="U1232">
        <v>72</v>
      </c>
      <c r="V1232">
        <v>367</v>
      </c>
      <c r="W1232">
        <v>82914.05</v>
      </c>
      <c r="X1232">
        <v>5.0972222222222223</v>
      </c>
      <c r="Y1232">
        <v>1151.5840277777779</v>
      </c>
      <c r="Z1232">
        <v>16.125</v>
      </c>
      <c r="AA1232">
        <v>70.379794310416671</v>
      </c>
      <c r="AB1232">
        <v>72</v>
      </c>
      <c r="AC1232">
        <v>54.254794310416663</v>
      </c>
      <c r="AD1232">
        <v>0</v>
      </c>
      <c r="AE1232">
        <v>1.3230000017975563</v>
      </c>
      <c r="AF1232">
        <v>0.61851851851851847</v>
      </c>
      <c r="AG1232">
        <v>0</v>
      </c>
      <c r="AH1232">
        <v>58.531347266435176</v>
      </c>
      <c r="AI1232">
        <v>9.0240581453703701</v>
      </c>
      <c r="AJ1232">
        <v>2880</v>
      </c>
      <c r="AK1232">
        <v>37</v>
      </c>
      <c r="AL1232">
        <v>1</v>
      </c>
      <c r="AM1232">
        <v>1</v>
      </c>
      <c r="AN1232">
        <v>0</v>
      </c>
      <c r="AO1232">
        <v>0</v>
      </c>
      <c r="AP1232">
        <v>1</v>
      </c>
      <c r="AQ1232">
        <v>0</v>
      </c>
      <c r="AR1232">
        <v>175.72</v>
      </c>
      <c r="AS1232" s="1" t="s">
        <v>173</v>
      </c>
      <c r="AT1232">
        <v>72</v>
      </c>
      <c r="AU1232">
        <v>94.746847633333331</v>
      </c>
      <c r="AV1232">
        <v>1052.6072266000001</v>
      </c>
      <c r="AW1232">
        <v>37</v>
      </c>
      <c r="AX1232">
        <v>1</v>
      </c>
      <c r="AY1232">
        <v>1.3888888888888888E-2</v>
      </c>
      <c r="AZ1232">
        <v>40</v>
      </c>
      <c r="BA1232">
        <v>0.39477853180555555</v>
      </c>
      <c r="BB1232">
        <v>0.94829479873873879</v>
      </c>
      <c r="BC1232">
        <v>51</v>
      </c>
      <c r="BD1232">
        <v>-14</v>
      </c>
      <c r="BE1232">
        <v>5</v>
      </c>
      <c r="BF1232">
        <v>3</v>
      </c>
      <c r="BG1232" s="1" t="s">
        <v>174</v>
      </c>
      <c r="BH1232" s="1" t="s">
        <v>6891</v>
      </c>
      <c r="BI1232" s="1" t="s">
        <v>6889</v>
      </c>
      <c r="BJ1232" s="1" t="s">
        <v>6890</v>
      </c>
      <c r="BK1232">
        <v>2100</v>
      </c>
      <c r="BL1232">
        <v>3</v>
      </c>
      <c r="BM1232" s="5" t="d">
        <v>15:00:00.000</v>
      </c>
      <c r="BN1232" s="5" t="d">
        <v>15:30:00.0000000000031950</v>
      </c>
      <c r="BO1232">
        <v>15</v>
      </c>
      <c r="BP1232" t="b">
        <v>0</v>
      </c>
    </row>
    <row r="1233" spans="1:68" x14ac:dyDescent="0.2">
      <c r="A1233" s="1" t="s">
        <v>2645</v>
      </c>
      <c r="B1233" s="1" t="s">
        <v>1456</v>
      </c>
      <c r="C1233" s="2" t="d">
        <v>2026-07-12</v>
      </c>
      <c r="D1233">
        <v>32</v>
      </c>
      <c r="E1233" s="1" t="s">
        <v>150</v>
      </c>
      <c r="F1233">
        <v>71</v>
      </c>
      <c r="G1233">
        <v>10</v>
      </c>
      <c r="H1233">
        <v>0</v>
      </c>
      <c r="I1233">
        <v>2</v>
      </c>
      <c r="J1233">
        <v>8</v>
      </c>
      <c r="K1233">
        <v>0</v>
      </c>
      <c r="L1233">
        <v>1</v>
      </c>
      <c r="M1233" s="1" t="s">
        <v>63</v>
      </c>
      <c r="N1233" s="1" t="s">
        <v>1520</v>
      </c>
      <c r="O1233" s="1" t="s">
        <v>1962</v>
      </c>
      <c r="P1233">
        <v>8.875</v>
      </c>
      <c r="Q1233">
        <v>0</v>
      </c>
      <c r="R1233">
        <v>100</v>
      </c>
      <c r="S1233">
        <v>1</v>
      </c>
      <c r="T1233">
        <v>36</v>
      </c>
      <c r="U1233">
        <v>71</v>
      </c>
      <c r="V1233">
        <v>351</v>
      </c>
      <c r="W1233">
        <v>78502.8</v>
      </c>
      <c r="X1233">
        <v>4.943661971830986</v>
      </c>
      <c r="Y1233">
        <v>1105.6732394366197</v>
      </c>
      <c r="Z1233">
        <v>16.098591549295776</v>
      </c>
      <c r="AA1233">
        <v>55.902082747417843</v>
      </c>
      <c r="AB1233">
        <v>71</v>
      </c>
      <c r="AC1233">
        <v>39.803491198122067</v>
      </c>
      <c r="AD1233">
        <v>0</v>
      </c>
      <c r="AE1233">
        <v>1.2552005560389741</v>
      </c>
      <c r="AF1233">
        <v>0.60305164319248816</v>
      </c>
      <c r="AG1233">
        <v>0</v>
      </c>
      <c r="AH1233">
        <v>44.336070515023472</v>
      </c>
      <c r="AI1233">
        <v>8.767384437323944</v>
      </c>
      <c r="AJ1233">
        <v>2840</v>
      </c>
      <c r="AK1233">
        <v>37</v>
      </c>
      <c r="AL1233">
        <v>2</v>
      </c>
      <c r="AM1233">
        <v>2</v>
      </c>
      <c r="AN1233">
        <v>1</v>
      </c>
      <c r="AO1233">
        <v>0</v>
      </c>
      <c r="AP1233">
        <v>1</v>
      </c>
      <c r="AQ1233">
        <v>0</v>
      </c>
      <c r="AR1233">
        <v>1122.54</v>
      </c>
      <c r="AS1233" s="1" t="s">
        <v>173</v>
      </c>
      <c r="AT1233">
        <v>71</v>
      </c>
      <c r="AU1233">
        <v>86.460983083333332</v>
      </c>
      <c r="AV1233">
        <v>1039.4945808333334</v>
      </c>
      <c r="AW1233">
        <v>37</v>
      </c>
      <c r="AX1233">
        <v>1</v>
      </c>
      <c r="AY1233">
        <v>2.8169014084507043E-2</v>
      </c>
      <c r="AZ1233">
        <v>40</v>
      </c>
      <c r="BA1233">
        <v>0.36025409618055554</v>
      </c>
      <c r="BB1233">
        <v>0.93648160435435446</v>
      </c>
      <c r="BC1233">
        <v>50</v>
      </c>
      <c r="BD1233">
        <v>-13</v>
      </c>
      <c r="BE1233">
        <v>5</v>
      </c>
      <c r="BF1233">
        <v>3</v>
      </c>
      <c r="BG1233" s="1" t="s">
        <v>174</v>
      </c>
      <c r="BH1233" s="1" t="s">
        <v>6891</v>
      </c>
      <c r="BI1233" s="1" t="s">
        <v>6889</v>
      </c>
      <c r="BJ1233" s="1" t="s">
        <v>6890</v>
      </c>
      <c r="BK1233">
        <v>2100</v>
      </c>
      <c r="BL1233">
        <v>3</v>
      </c>
      <c r="BM1233" s="5" t="d">
        <v>15:30:00.0000000000031950</v>
      </c>
      <c r="BN1233" s="5" t="d">
        <v>15:59:59.9999999999968050</v>
      </c>
      <c r="BO1233">
        <v>15</v>
      </c>
      <c r="BP1233" t="b">
        <v>0</v>
      </c>
    </row>
    <row r="1234" spans="1:68" x14ac:dyDescent="0.2">
      <c r="A1234" s="1" t="s">
        <v>2646</v>
      </c>
      <c r="B1234" s="1" t="s">
        <v>1456</v>
      </c>
      <c r="C1234" s="2" t="d">
        <v>2026-07-12</v>
      </c>
      <c r="D1234">
        <v>33</v>
      </c>
      <c r="E1234" s="1" t="s">
        <v>150</v>
      </c>
      <c r="F1234">
        <v>53</v>
      </c>
      <c r="G1234">
        <v>19</v>
      </c>
      <c r="H1234">
        <v>0</v>
      </c>
      <c r="I1234">
        <v>2</v>
      </c>
      <c r="J1234">
        <v>17</v>
      </c>
      <c r="K1234">
        <v>0</v>
      </c>
      <c r="L1234">
        <v>1</v>
      </c>
      <c r="M1234" s="1" t="s">
        <v>63</v>
      </c>
      <c r="N1234" s="1" t="s">
        <v>1846</v>
      </c>
      <c r="O1234" s="1" t="s">
        <v>2647</v>
      </c>
      <c r="P1234">
        <v>3.1176470588235294</v>
      </c>
      <c r="Q1234">
        <v>0</v>
      </c>
      <c r="R1234">
        <v>100</v>
      </c>
      <c r="S1234">
        <v>1</v>
      </c>
      <c r="T1234">
        <v>35</v>
      </c>
      <c r="U1234">
        <v>53</v>
      </c>
      <c r="V1234">
        <v>268</v>
      </c>
      <c r="W1234">
        <v>62418.48</v>
      </c>
      <c r="X1234">
        <v>5.0566037735849054</v>
      </c>
      <c r="Y1234">
        <v>1177.7071698113209</v>
      </c>
      <c r="Z1234">
        <v>14.30188679245283</v>
      </c>
      <c r="AA1234">
        <v>39.008800294654094</v>
      </c>
      <c r="AB1234">
        <v>53</v>
      </c>
      <c r="AC1234">
        <v>24.706913502201257</v>
      </c>
      <c r="AD1234">
        <v>0</v>
      </c>
      <c r="AE1234">
        <v>1.2710474060775434</v>
      </c>
      <c r="AF1234">
        <v>0.65</v>
      </c>
      <c r="AG1234">
        <v>0</v>
      </c>
      <c r="AH1234">
        <v>27.157796964150947</v>
      </c>
      <c r="AI1234">
        <v>9.1079433380503136</v>
      </c>
      <c r="AJ1234">
        <v>2120</v>
      </c>
      <c r="AK1234">
        <v>70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 s="1" t="s">
        <v>173</v>
      </c>
      <c r="AT1234">
        <v>53</v>
      </c>
      <c r="AU1234">
        <v>69.278557333333339</v>
      </c>
      <c r="AV1234">
        <v>1923.5306199833333</v>
      </c>
      <c r="AW1234">
        <v>70</v>
      </c>
      <c r="AX1234">
        <v>1</v>
      </c>
      <c r="AY1234">
        <v>0</v>
      </c>
      <c r="AZ1234">
        <v>40</v>
      </c>
      <c r="BA1234">
        <v>0.13584030849673204</v>
      </c>
      <c r="BB1234">
        <v>0.91596696189682536</v>
      </c>
      <c r="BC1234">
        <v>92</v>
      </c>
      <c r="BD1234">
        <v>-22</v>
      </c>
      <c r="BE1234">
        <v>4</v>
      </c>
      <c r="BF1234">
        <v>13</v>
      </c>
      <c r="BG1234" s="1" t="s">
        <v>174</v>
      </c>
      <c r="BH1234" s="1" t="s">
        <v>6891</v>
      </c>
      <c r="BI1234" s="1" t="s">
        <v>6889</v>
      </c>
      <c r="BJ1234" s="1" t="s">
        <v>6890</v>
      </c>
      <c r="BK1234">
        <v>2100</v>
      </c>
      <c r="BL1234">
        <v>3</v>
      </c>
      <c r="BM1234" s="5" t="d">
        <v>15:59:59.9999999999968050</v>
      </c>
      <c r="BN1234" s="5" t="d">
        <v>16:30:00.000</v>
      </c>
      <c r="BO1234">
        <v>16</v>
      </c>
      <c r="BP1234" t="b">
        <v>0</v>
      </c>
    </row>
    <row r="1235" spans="1:68" x14ac:dyDescent="0.2">
      <c r="A1235" s="1" t="s">
        <v>2648</v>
      </c>
      <c r="B1235" s="1" t="s">
        <v>1456</v>
      </c>
      <c r="C1235" s="2" t="d">
        <v>2026-07-12</v>
      </c>
      <c r="D1235">
        <v>34</v>
      </c>
      <c r="E1235" s="1" t="s">
        <v>150</v>
      </c>
      <c r="F1235">
        <v>56</v>
      </c>
      <c r="G1235">
        <v>19</v>
      </c>
      <c r="H1235">
        <v>0</v>
      </c>
      <c r="I1235">
        <v>2</v>
      </c>
      <c r="J1235">
        <v>17</v>
      </c>
      <c r="K1235">
        <v>0</v>
      </c>
      <c r="L1235">
        <v>1</v>
      </c>
      <c r="M1235" s="1" t="s">
        <v>63</v>
      </c>
      <c r="N1235" s="1" t="s">
        <v>1761</v>
      </c>
      <c r="O1235" s="1" t="s">
        <v>2649</v>
      </c>
      <c r="P1235">
        <v>3.2941176470588234</v>
      </c>
      <c r="Q1235">
        <v>0</v>
      </c>
      <c r="R1235">
        <v>100</v>
      </c>
      <c r="S1235">
        <v>1</v>
      </c>
      <c r="T1235">
        <v>34</v>
      </c>
      <c r="U1235">
        <v>56</v>
      </c>
      <c r="V1235">
        <v>312</v>
      </c>
      <c r="W1235">
        <v>66306.75</v>
      </c>
      <c r="X1235">
        <v>5.5714285714285712</v>
      </c>
      <c r="Y1235">
        <v>1184.0491071428571</v>
      </c>
      <c r="Z1235">
        <v>14.303571428571429</v>
      </c>
      <c r="AA1235">
        <v>23.574241027678571</v>
      </c>
      <c r="AB1235">
        <v>56</v>
      </c>
      <c r="AC1235">
        <v>9.2706695991071424</v>
      </c>
      <c r="AD1235">
        <v>0</v>
      </c>
      <c r="AE1235">
        <v>1.4558263771377498</v>
      </c>
      <c r="AF1235">
        <v>0.60744047619047614</v>
      </c>
      <c r="AG1235">
        <v>0</v>
      </c>
      <c r="AH1235">
        <v>11.560557594047619</v>
      </c>
      <c r="AI1235">
        <v>9.0792856214285713</v>
      </c>
      <c r="AJ1235">
        <v>2240</v>
      </c>
      <c r="AK1235">
        <v>68</v>
      </c>
      <c r="AL1235">
        <v>3</v>
      </c>
      <c r="AM1235">
        <v>3</v>
      </c>
      <c r="AN1235">
        <v>0</v>
      </c>
      <c r="AO1235">
        <v>0</v>
      </c>
      <c r="AP1235">
        <v>3</v>
      </c>
      <c r="AQ1235">
        <v>0</v>
      </c>
      <c r="AR1235">
        <v>1352.05</v>
      </c>
      <c r="AS1235" s="1" t="s">
        <v>173</v>
      </c>
      <c r="AT1235">
        <v>56</v>
      </c>
      <c r="AU1235">
        <v>81.584382399999996</v>
      </c>
      <c r="AV1235">
        <v>1910.4520073166666</v>
      </c>
      <c r="AW1235">
        <v>69</v>
      </c>
      <c r="AX1235">
        <v>1</v>
      </c>
      <c r="AY1235">
        <v>5.3571428571428568E-2</v>
      </c>
      <c r="AZ1235">
        <v>40</v>
      </c>
      <c r="BA1235">
        <v>0.15996937725490196</v>
      </c>
      <c r="BB1235">
        <v>0.93649608201797385</v>
      </c>
      <c r="BC1235">
        <v>91</v>
      </c>
      <c r="BD1235">
        <v>-23</v>
      </c>
      <c r="BE1235">
        <v>4</v>
      </c>
      <c r="BF1235">
        <v>13</v>
      </c>
      <c r="BG1235" s="1" t="s">
        <v>174</v>
      </c>
      <c r="BH1235" s="1" t="s">
        <v>6891</v>
      </c>
      <c r="BI1235" s="1" t="s">
        <v>6889</v>
      </c>
      <c r="BJ1235" s="1" t="s">
        <v>6890</v>
      </c>
      <c r="BK1235">
        <v>2100</v>
      </c>
      <c r="BL1235">
        <v>3</v>
      </c>
      <c r="BM1235" s="5" t="d">
        <v>16:30:00.000</v>
      </c>
      <c r="BN1235" s="5" t="d">
        <v>17:00:00.0000000000031950</v>
      </c>
      <c r="BO1235">
        <v>16</v>
      </c>
      <c r="BP1235" t="b">
        <v>0</v>
      </c>
    </row>
    <row r="1236" spans="1:68" x14ac:dyDescent="0.2">
      <c r="A1236" s="1" t="s">
        <v>2650</v>
      </c>
      <c r="B1236" s="1" t="s">
        <v>1456</v>
      </c>
      <c r="C1236" s="2" t="d">
        <v>2026-07-12</v>
      </c>
      <c r="D1236">
        <v>35</v>
      </c>
      <c r="E1236" s="1" t="s">
        <v>150</v>
      </c>
      <c r="F1236">
        <v>57</v>
      </c>
      <c r="G1236">
        <v>9</v>
      </c>
      <c r="H1236">
        <v>0</v>
      </c>
      <c r="I1236">
        <v>2</v>
      </c>
      <c r="J1236">
        <v>7</v>
      </c>
      <c r="K1236">
        <v>0</v>
      </c>
      <c r="L1236">
        <v>1</v>
      </c>
      <c r="M1236" s="1" t="s">
        <v>63</v>
      </c>
      <c r="N1236" s="1" t="s">
        <v>2091</v>
      </c>
      <c r="O1236" s="1" t="s">
        <v>2651</v>
      </c>
      <c r="P1236">
        <v>8.1428571428571423</v>
      </c>
      <c r="Q1236">
        <v>0</v>
      </c>
      <c r="R1236">
        <v>100</v>
      </c>
      <c r="S1236">
        <v>1</v>
      </c>
      <c r="T1236">
        <v>33</v>
      </c>
      <c r="U1236">
        <v>57</v>
      </c>
      <c r="V1236">
        <v>288</v>
      </c>
      <c r="W1236">
        <v>63894.02</v>
      </c>
      <c r="X1236">
        <v>5.0526315789473681</v>
      </c>
      <c r="Y1236">
        <v>1120.9477192982456</v>
      </c>
      <c r="Z1236">
        <v>15.87719298245614</v>
      </c>
      <c r="AA1236">
        <v>16.299781994152045</v>
      </c>
      <c r="AB1236">
        <v>34</v>
      </c>
      <c r="AC1236">
        <v>1.0755589807017545</v>
      </c>
      <c r="AD1236">
        <v>0</v>
      </c>
      <c r="AE1236">
        <v>1.2456856240668785</v>
      </c>
      <c r="AF1236">
        <v>0.63304093567251463</v>
      </c>
      <c r="AG1236">
        <v>2.4577630994152045E-2</v>
      </c>
      <c r="AH1236">
        <v>4.1605334251461983</v>
      </c>
      <c r="AI1236">
        <v>9.3511652748538019</v>
      </c>
      <c r="AJ1236">
        <v>2280</v>
      </c>
      <c r="AK1236">
        <v>34</v>
      </c>
      <c r="AL1236">
        <v>6</v>
      </c>
      <c r="AM1236">
        <v>6</v>
      </c>
      <c r="AN1236">
        <v>2</v>
      </c>
      <c r="AO1236">
        <v>1</v>
      </c>
      <c r="AP1236">
        <v>3</v>
      </c>
      <c r="AQ1236">
        <v>0</v>
      </c>
      <c r="AR1236">
        <v>1321.3899999999999</v>
      </c>
      <c r="AS1236" s="1" t="s">
        <v>173</v>
      </c>
      <c r="AT1236">
        <v>33</v>
      </c>
      <c r="AU1236">
        <v>70.857663333333335</v>
      </c>
      <c r="AV1236">
        <v>1257.1935626166667</v>
      </c>
      <c r="AW1236">
        <v>67</v>
      </c>
      <c r="AX1236">
        <v>0.59649122807017541</v>
      </c>
      <c r="AY1236">
        <v>0.10526315789473684</v>
      </c>
      <c r="AZ1236">
        <v>40</v>
      </c>
      <c r="BA1236">
        <v>0.33741744444444444</v>
      </c>
      <c r="BB1236">
        <v>1.2325427084477125</v>
      </c>
      <c r="BC1236">
        <v>60</v>
      </c>
      <c r="BD1236">
        <v>-26</v>
      </c>
      <c r="BE1236">
        <v>4</v>
      </c>
      <c r="BF1236">
        <v>3</v>
      </c>
      <c r="BG1236" s="1" t="s">
        <v>174</v>
      </c>
      <c r="BH1236" s="1" t="s">
        <v>6891</v>
      </c>
      <c r="BI1236" s="1" t="s">
        <v>6889</v>
      </c>
      <c r="BJ1236" s="1" t="s">
        <v>6890</v>
      </c>
      <c r="BK1236">
        <v>2100</v>
      </c>
      <c r="BL1236">
        <v>3</v>
      </c>
      <c r="BM1236" s="5" t="d">
        <v>17:00:00.0000000000031950</v>
      </c>
      <c r="BN1236" s="5" t="d">
        <v>17:29:59.9999999999968050</v>
      </c>
      <c r="BO1236">
        <v>17</v>
      </c>
      <c r="BP1236" t="b">
        <v>0</v>
      </c>
    </row>
    <row r="1237" spans="1:68" x14ac:dyDescent="0.2">
      <c r="A1237" s="1" t="s">
        <v>2652</v>
      </c>
      <c r="B1237" s="1" t="s">
        <v>1456</v>
      </c>
      <c r="C1237" s="2" t="d">
        <v>2026-07-12</v>
      </c>
      <c r="D1237">
        <v>36</v>
      </c>
      <c r="E1237" s="1" t="s">
        <v>150</v>
      </c>
      <c r="F1237">
        <v>78</v>
      </c>
      <c r="G1237">
        <v>9</v>
      </c>
      <c r="H1237">
        <v>0</v>
      </c>
      <c r="I1237">
        <v>2</v>
      </c>
      <c r="J1237">
        <v>7</v>
      </c>
      <c r="K1237">
        <v>0</v>
      </c>
      <c r="L1237">
        <v>1</v>
      </c>
      <c r="M1237" s="1" t="s">
        <v>63</v>
      </c>
      <c r="N1237" s="1" t="s">
        <v>1770</v>
      </c>
      <c r="O1237" s="1" t="s">
        <v>2653</v>
      </c>
      <c r="P1237">
        <v>11.142857142857142</v>
      </c>
      <c r="Q1237">
        <v>0</v>
      </c>
      <c r="R1237">
        <v>100</v>
      </c>
      <c r="S1237">
        <v>1</v>
      </c>
      <c r="T1237">
        <v>32</v>
      </c>
      <c r="U1237">
        <v>78</v>
      </c>
      <c r="V1237">
        <v>415</v>
      </c>
      <c r="W1237">
        <v>97061.45</v>
      </c>
      <c r="X1237">
        <v>5.3205128205128203</v>
      </c>
      <c r="Y1237">
        <v>1244.3775641025641</v>
      </c>
      <c r="Z1237">
        <v>16.794871794871796</v>
      </c>
      <c r="AA1237">
        <v>16.22564027051282</v>
      </c>
      <c r="AB1237">
        <v>38</v>
      </c>
      <c r="AC1237">
        <v>0.93718656495726493</v>
      </c>
      <c r="AD1237">
        <v>1.9888712820512817E-2</v>
      </c>
      <c r="AE1237">
        <v>1.3022392823923428</v>
      </c>
      <c r="AF1237">
        <v>0.66452991452991461</v>
      </c>
      <c r="AG1237">
        <v>0.10637213739316238</v>
      </c>
      <c r="AH1237">
        <v>4.2754992867521366</v>
      </c>
      <c r="AI1237">
        <v>8.9938249467948719</v>
      </c>
      <c r="AJ1237">
        <v>3120</v>
      </c>
      <c r="AK1237">
        <v>34</v>
      </c>
      <c r="AL1237">
        <v>2</v>
      </c>
      <c r="AM1237">
        <v>2</v>
      </c>
      <c r="AN1237">
        <v>1</v>
      </c>
      <c r="AO1237">
        <v>0</v>
      </c>
      <c r="AP1237">
        <v>1</v>
      </c>
      <c r="AQ1237">
        <v>0</v>
      </c>
      <c r="AR1237">
        <v>289.73</v>
      </c>
      <c r="AS1237" s="1" t="s">
        <v>173</v>
      </c>
      <c r="AT1237">
        <v>37</v>
      </c>
      <c r="AU1237">
        <v>101.83184461666667</v>
      </c>
      <c r="AV1237">
        <v>952.51467811666669</v>
      </c>
      <c r="AW1237">
        <v>34</v>
      </c>
      <c r="AX1237">
        <v>0.48717948717948717</v>
      </c>
      <c r="AY1237">
        <v>2.564102564102564E-2</v>
      </c>
      <c r="AZ1237">
        <v>40</v>
      </c>
      <c r="BA1237">
        <v>0.48491354579365081</v>
      </c>
      <c r="BB1237">
        <v>0.93383791972222219</v>
      </c>
      <c r="BC1237">
        <v>46</v>
      </c>
      <c r="BD1237">
        <v>-12</v>
      </c>
      <c r="BE1237">
        <v>5</v>
      </c>
      <c r="BF1237">
        <v>2</v>
      </c>
      <c r="BG1237" s="1" t="s">
        <v>174</v>
      </c>
      <c r="BH1237" s="1" t="s">
        <v>6891</v>
      </c>
      <c r="BI1237" s="1" t="s">
        <v>6889</v>
      </c>
      <c r="BJ1237" s="1" t="s">
        <v>6890</v>
      </c>
      <c r="BK1237">
        <v>2100</v>
      </c>
      <c r="BL1237">
        <v>3</v>
      </c>
      <c r="BM1237" s="5" t="d">
        <v>17:29:59.9999999999968050</v>
      </c>
      <c r="BN1237" s="5" t="d">
        <v>18:00:00.000</v>
      </c>
      <c r="BO1237">
        <v>17</v>
      </c>
      <c r="BP1237" t="b">
        <v>0</v>
      </c>
    </row>
    <row r="1238" spans="1:68" x14ac:dyDescent="0.2">
      <c r="A1238" s="1" t="s">
        <v>2654</v>
      </c>
      <c r="B1238" s="1" t="s">
        <v>1456</v>
      </c>
      <c r="C1238" s="2" t="d">
        <v>2026-07-12</v>
      </c>
      <c r="D1238">
        <v>37</v>
      </c>
      <c r="E1238" s="1" t="s">
        <v>165</v>
      </c>
      <c r="F1238">
        <v>81</v>
      </c>
      <c r="G1238">
        <v>11</v>
      </c>
      <c r="H1238">
        <v>0</v>
      </c>
      <c r="I1238">
        <v>0</v>
      </c>
      <c r="J1238">
        <v>11</v>
      </c>
      <c r="K1238">
        <v>0</v>
      </c>
      <c r="L1238">
        <v>0</v>
      </c>
      <c r="M1238" s="1" t="s">
        <v>63</v>
      </c>
      <c r="N1238" s="1" t="s">
        <v>63</v>
      </c>
      <c r="O1238" s="1" t="s">
        <v>2655</v>
      </c>
      <c r="P1238">
        <v>7.3636363636363633</v>
      </c>
      <c r="Q1238">
        <v>0</v>
      </c>
      <c r="R1238">
        <v>100</v>
      </c>
      <c r="S1238">
        <v>0</v>
      </c>
      <c r="T1238">
        <v>32</v>
      </c>
      <c r="U1238">
        <v>81</v>
      </c>
      <c r="V1238">
        <v>420</v>
      </c>
      <c r="W1238">
        <v>93803.35</v>
      </c>
      <c r="X1238">
        <v>5.1851851851851851</v>
      </c>
      <c r="Y1238">
        <v>1158.0660493827161</v>
      </c>
      <c r="Z1238">
        <v>18.666666666666668</v>
      </c>
      <c r="AA1238">
        <v>21.946372602880658</v>
      </c>
      <c r="AB1238">
        <v>69</v>
      </c>
      <c r="AC1238">
        <v>3.4348146401234567</v>
      </c>
      <c r="AD1238">
        <v>0</v>
      </c>
      <c r="AE1238">
        <v>1.354055979788042</v>
      </c>
      <c r="AF1238">
        <v>0.68539094650205756</v>
      </c>
      <c r="AG1238">
        <v>0</v>
      </c>
      <c r="AH1238">
        <v>9.9134002890946498</v>
      </c>
      <c r="AI1238">
        <v>9.0151303160493832</v>
      </c>
      <c r="AJ1238">
        <v>3645</v>
      </c>
      <c r="AK1238">
        <v>34</v>
      </c>
      <c r="AL1238">
        <v>3</v>
      </c>
      <c r="AM1238">
        <v>3</v>
      </c>
      <c r="AN1238">
        <v>3</v>
      </c>
      <c r="AO1238">
        <v>0</v>
      </c>
      <c r="AP1238">
        <v>0</v>
      </c>
      <c r="AQ1238">
        <v>0</v>
      </c>
      <c r="AR1238">
        <v>1328.04</v>
      </c>
      <c r="AS1238" s="1" t="s">
        <v>173</v>
      </c>
      <c r="AT1238">
        <v>69</v>
      </c>
      <c r="AU1238">
        <v>110.55793835</v>
      </c>
      <c r="AV1238">
        <v>955.69857878333335</v>
      </c>
      <c r="AW1238">
        <v>34</v>
      </c>
      <c r="AX1238">
        <v>0.85185185185185186</v>
      </c>
      <c r="AY1238">
        <v>3.7037037037037035E-2</v>
      </c>
      <c r="AZ1238">
        <v>45</v>
      </c>
      <c r="BA1238">
        <v>0.33502405560606063</v>
      </c>
      <c r="BB1238">
        <v>0.93695939096405234</v>
      </c>
      <c r="BC1238">
        <v>46</v>
      </c>
      <c r="BD1238">
        <v>-12</v>
      </c>
      <c r="BE1238">
        <v>6</v>
      </c>
      <c r="BF1238">
        <v>5</v>
      </c>
      <c r="BG1238" s="1" t="s">
        <v>174</v>
      </c>
      <c r="BH1238" s="1" t="s">
        <v>6891</v>
      </c>
      <c r="BI1238" s="1" t="s">
        <v>6889</v>
      </c>
      <c r="BJ1238" s="1" t="s">
        <v>6890</v>
      </c>
      <c r="BK1238">
        <v>2100</v>
      </c>
      <c r="BL1238">
        <v>3</v>
      </c>
      <c r="BM1238" s="5" t="d">
        <v>18:00:00.000</v>
      </c>
      <c r="BN1238" s="5" t="d">
        <v>18:30:00.0000000000031950</v>
      </c>
      <c r="BO1238">
        <v>18</v>
      </c>
      <c r="BP1238" t="b">
        <v>1</v>
      </c>
    </row>
    <row r="1239" spans="1:68" x14ac:dyDescent="0.2">
      <c r="A1239" s="1" t="s">
        <v>2656</v>
      </c>
      <c r="B1239" s="1" t="s">
        <v>1456</v>
      </c>
      <c r="C1239" s="2" t="d">
        <v>2026-07-12</v>
      </c>
      <c r="D1239">
        <v>38</v>
      </c>
      <c r="E1239" s="1" t="s">
        <v>165</v>
      </c>
      <c r="F1239">
        <v>107</v>
      </c>
      <c r="G1239">
        <v>12</v>
      </c>
      <c r="H1239">
        <v>0</v>
      </c>
      <c r="I1239">
        <v>0</v>
      </c>
      <c r="J1239">
        <v>12</v>
      </c>
      <c r="K1239">
        <v>0</v>
      </c>
      <c r="L1239">
        <v>0</v>
      </c>
      <c r="M1239" s="1" t="s">
        <v>63</v>
      </c>
      <c r="N1239" s="1" t="s">
        <v>63</v>
      </c>
      <c r="O1239" s="1" t="s">
        <v>2657</v>
      </c>
      <c r="P1239">
        <v>8.9166666666666661</v>
      </c>
      <c r="Q1239">
        <v>0</v>
      </c>
      <c r="R1239">
        <v>100</v>
      </c>
      <c r="S1239">
        <v>0</v>
      </c>
      <c r="T1239">
        <v>32</v>
      </c>
      <c r="U1239">
        <v>107</v>
      </c>
      <c r="V1239">
        <v>558</v>
      </c>
      <c r="W1239">
        <v>122083.11</v>
      </c>
      <c r="X1239">
        <v>5.2149532710280377</v>
      </c>
      <c r="Y1239">
        <v>1140.963644859813</v>
      </c>
      <c r="Z1239">
        <v>19.803738317757009</v>
      </c>
      <c r="AA1239">
        <v>32.783738079595018</v>
      </c>
      <c r="AB1239">
        <v>107</v>
      </c>
      <c r="AC1239">
        <v>12.979999761838005</v>
      </c>
      <c r="AD1239">
        <v>0</v>
      </c>
      <c r="AE1239">
        <v>1.3654782288456315</v>
      </c>
      <c r="AF1239">
        <v>0.61168224299065421</v>
      </c>
      <c r="AG1239">
        <v>0</v>
      </c>
      <c r="AH1239">
        <v>21.49361494626168</v>
      </c>
      <c r="AI1239">
        <v>8.3590685725856702</v>
      </c>
      <c r="AJ1239">
        <v>4815</v>
      </c>
      <c r="AK1239">
        <v>34</v>
      </c>
      <c r="AL1239">
        <v>4</v>
      </c>
      <c r="AM1239">
        <v>4</v>
      </c>
      <c r="AN1239">
        <v>1</v>
      </c>
      <c r="AO1239">
        <v>0</v>
      </c>
      <c r="AP1239">
        <v>3</v>
      </c>
      <c r="AQ1239">
        <v>0</v>
      </c>
      <c r="AR1239">
        <v>2044.07</v>
      </c>
      <c r="AS1239" s="1" t="s">
        <v>173</v>
      </c>
      <c r="AT1239">
        <v>107</v>
      </c>
      <c r="AU1239">
        <v>143.84974981666667</v>
      </c>
      <c r="AV1239">
        <v>954.16666536666662</v>
      </c>
      <c r="AW1239">
        <v>34</v>
      </c>
      <c r="AX1239">
        <v>1</v>
      </c>
      <c r="AY1239">
        <v>3.7383177570093455E-2</v>
      </c>
      <c r="AZ1239">
        <v>45</v>
      </c>
      <c r="BA1239">
        <v>0.39958263837962965</v>
      </c>
      <c r="BB1239">
        <v>0.93545751506535946</v>
      </c>
      <c r="BC1239">
        <v>46</v>
      </c>
      <c r="BD1239">
        <v>-12</v>
      </c>
      <c r="BE1239">
        <v>7</v>
      </c>
      <c r="BF1239">
        <v>5</v>
      </c>
      <c r="BG1239" s="1" t="s">
        <v>174</v>
      </c>
      <c r="BH1239" s="1" t="s">
        <v>6891</v>
      </c>
      <c r="BI1239" s="1" t="s">
        <v>6889</v>
      </c>
      <c r="BJ1239" s="1" t="s">
        <v>6890</v>
      </c>
      <c r="BK1239">
        <v>2100</v>
      </c>
      <c r="BL1239">
        <v>3</v>
      </c>
      <c r="BM1239" s="5" t="d">
        <v>18:30:00.0000000000031950</v>
      </c>
      <c r="BN1239" s="5" t="d">
        <v>18:59:59.9999999999968050</v>
      </c>
      <c r="BO1239">
        <v>18</v>
      </c>
      <c r="BP1239" t="b">
        <v>1</v>
      </c>
    </row>
    <row r="1240" spans="1:68" x14ac:dyDescent="0.2">
      <c r="A1240" s="1" t="s">
        <v>2658</v>
      </c>
      <c r="B1240" s="1" t="s">
        <v>1456</v>
      </c>
      <c r="C1240" s="2" t="d">
        <v>2026-07-12</v>
      </c>
      <c r="D1240">
        <v>39</v>
      </c>
      <c r="E1240" s="1" t="s">
        <v>165</v>
      </c>
      <c r="F1240">
        <v>136</v>
      </c>
      <c r="G1240">
        <v>12</v>
      </c>
      <c r="H1240">
        <v>0</v>
      </c>
      <c r="I1240">
        <v>0</v>
      </c>
      <c r="J1240">
        <v>12</v>
      </c>
      <c r="K1240">
        <v>0</v>
      </c>
      <c r="L1240">
        <v>0</v>
      </c>
      <c r="M1240" s="1" t="s">
        <v>63</v>
      </c>
      <c r="N1240" s="1" t="s">
        <v>63</v>
      </c>
      <c r="O1240" s="1" t="s">
        <v>2659</v>
      </c>
      <c r="P1240">
        <v>11.333333333333334</v>
      </c>
      <c r="Q1240">
        <v>0</v>
      </c>
      <c r="R1240">
        <v>100</v>
      </c>
      <c r="S1240">
        <v>0</v>
      </c>
      <c r="T1240">
        <v>32</v>
      </c>
      <c r="U1240">
        <v>136</v>
      </c>
      <c r="V1240">
        <v>684</v>
      </c>
      <c r="W1240">
        <v>153063.5</v>
      </c>
      <c r="X1240">
        <v>5.0294117647058822</v>
      </c>
      <c r="Y1240">
        <v>1125.4669117647059</v>
      </c>
      <c r="Z1240">
        <v>21.926470588235293</v>
      </c>
      <c r="AA1240">
        <v>57.948150003799022</v>
      </c>
      <c r="AB1240">
        <v>136</v>
      </c>
      <c r="AC1240">
        <v>36.021679415563725</v>
      </c>
      <c r="AD1240">
        <v>5.2950208333333237E-4</v>
      </c>
      <c r="AE1240">
        <v>1.3253662151197088</v>
      </c>
      <c r="AF1240">
        <v>0.6596813725490196</v>
      </c>
      <c r="AG1240">
        <v>0</v>
      </c>
      <c r="AH1240">
        <v>45.690339939460785</v>
      </c>
      <c r="AI1240">
        <v>9.3385319846813726</v>
      </c>
      <c r="AJ1240">
        <v>6120</v>
      </c>
      <c r="AK1240">
        <v>34</v>
      </c>
      <c r="AL1240">
        <v>4</v>
      </c>
      <c r="AM1240">
        <v>4</v>
      </c>
      <c r="AN1240">
        <v>2</v>
      </c>
      <c r="AO1240">
        <v>0</v>
      </c>
      <c r="AP1240">
        <v>2</v>
      </c>
      <c r="AQ1240">
        <v>0</v>
      </c>
      <c r="AR1240">
        <v>476.36</v>
      </c>
      <c r="AS1240" s="1" t="s">
        <v>173</v>
      </c>
      <c r="AT1240">
        <v>136</v>
      </c>
      <c r="AU1240">
        <v>179.92816819999999</v>
      </c>
      <c r="AV1240">
        <v>947.84112359999995</v>
      </c>
      <c r="AW1240">
        <v>34</v>
      </c>
      <c r="AX1240">
        <v>1</v>
      </c>
      <c r="AY1240">
        <v>2.9411764705882353E-2</v>
      </c>
      <c r="AZ1240">
        <v>45</v>
      </c>
      <c r="BA1240">
        <v>0.49980046722222221</v>
      </c>
      <c r="BB1240">
        <v>0.92925600352941173</v>
      </c>
      <c r="BC1240">
        <v>46</v>
      </c>
      <c r="BD1240">
        <v>-12</v>
      </c>
      <c r="BE1240">
        <v>9</v>
      </c>
      <c r="BF1240">
        <v>3</v>
      </c>
      <c r="BG1240" s="1" t="s">
        <v>174</v>
      </c>
      <c r="BH1240" s="1" t="s">
        <v>6891</v>
      </c>
      <c r="BI1240" s="1" t="s">
        <v>6889</v>
      </c>
      <c r="BJ1240" s="1" t="s">
        <v>6890</v>
      </c>
      <c r="BK1240">
        <v>2100</v>
      </c>
      <c r="BL1240">
        <v>3</v>
      </c>
      <c r="BM1240" s="5" t="d">
        <v>18:59:59.9999999999968050</v>
      </c>
      <c r="BN1240" s="5" t="d">
        <v>19:30:00.000</v>
      </c>
      <c r="BO1240">
        <v>19</v>
      </c>
      <c r="BP1240" t="b">
        <v>1</v>
      </c>
    </row>
    <row r="1241" spans="1:68" x14ac:dyDescent="0.2">
      <c r="A1241" s="1" t="s">
        <v>2660</v>
      </c>
      <c r="B1241" s="1" t="s">
        <v>1456</v>
      </c>
      <c r="C1241" s="2" t="d">
        <v>2026-07-12</v>
      </c>
      <c r="D1241">
        <v>40</v>
      </c>
      <c r="E1241" s="1" t="s">
        <v>165</v>
      </c>
      <c r="F1241">
        <v>140</v>
      </c>
      <c r="G1241">
        <v>12</v>
      </c>
      <c r="H1241">
        <v>0</v>
      </c>
      <c r="I1241">
        <v>0</v>
      </c>
      <c r="J1241">
        <v>12</v>
      </c>
      <c r="K1241">
        <v>0</v>
      </c>
      <c r="L1241">
        <v>0</v>
      </c>
      <c r="M1241" s="1" t="s">
        <v>63</v>
      </c>
      <c r="N1241" s="1" t="s">
        <v>63</v>
      </c>
      <c r="O1241" s="1" t="s">
        <v>2661</v>
      </c>
      <c r="P1241">
        <v>11.666666666666666</v>
      </c>
      <c r="Q1241">
        <v>0</v>
      </c>
      <c r="R1241">
        <v>100</v>
      </c>
      <c r="S1241">
        <v>0</v>
      </c>
      <c r="T1241">
        <v>32</v>
      </c>
      <c r="U1241">
        <v>140</v>
      </c>
      <c r="V1241">
        <v>660</v>
      </c>
      <c r="W1241">
        <v>156448.94</v>
      </c>
      <c r="X1241">
        <v>4.7142857142857144</v>
      </c>
      <c r="Y1241">
        <v>1117.4924285714285</v>
      </c>
      <c r="Z1241">
        <v>21.735714285714284</v>
      </c>
      <c r="AA1241">
        <v>87.229490053928572</v>
      </c>
      <c r="AB1241">
        <v>140</v>
      </c>
      <c r="AC1241">
        <v>65.493775768214277</v>
      </c>
      <c r="AD1241">
        <v>6.2614654761904717E-4</v>
      </c>
      <c r="AE1241">
        <v>1.2471150251127459</v>
      </c>
      <c r="AF1241">
        <v>0.58833333333333326</v>
      </c>
      <c r="AG1241">
        <v>0</v>
      </c>
      <c r="AH1241">
        <v>75.984788768333331</v>
      </c>
      <c r="AI1241">
        <v>8.455650581785715</v>
      </c>
      <c r="AJ1241">
        <v>6300</v>
      </c>
      <c r="AK1241">
        <v>34</v>
      </c>
      <c r="AL1241">
        <v>6</v>
      </c>
      <c r="AM1241">
        <v>6</v>
      </c>
      <c r="AN1241">
        <v>3</v>
      </c>
      <c r="AO1241">
        <v>1</v>
      </c>
      <c r="AP1241">
        <v>2</v>
      </c>
      <c r="AQ1241">
        <v>0</v>
      </c>
      <c r="AR1241">
        <v>2380.2999999999997</v>
      </c>
      <c r="AS1241" s="1" t="s">
        <v>173</v>
      </c>
      <c r="AT1241">
        <v>140</v>
      </c>
      <c r="AU1241">
        <v>176.51850546666665</v>
      </c>
      <c r="AV1241">
        <v>959.58509115000004</v>
      </c>
      <c r="AW1241">
        <v>34</v>
      </c>
      <c r="AX1241">
        <v>1</v>
      </c>
      <c r="AY1241">
        <v>4.2857142857142858E-2</v>
      </c>
      <c r="AZ1241">
        <v>45</v>
      </c>
      <c r="BA1241">
        <v>0.49032918185185181</v>
      </c>
      <c r="BB1241">
        <v>0.94076969720588244</v>
      </c>
      <c r="BC1241">
        <v>46</v>
      </c>
      <c r="BD1241">
        <v>-12</v>
      </c>
      <c r="BE1241">
        <v>9</v>
      </c>
      <c r="BF1241">
        <v>3</v>
      </c>
      <c r="BG1241" s="1" t="s">
        <v>174</v>
      </c>
      <c r="BH1241" s="1" t="s">
        <v>6891</v>
      </c>
      <c r="BI1241" s="1" t="s">
        <v>6889</v>
      </c>
      <c r="BJ1241" s="1" t="s">
        <v>6890</v>
      </c>
      <c r="BK1241">
        <v>2100</v>
      </c>
      <c r="BL1241">
        <v>3</v>
      </c>
      <c r="BM1241" s="5" t="d">
        <v>19:30:00.000</v>
      </c>
      <c r="BN1241" s="5" t="d">
        <v>20:00:00.0000000000031950</v>
      </c>
      <c r="BO1241">
        <v>19</v>
      </c>
      <c r="BP1241" t="b">
        <v>1</v>
      </c>
    </row>
    <row r="1242" spans="1:68" x14ac:dyDescent="0.2">
      <c r="A1242" s="1" t="s">
        <v>2662</v>
      </c>
      <c r="B1242" s="1" t="s">
        <v>1456</v>
      </c>
      <c r="C1242" s="2" t="d">
        <v>2026-07-12</v>
      </c>
      <c r="D1242">
        <v>41</v>
      </c>
      <c r="E1242" s="1" t="s">
        <v>165</v>
      </c>
      <c r="F1242">
        <v>148</v>
      </c>
      <c r="G1242">
        <v>12</v>
      </c>
      <c r="H1242">
        <v>0</v>
      </c>
      <c r="I1242">
        <v>0</v>
      </c>
      <c r="J1242">
        <v>12</v>
      </c>
      <c r="K1242">
        <v>0</v>
      </c>
      <c r="L1242">
        <v>0</v>
      </c>
      <c r="M1242" s="1" t="s">
        <v>63</v>
      </c>
      <c r="N1242" s="1" t="s">
        <v>63</v>
      </c>
      <c r="O1242" s="1" t="s">
        <v>2663</v>
      </c>
      <c r="P1242">
        <v>12.333333333333334</v>
      </c>
      <c r="Q1242">
        <v>0</v>
      </c>
      <c r="R1242">
        <v>100</v>
      </c>
      <c r="S1242">
        <v>0</v>
      </c>
      <c r="T1242">
        <v>32</v>
      </c>
      <c r="U1242">
        <v>148</v>
      </c>
      <c r="V1242">
        <v>742</v>
      </c>
      <c r="W1242">
        <v>167639.85999999999</v>
      </c>
      <c r="X1242">
        <v>5.0135135135135132</v>
      </c>
      <c r="Y1242">
        <v>1132.7017567567566</v>
      </c>
      <c r="Z1242">
        <v>22.513513513513512</v>
      </c>
      <c r="AA1242">
        <v>119.37579324234234</v>
      </c>
      <c r="AB1242">
        <v>148</v>
      </c>
      <c r="AC1242">
        <v>96.862279728828838</v>
      </c>
      <c r="AD1242">
        <v>6.0678061936936933E-3</v>
      </c>
      <c r="AE1242">
        <v>1.3191058474006403</v>
      </c>
      <c r="AF1242">
        <v>0.62567567567567561</v>
      </c>
      <c r="AG1242">
        <v>0</v>
      </c>
      <c r="AH1242">
        <v>107.45731429132883</v>
      </c>
      <c r="AI1242">
        <v>9.0326070909909895</v>
      </c>
      <c r="AJ1242">
        <v>6660</v>
      </c>
      <c r="AK1242">
        <v>34</v>
      </c>
      <c r="AL1242">
        <v>1</v>
      </c>
      <c r="AM1242">
        <v>1</v>
      </c>
      <c r="AN1242">
        <v>1</v>
      </c>
      <c r="AO1242">
        <v>0</v>
      </c>
      <c r="AP1242">
        <v>0</v>
      </c>
      <c r="AQ1242">
        <v>0</v>
      </c>
      <c r="AR1242">
        <v>253.2</v>
      </c>
      <c r="AS1242" s="1" t="s">
        <v>173</v>
      </c>
      <c r="AT1242">
        <v>148</v>
      </c>
      <c r="AU1242">
        <v>191.71220769999999</v>
      </c>
      <c r="AV1242">
        <v>959.37846638333338</v>
      </c>
      <c r="AW1242">
        <v>34</v>
      </c>
      <c r="AX1242">
        <v>1</v>
      </c>
      <c r="AY1242">
        <v>6.7567567567567571E-3</v>
      </c>
      <c r="AZ1242">
        <v>45</v>
      </c>
      <c r="BA1242">
        <v>0.53253391027777774</v>
      </c>
      <c r="BB1242">
        <v>0.94056712390522879</v>
      </c>
      <c r="BC1242">
        <v>46</v>
      </c>
      <c r="BD1242">
        <v>-12</v>
      </c>
      <c r="BE1242">
        <v>10</v>
      </c>
      <c r="BF1242">
        <v>2</v>
      </c>
      <c r="BG1242" s="1" t="s">
        <v>174</v>
      </c>
      <c r="BH1242" s="1" t="s">
        <v>6891</v>
      </c>
      <c r="BI1242" s="1" t="s">
        <v>6889</v>
      </c>
      <c r="BJ1242" s="1" t="s">
        <v>6890</v>
      </c>
      <c r="BK1242">
        <v>2100</v>
      </c>
      <c r="BL1242">
        <v>3</v>
      </c>
      <c r="BM1242" s="5" t="d">
        <v>20:00:00.0000000000031950</v>
      </c>
      <c r="BN1242" s="5" t="d">
        <v>20:29:59.9999999999968050</v>
      </c>
      <c r="BO1242">
        <v>20</v>
      </c>
      <c r="BP1242" t="b">
        <v>1</v>
      </c>
    </row>
    <row r="1243" spans="1:68" x14ac:dyDescent="0.2">
      <c r="A1243" s="1" t="s">
        <v>2664</v>
      </c>
      <c r="B1243" s="1" t="s">
        <v>1456</v>
      </c>
      <c r="C1243" s="2" t="d">
        <v>2026-07-12</v>
      </c>
      <c r="D1243">
        <v>42</v>
      </c>
      <c r="E1243" s="1" t="s">
        <v>165</v>
      </c>
      <c r="F1243">
        <v>116</v>
      </c>
      <c r="G1243">
        <v>12</v>
      </c>
      <c r="H1243">
        <v>0</v>
      </c>
      <c r="I1243">
        <v>0</v>
      </c>
      <c r="J1243">
        <v>12</v>
      </c>
      <c r="K1243">
        <v>0</v>
      </c>
      <c r="L1243">
        <v>0</v>
      </c>
      <c r="M1243" s="1" t="s">
        <v>63</v>
      </c>
      <c r="N1243" s="1" t="s">
        <v>63</v>
      </c>
      <c r="O1243" s="1" t="s">
        <v>2665</v>
      </c>
      <c r="P1243">
        <v>9.6666666666666661</v>
      </c>
      <c r="Q1243">
        <v>0</v>
      </c>
      <c r="R1243">
        <v>100</v>
      </c>
      <c r="S1243">
        <v>0</v>
      </c>
      <c r="T1243">
        <v>32</v>
      </c>
      <c r="U1243">
        <v>116</v>
      </c>
      <c r="V1243">
        <v>603</v>
      </c>
      <c r="W1243">
        <v>134856.56</v>
      </c>
      <c r="X1243">
        <v>5.1982758620689653</v>
      </c>
      <c r="Y1243">
        <v>1162.556551724138</v>
      </c>
      <c r="Z1243">
        <v>20.491379310344829</v>
      </c>
      <c r="AA1243">
        <v>148.14210553706897</v>
      </c>
      <c r="AB1243">
        <v>116</v>
      </c>
      <c r="AC1243">
        <v>127.65072622672415</v>
      </c>
      <c r="AD1243">
        <v>0</v>
      </c>
      <c r="AE1243">
        <v>1.3647064287452624</v>
      </c>
      <c r="AF1243">
        <v>0.62112068965517242</v>
      </c>
      <c r="AG1243">
        <v>0</v>
      </c>
      <c r="AH1243">
        <v>136.31849506350574</v>
      </c>
      <c r="AI1243">
        <v>8.8874959900862063</v>
      </c>
      <c r="AJ1243">
        <v>5220</v>
      </c>
      <c r="AK1243">
        <v>34</v>
      </c>
      <c r="AL1243">
        <v>2</v>
      </c>
      <c r="AM1243">
        <v>2</v>
      </c>
      <c r="AN1243">
        <v>1</v>
      </c>
      <c r="AO1243">
        <v>0</v>
      </c>
      <c r="AP1243">
        <v>1</v>
      </c>
      <c r="AQ1243">
        <v>0</v>
      </c>
      <c r="AR1243">
        <v>578.52</v>
      </c>
      <c r="AS1243" s="1" t="s">
        <v>173</v>
      </c>
      <c r="AT1243">
        <v>116</v>
      </c>
      <c r="AU1243">
        <v>158.88697155</v>
      </c>
      <c r="AV1243">
        <v>947.51699726666664</v>
      </c>
      <c r="AW1243">
        <v>34</v>
      </c>
      <c r="AX1243">
        <v>1</v>
      </c>
      <c r="AY1243">
        <v>1.7241379310344827E-2</v>
      </c>
      <c r="AZ1243">
        <v>45</v>
      </c>
      <c r="BA1243">
        <v>0.44135269874999999</v>
      </c>
      <c r="BB1243">
        <v>0.92893823261437902</v>
      </c>
      <c r="BC1243">
        <v>46</v>
      </c>
      <c r="BD1243">
        <v>-12</v>
      </c>
      <c r="BE1243">
        <v>8</v>
      </c>
      <c r="BF1243">
        <v>4</v>
      </c>
      <c r="BG1243" s="1" t="s">
        <v>174</v>
      </c>
      <c r="BH1243" s="1" t="s">
        <v>6891</v>
      </c>
      <c r="BI1243" s="1" t="s">
        <v>6889</v>
      </c>
      <c r="BJ1243" s="1" t="s">
        <v>6890</v>
      </c>
      <c r="BK1243">
        <v>2100</v>
      </c>
      <c r="BL1243">
        <v>3</v>
      </c>
      <c r="BM1243" s="5" t="d">
        <v>20:29:59.9999999999968050</v>
      </c>
      <c r="BN1243" s="5" t="d">
        <v>21:00:00.000</v>
      </c>
      <c r="BO1243">
        <v>20</v>
      </c>
      <c r="BP1243" t="b">
        <v>1</v>
      </c>
    </row>
    <row r="1244" spans="1:68" x14ac:dyDescent="0.2">
      <c r="A1244" s="1" t="s">
        <v>2666</v>
      </c>
      <c r="B1244" s="1" t="s">
        <v>1456</v>
      </c>
      <c r="C1244" s="2" t="d">
        <v>2026-07-12</v>
      </c>
      <c r="D1244">
        <v>43</v>
      </c>
      <c r="E1244" s="1" t="s">
        <v>165</v>
      </c>
      <c r="F1244">
        <v>105</v>
      </c>
      <c r="G1244">
        <v>12</v>
      </c>
      <c r="H1244">
        <v>0</v>
      </c>
      <c r="I1244">
        <v>0</v>
      </c>
      <c r="J1244">
        <v>12</v>
      </c>
      <c r="K1244">
        <v>0</v>
      </c>
      <c r="L1244">
        <v>0</v>
      </c>
      <c r="M1244" s="1" t="s">
        <v>63</v>
      </c>
      <c r="N1244" s="1" t="s">
        <v>63</v>
      </c>
      <c r="O1244" s="1" t="s">
        <v>2667</v>
      </c>
      <c r="P1244">
        <v>8.75</v>
      </c>
      <c r="Q1244">
        <v>0</v>
      </c>
      <c r="R1244">
        <v>100</v>
      </c>
      <c r="S1244">
        <v>0</v>
      </c>
      <c r="T1244">
        <v>32</v>
      </c>
      <c r="U1244">
        <v>105</v>
      </c>
      <c r="V1244">
        <v>530</v>
      </c>
      <c r="W1244">
        <v>126335.93000000001</v>
      </c>
      <c r="X1244">
        <v>5.0476190476190474</v>
      </c>
      <c r="Y1244">
        <v>1203.1993333333335</v>
      </c>
      <c r="Z1244">
        <v>19.771428571428572</v>
      </c>
      <c r="AA1244">
        <v>166.12765645603176</v>
      </c>
      <c r="AB1244">
        <v>105</v>
      </c>
      <c r="AC1244">
        <v>146.35622788460319</v>
      </c>
      <c r="AD1244">
        <v>0</v>
      </c>
      <c r="AE1244">
        <v>1.3332344463382988</v>
      </c>
      <c r="AF1244">
        <v>0.65412698412698411</v>
      </c>
      <c r="AG1244">
        <v>0</v>
      </c>
      <c r="AH1244">
        <v>154.71659907920633</v>
      </c>
      <c r="AI1244">
        <v>8.4789340326984135</v>
      </c>
      <c r="AJ1244">
        <v>4725</v>
      </c>
      <c r="AK1244">
        <v>34</v>
      </c>
      <c r="AL1244">
        <v>6</v>
      </c>
      <c r="AM1244">
        <v>6</v>
      </c>
      <c r="AN1244">
        <v>3</v>
      </c>
      <c r="AO1244">
        <v>1</v>
      </c>
      <c r="AP1244">
        <v>2</v>
      </c>
      <c r="AQ1244">
        <v>0</v>
      </c>
      <c r="AR1244">
        <v>2190.02</v>
      </c>
      <c r="AS1244" s="1" t="s">
        <v>173</v>
      </c>
      <c r="AT1244">
        <v>105</v>
      </c>
      <c r="AU1244">
        <v>142.61709255</v>
      </c>
      <c r="AV1244">
        <v>961.01040063333335</v>
      </c>
      <c r="AW1244">
        <v>34</v>
      </c>
      <c r="AX1244">
        <v>1</v>
      </c>
      <c r="AY1244">
        <v>5.7142857142857141E-2</v>
      </c>
      <c r="AZ1244">
        <v>45</v>
      </c>
      <c r="BA1244">
        <v>0.39615859041666668</v>
      </c>
      <c r="BB1244">
        <v>0.94216705944444445</v>
      </c>
      <c r="BC1244">
        <v>46</v>
      </c>
      <c r="BD1244">
        <v>-12</v>
      </c>
      <c r="BE1244">
        <v>7</v>
      </c>
      <c r="BF1244">
        <v>5</v>
      </c>
      <c r="BG1244" s="1" t="s">
        <v>174</v>
      </c>
      <c r="BH1244" s="1" t="s">
        <v>6891</v>
      </c>
      <c r="BI1244" s="1" t="s">
        <v>6889</v>
      </c>
      <c r="BJ1244" s="1" t="s">
        <v>6890</v>
      </c>
      <c r="BK1244">
        <v>2100</v>
      </c>
      <c r="BL1244">
        <v>3</v>
      </c>
      <c r="BM1244" s="5" t="d">
        <v>21:00:00.000</v>
      </c>
      <c r="BN1244" s="5" t="d">
        <v>21:30:00.0000000000031950</v>
      </c>
      <c r="BO1244">
        <v>21</v>
      </c>
      <c r="BP1244" t="b">
        <v>1</v>
      </c>
    </row>
    <row r="1245" spans="1:68" x14ac:dyDescent="0.2">
      <c r="A1245" s="1" t="s">
        <v>2668</v>
      </c>
      <c r="B1245" s="1" t="s">
        <v>1456</v>
      </c>
      <c r="C1245" s="2" t="d">
        <v>2026-07-12</v>
      </c>
      <c r="D1245">
        <v>44</v>
      </c>
      <c r="E1245" s="1" t="s">
        <v>165</v>
      </c>
      <c r="F1245">
        <v>103</v>
      </c>
      <c r="G1245">
        <v>12</v>
      </c>
      <c r="H1245">
        <v>0</v>
      </c>
      <c r="I1245">
        <v>0</v>
      </c>
      <c r="J1245">
        <v>12</v>
      </c>
      <c r="K1245">
        <v>0</v>
      </c>
      <c r="L1245">
        <v>0</v>
      </c>
      <c r="M1245" s="1" t="s">
        <v>63</v>
      </c>
      <c r="N1245" s="1" t="s">
        <v>63</v>
      </c>
      <c r="O1245" s="1" t="s">
        <v>2669</v>
      </c>
      <c r="P1245">
        <v>8.5833333333333339</v>
      </c>
      <c r="Q1245">
        <v>0</v>
      </c>
      <c r="R1245">
        <v>100</v>
      </c>
      <c r="S1245">
        <v>0</v>
      </c>
      <c r="T1245">
        <v>32</v>
      </c>
      <c r="U1245">
        <v>103</v>
      </c>
      <c r="V1245">
        <v>511</v>
      </c>
      <c r="W1245">
        <v>116493.26</v>
      </c>
      <c r="X1245">
        <v>4.9611650485436893</v>
      </c>
      <c r="Y1245">
        <v>1131.0025242718445</v>
      </c>
      <c r="Z1245">
        <v>19.621359223300971</v>
      </c>
      <c r="AA1245">
        <v>160.4496040606796</v>
      </c>
      <c r="AB1245">
        <v>103</v>
      </c>
      <c r="AC1245">
        <v>140.82824483737863</v>
      </c>
      <c r="AD1245">
        <v>1.4114805825242718E-3</v>
      </c>
      <c r="AE1245">
        <v>1.3259282247219029</v>
      </c>
      <c r="AF1245">
        <v>0.60825242718446604</v>
      </c>
      <c r="AG1245">
        <v>0</v>
      </c>
      <c r="AH1245">
        <v>148.8021048961165</v>
      </c>
      <c r="AI1245">
        <v>8.7756610703883489</v>
      </c>
      <c r="AJ1245">
        <v>4635</v>
      </c>
      <c r="AK1245">
        <v>34</v>
      </c>
      <c r="AL1245">
        <v>1</v>
      </c>
      <c r="AM1245">
        <v>1</v>
      </c>
      <c r="AN1245">
        <v>0</v>
      </c>
      <c r="AO1245">
        <v>0</v>
      </c>
      <c r="AP1245">
        <v>1</v>
      </c>
      <c r="AQ1245">
        <v>0</v>
      </c>
      <c r="AR1245">
        <v>182.02</v>
      </c>
      <c r="AS1245" s="1" t="s">
        <v>173</v>
      </c>
      <c r="AT1245">
        <v>103</v>
      </c>
      <c r="AU1245">
        <v>138.04555540000001</v>
      </c>
      <c r="AV1245">
        <v>955.95124621666662</v>
      </c>
      <c r="AW1245">
        <v>34</v>
      </c>
      <c r="AX1245">
        <v>1</v>
      </c>
      <c r="AY1245">
        <v>9.7087378640776691E-3</v>
      </c>
      <c r="AZ1245">
        <v>45</v>
      </c>
      <c r="BA1245">
        <v>0.38345987611111115</v>
      </c>
      <c r="BB1245">
        <v>0.93720710413398689</v>
      </c>
      <c r="BC1245">
        <v>46</v>
      </c>
      <c r="BD1245">
        <v>-12</v>
      </c>
      <c r="BE1245">
        <v>7</v>
      </c>
      <c r="BF1245">
        <v>5</v>
      </c>
      <c r="BG1245" s="1" t="s">
        <v>174</v>
      </c>
      <c r="BH1245" s="1" t="s">
        <v>6891</v>
      </c>
      <c r="BI1245" s="1" t="s">
        <v>6889</v>
      </c>
      <c r="BJ1245" s="1" t="s">
        <v>6890</v>
      </c>
      <c r="BK1245">
        <v>2100</v>
      </c>
      <c r="BL1245">
        <v>3</v>
      </c>
      <c r="BM1245" s="5" t="d">
        <v>21:30:00.0000000000031950</v>
      </c>
      <c r="BN1245" s="5" t="d">
        <v>21:59:59.9999999999968050</v>
      </c>
      <c r="BO1245">
        <v>21</v>
      </c>
      <c r="BP1245" t="b">
        <v>1</v>
      </c>
    </row>
    <row r="1246" spans="1:68" x14ac:dyDescent="0.2">
      <c r="A1246" s="1" t="s">
        <v>2670</v>
      </c>
      <c r="B1246" s="1" t="s">
        <v>1456</v>
      </c>
      <c r="C1246" s="2" t="d">
        <v>2026-07-12</v>
      </c>
      <c r="D1246">
        <v>45</v>
      </c>
      <c r="E1246" s="1" t="s">
        <v>165</v>
      </c>
      <c r="F1246">
        <v>81</v>
      </c>
      <c r="G1246">
        <v>9</v>
      </c>
      <c r="H1246">
        <v>0</v>
      </c>
      <c r="I1246">
        <v>0</v>
      </c>
      <c r="J1246">
        <v>9</v>
      </c>
      <c r="K1246">
        <v>0</v>
      </c>
      <c r="L1246">
        <v>0</v>
      </c>
      <c r="M1246" s="1" t="s">
        <v>63</v>
      </c>
      <c r="N1246" s="1" t="s">
        <v>63</v>
      </c>
      <c r="O1246" s="1" t="s">
        <v>2671</v>
      </c>
      <c r="P1246">
        <v>9</v>
      </c>
      <c r="Q1246">
        <v>0</v>
      </c>
      <c r="R1246">
        <v>100</v>
      </c>
      <c r="S1246">
        <v>0</v>
      </c>
      <c r="T1246">
        <v>32</v>
      </c>
      <c r="U1246">
        <v>81</v>
      </c>
      <c r="V1246">
        <v>412</v>
      </c>
      <c r="W1246">
        <v>95694.84</v>
      </c>
      <c r="X1246">
        <v>5.0864197530864201</v>
      </c>
      <c r="Y1246">
        <v>1181.4177777777777</v>
      </c>
      <c r="Z1246">
        <v>17</v>
      </c>
      <c r="AA1246">
        <v>151.04591897654322</v>
      </c>
      <c r="AB1246">
        <v>81</v>
      </c>
      <c r="AC1246">
        <v>134.04591897654322</v>
      </c>
      <c r="AD1246">
        <v>0</v>
      </c>
      <c r="AE1246">
        <v>1.2744719236211688</v>
      </c>
      <c r="AF1246">
        <v>0.64176954732510294</v>
      </c>
      <c r="AG1246">
        <v>0</v>
      </c>
      <c r="AH1246">
        <v>139.46154492325101</v>
      </c>
      <c r="AI1246">
        <v>8.751054385185185</v>
      </c>
      <c r="AJ1246">
        <v>3240</v>
      </c>
      <c r="AK1246">
        <v>34</v>
      </c>
      <c r="AL1246">
        <v>2</v>
      </c>
      <c r="AM1246">
        <v>2</v>
      </c>
      <c r="AN1246">
        <v>2</v>
      </c>
      <c r="AO1246">
        <v>0</v>
      </c>
      <c r="AP1246">
        <v>0</v>
      </c>
      <c r="AQ1246">
        <v>0</v>
      </c>
      <c r="AR1246">
        <v>140.22</v>
      </c>
      <c r="AS1246" s="1" t="s">
        <v>173</v>
      </c>
      <c r="AT1246">
        <v>81</v>
      </c>
      <c r="AU1246">
        <v>102.93180864999999</v>
      </c>
      <c r="AV1246">
        <v>952.53763308333339</v>
      </c>
      <c r="AW1246">
        <v>34</v>
      </c>
      <c r="AX1246">
        <v>1</v>
      </c>
      <c r="AY1246">
        <v>2.4691358024691357E-2</v>
      </c>
      <c r="AZ1246">
        <v>40</v>
      </c>
      <c r="BA1246">
        <v>0.38122892092592592</v>
      </c>
      <c r="BB1246">
        <v>0.93386042459150331</v>
      </c>
      <c r="BC1246">
        <v>46</v>
      </c>
      <c r="BD1246">
        <v>-12</v>
      </c>
      <c r="BE1246">
        <v>5</v>
      </c>
      <c r="BF1246">
        <v>4</v>
      </c>
      <c r="BG1246" s="1" t="s">
        <v>174</v>
      </c>
      <c r="BH1246" s="1" t="s">
        <v>6891</v>
      </c>
      <c r="BI1246" s="1" t="s">
        <v>6889</v>
      </c>
      <c r="BJ1246" s="1" t="s">
        <v>6890</v>
      </c>
      <c r="BK1246">
        <v>2100</v>
      </c>
      <c r="BL1246">
        <v>3</v>
      </c>
      <c r="BM1246" s="5" t="d">
        <v>21:59:59.9999999999968050</v>
      </c>
      <c r="BN1246" s="5" t="d">
        <v>22:30:00.000</v>
      </c>
      <c r="BO1246">
        <v>22</v>
      </c>
      <c r="BP1246" t="b">
        <v>0</v>
      </c>
    </row>
    <row r="1247" spans="1:68" x14ac:dyDescent="0.2">
      <c r="A1247" s="1" t="s">
        <v>2672</v>
      </c>
      <c r="B1247" s="1" t="s">
        <v>1456</v>
      </c>
      <c r="C1247" s="2" t="d">
        <v>2026-07-12</v>
      </c>
      <c r="D1247">
        <v>46</v>
      </c>
      <c r="E1247" s="1" t="s">
        <v>165</v>
      </c>
      <c r="F1247">
        <v>70</v>
      </c>
      <c r="G1247">
        <v>9</v>
      </c>
      <c r="H1247">
        <v>0</v>
      </c>
      <c r="I1247">
        <v>0</v>
      </c>
      <c r="J1247">
        <v>9</v>
      </c>
      <c r="K1247">
        <v>0</v>
      </c>
      <c r="L1247">
        <v>0</v>
      </c>
      <c r="M1247" s="1" t="s">
        <v>63</v>
      </c>
      <c r="N1247" s="1" t="s">
        <v>63</v>
      </c>
      <c r="O1247" s="1" t="s">
        <v>2673</v>
      </c>
      <c r="P1247">
        <v>7.7777777777777777</v>
      </c>
      <c r="Q1247">
        <v>0</v>
      </c>
      <c r="R1247">
        <v>100</v>
      </c>
      <c r="S1247">
        <v>0</v>
      </c>
      <c r="T1247">
        <v>32</v>
      </c>
      <c r="U1247">
        <v>70</v>
      </c>
      <c r="V1247">
        <v>346</v>
      </c>
      <c r="W1247">
        <v>76649.11</v>
      </c>
      <c r="X1247">
        <v>4.9428571428571431</v>
      </c>
      <c r="Y1247">
        <v>1094.9872857142857</v>
      </c>
      <c r="Z1247">
        <v>16.37142857142857</v>
      </c>
      <c r="AA1247">
        <v>135.59600543142858</v>
      </c>
      <c r="AB1247">
        <v>70</v>
      </c>
      <c r="AC1247">
        <v>119.22457686</v>
      </c>
      <c r="AD1247">
        <v>0</v>
      </c>
      <c r="AE1247">
        <v>1.2587981442329832</v>
      </c>
      <c r="AF1247">
        <v>0.6457142857142858</v>
      </c>
      <c r="AG1247">
        <v>0</v>
      </c>
      <c r="AH1247">
        <v>124.16070704785714</v>
      </c>
      <c r="AI1247">
        <v>8.6188811830952385</v>
      </c>
      <c r="AJ1247">
        <v>2800</v>
      </c>
      <c r="AK1247">
        <v>34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 s="1" t="s">
        <v>173</v>
      </c>
      <c r="AT1247">
        <v>70</v>
      </c>
      <c r="AU1247">
        <v>83.706810616666672</v>
      </c>
      <c r="AV1247">
        <v>960.27903088333335</v>
      </c>
      <c r="AW1247">
        <v>34</v>
      </c>
      <c r="AX1247">
        <v>1</v>
      </c>
      <c r="AY1247">
        <v>0</v>
      </c>
      <c r="AZ1247">
        <v>40</v>
      </c>
      <c r="BA1247">
        <v>0.31002522450617287</v>
      </c>
      <c r="BB1247">
        <v>0.94145003027777774</v>
      </c>
      <c r="BC1247">
        <v>46</v>
      </c>
      <c r="BD1247">
        <v>-12</v>
      </c>
      <c r="BE1247">
        <v>4</v>
      </c>
      <c r="BF1247">
        <v>5</v>
      </c>
      <c r="BG1247" s="1" t="s">
        <v>174</v>
      </c>
      <c r="BH1247" s="1" t="s">
        <v>6891</v>
      </c>
      <c r="BI1247" s="1" t="s">
        <v>6889</v>
      </c>
      <c r="BJ1247" s="1" t="s">
        <v>6890</v>
      </c>
      <c r="BK1247">
        <v>2100</v>
      </c>
      <c r="BL1247">
        <v>3</v>
      </c>
      <c r="BM1247" s="5" t="d">
        <v>22:30:00.000</v>
      </c>
      <c r="BN1247" s="5" t="d">
        <v>23:00:00.0000000000031950</v>
      </c>
      <c r="BO1247">
        <v>22</v>
      </c>
      <c r="BP1247" t="b">
        <v>0</v>
      </c>
    </row>
    <row r="1248" spans="1:68" x14ac:dyDescent="0.2">
      <c r="A1248" s="1" t="s">
        <v>2674</v>
      </c>
      <c r="B1248" s="1" t="s">
        <v>1456</v>
      </c>
      <c r="C1248" s="2" t="d">
        <v>2026-07-12</v>
      </c>
      <c r="D1248">
        <v>47</v>
      </c>
      <c r="E1248" s="1" t="s">
        <v>187</v>
      </c>
      <c r="F1248">
        <v>52</v>
      </c>
      <c r="G1248">
        <v>9</v>
      </c>
      <c r="H1248">
        <v>0</v>
      </c>
      <c r="I1248">
        <v>2</v>
      </c>
      <c r="J1248">
        <v>7</v>
      </c>
      <c r="K1248">
        <v>0</v>
      </c>
      <c r="L1248">
        <v>1</v>
      </c>
      <c r="M1248" s="1" t="s">
        <v>63</v>
      </c>
      <c r="N1248" s="1" t="s">
        <v>1546</v>
      </c>
      <c r="O1248" s="1" t="s">
        <v>2675</v>
      </c>
      <c r="P1248">
        <v>7.4285714285714288</v>
      </c>
      <c r="Q1248">
        <v>0</v>
      </c>
      <c r="R1248">
        <v>100</v>
      </c>
      <c r="S1248">
        <v>1</v>
      </c>
      <c r="T1248">
        <v>31</v>
      </c>
      <c r="U1248">
        <v>52</v>
      </c>
      <c r="V1248">
        <v>252</v>
      </c>
      <c r="W1248">
        <v>56903.86</v>
      </c>
      <c r="X1248">
        <v>4.8461538461538458</v>
      </c>
      <c r="Y1248">
        <v>1094.3050000000001</v>
      </c>
      <c r="Z1248">
        <v>15.384615384615385</v>
      </c>
      <c r="AA1248">
        <v>128.32957141794873</v>
      </c>
      <c r="AB1248">
        <v>52</v>
      </c>
      <c r="AC1248">
        <v>112.94495603333333</v>
      </c>
      <c r="AD1248">
        <v>0</v>
      </c>
      <c r="AE1248">
        <v>1.2509001355059464</v>
      </c>
      <c r="AF1248">
        <v>0.64358974358974363</v>
      </c>
      <c r="AG1248">
        <v>0</v>
      </c>
      <c r="AH1248">
        <v>116.48713252083333</v>
      </c>
      <c r="AI1248">
        <v>8.9466669576923081</v>
      </c>
      <c r="AJ1248">
        <v>2080</v>
      </c>
      <c r="AK1248">
        <v>34</v>
      </c>
      <c r="AL1248">
        <v>4</v>
      </c>
      <c r="AM1248">
        <v>4</v>
      </c>
      <c r="AN1248">
        <v>0</v>
      </c>
      <c r="AO1248">
        <v>2</v>
      </c>
      <c r="AP1248">
        <v>2</v>
      </c>
      <c r="AQ1248">
        <v>0</v>
      </c>
      <c r="AR1248">
        <v>1619.67</v>
      </c>
      <c r="AS1248" s="1" t="s">
        <v>173</v>
      </c>
      <c r="AT1248">
        <v>52</v>
      </c>
      <c r="AU1248">
        <v>67.510128100000003</v>
      </c>
      <c r="AV1248">
        <v>953.20260213333336</v>
      </c>
      <c r="AW1248">
        <v>34</v>
      </c>
      <c r="AX1248">
        <v>1</v>
      </c>
      <c r="AY1248">
        <v>7.6923076923076927E-2</v>
      </c>
      <c r="AZ1248">
        <v>40</v>
      </c>
      <c r="BA1248">
        <v>0.32147680047619048</v>
      </c>
      <c r="BB1248">
        <v>0.93451235503267971</v>
      </c>
      <c r="BC1248">
        <v>46</v>
      </c>
      <c r="BD1248">
        <v>-12</v>
      </c>
      <c r="BE1248">
        <v>4</v>
      </c>
      <c r="BF1248">
        <v>3</v>
      </c>
      <c r="BG1248" s="1" t="s">
        <v>174</v>
      </c>
      <c r="BH1248" s="1" t="s">
        <v>6891</v>
      </c>
      <c r="BI1248" s="1" t="s">
        <v>6889</v>
      </c>
      <c r="BJ1248" s="1" t="s">
        <v>6890</v>
      </c>
      <c r="BK1248">
        <v>2100</v>
      </c>
      <c r="BL1248">
        <v>3</v>
      </c>
      <c r="BM1248" s="5" t="d">
        <v>23:00:00.0000000000031950</v>
      </c>
      <c r="BN1248" s="5" t="d">
        <v>23:29:59.9999999999968050</v>
      </c>
      <c r="BO1248">
        <v>23</v>
      </c>
      <c r="BP1248" t="b">
        <v>0</v>
      </c>
    </row>
    <row r="1249" spans="1:68" x14ac:dyDescent="0.2">
      <c r="A1249" s="1" t="s">
        <v>2676</v>
      </c>
      <c r="B1249" s="1" t="s">
        <v>1456</v>
      </c>
      <c r="C1249" s="2" t="d">
        <v>2026-07-12</v>
      </c>
      <c r="D1249">
        <v>48</v>
      </c>
      <c r="E1249" s="1" t="s">
        <v>187</v>
      </c>
      <c r="F1249">
        <v>20</v>
      </c>
      <c r="G1249">
        <v>9</v>
      </c>
      <c r="H1249">
        <v>0</v>
      </c>
      <c r="I1249">
        <v>2</v>
      </c>
      <c r="J1249">
        <v>7</v>
      </c>
      <c r="K1249">
        <v>0</v>
      </c>
      <c r="L1249">
        <v>1</v>
      </c>
      <c r="M1249" s="1" t="s">
        <v>63</v>
      </c>
      <c r="N1249" s="1" t="s">
        <v>1549</v>
      </c>
      <c r="O1249" s="1" t="s">
        <v>2677</v>
      </c>
      <c r="P1249">
        <v>2.8571428571428572</v>
      </c>
      <c r="Q1249">
        <v>0</v>
      </c>
      <c r="R1249">
        <v>100</v>
      </c>
      <c r="S1249">
        <v>1</v>
      </c>
      <c r="T1249">
        <v>30</v>
      </c>
      <c r="U1249">
        <v>20</v>
      </c>
      <c r="V1249">
        <v>92</v>
      </c>
      <c r="W1249">
        <v>19676.849999999999</v>
      </c>
      <c r="X1249">
        <v>4.5999999999999996</v>
      </c>
      <c r="Y1249">
        <v>983.84249999999997</v>
      </c>
      <c r="Z1249">
        <v>14.45</v>
      </c>
      <c r="AA1249">
        <v>115.21527707416666</v>
      </c>
      <c r="AB1249">
        <v>20</v>
      </c>
      <c r="AC1249">
        <v>100.76527707416668</v>
      </c>
      <c r="AD1249">
        <v>0</v>
      </c>
      <c r="AE1249">
        <v>1.1611965148148766</v>
      </c>
      <c r="AF1249">
        <v>0.58250000000000002</v>
      </c>
      <c r="AG1249">
        <v>0</v>
      </c>
      <c r="AH1249">
        <v>103.36981119750001</v>
      </c>
      <c r="AI1249">
        <v>9.3092693533333328</v>
      </c>
      <c r="AJ1249">
        <v>800</v>
      </c>
      <c r="AK1249">
        <v>34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 s="1" t="s">
        <v>173</v>
      </c>
      <c r="AT1249">
        <v>20</v>
      </c>
      <c r="AU1249">
        <v>25.646060783333333</v>
      </c>
      <c r="AV1249">
        <v>955.36642488333337</v>
      </c>
      <c r="AW1249">
        <v>34</v>
      </c>
      <c r="AX1249">
        <v>1</v>
      </c>
      <c r="AY1249">
        <v>0</v>
      </c>
      <c r="AZ1249">
        <v>40</v>
      </c>
      <c r="BA1249">
        <v>0.12212409896825396</v>
      </c>
      <c r="BB1249">
        <v>0.93663374988562098</v>
      </c>
      <c r="BC1249">
        <v>46</v>
      </c>
      <c r="BD1249">
        <v>-12</v>
      </c>
      <c r="BE1249">
        <v>2</v>
      </c>
      <c r="BF1249">
        <v>5</v>
      </c>
      <c r="BG1249" s="1" t="s">
        <v>174</v>
      </c>
      <c r="BH1249" s="1" t="s">
        <v>6891</v>
      </c>
      <c r="BI1249" s="1" t="s">
        <v>6889</v>
      </c>
      <c r="BJ1249" s="1" t="s">
        <v>6890</v>
      </c>
      <c r="BK1249">
        <v>2100</v>
      </c>
      <c r="BL1249">
        <v>3</v>
      </c>
      <c r="BM1249" s="5" t="d">
        <v>23:29:59.9999999999968050</v>
      </c>
      <c r="BN1249" s="5" t="d">
        <v>1899-12-30</v>
      </c>
      <c r="BO1249">
        <v>23</v>
      </c>
      <c r="BP1249" t="b">
        <v>0</v>
      </c>
    </row>
    <row r="1250" spans="1:68" x14ac:dyDescent="0.2">
      <c r="A1250" s="1" t="s">
        <v>2678</v>
      </c>
      <c r="B1250" s="1" t="s">
        <v>1456</v>
      </c>
      <c r="C1250" s="2" t="d">
        <v>2026-07-13</v>
      </c>
      <c r="D1250">
        <v>1</v>
      </c>
      <c r="E1250" s="1" t="s">
        <v>61</v>
      </c>
      <c r="F1250">
        <v>6</v>
      </c>
      <c r="G1250">
        <v>18</v>
      </c>
      <c r="H1250">
        <v>12</v>
      </c>
      <c r="I1250">
        <v>2</v>
      </c>
      <c r="J1250">
        <v>4</v>
      </c>
      <c r="K1250">
        <v>900</v>
      </c>
      <c r="L1250">
        <v>1</v>
      </c>
      <c r="M1250" s="1" t="s">
        <v>2679</v>
      </c>
      <c r="N1250" s="1" t="s">
        <v>1800</v>
      </c>
      <c r="O1250" s="1" t="s">
        <v>2680</v>
      </c>
      <c r="P1250">
        <v>1.5</v>
      </c>
      <c r="Q1250">
        <v>900</v>
      </c>
      <c r="R1250">
        <v>9100</v>
      </c>
      <c r="S1250">
        <v>1</v>
      </c>
      <c r="T1250">
        <v>49</v>
      </c>
      <c r="U1250">
        <v>6</v>
      </c>
      <c r="V1250">
        <v>32</v>
      </c>
      <c r="W1250">
        <v>10465.48</v>
      </c>
      <c r="X1250">
        <v>5.333333333333333</v>
      </c>
      <c r="Y1250">
        <v>1744.2466666666667</v>
      </c>
      <c r="Z1250">
        <v>12.166666666666666</v>
      </c>
      <c r="AA1250">
        <v>93.299578538888895</v>
      </c>
      <c r="AB1250">
        <v>6</v>
      </c>
      <c r="AC1250">
        <v>81.132911872222223</v>
      </c>
      <c r="AD1250">
        <v>0</v>
      </c>
      <c r="AE1250">
        <v>1.4575969416598336</v>
      </c>
      <c r="AF1250">
        <v>0.85833333333333339</v>
      </c>
      <c r="AG1250">
        <v>0</v>
      </c>
      <c r="AH1250">
        <v>83.105874458333332</v>
      </c>
      <c r="AI1250">
        <v>7.0249960194444441</v>
      </c>
      <c r="AJ1250">
        <v>210</v>
      </c>
      <c r="AK1250">
        <v>66</v>
      </c>
      <c r="AL1250">
        <v>1</v>
      </c>
      <c r="AM1250">
        <v>1</v>
      </c>
      <c r="AN1250">
        <v>1</v>
      </c>
      <c r="AO1250">
        <v>0</v>
      </c>
      <c r="AP1250">
        <v>0</v>
      </c>
      <c r="AQ1250">
        <v>0</v>
      </c>
      <c r="AR1250">
        <v>451.68</v>
      </c>
      <c r="AS1250" s="1" t="s">
        <v>173</v>
      </c>
      <c r="AT1250">
        <v>6</v>
      </c>
      <c r="AU1250">
        <v>8.0442411666666676</v>
      </c>
      <c r="AV1250">
        <v>1815.3045356833334</v>
      </c>
      <c r="AW1250">
        <v>66</v>
      </c>
      <c r="AX1250">
        <v>1</v>
      </c>
      <c r="AY1250">
        <v>0.16666666666666666</v>
      </c>
      <c r="AZ1250">
        <v>35</v>
      </c>
      <c r="BA1250">
        <v>6.7035343055555557E-2</v>
      </c>
      <c r="BB1250">
        <v>0.91682047256734012</v>
      </c>
      <c r="BC1250">
        <v>87</v>
      </c>
      <c r="BD1250">
        <v>-21</v>
      </c>
      <c r="BE1250">
        <v>1</v>
      </c>
      <c r="BF1250">
        <v>3</v>
      </c>
      <c r="BG1250" s="1" t="s">
        <v>174</v>
      </c>
      <c r="BH1250" s="1" t="s">
        <v>6891</v>
      </c>
      <c r="BI1250" s="1" t="s">
        <v>6889</v>
      </c>
      <c r="BJ1250" s="1" t="s">
        <v>6890</v>
      </c>
      <c r="BK1250">
        <v>2100</v>
      </c>
      <c r="BL1250">
        <v>3</v>
      </c>
      <c r="BM1250" s="5" t="d">
        <v>1899-12-30</v>
      </c>
      <c r="BN1250" s="5" t="d">
        <v>00:29:59.99999999999990100</v>
      </c>
      <c r="BO1250">
        <v>0</v>
      </c>
      <c r="BP1250" t="b">
        <v>0</v>
      </c>
    </row>
    <row r="1251" spans="1:68" x14ac:dyDescent="0.2">
      <c r="A1251" s="1" t="s">
        <v>2681</v>
      </c>
      <c r="B1251" s="1" t="s">
        <v>1456</v>
      </c>
      <c r="C1251" s="2" t="d">
        <v>2026-07-13</v>
      </c>
      <c r="D1251">
        <v>2</v>
      </c>
      <c r="E1251" s="1" t="s">
        <v>61</v>
      </c>
      <c r="F1251">
        <v>5</v>
      </c>
      <c r="G1251">
        <v>18</v>
      </c>
      <c r="H1251">
        <v>12</v>
      </c>
      <c r="I1251">
        <v>2</v>
      </c>
      <c r="J1251">
        <v>4</v>
      </c>
      <c r="K1251">
        <v>900</v>
      </c>
      <c r="L1251">
        <v>1</v>
      </c>
      <c r="M1251" s="1" t="s">
        <v>2682</v>
      </c>
      <c r="N1251" s="1" t="s">
        <v>2333</v>
      </c>
      <c r="O1251" s="1" t="s">
        <v>2683</v>
      </c>
      <c r="P1251">
        <v>1.25</v>
      </c>
      <c r="Q1251">
        <v>900</v>
      </c>
      <c r="R1251">
        <v>8200</v>
      </c>
      <c r="S1251">
        <v>1</v>
      </c>
      <c r="T1251">
        <v>48</v>
      </c>
      <c r="U1251">
        <v>5</v>
      </c>
      <c r="V1251">
        <v>23</v>
      </c>
      <c r="W1251">
        <v>4451.6099999999997</v>
      </c>
      <c r="X1251">
        <v>4.5999999999999996</v>
      </c>
      <c r="Y1251">
        <v>890.32199999999989</v>
      </c>
      <c r="Z1251">
        <v>12.2</v>
      </c>
      <c r="AA1251">
        <v>62.465570963333334</v>
      </c>
      <c r="AB1251">
        <v>5</v>
      </c>
      <c r="AC1251">
        <v>50.265570963333332</v>
      </c>
      <c r="AD1251">
        <v>0</v>
      </c>
      <c r="AE1251">
        <v>1.5055043872604337</v>
      </c>
      <c r="AF1251">
        <v>0.60666666666666669</v>
      </c>
      <c r="AG1251">
        <v>0</v>
      </c>
      <c r="AH1251">
        <v>52.16430608666667</v>
      </c>
      <c r="AI1251">
        <v>7.2357604800000006</v>
      </c>
      <c r="AJ1251">
        <v>175</v>
      </c>
      <c r="AK1251">
        <v>66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 s="1" t="s">
        <v>173</v>
      </c>
      <c r="AT1251">
        <v>5</v>
      </c>
      <c r="AU1251">
        <v>8.1043175833333336</v>
      </c>
      <c r="AV1251">
        <v>1835.3228730999999</v>
      </c>
      <c r="AW1251">
        <v>66</v>
      </c>
      <c r="AX1251">
        <v>1</v>
      </c>
      <c r="AY1251">
        <v>0</v>
      </c>
      <c r="AZ1251">
        <v>35</v>
      </c>
      <c r="BA1251">
        <v>6.7535979861111109E-2</v>
      </c>
      <c r="BB1251">
        <v>0.92693074398989894</v>
      </c>
      <c r="BC1251">
        <v>88</v>
      </c>
      <c r="BD1251">
        <v>-22</v>
      </c>
      <c r="BE1251">
        <v>1</v>
      </c>
      <c r="BF1251">
        <v>3</v>
      </c>
      <c r="BG1251" s="1" t="s">
        <v>174</v>
      </c>
      <c r="BH1251" s="1" t="s">
        <v>6891</v>
      </c>
      <c r="BI1251" s="1" t="s">
        <v>6889</v>
      </c>
      <c r="BJ1251" s="1" t="s">
        <v>6890</v>
      </c>
      <c r="BK1251">
        <v>2100</v>
      </c>
      <c r="BL1251">
        <v>3</v>
      </c>
      <c r="BM1251" s="5" t="d">
        <v>00:29:59.99999999999990100</v>
      </c>
      <c r="BN1251" s="5" t="d">
        <v>00:59:59.99999999999980200</v>
      </c>
      <c r="BO1251">
        <v>0</v>
      </c>
      <c r="BP1251" t="b">
        <v>0</v>
      </c>
    </row>
    <row r="1252" spans="1:68" x14ac:dyDescent="0.2">
      <c r="A1252" s="1" t="s">
        <v>2684</v>
      </c>
      <c r="B1252" s="1" t="s">
        <v>1456</v>
      </c>
      <c r="C1252" s="2" t="d">
        <v>2026-07-13</v>
      </c>
      <c r="D1252">
        <v>3</v>
      </c>
      <c r="E1252" s="1" t="s">
        <v>61</v>
      </c>
      <c r="F1252">
        <v>2</v>
      </c>
      <c r="G1252">
        <v>9</v>
      </c>
      <c r="H1252">
        <v>8</v>
      </c>
      <c r="I1252">
        <v>0</v>
      </c>
      <c r="J1252">
        <v>1</v>
      </c>
      <c r="K1252">
        <v>600</v>
      </c>
      <c r="L1252">
        <v>0</v>
      </c>
      <c r="M1252" s="1" t="s">
        <v>2685</v>
      </c>
      <c r="N1252" s="1" t="s">
        <v>63</v>
      </c>
      <c r="O1252" s="1" t="s">
        <v>1583</v>
      </c>
      <c r="P1252">
        <v>2</v>
      </c>
      <c r="Q1252">
        <v>600</v>
      </c>
      <c r="R1252">
        <v>7600</v>
      </c>
      <c r="S1252">
        <v>0</v>
      </c>
      <c r="T1252">
        <v>48</v>
      </c>
      <c r="U1252">
        <v>2</v>
      </c>
      <c r="V1252">
        <v>9</v>
      </c>
      <c r="W1252">
        <v>1422.27</v>
      </c>
      <c r="X1252">
        <v>4.5</v>
      </c>
      <c r="Y1252">
        <v>711.13499999999999</v>
      </c>
      <c r="Z1252">
        <v>12</v>
      </c>
      <c r="AA1252">
        <v>41.624544308333334</v>
      </c>
      <c r="AB1252">
        <v>2</v>
      </c>
      <c r="AC1252">
        <v>29.624544308333334</v>
      </c>
      <c r="AD1252">
        <v>0</v>
      </c>
      <c r="AE1252">
        <v>1.1308145035101567</v>
      </c>
      <c r="AF1252">
        <v>0.72500000000000009</v>
      </c>
      <c r="AG1252">
        <v>0</v>
      </c>
      <c r="AH1252">
        <v>31.502223366666669</v>
      </c>
      <c r="AI1252">
        <v>7.3415064416666675</v>
      </c>
      <c r="AJ1252">
        <v>70</v>
      </c>
      <c r="AK1252">
        <v>33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 s="1" t="s">
        <v>173</v>
      </c>
      <c r="AT1252">
        <v>2</v>
      </c>
      <c r="AU1252">
        <v>2.3861737500000002</v>
      </c>
      <c r="AV1252">
        <v>1212.4141018333332</v>
      </c>
      <c r="AW1252">
        <v>65</v>
      </c>
      <c r="AX1252">
        <v>1</v>
      </c>
      <c r="AY1252">
        <v>0</v>
      </c>
      <c r="AZ1252">
        <v>35</v>
      </c>
      <c r="BA1252">
        <v>7.9539125000000002E-2</v>
      </c>
      <c r="BB1252">
        <v>1.2246607089225587</v>
      </c>
      <c r="BC1252">
        <v>58</v>
      </c>
      <c r="BD1252">
        <v>-25</v>
      </c>
      <c r="BE1252">
        <v>1</v>
      </c>
      <c r="BF1252">
        <v>0</v>
      </c>
      <c r="BG1252" s="1" t="s">
        <v>174</v>
      </c>
      <c r="BH1252" s="1" t="s">
        <v>6891</v>
      </c>
      <c r="BI1252" s="1" t="s">
        <v>6889</v>
      </c>
      <c r="BJ1252" s="1" t="s">
        <v>6890</v>
      </c>
      <c r="BK1252">
        <v>2100</v>
      </c>
      <c r="BL1252">
        <v>3</v>
      </c>
      <c r="BM1252" s="5" t="d">
        <v>00:59:59.99999999999980200</v>
      </c>
      <c r="BN1252" s="5" t="d">
        <v>01:30:00.000</v>
      </c>
      <c r="BO1252">
        <v>1</v>
      </c>
      <c r="BP1252" t="b">
        <v>0</v>
      </c>
    </row>
    <row r="1253" spans="1:68" x14ac:dyDescent="0.2">
      <c r="A1253" s="1" t="s">
        <v>2686</v>
      </c>
      <c r="B1253" s="1" t="s">
        <v>1456</v>
      </c>
      <c r="C1253" s="2" t="d">
        <v>2026-07-13</v>
      </c>
      <c r="D1253">
        <v>4</v>
      </c>
      <c r="E1253" s="1" t="s">
        <v>61</v>
      </c>
      <c r="F1253">
        <v>6</v>
      </c>
      <c r="G1253">
        <v>9</v>
      </c>
      <c r="H1253">
        <v>8</v>
      </c>
      <c r="I1253">
        <v>0</v>
      </c>
      <c r="J1253">
        <v>1</v>
      </c>
      <c r="K1253">
        <v>600</v>
      </c>
      <c r="L1253">
        <v>0</v>
      </c>
      <c r="M1253" s="1" t="s">
        <v>2687</v>
      </c>
      <c r="N1253" s="1" t="s">
        <v>63</v>
      </c>
      <c r="O1253" s="1" t="s">
        <v>1467</v>
      </c>
      <c r="P1253">
        <v>6</v>
      </c>
      <c r="Q1253">
        <v>600</v>
      </c>
      <c r="R1253">
        <v>7000</v>
      </c>
      <c r="S1253">
        <v>0</v>
      </c>
      <c r="T1253">
        <v>48</v>
      </c>
      <c r="U1253">
        <v>6</v>
      </c>
      <c r="V1253">
        <v>31</v>
      </c>
      <c r="W1253">
        <v>6513.55</v>
      </c>
      <c r="X1253">
        <v>5.166666666666667</v>
      </c>
      <c r="Y1253">
        <v>1085.5916666666667</v>
      </c>
      <c r="Z1253">
        <v>12.5</v>
      </c>
      <c r="AA1253">
        <v>10.516411772222222</v>
      </c>
      <c r="AB1253">
        <v>0</v>
      </c>
      <c r="AC1253">
        <v>0</v>
      </c>
      <c r="AD1253">
        <v>8.0289391666666668E-2</v>
      </c>
      <c r="AE1253">
        <v>1.3824585594871632</v>
      </c>
      <c r="AF1253">
        <v>0.59722222222222221</v>
      </c>
      <c r="AG1253">
        <v>1.5083883305555554</v>
      </c>
      <c r="AH1253">
        <v>0.13965125833333333</v>
      </c>
      <c r="AI1253">
        <v>7.7251236722222218</v>
      </c>
      <c r="AJ1253">
        <v>210</v>
      </c>
      <c r="AK1253">
        <v>33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 s="1" t="s">
        <v>70</v>
      </c>
      <c r="AT1253">
        <v>0</v>
      </c>
      <c r="AU1253">
        <v>7.034351749999999</v>
      </c>
      <c r="AV1253">
        <v>601.22420743333339</v>
      </c>
      <c r="AW1253">
        <v>33</v>
      </c>
      <c r="AX1253">
        <v>0</v>
      </c>
      <c r="AY1253">
        <v>0</v>
      </c>
      <c r="AZ1253">
        <v>35</v>
      </c>
      <c r="BA1253">
        <v>0.23447839166666665</v>
      </c>
      <c r="BB1253">
        <v>0.60729717922558923</v>
      </c>
      <c r="BC1253">
        <v>29</v>
      </c>
      <c r="BD1253">
        <v>4</v>
      </c>
      <c r="BE1253">
        <v>1</v>
      </c>
      <c r="BF1253">
        <v>0</v>
      </c>
      <c r="BG1253" s="1" t="s">
        <v>66</v>
      </c>
      <c r="BH1253" s="1" t="s">
        <v>6891</v>
      </c>
      <c r="BI1253" s="1" t="s">
        <v>6889</v>
      </c>
      <c r="BJ1253" s="1" t="s">
        <v>6890</v>
      </c>
      <c r="BK1253">
        <v>2100</v>
      </c>
      <c r="BL1253">
        <v>3</v>
      </c>
      <c r="BM1253" s="5" t="d">
        <v>01:30:00.000</v>
      </c>
      <c r="BN1253" s="5" t="d">
        <v>01:59:59.99999999999959725</v>
      </c>
      <c r="BO1253">
        <v>1</v>
      </c>
      <c r="BP1253" t="b">
        <v>0</v>
      </c>
    </row>
    <row r="1254" spans="1:68" x14ac:dyDescent="0.2">
      <c r="A1254" s="1" t="s">
        <v>2688</v>
      </c>
      <c r="B1254" s="1" t="s">
        <v>1456</v>
      </c>
      <c r="C1254" s="2" t="d">
        <v>2026-07-13</v>
      </c>
      <c r="D1254">
        <v>5</v>
      </c>
      <c r="E1254" s="1" t="s">
        <v>61</v>
      </c>
      <c r="F1254">
        <v>4</v>
      </c>
      <c r="G1254">
        <v>9</v>
      </c>
      <c r="H1254">
        <v>8</v>
      </c>
      <c r="I1254">
        <v>0</v>
      </c>
      <c r="J1254">
        <v>1</v>
      </c>
      <c r="K1254">
        <v>600</v>
      </c>
      <c r="L1254">
        <v>0</v>
      </c>
      <c r="M1254" s="1" t="s">
        <v>2689</v>
      </c>
      <c r="N1254" s="1" t="s">
        <v>63</v>
      </c>
      <c r="O1254" s="1" t="s">
        <v>1470</v>
      </c>
      <c r="P1254">
        <v>4</v>
      </c>
      <c r="Q1254">
        <v>600</v>
      </c>
      <c r="R1254">
        <v>6400</v>
      </c>
      <c r="S1254">
        <v>0</v>
      </c>
      <c r="T1254">
        <v>48</v>
      </c>
      <c r="U1254">
        <v>4</v>
      </c>
      <c r="V1254">
        <v>21</v>
      </c>
      <c r="W1254">
        <v>4223.5200000000004</v>
      </c>
      <c r="X1254">
        <v>5.25</v>
      </c>
      <c r="Y1254">
        <v>1055.8800000000001</v>
      </c>
      <c r="Z1254">
        <v>12</v>
      </c>
      <c r="AA1254">
        <v>10.181321279166667</v>
      </c>
      <c r="AB1254">
        <v>0</v>
      </c>
      <c r="AC1254">
        <v>0</v>
      </c>
      <c r="AD1254">
        <v>0</v>
      </c>
      <c r="AE1254">
        <v>1.5480585501856132</v>
      </c>
      <c r="AF1254">
        <v>0.90833333333333321</v>
      </c>
      <c r="AG1254">
        <v>2.4563918791666666</v>
      </c>
      <c r="AH1254">
        <v>0</v>
      </c>
      <c r="AI1254">
        <v>6.8165960666666665</v>
      </c>
      <c r="AJ1254">
        <v>140</v>
      </c>
      <c r="AK1254">
        <v>33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 s="1" t="s">
        <v>70</v>
      </c>
      <c r="AT1254">
        <v>0</v>
      </c>
      <c r="AU1254">
        <v>7.4526337333333341</v>
      </c>
      <c r="AV1254">
        <v>64.009149966666655</v>
      </c>
      <c r="AW1254">
        <v>4</v>
      </c>
      <c r="AX1254">
        <v>0</v>
      </c>
      <c r="AY1254">
        <v>0</v>
      </c>
      <c r="AZ1254">
        <v>35</v>
      </c>
      <c r="BA1254">
        <v>0.24842112444444447</v>
      </c>
      <c r="BB1254">
        <v>6.4655707037037019E-2</v>
      </c>
      <c r="BC1254">
        <v>4</v>
      </c>
      <c r="BD1254">
        <v>29</v>
      </c>
      <c r="BE1254">
        <v>1</v>
      </c>
      <c r="BF1254">
        <v>0</v>
      </c>
      <c r="BG1254" s="1" t="s">
        <v>66</v>
      </c>
      <c r="BH1254" s="1" t="s">
        <v>6891</v>
      </c>
      <c r="BI1254" s="1" t="s">
        <v>6889</v>
      </c>
      <c r="BJ1254" s="1" t="s">
        <v>6890</v>
      </c>
      <c r="BK1254">
        <v>2100</v>
      </c>
      <c r="BL1254">
        <v>3</v>
      </c>
      <c r="BM1254" s="5" t="d">
        <v>01:59:59.99999999999959725</v>
      </c>
      <c r="BN1254" s="5" t="d">
        <v>02:30:00.00000000000040275</v>
      </c>
      <c r="BO1254">
        <v>2</v>
      </c>
      <c r="BP1254" t="b">
        <v>0</v>
      </c>
    </row>
    <row r="1255" spans="1:68" x14ac:dyDescent="0.2">
      <c r="A1255" s="1" t="s">
        <v>2690</v>
      </c>
      <c r="B1255" s="1" t="s">
        <v>1456</v>
      </c>
      <c r="C1255" s="2" t="d">
        <v>2026-07-13</v>
      </c>
      <c r="D1255">
        <v>6</v>
      </c>
      <c r="E1255" s="1" t="s">
        <v>61</v>
      </c>
      <c r="F1255">
        <v>2</v>
      </c>
      <c r="G1255">
        <v>9</v>
      </c>
      <c r="H1255">
        <v>8</v>
      </c>
      <c r="I1255">
        <v>0</v>
      </c>
      <c r="J1255">
        <v>1</v>
      </c>
      <c r="K1255">
        <v>600</v>
      </c>
      <c r="L1255">
        <v>0</v>
      </c>
      <c r="M1255" s="1" t="s">
        <v>2691</v>
      </c>
      <c r="N1255" s="1" t="s">
        <v>63</v>
      </c>
      <c r="O1255" s="1" t="s">
        <v>1473</v>
      </c>
      <c r="P1255">
        <v>2</v>
      </c>
      <c r="Q1255">
        <v>600</v>
      </c>
      <c r="R1255">
        <v>5800</v>
      </c>
      <c r="S1255">
        <v>0</v>
      </c>
      <c r="T1255">
        <v>48</v>
      </c>
      <c r="U1255">
        <v>2</v>
      </c>
      <c r="V1255">
        <v>10</v>
      </c>
      <c r="W1255">
        <v>1859.9</v>
      </c>
      <c r="X1255">
        <v>5</v>
      </c>
      <c r="Y1255">
        <v>929.95</v>
      </c>
      <c r="Z1255">
        <v>11.5</v>
      </c>
      <c r="AA1255">
        <v>9.2778079083333331</v>
      </c>
      <c r="AB1255">
        <v>0</v>
      </c>
      <c r="AC1255">
        <v>0</v>
      </c>
      <c r="AD1255">
        <v>0</v>
      </c>
      <c r="AE1255">
        <v>1.2727269096636844</v>
      </c>
      <c r="AF1255">
        <v>0.29166666666666663</v>
      </c>
      <c r="AG1255">
        <v>1.5643935666666668</v>
      </c>
      <c r="AH1255">
        <v>0</v>
      </c>
      <c r="AI1255">
        <v>6.571747666666667</v>
      </c>
      <c r="AJ1255">
        <v>70</v>
      </c>
      <c r="AK1255">
        <v>33</v>
      </c>
      <c r="AL1255">
        <v>1</v>
      </c>
      <c r="AM1255">
        <v>1</v>
      </c>
      <c r="AN1255">
        <v>0</v>
      </c>
      <c r="AO1255">
        <v>0</v>
      </c>
      <c r="AP1255">
        <v>1</v>
      </c>
      <c r="AQ1255">
        <v>0</v>
      </c>
      <c r="AR1255">
        <v>97.56</v>
      </c>
      <c r="AS1255" s="1" t="s">
        <v>70</v>
      </c>
      <c r="AT1255">
        <v>0</v>
      </c>
      <c r="AU1255">
        <v>2.5454537999999998</v>
      </c>
      <c r="AV1255">
        <v>32.637075949999996</v>
      </c>
      <c r="AW1255">
        <v>3</v>
      </c>
      <c r="AX1255">
        <v>0</v>
      </c>
      <c r="AY1255">
        <v>0.5</v>
      </c>
      <c r="AZ1255">
        <v>35</v>
      </c>
      <c r="BA1255">
        <v>8.4848459999999987E-2</v>
      </c>
      <c r="BB1255">
        <v>3.2966743383838377E-2</v>
      </c>
      <c r="BC1255">
        <v>2</v>
      </c>
      <c r="BD1255">
        <v>31</v>
      </c>
      <c r="BE1255">
        <v>1</v>
      </c>
      <c r="BF1255">
        <v>0</v>
      </c>
      <c r="BG1255" s="1" t="s">
        <v>209</v>
      </c>
      <c r="BH1255" s="1" t="s">
        <v>6891</v>
      </c>
      <c r="BI1255" s="1" t="s">
        <v>6889</v>
      </c>
      <c r="BJ1255" s="1" t="s">
        <v>6890</v>
      </c>
      <c r="BK1255">
        <v>2100</v>
      </c>
      <c r="BL1255">
        <v>3</v>
      </c>
      <c r="BM1255" s="5" t="d">
        <v>02:30:00.00000000000040275</v>
      </c>
      <c r="BN1255" s="5" t="d">
        <v>03:00:00.000</v>
      </c>
      <c r="BO1255">
        <v>2</v>
      </c>
      <c r="BP1255" t="b">
        <v>0</v>
      </c>
    </row>
    <row r="1256" spans="1:68" x14ac:dyDescent="0.2">
      <c r="A1256" s="1" t="s">
        <v>2692</v>
      </c>
      <c r="B1256" s="1" t="s">
        <v>1456</v>
      </c>
      <c r="C1256" s="2" t="d">
        <v>2026-07-13</v>
      </c>
      <c r="D1256">
        <v>7</v>
      </c>
      <c r="E1256" s="1" t="s">
        <v>61</v>
      </c>
      <c r="F1256">
        <v>0</v>
      </c>
      <c r="G1256">
        <v>9</v>
      </c>
      <c r="H1256">
        <v>8</v>
      </c>
      <c r="I1256">
        <v>0</v>
      </c>
      <c r="J1256">
        <v>1</v>
      </c>
      <c r="K1256">
        <v>600</v>
      </c>
      <c r="L1256">
        <v>0</v>
      </c>
      <c r="M1256" s="1" t="s">
        <v>2693</v>
      </c>
      <c r="N1256" s="1" t="s">
        <v>63</v>
      </c>
      <c r="O1256" s="1" t="s">
        <v>1479</v>
      </c>
      <c r="P1256">
        <v>0</v>
      </c>
      <c r="Q1256">
        <v>600</v>
      </c>
      <c r="R1256">
        <v>5200</v>
      </c>
      <c r="S1256">
        <v>0</v>
      </c>
      <c r="T1256">
        <v>48</v>
      </c>
      <c r="AK1256">
        <v>33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 s="1" t="s">
        <v>70</v>
      </c>
      <c r="AT1256">
        <v>0</v>
      </c>
      <c r="AU1256">
        <v>0</v>
      </c>
      <c r="AV1256">
        <v>4.6310657666666666</v>
      </c>
      <c r="AW1256">
        <v>1</v>
      </c>
      <c r="AX1256">
        <v>0</v>
      </c>
      <c r="AY1256">
        <v>0</v>
      </c>
      <c r="AZ1256">
        <v>0</v>
      </c>
      <c r="BA1256">
        <v>0</v>
      </c>
      <c r="BB1256">
        <v>4.6778442087542088E-3</v>
      </c>
      <c r="BC1256">
        <v>1</v>
      </c>
      <c r="BD1256">
        <v>32</v>
      </c>
      <c r="BE1256">
        <v>0</v>
      </c>
      <c r="BF1256">
        <v>1</v>
      </c>
      <c r="BG1256" s="1" t="s">
        <v>66</v>
      </c>
      <c r="BH1256" s="1" t="s">
        <v>6891</v>
      </c>
      <c r="BI1256" s="1" t="s">
        <v>6889</v>
      </c>
      <c r="BJ1256" s="1" t="s">
        <v>6890</v>
      </c>
      <c r="BK1256">
        <v>2100</v>
      </c>
      <c r="BL1256">
        <v>3</v>
      </c>
      <c r="BM1256" s="5" t="d">
        <v>03:00:00.000</v>
      </c>
      <c r="BN1256" s="5" t="d">
        <v>03:30:00.00000000000079875</v>
      </c>
      <c r="BO1256">
        <v>3</v>
      </c>
      <c r="BP1256" t="b">
        <v>0</v>
      </c>
    </row>
    <row r="1257" spans="1:68" x14ac:dyDescent="0.2">
      <c r="A1257" s="1" t="s">
        <v>2694</v>
      </c>
      <c r="B1257" s="1" t="s">
        <v>1456</v>
      </c>
      <c r="C1257" s="2" t="d">
        <v>2026-07-13</v>
      </c>
      <c r="D1257">
        <v>8</v>
      </c>
      <c r="E1257" s="1" t="s">
        <v>61</v>
      </c>
      <c r="F1257">
        <v>6</v>
      </c>
      <c r="G1257">
        <v>9</v>
      </c>
      <c r="H1257">
        <v>8</v>
      </c>
      <c r="I1257">
        <v>0</v>
      </c>
      <c r="J1257">
        <v>1</v>
      </c>
      <c r="K1257">
        <v>600</v>
      </c>
      <c r="L1257">
        <v>0</v>
      </c>
      <c r="M1257" s="1" t="s">
        <v>2695</v>
      </c>
      <c r="N1257" s="1" t="s">
        <v>63</v>
      </c>
      <c r="O1257" s="1" t="s">
        <v>1596</v>
      </c>
      <c r="P1257">
        <v>6</v>
      </c>
      <c r="Q1257">
        <v>600</v>
      </c>
      <c r="R1257">
        <v>4600</v>
      </c>
      <c r="S1257">
        <v>0</v>
      </c>
      <c r="T1257">
        <v>48</v>
      </c>
      <c r="U1257">
        <v>6</v>
      </c>
      <c r="V1257">
        <v>24</v>
      </c>
      <c r="W1257">
        <v>5692.72</v>
      </c>
      <c r="X1257">
        <v>4</v>
      </c>
      <c r="Y1257">
        <v>948.78666666666675</v>
      </c>
      <c r="Z1257">
        <v>12</v>
      </c>
      <c r="AA1257">
        <v>11.04597965</v>
      </c>
      <c r="AB1257">
        <v>1</v>
      </c>
      <c r="AC1257">
        <v>0.32421858333333348</v>
      </c>
      <c r="AD1257">
        <v>0</v>
      </c>
      <c r="AE1257">
        <v>1.192431571621571</v>
      </c>
      <c r="AF1257">
        <v>0.60555555555555551</v>
      </c>
      <c r="AG1257">
        <v>1.7979871138888888</v>
      </c>
      <c r="AH1257">
        <v>0</v>
      </c>
      <c r="AI1257">
        <v>8.4618814111111114</v>
      </c>
      <c r="AJ1257">
        <v>210</v>
      </c>
      <c r="AK1257">
        <v>33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 s="1" t="s">
        <v>125</v>
      </c>
      <c r="AT1257">
        <v>1</v>
      </c>
      <c r="AU1257">
        <v>6.9113236833333334</v>
      </c>
      <c r="AV1257">
        <v>29.914793933333332</v>
      </c>
      <c r="AW1257">
        <v>3</v>
      </c>
      <c r="AX1257">
        <v>0.16666666666666666</v>
      </c>
      <c r="AY1257">
        <v>0</v>
      </c>
      <c r="AZ1257">
        <v>35</v>
      </c>
      <c r="BA1257">
        <v>0.2303774561111111</v>
      </c>
      <c r="BB1257">
        <v>3.0216963569023567E-2</v>
      </c>
      <c r="BC1257">
        <v>2</v>
      </c>
      <c r="BD1257">
        <v>31</v>
      </c>
      <c r="BE1257">
        <v>1</v>
      </c>
      <c r="BF1257">
        <v>0</v>
      </c>
      <c r="BG1257" s="1" t="s">
        <v>66</v>
      </c>
      <c r="BH1257" s="1" t="s">
        <v>6891</v>
      </c>
      <c r="BI1257" s="1" t="s">
        <v>6889</v>
      </c>
      <c r="BJ1257" s="1" t="s">
        <v>6890</v>
      </c>
      <c r="BK1257">
        <v>2100</v>
      </c>
      <c r="BL1257">
        <v>3</v>
      </c>
      <c r="BM1257" s="5" t="d">
        <v>03:30:00.00000000000079875</v>
      </c>
      <c r="BN1257" s="5" t="d">
        <v>03:59:59.99999999999920125</v>
      </c>
      <c r="BO1257">
        <v>3</v>
      </c>
      <c r="BP1257" t="b">
        <v>0</v>
      </c>
    </row>
    <row r="1258" spans="1:68" x14ac:dyDescent="0.2">
      <c r="A1258" s="1" t="s">
        <v>2696</v>
      </c>
      <c r="B1258" s="1" t="s">
        <v>1456</v>
      </c>
      <c r="C1258" s="2" t="d">
        <v>2026-07-13</v>
      </c>
      <c r="D1258">
        <v>9</v>
      </c>
      <c r="E1258" s="1" t="s">
        <v>61</v>
      </c>
      <c r="F1258">
        <v>5</v>
      </c>
      <c r="G1258">
        <v>9</v>
      </c>
      <c r="H1258">
        <v>8</v>
      </c>
      <c r="I1258">
        <v>0</v>
      </c>
      <c r="J1258">
        <v>1</v>
      </c>
      <c r="K1258">
        <v>600</v>
      </c>
      <c r="L1258">
        <v>0</v>
      </c>
      <c r="M1258" s="1" t="s">
        <v>2697</v>
      </c>
      <c r="N1258" s="1" t="s">
        <v>63</v>
      </c>
      <c r="O1258" s="1" t="s">
        <v>1482</v>
      </c>
      <c r="P1258">
        <v>5</v>
      </c>
      <c r="Q1258">
        <v>600</v>
      </c>
      <c r="R1258">
        <v>4000</v>
      </c>
      <c r="S1258">
        <v>0</v>
      </c>
      <c r="T1258">
        <v>48</v>
      </c>
      <c r="U1258">
        <v>5</v>
      </c>
      <c r="V1258">
        <v>33</v>
      </c>
      <c r="W1258">
        <v>7725.8799999999992</v>
      </c>
      <c r="X1258">
        <v>6.6</v>
      </c>
      <c r="Y1258">
        <v>1545.1759999999999</v>
      </c>
      <c r="Z1258">
        <v>13.2</v>
      </c>
      <c r="AA1258">
        <v>11.10532203</v>
      </c>
      <c r="AB1258">
        <v>0</v>
      </c>
      <c r="AC1258">
        <v>0</v>
      </c>
      <c r="AD1258">
        <v>0.26663934666666667</v>
      </c>
      <c r="AE1258">
        <v>2.014410384811165</v>
      </c>
      <c r="AF1258">
        <v>0.64666666666666672</v>
      </c>
      <c r="AG1258">
        <v>2.9277163900000001</v>
      </c>
      <c r="AH1258">
        <v>0</v>
      </c>
      <c r="AI1258">
        <v>7.3342722966666667</v>
      </c>
      <c r="AJ1258">
        <v>175</v>
      </c>
      <c r="AK1258">
        <v>33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 s="1" t="s">
        <v>70</v>
      </c>
      <c r="AT1258">
        <v>0</v>
      </c>
      <c r="AU1258">
        <v>10.315317533333333</v>
      </c>
      <c r="AV1258">
        <v>79.181503866666674</v>
      </c>
      <c r="AW1258">
        <v>5</v>
      </c>
      <c r="AX1258">
        <v>0</v>
      </c>
      <c r="AY1258">
        <v>0</v>
      </c>
      <c r="AZ1258">
        <v>35</v>
      </c>
      <c r="BA1258">
        <v>0.34384391777777779</v>
      </c>
      <c r="BB1258">
        <v>7.998131703703705E-2</v>
      </c>
      <c r="BC1258">
        <v>4</v>
      </c>
      <c r="BD1258">
        <v>29</v>
      </c>
      <c r="BE1258">
        <v>1</v>
      </c>
      <c r="BF1258">
        <v>0</v>
      </c>
      <c r="BG1258" s="1" t="s">
        <v>66</v>
      </c>
      <c r="BH1258" s="1" t="s">
        <v>6891</v>
      </c>
      <c r="BI1258" s="1" t="s">
        <v>6889</v>
      </c>
      <c r="BJ1258" s="1" t="s">
        <v>6890</v>
      </c>
      <c r="BK1258">
        <v>2100</v>
      </c>
      <c r="BL1258">
        <v>3</v>
      </c>
      <c r="BM1258" s="5" t="d">
        <v>03:59:59.99999999999920125</v>
      </c>
      <c r="BN1258" s="5" t="d">
        <v>04:30:00.000</v>
      </c>
      <c r="BO1258">
        <v>4</v>
      </c>
      <c r="BP1258" t="b">
        <v>0</v>
      </c>
    </row>
    <row r="1259" spans="1:68" x14ac:dyDescent="0.2">
      <c r="A1259" s="1" t="s">
        <v>2698</v>
      </c>
      <c r="B1259" s="1" t="s">
        <v>1456</v>
      </c>
      <c r="C1259" s="2" t="d">
        <v>2026-07-13</v>
      </c>
      <c r="D1259">
        <v>10</v>
      </c>
      <c r="E1259" s="1" t="s">
        <v>61</v>
      </c>
      <c r="F1259">
        <v>7</v>
      </c>
      <c r="G1259">
        <v>9</v>
      </c>
      <c r="H1259">
        <v>8</v>
      </c>
      <c r="I1259">
        <v>0</v>
      </c>
      <c r="J1259">
        <v>1</v>
      </c>
      <c r="K1259">
        <v>600</v>
      </c>
      <c r="L1259">
        <v>0</v>
      </c>
      <c r="M1259" s="1" t="s">
        <v>2350</v>
      </c>
      <c r="N1259" s="1" t="s">
        <v>63</v>
      </c>
      <c r="O1259" s="1" t="s">
        <v>1461</v>
      </c>
      <c r="P1259">
        <v>7</v>
      </c>
      <c r="Q1259">
        <v>600</v>
      </c>
      <c r="R1259">
        <v>3400</v>
      </c>
      <c r="S1259">
        <v>0</v>
      </c>
      <c r="T1259">
        <v>48</v>
      </c>
      <c r="U1259">
        <v>7</v>
      </c>
      <c r="V1259">
        <v>34</v>
      </c>
      <c r="W1259">
        <v>7340.6</v>
      </c>
      <c r="X1259">
        <v>4.8571428571428568</v>
      </c>
      <c r="Y1259">
        <v>1048.6571428571428</v>
      </c>
      <c r="Z1259">
        <v>12.285714285714286</v>
      </c>
      <c r="AA1259">
        <v>10.777554026190476</v>
      </c>
      <c r="AB1259">
        <v>0</v>
      </c>
      <c r="AC1259">
        <v>0</v>
      </c>
      <c r="AD1259">
        <v>0.32209544999999995</v>
      </c>
      <c r="AE1259">
        <v>1.3814089830722958</v>
      </c>
      <c r="AF1259">
        <v>0.6</v>
      </c>
      <c r="AG1259">
        <v>2.3035044285714288</v>
      </c>
      <c r="AH1259">
        <v>0</v>
      </c>
      <c r="AI1259">
        <v>7.609763878571429</v>
      </c>
      <c r="AJ1259">
        <v>245</v>
      </c>
      <c r="AK1259">
        <v>33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 s="1" t="s">
        <v>70</v>
      </c>
      <c r="AT1259">
        <v>0</v>
      </c>
      <c r="AU1259">
        <v>9.6698628500000012</v>
      </c>
      <c r="AV1259">
        <v>93.057911883333333</v>
      </c>
      <c r="AW1259">
        <v>6</v>
      </c>
      <c r="AX1259">
        <v>0</v>
      </c>
      <c r="AY1259">
        <v>0</v>
      </c>
      <c r="AZ1259">
        <v>35</v>
      </c>
      <c r="BA1259">
        <v>0.32232876166666669</v>
      </c>
      <c r="BB1259">
        <v>9.3997890791245792E-2</v>
      </c>
      <c r="BC1259">
        <v>5</v>
      </c>
      <c r="BD1259">
        <v>28</v>
      </c>
      <c r="BE1259">
        <v>1</v>
      </c>
      <c r="BF1259">
        <v>0</v>
      </c>
      <c r="BG1259" s="1" t="s">
        <v>66</v>
      </c>
      <c r="BH1259" s="1" t="s">
        <v>6891</v>
      </c>
      <c r="BI1259" s="1" t="s">
        <v>6889</v>
      </c>
      <c r="BJ1259" s="1" t="s">
        <v>6890</v>
      </c>
      <c r="BK1259">
        <v>2100</v>
      </c>
      <c r="BL1259">
        <v>3</v>
      </c>
      <c r="BM1259" s="5" t="d">
        <v>04:30:00.000</v>
      </c>
      <c r="BN1259" s="5" t="d">
        <v>05:00:00.00000000000079875</v>
      </c>
      <c r="BO1259">
        <v>4</v>
      </c>
      <c r="BP1259" t="b">
        <v>0</v>
      </c>
    </row>
    <row r="1260" spans="1:68" x14ac:dyDescent="0.2">
      <c r="A1260" s="1" t="s">
        <v>2699</v>
      </c>
      <c r="B1260" s="1" t="s">
        <v>1456</v>
      </c>
      <c r="C1260" s="2" t="d">
        <v>2026-07-13</v>
      </c>
      <c r="D1260">
        <v>11</v>
      </c>
      <c r="E1260" s="1" t="s">
        <v>61</v>
      </c>
      <c r="F1260">
        <v>4</v>
      </c>
      <c r="G1260">
        <v>9</v>
      </c>
      <c r="H1260">
        <v>8</v>
      </c>
      <c r="I1260">
        <v>0</v>
      </c>
      <c r="J1260">
        <v>1</v>
      </c>
      <c r="K1260">
        <v>600</v>
      </c>
      <c r="L1260">
        <v>0</v>
      </c>
      <c r="M1260" s="1" t="s">
        <v>2700</v>
      </c>
      <c r="N1260" s="1" t="s">
        <v>63</v>
      </c>
      <c r="O1260" s="1" t="s">
        <v>1464</v>
      </c>
      <c r="P1260">
        <v>4</v>
      </c>
      <c r="Q1260">
        <v>600</v>
      </c>
      <c r="R1260">
        <v>2800</v>
      </c>
      <c r="S1260">
        <v>0</v>
      </c>
      <c r="T1260">
        <v>48</v>
      </c>
      <c r="U1260">
        <v>4</v>
      </c>
      <c r="V1260">
        <v>17</v>
      </c>
      <c r="W1260">
        <v>3473.96</v>
      </c>
      <c r="X1260">
        <v>4.25</v>
      </c>
      <c r="Y1260">
        <v>868.49</v>
      </c>
      <c r="Z1260">
        <v>11.75</v>
      </c>
      <c r="AA1260">
        <v>9.2990604250000004</v>
      </c>
      <c r="AB1260">
        <v>1</v>
      </c>
      <c r="AC1260">
        <v>2.1734995833333475E-2</v>
      </c>
      <c r="AD1260">
        <v>0.39372645416666668</v>
      </c>
      <c r="AE1260">
        <v>1.2643491966611446</v>
      </c>
      <c r="AF1260">
        <v>0.52083333333333326</v>
      </c>
      <c r="AG1260">
        <v>2.1789089833333333</v>
      </c>
      <c r="AH1260">
        <v>0</v>
      </c>
      <c r="AI1260">
        <v>6.1826514374999997</v>
      </c>
      <c r="AJ1260">
        <v>140</v>
      </c>
      <c r="AK1260">
        <v>33</v>
      </c>
      <c r="AL1260">
        <v>1</v>
      </c>
      <c r="AM1260">
        <v>1</v>
      </c>
      <c r="AN1260">
        <v>1</v>
      </c>
      <c r="AO1260">
        <v>0</v>
      </c>
      <c r="AP1260">
        <v>0</v>
      </c>
      <c r="AQ1260">
        <v>0</v>
      </c>
      <c r="AR1260">
        <v>34.56</v>
      </c>
      <c r="AS1260" s="1" t="s">
        <v>65</v>
      </c>
      <c r="AT1260">
        <v>1</v>
      </c>
      <c r="AU1260">
        <v>4.1112229999999998</v>
      </c>
      <c r="AV1260">
        <v>31.582504200000002</v>
      </c>
      <c r="AW1260">
        <v>4</v>
      </c>
      <c r="AX1260">
        <v>0.25</v>
      </c>
      <c r="AY1260">
        <v>0.25</v>
      </c>
      <c r="AZ1260">
        <v>35</v>
      </c>
      <c r="BA1260">
        <v>0.13704076666666667</v>
      </c>
      <c r="BB1260">
        <v>3.1901519393939398E-2</v>
      </c>
      <c r="BC1260">
        <v>2</v>
      </c>
      <c r="BD1260">
        <v>31</v>
      </c>
      <c r="BE1260">
        <v>1</v>
      </c>
      <c r="BF1260">
        <v>0</v>
      </c>
      <c r="BG1260" s="1" t="s">
        <v>83</v>
      </c>
      <c r="BH1260" s="1" t="s">
        <v>6891</v>
      </c>
      <c r="BI1260" s="1" t="s">
        <v>6889</v>
      </c>
      <c r="BJ1260" s="1" t="s">
        <v>6890</v>
      </c>
      <c r="BK1260">
        <v>2100</v>
      </c>
      <c r="BL1260">
        <v>3</v>
      </c>
      <c r="BM1260" s="5" t="d">
        <v>05:00:00.00000000000079875</v>
      </c>
      <c r="BN1260" s="5" t="d">
        <v>05:29:59.99999999999920125</v>
      </c>
      <c r="BO1260">
        <v>5</v>
      </c>
      <c r="BP1260" t="b">
        <v>0</v>
      </c>
    </row>
    <row r="1261" spans="1:68" x14ac:dyDescent="0.2">
      <c r="A1261" s="1" t="s">
        <v>2701</v>
      </c>
      <c r="B1261" s="1" t="s">
        <v>1456</v>
      </c>
      <c r="C1261" s="2" t="d">
        <v>2026-07-13</v>
      </c>
      <c r="D1261">
        <v>12</v>
      </c>
      <c r="E1261" s="1" t="s">
        <v>61</v>
      </c>
      <c r="F1261">
        <v>10</v>
      </c>
      <c r="G1261">
        <v>9</v>
      </c>
      <c r="H1261">
        <v>8</v>
      </c>
      <c r="I1261">
        <v>0</v>
      </c>
      <c r="J1261">
        <v>1</v>
      </c>
      <c r="K1261">
        <v>600</v>
      </c>
      <c r="L1261">
        <v>0</v>
      </c>
      <c r="M1261" s="1" t="s">
        <v>2685</v>
      </c>
      <c r="N1261" s="1" t="s">
        <v>63</v>
      </c>
      <c r="O1261" s="1" t="s">
        <v>1583</v>
      </c>
      <c r="P1261">
        <v>10</v>
      </c>
      <c r="Q1261">
        <v>600</v>
      </c>
      <c r="R1261">
        <v>2200</v>
      </c>
      <c r="S1261">
        <v>0</v>
      </c>
      <c r="T1261">
        <v>48</v>
      </c>
      <c r="U1261">
        <v>10</v>
      </c>
      <c r="V1261">
        <v>54</v>
      </c>
      <c r="W1261">
        <v>10658.08</v>
      </c>
      <c r="X1261">
        <v>5.4</v>
      </c>
      <c r="Y1261">
        <v>1065.808</v>
      </c>
      <c r="Z1261">
        <v>13.1</v>
      </c>
      <c r="AA1261">
        <v>11.978948900000001</v>
      </c>
      <c r="AB1261">
        <v>5</v>
      </c>
      <c r="AC1261">
        <v>0.32821762333333349</v>
      </c>
      <c r="AD1261">
        <v>0.34716506666666669</v>
      </c>
      <c r="AE1261">
        <v>1.4150963767467863</v>
      </c>
      <c r="AF1261">
        <v>0.65666666666666662</v>
      </c>
      <c r="AG1261">
        <v>2.4189281066666668</v>
      </c>
      <c r="AH1261">
        <v>0</v>
      </c>
      <c r="AI1261">
        <v>8.6633541183333342</v>
      </c>
      <c r="AJ1261">
        <v>350</v>
      </c>
      <c r="AK1261">
        <v>33</v>
      </c>
      <c r="AL1261">
        <v>2</v>
      </c>
      <c r="AM1261">
        <v>2</v>
      </c>
      <c r="AN1261">
        <v>1</v>
      </c>
      <c r="AO1261">
        <v>0</v>
      </c>
      <c r="AP1261">
        <v>1</v>
      </c>
      <c r="AQ1261">
        <v>0</v>
      </c>
      <c r="AR1261">
        <v>347.17</v>
      </c>
      <c r="AS1261" s="1" t="s">
        <v>65</v>
      </c>
      <c r="AT1261">
        <v>4</v>
      </c>
      <c r="AU1261">
        <v>12.016746583333333</v>
      </c>
      <c r="AV1261">
        <v>84.804439900000006</v>
      </c>
      <c r="AW1261">
        <v>5</v>
      </c>
      <c r="AX1261">
        <v>0.5</v>
      </c>
      <c r="AY1261">
        <v>0.2</v>
      </c>
      <c r="AZ1261">
        <v>35</v>
      </c>
      <c r="BA1261">
        <v>0.40055821944444442</v>
      </c>
      <c r="BB1261">
        <v>8.5661050404040415E-2</v>
      </c>
      <c r="BC1261">
        <v>5</v>
      </c>
      <c r="BD1261">
        <v>28</v>
      </c>
      <c r="BE1261">
        <v>1</v>
      </c>
      <c r="BF1261">
        <v>0</v>
      </c>
      <c r="BG1261" s="1" t="s">
        <v>83</v>
      </c>
      <c r="BH1261" s="1" t="s">
        <v>6891</v>
      </c>
      <c r="BI1261" s="1" t="s">
        <v>6889</v>
      </c>
      <c r="BJ1261" s="1" t="s">
        <v>6890</v>
      </c>
      <c r="BK1261">
        <v>2100</v>
      </c>
      <c r="BL1261">
        <v>3</v>
      </c>
      <c r="BM1261" s="5" t="d">
        <v>05:29:59.99999999999920125</v>
      </c>
      <c r="BN1261" s="5" t="d">
        <v>06:00:00.000</v>
      </c>
      <c r="BO1261">
        <v>5</v>
      </c>
      <c r="BP1261" t="b">
        <v>0</v>
      </c>
    </row>
    <row r="1262" spans="1:68" x14ac:dyDescent="0.2">
      <c r="A1262" s="1" t="s">
        <v>2702</v>
      </c>
      <c r="B1262" s="1" t="s">
        <v>1456</v>
      </c>
      <c r="C1262" s="2" t="d">
        <v>2026-07-13</v>
      </c>
      <c r="D1262">
        <v>13</v>
      </c>
      <c r="E1262" s="1" t="s">
        <v>95</v>
      </c>
      <c r="F1262">
        <v>13</v>
      </c>
      <c r="G1262">
        <v>9</v>
      </c>
      <c r="H1262">
        <v>3</v>
      </c>
      <c r="I1262">
        <v>2</v>
      </c>
      <c r="J1262">
        <v>4</v>
      </c>
      <c r="K1262">
        <v>225</v>
      </c>
      <c r="L1262">
        <v>1</v>
      </c>
      <c r="M1262" s="1" t="s">
        <v>2355</v>
      </c>
      <c r="N1262" s="1" t="s">
        <v>1610</v>
      </c>
      <c r="O1262" s="1" t="s">
        <v>2703</v>
      </c>
      <c r="P1262">
        <v>3.25</v>
      </c>
      <c r="Q1262">
        <v>225</v>
      </c>
      <c r="R1262">
        <v>1975</v>
      </c>
      <c r="S1262">
        <v>1</v>
      </c>
      <c r="T1262">
        <v>47</v>
      </c>
      <c r="U1262">
        <v>13</v>
      </c>
      <c r="V1262">
        <v>57</v>
      </c>
      <c r="W1262">
        <v>11932.28</v>
      </c>
      <c r="X1262">
        <v>4.384615384615385</v>
      </c>
      <c r="Y1262">
        <v>917.86769230769232</v>
      </c>
      <c r="Z1262">
        <v>12.76923076923077</v>
      </c>
      <c r="AA1262">
        <v>10.626134871794871</v>
      </c>
      <c r="AB1262">
        <v>1</v>
      </c>
      <c r="AC1262">
        <v>6.3514714102564054E-2</v>
      </c>
      <c r="AD1262">
        <v>4.7479537179487177E-2</v>
      </c>
      <c r="AE1262">
        <v>1.3192465553524819</v>
      </c>
      <c r="AF1262">
        <v>0.63205128205128203</v>
      </c>
      <c r="AG1262">
        <v>1.9987773692307693</v>
      </c>
      <c r="AH1262">
        <v>0</v>
      </c>
      <c r="AI1262">
        <v>7.6376139051282053</v>
      </c>
      <c r="AJ1262">
        <v>455</v>
      </c>
      <c r="AK1262">
        <v>33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 s="1" t="s">
        <v>65</v>
      </c>
      <c r="AT1262">
        <v>1</v>
      </c>
      <c r="AU1262">
        <v>20.230595999999998</v>
      </c>
      <c r="AV1262">
        <v>152.10943346666667</v>
      </c>
      <c r="AW1262">
        <v>12</v>
      </c>
      <c r="AX1262">
        <v>7.6923076923076927E-2</v>
      </c>
      <c r="AY1262">
        <v>0</v>
      </c>
      <c r="AZ1262">
        <v>35</v>
      </c>
      <c r="BA1262">
        <v>0.1685883</v>
      </c>
      <c r="BB1262">
        <v>0.15364589239057239</v>
      </c>
      <c r="BC1262">
        <v>8</v>
      </c>
      <c r="BD1262">
        <v>25</v>
      </c>
      <c r="BE1262">
        <v>1</v>
      </c>
      <c r="BF1262">
        <v>3</v>
      </c>
      <c r="BG1262" s="1" t="s">
        <v>99</v>
      </c>
      <c r="BH1262" s="1" t="s">
        <v>6891</v>
      </c>
      <c r="BI1262" s="1" t="s">
        <v>6889</v>
      </c>
      <c r="BJ1262" s="1" t="s">
        <v>6890</v>
      </c>
      <c r="BK1262">
        <v>2100</v>
      </c>
      <c r="BL1262">
        <v>3</v>
      </c>
      <c r="BM1262" s="5" t="d">
        <v>06:00:00.000</v>
      </c>
      <c r="BN1262" s="5" t="d">
        <v>06:29:59.9999999999984025</v>
      </c>
      <c r="BO1262">
        <v>6</v>
      </c>
      <c r="BP1262" t="b">
        <v>0</v>
      </c>
    </row>
    <row r="1263" spans="1:68" x14ac:dyDescent="0.2">
      <c r="A1263" s="1" t="s">
        <v>2704</v>
      </c>
      <c r="B1263" s="1" t="s">
        <v>1456</v>
      </c>
      <c r="C1263" s="2" t="d">
        <v>2026-07-13</v>
      </c>
      <c r="D1263">
        <v>14</v>
      </c>
      <c r="E1263" s="1" t="s">
        <v>95</v>
      </c>
      <c r="F1263">
        <v>17</v>
      </c>
      <c r="G1263">
        <v>9</v>
      </c>
      <c r="H1263">
        <v>3</v>
      </c>
      <c r="I1263">
        <v>2</v>
      </c>
      <c r="J1263">
        <v>4</v>
      </c>
      <c r="K1263">
        <v>225</v>
      </c>
      <c r="L1263">
        <v>1</v>
      </c>
      <c r="M1263" s="1" t="s">
        <v>2358</v>
      </c>
      <c r="N1263" s="1" t="s">
        <v>2705</v>
      </c>
      <c r="O1263" s="1" t="s">
        <v>2359</v>
      </c>
      <c r="P1263">
        <v>4.25</v>
      </c>
      <c r="Q1263">
        <v>225</v>
      </c>
      <c r="R1263">
        <v>1750</v>
      </c>
      <c r="S1263">
        <v>1</v>
      </c>
      <c r="T1263">
        <v>46</v>
      </c>
      <c r="U1263">
        <v>17</v>
      </c>
      <c r="V1263">
        <v>80</v>
      </c>
      <c r="W1263">
        <v>18809.09</v>
      </c>
      <c r="X1263">
        <v>4.7058823529411766</v>
      </c>
      <c r="Y1263">
        <v>1106.4170588235295</v>
      </c>
      <c r="Z1263">
        <v>12.058823529411764</v>
      </c>
      <c r="AA1263">
        <v>9.9001437872549012</v>
      </c>
      <c r="AB1263">
        <v>3</v>
      </c>
      <c r="AC1263">
        <v>0.14633071666666672</v>
      </c>
      <c r="AD1263">
        <v>0</v>
      </c>
      <c r="AE1263">
        <v>1.2784809853756274</v>
      </c>
      <c r="AF1263">
        <v>0.76568627450980398</v>
      </c>
      <c r="AG1263">
        <v>2.0441672529411763</v>
      </c>
      <c r="AH1263">
        <v>0</v>
      </c>
      <c r="AI1263">
        <v>7.0795059392156858</v>
      </c>
      <c r="AJ1263">
        <v>595</v>
      </c>
      <c r="AK1263">
        <v>33</v>
      </c>
      <c r="AL1263">
        <v>1</v>
      </c>
      <c r="AM1263">
        <v>1</v>
      </c>
      <c r="AN1263">
        <v>1</v>
      </c>
      <c r="AO1263">
        <v>0</v>
      </c>
      <c r="AP1263">
        <v>0</v>
      </c>
      <c r="AQ1263">
        <v>0</v>
      </c>
      <c r="AR1263">
        <v>434.88</v>
      </c>
      <c r="AS1263" s="1" t="s">
        <v>65</v>
      </c>
      <c r="AT1263">
        <v>2</v>
      </c>
      <c r="AU1263">
        <v>21.426667833333333</v>
      </c>
      <c r="AV1263">
        <v>219.06891490000001</v>
      </c>
      <c r="AW1263">
        <v>14</v>
      </c>
      <c r="AX1263">
        <v>0.17647058823529413</v>
      </c>
      <c r="AY1263">
        <v>5.8823529411764705E-2</v>
      </c>
      <c r="AZ1263">
        <v>35</v>
      </c>
      <c r="BA1263">
        <v>0.17855556527777777</v>
      </c>
      <c r="BB1263">
        <v>0.22128173222222222</v>
      </c>
      <c r="BC1263">
        <v>11</v>
      </c>
      <c r="BD1263">
        <v>22</v>
      </c>
      <c r="BE1263">
        <v>2</v>
      </c>
      <c r="BF1263">
        <v>2</v>
      </c>
      <c r="BG1263" s="1" t="s">
        <v>83</v>
      </c>
      <c r="BH1263" s="1" t="s">
        <v>6891</v>
      </c>
      <c r="BI1263" s="1" t="s">
        <v>6889</v>
      </c>
      <c r="BJ1263" s="1" t="s">
        <v>6890</v>
      </c>
      <c r="BK1263">
        <v>2100</v>
      </c>
      <c r="BL1263">
        <v>3</v>
      </c>
      <c r="BM1263" s="5" t="d">
        <v>06:29:59.9999999999984025</v>
      </c>
      <c r="BN1263" s="5" t="d">
        <v>07:00:00.0000000000015975</v>
      </c>
      <c r="BO1263">
        <v>6</v>
      </c>
      <c r="BP1263" t="b">
        <v>0</v>
      </c>
    </row>
    <row r="1264" spans="1:68" x14ac:dyDescent="0.2">
      <c r="A1264" s="1" t="s">
        <v>2706</v>
      </c>
      <c r="B1264" s="1" t="s">
        <v>1456</v>
      </c>
      <c r="C1264" s="2" t="d">
        <v>2026-07-13</v>
      </c>
      <c r="D1264">
        <v>15</v>
      </c>
      <c r="E1264" s="1" t="s">
        <v>95</v>
      </c>
      <c r="F1264">
        <v>27</v>
      </c>
      <c r="G1264">
        <v>9</v>
      </c>
      <c r="H1264">
        <v>3</v>
      </c>
      <c r="I1264">
        <v>2</v>
      </c>
      <c r="J1264">
        <v>4</v>
      </c>
      <c r="K1264">
        <v>225</v>
      </c>
      <c r="L1264">
        <v>1</v>
      </c>
      <c r="M1264" s="1" t="s">
        <v>2361</v>
      </c>
      <c r="N1264" s="1" t="s">
        <v>1500</v>
      </c>
      <c r="O1264" s="1" t="s">
        <v>2363</v>
      </c>
      <c r="P1264">
        <v>6.75</v>
      </c>
      <c r="Q1264">
        <v>225</v>
      </c>
      <c r="R1264">
        <v>1525</v>
      </c>
      <c r="S1264">
        <v>1</v>
      </c>
      <c r="T1264">
        <v>45</v>
      </c>
      <c r="U1264">
        <v>27</v>
      </c>
      <c r="V1264">
        <v>169</v>
      </c>
      <c r="W1264">
        <v>36112.76</v>
      </c>
      <c r="X1264">
        <v>6.2592592592592595</v>
      </c>
      <c r="Y1264">
        <v>1337.5096296296297</v>
      </c>
      <c r="Z1264">
        <v>11.74074074074074</v>
      </c>
      <c r="AA1264">
        <v>10.190767573456789</v>
      </c>
      <c r="AB1264">
        <v>5</v>
      </c>
      <c r="AC1264">
        <v>0.20648357037037016</v>
      </c>
      <c r="AD1264">
        <v>8.4220271604938234E-3</v>
      </c>
      <c r="AE1264">
        <v>1.6321535119695927</v>
      </c>
      <c r="AF1264">
        <v>0.71296296296296291</v>
      </c>
      <c r="AG1264">
        <v>2.3535384944444444</v>
      </c>
      <c r="AH1264">
        <v>0</v>
      </c>
      <c r="AI1264">
        <v>6.8798216617283954</v>
      </c>
      <c r="AJ1264">
        <v>945</v>
      </c>
      <c r="AK1264">
        <v>33</v>
      </c>
      <c r="AL1264">
        <v>2</v>
      </c>
      <c r="AM1264">
        <v>2</v>
      </c>
      <c r="AN1264">
        <v>2</v>
      </c>
      <c r="AO1264">
        <v>0</v>
      </c>
      <c r="AP1264">
        <v>0</v>
      </c>
      <c r="AQ1264">
        <v>0</v>
      </c>
      <c r="AR1264">
        <v>259.57</v>
      </c>
      <c r="AS1264" s="1" t="s">
        <v>65</v>
      </c>
      <c r="AT1264">
        <v>4</v>
      </c>
      <c r="AU1264">
        <v>44.375653383333329</v>
      </c>
      <c r="AV1264">
        <v>258.86841414999998</v>
      </c>
      <c r="AW1264">
        <v>18</v>
      </c>
      <c r="AX1264">
        <v>0.18518518518518517</v>
      </c>
      <c r="AY1264">
        <v>7.407407407407407E-2</v>
      </c>
      <c r="AZ1264">
        <v>35</v>
      </c>
      <c r="BA1264">
        <v>0.36979711152777772</v>
      </c>
      <c r="BB1264">
        <v>0.26148324661616157</v>
      </c>
      <c r="BC1264">
        <v>13</v>
      </c>
      <c r="BD1264">
        <v>20</v>
      </c>
      <c r="BE1264">
        <v>3</v>
      </c>
      <c r="BF1264">
        <v>1</v>
      </c>
      <c r="BG1264" s="1" t="s">
        <v>83</v>
      </c>
      <c r="BH1264" s="1" t="s">
        <v>6891</v>
      </c>
      <c r="BI1264" s="1" t="s">
        <v>6889</v>
      </c>
      <c r="BJ1264" s="1" t="s">
        <v>6890</v>
      </c>
      <c r="BK1264">
        <v>2100</v>
      </c>
      <c r="BL1264">
        <v>3</v>
      </c>
      <c r="BM1264" s="5" t="d">
        <v>07:00:00.0000000000015975</v>
      </c>
      <c r="BN1264" s="5" t="d">
        <v>07:30:00.000</v>
      </c>
      <c r="BO1264">
        <v>7</v>
      </c>
      <c r="BP1264" t="b">
        <v>0</v>
      </c>
    </row>
    <row r="1265" spans="1:68" x14ac:dyDescent="0.2">
      <c r="A1265" s="1" t="s">
        <v>2707</v>
      </c>
      <c r="B1265" s="1" t="s">
        <v>1456</v>
      </c>
      <c r="C1265" s="2" t="d">
        <v>2026-07-13</v>
      </c>
      <c r="D1265">
        <v>16</v>
      </c>
      <c r="E1265" s="1" t="s">
        <v>95</v>
      </c>
      <c r="F1265">
        <v>31</v>
      </c>
      <c r="G1265">
        <v>9</v>
      </c>
      <c r="H1265">
        <v>3</v>
      </c>
      <c r="I1265">
        <v>2</v>
      </c>
      <c r="J1265">
        <v>4</v>
      </c>
      <c r="K1265">
        <v>225</v>
      </c>
      <c r="L1265">
        <v>1</v>
      </c>
      <c r="M1265" s="1" t="s">
        <v>2708</v>
      </c>
      <c r="N1265" s="1" t="s">
        <v>1839</v>
      </c>
      <c r="O1265" s="1" t="s">
        <v>2365</v>
      </c>
      <c r="P1265">
        <v>7.75</v>
      </c>
      <c r="Q1265">
        <v>225</v>
      </c>
      <c r="R1265">
        <v>1300</v>
      </c>
      <c r="S1265">
        <v>1</v>
      </c>
      <c r="T1265">
        <v>44</v>
      </c>
      <c r="U1265">
        <v>31</v>
      </c>
      <c r="V1265">
        <v>166</v>
      </c>
      <c r="W1265">
        <v>35015.760000000002</v>
      </c>
      <c r="X1265">
        <v>5.354838709677419</v>
      </c>
      <c r="Y1265">
        <v>1129.5406451612903</v>
      </c>
      <c r="Z1265">
        <v>12.516129032258064</v>
      </c>
      <c r="AA1265">
        <v>10.873599440860215</v>
      </c>
      <c r="AB1265">
        <v>5</v>
      </c>
      <c r="AC1265">
        <v>9.9215291935483799E-2</v>
      </c>
      <c r="AD1265">
        <v>2.6846774193548385E-3</v>
      </c>
      <c r="AE1265">
        <v>1.4160394543026489</v>
      </c>
      <c r="AF1265">
        <v>0.68870967741935474</v>
      </c>
      <c r="AG1265">
        <v>2.1074338016129031</v>
      </c>
      <c r="AH1265">
        <v>0</v>
      </c>
      <c r="AI1265">
        <v>7.8505742344086018</v>
      </c>
      <c r="AJ1265">
        <v>1085</v>
      </c>
      <c r="AK1265">
        <v>33</v>
      </c>
      <c r="AL1265">
        <v>4</v>
      </c>
      <c r="AM1265">
        <v>4</v>
      </c>
      <c r="AN1265">
        <v>2</v>
      </c>
      <c r="AO1265">
        <v>1</v>
      </c>
      <c r="AP1265">
        <v>0</v>
      </c>
      <c r="AQ1265">
        <v>1</v>
      </c>
      <c r="AR1265">
        <v>684.68999999999994</v>
      </c>
      <c r="AS1265" s="1" t="s">
        <v>65</v>
      </c>
      <c r="AT1265">
        <v>4</v>
      </c>
      <c r="AU1265">
        <v>43.897222833333331</v>
      </c>
      <c r="AV1265">
        <v>329.83667120000001</v>
      </c>
      <c r="AW1265">
        <v>19</v>
      </c>
      <c r="AX1265">
        <v>0.16129032258064516</v>
      </c>
      <c r="AY1265">
        <v>0.12903225806451613</v>
      </c>
      <c r="AZ1265">
        <v>35</v>
      </c>
      <c r="BA1265">
        <v>0.36581019027777778</v>
      </c>
      <c r="BB1265">
        <v>0.33316835474747475</v>
      </c>
      <c r="BC1265">
        <v>16</v>
      </c>
      <c r="BD1265">
        <v>17</v>
      </c>
      <c r="BE1265">
        <v>3</v>
      </c>
      <c r="BF1265">
        <v>1</v>
      </c>
      <c r="BG1265" s="1" t="s">
        <v>83</v>
      </c>
      <c r="BH1265" s="1" t="s">
        <v>6891</v>
      </c>
      <c r="BI1265" s="1" t="s">
        <v>6889</v>
      </c>
      <c r="BJ1265" s="1" t="s">
        <v>6890</v>
      </c>
      <c r="BK1265">
        <v>2100</v>
      </c>
      <c r="BL1265">
        <v>3</v>
      </c>
      <c r="BM1265" s="5" t="d">
        <v>07:30:00.000</v>
      </c>
      <c r="BN1265" s="5" t="d">
        <v>07:59:59.9999999999984025</v>
      </c>
      <c r="BO1265">
        <v>7</v>
      </c>
      <c r="BP1265" t="b">
        <v>0</v>
      </c>
    </row>
    <row r="1266" spans="1:68" x14ac:dyDescent="0.2">
      <c r="A1266" s="1" t="s">
        <v>2709</v>
      </c>
      <c r="B1266" s="1" t="s">
        <v>1456</v>
      </c>
      <c r="C1266" s="2" t="d">
        <v>2026-07-13</v>
      </c>
      <c r="D1266">
        <v>17</v>
      </c>
      <c r="E1266" s="1" t="s">
        <v>95</v>
      </c>
      <c r="F1266">
        <v>44</v>
      </c>
      <c r="G1266">
        <v>18</v>
      </c>
      <c r="H1266">
        <v>3</v>
      </c>
      <c r="I1266">
        <v>2</v>
      </c>
      <c r="J1266">
        <v>13</v>
      </c>
      <c r="K1266">
        <v>225</v>
      </c>
      <c r="L1266">
        <v>1</v>
      </c>
      <c r="M1266" s="1" t="s">
        <v>2710</v>
      </c>
      <c r="N1266" s="1" t="s">
        <v>1619</v>
      </c>
      <c r="O1266" s="1" t="s">
        <v>2711</v>
      </c>
      <c r="P1266">
        <v>3.3846153846153846</v>
      </c>
      <c r="Q1266">
        <v>225</v>
      </c>
      <c r="R1266">
        <v>1075</v>
      </c>
      <c r="S1266">
        <v>1</v>
      </c>
      <c r="T1266">
        <v>43</v>
      </c>
      <c r="U1266">
        <v>44</v>
      </c>
      <c r="V1266">
        <v>227</v>
      </c>
      <c r="W1266">
        <v>47893.38</v>
      </c>
      <c r="X1266">
        <v>5.1590909090909092</v>
      </c>
      <c r="Y1266">
        <v>1088.485909090909</v>
      </c>
      <c r="Z1266">
        <v>12.068181818181818</v>
      </c>
      <c r="AA1266">
        <v>9.9467050359848486</v>
      </c>
      <c r="AB1266">
        <v>1</v>
      </c>
      <c r="AC1266">
        <v>2.8900257954545469E-2</v>
      </c>
      <c r="AD1266">
        <v>0</v>
      </c>
      <c r="AE1266">
        <v>1.3852348294245911</v>
      </c>
      <c r="AF1266">
        <v>0.58749999999999991</v>
      </c>
      <c r="AG1266">
        <v>1.9727348212121214</v>
      </c>
      <c r="AH1266">
        <v>0</v>
      </c>
      <c r="AI1266">
        <v>6.9857126291666667</v>
      </c>
      <c r="AJ1266">
        <v>1540</v>
      </c>
      <c r="AK1266">
        <v>69</v>
      </c>
      <c r="AL1266">
        <v>4</v>
      </c>
      <c r="AM1266">
        <v>4</v>
      </c>
      <c r="AN1266">
        <v>2</v>
      </c>
      <c r="AO1266">
        <v>1</v>
      </c>
      <c r="AP1266">
        <v>1</v>
      </c>
      <c r="AQ1266">
        <v>0</v>
      </c>
      <c r="AR1266">
        <v>838.38</v>
      </c>
      <c r="AS1266" s="1" t="s">
        <v>125</v>
      </c>
      <c r="AT1266">
        <v>1</v>
      </c>
      <c r="AU1266">
        <v>60.482150616666665</v>
      </c>
      <c r="AV1266">
        <v>481.53409255000003</v>
      </c>
      <c r="AW1266">
        <v>30</v>
      </c>
      <c r="AX1266">
        <v>2.2727272727272728E-2</v>
      </c>
      <c r="AY1266">
        <v>9.0909090909090912E-2</v>
      </c>
      <c r="AZ1266">
        <v>35</v>
      </c>
      <c r="BA1266">
        <v>0.15508243747863248</v>
      </c>
      <c r="BB1266">
        <v>0.23262516548309181</v>
      </c>
      <c r="BC1266">
        <v>23</v>
      </c>
      <c r="BD1266">
        <v>46</v>
      </c>
      <c r="BE1266">
        <v>3</v>
      </c>
      <c r="BF1266">
        <v>10</v>
      </c>
      <c r="BG1266" s="1" t="s">
        <v>99</v>
      </c>
      <c r="BH1266" s="1" t="s">
        <v>6891</v>
      </c>
      <c r="BI1266" s="1" t="s">
        <v>6889</v>
      </c>
      <c r="BJ1266" s="1" t="s">
        <v>6890</v>
      </c>
      <c r="BK1266">
        <v>2100</v>
      </c>
      <c r="BL1266">
        <v>3</v>
      </c>
      <c r="BM1266" s="5" t="d">
        <v>07:59:59.9999999999984025</v>
      </c>
      <c r="BN1266" s="5" t="d">
        <v>08:30:00.0000000000015975</v>
      </c>
      <c r="BO1266">
        <v>8</v>
      </c>
      <c r="BP1266" t="b">
        <v>0</v>
      </c>
    </row>
    <row r="1267" spans="1:68" x14ac:dyDescent="0.2">
      <c r="A1267" s="1" t="s">
        <v>2712</v>
      </c>
      <c r="B1267" s="1" t="s">
        <v>1456</v>
      </c>
      <c r="C1267" s="2" t="d">
        <v>2026-07-13</v>
      </c>
      <c r="D1267">
        <v>18</v>
      </c>
      <c r="E1267" s="1" t="s">
        <v>95</v>
      </c>
      <c r="F1267">
        <v>45</v>
      </c>
      <c r="G1267">
        <v>18</v>
      </c>
      <c r="H1267">
        <v>3</v>
      </c>
      <c r="I1267">
        <v>2</v>
      </c>
      <c r="J1267">
        <v>13</v>
      </c>
      <c r="K1267">
        <v>225</v>
      </c>
      <c r="L1267">
        <v>1</v>
      </c>
      <c r="M1267" s="1" t="s">
        <v>2713</v>
      </c>
      <c r="N1267" s="1" t="s">
        <v>1839</v>
      </c>
      <c r="O1267" s="1" t="s">
        <v>2714</v>
      </c>
      <c r="P1267">
        <v>3.4615384615384617</v>
      </c>
      <c r="Q1267">
        <v>225</v>
      </c>
      <c r="R1267">
        <v>850</v>
      </c>
      <c r="S1267">
        <v>1</v>
      </c>
      <c r="T1267">
        <v>42</v>
      </c>
      <c r="U1267">
        <v>45</v>
      </c>
      <c r="V1267">
        <v>219</v>
      </c>
      <c r="W1267">
        <v>55388.15</v>
      </c>
      <c r="X1267">
        <v>4.8666666666666663</v>
      </c>
      <c r="Y1267">
        <v>1230.8477777777778</v>
      </c>
      <c r="Z1267">
        <v>12.066666666666666</v>
      </c>
      <c r="AA1267">
        <v>10.129158240370371</v>
      </c>
      <c r="AB1267">
        <v>5</v>
      </c>
      <c r="AC1267">
        <v>9.2922967407407395E-2</v>
      </c>
      <c r="AD1267">
        <v>0</v>
      </c>
      <c r="AE1267">
        <v>1.3090455377699961</v>
      </c>
      <c r="AF1267">
        <v>0.65703703703703709</v>
      </c>
      <c r="AG1267">
        <v>1.9660825659259258</v>
      </c>
      <c r="AH1267">
        <v>0</v>
      </c>
      <c r="AI1267">
        <v>7.144557147407407</v>
      </c>
      <c r="AJ1267">
        <v>1575</v>
      </c>
      <c r="AK1267">
        <v>69</v>
      </c>
      <c r="AL1267">
        <v>4</v>
      </c>
      <c r="AM1267">
        <v>3</v>
      </c>
      <c r="AN1267">
        <v>3</v>
      </c>
      <c r="AO1267">
        <v>1</v>
      </c>
      <c r="AP1267">
        <v>0</v>
      </c>
      <c r="AQ1267">
        <v>0</v>
      </c>
      <c r="AR1267">
        <v>1567.85</v>
      </c>
      <c r="AS1267" s="1" t="s">
        <v>125</v>
      </c>
      <c r="AT1267">
        <v>3</v>
      </c>
      <c r="AU1267">
        <v>56.506053566666665</v>
      </c>
      <c r="AV1267">
        <v>436.54561576666669</v>
      </c>
      <c r="AW1267">
        <v>23</v>
      </c>
      <c r="AX1267">
        <v>0.1111111111111111</v>
      </c>
      <c r="AY1267">
        <v>6.6666666666666666E-2</v>
      </c>
      <c r="AZ1267">
        <v>35</v>
      </c>
      <c r="BA1267">
        <v>0.14488731683760683</v>
      </c>
      <c r="BB1267">
        <v>0.21089160181964575</v>
      </c>
      <c r="BC1267">
        <v>21</v>
      </c>
      <c r="BD1267">
        <v>48</v>
      </c>
      <c r="BE1267">
        <v>3</v>
      </c>
      <c r="BF1267">
        <v>10</v>
      </c>
      <c r="BG1267" s="1" t="s">
        <v>99</v>
      </c>
      <c r="BH1267" s="1" t="s">
        <v>6891</v>
      </c>
      <c r="BI1267" s="1" t="s">
        <v>6889</v>
      </c>
      <c r="BJ1267" s="1" t="s">
        <v>6890</v>
      </c>
      <c r="BK1267">
        <v>2100</v>
      </c>
      <c r="BL1267">
        <v>3</v>
      </c>
      <c r="BM1267" s="5" t="d">
        <v>08:30:00.0000000000015975</v>
      </c>
      <c r="BN1267" s="5" t="d">
        <v>09:00:00.000</v>
      </c>
      <c r="BO1267">
        <v>8</v>
      </c>
      <c r="BP1267" t="b">
        <v>0</v>
      </c>
    </row>
    <row r="1268" spans="1:68" x14ac:dyDescent="0.2">
      <c r="A1268" s="1" t="s">
        <v>2715</v>
      </c>
      <c r="B1268" s="1" t="s">
        <v>1456</v>
      </c>
      <c r="C1268" s="2" t="d">
        <v>2026-07-13</v>
      </c>
      <c r="D1268">
        <v>19</v>
      </c>
      <c r="E1268" s="1" t="s">
        <v>95</v>
      </c>
      <c r="F1268">
        <v>46</v>
      </c>
      <c r="G1268">
        <v>9</v>
      </c>
      <c r="H1268">
        <v>0</v>
      </c>
      <c r="I1268">
        <v>2</v>
      </c>
      <c r="J1268">
        <v>7</v>
      </c>
      <c r="K1268">
        <v>0</v>
      </c>
      <c r="L1268">
        <v>1</v>
      </c>
      <c r="M1268" s="1" t="s">
        <v>63</v>
      </c>
      <c r="N1268" s="1" t="s">
        <v>2067</v>
      </c>
      <c r="O1268" s="1" t="s">
        <v>2716</v>
      </c>
      <c r="P1268">
        <v>6.5714285714285712</v>
      </c>
      <c r="Q1268">
        <v>0</v>
      </c>
      <c r="R1268">
        <v>850</v>
      </c>
      <c r="S1268">
        <v>1</v>
      </c>
      <c r="T1268">
        <v>41</v>
      </c>
      <c r="U1268">
        <v>46</v>
      </c>
      <c r="V1268">
        <v>229</v>
      </c>
      <c r="W1268">
        <v>55936.85</v>
      </c>
      <c r="X1268">
        <v>4.9782608695652177</v>
      </c>
      <c r="Y1268">
        <v>1216.0184782608696</v>
      </c>
      <c r="Z1268">
        <v>12.695652173913043</v>
      </c>
      <c r="AA1268">
        <v>10.167509732608695</v>
      </c>
      <c r="AB1268">
        <v>3</v>
      </c>
      <c r="AC1268">
        <v>5.5876998188405767E-2</v>
      </c>
      <c r="AD1268">
        <v>0</v>
      </c>
      <c r="AE1268">
        <v>1.3106270038927215</v>
      </c>
      <c r="AF1268">
        <v>0.70869565217391306</v>
      </c>
      <c r="AG1268">
        <v>2.0193226478260873</v>
      </c>
      <c r="AH1268">
        <v>0</v>
      </c>
      <c r="AI1268">
        <v>7.3083320047101452</v>
      </c>
      <c r="AJ1268">
        <v>1610</v>
      </c>
      <c r="AK1268">
        <v>36</v>
      </c>
      <c r="AL1268">
        <v>2</v>
      </c>
      <c r="AM1268">
        <v>2</v>
      </c>
      <c r="AN1268">
        <v>1</v>
      </c>
      <c r="AO1268">
        <v>0</v>
      </c>
      <c r="AP1268">
        <v>1</v>
      </c>
      <c r="AQ1268">
        <v>0</v>
      </c>
      <c r="AR1268">
        <v>880.31</v>
      </c>
      <c r="AS1268" s="1" t="s">
        <v>65</v>
      </c>
      <c r="AT1268">
        <v>3</v>
      </c>
      <c r="AU1268">
        <v>59.530569183333334</v>
      </c>
      <c r="AV1268">
        <v>520.12548346666665</v>
      </c>
      <c r="AW1268">
        <v>35</v>
      </c>
      <c r="AX1268">
        <v>6.5217391304347824E-2</v>
      </c>
      <c r="AY1268">
        <v>4.3478260869565216E-2</v>
      </c>
      <c r="AZ1268">
        <v>35</v>
      </c>
      <c r="BA1268">
        <v>0.28347890087301586</v>
      </c>
      <c r="BB1268">
        <v>0.48159766987654318</v>
      </c>
      <c r="BC1268">
        <v>25</v>
      </c>
      <c r="BD1268">
        <v>11</v>
      </c>
      <c r="BE1268">
        <v>3</v>
      </c>
      <c r="BF1268">
        <v>4</v>
      </c>
      <c r="BG1268" s="1" t="s">
        <v>99</v>
      </c>
      <c r="BH1268" s="1" t="s">
        <v>6891</v>
      </c>
      <c r="BI1268" s="1" t="s">
        <v>6889</v>
      </c>
      <c r="BJ1268" s="1" t="s">
        <v>6890</v>
      </c>
      <c r="BK1268">
        <v>2100</v>
      </c>
      <c r="BL1268">
        <v>3</v>
      </c>
      <c r="BM1268" s="5" t="d">
        <v>09:00:00.000</v>
      </c>
      <c r="BN1268" s="5" t="d">
        <v>09:29:59.9999999999984025</v>
      </c>
      <c r="BO1268">
        <v>9</v>
      </c>
      <c r="BP1268" t="b">
        <v>0</v>
      </c>
    </row>
    <row r="1269" spans="1:68" x14ac:dyDescent="0.2">
      <c r="A1269" s="1" t="s">
        <v>2717</v>
      </c>
      <c r="B1269" s="1" t="s">
        <v>1456</v>
      </c>
      <c r="C1269" s="2" t="d">
        <v>2026-07-13</v>
      </c>
      <c r="D1269">
        <v>20</v>
      </c>
      <c r="E1269" s="1" t="s">
        <v>95</v>
      </c>
      <c r="F1269">
        <v>34</v>
      </c>
      <c r="G1269">
        <v>9</v>
      </c>
      <c r="H1269">
        <v>0</v>
      </c>
      <c r="I1269">
        <v>2</v>
      </c>
      <c r="J1269">
        <v>7</v>
      </c>
      <c r="K1269">
        <v>0</v>
      </c>
      <c r="L1269">
        <v>1</v>
      </c>
      <c r="M1269" s="1" t="s">
        <v>63</v>
      </c>
      <c r="N1269" s="1" t="s">
        <v>1735</v>
      </c>
      <c r="O1269" s="1" t="s">
        <v>2718</v>
      </c>
      <c r="P1269">
        <v>4.8571428571428568</v>
      </c>
      <c r="Q1269">
        <v>0</v>
      </c>
      <c r="R1269">
        <v>850</v>
      </c>
      <c r="S1269">
        <v>1</v>
      </c>
      <c r="T1269">
        <v>40</v>
      </c>
      <c r="U1269">
        <v>34</v>
      </c>
      <c r="V1269">
        <v>201</v>
      </c>
      <c r="W1269">
        <v>45283.159999999996</v>
      </c>
      <c r="X1269">
        <v>5.9117647058823533</v>
      </c>
      <c r="Y1269">
        <v>1331.8576470588234</v>
      </c>
      <c r="Z1269">
        <v>12.352941176470589</v>
      </c>
      <c r="AA1269">
        <v>10.527087221078432</v>
      </c>
      <c r="AB1269">
        <v>6</v>
      </c>
      <c r="AC1269">
        <v>0.1483018093137255</v>
      </c>
      <c r="AD1269">
        <v>0</v>
      </c>
      <c r="AE1269">
        <v>1.5234589766148219</v>
      </c>
      <c r="AF1269">
        <v>0.61764705882352944</v>
      </c>
      <c r="AG1269">
        <v>2.1411060269607844</v>
      </c>
      <c r="AH1269">
        <v>0</v>
      </c>
      <c r="AI1269">
        <v>7.5359811843137248</v>
      </c>
      <c r="AJ1269">
        <v>1190</v>
      </c>
      <c r="AK1269">
        <v>36</v>
      </c>
      <c r="AL1269">
        <v>2</v>
      </c>
      <c r="AM1269">
        <v>2</v>
      </c>
      <c r="AN1269">
        <v>2</v>
      </c>
      <c r="AO1269">
        <v>0</v>
      </c>
      <c r="AP1269">
        <v>0</v>
      </c>
      <c r="AQ1269">
        <v>0</v>
      </c>
      <c r="AR1269">
        <v>782.3</v>
      </c>
      <c r="AS1269" s="1" t="s">
        <v>65</v>
      </c>
      <c r="AT1269">
        <v>4</v>
      </c>
      <c r="AU1269">
        <v>54.226383249999998</v>
      </c>
      <c r="AV1269">
        <v>447.65428129999998</v>
      </c>
      <c r="AW1269">
        <v>29</v>
      </c>
      <c r="AX1269">
        <v>0.17647058823529413</v>
      </c>
      <c r="AY1269">
        <v>5.8823529411764705E-2</v>
      </c>
      <c r="AZ1269">
        <v>35</v>
      </c>
      <c r="BA1269">
        <v>0.25822087261904758</v>
      </c>
      <c r="BB1269">
        <v>0.41449470490740736</v>
      </c>
      <c r="BC1269">
        <v>22</v>
      </c>
      <c r="BD1269">
        <v>14</v>
      </c>
      <c r="BE1269">
        <v>3</v>
      </c>
      <c r="BF1269">
        <v>4</v>
      </c>
      <c r="BG1269" s="1" t="s">
        <v>83</v>
      </c>
      <c r="BH1269" s="1" t="s">
        <v>6891</v>
      </c>
      <c r="BI1269" s="1" t="s">
        <v>6889</v>
      </c>
      <c r="BJ1269" s="1" t="s">
        <v>6890</v>
      </c>
      <c r="BK1269">
        <v>2100</v>
      </c>
      <c r="BL1269">
        <v>3</v>
      </c>
      <c r="BM1269" s="5" t="d">
        <v>09:29:59.9999999999984025</v>
      </c>
      <c r="BN1269" s="5" t="d">
        <v>10:00:00.0000000000015975</v>
      </c>
      <c r="BO1269">
        <v>9</v>
      </c>
      <c r="BP1269" t="b">
        <v>0</v>
      </c>
    </row>
    <row r="1270" spans="1:68" x14ac:dyDescent="0.2">
      <c r="A1270" s="1" t="s">
        <v>2719</v>
      </c>
      <c r="B1270" s="1" t="s">
        <v>1456</v>
      </c>
      <c r="C1270" s="2" t="d">
        <v>2026-07-13</v>
      </c>
      <c r="D1270">
        <v>21</v>
      </c>
      <c r="E1270" s="1" t="s">
        <v>95</v>
      </c>
      <c r="F1270">
        <v>35</v>
      </c>
      <c r="G1270">
        <v>9</v>
      </c>
      <c r="H1270">
        <v>0</v>
      </c>
      <c r="I1270">
        <v>2</v>
      </c>
      <c r="J1270">
        <v>7</v>
      </c>
      <c r="K1270">
        <v>0</v>
      </c>
      <c r="L1270">
        <v>1</v>
      </c>
      <c r="M1270" s="1" t="s">
        <v>63</v>
      </c>
      <c r="N1270" s="1" t="s">
        <v>1627</v>
      </c>
      <c r="O1270" s="1" t="s">
        <v>2720</v>
      </c>
      <c r="P1270">
        <v>5</v>
      </c>
      <c r="Q1270">
        <v>0</v>
      </c>
      <c r="R1270">
        <v>850</v>
      </c>
      <c r="S1270">
        <v>1</v>
      </c>
      <c r="T1270">
        <v>39</v>
      </c>
      <c r="U1270">
        <v>35</v>
      </c>
      <c r="V1270">
        <v>181</v>
      </c>
      <c r="W1270">
        <v>36870.949999999997</v>
      </c>
      <c r="X1270">
        <v>5.1714285714285717</v>
      </c>
      <c r="Y1270">
        <v>1053.4557142857143</v>
      </c>
      <c r="Z1270">
        <v>12.085714285714285</v>
      </c>
      <c r="AA1270">
        <v>9.5252553333333339</v>
      </c>
      <c r="AB1270">
        <v>1</v>
      </c>
      <c r="AC1270">
        <v>5.085567619047637E-3</v>
      </c>
      <c r="AD1270">
        <v>0</v>
      </c>
      <c r="AE1270">
        <v>1.318308487838211</v>
      </c>
      <c r="AF1270">
        <v>0.63476190476190475</v>
      </c>
      <c r="AG1270">
        <v>1.9530703838095238</v>
      </c>
      <c r="AH1270">
        <v>0</v>
      </c>
      <c r="AI1270">
        <v>6.6317087514285715</v>
      </c>
      <c r="AJ1270">
        <v>1225</v>
      </c>
      <c r="AK1270">
        <v>36</v>
      </c>
      <c r="AL1270">
        <v>1</v>
      </c>
      <c r="AM1270">
        <v>1</v>
      </c>
      <c r="AN1270">
        <v>0</v>
      </c>
      <c r="AO1270">
        <v>1</v>
      </c>
      <c r="AP1270">
        <v>0</v>
      </c>
      <c r="AQ1270">
        <v>0</v>
      </c>
      <c r="AR1270">
        <v>277.44</v>
      </c>
      <c r="AS1270" s="1" t="s">
        <v>65</v>
      </c>
      <c r="AT1270">
        <v>1</v>
      </c>
      <c r="AU1270">
        <v>44.055923916666664</v>
      </c>
      <c r="AV1270">
        <v>376.08098849999999</v>
      </c>
      <c r="AW1270">
        <v>19</v>
      </c>
      <c r="AX1270">
        <v>2.8571428571428571E-2</v>
      </c>
      <c r="AY1270">
        <v>2.8571428571428571E-2</v>
      </c>
      <c r="AZ1270">
        <v>35</v>
      </c>
      <c r="BA1270">
        <v>0.20979011388888888</v>
      </c>
      <c r="BB1270">
        <v>0.3482231375</v>
      </c>
      <c r="BC1270">
        <v>18</v>
      </c>
      <c r="BD1270">
        <v>18</v>
      </c>
      <c r="BE1270">
        <v>3</v>
      </c>
      <c r="BF1270">
        <v>4</v>
      </c>
      <c r="BG1270" s="1" t="s">
        <v>99</v>
      </c>
      <c r="BH1270" s="1" t="s">
        <v>6891</v>
      </c>
      <c r="BI1270" s="1" t="s">
        <v>6889</v>
      </c>
      <c r="BJ1270" s="1" t="s">
        <v>6890</v>
      </c>
      <c r="BK1270">
        <v>2100</v>
      </c>
      <c r="BL1270">
        <v>3</v>
      </c>
      <c r="BM1270" s="5" t="d">
        <v>10:00:00.0000000000015975</v>
      </c>
      <c r="BN1270" s="5" t="d">
        <v>10:30:00.000</v>
      </c>
      <c r="BO1270">
        <v>10</v>
      </c>
      <c r="BP1270" t="b">
        <v>0</v>
      </c>
    </row>
    <row r="1271" spans="1:68" x14ac:dyDescent="0.2">
      <c r="A1271" s="1" t="s">
        <v>2721</v>
      </c>
      <c r="B1271" s="1" t="s">
        <v>1456</v>
      </c>
      <c r="C1271" s="2" t="d">
        <v>2026-07-13</v>
      </c>
      <c r="D1271">
        <v>22</v>
      </c>
      <c r="E1271" s="1" t="s">
        <v>95</v>
      </c>
      <c r="F1271">
        <v>39</v>
      </c>
      <c r="G1271">
        <v>9</v>
      </c>
      <c r="H1271">
        <v>0</v>
      </c>
      <c r="I1271">
        <v>2</v>
      </c>
      <c r="J1271">
        <v>7</v>
      </c>
      <c r="K1271">
        <v>0</v>
      </c>
      <c r="L1271">
        <v>1</v>
      </c>
      <c r="M1271" s="1" t="s">
        <v>63</v>
      </c>
      <c r="N1271" s="1" t="s">
        <v>1630</v>
      </c>
      <c r="O1271" s="1" t="s">
        <v>2722</v>
      </c>
      <c r="P1271">
        <v>5.5714285714285712</v>
      </c>
      <c r="Q1271">
        <v>0</v>
      </c>
      <c r="R1271">
        <v>850</v>
      </c>
      <c r="S1271">
        <v>1</v>
      </c>
      <c r="T1271">
        <v>38</v>
      </c>
      <c r="U1271">
        <v>39</v>
      </c>
      <c r="V1271">
        <v>193</v>
      </c>
      <c r="W1271">
        <v>50543.67</v>
      </c>
      <c r="X1271">
        <v>4.9487179487179489</v>
      </c>
      <c r="Y1271">
        <v>1295.9915384615383</v>
      </c>
      <c r="Z1271">
        <v>12.256410256410257</v>
      </c>
      <c r="AA1271">
        <v>9.8495384508547001</v>
      </c>
      <c r="AB1271">
        <v>2</v>
      </c>
      <c r="AC1271">
        <v>1.6079461538461522E-2</v>
      </c>
      <c r="AD1271">
        <v>0</v>
      </c>
      <c r="AE1271">
        <v>1.2649313986562958</v>
      </c>
      <c r="AF1271">
        <v>0.63034188034188032</v>
      </c>
      <c r="AG1271">
        <v>1.8952732717948719</v>
      </c>
      <c r="AH1271">
        <v>0</v>
      </c>
      <c r="AI1271">
        <v>7.1111027786324783</v>
      </c>
      <c r="AJ1271">
        <v>1365</v>
      </c>
      <c r="AK1271">
        <v>36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 s="1" t="s">
        <v>65</v>
      </c>
      <c r="AT1271">
        <v>2</v>
      </c>
      <c r="AU1271">
        <v>50.781808533333333</v>
      </c>
      <c r="AV1271">
        <v>447.45493853333335</v>
      </c>
      <c r="AW1271">
        <v>23</v>
      </c>
      <c r="AX1271">
        <v>5.128205128205128E-2</v>
      </c>
      <c r="AY1271">
        <v>0</v>
      </c>
      <c r="AZ1271">
        <v>35</v>
      </c>
      <c r="BA1271">
        <v>0.24181813587301587</v>
      </c>
      <c r="BB1271">
        <v>0.41431012827160496</v>
      </c>
      <c r="BC1271">
        <v>22</v>
      </c>
      <c r="BD1271">
        <v>14</v>
      </c>
      <c r="BE1271">
        <v>3</v>
      </c>
      <c r="BF1271">
        <v>4</v>
      </c>
      <c r="BG1271" s="1" t="s">
        <v>99</v>
      </c>
      <c r="BH1271" s="1" t="s">
        <v>6891</v>
      </c>
      <c r="BI1271" s="1" t="s">
        <v>6889</v>
      </c>
      <c r="BJ1271" s="1" t="s">
        <v>6890</v>
      </c>
      <c r="BK1271">
        <v>2100</v>
      </c>
      <c r="BL1271">
        <v>3</v>
      </c>
      <c r="BM1271" s="5" t="d">
        <v>10:30:00.000</v>
      </c>
      <c r="BN1271" s="5" t="d">
        <v>10:59:59.9999999999984025</v>
      </c>
      <c r="BO1271">
        <v>10</v>
      </c>
      <c r="BP1271" t="b">
        <v>0</v>
      </c>
    </row>
    <row r="1272" spans="1:68" x14ac:dyDescent="0.2">
      <c r="A1272" s="1" t="s">
        <v>2723</v>
      </c>
      <c r="B1272" s="1" t="s">
        <v>1456</v>
      </c>
      <c r="C1272" s="2" t="d">
        <v>2026-07-13</v>
      </c>
      <c r="D1272">
        <v>23</v>
      </c>
      <c r="E1272" s="1" t="s">
        <v>133</v>
      </c>
      <c r="F1272">
        <v>45</v>
      </c>
      <c r="G1272">
        <v>9</v>
      </c>
      <c r="H1272">
        <v>0</v>
      </c>
      <c r="I1272">
        <v>0</v>
      </c>
      <c r="J1272">
        <v>9</v>
      </c>
      <c r="K1272">
        <v>0</v>
      </c>
      <c r="L1272">
        <v>0</v>
      </c>
      <c r="M1272" s="1" t="s">
        <v>63</v>
      </c>
      <c r="N1272" s="1" t="s">
        <v>63</v>
      </c>
      <c r="O1272" s="1" t="s">
        <v>2724</v>
      </c>
      <c r="P1272">
        <v>5</v>
      </c>
      <c r="Q1272">
        <v>0</v>
      </c>
      <c r="R1272">
        <v>850</v>
      </c>
      <c r="S1272">
        <v>0</v>
      </c>
      <c r="T1272">
        <v>38</v>
      </c>
      <c r="U1272">
        <v>45</v>
      </c>
      <c r="V1272">
        <v>237</v>
      </c>
      <c r="W1272">
        <v>53846.83</v>
      </c>
      <c r="X1272">
        <v>5.2666666666666666</v>
      </c>
      <c r="Y1272">
        <v>1196.5962222222222</v>
      </c>
      <c r="Z1272">
        <v>12.511111111111111</v>
      </c>
      <c r="AA1272">
        <v>10.024368854444445</v>
      </c>
      <c r="AB1272">
        <v>5</v>
      </c>
      <c r="AC1272">
        <v>6.3358485185185179E-2</v>
      </c>
      <c r="AD1272">
        <v>0</v>
      </c>
      <c r="AE1272">
        <v>1.387716271161517</v>
      </c>
      <c r="AF1272">
        <v>0.625925925925926</v>
      </c>
      <c r="AG1272">
        <v>2.0136421877777781</v>
      </c>
      <c r="AH1272">
        <v>0</v>
      </c>
      <c r="AI1272">
        <v>7.0773933237037037</v>
      </c>
      <c r="AJ1272">
        <v>1575</v>
      </c>
      <c r="AK1272">
        <v>36</v>
      </c>
      <c r="AL1272">
        <v>3</v>
      </c>
      <c r="AM1272">
        <v>3</v>
      </c>
      <c r="AN1272">
        <v>2</v>
      </c>
      <c r="AO1272">
        <v>0</v>
      </c>
      <c r="AP1272">
        <v>1</v>
      </c>
      <c r="AQ1272">
        <v>0</v>
      </c>
      <c r="AR1272">
        <v>277.92</v>
      </c>
      <c r="AS1272" s="1" t="s">
        <v>65</v>
      </c>
      <c r="AT1272">
        <v>4</v>
      </c>
      <c r="AU1272">
        <v>60.768266050000001</v>
      </c>
      <c r="AV1272">
        <v>459.26228013333332</v>
      </c>
      <c r="AW1272">
        <v>27</v>
      </c>
      <c r="AX1272">
        <v>0.1111111111111111</v>
      </c>
      <c r="AY1272">
        <v>6.6666666666666666E-2</v>
      </c>
      <c r="AZ1272">
        <v>35</v>
      </c>
      <c r="BA1272">
        <v>0.22506765203703705</v>
      </c>
      <c r="BB1272">
        <v>0.42524285197530864</v>
      </c>
      <c r="BC1272">
        <v>22</v>
      </c>
      <c r="BD1272">
        <v>14</v>
      </c>
      <c r="BE1272">
        <v>3</v>
      </c>
      <c r="BF1272">
        <v>6</v>
      </c>
      <c r="BG1272" s="1" t="s">
        <v>99</v>
      </c>
      <c r="BH1272" s="1" t="s">
        <v>6891</v>
      </c>
      <c r="BI1272" s="1" t="s">
        <v>6889</v>
      </c>
      <c r="BJ1272" s="1" t="s">
        <v>6890</v>
      </c>
      <c r="BK1272">
        <v>2100</v>
      </c>
      <c r="BL1272">
        <v>3</v>
      </c>
      <c r="BM1272" s="5" t="d">
        <v>10:59:59.9999999999984025</v>
      </c>
      <c r="BN1272" s="5" t="d">
        <v>11:30:00.0000000000015975</v>
      </c>
      <c r="BO1272">
        <v>11</v>
      </c>
      <c r="BP1272" t="b">
        <v>0</v>
      </c>
    </row>
    <row r="1273" spans="1:68" x14ac:dyDescent="0.2">
      <c r="A1273" s="1" t="s">
        <v>2725</v>
      </c>
      <c r="B1273" s="1" t="s">
        <v>1456</v>
      </c>
      <c r="C1273" s="2" t="d">
        <v>2026-07-13</v>
      </c>
      <c r="D1273">
        <v>24</v>
      </c>
      <c r="E1273" s="1" t="s">
        <v>133</v>
      </c>
      <c r="F1273">
        <v>65</v>
      </c>
      <c r="G1273">
        <v>9</v>
      </c>
      <c r="H1273">
        <v>0</v>
      </c>
      <c r="I1273">
        <v>0</v>
      </c>
      <c r="J1273">
        <v>9</v>
      </c>
      <c r="K1273">
        <v>0</v>
      </c>
      <c r="L1273">
        <v>0</v>
      </c>
      <c r="M1273" s="1" t="s">
        <v>63</v>
      </c>
      <c r="N1273" s="1" t="s">
        <v>63</v>
      </c>
      <c r="O1273" s="1" t="s">
        <v>2726</v>
      </c>
      <c r="P1273">
        <v>7.2222222222222223</v>
      </c>
      <c r="Q1273">
        <v>0</v>
      </c>
      <c r="R1273">
        <v>850</v>
      </c>
      <c r="S1273">
        <v>0</v>
      </c>
      <c r="T1273">
        <v>38</v>
      </c>
      <c r="U1273">
        <v>65</v>
      </c>
      <c r="V1273">
        <v>315</v>
      </c>
      <c r="W1273">
        <v>69294.38</v>
      </c>
      <c r="X1273">
        <v>4.8461538461538458</v>
      </c>
      <c r="Y1273">
        <v>1066.0673846153848</v>
      </c>
      <c r="Z1273">
        <v>14.015384615384615</v>
      </c>
      <c r="AA1273">
        <v>10.231092589999999</v>
      </c>
      <c r="AB1273">
        <v>2</v>
      </c>
      <c r="AC1273">
        <v>3.9087685384615427E-2</v>
      </c>
      <c r="AD1273">
        <v>0</v>
      </c>
      <c r="AE1273">
        <v>1.2683173716595861</v>
      </c>
      <c r="AF1273">
        <v>0.63743589743589735</v>
      </c>
      <c r="AG1273">
        <v>1.8789851002564102</v>
      </c>
      <c r="AH1273">
        <v>0</v>
      </c>
      <c r="AI1273">
        <v>7.4114931674358981</v>
      </c>
      <c r="AJ1273">
        <v>2275</v>
      </c>
      <c r="AK1273">
        <v>36</v>
      </c>
      <c r="AL1273">
        <v>2</v>
      </c>
      <c r="AM1273">
        <v>2</v>
      </c>
      <c r="AN1273">
        <v>2</v>
      </c>
      <c r="AO1273">
        <v>0</v>
      </c>
      <c r="AP1273">
        <v>0</v>
      </c>
      <c r="AQ1273">
        <v>0</v>
      </c>
      <c r="AR1273">
        <v>1481.62</v>
      </c>
      <c r="AS1273" s="1" t="s">
        <v>125</v>
      </c>
      <c r="AT1273">
        <v>1</v>
      </c>
      <c r="AU1273">
        <v>83.141049699999996</v>
      </c>
      <c r="AV1273">
        <v>666.01554910000004</v>
      </c>
      <c r="AW1273">
        <v>36</v>
      </c>
      <c r="AX1273">
        <v>3.0769230769230771E-2</v>
      </c>
      <c r="AY1273">
        <v>3.0769230769230771E-2</v>
      </c>
      <c r="AZ1273">
        <v>35</v>
      </c>
      <c r="BA1273">
        <v>0.3079298137037037</v>
      </c>
      <c r="BB1273">
        <v>0.61668106398148148</v>
      </c>
      <c r="BC1273">
        <v>32</v>
      </c>
      <c r="BD1273">
        <v>4</v>
      </c>
      <c r="BE1273">
        <v>4</v>
      </c>
      <c r="BF1273">
        <v>5</v>
      </c>
      <c r="BG1273" s="1" t="s">
        <v>99</v>
      </c>
      <c r="BH1273" s="1" t="s">
        <v>6891</v>
      </c>
      <c r="BI1273" s="1" t="s">
        <v>6889</v>
      </c>
      <c r="BJ1273" s="1" t="s">
        <v>6890</v>
      </c>
      <c r="BK1273">
        <v>2100</v>
      </c>
      <c r="BL1273">
        <v>3</v>
      </c>
      <c r="BM1273" s="5" t="d">
        <v>11:30:00.0000000000015975</v>
      </c>
      <c r="BN1273" s="5" t="d">
        <v>12:00:00.000</v>
      </c>
      <c r="BO1273">
        <v>11</v>
      </c>
      <c r="BP1273" t="b">
        <v>0</v>
      </c>
    </row>
    <row r="1274" spans="1:68" x14ac:dyDescent="0.2">
      <c r="A1274" s="1" t="s">
        <v>2727</v>
      </c>
      <c r="B1274" s="1" t="s">
        <v>1456</v>
      </c>
      <c r="C1274" s="2" t="d">
        <v>2026-07-13</v>
      </c>
      <c r="D1274">
        <v>25</v>
      </c>
      <c r="E1274" s="1" t="s">
        <v>133</v>
      </c>
      <c r="F1274">
        <v>72</v>
      </c>
      <c r="G1274">
        <v>9</v>
      </c>
      <c r="H1274">
        <v>0</v>
      </c>
      <c r="I1274">
        <v>0</v>
      </c>
      <c r="J1274">
        <v>9</v>
      </c>
      <c r="K1274">
        <v>0</v>
      </c>
      <c r="L1274">
        <v>0</v>
      </c>
      <c r="M1274" s="1" t="s">
        <v>63</v>
      </c>
      <c r="N1274" s="1" t="s">
        <v>63</v>
      </c>
      <c r="O1274" s="1" t="s">
        <v>2728</v>
      </c>
      <c r="P1274">
        <v>8</v>
      </c>
      <c r="Q1274">
        <v>0</v>
      </c>
      <c r="R1274">
        <v>850</v>
      </c>
      <c r="S1274">
        <v>0</v>
      </c>
      <c r="T1274">
        <v>38</v>
      </c>
      <c r="U1274">
        <v>72</v>
      </c>
      <c r="V1274">
        <v>370</v>
      </c>
      <c r="W1274">
        <v>90490.41</v>
      </c>
      <c r="X1274">
        <v>5.1388888888888893</v>
      </c>
      <c r="Y1274">
        <v>1256.81125</v>
      </c>
      <c r="Z1274">
        <v>15.763888888888889</v>
      </c>
      <c r="AA1274">
        <v>10.438088296527777</v>
      </c>
      <c r="AB1274">
        <v>0</v>
      </c>
      <c r="AC1274">
        <v>0</v>
      </c>
      <c r="AD1274">
        <v>0</v>
      </c>
      <c r="AE1274">
        <v>1.3700443915111848</v>
      </c>
      <c r="AF1274">
        <v>0.6113425925925926</v>
      </c>
      <c r="AG1274">
        <v>1.6899865011574073</v>
      </c>
      <c r="AH1274">
        <v>0.11485846388888889</v>
      </c>
      <c r="AI1274">
        <v>7.4221669215277775</v>
      </c>
      <c r="AJ1274">
        <v>2880</v>
      </c>
      <c r="AK1274">
        <v>36</v>
      </c>
      <c r="AL1274">
        <v>5</v>
      </c>
      <c r="AM1274">
        <v>5</v>
      </c>
      <c r="AN1274">
        <v>2</v>
      </c>
      <c r="AO1274">
        <v>2</v>
      </c>
      <c r="AP1274">
        <v>1</v>
      </c>
      <c r="AQ1274">
        <v>0</v>
      </c>
      <c r="AR1274">
        <v>1901.14</v>
      </c>
      <c r="AS1274" s="1" t="s">
        <v>70</v>
      </c>
      <c r="AT1274">
        <v>0</v>
      </c>
      <c r="AU1274">
        <v>100.37620408333333</v>
      </c>
      <c r="AV1274">
        <v>737.8052021333333</v>
      </c>
      <c r="AW1274">
        <v>36</v>
      </c>
      <c r="AX1274">
        <v>0</v>
      </c>
      <c r="AY1274">
        <v>6.9444444444444448E-2</v>
      </c>
      <c r="AZ1274">
        <v>40</v>
      </c>
      <c r="BA1274">
        <v>0.37176371882716047</v>
      </c>
      <c r="BB1274">
        <v>0.6831529649382716</v>
      </c>
      <c r="BC1274">
        <v>36</v>
      </c>
      <c r="BD1274">
        <v>0</v>
      </c>
      <c r="BE1274">
        <v>5</v>
      </c>
      <c r="BF1274">
        <v>4</v>
      </c>
      <c r="BG1274" s="1" t="s">
        <v>99</v>
      </c>
      <c r="BH1274" s="1" t="s">
        <v>6891</v>
      </c>
      <c r="BI1274" s="1" t="s">
        <v>6889</v>
      </c>
      <c r="BJ1274" s="1" t="s">
        <v>6890</v>
      </c>
      <c r="BK1274">
        <v>2100</v>
      </c>
      <c r="BL1274">
        <v>3</v>
      </c>
      <c r="BM1274" s="5" t="d">
        <v>12:00:00.000</v>
      </c>
      <c r="BN1274" s="5" t="d">
        <v>12:30:00.0000000000031950</v>
      </c>
      <c r="BO1274">
        <v>12</v>
      </c>
      <c r="BP1274" t="b">
        <v>1</v>
      </c>
    </row>
    <row r="1275" spans="1:68" x14ac:dyDescent="0.2">
      <c r="A1275" s="1" t="s">
        <v>2729</v>
      </c>
      <c r="B1275" s="1" t="s">
        <v>1456</v>
      </c>
      <c r="C1275" s="2" t="d">
        <v>2026-07-13</v>
      </c>
      <c r="D1275">
        <v>26</v>
      </c>
      <c r="E1275" s="1" t="s">
        <v>133</v>
      </c>
      <c r="F1275">
        <v>69</v>
      </c>
      <c r="G1275">
        <v>9</v>
      </c>
      <c r="H1275">
        <v>0</v>
      </c>
      <c r="I1275">
        <v>0</v>
      </c>
      <c r="J1275">
        <v>9</v>
      </c>
      <c r="K1275">
        <v>0</v>
      </c>
      <c r="L1275">
        <v>0</v>
      </c>
      <c r="M1275" s="1" t="s">
        <v>63</v>
      </c>
      <c r="N1275" s="1" t="s">
        <v>63</v>
      </c>
      <c r="O1275" s="1" t="s">
        <v>2730</v>
      </c>
      <c r="P1275">
        <v>7.666666666666667</v>
      </c>
      <c r="Q1275">
        <v>0</v>
      </c>
      <c r="R1275">
        <v>850</v>
      </c>
      <c r="S1275">
        <v>0</v>
      </c>
      <c r="T1275">
        <v>38</v>
      </c>
      <c r="U1275">
        <v>69</v>
      </c>
      <c r="V1275">
        <v>361</v>
      </c>
      <c r="W1275">
        <v>79543.899999999994</v>
      </c>
      <c r="X1275">
        <v>5.2318840579710146</v>
      </c>
      <c r="Y1275">
        <v>1152.8101449275362</v>
      </c>
      <c r="Z1275">
        <v>15.333333333333334</v>
      </c>
      <c r="AA1275">
        <v>9.8554835234299514</v>
      </c>
      <c r="AB1275">
        <v>1</v>
      </c>
      <c r="AC1275">
        <v>3.6342258454106157E-3</v>
      </c>
      <c r="AD1275">
        <v>0</v>
      </c>
      <c r="AE1275">
        <v>1.3434284043335416</v>
      </c>
      <c r="AF1275">
        <v>0.58695652173913049</v>
      </c>
      <c r="AG1275">
        <v>1.4637261647342994</v>
      </c>
      <c r="AH1275">
        <v>0.11001880652173912</v>
      </c>
      <c r="AI1275">
        <v>6.9063841359903382</v>
      </c>
      <c r="AJ1275">
        <v>2760</v>
      </c>
      <c r="AK1275">
        <v>36</v>
      </c>
      <c r="AL1275">
        <v>2</v>
      </c>
      <c r="AM1275">
        <v>2</v>
      </c>
      <c r="AN1275">
        <v>1</v>
      </c>
      <c r="AO1275">
        <v>1</v>
      </c>
      <c r="AP1275">
        <v>0</v>
      </c>
      <c r="AQ1275">
        <v>0</v>
      </c>
      <c r="AR1275">
        <v>1179.77</v>
      </c>
      <c r="AS1275" s="1" t="s">
        <v>125</v>
      </c>
      <c r="AT1275">
        <v>1</v>
      </c>
      <c r="AU1275">
        <v>90.659430299999997</v>
      </c>
      <c r="AV1275">
        <v>855.04852034999999</v>
      </c>
      <c r="AW1275">
        <v>36</v>
      </c>
      <c r="AX1275">
        <v>1.4492753623188406E-2</v>
      </c>
      <c r="AY1275">
        <v>2.8985507246376812E-2</v>
      </c>
      <c r="AZ1275">
        <v>40</v>
      </c>
      <c r="BA1275">
        <v>0.33577566777777779</v>
      </c>
      <c r="BB1275">
        <v>0.79171159291666671</v>
      </c>
      <c r="BC1275">
        <v>41</v>
      </c>
      <c r="BD1275">
        <v>-5</v>
      </c>
      <c r="BE1275">
        <v>5</v>
      </c>
      <c r="BF1275">
        <v>4</v>
      </c>
      <c r="BG1275" s="1" t="s">
        <v>99</v>
      </c>
      <c r="BH1275" s="1" t="s">
        <v>6891</v>
      </c>
      <c r="BI1275" s="1" t="s">
        <v>6889</v>
      </c>
      <c r="BJ1275" s="1" t="s">
        <v>6890</v>
      </c>
      <c r="BK1275">
        <v>2100</v>
      </c>
      <c r="BL1275">
        <v>3</v>
      </c>
      <c r="BM1275" s="5" t="d">
        <v>12:30:00.0000000000031950</v>
      </c>
      <c r="BN1275" s="5" t="d">
        <v>12:59:59.9999999999968050</v>
      </c>
      <c r="BO1275">
        <v>12</v>
      </c>
      <c r="BP1275" t="b">
        <v>1</v>
      </c>
    </row>
    <row r="1276" spans="1:68" x14ac:dyDescent="0.2">
      <c r="A1276" s="1" t="s">
        <v>2731</v>
      </c>
      <c r="B1276" s="1" t="s">
        <v>1456</v>
      </c>
      <c r="C1276" s="2" t="d">
        <v>2026-07-13</v>
      </c>
      <c r="D1276">
        <v>27</v>
      </c>
      <c r="E1276" s="1" t="s">
        <v>133</v>
      </c>
      <c r="F1276">
        <v>75</v>
      </c>
      <c r="G1276">
        <v>9</v>
      </c>
      <c r="H1276">
        <v>0</v>
      </c>
      <c r="I1276">
        <v>0</v>
      </c>
      <c r="J1276">
        <v>9</v>
      </c>
      <c r="K1276">
        <v>0</v>
      </c>
      <c r="L1276">
        <v>0</v>
      </c>
      <c r="M1276" s="1" t="s">
        <v>63</v>
      </c>
      <c r="N1276" s="1" t="s">
        <v>63</v>
      </c>
      <c r="O1276" s="1" t="s">
        <v>2732</v>
      </c>
      <c r="P1276">
        <v>8.3333333333333339</v>
      </c>
      <c r="Q1276">
        <v>0</v>
      </c>
      <c r="R1276">
        <v>850</v>
      </c>
      <c r="S1276">
        <v>0</v>
      </c>
      <c r="T1276">
        <v>38</v>
      </c>
      <c r="U1276">
        <v>75</v>
      </c>
      <c r="V1276">
        <v>344</v>
      </c>
      <c r="W1276">
        <v>79506.850000000006</v>
      </c>
      <c r="X1276">
        <v>4.5866666666666669</v>
      </c>
      <c r="Y1276">
        <v>1060.0913333333335</v>
      </c>
      <c r="Z1276">
        <v>15.92</v>
      </c>
      <c r="AA1276">
        <v>10.010674649111111</v>
      </c>
      <c r="AB1276">
        <v>0</v>
      </c>
      <c r="AC1276">
        <v>0</v>
      </c>
      <c r="AD1276">
        <v>0</v>
      </c>
      <c r="AE1276">
        <v>1.1788259885946197</v>
      </c>
      <c r="AF1276">
        <v>0.60333333333333339</v>
      </c>
      <c r="AG1276">
        <v>1.4260051384444443</v>
      </c>
      <c r="AH1276">
        <v>4.9654260222222218E-2</v>
      </c>
      <c r="AI1276">
        <v>7.2999721777777786</v>
      </c>
      <c r="AJ1276">
        <v>3000</v>
      </c>
      <c r="AK1276">
        <v>36</v>
      </c>
      <c r="AL1276">
        <v>2</v>
      </c>
      <c r="AM1276">
        <v>2</v>
      </c>
      <c r="AN1276">
        <v>1</v>
      </c>
      <c r="AO1276">
        <v>0</v>
      </c>
      <c r="AP1276">
        <v>1</v>
      </c>
      <c r="AQ1276">
        <v>0</v>
      </c>
      <c r="AR1276">
        <v>531.83999999999992</v>
      </c>
      <c r="AS1276" s="1" t="s">
        <v>70</v>
      </c>
      <c r="AT1276">
        <v>0</v>
      </c>
      <c r="AU1276">
        <v>91.528673350000005</v>
      </c>
      <c r="AV1276">
        <v>767.48271426666668</v>
      </c>
      <c r="AW1276">
        <v>36</v>
      </c>
      <c r="AX1276">
        <v>0</v>
      </c>
      <c r="AY1276">
        <v>2.6666666666666668E-2</v>
      </c>
      <c r="AZ1276">
        <v>40</v>
      </c>
      <c r="BA1276">
        <v>0.33899508648148152</v>
      </c>
      <c r="BB1276">
        <v>0.71063214283950615</v>
      </c>
      <c r="BC1276">
        <v>37</v>
      </c>
      <c r="BD1276">
        <v>-1</v>
      </c>
      <c r="BE1276">
        <v>5</v>
      </c>
      <c r="BF1276">
        <v>4</v>
      </c>
      <c r="BG1276" s="1" t="s">
        <v>99</v>
      </c>
      <c r="BH1276" s="1" t="s">
        <v>6891</v>
      </c>
      <c r="BI1276" s="1" t="s">
        <v>6889</v>
      </c>
      <c r="BJ1276" s="1" t="s">
        <v>6890</v>
      </c>
      <c r="BK1276">
        <v>2100</v>
      </c>
      <c r="BL1276">
        <v>3</v>
      </c>
      <c r="BM1276" s="5" t="d">
        <v>12:59:59.9999999999968050</v>
      </c>
      <c r="BN1276" s="5" t="d">
        <v>13:30:00.000</v>
      </c>
      <c r="BO1276">
        <v>13</v>
      </c>
      <c r="BP1276" t="b">
        <v>1</v>
      </c>
    </row>
    <row r="1277" spans="1:68" x14ac:dyDescent="0.2">
      <c r="A1277" s="1" t="s">
        <v>2733</v>
      </c>
      <c r="B1277" s="1" t="s">
        <v>1456</v>
      </c>
      <c r="C1277" s="2" t="d">
        <v>2026-07-13</v>
      </c>
      <c r="D1277">
        <v>28</v>
      </c>
      <c r="E1277" s="1" t="s">
        <v>133</v>
      </c>
      <c r="F1277">
        <v>69</v>
      </c>
      <c r="G1277">
        <v>9</v>
      </c>
      <c r="H1277">
        <v>0</v>
      </c>
      <c r="I1277">
        <v>0</v>
      </c>
      <c r="J1277">
        <v>9</v>
      </c>
      <c r="K1277">
        <v>0</v>
      </c>
      <c r="L1277">
        <v>0</v>
      </c>
      <c r="M1277" s="1" t="s">
        <v>63</v>
      </c>
      <c r="N1277" s="1" t="s">
        <v>63</v>
      </c>
      <c r="O1277" s="1" t="s">
        <v>2734</v>
      </c>
      <c r="P1277">
        <v>7.666666666666667</v>
      </c>
      <c r="Q1277">
        <v>0</v>
      </c>
      <c r="R1277">
        <v>850</v>
      </c>
      <c r="S1277">
        <v>0</v>
      </c>
      <c r="T1277">
        <v>38</v>
      </c>
      <c r="U1277">
        <v>69</v>
      </c>
      <c r="V1277">
        <v>339</v>
      </c>
      <c r="W1277">
        <v>74679.570000000007</v>
      </c>
      <c r="X1277">
        <v>4.9130434782608692</v>
      </c>
      <c r="Y1277">
        <v>1082.3126086956522</v>
      </c>
      <c r="Z1277">
        <v>15.739130434782609</v>
      </c>
      <c r="AA1277">
        <v>10.793450815942029</v>
      </c>
      <c r="AB1277">
        <v>1</v>
      </c>
      <c r="AC1277">
        <v>1.5726818357487949E-2</v>
      </c>
      <c r="AD1277">
        <v>0</v>
      </c>
      <c r="AE1277">
        <v>1.2849829373673176</v>
      </c>
      <c r="AF1277">
        <v>0.63502415458937189</v>
      </c>
      <c r="AG1277">
        <v>1.4899415920289854</v>
      </c>
      <c r="AH1277">
        <v>7.0079451449275354E-2</v>
      </c>
      <c r="AI1277">
        <v>7.9209971224637687</v>
      </c>
      <c r="AJ1277">
        <v>2760</v>
      </c>
      <c r="AK1277">
        <v>36</v>
      </c>
      <c r="AL1277">
        <v>4</v>
      </c>
      <c r="AM1277">
        <v>4</v>
      </c>
      <c r="AN1277">
        <v>3</v>
      </c>
      <c r="AO1277">
        <v>0</v>
      </c>
      <c r="AP1277">
        <v>1</v>
      </c>
      <c r="AQ1277">
        <v>0</v>
      </c>
      <c r="AR1277">
        <v>1463.8999999999999</v>
      </c>
      <c r="AS1277" s="1" t="s">
        <v>65</v>
      </c>
      <c r="AT1277">
        <v>1</v>
      </c>
      <c r="AU1277">
        <v>84.92833541666667</v>
      </c>
      <c r="AV1277">
        <v>835.41470345000005</v>
      </c>
      <c r="AW1277">
        <v>36</v>
      </c>
      <c r="AX1277">
        <v>1.4492753623188406E-2</v>
      </c>
      <c r="AY1277">
        <v>5.7971014492753624E-2</v>
      </c>
      <c r="AZ1277">
        <v>40</v>
      </c>
      <c r="BA1277">
        <v>0.31454939043209879</v>
      </c>
      <c r="BB1277">
        <v>0.77353213282407407</v>
      </c>
      <c r="BC1277">
        <v>40</v>
      </c>
      <c r="BD1277">
        <v>-4</v>
      </c>
      <c r="BE1277">
        <v>5</v>
      </c>
      <c r="BF1277">
        <v>4</v>
      </c>
      <c r="BG1277" s="1" t="s">
        <v>99</v>
      </c>
      <c r="BH1277" s="1" t="s">
        <v>6891</v>
      </c>
      <c r="BI1277" s="1" t="s">
        <v>6889</v>
      </c>
      <c r="BJ1277" s="1" t="s">
        <v>6890</v>
      </c>
      <c r="BK1277">
        <v>2100</v>
      </c>
      <c r="BL1277">
        <v>3</v>
      </c>
      <c r="BM1277" s="5" t="d">
        <v>13:30:00.000</v>
      </c>
      <c r="BN1277" s="5" t="d">
        <v>14:00:00.0000000000031950</v>
      </c>
      <c r="BO1277">
        <v>13</v>
      </c>
      <c r="BP1277" t="b">
        <v>1</v>
      </c>
    </row>
    <row r="1278" spans="1:68" x14ac:dyDescent="0.2">
      <c r="A1278" s="1" t="s">
        <v>2735</v>
      </c>
      <c r="B1278" s="1" t="s">
        <v>1456</v>
      </c>
      <c r="C1278" s="2" t="d">
        <v>2026-07-13</v>
      </c>
      <c r="D1278">
        <v>29</v>
      </c>
      <c r="E1278" s="1" t="s">
        <v>133</v>
      </c>
      <c r="F1278">
        <v>66</v>
      </c>
      <c r="G1278">
        <v>9</v>
      </c>
      <c r="H1278">
        <v>0</v>
      </c>
      <c r="I1278">
        <v>0</v>
      </c>
      <c r="J1278">
        <v>9</v>
      </c>
      <c r="K1278">
        <v>0</v>
      </c>
      <c r="L1278">
        <v>0</v>
      </c>
      <c r="M1278" s="1" t="s">
        <v>63</v>
      </c>
      <c r="N1278" s="1" t="s">
        <v>63</v>
      </c>
      <c r="O1278" s="1" t="s">
        <v>2736</v>
      </c>
      <c r="P1278">
        <v>7.333333333333333</v>
      </c>
      <c r="Q1278">
        <v>0</v>
      </c>
      <c r="R1278">
        <v>850</v>
      </c>
      <c r="S1278">
        <v>0</v>
      </c>
      <c r="T1278">
        <v>38</v>
      </c>
      <c r="U1278">
        <v>66</v>
      </c>
      <c r="V1278">
        <v>322</v>
      </c>
      <c r="W1278">
        <v>67504.39</v>
      </c>
      <c r="X1278">
        <v>4.8787878787878789</v>
      </c>
      <c r="Y1278">
        <v>1022.7937878787878</v>
      </c>
      <c r="Z1278">
        <v>14.242424242424242</v>
      </c>
      <c r="AA1278">
        <v>10.61611165959596</v>
      </c>
      <c r="AB1278">
        <v>3</v>
      </c>
      <c r="AC1278">
        <v>1.4720087121212115E-2</v>
      </c>
      <c r="AD1278">
        <v>0</v>
      </c>
      <c r="AE1278">
        <v>1.2688774121249995</v>
      </c>
      <c r="AF1278">
        <v>0.6707070707070707</v>
      </c>
      <c r="AG1278">
        <v>1.7653927782828283</v>
      </c>
      <c r="AH1278">
        <v>1.4582988636363635E-2</v>
      </c>
      <c r="AI1278">
        <v>7.7659845921717174</v>
      </c>
      <c r="AJ1278">
        <v>2310</v>
      </c>
      <c r="AK1278">
        <v>36</v>
      </c>
      <c r="AL1278">
        <v>2</v>
      </c>
      <c r="AM1278">
        <v>2</v>
      </c>
      <c r="AN1278">
        <v>0</v>
      </c>
      <c r="AO1278">
        <v>1</v>
      </c>
      <c r="AP1278">
        <v>1</v>
      </c>
      <c r="AQ1278">
        <v>0</v>
      </c>
      <c r="AR1278">
        <v>159.47</v>
      </c>
      <c r="AS1278" s="1" t="s">
        <v>65</v>
      </c>
      <c r="AT1278">
        <v>2</v>
      </c>
      <c r="AU1278">
        <v>83.638303333333326</v>
      </c>
      <c r="AV1278">
        <v>826.07786995000004</v>
      </c>
      <c r="AW1278">
        <v>36</v>
      </c>
      <c r="AX1278">
        <v>4.5454545454545456E-2</v>
      </c>
      <c r="AY1278">
        <v>3.0303030303030304E-2</v>
      </c>
      <c r="AZ1278">
        <v>35</v>
      </c>
      <c r="BA1278">
        <v>0.30977149382716046</v>
      </c>
      <c r="BB1278">
        <v>0.76488691662037045</v>
      </c>
      <c r="BC1278">
        <v>40</v>
      </c>
      <c r="BD1278">
        <v>-4</v>
      </c>
      <c r="BE1278">
        <v>4</v>
      </c>
      <c r="BF1278">
        <v>5</v>
      </c>
      <c r="BG1278" s="1" t="s">
        <v>99</v>
      </c>
      <c r="BH1278" s="1" t="s">
        <v>6891</v>
      </c>
      <c r="BI1278" s="1" t="s">
        <v>6889</v>
      </c>
      <c r="BJ1278" s="1" t="s">
        <v>6890</v>
      </c>
      <c r="BK1278">
        <v>2100</v>
      </c>
      <c r="BL1278">
        <v>3</v>
      </c>
      <c r="BM1278" s="5" t="d">
        <v>14:00:00.0000000000031950</v>
      </c>
      <c r="BN1278" s="5" t="d">
        <v>14:29:59.9999999999968050</v>
      </c>
      <c r="BO1278">
        <v>14</v>
      </c>
      <c r="BP1278" t="b">
        <v>0</v>
      </c>
    </row>
    <row r="1279" spans="1:68" x14ac:dyDescent="0.2">
      <c r="A1279" s="1" t="s">
        <v>2737</v>
      </c>
      <c r="B1279" s="1" t="s">
        <v>1456</v>
      </c>
      <c r="C1279" s="2" t="d">
        <v>2026-07-13</v>
      </c>
      <c r="D1279">
        <v>30</v>
      </c>
      <c r="E1279" s="1" t="s">
        <v>133</v>
      </c>
      <c r="F1279">
        <v>59</v>
      </c>
      <c r="G1279">
        <v>9</v>
      </c>
      <c r="H1279">
        <v>0</v>
      </c>
      <c r="I1279">
        <v>0</v>
      </c>
      <c r="J1279">
        <v>9</v>
      </c>
      <c r="K1279">
        <v>0</v>
      </c>
      <c r="L1279">
        <v>0</v>
      </c>
      <c r="M1279" s="1" t="s">
        <v>63</v>
      </c>
      <c r="N1279" s="1" t="s">
        <v>63</v>
      </c>
      <c r="O1279" s="1" t="s">
        <v>2738</v>
      </c>
      <c r="P1279">
        <v>6.5555555555555554</v>
      </c>
      <c r="Q1279">
        <v>0</v>
      </c>
      <c r="R1279">
        <v>850</v>
      </c>
      <c r="S1279">
        <v>0</v>
      </c>
      <c r="T1279">
        <v>38</v>
      </c>
      <c r="U1279">
        <v>59</v>
      </c>
      <c r="V1279">
        <v>291</v>
      </c>
      <c r="W1279">
        <v>64667.81</v>
      </c>
      <c r="X1279">
        <v>4.9322033898305087</v>
      </c>
      <c r="Y1279">
        <v>1096.0645762711863</v>
      </c>
      <c r="Z1279">
        <v>13.508474576271187</v>
      </c>
      <c r="AA1279">
        <v>10.196370479378531</v>
      </c>
      <c r="AB1279">
        <v>0</v>
      </c>
      <c r="AC1279">
        <v>0</v>
      </c>
      <c r="AD1279">
        <v>0</v>
      </c>
      <c r="AE1279">
        <v>1.2612755583954947</v>
      </c>
      <c r="AF1279">
        <v>0.64971751412429379</v>
      </c>
      <c r="AG1279">
        <v>1.6798149915254237</v>
      </c>
      <c r="AH1279">
        <v>2.5095591525423726E-2</v>
      </c>
      <c r="AI1279">
        <v>7.3255360505649714</v>
      </c>
      <c r="AJ1279">
        <v>2065</v>
      </c>
      <c r="AK1279">
        <v>36</v>
      </c>
      <c r="AL1279">
        <v>3</v>
      </c>
      <c r="AM1279">
        <v>3</v>
      </c>
      <c r="AN1279">
        <v>2</v>
      </c>
      <c r="AO1279">
        <v>0</v>
      </c>
      <c r="AP1279">
        <v>1</v>
      </c>
      <c r="AQ1279">
        <v>0</v>
      </c>
      <c r="AR1279">
        <v>630.1</v>
      </c>
      <c r="AS1279" s="1" t="s">
        <v>70</v>
      </c>
      <c r="AT1279">
        <v>0</v>
      </c>
      <c r="AU1279">
        <v>76.708564216666659</v>
      </c>
      <c r="AV1279">
        <v>797.44167670000002</v>
      </c>
      <c r="AW1279">
        <v>36</v>
      </c>
      <c r="AX1279">
        <v>0</v>
      </c>
      <c r="AY1279">
        <v>5.0847457627118647E-2</v>
      </c>
      <c r="AZ1279">
        <v>35</v>
      </c>
      <c r="BA1279">
        <v>0.2841057933950617</v>
      </c>
      <c r="BB1279">
        <v>0.73837192287037035</v>
      </c>
      <c r="BC1279">
        <v>38</v>
      </c>
      <c r="BD1279">
        <v>-2</v>
      </c>
      <c r="BE1279">
        <v>4</v>
      </c>
      <c r="BF1279">
        <v>5</v>
      </c>
      <c r="BG1279" s="1" t="s">
        <v>99</v>
      </c>
      <c r="BH1279" s="1" t="s">
        <v>6891</v>
      </c>
      <c r="BI1279" s="1" t="s">
        <v>6889</v>
      </c>
      <c r="BJ1279" s="1" t="s">
        <v>6890</v>
      </c>
      <c r="BK1279">
        <v>2100</v>
      </c>
      <c r="BL1279">
        <v>3</v>
      </c>
      <c r="BM1279" s="5" t="d">
        <v>14:29:59.9999999999968050</v>
      </c>
      <c r="BN1279" s="5" t="d">
        <v>15:00:00.000</v>
      </c>
      <c r="BO1279">
        <v>14</v>
      </c>
      <c r="BP1279" t="b">
        <v>0</v>
      </c>
    </row>
    <row r="1280" spans="1:68" x14ac:dyDescent="0.2">
      <c r="A1280" s="1" t="s">
        <v>2739</v>
      </c>
      <c r="B1280" s="1" t="s">
        <v>1456</v>
      </c>
      <c r="C1280" s="2" t="d">
        <v>2026-07-13</v>
      </c>
      <c r="D1280">
        <v>31</v>
      </c>
      <c r="E1280" s="1" t="s">
        <v>150</v>
      </c>
      <c r="F1280">
        <v>29</v>
      </c>
      <c r="G1280">
        <v>9</v>
      </c>
      <c r="H1280">
        <v>0</v>
      </c>
      <c r="I1280">
        <v>2</v>
      </c>
      <c r="J1280">
        <v>7</v>
      </c>
      <c r="K1280">
        <v>0</v>
      </c>
      <c r="L1280">
        <v>1</v>
      </c>
      <c r="M1280" s="1" t="s">
        <v>63</v>
      </c>
      <c r="N1280" s="1" t="s">
        <v>1630</v>
      </c>
      <c r="O1280" s="1" t="s">
        <v>2722</v>
      </c>
      <c r="P1280">
        <v>4.1428571428571432</v>
      </c>
      <c r="Q1280">
        <v>0</v>
      </c>
      <c r="R1280">
        <v>850</v>
      </c>
      <c r="S1280">
        <v>1</v>
      </c>
      <c r="T1280">
        <v>37</v>
      </c>
      <c r="U1280">
        <v>29</v>
      </c>
      <c r="V1280">
        <v>158</v>
      </c>
      <c r="W1280">
        <v>38123.760000000002</v>
      </c>
      <c r="X1280">
        <v>5.4482758620689653</v>
      </c>
      <c r="Y1280">
        <v>1314.6124137931035</v>
      </c>
      <c r="Z1280">
        <v>12.206896551724139</v>
      </c>
      <c r="AA1280">
        <v>10.526684666666668</v>
      </c>
      <c r="AB1280">
        <v>4</v>
      </c>
      <c r="AC1280">
        <v>5.8690821264367761E-2</v>
      </c>
      <c r="AD1280">
        <v>0</v>
      </c>
      <c r="AE1280">
        <v>1.4322699516016091</v>
      </c>
      <c r="AF1280">
        <v>0.62011494252873567</v>
      </c>
      <c r="AG1280">
        <v>2.0523848850574713</v>
      </c>
      <c r="AH1280">
        <v>0</v>
      </c>
      <c r="AI1280">
        <v>7.4846446005747129</v>
      </c>
      <c r="AJ1280">
        <v>1015</v>
      </c>
      <c r="AK1280">
        <v>36</v>
      </c>
      <c r="AL1280">
        <v>1</v>
      </c>
      <c r="AM1280">
        <v>1</v>
      </c>
      <c r="AN1280">
        <v>1</v>
      </c>
      <c r="AO1280">
        <v>0</v>
      </c>
      <c r="AP1280">
        <v>0</v>
      </c>
      <c r="AQ1280">
        <v>0</v>
      </c>
      <c r="AR1280">
        <v>343.54</v>
      </c>
      <c r="AS1280" s="1" t="s">
        <v>65</v>
      </c>
      <c r="AT1280">
        <v>4</v>
      </c>
      <c r="AU1280">
        <v>39.960506183333337</v>
      </c>
      <c r="AV1280">
        <v>368.02219393333331</v>
      </c>
      <c r="AW1280">
        <v>26</v>
      </c>
      <c r="AX1280">
        <v>0.13793103448275862</v>
      </c>
      <c r="AY1280">
        <v>3.4482758620689655E-2</v>
      </c>
      <c r="AZ1280">
        <v>35</v>
      </c>
      <c r="BA1280">
        <v>0.19028812468253969</v>
      </c>
      <c r="BB1280">
        <v>0.34076129067901234</v>
      </c>
      <c r="BC1280">
        <v>18</v>
      </c>
      <c r="BD1280">
        <v>18</v>
      </c>
      <c r="BE1280">
        <v>2</v>
      </c>
      <c r="BF1280">
        <v>5</v>
      </c>
      <c r="BG1280" s="1" t="s">
        <v>99</v>
      </c>
      <c r="BH1280" s="1" t="s">
        <v>6891</v>
      </c>
      <c r="BI1280" s="1" t="s">
        <v>6889</v>
      </c>
      <c r="BJ1280" s="1" t="s">
        <v>6890</v>
      </c>
      <c r="BK1280">
        <v>2100</v>
      </c>
      <c r="BL1280">
        <v>3</v>
      </c>
      <c r="BM1280" s="5" t="d">
        <v>15:00:00.000</v>
      </c>
      <c r="BN1280" s="5" t="d">
        <v>15:30:00.0000000000031950</v>
      </c>
      <c r="BO1280">
        <v>15</v>
      </c>
      <c r="BP1280" t="b">
        <v>0</v>
      </c>
    </row>
    <row r="1281" spans="1:68" x14ac:dyDescent="0.2">
      <c r="A1281" s="1" t="s">
        <v>2740</v>
      </c>
      <c r="B1281" s="1" t="s">
        <v>1456</v>
      </c>
      <c r="C1281" s="2" t="d">
        <v>2026-07-13</v>
      </c>
      <c r="D1281">
        <v>32</v>
      </c>
      <c r="E1281" s="1" t="s">
        <v>150</v>
      </c>
      <c r="F1281">
        <v>23</v>
      </c>
      <c r="G1281">
        <v>9</v>
      </c>
      <c r="H1281">
        <v>0</v>
      </c>
      <c r="I1281">
        <v>2</v>
      </c>
      <c r="J1281">
        <v>7</v>
      </c>
      <c r="K1281">
        <v>0</v>
      </c>
      <c r="L1281">
        <v>1</v>
      </c>
      <c r="M1281" s="1" t="s">
        <v>63</v>
      </c>
      <c r="N1281" s="1" t="s">
        <v>1650</v>
      </c>
      <c r="O1281" s="1" t="s">
        <v>2741</v>
      </c>
      <c r="P1281">
        <v>3.2857142857142856</v>
      </c>
      <c r="Q1281">
        <v>0</v>
      </c>
      <c r="R1281">
        <v>850</v>
      </c>
      <c r="S1281">
        <v>1</v>
      </c>
      <c r="T1281">
        <v>36</v>
      </c>
      <c r="U1281">
        <v>23</v>
      </c>
      <c r="V1281">
        <v>103</v>
      </c>
      <c r="W1281">
        <v>24010.79</v>
      </c>
      <c r="X1281">
        <v>4.4782608695652177</v>
      </c>
      <c r="Y1281">
        <v>1043.9473913043478</v>
      </c>
      <c r="Z1281">
        <v>12.086956521739131</v>
      </c>
      <c r="AA1281">
        <v>10.032669927536231</v>
      </c>
      <c r="AB1281">
        <v>2</v>
      </c>
      <c r="AC1281">
        <v>3.7851260144927526E-2</v>
      </c>
      <c r="AD1281">
        <v>0</v>
      </c>
      <c r="AE1281">
        <v>1.21652989374581</v>
      </c>
      <c r="AF1281">
        <v>0.51884057971014497</v>
      </c>
      <c r="AG1281">
        <v>1.7353704644927535</v>
      </c>
      <c r="AH1281">
        <v>0</v>
      </c>
      <c r="AI1281">
        <v>7.428458872463767</v>
      </c>
      <c r="AJ1281">
        <v>805</v>
      </c>
      <c r="AK1281">
        <v>36</v>
      </c>
      <c r="AL1281">
        <v>1</v>
      </c>
      <c r="AM1281">
        <v>1</v>
      </c>
      <c r="AN1281">
        <v>1</v>
      </c>
      <c r="AO1281">
        <v>0</v>
      </c>
      <c r="AP1281">
        <v>0</v>
      </c>
      <c r="AQ1281">
        <v>0</v>
      </c>
      <c r="AR1281">
        <v>226.06</v>
      </c>
      <c r="AS1281" s="1" t="s">
        <v>125</v>
      </c>
      <c r="AT1281">
        <v>1</v>
      </c>
      <c r="AU1281">
        <v>29.249889700000001</v>
      </c>
      <c r="AV1281">
        <v>314.58709718333336</v>
      </c>
      <c r="AW1281">
        <v>19</v>
      </c>
      <c r="AX1281">
        <v>8.6956521739130432E-2</v>
      </c>
      <c r="AY1281">
        <v>4.3478260869565216E-2</v>
      </c>
      <c r="AZ1281">
        <v>35</v>
      </c>
      <c r="BA1281">
        <v>0.13928518904761905</v>
      </c>
      <c r="BB1281">
        <v>0.29128434924382718</v>
      </c>
      <c r="BC1281">
        <v>15</v>
      </c>
      <c r="BD1281">
        <v>21</v>
      </c>
      <c r="BE1281">
        <v>2</v>
      </c>
      <c r="BF1281">
        <v>5</v>
      </c>
      <c r="BG1281" s="1" t="s">
        <v>99</v>
      </c>
      <c r="BH1281" s="1" t="s">
        <v>6891</v>
      </c>
      <c r="BI1281" s="1" t="s">
        <v>6889</v>
      </c>
      <c r="BJ1281" s="1" t="s">
        <v>6890</v>
      </c>
      <c r="BK1281">
        <v>2100</v>
      </c>
      <c r="BL1281">
        <v>3</v>
      </c>
      <c r="BM1281" s="5" t="d">
        <v>15:30:00.0000000000031950</v>
      </c>
      <c r="BN1281" s="5" t="d">
        <v>15:59:59.9999999999968050</v>
      </c>
      <c r="BO1281">
        <v>15</v>
      </c>
      <c r="BP1281" t="b">
        <v>0</v>
      </c>
    </row>
    <row r="1282" spans="1:68" x14ac:dyDescent="0.2">
      <c r="A1282" s="1" t="s">
        <v>2742</v>
      </c>
      <c r="B1282" s="1" t="s">
        <v>1456</v>
      </c>
      <c r="C1282" s="2" t="d">
        <v>2026-07-13</v>
      </c>
      <c r="D1282">
        <v>33</v>
      </c>
      <c r="E1282" s="1" t="s">
        <v>150</v>
      </c>
      <c r="F1282">
        <v>24</v>
      </c>
      <c r="G1282">
        <v>18</v>
      </c>
      <c r="H1282">
        <v>0</v>
      </c>
      <c r="I1282">
        <v>2</v>
      </c>
      <c r="J1282">
        <v>16</v>
      </c>
      <c r="K1282">
        <v>0</v>
      </c>
      <c r="L1282">
        <v>1</v>
      </c>
      <c r="M1282" s="1" t="s">
        <v>63</v>
      </c>
      <c r="N1282" s="1" t="s">
        <v>1764</v>
      </c>
      <c r="O1282" s="1" t="s">
        <v>2743</v>
      </c>
      <c r="P1282">
        <v>1.5</v>
      </c>
      <c r="Q1282">
        <v>0</v>
      </c>
      <c r="R1282">
        <v>850</v>
      </c>
      <c r="S1282">
        <v>1</v>
      </c>
      <c r="T1282">
        <v>35</v>
      </c>
      <c r="U1282">
        <v>24</v>
      </c>
      <c r="V1282">
        <v>106</v>
      </c>
      <c r="W1282">
        <v>22685.35</v>
      </c>
      <c r="X1282">
        <v>4.416666666666667</v>
      </c>
      <c r="Y1282">
        <v>945.22291666666661</v>
      </c>
      <c r="Z1282">
        <v>12.708333333333334</v>
      </c>
      <c r="AA1282">
        <v>10.291159994444444</v>
      </c>
      <c r="AB1282">
        <v>1</v>
      </c>
      <c r="AC1282">
        <v>2.7436724305555549E-2</v>
      </c>
      <c r="AD1282">
        <v>0</v>
      </c>
      <c r="AE1282">
        <v>1.1412900325070903</v>
      </c>
      <c r="AF1282">
        <v>0.66666666666666663</v>
      </c>
      <c r="AG1282">
        <v>1.8079566916666667</v>
      </c>
      <c r="AH1282">
        <v>0</v>
      </c>
      <c r="AI1282">
        <v>7.6700088506944439</v>
      </c>
      <c r="AJ1282">
        <v>840</v>
      </c>
      <c r="AK1282">
        <v>68</v>
      </c>
      <c r="AL1282">
        <v>1</v>
      </c>
      <c r="AM1282">
        <v>1</v>
      </c>
      <c r="AN1282">
        <v>0</v>
      </c>
      <c r="AO1282">
        <v>1</v>
      </c>
      <c r="AP1282">
        <v>0</v>
      </c>
      <c r="AQ1282">
        <v>0</v>
      </c>
      <c r="AR1282">
        <v>272.14</v>
      </c>
      <c r="AS1282" s="1" t="s">
        <v>65</v>
      </c>
      <c r="AT1282">
        <v>1</v>
      </c>
      <c r="AU1282">
        <v>29.246365633333333</v>
      </c>
      <c r="AV1282">
        <v>272.28192899999999</v>
      </c>
      <c r="AW1282">
        <v>17</v>
      </c>
      <c r="AX1282">
        <v>4.1666666666666664E-2</v>
      </c>
      <c r="AY1282">
        <v>4.1666666666666664E-2</v>
      </c>
      <c r="AZ1282">
        <v>35</v>
      </c>
      <c r="BA1282">
        <v>6.0929928402777778E-2</v>
      </c>
      <c r="BB1282">
        <v>0.13347153382352941</v>
      </c>
      <c r="BC1282">
        <v>13</v>
      </c>
      <c r="BD1282">
        <v>55</v>
      </c>
      <c r="BE1282">
        <v>2</v>
      </c>
      <c r="BF1282">
        <v>14</v>
      </c>
      <c r="BG1282" s="1" t="s">
        <v>99</v>
      </c>
      <c r="BH1282" s="1" t="s">
        <v>6891</v>
      </c>
      <c r="BI1282" s="1" t="s">
        <v>6889</v>
      </c>
      <c r="BJ1282" s="1" t="s">
        <v>6890</v>
      </c>
      <c r="BK1282">
        <v>2100</v>
      </c>
      <c r="BL1282">
        <v>3</v>
      </c>
      <c r="BM1282" s="5" t="d">
        <v>15:59:59.9999999999968050</v>
      </c>
      <c r="BN1282" s="5" t="d">
        <v>16:30:00.000</v>
      </c>
      <c r="BO1282">
        <v>16</v>
      </c>
      <c r="BP1282" t="b">
        <v>0</v>
      </c>
    </row>
    <row r="1283" spans="1:68" x14ac:dyDescent="0.2">
      <c r="A1283" s="1" t="s">
        <v>2744</v>
      </c>
      <c r="B1283" s="1" t="s">
        <v>1456</v>
      </c>
      <c r="C1283" s="2" t="d">
        <v>2026-07-13</v>
      </c>
      <c r="D1283">
        <v>34</v>
      </c>
      <c r="E1283" s="1" t="s">
        <v>150</v>
      </c>
      <c r="F1283">
        <v>24</v>
      </c>
      <c r="G1283">
        <v>19</v>
      </c>
      <c r="H1283">
        <v>0</v>
      </c>
      <c r="I1283">
        <v>2</v>
      </c>
      <c r="J1283">
        <v>17</v>
      </c>
      <c r="K1283">
        <v>0</v>
      </c>
      <c r="L1283">
        <v>1</v>
      </c>
      <c r="M1283" s="1" t="s">
        <v>63</v>
      </c>
      <c r="N1283" s="1" t="s">
        <v>2014</v>
      </c>
      <c r="O1283" s="1" t="s">
        <v>2745</v>
      </c>
      <c r="P1283">
        <v>1.411764705882353</v>
      </c>
      <c r="Q1283">
        <v>0</v>
      </c>
      <c r="R1283">
        <v>850</v>
      </c>
      <c r="S1283">
        <v>1</v>
      </c>
      <c r="T1283">
        <v>34</v>
      </c>
      <c r="U1283">
        <v>24</v>
      </c>
      <c r="V1283">
        <v>117</v>
      </c>
      <c r="W1283">
        <v>26473.43</v>
      </c>
      <c r="X1283">
        <v>4.875</v>
      </c>
      <c r="Y1283">
        <v>1103.0595833333334</v>
      </c>
      <c r="Z1283">
        <v>12.625</v>
      </c>
      <c r="AA1283">
        <v>10.486585643055557</v>
      </c>
      <c r="AB1283">
        <v>3</v>
      </c>
      <c r="AC1283">
        <v>7.8411072916666727E-2</v>
      </c>
      <c r="AD1283">
        <v>0</v>
      </c>
      <c r="AE1283">
        <v>1.2700590910496727</v>
      </c>
      <c r="AF1283">
        <v>0.59652777777777777</v>
      </c>
      <c r="AG1283">
        <v>1.8665868604166667</v>
      </c>
      <c r="AH1283">
        <v>0</v>
      </c>
      <c r="AI1283">
        <v>7.7255543298611116</v>
      </c>
      <c r="AJ1283">
        <v>840</v>
      </c>
      <c r="AK1283">
        <v>67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 s="1" t="s">
        <v>125</v>
      </c>
      <c r="AT1283">
        <v>3</v>
      </c>
      <c r="AU1283">
        <v>30.481417983333333</v>
      </c>
      <c r="AV1283">
        <v>268.16929971666667</v>
      </c>
      <c r="AW1283">
        <v>17</v>
      </c>
      <c r="AX1283">
        <v>0.125</v>
      </c>
      <c r="AY1283">
        <v>0</v>
      </c>
      <c r="AZ1283">
        <v>35</v>
      </c>
      <c r="BA1283">
        <v>5.9767486241830065E-2</v>
      </c>
      <c r="BB1283">
        <v>0.13341756204809288</v>
      </c>
      <c r="BC1283">
        <v>13</v>
      </c>
      <c r="BD1283">
        <v>54</v>
      </c>
      <c r="BE1283">
        <v>2</v>
      </c>
      <c r="BF1283">
        <v>15</v>
      </c>
      <c r="BG1283" s="1" t="s">
        <v>99</v>
      </c>
      <c r="BH1283" s="1" t="s">
        <v>6891</v>
      </c>
      <c r="BI1283" s="1" t="s">
        <v>6889</v>
      </c>
      <c r="BJ1283" s="1" t="s">
        <v>6890</v>
      </c>
      <c r="BK1283">
        <v>2100</v>
      </c>
      <c r="BL1283">
        <v>3</v>
      </c>
      <c r="BM1283" s="5" t="d">
        <v>16:30:00.000</v>
      </c>
      <c r="BN1283" s="5" t="d">
        <v>17:00:00.0000000000031950</v>
      </c>
      <c r="BO1283">
        <v>16</v>
      </c>
      <c r="BP1283" t="b">
        <v>0</v>
      </c>
    </row>
    <row r="1284" spans="1:68" x14ac:dyDescent="0.2">
      <c r="A1284" s="1" t="s">
        <v>2746</v>
      </c>
      <c r="B1284" s="1" t="s">
        <v>1456</v>
      </c>
      <c r="C1284" s="2" t="d">
        <v>2026-07-13</v>
      </c>
      <c r="D1284">
        <v>35</v>
      </c>
      <c r="E1284" s="1" t="s">
        <v>150</v>
      </c>
      <c r="F1284">
        <v>42</v>
      </c>
      <c r="G1284">
        <v>10</v>
      </c>
      <c r="H1284">
        <v>0</v>
      </c>
      <c r="I1284">
        <v>2</v>
      </c>
      <c r="J1284">
        <v>8</v>
      </c>
      <c r="K1284">
        <v>0</v>
      </c>
      <c r="L1284">
        <v>1</v>
      </c>
      <c r="M1284" s="1" t="s">
        <v>63</v>
      </c>
      <c r="N1284" s="1" t="s">
        <v>2096</v>
      </c>
      <c r="O1284" s="1" t="s">
        <v>2097</v>
      </c>
      <c r="P1284">
        <v>5.25</v>
      </c>
      <c r="Q1284">
        <v>0</v>
      </c>
      <c r="R1284">
        <v>850</v>
      </c>
      <c r="S1284">
        <v>1</v>
      </c>
      <c r="T1284">
        <v>33</v>
      </c>
      <c r="U1284">
        <v>42</v>
      </c>
      <c r="V1284">
        <v>187</v>
      </c>
      <c r="W1284">
        <v>44273.599999999999</v>
      </c>
      <c r="X1284">
        <v>4.4523809523809526</v>
      </c>
      <c r="Y1284">
        <v>1054.1333333333332</v>
      </c>
      <c r="Z1284">
        <v>12.69047619047619</v>
      </c>
      <c r="AA1284">
        <v>9.8767168940476182</v>
      </c>
      <c r="AB1284">
        <v>3</v>
      </c>
      <c r="AC1284">
        <v>2.0888772222222192E-2</v>
      </c>
      <c r="AD1284">
        <v>0</v>
      </c>
      <c r="AE1284">
        <v>1.1128041764522165</v>
      </c>
      <c r="AF1284">
        <v>0.55992063492063493</v>
      </c>
      <c r="AG1284">
        <v>1.6727248031746034</v>
      </c>
      <c r="AH1284">
        <v>0</v>
      </c>
      <c r="AI1284">
        <v>7.3293889091269842</v>
      </c>
      <c r="AJ1284">
        <v>1470</v>
      </c>
      <c r="AK1284">
        <v>33</v>
      </c>
      <c r="AL1284">
        <v>1</v>
      </c>
      <c r="AM1284">
        <v>1</v>
      </c>
      <c r="AN1284">
        <v>0</v>
      </c>
      <c r="AO1284">
        <v>0</v>
      </c>
      <c r="AP1284">
        <v>1</v>
      </c>
      <c r="AQ1284">
        <v>0</v>
      </c>
      <c r="AR1284">
        <v>653.54</v>
      </c>
      <c r="AS1284" s="1" t="s">
        <v>65</v>
      </c>
      <c r="AT1284">
        <v>2</v>
      </c>
      <c r="AU1284">
        <v>45.464902383333332</v>
      </c>
      <c r="AV1284">
        <v>459.39677286666665</v>
      </c>
      <c r="AW1284">
        <v>28</v>
      </c>
      <c r="AX1284">
        <v>7.1428571428571425E-2</v>
      </c>
      <c r="AY1284">
        <v>2.3809523809523808E-2</v>
      </c>
      <c r="AZ1284">
        <v>35</v>
      </c>
      <c r="BA1284">
        <v>0.18943709326388888</v>
      </c>
      <c r="BB1284">
        <v>0.46403714430976428</v>
      </c>
      <c r="BC1284">
        <v>22</v>
      </c>
      <c r="BD1284">
        <v>11</v>
      </c>
      <c r="BE1284">
        <v>3</v>
      </c>
      <c r="BF1284">
        <v>5</v>
      </c>
      <c r="BG1284" s="1" t="s">
        <v>99</v>
      </c>
      <c r="BH1284" s="1" t="s">
        <v>6891</v>
      </c>
      <c r="BI1284" s="1" t="s">
        <v>6889</v>
      </c>
      <c r="BJ1284" s="1" t="s">
        <v>6890</v>
      </c>
      <c r="BK1284">
        <v>2100</v>
      </c>
      <c r="BL1284">
        <v>3</v>
      </c>
      <c r="BM1284" s="5" t="d">
        <v>17:00:00.0000000000031950</v>
      </c>
      <c r="BN1284" s="5" t="d">
        <v>17:29:59.9999999999968050</v>
      </c>
      <c r="BO1284">
        <v>17</v>
      </c>
      <c r="BP1284" t="b">
        <v>0</v>
      </c>
    </row>
    <row r="1285" spans="1:68" x14ac:dyDescent="0.2">
      <c r="A1285" s="1" t="s">
        <v>2747</v>
      </c>
      <c r="B1285" s="1" t="s">
        <v>1456</v>
      </c>
      <c r="C1285" s="2" t="d">
        <v>2026-07-13</v>
      </c>
      <c r="D1285">
        <v>36</v>
      </c>
      <c r="E1285" s="1" t="s">
        <v>150</v>
      </c>
      <c r="F1285">
        <v>47</v>
      </c>
      <c r="G1285">
        <v>10</v>
      </c>
      <c r="H1285">
        <v>0</v>
      </c>
      <c r="I1285">
        <v>2</v>
      </c>
      <c r="J1285">
        <v>8</v>
      </c>
      <c r="K1285">
        <v>0</v>
      </c>
      <c r="L1285">
        <v>1</v>
      </c>
      <c r="M1285" s="1" t="s">
        <v>63</v>
      </c>
      <c r="N1285" s="1" t="s">
        <v>1991</v>
      </c>
      <c r="O1285" s="1" t="s">
        <v>2099</v>
      </c>
      <c r="P1285">
        <v>5.875</v>
      </c>
      <c r="Q1285">
        <v>0</v>
      </c>
      <c r="R1285">
        <v>850</v>
      </c>
      <c r="S1285">
        <v>1</v>
      </c>
      <c r="T1285">
        <v>32</v>
      </c>
      <c r="U1285">
        <v>47</v>
      </c>
      <c r="V1285">
        <v>244</v>
      </c>
      <c r="W1285">
        <v>55145.39</v>
      </c>
      <c r="X1285">
        <v>5.1914893617021276</v>
      </c>
      <c r="Y1285">
        <v>1173.3061702127659</v>
      </c>
      <c r="Z1285">
        <v>13</v>
      </c>
      <c r="AA1285">
        <v>10.281772703191489</v>
      </c>
      <c r="AB1285">
        <v>3</v>
      </c>
      <c r="AC1285">
        <v>1.5179636879432655E-2</v>
      </c>
      <c r="AD1285">
        <v>0</v>
      </c>
      <c r="AE1285">
        <v>1.3079536212791785</v>
      </c>
      <c r="AF1285">
        <v>0.69787234042553181</v>
      </c>
      <c r="AG1285">
        <v>2.0058259531914895</v>
      </c>
      <c r="AH1285">
        <v>0</v>
      </c>
      <c r="AI1285">
        <v>7.4291382315602839</v>
      </c>
      <c r="AJ1285">
        <v>1645</v>
      </c>
      <c r="AK1285">
        <v>33</v>
      </c>
      <c r="AL1285">
        <v>1</v>
      </c>
      <c r="AM1285">
        <v>1</v>
      </c>
      <c r="AN1285">
        <v>0</v>
      </c>
      <c r="AO1285">
        <v>1</v>
      </c>
      <c r="AP1285">
        <v>0</v>
      </c>
      <c r="AQ1285">
        <v>0</v>
      </c>
      <c r="AR1285">
        <v>320.8</v>
      </c>
      <c r="AS1285" s="1" t="s">
        <v>65</v>
      </c>
      <c r="AT1285">
        <v>2</v>
      </c>
      <c r="AU1285">
        <v>61.992690116666665</v>
      </c>
      <c r="AV1285">
        <v>498.11914668333333</v>
      </c>
      <c r="AW1285">
        <v>30</v>
      </c>
      <c r="AX1285">
        <v>6.3829787234042548E-2</v>
      </c>
      <c r="AY1285">
        <v>2.1276595744680851E-2</v>
      </c>
      <c r="AZ1285">
        <v>35</v>
      </c>
      <c r="BA1285">
        <v>0.25830287548611108</v>
      </c>
      <c r="BB1285">
        <v>0.50315065321548824</v>
      </c>
      <c r="BC1285">
        <v>24</v>
      </c>
      <c r="BD1285">
        <v>9</v>
      </c>
      <c r="BE1285">
        <v>3</v>
      </c>
      <c r="BF1285">
        <v>5</v>
      </c>
      <c r="BG1285" s="1" t="s">
        <v>99</v>
      </c>
      <c r="BH1285" s="1" t="s">
        <v>6891</v>
      </c>
      <c r="BI1285" s="1" t="s">
        <v>6889</v>
      </c>
      <c r="BJ1285" s="1" t="s">
        <v>6890</v>
      </c>
      <c r="BK1285">
        <v>2100</v>
      </c>
      <c r="BL1285">
        <v>3</v>
      </c>
      <c r="BM1285" s="5" t="d">
        <v>17:29:59.9999999999968050</v>
      </c>
      <c r="BN1285" s="5" t="d">
        <v>18:00:00.000</v>
      </c>
      <c r="BO1285">
        <v>17</v>
      </c>
      <c r="BP1285" t="b">
        <v>0</v>
      </c>
    </row>
    <row r="1286" spans="1:68" x14ac:dyDescent="0.2">
      <c r="A1286" s="1" t="s">
        <v>2748</v>
      </c>
      <c r="B1286" s="1" t="s">
        <v>1456</v>
      </c>
      <c r="C1286" s="2" t="d">
        <v>2026-07-13</v>
      </c>
      <c r="D1286">
        <v>37</v>
      </c>
      <c r="E1286" s="1" t="s">
        <v>165</v>
      </c>
      <c r="F1286">
        <v>60</v>
      </c>
      <c r="G1286">
        <v>10</v>
      </c>
      <c r="H1286">
        <v>0</v>
      </c>
      <c r="I1286">
        <v>0</v>
      </c>
      <c r="J1286">
        <v>10</v>
      </c>
      <c r="K1286">
        <v>0</v>
      </c>
      <c r="L1286">
        <v>0</v>
      </c>
      <c r="M1286" s="1" t="s">
        <v>63</v>
      </c>
      <c r="N1286" s="1" t="s">
        <v>63</v>
      </c>
      <c r="O1286" s="1" t="s">
        <v>2101</v>
      </c>
      <c r="P1286">
        <v>6</v>
      </c>
      <c r="Q1286">
        <v>0</v>
      </c>
      <c r="R1286">
        <v>850</v>
      </c>
      <c r="S1286">
        <v>0</v>
      </c>
      <c r="T1286">
        <v>32</v>
      </c>
      <c r="U1286">
        <v>60</v>
      </c>
      <c r="V1286">
        <v>280</v>
      </c>
      <c r="W1286">
        <v>62239.62</v>
      </c>
      <c r="X1286">
        <v>4.666666666666667</v>
      </c>
      <c r="Y1286">
        <v>1037.327</v>
      </c>
      <c r="Z1286">
        <v>15.833333333333334</v>
      </c>
      <c r="AA1286">
        <v>10.752120883888889</v>
      </c>
      <c r="AB1286">
        <v>0</v>
      </c>
      <c r="AC1286">
        <v>0</v>
      </c>
      <c r="AD1286">
        <v>0</v>
      </c>
      <c r="AE1286">
        <v>1.172747366505924</v>
      </c>
      <c r="AF1286">
        <v>0.69472222222222213</v>
      </c>
      <c r="AG1286">
        <v>1.5674023691666668</v>
      </c>
      <c r="AH1286">
        <v>0.11465972305555555</v>
      </c>
      <c r="AI1286">
        <v>7.8905471263888893</v>
      </c>
      <c r="AJ1286">
        <v>2400</v>
      </c>
      <c r="AK1286">
        <v>33</v>
      </c>
      <c r="AL1286">
        <v>2</v>
      </c>
      <c r="AM1286">
        <v>2</v>
      </c>
      <c r="AN1286">
        <v>1</v>
      </c>
      <c r="AO1286">
        <v>0</v>
      </c>
      <c r="AP1286">
        <v>1</v>
      </c>
      <c r="AQ1286">
        <v>0</v>
      </c>
      <c r="AR1286">
        <v>474.79</v>
      </c>
      <c r="AS1286" s="1" t="s">
        <v>70</v>
      </c>
      <c r="AT1286">
        <v>0</v>
      </c>
      <c r="AU1286">
        <v>69.185504766666668</v>
      </c>
      <c r="AV1286">
        <v>617.49349321666671</v>
      </c>
      <c r="AW1286">
        <v>33</v>
      </c>
      <c r="AX1286">
        <v>0</v>
      </c>
      <c r="AY1286">
        <v>3.3333333333333333E-2</v>
      </c>
      <c r="AZ1286">
        <v>40</v>
      </c>
      <c r="BA1286">
        <v>0.23061834922222221</v>
      </c>
      <c r="BB1286">
        <v>0.6237308012289563</v>
      </c>
      <c r="BC1286">
        <v>30</v>
      </c>
      <c r="BD1286">
        <v>3</v>
      </c>
      <c r="BE1286">
        <v>4</v>
      </c>
      <c r="BF1286">
        <v>6</v>
      </c>
      <c r="BG1286" s="1" t="s">
        <v>99</v>
      </c>
      <c r="BH1286" s="1" t="s">
        <v>6891</v>
      </c>
      <c r="BI1286" s="1" t="s">
        <v>6889</v>
      </c>
      <c r="BJ1286" s="1" t="s">
        <v>6890</v>
      </c>
      <c r="BK1286">
        <v>2100</v>
      </c>
      <c r="BL1286">
        <v>3</v>
      </c>
      <c r="BM1286" s="5" t="d">
        <v>18:00:00.000</v>
      </c>
      <c r="BN1286" s="5" t="d">
        <v>18:30:00.0000000000031950</v>
      </c>
      <c r="BO1286">
        <v>18</v>
      </c>
      <c r="BP1286" t="b">
        <v>1</v>
      </c>
    </row>
    <row r="1287" spans="1:68" x14ac:dyDescent="0.2">
      <c r="A1287" s="1" t="s">
        <v>2749</v>
      </c>
      <c r="B1287" s="1" t="s">
        <v>1456</v>
      </c>
      <c r="C1287" s="2" t="d">
        <v>2026-07-13</v>
      </c>
      <c r="D1287">
        <v>38</v>
      </c>
      <c r="E1287" s="1" t="s">
        <v>165</v>
      </c>
      <c r="F1287">
        <v>71</v>
      </c>
      <c r="G1287">
        <v>10</v>
      </c>
      <c r="H1287">
        <v>0</v>
      </c>
      <c r="I1287">
        <v>0</v>
      </c>
      <c r="J1287">
        <v>10</v>
      </c>
      <c r="K1287">
        <v>0</v>
      </c>
      <c r="L1287">
        <v>0</v>
      </c>
      <c r="M1287" s="1" t="s">
        <v>63</v>
      </c>
      <c r="N1287" s="1" t="s">
        <v>63</v>
      </c>
      <c r="O1287" s="1" t="s">
        <v>2103</v>
      </c>
      <c r="P1287">
        <v>7.1</v>
      </c>
      <c r="Q1287">
        <v>0</v>
      </c>
      <c r="R1287">
        <v>850</v>
      </c>
      <c r="S1287">
        <v>0</v>
      </c>
      <c r="T1287">
        <v>32</v>
      </c>
      <c r="U1287">
        <v>71</v>
      </c>
      <c r="V1287">
        <v>345</v>
      </c>
      <c r="W1287">
        <v>81529.679999999993</v>
      </c>
      <c r="X1287">
        <v>4.859154929577465</v>
      </c>
      <c r="Y1287">
        <v>1148.305352112676</v>
      </c>
      <c r="Z1287">
        <v>16</v>
      </c>
      <c r="AA1287">
        <v>10.04881912230047</v>
      </c>
      <c r="AB1287">
        <v>0</v>
      </c>
      <c r="AC1287">
        <v>0</v>
      </c>
      <c r="AD1287">
        <v>0</v>
      </c>
      <c r="AE1287">
        <v>1.2289446807428639</v>
      </c>
      <c r="AF1287">
        <v>0.61549295774647894</v>
      </c>
      <c r="AG1287">
        <v>1.0364385610328637</v>
      </c>
      <c r="AH1287">
        <v>8.3659940375586841E-2</v>
      </c>
      <c r="AI1287">
        <v>7.2174351558685448</v>
      </c>
      <c r="AJ1287">
        <v>2840</v>
      </c>
      <c r="AK1287">
        <v>33</v>
      </c>
      <c r="AL1287">
        <v>3</v>
      </c>
      <c r="AM1287">
        <v>3</v>
      </c>
      <c r="AN1287">
        <v>3</v>
      </c>
      <c r="AO1287">
        <v>0</v>
      </c>
      <c r="AP1287">
        <v>0</v>
      </c>
      <c r="AQ1287">
        <v>0</v>
      </c>
      <c r="AR1287">
        <v>966.72</v>
      </c>
      <c r="AS1287" s="1" t="s">
        <v>70</v>
      </c>
      <c r="AT1287">
        <v>0</v>
      </c>
      <c r="AU1287">
        <v>86.439541933333331</v>
      </c>
      <c r="AV1287">
        <v>845.34285768333336</v>
      </c>
      <c r="AW1287">
        <v>33</v>
      </c>
      <c r="AX1287">
        <v>0</v>
      </c>
      <c r="AY1287">
        <v>4.2253521126760563E-2</v>
      </c>
      <c r="AZ1287">
        <v>40</v>
      </c>
      <c r="BA1287">
        <v>0.28813180644444442</v>
      </c>
      <c r="BB1287">
        <v>0.85388167442760943</v>
      </c>
      <c r="BC1287">
        <v>41</v>
      </c>
      <c r="BD1287">
        <v>-8</v>
      </c>
      <c r="BE1287">
        <v>5</v>
      </c>
      <c r="BF1287">
        <v>5</v>
      </c>
      <c r="BG1287" s="1" t="s">
        <v>99</v>
      </c>
      <c r="BH1287" s="1" t="s">
        <v>6891</v>
      </c>
      <c r="BI1287" s="1" t="s">
        <v>6889</v>
      </c>
      <c r="BJ1287" s="1" t="s">
        <v>6890</v>
      </c>
      <c r="BK1287">
        <v>2100</v>
      </c>
      <c r="BL1287">
        <v>3</v>
      </c>
      <c r="BM1287" s="5" t="d">
        <v>18:30:00.0000000000031950</v>
      </c>
      <c r="BN1287" s="5" t="d">
        <v>18:59:59.9999999999968050</v>
      </c>
      <c r="BO1287">
        <v>18</v>
      </c>
      <c r="BP1287" t="b">
        <v>1</v>
      </c>
    </row>
    <row r="1288" spans="1:68" x14ac:dyDescent="0.2">
      <c r="A1288" s="1" t="s">
        <v>2750</v>
      </c>
      <c r="B1288" s="1" t="s">
        <v>1456</v>
      </c>
      <c r="C1288" s="2" t="d">
        <v>2026-07-13</v>
      </c>
      <c r="D1288">
        <v>39</v>
      </c>
      <c r="E1288" s="1" t="s">
        <v>165</v>
      </c>
      <c r="F1288">
        <v>98</v>
      </c>
      <c r="G1288">
        <v>10</v>
      </c>
      <c r="H1288">
        <v>0</v>
      </c>
      <c r="I1288">
        <v>0</v>
      </c>
      <c r="J1288">
        <v>10</v>
      </c>
      <c r="K1288">
        <v>0</v>
      </c>
      <c r="L1288">
        <v>0</v>
      </c>
      <c r="M1288" s="1" t="s">
        <v>63</v>
      </c>
      <c r="N1288" s="1" t="s">
        <v>63</v>
      </c>
      <c r="O1288" s="1" t="s">
        <v>2105</v>
      </c>
      <c r="P1288">
        <v>9.8000000000000007</v>
      </c>
      <c r="Q1288">
        <v>0</v>
      </c>
      <c r="R1288">
        <v>850</v>
      </c>
      <c r="S1288">
        <v>0</v>
      </c>
      <c r="T1288">
        <v>32</v>
      </c>
      <c r="U1288">
        <v>98</v>
      </c>
      <c r="V1288">
        <v>470</v>
      </c>
      <c r="W1288">
        <v>105819.82</v>
      </c>
      <c r="X1288">
        <v>4.795918367346939</v>
      </c>
      <c r="Y1288">
        <v>1079.7940816326532</v>
      </c>
      <c r="Z1288">
        <v>17.836734693877553</v>
      </c>
      <c r="AA1288">
        <v>15.015223870918367</v>
      </c>
      <c r="AB1288">
        <v>19</v>
      </c>
      <c r="AC1288">
        <v>0.27691996734693891</v>
      </c>
      <c r="AD1288">
        <v>0</v>
      </c>
      <c r="AE1288">
        <v>1.2271636005779336</v>
      </c>
      <c r="AF1288">
        <v>0.74880952380952392</v>
      </c>
      <c r="AG1288">
        <v>0.12998647976190478</v>
      </c>
      <c r="AH1288">
        <v>4.5785137653061225</v>
      </c>
      <c r="AI1288">
        <v>7.5694104425170066</v>
      </c>
      <c r="AJ1288">
        <v>3920</v>
      </c>
      <c r="AK1288">
        <v>33</v>
      </c>
      <c r="AL1288">
        <v>1</v>
      </c>
      <c r="AM1288">
        <v>1</v>
      </c>
      <c r="AN1288">
        <v>1</v>
      </c>
      <c r="AO1288">
        <v>0</v>
      </c>
      <c r="AP1288">
        <v>0</v>
      </c>
      <c r="AQ1288">
        <v>0</v>
      </c>
      <c r="AR1288">
        <v>576.34</v>
      </c>
      <c r="AS1288" s="1" t="s">
        <v>173</v>
      </c>
      <c r="AT1288">
        <v>19</v>
      </c>
      <c r="AU1288">
        <v>120.31833186666667</v>
      </c>
      <c r="AV1288">
        <v>900.68794438333339</v>
      </c>
      <c r="AW1288">
        <v>33</v>
      </c>
      <c r="AX1288">
        <v>0.19387755102040816</v>
      </c>
      <c r="AY1288">
        <v>1.020408163265306E-2</v>
      </c>
      <c r="AZ1288">
        <v>40</v>
      </c>
      <c r="BA1288">
        <v>0.40106110622222224</v>
      </c>
      <c r="BB1288">
        <v>0.90978580240740747</v>
      </c>
      <c r="BC1288">
        <v>43</v>
      </c>
      <c r="BD1288">
        <v>-10</v>
      </c>
      <c r="BE1288">
        <v>6</v>
      </c>
      <c r="BF1288">
        <v>4</v>
      </c>
      <c r="BG1288" s="1" t="s">
        <v>174</v>
      </c>
      <c r="BH1288" s="1" t="s">
        <v>6891</v>
      </c>
      <c r="BI1288" s="1" t="s">
        <v>6889</v>
      </c>
      <c r="BJ1288" s="1" t="s">
        <v>6890</v>
      </c>
      <c r="BK1288">
        <v>2100</v>
      </c>
      <c r="BL1288">
        <v>3</v>
      </c>
      <c r="BM1288" s="5" t="d">
        <v>18:59:59.9999999999968050</v>
      </c>
      <c r="BN1288" s="5" t="d">
        <v>19:30:00.000</v>
      </c>
      <c r="BO1288">
        <v>19</v>
      </c>
      <c r="BP1288" t="b">
        <v>1</v>
      </c>
    </row>
    <row r="1289" spans="1:68" x14ac:dyDescent="0.2">
      <c r="A1289" s="1" t="s">
        <v>2751</v>
      </c>
      <c r="B1289" s="1" t="s">
        <v>1456</v>
      </c>
      <c r="C1289" s="2" t="d">
        <v>2026-07-13</v>
      </c>
      <c r="D1289">
        <v>40</v>
      </c>
      <c r="E1289" s="1" t="s">
        <v>165</v>
      </c>
      <c r="F1289">
        <v>127</v>
      </c>
      <c r="G1289">
        <v>10</v>
      </c>
      <c r="H1289">
        <v>0</v>
      </c>
      <c r="I1289">
        <v>0</v>
      </c>
      <c r="J1289">
        <v>10</v>
      </c>
      <c r="K1289">
        <v>0</v>
      </c>
      <c r="L1289">
        <v>0</v>
      </c>
      <c r="M1289" s="1" t="s">
        <v>63</v>
      </c>
      <c r="N1289" s="1" t="s">
        <v>63</v>
      </c>
      <c r="O1289" s="1" t="s">
        <v>2107</v>
      </c>
      <c r="P1289">
        <v>12.7</v>
      </c>
      <c r="Q1289">
        <v>0</v>
      </c>
      <c r="R1289">
        <v>850</v>
      </c>
      <c r="S1289">
        <v>0</v>
      </c>
      <c r="T1289">
        <v>32</v>
      </c>
      <c r="U1289">
        <v>127</v>
      </c>
      <c r="V1289">
        <v>630</v>
      </c>
      <c r="W1289">
        <v>142072.99</v>
      </c>
      <c r="X1289">
        <v>4.9606299212598426</v>
      </c>
      <c r="Y1289">
        <v>1118.6849606299211</v>
      </c>
      <c r="Z1289">
        <v>19.503937007874015</v>
      </c>
      <c r="AA1289">
        <v>26.43037410695538</v>
      </c>
      <c r="AB1289">
        <v>104</v>
      </c>
      <c r="AC1289">
        <v>7.3141807845144351</v>
      </c>
      <c r="AD1289">
        <v>0</v>
      </c>
      <c r="AE1289">
        <v>1.2387726126144269</v>
      </c>
      <c r="AF1289">
        <v>0.62900262467191592</v>
      </c>
      <c r="AG1289">
        <v>0</v>
      </c>
      <c r="AH1289">
        <v>15.955331323753279</v>
      </c>
      <c r="AI1289">
        <v>7.6715719986876643</v>
      </c>
      <c r="AJ1289">
        <v>5080</v>
      </c>
      <c r="AK1289">
        <v>33</v>
      </c>
      <c r="AL1289">
        <v>6</v>
      </c>
      <c r="AM1289">
        <v>6</v>
      </c>
      <c r="AN1289">
        <v>3</v>
      </c>
      <c r="AO1289">
        <v>1</v>
      </c>
      <c r="AP1289">
        <v>2</v>
      </c>
      <c r="AQ1289">
        <v>0</v>
      </c>
      <c r="AR1289">
        <v>2230.7399999999998</v>
      </c>
      <c r="AS1289" s="1" t="s">
        <v>173</v>
      </c>
      <c r="AT1289">
        <v>104</v>
      </c>
      <c r="AU1289">
        <v>156.64049388333333</v>
      </c>
      <c r="AV1289">
        <v>918.40322509999999</v>
      </c>
      <c r="AW1289">
        <v>33</v>
      </c>
      <c r="AX1289">
        <v>0.81889763779527558</v>
      </c>
      <c r="AY1289">
        <v>4.7244094488188976E-2</v>
      </c>
      <c r="AZ1289">
        <v>40</v>
      </c>
      <c r="BA1289">
        <v>0.52213497961111111</v>
      </c>
      <c r="BB1289">
        <v>0.92768002535353533</v>
      </c>
      <c r="BC1289">
        <v>44</v>
      </c>
      <c r="BD1289">
        <v>-11</v>
      </c>
      <c r="BE1289">
        <v>8</v>
      </c>
      <c r="BF1289">
        <v>2</v>
      </c>
      <c r="BG1289" s="1" t="s">
        <v>174</v>
      </c>
      <c r="BH1289" s="1" t="s">
        <v>6891</v>
      </c>
      <c r="BI1289" s="1" t="s">
        <v>6889</v>
      </c>
      <c r="BJ1289" s="1" t="s">
        <v>6890</v>
      </c>
      <c r="BK1289">
        <v>2100</v>
      </c>
      <c r="BL1289">
        <v>3</v>
      </c>
      <c r="BM1289" s="5" t="d">
        <v>19:30:00.000</v>
      </c>
      <c r="BN1289" s="5" t="d">
        <v>20:00:00.0000000000031950</v>
      </c>
      <c r="BO1289">
        <v>19</v>
      </c>
      <c r="BP1289" t="b">
        <v>1</v>
      </c>
    </row>
    <row r="1290" spans="1:68" x14ac:dyDescent="0.2">
      <c r="A1290" s="1" t="s">
        <v>2752</v>
      </c>
      <c r="B1290" s="1" t="s">
        <v>1456</v>
      </c>
      <c r="C1290" s="2" t="d">
        <v>2026-07-13</v>
      </c>
      <c r="D1290">
        <v>41</v>
      </c>
      <c r="E1290" s="1" t="s">
        <v>165</v>
      </c>
      <c r="F1290">
        <v>117</v>
      </c>
      <c r="G1290">
        <v>10</v>
      </c>
      <c r="H1290">
        <v>0</v>
      </c>
      <c r="I1290">
        <v>0</v>
      </c>
      <c r="J1290">
        <v>10</v>
      </c>
      <c r="K1290">
        <v>0</v>
      </c>
      <c r="L1290">
        <v>0</v>
      </c>
      <c r="M1290" s="1" t="s">
        <v>63</v>
      </c>
      <c r="N1290" s="1" t="s">
        <v>63</v>
      </c>
      <c r="O1290" s="1" t="s">
        <v>2109</v>
      </c>
      <c r="P1290">
        <v>11.7</v>
      </c>
      <c r="Q1290">
        <v>0</v>
      </c>
      <c r="R1290">
        <v>850</v>
      </c>
      <c r="S1290">
        <v>0</v>
      </c>
      <c r="T1290">
        <v>32</v>
      </c>
      <c r="U1290">
        <v>117</v>
      </c>
      <c r="V1290">
        <v>569</v>
      </c>
      <c r="W1290">
        <v>129315.36</v>
      </c>
      <c r="X1290">
        <v>4.8632478632478628</v>
      </c>
      <c r="Y1290">
        <v>1105.2594871794872</v>
      </c>
      <c r="Z1290">
        <v>18.982905982905983</v>
      </c>
      <c r="AA1290">
        <v>43.379839070512816</v>
      </c>
      <c r="AB1290">
        <v>117</v>
      </c>
      <c r="AC1290">
        <v>24.396933087606836</v>
      </c>
      <c r="AD1290">
        <v>2.8659756410256412E-3</v>
      </c>
      <c r="AE1290">
        <v>1.2452423738564449</v>
      </c>
      <c r="AF1290">
        <v>0.69358974358974368</v>
      </c>
      <c r="AG1290">
        <v>0</v>
      </c>
      <c r="AH1290">
        <v>33.034278807977209</v>
      </c>
      <c r="AI1290">
        <v>7.5151157220797726</v>
      </c>
      <c r="AJ1290">
        <v>4680</v>
      </c>
      <c r="AK1290">
        <v>33</v>
      </c>
      <c r="AL1290">
        <v>5</v>
      </c>
      <c r="AM1290">
        <v>5</v>
      </c>
      <c r="AN1290">
        <v>3</v>
      </c>
      <c r="AO1290">
        <v>1</v>
      </c>
      <c r="AP1290">
        <v>1</v>
      </c>
      <c r="AQ1290">
        <v>0</v>
      </c>
      <c r="AR1290">
        <v>1559.8</v>
      </c>
      <c r="AS1290" s="1" t="s">
        <v>173</v>
      </c>
      <c r="AT1290">
        <v>117</v>
      </c>
      <c r="AU1290">
        <v>145.62927640000001</v>
      </c>
      <c r="AV1290">
        <v>916.23258224999995</v>
      </c>
      <c r="AW1290">
        <v>33</v>
      </c>
      <c r="AX1290">
        <v>1</v>
      </c>
      <c r="AY1290">
        <v>4.2735042735042736E-2</v>
      </c>
      <c r="AZ1290">
        <v>40</v>
      </c>
      <c r="BA1290">
        <v>0.48543092133333338</v>
      </c>
      <c r="BB1290">
        <v>0.92548745681818179</v>
      </c>
      <c r="BC1290">
        <v>44</v>
      </c>
      <c r="BD1290">
        <v>-11</v>
      </c>
      <c r="BE1290">
        <v>7</v>
      </c>
      <c r="BF1290">
        <v>3</v>
      </c>
      <c r="BG1290" s="1" t="s">
        <v>174</v>
      </c>
      <c r="BH1290" s="1" t="s">
        <v>6891</v>
      </c>
      <c r="BI1290" s="1" t="s">
        <v>6889</v>
      </c>
      <c r="BJ1290" s="1" t="s">
        <v>6890</v>
      </c>
      <c r="BK1290">
        <v>2100</v>
      </c>
      <c r="BL1290">
        <v>3</v>
      </c>
      <c r="BM1290" s="5" t="d">
        <v>20:00:00.0000000000031950</v>
      </c>
      <c r="BN1290" s="5" t="d">
        <v>20:29:59.9999999999968050</v>
      </c>
      <c r="BO1290">
        <v>20</v>
      </c>
      <c r="BP1290" t="b">
        <v>1</v>
      </c>
    </row>
    <row r="1291" spans="1:68" x14ac:dyDescent="0.2">
      <c r="A1291" s="1" t="s">
        <v>2753</v>
      </c>
      <c r="B1291" s="1" t="s">
        <v>1456</v>
      </c>
      <c r="C1291" s="2" t="d">
        <v>2026-07-13</v>
      </c>
      <c r="D1291">
        <v>42</v>
      </c>
      <c r="E1291" s="1" t="s">
        <v>165</v>
      </c>
      <c r="F1291">
        <v>121</v>
      </c>
      <c r="G1291">
        <v>10</v>
      </c>
      <c r="H1291">
        <v>0</v>
      </c>
      <c r="I1291">
        <v>0</v>
      </c>
      <c r="J1291">
        <v>10</v>
      </c>
      <c r="K1291">
        <v>0</v>
      </c>
      <c r="L1291">
        <v>0</v>
      </c>
      <c r="M1291" s="1" t="s">
        <v>63</v>
      </c>
      <c r="N1291" s="1" t="s">
        <v>63</v>
      </c>
      <c r="O1291" s="1" t="s">
        <v>2111</v>
      </c>
      <c r="P1291">
        <v>12.1</v>
      </c>
      <c r="Q1291">
        <v>0</v>
      </c>
      <c r="R1291">
        <v>850</v>
      </c>
      <c r="S1291">
        <v>0</v>
      </c>
      <c r="T1291">
        <v>32</v>
      </c>
      <c r="U1291">
        <v>121</v>
      </c>
      <c r="V1291">
        <v>631</v>
      </c>
      <c r="W1291">
        <v>152719.35</v>
      </c>
      <c r="X1291">
        <v>5.214876033057851</v>
      </c>
      <c r="Y1291">
        <v>1262.1433884297521</v>
      </c>
      <c r="Z1291">
        <v>19.057851239669422</v>
      </c>
      <c r="AA1291">
        <v>58.457010838016529</v>
      </c>
      <c r="AB1291">
        <v>121</v>
      </c>
      <c r="AC1291">
        <v>39.399159598347104</v>
      </c>
      <c r="AD1291">
        <v>4.9957373691460048E-2</v>
      </c>
      <c r="AE1291">
        <v>1.3180298793729632</v>
      </c>
      <c r="AF1291">
        <v>0.6140495867768595</v>
      </c>
      <c r="AG1291">
        <v>0</v>
      </c>
      <c r="AH1291">
        <v>48.356130019972454</v>
      </c>
      <c r="AI1291">
        <v>7.2056208293388426</v>
      </c>
      <c r="AJ1291">
        <v>4840</v>
      </c>
      <c r="AK1291">
        <v>33</v>
      </c>
      <c r="AL1291">
        <v>4</v>
      </c>
      <c r="AM1291">
        <v>4</v>
      </c>
      <c r="AN1291">
        <v>0</v>
      </c>
      <c r="AO1291">
        <v>3</v>
      </c>
      <c r="AP1291">
        <v>1</v>
      </c>
      <c r="AQ1291">
        <v>0</v>
      </c>
      <c r="AR1291">
        <v>1031.26</v>
      </c>
      <c r="AS1291" s="1" t="s">
        <v>173</v>
      </c>
      <c r="AT1291">
        <v>121</v>
      </c>
      <c r="AU1291">
        <v>161.89564865</v>
      </c>
      <c r="AV1291">
        <v>918.20047903333329</v>
      </c>
      <c r="AW1291">
        <v>33</v>
      </c>
      <c r="AX1291">
        <v>1</v>
      </c>
      <c r="AY1291">
        <v>3.3057851239669422E-2</v>
      </c>
      <c r="AZ1291">
        <v>40</v>
      </c>
      <c r="BA1291">
        <v>0.53965216216666667</v>
      </c>
      <c r="BB1291">
        <v>0.92747523134680132</v>
      </c>
      <c r="BC1291">
        <v>44</v>
      </c>
      <c r="BD1291">
        <v>-11</v>
      </c>
      <c r="BE1291">
        <v>8</v>
      </c>
      <c r="BF1291">
        <v>2</v>
      </c>
      <c r="BG1291" s="1" t="s">
        <v>174</v>
      </c>
      <c r="BH1291" s="1" t="s">
        <v>6891</v>
      </c>
      <c r="BI1291" s="1" t="s">
        <v>6889</v>
      </c>
      <c r="BJ1291" s="1" t="s">
        <v>6890</v>
      </c>
      <c r="BK1291">
        <v>2100</v>
      </c>
      <c r="BL1291">
        <v>3</v>
      </c>
      <c r="BM1291" s="5" t="d">
        <v>20:29:59.9999999999968050</v>
      </c>
      <c r="BN1291" s="5" t="d">
        <v>21:00:00.000</v>
      </c>
      <c r="BO1291">
        <v>20</v>
      </c>
      <c r="BP1291" t="b">
        <v>1</v>
      </c>
    </row>
    <row r="1292" spans="1:68" x14ac:dyDescent="0.2">
      <c r="A1292" s="1" t="s">
        <v>2754</v>
      </c>
      <c r="B1292" s="1" t="s">
        <v>1456</v>
      </c>
      <c r="C1292" s="2" t="d">
        <v>2026-07-13</v>
      </c>
      <c r="D1292">
        <v>43</v>
      </c>
      <c r="E1292" s="1" t="s">
        <v>165</v>
      </c>
      <c r="F1292">
        <v>112</v>
      </c>
      <c r="G1292">
        <v>10</v>
      </c>
      <c r="H1292">
        <v>0</v>
      </c>
      <c r="I1292">
        <v>0</v>
      </c>
      <c r="J1292">
        <v>10</v>
      </c>
      <c r="K1292">
        <v>0</v>
      </c>
      <c r="L1292">
        <v>0</v>
      </c>
      <c r="M1292" s="1" t="s">
        <v>63</v>
      </c>
      <c r="N1292" s="1" t="s">
        <v>63</v>
      </c>
      <c r="O1292" s="1" t="s">
        <v>2113</v>
      </c>
      <c r="P1292">
        <v>11.2</v>
      </c>
      <c r="Q1292">
        <v>0</v>
      </c>
      <c r="R1292">
        <v>850</v>
      </c>
      <c r="S1292">
        <v>0</v>
      </c>
      <c r="T1292">
        <v>32</v>
      </c>
      <c r="U1292">
        <v>112</v>
      </c>
      <c r="V1292">
        <v>557</v>
      </c>
      <c r="W1292">
        <v>124371.02</v>
      </c>
      <c r="X1292">
        <v>4.9732142857142856</v>
      </c>
      <c r="Y1292">
        <v>1110.4555357142858</v>
      </c>
      <c r="Z1292">
        <v>18.339285714285715</v>
      </c>
      <c r="AA1292">
        <v>70.99236984136904</v>
      </c>
      <c r="AB1292">
        <v>112</v>
      </c>
      <c r="AC1292">
        <v>52.653084127083332</v>
      </c>
      <c r="AD1292">
        <v>1.1422424553571427E-2</v>
      </c>
      <c r="AE1292">
        <v>1.2777299137847895</v>
      </c>
      <c r="AF1292">
        <v>0.66726190476190472</v>
      </c>
      <c r="AG1292">
        <v>0</v>
      </c>
      <c r="AH1292">
        <v>61.139798085119047</v>
      </c>
      <c r="AI1292">
        <v>6.9471991708333336</v>
      </c>
      <c r="AJ1292">
        <v>4480</v>
      </c>
      <c r="AK1292">
        <v>33</v>
      </c>
      <c r="AL1292">
        <v>3</v>
      </c>
      <c r="AM1292">
        <v>3</v>
      </c>
      <c r="AN1292">
        <v>1</v>
      </c>
      <c r="AO1292">
        <v>1</v>
      </c>
      <c r="AP1292">
        <v>1</v>
      </c>
      <c r="AQ1292">
        <v>0</v>
      </c>
      <c r="AR1292">
        <v>573.21</v>
      </c>
      <c r="AS1292" s="1" t="s">
        <v>173</v>
      </c>
      <c r="AT1292">
        <v>112</v>
      </c>
      <c r="AU1292">
        <v>138.85034784999999</v>
      </c>
      <c r="AV1292">
        <v>924.17874949999998</v>
      </c>
      <c r="AW1292">
        <v>33</v>
      </c>
      <c r="AX1292">
        <v>1</v>
      </c>
      <c r="AY1292">
        <v>2.6785714285714284E-2</v>
      </c>
      <c r="AZ1292">
        <v>40</v>
      </c>
      <c r="BA1292">
        <v>0.46283449283333328</v>
      </c>
      <c r="BB1292">
        <v>0.93351388838383842</v>
      </c>
      <c r="BC1292">
        <v>45</v>
      </c>
      <c r="BD1292">
        <v>-12</v>
      </c>
      <c r="BE1292">
        <v>7</v>
      </c>
      <c r="BF1292">
        <v>3</v>
      </c>
      <c r="BG1292" s="1" t="s">
        <v>174</v>
      </c>
      <c r="BH1292" s="1" t="s">
        <v>6891</v>
      </c>
      <c r="BI1292" s="1" t="s">
        <v>6889</v>
      </c>
      <c r="BJ1292" s="1" t="s">
        <v>6890</v>
      </c>
      <c r="BK1292">
        <v>2100</v>
      </c>
      <c r="BL1292">
        <v>3</v>
      </c>
      <c r="BM1292" s="5" t="d">
        <v>21:00:00.000</v>
      </c>
      <c r="BN1292" s="5" t="d">
        <v>21:30:00.0000000000031950</v>
      </c>
      <c r="BO1292">
        <v>21</v>
      </c>
      <c r="BP1292" t="b">
        <v>1</v>
      </c>
    </row>
    <row r="1293" spans="1:68" x14ac:dyDescent="0.2">
      <c r="A1293" s="1" t="s">
        <v>2755</v>
      </c>
      <c r="B1293" s="1" t="s">
        <v>1456</v>
      </c>
      <c r="C1293" s="2" t="d">
        <v>2026-07-13</v>
      </c>
      <c r="D1293">
        <v>44</v>
      </c>
      <c r="E1293" s="1" t="s">
        <v>165</v>
      </c>
      <c r="F1293">
        <v>91</v>
      </c>
      <c r="G1293">
        <v>10</v>
      </c>
      <c r="H1293">
        <v>0</v>
      </c>
      <c r="I1293">
        <v>0</v>
      </c>
      <c r="J1293">
        <v>10</v>
      </c>
      <c r="K1293">
        <v>0</v>
      </c>
      <c r="L1293">
        <v>0</v>
      </c>
      <c r="M1293" s="1" t="s">
        <v>63</v>
      </c>
      <c r="N1293" s="1" t="s">
        <v>63</v>
      </c>
      <c r="O1293" s="1" t="s">
        <v>2115</v>
      </c>
      <c r="P1293">
        <v>9.1</v>
      </c>
      <c r="Q1293">
        <v>0</v>
      </c>
      <c r="R1293">
        <v>850</v>
      </c>
      <c r="S1293">
        <v>0</v>
      </c>
      <c r="T1293">
        <v>32</v>
      </c>
      <c r="U1293">
        <v>91</v>
      </c>
      <c r="V1293">
        <v>473</v>
      </c>
      <c r="W1293">
        <v>112599.85</v>
      </c>
      <c r="X1293">
        <v>5.197802197802198</v>
      </c>
      <c r="Y1293">
        <v>1237.360989010989</v>
      </c>
      <c r="Z1293">
        <v>17.197802197802197</v>
      </c>
      <c r="AA1293">
        <v>77.394071604029307</v>
      </c>
      <c r="AB1293">
        <v>91</v>
      </c>
      <c r="AC1293">
        <v>60.19626940622711</v>
      </c>
      <c r="AD1293">
        <v>0</v>
      </c>
      <c r="AE1293">
        <v>1.3171115450671356</v>
      </c>
      <c r="AF1293">
        <v>0.66465201465201462</v>
      </c>
      <c r="AG1293">
        <v>0</v>
      </c>
      <c r="AH1293">
        <v>67.308098364835161</v>
      </c>
      <c r="AI1293">
        <v>7.2216089390109897</v>
      </c>
      <c r="AJ1293">
        <v>3640</v>
      </c>
      <c r="AK1293">
        <v>33</v>
      </c>
      <c r="AL1293">
        <v>3</v>
      </c>
      <c r="AM1293">
        <v>3</v>
      </c>
      <c r="AN1293">
        <v>1</v>
      </c>
      <c r="AO1293">
        <v>0</v>
      </c>
      <c r="AP1293">
        <v>2</v>
      </c>
      <c r="AQ1293">
        <v>0</v>
      </c>
      <c r="AR1293">
        <v>465.32000000000005</v>
      </c>
      <c r="AS1293" s="1" t="s">
        <v>173</v>
      </c>
      <c r="AT1293">
        <v>91</v>
      </c>
      <c r="AU1293">
        <v>119.14623741666666</v>
      </c>
      <c r="AV1293">
        <v>914.61938068333336</v>
      </c>
      <c r="AW1293">
        <v>33</v>
      </c>
      <c r="AX1293">
        <v>1</v>
      </c>
      <c r="AY1293">
        <v>3.2967032967032968E-2</v>
      </c>
      <c r="AZ1293">
        <v>40</v>
      </c>
      <c r="BA1293">
        <v>0.39715412472222222</v>
      </c>
      <c r="BB1293">
        <v>0.92385796028619527</v>
      </c>
      <c r="BC1293">
        <v>44</v>
      </c>
      <c r="BD1293">
        <v>-11</v>
      </c>
      <c r="BE1293">
        <v>6</v>
      </c>
      <c r="BF1293">
        <v>4</v>
      </c>
      <c r="BG1293" s="1" t="s">
        <v>174</v>
      </c>
      <c r="BH1293" s="1" t="s">
        <v>6891</v>
      </c>
      <c r="BI1293" s="1" t="s">
        <v>6889</v>
      </c>
      <c r="BJ1293" s="1" t="s">
        <v>6890</v>
      </c>
      <c r="BK1293">
        <v>2100</v>
      </c>
      <c r="BL1293">
        <v>3</v>
      </c>
      <c r="BM1293" s="5" t="d">
        <v>21:30:00.0000000000031950</v>
      </c>
      <c r="BN1293" s="5" t="d">
        <v>21:59:59.9999999999968050</v>
      </c>
      <c r="BO1293">
        <v>21</v>
      </c>
      <c r="BP1293" t="b">
        <v>1</v>
      </c>
    </row>
    <row r="1294" spans="1:68" x14ac:dyDescent="0.2">
      <c r="A1294" s="1" t="s">
        <v>2756</v>
      </c>
      <c r="B1294" s="1" t="s">
        <v>1456</v>
      </c>
      <c r="C1294" s="2" t="d">
        <v>2026-07-13</v>
      </c>
      <c r="D1294">
        <v>45</v>
      </c>
      <c r="E1294" s="1" t="s">
        <v>165</v>
      </c>
      <c r="F1294">
        <v>76</v>
      </c>
      <c r="G1294">
        <v>10</v>
      </c>
      <c r="H1294">
        <v>0</v>
      </c>
      <c r="I1294">
        <v>0</v>
      </c>
      <c r="J1294">
        <v>10</v>
      </c>
      <c r="K1294">
        <v>0</v>
      </c>
      <c r="L1294">
        <v>0</v>
      </c>
      <c r="M1294" s="1" t="s">
        <v>63</v>
      </c>
      <c r="N1294" s="1" t="s">
        <v>63</v>
      </c>
      <c r="O1294" s="1" t="s">
        <v>2117</v>
      </c>
      <c r="P1294">
        <v>7.6</v>
      </c>
      <c r="Q1294">
        <v>0</v>
      </c>
      <c r="R1294">
        <v>850</v>
      </c>
      <c r="S1294">
        <v>0</v>
      </c>
      <c r="T1294">
        <v>32</v>
      </c>
      <c r="U1294">
        <v>76</v>
      </c>
      <c r="V1294">
        <v>388</v>
      </c>
      <c r="W1294">
        <v>86593.89</v>
      </c>
      <c r="X1294">
        <v>5.1052631578947372</v>
      </c>
      <c r="Y1294">
        <v>1139.3932894736843</v>
      </c>
      <c r="Z1294">
        <v>15.039473684210526</v>
      </c>
      <c r="AA1294">
        <v>77.898850223684221</v>
      </c>
      <c r="AB1294">
        <v>76</v>
      </c>
      <c r="AC1294">
        <v>62.859376539473693</v>
      </c>
      <c r="AD1294">
        <v>1.0772543859649078E-4</v>
      </c>
      <c r="AE1294">
        <v>1.2963314383649895</v>
      </c>
      <c r="AF1294">
        <v>0.63530701754385965</v>
      </c>
      <c r="AG1294">
        <v>0</v>
      </c>
      <c r="AH1294">
        <v>67.454960718201747</v>
      </c>
      <c r="AI1294">
        <v>7.6274941936403504</v>
      </c>
      <c r="AJ1294">
        <v>2660</v>
      </c>
      <c r="AK1294">
        <v>33</v>
      </c>
      <c r="AL1294">
        <v>1</v>
      </c>
      <c r="AM1294">
        <v>1</v>
      </c>
      <c r="AN1294">
        <v>1</v>
      </c>
      <c r="AO1294">
        <v>0</v>
      </c>
      <c r="AP1294">
        <v>0</v>
      </c>
      <c r="AQ1294">
        <v>0</v>
      </c>
      <c r="AR1294">
        <v>234.1</v>
      </c>
      <c r="AS1294" s="1" t="s">
        <v>173</v>
      </c>
      <c r="AT1294">
        <v>76</v>
      </c>
      <c r="AU1294">
        <v>101.97947751666666</v>
      </c>
      <c r="AV1294">
        <v>907.44803453333338</v>
      </c>
      <c r="AW1294">
        <v>33</v>
      </c>
      <c r="AX1294">
        <v>1</v>
      </c>
      <c r="AY1294">
        <v>1.3157894736842105E-2</v>
      </c>
      <c r="AZ1294">
        <v>35</v>
      </c>
      <c r="BA1294">
        <v>0.3399315917222222</v>
      </c>
      <c r="BB1294">
        <v>0.91661417629629638</v>
      </c>
      <c r="BC1294">
        <v>44</v>
      </c>
      <c r="BD1294">
        <v>-11</v>
      </c>
      <c r="BE1294">
        <v>5</v>
      </c>
      <c r="BF1294">
        <v>5</v>
      </c>
      <c r="BG1294" s="1" t="s">
        <v>174</v>
      </c>
      <c r="BH1294" s="1" t="s">
        <v>6891</v>
      </c>
      <c r="BI1294" s="1" t="s">
        <v>6889</v>
      </c>
      <c r="BJ1294" s="1" t="s">
        <v>6890</v>
      </c>
      <c r="BK1294">
        <v>2100</v>
      </c>
      <c r="BL1294">
        <v>3</v>
      </c>
      <c r="BM1294" s="5" t="d">
        <v>21:59:59.9999999999968050</v>
      </c>
      <c r="BN1294" s="5" t="d">
        <v>22:30:00.000</v>
      </c>
      <c r="BO1294">
        <v>22</v>
      </c>
      <c r="BP1294" t="b">
        <v>0</v>
      </c>
    </row>
    <row r="1295" spans="1:68" x14ac:dyDescent="0.2">
      <c r="A1295" s="1" t="s">
        <v>2757</v>
      </c>
      <c r="B1295" s="1" t="s">
        <v>1456</v>
      </c>
      <c r="C1295" s="2" t="d">
        <v>2026-07-13</v>
      </c>
      <c r="D1295">
        <v>46</v>
      </c>
      <c r="E1295" s="1" t="s">
        <v>165</v>
      </c>
      <c r="F1295">
        <v>49</v>
      </c>
      <c r="G1295">
        <v>10</v>
      </c>
      <c r="H1295">
        <v>0</v>
      </c>
      <c r="I1295">
        <v>0</v>
      </c>
      <c r="J1295">
        <v>10</v>
      </c>
      <c r="K1295">
        <v>0</v>
      </c>
      <c r="L1295">
        <v>0</v>
      </c>
      <c r="M1295" s="1" t="s">
        <v>63</v>
      </c>
      <c r="N1295" s="1" t="s">
        <v>63</v>
      </c>
      <c r="O1295" s="1" t="s">
        <v>2119</v>
      </c>
      <c r="P1295">
        <v>4.9000000000000004</v>
      </c>
      <c r="Q1295">
        <v>0</v>
      </c>
      <c r="R1295">
        <v>850</v>
      </c>
      <c r="S1295">
        <v>0</v>
      </c>
      <c r="T1295">
        <v>32</v>
      </c>
      <c r="U1295">
        <v>49</v>
      </c>
      <c r="V1295">
        <v>249</v>
      </c>
      <c r="W1295">
        <v>56176.75</v>
      </c>
      <c r="X1295">
        <v>5.0816326530612246</v>
      </c>
      <c r="Y1295">
        <v>1146.4642857142858</v>
      </c>
      <c r="Z1295">
        <v>13.346938775510203</v>
      </c>
      <c r="AA1295">
        <v>73.880165121768712</v>
      </c>
      <c r="AB1295">
        <v>49</v>
      </c>
      <c r="AC1295">
        <v>60.533226346258502</v>
      </c>
      <c r="AD1295">
        <v>0</v>
      </c>
      <c r="AE1295">
        <v>1.2812627793732141</v>
      </c>
      <c r="AF1295">
        <v>0.62891156462585029</v>
      </c>
      <c r="AG1295">
        <v>0</v>
      </c>
      <c r="AH1295">
        <v>63.375300007482991</v>
      </c>
      <c r="AI1295">
        <v>7.7375479044217679</v>
      </c>
      <c r="AJ1295">
        <v>1715</v>
      </c>
      <c r="AK1295">
        <v>33</v>
      </c>
      <c r="AL1295">
        <v>2</v>
      </c>
      <c r="AM1295">
        <v>2</v>
      </c>
      <c r="AN1295">
        <v>1</v>
      </c>
      <c r="AO1295">
        <v>1</v>
      </c>
      <c r="AP1295">
        <v>0</v>
      </c>
      <c r="AQ1295">
        <v>0</v>
      </c>
      <c r="AR1295">
        <v>147.80000000000001</v>
      </c>
      <c r="AS1295" s="1" t="s">
        <v>173</v>
      </c>
      <c r="AT1295">
        <v>49</v>
      </c>
      <c r="AU1295">
        <v>64.512893483333329</v>
      </c>
      <c r="AV1295">
        <v>919.23620403333337</v>
      </c>
      <c r="AW1295">
        <v>33</v>
      </c>
      <c r="AX1295">
        <v>1</v>
      </c>
      <c r="AY1295">
        <v>4.0816326530612242E-2</v>
      </c>
      <c r="AZ1295">
        <v>35</v>
      </c>
      <c r="BA1295">
        <v>0.21504297827777777</v>
      </c>
      <c r="BB1295">
        <v>0.92852141821548828</v>
      </c>
      <c r="BC1295">
        <v>44</v>
      </c>
      <c r="BD1295">
        <v>-11</v>
      </c>
      <c r="BE1295">
        <v>4</v>
      </c>
      <c r="BF1295">
        <v>6</v>
      </c>
      <c r="BG1295" s="1" t="s">
        <v>174</v>
      </c>
      <c r="BH1295" s="1" t="s">
        <v>6891</v>
      </c>
      <c r="BI1295" s="1" t="s">
        <v>6889</v>
      </c>
      <c r="BJ1295" s="1" t="s">
        <v>6890</v>
      </c>
      <c r="BK1295">
        <v>2100</v>
      </c>
      <c r="BL1295">
        <v>3</v>
      </c>
      <c r="BM1295" s="5" t="d">
        <v>22:30:00.000</v>
      </c>
      <c r="BN1295" s="5" t="d">
        <v>23:00:00.0000000000031950</v>
      </c>
      <c r="BO1295">
        <v>22</v>
      </c>
      <c r="BP1295" t="b">
        <v>0</v>
      </c>
    </row>
    <row r="1296" spans="1:68" x14ac:dyDescent="0.2">
      <c r="A1296" s="1" t="s">
        <v>2758</v>
      </c>
      <c r="B1296" s="1" t="s">
        <v>1456</v>
      </c>
      <c r="C1296" s="2" t="d">
        <v>2026-07-13</v>
      </c>
      <c r="D1296">
        <v>47</v>
      </c>
      <c r="E1296" s="1" t="s">
        <v>187</v>
      </c>
      <c r="F1296">
        <v>40</v>
      </c>
      <c r="G1296">
        <v>10</v>
      </c>
      <c r="H1296">
        <v>0</v>
      </c>
      <c r="I1296">
        <v>2</v>
      </c>
      <c r="J1296">
        <v>8</v>
      </c>
      <c r="K1296">
        <v>0</v>
      </c>
      <c r="L1296">
        <v>1</v>
      </c>
      <c r="M1296" s="1" t="s">
        <v>63</v>
      </c>
      <c r="N1296" s="1" t="s">
        <v>2014</v>
      </c>
      <c r="O1296" s="1" t="s">
        <v>2121</v>
      </c>
      <c r="P1296">
        <v>5</v>
      </c>
      <c r="Q1296">
        <v>0</v>
      </c>
      <c r="R1296">
        <v>850</v>
      </c>
      <c r="S1296">
        <v>1</v>
      </c>
      <c r="T1296">
        <v>31</v>
      </c>
      <c r="U1296">
        <v>40</v>
      </c>
      <c r="V1296">
        <v>215</v>
      </c>
      <c r="W1296">
        <v>54327.64</v>
      </c>
      <c r="X1296">
        <v>5.375</v>
      </c>
      <c r="Y1296">
        <v>1358.191</v>
      </c>
      <c r="Z1296">
        <v>12.8</v>
      </c>
      <c r="AA1296">
        <v>54.839257667916662</v>
      </c>
      <c r="AB1296">
        <v>40</v>
      </c>
      <c r="AC1296">
        <v>42.039257667916665</v>
      </c>
      <c r="AD1296">
        <v>0</v>
      </c>
      <c r="AE1296">
        <v>1.3655579772519273</v>
      </c>
      <c r="AF1296">
        <v>0.64583333333333326</v>
      </c>
      <c r="AG1296">
        <v>0</v>
      </c>
      <c r="AH1296">
        <v>43.994948217500003</v>
      </c>
      <c r="AI1296">
        <v>7.7870847975000004</v>
      </c>
      <c r="AJ1296">
        <v>1400</v>
      </c>
      <c r="AK1296">
        <v>33</v>
      </c>
      <c r="AL1296">
        <v>1</v>
      </c>
      <c r="AM1296">
        <v>1</v>
      </c>
      <c r="AN1296">
        <v>0</v>
      </c>
      <c r="AO1296">
        <v>1</v>
      </c>
      <c r="AP1296">
        <v>0</v>
      </c>
      <c r="AQ1296">
        <v>0</v>
      </c>
      <c r="AR1296">
        <v>225.84</v>
      </c>
      <c r="AS1296" s="1" t="s">
        <v>173</v>
      </c>
      <c r="AT1296">
        <v>40</v>
      </c>
      <c r="AU1296">
        <v>53.760924449999997</v>
      </c>
      <c r="AV1296">
        <v>915.63175841666668</v>
      </c>
      <c r="AW1296">
        <v>33</v>
      </c>
      <c r="AX1296">
        <v>1</v>
      </c>
      <c r="AY1296">
        <v>2.5000000000000001E-2</v>
      </c>
      <c r="AZ1296">
        <v>35</v>
      </c>
      <c r="BA1296">
        <v>0.22400385187499999</v>
      </c>
      <c r="BB1296">
        <v>0.92488056405723906</v>
      </c>
      <c r="BC1296">
        <v>44</v>
      </c>
      <c r="BD1296">
        <v>-11</v>
      </c>
      <c r="BE1296">
        <v>3</v>
      </c>
      <c r="BF1296">
        <v>5</v>
      </c>
      <c r="BG1296" s="1" t="s">
        <v>174</v>
      </c>
      <c r="BH1296" s="1" t="s">
        <v>6891</v>
      </c>
      <c r="BI1296" s="1" t="s">
        <v>6889</v>
      </c>
      <c r="BJ1296" s="1" t="s">
        <v>6890</v>
      </c>
      <c r="BK1296">
        <v>2100</v>
      </c>
      <c r="BL1296">
        <v>3</v>
      </c>
      <c r="BM1296" s="5" t="d">
        <v>23:00:00.0000000000031950</v>
      </c>
      <c r="BN1296" s="5" t="d">
        <v>23:29:59.9999999999968050</v>
      </c>
      <c r="BO1296">
        <v>23</v>
      </c>
      <c r="BP1296" t="b">
        <v>0</v>
      </c>
    </row>
    <row r="1297" spans="1:68" x14ac:dyDescent="0.2">
      <c r="A1297" s="1" t="s">
        <v>2759</v>
      </c>
      <c r="B1297" s="1" t="s">
        <v>1456</v>
      </c>
      <c r="C1297" s="2" t="d">
        <v>2026-07-13</v>
      </c>
      <c r="D1297">
        <v>48</v>
      </c>
      <c r="E1297" s="1" t="s">
        <v>187</v>
      </c>
      <c r="F1297">
        <v>29</v>
      </c>
      <c r="G1297">
        <v>10</v>
      </c>
      <c r="H1297">
        <v>0</v>
      </c>
      <c r="I1297">
        <v>2</v>
      </c>
      <c r="J1297">
        <v>8</v>
      </c>
      <c r="K1297">
        <v>0</v>
      </c>
      <c r="L1297">
        <v>1</v>
      </c>
      <c r="M1297" s="1" t="s">
        <v>63</v>
      </c>
      <c r="N1297" s="1" t="s">
        <v>1569</v>
      </c>
      <c r="O1297" s="1" t="s">
        <v>2123</v>
      </c>
      <c r="P1297">
        <v>3.625</v>
      </c>
      <c r="Q1297">
        <v>0</v>
      </c>
      <c r="R1297">
        <v>850</v>
      </c>
      <c r="S1297">
        <v>1</v>
      </c>
      <c r="T1297">
        <v>30</v>
      </c>
      <c r="U1297">
        <v>29</v>
      </c>
      <c r="V1297">
        <v>132</v>
      </c>
      <c r="W1297">
        <v>30716.06</v>
      </c>
      <c r="X1297">
        <v>4.5517241379310347</v>
      </c>
      <c r="Y1297">
        <v>1059.1744827586208</v>
      </c>
      <c r="Z1297">
        <v>12.310344827586206</v>
      </c>
      <c r="AA1297">
        <v>32.432213319540232</v>
      </c>
      <c r="AB1297">
        <v>29</v>
      </c>
      <c r="AC1297">
        <v>20.121868491954022</v>
      </c>
      <c r="AD1297">
        <v>0</v>
      </c>
      <c r="AE1297">
        <v>1.1078617366993941</v>
      </c>
      <c r="AF1297">
        <v>0.60862068965517235</v>
      </c>
      <c r="AG1297">
        <v>0</v>
      </c>
      <c r="AH1297">
        <v>22.718395335057469</v>
      </c>
      <c r="AI1297">
        <v>7.1249217580459767</v>
      </c>
      <c r="AJ1297">
        <v>1015</v>
      </c>
      <c r="AK1297">
        <v>33</v>
      </c>
      <c r="AL1297">
        <v>2</v>
      </c>
      <c r="AM1297">
        <v>2</v>
      </c>
      <c r="AN1297">
        <v>2</v>
      </c>
      <c r="AO1297">
        <v>0</v>
      </c>
      <c r="AP1297">
        <v>0</v>
      </c>
      <c r="AQ1297">
        <v>0</v>
      </c>
      <c r="AR1297">
        <v>1500.98</v>
      </c>
      <c r="AS1297" s="1" t="s">
        <v>173</v>
      </c>
      <c r="AT1297">
        <v>29</v>
      </c>
      <c r="AU1297">
        <v>33.382214033333334</v>
      </c>
      <c r="AV1297">
        <v>924.27610273333335</v>
      </c>
      <c r="AW1297">
        <v>33</v>
      </c>
      <c r="AX1297">
        <v>1</v>
      </c>
      <c r="AY1297">
        <v>6.8965517241379309E-2</v>
      </c>
      <c r="AZ1297">
        <v>35</v>
      </c>
      <c r="BA1297">
        <v>0.13909255847222221</v>
      </c>
      <c r="BB1297">
        <v>0.93361222498316498</v>
      </c>
      <c r="BC1297">
        <v>45</v>
      </c>
      <c r="BD1297">
        <v>-12</v>
      </c>
      <c r="BE1297">
        <v>2</v>
      </c>
      <c r="BF1297">
        <v>6</v>
      </c>
      <c r="BG1297" s="1" t="s">
        <v>174</v>
      </c>
      <c r="BH1297" s="1" t="s">
        <v>6891</v>
      </c>
      <c r="BI1297" s="1" t="s">
        <v>6889</v>
      </c>
      <c r="BJ1297" s="1" t="s">
        <v>6890</v>
      </c>
      <c r="BK1297">
        <v>2100</v>
      </c>
      <c r="BL1297">
        <v>3</v>
      </c>
      <c r="BM1297" s="5" t="d">
        <v>23:29:59.9999999999968050</v>
      </c>
      <c r="BN1297" s="5" t="d">
        <v>1899-12-30</v>
      </c>
      <c r="BO1297">
        <v>23</v>
      </c>
      <c r="BP1297" t="b">
        <v>0</v>
      </c>
    </row>
    <row r="1298" spans="1:68" x14ac:dyDescent="0.2">
      <c r="A1298" s="1" t="s">
        <v>2760</v>
      </c>
      <c r="B1298" s="1" t="s">
        <v>1456</v>
      </c>
      <c r="C1298" s="2" t="d">
        <v>2026-07-14</v>
      </c>
      <c r="D1298">
        <v>1</v>
      </c>
      <c r="E1298" s="1" t="s">
        <v>61</v>
      </c>
      <c r="F1298">
        <v>6</v>
      </c>
      <c r="G1298">
        <v>20</v>
      </c>
      <c r="H1298">
        <v>12</v>
      </c>
      <c r="I1298">
        <v>2</v>
      </c>
      <c r="J1298">
        <v>6</v>
      </c>
      <c r="K1298">
        <v>900</v>
      </c>
      <c r="L1298">
        <v>1</v>
      </c>
      <c r="M1298" s="1" t="s">
        <v>2125</v>
      </c>
      <c r="N1298" s="1" t="s">
        <v>1940</v>
      </c>
      <c r="O1298" s="1" t="s">
        <v>2761</v>
      </c>
      <c r="P1298">
        <v>1</v>
      </c>
      <c r="Q1298">
        <v>900</v>
      </c>
      <c r="R1298">
        <v>9100</v>
      </c>
      <c r="S1298">
        <v>1</v>
      </c>
      <c r="T1298">
        <v>49</v>
      </c>
      <c r="U1298">
        <v>6</v>
      </c>
      <c r="V1298">
        <v>25</v>
      </c>
      <c r="W1298">
        <v>5293.02</v>
      </c>
      <c r="X1298">
        <v>4.166666666666667</v>
      </c>
      <c r="Y1298">
        <v>882.17000000000007</v>
      </c>
      <c r="Z1298">
        <v>13</v>
      </c>
      <c r="AA1298">
        <v>13.494934666666666</v>
      </c>
      <c r="AB1298">
        <v>3</v>
      </c>
      <c r="AC1298">
        <v>1.182543991666666</v>
      </c>
      <c r="AD1298">
        <v>0</v>
      </c>
      <c r="AE1298">
        <v>1.1640084953129377</v>
      </c>
      <c r="AF1298">
        <v>0.63888888888888895</v>
      </c>
      <c r="AG1298">
        <v>1.5351340111111111</v>
      </c>
      <c r="AH1298">
        <v>1.0734987777777778</v>
      </c>
      <c r="AI1298">
        <v>9.6463162861111105</v>
      </c>
      <c r="AJ1298">
        <v>210</v>
      </c>
      <c r="AK1298">
        <v>68</v>
      </c>
      <c r="AL1298">
        <v>2</v>
      </c>
      <c r="AM1298">
        <v>2</v>
      </c>
      <c r="AN1298">
        <v>0</v>
      </c>
      <c r="AO1298">
        <v>2</v>
      </c>
      <c r="AP1298">
        <v>0</v>
      </c>
      <c r="AQ1298">
        <v>0</v>
      </c>
      <c r="AR1298">
        <v>333.07</v>
      </c>
      <c r="AS1298" s="1" t="s">
        <v>125</v>
      </c>
      <c r="AT1298">
        <v>1</v>
      </c>
      <c r="AU1298">
        <v>7.3262869000000004</v>
      </c>
      <c r="AV1298">
        <v>1040.1060321666666</v>
      </c>
      <c r="AW1298">
        <v>65</v>
      </c>
      <c r="AX1298">
        <v>0.5</v>
      </c>
      <c r="AY1298">
        <v>0.33333333333333331</v>
      </c>
      <c r="AZ1298">
        <v>35</v>
      </c>
      <c r="BA1298">
        <v>4.0701593888888894E-2</v>
      </c>
      <c r="BB1298">
        <v>0.50985589812091503</v>
      </c>
      <c r="BC1298">
        <v>50</v>
      </c>
      <c r="BD1298">
        <v>18</v>
      </c>
      <c r="BE1298">
        <v>1</v>
      </c>
      <c r="BF1298">
        <v>5</v>
      </c>
      <c r="BG1298" s="1" t="s">
        <v>209</v>
      </c>
      <c r="BH1298" s="1" t="s">
        <v>6891</v>
      </c>
      <c r="BI1298" s="1" t="s">
        <v>6889</v>
      </c>
      <c r="BJ1298" s="1" t="s">
        <v>6890</v>
      </c>
      <c r="BK1298">
        <v>2100</v>
      </c>
      <c r="BL1298">
        <v>3</v>
      </c>
      <c r="BM1298" s="5" t="d">
        <v>1899-12-30</v>
      </c>
      <c r="BN1298" s="5" t="d">
        <v>00:29:59.99999999999990100</v>
      </c>
      <c r="BO1298">
        <v>0</v>
      </c>
      <c r="BP1298" t="b">
        <v>0</v>
      </c>
    </row>
    <row r="1299" spans="1:68" x14ac:dyDescent="0.2">
      <c r="A1299" s="1" t="s">
        <v>2762</v>
      </c>
      <c r="B1299" s="1" t="s">
        <v>1456</v>
      </c>
      <c r="C1299" s="2" t="d">
        <v>2026-07-14</v>
      </c>
      <c r="D1299">
        <v>2</v>
      </c>
      <c r="E1299" s="1" t="s">
        <v>61</v>
      </c>
      <c r="F1299">
        <v>8</v>
      </c>
      <c r="G1299">
        <v>20</v>
      </c>
      <c r="H1299">
        <v>12</v>
      </c>
      <c r="I1299">
        <v>2</v>
      </c>
      <c r="J1299">
        <v>6</v>
      </c>
      <c r="K1299">
        <v>900</v>
      </c>
      <c r="L1299">
        <v>1</v>
      </c>
      <c r="M1299" s="1" t="s">
        <v>2128</v>
      </c>
      <c r="N1299" s="1" t="s">
        <v>2129</v>
      </c>
      <c r="O1299" s="1" t="s">
        <v>2763</v>
      </c>
      <c r="P1299">
        <v>1.3333333333333333</v>
      </c>
      <c r="Q1299">
        <v>900</v>
      </c>
      <c r="R1299">
        <v>8200</v>
      </c>
      <c r="S1299">
        <v>1</v>
      </c>
      <c r="T1299">
        <v>48</v>
      </c>
      <c r="U1299">
        <v>8</v>
      </c>
      <c r="V1299">
        <v>55</v>
      </c>
      <c r="W1299">
        <v>12775.95</v>
      </c>
      <c r="X1299">
        <v>6.875</v>
      </c>
      <c r="Y1299">
        <v>1596.9937500000001</v>
      </c>
      <c r="Z1299">
        <v>11.875</v>
      </c>
      <c r="AA1299">
        <v>10.108700904166666</v>
      </c>
      <c r="AB1299">
        <v>1</v>
      </c>
      <c r="AC1299">
        <v>0.19276943958333306</v>
      </c>
      <c r="AD1299">
        <v>0</v>
      </c>
      <c r="AE1299">
        <v>1.892722394609736</v>
      </c>
      <c r="AF1299">
        <v>0.8666666666666667</v>
      </c>
      <c r="AG1299">
        <v>2.7593890520833333</v>
      </c>
      <c r="AH1299">
        <v>0</v>
      </c>
      <c r="AI1299">
        <v>6.42431184375</v>
      </c>
      <c r="AJ1299">
        <v>280</v>
      </c>
      <c r="AK1299">
        <v>71</v>
      </c>
      <c r="AL1299">
        <v>1</v>
      </c>
      <c r="AM1299">
        <v>1</v>
      </c>
      <c r="AN1299">
        <v>0</v>
      </c>
      <c r="AO1299">
        <v>0</v>
      </c>
      <c r="AP1299">
        <v>1</v>
      </c>
      <c r="AQ1299">
        <v>0</v>
      </c>
      <c r="AR1299">
        <v>102.71</v>
      </c>
      <c r="AS1299" s="1" t="s">
        <v>65</v>
      </c>
      <c r="AT1299">
        <v>1</v>
      </c>
      <c r="AU1299">
        <v>15.209963033333333</v>
      </c>
      <c r="AV1299">
        <v>110.67113406666667</v>
      </c>
      <c r="AW1299">
        <v>9</v>
      </c>
      <c r="AX1299">
        <v>0.125</v>
      </c>
      <c r="AY1299">
        <v>0.125</v>
      </c>
      <c r="AZ1299">
        <v>35</v>
      </c>
      <c r="BA1299">
        <v>8.4499794629629629E-2</v>
      </c>
      <c r="BB1299">
        <v>5.1958278904538344E-2</v>
      </c>
      <c r="BC1299">
        <v>6</v>
      </c>
      <c r="BD1299">
        <v>65</v>
      </c>
      <c r="BE1299">
        <v>1</v>
      </c>
      <c r="BF1299">
        <v>5</v>
      </c>
      <c r="BG1299" s="1" t="s">
        <v>209</v>
      </c>
      <c r="BH1299" s="1" t="s">
        <v>6891</v>
      </c>
      <c r="BI1299" s="1" t="s">
        <v>6889</v>
      </c>
      <c r="BJ1299" s="1" t="s">
        <v>6890</v>
      </c>
      <c r="BK1299">
        <v>2100</v>
      </c>
      <c r="BL1299">
        <v>3</v>
      </c>
      <c r="BM1299" s="5" t="d">
        <v>00:29:59.99999999999990100</v>
      </c>
      <c r="BN1299" s="5" t="d">
        <v>00:59:59.99999999999980200</v>
      </c>
      <c r="BO1299">
        <v>0</v>
      </c>
      <c r="BP1299" t="b">
        <v>0</v>
      </c>
    </row>
    <row r="1300" spans="1:68" x14ac:dyDescent="0.2">
      <c r="A1300" s="1" t="s">
        <v>2764</v>
      </c>
      <c r="B1300" s="1" t="s">
        <v>1456</v>
      </c>
      <c r="C1300" s="2" t="d">
        <v>2026-07-14</v>
      </c>
      <c r="D1300">
        <v>3</v>
      </c>
      <c r="E1300" s="1" t="s">
        <v>61</v>
      </c>
      <c r="F1300">
        <v>7</v>
      </c>
      <c r="G1300">
        <v>10</v>
      </c>
      <c r="H1300">
        <v>9</v>
      </c>
      <c r="I1300">
        <v>0</v>
      </c>
      <c r="J1300">
        <v>1</v>
      </c>
      <c r="K1300">
        <v>675</v>
      </c>
      <c r="L1300">
        <v>0</v>
      </c>
      <c r="M1300" s="1" t="s">
        <v>2765</v>
      </c>
      <c r="N1300" s="1" t="s">
        <v>63</v>
      </c>
      <c r="O1300" s="1" t="s">
        <v>1464</v>
      </c>
      <c r="P1300">
        <v>7</v>
      </c>
      <c r="Q1300">
        <v>675</v>
      </c>
      <c r="R1300">
        <v>7525</v>
      </c>
      <c r="S1300">
        <v>0</v>
      </c>
      <c r="T1300">
        <v>48</v>
      </c>
      <c r="U1300">
        <v>7</v>
      </c>
      <c r="V1300">
        <v>36</v>
      </c>
      <c r="W1300">
        <v>6793.14</v>
      </c>
      <c r="X1300">
        <v>5.1428571428571432</v>
      </c>
      <c r="Y1300">
        <v>970.44857142857143</v>
      </c>
      <c r="Z1300">
        <v>12.285714285714286</v>
      </c>
      <c r="AA1300">
        <v>9.8242238714285719</v>
      </c>
      <c r="AB1300">
        <v>0</v>
      </c>
      <c r="AC1300">
        <v>0</v>
      </c>
      <c r="AD1300">
        <v>0</v>
      </c>
      <c r="AE1300">
        <v>1.5417671962980763</v>
      </c>
      <c r="AF1300">
        <v>0.54285714285714282</v>
      </c>
      <c r="AG1300">
        <v>2.0846243333333332</v>
      </c>
      <c r="AH1300">
        <v>0</v>
      </c>
      <c r="AI1300">
        <v>7.0086471499999998</v>
      </c>
      <c r="AJ1300">
        <v>245</v>
      </c>
      <c r="AK1300">
        <v>38</v>
      </c>
      <c r="AL1300">
        <v>2</v>
      </c>
      <c r="AM1300">
        <v>2</v>
      </c>
      <c r="AN1300">
        <v>1</v>
      </c>
      <c r="AO1300">
        <v>0</v>
      </c>
      <c r="AP1300">
        <v>1</v>
      </c>
      <c r="AQ1300">
        <v>0</v>
      </c>
      <c r="AR1300">
        <v>123.53</v>
      </c>
      <c r="AS1300" s="1" t="s">
        <v>70</v>
      </c>
      <c r="AT1300">
        <v>0</v>
      </c>
      <c r="AU1300">
        <v>10.787053466666666</v>
      </c>
      <c r="AV1300">
        <v>64.365709899999999</v>
      </c>
      <c r="AW1300">
        <v>7</v>
      </c>
      <c r="AX1300">
        <v>0</v>
      </c>
      <c r="AY1300">
        <v>0.2857142857142857</v>
      </c>
      <c r="AZ1300">
        <v>35</v>
      </c>
      <c r="BA1300">
        <v>0.35956844888888889</v>
      </c>
      <c r="BB1300">
        <v>5.646114903508772E-2</v>
      </c>
      <c r="BC1300">
        <v>4</v>
      </c>
      <c r="BD1300">
        <v>34</v>
      </c>
      <c r="BE1300">
        <v>1</v>
      </c>
      <c r="BF1300">
        <v>0</v>
      </c>
      <c r="BG1300" s="1" t="s">
        <v>209</v>
      </c>
      <c r="BH1300" s="1" t="s">
        <v>6891</v>
      </c>
      <c r="BI1300" s="1" t="s">
        <v>6889</v>
      </c>
      <c r="BJ1300" s="1" t="s">
        <v>6890</v>
      </c>
      <c r="BK1300">
        <v>2100</v>
      </c>
      <c r="BL1300">
        <v>3</v>
      </c>
      <c r="BM1300" s="5" t="d">
        <v>00:59:59.99999999999980200</v>
      </c>
      <c r="BN1300" s="5" t="d">
        <v>01:30:00.000</v>
      </c>
      <c r="BO1300">
        <v>1</v>
      </c>
      <c r="BP1300" t="b">
        <v>0</v>
      </c>
    </row>
    <row r="1301" spans="1:68" x14ac:dyDescent="0.2">
      <c r="A1301" s="1" t="s">
        <v>2766</v>
      </c>
      <c r="B1301" s="1" t="s">
        <v>1456</v>
      </c>
      <c r="C1301" s="2" t="d">
        <v>2026-07-14</v>
      </c>
      <c r="D1301">
        <v>4</v>
      </c>
      <c r="E1301" s="1" t="s">
        <v>61</v>
      </c>
      <c r="F1301">
        <v>13</v>
      </c>
      <c r="G1301">
        <v>10</v>
      </c>
      <c r="H1301">
        <v>9</v>
      </c>
      <c r="I1301">
        <v>0</v>
      </c>
      <c r="J1301">
        <v>1</v>
      </c>
      <c r="K1301">
        <v>675</v>
      </c>
      <c r="L1301">
        <v>0</v>
      </c>
      <c r="M1301" s="1" t="s">
        <v>2767</v>
      </c>
      <c r="N1301" s="1" t="s">
        <v>63</v>
      </c>
      <c r="O1301" s="1" t="s">
        <v>1583</v>
      </c>
      <c r="P1301">
        <v>13</v>
      </c>
      <c r="Q1301">
        <v>675</v>
      </c>
      <c r="R1301">
        <v>6850</v>
      </c>
      <c r="S1301">
        <v>0</v>
      </c>
      <c r="T1301">
        <v>48</v>
      </c>
      <c r="U1301">
        <v>13</v>
      </c>
      <c r="V1301">
        <v>80</v>
      </c>
      <c r="W1301">
        <v>18532.16</v>
      </c>
      <c r="X1301">
        <v>6.1538461538461542</v>
      </c>
      <c r="Y1301">
        <v>1425.5507692307692</v>
      </c>
      <c r="Z1301">
        <v>11.615384615384615</v>
      </c>
      <c r="AA1301">
        <v>11.254307987179487</v>
      </c>
      <c r="AB1301">
        <v>5</v>
      </c>
      <c r="AC1301">
        <v>0.85007257692307703</v>
      </c>
      <c r="AD1301">
        <v>1.4144798333333335</v>
      </c>
      <c r="AE1301">
        <v>1.5350315125635381</v>
      </c>
      <c r="AF1301">
        <v>0.68974358974358974</v>
      </c>
      <c r="AG1301">
        <v>3.6392549346153844</v>
      </c>
      <c r="AH1301">
        <v>0</v>
      </c>
      <c r="AI1301">
        <v>6.5714632987179487</v>
      </c>
      <c r="AJ1301">
        <v>455</v>
      </c>
      <c r="AK1301">
        <v>38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 s="1" t="s">
        <v>65</v>
      </c>
      <c r="AT1301">
        <v>4</v>
      </c>
      <c r="AU1301">
        <v>19.116050516666668</v>
      </c>
      <c r="AV1301">
        <v>115.91268219999999</v>
      </c>
      <c r="AW1301">
        <v>10</v>
      </c>
      <c r="AX1301">
        <v>0.38461538461538464</v>
      </c>
      <c r="AY1301">
        <v>0</v>
      </c>
      <c r="AZ1301">
        <v>35</v>
      </c>
      <c r="BA1301">
        <v>0.63720168388888898</v>
      </c>
      <c r="BB1301">
        <v>0.10167779140350877</v>
      </c>
      <c r="BC1301">
        <v>6</v>
      </c>
      <c r="BD1301">
        <v>32</v>
      </c>
      <c r="BE1301">
        <v>1</v>
      </c>
      <c r="BF1301">
        <v>0</v>
      </c>
      <c r="BG1301" s="1" t="s">
        <v>83</v>
      </c>
      <c r="BH1301" s="1" t="s">
        <v>6891</v>
      </c>
      <c r="BI1301" s="1" t="s">
        <v>6889</v>
      </c>
      <c r="BJ1301" s="1" t="s">
        <v>6890</v>
      </c>
      <c r="BK1301">
        <v>2100</v>
      </c>
      <c r="BL1301">
        <v>3</v>
      </c>
      <c r="BM1301" s="5" t="d">
        <v>01:30:00.000</v>
      </c>
      <c r="BN1301" s="5" t="d">
        <v>01:59:59.99999999999959725</v>
      </c>
      <c r="BO1301">
        <v>1</v>
      </c>
      <c r="BP1301" t="b">
        <v>0</v>
      </c>
    </row>
    <row r="1302" spans="1:68" x14ac:dyDescent="0.2">
      <c r="A1302" s="1" t="s">
        <v>2768</v>
      </c>
      <c r="B1302" s="1" t="s">
        <v>1456</v>
      </c>
      <c r="C1302" s="2" t="d">
        <v>2026-07-14</v>
      </c>
      <c r="D1302">
        <v>5</v>
      </c>
      <c r="E1302" s="1" t="s">
        <v>61</v>
      </c>
      <c r="F1302">
        <v>2</v>
      </c>
      <c r="G1302">
        <v>10</v>
      </c>
      <c r="H1302">
        <v>9</v>
      </c>
      <c r="I1302">
        <v>0</v>
      </c>
      <c r="J1302">
        <v>1</v>
      </c>
      <c r="K1302">
        <v>675</v>
      </c>
      <c r="L1302">
        <v>0</v>
      </c>
      <c r="M1302" s="1" t="s">
        <v>2769</v>
      </c>
      <c r="N1302" s="1" t="s">
        <v>63</v>
      </c>
      <c r="O1302" s="1" t="s">
        <v>1467</v>
      </c>
      <c r="P1302">
        <v>2</v>
      </c>
      <c r="Q1302">
        <v>675</v>
      </c>
      <c r="R1302">
        <v>6175</v>
      </c>
      <c r="S1302">
        <v>0</v>
      </c>
      <c r="T1302">
        <v>48</v>
      </c>
      <c r="U1302">
        <v>2</v>
      </c>
      <c r="V1302">
        <v>12</v>
      </c>
      <c r="W1302">
        <v>1743.2400000000002</v>
      </c>
      <c r="X1302">
        <v>6</v>
      </c>
      <c r="Y1302">
        <v>871.62000000000012</v>
      </c>
      <c r="Z1302">
        <v>13.5</v>
      </c>
      <c r="AA1302">
        <v>12.765762941666667</v>
      </c>
      <c r="AB1302">
        <v>1</v>
      </c>
      <c r="AC1302">
        <v>0.28102070833333315</v>
      </c>
      <c r="AD1302">
        <v>0</v>
      </c>
      <c r="AE1302">
        <v>1.6772674827409315</v>
      </c>
      <c r="AF1302">
        <v>0.5</v>
      </c>
      <c r="AG1302">
        <v>2.1772674749999998</v>
      </c>
      <c r="AH1302">
        <v>0</v>
      </c>
      <c r="AI1302">
        <v>9.7218288000000008</v>
      </c>
      <c r="AJ1302">
        <v>70</v>
      </c>
      <c r="AK1302">
        <v>38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 s="1" t="s">
        <v>65</v>
      </c>
      <c r="AT1302">
        <v>1</v>
      </c>
      <c r="AU1302">
        <v>4.1992108333333338</v>
      </c>
      <c r="AV1302">
        <v>75.724554533333333</v>
      </c>
      <c r="AW1302">
        <v>7</v>
      </c>
      <c r="AX1302">
        <v>0.5</v>
      </c>
      <c r="AY1302">
        <v>0</v>
      </c>
      <c r="AZ1302">
        <v>35</v>
      </c>
      <c r="BA1302">
        <v>0.13997369444444446</v>
      </c>
      <c r="BB1302">
        <v>6.6425047836257314E-2</v>
      </c>
      <c r="BC1302">
        <v>4</v>
      </c>
      <c r="BD1302">
        <v>34</v>
      </c>
      <c r="BE1302">
        <v>1</v>
      </c>
      <c r="BF1302">
        <v>0</v>
      </c>
      <c r="BG1302" s="1" t="s">
        <v>83</v>
      </c>
      <c r="BH1302" s="1" t="s">
        <v>6891</v>
      </c>
      <c r="BI1302" s="1" t="s">
        <v>6889</v>
      </c>
      <c r="BJ1302" s="1" t="s">
        <v>6890</v>
      </c>
      <c r="BK1302">
        <v>2100</v>
      </c>
      <c r="BL1302">
        <v>3</v>
      </c>
      <c r="BM1302" s="5" t="d">
        <v>01:59:59.99999999999959725</v>
      </c>
      <c r="BN1302" s="5" t="d">
        <v>02:30:00.00000000000040275</v>
      </c>
      <c r="BO1302">
        <v>2</v>
      </c>
      <c r="BP1302" t="b">
        <v>0</v>
      </c>
    </row>
    <row r="1303" spans="1:68" x14ac:dyDescent="0.2">
      <c r="A1303" s="1" t="s">
        <v>2770</v>
      </c>
      <c r="B1303" s="1" t="s">
        <v>1456</v>
      </c>
      <c r="C1303" s="2" t="d">
        <v>2026-07-14</v>
      </c>
      <c r="D1303">
        <v>6</v>
      </c>
      <c r="E1303" s="1" t="s">
        <v>61</v>
      </c>
      <c r="F1303">
        <v>10</v>
      </c>
      <c r="G1303">
        <v>10</v>
      </c>
      <c r="H1303">
        <v>9</v>
      </c>
      <c r="I1303">
        <v>0</v>
      </c>
      <c r="J1303">
        <v>1</v>
      </c>
      <c r="K1303">
        <v>675</v>
      </c>
      <c r="L1303">
        <v>0</v>
      </c>
      <c r="M1303" s="1" t="s">
        <v>2771</v>
      </c>
      <c r="N1303" s="1" t="s">
        <v>63</v>
      </c>
      <c r="O1303" s="1" t="s">
        <v>1473</v>
      </c>
      <c r="P1303">
        <v>10</v>
      </c>
      <c r="Q1303">
        <v>675</v>
      </c>
      <c r="R1303">
        <v>5500</v>
      </c>
      <c r="S1303">
        <v>0</v>
      </c>
      <c r="T1303">
        <v>48</v>
      </c>
      <c r="U1303">
        <v>10</v>
      </c>
      <c r="V1303">
        <v>44</v>
      </c>
      <c r="W1303">
        <v>10825.31</v>
      </c>
      <c r="X1303">
        <v>4.4000000000000004</v>
      </c>
      <c r="Y1303">
        <v>1082.5309999999999</v>
      </c>
      <c r="Z1303">
        <v>12.8</v>
      </c>
      <c r="AA1303">
        <v>11.112145456666667</v>
      </c>
      <c r="AB1303">
        <v>2</v>
      </c>
      <c r="AC1303">
        <v>0.11390544500000015</v>
      </c>
      <c r="AD1303">
        <v>9.7309413333333344E-2</v>
      </c>
      <c r="AE1303">
        <v>1.0299844002866645</v>
      </c>
      <c r="AF1303">
        <v>0.62</v>
      </c>
      <c r="AG1303">
        <v>1.747293805</v>
      </c>
      <c r="AH1303">
        <v>0</v>
      </c>
      <c r="AI1303">
        <v>8.4881849749999994</v>
      </c>
      <c r="AJ1303">
        <v>350</v>
      </c>
      <c r="AK1303">
        <v>38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 s="1" t="s">
        <v>65</v>
      </c>
      <c r="AT1303">
        <v>2</v>
      </c>
      <c r="AU1303">
        <v>10.299843916666667</v>
      </c>
      <c r="AV1303">
        <v>99.179974416666667</v>
      </c>
      <c r="AW1303">
        <v>7</v>
      </c>
      <c r="AX1303">
        <v>0.2</v>
      </c>
      <c r="AY1303">
        <v>0</v>
      </c>
      <c r="AZ1303">
        <v>35</v>
      </c>
      <c r="BA1303">
        <v>0.34332813055555556</v>
      </c>
      <c r="BB1303">
        <v>8.6999977558479533E-2</v>
      </c>
      <c r="BC1303">
        <v>5</v>
      </c>
      <c r="BD1303">
        <v>33</v>
      </c>
      <c r="BE1303">
        <v>1</v>
      </c>
      <c r="BF1303">
        <v>0</v>
      </c>
      <c r="BG1303" s="1" t="s">
        <v>83</v>
      </c>
      <c r="BH1303" s="1" t="s">
        <v>6891</v>
      </c>
      <c r="BI1303" s="1" t="s">
        <v>6889</v>
      </c>
      <c r="BJ1303" s="1" t="s">
        <v>6890</v>
      </c>
      <c r="BK1303">
        <v>2100</v>
      </c>
      <c r="BL1303">
        <v>3</v>
      </c>
      <c r="BM1303" s="5" t="d">
        <v>02:30:00.00000000000040275</v>
      </c>
      <c r="BN1303" s="5" t="d">
        <v>03:00:00.000</v>
      </c>
      <c r="BO1303">
        <v>2</v>
      </c>
      <c r="BP1303" t="b">
        <v>0</v>
      </c>
    </row>
    <row r="1304" spans="1:68" x14ac:dyDescent="0.2">
      <c r="A1304" s="1" t="s">
        <v>2772</v>
      </c>
      <c r="B1304" s="1" t="s">
        <v>1456</v>
      </c>
      <c r="C1304" s="2" t="d">
        <v>2026-07-14</v>
      </c>
      <c r="D1304">
        <v>7</v>
      </c>
      <c r="E1304" s="1" t="s">
        <v>61</v>
      </c>
      <c r="F1304">
        <v>14</v>
      </c>
      <c r="G1304">
        <v>10</v>
      </c>
      <c r="H1304">
        <v>9</v>
      </c>
      <c r="I1304">
        <v>0</v>
      </c>
      <c r="J1304">
        <v>1</v>
      </c>
      <c r="K1304">
        <v>675</v>
      </c>
      <c r="L1304">
        <v>0</v>
      </c>
      <c r="M1304" s="1" t="s">
        <v>2773</v>
      </c>
      <c r="N1304" s="1" t="s">
        <v>63</v>
      </c>
      <c r="O1304" s="1" t="s">
        <v>1476</v>
      </c>
      <c r="P1304">
        <v>14</v>
      </c>
      <c r="Q1304">
        <v>675</v>
      </c>
      <c r="R1304">
        <v>4825</v>
      </c>
      <c r="S1304">
        <v>0</v>
      </c>
      <c r="T1304">
        <v>48</v>
      </c>
      <c r="U1304">
        <v>14</v>
      </c>
      <c r="V1304">
        <v>87</v>
      </c>
      <c r="W1304">
        <v>19466.75</v>
      </c>
      <c r="X1304">
        <v>6.2142857142857144</v>
      </c>
      <c r="Y1304">
        <v>1390.4821428571429</v>
      </c>
      <c r="Z1304">
        <v>11.785714285714286</v>
      </c>
      <c r="AA1304">
        <v>10.868705115476191</v>
      </c>
      <c r="AB1304">
        <v>4</v>
      </c>
      <c r="AC1304">
        <v>0.31084537976190496</v>
      </c>
      <c r="AD1304">
        <v>0.93627077976190465</v>
      </c>
      <c r="AE1304">
        <v>1.8767021860920672</v>
      </c>
      <c r="AF1304">
        <v>0.71190476190476193</v>
      </c>
      <c r="AG1304">
        <v>3.5248777238095239</v>
      </c>
      <c r="AH1304">
        <v>0</v>
      </c>
      <c r="AI1304">
        <v>6.6057321440476189</v>
      </c>
      <c r="AJ1304">
        <v>490</v>
      </c>
      <c r="AK1304">
        <v>38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 s="1" t="s">
        <v>65</v>
      </c>
      <c r="AT1304">
        <v>3</v>
      </c>
      <c r="AU1304">
        <v>23.615196816666668</v>
      </c>
      <c r="AV1304">
        <v>116.50633583333334</v>
      </c>
      <c r="AW1304">
        <v>8</v>
      </c>
      <c r="AX1304">
        <v>0.2857142857142857</v>
      </c>
      <c r="AY1304">
        <v>0</v>
      </c>
      <c r="AZ1304">
        <v>35</v>
      </c>
      <c r="BA1304">
        <v>0.78717322722222227</v>
      </c>
      <c r="BB1304">
        <v>0.10219854020467836</v>
      </c>
      <c r="BC1304">
        <v>6</v>
      </c>
      <c r="BD1304">
        <v>32</v>
      </c>
      <c r="BE1304">
        <v>2</v>
      </c>
      <c r="BF1304">
        <v>-1</v>
      </c>
      <c r="BG1304" s="1" t="s">
        <v>83</v>
      </c>
      <c r="BH1304" s="1" t="s">
        <v>6891</v>
      </c>
      <c r="BI1304" s="1" t="s">
        <v>6889</v>
      </c>
      <c r="BJ1304" s="1" t="s">
        <v>6890</v>
      </c>
      <c r="BK1304">
        <v>2100</v>
      </c>
      <c r="BL1304">
        <v>3</v>
      </c>
      <c r="BM1304" s="5" t="d">
        <v>03:00:00.000</v>
      </c>
      <c r="BN1304" s="5" t="d">
        <v>03:30:00.00000000000079875</v>
      </c>
      <c r="BO1304">
        <v>3</v>
      </c>
      <c r="BP1304" t="b">
        <v>0</v>
      </c>
    </row>
    <row r="1305" spans="1:68" x14ac:dyDescent="0.2">
      <c r="A1305" s="1" t="s">
        <v>2774</v>
      </c>
      <c r="B1305" s="1" t="s">
        <v>1456</v>
      </c>
      <c r="C1305" s="2" t="d">
        <v>2026-07-14</v>
      </c>
      <c r="D1305">
        <v>8</v>
      </c>
      <c r="E1305" s="1" t="s">
        <v>61</v>
      </c>
      <c r="F1305">
        <v>11</v>
      </c>
      <c r="G1305">
        <v>10</v>
      </c>
      <c r="H1305">
        <v>9</v>
      </c>
      <c r="I1305">
        <v>0</v>
      </c>
      <c r="J1305">
        <v>1</v>
      </c>
      <c r="K1305">
        <v>675</v>
      </c>
      <c r="L1305">
        <v>0</v>
      </c>
      <c r="M1305" s="1" t="s">
        <v>2775</v>
      </c>
      <c r="N1305" s="1" t="s">
        <v>63</v>
      </c>
      <c r="O1305" s="1" t="s">
        <v>1704</v>
      </c>
      <c r="P1305">
        <v>11</v>
      </c>
      <c r="Q1305">
        <v>675</v>
      </c>
      <c r="R1305">
        <v>4150</v>
      </c>
      <c r="S1305">
        <v>0</v>
      </c>
      <c r="T1305">
        <v>48</v>
      </c>
      <c r="U1305">
        <v>11</v>
      </c>
      <c r="V1305">
        <v>45</v>
      </c>
      <c r="W1305">
        <v>11371.55</v>
      </c>
      <c r="X1305">
        <v>4.0909090909090908</v>
      </c>
      <c r="Y1305">
        <v>1033.7772727272727</v>
      </c>
      <c r="Z1305">
        <v>12.727272727272727</v>
      </c>
      <c r="AA1305">
        <v>10.73021118030303</v>
      </c>
      <c r="AB1305">
        <v>2</v>
      </c>
      <c r="AC1305">
        <v>0.1668709999999998</v>
      </c>
      <c r="AD1305">
        <v>0.838241709090909</v>
      </c>
      <c r="AE1305">
        <v>0.97179444781191515</v>
      </c>
      <c r="AF1305">
        <v>0.6333333333333333</v>
      </c>
      <c r="AG1305">
        <v>2.4433694863636366</v>
      </c>
      <c r="AH1305">
        <v>0</v>
      </c>
      <c r="AI1305">
        <v>7.47926593030303</v>
      </c>
      <c r="AJ1305">
        <v>385</v>
      </c>
      <c r="AK1305">
        <v>38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 s="1" t="s">
        <v>65</v>
      </c>
      <c r="AT1305">
        <v>2</v>
      </c>
      <c r="AU1305">
        <v>13.174722650000001</v>
      </c>
      <c r="AV1305">
        <v>130.00796059999999</v>
      </c>
      <c r="AW1305">
        <v>9</v>
      </c>
      <c r="AX1305">
        <v>0.18181818181818182</v>
      </c>
      <c r="AY1305">
        <v>0</v>
      </c>
      <c r="AZ1305">
        <v>35</v>
      </c>
      <c r="BA1305">
        <v>0.43915742166666671</v>
      </c>
      <c r="BB1305">
        <v>0.11404207070175437</v>
      </c>
      <c r="BC1305">
        <v>7</v>
      </c>
      <c r="BD1305">
        <v>31</v>
      </c>
      <c r="BE1305">
        <v>1</v>
      </c>
      <c r="BF1305">
        <v>0</v>
      </c>
      <c r="BG1305" s="1" t="s">
        <v>83</v>
      </c>
      <c r="BH1305" s="1" t="s">
        <v>6891</v>
      </c>
      <c r="BI1305" s="1" t="s">
        <v>6889</v>
      </c>
      <c r="BJ1305" s="1" t="s">
        <v>6890</v>
      </c>
      <c r="BK1305">
        <v>2100</v>
      </c>
      <c r="BL1305">
        <v>3</v>
      </c>
      <c r="BM1305" s="5" t="d">
        <v>03:30:00.00000000000079875</v>
      </c>
      <c r="BN1305" s="5" t="d">
        <v>03:59:59.99999999999920125</v>
      </c>
      <c r="BO1305">
        <v>3</v>
      </c>
      <c r="BP1305" t="b">
        <v>0</v>
      </c>
    </row>
    <row r="1306" spans="1:68" x14ac:dyDescent="0.2">
      <c r="A1306" s="1" t="s">
        <v>2776</v>
      </c>
      <c r="B1306" s="1" t="s">
        <v>1456</v>
      </c>
      <c r="C1306" s="2" t="d">
        <v>2026-07-14</v>
      </c>
      <c r="D1306">
        <v>9</v>
      </c>
      <c r="E1306" s="1" t="s">
        <v>61</v>
      </c>
      <c r="F1306">
        <v>10</v>
      </c>
      <c r="G1306">
        <v>10</v>
      </c>
      <c r="H1306">
        <v>9</v>
      </c>
      <c r="I1306">
        <v>0</v>
      </c>
      <c r="J1306">
        <v>1</v>
      </c>
      <c r="K1306">
        <v>675</v>
      </c>
      <c r="L1306">
        <v>0</v>
      </c>
      <c r="M1306" s="1" t="s">
        <v>2777</v>
      </c>
      <c r="N1306" s="1" t="s">
        <v>63</v>
      </c>
      <c r="O1306" s="1" t="s">
        <v>1479</v>
      </c>
      <c r="P1306">
        <v>10</v>
      </c>
      <c r="Q1306">
        <v>675</v>
      </c>
      <c r="R1306">
        <v>3475</v>
      </c>
      <c r="S1306">
        <v>0</v>
      </c>
      <c r="T1306">
        <v>48</v>
      </c>
      <c r="U1306">
        <v>10</v>
      </c>
      <c r="V1306">
        <v>47</v>
      </c>
      <c r="W1306">
        <v>11038.52</v>
      </c>
      <c r="X1306">
        <v>4.7</v>
      </c>
      <c r="Y1306">
        <v>1103.8520000000001</v>
      </c>
      <c r="Z1306">
        <v>11.8</v>
      </c>
      <c r="AA1306">
        <v>10.099635333333334</v>
      </c>
      <c r="AB1306">
        <v>1</v>
      </c>
      <c r="AC1306">
        <v>3.4904520000000078E-2</v>
      </c>
      <c r="AD1306">
        <v>0.32622543333333331</v>
      </c>
      <c r="AE1306">
        <v>1.4204538036824428</v>
      </c>
      <c r="AF1306">
        <v>0.68666666666666665</v>
      </c>
      <c r="AG1306">
        <v>2.4333459</v>
      </c>
      <c r="AH1306">
        <v>0</v>
      </c>
      <c r="AI1306">
        <v>6.7996227566666665</v>
      </c>
      <c r="AJ1306">
        <v>350</v>
      </c>
      <c r="AK1306">
        <v>38</v>
      </c>
      <c r="AL1306">
        <v>1</v>
      </c>
      <c r="AM1306">
        <v>1</v>
      </c>
      <c r="AN1306">
        <v>1</v>
      </c>
      <c r="AO1306">
        <v>0</v>
      </c>
      <c r="AP1306">
        <v>0</v>
      </c>
      <c r="AQ1306">
        <v>0</v>
      </c>
      <c r="AR1306">
        <v>226.06</v>
      </c>
      <c r="AS1306" s="1" t="s">
        <v>65</v>
      </c>
      <c r="AT1306">
        <v>1</v>
      </c>
      <c r="AU1306">
        <v>12.90299855</v>
      </c>
      <c r="AV1306">
        <v>116.77081271666667</v>
      </c>
      <c r="AW1306">
        <v>9</v>
      </c>
      <c r="AX1306">
        <v>0.1</v>
      </c>
      <c r="AY1306">
        <v>0.1</v>
      </c>
      <c r="AZ1306">
        <v>35</v>
      </c>
      <c r="BA1306">
        <v>0.43009995166666665</v>
      </c>
      <c r="BB1306">
        <v>0.10243053747076024</v>
      </c>
      <c r="BC1306">
        <v>6</v>
      </c>
      <c r="BD1306">
        <v>32</v>
      </c>
      <c r="BE1306">
        <v>1</v>
      </c>
      <c r="BF1306">
        <v>0</v>
      </c>
      <c r="BG1306" s="1" t="s">
        <v>209</v>
      </c>
      <c r="BH1306" s="1" t="s">
        <v>6891</v>
      </c>
      <c r="BI1306" s="1" t="s">
        <v>6889</v>
      </c>
      <c r="BJ1306" s="1" t="s">
        <v>6890</v>
      </c>
      <c r="BK1306">
        <v>2100</v>
      </c>
      <c r="BL1306">
        <v>3</v>
      </c>
      <c r="BM1306" s="5" t="d">
        <v>03:59:59.99999999999920125</v>
      </c>
      <c r="BN1306" s="5" t="d">
        <v>04:30:00.000</v>
      </c>
      <c r="BO1306">
        <v>4</v>
      </c>
      <c r="BP1306" t="b">
        <v>0</v>
      </c>
    </row>
    <row r="1307" spans="1:68" x14ac:dyDescent="0.2">
      <c r="A1307" s="1" t="s">
        <v>2778</v>
      </c>
      <c r="B1307" s="1" t="s">
        <v>1456</v>
      </c>
      <c r="C1307" s="2" t="d">
        <v>2026-07-14</v>
      </c>
      <c r="D1307">
        <v>10</v>
      </c>
      <c r="E1307" s="1" t="s">
        <v>61</v>
      </c>
      <c r="F1307">
        <v>9</v>
      </c>
      <c r="G1307">
        <v>10</v>
      </c>
      <c r="H1307">
        <v>9</v>
      </c>
      <c r="I1307">
        <v>0</v>
      </c>
      <c r="J1307">
        <v>1</v>
      </c>
      <c r="K1307">
        <v>675</v>
      </c>
      <c r="L1307">
        <v>0</v>
      </c>
      <c r="M1307" s="1" t="s">
        <v>2779</v>
      </c>
      <c r="N1307" s="1" t="s">
        <v>63</v>
      </c>
      <c r="O1307" s="1" t="s">
        <v>1482</v>
      </c>
      <c r="P1307">
        <v>9</v>
      </c>
      <c r="Q1307">
        <v>675</v>
      </c>
      <c r="R1307">
        <v>2800</v>
      </c>
      <c r="S1307">
        <v>0</v>
      </c>
      <c r="T1307">
        <v>48</v>
      </c>
      <c r="U1307">
        <v>9</v>
      </c>
      <c r="V1307">
        <v>49</v>
      </c>
      <c r="W1307">
        <v>12194.51</v>
      </c>
      <c r="X1307">
        <v>5.4444444444444446</v>
      </c>
      <c r="Y1307">
        <v>1354.9455555555555</v>
      </c>
      <c r="Z1307">
        <v>12.555555555555555</v>
      </c>
      <c r="AA1307">
        <v>12.482711087037037</v>
      </c>
      <c r="AB1307">
        <v>4</v>
      </c>
      <c r="AC1307">
        <v>0.98697931111111126</v>
      </c>
      <c r="AD1307">
        <v>1.4365491981481482</v>
      </c>
      <c r="AE1307">
        <v>1.7259389660232036</v>
      </c>
      <c r="AF1307">
        <v>0.61296296296296293</v>
      </c>
      <c r="AG1307">
        <v>3.775451124074074</v>
      </c>
      <c r="AH1307">
        <v>0</v>
      </c>
      <c r="AI1307">
        <v>8.0850377333333334</v>
      </c>
      <c r="AJ1307">
        <v>315</v>
      </c>
      <c r="AK1307">
        <v>38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 s="1" t="s">
        <v>65</v>
      </c>
      <c r="AT1307">
        <v>4</v>
      </c>
      <c r="AU1307">
        <v>17.008639899999999</v>
      </c>
      <c r="AV1307">
        <v>142.07573576666667</v>
      </c>
      <c r="AW1307">
        <v>9</v>
      </c>
      <c r="AX1307">
        <v>0.44444444444444442</v>
      </c>
      <c r="AY1307">
        <v>0</v>
      </c>
      <c r="AZ1307">
        <v>35</v>
      </c>
      <c r="BA1307">
        <v>0.56695466333333333</v>
      </c>
      <c r="BB1307">
        <v>0.12462783839181286</v>
      </c>
      <c r="BC1307">
        <v>7</v>
      </c>
      <c r="BD1307">
        <v>31</v>
      </c>
      <c r="BE1307">
        <v>1</v>
      </c>
      <c r="BF1307">
        <v>0</v>
      </c>
      <c r="BG1307" s="1" t="s">
        <v>83</v>
      </c>
      <c r="BH1307" s="1" t="s">
        <v>6891</v>
      </c>
      <c r="BI1307" s="1" t="s">
        <v>6889</v>
      </c>
      <c r="BJ1307" s="1" t="s">
        <v>6890</v>
      </c>
      <c r="BK1307">
        <v>2100</v>
      </c>
      <c r="BL1307">
        <v>3</v>
      </c>
      <c r="BM1307" s="5" t="d">
        <v>04:30:00.000</v>
      </c>
      <c r="BN1307" s="5" t="d">
        <v>05:00:00.00000000000079875</v>
      </c>
      <c r="BO1307">
        <v>4</v>
      </c>
      <c r="BP1307" t="b">
        <v>0</v>
      </c>
    </row>
    <row r="1308" spans="1:68" x14ac:dyDescent="0.2">
      <c r="A1308" s="1" t="s">
        <v>2780</v>
      </c>
      <c r="B1308" s="1" t="s">
        <v>1456</v>
      </c>
      <c r="C1308" s="2" t="d">
        <v>2026-07-14</v>
      </c>
      <c r="D1308">
        <v>11</v>
      </c>
      <c r="E1308" s="1" t="s">
        <v>61</v>
      </c>
      <c r="F1308">
        <v>7</v>
      </c>
      <c r="G1308">
        <v>10</v>
      </c>
      <c r="H1308">
        <v>9</v>
      </c>
      <c r="I1308">
        <v>0</v>
      </c>
      <c r="J1308">
        <v>1</v>
      </c>
      <c r="K1308">
        <v>675</v>
      </c>
      <c r="L1308">
        <v>0</v>
      </c>
      <c r="M1308" s="1" t="s">
        <v>2781</v>
      </c>
      <c r="N1308" s="1" t="s">
        <v>63</v>
      </c>
      <c r="O1308" s="1" t="s">
        <v>1458</v>
      </c>
      <c r="P1308">
        <v>7</v>
      </c>
      <c r="Q1308">
        <v>675</v>
      </c>
      <c r="R1308">
        <v>2125</v>
      </c>
      <c r="S1308">
        <v>0</v>
      </c>
      <c r="T1308">
        <v>48</v>
      </c>
      <c r="U1308">
        <v>7</v>
      </c>
      <c r="V1308">
        <v>38</v>
      </c>
      <c r="W1308">
        <v>8631.86</v>
      </c>
      <c r="X1308">
        <v>5.4285714285714288</v>
      </c>
      <c r="Y1308">
        <v>1233.1228571428571</v>
      </c>
      <c r="Z1308">
        <v>11.857142857142858</v>
      </c>
      <c r="AA1308">
        <v>9.6825145952380947</v>
      </c>
      <c r="AB1308">
        <v>0</v>
      </c>
      <c r="AC1308">
        <v>0</v>
      </c>
      <c r="AD1308">
        <v>0.13194596666666669</v>
      </c>
      <c r="AE1308">
        <v>1.4297989724219293</v>
      </c>
      <c r="AF1308">
        <v>0.88095238095238104</v>
      </c>
      <c r="AG1308">
        <v>2.4426973142857142</v>
      </c>
      <c r="AH1308">
        <v>0</v>
      </c>
      <c r="AI1308">
        <v>6.4588648928571422</v>
      </c>
      <c r="AJ1308">
        <v>245</v>
      </c>
      <c r="AK1308">
        <v>38</v>
      </c>
      <c r="AL1308">
        <v>3</v>
      </c>
      <c r="AM1308">
        <v>2</v>
      </c>
      <c r="AN1308">
        <v>3</v>
      </c>
      <c r="AO1308">
        <v>0</v>
      </c>
      <c r="AP1308">
        <v>0</v>
      </c>
      <c r="AQ1308">
        <v>0</v>
      </c>
      <c r="AR1308">
        <v>1078.6599999999999</v>
      </c>
      <c r="AS1308" s="1" t="s">
        <v>70</v>
      </c>
      <c r="AT1308">
        <v>0</v>
      </c>
      <c r="AU1308">
        <v>10.008592766666666</v>
      </c>
      <c r="AV1308">
        <v>73.382998499999999</v>
      </c>
      <c r="AW1308">
        <v>5</v>
      </c>
      <c r="AX1308">
        <v>0</v>
      </c>
      <c r="AY1308">
        <v>0.2857142857142857</v>
      </c>
      <c r="AZ1308">
        <v>35</v>
      </c>
      <c r="BA1308">
        <v>0.3336197588888889</v>
      </c>
      <c r="BB1308">
        <v>6.4371051315789476E-2</v>
      </c>
      <c r="BC1308">
        <v>4</v>
      </c>
      <c r="BD1308">
        <v>34</v>
      </c>
      <c r="BE1308">
        <v>1</v>
      </c>
      <c r="BF1308">
        <v>0</v>
      </c>
      <c r="BG1308" s="1" t="s">
        <v>209</v>
      </c>
      <c r="BH1308" s="1" t="s">
        <v>6891</v>
      </c>
      <c r="BI1308" s="1" t="s">
        <v>6889</v>
      </c>
      <c r="BJ1308" s="1" t="s">
        <v>6890</v>
      </c>
      <c r="BK1308">
        <v>2100</v>
      </c>
      <c r="BL1308">
        <v>3</v>
      </c>
      <c r="BM1308" s="5" t="d">
        <v>05:00:00.00000000000079875</v>
      </c>
      <c r="BN1308" s="5" t="d">
        <v>05:29:59.99999999999920125</v>
      </c>
      <c r="BO1308">
        <v>5</v>
      </c>
      <c r="BP1308" t="b">
        <v>0</v>
      </c>
    </row>
    <row r="1309" spans="1:68" x14ac:dyDescent="0.2">
      <c r="A1309" s="1" t="s">
        <v>2782</v>
      </c>
      <c r="B1309" s="1" t="s">
        <v>1456</v>
      </c>
      <c r="C1309" s="2" t="d">
        <v>2026-07-14</v>
      </c>
      <c r="D1309">
        <v>12</v>
      </c>
      <c r="E1309" s="1" t="s">
        <v>61</v>
      </c>
      <c r="F1309">
        <v>15</v>
      </c>
      <c r="G1309">
        <v>10</v>
      </c>
      <c r="H1309">
        <v>9</v>
      </c>
      <c r="I1309">
        <v>0</v>
      </c>
      <c r="J1309">
        <v>1</v>
      </c>
      <c r="K1309">
        <v>675</v>
      </c>
      <c r="L1309">
        <v>0</v>
      </c>
      <c r="M1309" s="1" t="s">
        <v>2783</v>
      </c>
      <c r="N1309" s="1" t="s">
        <v>63</v>
      </c>
      <c r="O1309" s="1" t="s">
        <v>1461</v>
      </c>
      <c r="P1309">
        <v>15</v>
      </c>
      <c r="Q1309">
        <v>675</v>
      </c>
      <c r="R1309">
        <v>1450</v>
      </c>
      <c r="S1309">
        <v>0</v>
      </c>
      <c r="T1309">
        <v>48</v>
      </c>
      <c r="U1309">
        <v>15</v>
      </c>
      <c r="V1309">
        <v>68</v>
      </c>
      <c r="W1309">
        <v>16076.03</v>
      </c>
      <c r="X1309">
        <v>4.5333333333333332</v>
      </c>
      <c r="Y1309">
        <v>1071.7353333333333</v>
      </c>
      <c r="Z1309">
        <v>12.733333333333333</v>
      </c>
      <c r="AA1309">
        <v>11.410605608888888</v>
      </c>
      <c r="AB1309">
        <v>4</v>
      </c>
      <c r="AC1309">
        <v>0.28121806222222218</v>
      </c>
      <c r="AD1309">
        <v>0.75792249222222219</v>
      </c>
      <c r="AE1309">
        <v>1.4077540220931375</v>
      </c>
      <c r="AF1309">
        <v>0.55000000000000004</v>
      </c>
      <c r="AG1309">
        <v>2.7156765111111114</v>
      </c>
      <c r="AH1309">
        <v>0</v>
      </c>
      <c r="AI1309">
        <v>7.8127068666666668</v>
      </c>
      <c r="AJ1309">
        <v>525</v>
      </c>
      <c r="AK1309">
        <v>38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 s="1" t="s">
        <v>65</v>
      </c>
      <c r="AT1309">
        <v>4</v>
      </c>
      <c r="AU1309">
        <v>20.281096916666666</v>
      </c>
      <c r="AV1309">
        <v>151.53504218333333</v>
      </c>
      <c r="AW1309">
        <v>9</v>
      </c>
      <c r="AX1309">
        <v>0.26666666666666666</v>
      </c>
      <c r="AY1309">
        <v>0</v>
      </c>
      <c r="AZ1309">
        <v>35</v>
      </c>
      <c r="BA1309">
        <v>0.67603656388888889</v>
      </c>
      <c r="BB1309">
        <v>0.1329254755994152</v>
      </c>
      <c r="BC1309">
        <v>8</v>
      </c>
      <c r="BD1309">
        <v>30</v>
      </c>
      <c r="BE1309">
        <v>1</v>
      </c>
      <c r="BF1309">
        <v>0</v>
      </c>
      <c r="BG1309" s="1" t="s">
        <v>83</v>
      </c>
      <c r="BH1309" s="1" t="s">
        <v>6891</v>
      </c>
      <c r="BI1309" s="1" t="s">
        <v>6889</v>
      </c>
      <c r="BJ1309" s="1" t="s">
        <v>6890</v>
      </c>
      <c r="BK1309">
        <v>2100</v>
      </c>
      <c r="BL1309">
        <v>3</v>
      </c>
      <c r="BM1309" s="5" t="d">
        <v>05:29:59.99999999999920125</v>
      </c>
      <c r="BN1309" s="5" t="d">
        <v>06:00:00.000</v>
      </c>
      <c r="BO1309">
        <v>5</v>
      </c>
      <c r="BP1309" t="b">
        <v>0</v>
      </c>
    </row>
    <row r="1310" spans="1:68" x14ac:dyDescent="0.2">
      <c r="A1310" s="1" t="s">
        <v>2784</v>
      </c>
      <c r="B1310" s="1" t="s">
        <v>1456</v>
      </c>
      <c r="C1310" s="2" t="d">
        <v>2026-07-14</v>
      </c>
      <c r="D1310">
        <v>13</v>
      </c>
      <c r="E1310" s="1" t="s">
        <v>95</v>
      </c>
      <c r="F1310">
        <v>13</v>
      </c>
      <c r="G1310">
        <v>10</v>
      </c>
      <c r="H1310">
        <v>3</v>
      </c>
      <c r="I1310">
        <v>2</v>
      </c>
      <c r="J1310">
        <v>5</v>
      </c>
      <c r="K1310">
        <v>225</v>
      </c>
      <c r="L1310">
        <v>1</v>
      </c>
      <c r="M1310" s="1" t="s">
        <v>2155</v>
      </c>
      <c r="N1310" s="1" t="s">
        <v>1689</v>
      </c>
      <c r="O1310" s="1" t="s">
        <v>2785</v>
      </c>
      <c r="P1310">
        <v>2.6</v>
      </c>
      <c r="Q1310">
        <v>225</v>
      </c>
      <c r="R1310">
        <v>1225</v>
      </c>
      <c r="S1310">
        <v>1</v>
      </c>
      <c r="T1310">
        <v>47</v>
      </c>
      <c r="U1310">
        <v>13</v>
      </c>
      <c r="V1310">
        <v>60</v>
      </c>
      <c r="W1310">
        <v>13372.869999999999</v>
      </c>
      <c r="X1310">
        <v>4.615384615384615</v>
      </c>
      <c r="Y1310">
        <v>1028.6823076923076</v>
      </c>
      <c r="Z1310">
        <v>11.923076923076923</v>
      </c>
      <c r="AA1310">
        <v>10.130582648717949</v>
      </c>
      <c r="AB1310">
        <v>2</v>
      </c>
      <c r="AC1310">
        <v>0.20922716538461542</v>
      </c>
      <c r="AD1310">
        <v>0</v>
      </c>
      <c r="AE1310">
        <v>1.448876292236505</v>
      </c>
      <c r="AF1310">
        <v>0.5525641025641026</v>
      </c>
      <c r="AG1310">
        <v>2.001440384615385</v>
      </c>
      <c r="AH1310">
        <v>0</v>
      </c>
      <c r="AI1310">
        <v>7.1573473820512827</v>
      </c>
      <c r="AJ1310">
        <v>455</v>
      </c>
      <c r="AK1310">
        <v>38</v>
      </c>
      <c r="AL1310">
        <v>1</v>
      </c>
      <c r="AM1310">
        <v>1</v>
      </c>
      <c r="AN1310">
        <v>0</v>
      </c>
      <c r="AO1310">
        <v>1</v>
      </c>
      <c r="AP1310">
        <v>0</v>
      </c>
      <c r="AQ1310">
        <v>0</v>
      </c>
      <c r="AR1310">
        <v>135.87</v>
      </c>
      <c r="AS1310" s="1" t="s">
        <v>125</v>
      </c>
      <c r="AT1310">
        <v>1</v>
      </c>
      <c r="AU1310">
        <v>17.119277666666669</v>
      </c>
      <c r="AV1310">
        <v>127.77905203333333</v>
      </c>
      <c r="AW1310">
        <v>9</v>
      </c>
      <c r="AX1310">
        <v>0.15384615384615385</v>
      </c>
      <c r="AY1310">
        <v>7.6923076923076927E-2</v>
      </c>
      <c r="AZ1310">
        <v>35</v>
      </c>
      <c r="BA1310">
        <v>0.11412851777777779</v>
      </c>
      <c r="BB1310">
        <v>0.11208688774853801</v>
      </c>
      <c r="BC1310">
        <v>7</v>
      </c>
      <c r="BD1310">
        <v>31</v>
      </c>
      <c r="BE1310">
        <v>1</v>
      </c>
      <c r="BF1310">
        <v>4</v>
      </c>
      <c r="BG1310" s="1" t="s">
        <v>99</v>
      </c>
      <c r="BH1310" s="1" t="s">
        <v>6891</v>
      </c>
      <c r="BI1310" s="1" t="s">
        <v>6889</v>
      </c>
      <c r="BJ1310" s="1" t="s">
        <v>6890</v>
      </c>
      <c r="BK1310">
        <v>2100</v>
      </c>
      <c r="BL1310">
        <v>3</v>
      </c>
      <c r="BM1310" s="5" t="d">
        <v>06:00:00.000</v>
      </c>
      <c r="BN1310" s="5" t="d">
        <v>06:29:59.9999999999984025</v>
      </c>
      <c r="BO1310">
        <v>6</v>
      </c>
      <c r="BP1310" t="b">
        <v>0</v>
      </c>
    </row>
    <row r="1311" spans="1:68" x14ac:dyDescent="0.2">
      <c r="A1311" s="1" t="s">
        <v>2786</v>
      </c>
      <c r="B1311" s="1" t="s">
        <v>1456</v>
      </c>
      <c r="C1311" s="2" t="d">
        <v>2026-07-14</v>
      </c>
      <c r="D1311">
        <v>14</v>
      </c>
      <c r="E1311" s="1" t="s">
        <v>95</v>
      </c>
      <c r="F1311">
        <v>15</v>
      </c>
      <c r="G1311">
        <v>10</v>
      </c>
      <c r="H1311">
        <v>3</v>
      </c>
      <c r="I1311">
        <v>2</v>
      </c>
      <c r="J1311">
        <v>5</v>
      </c>
      <c r="K1311">
        <v>225</v>
      </c>
      <c r="L1311">
        <v>1</v>
      </c>
      <c r="M1311" s="1" t="s">
        <v>2158</v>
      </c>
      <c r="N1311" s="1" t="s">
        <v>1717</v>
      </c>
      <c r="O1311" s="1" t="s">
        <v>2787</v>
      </c>
      <c r="P1311">
        <v>3</v>
      </c>
      <c r="Q1311">
        <v>225</v>
      </c>
      <c r="R1311">
        <v>1000</v>
      </c>
      <c r="S1311">
        <v>1</v>
      </c>
      <c r="T1311">
        <v>46</v>
      </c>
      <c r="U1311">
        <v>15</v>
      </c>
      <c r="V1311">
        <v>70</v>
      </c>
      <c r="W1311">
        <v>17345.21</v>
      </c>
      <c r="X1311">
        <v>4.666666666666667</v>
      </c>
      <c r="Y1311">
        <v>1156.3473333333334</v>
      </c>
      <c r="Z1311">
        <v>12.2</v>
      </c>
      <c r="AA1311">
        <v>9.9889211077777773</v>
      </c>
      <c r="AB1311">
        <v>2</v>
      </c>
      <c r="AC1311">
        <v>4.9091946666666789E-2</v>
      </c>
      <c r="AD1311">
        <v>0</v>
      </c>
      <c r="AE1311">
        <v>1.2827873072486624</v>
      </c>
      <c r="AF1311">
        <v>0.55777777777777782</v>
      </c>
      <c r="AG1311">
        <v>1.8405650755555556</v>
      </c>
      <c r="AH1311">
        <v>0</v>
      </c>
      <c r="AI1311">
        <v>7.3394671322222225</v>
      </c>
      <c r="AJ1311">
        <v>525</v>
      </c>
      <c r="AK1311">
        <v>38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 s="1" t="s">
        <v>125</v>
      </c>
      <c r="AT1311">
        <v>1</v>
      </c>
      <c r="AU1311">
        <v>21.793136766666667</v>
      </c>
      <c r="AV1311">
        <v>188.7246791</v>
      </c>
      <c r="AW1311">
        <v>12</v>
      </c>
      <c r="AX1311">
        <v>0.13333333333333333</v>
      </c>
      <c r="AY1311">
        <v>0</v>
      </c>
      <c r="AZ1311">
        <v>35</v>
      </c>
      <c r="BA1311">
        <v>0.14528757844444445</v>
      </c>
      <c r="BB1311">
        <v>0.16554796412280701</v>
      </c>
      <c r="BC1311">
        <v>9</v>
      </c>
      <c r="BD1311">
        <v>29</v>
      </c>
      <c r="BE1311">
        <v>2</v>
      </c>
      <c r="BF1311">
        <v>3</v>
      </c>
      <c r="BG1311" s="1" t="s">
        <v>99</v>
      </c>
      <c r="BH1311" s="1" t="s">
        <v>6891</v>
      </c>
      <c r="BI1311" s="1" t="s">
        <v>6889</v>
      </c>
      <c r="BJ1311" s="1" t="s">
        <v>6890</v>
      </c>
      <c r="BK1311">
        <v>2100</v>
      </c>
      <c r="BL1311">
        <v>3</v>
      </c>
      <c r="BM1311" s="5" t="d">
        <v>06:29:59.9999999999984025</v>
      </c>
      <c r="BN1311" s="5" t="d">
        <v>07:00:00.0000000000015975</v>
      </c>
      <c r="BO1311">
        <v>6</v>
      </c>
      <c r="BP1311" t="b">
        <v>0</v>
      </c>
    </row>
    <row r="1312" spans="1:68" x14ac:dyDescent="0.2">
      <c r="A1312" s="1" t="s">
        <v>2788</v>
      </c>
      <c r="B1312" s="1" t="s">
        <v>1456</v>
      </c>
      <c r="C1312" s="2" t="d">
        <v>2026-07-14</v>
      </c>
      <c r="D1312">
        <v>15</v>
      </c>
      <c r="E1312" s="1" t="s">
        <v>95</v>
      </c>
      <c r="F1312">
        <v>24</v>
      </c>
      <c r="G1312">
        <v>10</v>
      </c>
      <c r="H1312">
        <v>3</v>
      </c>
      <c r="I1312">
        <v>2</v>
      </c>
      <c r="J1312">
        <v>5</v>
      </c>
      <c r="K1312">
        <v>225</v>
      </c>
      <c r="L1312">
        <v>1</v>
      </c>
      <c r="M1312" s="1" t="s">
        <v>1832</v>
      </c>
      <c r="N1312" s="1" t="s">
        <v>1488</v>
      </c>
      <c r="O1312" s="1" t="s">
        <v>2789</v>
      </c>
      <c r="P1312">
        <v>4.8</v>
      </c>
      <c r="Q1312">
        <v>225</v>
      </c>
      <c r="R1312">
        <v>775</v>
      </c>
      <c r="S1312">
        <v>1</v>
      </c>
      <c r="T1312">
        <v>45</v>
      </c>
      <c r="U1312">
        <v>24</v>
      </c>
      <c r="V1312">
        <v>113</v>
      </c>
      <c r="W1312">
        <v>23345.99</v>
      </c>
      <c r="X1312">
        <v>4.708333333333333</v>
      </c>
      <c r="Y1312">
        <v>972.74958333333336</v>
      </c>
      <c r="Z1312">
        <v>12.75</v>
      </c>
      <c r="AA1312">
        <v>10.939906261111112</v>
      </c>
      <c r="AB1312">
        <v>1</v>
      </c>
      <c r="AC1312">
        <v>8.5684513888888869E-2</v>
      </c>
      <c r="AD1312">
        <v>0</v>
      </c>
      <c r="AE1312">
        <v>1.3128589957617125</v>
      </c>
      <c r="AF1312">
        <v>0.70416666666666661</v>
      </c>
      <c r="AG1312">
        <v>2.01702565625</v>
      </c>
      <c r="AH1312">
        <v>0</v>
      </c>
      <c r="AI1312">
        <v>7.9923250451388883</v>
      </c>
      <c r="AJ1312">
        <v>840</v>
      </c>
      <c r="AK1312">
        <v>38</v>
      </c>
      <c r="AL1312">
        <v>1</v>
      </c>
      <c r="AM1312">
        <v>1</v>
      </c>
      <c r="AN1312">
        <v>1</v>
      </c>
      <c r="AO1312">
        <v>0</v>
      </c>
      <c r="AP1312">
        <v>0</v>
      </c>
      <c r="AQ1312">
        <v>0</v>
      </c>
      <c r="AR1312">
        <v>29.79</v>
      </c>
      <c r="AS1312" s="1" t="s">
        <v>125</v>
      </c>
      <c r="AT1312">
        <v>1</v>
      </c>
      <c r="AU1312">
        <v>30.072887649999998</v>
      </c>
      <c r="AV1312">
        <v>254.6667223</v>
      </c>
      <c r="AW1312">
        <v>13</v>
      </c>
      <c r="AX1312">
        <v>4.1666666666666664E-2</v>
      </c>
      <c r="AY1312">
        <v>4.1666666666666664E-2</v>
      </c>
      <c r="AZ1312">
        <v>35</v>
      </c>
      <c r="BA1312">
        <v>0.20048591766666665</v>
      </c>
      <c r="BB1312">
        <v>0.22339186166666666</v>
      </c>
      <c r="BC1312">
        <v>13</v>
      </c>
      <c r="BD1312">
        <v>25</v>
      </c>
      <c r="BE1312">
        <v>2</v>
      </c>
      <c r="BF1312">
        <v>3</v>
      </c>
      <c r="BG1312" s="1" t="s">
        <v>99</v>
      </c>
      <c r="BH1312" s="1" t="s">
        <v>6891</v>
      </c>
      <c r="BI1312" s="1" t="s">
        <v>6889</v>
      </c>
      <c r="BJ1312" s="1" t="s">
        <v>6890</v>
      </c>
      <c r="BK1312">
        <v>2100</v>
      </c>
      <c r="BL1312">
        <v>3</v>
      </c>
      <c r="BM1312" s="5" t="d">
        <v>07:00:00.0000000000015975</v>
      </c>
      <c r="BN1312" s="5" t="d">
        <v>07:30:00.000</v>
      </c>
      <c r="BO1312">
        <v>7</v>
      </c>
      <c r="BP1312" t="b">
        <v>0</v>
      </c>
    </row>
    <row r="1313" spans="1:68" x14ac:dyDescent="0.2">
      <c r="A1313" s="1" t="s">
        <v>2790</v>
      </c>
      <c r="B1313" s="1" t="s">
        <v>1456</v>
      </c>
      <c r="C1313" s="2" t="d">
        <v>2026-07-14</v>
      </c>
      <c r="D1313">
        <v>16</v>
      </c>
      <c r="E1313" s="1" t="s">
        <v>95</v>
      </c>
      <c r="F1313">
        <v>42</v>
      </c>
      <c r="G1313">
        <v>10</v>
      </c>
      <c r="H1313">
        <v>3</v>
      </c>
      <c r="I1313">
        <v>2</v>
      </c>
      <c r="J1313">
        <v>5</v>
      </c>
      <c r="K1313">
        <v>225</v>
      </c>
      <c r="L1313">
        <v>1</v>
      </c>
      <c r="M1313" s="1" t="s">
        <v>1721</v>
      </c>
      <c r="N1313" s="1" t="s">
        <v>1492</v>
      </c>
      <c r="O1313" s="1" t="s">
        <v>2791</v>
      </c>
      <c r="P1313">
        <v>8.4</v>
      </c>
      <c r="Q1313">
        <v>225</v>
      </c>
      <c r="R1313">
        <v>550</v>
      </c>
      <c r="S1313">
        <v>1</v>
      </c>
      <c r="T1313">
        <v>44</v>
      </c>
      <c r="U1313">
        <v>42</v>
      </c>
      <c r="V1313">
        <v>226</v>
      </c>
      <c r="W1313">
        <v>61808.65</v>
      </c>
      <c r="X1313">
        <v>5.3809523809523814</v>
      </c>
      <c r="Y1313">
        <v>1471.6345238095239</v>
      </c>
      <c r="Z1313">
        <v>12.380952380952381</v>
      </c>
      <c r="AA1313">
        <v>10.031420089285714</v>
      </c>
      <c r="AB1313">
        <v>4</v>
      </c>
      <c r="AC1313">
        <v>5.2415878968253955E-2</v>
      </c>
      <c r="AD1313">
        <v>4.4062515873015871E-2</v>
      </c>
      <c r="AE1313">
        <v>1.4414964110665254</v>
      </c>
      <c r="AF1313">
        <v>0.6</v>
      </c>
      <c r="AG1313">
        <v>2.0855589190476187</v>
      </c>
      <c r="AH1313">
        <v>0</v>
      </c>
      <c r="AI1313">
        <v>7.0422897325396825</v>
      </c>
      <c r="AJ1313">
        <v>1470</v>
      </c>
      <c r="AK1313">
        <v>38</v>
      </c>
      <c r="AL1313">
        <v>1</v>
      </c>
      <c r="AM1313">
        <v>1</v>
      </c>
      <c r="AN1313">
        <v>1</v>
      </c>
      <c r="AO1313">
        <v>0</v>
      </c>
      <c r="AP1313">
        <v>0</v>
      </c>
      <c r="AQ1313">
        <v>0</v>
      </c>
      <c r="AR1313">
        <v>255.32</v>
      </c>
      <c r="AS1313" s="1" t="s">
        <v>65</v>
      </c>
      <c r="AT1313">
        <v>3</v>
      </c>
      <c r="AU1313">
        <v>56.105238183333334</v>
      </c>
      <c r="AV1313">
        <v>398.66257583333334</v>
      </c>
      <c r="AW1313">
        <v>22</v>
      </c>
      <c r="AX1313">
        <v>9.5238095238095233E-2</v>
      </c>
      <c r="AY1313">
        <v>2.3809523809523808E-2</v>
      </c>
      <c r="AZ1313">
        <v>35</v>
      </c>
      <c r="BA1313">
        <v>0.37403492122222221</v>
      </c>
      <c r="BB1313">
        <v>0.34970401388888889</v>
      </c>
      <c r="BC1313">
        <v>19</v>
      </c>
      <c r="BD1313">
        <v>19</v>
      </c>
      <c r="BE1313">
        <v>3</v>
      </c>
      <c r="BF1313">
        <v>2</v>
      </c>
      <c r="BG1313" s="1" t="s">
        <v>99</v>
      </c>
      <c r="BH1313" s="1" t="s">
        <v>6891</v>
      </c>
      <c r="BI1313" s="1" t="s">
        <v>6889</v>
      </c>
      <c r="BJ1313" s="1" t="s">
        <v>6890</v>
      </c>
      <c r="BK1313">
        <v>2100</v>
      </c>
      <c r="BL1313">
        <v>3</v>
      </c>
      <c r="BM1313" s="5" t="d">
        <v>07:30:00.000</v>
      </c>
      <c r="BN1313" s="5" t="d">
        <v>07:59:59.9999999999984025</v>
      </c>
      <c r="BO1313">
        <v>7</v>
      </c>
      <c r="BP1313" t="b">
        <v>0</v>
      </c>
    </row>
    <row r="1314" spans="1:68" x14ac:dyDescent="0.2">
      <c r="A1314" s="1" t="s">
        <v>2792</v>
      </c>
      <c r="B1314" s="1" t="s">
        <v>1456</v>
      </c>
      <c r="C1314" s="2" t="d">
        <v>2026-07-14</v>
      </c>
      <c r="D1314">
        <v>17</v>
      </c>
      <c r="E1314" s="1" t="s">
        <v>95</v>
      </c>
      <c r="F1314">
        <v>45</v>
      </c>
      <c r="G1314">
        <v>19</v>
      </c>
      <c r="H1314">
        <v>3</v>
      </c>
      <c r="I1314">
        <v>2</v>
      </c>
      <c r="J1314">
        <v>14</v>
      </c>
      <c r="K1314">
        <v>225</v>
      </c>
      <c r="L1314">
        <v>1</v>
      </c>
      <c r="M1314" s="1" t="s">
        <v>1503</v>
      </c>
      <c r="N1314" s="1" t="s">
        <v>1508</v>
      </c>
      <c r="O1314" s="1" t="s">
        <v>2793</v>
      </c>
      <c r="P1314">
        <v>3.2142857142857144</v>
      </c>
      <c r="Q1314">
        <v>225</v>
      </c>
      <c r="R1314">
        <v>325</v>
      </c>
      <c r="S1314">
        <v>1</v>
      </c>
      <c r="T1314">
        <v>43</v>
      </c>
      <c r="U1314">
        <v>45</v>
      </c>
      <c r="V1314">
        <v>242</v>
      </c>
      <c r="W1314">
        <v>57842.770000000004</v>
      </c>
      <c r="X1314">
        <v>5.3777777777777782</v>
      </c>
      <c r="Y1314">
        <v>1285.394888888889</v>
      </c>
      <c r="Z1314">
        <v>11.866666666666667</v>
      </c>
      <c r="AA1314">
        <v>9.6615927044444447</v>
      </c>
      <c r="AB1314">
        <v>1</v>
      </c>
      <c r="AC1314">
        <v>1.2053969629629633E-2</v>
      </c>
      <c r="AD1314">
        <v>0</v>
      </c>
      <c r="AE1314">
        <v>1.4117533512644558</v>
      </c>
      <c r="AF1314">
        <v>0.62148148148148141</v>
      </c>
      <c r="AG1314">
        <v>2.0332348248148149</v>
      </c>
      <c r="AH1314">
        <v>0</v>
      </c>
      <c r="AI1314">
        <v>6.7272467622222214</v>
      </c>
      <c r="AJ1314">
        <v>1575</v>
      </c>
      <c r="AK1314">
        <v>71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 s="1" t="s">
        <v>125</v>
      </c>
      <c r="AT1314">
        <v>1</v>
      </c>
      <c r="AU1314">
        <v>66.670817549999995</v>
      </c>
      <c r="AV1314">
        <v>475.48813269999999</v>
      </c>
      <c r="AW1314">
        <v>39</v>
      </c>
      <c r="AX1314">
        <v>2.2222222222222223E-2</v>
      </c>
      <c r="AY1314">
        <v>0</v>
      </c>
      <c r="AZ1314">
        <v>35</v>
      </c>
      <c r="BA1314">
        <v>0.15874004178571427</v>
      </c>
      <c r="BB1314">
        <v>0.22323386511737089</v>
      </c>
      <c r="BC1314">
        <v>23</v>
      </c>
      <c r="BD1314">
        <v>48</v>
      </c>
      <c r="BE1314">
        <v>4</v>
      </c>
      <c r="BF1314">
        <v>10</v>
      </c>
      <c r="BG1314" s="1" t="s">
        <v>99</v>
      </c>
      <c r="BH1314" s="1" t="s">
        <v>6891</v>
      </c>
      <c r="BI1314" s="1" t="s">
        <v>6889</v>
      </c>
      <c r="BJ1314" s="1" t="s">
        <v>6890</v>
      </c>
      <c r="BK1314">
        <v>2100</v>
      </c>
      <c r="BL1314">
        <v>3</v>
      </c>
      <c r="BM1314" s="5" t="d">
        <v>07:59:59.9999999999984025</v>
      </c>
      <c r="BN1314" s="5" t="d">
        <v>08:30:00.0000000000015975</v>
      </c>
      <c r="BO1314">
        <v>8</v>
      </c>
      <c r="BP1314" t="b">
        <v>0</v>
      </c>
    </row>
    <row r="1315" spans="1:68" x14ac:dyDescent="0.2">
      <c r="A1315" s="1" t="s">
        <v>2794</v>
      </c>
      <c r="B1315" s="1" t="s">
        <v>1456</v>
      </c>
      <c r="C1315" s="2" t="d">
        <v>2026-07-14</v>
      </c>
      <c r="D1315">
        <v>18</v>
      </c>
      <c r="E1315" s="1" t="s">
        <v>95</v>
      </c>
      <c r="F1315">
        <v>46</v>
      </c>
      <c r="G1315">
        <v>19</v>
      </c>
      <c r="H1315">
        <v>3</v>
      </c>
      <c r="I1315">
        <v>2</v>
      </c>
      <c r="J1315">
        <v>14</v>
      </c>
      <c r="K1315">
        <v>225</v>
      </c>
      <c r="L1315">
        <v>1</v>
      </c>
      <c r="M1315" s="1" t="s">
        <v>2163</v>
      </c>
      <c r="N1315" s="1" t="s">
        <v>1619</v>
      </c>
      <c r="O1315" s="1" t="s">
        <v>2795</v>
      </c>
      <c r="P1315">
        <v>3.2857142857142856</v>
      </c>
      <c r="Q1315">
        <v>225</v>
      </c>
      <c r="R1315">
        <v>100</v>
      </c>
      <c r="S1315">
        <v>1</v>
      </c>
      <c r="T1315">
        <v>42</v>
      </c>
      <c r="U1315">
        <v>46</v>
      </c>
      <c r="V1315">
        <v>234</v>
      </c>
      <c r="W1315">
        <v>53489.61</v>
      </c>
      <c r="X1315">
        <v>5.0869565217391308</v>
      </c>
      <c r="Y1315">
        <v>1162.8176086956521</v>
      </c>
      <c r="Z1315">
        <v>12.065217391304348</v>
      </c>
      <c r="AA1315">
        <v>10.017598082246376</v>
      </c>
      <c r="AB1315">
        <v>5</v>
      </c>
      <c r="AC1315">
        <v>8.3316037681159319E-2</v>
      </c>
      <c r="AD1315">
        <v>0</v>
      </c>
      <c r="AE1315">
        <v>1.3410588434344104</v>
      </c>
      <c r="AF1315">
        <v>0.55869565217391304</v>
      </c>
      <c r="AG1315">
        <v>1.8997544873188406</v>
      </c>
      <c r="AH1315">
        <v>0</v>
      </c>
      <c r="AI1315">
        <v>7.1769015568840588</v>
      </c>
      <c r="AJ1315">
        <v>1610</v>
      </c>
      <c r="AK1315">
        <v>73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 s="1" t="s">
        <v>65</v>
      </c>
      <c r="AT1315">
        <v>4</v>
      </c>
      <c r="AU1315">
        <v>63.405026883333335</v>
      </c>
      <c r="AV1315">
        <v>531.25770839999996</v>
      </c>
      <c r="AW1315">
        <v>29</v>
      </c>
      <c r="AX1315">
        <v>0.10869565217391304</v>
      </c>
      <c r="AY1315">
        <v>0</v>
      </c>
      <c r="AZ1315">
        <v>35</v>
      </c>
      <c r="BA1315">
        <v>0.15096434972222222</v>
      </c>
      <c r="BB1315">
        <v>0.24258342849315068</v>
      </c>
      <c r="BC1315">
        <v>26</v>
      </c>
      <c r="BD1315">
        <v>47</v>
      </c>
      <c r="BE1315">
        <v>4</v>
      </c>
      <c r="BF1315">
        <v>10</v>
      </c>
      <c r="BG1315" s="1" t="s">
        <v>99</v>
      </c>
      <c r="BH1315" s="1" t="s">
        <v>6891</v>
      </c>
      <c r="BI1315" s="1" t="s">
        <v>6889</v>
      </c>
      <c r="BJ1315" s="1" t="s">
        <v>6890</v>
      </c>
      <c r="BK1315">
        <v>2100</v>
      </c>
      <c r="BL1315">
        <v>3</v>
      </c>
      <c r="BM1315" s="5" t="d">
        <v>08:30:00.0000000000015975</v>
      </c>
      <c r="BN1315" s="5" t="d">
        <v>09:00:00.000</v>
      </c>
      <c r="BO1315">
        <v>8</v>
      </c>
      <c r="BP1315" t="b">
        <v>0</v>
      </c>
    </row>
    <row r="1316" spans="1:68" x14ac:dyDescent="0.2">
      <c r="A1316" s="1" t="s">
        <v>2796</v>
      </c>
      <c r="B1316" s="1" t="s">
        <v>1456</v>
      </c>
      <c r="C1316" s="2" t="d">
        <v>2026-07-14</v>
      </c>
      <c r="D1316">
        <v>19</v>
      </c>
      <c r="E1316" s="1" t="s">
        <v>95</v>
      </c>
      <c r="F1316">
        <v>44</v>
      </c>
      <c r="G1316">
        <v>9</v>
      </c>
      <c r="H1316">
        <v>0</v>
      </c>
      <c r="I1316">
        <v>2</v>
      </c>
      <c r="J1316">
        <v>7</v>
      </c>
      <c r="K1316">
        <v>0</v>
      </c>
      <c r="L1316">
        <v>1</v>
      </c>
      <c r="M1316" s="1" t="s">
        <v>63</v>
      </c>
      <c r="N1316" s="1" t="s">
        <v>1520</v>
      </c>
      <c r="O1316" s="1" t="s">
        <v>2797</v>
      </c>
      <c r="P1316">
        <v>6.2857142857142856</v>
      </c>
      <c r="Q1316">
        <v>0</v>
      </c>
      <c r="R1316">
        <v>100</v>
      </c>
      <c r="S1316">
        <v>1</v>
      </c>
      <c r="T1316">
        <v>41</v>
      </c>
      <c r="U1316">
        <v>44</v>
      </c>
      <c r="V1316">
        <v>222</v>
      </c>
      <c r="W1316">
        <v>48039.94</v>
      </c>
      <c r="X1316">
        <v>5.0454545454545459</v>
      </c>
      <c r="Y1316">
        <v>1091.8168181818182</v>
      </c>
      <c r="Z1316">
        <v>12.613636363636363</v>
      </c>
      <c r="AA1316">
        <v>10.013481468560606</v>
      </c>
      <c r="AB1316">
        <v>3</v>
      </c>
      <c r="AC1316">
        <v>5.6188679924242452E-2</v>
      </c>
      <c r="AD1316">
        <v>0</v>
      </c>
      <c r="AE1316">
        <v>1.3650730383411249</v>
      </c>
      <c r="AF1316">
        <v>0.60681818181818181</v>
      </c>
      <c r="AG1316">
        <v>1.9718912121212122</v>
      </c>
      <c r="AH1316">
        <v>0</v>
      </c>
      <c r="AI1316">
        <v>7.1715144909090904</v>
      </c>
      <c r="AJ1316">
        <v>1540</v>
      </c>
      <c r="AK1316">
        <v>36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 s="1" t="s">
        <v>65</v>
      </c>
      <c r="AT1316">
        <v>2</v>
      </c>
      <c r="AU1316">
        <v>59.617839133333334</v>
      </c>
      <c r="AV1316">
        <v>502.99474941666665</v>
      </c>
      <c r="AW1316">
        <v>34</v>
      </c>
      <c r="AX1316">
        <v>6.8181818181818177E-2</v>
      </c>
      <c r="AY1316">
        <v>0</v>
      </c>
      <c r="AZ1316">
        <v>35</v>
      </c>
      <c r="BA1316">
        <v>0.28389447206349205</v>
      </c>
      <c r="BB1316">
        <v>0.46573587908950614</v>
      </c>
      <c r="BC1316">
        <v>24</v>
      </c>
      <c r="BD1316">
        <v>12</v>
      </c>
      <c r="BE1316">
        <v>3</v>
      </c>
      <c r="BF1316">
        <v>4</v>
      </c>
      <c r="BG1316" s="1" t="s">
        <v>99</v>
      </c>
      <c r="BH1316" s="1" t="s">
        <v>6891</v>
      </c>
      <c r="BI1316" s="1" t="s">
        <v>6889</v>
      </c>
      <c r="BJ1316" s="1" t="s">
        <v>6890</v>
      </c>
      <c r="BK1316">
        <v>2100</v>
      </c>
      <c r="BL1316">
        <v>3</v>
      </c>
      <c r="BM1316" s="5" t="d">
        <v>09:00:00.000</v>
      </c>
      <c r="BN1316" s="5" t="d">
        <v>09:29:59.9999999999984025</v>
      </c>
      <c r="BO1316">
        <v>9</v>
      </c>
      <c r="BP1316" t="b">
        <v>0</v>
      </c>
    </row>
    <row r="1317" spans="1:68" x14ac:dyDescent="0.2">
      <c r="A1317" s="1" t="s">
        <v>2798</v>
      </c>
      <c r="B1317" s="1" t="s">
        <v>1456</v>
      </c>
      <c r="C1317" s="2" t="d">
        <v>2026-07-14</v>
      </c>
      <c r="D1317">
        <v>20</v>
      </c>
      <c r="E1317" s="1" t="s">
        <v>95</v>
      </c>
      <c r="F1317">
        <v>37</v>
      </c>
      <c r="G1317">
        <v>9</v>
      </c>
      <c r="H1317">
        <v>0</v>
      </c>
      <c r="I1317">
        <v>2</v>
      </c>
      <c r="J1317">
        <v>7</v>
      </c>
      <c r="K1317">
        <v>0</v>
      </c>
      <c r="L1317">
        <v>1</v>
      </c>
      <c r="M1317" s="1" t="s">
        <v>63</v>
      </c>
      <c r="N1317" s="1" t="s">
        <v>1735</v>
      </c>
      <c r="O1317" s="1" t="s">
        <v>2799</v>
      </c>
      <c r="P1317">
        <v>5.2857142857142856</v>
      </c>
      <c r="Q1317">
        <v>0</v>
      </c>
      <c r="R1317">
        <v>100</v>
      </c>
      <c r="S1317">
        <v>1</v>
      </c>
      <c r="T1317">
        <v>40</v>
      </c>
      <c r="U1317">
        <v>37</v>
      </c>
      <c r="V1317">
        <v>176</v>
      </c>
      <c r="W1317">
        <v>40957.699999999997</v>
      </c>
      <c r="X1317">
        <v>4.756756756756757</v>
      </c>
      <c r="Y1317">
        <v>1106.9648648648647</v>
      </c>
      <c r="Z1317">
        <v>11.918918918918919</v>
      </c>
      <c r="AA1317">
        <v>9.8273716509009024</v>
      </c>
      <c r="AB1317">
        <v>2</v>
      </c>
      <c r="AC1317">
        <v>9.9349380180180177E-2</v>
      </c>
      <c r="AD1317">
        <v>0</v>
      </c>
      <c r="AE1317">
        <v>1.2668515208147912</v>
      </c>
      <c r="AF1317">
        <v>0.62882882882882885</v>
      </c>
      <c r="AG1317">
        <v>1.8956803418918917</v>
      </c>
      <c r="AH1317">
        <v>0</v>
      </c>
      <c r="AI1317">
        <v>7.0686282369369371</v>
      </c>
      <c r="AJ1317">
        <v>1295</v>
      </c>
      <c r="AK1317">
        <v>36</v>
      </c>
      <c r="AL1317">
        <v>2</v>
      </c>
      <c r="AM1317">
        <v>2</v>
      </c>
      <c r="AN1317">
        <v>0</v>
      </c>
      <c r="AO1317">
        <v>1</v>
      </c>
      <c r="AP1317">
        <v>1</v>
      </c>
      <c r="AQ1317">
        <v>0</v>
      </c>
      <c r="AR1317">
        <v>558.37</v>
      </c>
      <c r="AS1317" s="1" t="s">
        <v>125</v>
      </c>
      <c r="AT1317">
        <v>1</v>
      </c>
      <c r="AU1317">
        <v>47.523720516666664</v>
      </c>
      <c r="AV1317">
        <v>397.22151173333333</v>
      </c>
      <c r="AW1317">
        <v>24</v>
      </c>
      <c r="AX1317">
        <v>5.4054054054054057E-2</v>
      </c>
      <c r="AY1317">
        <v>5.4054054054054057E-2</v>
      </c>
      <c r="AZ1317">
        <v>35</v>
      </c>
      <c r="BA1317">
        <v>0.22630343103174602</v>
      </c>
      <c r="BB1317">
        <v>0.36779769604938273</v>
      </c>
      <c r="BC1317">
        <v>19</v>
      </c>
      <c r="BD1317">
        <v>17</v>
      </c>
      <c r="BE1317">
        <v>3</v>
      </c>
      <c r="BF1317">
        <v>4</v>
      </c>
      <c r="BG1317" s="1" t="s">
        <v>99</v>
      </c>
      <c r="BH1317" s="1" t="s">
        <v>6891</v>
      </c>
      <c r="BI1317" s="1" t="s">
        <v>6889</v>
      </c>
      <c r="BJ1317" s="1" t="s">
        <v>6890</v>
      </c>
      <c r="BK1317">
        <v>2100</v>
      </c>
      <c r="BL1317">
        <v>3</v>
      </c>
      <c r="BM1317" s="5" t="d">
        <v>09:29:59.9999999999984025</v>
      </c>
      <c r="BN1317" s="5" t="d">
        <v>10:00:00.0000000000015975</v>
      </c>
      <c r="BO1317">
        <v>9</v>
      </c>
      <c r="BP1317" t="b">
        <v>0</v>
      </c>
    </row>
    <row r="1318" spans="1:68" x14ac:dyDescent="0.2">
      <c r="A1318" s="1" t="s">
        <v>2800</v>
      </c>
      <c r="B1318" s="1" t="s">
        <v>1456</v>
      </c>
      <c r="C1318" s="2" t="d">
        <v>2026-07-14</v>
      </c>
      <c r="D1318">
        <v>21</v>
      </c>
      <c r="E1318" s="1" t="s">
        <v>95</v>
      </c>
      <c r="F1318">
        <v>38</v>
      </c>
      <c r="G1318">
        <v>9</v>
      </c>
      <c r="H1318">
        <v>0</v>
      </c>
      <c r="I1318">
        <v>2</v>
      </c>
      <c r="J1318">
        <v>7</v>
      </c>
      <c r="K1318">
        <v>0</v>
      </c>
      <c r="L1318">
        <v>1</v>
      </c>
      <c r="M1318" s="1" t="s">
        <v>63</v>
      </c>
      <c r="N1318" s="1" t="s">
        <v>1627</v>
      </c>
      <c r="O1318" s="1" t="s">
        <v>2801</v>
      </c>
      <c r="P1318">
        <v>5.4285714285714288</v>
      </c>
      <c r="Q1318">
        <v>0</v>
      </c>
      <c r="R1318">
        <v>100</v>
      </c>
      <c r="S1318">
        <v>1</v>
      </c>
      <c r="T1318">
        <v>39</v>
      </c>
      <c r="U1318">
        <v>38</v>
      </c>
      <c r="V1318">
        <v>199</v>
      </c>
      <c r="W1318">
        <v>42097.05</v>
      </c>
      <c r="X1318">
        <v>5.2368421052631575</v>
      </c>
      <c r="Y1318">
        <v>1107.8171052631581</v>
      </c>
      <c r="Z1318">
        <v>12.131578947368421</v>
      </c>
      <c r="AA1318">
        <v>9.8561538811403508</v>
      </c>
      <c r="AB1318">
        <v>1</v>
      </c>
      <c r="AC1318">
        <v>4.0881337280701709E-2</v>
      </c>
      <c r="AD1318">
        <v>0</v>
      </c>
      <c r="AE1318">
        <v>1.3574000710235683</v>
      </c>
      <c r="AF1318">
        <v>0.63464912280701757</v>
      </c>
      <c r="AG1318">
        <v>1.9920491859649123</v>
      </c>
      <c r="AH1318">
        <v>0</v>
      </c>
      <c r="AI1318">
        <v>6.9961222298245609</v>
      </c>
      <c r="AJ1318">
        <v>1330</v>
      </c>
      <c r="AK1318">
        <v>36</v>
      </c>
      <c r="AL1318">
        <v>2</v>
      </c>
      <c r="AM1318">
        <v>2</v>
      </c>
      <c r="AN1318">
        <v>1</v>
      </c>
      <c r="AO1318">
        <v>0</v>
      </c>
      <c r="AP1318">
        <v>1</v>
      </c>
      <c r="AQ1318">
        <v>0</v>
      </c>
      <c r="AR1318">
        <v>744.18000000000006</v>
      </c>
      <c r="AS1318" s="1" t="s">
        <v>65</v>
      </c>
      <c r="AT1318">
        <v>1</v>
      </c>
      <c r="AU1318">
        <v>52.070447833333333</v>
      </c>
      <c r="AV1318">
        <v>419.4927151833333</v>
      </c>
      <c r="AW1318">
        <v>24</v>
      </c>
      <c r="AX1318">
        <v>2.6315789473684209E-2</v>
      </c>
      <c r="AY1318">
        <v>5.2631578947368418E-2</v>
      </c>
      <c r="AZ1318">
        <v>35</v>
      </c>
      <c r="BA1318">
        <v>0.24795451349206349</v>
      </c>
      <c r="BB1318">
        <v>0.38841918072530862</v>
      </c>
      <c r="BC1318">
        <v>20</v>
      </c>
      <c r="BD1318">
        <v>16</v>
      </c>
      <c r="BE1318">
        <v>3</v>
      </c>
      <c r="BF1318">
        <v>4</v>
      </c>
      <c r="BG1318" s="1" t="s">
        <v>99</v>
      </c>
      <c r="BH1318" s="1" t="s">
        <v>6891</v>
      </c>
      <c r="BI1318" s="1" t="s">
        <v>6889</v>
      </c>
      <c r="BJ1318" s="1" t="s">
        <v>6890</v>
      </c>
      <c r="BK1318">
        <v>2100</v>
      </c>
      <c r="BL1318">
        <v>3</v>
      </c>
      <c r="BM1318" s="5" t="d">
        <v>10:00:00.0000000000015975</v>
      </c>
      <c r="BN1318" s="5" t="d">
        <v>10:30:00.000</v>
      </c>
      <c r="BO1318">
        <v>10</v>
      </c>
      <c r="BP1318" t="b">
        <v>0</v>
      </c>
    </row>
    <row r="1319" spans="1:68" x14ac:dyDescent="0.2">
      <c r="A1319" s="1" t="s">
        <v>2802</v>
      </c>
      <c r="B1319" s="1" t="s">
        <v>1456</v>
      </c>
      <c r="C1319" s="2" t="d">
        <v>2026-07-14</v>
      </c>
      <c r="D1319">
        <v>22</v>
      </c>
      <c r="E1319" s="1" t="s">
        <v>95</v>
      </c>
      <c r="F1319">
        <v>40</v>
      </c>
      <c r="G1319">
        <v>9</v>
      </c>
      <c r="H1319">
        <v>0</v>
      </c>
      <c r="I1319">
        <v>2</v>
      </c>
      <c r="J1319">
        <v>7</v>
      </c>
      <c r="K1319">
        <v>0</v>
      </c>
      <c r="L1319">
        <v>1</v>
      </c>
      <c r="M1319" s="1" t="s">
        <v>63</v>
      </c>
      <c r="N1319" s="1" t="s">
        <v>1630</v>
      </c>
      <c r="O1319" s="1" t="s">
        <v>2277</v>
      </c>
      <c r="P1319">
        <v>5.7142857142857144</v>
      </c>
      <c r="Q1319">
        <v>0</v>
      </c>
      <c r="R1319">
        <v>100</v>
      </c>
      <c r="S1319">
        <v>1</v>
      </c>
      <c r="T1319">
        <v>38</v>
      </c>
      <c r="U1319">
        <v>40</v>
      </c>
      <c r="V1319">
        <v>196</v>
      </c>
      <c r="W1319">
        <v>41976.82</v>
      </c>
      <c r="X1319">
        <v>4.9000000000000004</v>
      </c>
      <c r="Y1319">
        <v>1049.4204999999999</v>
      </c>
      <c r="Z1319">
        <v>12.55</v>
      </c>
      <c r="AA1319">
        <v>10.041852394166666</v>
      </c>
      <c r="AB1319">
        <v>1</v>
      </c>
      <c r="AC1319">
        <v>1.6994480833333325E-2</v>
      </c>
      <c r="AD1319">
        <v>0</v>
      </c>
      <c r="AE1319">
        <v>1.3535769646205238</v>
      </c>
      <c r="AF1319">
        <v>0.67541666666666667</v>
      </c>
      <c r="AG1319">
        <v>2.0289936224999998</v>
      </c>
      <c r="AH1319">
        <v>0</v>
      </c>
      <c r="AI1319">
        <v>7.0799420975</v>
      </c>
      <c r="AJ1319">
        <v>1400</v>
      </c>
      <c r="AK1319">
        <v>36</v>
      </c>
      <c r="AL1319">
        <v>2</v>
      </c>
      <c r="AM1319">
        <v>2</v>
      </c>
      <c r="AN1319">
        <v>1</v>
      </c>
      <c r="AO1319">
        <v>0</v>
      </c>
      <c r="AP1319">
        <v>1</v>
      </c>
      <c r="AQ1319">
        <v>0</v>
      </c>
      <c r="AR1319">
        <v>140.05000000000001</v>
      </c>
      <c r="AS1319" s="1" t="s">
        <v>65</v>
      </c>
      <c r="AT1319">
        <v>1</v>
      </c>
      <c r="AU1319">
        <v>53.680653183333334</v>
      </c>
      <c r="AV1319">
        <v>401.94702050000001</v>
      </c>
      <c r="AW1319">
        <v>22</v>
      </c>
      <c r="AX1319">
        <v>2.5000000000000001E-2</v>
      </c>
      <c r="AY1319">
        <v>0.05</v>
      </c>
      <c r="AZ1319">
        <v>35</v>
      </c>
      <c r="BA1319">
        <v>0.25562215801587301</v>
      </c>
      <c r="BB1319">
        <v>0.37217316712962961</v>
      </c>
      <c r="BC1319">
        <v>20</v>
      </c>
      <c r="BD1319">
        <v>16</v>
      </c>
      <c r="BE1319">
        <v>3</v>
      </c>
      <c r="BF1319">
        <v>4</v>
      </c>
      <c r="BG1319" s="1" t="s">
        <v>99</v>
      </c>
      <c r="BH1319" s="1" t="s">
        <v>6891</v>
      </c>
      <c r="BI1319" s="1" t="s">
        <v>6889</v>
      </c>
      <c r="BJ1319" s="1" t="s">
        <v>6890</v>
      </c>
      <c r="BK1319">
        <v>2100</v>
      </c>
      <c r="BL1319">
        <v>3</v>
      </c>
      <c r="BM1319" s="5" t="d">
        <v>10:30:00.000</v>
      </c>
      <c r="BN1319" s="5" t="d">
        <v>10:59:59.9999999999984025</v>
      </c>
      <c r="BO1319">
        <v>10</v>
      </c>
      <c r="BP1319" t="b">
        <v>0</v>
      </c>
    </row>
    <row r="1320" spans="1:68" x14ac:dyDescent="0.2">
      <c r="A1320" s="1" t="s">
        <v>2803</v>
      </c>
      <c r="B1320" s="1" t="s">
        <v>1456</v>
      </c>
      <c r="C1320" s="2" t="d">
        <v>2026-07-14</v>
      </c>
      <c r="D1320">
        <v>23</v>
      </c>
      <c r="E1320" s="1" t="s">
        <v>133</v>
      </c>
      <c r="F1320">
        <v>59</v>
      </c>
      <c r="G1320">
        <v>9</v>
      </c>
      <c r="H1320">
        <v>0</v>
      </c>
      <c r="I1320">
        <v>0</v>
      </c>
      <c r="J1320">
        <v>9</v>
      </c>
      <c r="K1320">
        <v>0</v>
      </c>
      <c r="L1320">
        <v>0</v>
      </c>
      <c r="M1320" s="1" t="s">
        <v>63</v>
      </c>
      <c r="N1320" s="1" t="s">
        <v>63</v>
      </c>
      <c r="O1320" s="1" t="s">
        <v>2804</v>
      </c>
      <c r="P1320">
        <v>6.5555555555555554</v>
      </c>
      <c r="Q1320">
        <v>0</v>
      </c>
      <c r="R1320">
        <v>100</v>
      </c>
      <c r="S1320">
        <v>0</v>
      </c>
      <c r="T1320">
        <v>38</v>
      </c>
      <c r="U1320">
        <v>59</v>
      </c>
      <c r="V1320">
        <v>271</v>
      </c>
      <c r="W1320">
        <v>60617.15</v>
      </c>
      <c r="X1320">
        <v>4.593220338983051</v>
      </c>
      <c r="Y1320">
        <v>1027.4093220338984</v>
      </c>
      <c r="Z1320">
        <v>13.661016949152541</v>
      </c>
      <c r="AA1320">
        <v>10.203737048587572</v>
      </c>
      <c r="AB1320">
        <v>1</v>
      </c>
      <c r="AC1320">
        <v>2.1191712994350256E-2</v>
      </c>
      <c r="AD1320">
        <v>0</v>
      </c>
      <c r="AE1320">
        <v>1.1975148935177964</v>
      </c>
      <c r="AF1320">
        <v>0.61016949152542377</v>
      </c>
      <c r="AG1320">
        <v>1.8076843762711863</v>
      </c>
      <c r="AH1320">
        <v>0</v>
      </c>
      <c r="AI1320">
        <v>7.4841882567796612</v>
      </c>
      <c r="AJ1320">
        <v>2065</v>
      </c>
      <c r="AK1320">
        <v>36</v>
      </c>
      <c r="AL1320">
        <v>1</v>
      </c>
      <c r="AM1320">
        <v>1</v>
      </c>
      <c r="AN1320">
        <v>0</v>
      </c>
      <c r="AO1320">
        <v>0</v>
      </c>
      <c r="AP1320">
        <v>1</v>
      </c>
      <c r="AQ1320">
        <v>0</v>
      </c>
      <c r="AR1320">
        <v>67.150000000000006</v>
      </c>
      <c r="AS1320" s="1" t="s">
        <v>125</v>
      </c>
      <c r="AT1320">
        <v>1</v>
      </c>
      <c r="AU1320">
        <v>70.971683400000003</v>
      </c>
      <c r="AV1320">
        <v>702.82160265000005</v>
      </c>
      <c r="AW1320">
        <v>34</v>
      </c>
      <c r="AX1320">
        <v>1.6949152542372881E-2</v>
      </c>
      <c r="AY1320">
        <v>1.6949152542372881E-2</v>
      </c>
      <c r="AZ1320">
        <v>35</v>
      </c>
      <c r="BA1320">
        <v>0.26285808666666666</v>
      </c>
      <c r="BB1320">
        <v>0.65076074319444444</v>
      </c>
      <c r="BC1320">
        <v>34</v>
      </c>
      <c r="BD1320">
        <v>2</v>
      </c>
      <c r="BE1320">
        <v>4</v>
      </c>
      <c r="BF1320">
        <v>5</v>
      </c>
      <c r="BG1320" s="1" t="s">
        <v>99</v>
      </c>
      <c r="BH1320" s="1" t="s">
        <v>6891</v>
      </c>
      <c r="BI1320" s="1" t="s">
        <v>6889</v>
      </c>
      <c r="BJ1320" s="1" t="s">
        <v>6890</v>
      </c>
      <c r="BK1320">
        <v>2100</v>
      </c>
      <c r="BL1320">
        <v>3</v>
      </c>
      <c r="BM1320" s="5" t="d">
        <v>10:59:59.9999999999984025</v>
      </c>
      <c r="BN1320" s="5" t="d">
        <v>11:30:00.0000000000015975</v>
      </c>
      <c r="BO1320">
        <v>11</v>
      </c>
      <c r="BP1320" t="b">
        <v>0</v>
      </c>
    </row>
    <row r="1321" spans="1:68" x14ac:dyDescent="0.2">
      <c r="A1321" s="1" t="s">
        <v>2805</v>
      </c>
      <c r="B1321" s="1" t="s">
        <v>1456</v>
      </c>
      <c r="C1321" s="2" t="d">
        <v>2026-07-14</v>
      </c>
      <c r="D1321">
        <v>24</v>
      </c>
      <c r="E1321" s="1" t="s">
        <v>133</v>
      </c>
      <c r="F1321">
        <v>54</v>
      </c>
      <c r="G1321">
        <v>9</v>
      </c>
      <c r="H1321">
        <v>0</v>
      </c>
      <c r="I1321">
        <v>0</v>
      </c>
      <c r="J1321">
        <v>9</v>
      </c>
      <c r="K1321">
        <v>0</v>
      </c>
      <c r="L1321">
        <v>0</v>
      </c>
      <c r="M1321" s="1" t="s">
        <v>63</v>
      </c>
      <c r="N1321" s="1" t="s">
        <v>63</v>
      </c>
      <c r="O1321" s="1" t="s">
        <v>2806</v>
      </c>
      <c r="P1321">
        <v>6</v>
      </c>
      <c r="Q1321">
        <v>0</v>
      </c>
      <c r="R1321">
        <v>100</v>
      </c>
      <c r="S1321">
        <v>0</v>
      </c>
      <c r="T1321">
        <v>38</v>
      </c>
      <c r="U1321">
        <v>54</v>
      </c>
      <c r="V1321">
        <v>274</v>
      </c>
      <c r="W1321">
        <v>61185.96</v>
      </c>
      <c r="X1321">
        <v>5.0740740740740744</v>
      </c>
      <c r="Y1321">
        <v>1133.0733333333333</v>
      </c>
      <c r="Z1321">
        <v>13.333333333333334</v>
      </c>
      <c r="AA1321">
        <v>10.580456647530864</v>
      </c>
      <c r="AB1321">
        <v>3</v>
      </c>
      <c r="AC1321">
        <v>3.2651498456790086E-2</v>
      </c>
      <c r="AD1321">
        <v>0</v>
      </c>
      <c r="AE1321">
        <v>1.3251381348675801</v>
      </c>
      <c r="AF1321">
        <v>0.65524691358024689</v>
      </c>
      <c r="AG1321">
        <v>1.9803850388888888</v>
      </c>
      <c r="AH1321">
        <v>0</v>
      </c>
      <c r="AI1321">
        <v>7.7090222160493829</v>
      </c>
      <c r="AJ1321">
        <v>1890</v>
      </c>
      <c r="AK1321">
        <v>36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 s="1" t="s">
        <v>125</v>
      </c>
      <c r="AT1321">
        <v>2</v>
      </c>
      <c r="AU1321">
        <v>69.944183433333336</v>
      </c>
      <c r="AV1321">
        <v>568.65088355</v>
      </c>
      <c r="AW1321">
        <v>32</v>
      </c>
      <c r="AX1321">
        <v>5.5555555555555552E-2</v>
      </c>
      <c r="AY1321">
        <v>0</v>
      </c>
      <c r="AZ1321">
        <v>35</v>
      </c>
      <c r="BA1321">
        <v>0.2590525312345679</v>
      </c>
      <c r="BB1321">
        <v>0.52652859587962964</v>
      </c>
      <c r="BC1321">
        <v>28</v>
      </c>
      <c r="BD1321">
        <v>8</v>
      </c>
      <c r="BE1321">
        <v>4</v>
      </c>
      <c r="BF1321">
        <v>5</v>
      </c>
      <c r="BG1321" s="1" t="s">
        <v>99</v>
      </c>
      <c r="BH1321" s="1" t="s">
        <v>6891</v>
      </c>
      <c r="BI1321" s="1" t="s">
        <v>6889</v>
      </c>
      <c r="BJ1321" s="1" t="s">
        <v>6890</v>
      </c>
      <c r="BK1321">
        <v>2100</v>
      </c>
      <c r="BL1321">
        <v>3</v>
      </c>
      <c r="BM1321" s="5" t="d">
        <v>11:30:00.0000000000015975</v>
      </c>
      <c r="BN1321" s="5" t="d">
        <v>12:00:00.000</v>
      </c>
      <c r="BO1321">
        <v>11</v>
      </c>
      <c r="BP1321" t="b">
        <v>0</v>
      </c>
    </row>
    <row r="1322" spans="1:68" x14ac:dyDescent="0.2">
      <c r="A1322" s="1" t="s">
        <v>2807</v>
      </c>
      <c r="B1322" s="1" t="s">
        <v>1456</v>
      </c>
      <c r="C1322" s="2" t="d">
        <v>2026-07-14</v>
      </c>
      <c r="D1322">
        <v>25</v>
      </c>
      <c r="E1322" s="1" t="s">
        <v>133</v>
      </c>
      <c r="F1322">
        <v>72</v>
      </c>
      <c r="G1322">
        <v>9</v>
      </c>
      <c r="H1322">
        <v>0</v>
      </c>
      <c r="I1322">
        <v>0</v>
      </c>
      <c r="J1322">
        <v>9</v>
      </c>
      <c r="K1322">
        <v>0</v>
      </c>
      <c r="L1322">
        <v>0</v>
      </c>
      <c r="M1322" s="1" t="s">
        <v>63</v>
      </c>
      <c r="N1322" s="1" t="s">
        <v>63</v>
      </c>
      <c r="O1322" s="1" t="s">
        <v>2808</v>
      </c>
      <c r="P1322">
        <v>8</v>
      </c>
      <c r="Q1322">
        <v>0</v>
      </c>
      <c r="R1322">
        <v>100</v>
      </c>
      <c r="S1322">
        <v>0</v>
      </c>
      <c r="T1322">
        <v>38</v>
      </c>
      <c r="U1322">
        <v>72</v>
      </c>
      <c r="V1322">
        <v>360</v>
      </c>
      <c r="W1322">
        <v>79904.66</v>
      </c>
      <c r="X1322">
        <v>5</v>
      </c>
      <c r="Y1322">
        <v>1109.7869444444445</v>
      </c>
      <c r="Z1322">
        <v>15.597222222222221</v>
      </c>
      <c r="AA1322">
        <v>10.496851024537037</v>
      </c>
      <c r="AB1322">
        <v>1</v>
      </c>
      <c r="AC1322">
        <v>2.5836939120370377E-2</v>
      </c>
      <c r="AD1322">
        <v>2.876724537037028E-4</v>
      </c>
      <c r="AE1322">
        <v>1.3325567409650876</v>
      </c>
      <c r="AF1322">
        <v>0.65324074074074068</v>
      </c>
      <c r="AG1322">
        <v>1.3240882583333333</v>
      </c>
      <c r="AH1322">
        <v>0.15128477962962961</v>
      </c>
      <c r="AI1322">
        <v>7.4624903479166669</v>
      </c>
      <c r="AJ1322">
        <v>2880</v>
      </c>
      <c r="AK1322">
        <v>36</v>
      </c>
      <c r="AL1322">
        <v>3</v>
      </c>
      <c r="AM1322">
        <v>3</v>
      </c>
      <c r="AN1322">
        <v>3</v>
      </c>
      <c r="AO1322">
        <v>0</v>
      </c>
      <c r="AP1322">
        <v>0</v>
      </c>
      <c r="AQ1322">
        <v>0</v>
      </c>
      <c r="AR1322">
        <v>1289.32</v>
      </c>
      <c r="AS1322" s="1" t="s">
        <v>125</v>
      </c>
      <c r="AT1322">
        <v>1</v>
      </c>
      <c r="AU1322">
        <v>97.407165083333325</v>
      </c>
      <c r="AV1322">
        <v>830.08719816666667</v>
      </c>
      <c r="AW1322">
        <v>36</v>
      </c>
      <c r="AX1322">
        <v>1.3888888888888888E-2</v>
      </c>
      <c r="AY1322">
        <v>4.1666666666666664E-2</v>
      </c>
      <c r="AZ1322">
        <v>40</v>
      </c>
      <c r="BA1322">
        <v>0.36076727808641973</v>
      </c>
      <c r="BB1322">
        <v>0.76859925756172842</v>
      </c>
      <c r="BC1322">
        <v>40</v>
      </c>
      <c r="BD1322">
        <v>-4</v>
      </c>
      <c r="BE1322">
        <v>5</v>
      </c>
      <c r="BF1322">
        <v>4</v>
      </c>
      <c r="BG1322" s="1" t="s">
        <v>99</v>
      </c>
      <c r="BH1322" s="1" t="s">
        <v>6891</v>
      </c>
      <c r="BI1322" s="1" t="s">
        <v>6889</v>
      </c>
      <c r="BJ1322" s="1" t="s">
        <v>6890</v>
      </c>
      <c r="BK1322">
        <v>2100</v>
      </c>
      <c r="BL1322">
        <v>3</v>
      </c>
      <c r="BM1322" s="5" t="d">
        <v>12:00:00.000</v>
      </c>
      <c r="BN1322" s="5" t="d">
        <v>12:30:00.0000000000031950</v>
      </c>
      <c r="BO1322">
        <v>12</v>
      </c>
      <c r="BP1322" t="b">
        <v>1</v>
      </c>
    </row>
    <row r="1323" spans="1:68" x14ac:dyDescent="0.2">
      <c r="A1323" s="1" t="s">
        <v>2809</v>
      </c>
      <c r="B1323" s="1" t="s">
        <v>1456</v>
      </c>
      <c r="C1323" s="2" t="d">
        <v>2026-07-14</v>
      </c>
      <c r="D1323">
        <v>26</v>
      </c>
      <c r="E1323" s="1" t="s">
        <v>133</v>
      </c>
      <c r="F1323">
        <v>87</v>
      </c>
      <c r="G1323">
        <v>9</v>
      </c>
      <c r="H1323">
        <v>0</v>
      </c>
      <c r="I1323">
        <v>0</v>
      </c>
      <c r="J1323">
        <v>9</v>
      </c>
      <c r="K1323">
        <v>0</v>
      </c>
      <c r="L1323">
        <v>0</v>
      </c>
      <c r="M1323" s="1" t="s">
        <v>63</v>
      </c>
      <c r="N1323" s="1" t="s">
        <v>63</v>
      </c>
      <c r="O1323" s="1" t="s">
        <v>2810</v>
      </c>
      <c r="P1323">
        <v>9.6666666666666661</v>
      </c>
      <c r="Q1323">
        <v>0</v>
      </c>
      <c r="R1323">
        <v>100</v>
      </c>
      <c r="S1323">
        <v>0</v>
      </c>
      <c r="T1323">
        <v>38</v>
      </c>
      <c r="U1323">
        <v>87</v>
      </c>
      <c r="V1323">
        <v>465</v>
      </c>
      <c r="W1323">
        <v>103227.08</v>
      </c>
      <c r="X1323">
        <v>5.3448275862068968</v>
      </c>
      <c r="Y1323">
        <v>1186.5181609195402</v>
      </c>
      <c r="Z1323">
        <v>16.413793103448278</v>
      </c>
      <c r="AA1323">
        <v>10.575630453256704</v>
      </c>
      <c r="AB1323">
        <v>0</v>
      </c>
      <c r="AC1323">
        <v>0</v>
      </c>
      <c r="AD1323">
        <v>5.3083164750957826E-3</v>
      </c>
      <c r="AE1323">
        <v>1.4023387775794196</v>
      </c>
      <c r="AF1323">
        <v>0.6789272030651341</v>
      </c>
      <c r="AG1323">
        <v>1.229180530842912</v>
      </c>
      <c r="AH1323">
        <v>0.36895624808429117</v>
      </c>
      <c r="AI1323">
        <v>7.2683757697318017</v>
      </c>
      <c r="AJ1323">
        <v>3480</v>
      </c>
      <c r="AK1323">
        <v>36</v>
      </c>
      <c r="AL1323">
        <v>2</v>
      </c>
      <c r="AM1323">
        <v>2</v>
      </c>
      <c r="AN1323">
        <v>2</v>
      </c>
      <c r="AO1323">
        <v>0</v>
      </c>
      <c r="AP1323">
        <v>0</v>
      </c>
      <c r="AQ1323">
        <v>0</v>
      </c>
      <c r="AR1323">
        <v>673.8</v>
      </c>
      <c r="AS1323" s="1" t="s">
        <v>70</v>
      </c>
      <c r="AT1323">
        <v>0</v>
      </c>
      <c r="AU1323">
        <v>121.11308475</v>
      </c>
      <c r="AV1323">
        <v>815.90037003333327</v>
      </c>
      <c r="AW1323">
        <v>36</v>
      </c>
      <c r="AX1323">
        <v>0</v>
      </c>
      <c r="AY1323">
        <v>2.2988505747126436E-2</v>
      </c>
      <c r="AZ1323">
        <v>40</v>
      </c>
      <c r="BA1323">
        <v>0.44856698055555555</v>
      </c>
      <c r="BB1323">
        <v>0.75546330558641972</v>
      </c>
      <c r="BC1323">
        <v>39</v>
      </c>
      <c r="BD1323">
        <v>-3</v>
      </c>
      <c r="BE1323">
        <v>6</v>
      </c>
      <c r="BF1323">
        <v>3</v>
      </c>
      <c r="BG1323" s="1" t="s">
        <v>99</v>
      </c>
      <c r="BH1323" s="1" t="s">
        <v>6891</v>
      </c>
      <c r="BI1323" s="1" t="s">
        <v>6889</v>
      </c>
      <c r="BJ1323" s="1" t="s">
        <v>6890</v>
      </c>
      <c r="BK1323">
        <v>2100</v>
      </c>
      <c r="BL1323">
        <v>3</v>
      </c>
      <c r="BM1323" s="5" t="d">
        <v>12:30:00.0000000000031950</v>
      </c>
      <c r="BN1323" s="5" t="d">
        <v>12:59:59.9999999999968050</v>
      </c>
      <c r="BO1323">
        <v>12</v>
      </c>
      <c r="BP1323" t="b">
        <v>1</v>
      </c>
    </row>
    <row r="1324" spans="1:68" x14ac:dyDescent="0.2">
      <c r="A1324" s="1" t="s">
        <v>2811</v>
      </c>
      <c r="B1324" s="1" t="s">
        <v>1456</v>
      </c>
      <c r="C1324" s="2" t="d">
        <v>2026-07-14</v>
      </c>
      <c r="D1324">
        <v>27</v>
      </c>
      <c r="E1324" s="1" t="s">
        <v>133</v>
      </c>
      <c r="F1324">
        <v>73</v>
      </c>
      <c r="G1324">
        <v>9</v>
      </c>
      <c r="H1324">
        <v>0</v>
      </c>
      <c r="I1324">
        <v>0</v>
      </c>
      <c r="J1324">
        <v>9</v>
      </c>
      <c r="K1324">
        <v>0</v>
      </c>
      <c r="L1324">
        <v>0</v>
      </c>
      <c r="M1324" s="1" t="s">
        <v>63</v>
      </c>
      <c r="N1324" s="1" t="s">
        <v>63</v>
      </c>
      <c r="O1324" s="1" t="s">
        <v>2812</v>
      </c>
      <c r="P1324">
        <v>8.1111111111111107</v>
      </c>
      <c r="Q1324">
        <v>0</v>
      </c>
      <c r="R1324">
        <v>100</v>
      </c>
      <c r="S1324">
        <v>0</v>
      </c>
      <c r="T1324">
        <v>38</v>
      </c>
      <c r="U1324">
        <v>73</v>
      </c>
      <c r="V1324">
        <v>376</v>
      </c>
      <c r="W1324">
        <v>86614.040000000008</v>
      </c>
      <c r="X1324">
        <v>5.1506849315068495</v>
      </c>
      <c r="Y1324">
        <v>1186.493698630137</v>
      </c>
      <c r="Z1324">
        <v>15.835616438356164</v>
      </c>
      <c r="AA1324">
        <v>10.696422439041097</v>
      </c>
      <c r="AB1324">
        <v>1</v>
      </c>
      <c r="AC1324">
        <v>2.6063427397260235E-2</v>
      </c>
      <c r="AD1324">
        <v>1.0245799086757985E-3</v>
      </c>
      <c r="AE1324">
        <v>1.3234366933230246</v>
      </c>
      <c r="AF1324">
        <v>0.65707762557077631</v>
      </c>
      <c r="AG1324">
        <v>1.2294080671232877</v>
      </c>
      <c r="AH1324">
        <v>0.32178609360730592</v>
      </c>
      <c r="AI1324">
        <v>7.5307686755707763</v>
      </c>
      <c r="AJ1324">
        <v>2920</v>
      </c>
      <c r="AK1324">
        <v>36</v>
      </c>
      <c r="AL1324">
        <v>2</v>
      </c>
      <c r="AM1324">
        <v>2</v>
      </c>
      <c r="AN1324">
        <v>1</v>
      </c>
      <c r="AO1324">
        <v>1</v>
      </c>
      <c r="AP1324">
        <v>0</v>
      </c>
      <c r="AQ1324">
        <v>0</v>
      </c>
      <c r="AR1324">
        <v>576.44999999999993</v>
      </c>
      <c r="AS1324" s="1" t="s">
        <v>125</v>
      </c>
      <c r="AT1324">
        <v>1</v>
      </c>
      <c r="AU1324">
        <v>95.756013116666665</v>
      </c>
      <c r="AV1324">
        <v>902.15840334999996</v>
      </c>
      <c r="AW1324">
        <v>36</v>
      </c>
      <c r="AX1324">
        <v>1.3698630136986301E-2</v>
      </c>
      <c r="AY1324">
        <v>2.7397260273972601E-2</v>
      </c>
      <c r="AZ1324">
        <v>40</v>
      </c>
      <c r="BA1324">
        <v>0.35465190043209877</v>
      </c>
      <c r="BB1324">
        <v>0.83533185495370366</v>
      </c>
      <c r="BC1324">
        <v>43</v>
      </c>
      <c r="BD1324">
        <v>-7</v>
      </c>
      <c r="BE1324">
        <v>5</v>
      </c>
      <c r="BF1324">
        <v>4</v>
      </c>
      <c r="BG1324" s="1" t="s">
        <v>99</v>
      </c>
      <c r="BH1324" s="1" t="s">
        <v>6891</v>
      </c>
      <c r="BI1324" s="1" t="s">
        <v>6889</v>
      </c>
      <c r="BJ1324" s="1" t="s">
        <v>6890</v>
      </c>
      <c r="BK1324">
        <v>2100</v>
      </c>
      <c r="BL1324">
        <v>3</v>
      </c>
      <c r="BM1324" s="5" t="d">
        <v>12:59:59.9999999999968050</v>
      </c>
      <c r="BN1324" s="5" t="d">
        <v>13:30:00.000</v>
      </c>
      <c r="BO1324">
        <v>13</v>
      </c>
      <c r="BP1324" t="b">
        <v>1</v>
      </c>
    </row>
    <row r="1325" spans="1:68" x14ac:dyDescent="0.2">
      <c r="A1325" s="1" t="s">
        <v>2813</v>
      </c>
      <c r="B1325" s="1" t="s">
        <v>1456</v>
      </c>
      <c r="C1325" s="2" t="d">
        <v>2026-07-14</v>
      </c>
      <c r="D1325">
        <v>28</v>
      </c>
      <c r="E1325" s="1" t="s">
        <v>133</v>
      </c>
      <c r="F1325">
        <v>87</v>
      </c>
      <c r="G1325">
        <v>9</v>
      </c>
      <c r="H1325">
        <v>0</v>
      </c>
      <c r="I1325">
        <v>0</v>
      </c>
      <c r="J1325">
        <v>9</v>
      </c>
      <c r="K1325">
        <v>0</v>
      </c>
      <c r="L1325">
        <v>0</v>
      </c>
      <c r="M1325" s="1" t="s">
        <v>63</v>
      </c>
      <c r="N1325" s="1" t="s">
        <v>63</v>
      </c>
      <c r="O1325" s="1" t="s">
        <v>2814</v>
      </c>
      <c r="P1325">
        <v>9.6666666666666661</v>
      </c>
      <c r="Q1325">
        <v>0</v>
      </c>
      <c r="R1325">
        <v>100</v>
      </c>
      <c r="S1325">
        <v>0</v>
      </c>
      <c r="T1325">
        <v>38</v>
      </c>
      <c r="U1325">
        <v>87</v>
      </c>
      <c r="V1325">
        <v>448</v>
      </c>
      <c r="W1325">
        <v>104400.19</v>
      </c>
      <c r="X1325">
        <v>5.1494252873563218</v>
      </c>
      <c r="Y1325">
        <v>1200.0021839080459</v>
      </c>
      <c r="Z1325">
        <v>16.563218390804597</v>
      </c>
      <c r="AA1325">
        <v>11.268311064176245</v>
      </c>
      <c r="AB1325">
        <v>0</v>
      </c>
      <c r="AC1325">
        <v>0</v>
      </c>
      <c r="AD1325">
        <v>0</v>
      </c>
      <c r="AE1325">
        <v>1.337053403121385</v>
      </c>
      <c r="AF1325">
        <v>0.68448275862068964</v>
      </c>
      <c r="AG1325">
        <v>0.7020601245210728</v>
      </c>
      <c r="AH1325">
        <v>0.74075465881226066</v>
      </c>
      <c r="AI1325">
        <v>7.5770930356321831</v>
      </c>
      <c r="AJ1325">
        <v>3480</v>
      </c>
      <c r="AK1325">
        <v>36</v>
      </c>
      <c r="AL1325">
        <v>4</v>
      </c>
      <c r="AM1325">
        <v>4</v>
      </c>
      <c r="AN1325">
        <v>2</v>
      </c>
      <c r="AO1325">
        <v>2</v>
      </c>
      <c r="AP1325">
        <v>0</v>
      </c>
      <c r="AQ1325">
        <v>0</v>
      </c>
      <c r="AR1325">
        <v>1624.55</v>
      </c>
      <c r="AS1325" s="1" t="s">
        <v>70</v>
      </c>
      <c r="AT1325">
        <v>0</v>
      </c>
      <c r="AU1325">
        <v>112.82532421666667</v>
      </c>
      <c r="AV1325">
        <v>941.10733946666664</v>
      </c>
      <c r="AW1325">
        <v>36</v>
      </c>
      <c r="AX1325">
        <v>0</v>
      </c>
      <c r="AY1325">
        <v>4.5977011494252873E-2</v>
      </c>
      <c r="AZ1325">
        <v>40</v>
      </c>
      <c r="BA1325">
        <v>0.41787157117283952</v>
      </c>
      <c r="BB1325">
        <v>0.87139568469135797</v>
      </c>
      <c r="BC1325">
        <v>45</v>
      </c>
      <c r="BD1325">
        <v>-9</v>
      </c>
      <c r="BE1325">
        <v>6</v>
      </c>
      <c r="BF1325">
        <v>3</v>
      </c>
      <c r="BG1325" s="1" t="s">
        <v>99</v>
      </c>
      <c r="BH1325" s="1" t="s">
        <v>6891</v>
      </c>
      <c r="BI1325" s="1" t="s">
        <v>6889</v>
      </c>
      <c r="BJ1325" s="1" t="s">
        <v>6890</v>
      </c>
      <c r="BK1325">
        <v>2100</v>
      </c>
      <c r="BL1325">
        <v>3</v>
      </c>
      <c r="BM1325" s="5" t="d">
        <v>13:30:00.000</v>
      </c>
      <c r="BN1325" s="5" t="d">
        <v>14:00:00.0000000000031950</v>
      </c>
      <c r="BO1325">
        <v>13</v>
      </c>
      <c r="BP1325" t="b">
        <v>1</v>
      </c>
    </row>
    <row r="1326" spans="1:68" x14ac:dyDescent="0.2">
      <c r="A1326" s="1" t="s">
        <v>2815</v>
      </c>
      <c r="B1326" s="1" t="s">
        <v>1456</v>
      </c>
      <c r="C1326" s="2" t="d">
        <v>2026-07-14</v>
      </c>
      <c r="D1326">
        <v>29</v>
      </c>
      <c r="E1326" s="1" t="s">
        <v>133</v>
      </c>
      <c r="F1326">
        <v>72</v>
      </c>
      <c r="G1326">
        <v>9</v>
      </c>
      <c r="H1326">
        <v>0</v>
      </c>
      <c r="I1326">
        <v>0</v>
      </c>
      <c r="J1326">
        <v>9</v>
      </c>
      <c r="K1326">
        <v>0</v>
      </c>
      <c r="L1326">
        <v>0</v>
      </c>
      <c r="M1326" s="1" t="s">
        <v>63</v>
      </c>
      <c r="N1326" s="1" t="s">
        <v>63</v>
      </c>
      <c r="O1326" s="1" t="s">
        <v>2816</v>
      </c>
      <c r="P1326">
        <v>8</v>
      </c>
      <c r="Q1326">
        <v>0</v>
      </c>
      <c r="R1326">
        <v>100</v>
      </c>
      <c r="S1326">
        <v>0</v>
      </c>
      <c r="T1326">
        <v>38</v>
      </c>
      <c r="U1326">
        <v>72</v>
      </c>
      <c r="V1326">
        <v>375</v>
      </c>
      <c r="W1326">
        <v>83901.46</v>
      </c>
      <c r="X1326">
        <v>5.208333333333333</v>
      </c>
      <c r="Y1326">
        <v>1165.2980555555557</v>
      </c>
      <c r="Z1326">
        <v>14.263888888888889</v>
      </c>
      <c r="AA1326">
        <v>11.398694736574074</v>
      </c>
      <c r="AB1326">
        <v>2</v>
      </c>
      <c r="AC1326">
        <v>2.4014579861111131E-2</v>
      </c>
      <c r="AD1326">
        <v>0</v>
      </c>
      <c r="AE1326">
        <v>1.3822550237583686</v>
      </c>
      <c r="AF1326">
        <v>0.65115740740740735</v>
      </c>
      <c r="AG1326">
        <v>0.4422394011574074</v>
      </c>
      <c r="AH1326">
        <v>1.07502270625</v>
      </c>
      <c r="AI1326">
        <v>7.380305889120371</v>
      </c>
      <c r="AJ1326">
        <v>2520</v>
      </c>
      <c r="AK1326">
        <v>36</v>
      </c>
      <c r="AL1326">
        <v>1</v>
      </c>
      <c r="AM1326">
        <v>1</v>
      </c>
      <c r="AN1326">
        <v>1</v>
      </c>
      <c r="AO1326">
        <v>0</v>
      </c>
      <c r="AP1326">
        <v>0</v>
      </c>
      <c r="AQ1326">
        <v>0</v>
      </c>
      <c r="AR1326">
        <v>334.2</v>
      </c>
      <c r="AS1326" s="1" t="s">
        <v>125</v>
      </c>
      <c r="AT1326">
        <v>2</v>
      </c>
      <c r="AU1326">
        <v>104.54349323333334</v>
      </c>
      <c r="AV1326">
        <v>976.47343223333337</v>
      </c>
      <c r="AW1326">
        <v>36</v>
      </c>
      <c r="AX1326">
        <v>2.7777777777777776E-2</v>
      </c>
      <c r="AY1326">
        <v>1.3888888888888888E-2</v>
      </c>
      <c r="AZ1326">
        <v>35</v>
      </c>
      <c r="BA1326">
        <v>0.38719812308641977</v>
      </c>
      <c r="BB1326">
        <v>0.90414206688271603</v>
      </c>
      <c r="BC1326">
        <v>47</v>
      </c>
      <c r="BD1326">
        <v>-11</v>
      </c>
      <c r="BE1326">
        <v>5</v>
      </c>
      <c r="BF1326">
        <v>4</v>
      </c>
      <c r="BG1326" s="1" t="s">
        <v>99</v>
      </c>
      <c r="BH1326" s="1" t="s">
        <v>6891</v>
      </c>
      <c r="BI1326" s="1" t="s">
        <v>6889</v>
      </c>
      <c r="BJ1326" s="1" t="s">
        <v>6890</v>
      </c>
      <c r="BK1326">
        <v>2100</v>
      </c>
      <c r="BL1326">
        <v>3</v>
      </c>
      <c r="BM1326" s="5" t="d">
        <v>14:00:00.0000000000031950</v>
      </c>
      <c r="BN1326" s="5" t="d">
        <v>14:29:59.9999999999968050</v>
      </c>
      <c r="BO1326">
        <v>14</v>
      </c>
      <c r="BP1326" t="b">
        <v>0</v>
      </c>
    </row>
    <row r="1327" spans="1:68" x14ac:dyDescent="0.2">
      <c r="A1327" s="1" t="s">
        <v>2817</v>
      </c>
      <c r="B1327" s="1" t="s">
        <v>1456</v>
      </c>
      <c r="C1327" s="2" t="d">
        <v>2026-07-14</v>
      </c>
      <c r="D1327">
        <v>30</v>
      </c>
      <c r="E1327" s="1" t="s">
        <v>133</v>
      </c>
      <c r="F1327">
        <v>53</v>
      </c>
      <c r="G1327">
        <v>9</v>
      </c>
      <c r="H1327">
        <v>0</v>
      </c>
      <c r="I1327">
        <v>0</v>
      </c>
      <c r="J1327">
        <v>9</v>
      </c>
      <c r="K1327">
        <v>0</v>
      </c>
      <c r="L1327">
        <v>0</v>
      </c>
      <c r="M1327" s="1" t="s">
        <v>63</v>
      </c>
      <c r="N1327" s="1" t="s">
        <v>63</v>
      </c>
      <c r="O1327" s="1" t="s">
        <v>2818</v>
      </c>
      <c r="P1327">
        <v>5.8888888888888893</v>
      </c>
      <c r="Q1327">
        <v>0</v>
      </c>
      <c r="R1327">
        <v>100</v>
      </c>
      <c r="S1327">
        <v>0</v>
      </c>
      <c r="T1327">
        <v>38</v>
      </c>
      <c r="U1327">
        <v>53</v>
      </c>
      <c r="V1327">
        <v>271</v>
      </c>
      <c r="W1327">
        <v>61008.05</v>
      </c>
      <c r="X1327">
        <v>5.1132075471698117</v>
      </c>
      <c r="Y1327">
        <v>1151.095283018868</v>
      </c>
      <c r="Z1327">
        <v>13.226415094339623</v>
      </c>
      <c r="AA1327">
        <v>10.488669938050315</v>
      </c>
      <c r="AB1327">
        <v>2</v>
      </c>
      <c r="AC1327">
        <v>4.1608340566037752E-2</v>
      </c>
      <c r="AD1327">
        <v>0</v>
      </c>
      <c r="AE1327">
        <v>1.3465590287897491</v>
      </c>
      <c r="AF1327">
        <v>0.63238993710691827</v>
      </c>
      <c r="AG1327">
        <v>1.9789489578616353</v>
      </c>
      <c r="AH1327">
        <v>0</v>
      </c>
      <c r="AI1327">
        <v>7.5160102808176097</v>
      </c>
      <c r="AJ1327">
        <v>1855</v>
      </c>
      <c r="AK1327">
        <v>36</v>
      </c>
      <c r="AL1327">
        <v>1</v>
      </c>
      <c r="AM1327">
        <v>1</v>
      </c>
      <c r="AN1327">
        <v>0</v>
      </c>
      <c r="AO1327">
        <v>0</v>
      </c>
      <c r="AP1327">
        <v>1</v>
      </c>
      <c r="AQ1327">
        <v>0</v>
      </c>
      <c r="AR1327">
        <v>294.77999999999997</v>
      </c>
      <c r="AS1327" s="1" t="s">
        <v>125</v>
      </c>
      <c r="AT1327">
        <v>1</v>
      </c>
      <c r="AU1327">
        <v>70.651411733333333</v>
      </c>
      <c r="AV1327">
        <v>674.98840906666669</v>
      </c>
      <c r="AW1327">
        <v>36</v>
      </c>
      <c r="AX1327">
        <v>3.7735849056603772E-2</v>
      </c>
      <c r="AY1327">
        <v>1.8867924528301886E-2</v>
      </c>
      <c r="AZ1327">
        <v>35</v>
      </c>
      <c r="BA1327">
        <v>0.26167189530864199</v>
      </c>
      <c r="BB1327">
        <v>0.62498926765432106</v>
      </c>
      <c r="BC1327">
        <v>33</v>
      </c>
      <c r="BD1327">
        <v>3</v>
      </c>
      <c r="BE1327">
        <v>4</v>
      </c>
      <c r="BF1327">
        <v>5</v>
      </c>
      <c r="BG1327" s="1" t="s">
        <v>99</v>
      </c>
      <c r="BH1327" s="1" t="s">
        <v>6891</v>
      </c>
      <c r="BI1327" s="1" t="s">
        <v>6889</v>
      </c>
      <c r="BJ1327" s="1" t="s">
        <v>6890</v>
      </c>
      <c r="BK1327">
        <v>2100</v>
      </c>
      <c r="BL1327">
        <v>3</v>
      </c>
      <c r="BM1327" s="5" t="d">
        <v>14:29:59.9999999999968050</v>
      </c>
      <c r="BN1327" s="5" t="d">
        <v>15:00:00.000</v>
      </c>
      <c r="BO1327">
        <v>14</v>
      </c>
      <c r="BP1327" t="b">
        <v>0</v>
      </c>
    </row>
    <row r="1328" spans="1:68" x14ac:dyDescent="0.2">
      <c r="A1328" s="1" t="s">
        <v>2819</v>
      </c>
      <c r="B1328" s="1" t="s">
        <v>1456</v>
      </c>
      <c r="C1328" s="2" t="d">
        <v>2026-07-14</v>
      </c>
      <c r="D1328">
        <v>31</v>
      </c>
      <c r="E1328" s="1" t="s">
        <v>150</v>
      </c>
      <c r="F1328">
        <v>42</v>
      </c>
      <c r="G1328">
        <v>9</v>
      </c>
      <c r="H1328">
        <v>0</v>
      </c>
      <c r="I1328">
        <v>2</v>
      </c>
      <c r="J1328">
        <v>7</v>
      </c>
      <c r="K1328">
        <v>0</v>
      </c>
      <c r="L1328">
        <v>1</v>
      </c>
      <c r="M1328" s="1" t="s">
        <v>63</v>
      </c>
      <c r="N1328" s="1" t="s">
        <v>1630</v>
      </c>
      <c r="O1328" s="1" t="s">
        <v>2277</v>
      </c>
      <c r="P1328">
        <v>6</v>
      </c>
      <c r="Q1328">
        <v>0</v>
      </c>
      <c r="R1328">
        <v>100</v>
      </c>
      <c r="S1328">
        <v>1</v>
      </c>
      <c r="T1328">
        <v>37</v>
      </c>
      <c r="U1328">
        <v>42</v>
      </c>
      <c r="V1328">
        <v>205</v>
      </c>
      <c r="W1328">
        <v>45817.700000000004</v>
      </c>
      <c r="X1328">
        <v>4.8809523809523814</v>
      </c>
      <c r="Y1328">
        <v>1090.8976190476192</v>
      </c>
      <c r="Z1328">
        <v>12.404761904761905</v>
      </c>
      <c r="AA1328">
        <v>10.136364560714284</v>
      </c>
      <c r="AB1328">
        <v>3</v>
      </c>
      <c r="AC1328">
        <v>2.8303836507936546E-2</v>
      </c>
      <c r="AD1328">
        <v>0</v>
      </c>
      <c r="AE1328">
        <v>1.3559321430462856</v>
      </c>
      <c r="AF1328">
        <v>0.57023809523809521</v>
      </c>
      <c r="AG1328">
        <v>1.9261702305555555</v>
      </c>
      <c r="AH1328">
        <v>0</v>
      </c>
      <c r="AI1328">
        <v>7.285591146031746</v>
      </c>
      <c r="AJ1328">
        <v>1470</v>
      </c>
      <c r="AK1328">
        <v>36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 s="1" t="s">
        <v>65</v>
      </c>
      <c r="AT1328">
        <v>2</v>
      </c>
      <c r="AU1328">
        <v>55.808359066666668</v>
      </c>
      <c r="AV1328">
        <v>516.66302033333329</v>
      </c>
      <c r="AW1328">
        <v>28</v>
      </c>
      <c r="AX1328">
        <v>7.1428571428571425E-2</v>
      </c>
      <c r="AY1328">
        <v>0</v>
      </c>
      <c r="AZ1328">
        <v>35</v>
      </c>
      <c r="BA1328">
        <v>0.26575409079365081</v>
      </c>
      <c r="BB1328">
        <v>0.4783916854938271</v>
      </c>
      <c r="BC1328">
        <v>25</v>
      </c>
      <c r="BD1328">
        <v>11</v>
      </c>
      <c r="BE1328">
        <v>3</v>
      </c>
      <c r="BF1328">
        <v>4</v>
      </c>
      <c r="BG1328" s="1" t="s">
        <v>99</v>
      </c>
      <c r="BH1328" s="1" t="s">
        <v>6891</v>
      </c>
      <c r="BI1328" s="1" t="s">
        <v>6889</v>
      </c>
      <c r="BJ1328" s="1" t="s">
        <v>6890</v>
      </c>
      <c r="BK1328">
        <v>2100</v>
      </c>
      <c r="BL1328">
        <v>3</v>
      </c>
      <c r="BM1328" s="5" t="d">
        <v>15:00:00.000</v>
      </c>
      <c r="BN1328" s="5" t="d">
        <v>15:30:00.0000000000031950</v>
      </c>
      <c r="BO1328">
        <v>15</v>
      </c>
      <c r="BP1328" t="b">
        <v>0</v>
      </c>
    </row>
    <row r="1329" spans="1:68" x14ac:dyDescent="0.2">
      <c r="A1329" s="1" t="s">
        <v>2820</v>
      </c>
      <c r="B1329" s="1" t="s">
        <v>1456</v>
      </c>
      <c r="C1329" s="2" t="d">
        <v>2026-07-14</v>
      </c>
      <c r="D1329">
        <v>32</v>
      </c>
      <c r="E1329" s="1" t="s">
        <v>150</v>
      </c>
      <c r="F1329">
        <v>34</v>
      </c>
      <c r="G1329">
        <v>9</v>
      </c>
      <c r="H1329">
        <v>0</v>
      </c>
      <c r="I1329">
        <v>2</v>
      </c>
      <c r="J1329">
        <v>7</v>
      </c>
      <c r="K1329">
        <v>0</v>
      </c>
      <c r="L1329">
        <v>1</v>
      </c>
      <c r="M1329" s="1" t="s">
        <v>63</v>
      </c>
      <c r="N1329" s="1" t="s">
        <v>2172</v>
      </c>
      <c r="O1329" s="1" t="s">
        <v>2821</v>
      </c>
      <c r="P1329">
        <v>4.8571428571428568</v>
      </c>
      <c r="Q1329">
        <v>0</v>
      </c>
      <c r="R1329">
        <v>100</v>
      </c>
      <c r="S1329">
        <v>1</v>
      </c>
      <c r="T1329">
        <v>36</v>
      </c>
      <c r="U1329">
        <v>34</v>
      </c>
      <c r="V1329">
        <v>189</v>
      </c>
      <c r="W1329">
        <v>42260.229999999996</v>
      </c>
      <c r="X1329">
        <v>5.5588235294117645</v>
      </c>
      <c r="Y1329">
        <v>1242.9479411764705</v>
      </c>
      <c r="Z1329">
        <v>12.235294117647058</v>
      </c>
      <c r="AA1329">
        <v>10.500417630392157</v>
      </c>
      <c r="AB1329">
        <v>2</v>
      </c>
      <c r="AC1329">
        <v>1.0578041666666626E-2</v>
      </c>
      <c r="AD1329">
        <v>0</v>
      </c>
      <c r="AE1329">
        <v>1.5430075877893401</v>
      </c>
      <c r="AF1329">
        <v>0.64950980392156854</v>
      </c>
      <c r="AG1329">
        <v>2.1925173833333336</v>
      </c>
      <c r="AH1329">
        <v>0</v>
      </c>
      <c r="AI1329">
        <v>7.3534884725490199</v>
      </c>
      <c r="AJ1329">
        <v>1190</v>
      </c>
      <c r="AK1329">
        <v>36</v>
      </c>
      <c r="AL1329">
        <v>1</v>
      </c>
      <c r="AM1329">
        <v>1</v>
      </c>
      <c r="AN1329">
        <v>0</v>
      </c>
      <c r="AO1329">
        <v>1</v>
      </c>
      <c r="AP1329">
        <v>0</v>
      </c>
      <c r="AQ1329">
        <v>0</v>
      </c>
      <c r="AR1329">
        <v>801.06</v>
      </c>
      <c r="AS1329" s="1" t="s">
        <v>65</v>
      </c>
      <c r="AT1329">
        <v>2</v>
      </c>
      <c r="AU1329">
        <v>52.414159849999997</v>
      </c>
      <c r="AV1329">
        <v>388.96341219999999</v>
      </c>
      <c r="AW1329">
        <v>21</v>
      </c>
      <c r="AX1329">
        <v>5.8823529411764705E-2</v>
      </c>
      <c r="AY1329">
        <v>2.9411764705882353E-2</v>
      </c>
      <c r="AZ1329">
        <v>35</v>
      </c>
      <c r="BA1329">
        <v>0.24959123738095237</v>
      </c>
      <c r="BB1329">
        <v>0.36015130759259256</v>
      </c>
      <c r="BC1329">
        <v>19</v>
      </c>
      <c r="BD1329">
        <v>17</v>
      </c>
      <c r="BE1329">
        <v>3</v>
      </c>
      <c r="BF1329">
        <v>4</v>
      </c>
      <c r="BG1329" s="1" t="s">
        <v>99</v>
      </c>
      <c r="BH1329" s="1" t="s">
        <v>6891</v>
      </c>
      <c r="BI1329" s="1" t="s">
        <v>6889</v>
      </c>
      <c r="BJ1329" s="1" t="s">
        <v>6890</v>
      </c>
      <c r="BK1329">
        <v>2100</v>
      </c>
      <c r="BL1329">
        <v>3</v>
      </c>
      <c r="BM1329" s="5" t="d">
        <v>15:30:00.0000000000031950</v>
      </c>
      <c r="BN1329" s="5" t="d">
        <v>15:59:59.9999999999968050</v>
      </c>
      <c r="BO1329">
        <v>15</v>
      </c>
      <c r="BP1329" t="b">
        <v>0</v>
      </c>
    </row>
    <row r="1330" spans="1:68" x14ac:dyDescent="0.2">
      <c r="A1330" s="1" t="s">
        <v>2822</v>
      </c>
      <c r="B1330" s="1" t="s">
        <v>1456</v>
      </c>
      <c r="C1330" s="2" t="d">
        <v>2026-07-14</v>
      </c>
      <c r="D1330">
        <v>33</v>
      </c>
      <c r="E1330" s="1" t="s">
        <v>150</v>
      </c>
      <c r="F1330">
        <v>24</v>
      </c>
      <c r="G1330">
        <v>17</v>
      </c>
      <c r="H1330">
        <v>0</v>
      </c>
      <c r="I1330">
        <v>2</v>
      </c>
      <c r="J1330">
        <v>15</v>
      </c>
      <c r="K1330">
        <v>0</v>
      </c>
      <c r="L1330">
        <v>1</v>
      </c>
      <c r="M1330" s="1" t="s">
        <v>63</v>
      </c>
      <c r="N1330" s="1" t="s">
        <v>2823</v>
      </c>
      <c r="O1330" s="1" t="s">
        <v>2824</v>
      </c>
      <c r="P1330">
        <v>1.6</v>
      </c>
      <c r="Q1330">
        <v>0</v>
      </c>
      <c r="R1330">
        <v>100</v>
      </c>
      <c r="S1330">
        <v>1</v>
      </c>
      <c r="T1330">
        <v>35</v>
      </c>
      <c r="U1330">
        <v>24</v>
      </c>
      <c r="V1330">
        <v>111</v>
      </c>
      <c r="W1330">
        <v>24847.119999999999</v>
      </c>
      <c r="X1330">
        <v>4.625</v>
      </c>
      <c r="Y1330">
        <v>1035.2966666666666</v>
      </c>
      <c r="Z1330">
        <v>12.916666666666666</v>
      </c>
      <c r="AA1330">
        <v>10.858261427777778</v>
      </c>
      <c r="AB1330">
        <v>3</v>
      </c>
      <c r="AC1330">
        <v>8.329080208333331E-2</v>
      </c>
      <c r="AD1330">
        <v>0</v>
      </c>
      <c r="AE1330">
        <v>1.2076056199062735</v>
      </c>
      <c r="AF1330">
        <v>0.5527777777777777</v>
      </c>
      <c r="AG1330">
        <v>1.7603833902777779</v>
      </c>
      <c r="AH1330">
        <v>0</v>
      </c>
      <c r="AI1330">
        <v>8.0944058076388892</v>
      </c>
      <c r="AJ1330">
        <v>840</v>
      </c>
      <c r="AK1330">
        <v>72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 s="1" t="s">
        <v>65</v>
      </c>
      <c r="AT1330">
        <v>2</v>
      </c>
      <c r="AU1330">
        <v>31.203289299999998</v>
      </c>
      <c r="AV1330">
        <v>397.02499098333334</v>
      </c>
      <c r="AW1330">
        <v>28</v>
      </c>
      <c r="AX1330">
        <v>0.125</v>
      </c>
      <c r="AY1330">
        <v>0</v>
      </c>
      <c r="AZ1330">
        <v>35</v>
      </c>
      <c r="BA1330">
        <v>6.9340642888888887E-2</v>
      </c>
      <c r="BB1330">
        <v>0.18380786619598766</v>
      </c>
      <c r="BC1330">
        <v>19</v>
      </c>
      <c r="BD1330">
        <v>53</v>
      </c>
      <c r="BE1330">
        <v>2</v>
      </c>
      <c r="BF1330">
        <v>13</v>
      </c>
      <c r="BG1330" s="1" t="s">
        <v>99</v>
      </c>
      <c r="BH1330" s="1" t="s">
        <v>6891</v>
      </c>
      <c r="BI1330" s="1" t="s">
        <v>6889</v>
      </c>
      <c r="BJ1330" s="1" t="s">
        <v>6890</v>
      </c>
      <c r="BK1330">
        <v>2100</v>
      </c>
      <c r="BL1330">
        <v>3</v>
      </c>
      <c r="BM1330" s="5" t="d">
        <v>15:59:59.9999999999968050</v>
      </c>
      <c r="BN1330" s="5" t="d">
        <v>16:30:00.000</v>
      </c>
      <c r="BO1330">
        <v>16</v>
      </c>
      <c r="BP1330" t="b">
        <v>0</v>
      </c>
    </row>
    <row r="1331" spans="1:68" x14ac:dyDescent="0.2">
      <c r="A1331" s="1" t="s">
        <v>2825</v>
      </c>
      <c r="B1331" s="1" t="s">
        <v>1456</v>
      </c>
      <c r="C1331" s="2" t="d">
        <v>2026-07-14</v>
      </c>
      <c r="D1331">
        <v>34</v>
      </c>
      <c r="E1331" s="1" t="s">
        <v>150</v>
      </c>
      <c r="F1331">
        <v>33</v>
      </c>
      <c r="G1331">
        <v>18</v>
      </c>
      <c r="H1331">
        <v>0</v>
      </c>
      <c r="I1331">
        <v>2</v>
      </c>
      <c r="J1331">
        <v>16</v>
      </c>
      <c r="K1331">
        <v>0</v>
      </c>
      <c r="L1331">
        <v>1</v>
      </c>
      <c r="M1331" s="1" t="s">
        <v>63</v>
      </c>
      <c r="N1331" s="1" t="s">
        <v>2300</v>
      </c>
      <c r="O1331" s="1" t="s">
        <v>2826</v>
      </c>
      <c r="P1331">
        <v>2.0625</v>
      </c>
      <c r="Q1331">
        <v>0</v>
      </c>
      <c r="R1331">
        <v>100</v>
      </c>
      <c r="S1331">
        <v>1</v>
      </c>
      <c r="T1331">
        <v>34</v>
      </c>
      <c r="U1331">
        <v>33</v>
      </c>
      <c r="V1331">
        <v>174</v>
      </c>
      <c r="W1331">
        <v>40314.160000000003</v>
      </c>
      <c r="X1331">
        <v>5.2727272727272725</v>
      </c>
      <c r="Y1331">
        <v>1221.6412121212122</v>
      </c>
      <c r="Z1331">
        <v>12.181818181818182</v>
      </c>
      <c r="AA1331">
        <v>9.9304137287878795</v>
      </c>
      <c r="AB1331">
        <v>4</v>
      </c>
      <c r="AC1331">
        <v>9.7751465656565645E-2</v>
      </c>
      <c r="AD1331">
        <v>0</v>
      </c>
      <c r="AE1331">
        <v>1.4182410805402361</v>
      </c>
      <c r="AF1331">
        <v>0.58737373737373733</v>
      </c>
      <c r="AG1331">
        <v>2.0056148111111112</v>
      </c>
      <c r="AH1331">
        <v>0</v>
      </c>
      <c r="AI1331">
        <v>6.9995463863636358</v>
      </c>
      <c r="AJ1331">
        <v>1155</v>
      </c>
      <c r="AK1331">
        <v>72</v>
      </c>
      <c r="AL1331">
        <v>2</v>
      </c>
      <c r="AM1331">
        <v>2</v>
      </c>
      <c r="AN1331">
        <v>1</v>
      </c>
      <c r="AO1331">
        <v>1</v>
      </c>
      <c r="AP1331">
        <v>0</v>
      </c>
      <c r="AQ1331">
        <v>0</v>
      </c>
      <c r="AR1331">
        <v>1439.21</v>
      </c>
      <c r="AS1331" s="1" t="s">
        <v>125</v>
      </c>
      <c r="AT1331">
        <v>2</v>
      </c>
      <c r="AU1331">
        <v>45.467110683333331</v>
      </c>
      <c r="AV1331">
        <v>316.93111966666669</v>
      </c>
      <c r="AW1331">
        <v>19</v>
      </c>
      <c r="AX1331">
        <v>0.12121212121212122</v>
      </c>
      <c r="AY1331">
        <v>6.0606060606060608E-2</v>
      </c>
      <c r="AZ1331">
        <v>35</v>
      </c>
      <c r="BA1331">
        <v>9.4723147256944445E-2</v>
      </c>
      <c r="BB1331">
        <v>0.1467273702160494</v>
      </c>
      <c r="BC1331">
        <v>16</v>
      </c>
      <c r="BD1331">
        <v>56</v>
      </c>
      <c r="BE1331">
        <v>3</v>
      </c>
      <c r="BF1331">
        <v>13</v>
      </c>
      <c r="BG1331" s="1" t="s">
        <v>99</v>
      </c>
      <c r="BH1331" s="1" t="s">
        <v>6891</v>
      </c>
      <c r="BI1331" s="1" t="s">
        <v>6889</v>
      </c>
      <c r="BJ1331" s="1" t="s">
        <v>6890</v>
      </c>
      <c r="BK1331">
        <v>2100</v>
      </c>
      <c r="BL1331">
        <v>3</v>
      </c>
      <c r="BM1331" s="5" t="d">
        <v>16:30:00.000</v>
      </c>
      <c r="BN1331" s="5" t="d">
        <v>17:00:00.0000000000031950</v>
      </c>
      <c r="BO1331">
        <v>16</v>
      </c>
      <c r="BP1331" t="b">
        <v>0</v>
      </c>
    </row>
    <row r="1332" spans="1:68" x14ac:dyDescent="0.2">
      <c r="A1332" s="1" t="s">
        <v>2827</v>
      </c>
      <c r="B1332" s="1" t="s">
        <v>1456</v>
      </c>
      <c r="C1332" s="2" t="d">
        <v>2026-07-14</v>
      </c>
      <c r="D1332">
        <v>35</v>
      </c>
      <c r="E1332" s="1" t="s">
        <v>150</v>
      </c>
      <c r="F1332">
        <v>35</v>
      </c>
      <c r="G1332">
        <v>9</v>
      </c>
      <c r="H1332">
        <v>0</v>
      </c>
      <c r="I1332">
        <v>2</v>
      </c>
      <c r="J1332">
        <v>7</v>
      </c>
      <c r="K1332">
        <v>0</v>
      </c>
      <c r="L1332">
        <v>1</v>
      </c>
      <c r="M1332" s="1" t="s">
        <v>63</v>
      </c>
      <c r="N1332" s="1" t="s">
        <v>2091</v>
      </c>
      <c r="O1332" s="1" t="s">
        <v>2206</v>
      </c>
      <c r="P1332">
        <v>5</v>
      </c>
      <c r="Q1332">
        <v>0</v>
      </c>
      <c r="R1332">
        <v>100</v>
      </c>
      <c r="S1332">
        <v>1</v>
      </c>
      <c r="T1332">
        <v>33</v>
      </c>
      <c r="U1332">
        <v>35</v>
      </c>
      <c r="V1332">
        <v>186</v>
      </c>
      <c r="W1332">
        <v>42098.42</v>
      </c>
      <c r="X1332">
        <v>5.3142857142857141</v>
      </c>
      <c r="Y1332">
        <v>1202.8119999999999</v>
      </c>
      <c r="Z1332">
        <v>12.428571428571429</v>
      </c>
      <c r="AA1332">
        <v>10.272779539047619</v>
      </c>
      <c r="AB1332">
        <v>3</v>
      </c>
      <c r="AC1332">
        <v>2.9183239047619023E-2</v>
      </c>
      <c r="AD1332">
        <v>0</v>
      </c>
      <c r="AE1332">
        <v>1.3472297751365179</v>
      </c>
      <c r="AF1332">
        <v>0.65047619047619043</v>
      </c>
      <c r="AG1332">
        <v>1.9977059580952381</v>
      </c>
      <c r="AH1332">
        <v>0</v>
      </c>
      <c r="AI1332">
        <v>7.4217402404761907</v>
      </c>
      <c r="AJ1332">
        <v>1225</v>
      </c>
      <c r="AK1332">
        <v>36</v>
      </c>
      <c r="AL1332">
        <v>2</v>
      </c>
      <c r="AM1332">
        <v>2</v>
      </c>
      <c r="AN1332">
        <v>2</v>
      </c>
      <c r="AO1332">
        <v>0</v>
      </c>
      <c r="AP1332">
        <v>0</v>
      </c>
      <c r="AQ1332">
        <v>0</v>
      </c>
      <c r="AR1332">
        <v>413.62</v>
      </c>
      <c r="AS1332" s="1" t="s">
        <v>125</v>
      </c>
      <c r="AT1332">
        <v>2</v>
      </c>
      <c r="AU1332">
        <v>48.445730933333337</v>
      </c>
      <c r="AV1332">
        <v>388.95019178333331</v>
      </c>
      <c r="AW1332">
        <v>29</v>
      </c>
      <c r="AX1332">
        <v>8.5714285714285715E-2</v>
      </c>
      <c r="AY1332">
        <v>5.7142857142857141E-2</v>
      </c>
      <c r="AZ1332">
        <v>35</v>
      </c>
      <c r="BA1332">
        <v>0.23069395682539684</v>
      </c>
      <c r="BB1332">
        <v>0.36013906646604937</v>
      </c>
      <c r="BC1332">
        <v>19</v>
      </c>
      <c r="BD1332">
        <v>17</v>
      </c>
      <c r="BE1332">
        <v>3</v>
      </c>
      <c r="BF1332">
        <v>4</v>
      </c>
      <c r="BG1332" s="1" t="s">
        <v>99</v>
      </c>
      <c r="BH1332" s="1" t="s">
        <v>6891</v>
      </c>
      <c r="BI1332" s="1" t="s">
        <v>6889</v>
      </c>
      <c r="BJ1332" s="1" t="s">
        <v>6890</v>
      </c>
      <c r="BK1332">
        <v>2100</v>
      </c>
      <c r="BL1332">
        <v>3</v>
      </c>
      <c r="BM1332" s="5" t="d">
        <v>17:00:00.0000000000031950</v>
      </c>
      <c r="BN1332" s="5" t="d">
        <v>17:29:59.9999999999968050</v>
      </c>
      <c r="BO1332">
        <v>17</v>
      </c>
      <c r="BP1332" t="b">
        <v>0</v>
      </c>
    </row>
    <row r="1333" spans="1:68" x14ac:dyDescent="0.2">
      <c r="A1333" s="1" t="s">
        <v>2828</v>
      </c>
      <c r="B1333" s="1" t="s">
        <v>1456</v>
      </c>
      <c r="C1333" s="2" t="d">
        <v>2026-07-14</v>
      </c>
      <c r="D1333">
        <v>36</v>
      </c>
      <c r="E1333" s="1" t="s">
        <v>150</v>
      </c>
      <c r="F1333">
        <v>63</v>
      </c>
      <c r="G1333">
        <v>9</v>
      </c>
      <c r="H1333">
        <v>0</v>
      </c>
      <c r="I1333">
        <v>2</v>
      </c>
      <c r="J1333">
        <v>7</v>
      </c>
      <c r="K1333">
        <v>0</v>
      </c>
      <c r="L1333">
        <v>1</v>
      </c>
      <c r="M1333" s="1" t="s">
        <v>63</v>
      </c>
      <c r="N1333" s="1" t="s">
        <v>1770</v>
      </c>
      <c r="O1333" s="1" t="s">
        <v>2208</v>
      </c>
      <c r="P1333">
        <v>9</v>
      </c>
      <c r="Q1333">
        <v>0</v>
      </c>
      <c r="R1333">
        <v>100</v>
      </c>
      <c r="S1333">
        <v>1</v>
      </c>
      <c r="T1333">
        <v>32</v>
      </c>
      <c r="U1333">
        <v>63</v>
      </c>
      <c r="V1333">
        <v>328</v>
      </c>
      <c r="W1333">
        <v>74163.02</v>
      </c>
      <c r="X1333">
        <v>5.2063492063492065</v>
      </c>
      <c r="Y1333">
        <v>1177.1907936507937</v>
      </c>
      <c r="Z1333">
        <v>13.857142857142858</v>
      </c>
      <c r="AA1333">
        <v>10.820219474074074</v>
      </c>
      <c r="AB1333">
        <v>2</v>
      </c>
      <c r="AC1333">
        <v>6.5797758994708966E-2</v>
      </c>
      <c r="AD1333">
        <v>3.7644629629629523E-4</v>
      </c>
      <c r="AE1333">
        <v>1.3338176757825604</v>
      </c>
      <c r="AF1333">
        <v>0.70714285714285707</v>
      </c>
      <c r="AG1333">
        <v>2.0413369714285712</v>
      </c>
      <c r="AH1333">
        <v>0</v>
      </c>
      <c r="AI1333">
        <v>7.8598348759259258</v>
      </c>
      <c r="AJ1333">
        <v>2205</v>
      </c>
      <c r="AK1333">
        <v>36</v>
      </c>
      <c r="AL1333">
        <v>1</v>
      </c>
      <c r="AM1333">
        <v>1</v>
      </c>
      <c r="AN1333">
        <v>1</v>
      </c>
      <c r="AO1333">
        <v>0</v>
      </c>
      <c r="AP1333">
        <v>0</v>
      </c>
      <c r="AQ1333">
        <v>0</v>
      </c>
      <c r="AR1333">
        <v>77.48</v>
      </c>
      <c r="AS1333" s="1" t="s">
        <v>125</v>
      </c>
      <c r="AT1333">
        <v>2</v>
      </c>
      <c r="AU1333">
        <v>83.288393749999997</v>
      </c>
      <c r="AV1333">
        <v>621.81217358333333</v>
      </c>
      <c r="AW1333">
        <v>33</v>
      </c>
      <c r="AX1333">
        <v>3.1746031746031744E-2</v>
      </c>
      <c r="AY1333">
        <v>1.5873015873015872E-2</v>
      </c>
      <c r="AZ1333">
        <v>35</v>
      </c>
      <c r="BA1333">
        <v>0.39661139880952379</v>
      </c>
      <c r="BB1333">
        <v>0.57575201257716047</v>
      </c>
      <c r="BC1333">
        <v>30</v>
      </c>
      <c r="BD1333">
        <v>6</v>
      </c>
      <c r="BE1333">
        <v>4</v>
      </c>
      <c r="BF1333">
        <v>3</v>
      </c>
      <c r="BG1333" s="1" t="s">
        <v>99</v>
      </c>
      <c r="BH1333" s="1" t="s">
        <v>6891</v>
      </c>
      <c r="BI1333" s="1" t="s">
        <v>6889</v>
      </c>
      <c r="BJ1333" s="1" t="s">
        <v>6890</v>
      </c>
      <c r="BK1333">
        <v>2100</v>
      </c>
      <c r="BL1333">
        <v>3</v>
      </c>
      <c r="BM1333" s="5" t="d">
        <v>17:29:59.9999999999968050</v>
      </c>
      <c r="BN1333" s="5" t="d">
        <v>18:00:00.000</v>
      </c>
      <c r="BO1333">
        <v>17</v>
      </c>
      <c r="BP1333" t="b">
        <v>0</v>
      </c>
    </row>
    <row r="1334" spans="1:68" x14ac:dyDescent="0.2">
      <c r="A1334" s="1" t="s">
        <v>2829</v>
      </c>
      <c r="B1334" s="1" t="s">
        <v>1456</v>
      </c>
      <c r="C1334" s="2" t="d">
        <v>2026-07-14</v>
      </c>
      <c r="D1334">
        <v>37</v>
      </c>
      <c r="E1334" s="1" t="s">
        <v>165</v>
      </c>
      <c r="F1334">
        <v>65</v>
      </c>
      <c r="G1334">
        <v>9</v>
      </c>
      <c r="H1334">
        <v>0</v>
      </c>
      <c r="I1334">
        <v>0</v>
      </c>
      <c r="J1334">
        <v>9</v>
      </c>
      <c r="K1334">
        <v>0</v>
      </c>
      <c r="L1334">
        <v>0</v>
      </c>
      <c r="M1334" s="1" t="s">
        <v>63</v>
      </c>
      <c r="N1334" s="1" t="s">
        <v>63</v>
      </c>
      <c r="O1334" s="1" t="s">
        <v>2210</v>
      </c>
      <c r="P1334">
        <v>7.2222222222222223</v>
      </c>
      <c r="Q1334">
        <v>0</v>
      </c>
      <c r="R1334">
        <v>100</v>
      </c>
      <c r="S1334">
        <v>0</v>
      </c>
      <c r="T1334">
        <v>32</v>
      </c>
      <c r="U1334">
        <v>65</v>
      </c>
      <c r="V1334">
        <v>307</v>
      </c>
      <c r="W1334">
        <v>66996.94</v>
      </c>
      <c r="X1334">
        <v>4.7230769230769232</v>
      </c>
      <c r="Y1334">
        <v>1030.7221538461538</v>
      </c>
      <c r="Z1334">
        <v>15.384615384615385</v>
      </c>
      <c r="AA1334">
        <v>10.299384531025641</v>
      </c>
      <c r="AB1334">
        <v>0</v>
      </c>
      <c r="AC1334">
        <v>0</v>
      </c>
      <c r="AD1334">
        <v>0</v>
      </c>
      <c r="AE1334">
        <v>1.2230245923258225</v>
      </c>
      <c r="AF1334">
        <v>0.62076923076923074</v>
      </c>
      <c r="AG1334">
        <v>1.8205525192307692</v>
      </c>
      <c r="AH1334">
        <v>0</v>
      </c>
      <c r="AI1334">
        <v>7.5161035299999996</v>
      </c>
      <c r="AJ1334">
        <v>2600</v>
      </c>
      <c r="AK1334">
        <v>36</v>
      </c>
      <c r="AL1334">
        <v>2</v>
      </c>
      <c r="AM1334">
        <v>2</v>
      </c>
      <c r="AN1334">
        <v>2</v>
      </c>
      <c r="AO1334">
        <v>0</v>
      </c>
      <c r="AP1334">
        <v>0</v>
      </c>
      <c r="AQ1334">
        <v>0</v>
      </c>
      <c r="AR1334">
        <v>495.4</v>
      </c>
      <c r="AS1334" s="1" t="s">
        <v>70</v>
      </c>
      <c r="AT1334">
        <v>0</v>
      </c>
      <c r="AU1334">
        <v>77.443666283333329</v>
      </c>
      <c r="AV1334">
        <v>725.71857548333332</v>
      </c>
      <c r="AW1334">
        <v>36</v>
      </c>
      <c r="AX1334">
        <v>0</v>
      </c>
      <c r="AY1334">
        <v>3.0769230769230771E-2</v>
      </c>
      <c r="AZ1334">
        <v>40</v>
      </c>
      <c r="BA1334">
        <v>0.28682839364197527</v>
      </c>
      <c r="BB1334">
        <v>0.6719616439660494</v>
      </c>
      <c r="BC1334">
        <v>35</v>
      </c>
      <c r="BD1334">
        <v>1</v>
      </c>
      <c r="BE1334">
        <v>4</v>
      </c>
      <c r="BF1334">
        <v>5</v>
      </c>
      <c r="BG1334" s="1" t="s">
        <v>99</v>
      </c>
      <c r="BH1334" s="1" t="s">
        <v>6891</v>
      </c>
      <c r="BI1334" s="1" t="s">
        <v>6889</v>
      </c>
      <c r="BJ1334" s="1" t="s">
        <v>6890</v>
      </c>
      <c r="BK1334">
        <v>2100</v>
      </c>
      <c r="BL1334">
        <v>3</v>
      </c>
      <c r="BM1334" s="5" t="d">
        <v>18:00:00.000</v>
      </c>
      <c r="BN1334" s="5" t="d">
        <v>18:30:00.0000000000031950</v>
      </c>
      <c r="BO1334">
        <v>18</v>
      </c>
      <c r="BP1334" t="b">
        <v>1</v>
      </c>
    </row>
    <row r="1335" spans="1:68" x14ac:dyDescent="0.2">
      <c r="A1335" s="1" t="s">
        <v>2830</v>
      </c>
      <c r="B1335" s="1" t="s">
        <v>1456</v>
      </c>
      <c r="C1335" s="2" t="d">
        <v>2026-07-14</v>
      </c>
      <c r="D1335">
        <v>38</v>
      </c>
      <c r="E1335" s="1" t="s">
        <v>165</v>
      </c>
      <c r="F1335">
        <v>99</v>
      </c>
      <c r="G1335">
        <v>9</v>
      </c>
      <c r="H1335">
        <v>0</v>
      </c>
      <c r="I1335">
        <v>0</v>
      </c>
      <c r="J1335">
        <v>9</v>
      </c>
      <c r="K1335">
        <v>0</v>
      </c>
      <c r="L1335">
        <v>0</v>
      </c>
      <c r="M1335" s="1" t="s">
        <v>63</v>
      </c>
      <c r="N1335" s="1" t="s">
        <v>63</v>
      </c>
      <c r="O1335" s="1" t="s">
        <v>2212</v>
      </c>
      <c r="P1335">
        <v>11</v>
      </c>
      <c r="Q1335">
        <v>0</v>
      </c>
      <c r="R1335">
        <v>100</v>
      </c>
      <c r="S1335">
        <v>0</v>
      </c>
      <c r="T1335">
        <v>32</v>
      </c>
      <c r="U1335">
        <v>99</v>
      </c>
      <c r="V1335">
        <v>489</v>
      </c>
      <c r="W1335">
        <v>108856.18000000001</v>
      </c>
      <c r="X1335">
        <v>4.9393939393939394</v>
      </c>
      <c r="Y1335">
        <v>1099.5573737373738</v>
      </c>
      <c r="Z1335">
        <v>17.202020202020201</v>
      </c>
      <c r="AA1335">
        <v>13.629742097643097</v>
      </c>
      <c r="AB1335">
        <v>5</v>
      </c>
      <c r="AC1335">
        <v>3.76553075757576E-2</v>
      </c>
      <c r="AD1335">
        <v>4.8707757575757547E-3</v>
      </c>
      <c r="AE1335">
        <v>1.2997268879424895</v>
      </c>
      <c r="AF1335">
        <v>0.6262626262626263</v>
      </c>
      <c r="AG1335">
        <v>0.13967718569023568</v>
      </c>
      <c r="AH1335">
        <v>3.3693083109427606</v>
      </c>
      <c r="AI1335">
        <v>7.3689674274410768</v>
      </c>
      <c r="AJ1335">
        <v>3960</v>
      </c>
      <c r="AK1335">
        <v>36</v>
      </c>
      <c r="AL1335">
        <v>6</v>
      </c>
      <c r="AM1335">
        <v>6</v>
      </c>
      <c r="AN1335">
        <v>3</v>
      </c>
      <c r="AO1335">
        <v>1</v>
      </c>
      <c r="AP1335">
        <v>2</v>
      </c>
      <c r="AQ1335">
        <v>0</v>
      </c>
      <c r="AR1335">
        <v>1660.72</v>
      </c>
      <c r="AS1335" s="1" t="s">
        <v>173</v>
      </c>
      <c r="AT1335">
        <v>5</v>
      </c>
      <c r="AU1335">
        <v>129.09007034999999</v>
      </c>
      <c r="AV1335">
        <v>973.69723105000003</v>
      </c>
      <c r="AW1335">
        <v>36</v>
      </c>
      <c r="AX1335">
        <v>5.0505050505050504E-2</v>
      </c>
      <c r="AY1335">
        <v>6.0606060606060608E-2</v>
      </c>
      <c r="AZ1335">
        <v>40</v>
      </c>
      <c r="BA1335">
        <v>0.47811137166666662</v>
      </c>
      <c r="BB1335">
        <v>0.90157151023148152</v>
      </c>
      <c r="BC1335">
        <v>47</v>
      </c>
      <c r="BD1335">
        <v>-11</v>
      </c>
      <c r="BE1335">
        <v>7</v>
      </c>
      <c r="BF1335">
        <v>2</v>
      </c>
      <c r="BG1335" s="1" t="s">
        <v>99</v>
      </c>
      <c r="BH1335" s="1" t="s">
        <v>6891</v>
      </c>
      <c r="BI1335" s="1" t="s">
        <v>6889</v>
      </c>
      <c r="BJ1335" s="1" t="s">
        <v>6890</v>
      </c>
      <c r="BK1335">
        <v>2100</v>
      </c>
      <c r="BL1335">
        <v>3</v>
      </c>
      <c r="BM1335" s="5" t="d">
        <v>18:30:00.0000000000031950</v>
      </c>
      <c r="BN1335" s="5" t="d">
        <v>18:59:59.9999999999968050</v>
      </c>
      <c r="BO1335">
        <v>18</v>
      </c>
      <c r="BP1335" t="b">
        <v>1</v>
      </c>
    </row>
    <row r="1336" spans="1:68" x14ac:dyDescent="0.2">
      <c r="A1336" s="1" t="s">
        <v>2831</v>
      </c>
      <c r="B1336" s="1" t="s">
        <v>1456</v>
      </c>
      <c r="C1336" s="2" t="d">
        <v>2026-07-14</v>
      </c>
      <c r="D1336">
        <v>39</v>
      </c>
      <c r="E1336" s="1" t="s">
        <v>165</v>
      </c>
      <c r="F1336">
        <v>106</v>
      </c>
      <c r="G1336">
        <v>9</v>
      </c>
      <c r="H1336">
        <v>0</v>
      </c>
      <c r="I1336">
        <v>0</v>
      </c>
      <c r="J1336">
        <v>9</v>
      </c>
      <c r="K1336">
        <v>0</v>
      </c>
      <c r="L1336">
        <v>0</v>
      </c>
      <c r="M1336" s="1" t="s">
        <v>63</v>
      </c>
      <c r="N1336" s="1" t="s">
        <v>63</v>
      </c>
      <c r="O1336" s="1" t="s">
        <v>2214</v>
      </c>
      <c r="P1336">
        <v>11.77777777777778</v>
      </c>
      <c r="Q1336">
        <v>0</v>
      </c>
      <c r="R1336">
        <v>100</v>
      </c>
      <c r="S1336">
        <v>0</v>
      </c>
      <c r="T1336">
        <v>32</v>
      </c>
      <c r="U1336">
        <v>106</v>
      </c>
      <c r="V1336">
        <v>507</v>
      </c>
      <c r="W1336">
        <v>121660.73</v>
      </c>
      <c r="X1336">
        <v>4.783018867924528</v>
      </c>
      <c r="Y1336">
        <v>1147.7427358490565</v>
      </c>
      <c r="Z1336">
        <v>17.811320754716981</v>
      </c>
      <c r="AA1336">
        <v>18.919754151257862</v>
      </c>
      <c r="AB1336">
        <v>70</v>
      </c>
      <c r="AC1336">
        <v>1.7651788099056605</v>
      </c>
      <c r="AD1336">
        <v>2.4605349056603765E-3</v>
      </c>
      <c r="AE1336">
        <v>1.2560980525320398</v>
      </c>
      <c r="AF1336">
        <v>0.64308176100628933</v>
      </c>
      <c r="AG1336">
        <v>0</v>
      </c>
      <c r="AH1336">
        <v>8.4238556992138367</v>
      </c>
      <c r="AI1336">
        <v>7.7063650127358496</v>
      </c>
      <c r="AJ1336">
        <v>4240</v>
      </c>
      <c r="AK1336">
        <v>36</v>
      </c>
      <c r="AL1336">
        <v>5</v>
      </c>
      <c r="AM1336">
        <v>5</v>
      </c>
      <c r="AN1336">
        <v>3</v>
      </c>
      <c r="AO1336">
        <v>1</v>
      </c>
      <c r="AP1336">
        <v>1</v>
      </c>
      <c r="AQ1336">
        <v>0</v>
      </c>
      <c r="AR1336">
        <v>1517.6399999999999</v>
      </c>
      <c r="AS1336" s="1" t="s">
        <v>173</v>
      </c>
      <c r="AT1336">
        <v>70</v>
      </c>
      <c r="AU1336">
        <v>131.9817233</v>
      </c>
      <c r="AV1336">
        <v>1006.2806206333333</v>
      </c>
      <c r="AW1336">
        <v>36</v>
      </c>
      <c r="AX1336">
        <v>0.660377358490566</v>
      </c>
      <c r="AY1336">
        <v>4.716981132075472E-2</v>
      </c>
      <c r="AZ1336">
        <v>40</v>
      </c>
      <c r="BA1336">
        <v>0.48882119740740743</v>
      </c>
      <c r="BB1336">
        <v>0.93174131540123462</v>
      </c>
      <c r="BC1336">
        <v>48</v>
      </c>
      <c r="BD1336">
        <v>-12</v>
      </c>
      <c r="BE1336">
        <v>7</v>
      </c>
      <c r="BF1336">
        <v>2</v>
      </c>
      <c r="BG1336" s="1" t="s">
        <v>174</v>
      </c>
      <c r="BH1336" s="1" t="s">
        <v>6891</v>
      </c>
      <c r="BI1336" s="1" t="s">
        <v>6889</v>
      </c>
      <c r="BJ1336" s="1" t="s">
        <v>6890</v>
      </c>
      <c r="BK1336">
        <v>2100</v>
      </c>
      <c r="BL1336">
        <v>3</v>
      </c>
      <c r="BM1336" s="5" t="d">
        <v>18:59:59.9999999999968050</v>
      </c>
      <c r="BN1336" s="5" t="d">
        <v>19:30:00.000</v>
      </c>
      <c r="BO1336">
        <v>19</v>
      </c>
      <c r="BP1336" t="b">
        <v>1</v>
      </c>
    </row>
    <row r="1337" spans="1:68" x14ac:dyDescent="0.2">
      <c r="A1337" s="1" t="s">
        <v>2832</v>
      </c>
      <c r="B1337" s="1" t="s">
        <v>1456</v>
      </c>
      <c r="C1337" s="2" t="d">
        <v>2026-07-14</v>
      </c>
      <c r="D1337">
        <v>40</v>
      </c>
      <c r="E1337" s="1" t="s">
        <v>165</v>
      </c>
      <c r="F1337">
        <v>111</v>
      </c>
      <c r="G1337">
        <v>9</v>
      </c>
      <c r="H1337">
        <v>0</v>
      </c>
      <c r="I1337">
        <v>0</v>
      </c>
      <c r="J1337">
        <v>9</v>
      </c>
      <c r="K1337">
        <v>0</v>
      </c>
      <c r="L1337">
        <v>0</v>
      </c>
      <c r="M1337" s="1" t="s">
        <v>63</v>
      </c>
      <c r="N1337" s="1" t="s">
        <v>63</v>
      </c>
      <c r="O1337" s="1" t="s">
        <v>2216</v>
      </c>
      <c r="P1337">
        <v>12.333333333333334</v>
      </c>
      <c r="Q1337">
        <v>0</v>
      </c>
      <c r="R1337">
        <v>100</v>
      </c>
      <c r="S1337">
        <v>0</v>
      </c>
      <c r="T1337">
        <v>32</v>
      </c>
      <c r="U1337">
        <v>111</v>
      </c>
      <c r="V1337">
        <v>546</v>
      </c>
      <c r="W1337">
        <v>123767.72</v>
      </c>
      <c r="X1337">
        <v>4.9189189189189193</v>
      </c>
      <c r="Y1337">
        <v>1115.0245045045044</v>
      </c>
      <c r="Z1337">
        <v>18.216216216216218</v>
      </c>
      <c r="AA1337">
        <v>26.765333705855856</v>
      </c>
      <c r="AB1337">
        <v>111</v>
      </c>
      <c r="AC1337">
        <v>8.5491174896396398</v>
      </c>
      <c r="AD1337">
        <v>6.2812557057057043E-3</v>
      </c>
      <c r="AE1337">
        <v>1.2991612680647726</v>
      </c>
      <c r="AF1337">
        <v>0.62612612612612617</v>
      </c>
      <c r="AG1337">
        <v>0</v>
      </c>
      <c r="AH1337">
        <v>16.011597159759759</v>
      </c>
      <c r="AI1337">
        <v>7.8805762963963968</v>
      </c>
      <c r="AJ1337">
        <v>4440</v>
      </c>
      <c r="AK1337">
        <v>36</v>
      </c>
      <c r="AL1337">
        <v>3</v>
      </c>
      <c r="AM1337">
        <v>3</v>
      </c>
      <c r="AN1337">
        <v>3</v>
      </c>
      <c r="AO1337">
        <v>0</v>
      </c>
      <c r="AP1337">
        <v>0</v>
      </c>
      <c r="AQ1337">
        <v>0</v>
      </c>
      <c r="AR1337">
        <v>320.89</v>
      </c>
      <c r="AS1337" s="1" t="s">
        <v>173</v>
      </c>
      <c r="AT1337">
        <v>111</v>
      </c>
      <c r="AU1337">
        <v>142.6949669</v>
      </c>
      <c r="AV1337">
        <v>1004.4973688333333</v>
      </c>
      <c r="AW1337">
        <v>36</v>
      </c>
      <c r="AX1337">
        <v>1</v>
      </c>
      <c r="AY1337">
        <v>2.7027027027027029E-2</v>
      </c>
      <c r="AZ1337">
        <v>40</v>
      </c>
      <c r="BA1337">
        <v>0.52849987740740745</v>
      </c>
      <c r="BB1337">
        <v>0.93009015632716052</v>
      </c>
      <c r="BC1337">
        <v>48</v>
      </c>
      <c r="BD1337">
        <v>-12</v>
      </c>
      <c r="BE1337">
        <v>7</v>
      </c>
      <c r="BF1337">
        <v>2</v>
      </c>
      <c r="BG1337" s="1" t="s">
        <v>174</v>
      </c>
      <c r="BH1337" s="1" t="s">
        <v>6891</v>
      </c>
      <c r="BI1337" s="1" t="s">
        <v>6889</v>
      </c>
      <c r="BJ1337" s="1" t="s">
        <v>6890</v>
      </c>
      <c r="BK1337">
        <v>2100</v>
      </c>
      <c r="BL1337">
        <v>3</v>
      </c>
      <c r="BM1337" s="5" t="d">
        <v>19:30:00.000</v>
      </c>
      <c r="BN1337" s="5" t="d">
        <v>20:00:00.0000000000031950</v>
      </c>
      <c r="BO1337">
        <v>19</v>
      </c>
      <c r="BP1337" t="b">
        <v>1</v>
      </c>
    </row>
    <row r="1338" spans="1:68" x14ac:dyDescent="0.2">
      <c r="A1338" s="1" t="s">
        <v>2833</v>
      </c>
      <c r="B1338" s="1" t="s">
        <v>1456</v>
      </c>
      <c r="C1338" s="2" t="d">
        <v>2026-07-14</v>
      </c>
      <c r="D1338">
        <v>41</v>
      </c>
      <c r="E1338" s="1" t="s">
        <v>165</v>
      </c>
      <c r="F1338">
        <v>119</v>
      </c>
      <c r="G1338">
        <v>9</v>
      </c>
      <c r="H1338">
        <v>0</v>
      </c>
      <c r="I1338">
        <v>0</v>
      </c>
      <c r="J1338">
        <v>9</v>
      </c>
      <c r="K1338">
        <v>0</v>
      </c>
      <c r="L1338">
        <v>0</v>
      </c>
      <c r="M1338" s="1" t="s">
        <v>63</v>
      </c>
      <c r="N1338" s="1" t="s">
        <v>63</v>
      </c>
      <c r="O1338" s="1" t="s">
        <v>2218</v>
      </c>
      <c r="P1338">
        <v>13.22222222222222</v>
      </c>
      <c r="Q1338">
        <v>0</v>
      </c>
      <c r="R1338">
        <v>100</v>
      </c>
      <c r="S1338">
        <v>0</v>
      </c>
      <c r="T1338">
        <v>32</v>
      </c>
      <c r="U1338">
        <v>119</v>
      </c>
      <c r="V1338">
        <v>562</v>
      </c>
      <c r="W1338">
        <v>125936.86</v>
      </c>
      <c r="X1338">
        <v>4.7226890756302522</v>
      </c>
      <c r="Y1338">
        <v>1058.2929411764705</v>
      </c>
      <c r="Z1338">
        <v>18.45378151260504</v>
      </c>
      <c r="AA1338">
        <v>38.164563150560227</v>
      </c>
      <c r="AB1338">
        <v>119</v>
      </c>
      <c r="AC1338">
        <v>19.710781637955183</v>
      </c>
      <c r="AD1338">
        <v>3.1768589635854335E-3</v>
      </c>
      <c r="AE1338">
        <v>1.2698568297801278</v>
      </c>
      <c r="AF1338">
        <v>0.61232492997198873</v>
      </c>
      <c r="AG1338">
        <v>0</v>
      </c>
      <c r="AH1338">
        <v>27.874694219327729</v>
      </c>
      <c r="AI1338">
        <v>7.4833618455182078</v>
      </c>
      <c r="AJ1338">
        <v>4760</v>
      </c>
      <c r="AK1338">
        <v>36</v>
      </c>
      <c r="AL1338">
        <v>3</v>
      </c>
      <c r="AM1338">
        <v>3</v>
      </c>
      <c r="AN1338">
        <v>1</v>
      </c>
      <c r="AO1338">
        <v>1</v>
      </c>
      <c r="AP1338">
        <v>1</v>
      </c>
      <c r="AQ1338">
        <v>0</v>
      </c>
      <c r="AR1338">
        <v>1614.66</v>
      </c>
      <c r="AS1338" s="1" t="s">
        <v>173</v>
      </c>
      <c r="AT1338">
        <v>119</v>
      </c>
      <c r="AU1338">
        <v>148.26869619999999</v>
      </c>
      <c r="AV1338">
        <v>999.62216506666664</v>
      </c>
      <c r="AW1338">
        <v>36</v>
      </c>
      <c r="AX1338">
        <v>1</v>
      </c>
      <c r="AY1338">
        <v>2.5210084033613446E-2</v>
      </c>
      <c r="AZ1338">
        <v>40</v>
      </c>
      <c r="BA1338">
        <v>0.54914331925925919</v>
      </c>
      <c r="BB1338">
        <v>0.92557607876543202</v>
      </c>
      <c r="BC1338">
        <v>48</v>
      </c>
      <c r="BD1338">
        <v>-12</v>
      </c>
      <c r="BE1338">
        <v>8</v>
      </c>
      <c r="BF1338">
        <v>1</v>
      </c>
      <c r="BG1338" s="1" t="s">
        <v>174</v>
      </c>
      <c r="BH1338" s="1" t="s">
        <v>6891</v>
      </c>
      <c r="BI1338" s="1" t="s">
        <v>6889</v>
      </c>
      <c r="BJ1338" s="1" t="s">
        <v>6890</v>
      </c>
      <c r="BK1338">
        <v>2100</v>
      </c>
      <c r="BL1338">
        <v>3</v>
      </c>
      <c r="BM1338" s="5" t="d">
        <v>20:00:00.0000000000031950</v>
      </c>
      <c r="BN1338" s="5" t="d">
        <v>20:29:59.9999999999968050</v>
      </c>
      <c r="BO1338">
        <v>20</v>
      </c>
      <c r="BP1338" t="b">
        <v>1</v>
      </c>
    </row>
    <row r="1339" spans="1:68" x14ac:dyDescent="0.2">
      <c r="A1339" s="1" t="s">
        <v>2834</v>
      </c>
      <c r="B1339" s="1" t="s">
        <v>1456</v>
      </c>
      <c r="C1339" s="2" t="d">
        <v>2026-07-14</v>
      </c>
      <c r="D1339">
        <v>42</v>
      </c>
      <c r="E1339" s="1" t="s">
        <v>165</v>
      </c>
      <c r="F1339">
        <v>113</v>
      </c>
      <c r="G1339">
        <v>9</v>
      </c>
      <c r="H1339">
        <v>0</v>
      </c>
      <c r="I1339">
        <v>0</v>
      </c>
      <c r="J1339">
        <v>9</v>
      </c>
      <c r="K1339">
        <v>0</v>
      </c>
      <c r="L1339">
        <v>0</v>
      </c>
      <c r="M1339" s="1" t="s">
        <v>63</v>
      </c>
      <c r="N1339" s="1" t="s">
        <v>63</v>
      </c>
      <c r="O1339" s="1" t="s">
        <v>2220</v>
      </c>
      <c r="P1339">
        <v>12.555555555555555</v>
      </c>
      <c r="Q1339">
        <v>0</v>
      </c>
      <c r="R1339">
        <v>100</v>
      </c>
      <c r="S1339">
        <v>0</v>
      </c>
      <c r="T1339">
        <v>32</v>
      </c>
      <c r="U1339">
        <v>113</v>
      </c>
      <c r="V1339">
        <v>537</v>
      </c>
      <c r="W1339">
        <v>125046.19</v>
      </c>
      <c r="X1339">
        <v>4.7522123893805306</v>
      </c>
      <c r="Y1339">
        <v>1106.6034513274337</v>
      </c>
      <c r="Z1339">
        <v>17.982300884955752</v>
      </c>
      <c r="AA1339">
        <v>48.399929045280238</v>
      </c>
      <c r="AB1339">
        <v>113</v>
      </c>
      <c r="AC1339">
        <v>30.417628160324483</v>
      </c>
      <c r="AD1339">
        <v>2.6846410029498502E-3</v>
      </c>
      <c r="AE1339">
        <v>1.2630873655356873</v>
      </c>
      <c r="AF1339">
        <v>0.63834808259587017</v>
      </c>
      <c r="AG1339">
        <v>0</v>
      </c>
      <c r="AH1339">
        <v>38.351549978613569</v>
      </c>
      <c r="AI1339">
        <v>7.2839344859882003</v>
      </c>
      <c r="AJ1339">
        <v>4520</v>
      </c>
      <c r="AK1339">
        <v>36</v>
      </c>
      <c r="AL1339">
        <v>4</v>
      </c>
      <c r="AM1339">
        <v>4</v>
      </c>
      <c r="AN1339">
        <v>2</v>
      </c>
      <c r="AO1339">
        <v>0</v>
      </c>
      <c r="AP1339">
        <v>2</v>
      </c>
      <c r="AQ1339">
        <v>0</v>
      </c>
      <c r="AR1339">
        <v>1783.0600000000002</v>
      </c>
      <c r="AS1339" s="1" t="s">
        <v>173</v>
      </c>
      <c r="AT1339">
        <v>113</v>
      </c>
      <c r="AU1339">
        <v>149.64093883333334</v>
      </c>
      <c r="AV1339">
        <v>1001.86409745</v>
      </c>
      <c r="AW1339">
        <v>36</v>
      </c>
      <c r="AX1339">
        <v>1</v>
      </c>
      <c r="AY1339">
        <v>3.5398230088495575E-2</v>
      </c>
      <c r="AZ1339">
        <v>40</v>
      </c>
      <c r="BA1339">
        <v>0.55422569938271604</v>
      </c>
      <c r="BB1339">
        <v>0.92765194208333335</v>
      </c>
      <c r="BC1339">
        <v>48</v>
      </c>
      <c r="BD1339">
        <v>-12</v>
      </c>
      <c r="BE1339">
        <v>8</v>
      </c>
      <c r="BF1339">
        <v>1</v>
      </c>
      <c r="BG1339" s="1" t="s">
        <v>174</v>
      </c>
      <c r="BH1339" s="1" t="s">
        <v>6891</v>
      </c>
      <c r="BI1339" s="1" t="s">
        <v>6889</v>
      </c>
      <c r="BJ1339" s="1" t="s">
        <v>6890</v>
      </c>
      <c r="BK1339">
        <v>2100</v>
      </c>
      <c r="BL1339">
        <v>3</v>
      </c>
      <c r="BM1339" s="5" t="d">
        <v>20:29:59.9999999999968050</v>
      </c>
      <c r="BN1339" s="5" t="d">
        <v>21:00:00.000</v>
      </c>
      <c r="BO1339">
        <v>20</v>
      </c>
      <c r="BP1339" t="b">
        <v>1</v>
      </c>
    </row>
    <row r="1340" spans="1:68" x14ac:dyDescent="0.2">
      <c r="A1340" s="1" t="s">
        <v>2835</v>
      </c>
      <c r="B1340" s="1" t="s">
        <v>1456</v>
      </c>
      <c r="C1340" s="2" t="d">
        <v>2026-07-14</v>
      </c>
      <c r="D1340">
        <v>43</v>
      </c>
      <c r="E1340" s="1" t="s">
        <v>165</v>
      </c>
      <c r="F1340">
        <v>134</v>
      </c>
      <c r="G1340">
        <v>9</v>
      </c>
      <c r="H1340">
        <v>0</v>
      </c>
      <c r="I1340">
        <v>0</v>
      </c>
      <c r="J1340">
        <v>9</v>
      </c>
      <c r="K1340">
        <v>0</v>
      </c>
      <c r="L1340">
        <v>0</v>
      </c>
      <c r="M1340" s="1" t="s">
        <v>63</v>
      </c>
      <c r="N1340" s="1" t="s">
        <v>63</v>
      </c>
      <c r="O1340" s="1" t="s">
        <v>2222</v>
      </c>
      <c r="P1340">
        <v>14.888888888888889</v>
      </c>
      <c r="Q1340">
        <v>0</v>
      </c>
      <c r="R1340">
        <v>100</v>
      </c>
      <c r="S1340">
        <v>0</v>
      </c>
      <c r="T1340">
        <v>32</v>
      </c>
      <c r="U1340">
        <v>134</v>
      </c>
      <c r="V1340">
        <v>636</v>
      </c>
      <c r="W1340">
        <v>135987.96</v>
      </c>
      <c r="X1340">
        <v>4.7462686567164178</v>
      </c>
      <c r="Y1340">
        <v>1014.8355223880596</v>
      </c>
      <c r="Z1340">
        <v>19.164179104477611</v>
      </c>
      <c r="AA1340">
        <v>60.463974047761198</v>
      </c>
      <c r="AB1340">
        <v>134</v>
      </c>
      <c r="AC1340">
        <v>41.299794943283587</v>
      </c>
      <c r="AD1340">
        <v>7.1059919278606956E-2</v>
      </c>
      <c r="AE1340">
        <v>1.3002638305154763</v>
      </c>
      <c r="AF1340">
        <v>0.68146766169154227</v>
      </c>
      <c r="AG1340">
        <v>0</v>
      </c>
      <c r="AH1340">
        <v>50.147874910945276</v>
      </c>
      <c r="AI1340">
        <v>7.310944533457711</v>
      </c>
      <c r="AJ1340">
        <v>5360</v>
      </c>
      <c r="AK1340">
        <v>36</v>
      </c>
      <c r="AL1340">
        <v>5</v>
      </c>
      <c r="AM1340">
        <v>5</v>
      </c>
      <c r="AN1340">
        <v>3</v>
      </c>
      <c r="AO1340">
        <v>0</v>
      </c>
      <c r="AP1340">
        <v>2</v>
      </c>
      <c r="AQ1340">
        <v>0</v>
      </c>
      <c r="AR1340">
        <v>1381.88</v>
      </c>
      <c r="AS1340" s="1" t="s">
        <v>173</v>
      </c>
      <c r="AT1340">
        <v>134</v>
      </c>
      <c r="AU1340">
        <v>172.84980541666667</v>
      </c>
      <c r="AV1340">
        <v>1005.7050373333333</v>
      </c>
      <c r="AW1340">
        <v>36</v>
      </c>
      <c r="AX1340">
        <v>1</v>
      </c>
      <c r="AY1340">
        <v>3.7313432835820892E-2</v>
      </c>
      <c r="AZ1340">
        <v>40</v>
      </c>
      <c r="BA1340">
        <v>0.64018446450617283</v>
      </c>
      <c r="BB1340">
        <v>0.93120836790123451</v>
      </c>
      <c r="BC1340">
        <v>48</v>
      </c>
      <c r="BD1340">
        <v>-12</v>
      </c>
      <c r="BE1340">
        <v>9</v>
      </c>
      <c r="BF1340">
        <v>0</v>
      </c>
      <c r="BG1340" s="1" t="s">
        <v>174</v>
      </c>
      <c r="BH1340" s="1" t="s">
        <v>6891</v>
      </c>
      <c r="BI1340" s="1" t="s">
        <v>6889</v>
      </c>
      <c r="BJ1340" s="1" t="s">
        <v>6890</v>
      </c>
      <c r="BK1340">
        <v>2100</v>
      </c>
      <c r="BL1340">
        <v>3</v>
      </c>
      <c r="BM1340" s="5" t="d">
        <v>21:00:00.000</v>
      </c>
      <c r="BN1340" s="5" t="d">
        <v>21:30:00.0000000000031950</v>
      </c>
      <c r="BO1340">
        <v>21</v>
      </c>
      <c r="BP1340" t="b">
        <v>1</v>
      </c>
    </row>
    <row r="1341" spans="1:68" x14ac:dyDescent="0.2">
      <c r="A1341" s="1" t="s">
        <v>2836</v>
      </c>
      <c r="B1341" s="1" t="s">
        <v>1456</v>
      </c>
      <c r="C1341" s="2" t="d">
        <v>2026-07-14</v>
      </c>
      <c r="D1341">
        <v>44</v>
      </c>
      <c r="E1341" s="1" t="s">
        <v>165</v>
      </c>
      <c r="F1341">
        <v>95</v>
      </c>
      <c r="G1341">
        <v>9</v>
      </c>
      <c r="H1341">
        <v>0</v>
      </c>
      <c r="I1341">
        <v>0</v>
      </c>
      <c r="J1341">
        <v>9</v>
      </c>
      <c r="K1341">
        <v>0</v>
      </c>
      <c r="L1341">
        <v>0</v>
      </c>
      <c r="M1341" s="1" t="s">
        <v>63</v>
      </c>
      <c r="N1341" s="1" t="s">
        <v>63</v>
      </c>
      <c r="O1341" s="1" t="s">
        <v>2224</v>
      </c>
      <c r="P1341">
        <v>10.555555555555555</v>
      </c>
      <c r="Q1341">
        <v>0</v>
      </c>
      <c r="R1341">
        <v>100</v>
      </c>
      <c r="S1341">
        <v>0</v>
      </c>
      <c r="T1341">
        <v>32</v>
      </c>
      <c r="U1341">
        <v>95</v>
      </c>
      <c r="V1341">
        <v>497</v>
      </c>
      <c r="W1341">
        <v>118685.49</v>
      </c>
      <c r="X1341">
        <v>5.2315789473684209</v>
      </c>
      <c r="Y1341">
        <v>1249.320947368421</v>
      </c>
      <c r="Z1341">
        <v>17.11578947368421</v>
      </c>
      <c r="AA1341">
        <v>68.906291991578954</v>
      </c>
      <c r="AB1341">
        <v>95</v>
      </c>
      <c r="AC1341">
        <v>51.790502517894744</v>
      </c>
      <c r="AD1341">
        <v>9.7439259649122791E-3</v>
      </c>
      <c r="AE1341">
        <v>1.3752147262557988</v>
      </c>
      <c r="AF1341">
        <v>0.64298245614035088</v>
      </c>
      <c r="AG1341">
        <v>0</v>
      </c>
      <c r="AH1341">
        <v>58.713000388947371</v>
      </c>
      <c r="AI1341">
        <v>7.2188592573684209</v>
      </c>
      <c r="AJ1341">
        <v>3800</v>
      </c>
      <c r="AK1341">
        <v>36</v>
      </c>
      <c r="AL1341">
        <v>5</v>
      </c>
      <c r="AM1341">
        <v>5</v>
      </c>
      <c r="AN1341">
        <v>4</v>
      </c>
      <c r="AO1341">
        <v>1</v>
      </c>
      <c r="AP1341">
        <v>0</v>
      </c>
      <c r="AQ1341">
        <v>0</v>
      </c>
      <c r="AR1341">
        <v>1973.34</v>
      </c>
      <c r="AS1341" s="1" t="s">
        <v>173</v>
      </c>
      <c r="AT1341">
        <v>95</v>
      </c>
      <c r="AU1341">
        <v>128.05843083333335</v>
      </c>
      <c r="AV1341">
        <v>996.7888355</v>
      </c>
      <c r="AW1341">
        <v>36</v>
      </c>
      <c r="AX1341">
        <v>1</v>
      </c>
      <c r="AY1341">
        <v>5.2631578947368418E-2</v>
      </c>
      <c r="AZ1341">
        <v>40</v>
      </c>
      <c r="BA1341">
        <v>0.47429048456790129</v>
      </c>
      <c r="BB1341">
        <v>0.92295262546296297</v>
      </c>
      <c r="BC1341">
        <v>48</v>
      </c>
      <c r="BD1341">
        <v>-12</v>
      </c>
      <c r="BE1341">
        <v>7</v>
      </c>
      <c r="BF1341">
        <v>2</v>
      </c>
      <c r="BG1341" s="1" t="s">
        <v>174</v>
      </c>
      <c r="BH1341" s="1" t="s">
        <v>6891</v>
      </c>
      <c r="BI1341" s="1" t="s">
        <v>6889</v>
      </c>
      <c r="BJ1341" s="1" t="s">
        <v>6890</v>
      </c>
      <c r="BK1341">
        <v>2100</v>
      </c>
      <c r="BL1341">
        <v>3</v>
      </c>
      <c r="BM1341" s="5" t="d">
        <v>21:30:00.0000000000031950</v>
      </c>
      <c r="BN1341" s="5" t="d">
        <v>21:59:59.9999999999968050</v>
      </c>
      <c r="BO1341">
        <v>21</v>
      </c>
      <c r="BP1341" t="b">
        <v>1</v>
      </c>
    </row>
    <row r="1342" spans="1:68" x14ac:dyDescent="0.2">
      <c r="A1342" s="1" t="s">
        <v>2837</v>
      </c>
      <c r="B1342" s="1" t="s">
        <v>1456</v>
      </c>
      <c r="C1342" s="2" t="d">
        <v>2026-07-14</v>
      </c>
      <c r="D1342">
        <v>45</v>
      </c>
      <c r="E1342" s="1" t="s">
        <v>165</v>
      </c>
      <c r="F1342">
        <v>78</v>
      </c>
      <c r="G1342">
        <v>9</v>
      </c>
      <c r="H1342">
        <v>0</v>
      </c>
      <c r="I1342">
        <v>0</v>
      </c>
      <c r="J1342">
        <v>9</v>
      </c>
      <c r="K1342">
        <v>0</v>
      </c>
      <c r="L1342">
        <v>0</v>
      </c>
      <c r="M1342" s="1" t="s">
        <v>63</v>
      </c>
      <c r="N1342" s="1" t="s">
        <v>63</v>
      </c>
      <c r="O1342" s="1" t="s">
        <v>2226</v>
      </c>
      <c r="P1342">
        <v>8.6666666666666661</v>
      </c>
      <c r="Q1342">
        <v>0</v>
      </c>
      <c r="R1342">
        <v>100</v>
      </c>
      <c r="S1342">
        <v>0</v>
      </c>
      <c r="T1342">
        <v>32</v>
      </c>
      <c r="U1342">
        <v>78</v>
      </c>
      <c r="V1342">
        <v>426</v>
      </c>
      <c r="W1342">
        <v>94839.3</v>
      </c>
      <c r="X1342">
        <v>5.4615384615384617</v>
      </c>
      <c r="Y1342">
        <v>1215.8884615384616</v>
      </c>
      <c r="Z1342">
        <v>14.782051282051283</v>
      </c>
      <c r="AA1342">
        <v>70.543460242307688</v>
      </c>
      <c r="AB1342">
        <v>78</v>
      </c>
      <c r="AC1342">
        <v>55.761408960256411</v>
      </c>
      <c r="AD1342">
        <v>6.684648076923076E-3</v>
      </c>
      <c r="AE1342">
        <v>1.4432789997601083</v>
      </c>
      <c r="AF1342">
        <v>0.69209401709401708</v>
      </c>
      <c r="AG1342">
        <v>0</v>
      </c>
      <c r="AH1342">
        <v>60.105897110683763</v>
      </c>
      <c r="AI1342">
        <v>7.3709328066239319</v>
      </c>
      <c r="AJ1342">
        <v>2730</v>
      </c>
      <c r="AK1342">
        <v>36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 s="1" t="s">
        <v>173</v>
      </c>
      <c r="AT1342">
        <v>78</v>
      </c>
      <c r="AU1342">
        <v>113.08765215</v>
      </c>
      <c r="AV1342">
        <v>997.00474183333336</v>
      </c>
      <c r="AW1342">
        <v>36</v>
      </c>
      <c r="AX1342">
        <v>1</v>
      </c>
      <c r="AY1342">
        <v>0</v>
      </c>
      <c r="AZ1342">
        <v>35</v>
      </c>
      <c r="BA1342">
        <v>0.41884315611111111</v>
      </c>
      <c r="BB1342">
        <v>0.92315253873456793</v>
      </c>
      <c r="BC1342">
        <v>48</v>
      </c>
      <c r="BD1342">
        <v>-12</v>
      </c>
      <c r="BE1342">
        <v>6</v>
      </c>
      <c r="BF1342">
        <v>3</v>
      </c>
      <c r="BG1342" s="1" t="s">
        <v>174</v>
      </c>
      <c r="BH1342" s="1" t="s">
        <v>6891</v>
      </c>
      <c r="BI1342" s="1" t="s">
        <v>6889</v>
      </c>
      <c r="BJ1342" s="1" t="s">
        <v>6890</v>
      </c>
      <c r="BK1342">
        <v>2100</v>
      </c>
      <c r="BL1342">
        <v>3</v>
      </c>
      <c r="BM1342" s="5" t="d">
        <v>21:59:59.9999999999968050</v>
      </c>
      <c r="BN1342" s="5" t="d">
        <v>22:30:00.000</v>
      </c>
      <c r="BO1342">
        <v>22</v>
      </c>
      <c r="BP1342" t="b">
        <v>0</v>
      </c>
    </row>
    <row r="1343" spans="1:68" x14ac:dyDescent="0.2">
      <c r="A1343" s="1" t="s">
        <v>2838</v>
      </c>
      <c r="B1343" s="1" t="s">
        <v>1456</v>
      </c>
      <c r="C1343" s="2" t="d">
        <v>2026-07-14</v>
      </c>
      <c r="D1343">
        <v>46</v>
      </c>
      <c r="E1343" s="1" t="s">
        <v>165</v>
      </c>
      <c r="F1343">
        <v>53</v>
      </c>
      <c r="G1343">
        <v>9</v>
      </c>
      <c r="H1343">
        <v>0</v>
      </c>
      <c r="I1343">
        <v>0</v>
      </c>
      <c r="J1343">
        <v>9</v>
      </c>
      <c r="K1343">
        <v>0</v>
      </c>
      <c r="L1343">
        <v>0</v>
      </c>
      <c r="M1343" s="1" t="s">
        <v>63</v>
      </c>
      <c r="N1343" s="1" t="s">
        <v>63</v>
      </c>
      <c r="O1343" s="1" t="s">
        <v>2210</v>
      </c>
      <c r="P1343">
        <v>5.8888888888888893</v>
      </c>
      <c r="Q1343">
        <v>0</v>
      </c>
      <c r="R1343">
        <v>100</v>
      </c>
      <c r="S1343">
        <v>0</v>
      </c>
      <c r="T1343">
        <v>32</v>
      </c>
      <c r="U1343">
        <v>53</v>
      </c>
      <c r="V1343">
        <v>269</v>
      </c>
      <c r="W1343">
        <v>58437.98</v>
      </c>
      <c r="X1343">
        <v>5.0754716981132075</v>
      </c>
      <c r="Y1343">
        <v>1102.603396226415</v>
      </c>
      <c r="Z1343">
        <v>13.30188679245283</v>
      </c>
      <c r="AA1343">
        <v>59.677925913522017</v>
      </c>
      <c r="AB1343">
        <v>53</v>
      </c>
      <c r="AC1343">
        <v>46.376039121069184</v>
      </c>
      <c r="AD1343">
        <v>0</v>
      </c>
      <c r="AE1343">
        <v>1.3408322576854219</v>
      </c>
      <c r="AF1343">
        <v>0.63050314465408797</v>
      </c>
      <c r="AG1343">
        <v>0</v>
      </c>
      <c r="AH1343">
        <v>49.322546908176101</v>
      </c>
      <c r="AI1343">
        <v>7.4853014550314461</v>
      </c>
      <c r="AJ1343">
        <v>1855</v>
      </c>
      <c r="AK1343">
        <v>36</v>
      </c>
      <c r="AL1343">
        <v>2</v>
      </c>
      <c r="AM1343">
        <v>1</v>
      </c>
      <c r="AN1343">
        <v>1</v>
      </c>
      <c r="AO1343">
        <v>1</v>
      </c>
      <c r="AP1343">
        <v>0</v>
      </c>
      <c r="AQ1343">
        <v>0</v>
      </c>
      <c r="AR1343">
        <v>235.45999999999998</v>
      </c>
      <c r="AS1343" s="1" t="s">
        <v>173</v>
      </c>
      <c r="AT1343">
        <v>53</v>
      </c>
      <c r="AU1343">
        <v>74.643881366666662</v>
      </c>
      <c r="AV1343">
        <v>997.52467021666666</v>
      </c>
      <c r="AW1343">
        <v>36</v>
      </c>
      <c r="AX1343">
        <v>1</v>
      </c>
      <c r="AY1343">
        <v>1.8867924528301886E-2</v>
      </c>
      <c r="AZ1343">
        <v>35</v>
      </c>
      <c r="BA1343">
        <v>0.27645881987654319</v>
      </c>
      <c r="BB1343">
        <v>0.92363395390432101</v>
      </c>
      <c r="BC1343">
        <v>48</v>
      </c>
      <c r="BD1343">
        <v>-12</v>
      </c>
      <c r="BE1343">
        <v>4</v>
      </c>
      <c r="BF1343">
        <v>5</v>
      </c>
      <c r="BG1343" s="1" t="s">
        <v>174</v>
      </c>
      <c r="BH1343" s="1" t="s">
        <v>6891</v>
      </c>
      <c r="BI1343" s="1" t="s">
        <v>6889</v>
      </c>
      <c r="BJ1343" s="1" t="s">
        <v>6890</v>
      </c>
      <c r="BK1343">
        <v>2100</v>
      </c>
      <c r="BL1343">
        <v>3</v>
      </c>
      <c r="BM1343" s="5" t="d">
        <v>22:30:00.000</v>
      </c>
      <c r="BN1343" s="5" t="d">
        <v>23:00:00.0000000000031950</v>
      </c>
      <c r="BO1343">
        <v>22</v>
      </c>
      <c r="BP1343" t="b">
        <v>0</v>
      </c>
    </row>
    <row r="1344" spans="1:68" x14ac:dyDescent="0.2">
      <c r="A1344" s="1" t="s">
        <v>2839</v>
      </c>
      <c r="B1344" s="1" t="s">
        <v>1456</v>
      </c>
      <c r="C1344" s="2" t="d">
        <v>2026-07-14</v>
      </c>
      <c r="D1344">
        <v>47</v>
      </c>
      <c r="E1344" s="1" t="s">
        <v>187</v>
      </c>
      <c r="F1344">
        <v>37</v>
      </c>
      <c r="G1344">
        <v>9</v>
      </c>
      <c r="H1344">
        <v>0</v>
      </c>
      <c r="I1344">
        <v>2</v>
      </c>
      <c r="J1344">
        <v>7</v>
      </c>
      <c r="K1344">
        <v>0</v>
      </c>
      <c r="L1344">
        <v>1</v>
      </c>
      <c r="M1344" s="1" t="s">
        <v>63</v>
      </c>
      <c r="N1344" s="1" t="s">
        <v>1549</v>
      </c>
      <c r="O1344" s="1" t="s">
        <v>2229</v>
      </c>
      <c r="P1344">
        <v>5.2857142857142856</v>
      </c>
      <c r="Q1344">
        <v>0</v>
      </c>
      <c r="R1344">
        <v>100</v>
      </c>
      <c r="S1344">
        <v>1</v>
      </c>
      <c r="T1344">
        <v>31</v>
      </c>
      <c r="U1344">
        <v>37</v>
      </c>
      <c r="V1344">
        <v>195</v>
      </c>
      <c r="W1344">
        <v>45540.09</v>
      </c>
      <c r="X1344">
        <v>5.2702702702702702</v>
      </c>
      <c r="Y1344">
        <v>1230.8132432432431</v>
      </c>
      <c r="Z1344">
        <v>12.405405405405405</v>
      </c>
      <c r="AA1344">
        <v>47.793174106756759</v>
      </c>
      <c r="AB1344">
        <v>37</v>
      </c>
      <c r="AC1344">
        <v>35.387768701351355</v>
      </c>
      <c r="AD1344">
        <v>0</v>
      </c>
      <c r="AE1344">
        <v>1.3510749812545029</v>
      </c>
      <c r="AF1344">
        <v>0.63018018018018018</v>
      </c>
      <c r="AG1344">
        <v>0</v>
      </c>
      <c r="AH1344">
        <v>37.499135675225226</v>
      </c>
      <c r="AI1344">
        <v>7.3844048819819825</v>
      </c>
      <c r="AJ1344">
        <v>1295</v>
      </c>
      <c r="AK1344">
        <v>36</v>
      </c>
      <c r="AL1344">
        <v>1</v>
      </c>
      <c r="AM1344">
        <v>1</v>
      </c>
      <c r="AN1344">
        <v>0</v>
      </c>
      <c r="AO1344">
        <v>0</v>
      </c>
      <c r="AP1344">
        <v>1</v>
      </c>
      <c r="AQ1344">
        <v>0</v>
      </c>
      <c r="AR1344">
        <v>196.42</v>
      </c>
      <c r="AS1344" s="1" t="s">
        <v>173</v>
      </c>
      <c r="AT1344">
        <v>37</v>
      </c>
      <c r="AU1344">
        <v>50.790898466666668</v>
      </c>
      <c r="AV1344">
        <v>998.26470940000002</v>
      </c>
      <c r="AW1344">
        <v>36</v>
      </c>
      <c r="AX1344">
        <v>1</v>
      </c>
      <c r="AY1344">
        <v>2.7027027027027029E-2</v>
      </c>
      <c r="AZ1344">
        <v>35</v>
      </c>
      <c r="BA1344">
        <v>0.24186142126984128</v>
      </c>
      <c r="BB1344">
        <v>0.92431917537037034</v>
      </c>
      <c r="BC1344">
        <v>48</v>
      </c>
      <c r="BD1344">
        <v>-12</v>
      </c>
      <c r="BE1344">
        <v>3</v>
      </c>
      <c r="BF1344">
        <v>4</v>
      </c>
      <c r="BG1344" s="1" t="s">
        <v>174</v>
      </c>
      <c r="BH1344" s="1" t="s">
        <v>6891</v>
      </c>
      <c r="BI1344" s="1" t="s">
        <v>6889</v>
      </c>
      <c r="BJ1344" s="1" t="s">
        <v>6890</v>
      </c>
      <c r="BK1344">
        <v>2100</v>
      </c>
      <c r="BL1344">
        <v>3</v>
      </c>
      <c r="BM1344" s="5" t="d">
        <v>23:00:00.0000000000031950</v>
      </c>
      <c r="BN1344" s="5" t="d">
        <v>23:29:59.9999999999968050</v>
      </c>
      <c r="BO1344">
        <v>23</v>
      </c>
      <c r="BP1344" t="b">
        <v>0</v>
      </c>
    </row>
    <row r="1345" spans="1:68" x14ac:dyDescent="0.2">
      <c r="A1345" s="1" t="s">
        <v>2840</v>
      </c>
      <c r="B1345" s="1" t="s">
        <v>1456</v>
      </c>
      <c r="C1345" s="2" t="d">
        <v>2026-07-14</v>
      </c>
      <c r="D1345">
        <v>48</v>
      </c>
      <c r="E1345" s="1" t="s">
        <v>187</v>
      </c>
      <c r="F1345">
        <v>18</v>
      </c>
      <c r="G1345">
        <v>9</v>
      </c>
      <c r="H1345">
        <v>0</v>
      </c>
      <c r="I1345">
        <v>2</v>
      </c>
      <c r="J1345">
        <v>7</v>
      </c>
      <c r="K1345">
        <v>0</v>
      </c>
      <c r="L1345">
        <v>1</v>
      </c>
      <c r="M1345" s="1" t="s">
        <v>63</v>
      </c>
      <c r="N1345" s="1" t="s">
        <v>1796</v>
      </c>
      <c r="O1345" s="1" t="s">
        <v>2231</v>
      </c>
      <c r="P1345">
        <v>2.5714285714285716</v>
      </c>
      <c r="Q1345">
        <v>0</v>
      </c>
      <c r="R1345">
        <v>100</v>
      </c>
      <c r="S1345">
        <v>1</v>
      </c>
      <c r="T1345">
        <v>30</v>
      </c>
      <c r="U1345">
        <v>18</v>
      </c>
      <c r="V1345">
        <v>89</v>
      </c>
      <c r="W1345">
        <v>20520.419999999998</v>
      </c>
      <c r="X1345">
        <v>4.9444444444444446</v>
      </c>
      <c r="Y1345">
        <v>1140.0233333333333</v>
      </c>
      <c r="Z1345">
        <v>12.277777777777779</v>
      </c>
      <c r="AA1345">
        <v>24.600501460185185</v>
      </c>
      <c r="AB1345">
        <v>16</v>
      </c>
      <c r="AC1345">
        <v>12.478896014814815</v>
      </c>
      <c r="AD1345">
        <v>0</v>
      </c>
      <c r="AE1345">
        <v>1.325645642375205</v>
      </c>
      <c r="AF1345">
        <v>0.53148148148148144</v>
      </c>
      <c r="AG1345">
        <v>0</v>
      </c>
      <c r="AH1345">
        <v>14.231155706481482</v>
      </c>
      <c r="AI1345">
        <v>7.5094408444444447</v>
      </c>
      <c r="AJ1345">
        <v>630</v>
      </c>
      <c r="AK1345">
        <v>36</v>
      </c>
      <c r="AL1345">
        <v>1</v>
      </c>
      <c r="AM1345">
        <v>1</v>
      </c>
      <c r="AN1345">
        <v>1</v>
      </c>
      <c r="AO1345">
        <v>0</v>
      </c>
      <c r="AP1345">
        <v>0</v>
      </c>
      <c r="AQ1345">
        <v>0</v>
      </c>
      <c r="AR1345">
        <v>372.81</v>
      </c>
      <c r="AS1345" s="1" t="s">
        <v>173</v>
      </c>
      <c r="AT1345">
        <v>16</v>
      </c>
      <c r="AU1345">
        <v>24.492368450000001</v>
      </c>
      <c r="AV1345">
        <v>1001.9755770333334</v>
      </c>
      <c r="AW1345">
        <v>36</v>
      </c>
      <c r="AX1345">
        <v>0.88888888888888884</v>
      </c>
      <c r="AY1345">
        <v>5.5555555555555552E-2</v>
      </c>
      <c r="AZ1345">
        <v>35</v>
      </c>
      <c r="BA1345">
        <v>0.11663032595238096</v>
      </c>
      <c r="BB1345">
        <v>0.9277551639197531</v>
      </c>
      <c r="BC1345">
        <v>48</v>
      </c>
      <c r="BD1345">
        <v>-12</v>
      </c>
      <c r="BE1345">
        <v>2</v>
      </c>
      <c r="BF1345">
        <v>5</v>
      </c>
      <c r="BG1345" s="1" t="s">
        <v>174</v>
      </c>
      <c r="BH1345" s="1" t="s">
        <v>6891</v>
      </c>
      <c r="BI1345" s="1" t="s">
        <v>6889</v>
      </c>
      <c r="BJ1345" s="1" t="s">
        <v>6890</v>
      </c>
      <c r="BK1345">
        <v>2100</v>
      </c>
      <c r="BL1345">
        <v>3</v>
      </c>
      <c r="BM1345" s="5" t="d">
        <v>23:29:59.9999999999968050</v>
      </c>
      <c r="BN1345" s="5" t="d">
        <v>1899-12-30</v>
      </c>
      <c r="BO1345">
        <v>23</v>
      </c>
      <c r="BP1345" t="b">
        <v>0</v>
      </c>
    </row>
    <row r="1346" spans="1:68" x14ac:dyDescent="0.2">
      <c r="A1346" s="1" t="s">
        <v>2841</v>
      </c>
      <c r="B1346" s="1" t="s">
        <v>2842</v>
      </c>
      <c r="C1346" s="2" t="d">
        <v>2026-07-01</v>
      </c>
      <c r="D1346">
        <v>1</v>
      </c>
      <c r="E1346" s="1" t="s">
        <v>61</v>
      </c>
      <c r="F1346">
        <v>8</v>
      </c>
      <c r="G1346">
        <v>8</v>
      </c>
      <c r="H1346">
        <v>7</v>
      </c>
      <c r="I1346">
        <v>0</v>
      </c>
      <c r="J1346">
        <v>1</v>
      </c>
      <c r="K1346">
        <v>525</v>
      </c>
      <c r="L1346">
        <v>0</v>
      </c>
      <c r="M1346" s="1" t="s">
        <v>2843</v>
      </c>
      <c r="N1346" s="1" t="s">
        <v>63</v>
      </c>
      <c r="O1346" s="1" t="s">
        <v>2844</v>
      </c>
      <c r="P1346">
        <v>8</v>
      </c>
      <c r="Q1346">
        <v>525</v>
      </c>
      <c r="R1346">
        <v>9475</v>
      </c>
      <c r="S1346">
        <v>0</v>
      </c>
      <c r="T1346">
        <v>50</v>
      </c>
      <c r="U1346">
        <v>8</v>
      </c>
      <c r="V1346">
        <v>43</v>
      </c>
      <c r="W1346">
        <v>9663.5399999999991</v>
      </c>
      <c r="X1346">
        <v>5.375</v>
      </c>
      <c r="Y1346">
        <v>1207.9424999999999</v>
      </c>
      <c r="Z1346">
        <v>12</v>
      </c>
      <c r="AA1346">
        <v>10.26994181875</v>
      </c>
      <c r="AB1346">
        <v>1</v>
      </c>
      <c r="AC1346">
        <v>0.16538926666666656</v>
      </c>
      <c r="AD1346">
        <v>0.2416921354166667</v>
      </c>
      <c r="AE1346">
        <v>1.5572582215061697</v>
      </c>
      <c r="AF1346">
        <v>0.50624999999999998</v>
      </c>
      <c r="AG1346">
        <v>2.3052003499999998</v>
      </c>
      <c r="AH1346">
        <v>0</v>
      </c>
      <c r="AI1346">
        <v>7.2501581270833331</v>
      </c>
      <c r="AJ1346">
        <v>280</v>
      </c>
      <c r="AK1346">
        <v>33</v>
      </c>
      <c r="AL1346">
        <v>5</v>
      </c>
      <c r="AM1346">
        <v>4</v>
      </c>
      <c r="AN1346">
        <v>2</v>
      </c>
      <c r="AO1346">
        <v>1</v>
      </c>
      <c r="AP1346">
        <v>2</v>
      </c>
      <c r="AQ1346">
        <v>0</v>
      </c>
      <c r="AR1346">
        <v>1643.57</v>
      </c>
      <c r="AS1346" s="1" t="s">
        <v>125</v>
      </c>
      <c r="AT1346">
        <v>1</v>
      </c>
      <c r="AU1346">
        <v>9.8570788</v>
      </c>
      <c r="AV1346">
        <v>53.149987116666665</v>
      </c>
      <c r="AW1346">
        <v>5</v>
      </c>
      <c r="AX1346">
        <v>0.125</v>
      </c>
      <c r="AY1346">
        <v>0.5</v>
      </c>
      <c r="AZ1346">
        <v>35</v>
      </c>
      <c r="BA1346">
        <v>0.32856929333333335</v>
      </c>
      <c r="BB1346">
        <v>5.3686855673400674E-2</v>
      </c>
      <c r="BC1346">
        <v>3</v>
      </c>
      <c r="BD1346">
        <v>30</v>
      </c>
      <c r="BE1346">
        <v>1</v>
      </c>
      <c r="BF1346">
        <v>0</v>
      </c>
      <c r="BG1346" s="1" t="s">
        <v>209</v>
      </c>
      <c r="BH1346" s="1" t="s">
        <v>6892</v>
      </c>
      <c r="BI1346" s="1" t="s">
        <v>6889</v>
      </c>
      <c r="BJ1346" s="1" t="s">
        <v>6893</v>
      </c>
      <c r="BK1346">
        <v>1900</v>
      </c>
      <c r="BL1346">
        <v>2.8</v>
      </c>
      <c r="BM1346" s="5" t="d">
        <v>1899-12-30</v>
      </c>
      <c r="BN1346" s="5" t="d">
        <v>00:29:59.99999999999990100</v>
      </c>
      <c r="BO1346">
        <v>0</v>
      </c>
      <c r="BP1346" t="b">
        <v>0</v>
      </c>
    </row>
    <row r="1347" spans="1:68" x14ac:dyDescent="0.2">
      <c r="A1347" s="1" t="s">
        <v>2845</v>
      </c>
      <c r="B1347" s="1" t="s">
        <v>2842</v>
      </c>
      <c r="C1347" s="2" t="d">
        <v>2026-07-01</v>
      </c>
      <c r="D1347">
        <v>2</v>
      </c>
      <c r="E1347" s="1" t="s">
        <v>61</v>
      </c>
      <c r="F1347">
        <v>3</v>
      </c>
      <c r="G1347">
        <v>9</v>
      </c>
      <c r="H1347">
        <v>8</v>
      </c>
      <c r="I1347">
        <v>0</v>
      </c>
      <c r="J1347">
        <v>1</v>
      </c>
      <c r="K1347">
        <v>600</v>
      </c>
      <c r="L1347">
        <v>0</v>
      </c>
      <c r="M1347" s="1" t="s">
        <v>2846</v>
      </c>
      <c r="N1347" s="1" t="s">
        <v>63</v>
      </c>
      <c r="O1347" s="1" t="s">
        <v>2847</v>
      </c>
      <c r="P1347">
        <v>3</v>
      </c>
      <c r="Q1347">
        <v>600</v>
      </c>
      <c r="R1347">
        <v>8875</v>
      </c>
      <c r="S1347">
        <v>0</v>
      </c>
      <c r="T1347">
        <v>50</v>
      </c>
      <c r="U1347">
        <v>3</v>
      </c>
      <c r="V1347">
        <v>16</v>
      </c>
      <c r="W1347">
        <v>2532.5299999999997</v>
      </c>
      <c r="X1347">
        <v>5.333333333333333</v>
      </c>
      <c r="Y1347">
        <v>844.17666666666662</v>
      </c>
      <c r="Z1347">
        <v>11.666666666666666</v>
      </c>
      <c r="AA1347">
        <v>9.4189474111111107</v>
      </c>
      <c r="AB1347">
        <v>0</v>
      </c>
      <c r="AC1347">
        <v>0</v>
      </c>
      <c r="AD1347">
        <v>0.11636047777777776</v>
      </c>
      <c r="AE1347">
        <v>1.3115747064348344</v>
      </c>
      <c r="AF1347">
        <v>0.47222222222222227</v>
      </c>
      <c r="AG1347">
        <v>1.9001574000000001</v>
      </c>
      <c r="AH1347">
        <v>0</v>
      </c>
      <c r="AI1347">
        <v>6.685456666666667</v>
      </c>
      <c r="AJ1347">
        <v>105</v>
      </c>
      <c r="AK1347">
        <v>34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 s="1" t="s">
        <v>70</v>
      </c>
      <c r="AT1347">
        <v>0</v>
      </c>
      <c r="AU1347">
        <v>6.5357109833333329</v>
      </c>
      <c r="AV1347">
        <v>67.23264781666667</v>
      </c>
      <c r="AW1347">
        <v>6</v>
      </c>
      <c r="AX1347">
        <v>0</v>
      </c>
      <c r="AY1347">
        <v>0</v>
      </c>
      <c r="AZ1347">
        <v>35</v>
      </c>
      <c r="BA1347">
        <v>0.21785703277777776</v>
      </c>
      <c r="BB1347">
        <v>6.5914360604575173E-2</v>
      </c>
      <c r="BC1347">
        <v>4</v>
      </c>
      <c r="BD1347">
        <v>30</v>
      </c>
      <c r="BE1347">
        <v>1</v>
      </c>
      <c r="BF1347">
        <v>0</v>
      </c>
      <c r="BG1347" s="1" t="s">
        <v>66</v>
      </c>
      <c r="BH1347" s="1" t="s">
        <v>6892</v>
      </c>
      <c r="BI1347" s="1" t="s">
        <v>6889</v>
      </c>
      <c r="BJ1347" s="1" t="s">
        <v>6893</v>
      </c>
      <c r="BK1347">
        <v>1900</v>
      </c>
      <c r="BL1347">
        <v>2.8</v>
      </c>
      <c r="BM1347" s="5" t="d">
        <v>00:29:59.99999999999990100</v>
      </c>
      <c r="BN1347" s="5" t="d">
        <v>00:59:59.99999999999980200</v>
      </c>
      <c r="BO1347">
        <v>0</v>
      </c>
      <c r="BP1347" t="b">
        <v>0</v>
      </c>
    </row>
    <row r="1348" spans="1:68" x14ac:dyDescent="0.2">
      <c r="A1348" s="1" t="s">
        <v>2848</v>
      </c>
      <c r="B1348" s="1" t="s">
        <v>2842</v>
      </c>
      <c r="C1348" s="2" t="d">
        <v>2026-07-01</v>
      </c>
      <c r="D1348">
        <v>3</v>
      </c>
      <c r="E1348" s="1" t="s">
        <v>61</v>
      </c>
      <c r="F1348">
        <v>3</v>
      </c>
      <c r="G1348">
        <v>9</v>
      </c>
      <c r="H1348">
        <v>8</v>
      </c>
      <c r="I1348">
        <v>0</v>
      </c>
      <c r="J1348">
        <v>1</v>
      </c>
      <c r="K1348">
        <v>600</v>
      </c>
      <c r="L1348">
        <v>0</v>
      </c>
      <c r="M1348" s="1" t="s">
        <v>2849</v>
      </c>
      <c r="N1348" s="1" t="s">
        <v>63</v>
      </c>
      <c r="O1348" s="1" t="s">
        <v>2850</v>
      </c>
      <c r="P1348">
        <v>3</v>
      </c>
      <c r="Q1348">
        <v>600</v>
      </c>
      <c r="R1348">
        <v>8275</v>
      </c>
      <c r="S1348">
        <v>0</v>
      </c>
      <c r="T1348">
        <v>50</v>
      </c>
      <c r="U1348">
        <v>3</v>
      </c>
      <c r="V1348">
        <v>12</v>
      </c>
      <c r="W1348">
        <v>1909.07</v>
      </c>
      <c r="X1348">
        <v>4</v>
      </c>
      <c r="Y1348">
        <v>636.35666666666668</v>
      </c>
      <c r="Z1348">
        <v>11</v>
      </c>
      <c r="AA1348">
        <v>6.7267802166666675</v>
      </c>
      <c r="AB1348">
        <v>0</v>
      </c>
      <c r="AC1348">
        <v>0</v>
      </c>
      <c r="AD1348">
        <v>0</v>
      </c>
      <c r="AE1348">
        <v>0.94937657185424207</v>
      </c>
      <c r="AF1348">
        <v>0.41666666666666669</v>
      </c>
      <c r="AG1348">
        <v>1.3660432333333334</v>
      </c>
      <c r="AH1348">
        <v>0</v>
      </c>
      <c r="AI1348">
        <v>4.349625866666667</v>
      </c>
      <c r="AJ1348">
        <v>105</v>
      </c>
      <c r="AK1348">
        <v>34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 s="1" t="s">
        <v>70</v>
      </c>
      <c r="AT1348">
        <v>0</v>
      </c>
      <c r="AU1348">
        <v>2.8481296999999999</v>
      </c>
      <c r="AV1348">
        <v>13.501298366666667</v>
      </c>
      <c r="AW1348">
        <v>2</v>
      </c>
      <c r="AX1348">
        <v>0</v>
      </c>
      <c r="AY1348">
        <v>0</v>
      </c>
      <c r="AZ1348">
        <v>35</v>
      </c>
      <c r="BA1348">
        <v>9.4937656666666662E-2</v>
      </c>
      <c r="BB1348">
        <v>1.3236567026143791E-2</v>
      </c>
      <c r="BC1348">
        <v>1</v>
      </c>
      <c r="BD1348">
        <v>33</v>
      </c>
      <c r="BE1348">
        <v>1</v>
      </c>
      <c r="BF1348">
        <v>0</v>
      </c>
      <c r="BG1348" s="1" t="s">
        <v>66</v>
      </c>
      <c r="BH1348" s="1" t="s">
        <v>6892</v>
      </c>
      <c r="BI1348" s="1" t="s">
        <v>6889</v>
      </c>
      <c r="BJ1348" s="1" t="s">
        <v>6893</v>
      </c>
      <c r="BK1348">
        <v>1900</v>
      </c>
      <c r="BL1348">
        <v>2.8</v>
      </c>
      <c r="BM1348" s="5" t="d">
        <v>00:59:59.99999999999980200</v>
      </c>
      <c r="BN1348" s="5" t="d">
        <v>01:30:00.000</v>
      </c>
      <c r="BO1348">
        <v>1</v>
      </c>
      <c r="BP1348" t="b">
        <v>0</v>
      </c>
    </row>
    <row r="1349" spans="1:68" x14ac:dyDescent="0.2">
      <c r="A1349" s="1" t="s">
        <v>2851</v>
      </c>
      <c r="B1349" s="1" t="s">
        <v>2842</v>
      </c>
      <c r="C1349" s="2" t="d">
        <v>2026-07-01</v>
      </c>
      <c r="D1349">
        <v>4</v>
      </c>
      <c r="E1349" s="1" t="s">
        <v>61</v>
      </c>
      <c r="F1349">
        <v>8</v>
      </c>
      <c r="G1349">
        <v>9</v>
      </c>
      <c r="H1349">
        <v>8</v>
      </c>
      <c r="I1349">
        <v>0</v>
      </c>
      <c r="J1349">
        <v>1</v>
      </c>
      <c r="K1349">
        <v>600</v>
      </c>
      <c r="L1349">
        <v>0</v>
      </c>
      <c r="M1349" s="1" t="s">
        <v>2852</v>
      </c>
      <c r="N1349" s="1" t="s">
        <v>63</v>
      </c>
      <c r="O1349" s="1" t="s">
        <v>2853</v>
      </c>
      <c r="P1349">
        <v>8</v>
      </c>
      <c r="Q1349">
        <v>600</v>
      </c>
      <c r="R1349">
        <v>7675</v>
      </c>
      <c r="S1349">
        <v>0</v>
      </c>
      <c r="T1349">
        <v>50</v>
      </c>
      <c r="U1349">
        <v>8</v>
      </c>
      <c r="V1349">
        <v>38</v>
      </c>
      <c r="W1349">
        <v>8660.07</v>
      </c>
      <c r="X1349">
        <v>4.75</v>
      </c>
      <c r="Y1349">
        <v>1082.50875</v>
      </c>
      <c r="Z1349">
        <v>12.25</v>
      </c>
      <c r="AA1349">
        <v>10.019780591666667</v>
      </c>
      <c r="AB1349">
        <v>0</v>
      </c>
      <c r="AC1349">
        <v>0</v>
      </c>
      <c r="AD1349">
        <v>0</v>
      </c>
      <c r="AE1349">
        <v>1.2913839808909708</v>
      </c>
      <c r="AF1349">
        <v>0.86458333333333337</v>
      </c>
      <c r="AG1349">
        <v>2.1559673041666665</v>
      </c>
      <c r="AH1349">
        <v>0</v>
      </c>
      <c r="AI1349">
        <v>6.9846466145833332</v>
      </c>
      <c r="AJ1349">
        <v>280</v>
      </c>
      <c r="AK1349">
        <v>34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 s="1" t="s">
        <v>70</v>
      </c>
      <c r="AT1349">
        <v>0</v>
      </c>
      <c r="AU1349">
        <v>10.331071766666666</v>
      </c>
      <c r="AV1349">
        <v>76.165521666666663</v>
      </c>
      <c r="AW1349">
        <v>6</v>
      </c>
      <c r="AX1349">
        <v>0</v>
      </c>
      <c r="AY1349">
        <v>0</v>
      </c>
      <c r="AZ1349">
        <v>35</v>
      </c>
      <c r="BA1349">
        <v>0.34436905888888886</v>
      </c>
      <c r="BB1349">
        <v>7.467208006535947E-2</v>
      </c>
      <c r="BC1349">
        <v>4</v>
      </c>
      <c r="BD1349">
        <v>30</v>
      </c>
      <c r="BE1349">
        <v>1</v>
      </c>
      <c r="BF1349">
        <v>0</v>
      </c>
      <c r="BG1349" s="1" t="s">
        <v>66</v>
      </c>
      <c r="BH1349" s="1" t="s">
        <v>6892</v>
      </c>
      <c r="BI1349" s="1" t="s">
        <v>6889</v>
      </c>
      <c r="BJ1349" s="1" t="s">
        <v>6893</v>
      </c>
      <c r="BK1349">
        <v>1900</v>
      </c>
      <c r="BL1349">
        <v>2.8</v>
      </c>
      <c r="BM1349" s="5" t="d">
        <v>01:30:00.000</v>
      </c>
      <c r="BN1349" s="5" t="d">
        <v>01:59:59.99999999999959725</v>
      </c>
      <c r="BO1349">
        <v>1</v>
      </c>
      <c r="BP1349" t="b">
        <v>0</v>
      </c>
    </row>
    <row r="1350" spans="1:68" x14ac:dyDescent="0.2">
      <c r="A1350" s="1" t="s">
        <v>2854</v>
      </c>
      <c r="B1350" s="1" t="s">
        <v>2842</v>
      </c>
      <c r="C1350" s="2" t="d">
        <v>2026-07-01</v>
      </c>
      <c r="D1350">
        <v>5</v>
      </c>
      <c r="E1350" s="1" t="s">
        <v>61</v>
      </c>
      <c r="F1350">
        <v>5</v>
      </c>
      <c r="G1350">
        <v>9</v>
      </c>
      <c r="H1350">
        <v>8</v>
      </c>
      <c r="I1350">
        <v>0</v>
      </c>
      <c r="J1350">
        <v>1</v>
      </c>
      <c r="K1350">
        <v>600</v>
      </c>
      <c r="L1350">
        <v>0</v>
      </c>
      <c r="M1350" s="1" t="s">
        <v>2855</v>
      </c>
      <c r="N1350" s="1" t="s">
        <v>63</v>
      </c>
      <c r="O1350" s="1" t="s">
        <v>2856</v>
      </c>
      <c r="P1350">
        <v>5</v>
      </c>
      <c r="Q1350">
        <v>600</v>
      </c>
      <c r="R1350">
        <v>7075</v>
      </c>
      <c r="S1350">
        <v>0</v>
      </c>
      <c r="T1350">
        <v>50</v>
      </c>
      <c r="U1350">
        <v>5</v>
      </c>
      <c r="V1350">
        <v>20</v>
      </c>
      <c r="W1350">
        <v>4011.1</v>
      </c>
      <c r="X1350">
        <v>4</v>
      </c>
      <c r="Y1350">
        <v>802.22</v>
      </c>
      <c r="Z1350">
        <v>11.8</v>
      </c>
      <c r="AA1350">
        <v>7.8224028133333352</v>
      </c>
      <c r="AB1350">
        <v>0</v>
      </c>
      <c r="AC1350">
        <v>0</v>
      </c>
      <c r="AD1350">
        <v>0</v>
      </c>
      <c r="AE1350">
        <v>0.90165610642302041</v>
      </c>
      <c r="AF1350">
        <v>0.60666666666666669</v>
      </c>
      <c r="AG1350">
        <v>1.5083227666666665</v>
      </c>
      <c r="AH1350">
        <v>0</v>
      </c>
      <c r="AI1350">
        <v>5.6940800433333338</v>
      </c>
      <c r="AJ1350">
        <v>175</v>
      </c>
      <c r="AK1350">
        <v>34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 s="1" t="s">
        <v>70</v>
      </c>
      <c r="AT1350">
        <v>0</v>
      </c>
      <c r="AU1350">
        <v>4.5082804999999997</v>
      </c>
      <c r="AV1350">
        <v>55.968273799999999</v>
      </c>
      <c r="AW1350">
        <v>5</v>
      </c>
      <c r="AX1350">
        <v>0</v>
      </c>
      <c r="AY1350">
        <v>0</v>
      </c>
      <c r="AZ1350">
        <v>35</v>
      </c>
      <c r="BA1350">
        <v>0.15027601666666665</v>
      </c>
      <c r="BB1350">
        <v>5.4870856666666662E-2</v>
      </c>
      <c r="BC1350">
        <v>3</v>
      </c>
      <c r="BD1350">
        <v>31</v>
      </c>
      <c r="BE1350">
        <v>1</v>
      </c>
      <c r="BF1350">
        <v>0</v>
      </c>
      <c r="BG1350" s="1" t="s">
        <v>66</v>
      </c>
      <c r="BH1350" s="1" t="s">
        <v>6892</v>
      </c>
      <c r="BI1350" s="1" t="s">
        <v>6889</v>
      </c>
      <c r="BJ1350" s="1" t="s">
        <v>6893</v>
      </c>
      <c r="BK1350">
        <v>1900</v>
      </c>
      <c r="BL1350">
        <v>2.8</v>
      </c>
      <c r="BM1350" s="5" t="d">
        <v>01:59:59.99999999999959725</v>
      </c>
      <c r="BN1350" s="5" t="d">
        <v>02:30:00.00000000000040275</v>
      </c>
      <c r="BO1350">
        <v>2</v>
      </c>
      <c r="BP1350" t="b">
        <v>0</v>
      </c>
    </row>
    <row r="1351" spans="1:68" x14ac:dyDescent="0.2">
      <c r="A1351" s="1" t="s">
        <v>2857</v>
      </c>
      <c r="B1351" s="1" t="s">
        <v>2842</v>
      </c>
      <c r="C1351" s="2" t="d">
        <v>2026-07-01</v>
      </c>
      <c r="D1351">
        <v>6</v>
      </c>
      <c r="E1351" s="1" t="s">
        <v>61</v>
      </c>
      <c r="F1351">
        <v>7</v>
      </c>
      <c r="G1351">
        <v>9</v>
      </c>
      <c r="H1351">
        <v>8</v>
      </c>
      <c r="I1351">
        <v>0</v>
      </c>
      <c r="J1351">
        <v>1</v>
      </c>
      <c r="K1351">
        <v>600</v>
      </c>
      <c r="L1351">
        <v>0</v>
      </c>
      <c r="M1351" s="1" t="s">
        <v>2858</v>
      </c>
      <c r="N1351" s="1" t="s">
        <v>63</v>
      </c>
      <c r="O1351" s="1" t="s">
        <v>2859</v>
      </c>
      <c r="P1351">
        <v>7</v>
      </c>
      <c r="Q1351">
        <v>600</v>
      </c>
      <c r="R1351">
        <v>6475</v>
      </c>
      <c r="S1351">
        <v>0</v>
      </c>
      <c r="T1351">
        <v>50</v>
      </c>
      <c r="U1351">
        <v>7</v>
      </c>
      <c r="V1351">
        <v>32</v>
      </c>
      <c r="W1351">
        <v>7451.77</v>
      </c>
      <c r="X1351">
        <v>4.5714285714285712</v>
      </c>
      <c r="Y1351">
        <v>1064.5385714285715</v>
      </c>
      <c r="Z1351">
        <v>11.857142857142858</v>
      </c>
      <c r="AA1351">
        <v>9.8447633071428573</v>
      </c>
      <c r="AB1351">
        <v>1</v>
      </c>
      <c r="AC1351">
        <v>0.13502668095238082</v>
      </c>
      <c r="AD1351">
        <v>0</v>
      </c>
      <c r="AE1351">
        <v>1.2357577537596025</v>
      </c>
      <c r="AF1351">
        <v>0.6785714285714286</v>
      </c>
      <c r="AG1351">
        <v>1.9143291738095238</v>
      </c>
      <c r="AH1351">
        <v>0</v>
      </c>
      <c r="AI1351">
        <v>7.1590055547619045</v>
      </c>
      <c r="AJ1351">
        <v>245</v>
      </c>
      <c r="AK1351">
        <v>34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 s="1" t="s">
        <v>65</v>
      </c>
      <c r="AT1351">
        <v>1</v>
      </c>
      <c r="AU1351">
        <v>8.650304216666667</v>
      </c>
      <c r="AV1351">
        <v>76.926370666666671</v>
      </c>
      <c r="AW1351">
        <v>5</v>
      </c>
      <c r="AX1351">
        <v>0.14285714285714285</v>
      </c>
      <c r="AY1351">
        <v>0</v>
      </c>
      <c r="AZ1351">
        <v>35</v>
      </c>
      <c r="BA1351">
        <v>0.28834347388888892</v>
      </c>
      <c r="BB1351">
        <v>7.5418010457516338E-2</v>
      </c>
      <c r="BC1351">
        <v>4</v>
      </c>
      <c r="BD1351">
        <v>30</v>
      </c>
      <c r="BE1351">
        <v>1</v>
      </c>
      <c r="BF1351">
        <v>0</v>
      </c>
      <c r="BG1351" s="1" t="s">
        <v>66</v>
      </c>
      <c r="BH1351" s="1" t="s">
        <v>6892</v>
      </c>
      <c r="BI1351" s="1" t="s">
        <v>6889</v>
      </c>
      <c r="BJ1351" s="1" t="s">
        <v>6893</v>
      </c>
      <c r="BK1351">
        <v>1900</v>
      </c>
      <c r="BL1351">
        <v>2.8</v>
      </c>
      <c r="BM1351" s="5" t="d">
        <v>02:30:00.00000000000040275</v>
      </c>
      <c r="BN1351" s="5" t="d">
        <v>03:00:00.000</v>
      </c>
      <c r="BO1351">
        <v>2</v>
      </c>
      <c r="BP1351" t="b">
        <v>0</v>
      </c>
    </row>
    <row r="1352" spans="1:68" x14ac:dyDescent="0.2">
      <c r="A1352" s="1" t="s">
        <v>2860</v>
      </c>
      <c r="B1352" s="1" t="s">
        <v>2842</v>
      </c>
      <c r="C1352" s="2" t="d">
        <v>2026-07-01</v>
      </c>
      <c r="D1352">
        <v>7</v>
      </c>
      <c r="E1352" s="1" t="s">
        <v>61</v>
      </c>
      <c r="F1352">
        <v>7</v>
      </c>
      <c r="G1352">
        <v>9</v>
      </c>
      <c r="H1352">
        <v>8</v>
      </c>
      <c r="I1352">
        <v>0</v>
      </c>
      <c r="J1352">
        <v>1</v>
      </c>
      <c r="K1352">
        <v>600</v>
      </c>
      <c r="L1352">
        <v>0</v>
      </c>
      <c r="M1352" s="1" t="s">
        <v>2861</v>
      </c>
      <c r="N1352" s="1" t="s">
        <v>63</v>
      </c>
      <c r="O1352" s="1" t="s">
        <v>2862</v>
      </c>
      <c r="P1352">
        <v>7</v>
      </c>
      <c r="Q1352">
        <v>600</v>
      </c>
      <c r="R1352">
        <v>5875</v>
      </c>
      <c r="S1352">
        <v>0</v>
      </c>
      <c r="T1352">
        <v>50</v>
      </c>
      <c r="U1352">
        <v>7</v>
      </c>
      <c r="V1352">
        <v>29</v>
      </c>
      <c r="W1352">
        <v>6356.5</v>
      </c>
      <c r="X1352">
        <v>4.1428571428571432</v>
      </c>
      <c r="Y1352">
        <v>908.07142857142856</v>
      </c>
      <c r="Z1352">
        <v>11</v>
      </c>
      <c r="AA1352">
        <v>8.3827600880952371</v>
      </c>
      <c r="AB1352">
        <v>0</v>
      </c>
      <c r="AC1352">
        <v>0</v>
      </c>
      <c r="AD1352">
        <v>0.15520923333333331</v>
      </c>
      <c r="AE1352">
        <v>0.99908382612622326</v>
      </c>
      <c r="AF1352">
        <v>0.63571428571428579</v>
      </c>
      <c r="AG1352">
        <v>1.7900073357142858</v>
      </c>
      <c r="AH1352">
        <v>0</v>
      </c>
      <c r="AI1352">
        <v>5.7594194095238089</v>
      </c>
      <c r="AJ1352">
        <v>245</v>
      </c>
      <c r="AK1352">
        <v>34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 s="1" t="s">
        <v>70</v>
      </c>
      <c r="AT1352">
        <v>0</v>
      </c>
      <c r="AU1352">
        <v>6.9935867166666661</v>
      </c>
      <c r="AV1352">
        <v>54.224773633333335</v>
      </c>
      <c r="AW1352">
        <v>5</v>
      </c>
      <c r="AX1352">
        <v>0</v>
      </c>
      <c r="AY1352">
        <v>0</v>
      </c>
      <c r="AZ1352">
        <v>35</v>
      </c>
      <c r="BA1352">
        <v>0.23311955722222219</v>
      </c>
      <c r="BB1352">
        <v>5.3161542777777779E-2</v>
      </c>
      <c r="BC1352">
        <v>3</v>
      </c>
      <c r="BD1352">
        <v>31</v>
      </c>
      <c r="BE1352">
        <v>1</v>
      </c>
      <c r="BF1352">
        <v>0</v>
      </c>
      <c r="BG1352" s="1" t="s">
        <v>66</v>
      </c>
      <c r="BH1352" s="1" t="s">
        <v>6892</v>
      </c>
      <c r="BI1352" s="1" t="s">
        <v>6889</v>
      </c>
      <c r="BJ1352" s="1" t="s">
        <v>6893</v>
      </c>
      <c r="BK1352">
        <v>1900</v>
      </c>
      <c r="BL1352">
        <v>2.8</v>
      </c>
      <c r="BM1352" s="5" t="d">
        <v>03:00:00.000</v>
      </c>
      <c r="BN1352" s="5" t="d">
        <v>03:30:00.00000000000079875</v>
      </c>
      <c r="BO1352">
        <v>3</v>
      </c>
      <c r="BP1352" t="b">
        <v>0</v>
      </c>
    </row>
    <row r="1353" spans="1:68" x14ac:dyDescent="0.2">
      <c r="A1353" s="1" t="s">
        <v>2863</v>
      </c>
      <c r="B1353" s="1" t="s">
        <v>2842</v>
      </c>
      <c r="C1353" s="2" t="d">
        <v>2026-07-01</v>
      </c>
      <c r="D1353">
        <v>8</v>
      </c>
      <c r="E1353" s="1" t="s">
        <v>61</v>
      </c>
      <c r="F1353">
        <v>10</v>
      </c>
      <c r="G1353">
        <v>9</v>
      </c>
      <c r="H1353">
        <v>8</v>
      </c>
      <c r="I1353">
        <v>0</v>
      </c>
      <c r="J1353">
        <v>1</v>
      </c>
      <c r="K1353">
        <v>600</v>
      </c>
      <c r="L1353">
        <v>0</v>
      </c>
      <c r="M1353" s="1" t="s">
        <v>2864</v>
      </c>
      <c r="N1353" s="1" t="s">
        <v>63</v>
      </c>
      <c r="O1353" s="1" t="s">
        <v>2865</v>
      </c>
      <c r="P1353">
        <v>10</v>
      </c>
      <c r="Q1353">
        <v>600</v>
      </c>
      <c r="R1353">
        <v>5275</v>
      </c>
      <c r="S1353">
        <v>0</v>
      </c>
      <c r="T1353">
        <v>50</v>
      </c>
      <c r="U1353">
        <v>10</v>
      </c>
      <c r="V1353">
        <v>50</v>
      </c>
      <c r="W1353">
        <v>12175.1</v>
      </c>
      <c r="X1353">
        <v>5</v>
      </c>
      <c r="Y1353">
        <v>1217.51</v>
      </c>
      <c r="Z1353">
        <v>11.4</v>
      </c>
      <c r="AA1353">
        <v>9.4836369483333325</v>
      </c>
      <c r="AB1353">
        <v>0</v>
      </c>
      <c r="AC1353">
        <v>0</v>
      </c>
      <c r="AD1353">
        <v>0.3399976833333333</v>
      </c>
      <c r="AE1353">
        <v>1.2561686102095386</v>
      </c>
      <c r="AF1353">
        <v>0.73</v>
      </c>
      <c r="AG1353">
        <v>2.3261662900000002</v>
      </c>
      <c r="AH1353">
        <v>0</v>
      </c>
      <c r="AI1353">
        <v>6.0741373166666666</v>
      </c>
      <c r="AJ1353">
        <v>350</v>
      </c>
      <c r="AK1353">
        <v>34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 s="1" t="s">
        <v>70</v>
      </c>
      <c r="AT1353">
        <v>0</v>
      </c>
      <c r="AU1353">
        <v>12.561686016666666</v>
      </c>
      <c r="AV1353">
        <v>75.920621350000005</v>
      </c>
      <c r="AW1353">
        <v>7</v>
      </c>
      <c r="AX1353">
        <v>0</v>
      </c>
      <c r="AY1353">
        <v>0</v>
      </c>
      <c r="AZ1353">
        <v>35</v>
      </c>
      <c r="BA1353">
        <v>0.41872286722222218</v>
      </c>
      <c r="BB1353">
        <v>7.4431981715686282E-2</v>
      </c>
      <c r="BC1353">
        <v>4</v>
      </c>
      <c r="BD1353">
        <v>30</v>
      </c>
      <c r="BE1353">
        <v>1</v>
      </c>
      <c r="BF1353">
        <v>0</v>
      </c>
      <c r="BG1353" s="1" t="s">
        <v>66</v>
      </c>
      <c r="BH1353" s="1" t="s">
        <v>6892</v>
      </c>
      <c r="BI1353" s="1" t="s">
        <v>6889</v>
      </c>
      <c r="BJ1353" s="1" t="s">
        <v>6893</v>
      </c>
      <c r="BK1353">
        <v>1900</v>
      </c>
      <c r="BL1353">
        <v>2.8</v>
      </c>
      <c r="BM1353" s="5" t="d">
        <v>03:30:00.00000000000079875</v>
      </c>
      <c r="BN1353" s="5" t="d">
        <v>03:59:59.99999999999920125</v>
      </c>
      <c r="BO1353">
        <v>3</v>
      </c>
      <c r="BP1353" t="b">
        <v>0</v>
      </c>
    </row>
    <row r="1354" spans="1:68" x14ac:dyDescent="0.2">
      <c r="A1354" s="1" t="s">
        <v>2866</v>
      </c>
      <c r="B1354" s="1" t="s">
        <v>2842</v>
      </c>
      <c r="C1354" s="2" t="d">
        <v>2026-07-01</v>
      </c>
      <c r="D1354">
        <v>9</v>
      </c>
      <c r="E1354" s="1" t="s">
        <v>61</v>
      </c>
      <c r="F1354">
        <v>5</v>
      </c>
      <c r="G1354">
        <v>9</v>
      </c>
      <c r="H1354">
        <v>8</v>
      </c>
      <c r="I1354">
        <v>0</v>
      </c>
      <c r="J1354">
        <v>1</v>
      </c>
      <c r="K1354">
        <v>600</v>
      </c>
      <c r="L1354">
        <v>0</v>
      </c>
      <c r="M1354" s="1" t="s">
        <v>2867</v>
      </c>
      <c r="N1354" s="1" t="s">
        <v>63</v>
      </c>
      <c r="O1354" s="1" t="s">
        <v>2868</v>
      </c>
      <c r="P1354">
        <v>5</v>
      </c>
      <c r="Q1354">
        <v>600</v>
      </c>
      <c r="R1354">
        <v>4675</v>
      </c>
      <c r="S1354">
        <v>0</v>
      </c>
      <c r="T1354">
        <v>50</v>
      </c>
      <c r="U1354">
        <v>5</v>
      </c>
      <c r="V1354">
        <v>27</v>
      </c>
      <c r="W1354">
        <v>6234.95</v>
      </c>
      <c r="X1354">
        <v>5.4</v>
      </c>
      <c r="Y1354">
        <v>1246.99</v>
      </c>
      <c r="Z1354">
        <v>12.4</v>
      </c>
      <c r="AA1354">
        <v>10.47085057</v>
      </c>
      <c r="AB1354">
        <v>1</v>
      </c>
      <c r="AC1354">
        <v>0.21164223999999976</v>
      </c>
      <c r="AD1354">
        <v>0.29717222000000004</v>
      </c>
      <c r="AE1354">
        <v>1.4588373409938076</v>
      </c>
      <c r="AF1354">
        <v>0.56333333333333335</v>
      </c>
      <c r="AG1354">
        <v>2.3193428866666665</v>
      </c>
      <c r="AH1354">
        <v>0</v>
      </c>
      <c r="AI1354">
        <v>7.3015076699999995</v>
      </c>
      <c r="AJ1354">
        <v>175</v>
      </c>
      <c r="AK1354">
        <v>34</v>
      </c>
      <c r="AL1354">
        <v>1</v>
      </c>
      <c r="AM1354">
        <v>1</v>
      </c>
      <c r="AN1354">
        <v>1</v>
      </c>
      <c r="AO1354">
        <v>0</v>
      </c>
      <c r="AP1354">
        <v>0</v>
      </c>
      <c r="AQ1354">
        <v>0</v>
      </c>
      <c r="AR1354">
        <v>34.56</v>
      </c>
      <c r="AS1354" s="1" t="s">
        <v>65</v>
      </c>
      <c r="AT1354">
        <v>1</v>
      </c>
      <c r="AU1354">
        <v>6.4474641166666666</v>
      </c>
      <c r="AV1354">
        <v>64.453022533333325</v>
      </c>
      <c r="AW1354">
        <v>7</v>
      </c>
      <c r="AX1354">
        <v>0.2</v>
      </c>
      <c r="AY1354">
        <v>0.2</v>
      </c>
      <c r="AZ1354">
        <v>35</v>
      </c>
      <c r="BA1354">
        <v>0.21491547055555554</v>
      </c>
      <c r="BB1354">
        <v>6.3189237777777768E-2</v>
      </c>
      <c r="BC1354">
        <v>4</v>
      </c>
      <c r="BD1354">
        <v>30</v>
      </c>
      <c r="BE1354">
        <v>1</v>
      </c>
      <c r="BF1354">
        <v>0</v>
      </c>
      <c r="BG1354" s="1" t="s">
        <v>83</v>
      </c>
      <c r="BH1354" s="1" t="s">
        <v>6892</v>
      </c>
      <c r="BI1354" s="1" t="s">
        <v>6889</v>
      </c>
      <c r="BJ1354" s="1" t="s">
        <v>6893</v>
      </c>
      <c r="BK1354">
        <v>1900</v>
      </c>
      <c r="BL1354">
        <v>2.8</v>
      </c>
      <c r="BM1354" s="5" t="d">
        <v>03:59:59.99999999999920125</v>
      </c>
      <c r="BN1354" s="5" t="d">
        <v>04:30:00.000</v>
      </c>
      <c r="BO1354">
        <v>4</v>
      </c>
      <c r="BP1354" t="b">
        <v>0</v>
      </c>
    </row>
    <row r="1355" spans="1:68" x14ac:dyDescent="0.2">
      <c r="A1355" s="1" t="s">
        <v>2869</v>
      </c>
      <c r="B1355" s="1" t="s">
        <v>2842</v>
      </c>
      <c r="C1355" s="2" t="d">
        <v>2026-07-01</v>
      </c>
      <c r="D1355">
        <v>10</v>
      </c>
      <c r="E1355" s="1" t="s">
        <v>61</v>
      </c>
      <c r="F1355">
        <v>6</v>
      </c>
      <c r="G1355">
        <v>9</v>
      </c>
      <c r="H1355">
        <v>8</v>
      </c>
      <c r="I1355">
        <v>0</v>
      </c>
      <c r="J1355">
        <v>1</v>
      </c>
      <c r="K1355">
        <v>600</v>
      </c>
      <c r="L1355">
        <v>0</v>
      </c>
      <c r="M1355" s="1" t="s">
        <v>2870</v>
      </c>
      <c r="N1355" s="1" t="s">
        <v>63</v>
      </c>
      <c r="O1355" s="1" t="s">
        <v>2844</v>
      </c>
      <c r="P1355">
        <v>6</v>
      </c>
      <c r="Q1355">
        <v>600</v>
      </c>
      <c r="R1355">
        <v>4075</v>
      </c>
      <c r="S1355">
        <v>0</v>
      </c>
      <c r="T1355">
        <v>50</v>
      </c>
      <c r="U1355">
        <v>6</v>
      </c>
      <c r="V1355">
        <v>29</v>
      </c>
      <c r="W1355">
        <v>4592.3099999999995</v>
      </c>
      <c r="X1355">
        <v>4.833333333333333</v>
      </c>
      <c r="Y1355">
        <v>765.38499999999988</v>
      </c>
      <c r="Z1355">
        <v>12.333333333333334</v>
      </c>
      <c r="AA1355">
        <v>9.7796022638888882</v>
      </c>
      <c r="AB1355">
        <v>0</v>
      </c>
      <c r="AC1355">
        <v>0</v>
      </c>
      <c r="AD1355">
        <v>0.24516859999999999</v>
      </c>
      <c r="AE1355">
        <v>1.4768869116414922</v>
      </c>
      <c r="AF1355">
        <v>0.65833333333333333</v>
      </c>
      <c r="AG1355">
        <v>2.380388838888889</v>
      </c>
      <c r="AH1355">
        <v>0</v>
      </c>
      <c r="AI1355">
        <v>6.5186578666666675</v>
      </c>
      <c r="AJ1355">
        <v>210</v>
      </c>
      <c r="AK1355">
        <v>34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 s="1" t="s">
        <v>70</v>
      </c>
      <c r="AT1355">
        <v>0</v>
      </c>
      <c r="AU1355">
        <v>9.7080439666666667</v>
      </c>
      <c r="AV1355">
        <v>81.988999199999995</v>
      </c>
      <c r="AW1355">
        <v>7</v>
      </c>
      <c r="AX1355">
        <v>0</v>
      </c>
      <c r="AY1355">
        <v>0</v>
      </c>
      <c r="AZ1355">
        <v>35</v>
      </c>
      <c r="BA1355">
        <v>0.32360146555555558</v>
      </c>
      <c r="BB1355">
        <v>8.0381371764705875E-2</v>
      </c>
      <c r="BC1355">
        <v>4</v>
      </c>
      <c r="BD1355">
        <v>30</v>
      </c>
      <c r="BE1355">
        <v>1</v>
      </c>
      <c r="BF1355">
        <v>0</v>
      </c>
      <c r="BG1355" s="1" t="s">
        <v>66</v>
      </c>
      <c r="BH1355" s="1" t="s">
        <v>6892</v>
      </c>
      <c r="BI1355" s="1" t="s">
        <v>6889</v>
      </c>
      <c r="BJ1355" s="1" t="s">
        <v>6893</v>
      </c>
      <c r="BK1355">
        <v>1900</v>
      </c>
      <c r="BL1355">
        <v>2.8</v>
      </c>
      <c r="BM1355" s="5" t="d">
        <v>04:30:00.000</v>
      </c>
      <c r="BN1355" s="5" t="d">
        <v>05:00:00.00000000000079875</v>
      </c>
      <c r="BO1355">
        <v>4</v>
      </c>
      <c r="BP1355" t="b">
        <v>0</v>
      </c>
    </row>
    <row r="1356" spans="1:68" x14ac:dyDescent="0.2">
      <c r="A1356" s="1" t="s">
        <v>2871</v>
      </c>
      <c r="B1356" s="1" t="s">
        <v>2842</v>
      </c>
      <c r="C1356" s="2" t="d">
        <v>2026-07-01</v>
      </c>
      <c r="D1356">
        <v>11</v>
      </c>
      <c r="E1356" s="1" t="s">
        <v>61</v>
      </c>
      <c r="F1356">
        <v>10</v>
      </c>
      <c r="G1356">
        <v>9</v>
      </c>
      <c r="H1356">
        <v>8</v>
      </c>
      <c r="I1356">
        <v>0</v>
      </c>
      <c r="J1356">
        <v>1</v>
      </c>
      <c r="K1356">
        <v>600</v>
      </c>
      <c r="L1356">
        <v>0</v>
      </c>
      <c r="M1356" s="1" t="s">
        <v>2846</v>
      </c>
      <c r="N1356" s="1" t="s">
        <v>63</v>
      </c>
      <c r="O1356" s="1" t="s">
        <v>2847</v>
      </c>
      <c r="P1356">
        <v>10</v>
      </c>
      <c r="Q1356">
        <v>600</v>
      </c>
      <c r="R1356">
        <v>3475</v>
      </c>
      <c r="S1356">
        <v>0</v>
      </c>
      <c r="T1356">
        <v>50</v>
      </c>
      <c r="U1356">
        <v>10</v>
      </c>
      <c r="V1356">
        <v>55</v>
      </c>
      <c r="W1356">
        <v>10730.26</v>
      </c>
      <c r="X1356">
        <v>5.5</v>
      </c>
      <c r="Y1356">
        <v>1073.0260000000001</v>
      </c>
      <c r="Z1356">
        <v>12.5</v>
      </c>
      <c r="AA1356">
        <v>10.8249435</v>
      </c>
      <c r="AB1356">
        <v>2</v>
      </c>
      <c r="AC1356">
        <v>0.16688660499999983</v>
      </c>
      <c r="AD1356">
        <v>0.9131807999999999</v>
      </c>
      <c r="AE1356">
        <v>1.3326087995199087</v>
      </c>
      <c r="AF1356">
        <v>0.6366666666666666</v>
      </c>
      <c r="AG1356">
        <v>2.8824562616666669</v>
      </c>
      <c r="AH1356">
        <v>0</v>
      </c>
      <c r="AI1356">
        <v>7.0358205666666667</v>
      </c>
      <c r="AJ1356">
        <v>350</v>
      </c>
      <c r="AK1356">
        <v>34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 s="1" t="s">
        <v>65</v>
      </c>
      <c r="AT1356">
        <v>2</v>
      </c>
      <c r="AU1356">
        <v>12.223074266666666</v>
      </c>
      <c r="AV1356">
        <v>49.43605638333333</v>
      </c>
      <c r="AW1356">
        <v>7</v>
      </c>
      <c r="AX1356">
        <v>0.2</v>
      </c>
      <c r="AY1356">
        <v>0</v>
      </c>
      <c r="AZ1356">
        <v>35</v>
      </c>
      <c r="BA1356">
        <v>0.40743580888888886</v>
      </c>
      <c r="BB1356">
        <v>4.8466721944444444E-2</v>
      </c>
      <c r="BC1356">
        <v>3</v>
      </c>
      <c r="BD1356">
        <v>31</v>
      </c>
      <c r="BE1356">
        <v>1</v>
      </c>
      <c r="BF1356">
        <v>0</v>
      </c>
      <c r="BG1356" s="1" t="s">
        <v>83</v>
      </c>
      <c r="BH1356" s="1" t="s">
        <v>6892</v>
      </c>
      <c r="BI1356" s="1" t="s">
        <v>6889</v>
      </c>
      <c r="BJ1356" s="1" t="s">
        <v>6893</v>
      </c>
      <c r="BK1356">
        <v>1900</v>
      </c>
      <c r="BL1356">
        <v>2.8</v>
      </c>
      <c r="BM1356" s="5" t="d">
        <v>05:00:00.00000000000079875</v>
      </c>
      <c r="BN1356" s="5" t="d">
        <v>05:29:59.99999999999920125</v>
      </c>
      <c r="BO1356">
        <v>5</v>
      </c>
      <c r="BP1356" t="b">
        <v>0</v>
      </c>
    </row>
    <row r="1357" spans="1:68" x14ac:dyDescent="0.2">
      <c r="A1357" s="1" t="s">
        <v>2872</v>
      </c>
      <c r="B1357" s="1" t="s">
        <v>2842</v>
      </c>
      <c r="C1357" s="2" t="d">
        <v>2026-07-01</v>
      </c>
      <c r="D1357">
        <v>12</v>
      </c>
      <c r="E1357" s="1" t="s">
        <v>61</v>
      </c>
      <c r="F1357">
        <v>11</v>
      </c>
      <c r="G1357">
        <v>9</v>
      </c>
      <c r="H1357">
        <v>8</v>
      </c>
      <c r="I1357">
        <v>0</v>
      </c>
      <c r="J1357">
        <v>1</v>
      </c>
      <c r="K1357">
        <v>600</v>
      </c>
      <c r="L1357">
        <v>0</v>
      </c>
      <c r="M1357" s="1" t="s">
        <v>2849</v>
      </c>
      <c r="N1357" s="1" t="s">
        <v>63</v>
      </c>
      <c r="O1357" s="1" t="s">
        <v>2850</v>
      </c>
      <c r="P1357">
        <v>11</v>
      </c>
      <c r="Q1357">
        <v>600</v>
      </c>
      <c r="R1357">
        <v>2875</v>
      </c>
      <c r="S1357">
        <v>0</v>
      </c>
      <c r="T1357">
        <v>50</v>
      </c>
      <c r="U1357">
        <v>11</v>
      </c>
      <c r="V1357">
        <v>55</v>
      </c>
      <c r="W1357">
        <v>13770.67</v>
      </c>
      <c r="X1357">
        <v>5</v>
      </c>
      <c r="Y1357">
        <v>1251.879090909091</v>
      </c>
      <c r="Z1357">
        <v>12.363636363636363</v>
      </c>
      <c r="AA1357">
        <v>10.911235480303031</v>
      </c>
      <c r="AB1357">
        <v>2</v>
      </c>
      <c r="AC1357">
        <v>0.29396491212121217</v>
      </c>
      <c r="AD1357">
        <v>1.0482816500000001</v>
      </c>
      <c r="AE1357">
        <v>1.2827391099757888</v>
      </c>
      <c r="AF1357">
        <v>0.58636363636363642</v>
      </c>
      <c r="AG1357">
        <v>2.9173843924242422</v>
      </c>
      <c r="AH1357">
        <v>0</v>
      </c>
      <c r="AI1357">
        <v>7.2226389575757572</v>
      </c>
      <c r="AJ1357">
        <v>385</v>
      </c>
      <c r="AK1357">
        <v>34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 s="1" t="s">
        <v>65</v>
      </c>
      <c r="AT1357">
        <v>2</v>
      </c>
      <c r="AU1357">
        <v>15.21314375</v>
      </c>
      <c r="AV1357">
        <v>179.02307884999999</v>
      </c>
      <c r="AW1357">
        <v>12</v>
      </c>
      <c r="AX1357">
        <v>0.18181818181818182</v>
      </c>
      <c r="AY1357">
        <v>0</v>
      </c>
      <c r="AZ1357">
        <v>35</v>
      </c>
      <c r="BA1357">
        <v>0.50710479166666667</v>
      </c>
      <c r="BB1357">
        <v>0.17551282240196078</v>
      </c>
      <c r="BC1357">
        <v>9</v>
      </c>
      <c r="BD1357">
        <v>25</v>
      </c>
      <c r="BE1357">
        <v>1</v>
      </c>
      <c r="BF1357">
        <v>0</v>
      </c>
      <c r="BG1357" s="1" t="s">
        <v>83</v>
      </c>
      <c r="BH1357" s="1" t="s">
        <v>6892</v>
      </c>
      <c r="BI1357" s="1" t="s">
        <v>6889</v>
      </c>
      <c r="BJ1357" s="1" t="s">
        <v>6893</v>
      </c>
      <c r="BK1357">
        <v>1900</v>
      </c>
      <c r="BL1357">
        <v>2.8</v>
      </c>
      <c r="BM1357" s="5" t="d">
        <v>05:29:59.99999999999920125</v>
      </c>
      <c r="BN1357" s="5" t="d">
        <v>06:00:00.000</v>
      </c>
      <c r="BO1357">
        <v>5</v>
      </c>
      <c r="BP1357" t="b">
        <v>0</v>
      </c>
    </row>
    <row r="1358" spans="1:68" x14ac:dyDescent="0.2">
      <c r="A1358" s="1" t="s">
        <v>2873</v>
      </c>
      <c r="B1358" s="1" t="s">
        <v>2842</v>
      </c>
      <c r="C1358" s="2" t="d">
        <v>2026-07-01</v>
      </c>
      <c r="D1358">
        <v>13</v>
      </c>
      <c r="E1358" s="1" t="s">
        <v>95</v>
      </c>
      <c r="F1358">
        <v>11</v>
      </c>
      <c r="G1358">
        <v>9</v>
      </c>
      <c r="H1358">
        <v>3</v>
      </c>
      <c r="I1358">
        <v>2</v>
      </c>
      <c r="J1358">
        <v>4</v>
      </c>
      <c r="K1358">
        <v>225</v>
      </c>
      <c r="L1358">
        <v>1</v>
      </c>
      <c r="M1358" s="1" t="s">
        <v>2874</v>
      </c>
      <c r="N1358" s="1" t="s">
        <v>2875</v>
      </c>
      <c r="O1358" s="1" t="s">
        <v>2876</v>
      </c>
      <c r="P1358">
        <v>2.75</v>
      </c>
      <c r="Q1358">
        <v>225</v>
      </c>
      <c r="R1358">
        <v>2650</v>
      </c>
      <c r="S1358">
        <v>1</v>
      </c>
      <c r="T1358">
        <v>49</v>
      </c>
      <c r="U1358">
        <v>11</v>
      </c>
      <c r="V1358">
        <v>58</v>
      </c>
      <c r="W1358">
        <v>14585.37</v>
      </c>
      <c r="X1358">
        <v>5.2727272727272725</v>
      </c>
      <c r="Y1358">
        <v>1325.9427272727273</v>
      </c>
      <c r="Z1358">
        <v>12.454545454545455</v>
      </c>
      <c r="AA1358">
        <v>10.057003092424242</v>
      </c>
      <c r="AB1358">
        <v>1</v>
      </c>
      <c r="AC1358">
        <v>3.9514000000000007E-2</v>
      </c>
      <c r="AD1358">
        <v>0</v>
      </c>
      <c r="AE1358">
        <v>1.4365748888869232</v>
      </c>
      <c r="AF1358">
        <v>0.60606060606060597</v>
      </c>
      <c r="AG1358">
        <v>2.0426354848484851</v>
      </c>
      <c r="AH1358">
        <v>0</v>
      </c>
      <c r="AI1358">
        <v>6.9658827469696973</v>
      </c>
      <c r="AJ1358">
        <v>385</v>
      </c>
      <c r="AK1358">
        <v>34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 s="1" t="s">
        <v>65</v>
      </c>
      <c r="AT1358">
        <v>1</v>
      </c>
      <c r="AU1358">
        <v>15.802323666666666</v>
      </c>
      <c r="AV1358">
        <v>106.07176079999999</v>
      </c>
      <c r="AW1358">
        <v>6</v>
      </c>
      <c r="AX1358">
        <v>9.0909090909090912E-2</v>
      </c>
      <c r="AY1358">
        <v>0</v>
      </c>
      <c r="AZ1358">
        <v>35</v>
      </c>
      <c r="BA1358">
        <v>0.13168603055555556</v>
      </c>
      <c r="BB1358">
        <v>0.10399192235294116</v>
      </c>
      <c r="BC1358">
        <v>6</v>
      </c>
      <c r="BD1358">
        <v>28</v>
      </c>
      <c r="BE1358">
        <v>1</v>
      </c>
      <c r="BF1358">
        <v>3</v>
      </c>
      <c r="BG1358" s="1" t="s">
        <v>99</v>
      </c>
      <c r="BH1358" s="1" t="s">
        <v>6892</v>
      </c>
      <c r="BI1358" s="1" t="s">
        <v>6889</v>
      </c>
      <c r="BJ1358" s="1" t="s">
        <v>6893</v>
      </c>
      <c r="BK1358">
        <v>1900</v>
      </c>
      <c r="BL1358">
        <v>2.8</v>
      </c>
      <c r="BM1358" s="5" t="d">
        <v>06:00:00.000</v>
      </c>
      <c r="BN1358" s="5" t="d">
        <v>06:29:59.9999999999984025</v>
      </c>
      <c r="BO1358">
        <v>6</v>
      </c>
      <c r="BP1358" t="b">
        <v>0</v>
      </c>
    </row>
    <row r="1359" spans="1:68" x14ac:dyDescent="0.2">
      <c r="A1359" s="1" t="s">
        <v>2877</v>
      </c>
      <c r="B1359" s="1" t="s">
        <v>2842</v>
      </c>
      <c r="C1359" s="2" t="d">
        <v>2026-07-01</v>
      </c>
      <c r="D1359">
        <v>14</v>
      </c>
      <c r="E1359" s="1" t="s">
        <v>95</v>
      </c>
      <c r="F1359">
        <v>25</v>
      </c>
      <c r="G1359">
        <v>9</v>
      </c>
      <c r="H1359">
        <v>3</v>
      </c>
      <c r="I1359">
        <v>2</v>
      </c>
      <c r="J1359">
        <v>4</v>
      </c>
      <c r="K1359">
        <v>225</v>
      </c>
      <c r="L1359">
        <v>1</v>
      </c>
      <c r="M1359" s="1" t="s">
        <v>2878</v>
      </c>
      <c r="N1359" s="1" t="s">
        <v>2879</v>
      </c>
      <c r="O1359" s="1" t="s">
        <v>2880</v>
      </c>
      <c r="P1359">
        <v>6.25</v>
      </c>
      <c r="Q1359">
        <v>225</v>
      </c>
      <c r="R1359">
        <v>2425</v>
      </c>
      <c r="S1359">
        <v>1</v>
      </c>
      <c r="T1359">
        <v>48</v>
      </c>
      <c r="U1359">
        <v>25</v>
      </c>
      <c r="V1359">
        <v>117</v>
      </c>
      <c r="W1359">
        <v>27193.61</v>
      </c>
      <c r="X1359">
        <v>4.68</v>
      </c>
      <c r="Y1359">
        <v>1087.7444</v>
      </c>
      <c r="Z1359">
        <v>12.12</v>
      </c>
      <c r="AA1359">
        <v>10.019473963333333</v>
      </c>
      <c r="AB1359">
        <v>1</v>
      </c>
      <c r="AC1359">
        <v>2.1236630000000006E-2</v>
      </c>
      <c r="AD1359">
        <v>0</v>
      </c>
      <c r="AE1359">
        <v>1.1817457768227893</v>
      </c>
      <c r="AF1359">
        <v>0.52733333333333332</v>
      </c>
      <c r="AG1359">
        <v>1.709079102</v>
      </c>
      <c r="AH1359">
        <v>0</v>
      </c>
      <c r="AI1359">
        <v>7.331728186666667</v>
      </c>
      <c r="AJ1359">
        <v>875</v>
      </c>
      <c r="AK1359">
        <v>34</v>
      </c>
      <c r="AL1359">
        <v>1</v>
      </c>
      <c r="AM1359">
        <v>1</v>
      </c>
      <c r="AN1359">
        <v>1</v>
      </c>
      <c r="AO1359">
        <v>0</v>
      </c>
      <c r="AP1359">
        <v>0</v>
      </c>
      <c r="AQ1359">
        <v>0</v>
      </c>
      <c r="AR1359">
        <v>700.62</v>
      </c>
      <c r="AS1359" s="1" t="s">
        <v>65</v>
      </c>
      <c r="AT1359">
        <v>1</v>
      </c>
      <c r="AU1359">
        <v>26.370817599999999</v>
      </c>
      <c r="AV1359">
        <v>188.92388093333335</v>
      </c>
      <c r="AW1359">
        <v>11</v>
      </c>
      <c r="AX1359">
        <v>0.04</v>
      </c>
      <c r="AY1359">
        <v>0.04</v>
      </c>
      <c r="AZ1359">
        <v>35</v>
      </c>
      <c r="BA1359">
        <v>0.21975681333333333</v>
      </c>
      <c r="BB1359">
        <v>0.18521949111111113</v>
      </c>
      <c r="BC1359">
        <v>9</v>
      </c>
      <c r="BD1359">
        <v>25</v>
      </c>
      <c r="BE1359">
        <v>2</v>
      </c>
      <c r="BF1359">
        <v>2</v>
      </c>
      <c r="BG1359" s="1" t="s">
        <v>99</v>
      </c>
      <c r="BH1359" s="1" t="s">
        <v>6892</v>
      </c>
      <c r="BI1359" s="1" t="s">
        <v>6889</v>
      </c>
      <c r="BJ1359" s="1" t="s">
        <v>6893</v>
      </c>
      <c r="BK1359">
        <v>1900</v>
      </c>
      <c r="BL1359">
        <v>2.8</v>
      </c>
      <c r="BM1359" s="5" t="d">
        <v>06:29:59.9999999999984025</v>
      </c>
      <c r="BN1359" s="5" t="d">
        <v>07:00:00.0000000000015975</v>
      </c>
      <c r="BO1359">
        <v>6</v>
      </c>
      <c r="BP1359" t="b">
        <v>0</v>
      </c>
    </row>
    <row r="1360" spans="1:68" x14ac:dyDescent="0.2">
      <c r="A1360" s="1" t="s">
        <v>2881</v>
      </c>
      <c r="B1360" s="1" t="s">
        <v>2842</v>
      </c>
      <c r="C1360" s="2" t="d">
        <v>2026-07-01</v>
      </c>
      <c r="D1360">
        <v>15</v>
      </c>
      <c r="E1360" s="1" t="s">
        <v>95</v>
      </c>
      <c r="F1360">
        <v>22</v>
      </c>
      <c r="G1360">
        <v>9</v>
      </c>
      <c r="H1360">
        <v>3</v>
      </c>
      <c r="I1360">
        <v>2</v>
      </c>
      <c r="J1360">
        <v>4</v>
      </c>
      <c r="K1360">
        <v>225</v>
      </c>
      <c r="L1360">
        <v>1</v>
      </c>
      <c r="M1360" s="1" t="s">
        <v>2882</v>
      </c>
      <c r="N1360" s="1" t="s">
        <v>2883</v>
      </c>
      <c r="O1360" s="1" t="s">
        <v>2884</v>
      </c>
      <c r="P1360">
        <v>5.5</v>
      </c>
      <c r="Q1360">
        <v>225</v>
      </c>
      <c r="R1360">
        <v>2200</v>
      </c>
      <c r="S1360">
        <v>1</v>
      </c>
      <c r="T1360">
        <v>47</v>
      </c>
      <c r="U1360">
        <v>22</v>
      </c>
      <c r="V1360">
        <v>108</v>
      </c>
      <c r="W1360">
        <v>23286.04</v>
      </c>
      <c r="X1360">
        <v>4.9090909090909092</v>
      </c>
      <c r="Y1360">
        <v>1058.4563636363637</v>
      </c>
      <c r="Z1360">
        <v>11.727272727272727</v>
      </c>
      <c r="AA1360">
        <v>9.4572377598484838</v>
      </c>
      <c r="AB1360">
        <v>1</v>
      </c>
      <c r="AC1360">
        <v>4.1812582575757512E-2</v>
      </c>
      <c r="AD1360">
        <v>0</v>
      </c>
      <c r="AE1360">
        <v>1.2786175667124118</v>
      </c>
      <c r="AF1360">
        <v>0.61818181818181817</v>
      </c>
      <c r="AG1360">
        <v>1.8967993772727274</v>
      </c>
      <c r="AH1360">
        <v>0</v>
      </c>
      <c r="AI1360">
        <v>6.5551353409090902</v>
      </c>
      <c r="AJ1360">
        <v>770</v>
      </c>
      <c r="AK1360">
        <v>34</v>
      </c>
      <c r="AL1360">
        <v>1</v>
      </c>
      <c r="AM1360">
        <v>1</v>
      </c>
      <c r="AN1360">
        <v>1</v>
      </c>
      <c r="AO1360">
        <v>0</v>
      </c>
      <c r="AP1360">
        <v>0</v>
      </c>
      <c r="AQ1360">
        <v>0</v>
      </c>
      <c r="AR1360">
        <v>277.77999999999997</v>
      </c>
      <c r="AS1360" s="1" t="s">
        <v>65</v>
      </c>
      <c r="AT1360">
        <v>1</v>
      </c>
      <c r="AU1360">
        <v>30.192942883333334</v>
      </c>
      <c r="AV1360">
        <v>274.89961075000002</v>
      </c>
      <c r="AW1360">
        <v>18</v>
      </c>
      <c r="AX1360">
        <v>4.5454545454545456E-2</v>
      </c>
      <c r="AY1360">
        <v>4.5454545454545456E-2</v>
      </c>
      <c r="AZ1360">
        <v>35</v>
      </c>
      <c r="BA1360">
        <v>0.25160785736111113</v>
      </c>
      <c r="BB1360">
        <v>0.26950942230392161</v>
      </c>
      <c r="BC1360">
        <v>14</v>
      </c>
      <c r="BD1360">
        <v>20</v>
      </c>
      <c r="BE1360">
        <v>2</v>
      </c>
      <c r="BF1360">
        <v>2</v>
      </c>
      <c r="BG1360" s="1" t="s">
        <v>99</v>
      </c>
      <c r="BH1360" s="1" t="s">
        <v>6892</v>
      </c>
      <c r="BI1360" s="1" t="s">
        <v>6889</v>
      </c>
      <c r="BJ1360" s="1" t="s">
        <v>6893</v>
      </c>
      <c r="BK1360">
        <v>1900</v>
      </c>
      <c r="BL1360">
        <v>2.8</v>
      </c>
      <c r="BM1360" s="5" t="d">
        <v>07:00:00.0000000000015975</v>
      </c>
      <c r="BN1360" s="5" t="d">
        <v>07:30:00.000</v>
      </c>
      <c r="BO1360">
        <v>7</v>
      </c>
      <c r="BP1360" t="b">
        <v>0</v>
      </c>
    </row>
    <row r="1361" spans="1:68" x14ac:dyDescent="0.2">
      <c r="A1361" s="1" t="s">
        <v>2885</v>
      </c>
      <c r="B1361" s="1" t="s">
        <v>2842</v>
      </c>
      <c r="C1361" s="2" t="d">
        <v>2026-07-01</v>
      </c>
      <c r="D1361">
        <v>16</v>
      </c>
      <c r="E1361" s="1" t="s">
        <v>95</v>
      </c>
      <c r="F1361">
        <v>46</v>
      </c>
      <c r="G1361">
        <v>9</v>
      </c>
      <c r="H1361">
        <v>3</v>
      </c>
      <c r="I1361">
        <v>2</v>
      </c>
      <c r="J1361">
        <v>4</v>
      </c>
      <c r="K1361">
        <v>225</v>
      </c>
      <c r="L1361">
        <v>1</v>
      </c>
      <c r="M1361" s="1" t="s">
        <v>2886</v>
      </c>
      <c r="N1361" s="1" t="s">
        <v>2887</v>
      </c>
      <c r="O1361" s="1" t="s">
        <v>2888</v>
      </c>
      <c r="P1361">
        <v>11.5</v>
      </c>
      <c r="Q1361">
        <v>225</v>
      </c>
      <c r="R1361">
        <v>1975</v>
      </c>
      <c r="S1361">
        <v>1</v>
      </c>
      <c r="T1361">
        <v>46</v>
      </c>
      <c r="U1361">
        <v>46</v>
      </c>
      <c r="V1361">
        <v>239</v>
      </c>
      <c r="W1361">
        <v>55969.68</v>
      </c>
      <c r="X1361">
        <v>5.1956521739130439</v>
      </c>
      <c r="Y1361">
        <v>1216.7321739130434</v>
      </c>
      <c r="Z1361">
        <v>12.760869565217391</v>
      </c>
      <c r="AA1361">
        <v>9.9504979858695659</v>
      </c>
      <c r="AB1361">
        <v>1</v>
      </c>
      <c r="AC1361">
        <v>5.5106050724637828E-4</v>
      </c>
      <c r="AD1361">
        <v>0.12488676630434782</v>
      </c>
      <c r="AE1361">
        <v>1.3724260310660303</v>
      </c>
      <c r="AF1361">
        <v>0.57572463768115945</v>
      </c>
      <c r="AG1361">
        <v>2.0730374293478264</v>
      </c>
      <c r="AH1361">
        <v>0</v>
      </c>
      <c r="AI1361">
        <v>6.9673156202898552</v>
      </c>
      <c r="AJ1361">
        <v>1610</v>
      </c>
      <c r="AK1361">
        <v>34</v>
      </c>
      <c r="AL1361">
        <v>2</v>
      </c>
      <c r="AM1361">
        <v>2</v>
      </c>
      <c r="AN1361">
        <v>1</v>
      </c>
      <c r="AO1361">
        <v>1</v>
      </c>
      <c r="AP1361">
        <v>0</v>
      </c>
      <c r="AQ1361">
        <v>0</v>
      </c>
      <c r="AR1361">
        <v>139.38</v>
      </c>
      <c r="AS1361" s="1" t="s">
        <v>65</v>
      </c>
      <c r="AT1361">
        <v>1</v>
      </c>
      <c r="AU1361">
        <v>64.241067083333334</v>
      </c>
      <c r="AV1361">
        <v>469.93267409999999</v>
      </c>
      <c r="AW1361">
        <v>32</v>
      </c>
      <c r="AX1361">
        <v>2.1739130434782608E-2</v>
      </c>
      <c r="AY1361">
        <v>4.3478260869565216E-2</v>
      </c>
      <c r="AZ1361">
        <v>35</v>
      </c>
      <c r="BA1361">
        <v>0.53534222569444445</v>
      </c>
      <c r="BB1361">
        <v>0.46071830794117646</v>
      </c>
      <c r="BC1361">
        <v>23</v>
      </c>
      <c r="BD1361">
        <v>11</v>
      </c>
      <c r="BE1361">
        <v>4</v>
      </c>
      <c r="BF1361">
        <v>0</v>
      </c>
      <c r="BG1361" s="1" t="s">
        <v>99</v>
      </c>
      <c r="BH1361" s="1" t="s">
        <v>6892</v>
      </c>
      <c r="BI1361" s="1" t="s">
        <v>6889</v>
      </c>
      <c r="BJ1361" s="1" t="s">
        <v>6893</v>
      </c>
      <c r="BK1361">
        <v>1900</v>
      </c>
      <c r="BL1361">
        <v>2.8</v>
      </c>
      <c r="BM1361" s="5" t="d">
        <v>07:30:00.000</v>
      </c>
      <c r="BN1361" s="5" t="d">
        <v>07:59:59.9999999999984025</v>
      </c>
      <c r="BO1361">
        <v>7</v>
      </c>
      <c r="BP1361" t="b">
        <v>0</v>
      </c>
    </row>
    <row r="1362" spans="1:68" x14ac:dyDescent="0.2">
      <c r="A1362" s="1" t="s">
        <v>2889</v>
      </c>
      <c r="B1362" s="1" t="s">
        <v>2842</v>
      </c>
      <c r="C1362" s="2" t="d">
        <v>2026-07-01</v>
      </c>
      <c r="D1362">
        <v>17</v>
      </c>
      <c r="E1362" s="1" t="s">
        <v>95</v>
      </c>
      <c r="F1362">
        <v>53</v>
      </c>
      <c r="G1362">
        <v>18</v>
      </c>
      <c r="H1362">
        <v>3</v>
      </c>
      <c r="I1362">
        <v>2</v>
      </c>
      <c r="J1362">
        <v>13</v>
      </c>
      <c r="K1362">
        <v>225</v>
      </c>
      <c r="L1362">
        <v>1</v>
      </c>
      <c r="M1362" s="1" t="s">
        <v>2890</v>
      </c>
      <c r="N1362" s="1" t="s">
        <v>2891</v>
      </c>
      <c r="O1362" s="1" t="s">
        <v>2892</v>
      </c>
      <c r="P1362">
        <v>4.0769230769230766</v>
      </c>
      <c r="Q1362">
        <v>225</v>
      </c>
      <c r="R1362">
        <v>1750</v>
      </c>
      <c r="S1362">
        <v>1</v>
      </c>
      <c r="T1362">
        <v>45</v>
      </c>
      <c r="U1362">
        <v>53</v>
      </c>
      <c r="V1362">
        <v>272</v>
      </c>
      <c r="W1362">
        <v>59406.63</v>
      </c>
      <c r="X1362">
        <v>5.132075471698113</v>
      </c>
      <c r="Y1362">
        <v>1120.8798113207547</v>
      </c>
      <c r="Z1362">
        <v>11.924528301886792</v>
      </c>
      <c r="AA1362">
        <v>10.035529928616352</v>
      </c>
      <c r="AB1362">
        <v>4</v>
      </c>
      <c r="AC1362">
        <v>9.5203292138364856E-2</v>
      </c>
      <c r="AD1362">
        <v>0</v>
      </c>
      <c r="AE1362">
        <v>1.3476690550783335</v>
      </c>
      <c r="AF1362">
        <v>0.61729559748427676</v>
      </c>
      <c r="AG1362">
        <v>1.9649646455974843</v>
      </c>
      <c r="AH1362">
        <v>0</v>
      </c>
      <c r="AI1362">
        <v>7.0834583588050313</v>
      </c>
      <c r="AJ1362">
        <v>1855</v>
      </c>
      <c r="AK1362">
        <v>65</v>
      </c>
      <c r="AL1362">
        <v>1</v>
      </c>
      <c r="AM1362">
        <v>1</v>
      </c>
      <c r="AN1362">
        <v>1</v>
      </c>
      <c r="AO1362">
        <v>0</v>
      </c>
      <c r="AP1362">
        <v>0</v>
      </c>
      <c r="AQ1362">
        <v>0</v>
      </c>
      <c r="AR1362">
        <v>173.98</v>
      </c>
      <c r="AS1362" s="1" t="s">
        <v>125</v>
      </c>
      <c r="AT1362">
        <v>2</v>
      </c>
      <c r="AU1362">
        <v>68.498057933333328</v>
      </c>
      <c r="AV1362">
        <v>500.17100843333333</v>
      </c>
      <c r="AW1362">
        <v>32</v>
      </c>
      <c r="AX1362">
        <v>7.5471698113207544E-2</v>
      </c>
      <c r="AY1362">
        <v>1.8867924528301886E-2</v>
      </c>
      <c r="AZ1362">
        <v>35</v>
      </c>
      <c r="BA1362">
        <v>0.17563604598290597</v>
      </c>
      <c r="BB1362">
        <v>0.25649795304273504</v>
      </c>
      <c r="BC1362">
        <v>24</v>
      </c>
      <c r="BD1362">
        <v>41</v>
      </c>
      <c r="BE1362">
        <v>4</v>
      </c>
      <c r="BF1362">
        <v>9</v>
      </c>
      <c r="BG1362" s="1" t="s">
        <v>99</v>
      </c>
      <c r="BH1362" s="1" t="s">
        <v>6892</v>
      </c>
      <c r="BI1362" s="1" t="s">
        <v>6889</v>
      </c>
      <c r="BJ1362" s="1" t="s">
        <v>6893</v>
      </c>
      <c r="BK1362">
        <v>1900</v>
      </c>
      <c r="BL1362">
        <v>2.8</v>
      </c>
      <c r="BM1362" s="5" t="d">
        <v>07:59:59.9999999999984025</v>
      </c>
      <c r="BN1362" s="5" t="d">
        <v>08:30:00.0000000000015975</v>
      </c>
      <c r="BO1362">
        <v>8</v>
      </c>
      <c r="BP1362" t="b">
        <v>0</v>
      </c>
    </row>
    <row r="1363" spans="1:68" x14ac:dyDescent="0.2">
      <c r="A1363" s="1" t="s">
        <v>2893</v>
      </c>
      <c r="B1363" s="1" t="s">
        <v>2842</v>
      </c>
      <c r="C1363" s="2" t="d">
        <v>2026-07-01</v>
      </c>
      <c r="D1363">
        <v>18</v>
      </c>
      <c r="E1363" s="1" t="s">
        <v>95</v>
      </c>
      <c r="F1363">
        <v>47</v>
      </c>
      <c r="G1363">
        <v>18</v>
      </c>
      <c r="H1363">
        <v>3</v>
      </c>
      <c r="I1363">
        <v>2</v>
      </c>
      <c r="J1363">
        <v>13</v>
      </c>
      <c r="K1363">
        <v>225</v>
      </c>
      <c r="L1363">
        <v>1</v>
      </c>
      <c r="M1363" s="1" t="s">
        <v>2894</v>
      </c>
      <c r="N1363" s="1" t="s">
        <v>2895</v>
      </c>
      <c r="O1363" s="1" t="s">
        <v>2896</v>
      </c>
      <c r="P1363">
        <v>3.6153846153846154</v>
      </c>
      <c r="Q1363">
        <v>225</v>
      </c>
      <c r="R1363">
        <v>1525</v>
      </c>
      <c r="S1363">
        <v>1</v>
      </c>
      <c r="T1363">
        <v>44</v>
      </c>
      <c r="U1363">
        <v>47</v>
      </c>
      <c r="V1363">
        <v>245</v>
      </c>
      <c r="W1363">
        <v>54749.88</v>
      </c>
      <c r="X1363">
        <v>5.2127659574468082</v>
      </c>
      <c r="Y1363">
        <v>1164.8910638297871</v>
      </c>
      <c r="Z1363">
        <v>12.021276595744681</v>
      </c>
      <c r="AA1363">
        <v>9.9981814531914903</v>
      </c>
      <c r="AB1363">
        <v>5</v>
      </c>
      <c r="AC1363">
        <v>0.16151985460992913</v>
      </c>
      <c r="AD1363">
        <v>0</v>
      </c>
      <c r="AE1363">
        <v>1.3796027155910164</v>
      </c>
      <c r="AF1363">
        <v>0.54822695035460989</v>
      </c>
      <c r="AG1363">
        <v>1.9278296574468083</v>
      </c>
      <c r="AH1363">
        <v>0</v>
      </c>
      <c r="AI1363">
        <v>7.1111319297872342</v>
      </c>
      <c r="AJ1363">
        <v>1645</v>
      </c>
      <c r="AK1363">
        <v>64</v>
      </c>
      <c r="AL1363">
        <v>3</v>
      </c>
      <c r="AM1363">
        <v>3</v>
      </c>
      <c r="AN1363">
        <v>0</v>
      </c>
      <c r="AO1363">
        <v>3</v>
      </c>
      <c r="AP1363">
        <v>0</v>
      </c>
      <c r="AQ1363">
        <v>0</v>
      </c>
      <c r="AR1363">
        <v>867.47</v>
      </c>
      <c r="AS1363" s="1" t="s">
        <v>65</v>
      </c>
      <c r="AT1363">
        <v>4</v>
      </c>
      <c r="AU1363">
        <v>66.665147166666671</v>
      </c>
      <c r="AV1363">
        <v>557.21284194999998</v>
      </c>
      <c r="AW1363">
        <v>29</v>
      </c>
      <c r="AX1363">
        <v>0.10638297872340426</v>
      </c>
      <c r="AY1363">
        <v>6.3829787234042548E-2</v>
      </c>
      <c r="AZ1363">
        <v>35</v>
      </c>
      <c r="BA1363">
        <v>0.17093627478632481</v>
      </c>
      <c r="BB1363">
        <v>0.29021502184895831</v>
      </c>
      <c r="BC1363">
        <v>27</v>
      </c>
      <c r="BD1363">
        <v>37</v>
      </c>
      <c r="BE1363">
        <v>4</v>
      </c>
      <c r="BF1363">
        <v>9</v>
      </c>
      <c r="BG1363" s="1" t="s">
        <v>99</v>
      </c>
      <c r="BH1363" s="1" t="s">
        <v>6892</v>
      </c>
      <c r="BI1363" s="1" t="s">
        <v>6889</v>
      </c>
      <c r="BJ1363" s="1" t="s">
        <v>6893</v>
      </c>
      <c r="BK1363">
        <v>1900</v>
      </c>
      <c r="BL1363">
        <v>2.8</v>
      </c>
      <c r="BM1363" s="5" t="d">
        <v>08:30:00.0000000000015975</v>
      </c>
      <c r="BN1363" s="5" t="d">
        <v>09:00:00.000</v>
      </c>
      <c r="BO1363">
        <v>8</v>
      </c>
      <c r="BP1363" t="b">
        <v>0</v>
      </c>
    </row>
    <row r="1364" spans="1:68" x14ac:dyDescent="0.2">
      <c r="A1364" s="1" t="s">
        <v>2897</v>
      </c>
      <c r="B1364" s="1" t="s">
        <v>2842</v>
      </c>
      <c r="C1364" s="2" t="d">
        <v>2026-07-01</v>
      </c>
      <c r="D1364">
        <v>19</v>
      </c>
      <c r="E1364" s="1" t="s">
        <v>95</v>
      </c>
      <c r="F1364">
        <v>48</v>
      </c>
      <c r="G1364">
        <v>9</v>
      </c>
      <c r="H1364">
        <v>0</v>
      </c>
      <c r="I1364">
        <v>2</v>
      </c>
      <c r="J1364">
        <v>7</v>
      </c>
      <c r="K1364">
        <v>0</v>
      </c>
      <c r="L1364">
        <v>1</v>
      </c>
      <c r="M1364" s="1" t="s">
        <v>63</v>
      </c>
      <c r="N1364" s="1" t="s">
        <v>2898</v>
      </c>
      <c r="O1364" s="1" t="s">
        <v>2899</v>
      </c>
      <c r="P1364">
        <v>6.8571428571428568</v>
      </c>
      <c r="Q1364">
        <v>0</v>
      </c>
      <c r="R1364">
        <v>1525</v>
      </c>
      <c r="S1364">
        <v>1</v>
      </c>
      <c r="T1364">
        <v>43</v>
      </c>
      <c r="U1364">
        <v>48</v>
      </c>
      <c r="V1364">
        <v>236</v>
      </c>
      <c r="W1364">
        <v>46667.08</v>
      </c>
      <c r="X1364">
        <v>4.916666666666667</v>
      </c>
      <c r="Y1364">
        <v>972.23083333333341</v>
      </c>
      <c r="Z1364">
        <v>13</v>
      </c>
      <c r="AA1364">
        <v>9.6827696555555551</v>
      </c>
      <c r="AB1364">
        <v>0</v>
      </c>
      <c r="AC1364">
        <v>0</v>
      </c>
      <c r="AD1364">
        <v>0</v>
      </c>
      <c r="AE1364">
        <v>1.3217565659786208</v>
      </c>
      <c r="AF1364">
        <v>0.6645833333333333</v>
      </c>
      <c r="AG1364">
        <v>1.9863398913194443</v>
      </c>
      <c r="AH1364">
        <v>0</v>
      </c>
      <c r="AI1364">
        <v>6.8151797562500001</v>
      </c>
      <c r="AJ1364">
        <v>1680</v>
      </c>
      <c r="AK1364">
        <v>32</v>
      </c>
      <c r="AL1364">
        <v>1</v>
      </c>
      <c r="AM1364">
        <v>1</v>
      </c>
      <c r="AN1364">
        <v>1</v>
      </c>
      <c r="AO1364">
        <v>0</v>
      </c>
      <c r="AP1364">
        <v>0</v>
      </c>
      <c r="AQ1364">
        <v>0</v>
      </c>
      <c r="AR1364">
        <v>213.3</v>
      </c>
      <c r="AS1364" s="1" t="s">
        <v>70</v>
      </c>
      <c r="AT1364">
        <v>0</v>
      </c>
      <c r="AU1364">
        <v>63.291424683333332</v>
      </c>
      <c r="AV1364">
        <v>465.82356971666667</v>
      </c>
      <c r="AW1364">
        <v>31</v>
      </c>
      <c r="AX1364">
        <v>0</v>
      </c>
      <c r="AY1364">
        <v>2.0833333333333332E-2</v>
      </c>
      <c r="AZ1364">
        <v>35</v>
      </c>
      <c r="BA1364">
        <v>0.30138773658730156</v>
      </c>
      <c r="BB1364">
        <v>0.48523288512152779</v>
      </c>
      <c r="BC1364">
        <v>23</v>
      </c>
      <c r="BD1364">
        <v>9</v>
      </c>
      <c r="BE1364">
        <v>4</v>
      </c>
      <c r="BF1364">
        <v>3</v>
      </c>
      <c r="BG1364" s="1" t="s">
        <v>99</v>
      </c>
      <c r="BH1364" s="1" t="s">
        <v>6892</v>
      </c>
      <c r="BI1364" s="1" t="s">
        <v>6889</v>
      </c>
      <c r="BJ1364" s="1" t="s">
        <v>6893</v>
      </c>
      <c r="BK1364">
        <v>1900</v>
      </c>
      <c r="BL1364">
        <v>2.8</v>
      </c>
      <c r="BM1364" s="5" t="d">
        <v>09:00:00.000</v>
      </c>
      <c r="BN1364" s="5" t="d">
        <v>09:29:59.9999999999984025</v>
      </c>
      <c r="BO1364">
        <v>9</v>
      </c>
      <c r="BP1364" t="b">
        <v>0</v>
      </c>
    </row>
    <row r="1365" spans="1:68" x14ac:dyDescent="0.2">
      <c r="A1365" s="1" t="s">
        <v>2900</v>
      </c>
      <c r="B1365" s="1" t="s">
        <v>2842</v>
      </c>
      <c r="C1365" s="2" t="d">
        <v>2026-07-01</v>
      </c>
      <c r="D1365">
        <v>20</v>
      </c>
      <c r="E1365" s="1" t="s">
        <v>95</v>
      </c>
      <c r="F1365">
        <v>46</v>
      </c>
      <c r="G1365">
        <v>9</v>
      </c>
      <c r="H1365">
        <v>0</v>
      </c>
      <c r="I1365">
        <v>2</v>
      </c>
      <c r="J1365">
        <v>7</v>
      </c>
      <c r="K1365">
        <v>0</v>
      </c>
      <c r="L1365">
        <v>1</v>
      </c>
      <c r="M1365" s="1" t="s">
        <v>63</v>
      </c>
      <c r="N1365" s="1" t="s">
        <v>2901</v>
      </c>
      <c r="O1365" s="1" t="s">
        <v>2902</v>
      </c>
      <c r="P1365">
        <v>6.5714285714285712</v>
      </c>
      <c r="Q1365">
        <v>0</v>
      </c>
      <c r="R1365">
        <v>1525</v>
      </c>
      <c r="S1365">
        <v>1</v>
      </c>
      <c r="T1365">
        <v>42</v>
      </c>
      <c r="U1365">
        <v>46</v>
      </c>
      <c r="V1365">
        <v>217</v>
      </c>
      <c r="W1365">
        <v>47137.22</v>
      </c>
      <c r="X1365">
        <v>4.7173913043478262</v>
      </c>
      <c r="Y1365">
        <v>1024.7221739130434</v>
      </c>
      <c r="Z1365">
        <v>12.652173913043478</v>
      </c>
      <c r="AA1365">
        <v>9.3246727137681162</v>
      </c>
      <c r="AB1365">
        <v>1</v>
      </c>
      <c r="AC1365">
        <v>3.1869380434782239E-3</v>
      </c>
      <c r="AD1365">
        <v>0</v>
      </c>
      <c r="AE1365">
        <v>1.2732784771876633</v>
      </c>
      <c r="AF1365">
        <v>0.67282608695652169</v>
      </c>
      <c r="AG1365">
        <v>1.9461045561594204</v>
      </c>
      <c r="AH1365">
        <v>0</v>
      </c>
      <c r="AI1365">
        <v>6.3818290184782613</v>
      </c>
      <c r="AJ1365">
        <v>1610</v>
      </c>
      <c r="AK1365">
        <v>32</v>
      </c>
      <c r="AL1365">
        <v>1</v>
      </c>
      <c r="AM1365">
        <v>1</v>
      </c>
      <c r="AN1365">
        <v>1</v>
      </c>
      <c r="AO1365">
        <v>0</v>
      </c>
      <c r="AP1365">
        <v>0</v>
      </c>
      <c r="AQ1365">
        <v>0</v>
      </c>
      <c r="AR1365">
        <v>564.80999999999995</v>
      </c>
      <c r="AS1365" s="1" t="s">
        <v>65</v>
      </c>
      <c r="AT1365">
        <v>1</v>
      </c>
      <c r="AU1365">
        <v>57.759216016666663</v>
      </c>
      <c r="AV1365">
        <v>502.14233036666667</v>
      </c>
      <c r="AW1365">
        <v>27</v>
      </c>
      <c r="AX1365">
        <v>2.1739130434782608E-2</v>
      </c>
      <c r="AY1365">
        <v>2.1739130434782608E-2</v>
      </c>
      <c r="AZ1365">
        <v>35</v>
      </c>
      <c r="BA1365">
        <v>0.2750438857936508</v>
      </c>
      <c r="BB1365">
        <v>0.52306492746527777</v>
      </c>
      <c r="BC1365">
        <v>24</v>
      </c>
      <c r="BD1365">
        <v>8</v>
      </c>
      <c r="BE1365">
        <v>3</v>
      </c>
      <c r="BF1365">
        <v>4</v>
      </c>
      <c r="BG1365" s="1" t="s">
        <v>99</v>
      </c>
      <c r="BH1365" s="1" t="s">
        <v>6892</v>
      </c>
      <c r="BI1365" s="1" t="s">
        <v>6889</v>
      </c>
      <c r="BJ1365" s="1" t="s">
        <v>6893</v>
      </c>
      <c r="BK1365">
        <v>1900</v>
      </c>
      <c r="BL1365">
        <v>2.8</v>
      </c>
      <c r="BM1365" s="5" t="d">
        <v>09:29:59.9999999999984025</v>
      </c>
      <c r="BN1365" s="5" t="d">
        <v>10:00:00.0000000000015975</v>
      </c>
      <c r="BO1365">
        <v>9</v>
      </c>
      <c r="BP1365" t="b">
        <v>0</v>
      </c>
    </row>
    <row r="1366" spans="1:68" x14ac:dyDescent="0.2">
      <c r="A1366" s="1" t="s">
        <v>2903</v>
      </c>
      <c r="B1366" s="1" t="s">
        <v>2842</v>
      </c>
      <c r="C1366" s="2" t="d">
        <v>2026-07-01</v>
      </c>
      <c r="D1366">
        <v>21</v>
      </c>
      <c r="E1366" s="1" t="s">
        <v>95</v>
      </c>
      <c r="F1366">
        <v>44</v>
      </c>
      <c r="G1366">
        <v>9</v>
      </c>
      <c r="H1366">
        <v>0</v>
      </c>
      <c r="I1366">
        <v>2</v>
      </c>
      <c r="J1366">
        <v>7</v>
      </c>
      <c r="K1366">
        <v>0</v>
      </c>
      <c r="L1366">
        <v>1</v>
      </c>
      <c r="M1366" s="1" t="s">
        <v>63</v>
      </c>
      <c r="N1366" s="1" t="s">
        <v>2904</v>
      </c>
      <c r="O1366" s="1" t="s">
        <v>2905</v>
      </c>
      <c r="P1366">
        <v>6.2857142857142856</v>
      </c>
      <c r="Q1366">
        <v>0</v>
      </c>
      <c r="R1366">
        <v>1525</v>
      </c>
      <c r="S1366">
        <v>1</v>
      </c>
      <c r="T1366">
        <v>41</v>
      </c>
      <c r="U1366">
        <v>44</v>
      </c>
      <c r="V1366">
        <v>222</v>
      </c>
      <c r="W1366">
        <v>49839.11</v>
      </c>
      <c r="X1366">
        <v>5.0454545454545459</v>
      </c>
      <c r="Y1366">
        <v>1132.7070454545456</v>
      </c>
      <c r="Z1366">
        <v>13</v>
      </c>
      <c r="AA1366">
        <v>10.141806158712122</v>
      </c>
      <c r="AB1366">
        <v>3</v>
      </c>
      <c r="AC1366">
        <v>5.3010496212121214E-2</v>
      </c>
      <c r="AD1366">
        <v>0</v>
      </c>
      <c r="AE1366">
        <v>1.3444034452547771</v>
      </c>
      <c r="AF1366">
        <v>0.62045454545454548</v>
      </c>
      <c r="AG1366">
        <v>1.9648579821969696</v>
      </c>
      <c r="AH1366">
        <v>0</v>
      </c>
      <c r="AI1366">
        <v>7.2311148363636359</v>
      </c>
      <c r="AJ1366">
        <v>1540</v>
      </c>
      <c r="AK1366">
        <v>32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 s="1" t="s">
        <v>65</v>
      </c>
      <c r="AT1366">
        <v>2</v>
      </c>
      <c r="AU1366">
        <v>58.439145983333333</v>
      </c>
      <c r="AV1366">
        <v>515.34074998333335</v>
      </c>
      <c r="AW1366">
        <v>29</v>
      </c>
      <c r="AX1366">
        <v>6.8181818181818177E-2</v>
      </c>
      <c r="AY1366">
        <v>0</v>
      </c>
      <c r="AZ1366">
        <v>35</v>
      </c>
      <c r="BA1366">
        <v>0.27828164753968254</v>
      </c>
      <c r="BB1366">
        <v>0.53681328123263894</v>
      </c>
      <c r="BC1366">
        <v>25</v>
      </c>
      <c r="BD1366">
        <v>7</v>
      </c>
      <c r="BE1366">
        <v>3</v>
      </c>
      <c r="BF1366">
        <v>4</v>
      </c>
      <c r="BG1366" s="1" t="s">
        <v>99</v>
      </c>
      <c r="BH1366" s="1" t="s">
        <v>6892</v>
      </c>
      <c r="BI1366" s="1" t="s">
        <v>6889</v>
      </c>
      <c r="BJ1366" s="1" t="s">
        <v>6893</v>
      </c>
      <c r="BK1366">
        <v>1900</v>
      </c>
      <c r="BL1366">
        <v>2.8</v>
      </c>
      <c r="BM1366" s="5" t="d">
        <v>10:00:00.0000000000015975</v>
      </c>
      <c r="BN1366" s="5" t="d">
        <v>10:30:00.000</v>
      </c>
      <c r="BO1366">
        <v>10</v>
      </c>
      <c r="BP1366" t="b">
        <v>0</v>
      </c>
    </row>
    <row r="1367" spans="1:68" x14ac:dyDescent="0.2">
      <c r="A1367" s="1" t="s">
        <v>2906</v>
      </c>
      <c r="B1367" s="1" t="s">
        <v>2842</v>
      </c>
      <c r="C1367" s="2" t="d">
        <v>2026-07-01</v>
      </c>
      <c r="D1367">
        <v>22</v>
      </c>
      <c r="E1367" s="1" t="s">
        <v>95</v>
      </c>
      <c r="F1367">
        <v>33</v>
      </c>
      <c r="G1367">
        <v>9</v>
      </c>
      <c r="H1367">
        <v>0</v>
      </c>
      <c r="I1367">
        <v>2</v>
      </c>
      <c r="J1367">
        <v>7</v>
      </c>
      <c r="K1367">
        <v>0</v>
      </c>
      <c r="L1367">
        <v>1</v>
      </c>
      <c r="M1367" s="1" t="s">
        <v>63</v>
      </c>
      <c r="N1367" s="1" t="s">
        <v>2907</v>
      </c>
      <c r="O1367" s="1" t="s">
        <v>2908</v>
      </c>
      <c r="P1367">
        <v>4.7142857142857144</v>
      </c>
      <c r="Q1367">
        <v>0</v>
      </c>
      <c r="R1367">
        <v>1525</v>
      </c>
      <c r="S1367">
        <v>1</v>
      </c>
      <c r="T1367">
        <v>40</v>
      </c>
      <c r="U1367">
        <v>33</v>
      </c>
      <c r="V1367">
        <v>170</v>
      </c>
      <c r="W1367">
        <v>39936.07</v>
      </c>
      <c r="X1367">
        <v>5.1515151515151514</v>
      </c>
      <c r="Y1367">
        <v>1210.1839393939395</v>
      </c>
      <c r="Z1367">
        <v>12</v>
      </c>
      <c r="AA1367">
        <v>9.6588218661616168</v>
      </c>
      <c r="AB1367">
        <v>2</v>
      </c>
      <c r="AC1367">
        <v>6.2781632828282821E-2</v>
      </c>
      <c r="AD1367">
        <v>0</v>
      </c>
      <c r="AE1367">
        <v>1.3345463808520566</v>
      </c>
      <c r="AF1367">
        <v>0.63181818181818183</v>
      </c>
      <c r="AG1367">
        <v>1.9663645545454547</v>
      </c>
      <c r="AH1367">
        <v>0</v>
      </c>
      <c r="AI1367">
        <v>6.8101340702020199</v>
      </c>
      <c r="AJ1367">
        <v>1155</v>
      </c>
      <c r="AK1367">
        <v>32</v>
      </c>
      <c r="AL1367">
        <v>1</v>
      </c>
      <c r="AM1367">
        <v>1</v>
      </c>
      <c r="AN1367">
        <v>0</v>
      </c>
      <c r="AO1367">
        <v>1</v>
      </c>
      <c r="AP1367">
        <v>0</v>
      </c>
      <c r="AQ1367">
        <v>0</v>
      </c>
      <c r="AR1367">
        <v>181.45</v>
      </c>
      <c r="AS1367" s="1" t="s">
        <v>125</v>
      </c>
      <c r="AT1367">
        <v>1</v>
      </c>
      <c r="AU1367">
        <v>44.430897683333335</v>
      </c>
      <c r="AV1367">
        <v>375.3058752</v>
      </c>
      <c r="AW1367">
        <v>24</v>
      </c>
      <c r="AX1367">
        <v>6.0606060606060608E-2</v>
      </c>
      <c r="AY1367">
        <v>3.0303030303030304E-2</v>
      </c>
      <c r="AZ1367">
        <v>35</v>
      </c>
      <c r="BA1367">
        <v>0.21157570325396827</v>
      </c>
      <c r="BB1367">
        <v>0.39094361999999999</v>
      </c>
      <c r="BC1367">
        <v>18</v>
      </c>
      <c r="BD1367">
        <v>14</v>
      </c>
      <c r="BE1367">
        <v>3</v>
      </c>
      <c r="BF1367">
        <v>4</v>
      </c>
      <c r="BG1367" s="1" t="s">
        <v>99</v>
      </c>
      <c r="BH1367" s="1" t="s">
        <v>6892</v>
      </c>
      <c r="BI1367" s="1" t="s">
        <v>6889</v>
      </c>
      <c r="BJ1367" s="1" t="s">
        <v>6893</v>
      </c>
      <c r="BK1367">
        <v>1900</v>
      </c>
      <c r="BL1367">
        <v>2.8</v>
      </c>
      <c r="BM1367" s="5" t="d">
        <v>10:30:00.000</v>
      </c>
      <c r="BN1367" s="5" t="d">
        <v>10:59:59.9999999999984025</v>
      </c>
      <c r="BO1367">
        <v>10</v>
      </c>
      <c r="BP1367" t="b">
        <v>0</v>
      </c>
    </row>
    <row r="1368" spans="1:68" x14ac:dyDescent="0.2">
      <c r="A1368" s="1" t="s">
        <v>2909</v>
      </c>
      <c r="B1368" s="1" t="s">
        <v>2842</v>
      </c>
      <c r="C1368" s="2" t="d">
        <v>2026-07-01</v>
      </c>
      <c r="D1368">
        <v>23</v>
      </c>
      <c r="E1368" s="1" t="s">
        <v>133</v>
      </c>
      <c r="F1368">
        <v>38</v>
      </c>
      <c r="G1368">
        <v>9</v>
      </c>
      <c r="H1368">
        <v>0</v>
      </c>
      <c r="I1368">
        <v>0</v>
      </c>
      <c r="J1368">
        <v>9</v>
      </c>
      <c r="K1368">
        <v>0</v>
      </c>
      <c r="L1368">
        <v>0</v>
      </c>
      <c r="M1368" s="1" t="s">
        <v>63</v>
      </c>
      <c r="N1368" s="1" t="s">
        <v>63</v>
      </c>
      <c r="O1368" s="1" t="s">
        <v>2910</v>
      </c>
      <c r="P1368">
        <v>4.2222222222222223</v>
      </c>
      <c r="Q1368">
        <v>0</v>
      </c>
      <c r="R1368">
        <v>1525</v>
      </c>
      <c r="S1368">
        <v>0</v>
      </c>
      <c r="T1368">
        <v>40</v>
      </c>
      <c r="U1368">
        <v>38</v>
      </c>
      <c r="V1368">
        <v>192</v>
      </c>
      <c r="W1368">
        <v>43311.42</v>
      </c>
      <c r="X1368">
        <v>5.0526315789473681</v>
      </c>
      <c r="Y1368">
        <v>1139.7742105263158</v>
      </c>
      <c r="Z1368">
        <v>12.894736842105264</v>
      </c>
      <c r="AA1368">
        <v>10.394547765350877</v>
      </c>
      <c r="AB1368">
        <v>1</v>
      </c>
      <c r="AC1368">
        <v>3.1556342105262896E-3</v>
      </c>
      <c r="AD1368">
        <v>0</v>
      </c>
      <c r="AE1368">
        <v>1.3545953161672994</v>
      </c>
      <c r="AF1368">
        <v>0.59605263157894728</v>
      </c>
      <c r="AG1368">
        <v>1.9506479394736844</v>
      </c>
      <c r="AH1368">
        <v>0</v>
      </c>
      <c r="AI1368">
        <v>7.467584031578947</v>
      </c>
      <c r="AJ1368">
        <v>1330</v>
      </c>
      <c r="AK1368">
        <v>32</v>
      </c>
      <c r="AL1368">
        <v>3</v>
      </c>
      <c r="AM1368">
        <v>3</v>
      </c>
      <c r="AN1368">
        <v>3</v>
      </c>
      <c r="AO1368">
        <v>0</v>
      </c>
      <c r="AP1368">
        <v>0</v>
      </c>
      <c r="AQ1368">
        <v>0</v>
      </c>
      <c r="AR1368">
        <v>954.61</v>
      </c>
      <c r="AS1368" s="1" t="s">
        <v>65</v>
      </c>
      <c r="AT1368">
        <v>1</v>
      </c>
      <c r="AU1368">
        <v>52.882428833333336</v>
      </c>
      <c r="AV1368">
        <v>395.48071385000003</v>
      </c>
      <c r="AW1368">
        <v>21</v>
      </c>
      <c r="AX1368">
        <v>2.6315789473684209E-2</v>
      </c>
      <c r="AY1368">
        <v>7.8947368421052627E-2</v>
      </c>
      <c r="AZ1368">
        <v>35</v>
      </c>
      <c r="BA1368">
        <v>0.19586084753086422</v>
      </c>
      <c r="BB1368">
        <v>0.41195907692708339</v>
      </c>
      <c r="BC1368">
        <v>19</v>
      </c>
      <c r="BD1368">
        <v>13</v>
      </c>
      <c r="BE1368">
        <v>3</v>
      </c>
      <c r="BF1368">
        <v>6</v>
      </c>
      <c r="BG1368" s="1" t="s">
        <v>99</v>
      </c>
      <c r="BH1368" s="1" t="s">
        <v>6892</v>
      </c>
      <c r="BI1368" s="1" t="s">
        <v>6889</v>
      </c>
      <c r="BJ1368" s="1" t="s">
        <v>6893</v>
      </c>
      <c r="BK1368">
        <v>1900</v>
      </c>
      <c r="BL1368">
        <v>2.8</v>
      </c>
      <c r="BM1368" s="5" t="d">
        <v>10:59:59.9999999999984025</v>
      </c>
      <c r="BN1368" s="5" t="d">
        <v>11:30:00.0000000000015975</v>
      </c>
      <c r="BO1368">
        <v>11</v>
      </c>
      <c r="BP1368" t="b">
        <v>0</v>
      </c>
    </row>
    <row r="1369" spans="1:68" x14ac:dyDescent="0.2">
      <c r="A1369" s="1" t="s">
        <v>2911</v>
      </c>
      <c r="B1369" s="1" t="s">
        <v>2842</v>
      </c>
      <c r="C1369" s="2" t="d">
        <v>2026-07-01</v>
      </c>
      <c r="D1369">
        <v>24</v>
      </c>
      <c r="E1369" s="1" t="s">
        <v>133</v>
      </c>
      <c r="F1369">
        <v>46</v>
      </c>
      <c r="G1369">
        <v>9</v>
      </c>
      <c r="H1369">
        <v>0</v>
      </c>
      <c r="I1369">
        <v>0</v>
      </c>
      <c r="J1369">
        <v>9</v>
      </c>
      <c r="K1369">
        <v>0</v>
      </c>
      <c r="L1369">
        <v>0</v>
      </c>
      <c r="M1369" s="1" t="s">
        <v>63</v>
      </c>
      <c r="N1369" s="1" t="s">
        <v>63</v>
      </c>
      <c r="O1369" s="1" t="s">
        <v>2912</v>
      </c>
      <c r="P1369">
        <v>5.1111111111111107</v>
      </c>
      <c r="Q1369">
        <v>0</v>
      </c>
      <c r="R1369">
        <v>1525</v>
      </c>
      <c r="S1369">
        <v>0</v>
      </c>
      <c r="T1369">
        <v>40</v>
      </c>
      <c r="U1369">
        <v>46</v>
      </c>
      <c r="V1369">
        <v>236</v>
      </c>
      <c r="W1369">
        <v>56063.78</v>
      </c>
      <c r="X1369">
        <v>5.1304347826086953</v>
      </c>
      <c r="Y1369">
        <v>1218.7778260869566</v>
      </c>
      <c r="Z1369">
        <v>12.956521739130435</v>
      </c>
      <c r="AA1369">
        <v>10.037074885144927</v>
      </c>
      <c r="AB1369">
        <v>3</v>
      </c>
      <c r="AC1369">
        <v>4.4917056884057914E-2</v>
      </c>
      <c r="AD1369">
        <v>0</v>
      </c>
      <c r="AE1369">
        <v>1.353543188295995</v>
      </c>
      <c r="AF1369">
        <v>0.61992753623188401</v>
      </c>
      <c r="AG1369">
        <v>1.9734707166666665</v>
      </c>
      <c r="AH1369">
        <v>0</v>
      </c>
      <c r="AI1369">
        <v>7.1386041619565219</v>
      </c>
      <c r="AJ1369">
        <v>1610</v>
      </c>
      <c r="AK1369">
        <v>32</v>
      </c>
      <c r="AL1369">
        <v>1</v>
      </c>
      <c r="AM1369">
        <v>1</v>
      </c>
      <c r="AN1369">
        <v>0</v>
      </c>
      <c r="AO1369">
        <v>1</v>
      </c>
      <c r="AP1369">
        <v>0</v>
      </c>
      <c r="AQ1369">
        <v>0</v>
      </c>
      <c r="AR1369">
        <v>294.77999999999997</v>
      </c>
      <c r="AS1369" s="1" t="s">
        <v>65</v>
      </c>
      <c r="AT1369">
        <v>2</v>
      </c>
      <c r="AU1369">
        <v>62.052265133333336</v>
      </c>
      <c r="AV1369">
        <v>456.99737498333332</v>
      </c>
      <c r="AW1369">
        <v>27</v>
      </c>
      <c r="AX1369">
        <v>6.5217391304347824E-2</v>
      </c>
      <c r="AY1369">
        <v>2.1739130434782608E-2</v>
      </c>
      <c r="AZ1369">
        <v>35</v>
      </c>
      <c r="BA1369">
        <v>0.22982320419753088</v>
      </c>
      <c r="BB1369">
        <v>0.47603893227430555</v>
      </c>
      <c r="BC1369">
        <v>22</v>
      </c>
      <c r="BD1369">
        <v>10</v>
      </c>
      <c r="BE1369">
        <v>3</v>
      </c>
      <c r="BF1369">
        <v>6</v>
      </c>
      <c r="BG1369" s="1" t="s">
        <v>99</v>
      </c>
      <c r="BH1369" s="1" t="s">
        <v>6892</v>
      </c>
      <c r="BI1369" s="1" t="s">
        <v>6889</v>
      </c>
      <c r="BJ1369" s="1" t="s">
        <v>6893</v>
      </c>
      <c r="BK1369">
        <v>1900</v>
      </c>
      <c r="BL1369">
        <v>2.8</v>
      </c>
      <c r="BM1369" s="5" t="d">
        <v>11:30:00.0000000000015975</v>
      </c>
      <c r="BN1369" s="5" t="d">
        <v>12:00:00.000</v>
      </c>
      <c r="BO1369">
        <v>11</v>
      </c>
      <c r="BP1369" t="b">
        <v>0</v>
      </c>
    </row>
    <row r="1370" spans="1:68" x14ac:dyDescent="0.2">
      <c r="A1370" s="1" t="s">
        <v>2913</v>
      </c>
      <c r="B1370" s="1" t="s">
        <v>2842</v>
      </c>
      <c r="C1370" s="2" t="d">
        <v>2026-07-01</v>
      </c>
      <c r="D1370">
        <v>25</v>
      </c>
      <c r="E1370" s="1" t="s">
        <v>133</v>
      </c>
      <c r="F1370">
        <v>57</v>
      </c>
      <c r="G1370">
        <v>9</v>
      </c>
      <c r="H1370">
        <v>0</v>
      </c>
      <c r="I1370">
        <v>0</v>
      </c>
      <c r="J1370">
        <v>9</v>
      </c>
      <c r="K1370">
        <v>0</v>
      </c>
      <c r="L1370">
        <v>0</v>
      </c>
      <c r="M1370" s="1" t="s">
        <v>63</v>
      </c>
      <c r="N1370" s="1" t="s">
        <v>63</v>
      </c>
      <c r="O1370" s="1" t="s">
        <v>2914</v>
      </c>
      <c r="P1370">
        <v>6.333333333333333</v>
      </c>
      <c r="Q1370">
        <v>0</v>
      </c>
      <c r="R1370">
        <v>1525</v>
      </c>
      <c r="S1370">
        <v>0</v>
      </c>
      <c r="T1370">
        <v>40</v>
      </c>
      <c r="U1370">
        <v>57</v>
      </c>
      <c r="V1370">
        <v>284</v>
      </c>
      <c r="W1370">
        <v>63949.94</v>
      </c>
      <c r="X1370">
        <v>4.9824561403508776</v>
      </c>
      <c r="Y1370">
        <v>1121.9287719298245</v>
      </c>
      <c r="Z1370">
        <v>15.105263157894736</v>
      </c>
      <c r="AA1370">
        <v>9.6741305204678358</v>
      </c>
      <c r="AB1370">
        <v>0</v>
      </c>
      <c r="AC1370">
        <v>0</v>
      </c>
      <c r="AD1370">
        <v>0</v>
      </c>
      <c r="AE1370">
        <v>1.2934343441068212</v>
      </c>
      <c r="AF1370">
        <v>0.58947368421052637</v>
      </c>
      <c r="AG1370">
        <v>1.8663593719298246</v>
      </c>
      <c r="AH1370">
        <v>0</v>
      </c>
      <c r="AI1370">
        <v>6.902626002339181</v>
      </c>
      <c r="AJ1370">
        <v>2280</v>
      </c>
      <c r="AK1370">
        <v>32</v>
      </c>
      <c r="AL1370">
        <v>3</v>
      </c>
      <c r="AM1370">
        <v>3</v>
      </c>
      <c r="AN1370">
        <v>2</v>
      </c>
      <c r="AO1370">
        <v>0</v>
      </c>
      <c r="AP1370">
        <v>1</v>
      </c>
      <c r="AQ1370">
        <v>0</v>
      </c>
      <c r="AR1370">
        <v>571.22</v>
      </c>
      <c r="AS1370" s="1" t="s">
        <v>70</v>
      </c>
      <c r="AT1370">
        <v>0</v>
      </c>
      <c r="AU1370">
        <v>74.209663149999997</v>
      </c>
      <c r="AV1370">
        <v>664.41391659999999</v>
      </c>
      <c r="AW1370">
        <v>32</v>
      </c>
      <c r="AX1370">
        <v>0</v>
      </c>
      <c r="AY1370">
        <v>5.2631578947368418E-2</v>
      </c>
      <c r="AZ1370">
        <v>40</v>
      </c>
      <c r="BA1370">
        <v>0.27485060425925922</v>
      </c>
      <c r="BB1370">
        <v>0.69209782979166667</v>
      </c>
      <c r="BC1370">
        <v>32</v>
      </c>
      <c r="BD1370">
        <v>0</v>
      </c>
      <c r="BE1370">
        <v>4</v>
      </c>
      <c r="BF1370">
        <v>5</v>
      </c>
      <c r="BG1370" s="1" t="s">
        <v>99</v>
      </c>
      <c r="BH1370" s="1" t="s">
        <v>6892</v>
      </c>
      <c r="BI1370" s="1" t="s">
        <v>6889</v>
      </c>
      <c r="BJ1370" s="1" t="s">
        <v>6893</v>
      </c>
      <c r="BK1370">
        <v>1900</v>
      </c>
      <c r="BL1370">
        <v>2.8</v>
      </c>
      <c r="BM1370" s="5" t="d">
        <v>12:00:00.000</v>
      </c>
      <c r="BN1370" s="5" t="d">
        <v>12:30:00.0000000000031950</v>
      </c>
      <c r="BO1370">
        <v>12</v>
      </c>
      <c r="BP1370" t="b">
        <v>1</v>
      </c>
    </row>
    <row r="1371" spans="1:68" x14ac:dyDescent="0.2">
      <c r="A1371" s="1" t="s">
        <v>2915</v>
      </c>
      <c r="B1371" s="1" t="s">
        <v>2842</v>
      </c>
      <c r="C1371" s="2" t="d">
        <v>2026-07-01</v>
      </c>
      <c r="D1371">
        <v>26</v>
      </c>
      <c r="E1371" s="1" t="s">
        <v>133</v>
      </c>
      <c r="F1371">
        <v>58</v>
      </c>
      <c r="G1371">
        <v>9</v>
      </c>
      <c r="H1371">
        <v>0</v>
      </c>
      <c r="I1371">
        <v>0</v>
      </c>
      <c r="J1371">
        <v>9</v>
      </c>
      <c r="K1371">
        <v>0</v>
      </c>
      <c r="L1371">
        <v>0</v>
      </c>
      <c r="M1371" s="1" t="s">
        <v>63</v>
      </c>
      <c r="N1371" s="1" t="s">
        <v>63</v>
      </c>
      <c r="O1371" s="1" t="s">
        <v>2916</v>
      </c>
      <c r="P1371">
        <v>6.4444444444444446</v>
      </c>
      <c r="Q1371">
        <v>0</v>
      </c>
      <c r="R1371">
        <v>1525</v>
      </c>
      <c r="S1371">
        <v>0</v>
      </c>
      <c r="T1371">
        <v>40</v>
      </c>
      <c r="U1371">
        <v>58</v>
      </c>
      <c r="V1371">
        <v>287</v>
      </c>
      <c r="W1371">
        <v>60767.1</v>
      </c>
      <c r="X1371">
        <v>4.9482758620689653</v>
      </c>
      <c r="Y1371">
        <v>1047.7086206896552</v>
      </c>
      <c r="Z1371">
        <v>15.206896551724139</v>
      </c>
      <c r="AA1371">
        <v>9.8992958117816094</v>
      </c>
      <c r="AB1371">
        <v>0</v>
      </c>
      <c r="AC1371">
        <v>0</v>
      </c>
      <c r="AD1371">
        <v>0</v>
      </c>
      <c r="AE1371">
        <v>1.3165591046824792</v>
      </c>
      <c r="AF1371">
        <v>0.66551724137931034</v>
      </c>
      <c r="AG1371">
        <v>1.9820763370689656</v>
      </c>
      <c r="AH1371">
        <v>0</v>
      </c>
      <c r="AI1371">
        <v>7.0189436048850578</v>
      </c>
      <c r="AJ1371">
        <v>2320</v>
      </c>
      <c r="AK1371">
        <v>32</v>
      </c>
      <c r="AL1371">
        <v>4</v>
      </c>
      <c r="AM1371">
        <v>4</v>
      </c>
      <c r="AN1371">
        <v>2</v>
      </c>
      <c r="AO1371">
        <v>2</v>
      </c>
      <c r="AP1371">
        <v>0</v>
      </c>
      <c r="AQ1371">
        <v>0</v>
      </c>
      <c r="AR1371">
        <v>736.18</v>
      </c>
      <c r="AS1371" s="1" t="s">
        <v>70</v>
      </c>
      <c r="AT1371">
        <v>0</v>
      </c>
      <c r="AU1371">
        <v>73.638623249999995</v>
      </c>
      <c r="AV1371">
        <v>541.75719086666663</v>
      </c>
      <c r="AW1371">
        <v>31</v>
      </c>
      <c r="AX1371">
        <v>0</v>
      </c>
      <c r="AY1371">
        <v>6.8965517241379309E-2</v>
      </c>
      <c r="AZ1371">
        <v>40</v>
      </c>
      <c r="BA1371">
        <v>0.27273564166666664</v>
      </c>
      <c r="BB1371">
        <v>0.56433040715277771</v>
      </c>
      <c r="BC1371">
        <v>26</v>
      </c>
      <c r="BD1371">
        <v>6</v>
      </c>
      <c r="BE1371">
        <v>4</v>
      </c>
      <c r="BF1371">
        <v>5</v>
      </c>
      <c r="BG1371" s="1" t="s">
        <v>99</v>
      </c>
      <c r="BH1371" s="1" t="s">
        <v>6892</v>
      </c>
      <c r="BI1371" s="1" t="s">
        <v>6889</v>
      </c>
      <c r="BJ1371" s="1" t="s">
        <v>6893</v>
      </c>
      <c r="BK1371">
        <v>1900</v>
      </c>
      <c r="BL1371">
        <v>2.8</v>
      </c>
      <c r="BM1371" s="5" t="d">
        <v>12:30:00.0000000000031950</v>
      </c>
      <c r="BN1371" s="5" t="d">
        <v>12:59:59.9999999999968050</v>
      </c>
      <c r="BO1371">
        <v>12</v>
      </c>
      <c r="BP1371" t="b">
        <v>1</v>
      </c>
    </row>
    <row r="1372" spans="1:68" x14ac:dyDescent="0.2">
      <c r="A1372" s="1" t="s">
        <v>2917</v>
      </c>
      <c r="B1372" s="1" t="s">
        <v>2842</v>
      </c>
      <c r="C1372" s="2" t="d">
        <v>2026-07-01</v>
      </c>
      <c r="D1372">
        <v>27</v>
      </c>
      <c r="E1372" s="1" t="s">
        <v>133</v>
      </c>
      <c r="F1372">
        <v>74</v>
      </c>
      <c r="G1372">
        <v>9</v>
      </c>
      <c r="H1372">
        <v>0</v>
      </c>
      <c r="I1372">
        <v>0</v>
      </c>
      <c r="J1372">
        <v>9</v>
      </c>
      <c r="K1372">
        <v>0</v>
      </c>
      <c r="L1372">
        <v>0</v>
      </c>
      <c r="M1372" s="1" t="s">
        <v>63</v>
      </c>
      <c r="N1372" s="1" t="s">
        <v>63</v>
      </c>
      <c r="O1372" s="1" t="s">
        <v>2918</v>
      </c>
      <c r="P1372">
        <v>8.2222222222222214</v>
      </c>
      <c r="Q1372">
        <v>0</v>
      </c>
      <c r="R1372">
        <v>1525</v>
      </c>
      <c r="S1372">
        <v>0</v>
      </c>
      <c r="T1372">
        <v>40</v>
      </c>
      <c r="U1372">
        <v>74</v>
      </c>
      <c r="V1372">
        <v>367</v>
      </c>
      <c r="W1372">
        <v>83472.59</v>
      </c>
      <c r="X1372">
        <v>4.9594594594594597</v>
      </c>
      <c r="Y1372">
        <v>1128.007972972973</v>
      </c>
      <c r="Z1372">
        <v>16.04054054054054</v>
      </c>
      <c r="AA1372">
        <v>10.206648159684685</v>
      </c>
      <c r="AB1372">
        <v>0</v>
      </c>
      <c r="AC1372">
        <v>0</v>
      </c>
      <c r="AD1372">
        <v>5.1984240990990971E-3</v>
      </c>
      <c r="AE1372">
        <v>1.3273055053430152</v>
      </c>
      <c r="AF1372">
        <v>0.59594594594594597</v>
      </c>
      <c r="AG1372">
        <v>0.7581866092342342</v>
      </c>
      <c r="AH1372">
        <v>0.28299100518018017</v>
      </c>
      <c r="AI1372">
        <v>7.055567635585585</v>
      </c>
      <c r="AJ1372">
        <v>2960</v>
      </c>
      <c r="AK1372">
        <v>32</v>
      </c>
      <c r="AL1372">
        <v>2</v>
      </c>
      <c r="AM1372">
        <v>2</v>
      </c>
      <c r="AN1372">
        <v>0</v>
      </c>
      <c r="AO1372">
        <v>1</v>
      </c>
      <c r="AP1372">
        <v>1</v>
      </c>
      <c r="AQ1372">
        <v>0</v>
      </c>
      <c r="AR1372">
        <v>651.41999999999996</v>
      </c>
      <c r="AS1372" s="1" t="s">
        <v>70</v>
      </c>
      <c r="AT1372">
        <v>0</v>
      </c>
      <c r="AU1372">
        <v>99.010389016666664</v>
      </c>
      <c r="AV1372">
        <v>816.88062430000002</v>
      </c>
      <c r="AW1372">
        <v>32</v>
      </c>
      <c r="AX1372">
        <v>0</v>
      </c>
      <c r="AY1372">
        <v>2.7027027027027029E-2</v>
      </c>
      <c r="AZ1372">
        <v>40</v>
      </c>
      <c r="BA1372">
        <v>0.36670514450617281</v>
      </c>
      <c r="BB1372">
        <v>0.85091731697916673</v>
      </c>
      <c r="BC1372">
        <v>39</v>
      </c>
      <c r="BD1372">
        <v>-7</v>
      </c>
      <c r="BE1372">
        <v>5</v>
      </c>
      <c r="BF1372">
        <v>4</v>
      </c>
      <c r="BG1372" s="1" t="s">
        <v>99</v>
      </c>
      <c r="BH1372" s="1" t="s">
        <v>6892</v>
      </c>
      <c r="BI1372" s="1" t="s">
        <v>6889</v>
      </c>
      <c r="BJ1372" s="1" t="s">
        <v>6893</v>
      </c>
      <c r="BK1372">
        <v>1900</v>
      </c>
      <c r="BL1372">
        <v>2.8</v>
      </c>
      <c r="BM1372" s="5" t="d">
        <v>12:59:59.9999999999968050</v>
      </c>
      <c r="BN1372" s="5" t="d">
        <v>13:30:00.000</v>
      </c>
      <c r="BO1372">
        <v>13</v>
      </c>
      <c r="BP1372" t="b">
        <v>1</v>
      </c>
    </row>
    <row r="1373" spans="1:68" x14ac:dyDescent="0.2">
      <c r="A1373" s="1" t="s">
        <v>2919</v>
      </c>
      <c r="B1373" s="1" t="s">
        <v>2842</v>
      </c>
      <c r="C1373" s="2" t="d">
        <v>2026-07-01</v>
      </c>
      <c r="D1373">
        <v>28</v>
      </c>
      <c r="E1373" s="1" t="s">
        <v>133</v>
      </c>
      <c r="F1373">
        <v>63</v>
      </c>
      <c r="G1373">
        <v>9</v>
      </c>
      <c r="H1373">
        <v>0</v>
      </c>
      <c r="I1373">
        <v>0</v>
      </c>
      <c r="J1373">
        <v>9</v>
      </c>
      <c r="K1373">
        <v>0</v>
      </c>
      <c r="L1373">
        <v>0</v>
      </c>
      <c r="M1373" s="1" t="s">
        <v>63</v>
      </c>
      <c r="N1373" s="1" t="s">
        <v>63</v>
      </c>
      <c r="O1373" s="1" t="s">
        <v>2920</v>
      </c>
      <c r="P1373">
        <v>7</v>
      </c>
      <c r="Q1373">
        <v>0</v>
      </c>
      <c r="R1373">
        <v>1525</v>
      </c>
      <c r="S1373">
        <v>0</v>
      </c>
      <c r="T1373">
        <v>40</v>
      </c>
      <c r="U1373">
        <v>63</v>
      </c>
      <c r="V1373">
        <v>327</v>
      </c>
      <c r="W1373">
        <v>73806.67</v>
      </c>
      <c r="X1373">
        <v>5.1904761904761907</v>
      </c>
      <c r="Y1373">
        <v>1171.5344444444445</v>
      </c>
      <c r="Z1373">
        <v>15.269841269841271</v>
      </c>
      <c r="AA1373">
        <v>9.7342812716931224</v>
      </c>
      <c r="AB1373">
        <v>0</v>
      </c>
      <c r="AC1373">
        <v>0</v>
      </c>
      <c r="AD1373">
        <v>0</v>
      </c>
      <c r="AE1373">
        <v>1.3630866584910757</v>
      </c>
      <c r="AF1373">
        <v>0.588095238095238</v>
      </c>
      <c r="AG1373">
        <v>1.7479230169312168</v>
      </c>
      <c r="AH1373">
        <v>1.5303843915343903E-3</v>
      </c>
      <c r="AI1373">
        <v>6.8667541740740736</v>
      </c>
      <c r="AJ1373">
        <v>2520</v>
      </c>
      <c r="AK1373">
        <v>32</v>
      </c>
      <c r="AL1373">
        <v>4</v>
      </c>
      <c r="AM1373">
        <v>4</v>
      </c>
      <c r="AN1373">
        <v>2</v>
      </c>
      <c r="AO1373">
        <v>1</v>
      </c>
      <c r="AP1373">
        <v>0</v>
      </c>
      <c r="AQ1373">
        <v>1</v>
      </c>
      <c r="AR1373">
        <v>969.89</v>
      </c>
      <c r="AS1373" s="1" t="s">
        <v>70</v>
      </c>
      <c r="AT1373">
        <v>0</v>
      </c>
      <c r="AU1373">
        <v>86.841334799999998</v>
      </c>
      <c r="AV1373">
        <v>669.91316199999994</v>
      </c>
      <c r="AW1373">
        <v>32</v>
      </c>
      <c r="AX1373">
        <v>0</v>
      </c>
      <c r="AY1373">
        <v>6.3492063492063489E-2</v>
      </c>
      <c r="AZ1373">
        <v>40</v>
      </c>
      <c r="BA1373">
        <v>0.32163457333333334</v>
      </c>
      <c r="BB1373">
        <v>0.69782621041666659</v>
      </c>
      <c r="BC1373">
        <v>32</v>
      </c>
      <c r="BD1373">
        <v>0</v>
      </c>
      <c r="BE1373">
        <v>5</v>
      </c>
      <c r="BF1373">
        <v>4</v>
      </c>
      <c r="BG1373" s="1" t="s">
        <v>99</v>
      </c>
      <c r="BH1373" s="1" t="s">
        <v>6892</v>
      </c>
      <c r="BI1373" s="1" t="s">
        <v>6889</v>
      </c>
      <c r="BJ1373" s="1" t="s">
        <v>6893</v>
      </c>
      <c r="BK1373">
        <v>1900</v>
      </c>
      <c r="BL1373">
        <v>2.8</v>
      </c>
      <c r="BM1373" s="5" t="d">
        <v>13:30:00.000</v>
      </c>
      <c r="BN1373" s="5" t="d">
        <v>14:00:00.0000000000031950</v>
      </c>
      <c r="BO1373">
        <v>13</v>
      </c>
      <c r="BP1373" t="b">
        <v>1</v>
      </c>
    </row>
    <row r="1374" spans="1:68" x14ac:dyDescent="0.2">
      <c r="A1374" s="1" t="s">
        <v>2921</v>
      </c>
      <c r="B1374" s="1" t="s">
        <v>2842</v>
      </c>
      <c r="C1374" s="2" t="d">
        <v>2026-07-01</v>
      </c>
      <c r="D1374">
        <v>29</v>
      </c>
      <c r="E1374" s="1" t="s">
        <v>133</v>
      </c>
      <c r="F1374">
        <v>41</v>
      </c>
      <c r="G1374">
        <v>9</v>
      </c>
      <c r="H1374">
        <v>0</v>
      </c>
      <c r="I1374">
        <v>0</v>
      </c>
      <c r="J1374">
        <v>9</v>
      </c>
      <c r="K1374">
        <v>0</v>
      </c>
      <c r="L1374">
        <v>0</v>
      </c>
      <c r="M1374" s="1" t="s">
        <v>63</v>
      </c>
      <c r="N1374" s="1" t="s">
        <v>63</v>
      </c>
      <c r="O1374" s="1" t="s">
        <v>2922</v>
      </c>
      <c r="P1374">
        <v>4.5555555555555554</v>
      </c>
      <c r="Q1374">
        <v>0</v>
      </c>
      <c r="R1374">
        <v>1525</v>
      </c>
      <c r="S1374">
        <v>0</v>
      </c>
      <c r="T1374">
        <v>40</v>
      </c>
      <c r="U1374">
        <v>41</v>
      </c>
      <c r="V1374">
        <v>223</v>
      </c>
      <c r="W1374">
        <v>51857.77</v>
      </c>
      <c r="X1374">
        <v>5.4390243902439028</v>
      </c>
      <c r="Y1374">
        <v>1264.8236585365853</v>
      </c>
      <c r="Z1374">
        <v>12.463414634146341</v>
      </c>
      <c r="AA1374">
        <v>9.8640386378048781</v>
      </c>
      <c r="AB1374">
        <v>1</v>
      </c>
      <c r="AC1374">
        <v>1.7493529268292698E-2</v>
      </c>
      <c r="AD1374">
        <v>0</v>
      </c>
      <c r="AE1374">
        <v>1.4729073808269717</v>
      </c>
      <c r="AF1374">
        <v>0.63658536585365844</v>
      </c>
      <c r="AG1374">
        <v>2.1094927373983738</v>
      </c>
      <c r="AH1374">
        <v>0</v>
      </c>
      <c r="AI1374">
        <v>6.9256841024390248</v>
      </c>
      <c r="AJ1374">
        <v>1435</v>
      </c>
      <c r="AK1374">
        <v>32</v>
      </c>
      <c r="AL1374">
        <v>2</v>
      </c>
      <c r="AM1374">
        <v>2</v>
      </c>
      <c r="AN1374">
        <v>1</v>
      </c>
      <c r="AO1374">
        <v>0</v>
      </c>
      <c r="AP1374">
        <v>1</v>
      </c>
      <c r="AQ1374">
        <v>0</v>
      </c>
      <c r="AR1374">
        <v>556.43000000000006</v>
      </c>
      <c r="AS1374" s="1" t="s">
        <v>65</v>
      </c>
      <c r="AT1374">
        <v>1</v>
      </c>
      <c r="AU1374">
        <v>56.714008066666665</v>
      </c>
      <c r="AV1374">
        <v>473.30683546666666</v>
      </c>
      <c r="AW1374">
        <v>30</v>
      </c>
      <c r="AX1374">
        <v>2.4390243902439025E-2</v>
      </c>
      <c r="AY1374">
        <v>4.878048780487805E-2</v>
      </c>
      <c r="AZ1374">
        <v>35</v>
      </c>
      <c r="BA1374">
        <v>0.21005188172839506</v>
      </c>
      <c r="BB1374">
        <v>0.49302795361111112</v>
      </c>
      <c r="BC1374">
        <v>23</v>
      </c>
      <c r="BD1374">
        <v>9</v>
      </c>
      <c r="BE1374">
        <v>3</v>
      </c>
      <c r="BF1374">
        <v>6</v>
      </c>
      <c r="BG1374" s="1" t="s">
        <v>99</v>
      </c>
      <c r="BH1374" s="1" t="s">
        <v>6892</v>
      </c>
      <c r="BI1374" s="1" t="s">
        <v>6889</v>
      </c>
      <c r="BJ1374" s="1" t="s">
        <v>6893</v>
      </c>
      <c r="BK1374">
        <v>1900</v>
      </c>
      <c r="BL1374">
        <v>2.8</v>
      </c>
      <c r="BM1374" s="5" t="d">
        <v>14:00:00.0000000000031950</v>
      </c>
      <c r="BN1374" s="5" t="d">
        <v>14:29:59.9999999999968050</v>
      </c>
      <c r="BO1374">
        <v>14</v>
      </c>
      <c r="BP1374" t="b">
        <v>0</v>
      </c>
    </row>
    <row r="1375" spans="1:68" x14ac:dyDescent="0.2">
      <c r="A1375" s="1" t="s">
        <v>2923</v>
      </c>
      <c r="B1375" s="1" t="s">
        <v>2842</v>
      </c>
      <c r="C1375" s="2" t="d">
        <v>2026-07-01</v>
      </c>
      <c r="D1375">
        <v>30</v>
      </c>
      <c r="E1375" s="1" t="s">
        <v>133</v>
      </c>
      <c r="F1375">
        <v>49</v>
      </c>
      <c r="G1375">
        <v>9</v>
      </c>
      <c r="H1375">
        <v>0</v>
      </c>
      <c r="I1375">
        <v>0</v>
      </c>
      <c r="J1375">
        <v>9</v>
      </c>
      <c r="K1375">
        <v>0</v>
      </c>
      <c r="L1375">
        <v>0</v>
      </c>
      <c r="M1375" s="1" t="s">
        <v>63</v>
      </c>
      <c r="N1375" s="1" t="s">
        <v>63</v>
      </c>
      <c r="O1375" s="1" t="s">
        <v>2924</v>
      </c>
      <c r="P1375">
        <v>5.4444444444444446</v>
      </c>
      <c r="Q1375">
        <v>0</v>
      </c>
      <c r="R1375">
        <v>1525</v>
      </c>
      <c r="S1375">
        <v>0</v>
      </c>
      <c r="T1375">
        <v>40</v>
      </c>
      <c r="U1375">
        <v>49</v>
      </c>
      <c r="V1375">
        <v>257</v>
      </c>
      <c r="W1375">
        <v>56253.98</v>
      </c>
      <c r="X1375">
        <v>5.2448979591836737</v>
      </c>
      <c r="Y1375">
        <v>1148.0404081632653</v>
      </c>
      <c r="Z1375">
        <v>12.857142857142858</v>
      </c>
      <c r="AA1375">
        <v>9.8326405401360546</v>
      </c>
      <c r="AB1375">
        <v>1</v>
      </c>
      <c r="AC1375">
        <v>8.1991782312925265E-3</v>
      </c>
      <c r="AD1375">
        <v>0</v>
      </c>
      <c r="AE1375">
        <v>1.4231718719701056</v>
      </c>
      <c r="AF1375">
        <v>0.64795918367346939</v>
      </c>
      <c r="AG1375">
        <v>2.0711310476190476</v>
      </c>
      <c r="AH1375">
        <v>0</v>
      </c>
      <c r="AI1375">
        <v>6.8557271721088426</v>
      </c>
      <c r="AJ1375">
        <v>1715</v>
      </c>
      <c r="AK1375">
        <v>32</v>
      </c>
      <c r="AL1375">
        <v>3</v>
      </c>
      <c r="AM1375">
        <v>3</v>
      </c>
      <c r="AN1375">
        <v>3</v>
      </c>
      <c r="AO1375">
        <v>0</v>
      </c>
      <c r="AP1375">
        <v>0</v>
      </c>
      <c r="AQ1375">
        <v>0</v>
      </c>
      <c r="AR1375">
        <v>1424.88</v>
      </c>
      <c r="AS1375" s="1" t="s">
        <v>65</v>
      </c>
      <c r="AT1375">
        <v>1</v>
      </c>
      <c r="AU1375">
        <v>73.907179266666674</v>
      </c>
      <c r="AV1375">
        <v>551.53799349999997</v>
      </c>
      <c r="AW1375">
        <v>27</v>
      </c>
      <c r="AX1375">
        <v>2.0408163265306121E-2</v>
      </c>
      <c r="AY1375">
        <v>6.1224489795918366E-2</v>
      </c>
      <c r="AZ1375">
        <v>35</v>
      </c>
      <c r="BA1375">
        <v>0.27373029358024692</v>
      </c>
      <c r="BB1375">
        <v>0.57451874322916663</v>
      </c>
      <c r="BC1375">
        <v>27</v>
      </c>
      <c r="BD1375">
        <v>5</v>
      </c>
      <c r="BE1375">
        <v>4</v>
      </c>
      <c r="BF1375">
        <v>5</v>
      </c>
      <c r="BG1375" s="1" t="s">
        <v>99</v>
      </c>
      <c r="BH1375" s="1" t="s">
        <v>6892</v>
      </c>
      <c r="BI1375" s="1" t="s">
        <v>6889</v>
      </c>
      <c r="BJ1375" s="1" t="s">
        <v>6893</v>
      </c>
      <c r="BK1375">
        <v>1900</v>
      </c>
      <c r="BL1375">
        <v>2.8</v>
      </c>
      <c r="BM1375" s="5" t="d">
        <v>14:29:59.9999999999968050</v>
      </c>
      <c r="BN1375" s="5" t="d">
        <v>15:00:00.000</v>
      </c>
      <c r="BO1375">
        <v>14</v>
      </c>
      <c r="BP1375" t="b">
        <v>0</v>
      </c>
    </row>
    <row r="1376" spans="1:68" x14ac:dyDescent="0.2">
      <c r="A1376" s="1" t="s">
        <v>2925</v>
      </c>
      <c r="B1376" s="1" t="s">
        <v>2842</v>
      </c>
      <c r="C1376" s="2" t="d">
        <v>2026-07-01</v>
      </c>
      <c r="D1376">
        <v>31</v>
      </c>
      <c r="E1376" s="1" t="s">
        <v>150</v>
      </c>
      <c r="F1376">
        <v>37</v>
      </c>
      <c r="G1376">
        <v>9</v>
      </c>
      <c r="H1376">
        <v>0</v>
      </c>
      <c r="I1376">
        <v>2</v>
      </c>
      <c r="J1376">
        <v>7</v>
      </c>
      <c r="K1376">
        <v>0</v>
      </c>
      <c r="L1376">
        <v>1</v>
      </c>
      <c r="M1376" s="1" t="s">
        <v>63</v>
      </c>
      <c r="N1376" s="1" t="s">
        <v>2907</v>
      </c>
      <c r="O1376" s="1" t="s">
        <v>2908</v>
      </c>
      <c r="P1376">
        <v>5.2857142857142856</v>
      </c>
      <c r="Q1376">
        <v>0</v>
      </c>
      <c r="R1376">
        <v>1525</v>
      </c>
      <c r="S1376">
        <v>1</v>
      </c>
      <c r="T1376">
        <v>39</v>
      </c>
      <c r="U1376">
        <v>37</v>
      </c>
      <c r="V1376">
        <v>185</v>
      </c>
      <c r="W1376">
        <v>43166.6</v>
      </c>
      <c r="X1376">
        <v>5</v>
      </c>
      <c r="Y1376">
        <v>1166.6648648648647</v>
      </c>
      <c r="Z1376">
        <v>12.432432432432432</v>
      </c>
      <c r="AA1376">
        <v>10.022399643243244</v>
      </c>
      <c r="AB1376">
        <v>2</v>
      </c>
      <c r="AC1376">
        <v>4.8014366216216159E-2</v>
      </c>
      <c r="AD1376">
        <v>0</v>
      </c>
      <c r="AE1376">
        <v>1.3223464224772083</v>
      </c>
      <c r="AF1376">
        <v>0.66846846846846852</v>
      </c>
      <c r="AG1376">
        <v>1.9908148828828829</v>
      </c>
      <c r="AH1376">
        <v>0</v>
      </c>
      <c r="AI1376">
        <v>7.0838370027027029</v>
      </c>
      <c r="AJ1376">
        <v>1295</v>
      </c>
      <c r="AK1376">
        <v>32</v>
      </c>
      <c r="AL1376">
        <v>1</v>
      </c>
      <c r="AM1376">
        <v>1</v>
      </c>
      <c r="AN1376">
        <v>0</v>
      </c>
      <c r="AO1376">
        <v>1</v>
      </c>
      <c r="AP1376">
        <v>0</v>
      </c>
      <c r="AQ1376">
        <v>0</v>
      </c>
      <c r="AR1376">
        <v>659.63</v>
      </c>
      <c r="AS1376" s="1" t="s">
        <v>125</v>
      </c>
      <c r="AT1376">
        <v>1</v>
      </c>
      <c r="AU1376">
        <v>49.306518983333333</v>
      </c>
      <c r="AV1376">
        <v>398.17493956666669</v>
      </c>
      <c r="AW1376">
        <v>24</v>
      </c>
      <c r="AX1376">
        <v>5.4054054054054057E-2</v>
      </c>
      <c r="AY1376">
        <v>2.7027027027027029E-2</v>
      </c>
      <c r="AZ1376">
        <v>35</v>
      </c>
      <c r="BA1376">
        <v>0.23479294753968255</v>
      </c>
      <c r="BB1376">
        <v>0.41476556204861115</v>
      </c>
      <c r="BC1376">
        <v>19</v>
      </c>
      <c r="BD1376">
        <v>13</v>
      </c>
      <c r="BE1376">
        <v>3</v>
      </c>
      <c r="BF1376">
        <v>4</v>
      </c>
      <c r="BG1376" s="1" t="s">
        <v>99</v>
      </c>
      <c r="BH1376" s="1" t="s">
        <v>6892</v>
      </c>
      <c r="BI1376" s="1" t="s">
        <v>6889</v>
      </c>
      <c r="BJ1376" s="1" t="s">
        <v>6893</v>
      </c>
      <c r="BK1376">
        <v>1900</v>
      </c>
      <c r="BL1376">
        <v>2.8</v>
      </c>
      <c r="BM1376" s="5" t="d">
        <v>15:00:00.000</v>
      </c>
      <c r="BN1376" s="5" t="d">
        <v>15:30:00.0000000000031950</v>
      </c>
      <c r="BO1376">
        <v>15</v>
      </c>
      <c r="BP1376" t="b">
        <v>0</v>
      </c>
    </row>
    <row r="1377" spans="1:68" x14ac:dyDescent="0.2">
      <c r="A1377" s="1" t="s">
        <v>2926</v>
      </c>
      <c r="B1377" s="1" t="s">
        <v>2842</v>
      </c>
      <c r="C1377" s="2" t="d">
        <v>2026-07-01</v>
      </c>
      <c r="D1377">
        <v>32</v>
      </c>
      <c r="E1377" s="1" t="s">
        <v>150</v>
      </c>
      <c r="F1377">
        <v>30</v>
      </c>
      <c r="G1377">
        <v>9</v>
      </c>
      <c r="H1377">
        <v>0</v>
      </c>
      <c r="I1377">
        <v>2</v>
      </c>
      <c r="J1377">
        <v>7</v>
      </c>
      <c r="K1377">
        <v>0</v>
      </c>
      <c r="L1377">
        <v>1</v>
      </c>
      <c r="M1377" s="1" t="s">
        <v>63</v>
      </c>
      <c r="N1377" s="1" t="s">
        <v>2927</v>
      </c>
      <c r="O1377" s="1" t="s">
        <v>2928</v>
      </c>
      <c r="P1377">
        <v>4.2857142857142856</v>
      </c>
      <c r="Q1377">
        <v>0</v>
      </c>
      <c r="R1377">
        <v>1525</v>
      </c>
      <c r="S1377">
        <v>1</v>
      </c>
      <c r="T1377">
        <v>38</v>
      </c>
      <c r="U1377">
        <v>30</v>
      </c>
      <c r="V1377">
        <v>167</v>
      </c>
      <c r="W1377">
        <v>40182.83</v>
      </c>
      <c r="X1377">
        <v>5.5666666666666664</v>
      </c>
      <c r="Y1377">
        <v>1339.4276666666667</v>
      </c>
      <c r="Z1377">
        <v>12</v>
      </c>
      <c r="AA1377">
        <v>10.279599843333333</v>
      </c>
      <c r="AB1377">
        <v>3</v>
      </c>
      <c r="AC1377">
        <v>5.1600318888888858E-2</v>
      </c>
      <c r="AD1377">
        <v>0</v>
      </c>
      <c r="AE1377">
        <v>1.4895836760372005</v>
      </c>
      <c r="AF1377">
        <v>0.72277777777777774</v>
      </c>
      <c r="AG1377">
        <v>2.2123614461111112</v>
      </c>
      <c r="AH1377">
        <v>0</v>
      </c>
      <c r="AI1377">
        <v>7.192238387222222</v>
      </c>
      <c r="AJ1377">
        <v>1050</v>
      </c>
      <c r="AK1377">
        <v>32</v>
      </c>
      <c r="AL1377">
        <v>2</v>
      </c>
      <c r="AM1377">
        <v>2</v>
      </c>
      <c r="AN1377">
        <v>2</v>
      </c>
      <c r="AO1377">
        <v>0</v>
      </c>
      <c r="AP1377">
        <v>0</v>
      </c>
      <c r="AQ1377">
        <v>0</v>
      </c>
      <c r="AR1377">
        <v>736.54</v>
      </c>
      <c r="AS1377" s="1" t="s">
        <v>65</v>
      </c>
      <c r="AT1377">
        <v>3</v>
      </c>
      <c r="AU1377">
        <v>45.488201949999997</v>
      </c>
      <c r="AV1377">
        <v>370.11548458333334</v>
      </c>
      <c r="AW1377">
        <v>20</v>
      </c>
      <c r="AX1377">
        <v>0.1</v>
      </c>
      <c r="AY1377">
        <v>6.6666666666666666E-2</v>
      </c>
      <c r="AZ1377">
        <v>35</v>
      </c>
      <c r="BA1377">
        <v>0.21661048547619047</v>
      </c>
      <c r="BB1377">
        <v>0.38553696310763891</v>
      </c>
      <c r="BC1377">
        <v>18</v>
      </c>
      <c r="BD1377">
        <v>14</v>
      </c>
      <c r="BE1377">
        <v>3</v>
      </c>
      <c r="BF1377">
        <v>4</v>
      </c>
      <c r="BG1377" s="1" t="s">
        <v>99</v>
      </c>
      <c r="BH1377" s="1" t="s">
        <v>6892</v>
      </c>
      <c r="BI1377" s="1" t="s">
        <v>6889</v>
      </c>
      <c r="BJ1377" s="1" t="s">
        <v>6893</v>
      </c>
      <c r="BK1377">
        <v>1900</v>
      </c>
      <c r="BL1377">
        <v>2.8</v>
      </c>
      <c r="BM1377" s="5" t="d">
        <v>15:30:00.0000000000031950</v>
      </c>
      <c r="BN1377" s="5" t="d">
        <v>15:59:59.9999999999968050</v>
      </c>
      <c r="BO1377">
        <v>15</v>
      </c>
      <c r="BP1377" t="b">
        <v>0</v>
      </c>
    </row>
    <row r="1378" spans="1:68" x14ac:dyDescent="0.2">
      <c r="A1378" s="1" t="s">
        <v>2929</v>
      </c>
      <c r="B1378" s="1" t="s">
        <v>2842</v>
      </c>
      <c r="C1378" s="2" t="d">
        <v>2026-07-01</v>
      </c>
      <c r="D1378">
        <v>33</v>
      </c>
      <c r="E1378" s="1" t="s">
        <v>150</v>
      </c>
      <c r="F1378">
        <v>30</v>
      </c>
      <c r="G1378">
        <v>16</v>
      </c>
      <c r="H1378">
        <v>0</v>
      </c>
      <c r="I1378">
        <v>2</v>
      </c>
      <c r="J1378">
        <v>14</v>
      </c>
      <c r="K1378">
        <v>0</v>
      </c>
      <c r="L1378">
        <v>1</v>
      </c>
      <c r="M1378" s="1" t="s">
        <v>63</v>
      </c>
      <c r="N1378" s="1" t="s">
        <v>2898</v>
      </c>
      <c r="O1378" s="1" t="s">
        <v>2930</v>
      </c>
      <c r="P1378">
        <v>2.1428571428571428</v>
      </c>
      <c r="Q1378">
        <v>0</v>
      </c>
      <c r="R1378">
        <v>1525</v>
      </c>
      <c r="S1378">
        <v>1</v>
      </c>
      <c r="T1378">
        <v>37</v>
      </c>
      <c r="U1378">
        <v>30</v>
      </c>
      <c r="V1378">
        <v>140</v>
      </c>
      <c r="W1378">
        <v>30094.97</v>
      </c>
      <c r="X1378">
        <v>4.666666666666667</v>
      </c>
      <c r="Y1378">
        <v>1003.1656666666667</v>
      </c>
      <c r="Z1378">
        <v>11.933333333333334</v>
      </c>
      <c r="AA1378">
        <v>9.596062497777778</v>
      </c>
      <c r="AB1378">
        <v>2</v>
      </c>
      <c r="AC1378">
        <v>7.9492125000000038E-2</v>
      </c>
      <c r="AD1378">
        <v>0</v>
      </c>
      <c r="AE1378">
        <v>1.2645798421756405</v>
      </c>
      <c r="AF1378">
        <v>0.59111111111111114</v>
      </c>
      <c r="AG1378">
        <v>1.8556909461111111</v>
      </c>
      <c r="AH1378">
        <v>0</v>
      </c>
      <c r="AI1378">
        <v>6.880371545</v>
      </c>
      <c r="AJ1378">
        <v>1050</v>
      </c>
      <c r="AK1378">
        <v>64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 s="1" t="s">
        <v>125</v>
      </c>
      <c r="AT1378">
        <v>2</v>
      </c>
      <c r="AU1378">
        <v>35.402448983333336</v>
      </c>
      <c r="AV1378">
        <v>291.02070186666668</v>
      </c>
      <c r="AW1378">
        <v>17</v>
      </c>
      <c r="AX1378">
        <v>6.6666666666666666E-2</v>
      </c>
      <c r="AY1378">
        <v>0</v>
      </c>
      <c r="AZ1378">
        <v>35</v>
      </c>
      <c r="BA1378">
        <v>8.4291545198412698E-2</v>
      </c>
      <c r="BB1378">
        <v>0.15157328222222224</v>
      </c>
      <c r="BC1378">
        <v>14</v>
      </c>
      <c r="BD1378">
        <v>50</v>
      </c>
      <c r="BE1378">
        <v>2</v>
      </c>
      <c r="BF1378">
        <v>12</v>
      </c>
      <c r="BG1378" s="1" t="s">
        <v>99</v>
      </c>
      <c r="BH1378" s="1" t="s">
        <v>6892</v>
      </c>
      <c r="BI1378" s="1" t="s">
        <v>6889</v>
      </c>
      <c r="BJ1378" s="1" t="s">
        <v>6893</v>
      </c>
      <c r="BK1378">
        <v>1900</v>
      </c>
      <c r="BL1378">
        <v>2.8</v>
      </c>
      <c r="BM1378" s="5" t="d">
        <v>15:59:59.9999999999968050</v>
      </c>
      <c r="BN1378" s="5" t="d">
        <v>16:30:00.000</v>
      </c>
      <c r="BO1378">
        <v>16</v>
      </c>
      <c r="BP1378" t="b">
        <v>0</v>
      </c>
    </row>
    <row r="1379" spans="1:68" x14ac:dyDescent="0.2">
      <c r="A1379" s="1" t="s">
        <v>2931</v>
      </c>
      <c r="B1379" s="1" t="s">
        <v>2842</v>
      </c>
      <c r="C1379" s="2" t="d">
        <v>2026-07-01</v>
      </c>
      <c r="D1379">
        <v>34</v>
      </c>
      <c r="E1379" s="1" t="s">
        <v>150</v>
      </c>
      <c r="F1379">
        <v>36</v>
      </c>
      <c r="G1379">
        <v>16</v>
      </c>
      <c r="H1379">
        <v>0</v>
      </c>
      <c r="I1379">
        <v>2</v>
      </c>
      <c r="J1379">
        <v>14</v>
      </c>
      <c r="K1379">
        <v>0</v>
      </c>
      <c r="L1379">
        <v>1</v>
      </c>
      <c r="M1379" s="1" t="s">
        <v>63</v>
      </c>
      <c r="N1379" s="1" t="s">
        <v>2932</v>
      </c>
      <c r="O1379" s="1" t="s">
        <v>2933</v>
      </c>
      <c r="P1379">
        <v>2.5714285714285716</v>
      </c>
      <c r="Q1379">
        <v>0</v>
      </c>
      <c r="R1379">
        <v>1525</v>
      </c>
      <c r="S1379">
        <v>1</v>
      </c>
      <c r="T1379">
        <v>36</v>
      </c>
      <c r="U1379">
        <v>36</v>
      </c>
      <c r="V1379">
        <v>198</v>
      </c>
      <c r="W1379">
        <v>42752.39</v>
      </c>
      <c r="X1379">
        <v>5.5</v>
      </c>
      <c r="Y1379">
        <v>1187.5663888888889</v>
      </c>
      <c r="Z1379">
        <v>11.722222222222221</v>
      </c>
      <c r="AA1379">
        <v>9.6231922611111109</v>
      </c>
      <c r="AB1379">
        <v>2</v>
      </c>
      <c r="AC1379">
        <v>8.0012453703703877E-3</v>
      </c>
      <c r="AD1379">
        <v>0</v>
      </c>
      <c r="AE1379">
        <v>1.517637457356668</v>
      </c>
      <c r="AF1379">
        <v>0.62175925925925923</v>
      </c>
      <c r="AG1379">
        <v>2.1393967078703704</v>
      </c>
      <c r="AH1379">
        <v>0</v>
      </c>
      <c r="AI1379">
        <v>6.585647395833333</v>
      </c>
      <c r="AJ1379">
        <v>1260</v>
      </c>
      <c r="AK1379">
        <v>62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 s="1" t="s">
        <v>65</v>
      </c>
      <c r="AT1379">
        <v>2</v>
      </c>
      <c r="AU1379">
        <v>55.701374450000003</v>
      </c>
      <c r="AV1379">
        <v>360.42931391666667</v>
      </c>
      <c r="AW1379">
        <v>24</v>
      </c>
      <c r="AX1379">
        <v>5.5555555555555552E-2</v>
      </c>
      <c r="AY1379">
        <v>0</v>
      </c>
      <c r="AZ1379">
        <v>35</v>
      </c>
      <c r="BA1379">
        <v>0.13262232011904762</v>
      </c>
      <c r="BB1379">
        <v>0.19377920103046595</v>
      </c>
      <c r="BC1379">
        <v>18</v>
      </c>
      <c r="BD1379">
        <v>44</v>
      </c>
      <c r="BE1379">
        <v>3</v>
      </c>
      <c r="BF1379">
        <v>11</v>
      </c>
      <c r="BG1379" s="1" t="s">
        <v>99</v>
      </c>
      <c r="BH1379" s="1" t="s">
        <v>6892</v>
      </c>
      <c r="BI1379" s="1" t="s">
        <v>6889</v>
      </c>
      <c r="BJ1379" s="1" t="s">
        <v>6893</v>
      </c>
      <c r="BK1379">
        <v>1900</v>
      </c>
      <c r="BL1379">
        <v>2.8</v>
      </c>
      <c r="BM1379" s="5" t="d">
        <v>16:30:00.000</v>
      </c>
      <c r="BN1379" s="5" t="d">
        <v>17:00:00.0000000000031950</v>
      </c>
      <c r="BO1379">
        <v>16</v>
      </c>
      <c r="BP1379" t="b">
        <v>0</v>
      </c>
    </row>
    <row r="1380" spans="1:68" x14ac:dyDescent="0.2">
      <c r="A1380" s="1" t="s">
        <v>2934</v>
      </c>
      <c r="B1380" s="1" t="s">
        <v>2842</v>
      </c>
      <c r="C1380" s="2" t="d">
        <v>2026-07-01</v>
      </c>
      <c r="D1380">
        <v>35</v>
      </c>
      <c r="E1380" s="1" t="s">
        <v>150</v>
      </c>
      <c r="F1380">
        <v>51</v>
      </c>
      <c r="G1380">
        <v>7</v>
      </c>
      <c r="H1380">
        <v>0</v>
      </c>
      <c r="I1380">
        <v>2</v>
      </c>
      <c r="J1380">
        <v>5</v>
      </c>
      <c r="K1380">
        <v>0</v>
      </c>
      <c r="L1380">
        <v>1</v>
      </c>
      <c r="M1380" s="1" t="s">
        <v>63</v>
      </c>
      <c r="N1380" s="1" t="s">
        <v>2935</v>
      </c>
      <c r="O1380" s="1" t="s">
        <v>2936</v>
      </c>
      <c r="P1380">
        <v>10.199999999999999</v>
      </c>
      <c r="Q1380">
        <v>0</v>
      </c>
      <c r="R1380">
        <v>1525</v>
      </c>
      <c r="S1380">
        <v>1</v>
      </c>
      <c r="T1380">
        <v>35</v>
      </c>
      <c r="U1380">
        <v>51</v>
      </c>
      <c r="V1380">
        <v>242</v>
      </c>
      <c r="W1380">
        <v>53870.99</v>
      </c>
      <c r="X1380">
        <v>4.7450980392156863</v>
      </c>
      <c r="Y1380">
        <v>1056.2939215686274</v>
      </c>
      <c r="Z1380">
        <v>13.196078431372548</v>
      </c>
      <c r="AA1380">
        <v>9.9961402173202618</v>
      </c>
      <c r="AB1380">
        <v>1</v>
      </c>
      <c r="AC1380">
        <v>1.5768249019607841E-2</v>
      </c>
      <c r="AD1380">
        <v>1.1971895424836589E-3</v>
      </c>
      <c r="AE1380">
        <v>1.3798582597534992</v>
      </c>
      <c r="AF1380">
        <v>0.69346405228758168</v>
      </c>
      <c r="AG1380">
        <v>2.0745194934640523</v>
      </c>
      <c r="AH1380">
        <v>0</v>
      </c>
      <c r="AI1380">
        <v>7.1020128709150327</v>
      </c>
      <c r="AJ1380">
        <v>1785</v>
      </c>
      <c r="AK1380">
        <v>32</v>
      </c>
      <c r="AL1380">
        <v>3</v>
      </c>
      <c r="AM1380">
        <v>3</v>
      </c>
      <c r="AN1380">
        <v>2</v>
      </c>
      <c r="AO1380">
        <v>0</v>
      </c>
      <c r="AP1380">
        <v>1</v>
      </c>
      <c r="AQ1380">
        <v>0</v>
      </c>
      <c r="AR1380">
        <v>1045.6300000000001</v>
      </c>
      <c r="AS1380" s="1" t="s">
        <v>125</v>
      </c>
      <c r="AT1380">
        <v>1</v>
      </c>
      <c r="AU1380">
        <v>69.29098428333333</v>
      </c>
      <c r="AV1380">
        <v>544.38274761666662</v>
      </c>
      <c r="AW1380">
        <v>41</v>
      </c>
      <c r="AX1380">
        <v>1.9607843137254902E-2</v>
      </c>
      <c r="AY1380">
        <v>5.8823529411764705E-2</v>
      </c>
      <c r="AZ1380">
        <v>35</v>
      </c>
      <c r="BA1380">
        <v>0.46193989522222217</v>
      </c>
      <c r="BB1380">
        <v>0.56706536210069436</v>
      </c>
      <c r="BC1380">
        <v>26</v>
      </c>
      <c r="BD1380">
        <v>6</v>
      </c>
      <c r="BE1380">
        <v>4</v>
      </c>
      <c r="BF1380">
        <v>1</v>
      </c>
      <c r="BG1380" s="1" t="s">
        <v>99</v>
      </c>
      <c r="BH1380" s="1" t="s">
        <v>6892</v>
      </c>
      <c r="BI1380" s="1" t="s">
        <v>6889</v>
      </c>
      <c r="BJ1380" s="1" t="s">
        <v>6893</v>
      </c>
      <c r="BK1380">
        <v>1900</v>
      </c>
      <c r="BL1380">
        <v>2.8</v>
      </c>
      <c r="BM1380" s="5" t="d">
        <v>17:00:00.0000000000031950</v>
      </c>
      <c r="BN1380" s="5" t="d">
        <v>17:29:59.9999999999968050</v>
      </c>
      <c r="BO1380">
        <v>17</v>
      </c>
      <c r="BP1380" t="b">
        <v>0</v>
      </c>
    </row>
    <row r="1381" spans="1:68" x14ac:dyDescent="0.2">
      <c r="A1381" s="1" t="s">
        <v>2937</v>
      </c>
      <c r="B1381" s="1" t="s">
        <v>2842</v>
      </c>
      <c r="C1381" s="2" t="d">
        <v>2026-07-01</v>
      </c>
      <c r="D1381">
        <v>36</v>
      </c>
      <c r="E1381" s="1" t="s">
        <v>150</v>
      </c>
      <c r="F1381">
        <v>53</v>
      </c>
      <c r="G1381">
        <v>7</v>
      </c>
      <c r="H1381">
        <v>0</v>
      </c>
      <c r="I1381">
        <v>2</v>
      </c>
      <c r="J1381">
        <v>5</v>
      </c>
      <c r="K1381">
        <v>0</v>
      </c>
      <c r="L1381">
        <v>1</v>
      </c>
      <c r="M1381" s="1" t="s">
        <v>63</v>
      </c>
      <c r="N1381" s="1" t="s">
        <v>2938</v>
      </c>
      <c r="O1381" s="1" t="s">
        <v>2939</v>
      </c>
      <c r="P1381">
        <v>10.6</v>
      </c>
      <c r="Q1381">
        <v>0</v>
      </c>
      <c r="R1381">
        <v>1525</v>
      </c>
      <c r="S1381">
        <v>1</v>
      </c>
      <c r="T1381">
        <v>34</v>
      </c>
      <c r="U1381">
        <v>53</v>
      </c>
      <c r="V1381">
        <v>262</v>
      </c>
      <c r="W1381">
        <v>57381.66</v>
      </c>
      <c r="X1381">
        <v>4.9433962264150946</v>
      </c>
      <c r="Y1381">
        <v>1082.6728301886792</v>
      </c>
      <c r="Z1381">
        <v>13.264150943396226</v>
      </c>
      <c r="AA1381">
        <v>10.11750076226415</v>
      </c>
      <c r="AB1381">
        <v>1</v>
      </c>
      <c r="AC1381">
        <v>2.6018042767295621E-2</v>
      </c>
      <c r="AD1381">
        <v>3.2584045911949688E-2</v>
      </c>
      <c r="AE1381">
        <v>1.3879435798790436</v>
      </c>
      <c r="AF1381">
        <v>0.67264150943396228</v>
      </c>
      <c r="AG1381">
        <v>2.0931691283018869</v>
      </c>
      <c r="AH1381">
        <v>0</v>
      </c>
      <c r="AI1381">
        <v>7.0626964047169807</v>
      </c>
      <c r="AJ1381">
        <v>1855</v>
      </c>
      <c r="AK1381">
        <v>32</v>
      </c>
      <c r="AL1381">
        <v>1</v>
      </c>
      <c r="AM1381">
        <v>1</v>
      </c>
      <c r="AN1381">
        <v>1</v>
      </c>
      <c r="AO1381">
        <v>0</v>
      </c>
      <c r="AP1381">
        <v>0</v>
      </c>
      <c r="AQ1381">
        <v>0</v>
      </c>
      <c r="AR1381">
        <v>165.4</v>
      </c>
      <c r="AS1381" s="1" t="s">
        <v>65</v>
      </c>
      <c r="AT1381">
        <v>1</v>
      </c>
      <c r="AU1381">
        <v>74.752436833333334</v>
      </c>
      <c r="AV1381">
        <v>563.33353243333329</v>
      </c>
      <c r="AW1381">
        <v>31</v>
      </c>
      <c r="AX1381">
        <v>1.8867924528301886E-2</v>
      </c>
      <c r="AY1381">
        <v>1.8867924528301886E-2</v>
      </c>
      <c r="AZ1381">
        <v>35</v>
      </c>
      <c r="BA1381">
        <v>0.49834957888888892</v>
      </c>
      <c r="BB1381">
        <v>0.58680576295138887</v>
      </c>
      <c r="BC1381">
        <v>27</v>
      </c>
      <c r="BD1381">
        <v>5</v>
      </c>
      <c r="BE1381">
        <v>4</v>
      </c>
      <c r="BF1381">
        <v>1</v>
      </c>
      <c r="BG1381" s="1" t="s">
        <v>99</v>
      </c>
      <c r="BH1381" s="1" t="s">
        <v>6892</v>
      </c>
      <c r="BI1381" s="1" t="s">
        <v>6889</v>
      </c>
      <c r="BJ1381" s="1" t="s">
        <v>6893</v>
      </c>
      <c r="BK1381">
        <v>1900</v>
      </c>
      <c r="BL1381">
        <v>2.8</v>
      </c>
      <c r="BM1381" s="5" t="d">
        <v>17:29:59.9999999999968050</v>
      </c>
      <c r="BN1381" s="5" t="d">
        <v>18:00:00.000</v>
      </c>
      <c r="BO1381">
        <v>17</v>
      </c>
      <c r="BP1381" t="b">
        <v>0</v>
      </c>
    </row>
    <row r="1382" spans="1:68" x14ac:dyDescent="0.2">
      <c r="A1382" s="1" t="s">
        <v>2940</v>
      </c>
      <c r="B1382" s="1" t="s">
        <v>2842</v>
      </c>
      <c r="C1382" s="2" t="d">
        <v>2026-07-01</v>
      </c>
      <c r="D1382">
        <v>37</v>
      </c>
      <c r="E1382" s="1" t="s">
        <v>165</v>
      </c>
      <c r="F1382">
        <v>60</v>
      </c>
      <c r="G1382">
        <v>10</v>
      </c>
      <c r="H1382">
        <v>0</v>
      </c>
      <c r="I1382">
        <v>0</v>
      </c>
      <c r="J1382">
        <v>10</v>
      </c>
      <c r="K1382">
        <v>0</v>
      </c>
      <c r="L1382">
        <v>0</v>
      </c>
      <c r="M1382" s="1" t="s">
        <v>63</v>
      </c>
      <c r="N1382" s="1" t="s">
        <v>63</v>
      </c>
      <c r="O1382" s="1" t="s">
        <v>2941</v>
      </c>
      <c r="P1382">
        <v>6</v>
      </c>
      <c r="Q1382">
        <v>0</v>
      </c>
      <c r="R1382">
        <v>1525</v>
      </c>
      <c r="S1382">
        <v>0</v>
      </c>
      <c r="T1382">
        <v>34</v>
      </c>
      <c r="U1382">
        <v>60</v>
      </c>
      <c r="V1382">
        <v>326</v>
      </c>
      <c r="W1382">
        <v>73753.429999999993</v>
      </c>
      <c r="X1382">
        <v>5.4333333333333336</v>
      </c>
      <c r="Y1382">
        <v>1229.2238333333332</v>
      </c>
      <c r="Z1382">
        <v>15.216666666666667</v>
      </c>
      <c r="AA1382">
        <v>10.139284006388889</v>
      </c>
      <c r="AB1382">
        <v>0</v>
      </c>
      <c r="AC1382">
        <v>0</v>
      </c>
      <c r="AD1382">
        <v>0</v>
      </c>
      <c r="AE1382">
        <v>1.5222628725614902</v>
      </c>
      <c r="AF1382">
        <v>0.68805555555555553</v>
      </c>
      <c r="AG1382">
        <v>2.2103184205555553</v>
      </c>
      <c r="AH1382">
        <v>0</v>
      </c>
      <c r="AI1382">
        <v>7.0653544672222219</v>
      </c>
      <c r="AJ1382">
        <v>2400</v>
      </c>
      <c r="AK1382">
        <v>32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 s="1" t="s">
        <v>70</v>
      </c>
      <c r="AT1382">
        <v>0</v>
      </c>
      <c r="AU1382">
        <v>88.619903050000005</v>
      </c>
      <c r="AV1382">
        <v>595.47101053333336</v>
      </c>
      <c r="AW1382">
        <v>31</v>
      </c>
      <c r="AX1382">
        <v>0</v>
      </c>
      <c r="AY1382">
        <v>0</v>
      </c>
      <c r="AZ1382">
        <v>40</v>
      </c>
      <c r="BA1382">
        <v>0.29539967683333335</v>
      </c>
      <c r="BB1382">
        <v>0.62028230263888895</v>
      </c>
      <c r="BC1382">
        <v>29</v>
      </c>
      <c r="BD1382">
        <v>3</v>
      </c>
      <c r="BE1382">
        <v>5</v>
      </c>
      <c r="BF1382">
        <v>5</v>
      </c>
      <c r="BG1382" s="1" t="s">
        <v>99</v>
      </c>
      <c r="BH1382" s="1" t="s">
        <v>6892</v>
      </c>
      <c r="BI1382" s="1" t="s">
        <v>6889</v>
      </c>
      <c r="BJ1382" s="1" t="s">
        <v>6893</v>
      </c>
      <c r="BK1382">
        <v>1900</v>
      </c>
      <c r="BL1382">
        <v>2.8</v>
      </c>
      <c r="BM1382" s="5" t="d">
        <v>18:00:00.000</v>
      </c>
      <c r="BN1382" s="5" t="d">
        <v>18:30:00.0000000000031950</v>
      </c>
      <c r="BO1382">
        <v>18</v>
      </c>
      <c r="BP1382" t="b">
        <v>1</v>
      </c>
    </row>
    <row r="1383" spans="1:68" x14ac:dyDescent="0.2">
      <c r="A1383" s="1" t="s">
        <v>2942</v>
      </c>
      <c r="B1383" s="1" t="s">
        <v>2842</v>
      </c>
      <c r="C1383" s="2" t="d">
        <v>2026-07-01</v>
      </c>
      <c r="D1383">
        <v>38</v>
      </c>
      <c r="E1383" s="1" t="s">
        <v>165</v>
      </c>
      <c r="F1383">
        <v>94</v>
      </c>
      <c r="G1383">
        <v>10</v>
      </c>
      <c r="H1383">
        <v>0</v>
      </c>
      <c r="I1383">
        <v>0</v>
      </c>
      <c r="J1383">
        <v>10</v>
      </c>
      <c r="K1383">
        <v>0</v>
      </c>
      <c r="L1383">
        <v>0</v>
      </c>
      <c r="M1383" s="1" t="s">
        <v>63</v>
      </c>
      <c r="N1383" s="1" t="s">
        <v>63</v>
      </c>
      <c r="O1383" s="1" t="s">
        <v>2943</v>
      </c>
      <c r="P1383">
        <v>9.4</v>
      </c>
      <c r="Q1383">
        <v>0</v>
      </c>
      <c r="R1383">
        <v>1525</v>
      </c>
      <c r="S1383">
        <v>0</v>
      </c>
      <c r="T1383">
        <v>34</v>
      </c>
      <c r="U1383">
        <v>94</v>
      </c>
      <c r="V1383">
        <v>443</v>
      </c>
      <c r="W1383">
        <v>97312.69</v>
      </c>
      <c r="X1383">
        <v>4.7127659574468082</v>
      </c>
      <c r="Y1383">
        <v>1035.2413829787233</v>
      </c>
      <c r="Z1383">
        <v>17.553191489361701</v>
      </c>
      <c r="AA1383">
        <v>12.520897014539006</v>
      </c>
      <c r="AB1383">
        <v>3</v>
      </c>
      <c r="AC1383">
        <v>4.7048216489361673E-2</v>
      </c>
      <c r="AD1383">
        <v>0</v>
      </c>
      <c r="AE1383">
        <v>1.343879966461339</v>
      </c>
      <c r="AF1383">
        <v>0.59397163120567376</v>
      </c>
      <c r="AG1383">
        <v>0.32059445372340428</v>
      </c>
      <c r="AH1383">
        <v>2.2832562691489362</v>
      </c>
      <c r="AI1383">
        <v>7.3485480078014183</v>
      </c>
      <c r="AJ1383">
        <v>3760</v>
      </c>
      <c r="AK1383">
        <v>32</v>
      </c>
      <c r="AL1383">
        <v>4</v>
      </c>
      <c r="AM1383">
        <v>4</v>
      </c>
      <c r="AN1383">
        <v>1</v>
      </c>
      <c r="AO1383">
        <v>2</v>
      </c>
      <c r="AP1383">
        <v>1</v>
      </c>
      <c r="AQ1383">
        <v>0</v>
      </c>
      <c r="AR1383">
        <v>829.5</v>
      </c>
      <c r="AS1383" s="1" t="s">
        <v>173</v>
      </c>
      <c r="AT1383">
        <v>3</v>
      </c>
      <c r="AU1383">
        <v>126.15600524999999</v>
      </c>
      <c r="AV1383">
        <v>835.15280441666664</v>
      </c>
      <c r="AW1383">
        <v>32</v>
      </c>
      <c r="AX1383">
        <v>3.1914893617021274E-2</v>
      </c>
      <c r="AY1383">
        <v>4.2553191489361701E-2</v>
      </c>
      <c r="AZ1383">
        <v>40</v>
      </c>
      <c r="BA1383">
        <v>0.42052001749999995</v>
      </c>
      <c r="BB1383">
        <v>0.86995083793402772</v>
      </c>
      <c r="BC1383">
        <v>40</v>
      </c>
      <c r="BD1383">
        <v>-8</v>
      </c>
      <c r="BE1383">
        <v>7</v>
      </c>
      <c r="BF1383">
        <v>3</v>
      </c>
      <c r="BG1383" s="1" t="s">
        <v>99</v>
      </c>
      <c r="BH1383" s="1" t="s">
        <v>6892</v>
      </c>
      <c r="BI1383" s="1" t="s">
        <v>6889</v>
      </c>
      <c r="BJ1383" s="1" t="s">
        <v>6893</v>
      </c>
      <c r="BK1383">
        <v>1900</v>
      </c>
      <c r="BL1383">
        <v>2.8</v>
      </c>
      <c r="BM1383" s="5" t="d">
        <v>18:30:00.0000000000031950</v>
      </c>
      <c r="BN1383" s="5" t="d">
        <v>18:59:59.9999999999968050</v>
      </c>
      <c r="BO1383">
        <v>18</v>
      </c>
      <c r="BP1383" t="b">
        <v>1</v>
      </c>
    </row>
    <row r="1384" spans="1:68" x14ac:dyDescent="0.2">
      <c r="A1384" s="1" t="s">
        <v>2944</v>
      </c>
      <c r="B1384" s="1" t="s">
        <v>2842</v>
      </c>
      <c r="C1384" s="2" t="d">
        <v>2026-07-01</v>
      </c>
      <c r="D1384">
        <v>39</v>
      </c>
      <c r="E1384" s="1" t="s">
        <v>165</v>
      </c>
      <c r="F1384">
        <v>113</v>
      </c>
      <c r="G1384">
        <v>10</v>
      </c>
      <c r="H1384">
        <v>0</v>
      </c>
      <c r="I1384">
        <v>0</v>
      </c>
      <c r="J1384">
        <v>10</v>
      </c>
      <c r="K1384">
        <v>0</v>
      </c>
      <c r="L1384">
        <v>0</v>
      </c>
      <c r="M1384" s="1" t="s">
        <v>63</v>
      </c>
      <c r="N1384" s="1" t="s">
        <v>63</v>
      </c>
      <c r="O1384" s="1" t="s">
        <v>2945</v>
      </c>
      <c r="P1384">
        <v>11.3</v>
      </c>
      <c r="Q1384">
        <v>0</v>
      </c>
      <c r="R1384">
        <v>1525</v>
      </c>
      <c r="S1384">
        <v>0</v>
      </c>
      <c r="T1384">
        <v>34</v>
      </c>
      <c r="U1384">
        <v>113</v>
      </c>
      <c r="V1384">
        <v>562</v>
      </c>
      <c r="W1384">
        <v>126007.43</v>
      </c>
      <c r="X1384">
        <v>4.9734513274336285</v>
      </c>
      <c r="Y1384">
        <v>1115.1099999999999</v>
      </c>
      <c r="Z1384">
        <v>18.451327433628318</v>
      </c>
      <c r="AA1384">
        <v>22.140629973156344</v>
      </c>
      <c r="AB1384">
        <v>92</v>
      </c>
      <c r="AC1384">
        <v>4.0459268684365783</v>
      </c>
      <c r="AD1384">
        <v>2.9541430678466015E-4</v>
      </c>
      <c r="AE1384">
        <v>1.3806023641779976</v>
      </c>
      <c r="AF1384">
        <v>0.66563421828908553</v>
      </c>
      <c r="AG1384">
        <v>0</v>
      </c>
      <c r="AH1384">
        <v>12.074466378023599</v>
      </c>
      <c r="AI1384">
        <v>7.0694840979351037</v>
      </c>
      <c r="AJ1384">
        <v>4520</v>
      </c>
      <c r="AK1384">
        <v>32</v>
      </c>
      <c r="AL1384">
        <v>3</v>
      </c>
      <c r="AM1384">
        <v>3</v>
      </c>
      <c r="AN1384">
        <v>2</v>
      </c>
      <c r="AO1384">
        <v>0</v>
      </c>
      <c r="AP1384">
        <v>1</v>
      </c>
      <c r="AQ1384">
        <v>0</v>
      </c>
      <c r="AR1384">
        <v>767.9</v>
      </c>
      <c r="AS1384" s="1" t="s">
        <v>173</v>
      </c>
      <c r="AT1384">
        <v>92</v>
      </c>
      <c r="AU1384">
        <v>159.15878498333333</v>
      </c>
      <c r="AV1384">
        <v>894.95460226666671</v>
      </c>
      <c r="AW1384">
        <v>32</v>
      </c>
      <c r="AX1384">
        <v>0.81415929203539827</v>
      </c>
      <c r="AY1384">
        <v>2.6548672566371681E-2</v>
      </c>
      <c r="AZ1384">
        <v>40</v>
      </c>
      <c r="BA1384">
        <v>0.53052928327777782</v>
      </c>
      <c r="BB1384">
        <v>0.93224437736111121</v>
      </c>
      <c r="BC1384">
        <v>43</v>
      </c>
      <c r="BD1384">
        <v>-11</v>
      </c>
      <c r="BE1384">
        <v>8</v>
      </c>
      <c r="BF1384">
        <v>2</v>
      </c>
      <c r="BG1384" s="1" t="s">
        <v>174</v>
      </c>
      <c r="BH1384" s="1" t="s">
        <v>6892</v>
      </c>
      <c r="BI1384" s="1" t="s">
        <v>6889</v>
      </c>
      <c r="BJ1384" s="1" t="s">
        <v>6893</v>
      </c>
      <c r="BK1384">
        <v>1900</v>
      </c>
      <c r="BL1384">
        <v>2.8</v>
      </c>
      <c r="BM1384" s="5" t="d">
        <v>18:59:59.9999999999968050</v>
      </c>
      <c r="BN1384" s="5" t="d">
        <v>19:30:00.000</v>
      </c>
      <c r="BO1384">
        <v>19</v>
      </c>
      <c r="BP1384" t="b">
        <v>1</v>
      </c>
    </row>
    <row r="1385" spans="1:68" x14ac:dyDescent="0.2">
      <c r="A1385" s="1" t="s">
        <v>2946</v>
      </c>
      <c r="B1385" s="1" t="s">
        <v>2842</v>
      </c>
      <c r="C1385" s="2" t="d">
        <v>2026-07-01</v>
      </c>
      <c r="D1385">
        <v>40</v>
      </c>
      <c r="E1385" s="1" t="s">
        <v>165</v>
      </c>
      <c r="F1385">
        <v>126</v>
      </c>
      <c r="G1385">
        <v>10</v>
      </c>
      <c r="H1385">
        <v>0</v>
      </c>
      <c r="I1385">
        <v>0</v>
      </c>
      <c r="J1385">
        <v>10</v>
      </c>
      <c r="K1385">
        <v>0</v>
      </c>
      <c r="L1385">
        <v>0</v>
      </c>
      <c r="M1385" s="1" t="s">
        <v>63</v>
      </c>
      <c r="N1385" s="1" t="s">
        <v>63</v>
      </c>
      <c r="O1385" s="1" t="s">
        <v>2947</v>
      </c>
      <c r="P1385">
        <v>12.6</v>
      </c>
      <c r="Q1385">
        <v>0</v>
      </c>
      <c r="R1385">
        <v>1525</v>
      </c>
      <c r="S1385">
        <v>0</v>
      </c>
      <c r="T1385">
        <v>34</v>
      </c>
      <c r="U1385">
        <v>126</v>
      </c>
      <c r="V1385">
        <v>611</v>
      </c>
      <c r="W1385">
        <v>143387.96</v>
      </c>
      <c r="X1385">
        <v>4.8492063492063489</v>
      </c>
      <c r="Y1385">
        <v>1137.9996825396825</v>
      </c>
      <c r="Z1385">
        <v>19.261904761904763</v>
      </c>
      <c r="AA1385">
        <v>35.409965300529102</v>
      </c>
      <c r="AB1385">
        <v>126</v>
      </c>
      <c r="AC1385">
        <v>16.148060538624339</v>
      </c>
      <c r="AD1385">
        <v>2.339996693121692E-3</v>
      </c>
      <c r="AE1385">
        <v>1.3290751380589483</v>
      </c>
      <c r="AF1385">
        <v>0.68955026455026447</v>
      </c>
      <c r="AG1385">
        <v>0</v>
      </c>
      <c r="AH1385">
        <v>25.478840897619047</v>
      </c>
      <c r="AI1385">
        <v>7.0051325392857144</v>
      </c>
      <c r="AJ1385">
        <v>5040</v>
      </c>
      <c r="AK1385">
        <v>32</v>
      </c>
      <c r="AL1385">
        <v>2</v>
      </c>
      <c r="AM1385">
        <v>2</v>
      </c>
      <c r="AN1385">
        <v>1</v>
      </c>
      <c r="AO1385">
        <v>1</v>
      </c>
      <c r="AP1385">
        <v>0</v>
      </c>
      <c r="AQ1385">
        <v>0</v>
      </c>
      <c r="AR1385">
        <v>658.08</v>
      </c>
      <c r="AS1385" s="1" t="s">
        <v>173</v>
      </c>
      <c r="AT1385">
        <v>126</v>
      </c>
      <c r="AU1385">
        <v>165.71817346666666</v>
      </c>
      <c r="AV1385">
        <v>877.53535751666664</v>
      </c>
      <c r="AW1385">
        <v>32</v>
      </c>
      <c r="AX1385">
        <v>1</v>
      </c>
      <c r="AY1385">
        <v>1.5873015873015872E-2</v>
      </c>
      <c r="AZ1385">
        <v>40</v>
      </c>
      <c r="BA1385">
        <v>0.55239391155555551</v>
      </c>
      <c r="BB1385">
        <v>0.91409933074652772</v>
      </c>
      <c r="BC1385">
        <v>42</v>
      </c>
      <c r="BD1385">
        <v>-10</v>
      </c>
      <c r="BE1385">
        <v>8</v>
      </c>
      <c r="BF1385">
        <v>2</v>
      </c>
      <c r="BG1385" s="1" t="s">
        <v>174</v>
      </c>
      <c r="BH1385" s="1" t="s">
        <v>6892</v>
      </c>
      <c r="BI1385" s="1" t="s">
        <v>6889</v>
      </c>
      <c r="BJ1385" s="1" t="s">
        <v>6893</v>
      </c>
      <c r="BK1385">
        <v>1900</v>
      </c>
      <c r="BL1385">
        <v>2.8</v>
      </c>
      <c r="BM1385" s="5" t="d">
        <v>19:30:00.000</v>
      </c>
      <c r="BN1385" s="5" t="d">
        <v>20:00:00.0000000000031950</v>
      </c>
      <c r="BO1385">
        <v>19</v>
      </c>
      <c r="BP1385" t="b">
        <v>1</v>
      </c>
    </row>
    <row r="1386" spans="1:68" x14ac:dyDescent="0.2">
      <c r="A1386" s="1" t="s">
        <v>2948</v>
      </c>
      <c r="B1386" s="1" t="s">
        <v>2842</v>
      </c>
      <c r="C1386" s="2" t="d">
        <v>2026-07-01</v>
      </c>
      <c r="D1386">
        <v>41</v>
      </c>
      <c r="E1386" s="1" t="s">
        <v>165</v>
      </c>
      <c r="F1386">
        <v>129</v>
      </c>
      <c r="G1386">
        <v>10</v>
      </c>
      <c r="H1386">
        <v>0</v>
      </c>
      <c r="I1386">
        <v>0</v>
      </c>
      <c r="J1386">
        <v>10</v>
      </c>
      <c r="K1386">
        <v>0</v>
      </c>
      <c r="L1386">
        <v>0</v>
      </c>
      <c r="M1386" s="1" t="s">
        <v>63</v>
      </c>
      <c r="N1386" s="1" t="s">
        <v>63</v>
      </c>
      <c r="O1386" s="1" t="s">
        <v>2949</v>
      </c>
      <c r="P1386">
        <v>12.9</v>
      </c>
      <c r="Q1386">
        <v>0</v>
      </c>
      <c r="R1386">
        <v>1525</v>
      </c>
      <c r="S1386">
        <v>0</v>
      </c>
      <c r="T1386">
        <v>34</v>
      </c>
      <c r="U1386">
        <v>129</v>
      </c>
      <c r="V1386">
        <v>660</v>
      </c>
      <c r="W1386">
        <v>146373.10999999999</v>
      </c>
      <c r="X1386">
        <v>5.1162790697674421</v>
      </c>
      <c r="Y1386">
        <v>1134.6752713178294</v>
      </c>
      <c r="Z1386">
        <v>19.472868217054263</v>
      </c>
      <c r="AA1386">
        <v>51.137270066537461</v>
      </c>
      <c r="AB1386">
        <v>129</v>
      </c>
      <c r="AC1386">
        <v>31.664401849483205</v>
      </c>
      <c r="AD1386">
        <v>2.0863490956072347E-3</v>
      </c>
      <c r="AE1386">
        <v>1.4021551042795339</v>
      </c>
      <c r="AF1386">
        <v>0.66757105943152451</v>
      </c>
      <c r="AG1386">
        <v>0</v>
      </c>
      <c r="AH1386">
        <v>41.238303974677002</v>
      </c>
      <c r="AI1386">
        <v>6.8655256621447025</v>
      </c>
      <c r="AJ1386">
        <v>5160</v>
      </c>
      <c r="AK1386">
        <v>32</v>
      </c>
      <c r="AL1386">
        <v>3</v>
      </c>
      <c r="AM1386">
        <v>3</v>
      </c>
      <c r="AN1386">
        <v>2</v>
      </c>
      <c r="AO1386">
        <v>1</v>
      </c>
      <c r="AP1386">
        <v>0</v>
      </c>
      <c r="AQ1386">
        <v>0</v>
      </c>
      <c r="AR1386">
        <v>350.05</v>
      </c>
      <c r="AS1386" s="1" t="s">
        <v>173</v>
      </c>
      <c r="AT1386">
        <v>129</v>
      </c>
      <c r="AU1386">
        <v>180.54480378333332</v>
      </c>
      <c r="AV1386">
        <v>882.93717785000001</v>
      </c>
      <c r="AW1386">
        <v>32</v>
      </c>
      <c r="AX1386">
        <v>1</v>
      </c>
      <c r="AY1386">
        <v>2.3255813953488372E-2</v>
      </c>
      <c r="AZ1386">
        <v>40</v>
      </c>
      <c r="BA1386">
        <v>0.60181601261111106</v>
      </c>
      <c r="BB1386">
        <v>0.91972622692708339</v>
      </c>
      <c r="BC1386">
        <v>43</v>
      </c>
      <c r="BD1386">
        <v>-11</v>
      </c>
      <c r="BE1386">
        <v>9</v>
      </c>
      <c r="BF1386">
        <v>1</v>
      </c>
      <c r="BG1386" s="1" t="s">
        <v>174</v>
      </c>
      <c r="BH1386" s="1" t="s">
        <v>6892</v>
      </c>
      <c r="BI1386" s="1" t="s">
        <v>6889</v>
      </c>
      <c r="BJ1386" s="1" t="s">
        <v>6893</v>
      </c>
      <c r="BK1386">
        <v>1900</v>
      </c>
      <c r="BL1386">
        <v>2.8</v>
      </c>
      <c r="BM1386" s="5" t="d">
        <v>20:00:00.0000000000031950</v>
      </c>
      <c r="BN1386" s="5" t="d">
        <v>20:29:59.9999999999968050</v>
      </c>
      <c r="BO1386">
        <v>20</v>
      </c>
      <c r="BP1386" t="b">
        <v>1</v>
      </c>
    </row>
    <row r="1387" spans="1:68" x14ac:dyDescent="0.2">
      <c r="A1387" s="1" t="s">
        <v>2950</v>
      </c>
      <c r="B1387" s="1" t="s">
        <v>2842</v>
      </c>
      <c r="C1387" s="2" t="d">
        <v>2026-07-01</v>
      </c>
      <c r="D1387">
        <v>42</v>
      </c>
      <c r="E1387" s="1" t="s">
        <v>165</v>
      </c>
      <c r="F1387">
        <v>129</v>
      </c>
      <c r="G1387">
        <v>10</v>
      </c>
      <c r="H1387">
        <v>0</v>
      </c>
      <c r="I1387">
        <v>0</v>
      </c>
      <c r="J1387">
        <v>10</v>
      </c>
      <c r="K1387">
        <v>0</v>
      </c>
      <c r="L1387">
        <v>0</v>
      </c>
      <c r="M1387" s="1" t="s">
        <v>63</v>
      </c>
      <c r="N1387" s="1" t="s">
        <v>63</v>
      </c>
      <c r="O1387" s="1" t="s">
        <v>2951</v>
      </c>
      <c r="P1387">
        <v>12.9</v>
      </c>
      <c r="Q1387">
        <v>0</v>
      </c>
      <c r="R1387">
        <v>1525</v>
      </c>
      <c r="S1387">
        <v>0</v>
      </c>
      <c r="T1387">
        <v>34</v>
      </c>
      <c r="U1387">
        <v>129</v>
      </c>
      <c r="V1387">
        <v>652</v>
      </c>
      <c r="W1387">
        <v>136150.60999999999</v>
      </c>
      <c r="X1387">
        <v>5.054263565891473</v>
      </c>
      <c r="Y1387">
        <v>1055.4310852713177</v>
      </c>
      <c r="Z1387">
        <v>19.534883720930232</v>
      </c>
      <c r="AA1387">
        <v>66.149913181136952</v>
      </c>
      <c r="AB1387">
        <v>129</v>
      </c>
      <c r="AC1387">
        <v>46.615029460206721</v>
      </c>
      <c r="AD1387">
        <v>3.91897145994832E-2</v>
      </c>
      <c r="AE1387">
        <v>1.3959648019809925</v>
      </c>
      <c r="AF1387">
        <v>0.58397932816537468</v>
      </c>
      <c r="AG1387">
        <v>0</v>
      </c>
      <c r="AH1387">
        <v>56.455140135917311</v>
      </c>
      <c r="AI1387">
        <v>6.7336495258397928</v>
      </c>
      <c r="AJ1387">
        <v>5160</v>
      </c>
      <c r="AK1387">
        <v>32</v>
      </c>
      <c r="AL1387">
        <v>6</v>
      </c>
      <c r="AM1387">
        <v>6</v>
      </c>
      <c r="AN1387">
        <v>4</v>
      </c>
      <c r="AO1387">
        <v>1</v>
      </c>
      <c r="AP1387">
        <v>1</v>
      </c>
      <c r="AQ1387">
        <v>0</v>
      </c>
      <c r="AR1387">
        <v>2083.17</v>
      </c>
      <c r="AS1387" s="1" t="s">
        <v>173</v>
      </c>
      <c r="AT1387">
        <v>129</v>
      </c>
      <c r="AU1387">
        <v>177.79080303333333</v>
      </c>
      <c r="AV1387">
        <v>883.37691856666663</v>
      </c>
      <c r="AW1387">
        <v>32</v>
      </c>
      <c r="AX1387">
        <v>1</v>
      </c>
      <c r="AY1387">
        <v>4.6511627906976744E-2</v>
      </c>
      <c r="AZ1387">
        <v>40</v>
      </c>
      <c r="BA1387">
        <v>0.59263601011111111</v>
      </c>
      <c r="BB1387">
        <v>0.92018429017361103</v>
      </c>
      <c r="BC1387">
        <v>43</v>
      </c>
      <c r="BD1387">
        <v>-11</v>
      </c>
      <c r="BE1387">
        <v>9</v>
      </c>
      <c r="BF1387">
        <v>1</v>
      </c>
      <c r="BG1387" s="1" t="s">
        <v>174</v>
      </c>
      <c r="BH1387" s="1" t="s">
        <v>6892</v>
      </c>
      <c r="BI1387" s="1" t="s">
        <v>6889</v>
      </c>
      <c r="BJ1387" s="1" t="s">
        <v>6893</v>
      </c>
      <c r="BK1387">
        <v>1900</v>
      </c>
      <c r="BL1387">
        <v>2.8</v>
      </c>
      <c r="BM1387" s="5" t="d">
        <v>20:29:59.9999999999968050</v>
      </c>
      <c r="BN1387" s="5" t="d">
        <v>21:00:00.000</v>
      </c>
      <c r="BO1387">
        <v>20</v>
      </c>
      <c r="BP1387" t="b">
        <v>1</v>
      </c>
    </row>
    <row r="1388" spans="1:68" x14ac:dyDescent="0.2">
      <c r="A1388" s="1" t="s">
        <v>2952</v>
      </c>
      <c r="B1388" s="1" t="s">
        <v>2842</v>
      </c>
      <c r="C1388" s="2" t="d">
        <v>2026-07-01</v>
      </c>
      <c r="D1388">
        <v>43</v>
      </c>
      <c r="E1388" s="1" t="s">
        <v>165</v>
      </c>
      <c r="F1388">
        <v>112</v>
      </c>
      <c r="G1388">
        <v>10</v>
      </c>
      <c r="H1388">
        <v>0</v>
      </c>
      <c r="I1388">
        <v>0</v>
      </c>
      <c r="J1388">
        <v>10</v>
      </c>
      <c r="K1388">
        <v>0</v>
      </c>
      <c r="L1388">
        <v>0</v>
      </c>
      <c r="M1388" s="1" t="s">
        <v>63</v>
      </c>
      <c r="N1388" s="1" t="s">
        <v>63</v>
      </c>
      <c r="O1388" s="1" t="s">
        <v>2953</v>
      </c>
      <c r="P1388">
        <v>11.2</v>
      </c>
      <c r="Q1388">
        <v>0</v>
      </c>
      <c r="R1388">
        <v>1525</v>
      </c>
      <c r="S1388">
        <v>0</v>
      </c>
      <c r="T1388">
        <v>34</v>
      </c>
      <c r="U1388">
        <v>112</v>
      </c>
      <c r="V1388">
        <v>562</v>
      </c>
      <c r="W1388">
        <v>120237.31</v>
      </c>
      <c r="X1388">
        <v>5.0178571428571432</v>
      </c>
      <c r="Y1388">
        <v>1073.5474107142857</v>
      </c>
      <c r="Z1388">
        <v>18.446428571428573</v>
      </c>
      <c r="AA1388">
        <v>79.701242170238089</v>
      </c>
      <c r="AB1388">
        <v>112</v>
      </c>
      <c r="AC1388">
        <v>61.25481359880952</v>
      </c>
      <c r="AD1388">
        <v>0</v>
      </c>
      <c r="AE1388">
        <v>1.3806187742583378</v>
      </c>
      <c r="AF1388">
        <v>0.61235119047619047</v>
      </c>
      <c r="AG1388">
        <v>0</v>
      </c>
      <c r="AH1388">
        <v>69.773482873065475</v>
      </c>
      <c r="AI1388">
        <v>7.0188667066964285</v>
      </c>
      <c r="AJ1388">
        <v>4480</v>
      </c>
      <c r="AK1388">
        <v>32</v>
      </c>
      <c r="AL1388">
        <v>3</v>
      </c>
      <c r="AM1388">
        <v>3</v>
      </c>
      <c r="AN1388">
        <v>1</v>
      </c>
      <c r="AO1388">
        <v>2</v>
      </c>
      <c r="AP1388">
        <v>0</v>
      </c>
      <c r="AQ1388">
        <v>0</v>
      </c>
      <c r="AR1388">
        <v>634.28</v>
      </c>
      <c r="AS1388" s="1" t="s">
        <v>173</v>
      </c>
      <c r="AT1388">
        <v>112</v>
      </c>
      <c r="AU1388">
        <v>152.65276449999999</v>
      </c>
      <c r="AV1388">
        <v>880.74426858333334</v>
      </c>
      <c r="AW1388">
        <v>32</v>
      </c>
      <c r="AX1388">
        <v>1</v>
      </c>
      <c r="AY1388">
        <v>2.6785714285714284E-2</v>
      </c>
      <c r="AZ1388">
        <v>40</v>
      </c>
      <c r="BA1388">
        <v>0.50884254833333331</v>
      </c>
      <c r="BB1388">
        <v>0.91744194644097221</v>
      </c>
      <c r="BC1388">
        <v>42</v>
      </c>
      <c r="BD1388">
        <v>-10</v>
      </c>
      <c r="BE1388">
        <v>8</v>
      </c>
      <c r="BF1388">
        <v>2</v>
      </c>
      <c r="BG1388" s="1" t="s">
        <v>174</v>
      </c>
      <c r="BH1388" s="1" t="s">
        <v>6892</v>
      </c>
      <c r="BI1388" s="1" t="s">
        <v>6889</v>
      </c>
      <c r="BJ1388" s="1" t="s">
        <v>6893</v>
      </c>
      <c r="BK1388">
        <v>1900</v>
      </c>
      <c r="BL1388">
        <v>2.8</v>
      </c>
      <c r="BM1388" s="5" t="d">
        <v>21:00:00.000</v>
      </c>
      <c r="BN1388" s="5" t="d">
        <v>21:30:00.0000000000031950</v>
      </c>
      <c r="BO1388">
        <v>21</v>
      </c>
      <c r="BP1388" t="b">
        <v>1</v>
      </c>
    </row>
    <row r="1389" spans="1:68" x14ac:dyDescent="0.2">
      <c r="A1389" s="1" t="s">
        <v>2954</v>
      </c>
      <c r="B1389" s="1" t="s">
        <v>2842</v>
      </c>
      <c r="C1389" s="2" t="d">
        <v>2026-07-01</v>
      </c>
      <c r="D1389">
        <v>44</v>
      </c>
      <c r="E1389" s="1" t="s">
        <v>165</v>
      </c>
      <c r="F1389">
        <v>82</v>
      </c>
      <c r="G1389">
        <v>10</v>
      </c>
      <c r="H1389">
        <v>0</v>
      </c>
      <c r="I1389">
        <v>0</v>
      </c>
      <c r="J1389">
        <v>10</v>
      </c>
      <c r="K1389">
        <v>0</v>
      </c>
      <c r="L1389">
        <v>0</v>
      </c>
      <c r="M1389" s="1" t="s">
        <v>63</v>
      </c>
      <c r="N1389" s="1" t="s">
        <v>63</v>
      </c>
      <c r="O1389" s="1" t="s">
        <v>2955</v>
      </c>
      <c r="P1389">
        <v>8.1999999999999993</v>
      </c>
      <c r="Q1389">
        <v>0</v>
      </c>
      <c r="R1389">
        <v>1525</v>
      </c>
      <c r="S1389">
        <v>0</v>
      </c>
      <c r="T1389">
        <v>34</v>
      </c>
      <c r="U1389">
        <v>82</v>
      </c>
      <c r="V1389">
        <v>430</v>
      </c>
      <c r="W1389">
        <v>97200.73</v>
      </c>
      <c r="X1389">
        <v>5.2439024390243905</v>
      </c>
      <c r="Y1389">
        <v>1185.374756097561</v>
      </c>
      <c r="Z1389">
        <v>16.512195121951219</v>
      </c>
      <c r="AA1389">
        <v>86.258307006707312</v>
      </c>
      <c r="AB1389">
        <v>82</v>
      </c>
      <c r="AC1389">
        <v>69.74611188475609</v>
      </c>
      <c r="AD1389">
        <v>0</v>
      </c>
      <c r="AE1389">
        <v>1.4404493929007958</v>
      </c>
      <c r="AF1389">
        <v>0.60569105691056913</v>
      </c>
      <c r="AG1389">
        <v>0</v>
      </c>
      <c r="AH1389">
        <v>76.355881236788619</v>
      </c>
      <c r="AI1389">
        <v>6.9800657993902444</v>
      </c>
      <c r="AJ1389">
        <v>3280</v>
      </c>
      <c r="AK1389">
        <v>32</v>
      </c>
      <c r="AL1389">
        <v>1</v>
      </c>
      <c r="AM1389">
        <v>1</v>
      </c>
      <c r="AN1389">
        <v>1</v>
      </c>
      <c r="AO1389">
        <v>0</v>
      </c>
      <c r="AP1389">
        <v>0</v>
      </c>
      <c r="AQ1389">
        <v>0</v>
      </c>
      <c r="AR1389">
        <v>81.180000000000007</v>
      </c>
      <c r="AS1389" s="1" t="s">
        <v>173</v>
      </c>
      <c r="AT1389">
        <v>82</v>
      </c>
      <c r="AU1389">
        <v>123.13287338333333</v>
      </c>
      <c r="AV1389">
        <v>880.49413288333335</v>
      </c>
      <c r="AW1389">
        <v>32</v>
      </c>
      <c r="AX1389">
        <v>1</v>
      </c>
      <c r="AY1389">
        <v>1.2195121951219513E-2</v>
      </c>
      <c r="AZ1389">
        <v>40</v>
      </c>
      <c r="BA1389">
        <v>0.41044291127777777</v>
      </c>
      <c r="BB1389">
        <v>0.91718138842013885</v>
      </c>
      <c r="BC1389">
        <v>42</v>
      </c>
      <c r="BD1389">
        <v>-10</v>
      </c>
      <c r="BE1389">
        <v>6</v>
      </c>
      <c r="BF1389">
        <v>4</v>
      </c>
      <c r="BG1389" s="1" t="s">
        <v>174</v>
      </c>
      <c r="BH1389" s="1" t="s">
        <v>6892</v>
      </c>
      <c r="BI1389" s="1" t="s">
        <v>6889</v>
      </c>
      <c r="BJ1389" s="1" t="s">
        <v>6893</v>
      </c>
      <c r="BK1389">
        <v>1900</v>
      </c>
      <c r="BL1389">
        <v>2.8</v>
      </c>
      <c r="BM1389" s="5" t="d">
        <v>21:30:00.0000000000031950</v>
      </c>
      <c r="BN1389" s="5" t="d">
        <v>21:59:59.9999999999968050</v>
      </c>
      <c r="BO1389">
        <v>21</v>
      </c>
      <c r="BP1389" t="b">
        <v>1</v>
      </c>
    </row>
    <row r="1390" spans="1:68" x14ac:dyDescent="0.2">
      <c r="A1390" s="1" t="s">
        <v>2956</v>
      </c>
      <c r="B1390" s="1" t="s">
        <v>2842</v>
      </c>
      <c r="C1390" s="2" t="d">
        <v>2026-07-01</v>
      </c>
      <c r="D1390">
        <v>45</v>
      </c>
      <c r="E1390" s="1" t="s">
        <v>165</v>
      </c>
      <c r="F1390">
        <v>56</v>
      </c>
      <c r="G1390">
        <v>7</v>
      </c>
      <c r="H1390">
        <v>0</v>
      </c>
      <c r="I1390">
        <v>0</v>
      </c>
      <c r="J1390">
        <v>7</v>
      </c>
      <c r="K1390">
        <v>0</v>
      </c>
      <c r="L1390">
        <v>0</v>
      </c>
      <c r="M1390" s="1" t="s">
        <v>63</v>
      </c>
      <c r="N1390" s="1" t="s">
        <v>63</v>
      </c>
      <c r="O1390" s="1" t="s">
        <v>2957</v>
      </c>
      <c r="P1390">
        <v>8</v>
      </c>
      <c r="Q1390">
        <v>0</v>
      </c>
      <c r="R1390">
        <v>1525</v>
      </c>
      <c r="S1390">
        <v>0</v>
      </c>
      <c r="T1390">
        <v>34</v>
      </c>
      <c r="U1390">
        <v>56</v>
      </c>
      <c r="V1390">
        <v>275</v>
      </c>
      <c r="W1390">
        <v>66459.149999999994</v>
      </c>
      <c r="X1390">
        <v>4.9107142857142856</v>
      </c>
      <c r="Y1390">
        <v>1186.7705357142856</v>
      </c>
      <c r="Z1390">
        <v>13.696428571428571</v>
      </c>
      <c r="AA1390">
        <v>80.659221494047628</v>
      </c>
      <c r="AB1390">
        <v>56</v>
      </c>
      <c r="AC1390">
        <v>66.962792922619045</v>
      </c>
      <c r="AD1390">
        <v>0</v>
      </c>
      <c r="AE1390">
        <v>1.4247222027567326</v>
      </c>
      <c r="AF1390">
        <v>0.63869047619047614</v>
      </c>
      <c r="AG1390">
        <v>0</v>
      </c>
      <c r="AH1390">
        <v>70.60342021428572</v>
      </c>
      <c r="AI1390">
        <v>7.0989362107142853</v>
      </c>
      <c r="AJ1390">
        <v>1960</v>
      </c>
      <c r="AK1390">
        <v>32</v>
      </c>
      <c r="AL1390">
        <v>1</v>
      </c>
      <c r="AM1390">
        <v>1</v>
      </c>
      <c r="AN1390">
        <v>1</v>
      </c>
      <c r="AO1390">
        <v>0</v>
      </c>
      <c r="AP1390">
        <v>0</v>
      </c>
      <c r="AQ1390">
        <v>0</v>
      </c>
      <c r="AR1390">
        <v>372.81</v>
      </c>
      <c r="AS1390" s="1" t="s">
        <v>173</v>
      </c>
      <c r="AT1390">
        <v>56</v>
      </c>
      <c r="AU1390">
        <v>77.226269116666671</v>
      </c>
      <c r="AV1390">
        <v>883.37190623333333</v>
      </c>
      <c r="AW1390">
        <v>32</v>
      </c>
      <c r="AX1390">
        <v>1</v>
      </c>
      <c r="AY1390">
        <v>1.7857142857142856E-2</v>
      </c>
      <c r="AZ1390">
        <v>35</v>
      </c>
      <c r="BA1390">
        <v>0.36774413865079369</v>
      </c>
      <c r="BB1390">
        <v>0.92017906899305557</v>
      </c>
      <c r="BC1390">
        <v>43</v>
      </c>
      <c r="BD1390">
        <v>-11</v>
      </c>
      <c r="BE1390">
        <v>4</v>
      </c>
      <c r="BF1390">
        <v>3</v>
      </c>
      <c r="BG1390" s="1" t="s">
        <v>174</v>
      </c>
      <c r="BH1390" s="1" t="s">
        <v>6892</v>
      </c>
      <c r="BI1390" s="1" t="s">
        <v>6889</v>
      </c>
      <c r="BJ1390" s="1" t="s">
        <v>6893</v>
      </c>
      <c r="BK1390">
        <v>1900</v>
      </c>
      <c r="BL1390">
        <v>2.8</v>
      </c>
      <c r="BM1390" s="5" t="d">
        <v>21:59:59.9999999999968050</v>
      </c>
      <c r="BN1390" s="5" t="d">
        <v>22:30:00.000</v>
      </c>
      <c r="BO1390">
        <v>22</v>
      </c>
      <c r="BP1390" t="b">
        <v>0</v>
      </c>
    </row>
    <row r="1391" spans="1:68" x14ac:dyDescent="0.2">
      <c r="A1391" s="1" t="s">
        <v>2958</v>
      </c>
      <c r="B1391" s="1" t="s">
        <v>2842</v>
      </c>
      <c r="C1391" s="2" t="d">
        <v>2026-07-01</v>
      </c>
      <c r="D1391">
        <v>46</v>
      </c>
      <c r="E1391" s="1" t="s">
        <v>165</v>
      </c>
      <c r="F1391">
        <v>60</v>
      </c>
      <c r="G1391">
        <v>7</v>
      </c>
      <c r="H1391">
        <v>0</v>
      </c>
      <c r="I1391">
        <v>0</v>
      </c>
      <c r="J1391">
        <v>7</v>
      </c>
      <c r="K1391">
        <v>0</v>
      </c>
      <c r="L1391">
        <v>0</v>
      </c>
      <c r="M1391" s="1" t="s">
        <v>63</v>
      </c>
      <c r="N1391" s="1" t="s">
        <v>63</v>
      </c>
      <c r="O1391" s="1" t="s">
        <v>2959</v>
      </c>
      <c r="P1391">
        <v>8.5714285714285712</v>
      </c>
      <c r="Q1391">
        <v>0</v>
      </c>
      <c r="R1391">
        <v>1525</v>
      </c>
      <c r="S1391">
        <v>0</v>
      </c>
      <c r="T1391">
        <v>34</v>
      </c>
      <c r="U1391">
        <v>60</v>
      </c>
      <c r="V1391">
        <v>291</v>
      </c>
      <c r="W1391">
        <v>63912.32</v>
      </c>
      <c r="X1391">
        <v>4.8499999999999996</v>
      </c>
      <c r="Y1391">
        <v>1065.2053333333333</v>
      </c>
      <c r="Z1391">
        <v>13.95</v>
      </c>
      <c r="AA1391">
        <v>75.340973423611118</v>
      </c>
      <c r="AB1391">
        <v>60</v>
      </c>
      <c r="AC1391">
        <v>61.390973423611108</v>
      </c>
      <c r="AD1391">
        <v>0</v>
      </c>
      <c r="AE1391">
        <v>1.4140994093920833</v>
      </c>
      <c r="AF1391">
        <v>0.60305555555555557</v>
      </c>
      <c r="AG1391">
        <v>0</v>
      </c>
      <c r="AH1391">
        <v>64.890060020277772</v>
      </c>
      <c r="AI1391">
        <v>7.4998695408333331</v>
      </c>
      <c r="AJ1391">
        <v>2100</v>
      </c>
      <c r="AK1391">
        <v>32</v>
      </c>
      <c r="AL1391">
        <v>2</v>
      </c>
      <c r="AM1391">
        <v>1</v>
      </c>
      <c r="AN1391">
        <v>1</v>
      </c>
      <c r="AO1391">
        <v>1</v>
      </c>
      <c r="AP1391">
        <v>0</v>
      </c>
      <c r="AQ1391">
        <v>0</v>
      </c>
      <c r="AR1391">
        <v>430.77</v>
      </c>
      <c r="AS1391" s="1" t="s">
        <v>173</v>
      </c>
      <c r="AT1391">
        <v>60</v>
      </c>
      <c r="AU1391">
        <v>89.824542916666672</v>
      </c>
      <c r="AV1391">
        <v>883.16894290000005</v>
      </c>
      <c r="AW1391">
        <v>32</v>
      </c>
      <c r="AX1391">
        <v>1</v>
      </c>
      <c r="AY1391">
        <v>1.6666666666666666E-2</v>
      </c>
      <c r="AZ1391">
        <v>35</v>
      </c>
      <c r="BA1391">
        <v>0.42773591865079369</v>
      </c>
      <c r="BB1391">
        <v>0.91996764885416671</v>
      </c>
      <c r="BC1391">
        <v>43</v>
      </c>
      <c r="BD1391">
        <v>-11</v>
      </c>
      <c r="BE1391">
        <v>5</v>
      </c>
      <c r="BF1391">
        <v>2</v>
      </c>
      <c r="BG1391" s="1" t="s">
        <v>174</v>
      </c>
      <c r="BH1391" s="1" t="s">
        <v>6892</v>
      </c>
      <c r="BI1391" s="1" t="s">
        <v>6889</v>
      </c>
      <c r="BJ1391" s="1" t="s">
        <v>6893</v>
      </c>
      <c r="BK1391">
        <v>1900</v>
      </c>
      <c r="BL1391">
        <v>2.8</v>
      </c>
      <c r="BM1391" s="5" t="d">
        <v>22:30:00.000</v>
      </c>
      <c r="BN1391" s="5" t="d">
        <v>23:00:00.0000000000031950</v>
      </c>
      <c r="BO1391">
        <v>22</v>
      </c>
      <c r="BP1391" t="b">
        <v>0</v>
      </c>
    </row>
    <row r="1392" spans="1:68" x14ac:dyDescent="0.2">
      <c r="A1392" s="1" t="s">
        <v>2960</v>
      </c>
      <c r="B1392" s="1" t="s">
        <v>2842</v>
      </c>
      <c r="C1392" s="2" t="d">
        <v>2026-07-01</v>
      </c>
      <c r="D1392">
        <v>47</v>
      </c>
      <c r="E1392" s="1" t="s">
        <v>187</v>
      </c>
      <c r="F1392">
        <v>23</v>
      </c>
      <c r="G1392">
        <v>7</v>
      </c>
      <c r="H1392">
        <v>0</v>
      </c>
      <c r="I1392">
        <v>2</v>
      </c>
      <c r="J1392">
        <v>5</v>
      </c>
      <c r="K1392">
        <v>0</v>
      </c>
      <c r="L1392">
        <v>1</v>
      </c>
      <c r="M1392" s="1" t="s">
        <v>63</v>
      </c>
      <c r="N1392" s="1" t="s">
        <v>2961</v>
      </c>
      <c r="O1392" s="1" t="s">
        <v>2962</v>
      </c>
      <c r="P1392">
        <v>4.5999999999999996</v>
      </c>
      <c r="Q1392">
        <v>0</v>
      </c>
      <c r="R1392">
        <v>1525</v>
      </c>
      <c r="S1392">
        <v>1</v>
      </c>
      <c r="T1392">
        <v>33</v>
      </c>
      <c r="U1392">
        <v>23</v>
      </c>
      <c r="V1392">
        <v>109</v>
      </c>
      <c r="W1392">
        <v>27048.48</v>
      </c>
      <c r="X1392">
        <v>4.7391304347826084</v>
      </c>
      <c r="Y1392">
        <v>1176.0208695652175</v>
      </c>
      <c r="Z1392">
        <v>11.869565217391305</v>
      </c>
      <c r="AA1392">
        <v>54.097544237681156</v>
      </c>
      <c r="AB1392">
        <v>23</v>
      </c>
      <c r="AC1392">
        <v>42.227979020289851</v>
      </c>
      <c r="AD1392">
        <v>0</v>
      </c>
      <c r="AE1392">
        <v>1.3551864289361462</v>
      </c>
      <c r="AF1392">
        <v>0.62826086956521732</v>
      </c>
      <c r="AG1392">
        <v>0</v>
      </c>
      <c r="AH1392">
        <v>44.390465736231882</v>
      </c>
      <c r="AI1392">
        <v>6.7772543826086959</v>
      </c>
      <c r="AJ1392">
        <v>805</v>
      </c>
      <c r="AK1392">
        <v>32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 s="1" t="s">
        <v>173</v>
      </c>
      <c r="AT1392">
        <v>23</v>
      </c>
      <c r="AU1392">
        <v>30.414760733333335</v>
      </c>
      <c r="AV1392">
        <v>889.35911181666665</v>
      </c>
      <c r="AW1392">
        <v>32</v>
      </c>
      <c r="AX1392">
        <v>1</v>
      </c>
      <c r="AY1392">
        <v>0</v>
      </c>
      <c r="AZ1392">
        <v>35</v>
      </c>
      <c r="BA1392">
        <v>0.20276507155555556</v>
      </c>
      <c r="BB1392">
        <v>0.92641574147569439</v>
      </c>
      <c r="BC1392">
        <v>43</v>
      </c>
      <c r="BD1392">
        <v>-11</v>
      </c>
      <c r="BE1392">
        <v>2</v>
      </c>
      <c r="BF1392">
        <v>3</v>
      </c>
      <c r="BG1392" s="1" t="s">
        <v>174</v>
      </c>
      <c r="BH1392" s="1" t="s">
        <v>6892</v>
      </c>
      <c r="BI1392" s="1" t="s">
        <v>6889</v>
      </c>
      <c r="BJ1392" s="1" t="s">
        <v>6893</v>
      </c>
      <c r="BK1392">
        <v>1900</v>
      </c>
      <c r="BL1392">
        <v>2.8</v>
      </c>
      <c r="BM1392" s="5" t="d">
        <v>23:00:00.0000000000031950</v>
      </c>
      <c r="BN1392" s="5" t="d">
        <v>23:29:59.9999999999968050</v>
      </c>
      <c r="BO1392">
        <v>23</v>
      </c>
      <c r="BP1392" t="b">
        <v>0</v>
      </c>
    </row>
    <row r="1393" spans="1:68" x14ac:dyDescent="0.2">
      <c r="A1393" s="1" t="s">
        <v>2963</v>
      </c>
      <c r="B1393" s="1" t="s">
        <v>2842</v>
      </c>
      <c r="C1393" s="2" t="d">
        <v>2026-07-01</v>
      </c>
      <c r="D1393">
        <v>48</v>
      </c>
      <c r="E1393" s="1" t="s">
        <v>187</v>
      </c>
      <c r="F1393">
        <v>34</v>
      </c>
      <c r="G1393">
        <v>7</v>
      </c>
      <c r="H1393">
        <v>0</v>
      </c>
      <c r="I1393">
        <v>2</v>
      </c>
      <c r="J1393">
        <v>5</v>
      </c>
      <c r="K1393">
        <v>0</v>
      </c>
      <c r="L1393">
        <v>1</v>
      </c>
      <c r="M1393" s="1" t="s">
        <v>63</v>
      </c>
      <c r="N1393" s="1" t="s">
        <v>2964</v>
      </c>
      <c r="O1393" s="1" t="s">
        <v>2965</v>
      </c>
      <c r="P1393">
        <v>6.8</v>
      </c>
      <c r="Q1393">
        <v>0</v>
      </c>
      <c r="R1393">
        <v>1525</v>
      </c>
      <c r="S1393">
        <v>1</v>
      </c>
      <c r="T1393">
        <v>32</v>
      </c>
      <c r="U1393">
        <v>34</v>
      </c>
      <c r="V1393">
        <v>159</v>
      </c>
      <c r="W1393">
        <v>39996.81</v>
      </c>
      <c r="X1393">
        <v>4.6764705882352944</v>
      </c>
      <c r="Y1393">
        <v>1176.3767647058824</v>
      </c>
      <c r="Z1393">
        <v>12</v>
      </c>
      <c r="AA1393">
        <v>27.768178074019609</v>
      </c>
      <c r="AB1393">
        <v>34</v>
      </c>
      <c r="AC1393">
        <v>15.768178074019609</v>
      </c>
      <c r="AD1393">
        <v>0</v>
      </c>
      <c r="AE1393">
        <v>1.3496862443233173</v>
      </c>
      <c r="AF1393">
        <v>0.56617647058823528</v>
      </c>
      <c r="AG1393">
        <v>0</v>
      </c>
      <c r="AH1393">
        <v>17.585927616666666</v>
      </c>
      <c r="AI1393">
        <v>7.3242308700980399</v>
      </c>
      <c r="AJ1393">
        <v>1190</v>
      </c>
      <c r="AK1393">
        <v>32</v>
      </c>
      <c r="AL1393">
        <v>2</v>
      </c>
      <c r="AM1393">
        <v>2</v>
      </c>
      <c r="AN1393">
        <v>2</v>
      </c>
      <c r="AO1393">
        <v>0</v>
      </c>
      <c r="AP1393">
        <v>0</v>
      </c>
      <c r="AQ1393">
        <v>0</v>
      </c>
      <c r="AR1393">
        <v>391.34000000000003</v>
      </c>
      <c r="AS1393" s="1" t="s">
        <v>173</v>
      </c>
      <c r="AT1393">
        <v>34</v>
      </c>
      <c r="AU1393">
        <v>45.713705966666666</v>
      </c>
      <c r="AV1393">
        <v>887.44380754999997</v>
      </c>
      <c r="AW1393">
        <v>32</v>
      </c>
      <c r="AX1393">
        <v>1</v>
      </c>
      <c r="AY1393">
        <v>5.8823529411764705E-2</v>
      </c>
      <c r="AZ1393">
        <v>35</v>
      </c>
      <c r="BA1393">
        <v>0.30475803977777777</v>
      </c>
      <c r="BB1393">
        <v>0.92442063286458331</v>
      </c>
      <c r="BC1393">
        <v>43</v>
      </c>
      <c r="BD1393">
        <v>-11</v>
      </c>
      <c r="BE1393">
        <v>3</v>
      </c>
      <c r="BF1393">
        <v>2</v>
      </c>
      <c r="BG1393" s="1" t="s">
        <v>174</v>
      </c>
      <c r="BH1393" s="1" t="s">
        <v>6892</v>
      </c>
      <c r="BI1393" s="1" t="s">
        <v>6889</v>
      </c>
      <c r="BJ1393" s="1" t="s">
        <v>6893</v>
      </c>
      <c r="BK1393">
        <v>1900</v>
      </c>
      <c r="BL1393">
        <v>2.8</v>
      </c>
      <c r="BM1393" s="5" t="d">
        <v>23:29:59.9999999999968050</v>
      </c>
      <c r="BN1393" s="5" t="d">
        <v>1899-12-30</v>
      </c>
      <c r="BO1393">
        <v>23</v>
      </c>
      <c r="BP1393" t="b">
        <v>0</v>
      </c>
    </row>
    <row r="1394" spans="1:68" x14ac:dyDescent="0.2">
      <c r="A1394" s="1" t="s">
        <v>2966</v>
      </c>
      <c r="B1394" s="1" t="s">
        <v>2842</v>
      </c>
      <c r="C1394" s="2" t="d">
        <v>2026-07-02</v>
      </c>
      <c r="D1394">
        <v>1</v>
      </c>
      <c r="E1394" s="1" t="s">
        <v>61</v>
      </c>
      <c r="F1394">
        <v>5</v>
      </c>
      <c r="G1394">
        <v>15</v>
      </c>
      <c r="H1394">
        <v>12</v>
      </c>
      <c r="I1394">
        <v>2</v>
      </c>
      <c r="J1394">
        <v>1</v>
      </c>
      <c r="K1394">
        <v>900</v>
      </c>
      <c r="L1394">
        <v>1</v>
      </c>
      <c r="M1394" s="1" t="s">
        <v>2967</v>
      </c>
      <c r="N1394" s="1" t="s">
        <v>2968</v>
      </c>
      <c r="O1394" s="1" t="s">
        <v>2969</v>
      </c>
      <c r="P1394">
        <v>5</v>
      </c>
      <c r="Q1394">
        <v>900</v>
      </c>
      <c r="R1394">
        <v>9100</v>
      </c>
      <c r="S1394">
        <v>1</v>
      </c>
      <c r="T1394">
        <v>49</v>
      </c>
      <c r="U1394">
        <v>5</v>
      </c>
      <c r="V1394">
        <v>26</v>
      </c>
      <c r="W1394">
        <v>4870.93</v>
      </c>
      <c r="X1394">
        <v>5.2</v>
      </c>
      <c r="Y1394">
        <v>974.18600000000004</v>
      </c>
      <c r="Z1394">
        <v>11</v>
      </c>
      <c r="AA1394">
        <v>10.187237786666667</v>
      </c>
      <c r="AB1394">
        <v>1</v>
      </c>
      <c r="AC1394">
        <v>0.38513197666666665</v>
      </c>
      <c r="AD1394">
        <v>0.40147970666666666</v>
      </c>
      <c r="AE1394">
        <v>1.3258835510094722</v>
      </c>
      <c r="AF1394">
        <v>0.60333333333333328</v>
      </c>
      <c r="AG1394">
        <v>2.1046854066666669</v>
      </c>
      <c r="AH1394">
        <v>8.5610233333333341E-2</v>
      </c>
      <c r="AI1394">
        <v>6.8609309566666665</v>
      </c>
      <c r="AJ1394">
        <v>150</v>
      </c>
      <c r="AK1394">
        <v>63</v>
      </c>
      <c r="AL1394">
        <v>1</v>
      </c>
      <c r="AM1394">
        <v>1</v>
      </c>
      <c r="AN1394">
        <v>1</v>
      </c>
      <c r="AO1394">
        <v>0</v>
      </c>
      <c r="AP1394">
        <v>0</v>
      </c>
      <c r="AQ1394">
        <v>0</v>
      </c>
      <c r="AR1394">
        <v>274.11</v>
      </c>
      <c r="AS1394" s="1" t="s">
        <v>65</v>
      </c>
      <c r="AT1394">
        <v>1</v>
      </c>
      <c r="AU1394">
        <v>7.5595707166666664</v>
      </c>
      <c r="AV1394">
        <v>912.72993303333328</v>
      </c>
      <c r="AW1394">
        <v>63</v>
      </c>
      <c r="AX1394">
        <v>0.2</v>
      </c>
      <c r="AY1394">
        <v>0.2</v>
      </c>
      <c r="AZ1394">
        <v>30</v>
      </c>
      <c r="BA1394">
        <v>0.25198569055555553</v>
      </c>
      <c r="BB1394">
        <v>0.48292589049382711</v>
      </c>
      <c r="BC1394">
        <v>44</v>
      </c>
      <c r="BD1394">
        <v>19</v>
      </c>
      <c r="BE1394">
        <v>1</v>
      </c>
      <c r="BF1394">
        <v>0</v>
      </c>
      <c r="BG1394" s="1" t="s">
        <v>83</v>
      </c>
      <c r="BH1394" s="1" t="s">
        <v>6892</v>
      </c>
      <c r="BI1394" s="1" t="s">
        <v>6889</v>
      </c>
      <c r="BJ1394" s="1" t="s">
        <v>6893</v>
      </c>
      <c r="BK1394">
        <v>1900</v>
      </c>
      <c r="BL1394">
        <v>2.8</v>
      </c>
      <c r="BM1394" s="5" t="d">
        <v>1899-12-30</v>
      </c>
      <c r="BN1394" s="5" t="d">
        <v>00:29:59.99999999999990100</v>
      </c>
      <c r="BO1394">
        <v>0</v>
      </c>
      <c r="BP1394" t="b">
        <v>0</v>
      </c>
    </row>
    <row r="1395" spans="1:68" x14ac:dyDescent="0.2">
      <c r="A1395" s="1" t="s">
        <v>2970</v>
      </c>
      <c r="B1395" s="1" t="s">
        <v>2842</v>
      </c>
      <c r="C1395" s="2" t="d">
        <v>2026-07-02</v>
      </c>
      <c r="D1395">
        <v>2</v>
      </c>
      <c r="E1395" s="1" t="s">
        <v>61</v>
      </c>
      <c r="F1395">
        <v>9</v>
      </c>
      <c r="G1395">
        <v>16</v>
      </c>
      <c r="H1395">
        <v>12</v>
      </c>
      <c r="I1395">
        <v>2</v>
      </c>
      <c r="J1395">
        <v>2</v>
      </c>
      <c r="K1395">
        <v>900</v>
      </c>
      <c r="L1395">
        <v>1</v>
      </c>
      <c r="M1395" s="1" t="s">
        <v>2971</v>
      </c>
      <c r="N1395" s="1" t="s">
        <v>2968</v>
      </c>
      <c r="O1395" s="1" t="s">
        <v>2935</v>
      </c>
      <c r="P1395">
        <v>4.5</v>
      </c>
      <c r="Q1395">
        <v>900</v>
      </c>
      <c r="R1395">
        <v>8200</v>
      </c>
      <c r="S1395">
        <v>1</v>
      </c>
      <c r="T1395">
        <v>48</v>
      </c>
      <c r="U1395">
        <v>9</v>
      </c>
      <c r="V1395">
        <v>48</v>
      </c>
      <c r="W1395">
        <v>9479.77</v>
      </c>
      <c r="X1395">
        <v>5.333333333333333</v>
      </c>
      <c r="Y1395">
        <v>1053.3077777777778</v>
      </c>
      <c r="Z1395">
        <v>10.666666666666666</v>
      </c>
      <c r="AA1395">
        <v>9.3981353499999987</v>
      </c>
      <c r="AB1395">
        <v>3</v>
      </c>
      <c r="AC1395">
        <v>0.27078339629629611</v>
      </c>
      <c r="AD1395">
        <v>0</v>
      </c>
      <c r="AE1395">
        <v>1.5355685345170198</v>
      </c>
      <c r="AF1395">
        <v>0.60370370370370374</v>
      </c>
      <c r="AG1395">
        <v>2.1392722296296296</v>
      </c>
      <c r="AH1395">
        <v>0</v>
      </c>
      <c r="AI1395">
        <v>6.3403445962962959</v>
      </c>
      <c r="AJ1395">
        <v>270</v>
      </c>
      <c r="AK1395">
        <v>63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 s="1" t="s">
        <v>65</v>
      </c>
      <c r="AT1395">
        <v>3</v>
      </c>
      <c r="AU1395">
        <v>13.820116733333332</v>
      </c>
      <c r="AV1395">
        <v>69.222800383333336</v>
      </c>
      <c r="AW1395">
        <v>6</v>
      </c>
      <c r="AX1395">
        <v>0.33333333333333331</v>
      </c>
      <c r="AY1395">
        <v>0</v>
      </c>
      <c r="AZ1395">
        <v>30</v>
      </c>
      <c r="BA1395">
        <v>0.23033527888888888</v>
      </c>
      <c r="BB1395">
        <v>3.6625820308641976E-2</v>
      </c>
      <c r="BC1395">
        <v>4</v>
      </c>
      <c r="BD1395">
        <v>59</v>
      </c>
      <c r="BE1395">
        <v>1</v>
      </c>
      <c r="BF1395">
        <v>1</v>
      </c>
      <c r="BG1395" s="1" t="s">
        <v>83</v>
      </c>
      <c r="BH1395" s="1" t="s">
        <v>6892</v>
      </c>
      <c r="BI1395" s="1" t="s">
        <v>6889</v>
      </c>
      <c r="BJ1395" s="1" t="s">
        <v>6893</v>
      </c>
      <c r="BK1395">
        <v>1900</v>
      </c>
      <c r="BL1395">
        <v>2.8</v>
      </c>
      <c r="BM1395" s="5" t="d">
        <v>00:29:59.99999999999990100</v>
      </c>
      <c r="BN1395" s="5" t="d">
        <v>00:59:59.99999999999980200</v>
      </c>
      <c r="BO1395">
        <v>0</v>
      </c>
      <c r="BP1395" t="b">
        <v>0</v>
      </c>
    </row>
    <row r="1396" spans="1:68" x14ac:dyDescent="0.2">
      <c r="A1396" s="1" t="s">
        <v>2972</v>
      </c>
      <c r="B1396" s="1" t="s">
        <v>2842</v>
      </c>
      <c r="C1396" s="2" t="d">
        <v>2026-07-02</v>
      </c>
      <c r="D1396">
        <v>3</v>
      </c>
      <c r="E1396" s="1" t="s">
        <v>61</v>
      </c>
      <c r="F1396">
        <v>7</v>
      </c>
      <c r="G1396">
        <v>9</v>
      </c>
      <c r="H1396">
        <v>8</v>
      </c>
      <c r="I1396">
        <v>0</v>
      </c>
      <c r="J1396">
        <v>1</v>
      </c>
      <c r="K1396">
        <v>600</v>
      </c>
      <c r="L1396">
        <v>0</v>
      </c>
      <c r="M1396" s="1" t="s">
        <v>2973</v>
      </c>
      <c r="N1396" s="1" t="s">
        <v>63</v>
      </c>
      <c r="O1396" s="1" t="s">
        <v>2974</v>
      </c>
      <c r="P1396">
        <v>7</v>
      </c>
      <c r="Q1396">
        <v>600</v>
      </c>
      <c r="R1396">
        <v>7600</v>
      </c>
      <c r="S1396">
        <v>0</v>
      </c>
      <c r="T1396">
        <v>48</v>
      </c>
      <c r="U1396">
        <v>7</v>
      </c>
      <c r="V1396">
        <v>38</v>
      </c>
      <c r="W1396">
        <v>7858.73</v>
      </c>
      <c r="X1396">
        <v>5.4285714285714288</v>
      </c>
      <c r="Y1396">
        <v>1122.6757142857143</v>
      </c>
      <c r="Z1396">
        <v>10.428571428571429</v>
      </c>
      <c r="AA1396">
        <v>9.3967565404761899</v>
      </c>
      <c r="AB1396">
        <v>2</v>
      </c>
      <c r="AC1396">
        <v>0.3917079190476192</v>
      </c>
      <c r="AD1396">
        <v>1.7725440476190471E-2</v>
      </c>
      <c r="AE1396">
        <v>1.3523580385568865</v>
      </c>
      <c r="AF1396">
        <v>0.65952380952380962</v>
      </c>
      <c r="AG1396">
        <v>2.0296072809523809</v>
      </c>
      <c r="AH1396">
        <v>0</v>
      </c>
      <c r="AI1396">
        <v>6.3647683047619044</v>
      </c>
      <c r="AJ1396">
        <v>210</v>
      </c>
      <c r="AK1396">
        <v>32</v>
      </c>
      <c r="AL1396">
        <v>1</v>
      </c>
      <c r="AM1396">
        <v>1</v>
      </c>
      <c r="AN1396">
        <v>0</v>
      </c>
      <c r="AO1396">
        <v>1</v>
      </c>
      <c r="AP1396">
        <v>0</v>
      </c>
      <c r="AQ1396">
        <v>0</v>
      </c>
      <c r="AR1396">
        <v>111.02</v>
      </c>
      <c r="AS1396" s="1" t="s">
        <v>65</v>
      </c>
      <c r="AT1396">
        <v>2</v>
      </c>
      <c r="AU1396">
        <v>9.4665062166666676</v>
      </c>
      <c r="AV1396">
        <v>94.600147333333339</v>
      </c>
      <c r="AW1396">
        <v>8</v>
      </c>
      <c r="AX1396">
        <v>0.2857142857142857</v>
      </c>
      <c r="AY1396">
        <v>0.14285714285714285</v>
      </c>
      <c r="AZ1396">
        <v>30</v>
      </c>
      <c r="BA1396">
        <v>0.31555020722222227</v>
      </c>
      <c r="BB1396">
        <v>9.8541820138888889E-2</v>
      </c>
      <c r="BC1396">
        <v>5</v>
      </c>
      <c r="BD1396">
        <v>27</v>
      </c>
      <c r="BE1396">
        <v>1</v>
      </c>
      <c r="BF1396">
        <v>0</v>
      </c>
      <c r="BG1396" s="1" t="s">
        <v>83</v>
      </c>
      <c r="BH1396" s="1" t="s">
        <v>6892</v>
      </c>
      <c r="BI1396" s="1" t="s">
        <v>6889</v>
      </c>
      <c r="BJ1396" s="1" t="s">
        <v>6893</v>
      </c>
      <c r="BK1396">
        <v>1900</v>
      </c>
      <c r="BL1396">
        <v>2.8</v>
      </c>
      <c r="BM1396" s="5" t="d">
        <v>00:59:59.99999999999980200</v>
      </c>
      <c r="BN1396" s="5" t="d">
        <v>01:30:00.000</v>
      </c>
      <c r="BO1396">
        <v>1</v>
      </c>
      <c r="BP1396" t="b">
        <v>0</v>
      </c>
    </row>
    <row r="1397" spans="1:68" x14ac:dyDescent="0.2">
      <c r="A1397" s="1" t="s">
        <v>2975</v>
      </c>
      <c r="B1397" s="1" t="s">
        <v>2842</v>
      </c>
      <c r="C1397" s="2" t="d">
        <v>2026-07-02</v>
      </c>
      <c r="D1397">
        <v>4</v>
      </c>
      <c r="E1397" s="1" t="s">
        <v>61</v>
      </c>
      <c r="F1397">
        <v>8</v>
      </c>
      <c r="G1397">
        <v>9</v>
      </c>
      <c r="H1397">
        <v>8</v>
      </c>
      <c r="I1397">
        <v>0</v>
      </c>
      <c r="J1397">
        <v>1</v>
      </c>
      <c r="K1397">
        <v>600</v>
      </c>
      <c r="L1397">
        <v>0</v>
      </c>
      <c r="M1397" s="1" t="s">
        <v>2976</v>
      </c>
      <c r="N1397" s="1" t="s">
        <v>63</v>
      </c>
      <c r="O1397" s="1" t="s">
        <v>2853</v>
      </c>
      <c r="P1397">
        <v>8</v>
      </c>
      <c r="Q1397">
        <v>600</v>
      </c>
      <c r="R1397">
        <v>7000</v>
      </c>
      <c r="S1397">
        <v>0</v>
      </c>
      <c r="T1397">
        <v>48</v>
      </c>
      <c r="U1397">
        <v>8</v>
      </c>
      <c r="V1397">
        <v>46</v>
      </c>
      <c r="W1397">
        <v>9500</v>
      </c>
      <c r="X1397">
        <v>5.75</v>
      </c>
      <c r="Y1397">
        <v>1187.5</v>
      </c>
      <c r="Z1397">
        <v>10.125</v>
      </c>
      <c r="AA1397">
        <v>9.8454664729166659</v>
      </c>
      <c r="AB1397">
        <v>3</v>
      </c>
      <c r="AC1397">
        <v>0.63668264791666673</v>
      </c>
      <c r="AD1397">
        <v>0.22355426250000002</v>
      </c>
      <c r="AE1397">
        <v>1.5437126677572799</v>
      </c>
      <c r="AF1397">
        <v>0.63124999999999998</v>
      </c>
      <c r="AG1397">
        <v>2.3985169270833335</v>
      </c>
      <c r="AH1397">
        <v>0</v>
      </c>
      <c r="AI1397">
        <v>6.5511162020833336</v>
      </c>
      <c r="AJ1397">
        <v>240</v>
      </c>
      <c r="AK1397">
        <v>32</v>
      </c>
      <c r="AL1397">
        <v>1</v>
      </c>
      <c r="AM1397">
        <v>1</v>
      </c>
      <c r="AN1397">
        <v>1</v>
      </c>
      <c r="AO1397">
        <v>0</v>
      </c>
      <c r="AP1397">
        <v>0</v>
      </c>
      <c r="AQ1397">
        <v>0</v>
      </c>
      <c r="AR1397">
        <v>213.3</v>
      </c>
      <c r="AS1397" s="1" t="s">
        <v>65</v>
      </c>
      <c r="AT1397">
        <v>2</v>
      </c>
      <c r="AU1397">
        <v>12.349701266666667</v>
      </c>
      <c r="AV1397">
        <v>61.757499583333335</v>
      </c>
      <c r="AW1397">
        <v>6</v>
      </c>
      <c r="AX1397">
        <v>0.375</v>
      </c>
      <c r="AY1397">
        <v>0.125</v>
      </c>
      <c r="AZ1397">
        <v>30</v>
      </c>
      <c r="BA1397">
        <v>0.41165670888888889</v>
      </c>
      <c r="BB1397">
        <v>6.4330728732638884E-2</v>
      </c>
      <c r="BC1397">
        <v>3</v>
      </c>
      <c r="BD1397">
        <v>29</v>
      </c>
      <c r="BE1397">
        <v>1</v>
      </c>
      <c r="BF1397">
        <v>0</v>
      </c>
      <c r="BG1397" s="1" t="s">
        <v>83</v>
      </c>
      <c r="BH1397" s="1" t="s">
        <v>6892</v>
      </c>
      <c r="BI1397" s="1" t="s">
        <v>6889</v>
      </c>
      <c r="BJ1397" s="1" t="s">
        <v>6893</v>
      </c>
      <c r="BK1397">
        <v>1900</v>
      </c>
      <c r="BL1397">
        <v>2.8</v>
      </c>
      <c r="BM1397" s="5" t="d">
        <v>01:30:00.000</v>
      </c>
      <c r="BN1397" s="5" t="d">
        <v>01:59:59.99999999999959725</v>
      </c>
      <c r="BO1397">
        <v>1</v>
      </c>
      <c r="BP1397" t="b">
        <v>0</v>
      </c>
    </row>
    <row r="1398" spans="1:68" x14ac:dyDescent="0.2">
      <c r="A1398" s="1" t="s">
        <v>2977</v>
      </c>
      <c r="B1398" s="1" t="s">
        <v>2842</v>
      </c>
      <c r="C1398" s="2" t="d">
        <v>2026-07-02</v>
      </c>
      <c r="D1398">
        <v>5</v>
      </c>
      <c r="E1398" s="1" t="s">
        <v>61</v>
      </c>
      <c r="F1398">
        <v>12</v>
      </c>
      <c r="G1398">
        <v>9</v>
      </c>
      <c r="H1398">
        <v>8</v>
      </c>
      <c r="I1398">
        <v>0</v>
      </c>
      <c r="J1398">
        <v>1</v>
      </c>
      <c r="K1398">
        <v>600</v>
      </c>
      <c r="L1398">
        <v>0</v>
      </c>
      <c r="M1398" s="1" t="s">
        <v>2978</v>
      </c>
      <c r="N1398" s="1" t="s">
        <v>63</v>
      </c>
      <c r="O1398" s="1" t="s">
        <v>2856</v>
      </c>
      <c r="P1398">
        <v>12</v>
      </c>
      <c r="Q1398">
        <v>600</v>
      </c>
      <c r="R1398">
        <v>6400</v>
      </c>
      <c r="S1398">
        <v>0</v>
      </c>
      <c r="T1398">
        <v>48</v>
      </c>
      <c r="U1398">
        <v>12</v>
      </c>
      <c r="V1398">
        <v>50</v>
      </c>
      <c r="W1398">
        <v>12008.77</v>
      </c>
      <c r="X1398">
        <v>4.166666666666667</v>
      </c>
      <c r="Y1398">
        <v>1000.7308333333334</v>
      </c>
      <c r="Z1398">
        <v>10.75</v>
      </c>
      <c r="AA1398">
        <v>9.3587516027777777</v>
      </c>
      <c r="AB1398">
        <v>1</v>
      </c>
      <c r="AC1398">
        <v>0.14325191388888894</v>
      </c>
      <c r="AD1398">
        <v>0.2829001986111111</v>
      </c>
      <c r="AE1398">
        <v>1.0426722196251073</v>
      </c>
      <c r="AF1398">
        <v>0.60138888888888886</v>
      </c>
      <c r="AG1398">
        <v>1.9269613013888887</v>
      </c>
      <c r="AH1398">
        <v>0</v>
      </c>
      <c r="AI1398">
        <v>6.6026236263888896</v>
      </c>
      <c r="AJ1398">
        <v>360</v>
      </c>
      <c r="AK1398">
        <v>32</v>
      </c>
      <c r="AL1398">
        <v>1</v>
      </c>
      <c r="AM1398">
        <v>1</v>
      </c>
      <c r="AN1398">
        <v>1</v>
      </c>
      <c r="AO1398">
        <v>0</v>
      </c>
      <c r="AP1398">
        <v>0</v>
      </c>
      <c r="AQ1398">
        <v>0</v>
      </c>
      <c r="AR1398">
        <v>169.77</v>
      </c>
      <c r="AS1398" s="1" t="s">
        <v>65</v>
      </c>
      <c r="AT1398">
        <v>1</v>
      </c>
      <c r="AU1398">
        <v>12.512066533333334</v>
      </c>
      <c r="AV1398">
        <v>108.84477726666667</v>
      </c>
      <c r="AW1398">
        <v>9</v>
      </c>
      <c r="AX1398">
        <v>8.3333333333333329E-2</v>
      </c>
      <c r="AY1398">
        <v>8.3333333333333329E-2</v>
      </c>
      <c r="AZ1398">
        <v>30</v>
      </c>
      <c r="BA1398">
        <v>0.41706888444444445</v>
      </c>
      <c r="BB1398">
        <v>0.11337997631944445</v>
      </c>
      <c r="BC1398">
        <v>6</v>
      </c>
      <c r="BD1398">
        <v>26</v>
      </c>
      <c r="BE1398">
        <v>1</v>
      </c>
      <c r="BF1398">
        <v>0</v>
      </c>
      <c r="BG1398" s="1" t="s">
        <v>209</v>
      </c>
      <c r="BH1398" s="1" t="s">
        <v>6892</v>
      </c>
      <c r="BI1398" s="1" t="s">
        <v>6889</v>
      </c>
      <c r="BJ1398" s="1" t="s">
        <v>6893</v>
      </c>
      <c r="BK1398">
        <v>1900</v>
      </c>
      <c r="BL1398">
        <v>2.8</v>
      </c>
      <c r="BM1398" s="5" t="d">
        <v>01:59:59.99999999999959725</v>
      </c>
      <c r="BN1398" s="5" t="d">
        <v>02:30:00.00000000000040275</v>
      </c>
      <c r="BO1398">
        <v>2</v>
      </c>
      <c r="BP1398" t="b">
        <v>0</v>
      </c>
    </row>
    <row r="1399" spans="1:68" x14ac:dyDescent="0.2">
      <c r="A1399" s="1" t="s">
        <v>2979</v>
      </c>
      <c r="B1399" s="1" t="s">
        <v>2842</v>
      </c>
      <c r="C1399" s="2" t="d">
        <v>2026-07-02</v>
      </c>
      <c r="D1399">
        <v>6</v>
      </c>
      <c r="E1399" s="1" t="s">
        <v>61</v>
      </c>
      <c r="F1399">
        <v>3</v>
      </c>
      <c r="G1399">
        <v>9</v>
      </c>
      <c r="H1399">
        <v>8</v>
      </c>
      <c r="I1399">
        <v>0</v>
      </c>
      <c r="J1399">
        <v>1</v>
      </c>
      <c r="K1399">
        <v>600</v>
      </c>
      <c r="L1399">
        <v>0</v>
      </c>
      <c r="M1399" s="1" t="s">
        <v>2980</v>
      </c>
      <c r="N1399" s="1" t="s">
        <v>63</v>
      </c>
      <c r="O1399" s="1" t="s">
        <v>2859</v>
      </c>
      <c r="P1399">
        <v>3</v>
      </c>
      <c r="Q1399">
        <v>600</v>
      </c>
      <c r="R1399">
        <v>5800</v>
      </c>
      <c r="S1399">
        <v>0</v>
      </c>
      <c r="T1399">
        <v>48</v>
      </c>
      <c r="U1399">
        <v>3</v>
      </c>
      <c r="V1399">
        <v>17</v>
      </c>
      <c r="W1399">
        <v>3723.8</v>
      </c>
      <c r="X1399">
        <v>5.666666666666667</v>
      </c>
      <c r="Y1399">
        <v>1241.2666666666667</v>
      </c>
      <c r="Z1399">
        <v>11</v>
      </c>
      <c r="AA1399">
        <v>9.0011419388888889</v>
      </c>
      <c r="AB1399">
        <v>0</v>
      </c>
      <c r="AC1399">
        <v>0</v>
      </c>
      <c r="AD1399">
        <v>0</v>
      </c>
      <c r="AE1399">
        <v>1.3975856028775959</v>
      </c>
      <c r="AF1399">
        <v>0.46111111111111108</v>
      </c>
      <c r="AG1399">
        <v>1.8586967055555557</v>
      </c>
      <c r="AH1399">
        <v>0</v>
      </c>
      <c r="AI1399">
        <v>5.992445227777778</v>
      </c>
      <c r="AJ1399">
        <v>90</v>
      </c>
      <c r="AK1399">
        <v>32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 s="1" t="s">
        <v>70</v>
      </c>
      <c r="AT1399">
        <v>0</v>
      </c>
      <c r="AU1399">
        <v>4.1927567833333335</v>
      </c>
      <c r="AV1399">
        <v>47.247721300000002</v>
      </c>
      <c r="AW1399">
        <v>6</v>
      </c>
      <c r="AX1399">
        <v>0</v>
      </c>
      <c r="AY1399">
        <v>0</v>
      </c>
      <c r="AZ1399">
        <v>30</v>
      </c>
      <c r="BA1399">
        <v>0.13975855944444446</v>
      </c>
      <c r="BB1399">
        <v>4.9216376354166667E-2</v>
      </c>
      <c r="BC1399">
        <v>3</v>
      </c>
      <c r="BD1399">
        <v>29</v>
      </c>
      <c r="BE1399">
        <v>1</v>
      </c>
      <c r="BF1399">
        <v>0</v>
      </c>
      <c r="BG1399" s="1" t="s">
        <v>66</v>
      </c>
      <c r="BH1399" s="1" t="s">
        <v>6892</v>
      </c>
      <c r="BI1399" s="1" t="s">
        <v>6889</v>
      </c>
      <c r="BJ1399" s="1" t="s">
        <v>6893</v>
      </c>
      <c r="BK1399">
        <v>1900</v>
      </c>
      <c r="BL1399">
        <v>2.8</v>
      </c>
      <c r="BM1399" s="5" t="d">
        <v>02:30:00.00000000000040275</v>
      </c>
      <c r="BN1399" s="5" t="d">
        <v>03:00:00.000</v>
      </c>
      <c r="BO1399">
        <v>2</v>
      </c>
      <c r="BP1399" t="b">
        <v>0</v>
      </c>
    </row>
    <row r="1400" spans="1:68" x14ac:dyDescent="0.2">
      <c r="A1400" s="1" t="s">
        <v>2981</v>
      </c>
      <c r="B1400" s="1" t="s">
        <v>2842</v>
      </c>
      <c r="C1400" s="2" t="d">
        <v>2026-07-02</v>
      </c>
      <c r="D1400">
        <v>7</v>
      </c>
      <c r="E1400" s="1" t="s">
        <v>61</v>
      </c>
      <c r="F1400">
        <v>7</v>
      </c>
      <c r="G1400">
        <v>9</v>
      </c>
      <c r="H1400">
        <v>8</v>
      </c>
      <c r="I1400">
        <v>0</v>
      </c>
      <c r="J1400">
        <v>1</v>
      </c>
      <c r="K1400">
        <v>600</v>
      </c>
      <c r="L1400">
        <v>0</v>
      </c>
      <c r="M1400" s="1" t="s">
        <v>2982</v>
      </c>
      <c r="N1400" s="1" t="s">
        <v>63</v>
      </c>
      <c r="O1400" s="1" t="s">
        <v>2862</v>
      </c>
      <c r="P1400">
        <v>7</v>
      </c>
      <c r="Q1400">
        <v>600</v>
      </c>
      <c r="R1400">
        <v>5200</v>
      </c>
      <c r="S1400">
        <v>0</v>
      </c>
      <c r="T1400">
        <v>48</v>
      </c>
      <c r="U1400">
        <v>7</v>
      </c>
      <c r="V1400">
        <v>37</v>
      </c>
      <c r="W1400">
        <v>9340.27</v>
      </c>
      <c r="X1400">
        <v>5.2857142857142856</v>
      </c>
      <c r="Y1400">
        <v>1334.3242857142857</v>
      </c>
      <c r="Z1400">
        <v>11.285714285714286</v>
      </c>
      <c r="AA1400">
        <v>9.6942004999999991</v>
      </c>
      <c r="AB1400">
        <v>0</v>
      </c>
      <c r="AC1400">
        <v>0</v>
      </c>
      <c r="AD1400">
        <v>0.12975647857142855</v>
      </c>
      <c r="AE1400">
        <v>1.2976908530269835</v>
      </c>
      <c r="AF1400">
        <v>0.52619047619047621</v>
      </c>
      <c r="AG1400">
        <v>1.9536377999999996</v>
      </c>
      <c r="AH1400">
        <v>0</v>
      </c>
      <c r="AI1400">
        <v>6.9667531714285715</v>
      </c>
      <c r="AJ1400">
        <v>210</v>
      </c>
      <c r="AK1400">
        <v>32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 s="1" t="s">
        <v>70</v>
      </c>
      <c r="AT1400">
        <v>0</v>
      </c>
      <c r="AU1400">
        <v>9.0838359166666667</v>
      </c>
      <c r="AV1400">
        <v>72.595068933333337</v>
      </c>
      <c r="AW1400">
        <v>5</v>
      </c>
      <c r="AX1400">
        <v>0</v>
      </c>
      <c r="AY1400">
        <v>0</v>
      </c>
      <c r="AZ1400">
        <v>30</v>
      </c>
      <c r="BA1400">
        <v>0.30279453055555555</v>
      </c>
      <c r="BB1400">
        <v>7.5619863472222229E-2</v>
      </c>
      <c r="BC1400">
        <v>4</v>
      </c>
      <c r="BD1400">
        <v>28</v>
      </c>
      <c r="BE1400">
        <v>1</v>
      </c>
      <c r="BF1400">
        <v>0</v>
      </c>
      <c r="BG1400" s="1" t="s">
        <v>66</v>
      </c>
      <c r="BH1400" s="1" t="s">
        <v>6892</v>
      </c>
      <c r="BI1400" s="1" t="s">
        <v>6889</v>
      </c>
      <c r="BJ1400" s="1" t="s">
        <v>6893</v>
      </c>
      <c r="BK1400">
        <v>1900</v>
      </c>
      <c r="BL1400">
        <v>2.8</v>
      </c>
      <c r="BM1400" s="5" t="d">
        <v>03:00:00.000</v>
      </c>
      <c r="BN1400" s="5" t="d">
        <v>03:30:00.00000000000079875</v>
      </c>
      <c r="BO1400">
        <v>3</v>
      </c>
      <c r="BP1400" t="b">
        <v>0</v>
      </c>
    </row>
    <row r="1401" spans="1:68" x14ac:dyDescent="0.2">
      <c r="A1401" s="1" t="s">
        <v>2983</v>
      </c>
      <c r="B1401" s="1" t="s">
        <v>2842</v>
      </c>
      <c r="C1401" s="2" t="d">
        <v>2026-07-02</v>
      </c>
      <c r="D1401">
        <v>8</v>
      </c>
      <c r="E1401" s="1" t="s">
        <v>61</v>
      </c>
      <c r="F1401">
        <v>4</v>
      </c>
      <c r="G1401">
        <v>9</v>
      </c>
      <c r="H1401">
        <v>8</v>
      </c>
      <c r="I1401">
        <v>0</v>
      </c>
      <c r="J1401">
        <v>1</v>
      </c>
      <c r="K1401">
        <v>600</v>
      </c>
      <c r="L1401">
        <v>0</v>
      </c>
      <c r="M1401" s="1" t="s">
        <v>2984</v>
      </c>
      <c r="N1401" s="1" t="s">
        <v>63</v>
      </c>
      <c r="O1401" s="1" t="s">
        <v>2868</v>
      </c>
      <c r="P1401">
        <v>4</v>
      </c>
      <c r="Q1401">
        <v>600</v>
      </c>
      <c r="R1401">
        <v>4600</v>
      </c>
      <c r="S1401">
        <v>0</v>
      </c>
      <c r="T1401">
        <v>48</v>
      </c>
      <c r="U1401">
        <v>4</v>
      </c>
      <c r="V1401">
        <v>21</v>
      </c>
      <c r="W1401">
        <v>6013.9</v>
      </c>
      <c r="X1401">
        <v>5.25</v>
      </c>
      <c r="Y1401">
        <v>1503.4749999999999</v>
      </c>
      <c r="Z1401">
        <v>11.25</v>
      </c>
      <c r="AA1401">
        <v>10.224300020833333</v>
      </c>
      <c r="AB1401">
        <v>0</v>
      </c>
      <c r="AC1401">
        <v>0</v>
      </c>
      <c r="AD1401">
        <v>0.82943561249999997</v>
      </c>
      <c r="AE1401">
        <v>1.4735811238347005</v>
      </c>
      <c r="AF1401">
        <v>0.49166666666666664</v>
      </c>
      <c r="AG1401">
        <v>2.7946833999999998</v>
      </c>
      <c r="AH1401">
        <v>0</v>
      </c>
      <c r="AI1401">
        <v>6.2171166166666669</v>
      </c>
      <c r="AJ1401">
        <v>120</v>
      </c>
      <c r="AK1401">
        <v>32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 s="1" t="s">
        <v>70</v>
      </c>
      <c r="AT1401">
        <v>0</v>
      </c>
      <c r="AU1401">
        <v>5.89432445</v>
      </c>
      <c r="AV1401">
        <v>53.585422666666666</v>
      </c>
      <c r="AW1401">
        <v>5</v>
      </c>
      <c r="AX1401">
        <v>0</v>
      </c>
      <c r="AY1401">
        <v>0</v>
      </c>
      <c r="AZ1401">
        <v>30</v>
      </c>
      <c r="BA1401">
        <v>0.19647748166666668</v>
      </c>
      <c r="BB1401">
        <v>5.5818148611111111E-2</v>
      </c>
      <c r="BC1401">
        <v>3</v>
      </c>
      <c r="BD1401">
        <v>29</v>
      </c>
      <c r="BE1401">
        <v>1</v>
      </c>
      <c r="BF1401">
        <v>0</v>
      </c>
      <c r="BG1401" s="1" t="s">
        <v>66</v>
      </c>
      <c r="BH1401" s="1" t="s">
        <v>6892</v>
      </c>
      <c r="BI1401" s="1" t="s">
        <v>6889</v>
      </c>
      <c r="BJ1401" s="1" t="s">
        <v>6893</v>
      </c>
      <c r="BK1401">
        <v>1900</v>
      </c>
      <c r="BL1401">
        <v>2.8</v>
      </c>
      <c r="BM1401" s="5" t="d">
        <v>03:30:00.00000000000079875</v>
      </c>
      <c r="BN1401" s="5" t="d">
        <v>03:59:59.99999999999920125</v>
      </c>
      <c r="BO1401">
        <v>3</v>
      </c>
      <c r="BP1401" t="b">
        <v>0</v>
      </c>
    </row>
    <row r="1402" spans="1:68" x14ac:dyDescent="0.2">
      <c r="A1402" s="1" t="s">
        <v>2985</v>
      </c>
      <c r="B1402" s="1" t="s">
        <v>2842</v>
      </c>
      <c r="C1402" s="2" t="d">
        <v>2026-07-02</v>
      </c>
      <c r="D1402">
        <v>9</v>
      </c>
      <c r="E1402" s="1" t="s">
        <v>61</v>
      </c>
      <c r="F1402">
        <v>14</v>
      </c>
      <c r="G1402">
        <v>9</v>
      </c>
      <c r="H1402">
        <v>8</v>
      </c>
      <c r="I1402">
        <v>0</v>
      </c>
      <c r="J1402">
        <v>1</v>
      </c>
      <c r="K1402">
        <v>600</v>
      </c>
      <c r="L1402">
        <v>0</v>
      </c>
      <c r="M1402" s="1" t="s">
        <v>2986</v>
      </c>
      <c r="N1402" s="1" t="s">
        <v>63</v>
      </c>
      <c r="O1402" s="1" t="s">
        <v>2987</v>
      </c>
      <c r="P1402">
        <v>14</v>
      </c>
      <c r="Q1402">
        <v>600</v>
      </c>
      <c r="R1402">
        <v>4000</v>
      </c>
      <c r="S1402">
        <v>0</v>
      </c>
      <c r="T1402">
        <v>48</v>
      </c>
      <c r="U1402">
        <v>14</v>
      </c>
      <c r="V1402">
        <v>62</v>
      </c>
      <c r="W1402">
        <v>15841.77</v>
      </c>
      <c r="X1402">
        <v>4.4285714285714288</v>
      </c>
      <c r="Y1402">
        <v>1131.5550000000001</v>
      </c>
      <c r="Z1402">
        <v>10.714285714285714</v>
      </c>
      <c r="AA1402">
        <v>9.1011678726190475</v>
      </c>
      <c r="AB1402">
        <v>1</v>
      </c>
      <c r="AC1402">
        <v>2.319180119047624E-2</v>
      </c>
      <c r="AD1402">
        <v>0.11248369285714285</v>
      </c>
      <c r="AE1402">
        <v>1.1772606375015826</v>
      </c>
      <c r="AF1402">
        <v>0.54285714285714282</v>
      </c>
      <c r="AG1402">
        <v>1.832601467857143</v>
      </c>
      <c r="AH1402">
        <v>0</v>
      </c>
      <c r="AI1402">
        <v>6.4709473488095233</v>
      </c>
      <c r="AJ1402">
        <v>420</v>
      </c>
      <c r="AK1402">
        <v>32</v>
      </c>
      <c r="AL1402">
        <v>2</v>
      </c>
      <c r="AM1402">
        <v>2</v>
      </c>
      <c r="AN1402">
        <v>2</v>
      </c>
      <c r="AO1402">
        <v>0</v>
      </c>
      <c r="AP1402">
        <v>0</v>
      </c>
      <c r="AQ1402">
        <v>0</v>
      </c>
      <c r="AR1402">
        <v>818.37</v>
      </c>
      <c r="AS1402" s="1" t="s">
        <v>125</v>
      </c>
      <c r="AT1402">
        <v>1</v>
      </c>
      <c r="AU1402">
        <v>14.51692315</v>
      </c>
      <c r="AV1402">
        <v>86.406512533333341</v>
      </c>
      <c r="AW1402">
        <v>6</v>
      </c>
      <c r="AX1402">
        <v>7.1428571428571425E-2</v>
      </c>
      <c r="AY1402">
        <v>0.14285714285714285</v>
      </c>
      <c r="AZ1402">
        <v>30</v>
      </c>
      <c r="BA1402">
        <v>0.48389743833333332</v>
      </c>
      <c r="BB1402">
        <v>9.00067838888889E-2</v>
      </c>
      <c r="BC1402">
        <v>5</v>
      </c>
      <c r="BD1402">
        <v>27</v>
      </c>
      <c r="BE1402">
        <v>1</v>
      </c>
      <c r="BF1402">
        <v>0</v>
      </c>
      <c r="BG1402" s="1" t="s">
        <v>209</v>
      </c>
      <c r="BH1402" s="1" t="s">
        <v>6892</v>
      </c>
      <c r="BI1402" s="1" t="s">
        <v>6889</v>
      </c>
      <c r="BJ1402" s="1" t="s">
        <v>6893</v>
      </c>
      <c r="BK1402">
        <v>1900</v>
      </c>
      <c r="BL1402">
        <v>2.8</v>
      </c>
      <c r="BM1402" s="5" t="d">
        <v>03:59:59.99999999999920125</v>
      </c>
      <c r="BN1402" s="5" t="d">
        <v>04:30:00.000</v>
      </c>
      <c r="BO1402">
        <v>4</v>
      </c>
      <c r="BP1402" t="b">
        <v>0</v>
      </c>
    </row>
    <row r="1403" spans="1:68" x14ac:dyDescent="0.2">
      <c r="A1403" s="1" t="s">
        <v>2988</v>
      </c>
      <c r="B1403" s="1" t="s">
        <v>2842</v>
      </c>
      <c r="C1403" s="2" t="d">
        <v>2026-07-02</v>
      </c>
      <c r="D1403">
        <v>10</v>
      </c>
      <c r="E1403" s="1" t="s">
        <v>61</v>
      </c>
      <c r="F1403">
        <v>11</v>
      </c>
      <c r="G1403">
        <v>9</v>
      </c>
      <c r="H1403">
        <v>8</v>
      </c>
      <c r="I1403">
        <v>0</v>
      </c>
      <c r="J1403">
        <v>1</v>
      </c>
      <c r="K1403">
        <v>600</v>
      </c>
      <c r="L1403">
        <v>0</v>
      </c>
      <c r="M1403" s="1" t="s">
        <v>2989</v>
      </c>
      <c r="N1403" s="1" t="s">
        <v>63</v>
      </c>
      <c r="O1403" s="1" t="s">
        <v>2844</v>
      </c>
      <c r="P1403">
        <v>11</v>
      </c>
      <c r="Q1403">
        <v>600</v>
      </c>
      <c r="R1403">
        <v>3400</v>
      </c>
      <c r="S1403">
        <v>0</v>
      </c>
      <c r="T1403">
        <v>48</v>
      </c>
      <c r="U1403">
        <v>11</v>
      </c>
      <c r="V1403">
        <v>57</v>
      </c>
      <c r="W1403">
        <v>11914.369999999999</v>
      </c>
      <c r="X1403">
        <v>5.1818181818181817</v>
      </c>
      <c r="Y1403">
        <v>1083.1245454545453</v>
      </c>
      <c r="Z1403">
        <v>11.272727272727273</v>
      </c>
      <c r="AA1403">
        <v>9.9080909787878788</v>
      </c>
      <c r="AB1403">
        <v>2</v>
      </c>
      <c r="AC1403">
        <v>5.8656704545454345E-2</v>
      </c>
      <c r="AD1403">
        <v>0.31112919242424242</v>
      </c>
      <c r="AE1403">
        <v>1.5218003520481957</v>
      </c>
      <c r="AF1403">
        <v>0.64242424242424245</v>
      </c>
      <c r="AG1403">
        <v>2.4753537787878788</v>
      </c>
      <c r="AH1403">
        <v>0</v>
      </c>
      <c r="AI1403">
        <v>6.7387977924242426</v>
      </c>
      <c r="AJ1403">
        <v>330</v>
      </c>
      <c r="AK1403">
        <v>32</v>
      </c>
      <c r="AL1403">
        <v>1</v>
      </c>
      <c r="AM1403">
        <v>1</v>
      </c>
      <c r="AN1403">
        <v>0</v>
      </c>
      <c r="AO1403">
        <v>0</v>
      </c>
      <c r="AP1403">
        <v>1</v>
      </c>
      <c r="AQ1403">
        <v>0</v>
      </c>
      <c r="AR1403">
        <v>287.98</v>
      </c>
      <c r="AS1403" s="1" t="s">
        <v>65</v>
      </c>
      <c r="AT1403">
        <v>2</v>
      </c>
      <c r="AU1403">
        <v>18.704529416666666</v>
      </c>
      <c r="AV1403">
        <v>121.63211263333334</v>
      </c>
      <c r="AW1403">
        <v>8</v>
      </c>
      <c r="AX1403">
        <v>0.18181818181818182</v>
      </c>
      <c r="AY1403">
        <v>9.0909090909090912E-2</v>
      </c>
      <c r="AZ1403">
        <v>30</v>
      </c>
      <c r="BA1403">
        <v>0.62348431388888892</v>
      </c>
      <c r="BB1403">
        <v>0.12670011732638889</v>
      </c>
      <c r="BC1403">
        <v>6</v>
      </c>
      <c r="BD1403">
        <v>26</v>
      </c>
      <c r="BE1403">
        <v>1</v>
      </c>
      <c r="BF1403">
        <v>0</v>
      </c>
      <c r="BG1403" s="1" t="s">
        <v>83</v>
      </c>
      <c r="BH1403" s="1" t="s">
        <v>6892</v>
      </c>
      <c r="BI1403" s="1" t="s">
        <v>6889</v>
      </c>
      <c r="BJ1403" s="1" t="s">
        <v>6893</v>
      </c>
      <c r="BK1403">
        <v>1900</v>
      </c>
      <c r="BL1403">
        <v>2.8</v>
      </c>
      <c r="BM1403" s="5" t="d">
        <v>04:30:00.000</v>
      </c>
      <c r="BN1403" s="5" t="d">
        <v>05:00:00.00000000000079875</v>
      </c>
      <c r="BO1403">
        <v>4</v>
      </c>
      <c r="BP1403" t="b">
        <v>0</v>
      </c>
    </row>
    <row r="1404" spans="1:68" x14ac:dyDescent="0.2">
      <c r="A1404" s="1" t="s">
        <v>2990</v>
      </c>
      <c r="B1404" s="1" t="s">
        <v>2842</v>
      </c>
      <c r="C1404" s="2" t="d">
        <v>2026-07-02</v>
      </c>
      <c r="D1404">
        <v>11</v>
      </c>
      <c r="E1404" s="1" t="s">
        <v>61</v>
      </c>
      <c r="F1404">
        <v>6</v>
      </c>
      <c r="G1404">
        <v>9</v>
      </c>
      <c r="H1404">
        <v>8</v>
      </c>
      <c r="I1404">
        <v>0</v>
      </c>
      <c r="J1404">
        <v>1</v>
      </c>
      <c r="K1404">
        <v>600</v>
      </c>
      <c r="L1404">
        <v>0</v>
      </c>
      <c r="M1404" s="1" t="s">
        <v>2991</v>
      </c>
      <c r="N1404" s="1" t="s">
        <v>63</v>
      </c>
      <c r="O1404" s="1" t="s">
        <v>2850</v>
      </c>
      <c r="P1404">
        <v>6</v>
      </c>
      <c r="Q1404">
        <v>600</v>
      </c>
      <c r="R1404">
        <v>2800</v>
      </c>
      <c r="S1404">
        <v>0</v>
      </c>
      <c r="T1404">
        <v>48</v>
      </c>
      <c r="U1404">
        <v>6</v>
      </c>
      <c r="V1404">
        <v>27</v>
      </c>
      <c r="W1404">
        <v>5552.97</v>
      </c>
      <c r="X1404">
        <v>4.5</v>
      </c>
      <c r="Y1404">
        <v>925.495</v>
      </c>
      <c r="Z1404">
        <v>10</v>
      </c>
      <c r="AA1404">
        <v>8.6702609805555557</v>
      </c>
      <c r="AB1404">
        <v>0</v>
      </c>
      <c r="AC1404">
        <v>0</v>
      </c>
      <c r="AD1404">
        <v>0</v>
      </c>
      <c r="AE1404">
        <v>1.1918562652576654</v>
      </c>
      <c r="AF1404">
        <v>0.7583333333333333</v>
      </c>
      <c r="AG1404">
        <v>1.9501895916666667</v>
      </c>
      <c r="AH1404">
        <v>0</v>
      </c>
      <c r="AI1404">
        <v>5.783960272222223</v>
      </c>
      <c r="AJ1404">
        <v>180</v>
      </c>
      <c r="AK1404">
        <v>32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 s="1" t="s">
        <v>70</v>
      </c>
      <c r="AT1404">
        <v>0</v>
      </c>
      <c r="AU1404">
        <v>7.1511375499999996</v>
      </c>
      <c r="AV1404">
        <v>96.260633933333338</v>
      </c>
      <c r="AW1404">
        <v>8</v>
      </c>
      <c r="AX1404">
        <v>0</v>
      </c>
      <c r="AY1404">
        <v>0</v>
      </c>
      <c r="AZ1404">
        <v>30</v>
      </c>
      <c r="BA1404">
        <v>0.23837125166666664</v>
      </c>
      <c r="BB1404">
        <v>0.10027149368055556</v>
      </c>
      <c r="BC1404">
        <v>5</v>
      </c>
      <c r="BD1404">
        <v>27</v>
      </c>
      <c r="BE1404">
        <v>1</v>
      </c>
      <c r="BF1404">
        <v>0</v>
      </c>
      <c r="BG1404" s="1" t="s">
        <v>66</v>
      </c>
      <c r="BH1404" s="1" t="s">
        <v>6892</v>
      </c>
      <c r="BI1404" s="1" t="s">
        <v>6889</v>
      </c>
      <c r="BJ1404" s="1" t="s">
        <v>6893</v>
      </c>
      <c r="BK1404">
        <v>1900</v>
      </c>
      <c r="BL1404">
        <v>2.8</v>
      </c>
      <c r="BM1404" s="5" t="d">
        <v>05:00:00.00000000000079875</v>
      </c>
      <c r="BN1404" s="5" t="d">
        <v>05:29:59.99999999999920125</v>
      </c>
      <c r="BO1404">
        <v>5</v>
      </c>
      <c r="BP1404" t="b">
        <v>0</v>
      </c>
    </row>
    <row r="1405" spans="1:68" x14ac:dyDescent="0.2">
      <c r="A1405" s="1" t="s">
        <v>2992</v>
      </c>
      <c r="B1405" s="1" t="s">
        <v>2842</v>
      </c>
      <c r="C1405" s="2" t="d">
        <v>2026-07-02</v>
      </c>
      <c r="D1405">
        <v>12</v>
      </c>
      <c r="E1405" s="1" t="s">
        <v>61</v>
      </c>
      <c r="F1405">
        <v>8</v>
      </c>
      <c r="G1405">
        <v>9</v>
      </c>
      <c r="H1405">
        <v>8</v>
      </c>
      <c r="I1405">
        <v>0</v>
      </c>
      <c r="J1405">
        <v>1</v>
      </c>
      <c r="K1405">
        <v>600</v>
      </c>
      <c r="L1405">
        <v>0</v>
      </c>
      <c r="M1405" s="1" t="s">
        <v>2973</v>
      </c>
      <c r="N1405" s="1" t="s">
        <v>63</v>
      </c>
      <c r="O1405" s="1" t="s">
        <v>2974</v>
      </c>
      <c r="P1405">
        <v>8</v>
      </c>
      <c r="Q1405">
        <v>600</v>
      </c>
      <c r="R1405">
        <v>2200</v>
      </c>
      <c r="S1405">
        <v>0</v>
      </c>
      <c r="T1405">
        <v>48</v>
      </c>
      <c r="U1405">
        <v>8</v>
      </c>
      <c r="V1405">
        <v>49</v>
      </c>
      <c r="W1405">
        <v>12900.49</v>
      </c>
      <c r="X1405">
        <v>6.125</v>
      </c>
      <c r="Y1405">
        <v>1612.56125</v>
      </c>
      <c r="Z1405">
        <v>10.375</v>
      </c>
      <c r="AA1405">
        <v>9.7765094374999997</v>
      </c>
      <c r="AB1405">
        <v>1</v>
      </c>
      <c r="AC1405">
        <v>0.16666195416666674</v>
      </c>
      <c r="AD1405">
        <v>8.8433158333333331E-2</v>
      </c>
      <c r="AE1405">
        <v>1.5553323426024059</v>
      </c>
      <c r="AF1405">
        <v>0.73541666666666661</v>
      </c>
      <c r="AG1405">
        <v>2.3791821624999998</v>
      </c>
      <c r="AH1405">
        <v>0</v>
      </c>
      <c r="AI1405">
        <v>6.6973272645833335</v>
      </c>
      <c r="AJ1405">
        <v>240</v>
      </c>
      <c r="AK1405">
        <v>32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 s="1" t="s">
        <v>65</v>
      </c>
      <c r="AT1405">
        <v>1</v>
      </c>
      <c r="AU1405">
        <v>12.002142733333333</v>
      </c>
      <c r="AV1405">
        <v>59.363071816666668</v>
      </c>
      <c r="AW1405">
        <v>5</v>
      </c>
      <c r="AX1405">
        <v>0.125</v>
      </c>
      <c r="AY1405">
        <v>0</v>
      </c>
      <c r="AZ1405">
        <v>30</v>
      </c>
      <c r="BA1405">
        <v>0.40007142444444443</v>
      </c>
      <c r="BB1405">
        <v>6.1836533142361115E-2</v>
      </c>
      <c r="BC1405">
        <v>3</v>
      </c>
      <c r="BD1405">
        <v>29</v>
      </c>
      <c r="BE1405">
        <v>1</v>
      </c>
      <c r="BF1405">
        <v>0</v>
      </c>
      <c r="BG1405" s="1" t="s">
        <v>66</v>
      </c>
      <c r="BH1405" s="1" t="s">
        <v>6892</v>
      </c>
      <c r="BI1405" s="1" t="s">
        <v>6889</v>
      </c>
      <c r="BJ1405" s="1" t="s">
        <v>6893</v>
      </c>
      <c r="BK1405">
        <v>1900</v>
      </c>
      <c r="BL1405">
        <v>2.8</v>
      </c>
      <c r="BM1405" s="5" t="d">
        <v>05:29:59.99999999999920125</v>
      </c>
      <c r="BN1405" s="5" t="d">
        <v>06:00:00.000</v>
      </c>
      <c r="BO1405">
        <v>5</v>
      </c>
      <c r="BP1405" t="b">
        <v>0</v>
      </c>
    </row>
    <row r="1406" spans="1:68" x14ac:dyDescent="0.2">
      <c r="A1406" s="1" t="s">
        <v>2993</v>
      </c>
      <c r="B1406" s="1" t="s">
        <v>2842</v>
      </c>
      <c r="C1406" s="2" t="d">
        <v>2026-07-02</v>
      </c>
      <c r="D1406">
        <v>13</v>
      </c>
      <c r="E1406" s="1" t="s">
        <v>95</v>
      </c>
      <c r="F1406">
        <v>10</v>
      </c>
      <c r="G1406">
        <v>9</v>
      </c>
      <c r="H1406">
        <v>3</v>
      </c>
      <c r="I1406">
        <v>2</v>
      </c>
      <c r="J1406">
        <v>4</v>
      </c>
      <c r="K1406">
        <v>225</v>
      </c>
      <c r="L1406">
        <v>1</v>
      </c>
      <c r="M1406" s="1" t="s">
        <v>2874</v>
      </c>
      <c r="N1406" s="1" t="s">
        <v>2968</v>
      </c>
      <c r="O1406" s="1" t="s">
        <v>2994</v>
      </c>
      <c r="P1406">
        <v>2.5</v>
      </c>
      <c r="Q1406">
        <v>225</v>
      </c>
      <c r="R1406">
        <v>1975</v>
      </c>
      <c r="S1406">
        <v>1</v>
      </c>
      <c r="T1406">
        <v>47</v>
      </c>
      <c r="U1406">
        <v>10</v>
      </c>
      <c r="V1406">
        <v>49</v>
      </c>
      <c r="W1406">
        <v>10563.599999999999</v>
      </c>
      <c r="X1406">
        <v>4.9000000000000004</v>
      </c>
      <c r="Y1406">
        <v>1056.3599999999999</v>
      </c>
      <c r="Z1406">
        <v>11.1</v>
      </c>
      <c r="AA1406">
        <v>9.4970001250000013</v>
      </c>
      <c r="AB1406">
        <v>2</v>
      </c>
      <c r="AC1406">
        <v>0.19017467000000021</v>
      </c>
      <c r="AD1406">
        <v>0</v>
      </c>
      <c r="AE1406">
        <v>1.4193634403176953</v>
      </c>
      <c r="AF1406">
        <v>0.45999999999999996</v>
      </c>
      <c r="AG1406">
        <v>1.879363431666667</v>
      </c>
      <c r="AH1406">
        <v>0</v>
      </c>
      <c r="AI1406">
        <v>6.8593033499999994</v>
      </c>
      <c r="AJ1406">
        <v>300</v>
      </c>
      <c r="AK1406">
        <v>32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 s="1" t="s">
        <v>65</v>
      </c>
      <c r="AT1406">
        <v>2</v>
      </c>
      <c r="AU1406">
        <v>13.7329019</v>
      </c>
      <c r="AV1406">
        <v>102.15475991666666</v>
      </c>
      <c r="AW1406">
        <v>7</v>
      </c>
      <c r="AX1406">
        <v>0.2</v>
      </c>
      <c r="AY1406">
        <v>0</v>
      </c>
      <c r="AZ1406">
        <v>30</v>
      </c>
      <c r="BA1406">
        <v>0.11444084916666666</v>
      </c>
      <c r="BB1406">
        <v>0.10641120824652778</v>
      </c>
      <c r="BC1406">
        <v>5</v>
      </c>
      <c r="BD1406">
        <v>27</v>
      </c>
      <c r="BE1406">
        <v>1</v>
      </c>
      <c r="BF1406">
        <v>3</v>
      </c>
      <c r="BG1406" s="1" t="s">
        <v>83</v>
      </c>
      <c r="BH1406" s="1" t="s">
        <v>6892</v>
      </c>
      <c r="BI1406" s="1" t="s">
        <v>6889</v>
      </c>
      <c r="BJ1406" s="1" t="s">
        <v>6893</v>
      </c>
      <c r="BK1406">
        <v>1900</v>
      </c>
      <c r="BL1406">
        <v>2.8</v>
      </c>
      <c r="BM1406" s="5" t="d">
        <v>06:00:00.000</v>
      </c>
      <c r="BN1406" s="5" t="d">
        <v>06:29:59.9999999999984025</v>
      </c>
      <c r="BO1406">
        <v>6</v>
      </c>
      <c r="BP1406" t="b">
        <v>0</v>
      </c>
    </row>
    <row r="1407" spans="1:68" x14ac:dyDescent="0.2">
      <c r="A1407" s="1" t="s">
        <v>2995</v>
      </c>
      <c r="B1407" s="1" t="s">
        <v>2842</v>
      </c>
      <c r="C1407" s="2" t="d">
        <v>2026-07-02</v>
      </c>
      <c r="D1407">
        <v>14</v>
      </c>
      <c r="E1407" s="1" t="s">
        <v>95</v>
      </c>
      <c r="F1407">
        <v>26</v>
      </c>
      <c r="G1407">
        <v>9</v>
      </c>
      <c r="H1407">
        <v>3</v>
      </c>
      <c r="I1407">
        <v>2</v>
      </c>
      <c r="J1407">
        <v>4</v>
      </c>
      <c r="K1407">
        <v>225</v>
      </c>
      <c r="L1407">
        <v>1</v>
      </c>
      <c r="M1407" s="1" t="s">
        <v>2996</v>
      </c>
      <c r="N1407" s="1" t="s">
        <v>2997</v>
      </c>
      <c r="O1407" s="1" t="s">
        <v>2998</v>
      </c>
      <c r="P1407">
        <v>6.5</v>
      </c>
      <c r="Q1407">
        <v>225</v>
      </c>
      <c r="R1407">
        <v>1750</v>
      </c>
      <c r="S1407">
        <v>1</v>
      </c>
      <c r="T1407">
        <v>46</v>
      </c>
      <c r="U1407">
        <v>26</v>
      </c>
      <c r="V1407">
        <v>123</v>
      </c>
      <c r="W1407">
        <v>27070.02</v>
      </c>
      <c r="X1407">
        <v>4.7307692307692308</v>
      </c>
      <c r="Y1407">
        <v>1041.1546153846155</v>
      </c>
      <c r="Z1407">
        <v>10.076923076923077</v>
      </c>
      <c r="AA1407">
        <v>8.3700909974358968</v>
      </c>
      <c r="AB1407">
        <v>1</v>
      </c>
      <c r="AC1407">
        <v>5.4914371794872081E-3</v>
      </c>
      <c r="AD1407">
        <v>3.7339249999999999E-3</v>
      </c>
      <c r="AE1407">
        <v>1.2561723821859969</v>
      </c>
      <c r="AF1407">
        <v>0.55192307692307696</v>
      </c>
      <c r="AG1407">
        <v>1.8118293749999999</v>
      </c>
      <c r="AH1407">
        <v>0</v>
      </c>
      <c r="AI1407">
        <v>5.5736462301282055</v>
      </c>
      <c r="AJ1407">
        <v>780</v>
      </c>
      <c r="AK1407">
        <v>32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 s="1" t="s">
        <v>65</v>
      </c>
      <c r="AT1407">
        <v>1</v>
      </c>
      <c r="AU1407">
        <v>33.442755683333331</v>
      </c>
      <c r="AV1407">
        <v>205.78273530000001</v>
      </c>
      <c r="AW1407">
        <v>14</v>
      </c>
      <c r="AX1407">
        <v>3.8461538461538464E-2</v>
      </c>
      <c r="AY1407">
        <v>0</v>
      </c>
      <c r="AZ1407">
        <v>30</v>
      </c>
      <c r="BA1407">
        <v>0.27868963069444441</v>
      </c>
      <c r="BB1407">
        <v>0.21435701593750001</v>
      </c>
      <c r="BC1407">
        <v>10</v>
      </c>
      <c r="BD1407">
        <v>22</v>
      </c>
      <c r="BE1407">
        <v>2</v>
      </c>
      <c r="BF1407">
        <v>2</v>
      </c>
      <c r="BG1407" s="1" t="s">
        <v>99</v>
      </c>
      <c r="BH1407" s="1" t="s">
        <v>6892</v>
      </c>
      <c r="BI1407" s="1" t="s">
        <v>6889</v>
      </c>
      <c r="BJ1407" s="1" t="s">
        <v>6893</v>
      </c>
      <c r="BK1407">
        <v>1900</v>
      </c>
      <c r="BL1407">
        <v>2.8</v>
      </c>
      <c r="BM1407" s="5" t="d">
        <v>06:29:59.9999999999984025</v>
      </c>
      <c r="BN1407" s="5" t="d">
        <v>07:00:00.0000000000015975</v>
      </c>
      <c r="BO1407">
        <v>6</v>
      </c>
      <c r="BP1407" t="b">
        <v>0</v>
      </c>
    </row>
    <row r="1408" spans="1:68" x14ac:dyDescent="0.2">
      <c r="A1408" s="1" t="s">
        <v>2999</v>
      </c>
      <c r="B1408" s="1" t="s">
        <v>2842</v>
      </c>
      <c r="C1408" s="2" t="d">
        <v>2026-07-02</v>
      </c>
      <c r="D1408">
        <v>15</v>
      </c>
      <c r="E1408" s="1" t="s">
        <v>95</v>
      </c>
      <c r="F1408">
        <v>31</v>
      </c>
      <c r="G1408">
        <v>9</v>
      </c>
      <c r="H1408">
        <v>3</v>
      </c>
      <c r="I1408">
        <v>2</v>
      </c>
      <c r="J1408">
        <v>4</v>
      </c>
      <c r="K1408">
        <v>225</v>
      </c>
      <c r="L1408">
        <v>1</v>
      </c>
      <c r="M1408" s="1" t="s">
        <v>3000</v>
      </c>
      <c r="N1408" s="1" t="s">
        <v>3001</v>
      </c>
      <c r="O1408" s="1" t="s">
        <v>3002</v>
      </c>
      <c r="P1408">
        <v>7.75</v>
      </c>
      <c r="Q1408">
        <v>225</v>
      </c>
      <c r="R1408">
        <v>1525</v>
      </c>
      <c r="S1408">
        <v>1</v>
      </c>
      <c r="T1408">
        <v>45</v>
      </c>
      <c r="U1408">
        <v>31</v>
      </c>
      <c r="V1408">
        <v>164</v>
      </c>
      <c r="W1408">
        <v>36204.47</v>
      </c>
      <c r="X1408">
        <v>5.290322580645161</v>
      </c>
      <c r="Y1408">
        <v>1167.8861290322582</v>
      </c>
      <c r="Z1408">
        <v>10.03225806451613</v>
      </c>
      <c r="AA1408">
        <v>8.6177888505376341</v>
      </c>
      <c r="AB1408">
        <v>5</v>
      </c>
      <c r="AC1408">
        <v>0.16643611021505378</v>
      </c>
      <c r="AD1408">
        <v>0</v>
      </c>
      <c r="AE1408">
        <v>1.3516817389094078</v>
      </c>
      <c r="AF1408">
        <v>0.64569892473118273</v>
      </c>
      <c r="AG1408">
        <v>1.9973806569892474</v>
      </c>
      <c r="AH1408">
        <v>0</v>
      </c>
      <c r="AI1408">
        <v>5.675246897311828</v>
      </c>
      <c r="AJ1408">
        <v>930</v>
      </c>
      <c r="AK1408">
        <v>32</v>
      </c>
      <c r="AL1408">
        <v>1</v>
      </c>
      <c r="AM1408">
        <v>1</v>
      </c>
      <c r="AN1408">
        <v>1</v>
      </c>
      <c r="AO1408">
        <v>0</v>
      </c>
      <c r="AP1408">
        <v>0</v>
      </c>
      <c r="AQ1408">
        <v>0</v>
      </c>
      <c r="AR1408">
        <v>260.83999999999997</v>
      </c>
      <c r="AS1408" s="1" t="s">
        <v>65</v>
      </c>
      <c r="AT1408">
        <v>5</v>
      </c>
      <c r="AU1408">
        <v>40.031053100000001</v>
      </c>
      <c r="AV1408">
        <v>204.78270313333334</v>
      </c>
      <c r="AW1408">
        <v>14</v>
      </c>
      <c r="AX1408">
        <v>0.16129032258064516</v>
      </c>
      <c r="AY1408">
        <v>3.2258064516129031E-2</v>
      </c>
      <c r="AZ1408">
        <v>30</v>
      </c>
      <c r="BA1408">
        <v>0.33359210916666665</v>
      </c>
      <c r="BB1408">
        <v>0.2133153157638889</v>
      </c>
      <c r="BC1408">
        <v>10</v>
      </c>
      <c r="BD1408">
        <v>22</v>
      </c>
      <c r="BE1408">
        <v>2</v>
      </c>
      <c r="BF1408">
        <v>2</v>
      </c>
      <c r="BG1408" s="1" t="s">
        <v>83</v>
      </c>
      <c r="BH1408" s="1" t="s">
        <v>6892</v>
      </c>
      <c r="BI1408" s="1" t="s">
        <v>6889</v>
      </c>
      <c r="BJ1408" s="1" t="s">
        <v>6893</v>
      </c>
      <c r="BK1408">
        <v>1900</v>
      </c>
      <c r="BL1408">
        <v>2.8</v>
      </c>
      <c r="BM1408" s="5" t="d">
        <v>07:00:00.0000000000015975</v>
      </c>
      <c r="BN1408" s="5" t="d">
        <v>07:30:00.000</v>
      </c>
      <c r="BO1408">
        <v>7</v>
      </c>
      <c r="BP1408" t="b">
        <v>0</v>
      </c>
    </row>
    <row r="1409" spans="1:68" x14ac:dyDescent="0.2">
      <c r="A1409" s="1" t="s">
        <v>3003</v>
      </c>
      <c r="B1409" s="1" t="s">
        <v>2842</v>
      </c>
      <c r="C1409" s="2" t="d">
        <v>2026-07-02</v>
      </c>
      <c r="D1409">
        <v>16</v>
      </c>
      <c r="E1409" s="1" t="s">
        <v>95</v>
      </c>
      <c r="F1409">
        <v>32</v>
      </c>
      <c r="G1409">
        <v>9</v>
      </c>
      <c r="H1409">
        <v>3</v>
      </c>
      <c r="I1409">
        <v>2</v>
      </c>
      <c r="J1409">
        <v>4</v>
      </c>
      <c r="K1409">
        <v>225</v>
      </c>
      <c r="L1409">
        <v>1</v>
      </c>
      <c r="M1409" s="1" t="s">
        <v>3004</v>
      </c>
      <c r="N1409" s="1" t="s">
        <v>3005</v>
      </c>
      <c r="O1409" s="1" t="s">
        <v>2888</v>
      </c>
      <c r="P1409">
        <v>8</v>
      </c>
      <c r="Q1409">
        <v>225</v>
      </c>
      <c r="R1409">
        <v>1300</v>
      </c>
      <c r="S1409">
        <v>1</v>
      </c>
      <c r="T1409">
        <v>44</v>
      </c>
      <c r="U1409">
        <v>32</v>
      </c>
      <c r="V1409">
        <v>150</v>
      </c>
      <c r="W1409">
        <v>33561.599999999999</v>
      </c>
      <c r="X1409">
        <v>4.6875</v>
      </c>
      <c r="Y1409">
        <v>1048.8</v>
      </c>
      <c r="Z1409">
        <v>10.96875</v>
      </c>
      <c r="AA1409">
        <v>9.7299498651041674</v>
      </c>
      <c r="AB1409">
        <v>7</v>
      </c>
      <c r="AC1409">
        <v>0.11120332968750002</v>
      </c>
      <c r="AD1409">
        <v>0</v>
      </c>
      <c r="AE1409">
        <v>1.2579395033025274</v>
      </c>
      <c r="AF1409">
        <v>0.65052083333333333</v>
      </c>
      <c r="AG1409">
        <v>1.9084603286458335</v>
      </c>
      <c r="AH1409">
        <v>0</v>
      </c>
      <c r="AI1409">
        <v>6.9699270296874998</v>
      </c>
      <c r="AJ1409">
        <v>960</v>
      </c>
      <c r="AK1409">
        <v>32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 s="1" t="s">
        <v>65</v>
      </c>
      <c r="AT1409">
        <v>4</v>
      </c>
      <c r="AU1409">
        <v>42.244118833333332</v>
      </c>
      <c r="AV1409">
        <v>351.37632600000001</v>
      </c>
      <c r="AW1409">
        <v>20</v>
      </c>
      <c r="AX1409">
        <v>0.21875</v>
      </c>
      <c r="AY1409">
        <v>0</v>
      </c>
      <c r="AZ1409">
        <v>30</v>
      </c>
      <c r="BA1409">
        <v>0.35203432361111109</v>
      </c>
      <c r="BB1409">
        <v>0.36601700625</v>
      </c>
      <c r="BC1409">
        <v>17</v>
      </c>
      <c r="BD1409">
        <v>15</v>
      </c>
      <c r="BE1409">
        <v>3</v>
      </c>
      <c r="BF1409">
        <v>1</v>
      </c>
      <c r="BG1409" s="1" t="s">
        <v>83</v>
      </c>
      <c r="BH1409" s="1" t="s">
        <v>6892</v>
      </c>
      <c r="BI1409" s="1" t="s">
        <v>6889</v>
      </c>
      <c r="BJ1409" s="1" t="s">
        <v>6893</v>
      </c>
      <c r="BK1409">
        <v>1900</v>
      </c>
      <c r="BL1409">
        <v>2.8</v>
      </c>
      <c r="BM1409" s="5" t="d">
        <v>07:30:00.000</v>
      </c>
      <c r="BN1409" s="5" t="d">
        <v>07:59:59.9999999999984025</v>
      </c>
      <c r="BO1409">
        <v>7</v>
      </c>
      <c r="BP1409" t="b">
        <v>0</v>
      </c>
    </row>
    <row r="1410" spans="1:68" x14ac:dyDescent="0.2">
      <c r="A1410" s="1" t="s">
        <v>3006</v>
      </c>
      <c r="B1410" s="1" t="s">
        <v>2842</v>
      </c>
      <c r="C1410" s="2" t="d">
        <v>2026-07-02</v>
      </c>
      <c r="D1410">
        <v>17</v>
      </c>
      <c r="E1410" s="1" t="s">
        <v>95</v>
      </c>
      <c r="F1410">
        <v>44</v>
      </c>
      <c r="G1410">
        <v>16</v>
      </c>
      <c r="H1410">
        <v>3</v>
      </c>
      <c r="I1410">
        <v>2</v>
      </c>
      <c r="J1410">
        <v>11</v>
      </c>
      <c r="K1410">
        <v>225</v>
      </c>
      <c r="L1410">
        <v>1</v>
      </c>
      <c r="M1410" s="1" t="s">
        <v>3007</v>
      </c>
      <c r="N1410" s="1" t="s">
        <v>3008</v>
      </c>
      <c r="O1410" s="1" t="s">
        <v>3009</v>
      </c>
      <c r="P1410">
        <v>4</v>
      </c>
      <c r="Q1410">
        <v>225</v>
      </c>
      <c r="R1410">
        <v>1075</v>
      </c>
      <c r="S1410">
        <v>1</v>
      </c>
      <c r="T1410">
        <v>43</v>
      </c>
      <c r="U1410">
        <v>44</v>
      </c>
      <c r="V1410">
        <v>216</v>
      </c>
      <c r="W1410">
        <v>46052.59</v>
      </c>
      <c r="X1410">
        <v>4.9090909090909092</v>
      </c>
      <c r="Y1410">
        <v>1046.6497727272726</v>
      </c>
      <c r="Z1410">
        <v>10.681818181818182</v>
      </c>
      <c r="AA1410">
        <v>9.2270152571969692</v>
      </c>
      <c r="AB1410">
        <v>5</v>
      </c>
      <c r="AC1410">
        <v>8.4771765530303037E-2</v>
      </c>
      <c r="AD1410">
        <v>0</v>
      </c>
      <c r="AE1410">
        <v>1.3679294370405042</v>
      </c>
      <c r="AF1410">
        <v>0.59507575757575759</v>
      </c>
      <c r="AG1410">
        <v>1.9630051875000001</v>
      </c>
      <c r="AH1410">
        <v>0</v>
      </c>
      <c r="AI1410">
        <v>6.3090858193181818</v>
      </c>
      <c r="AJ1410">
        <v>1320</v>
      </c>
      <c r="AK1410">
        <v>62</v>
      </c>
      <c r="AL1410">
        <v>1</v>
      </c>
      <c r="AM1410">
        <v>1</v>
      </c>
      <c r="AN1410">
        <v>0</v>
      </c>
      <c r="AO1410">
        <v>1</v>
      </c>
      <c r="AP1410">
        <v>0</v>
      </c>
      <c r="AQ1410">
        <v>0</v>
      </c>
      <c r="AR1410">
        <v>551.25</v>
      </c>
      <c r="AS1410" s="1" t="s">
        <v>65</v>
      </c>
      <c r="AT1410">
        <v>5</v>
      </c>
      <c r="AU1410">
        <v>58.336690516666664</v>
      </c>
      <c r="AV1410">
        <v>356.60959331666669</v>
      </c>
      <c r="AW1410">
        <v>29</v>
      </c>
      <c r="AX1410">
        <v>0.11363636363636363</v>
      </c>
      <c r="AY1410">
        <v>2.2727272727272728E-2</v>
      </c>
      <c r="AZ1410">
        <v>30</v>
      </c>
      <c r="BA1410">
        <v>0.17677785005050503</v>
      </c>
      <c r="BB1410">
        <v>0.19172558780465951</v>
      </c>
      <c r="BC1410">
        <v>17</v>
      </c>
      <c r="BD1410">
        <v>45</v>
      </c>
      <c r="BE1410">
        <v>3</v>
      </c>
      <c r="BF1410">
        <v>8</v>
      </c>
      <c r="BG1410" s="1" t="s">
        <v>99</v>
      </c>
      <c r="BH1410" s="1" t="s">
        <v>6892</v>
      </c>
      <c r="BI1410" s="1" t="s">
        <v>6889</v>
      </c>
      <c r="BJ1410" s="1" t="s">
        <v>6893</v>
      </c>
      <c r="BK1410">
        <v>1900</v>
      </c>
      <c r="BL1410">
        <v>2.8</v>
      </c>
      <c r="BM1410" s="5" t="d">
        <v>07:59:59.9999999999984025</v>
      </c>
      <c r="BN1410" s="5" t="d">
        <v>08:30:00.0000000000015975</v>
      </c>
      <c r="BO1410">
        <v>8</v>
      </c>
      <c r="BP1410" t="b">
        <v>0</v>
      </c>
    </row>
    <row r="1411" spans="1:68" x14ac:dyDescent="0.2">
      <c r="A1411" s="1" t="s">
        <v>3010</v>
      </c>
      <c r="B1411" s="1" t="s">
        <v>2842</v>
      </c>
      <c r="C1411" s="2" t="d">
        <v>2026-07-02</v>
      </c>
      <c r="D1411">
        <v>18</v>
      </c>
      <c r="E1411" s="1" t="s">
        <v>95</v>
      </c>
      <c r="F1411">
        <v>52</v>
      </c>
      <c r="G1411">
        <v>16</v>
      </c>
      <c r="H1411">
        <v>3</v>
      </c>
      <c r="I1411">
        <v>2</v>
      </c>
      <c r="J1411">
        <v>11</v>
      </c>
      <c r="K1411">
        <v>225</v>
      </c>
      <c r="L1411">
        <v>1</v>
      </c>
      <c r="M1411" s="1" t="s">
        <v>3011</v>
      </c>
      <c r="N1411" s="1" t="s">
        <v>3012</v>
      </c>
      <c r="O1411" s="1" t="s">
        <v>3013</v>
      </c>
      <c r="P1411">
        <v>4.7272727272727275</v>
      </c>
      <c r="Q1411">
        <v>225</v>
      </c>
      <c r="R1411">
        <v>850</v>
      </c>
      <c r="S1411">
        <v>1</v>
      </c>
      <c r="T1411">
        <v>42</v>
      </c>
      <c r="U1411">
        <v>52</v>
      </c>
      <c r="V1411">
        <v>255</v>
      </c>
      <c r="W1411">
        <v>56150.16</v>
      </c>
      <c r="X1411">
        <v>4.9038461538461542</v>
      </c>
      <c r="Y1411">
        <v>1079.8107692307692</v>
      </c>
      <c r="Z1411">
        <v>10.384615384615385</v>
      </c>
      <c r="AA1411">
        <v>9.1701568070512813</v>
      </c>
      <c r="AB1411">
        <v>12</v>
      </c>
      <c r="AC1411">
        <v>0.1586284897435897</v>
      </c>
      <c r="AD1411">
        <v>0</v>
      </c>
      <c r="AE1411">
        <v>1.3123251905796076</v>
      </c>
      <c r="AF1411">
        <v>0.66025641025641035</v>
      </c>
      <c r="AG1411">
        <v>1.9725815923076924</v>
      </c>
      <c r="AH1411">
        <v>0</v>
      </c>
      <c r="AI1411">
        <v>6.2732162326923078</v>
      </c>
      <c r="AJ1411">
        <v>1560</v>
      </c>
      <c r="AK1411">
        <v>61</v>
      </c>
      <c r="AL1411">
        <v>3</v>
      </c>
      <c r="AM1411">
        <v>3</v>
      </c>
      <c r="AN1411">
        <v>1</v>
      </c>
      <c r="AO1411">
        <v>0</v>
      </c>
      <c r="AP1411">
        <v>1</v>
      </c>
      <c r="AQ1411">
        <v>1</v>
      </c>
      <c r="AR1411">
        <v>1249.3</v>
      </c>
      <c r="AS1411" s="1" t="s">
        <v>65</v>
      </c>
      <c r="AT1411">
        <v>11</v>
      </c>
      <c r="AU1411">
        <v>69.467757383333335</v>
      </c>
      <c r="AV1411">
        <v>506.68619365000001</v>
      </c>
      <c r="AW1411">
        <v>29</v>
      </c>
      <c r="AX1411">
        <v>0.23076923076923078</v>
      </c>
      <c r="AY1411">
        <v>5.7692307692307696E-2</v>
      </c>
      <c r="AZ1411">
        <v>30</v>
      </c>
      <c r="BA1411">
        <v>0.21050835570707072</v>
      </c>
      <c r="BB1411">
        <v>0.27687770144808743</v>
      </c>
      <c r="BC1411">
        <v>25</v>
      </c>
      <c r="BD1411">
        <v>36</v>
      </c>
      <c r="BE1411">
        <v>4</v>
      </c>
      <c r="BF1411">
        <v>7</v>
      </c>
      <c r="BG1411" s="1" t="s">
        <v>83</v>
      </c>
      <c r="BH1411" s="1" t="s">
        <v>6892</v>
      </c>
      <c r="BI1411" s="1" t="s">
        <v>6889</v>
      </c>
      <c r="BJ1411" s="1" t="s">
        <v>6893</v>
      </c>
      <c r="BK1411">
        <v>1900</v>
      </c>
      <c r="BL1411">
        <v>2.8</v>
      </c>
      <c r="BM1411" s="5" t="d">
        <v>08:30:00.0000000000015975</v>
      </c>
      <c r="BN1411" s="5" t="d">
        <v>09:00:00.000</v>
      </c>
      <c r="BO1411">
        <v>8</v>
      </c>
      <c r="BP1411" t="b">
        <v>0</v>
      </c>
    </row>
    <row r="1412" spans="1:68" x14ac:dyDescent="0.2">
      <c r="A1412" s="1" t="s">
        <v>3014</v>
      </c>
      <c r="B1412" s="1" t="s">
        <v>2842</v>
      </c>
      <c r="C1412" s="2" t="d">
        <v>2026-07-02</v>
      </c>
      <c r="D1412">
        <v>19</v>
      </c>
      <c r="E1412" s="1" t="s">
        <v>95</v>
      </c>
      <c r="F1412">
        <v>48</v>
      </c>
      <c r="G1412">
        <v>7</v>
      </c>
      <c r="H1412">
        <v>0</v>
      </c>
      <c r="I1412">
        <v>2</v>
      </c>
      <c r="J1412">
        <v>5</v>
      </c>
      <c r="K1412">
        <v>0</v>
      </c>
      <c r="L1412">
        <v>1</v>
      </c>
      <c r="M1412" s="1" t="s">
        <v>63</v>
      </c>
      <c r="N1412" s="1" t="s">
        <v>3015</v>
      </c>
      <c r="O1412" s="1" t="s">
        <v>3016</v>
      </c>
      <c r="P1412">
        <v>9.6</v>
      </c>
      <c r="Q1412">
        <v>0</v>
      </c>
      <c r="R1412">
        <v>850</v>
      </c>
      <c r="S1412">
        <v>1</v>
      </c>
      <c r="T1412">
        <v>41</v>
      </c>
      <c r="U1412">
        <v>48</v>
      </c>
      <c r="V1412">
        <v>253</v>
      </c>
      <c r="W1412">
        <v>58003.56</v>
      </c>
      <c r="X1412">
        <v>5.270833333333333</v>
      </c>
      <c r="Y1412">
        <v>1208.4075</v>
      </c>
      <c r="Z1412">
        <v>11.583333333333334</v>
      </c>
      <c r="AA1412">
        <v>8.8988861677083335</v>
      </c>
      <c r="AB1412">
        <v>1</v>
      </c>
      <c r="AC1412">
        <v>2.3166813541666647E-2</v>
      </c>
      <c r="AD1412">
        <v>1.0757683680555555E-2</v>
      </c>
      <c r="AE1412">
        <v>1.3955261040430591</v>
      </c>
      <c r="AF1412">
        <v>0.64583333333333337</v>
      </c>
      <c r="AG1412">
        <v>2.0521171131944445</v>
      </c>
      <c r="AH1412">
        <v>0</v>
      </c>
      <c r="AI1412">
        <v>5.9200329357638886</v>
      </c>
      <c r="AJ1412">
        <v>1440</v>
      </c>
      <c r="AK1412">
        <v>31</v>
      </c>
      <c r="AL1412">
        <v>4</v>
      </c>
      <c r="AM1412">
        <v>4</v>
      </c>
      <c r="AN1412">
        <v>4</v>
      </c>
      <c r="AO1412">
        <v>0</v>
      </c>
      <c r="AP1412">
        <v>0</v>
      </c>
      <c r="AQ1412">
        <v>0</v>
      </c>
      <c r="AR1412">
        <v>927.01</v>
      </c>
      <c r="AS1412" s="1" t="s">
        <v>65</v>
      </c>
      <c r="AT1412">
        <v>1</v>
      </c>
      <c r="AU1412">
        <v>67.096649966666661</v>
      </c>
      <c r="AV1412">
        <v>495.46837136666664</v>
      </c>
      <c r="AW1412">
        <v>35</v>
      </c>
      <c r="AX1412">
        <v>2.0833333333333332E-2</v>
      </c>
      <c r="AY1412">
        <v>8.3333333333333329E-2</v>
      </c>
      <c r="AZ1412">
        <v>30</v>
      </c>
      <c r="BA1412">
        <v>0.44731099977777772</v>
      </c>
      <c r="BB1412">
        <v>0.532761689641577</v>
      </c>
      <c r="BC1412">
        <v>24</v>
      </c>
      <c r="BD1412">
        <v>7</v>
      </c>
      <c r="BE1412">
        <v>4</v>
      </c>
      <c r="BF1412">
        <v>1</v>
      </c>
      <c r="BG1412" s="1" t="s">
        <v>99</v>
      </c>
      <c r="BH1412" s="1" t="s">
        <v>6892</v>
      </c>
      <c r="BI1412" s="1" t="s">
        <v>6889</v>
      </c>
      <c r="BJ1412" s="1" t="s">
        <v>6893</v>
      </c>
      <c r="BK1412">
        <v>1900</v>
      </c>
      <c r="BL1412">
        <v>2.8</v>
      </c>
      <c r="BM1412" s="5" t="d">
        <v>09:00:00.000</v>
      </c>
      <c r="BN1412" s="5" t="d">
        <v>09:29:59.9999999999984025</v>
      </c>
      <c r="BO1412">
        <v>9</v>
      </c>
      <c r="BP1412" t="b">
        <v>0</v>
      </c>
    </row>
    <row r="1413" spans="1:68" x14ac:dyDescent="0.2">
      <c r="A1413" s="1" t="s">
        <v>3017</v>
      </c>
      <c r="B1413" s="1" t="s">
        <v>2842</v>
      </c>
      <c r="C1413" s="2" t="d">
        <v>2026-07-02</v>
      </c>
      <c r="D1413">
        <v>20</v>
      </c>
      <c r="E1413" s="1" t="s">
        <v>95</v>
      </c>
      <c r="F1413">
        <v>49</v>
      </c>
      <c r="G1413">
        <v>7</v>
      </c>
      <c r="H1413">
        <v>0</v>
      </c>
      <c r="I1413">
        <v>2</v>
      </c>
      <c r="J1413">
        <v>5</v>
      </c>
      <c r="K1413">
        <v>0</v>
      </c>
      <c r="L1413">
        <v>1</v>
      </c>
      <c r="M1413" s="1" t="s">
        <v>63</v>
      </c>
      <c r="N1413" s="1" t="s">
        <v>3018</v>
      </c>
      <c r="O1413" s="1" t="s">
        <v>3019</v>
      </c>
      <c r="P1413">
        <v>9.8000000000000007</v>
      </c>
      <c r="Q1413">
        <v>0</v>
      </c>
      <c r="R1413">
        <v>850</v>
      </c>
      <c r="S1413">
        <v>1</v>
      </c>
      <c r="T1413">
        <v>40</v>
      </c>
      <c r="U1413">
        <v>49</v>
      </c>
      <c r="V1413">
        <v>245</v>
      </c>
      <c r="W1413">
        <v>51757.91</v>
      </c>
      <c r="X1413">
        <v>5</v>
      </c>
      <c r="Y1413">
        <v>1056.2838775510204</v>
      </c>
      <c r="Z1413">
        <v>11.693877551020408</v>
      </c>
      <c r="AA1413">
        <v>9.2166061738095237</v>
      </c>
      <c r="AB1413">
        <v>3</v>
      </c>
      <c r="AC1413">
        <v>9.0948666666666664E-2</v>
      </c>
      <c r="AD1413">
        <v>7.3895224489795904E-3</v>
      </c>
      <c r="AE1413">
        <v>1.3360021965407012</v>
      </c>
      <c r="AF1413">
        <v>0.66190476190476188</v>
      </c>
      <c r="AG1413">
        <v>2.005296473809524</v>
      </c>
      <c r="AH1413">
        <v>0</v>
      </c>
      <c r="AI1413">
        <v>6.2694729588435383</v>
      </c>
      <c r="AJ1413">
        <v>1470</v>
      </c>
      <c r="AK1413">
        <v>31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 s="1" t="s">
        <v>65</v>
      </c>
      <c r="AT1413">
        <v>2</v>
      </c>
      <c r="AU1413">
        <v>64.195371616666662</v>
      </c>
      <c r="AV1413">
        <v>422.34499190000002</v>
      </c>
      <c r="AW1413">
        <v>24</v>
      </c>
      <c r="AX1413">
        <v>6.1224489795918366E-2</v>
      </c>
      <c r="AY1413">
        <v>0</v>
      </c>
      <c r="AZ1413">
        <v>30</v>
      </c>
      <c r="BA1413">
        <v>0.42796914411111109</v>
      </c>
      <c r="BB1413">
        <v>0.45413439989247317</v>
      </c>
      <c r="BC1413">
        <v>21</v>
      </c>
      <c r="BD1413">
        <v>10</v>
      </c>
      <c r="BE1413">
        <v>4</v>
      </c>
      <c r="BF1413">
        <v>1</v>
      </c>
      <c r="BG1413" s="1" t="s">
        <v>99</v>
      </c>
      <c r="BH1413" s="1" t="s">
        <v>6892</v>
      </c>
      <c r="BI1413" s="1" t="s">
        <v>6889</v>
      </c>
      <c r="BJ1413" s="1" t="s">
        <v>6893</v>
      </c>
      <c r="BK1413">
        <v>1900</v>
      </c>
      <c r="BL1413">
        <v>2.8</v>
      </c>
      <c r="BM1413" s="5" t="d">
        <v>09:29:59.9999999999984025</v>
      </c>
      <c r="BN1413" s="5" t="d">
        <v>10:00:00.0000000000015975</v>
      </c>
      <c r="BO1413">
        <v>9</v>
      </c>
      <c r="BP1413" t="b">
        <v>0</v>
      </c>
    </row>
    <row r="1414" spans="1:68" x14ac:dyDescent="0.2">
      <c r="A1414" s="1" t="s">
        <v>3020</v>
      </c>
      <c r="B1414" s="1" t="s">
        <v>2842</v>
      </c>
      <c r="C1414" s="2" t="d">
        <v>2026-07-02</v>
      </c>
      <c r="D1414">
        <v>21</v>
      </c>
      <c r="E1414" s="1" t="s">
        <v>95</v>
      </c>
      <c r="F1414">
        <v>46</v>
      </c>
      <c r="G1414">
        <v>7</v>
      </c>
      <c r="H1414">
        <v>0</v>
      </c>
      <c r="I1414">
        <v>2</v>
      </c>
      <c r="J1414">
        <v>5</v>
      </c>
      <c r="K1414">
        <v>0</v>
      </c>
      <c r="L1414">
        <v>1</v>
      </c>
      <c r="M1414" s="1" t="s">
        <v>63</v>
      </c>
      <c r="N1414" s="1" t="s">
        <v>3021</v>
      </c>
      <c r="O1414" s="1" t="s">
        <v>3022</v>
      </c>
      <c r="P1414">
        <v>9.1999999999999993</v>
      </c>
      <c r="Q1414">
        <v>0</v>
      </c>
      <c r="R1414">
        <v>850</v>
      </c>
      <c r="S1414">
        <v>1</v>
      </c>
      <c r="T1414">
        <v>39</v>
      </c>
      <c r="U1414">
        <v>46</v>
      </c>
      <c r="V1414">
        <v>221</v>
      </c>
      <c r="W1414">
        <v>53733.4</v>
      </c>
      <c r="X1414">
        <v>4.8043478260869561</v>
      </c>
      <c r="Y1414">
        <v>1168.1173913043478</v>
      </c>
      <c r="Z1414">
        <v>11.413043478260869</v>
      </c>
      <c r="AA1414">
        <v>9.1368965221014484</v>
      </c>
      <c r="AB1414">
        <v>2</v>
      </c>
      <c r="AC1414">
        <v>8.1409670289855022E-3</v>
      </c>
      <c r="AD1414">
        <v>7.2943413043478258E-3</v>
      </c>
      <c r="AE1414">
        <v>1.3084639231746922</v>
      </c>
      <c r="AF1414">
        <v>0.63695652173913042</v>
      </c>
      <c r="AG1414">
        <v>1.9527147782608696</v>
      </c>
      <c r="AH1414">
        <v>0</v>
      </c>
      <c r="AI1414">
        <v>6.309906372463769</v>
      </c>
      <c r="AJ1414">
        <v>1380</v>
      </c>
      <c r="AK1414">
        <v>31</v>
      </c>
      <c r="AL1414">
        <v>1</v>
      </c>
      <c r="AM1414">
        <v>1</v>
      </c>
      <c r="AN1414">
        <v>0</v>
      </c>
      <c r="AO1414">
        <v>1</v>
      </c>
      <c r="AP1414">
        <v>0</v>
      </c>
      <c r="AQ1414">
        <v>0</v>
      </c>
      <c r="AR1414">
        <v>493.94</v>
      </c>
      <c r="AS1414" s="1" t="s">
        <v>65</v>
      </c>
      <c r="AT1414">
        <v>2</v>
      </c>
      <c r="AU1414">
        <v>61.972034866666668</v>
      </c>
      <c r="AV1414">
        <v>467.45305050000002</v>
      </c>
      <c r="AW1414">
        <v>26</v>
      </c>
      <c r="AX1414">
        <v>4.3478260869565216E-2</v>
      </c>
      <c r="AY1414">
        <v>2.1739130434782608E-2</v>
      </c>
      <c r="AZ1414">
        <v>30</v>
      </c>
      <c r="BA1414">
        <v>0.41314689911111113</v>
      </c>
      <c r="BB1414">
        <v>0.5026376887096774</v>
      </c>
      <c r="BC1414">
        <v>23</v>
      </c>
      <c r="BD1414">
        <v>8</v>
      </c>
      <c r="BE1414">
        <v>3</v>
      </c>
      <c r="BF1414">
        <v>2</v>
      </c>
      <c r="BG1414" s="1" t="s">
        <v>99</v>
      </c>
      <c r="BH1414" s="1" t="s">
        <v>6892</v>
      </c>
      <c r="BI1414" s="1" t="s">
        <v>6889</v>
      </c>
      <c r="BJ1414" s="1" t="s">
        <v>6893</v>
      </c>
      <c r="BK1414">
        <v>1900</v>
      </c>
      <c r="BL1414">
        <v>2.8</v>
      </c>
      <c r="BM1414" s="5" t="d">
        <v>10:00:00.0000000000015975</v>
      </c>
      <c r="BN1414" s="5" t="d">
        <v>10:30:00.000</v>
      </c>
      <c r="BO1414">
        <v>10</v>
      </c>
      <c r="BP1414" t="b">
        <v>0</v>
      </c>
    </row>
    <row r="1415" spans="1:68" x14ac:dyDescent="0.2">
      <c r="A1415" s="1" t="s">
        <v>3023</v>
      </c>
      <c r="B1415" s="1" t="s">
        <v>2842</v>
      </c>
      <c r="C1415" s="2" t="d">
        <v>2026-07-02</v>
      </c>
      <c r="D1415">
        <v>22</v>
      </c>
      <c r="E1415" s="1" t="s">
        <v>95</v>
      </c>
      <c r="F1415">
        <v>37</v>
      </c>
      <c r="G1415">
        <v>7</v>
      </c>
      <c r="H1415">
        <v>0</v>
      </c>
      <c r="I1415">
        <v>2</v>
      </c>
      <c r="J1415">
        <v>5</v>
      </c>
      <c r="K1415">
        <v>0</v>
      </c>
      <c r="L1415">
        <v>1</v>
      </c>
      <c r="M1415" s="1" t="s">
        <v>63</v>
      </c>
      <c r="N1415" s="1" t="s">
        <v>2898</v>
      </c>
      <c r="O1415" s="1" t="s">
        <v>3024</v>
      </c>
      <c r="P1415">
        <v>7.4</v>
      </c>
      <c r="Q1415">
        <v>0</v>
      </c>
      <c r="R1415">
        <v>850</v>
      </c>
      <c r="S1415">
        <v>1</v>
      </c>
      <c r="T1415">
        <v>38</v>
      </c>
      <c r="U1415">
        <v>37</v>
      </c>
      <c r="V1415">
        <v>178</v>
      </c>
      <c r="W1415">
        <v>41699.29</v>
      </c>
      <c r="X1415">
        <v>4.8108108108108105</v>
      </c>
      <c r="Y1415">
        <v>1127.0078378378378</v>
      </c>
      <c r="Z1415">
        <v>10.918918918918919</v>
      </c>
      <c r="AA1415">
        <v>8.9923937932432434</v>
      </c>
      <c r="AB1415">
        <v>3</v>
      </c>
      <c r="AC1415">
        <v>4.7986363513513486E-2</v>
      </c>
      <c r="AD1415">
        <v>5.2936576576576569E-3</v>
      </c>
      <c r="AE1415">
        <v>1.3044301781335883</v>
      </c>
      <c r="AF1415">
        <v>0.68558558558558558</v>
      </c>
      <c r="AG1415">
        <v>1.9953094126126125</v>
      </c>
      <c r="AH1415">
        <v>0</v>
      </c>
      <c r="AI1415">
        <v>6.0939312184684686</v>
      </c>
      <c r="AJ1415">
        <v>1110</v>
      </c>
      <c r="AK1415">
        <v>31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 s="1" t="s">
        <v>65</v>
      </c>
      <c r="AT1415">
        <v>3</v>
      </c>
      <c r="AU1415">
        <v>45.956056966666665</v>
      </c>
      <c r="AV1415">
        <v>362.85661853333335</v>
      </c>
      <c r="AW1415">
        <v>24</v>
      </c>
      <c r="AX1415">
        <v>8.1081081081081086E-2</v>
      </c>
      <c r="AY1415">
        <v>0</v>
      </c>
      <c r="AZ1415">
        <v>30</v>
      </c>
      <c r="BA1415">
        <v>0.30637371311111111</v>
      </c>
      <c r="BB1415">
        <v>0.39016840702508965</v>
      </c>
      <c r="BC1415">
        <v>18</v>
      </c>
      <c r="BD1415">
        <v>13</v>
      </c>
      <c r="BE1415">
        <v>3</v>
      </c>
      <c r="BF1415">
        <v>2</v>
      </c>
      <c r="BG1415" s="1" t="s">
        <v>99</v>
      </c>
      <c r="BH1415" s="1" t="s">
        <v>6892</v>
      </c>
      <c r="BI1415" s="1" t="s">
        <v>6889</v>
      </c>
      <c r="BJ1415" s="1" t="s">
        <v>6893</v>
      </c>
      <c r="BK1415">
        <v>1900</v>
      </c>
      <c r="BL1415">
        <v>2.8</v>
      </c>
      <c r="BM1415" s="5" t="d">
        <v>10:30:00.000</v>
      </c>
      <c r="BN1415" s="5" t="d">
        <v>10:59:59.9999999999984025</v>
      </c>
      <c r="BO1415">
        <v>10</v>
      </c>
      <c r="BP1415" t="b">
        <v>0</v>
      </c>
    </row>
    <row r="1416" spans="1:68" x14ac:dyDescent="0.2">
      <c r="A1416" s="1" t="s">
        <v>3025</v>
      </c>
      <c r="B1416" s="1" t="s">
        <v>2842</v>
      </c>
      <c r="C1416" s="2" t="d">
        <v>2026-07-02</v>
      </c>
      <c r="D1416">
        <v>23</v>
      </c>
      <c r="E1416" s="1" t="s">
        <v>133</v>
      </c>
      <c r="F1416">
        <v>36</v>
      </c>
      <c r="G1416">
        <v>7</v>
      </c>
      <c r="H1416">
        <v>0</v>
      </c>
      <c r="I1416">
        <v>0</v>
      </c>
      <c r="J1416">
        <v>7</v>
      </c>
      <c r="K1416">
        <v>0</v>
      </c>
      <c r="L1416">
        <v>0</v>
      </c>
      <c r="M1416" s="1" t="s">
        <v>63</v>
      </c>
      <c r="N1416" s="1" t="s">
        <v>63</v>
      </c>
      <c r="O1416" s="1" t="s">
        <v>3026</v>
      </c>
      <c r="P1416">
        <v>5.1428571428571432</v>
      </c>
      <c r="Q1416">
        <v>0</v>
      </c>
      <c r="R1416">
        <v>850</v>
      </c>
      <c r="S1416">
        <v>0</v>
      </c>
      <c r="T1416">
        <v>38</v>
      </c>
      <c r="U1416">
        <v>36</v>
      </c>
      <c r="V1416">
        <v>181</v>
      </c>
      <c r="W1416">
        <v>38524.050000000003</v>
      </c>
      <c r="X1416">
        <v>5.0277777777777777</v>
      </c>
      <c r="Y1416">
        <v>1070.1125000000002</v>
      </c>
      <c r="Z1416">
        <v>10.25</v>
      </c>
      <c r="AA1416">
        <v>8.4537015902777792</v>
      </c>
      <c r="AB1416">
        <v>3</v>
      </c>
      <c r="AC1416">
        <v>3.8765727314814806E-2</v>
      </c>
      <c r="AD1416">
        <v>0</v>
      </c>
      <c r="AE1416">
        <v>1.3215594641976933</v>
      </c>
      <c r="AF1416">
        <v>0.61157407407407405</v>
      </c>
      <c r="AG1416">
        <v>1.9331335300925925</v>
      </c>
      <c r="AH1416">
        <v>0</v>
      </c>
      <c r="AI1416">
        <v>5.4895495328703703</v>
      </c>
      <c r="AJ1416">
        <v>1080</v>
      </c>
      <c r="AK1416">
        <v>31</v>
      </c>
      <c r="AL1416">
        <v>1</v>
      </c>
      <c r="AM1416">
        <v>1</v>
      </c>
      <c r="AN1416">
        <v>0</v>
      </c>
      <c r="AO1416">
        <v>1</v>
      </c>
      <c r="AP1416">
        <v>0</v>
      </c>
      <c r="AQ1416">
        <v>0</v>
      </c>
      <c r="AR1416">
        <v>174.89</v>
      </c>
      <c r="AS1416" s="1" t="s">
        <v>65</v>
      </c>
      <c r="AT1416">
        <v>3</v>
      </c>
      <c r="AU1416">
        <v>49.883999699999997</v>
      </c>
      <c r="AV1416">
        <v>302.80408791666667</v>
      </c>
      <c r="AW1416">
        <v>21</v>
      </c>
      <c r="AX1416">
        <v>8.3333333333333329E-2</v>
      </c>
      <c r="AY1416">
        <v>2.7777777777777776E-2</v>
      </c>
      <c r="AZ1416">
        <v>30</v>
      </c>
      <c r="BA1416">
        <v>0.23754285571428571</v>
      </c>
      <c r="BB1416">
        <v>0.32559579345878137</v>
      </c>
      <c r="BC1416">
        <v>15</v>
      </c>
      <c r="BD1416">
        <v>16</v>
      </c>
      <c r="BE1416">
        <v>3</v>
      </c>
      <c r="BF1416">
        <v>4</v>
      </c>
      <c r="BG1416" s="1" t="s">
        <v>99</v>
      </c>
      <c r="BH1416" s="1" t="s">
        <v>6892</v>
      </c>
      <c r="BI1416" s="1" t="s">
        <v>6889</v>
      </c>
      <c r="BJ1416" s="1" t="s">
        <v>6893</v>
      </c>
      <c r="BK1416">
        <v>1900</v>
      </c>
      <c r="BL1416">
        <v>2.8</v>
      </c>
      <c r="BM1416" s="5" t="d">
        <v>10:59:59.9999999999984025</v>
      </c>
      <c r="BN1416" s="5" t="d">
        <v>11:30:00.0000000000015975</v>
      </c>
      <c r="BO1416">
        <v>11</v>
      </c>
      <c r="BP1416" t="b">
        <v>0</v>
      </c>
    </row>
    <row r="1417" spans="1:68" x14ac:dyDescent="0.2">
      <c r="A1417" s="1" t="s">
        <v>3027</v>
      </c>
      <c r="B1417" s="1" t="s">
        <v>2842</v>
      </c>
      <c r="C1417" s="2" t="d">
        <v>2026-07-02</v>
      </c>
      <c r="D1417">
        <v>24</v>
      </c>
      <c r="E1417" s="1" t="s">
        <v>133</v>
      </c>
      <c r="F1417">
        <v>56</v>
      </c>
      <c r="G1417">
        <v>7</v>
      </c>
      <c r="H1417">
        <v>0</v>
      </c>
      <c r="I1417">
        <v>0</v>
      </c>
      <c r="J1417">
        <v>7</v>
      </c>
      <c r="K1417">
        <v>0</v>
      </c>
      <c r="L1417">
        <v>0</v>
      </c>
      <c r="M1417" s="1" t="s">
        <v>63</v>
      </c>
      <c r="N1417" s="1" t="s">
        <v>63</v>
      </c>
      <c r="O1417" s="1" t="s">
        <v>3028</v>
      </c>
      <c r="P1417">
        <v>8</v>
      </c>
      <c r="Q1417">
        <v>0</v>
      </c>
      <c r="R1417">
        <v>850</v>
      </c>
      <c r="S1417">
        <v>0</v>
      </c>
      <c r="T1417">
        <v>38</v>
      </c>
      <c r="U1417">
        <v>56</v>
      </c>
      <c r="V1417">
        <v>272</v>
      </c>
      <c r="W1417">
        <v>67893.75</v>
      </c>
      <c r="X1417">
        <v>4.8571428571428568</v>
      </c>
      <c r="Y1417">
        <v>1212.3883928571429</v>
      </c>
      <c r="Z1417">
        <v>12.107142857142858</v>
      </c>
      <c r="AA1417">
        <v>9.1877609247023795</v>
      </c>
      <c r="AB1417">
        <v>0</v>
      </c>
      <c r="AC1417">
        <v>0</v>
      </c>
      <c r="AD1417">
        <v>0</v>
      </c>
      <c r="AE1417">
        <v>1.3161516694360527</v>
      </c>
      <c r="AF1417">
        <v>0.64523809523809528</v>
      </c>
      <c r="AG1417">
        <v>1.96138975625</v>
      </c>
      <c r="AH1417">
        <v>0</v>
      </c>
      <c r="AI1417">
        <v>6.350775923214286</v>
      </c>
      <c r="AJ1417">
        <v>1680</v>
      </c>
      <c r="AK1417">
        <v>31</v>
      </c>
      <c r="AL1417">
        <v>1</v>
      </c>
      <c r="AM1417">
        <v>1</v>
      </c>
      <c r="AN1417">
        <v>0</v>
      </c>
      <c r="AO1417">
        <v>1</v>
      </c>
      <c r="AP1417">
        <v>0</v>
      </c>
      <c r="AQ1417">
        <v>0</v>
      </c>
      <c r="AR1417">
        <v>446.03</v>
      </c>
      <c r="AS1417" s="1" t="s">
        <v>70</v>
      </c>
      <c r="AT1417">
        <v>0</v>
      </c>
      <c r="AU1417">
        <v>70.923287383333331</v>
      </c>
      <c r="AV1417">
        <v>469.3369350333333</v>
      </c>
      <c r="AW1417">
        <v>29</v>
      </c>
      <c r="AX1417">
        <v>0</v>
      </c>
      <c r="AY1417">
        <v>1.7857142857142856E-2</v>
      </c>
      <c r="AZ1417">
        <v>30</v>
      </c>
      <c r="BA1417">
        <v>0.33772993992063494</v>
      </c>
      <c r="BB1417">
        <v>0.50466337100358416</v>
      </c>
      <c r="BC1417">
        <v>23</v>
      </c>
      <c r="BD1417">
        <v>8</v>
      </c>
      <c r="BE1417">
        <v>4</v>
      </c>
      <c r="BF1417">
        <v>3</v>
      </c>
      <c r="BG1417" s="1" t="s">
        <v>99</v>
      </c>
      <c r="BH1417" s="1" t="s">
        <v>6892</v>
      </c>
      <c r="BI1417" s="1" t="s">
        <v>6889</v>
      </c>
      <c r="BJ1417" s="1" t="s">
        <v>6893</v>
      </c>
      <c r="BK1417">
        <v>1900</v>
      </c>
      <c r="BL1417">
        <v>2.8</v>
      </c>
      <c r="BM1417" s="5" t="d">
        <v>11:30:00.0000000000015975</v>
      </c>
      <c r="BN1417" s="5" t="d">
        <v>12:00:00.000</v>
      </c>
      <c r="BO1417">
        <v>11</v>
      </c>
      <c r="BP1417" t="b">
        <v>0</v>
      </c>
    </row>
    <row r="1418" spans="1:68" x14ac:dyDescent="0.2">
      <c r="A1418" s="1" t="s">
        <v>3029</v>
      </c>
      <c r="B1418" s="1" t="s">
        <v>2842</v>
      </c>
      <c r="C1418" s="2" t="d">
        <v>2026-07-02</v>
      </c>
      <c r="D1418">
        <v>25</v>
      </c>
      <c r="E1418" s="1" t="s">
        <v>133</v>
      </c>
      <c r="F1418">
        <v>55</v>
      </c>
      <c r="G1418">
        <v>7</v>
      </c>
      <c r="H1418">
        <v>0</v>
      </c>
      <c r="I1418">
        <v>0</v>
      </c>
      <c r="J1418">
        <v>7</v>
      </c>
      <c r="K1418">
        <v>0</v>
      </c>
      <c r="L1418">
        <v>0</v>
      </c>
      <c r="M1418" s="1" t="s">
        <v>63</v>
      </c>
      <c r="N1418" s="1" t="s">
        <v>63</v>
      </c>
      <c r="O1418" s="1" t="s">
        <v>3030</v>
      </c>
      <c r="P1418">
        <v>7.8571428571428568</v>
      </c>
      <c r="Q1418">
        <v>0</v>
      </c>
      <c r="R1418">
        <v>850</v>
      </c>
      <c r="S1418">
        <v>0</v>
      </c>
      <c r="T1418">
        <v>38</v>
      </c>
      <c r="U1418">
        <v>55</v>
      </c>
      <c r="V1418">
        <v>270</v>
      </c>
      <c r="W1418">
        <v>57526.64</v>
      </c>
      <c r="X1418">
        <v>4.9090909090909092</v>
      </c>
      <c r="Y1418">
        <v>1045.9389090909092</v>
      </c>
      <c r="Z1418">
        <v>13.6</v>
      </c>
      <c r="AA1418">
        <v>9.1776475530303028</v>
      </c>
      <c r="AB1418">
        <v>0</v>
      </c>
      <c r="AC1418">
        <v>0</v>
      </c>
      <c r="AD1418">
        <v>0</v>
      </c>
      <c r="AE1418">
        <v>1.3455350625393991</v>
      </c>
      <c r="AF1418">
        <v>0.58666666666666667</v>
      </c>
      <c r="AG1418">
        <v>1.9322017203030302</v>
      </c>
      <c r="AH1418">
        <v>0</v>
      </c>
      <c r="AI1418">
        <v>6.2863549148484852</v>
      </c>
      <c r="AJ1418">
        <v>1925</v>
      </c>
      <c r="AK1418">
        <v>31</v>
      </c>
      <c r="AL1418">
        <v>4</v>
      </c>
      <c r="AM1418">
        <v>4</v>
      </c>
      <c r="AN1418">
        <v>2</v>
      </c>
      <c r="AO1418">
        <v>1</v>
      </c>
      <c r="AP1418">
        <v>1</v>
      </c>
      <c r="AQ1418">
        <v>0</v>
      </c>
      <c r="AR1418">
        <v>936.58000000000015</v>
      </c>
      <c r="AS1418" s="1" t="s">
        <v>70</v>
      </c>
      <c r="AT1418">
        <v>0</v>
      </c>
      <c r="AU1418">
        <v>72.625063783333331</v>
      </c>
      <c r="AV1418">
        <v>509.52273396666669</v>
      </c>
      <c r="AW1418">
        <v>31</v>
      </c>
      <c r="AX1418">
        <v>0</v>
      </c>
      <c r="AY1418">
        <v>7.2727272727272724E-2</v>
      </c>
      <c r="AZ1418">
        <v>35</v>
      </c>
      <c r="BA1418">
        <v>0.34583363706349207</v>
      </c>
      <c r="BB1418">
        <v>0.54787390749103948</v>
      </c>
      <c r="BC1418">
        <v>25</v>
      </c>
      <c r="BD1418">
        <v>6</v>
      </c>
      <c r="BE1418">
        <v>4</v>
      </c>
      <c r="BF1418">
        <v>3</v>
      </c>
      <c r="BG1418" s="1" t="s">
        <v>99</v>
      </c>
      <c r="BH1418" s="1" t="s">
        <v>6892</v>
      </c>
      <c r="BI1418" s="1" t="s">
        <v>6889</v>
      </c>
      <c r="BJ1418" s="1" t="s">
        <v>6893</v>
      </c>
      <c r="BK1418">
        <v>1900</v>
      </c>
      <c r="BL1418">
        <v>2.8</v>
      </c>
      <c r="BM1418" s="5" t="d">
        <v>12:00:00.000</v>
      </c>
      <c r="BN1418" s="5" t="d">
        <v>12:30:00.0000000000031950</v>
      </c>
      <c r="BO1418">
        <v>12</v>
      </c>
      <c r="BP1418" t="b">
        <v>1</v>
      </c>
    </row>
    <row r="1419" spans="1:68" x14ac:dyDescent="0.2">
      <c r="A1419" s="1" t="s">
        <v>3031</v>
      </c>
      <c r="B1419" s="1" t="s">
        <v>2842</v>
      </c>
      <c r="C1419" s="2" t="d">
        <v>2026-07-02</v>
      </c>
      <c r="D1419">
        <v>26</v>
      </c>
      <c r="E1419" s="1" t="s">
        <v>133</v>
      </c>
      <c r="F1419">
        <v>68</v>
      </c>
      <c r="G1419">
        <v>7</v>
      </c>
      <c r="H1419">
        <v>0</v>
      </c>
      <c r="I1419">
        <v>0</v>
      </c>
      <c r="J1419">
        <v>7</v>
      </c>
      <c r="K1419">
        <v>0</v>
      </c>
      <c r="L1419">
        <v>0</v>
      </c>
      <c r="M1419" s="1" t="s">
        <v>63</v>
      </c>
      <c r="N1419" s="1" t="s">
        <v>63</v>
      </c>
      <c r="O1419" s="1" t="s">
        <v>3032</v>
      </c>
      <c r="P1419">
        <v>9.7142857142857135</v>
      </c>
      <c r="Q1419">
        <v>0</v>
      </c>
      <c r="R1419">
        <v>850</v>
      </c>
      <c r="S1419">
        <v>0</v>
      </c>
      <c r="T1419">
        <v>38</v>
      </c>
      <c r="U1419">
        <v>68</v>
      </c>
      <c r="V1419">
        <v>364</v>
      </c>
      <c r="W1419">
        <v>78081.86</v>
      </c>
      <c r="X1419">
        <v>5.3529411764705879</v>
      </c>
      <c r="Y1419">
        <v>1148.2626470588236</v>
      </c>
      <c r="Z1419">
        <v>14.529411764705882</v>
      </c>
      <c r="AA1419">
        <v>9.7317338661764694</v>
      </c>
      <c r="AB1419">
        <v>0</v>
      </c>
      <c r="AC1419">
        <v>0</v>
      </c>
      <c r="AD1419">
        <v>0</v>
      </c>
      <c r="AE1419">
        <v>1.4825427436915628</v>
      </c>
      <c r="AF1419">
        <v>0.68161764705882355</v>
      </c>
      <c r="AG1419">
        <v>1.8453563781862745</v>
      </c>
      <c r="AH1419">
        <v>5.2861192647058818E-2</v>
      </c>
      <c r="AI1419">
        <v>6.6105456154411764</v>
      </c>
      <c r="AJ1419">
        <v>2380</v>
      </c>
      <c r="AK1419">
        <v>31</v>
      </c>
      <c r="AL1419">
        <v>4</v>
      </c>
      <c r="AM1419">
        <v>4</v>
      </c>
      <c r="AN1419">
        <v>3</v>
      </c>
      <c r="AO1419">
        <v>0</v>
      </c>
      <c r="AP1419">
        <v>1</v>
      </c>
      <c r="AQ1419">
        <v>0</v>
      </c>
      <c r="AR1419">
        <v>1115.4099999999999</v>
      </c>
      <c r="AS1419" s="1" t="s">
        <v>70</v>
      </c>
      <c r="AT1419">
        <v>0</v>
      </c>
      <c r="AU1419">
        <v>100.87243476666667</v>
      </c>
      <c r="AV1419">
        <v>607.80981499999996</v>
      </c>
      <c r="AW1419">
        <v>31</v>
      </c>
      <c r="AX1419">
        <v>0</v>
      </c>
      <c r="AY1419">
        <v>5.8823529411764705E-2</v>
      </c>
      <c r="AZ1419">
        <v>35</v>
      </c>
      <c r="BA1419">
        <v>0.48034492746031748</v>
      </c>
      <c r="BB1419">
        <v>0.65355894086021504</v>
      </c>
      <c r="BC1419">
        <v>29</v>
      </c>
      <c r="BD1419">
        <v>2</v>
      </c>
      <c r="BE1419">
        <v>5</v>
      </c>
      <c r="BF1419">
        <v>2</v>
      </c>
      <c r="BG1419" s="1" t="s">
        <v>99</v>
      </c>
      <c r="BH1419" s="1" t="s">
        <v>6892</v>
      </c>
      <c r="BI1419" s="1" t="s">
        <v>6889</v>
      </c>
      <c r="BJ1419" s="1" t="s">
        <v>6893</v>
      </c>
      <c r="BK1419">
        <v>1900</v>
      </c>
      <c r="BL1419">
        <v>2.8</v>
      </c>
      <c r="BM1419" s="5" t="d">
        <v>12:30:00.0000000000031950</v>
      </c>
      <c r="BN1419" s="5" t="d">
        <v>12:59:59.9999999999968050</v>
      </c>
      <c r="BO1419">
        <v>12</v>
      </c>
      <c r="BP1419" t="b">
        <v>1</v>
      </c>
    </row>
    <row r="1420" spans="1:68" x14ac:dyDescent="0.2">
      <c r="A1420" s="1" t="s">
        <v>3033</v>
      </c>
      <c r="B1420" s="1" t="s">
        <v>2842</v>
      </c>
      <c r="C1420" s="2" t="d">
        <v>2026-07-02</v>
      </c>
      <c r="D1420">
        <v>27</v>
      </c>
      <c r="E1420" s="1" t="s">
        <v>133</v>
      </c>
      <c r="F1420">
        <v>75</v>
      </c>
      <c r="G1420">
        <v>7</v>
      </c>
      <c r="H1420">
        <v>0</v>
      </c>
      <c r="I1420">
        <v>0</v>
      </c>
      <c r="J1420">
        <v>7</v>
      </c>
      <c r="K1420">
        <v>0</v>
      </c>
      <c r="L1420">
        <v>0</v>
      </c>
      <c r="M1420" s="1" t="s">
        <v>63</v>
      </c>
      <c r="N1420" s="1" t="s">
        <v>63</v>
      </c>
      <c r="O1420" s="1" t="s">
        <v>3034</v>
      </c>
      <c r="P1420">
        <v>10.714285714285714</v>
      </c>
      <c r="Q1420">
        <v>0</v>
      </c>
      <c r="R1420">
        <v>850</v>
      </c>
      <c r="S1420">
        <v>0</v>
      </c>
      <c r="T1420">
        <v>38</v>
      </c>
      <c r="U1420">
        <v>75</v>
      </c>
      <c r="V1420">
        <v>380</v>
      </c>
      <c r="W1420">
        <v>84288.24</v>
      </c>
      <c r="X1420">
        <v>5.0666666666666664</v>
      </c>
      <c r="Y1420">
        <v>1123.8432</v>
      </c>
      <c r="Z1420">
        <v>14.826666666666666</v>
      </c>
      <c r="AA1420">
        <v>9.239391544888889</v>
      </c>
      <c r="AB1420">
        <v>0</v>
      </c>
      <c r="AC1420">
        <v>0</v>
      </c>
      <c r="AD1420">
        <v>2.1372737333333329E-2</v>
      </c>
      <c r="AE1420">
        <v>1.3799187968648419</v>
      </c>
      <c r="AF1420">
        <v>0.63644444444444448</v>
      </c>
      <c r="AG1420">
        <v>0.94345335444444445</v>
      </c>
      <c r="AH1420">
        <v>0.26595532822222223</v>
      </c>
      <c r="AI1420">
        <v>6.0761446797777774</v>
      </c>
      <c r="AJ1420">
        <v>2625</v>
      </c>
      <c r="AK1420">
        <v>31</v>
      </c>
      <c r="AL1420">
        <v>2</v>
      </c>
      <c r="AM1420">
        <v>2</v>
      </c>
      <c r="AN1420">
        <v>1</v>
      </c>
      <c r="AO1420">
        <v>0</v>
      </c>
      <c r="AP1420">
        <v>1</v>
      </c>
      <c r="AQ1420">
        <v>0</v>
      </c>
      <c r="AR1420">
        <v>1390.77</v>
      </c>
      <c r="AS1420" s="1" t="s">
        <v>70</v>
      </c>
      <c r="AT1420">
        <v>0</v>
      </c>
      <c r="AU1420">
        <v>106.29055169999999</v>
      </c>
      <c r="AV1420">
        <v>784.29225538333333</v>
      </c>
      <c r="AW1420">
        <v>31</v>
      </c>
      <c r="AX1420">
        <v>0</v>
      </c>
      <c r="AY1420">
        <v>2.6666666666666668E-2</v>
      </c>
      <c r="AZ1420">
        <v>35</v>
      </c>
      <c r="BA1420">
        <v>0.50614548428571426</v>
      </c>
      <c r="BB1420">
        <v>0.84332500578853042</v>
      </c>
      <c r="BC1420">
        <v>38</v>
      </c>
      <c r="BD1420">
        <v>-7</v>
      </c>
      <c r="BE1420">
        <v>6</v>
      </c>
      <c r="BF1420">
        <v>1</v>
      </c>
      <c r="BG1420" s="1" t="s">
        <v>99</v>
      </c>
      <c r="BH1420" s="1" t="s">
        <v>6892</v>
      </c>
      <c r="BI1420" s="1" t="s">
        <v>6889</v>
      </c>
      <c r="BJ1420" s="1" t="s">
        <v>6893</v>
      </c>
      <c r="BK1420">
        <v>1900</v>
      </c>
      <c r="BL1420">
        <v>2.8</v>
      </c>
      <c r="BM1420" s="5" t="d">
        <v>12:59:59.9999999999968050</v>
      </c>
      <c r="BN1420" s="5" t="d">
        <v>13:30:00.000</v>
      </c>
      <c r="BO1420">
        <v>13</v>
      </c>
      <c r="BP1420" t="b">
        <v>1</v>
      </c>
    </row>
    <row r="1421" spans="1:68" x14ac:dyDescent="0.2">
      <c r="A1421" s="1" t="s">
        <v>3035</v>
      </c>
      <c r="B1421" s="1" t="s">
        <v>2842</v>
      </c>
      <c r="C1421" s="2" t="d">
        <v>2026-07-02</v>
      </c>
      <c r="D1421">
        <v>28</v>
      </c>
      <c r="E1421" s="1" t="s">
        <v>133</v>
      </c>
      <c r="F1421">
        <v>78</v>
      </c>
      <c r="G1421">
        <v>7</v>
      </c>
      <c r="H1421">
        <v>0</v>
      </c>
      <c r="I1421">
        <v>0</v>
      </c>
      <c r="J1421">
        <v>7</v>
      </c>
      <c r="K1421">
        <v>0</v>
      </c>
      <c r="L1421">
        <v>0</v>
      </c>
      <c r="M1421" s="1" t="s">
        <v>63</v>
      </c>
      <c r="N1421" s="1" t="s">
        <v>63</v>
      </c>
      <c r="O1421" s="1" t="s">
        <v>3036</v>
      </c>
      <c r="P1421">
        <v>11.142857142857142</v>
      </c>
      <c r="Q1421">
        <v>0</v>
      </c>
      <c r="R1421">
        <v>850</v>
      </c>
      <c r="S1421">
        <v>0</v>
      </c>
      <c r="T1421">
        <v>38</v>
      </c>
      <c r="U1421">
        <v>78</v>
      </c>
      <c r="V1421">
        <v>372</v>
      </c>
      <c r="W1421">
        <v>77764.89</v>
      </c>
      <c r="X1421">
        <v>4.7692307692307692</v>
      </c>
      <c r="Y1421">
        <v>996.98576923076928</v>
      </c>
      <c r="Z1421">
        <v>15.051282051282051</v>
      </c>
      <c r="AA1421">
        <v>9.3733673250000002</v>
      </c>
      <c r="AB1421">
        <v>0</v>
      </c>
      <c r="AC1421">
        <v>0</v>
      </c>
      <c r="AD1421">
        <v>1.5321914529914525E-3</v>
      </c>
      <c r="AE1421">
        <v>1.2674768077265666</v>
      </c>
      <c r="AF1421">
        <v>0.62777777777777777</v>
      </c>
      <c r="AG1421">
        <v>1.2488762967948719</v>
      </c>
      <c r="AH1421">
        <v>0.17751765213675214</v>
      </c>
      <c r="AI1421">
        <v>6.3039774235042731</v>
      </c>
      <c r="AJ1421">
        <v>2730</v>
      </c>
      <c r="AK1421">
        <v>31</v>
      </c>
      <c r="AL1421">
        <v>4</v>
      </c>
      <c r="AM1421">
        <v>4</v>
      </c>
      <c r="AN1421">
        <v>1</v>
      </c>
      <c r="AO1421">
        <v>3</v>
      </c>
      <c r="AP1421">
        <v>0</v>
      </c>
      <c r="AQ1421">
        <v>0</v>
      </c>
      <c r="AR1421">
        <v>1178.5800000000002</v>
      </c>
      <c r="AS1421" s="1" t="s">
        <v>70</v>
      </c>
      <c r="AT1421">
        <v>0</v>
      </c>
      <c r="AU1421">
        <v>98.866409700000006</v>
      </c>
      <c r="AV1421">
        <v>710.23241874999997</v>
      </c>
      <c r="AW1421">
        <v>31</v>
      </c>
      <c r="AX1421">
        <v>0</v>
      </c>
      <c r="AY1421">
        <v>5.128205128205128E-2</v>
      </c>
      <c r="AZ1421">
        <v>35</v>
      </c>
      <c r="BA1421">
        <v>0.47079242714285718</v>
      </c>
      <c r="BB1421">
        <v>0.7636907728494623</v>
      </c>
      <c r="BC1421">
        <v>34</v>
      </c>
      <c r="BD1421">
        <v>-3</v>
      </c>
      <c r="BE1421">
        <v>5</v>
      </c>
      <c r="BF1421">
        <v>2</v>
      </c>
      <c r="BG1421" s="1" t="s">
        <v>99</v>
      </c>
      <c r="BH1421" s="1" t="s">
        <v>6892</v>
      </c>
      <c r="BI1421" s="1" t="s">
        <v>6889</v>
      </c>
      <c r="BJ1421" s="1" t="s">
        <v>6893</v>
      </c>
      <c r="BK1421">
        <v>1900</v>
      </c>
      <c r="BL1421">
        <v>2.8</v>
      </c>
      <c r="BM1421" s="5" t="d">
        <v>13:30:00.000</v>
      </c>
      <c r="BN1421" s="5" t="d">
        <v>14:00:00.0000000000031950</v>
      </c>
      <c r="BO1421">
        <v>13</v>
      </c>
      <c r="BP1421" t="b">
        <v>1</v>
      </c>
    </row>
    <row r="1422" spans="1:68" x14ac:dyDescent="0.2">
      <c r="A1422" s="1" t="s">
        <v>3037</v>
      </c>
      <c r="B1422" s="1" t="s">
        <v>2842</v>
      </c>
      <c r="C1422" s="2" t="d">
        <v>2026-07-02</v>
      </c>
      <c r="D1422">
        <v>29</v>
      </c>
      <c r="E1422" s="1" t="s">
        <v>133</v>
      </c>
      <c r="F1422">
        <v>51</v>
      </c>
      <c r="G1422">
        <v>7</v>
      </c>
      <c r="H1422">
        <v>0</v>
      </c>
      <c r="I1422">
        <v>0</v>
      </c>
      <c r="J1422">
        <v>7</v>
      </c>
      <c r="K1422">
        <v>0</v>
      </c>
      <c r="L1422">
        <v>0</v>
      </c>
      <c r="M1422" s="1" t="s">
        <v>63</v>
      </c>
      <c r="N1422" s="1" t="s">
        <v>63</v>
      </c>
      <c r="O1422" s="1" t="s">
        <v>3038</v>
      </c>
      <c r="P1422">
        <v>7.2857142857142856</v>
      </c>
      <c r="Q1422">
        <v>0</v>
      </c>
      <c r="R1422">
        <v>850</v>
      </c>
      <c r="S1422">
        <v>0</v>
      </c>
      <c r="T1422">
        <v>38</v>
      </c>
      <c r="U1422">
        <v>51</v>
      </c>
      <c r="V1422">
        <v>233</v>
      </c>
      <c r="W1422">
        <v>50216.84</v>
      </c>
      <c r="X1422">
        <v>4.5686274509803919</v>
      </c>
      <c r="Y1422">
        <v>984.64392156862743</v>
      </c>
      <c r="Z1422">
        <v>11.549019607843137</v>
      </c>
      <c r="AA1422">
        <v>8.7860648153594774</v>
      </c>
      <c r="AB1422">
        <v>4</v>
      </c>
      <c r="AC1422">
        <v>2.8525437254901975E-2</v>
      </c>
      <c r="AD1422">
        <v>0</v>
      </c>
      <c r="AE1422">
        <v>1.2467867520397016</v>
      </c>
      <c r="AF1422">
        <v>0.60457516339869277</v>
      </c>
      <c r="AG1422">
        <v>1.8112583137254901</v>
      </c>
      <c r="AH1422">
        <v>0</v>
      </c>
      <c r="AI1422">
        <v>5.986010089542483</v>
      </c>
      <c r="AJ1422">
        <v>1530</v>
      </c>
      <c r="AK1422">
        <v>31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 s="1" t="s">
        <v>65</v>
      </c>
      <c r="AT1422">
        <v>4</v>
      </c>
      <c r="AU1422">
        <v>61.448881983333337</v>
      </c>
      <c r="AV1422">
        <v>511.38097361666667</v>
      </c>
      <c r="AW1422">
        <v>31</v>
      </c>
      <c r="AX1422">
        <v>7.8431372549019607E-2</v>
      </c>
      <c r="AY1422">
        <v>0</v>
      </c>
      <c r="AZ1422">
        <v>30</v>
      </c>
      <c r="BA1422">
        <v>0.29261372373015876</v>
      </c>
      <c r="BB1422">
        <v>0.54987201464157709</v>
      </c>
      <c r="BC1422">
        <v>25</v>
      </c>
      <c r="BD1422">
        <v>6</v>
      </c>
      <c r="BE1422">
        <v>3</v>
      </c>
      <c r="BF1422">
        <v>4</v>
      </c>
      <c r="BG1422" s="1" t="s">
        <v>99</v>
      </c>
      <c r="BH1422" s="1" t="s">
        <v>6892</v>
      </c>
      <c r="BI1422" s="1" t="s">
        <v>6889</v>
      </c>
      <c r="BJ1422" s="1" t="s">
        <v>6893</v>
      </c>
      <c r="BK1422">
        <v>1900</v>
      </c>
      <c r="BL1422">
        <v>2.8</v>
      </c>
      <c r="BM1422" s="5" t="d">
        <v>14:00:00.0000000000031950</v>
      </c>
      <c r="BN1422" s="5" t="d">
        <v>14:29:59.9999999999968050</v>
      </c>
      <c r="BO1422">
        <v>14</v>
      </c>
      <c r="BP1422" t="b">
        <v>0</v>
      </c>
    </row>
    <row r="1423" spans="1:68" x14ac:dyDescent="0.2">
      <c r="A1423" s="1" t="s">
        <v>3039</v>
      </c>
      <c r="B1423" s="1" t="s">
        <v>2842</v>
      </c>
      <c r="C1423" s="2" t="d">
        <v>2026-07-02</v>
      </c>
      <c r="D1423">
        <v>30</v>
      </c>
      <c r="E1423" s="1" t="s">
        <v>133</v>
      </c>
      <c r="F1423">
        <v>49</v>
      </c>
      <c r="G1423">
        <v>7</v>
      </c>
      <c r="H1423">
        <v>0</v>
      </c>
      <c r="I1423">
        <v>0</v>
      </c>
      <c r="J1423">
        <v>7</v>
      </c>
      <c r="K1423">
        <v>0</v>
      </c>
      <c r="L1423">
        <v>0</v>
      </c>
      <c r="M1423" s="1" t="s">
        <v>63</v>
      </c>
      <c r="N1423" s="1" t="s">
        <v>63</v>
      </c>
      <c r="O1423" s="1" t="s">
        <v>3026</v>
      </c>
      <c r="P1423">
        <v>7</v>
      </c>
      <c r="Q1423">
        <v>0</v>
      </c>
      <c r="R1423">
        <v>850</v>
      </c>
      <c r="S1423">
        <v>0</v>
      </c>
      <c r="T1423">
        <v>38</v>
      </c>
      <c r="U1423">
        <v>49</v>
      </c>
      <c r="V1423">
        <v>243</v>
      </c>
      <c r="W1423">
        <v>55508.24</v>
      </c>
      <c r="X1423">
        <v>4.9591836734693882</v>
      </c>
      <c r="Y1423">
        <v>1132.8212244897959</v>
      </c>
      <c r="Z1423">
        <v>11.714285714285714</v>
      </c>
      <c r="AA1423">
        <v>8.8787831401360542</v>
      </c>
      <c r="AB1423">
        <v>1</v>
      </c>
      <c r="AC1423">
        <v>1.5281267346938769E-2</v>
      </c>
      <c r="AD1423">
        <v>0</v>
      </c>
      <c r="AE1423">
        <v>1.319654810769807</v>
      </c>
      <c r="AF1423">
        <v>0.62993197278911561</v>
      </c>
      <c r="AG1423">
        <v>1.9495867744897961</v>
      </c>
      <c r="AH1423">
        <v>0</v>
      </c>
      <c r="AI1423">
        <v>6.0550466952380955</v>
      </c>
      <c r="AJ1423">
        <v>1470</v>
      </c>
      <c r="AK1423">
        <v>31</v>
      </c>
      <c r="AL1423">
        <v>2</v>
      </c>
      <c r="AM1423">
        <v>2</v>
      </c>
      <c r="AN1423">
        <v>0</v>
      </c>
      <c r="AO1423">
        <v>2</v>
      </c>
      <c r="AP1423">
        <v>0</v>
      </c>
      <c r="AQ1423">
        <v>0</v>
      </c>
      <c r="AR1423">
        <v>1022.6999999999999</v>
      </c>
      <c r="AS1423" s="1" t="s">
        <v>65</v>
      </c>
      <c r="AT1423">
        <v>1</v>
      </c>
      <c r="AU1423">
        <v>68.101506400000005</v>
      </c>
      <c r="AV1423">
        <v>478.49466138333332</v>
      </c>
      <c r="AW1423">
        <v>26</v>
      </c>
      <c r="AX1423">
        <v>2.0408163265306121E-2</v>
      </c>
      <c r="AY1423">
        <v>4.0816326530612242E-2</v>
      </c>
      <c r="AZ1423">
        <v>30</v>
      </c>
      <c r="BA1423">
        <v>0.32429288761904762</v>
      </c>
      <c r="BB1423">
        <v>0.51451038858422937</v>
      </c>
      <c r="BC1423">
        <v>23</v>
      </c>
      <c r="BD1423">
        <v>8</v>
      </c>
      <c r="BE1423">
        <v>4</v>
      </c>
      <c r="BF1423">
        <v>3</v>
      </c>
      <c r="BG1423" s="1" t="s">
        <v>99</v>
      </c>
      <c r="BH1423" s="1" t="s">
        <v>6892</v>
      </c>
      <c r="BI1423" s="1" t="s">
        <v>6889</v>
      </c>
      <c r="BJ1423" s="1" t="s">
        <v>6893</v>
      </c>
      <c r="BK1423">
        <v>1900</v>
      </c>
      <c r="BL1423">
        <v>2.8</v>
      </c>
      <c r="BM1423" s="5" t="d">
        <v>14:29:59.9999999999968050</v>
      </c>
      <c r="BN1423" s="5" t="d">
        <v>15:00:00.000</v>
      </c>
      <c r="BO1423">
        <v>14</v>
      </c>
      <c r="BP1423" t="b">
        <v>0</v>
      </c>
    </row>
    <row r="1424" spans="1:68" x14ac:dyDescent="0.2">
      <c r="A1424" s="1" t="s">
        <v>3040</v>
      </c>
      <c r="B1424" s="1" t="s">
        <v>2842</v>
      </c>
      <c r="C1424" s="2" t="d">
        <v>2026-07-02</v>
      </c>
      <c r="D1424">
        <v>31</v>
      </c>
      <c r="E1424" s="1" t="s">
        <v>150</v>
      </c>
      <c r="F1424">
        <v>36</v>
      </c>
      <c r="G1424">
        <v>7</v>
      </c>
      <c r="H1424">
        <v>0</v>
      </c>
      <c r="I1424">
        <v>2</v>
      </c>
      <c r="J1424">
        <v>5</v>
      </c>
      <c r="K1424">
        <v>0</v>
      </c>
      <c r="L1424">
        <v>1</v>
      </c>
      <c r="M1424" s="1" t="s">
        <v>63</v>
      </c>
      <c r="N1424" s="1" t="s">
        <v>3041</v>
      </c>
      <c r="O1424" s="1" t="s">
        <v>3042</v>
      </c>
      <c r="P1424">
        <v>7.2</v>
      </c>
      <c r="Q1424">
        <v>0</v>
      </c>
      <c r="R1424">
        <v>850</v>
      </c>
      <c r="S1424">
        <v>1</v>
      </c>
      <c r="T1424">
        <v>37</v>
      </c>
      <c r="U1424">
        <v>36</v>
      </c>
      <c r="V1424">
        <v>189</v>
      </c>
      <c r="W1424">
        <v>45202.270000000004</v>
      </c>
      <c r="X1424">
        <v>5.25</v>
      </c>
      <c r="Y1424">
        <v>1255.6186111111112</v>
      </c>
      <c r="Z1424">
        <v>10.833333333333334</v>
      </c>
      <c r="AA1424">
        <v>9.5268311115740758</v>
      </c>
      <c r="AB1424">
        <v>5</v>
      </c>
      <c r="AC1424">
        <v>0.14501752268518522</v>
      </c>
      <c r="AD1424">
        <v>0</v>
      </c>
      <c r="AE1424">
        <v>1.3498811027271869</v>
      </c>
      <c r="AF1424">
        <v>0.65833333333333333</v>
      </c>
      <c r="AG1424">
        <v>2.0082144291666664</v>
      </c>
      <c r="AH1424">
        <v>0</v>
      </c>
      <c r="AI1424">
        <v>6.5880611185185183</v>
      </c>
      <c r="AJ1424">
        <v>1080</v>
      </c>
      <c r="AK1424">
        <v>31</v>
      </c>
      <c r="AL1424">
        <v>1</v>
      </c>
      <c r="AM1424">
        <v>1</v>
      </c>
      <c r="AN1424">
        <v>0</v>
      </c>
      <c r="AO1424">
        <v>0</v>
      </c>
      <c r="AP1424">
        <v>1</v>
      </c>
      <c r="AQ1424">
        <v>0</v>
      </c>
      <c r="AR1424">
        <v>674.64</v>
      </c>
      <c r="AS1424" s="1" t="s">
        <v>65</v>
      </c>
      <c r="AT1424">
        <v>4</v>
      </c>
      <c r="AU1424">
        <v>46.165935316666669</v>
      </c>
      <c r="AV1424">
        <v>356.86956441666666</v>
      </c>
      <c r="AW1424">
        <v>22</v>
      </c>
      <c r="AX1424">
        <v>0.1388888888888889</v>
      </c>
      <c r="AY1424">
        <v>2.7777777777777776E-2</v>
      </c>
      <c r="AZ1424">
        <v>30</v>
      </c>
      <c r="BA1424">
        <v>0.30777290211111114</v>
      </c>
      <c r="BB1424">
        <v>0.38373071442652329</v>
      </c>
      <c r="BC1424">
        <v>17</v>
      </c>
      <c r="BD1424">
        <v>14</v>
      </c>
      <c r="BE1424">
        <v>3</v>
      </c>
      <c r="BF1424">
        <v>2</v>
      </c>
      <c r="BG1424" s="1" t="s">
        <v>99</v>
      </c>
      <c r="BH1424" s="1" t="s">
        <v>6892</v>
      </c>
      <c r="BI1424" s="1" t="s">
        <v>6889</v>
      </c>
      <c r="BJ1424" s="1" t="s">
        <v>6893</v>
      </c>
      <c r="BK1424">
        <v>1900</v>
      </c>
      <c r="BL1424">
        <v>2.8</v>
      </c>
      <c r="BM1424" s="5" t="d">
        <v>15:00:00.000</v>
      </c>
      <c r="BN1424" s="5" t="d">
        <v>15:30:00.0000000000031950</v>
      </c>
      <c r="BO1424">
        <v>15</v>
      </c>
      <c r="BP1424" t="b">
        <v>0</v>
      </c>
    </row>
    <row r="1425" spans="1:68" x14ac:dyDescent="0.2">
      <c r="A1425" s="1" t="s">
        <v>3043</v>
      </c>
      <c r="B1425" s="1" t="s">
        <v>2842</v>
      </c>
      <c r="C1425" s="2" t="d">
        <v>2026-07-02</v>
      </c>
      <c r="D1425">
        <v>32</v>
      </c>
      <c r="E1425" s="1" t="s">
        <v>150</v>
      </c>
      <c r="F1425">
        <v>36</v>
      </c>
      <c r="G1425">
        <v>7</v>
      </c>
      <c r="H1425">
        <v>0</v>
      </c>
      <c r="I1425">
        <v>2</v>
      </c>
      <c r="J1425">
        <v>5</v>
      </c>
      <c r="K1425">
        <v>0</v>
      </c>
      <c r="L1425">
        <v>1</v>
      </c>
      <c r="M1425" s="1" t="s">
        <v>63</v>
      </c>
      <c r="N1425" s="1" t="s">
        <v>2907</v>
      </c>
      <c r="O1425" s="1" t="s">
        <v>3044</v>
      </c>
      <c r="P1425">
        <v>7.2</v>
      </c>
      <c r="Q1425">
        <v>0</v>
      </c>
      <c r="R1425">
        <v>850</v>
      </c>
      <c r="S1425">
        <v>1</v>
      </c>
      <c r="T1425">
        <v>36</v>
      </c>
      <c r="U1425">
        <v>36</v>
      </c>
      <c r="V1425">
        <v>178</v>
      </c>
      <c r="W1425">
        <v>43063.76</v>
      </c>
      <c r="X1425">
        <v>4.9444444444444446</v>
      </c>
      <c r="Y1425">
        <v>1196.2155555555555</v>
      </c>
      <c r="Z1425">
        <v>10.972222222222221</v>
      </c>
      <c r="AA1425">
        <v>9.4298888166666668</v>
      </c>
      <c r="AB1425">
        <v>5</v>
      </c>
      <c r="AC1425">
        <v>0.10189878148148147</v>
      </c>
      <c r="AD1425">
        <v>9.4318329166666659E-2</v>
      </c>
      <c r="AE1425">
        <v>1.3390914992315848</v>
      </c>
      <c r="AF1425">
        <v>0.58333333333333337</v>
      </c>
      <c r="AG1425">
        <v>2.0167431546296295</v>
      </c>
      <c r="AH1425">
        <v>0</v>
      </c>
      <c r="AI1425">
        <v>6.5307382467592596</v>
      </c>
      <c r="AJ1425">
        <v>1080</v>
      </c>
      <c r="AK1425">
        <v>31</v>
      </c>
      <c r="AL1425">
        <v>1</v>
      </c>
      <c r="AM1425">
        <v>1</v>
      </c>
      <c r="AN1425">
        <v>0</v>
      </c>
      <c r="AO1425">
        <v>1</v>
      </c>
      <c r="AP1425">
        <v>0</v>
      </c>
      <c r="AQ1425">
        <v>0</v>
      </c>
      <c r="AR1425">
        <v>613.67999999999995</v>
      </c>
      <c r="AS1425" s="1" t="s">
        <v>65</v>
      </c>
      <c r="AT1425">
        <v>3</v>
      </c>
      <c r="AU1425">
        <v>48.391890083333337</v>
      </c>
      <c r="AV1425">
        <v>329.71483265000001</v>
      </c>
      <c r="AW1425">
        <v>16</v>
      </c>
      <c r="AX1425">
        <v>0.1388888888888889</v>
      </c>
      <c r="AY1425">
        <v>2.7777777777777776E-2</v>
      </c>
      <c r="AZ1425">
        <v>30</v>
      </c>
      <c r="BA1425">
        <v>0.32261260055555557</v>
      </c>
      <c r="BB1425">
        <v>0.35453207811827958</v>
      </c>
      <c r="BC1425">
        <v>16</v>
      </c>
      <c r="BD1425">
        <v>15</v>
      </c>
      <c r="BE1425">
        <v>3</v>
      </c>
      <c r="BF1425">
        <v>2</v>
      </c>
      <c r="BG1425" s="1" t="s">
        <v>99</v>
      </c>
      <c r="BH1425" s="1" t="s">
        <v>6892</v>
      </c>
      <c r="BI1425" s="1" t="s">
        <v>6889</v>
      </c>
      <c r="BJ1425" s="1" t="s">
        <v>6893</v>
      </c>
      <c r="BK1425">
        <v>1900</v>
      </c>
      <c r="BL1425">
        <v>2.8</v>
      </c>
      <c r="BM1425" s="5" t="d">
        <v>15:30:00.0000000000031950</v>
      </c>
      <c r="BN1425" s="5" t="d">
        <v>15:59:59.9999999999968050</v>
      </c>
      <c r="BO1425">
        <v>15</v>
      </c>
      <c r="BP1425" t="b">
        <v>0</v>
      </c>
    </row>
    <row r="1426" spans="1:68" x14ac:dyDescent="0.2">
      <c r="A1426" s="1" t="s">
        <v>3045</v>
      </c>
      <c r="B1426" s="1" t="s">
        <v>2842</v>
      </c>
      <c r="C1426" s="2" t="d">
        <v>2026-07-02</v>
      </c>
      <c r="D1426">
        <v>33</v>
      </c>
      <c r="E1426" s="1" t="s">
        <v>150</v>
      </c>
      <c r="F1426">
        <v>28</v>
      </c>
      <c r="G1426">
        <v>15</v>
      </c>
      <c r="H1426">
        <v>0</v>
      </c>
      <c r="I1426">
        <v>2</v>
      </c>
      <c r="J1426">
        <v>13</v>
      </c>
      <c r="K1426">
        <v>0</v>
      </c>
      <c r="L1426">
        <v>1</v>
      </c>
      <c r="M1426" s="1" t="s">
        <v>63</v>
      </c>
      <c r="N1426" s="1" t="s">
        <v>3046</v>
      </c>
      <c r="O1426" s="1" t="s">
        <v>3047</v>
      </c>
      <c r="P1426">
        <v>2.1538461538461537</v>
      </c>
      <c r="Q1426">
        <v>0</v>
      </c>
      <c r="R1426">
        <v>850</v>
      </c>
      <c r="S1426">
        <v>1</v>
      </c>
      <c r="T1426">
        <v>35</v>
      </c>
      <c r="U1426">
        <v>28</v>
      </c>
      <c r="V1426">
        <v>166</v>
      </c>
      <c r="W1426">
        <v>35018.870000000003</v>
      </c>
      <c r="X1426">
        <v>5.9285714285714288</v>
      </c>
      <c r="Y1426">
        <v>1250.6739285714286</v>
      </c>
      <c r="Z1426">
        <v>10.5</v>
      </c>
      <c r="AA1426">
        <v>9.1489703779761893</v>
      </c>
      <c r="AB1426">
        <v>2</v>
      </c>
      <c r="AC1426">
        <v>3.1654944047619066E-2</v>
      </c>
      <c r="AD1426">
        <v>0</v>
      </c>
      <c r="AE1426">
        <v>1.6687500513097775</v>
      </c>
      <c r="AF1426">
        <v>0.64761904761904765</v>
      </c>
      <c r="AG1426">
        <v>2.3163690892857143</v>
      </c>
      <c r="AH1426">
        <v>0</v>
      </c>
      <c r="AI1426">
        <v>5.964744135119048</v>
      </c>
      <c r="AJ1426">
        <v>840</v>
      </c>
      <c r="AK1426">
        <v>58</v>
      </c>
      <c r="AL1426">
        <v>1</v>
      </c>
      <c r="AM1426">
        <v>1</v>
      </c>
      <c r="AN1426">
        <v>1</v>
      </c>
      <c r="AO1426">
        <v>0</v>
      </c>
      <c r="AP1426">
        <v>0</v>
      </c>
      <c r="AQ1426">
        <v>0</v>
      </c>
      <c r="AR1426">
        <v>458.54</v>
      </c>
      <c r="AS1426" s="1" t="s">
        <v>65</v>
      </c>
      <c r="AT1426">
        <v>2</v>
      </c>
      <c r="AU1426">
        <v>48.970188866666668</v>
      </c>
      <c r="AV1426">
        <v>333.49904071666668</v>
      </c>
      <c r="AW1426">
        <v>27</v>
      </c>
      <c r="AX1426">
        <v>7.1428571428571425E-2</v>
      </c>
      <c r="AY1426">
        <v>3.5714285714285712E-2</v>
      </c>
      <c r="AZ1426">
        <v>30</v>
      </c>
      <c r="BA1426">
        <v>0.12556458683760685</v>
      </c>
      <c r="BB1426">
        <v>0.19166611535440614</v>
      </c>
      <c r="BC1426">
        <v>16</v>
      </c>
      <c r="BD1426">
        <v>42</v>
      </c>
      <c r="BE1426">
        <v>3</v>
      </c>
      <c r="BF1426">
        <v>10</v>
      </c>
      <c r="BG1426" s="1" t="s">
        <v>99</v>
      </c>
      <c r="BH1426" s="1" t="s">
        <v>6892</v>
      </c>
      <c r="BI1426" s="1" t="s">
        <v>6889</v>
      </c>
      <c r="BJ1426" s="1" t="s">
        <v>6893</v>
      </c>
      <c r="BK1426">
        <v>1900</v>
      </c>
      <c r="BL1426">
        <v>2.8</v>
      </c>
      <c r="BM1426" s="5" t="d">
        <v>15:59:59.9999999999968050</v>
      </c>
      <c r="BN1426" s="5" t="d">
        <v>16:30:00.000</v>
      </c>
      <c r="BO1426">
        <v>16</v>
      </c>
      <c r="BP1426" t="b">
        <v>0</v>
      </c>
    </row>
    <row r="1427" spans="1:68" x14ac:dyDescent="0.2">
      <c r="A1427" s="1" t="s">
        <v>3048</v>
      </c>
      <c r="B1427" s="1" t="s">
        <v>2842</v>
      </c>
      <c r="C1427" s="2" t="d">
        <v>2026-07-02</v>
      </c>
      <c r="D1427">
        <v>34</v>
      </c>
      <c r="E1427" s="1" t="s">
        <v>150</v>
      </c>
      <c r="F1427">
        <v>23</v>
      </c>
      <c r="G1427">
        <v>15</v>
      </c>
      <c r="H1427">
        <v>0</v>
      </c>
      <c r="I1427">
        <v>2</v>
      </c>
      <c r="J1427">
        <v>13</v>
      </c>
      <c r="K1427">
        <v>0</v>
      </c>
      <c r="L1427">
        <v>1</v>
      </c>
      <c r="M1427" s="1" t="s">
        <v>63</v>
      </c>
      <c r="N1427" s="1" t="s">
        <v>2932</v>
      </c>
      <c r="O1427" s="1" t="s">
        <v>3049</v>
      </c>
      <c r="P1427">
        <v>1.7692307692307692</v>
      </c>
      <c r="Q1427">
        <v>0</v>
      </c>
      <c r="R1427">
        <v>850</v>
      </c>
      <c r="S1427">
        <v>1</v>
      </c>
      <c r="T1427">
        <v>34</v>
      </c>
      <c r="U1427">
        <v>23</v>
      </c>
      <c r="V1427">
        <v>122</v>
      </c>
      <c r="W1427">
        <v>26025.08</v>
      </c>
      <c r="X1427">
        <v>5.3043478260869561</v>
      </c>
      <c r="Y1427">
        <v>1131.5252173913045</v>
      </c>
      <c r="Z1427">
        <v>10.565217391304348</v>
      </c>
      <c r="AA1427">
        <v>9.2079521492753624</v>
      </c>
      <c r="AB1427">
        <v>2</v>
      </c>
      <c r="AC1427">
        <v>9.155479130434778E-2</v>
      </c>
      <c r="AD1427">
        <v>0</v>
      </c>
      <c r="AE1427">
        <v>1.4685353854287173</v>
      </c>
      <c r="AF1427">
        <v>0.65652173913043477</v>
      </c>
      <c r="AG1427">
        <v>2.1250571144927535</v>
      </c>
      <c r="AH1427">
        <v>0</v>
      </c>
      <c r="AI1427">
        <v>6.1669529949275361</v>
      </c>
      <c r="AJ1427">
        <v>690</v>
      </c>
      <c r="AK1427">
        <v>60</v>
      </c>
      <c r="AL1427">
        <v>1</v>
      </c>
      <c r="AM1427">
        <v>1</v>
      </c>
      <c r="AN1427">
        <v>0</v>
      </c>
      <c r="AO1427">
        <v>0</v>
      </c>
      <c r="AP1427">
        <v>1</v>
      </c>
      <c r="AQ1427">
        <v>0</v>
      </c>
      <c r="AR1427">
        <v>386.58</v>
      </c>
      <c r="AS1427" s="1" t="s">
        <v>125</v>
      </c>
      <c r="AT1427">
        <v>1</v>
      </c>
      <c r="AU1427">
        <v>33.776313633333338</v>
      </c>
      <c r="AV1427">
        <v>216.42210431666666</v>
      </c>
      <c r="AW1427">
        <v>14</v>
      </c>
      <c r="AX1427">
        <v>8.6956521739130432E-2</v>
      </c>
      <c r="AY1427">
        <v>4.3478260869565216E-2</v>
      </c>
      <c r="AZ1427">
        <v>30</v>
      </c>
      <c r="BA1427">
        <v>8.6605932393162402E-2</v>
      </c>
      <c r="BB1427">
        <v>0.12023450239814815</v>
      </c>
      <c r="BC1427">
        <v>11</v>
      </c>
      <c r="BD1427">
        <v>49</v>
      </c>
      <c r="BE1427">
        <v>2</v>
      </c>
      <c r="BF1427">
        <v>11</v>
      </c>
      <c r="BG1427" s="1" t="s">
        <v>99</v>
      </c>
      <c r="BH1427" s="1" t="s">
        <v>6892</v>
      </c>
      <c r="BI1427" s="1" t="s">
        <v>6889</v>
      </c>
      <c r="BJ1427" s="1" t="s">
        <v>6893</v>
      </c>
      <c r="BK1427">
        <v>1900</v>
      </c>
      <c r="BL1427">
        <v>2.8</v>
      </c>
      <c r="BM1427" s="5" t="d">
        <v>16:30:00.000</v>
      </c>
      <c r="BN1427" s="5" t="d">
        <v>17:00:00.0000000000031950</v>
      </c>
      <c r="BO1427">
        <v>16</v>
      </c>
      <c r="BP1427" t="b">
        <v>0</v>
      </c>
    </row>
    <row r="1428" spans="1:68" x14ac:dyDescent="0.2">
      <c r="A1428" s="1" t="s">
        <v>3050</v>
      </c>
      <c r="B1428" s="1" t="s">
        <v>2842</v>
      </c>
      <c r="C1428" s="2" t="d">
        <v>2026-07-02</v>
      </c>
      <c r="D1428">
        <v>35</v>
      </c>
      <c r="E1428" s="1" t="s">
        <v>150</v>
      </c>
      <c r="F1428">
        <v>35</v>
      </c>
      <c r="G1428">
        <v>8</v>
      </c>
      <c r="H1428">
        <v>0</v>
      </c>
      <c r="I1428">
        <v>2</v>
      </c>
      <c r="J1428">
        <v>6</v>
      </c>
      <c r="K1428">
        <v>0</v>
      </c>
      <c r="L1428">
        <v>1</v>
      </c>
      <c r="M1428" s="1" t="s">
        <v>63</v>
      </c>
      <c r="N1428" s="1" t="s">
        <v>2938</v>
      </c>
      <c r="O1428" s="1" t="s">
        <v>3051</v>
      </c>
      <c r="P1428">
        <v>5.833333333333333</v>
      </c>
      <c r="Q1428">
        <v>0</v>
      </c>
      <c r="R1428">
        <v>850</v>
      </c>
      <c r="S1428">
        <v>1</v>
      </c>
      <c r="T1428">
        <v>33</v>
      </c>
      <c r="U1428">
        <v>35</v>
      </c>
      <c r="V1428">
        <v>178</v>
      </c>
      <c r="W1428">
        <v>41679.550000000003</v>
      </c>
      <c r="X1428">
        <v>5.0857142857142854</v>
      </c>
      <c r="Y1428">
        <v>1190.8442857142859</v>
      </c>
      <c r="Z1428">
        <v>11.057142857142857</v>
      </c>
      <c r="AA1428">
        <v>9.3401757180952369</v>
      </c>
      <c r="AB1428">
        <v>3</v>
      </c>
      <c r="AC1428">
        <v>6.2486942380952371E-2</v>
      </c>
      <c r="AD1428">
        <v>4.9865857142857142E-2</v>
      </c>
      <c r="AE1428">
        <v>1.3215458292904454</v>
      </c>
      <c r="AF1428">
        <v>0.73476190476190484</v>
      </c>
      <c r="AG1428">
        <v>2.1061735842857146</v>
      </c>
      <c r="AH1428">
        <v>0</v>
      </c>
      <c r="AI1428">
        <v>6.3630497447619048</v>
      </c>
      <c r="AJ1428">
        <v>1050</v>
      </c>
      <c r="AK1428">
        <v>29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 s="1" t="s">
        <v>65</v>
      </c>
      <c r="AT1428">
        <v>3</v>
      </c>
      <c r="AU1428">
        <v>46.125859116666668</v>
      </c>
      <c r="AV1428">
        <v>328.35921826666669</v>
      </c>
      <c r="AW1428">
        <v>26</v>
      </c>
      <c r="AX1428">
        <v>8.5714285714285715E-2</v>
      </c>
      <c r="AY1428">
        <v>0</v>
      </c>
      <c r="AZ1428">
        <v>30</v>
      </c>
      <c r="BA1428">
        <v>0.25625477287037035</v>
      </c>
      <c r="BB1428">
        <v>0.37742438881226054</v>
      </c>
      <c r="BC1428">
        <v>16</v>
      </c>
      <c r="BD1428">
        <v>13</v>
      </c>
      <c r="BE1428">
        <v>3</v>
      </c>
      <c r="BF1428">
        <v>3</v>
      </c>
      <c r="BG1428" s="1" t="s">
        <v>99</v>
      </c>
      <c r="BH1428" s="1" t="s">
        <v>6892</v>
      </c>
      <c r="BI1428" s="1" t="s">
        <v>6889</v>
      </c>
      <c r="BJ1428" s="1" t="s">
        <v>6893</v>
      </c>
      <c r="BK1428">
        <v>1900</v>
      </c>
      <c r="BL1428">
        <v>2.8</v>
      </c>
      <c r="BM1428" s="5" t="d">
        <v>17:00:00.0000000000031950</v>
      </c>
      <c r="BN1428" s="5" t="d">
        <v>17:29:59.9999999999968050</v>
      </c>
      <c r="BO1428">
        <v>17</v>
      </c>
      <c r="BP1428" t="b">
        <v>0</v>
      </c>
    </row>
    <row r="1429" spans="1:68" x14ac:dyDescent="0.2">
      <c r="A1429" s="1" t="s">
        <v>3052</v>
      </c>
      <c r="B1429" s="1" t="s">
        <v>2842</v>
      </c>
      <c r="C1429" s="2" t="d">
        <v>2026-07-02</v>
      </c>
      <c r="D1429">
        <v>36</v>
      </c>
      <c r="E1429" s="1" t="s">
        <v>150</v>
      </c>
      <c r="F1429">
        <v>62</v>
      </c>
      <c r="G1429">
        <v>8</v>
      </c>
      <c r="H1429">
        <v>0</v>
      </c>
      <c r="I1429">
        <v>2</v>
      </c>
      <c r="J1429">
        <v>6</v>
      </c>
      <c r="K1429">
        <v>0</v>
      </c>
      <c r="L1429">
        <v>1</v>
      </c>
      <c r="M1429" s="1" t="s">
        <v>63</v>
      </c>
      <c r="N1429" s="1" t="s">
        <v>3053</v>
      </c>
      <c r="O1429" s="1" t="s">
        <v>3054</v>
      </c>
      <c r="P1429">
        <v>10.333333333333334</v>
      </c>
      <c r="Q1429">
        <v>0</v>
      </c>
      <c r="R1429">
        <v>850</v>
      </c>
      <c r="S1429">
        <v>1</v>
      </c>
      <c r="T1429">
        <v>32</v>
      </c>
      <c r="U1429">
        <v>62</v>
      </c>
      <c r="V1429">
        <v>305</v>
      </c>
      <c r="W1429">
        <v>72205.42</v>
      </c>
      <c r="X1429">
        <v>4.919354838709677</v>
      </c>
      <c r="Y1429">
        <v>1164.6035483870967</v>
      </c>
      <c r="Z1429">
        <v>12.919354838709678</v>
      </c>
      <c r="AA1429">
        <v>9.1240006744623656</v>
      </c>
      <c r="AB1429">
        <v>2</v>
      </c>
      <c r="AC1429">
        <v>4.9546002688171864E-3</v>
      </c>
      <c r="AD1429">
        <v>0</v>
      </c>
      <c r="AE1429">
        <v>1.2892289538278914</v>
      </c>
      <c r="AF1429">
        <v>0.6118279569892473</v>
      </c>
      <c r="AG1429">
        <v>1.8733402059139785</v>
      </c>
      <c r="AH1429">
        <v>0</v>
      </c>
      <c r="AI1429">
        <v>6.3847717212365591</v>
      </c>
      <c r="AJ1429">
        <v>1860</v>
      </c>
      <c r="AK1429">
        <v>29</v>
      </c>
      <c r="AL1429">
        <v>3</v>
      </c>
      <c r="AM1429">
        <v>2</v>
      </c>
      <c r="AN1429">
        <v>1</v>
      </c>
      <c r="AO1429">
        <v>1</v>
      </c>
      <c r="AP1429">
        <v>1</v>
      </c>
      <c r="AQ1429">
        <v>0</v>
      </c>
      <c r="AR1429">
        <v>464.45000000000005</v>
      </c>
      <c r="AS1429" s="1" t="s">
        <v>125</v>
      </c>
      <c r="AT1429">
        <v>1</v>
      </c>
      <c r="AU1429">
        <v>77.737889433333336</v>
      </c>
      <c r="AV1429">
        <v>505.4554589666667</v>
      </c>
      <c r="AW1429">
        <v>29</v>
      </c>
      <c r="AX1429">
        <v>3.2258064516129031E-2</v>
      </c>
      <c r="AY1429">
        <v>3.2258064516129031E-2</v>
      </c>
      <c r="AZ1429">
        <v>30</v>
      </c>
      <c r="BA1429">
        <v>0.43187716351851851</v>
      </c>
      <c r="BB1429">
        <v>0.58098328616858241</v>
      </c>
      <c r="BC1429">
        <v>25</v>
      </c>
      <c r="BD1429">
        <v>4</v>
      </c>
      <c r="BE1429">
        <v>4</v>
      </c>
      <c r="BF1429">
        <v>2</v>
      </c>
      <c r="BG1429" s="1" t="s">
        <v>99</v>
      </c>
      <c r="BH1429" s="1" t="s">
        <v>6892</v>
      </c>
      <c r="BI1429" s="1" t="s">
        <v>6889</v>
      </c>
      <c r="BJ1429" s="1" t="s">
        <v>6893</v>
      </c>
      <c r="BK1429">
        <v>1900</v>
      </c>
      <c r="BL1429">
        <v>2.8</v>
      </c>
      <c r="BM1429" s="5" t="d">
        <v>17:29:59.9999999999968050</v>
      </c>
      <c r="BN1429" s="5" t="d">
        <v>18:00:00.000</v>
      </c>
      <c r="BO1429">
        <v>17</v>
      </c>
      <c r="BP1429" t="b">
        <v>0</v>
      </c>
    </row>
    <row r="1430" spans="1:68" x14ac:dyDescent="0.2">
      <c r="A1430" s="1" t="s">
        <v>3055</v>
      </c>
      <c r="B1430" s="1" t="s">
        <v>2842</v>
      </c>
      <c r="C1430" s="2" t="d">
        <v>2026-07-02</v>
      </c>
      <c r="D1430">
        <v>37</v>
      </c>
      <c r="E1430" s="1" t="s">
        <v>165</v>
      </c>
      <c r="F1430">
        <v>84</v>
      </c>
      <c r="G1430">
        <v>9</v>
      </c>
      <c r="H1430">
        <v>0</v>
      </c>
      <c r="I1430">
        <v>0</v>
      </c>
      <c r="J1430">
        <v>9</v>
      </c>
      <c r="K1430">
        <v>0</v>
      </c>
      <c r="L1430">
        <v>0</v>
      </c>
      <c r="M1430" s="1" t="s">
        <v>63</v>
      </c>
      <c r="N1430" s="1" t="s">
        <v>63</v>
      </c>
      <c r="O1430" s="1" t="s">
        <v>3056</v>
      </c>
      <c r="P1430">
        <v>9.3333333333333339</v>
      </c>
      <c r="Q1430">
        <v>0</v>
      </c>
      <c r="R1430">
        <v>850</v>
      </c>
      <c r="S1430">
        <v>0</v>
      </c>
      <c r="T1430">
        <v>32</v>
      </c>
      <c r="U1430">
        <v>84</v>
      </c>
      <c r="V1430">
        <v>395</v>
      </c>
      <c r="W1430">
        <v>90494.66</v>
      </c>
      <c r="X1430">
        <v>4.7023809523809526</v>
      </c>
      <c r="Y1430">
        <v>1077.317380952381</v>
      </c>
      <c r="Z1430">
        <v>15.761904761904763</v>
      </c>
      <c r="AA1430">
        <v>9.6087518515873018</v>
      </c>
      <c r="AB1430">
        <v>0</v>
      </c>
      <c r="AC1430">
        <v>0</v>
      </c>
      <c r="AD1430">
        <v>0</v>
      </c>
      <c r="AE1430">
        <v>1.2465132098909268</v>
      </c>
      <c r="AF1430">
        <v>0.68472222222222223</v>
      </c>
      <c r="AG1430">
        <v>0.70279622182539681</v>
      </c>
      <c r="AH1430">
        <v>0.75303708174603179</v>
      </c>
      <c r="AI1430">
        <v>6.0236856833333334</v>
      </c>
      <c r="AJ1430">
        <v>2940</v>
      </c>
      <c r="AK1430">
        <v>29</v>
      </c>
      <c r="AL1430">
        <v>3</v>
      </c>
      <c r="AM1430">
        <v>3</v>
      </c>
      <c r="AN1430">
        <v>3</v>
      </c>
      <c r="AO1430">
        <v>0</v>
      </c>
      <c r="AP1430">
        <v>0</v>
      </c>
      <c r="AQ1430">
        <v>0</v>
      </c>
      <c r="AR1430">
        <v>1027</v>
      </c>
      <c r="AS1430" s="1" t="s">
        <v>70</v>
      </c>
      <c r="AT1430">
        <v>0</v>
      </c>
      <c r="AU1430">
        <v>105.54058481666667</v>
      </c>
      <c r="AV1430">
        <v>724.44134486666667</v>
      </c>
      <c r="AW1430">
        <v>29</v>
      </c>
      <c r="AX1430">
        <v>0</v>
      </c>
      <c r="AY1430">
        <v>3.5714285714285712E-2</v>
      </c>
      <c r="AZ1430">
        <v>35</v>
      </c>
      <c r="BA1430">
        <v>0.39089105487654319</v>
      </c>
      <c r="BB1430">
        <v>0.83269120099616856</v>
      </c>
      <c r="BC1430">
        <v>35</v>
      </c>
      <c r="BD1430">
        <v>-6</v>
      </c>
      <c r="BE1430">
        <v>6</v>
      </c>
      <c r="BF1430">
        <v>3</v>
      </c>
      <c r="BG1430" s="1" t="s">
        <v>99</v>
      </c>
      <c r="BH1430" s="1" t="s">
        <v>6892</v>
      </c>
      <c r="BI1430" s="1" t="s">
        <v>6889</v>
      </c>
      <c r="BJ1430" s="1" t="s">
        <v>6893</v>
      </c>
      <c r="BK1430">
        <v>1900</v>
      </c>
      <c r="BL1430">
        <v>2.8</v>
      </c>
      <c r="BM1430" s="5" t="d">
        <v>18:00:00.000</v>
      </c>
      <c r="BN1430" s="5" t="d">
        <v>18:30:00.0000000000031950</v>
      </c>
      <c r="BO1430">
        <v>18</v>
      </c>
      <c r="BP1430" t="b">
        <v>1</v>
      </c>
    </row>
    <row r="1431" spans="1:68" x14ac:dyDescent="0.2">
      <c r="A1431" s="1" t="s">
        <v>3057</v>
      </c>
      <c r="B1431" s="1" t="s">
        <v>2842</v>
      </c>
      <c r="C1431" s="2" t="d">
        <v>2026-07-02</v>
      </c>
      <c r="D1431">
        <v>38</v>
      </c>
      <c r="E1431" s="1" t="s">
        <v>165</v>
      </c>
      <c r="F1431">
        <v>93</v>
      </c>
      <c r="G1431">
        <v>9</v>
      </c>
      <c r="H1431">
        <v>0</v>
      </c>
      <c r="I1431">
        <v>0</v>
      </c>
      <c r="J1431">
        <v>9</v>
      </c>
      <c r="K1431">
        <v>0</v>
      </c>
      <c r="L1431">
        <v>0</v>
      </c>
      <c r="M1431" s="1" t="s">
        <v>63</v>
      </c>
      <c r="N1431" s="1" t="s">
        <v>63</v>
      </c>
      <c r="O1431" s="1" t="s">
        <v>3058</v>
      </c>
      <c r="P1431">
        <v>10.333333333333334</v>
      </c>
      <c r="Q1431">
        <v>0</v>
      </c>
      <c r="R1431">
        <v>850</v>
      </c>
      <c r="S1431">
        <v>0</v>
      </c>
      <c r="T1431">
        <v>32</v>
      </c>
      <c r="U1431">
        <v>93</v>
      </c>
      <c r="V1431">
        <v>439</v>
      </c>
      <c r="W1431">
        <v>99920.69</v>
      </c>
      <c r="X1431">
        <v>4.720430107526882</v>
      </c>
      <c r="Y1431">
        <v>1074.4160215053764</v>
      </c>
      <c r="Z1431">
        <v>16.161290322580644</v>
      </c>
      <c r="AA1431">
        <v>10.639894907347671</v>
      </c>
      <c r="AB1431">
        <v>0</v>
      </c>
      <c r="AC1431">
        <v>0</v>
      </c>
      <c r="AD1431">
        <v>8.1808602150537635E-4</v>
      </c>
      <c r="AE1431">
        <v>1.2679534672787878</v>
      </c>
      <c r="AF1431">
        <v>0.66648745519713259</v>
      </c>
      <c r="AG1431">
        <v>6.3554001612903227E-2</v>
      </c>
      <c r="AH1431">
        <v>1.9267822274193547</v>
      </c>
      <c r="AI1431">
        <v>5.8265991840501794</v>
      </c>
      <c r="AJ1431">
        <v>3255</v>
      </c>
      <c r="AK1431">
        <v>29</v>
      </c>
      <c r="AL1431">
        <v>2</v>
      </c>
      <c r="AM1431">
        <v>2</v>
      </c>
      <c r="AN1431">
        <v>1</v>
      </c>
      <c r="AO1431">
        <v>0</v>
      </c>
      <c r="AP1431">
        <v>1</v>
      </c>
      <c r="AQ1431">
        <v>0</v>
      </c>
      <c r="AR1431">
        <v>726.08</v>
      </c>
      <c r="AS1431" s="1" t="s">
        <v>70</v>
      </c>
      <c r="AT1431">
        <v>0</v>
      </c>
      <c r="AU1431">
        <v>116.90947936666666</v>
      </c>
      <c r="AV1431">
        <v>779.07909029999996</v>
      </c>
      <c r="AW1431">
        <v>29</v>
      </c>
      <c r="AX1431">
        <v>0</v>
      </c>
      <c r="AY1431">
        <v>2.1505376344086023E-2</v>
      </c>
      <c r="AZ1431">
        <v>35</v>
      </c>
      <c r="BA1431">
        <v>0.43299807172839505</v>
      </c>
      <c r="BB1431">
        <v>0.89549320724137926</v>
      </c>
      <c r="BC1431">
        <v>38</v>
      </c>
      <c r="BD1431">
        <v>-9</v>
      </c>
      <c r="BE1431">
        <v>6</v>
      </c>
      <c r="BF1431">
        <v>3</v>
      </c>
      <c r="BG1431" s="1" t="s">
        <v>99</v>
      </c>
      <c r="BH1431" s="1" t="s">
        <v>6892</v>
      </c>
      <c r="BI1431" s="1" t="s">
        <v>6889</v>
      </c>
      <c r="BJ1431" s="1" t="s">
        <v>6893</v>
      </c>
      <c r="BK1431">
        <v>1900</v>
      </c>
      <c r="BL1431">
        <v>2.8</v>
      </c>
      <c r="BM1431" s="5" t="d">
        <v>18:30:00.0000000000031950</v>
      </c>
      <c r="BN1431" s="5" t="d">
        <v>18:59:59.9999999999968050</v>
      </c>
      <c r="BO1431">
        <v>18</v>
      </c>
      <c r="BP1431" t="b">
        <v>1</v>
      </c>
    </row>
    <row r="1432" spans="1:68" x14ac:dyDescent="0.2">
      <c r="A1432" s="1" t="s">
        <v>3059</v>
      </c>
      <c r="B1432" s="1" t="s">
        <v>2842</v>
      </c>
      <c r="C1432" s="2" t="d">
        <v>2026-07-02</v>
      </c>
      <c r="D1432">
        <v>39</v>
      </c>
      <c r="E1432" s="1" t="s">
        <v>165</v>
      </c>
      <c r="F1432">
        <v>87</v>
      </c>
      <c r="G1432">
        <v>9</v>
      </c>
      <c r="H1432">
        <v>0</v>
      </c>
      <c r="I1432">
        <v>0</v>
      </c>
      <c r="J1432">
        <v>9</v>
      </c>
      <c r="K1432">
        <v>0</v>
      </c>
      <c r="L1432">
        <v>0</v>
      </c>
      <c r="M1432" s="1" t="s">
        <v>63</v>
      </c>
      <c r="N1432" s="1" t="s">
        <v>63</v>
      </c>
      <c r="O1432" s="1" t="s">
        <v>3060</v>
      </c>
      <c r="P1432">
        <v>9.6666666666666661</v>
      </c>
      <c r="Q1432">
        <v>0</v>
      </c>
      <c r="R1432">
        <v>850</v>
      </c>
      <c r="S1432">
        <v>0</v>
      </c>
      <c r="T1432">
        <v>32</v>
      </c>
      <c r="U1432">
        <v>87</v>
      </c>
      <c r="V1432">
        <v>433</v>
      </c>
      <c r="W1432">
        <v>100467.43</v>
      </c>
      <c r="X1432">
        <v>4.9770114942528734</v>
      </c>
      <c r="Y1432">
        <v>1154.7980459770115</v>
      </c>
      <c r="Z1432">
        <v>15.678160919540231</v>
      </c>
      <c r="AA1432">
        <v>9.5185041821839089</v>
      </c>
      <c r="AB1432">
        <v>0</v>
      </c>
      <c r="AC1432">
        <v>0</v>
      </c>
      <c r="AD1432">
        <v>0</v>
      </c>
      <c r="AE1432">
        <v>1.3391265597481214</v>
      </c>
      <c r="AF1432">
        <v>0.6509578544061303</v>
      </c>
      <c r="AG1432">
        <v>0.44262997567049805</v>
      </c>
      <c r="AH1432">
        <v>0.70679821053639846</v>
      </c>
      <c r="AI1432">
        <v>5.9618514375478933</v>
      </c>
      <c r="AJ1432">
        <v>3045</v>
      </c>
      <c r="AK1432">
        <v>29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 s="1" t="s">
        <v>70</v>
      </c>
      <c r="AT1432">
        <v>0</v>
      </c>
      <c r="AU1432">
        <v>115.47716391666667</v>
      </c>
      <c r="AV1432">
        <v>759.61352586666669</v>
      </c>
      <c r="AW1432">
        <v>29</v>
      </c>
      <c r="AX1432">
        <v>0</v>
      </c>
      <c r="AY1432">
        <v>0</v>
      </c>
      <c r="AZ1432">
        <v>35</v>
      </c>
      <c r="BA1432">
        <v>0.42769319969135805</v>
      </c>
      <c r="BB1432">
        <v>0.87311899524904213</v>
      </c>
      <c r="BC1432">
        <v>37</v>
      </c>
      <c r="BD1432">
        <v>-8</v>
      </c>
      <c r="BE1432">
        <v>6</v>
      </c>
      <c r="BF1432">
        <v>3</v>
      </c>
      <c r="BG1432" s="1" t="s">
        <v>99</v>
      </c>
      <c r="BH1432" s="1" t="s">
        <v>6892</v>
      </c>
      <c r="BI1432" s="1" t="s">
        <v>6889</v>
      </c>
      <c r="BJ1432" s="1" t="s">
        <v>6893</v>
      </c>
      <c r="BK1432">
        <v>1900</v>
      </c>
      <c r="BL1432">
        <v>2.8</v>
      </c>
      <c r="BM1432" s="5" t="d">
        <v>18:59:59.9999999999968050</v>
      </c>
      <c r="BN1432" s="5" t="d">
        <v>19:30:00.000</v>
      </c>
      <c r="BO1432">
        <v>19</v>
      </c>
      <c r="BP1432" t="b">
        <v>1</v>
      </c>
    </row>
    <row r="1433" spans="1:68" x14ac:dyDescent="0.2">
      <c r="A1433" s="1" t="s">
        <v>3061</v>
      </c>
      <c r="B1433" s="1" t="s">
        <v>2842</v>
      </c>
      <c r="C1433" s="2" t="d">
        <v>2026-07-02</v>
      </c>
      <c r="D1433">
        <v>40</v>
      </c>
      <c r="E1433" s="1" t="s">
        <v>165</v>
      </c>
      <c r="F1433">
        <v>122</v>
      </c>
      <c r="G1433">
        <v>9</v>
      </c>
      <c r="H1433">
        <v>0</v>
      </c>
      <c r="I1433">
        <v>0</v>
      </c>
      <c r="J1433">
        <v>9</v>
      </c>
      <c r="K1433">
        <v>0</v>
      </c>
      <c r="L1433">
        <v>0</v>
      </c>
      <c r="M1433" s="1" t="s">
        <v>63</v>
      </c>
      <c r="N1433" s="1" t="s">
        <v>63</v>
      </c>
      <c r="O1433" s="1" t="s">
        <v>3062</v>
      </c>
      <c r="P1433">
        <v>13.555555555555555</v>
      </c>
      <c r="Q1433">
        <v>0</v>
      </c>
      <c r="R1433">
        <v>850</v>
      </c>
      <c r="S1433">
        <v>0</v>
      </c>
      <c r="T1433">
        <v>32</v>
      </c>
      <c r="U1433">
        <v>122</v>
      </c>
      <c r="V1433">
        <v>640</v>
      </c>
      <c r="W1433">
        <v>148439.62</v>
      </c>
      <c r="X1433">
        <v>5.2459016393442619</v>
      </c>
      <c r="Y1433">
        <v>1216.7181967213114</v>
      </c>
      <c r="Z1433">
        <v>18.368852459016395</v>
      </c>
      <c r="AA1433">
        <v>17.725777850683063</v>
      </c>
      <c r="AB1433">
        <v>62</v>
      </c>
      <c r="AC1433">
        <v>1.2940967344262295</v>
      </c>
      <c r="AD1433">
        <v>3.2335121994535518E-2</v>
      </c>
      <c r="AE1433">
        <v>1.4531814416262236</v>
      </c>
      <c r="AF1433">
        <v>0.61584699453551905</v>
      </c>
      <c r="AG1433">
        <v>0</v>
      </c>
      <c r="AH1433">
        <v>8.667629770355191</v>
      </c>
      <c r="AI1433">
        <v>6.069216207923497</v>
      </c>
      <c r="AJ1433">
        <v>4270</v>
      </c>
      <c r="AK1433">
        <v>29</v>
      </c>
      <c r="AL1433">
        <v>2</v>
      </c>
      <c r="AM1433">
        <v>2</v>
      </c>
      <c r="AN1433">
        <v>2</v>
      </c>
      <c r="AO1433">
        <v>0</v>
      </c>
      <c r="AP1433">
        <v>0</v>
      </c>
      <c r="AQ1433">
        <v>0</v>
      </c>
      <c r="AR1433">
        <v>259</v>
      </c>
      <c r="AS1433" s="1" t="s">
        <v>173</v>
      </c>
      <c r="AT1433">
        <v>62</v>
      </c>
      <c r="AU1433">
        <v>173.53236849999999</v>
      </c>
      <c r="AV1433">
        <v>794.4913502833333</v>
      </c>
      <c r="AW1433">
        <v>29</v>
      </c>
      <c r="AX1433">
        <v>0.50819672131147542</v>
      </c>
      <c r="AY1433">
        <v>1.6393442622950821E-2</v>
      </c>
      <c r="AZ1433">
        <v>35</v>
      </c>
      <c r="BA1433">
        <v>0.64271247592592584</v>
      </c>
      <c r="BB1433">
        <v>0.9132084486015325</v>
      </c>
      <c r="BC1433">
        <v>38</v>
      </c>
      <c r="BD1433">
        <v>-9</v>
      </c>
      <c r="BE1433">
        <v>9</v>
      </c>
      <c r="BF1433">
        <v>0</v>
      </c>
      <c r="BG1433" s="1" t="s">
        <v>174</v>
      </c>
      <c r="BH1433" s="1" t="s">
        <v>6892</v>
      </c>
      <c r="BI1433" s="1" t="s">
        <v>6889</v>
      </c>
      <c r="BJ1433" s="1" t="s">
        <v>6893</v>
      </c>
      <c r="BK1433">
        <v>1900</v>
      </c>
      <c r="BL1433">
        <v>2.8</v>
      </c>
      <c r="BM1433" s="5" t="d">
        <v>19:30:00.000</v>
      </c>
      <c r="BN1433" s="5" t="d">
        <v>20:00:00.0000000000031950</v>
      </c>
      <c r="BO1433">
        <v>19</v>
      </c>
      <c r="BP1433" t="b">
        <v>1</v>
      </c>
    </row>
    <row r="1434" spans="1:68" x14ac:dyDescent="0.2">
      <c r="A1434" s="1" t="s">
        <v>3063</v>
      </c>
      <c r="B1434" s="1" t="s">
        <v>2842</v>
      </c>
      <c r="C1434" s="2" t="d">
        <v>2026-07-02</v>
      </c>
      <c r="D1434">
        <v>41</v>
      </c>
      <c r="E1434" s="1" t="s">
        <v>165</v>
      </c>
      <c r="F1434">
        <v>136</v>
      </c>
      <c r="G1434">
        <v>9</v>
      </c>
      <c r="H1434">
        <v>0</v>
      </c>
      <c r="I1434">
        <v>0</v>
      </c>
      <c r="J1434">
        <v>9</v>
      </c>
      <c r="K1434">
        <v>0</v>
      </c>
      <c r="L1434">
        <v>0</v>
      </c>
      <c r="M1434" s="1" t="s">
        <v>63</v>
      </c>
      <c r="N1434" s="1" t="s">
        <v>63</v>
      </c>
      <c r="O1434" s="1" t="s">
        <v>3064</v>
      </c>
      <c r="P1434">
        <v>15.111111111111111</v>
      </c>
      <c r="Q1434">
        <v>0</v>
      </c>
      <c r="R1434">
        <v>850</v>
      </c>
      <c r="S1434">
        <v>0</v>
      </c>
      <c r="T1434">
        <v>32</v>
      </c>
      <c r="U1434">
        <v>136</v>
      </c>
      <c r="V1434">
        <v>677</v>
      </c>
      <c r="W1434">
        <v>152065.93</v>
      </c>
      <c r="X1434">
        <v>4.9779411764705879</v>
      </c>
      <c r="Y1434">
        <v>1118.131838235294</v>
      </c>
      <c r="Z1434">
        <v>19.360294117647058</v>
      </c>
      <c r="AA1434">
        <v>32.288436541911764</v>
      </c>
      <c r="AB1434">
        <v>136</v>
      </c>
      <c r="AC1434">
        <v>12.928142424264706</v>
      </c>
      <c r="AD1434">
        <v>4.8423723161764701E-2</v>
      </c>
      <c r="AE1434">
        <v>1.4083454612368962</v>
      </c>
      <c r="AF1434">
        <v>0.67205882352941182</v>
      </c>
      <c r="AG1434">
        <v>0</v>
      </c>
      <c r="AH1434">
        <v>22.987662619607846</v>
      </c>
      <c r="AI1434">
        <v>6.2142253167892161</v>
      </c>
      <c r="AJ1434">
        <v>4760</v>
      </c>
      <c r="AK1434">
        <v>29</v>
      </c>
      <c r="AL1434">
        <v>3</v>
      </c>
      <c r="AM1434">
        <v>3</v>
      </c>
      <c r="AN1434">
        <v>1</v>
      </c>
      <c r="AO1434">
        <v>1</v>
      </c>
      <c r="AP1434">
        <v>1</v>
      </c>
      <c r="AQ1434">
        <v>0</v>
      </c>
      <c r="AR1434">
        <v>463.29</v>
      </c>
      <c r="AS1434" s="1" t="s">
        <v>173</v>
      </c>
      <c r="AT1434">
        <v>136</v>
      </c>
      <c r="AU1434">
        <v>186.05831169999999</v>
      </c>
      <c r="AV1434">
        <v>787.70953636666673</v>
      </c>
      <c r="AW1434">
        <v>29</v>
      </c>
      <c r="AX1434">
        <v>1</v>
      </c>
      <c r="AY1434">
        <v>2.2058823529411766E-2</v>
      </c>
      <c r="AZ1434">
        <v>35</v>
      </c>
      <c r="BA1434">
        <v>0.68910485814814815</v>
      </c>
      <c r="BB1434">
        <v>0.90541326019157098</v>
      </c>
      <c r="BC1434">
        <v>38</v>
      </c>
      <c r="BD1434">
        <v>-9</v>
      </c>
      <c r="BE1434">
        <v>9</v>
      </c>
      <c r="BF1434">
        <v>0</v>
      </c>
      <c r="BG1434" s="1" t="s">
        <v>174</v>
      </c>
      <c r="BH1434" s="1" t="s">
        <v>6892</v>
      </c>
      <c r="BI1434" s="1" t="s">
        <v>6889</v>
      </c>
      <c r="BJ1434" s="1" t="s">
        <v>6893</v>
      </c>
      <c r="BK1434">
        <v>1900</v>
      </c>
      <c r="BL1434">
        <v>2.8</v>
      </c>
      <c r="BM1434" s="5" t="d">
        <v>20:00:00.0000000000031950</v>
      </c>
      <c r="BN1434" s="5" t="d">
        <v>20:29:59.9999999999968050</v>
      </c>
      <c r="BO1434">
        <v>20</v>
      </c>
      <c r="BP1434" t="b">
        <v>1</v>
      </c>
    </row>
    <row r="1435" spans="1:68" x14ac:dyDescent="0.2">
      <c r="A1435" s="1" t="s">
        <v>3065</v>
      </c>
      <c r="B1435" s="1" t="s">
        <v>2842</v>
      </c>
      <c r="C1435" s="2" t="d">
        <v>2026-07-02</v>
      </c>
      <c r="D1435">
        <v>42</v>
      </c>
      <c r="E1435" s="1" t="s">
        <v>165</v>
      </c>
      <c r="F1435">
        <v>128</v>
      </c>
      <c r="G1435">
        <v>9</v>
      </c>
      <c r="H1435">
        <v>0</v>
      </c>
      <c r="I1435">
        <v>0</v>
      </c>
      <c r="J1435">
        <v>9</v>
      </c>
      <c r="K1435">
        <v>0</v>
      </c>
      <c r="L1435">
        <v>0</v>
      </c>
      <c r="M1435" s="1" t="s">
        <v>63</v>
      </c>
      <c r="N1435" s="1" t="s">
        <v>63</v>
      </c>
      <c r="O1435" s="1" t="s">
        <v>3066</v>
      </c>
      <c r="P1435">
        <v>14.22222222222222</v>
      </c>
      <c r="Q1435">
        <v>0</v>
      </c>
      <c r="R1435">
        <v>850</v>
      </c>
      <c r="S1435">
        <v>0</v>
      </c>
      <c r="T1435">
        <v>32</v>
      </c>
      <c r="U1435">
        <v>128</v>
      </c>
      <c r="V1435">
        <v>612</v>
      </c>
      <c r="W1435">
        <v>145149.48000000001</v>
      </c>
      <c r="X1435">
        <v>4.78125</v>
      </c>
      <c r="Y1435">
        <v>1133.9803125000001</v>
      </c>
      <c r="Z1435">
        <v>18.8515625</v>
      </c>
      <c r="AA1435">
        <v>51.805708824479169</v>
      </c>
      <c r="AB1435">
        <v>128</v>
      </c>
      <c r="AC1435">
        <v>32.954146324479169</v>
      </c>
      <c r="AD1435">
        <v>8.1743731119791663E-2</v>
      </c>
      <c r="AE1435">
        <v>1.3145759959112497</v>
      </c>
      <c r="AF1435">
        <v>0.65</v>
      </c>
      <c r="AG1435">
        <v>0</v>
      </c>
      <c r="AH1435">
        <v>42.44120931614583</v>
      </c>
      <c r="AI1435">
        <v>6.4140131052083333</v>
      </c>
      <c r="AJ1435">
        <v>4480</v>
      </c>
      <c r="AK1435">
        <v>29</v>
      </c>
      <c r="AL1435">
        <v>5</v>
      </c>
      <c r="AM1435">
        <v>5</v>
      </c>
      <c r="AN1435">
        <v>3</v>
      </c>
      <c r="AO1435">
        <v>2</v>
      </c>
      <c r="AP1435">
        <v>0</v>
      </c>
      <c r="AQ1435">
        <v>0</v>
      </c>
      <c r="AR1435">
        <v>1014.21</v>
      </c>
      <c r="AS1435" s="1" t="s">
        <v>173</v>
      </c>
      <c r="AT1435">
        <v>128</v>
      </c>
      <c r="AU1435">
        <v>177.28136586666668</v>
      </c>
      <c r="AV1435">
        <v>791.59328048333339</v>
      </c>
      <c r="AW1435">
        <v>29</v>
      </c>
      <c r="AX1435">
        <v>1</v>
      </c>
      <c r="AY1435">
        <v>3.90625E-2</v>
      </c>
      <c r="AZ1435">
        <v>35</v>
      </c>
      <c r="BA1435">
        <v>0.65659765135802473</v>
      </c>
      <c r="BB1435">
        <v>0.90987733388888892</v>
      </c>
      <c r="BC1435">
        <v>38</v>
      </c>
      <c r="BD1435">
        <v>-9</v>
      </c>
      <c r="BE1435">
        <v>9</v>
      </c>
      <c r="BF1435">
        <v>0</v>
      </c>
      <c r="BG1435" s="1" t="s">
        <v>174</v>
      </c>
      <c r="BH1435" s="1" t="s">
        <v>6892</v>
      </c>
      <c r="BI1435" s="1" t="s">
        <v>6889</v>
      </c>
      <c r="BJ1435" s="1" t="s">
        <v>6893</v>
      </c>
      <c r="BK1435">
        <v>1900</v>
      </c>
      <c r="BL1435">
        <v>2.8</v>
      </c>
      <c r="BM1435" s="5" t="d">
        <v>20:29:59.9999999999968050</v>
      </c>
      <c r="BN1435" s="5" t="d">
        <v>21:00:00.000</v>
      </c>
      <c r="BO1435">
        <v>20</v>
      </c>
      <c r="BP1435" t="b">
        <v>1</v>
      </c>
    </row>
    <row r="1436" spans="1:68" x14ac:dyDescent="0.2">
      <c r="A1436" s="1" t="s">
        <v>3067</v>
      </c>
      <c r="B1436" s="1" t="s">
        <v>2842</v>
      </c>
      <c r="C1436" s="2" t="d">
        <v>2026-07-02</v>
      </c>
      <c r="D1436">
        <v>43</v>
      </c>
      <c r="E1436" s="1" t="s">
        <v>165</v>
      </c>
      <c r="F1436">
        <v>108</v>
      </c>
      <c r="G1436">
        <v>9</v>
      </c>
      <c r="H1436">
        <v>0</v>
      </c>
      <c r="I1436">
        <v>0</v>
      </c>
      <c r="J1436">
        <v>9</v>
      </c>
      <c r="K1436">
        <v>0</v>
      </c>
      <c r="L1436">
        <v>0</v>
      </c>
      <c r="M1436" s="1" t="s">
        <v>63</v>
      </c>
      <c r="N1436" s="1" t="s">
        <v>63</v>
      </c>
      <c r="O1436" s="1" t="s">
        <v>3068</v>
      </c>
      <c r="P1436">
        <v>12</v>
      </c>
      <c r="Q1436">
        <v>0</v>
      </c>
      <c r="R1436">
        <v>850</v>
      </c>
      <c r="S1436">
        <v>0</v>
      </c>
      <c r="T1436">
        <v>32</v>
      </c>
      <c r="U1436">
        <v>108</v>
      </c>
      <c r="V1436">
        <v>528</v>
      </c>
      <c r="W1436">
        <v>128708.01</v>
      </c>
      <c r="X1436">
        <v>4.8888888888888893</v>
      </c>
      <c r="Y1436">
        <v>1191.7408333333333</v>
      </c>
      <c r="Z1436">
        <v>17.537037037037038</v>
      </c>
      <c r="AA1436">
        <v>63.944359195370367</v>
      </c>
      <c r="AB1436">
        <v>108</v>
      </c>
      <c r="AC1436">
        <v>46.407322158333329</v>
      </c>
      <c r="AD1436">
        <v>1.275511543209876E-2</v>
      </c>
      <c r="AE1436">
        <v>1.312189053917191</v>
      </c>
      <c r="AF1436">
        <v>0.64814814814814814</v>
      </c>
      <c r="AG1436">
        <v>0</v>
      </c>
      <c r="AH1436">
        <v>54.830560285648147</v>
      </c>
      <c r="AI1436">
        <v>6.2018176944444443</v>
      </c>
      <c r="AJ1436">
        <v>3780</v>
      </c>
      <c r="AK1436">
        <v>29</v>
      </c>
      <c r="AL1436">
        <v>4</v>
      </c>
      <c r="AM1436">
        <v>4</v>
      </c>
      <c r="AN1436">
        <v>3</v>
      </c>
      <c r="AO1436">
        <v>1</v>
      </c>
      <c r="AP1436">
        <v>0</v>
      </c>
      <c r="AQ1436">
        <v>0</v>
      </c>
      <c r="AR1436">
        <v>1176.07</v>
      </c>
      <c r="AS1436" s="1" t="s">
        <v>173</v>
      </c>
      <c r="AT1436">
        <v>108</v>
      </c>
      <c r="AU1436">
        <v>138.87762913333333</v>
      </c>
      <c r="AV1436">
        <v>792.75520356666664</v>
      </c>
      <c r="AW1436">
        <v>29</v>
      </c>
      <c r="AX1436">
        <v>1</v>
      </c>
      <c r="AY1436">
        <v>3.7037037037037035E-2</v>
      </c>
      <c r="AZ1436">
        <v>35</v>
      </c>
      <c r="BA1436">
        <v>0.51436158938271603</v>
      </c>
      <c r="BB1436">
        <v>0.91121287766283521</v>
      </c>
      <c r="BC1436">
        <v>38</v>
      </c>
      <c r="BD1436">
        <v>-9</v>
      </c>
      <c r="BE1436">
        <v>7</v>
      </c>
      <c r="BF1436">
        <v>2</v>
      </c>
      <c r="BG1436" s="1" t="s">
        <v>174</v>
      </c>
      <c r="BH1436" s="1" t="s">
        <v>6892</v>
      </c>
      <c r="BI1436" s="1" t="s">
        <v>6889</v>
      </c>
      <c r="BJ1436" s="1" t="s">
        <v>6893</v>
      </c>
      <c r="BK1436">
        <v>1900</v>
      </c>
      <c r="BL1436">
        <v>2.8</v>
      </c>
      <c r="BM1436" s="5" t="d">
        <v>21:00:00.000</v>
      </c>
      <c r="BN1436" s="5" t="d">
        <v>21:30:00.0000000000031950</v>
      </c>
      <c r="BO1436">
        <v>21</v>
      </c>
      <c r="BP1436" t="b">
        <v>1</v>
      </c>
    </row>
    <row r="1437" spans="1:68" x14ac:dyDescent="0.2">
      <c r="A1437" s="1" t="s">
        <v>3069</v>
      </c>
      <c r="B1437" s="1" t="s">
        <v>2842</v>
      </c>
      <c r="C1437" s="2" t="d">
        <v>2026-07-02</v>
      </c>
      <c r="D1437">
        <v>44</v>
      </c>
      <c r="E1437" s="1" t="s">
        <v>165</v>
      </c>
      <c r="F1437">
        <v>92</v>
      </c>
      <c r="G1437">
        <v>9</v>
      </c>
      <c r="H1437">
        <v>0</v>
      </c>
      <c r="I1437">
        <v>0</v>
      </c>
      <c r="J1437">
        <v>9</v>
      </c>
      <c r="K1437">
        <v>0</v>
      </c>
      <c r="L1437">
        <v>0</v>
      </c>
      <c r="M1437" s="1" t="s">
        <v>63</v>
      </c>
      <c r="N1437" s="1" t="s">
        <v>63</v>
      </c>
      <c r="O1437" s="1" t="s">
        <v>3070</v>
      </c>
      <c r="P1437">
        <v>10.22222222222222</v>
      </c>
      <c r="Q1437">
        <v>0</v>
      </c>
      <c r="R1437">
        <v>850</v>
      </c>
      <c r="S1437">
        <v>0</v>
      </c>
      <c r="T1437">
        <v>32</v>
      </c>
      <c r="U1437">
        <v>92</v>
      </c>
      <c r="V1437">
        <v>460</v>
      </c>
      <c r="W1437">
        <v>102808.78</v>
      </c>
      <c r="X1437">
        <v>5</v>
      </c>
      <c r="Y1437">
        <v>1117.4867391304347</v>
      </c>
      <c r="Z1437">
        <v>16.358695652173914</v>
      </c>
      <c r="AA1437">
        <v>68.669936667391298</v>
      </c>
      <c r="AB1437">
        <v>92</v>
      </c>
      <c r="AC1437">
        <v>52.311241015217391</v>
      </c>
      <c r="AD1437">
        <v>8.7522447463768104E-3</v>
      </c>
      <c r="AE1437">
        <v>1.3136954475435607</v>
      </c>
      <c r="AF1437">
        <v>0.61702898550724639</v>
      </c>
      <c r="AG1437">
        <v>0</v>
      </c>
      <c r="AH1437">
        <v>59.632621949456528</v>
      </c>
      <c r="AI1437">
        <v>6.1344322329710153</v>
      </c>
      <c r="AJ1437">
        <v>3220</v>
      </c>
      <c r="AK1437">
        <v>29</v>
      </c>
      <c r="AL1437">
        <v>3</v>
      </c>
      <c r="AM1437">
        <v>2</v>
      </c>
      <c r="AN1437">
        <v>3</v>
      </c>
      <c r="AO1437">
        <v>0</v>
      </c>
      <c r="AP1437">
        <v>0</v>
      </c>
      <c r="AQ1437">
        <v>0</v>
      </c>
      <c r="AR1437">
        <v>771.51</v>
      </c>
      <c r="AS1437" s="1" t="s">
        <v>173</v>
      </c>
      <c r="AT1437">
        <v>92</v>
      </c>
      <c r="AU1437">
        <v>126.66408269999999</v>
      </c>
      <c r="AV1437">
        <v>799.56219475</v>
      </c>
      <c r="AW1437">
        <v>29</v>
      </c>
      <c r="AX1437">
        <v>1</v>
      </c>
      <c r="AY1437">
        <v>2.1739130434782608E-2</v>
      </c>
      <c r="AZ1437">
        <v>35</v>
      </c>
      <c r="BA1437">
        <v>0.46912623222222222</v>
      </c>
      <c r="BB1437">
        <v>0.91903700545977007</v>
      </c>
      <c r="BC1437">
        <v>39</v>
      </c>
      <c r="BD1437">
        <v>-10</v>
      </c>
      <c r="BE1437">
        <v>7</v>
      </c>
      <c r="BF1437">
        <v>2</v>
      </c>
      <c r="BG1437" s="1" t="s">
        <v>174</v>
      </c>
      <c r="BH1437" s="1" t="s">
        <v>6892</v>
      </c>
      <c r="BI1437" s="1" t="s">
        <v>6889</v>
      </c>
      <c r="BJ1437" s="1" t="s">
        <v>6893</v>
      </c>
      <c r="BK1437">
        <v>1900</v>
      </c>
      <c r="BL1437">
        <v>2.8</v>
      </c>
      <c r="BM1437" s="5" t="d">
        <v>21:30:00.0000000000031950</v>
      </c>
      <c r="BN1437" s="5" t="d">
        <v>21:59:59.9999999999968050</v>
      </c>
      <c r="BO1437">
        <v>21</v>
      </c>
      <c r="BP1437" t="b">
        <v>1</v>
      </c>
    </row>
    <row r="1438" spans="1:68" x14ac:dyDescent="0.2">
      <c r="A1438" s="1" t="s">
        <v>3071</v>
      </c>
      <c r="B1438" s="1" t="s">
        <v>2842</v>
      </c>
      <c r="C1438" s="2" t="d">
        <v>2026-07-02</v>
      </c>
      <c r="D1438">
        <v>45</v>
      </c>
      <c r="E1438" s="1" t="s">
        <v>165</v>
      </c>
      <c r="F1438">
        <v>76</v>
      </c>
      <c r="G1438">
        <v>8</v>
      </c>
      <c r="H1438">
        <v>0</v>
      </c>
      <c r="I1438">
        <v>0</v>
      </c>
      <c r="J1438">
        <v>8</v>
      </c>
      <c r="K1438">
        <v>0</v>
      </c>
      <c r="L1438">
        <v>0</v>
      </c>
      <c r="M1438" s="1" t="s">
        <v>63</v>
      </c>
      <c r="N1438" s="1" t="s">
        <v>63</v>
      </c>
      <c r="O1438" s="1" t="s">
        <v>3072</v>
      </c>
      <c r="P1438">
        <v>9.5</v>
      </c>
      <c r="Q1438">
        <v>0</v>
      </c>
      <c r="R1438">
        <v>850</v>
      </c>
      <c r="S1438">
        <v>0</v>
      </c>
      <c r="T1438">
        <v>32</v>
      </c>
      <c r="U1438">
        <v>76</v>
      </c>
      <c r="V1438">
        <v>394</v>
      </c>
      <c r="W1438">
        <v>80769.98</v>
      </c>
      <c r="X1438">
        <v>5.1842105263157894</v>
      </c>
      <c r="Y1438">
        <v>1062.7628947368421</v>
      </c>
      <c r="Z1438">
        <v>13.434210526315789</v>
      </c>
      <c r="AA1438">
        <v>70.380980199342105</v>
      </c>
      <c r="AB1438">
        <v>76</v>
      </c>
      <c r="AC1438">
        <v>56.946769673026317</v>
      </c>
      <c r="AD1438">
        <v>0</v>
      </c>
      <c r="AE1438">
        <v>1.3822155098951958</v>
      </c>
      <c r="AF1438">
        <v>0.62763157894736843</v>
      </c>
      <c r="AG1438">
        <v>0</v>
      </c>
      <c r="AH1438">
        <v>61.540415437500002</v>
      </c>
      <c r="AI1438">
        <v>5.8886124019736847</v>
      </c>
      <c r="AJ1438">
        <v>2280</v>
      </c>
      <c r="AK1438">
        <v>29</v>
      </c>
      <c r="AL1438">
        <v>4</v>
      </c>
      <c r="AM1438">
        <v>4</v>
      </c>
      <c r="AN1438">
        <v>2</v>
      </c>
      <c r="AO1438">
        <v>1</v>
      </c>
      <c r="AP1438">
        <v>1</v>
      </c>
      <c r="AQ1438">
        <v>0</v>
      </c>
      <c r="AR1438">
        <v>964.94</v>
      </c>
      <c r="AS1438" s="1" t="s">
        <v>173</v>
      </c>
      <c r="AT1438">
        <v>76</v>
      </c>
      <c r="AU1438">
        <v>105.76223126666666</v>
      </c>
      <c r="AV1438">
        <v>787.47774021666669</v>
      </c>
      <c r="AW1438">
        <v>29</v>
      </c>
      <c r="AX1438">
        <v>1</v>
      </c>
      <c r="AY1438">
        <v>5.2631578947368418E-2</v>
      </c>
      <c r="AZ1438">
        <v>30</v>
      </c>
      <c r="BA1438">
        <v>0.44067596361111111</v>
      </c>
      <c r="BB1438">
        <v>0.90514682783524902</v>
      </c>
      <c r="BC1438">
        <v>38</v>
      </c>
      <c r="BD1438">
        <v>-9</v>
      </c>
      <c r="BE1438">
        <v>6</v>
      </c>
      <c r="BF1438">
        <v>2</v>
      </c>
      <c r="BG1438" s="1" t="s">
        <v>174</v>
      </c>
      <c r="BH1438" s="1" t="s">
        <v>6892</v>
      </c>
      <c r="BI1438" s="1" t="s">
        <v>6889</v>
      </c>
      <c r="BJ1438" s="1" t="s">
        <v>6893</v>
      </c>
      <c r="BK1438">
        <v>1900</v>
      </c>
      <c r="BL1438">
        <v>2.8</v>
      </c>
      <c r="BM1438" s="5" t="d">
        <v>21:59:59.9999999999968050</v>
      </c>
      <c r="BN1438" s="5" t="d">
        <v>22:30:00.000</v>
      </c>
      <c r="BO1438">
        <v>22</v>
      </c>
      <c r="BP1438" t="b">
        <v>0</v>
      </c>
    </row>
    <row r="1439" spans="1:68" x14ac:dyDescent="0.2">
      <c r="A1439" s="1" t="s">
        <v>3073</v>
      </c>
      <c r="B1439" s="1" t="s">
        <v>2842</v>
      </c>
      <c r="C1439" s="2" t="d">
        <v>2026-07-02</v>
      </c>
      <c r="D1439">
        <v>46</v>
      </c>
      <c r="E1439" s="1" t="s">
        <v>165</v>
      </c>
      <c r="F1439">
        <v>45</v>
      </c>
      <c r="G1439">
        <v>8</v>
      </c>
      <c r="H1439">
        <v>0</v>
      </c>
      <c r="I1439">
        <v>0</v>
      </c>
      <c r="J1439">
        <v>8</v>
      </c>
      <c r="K1439">
        <v>0</v>
      </c>
      <c r="L1439">
        <v>0</v>
      </c>
      <c r="M1439" s="1" t="s">
        <v>63</v>
      </c>
      <c r="N1439" s="1" t="s">
        <v>63</v>
      </c>
      <c r="O1439" s="1" t="s">
        <v>3074</v>
      </c>
      <c r="P1439">
        <v>5.625</v>
      </c>
      <c r="Q1439">
        <v>0</v>
      </c>
      <c r="R1439">
        <v>850</v>
      </c>
      <c r="S1439">
        <v>0</v>
      </c>
      <c r="T1439">
        <v>32</v>
      </c>
      <c r="U1439">
        <v>45</v>
      </c>
      <c r="V1439">
        <v>231</v>
      </c>
      <c r="W1439">
        <v>53891.81</v>
      </c>
      <c r="X1439">
        <v>5.1333333333333337</v>
      </c>
      <c r="Y1439">
        <v>1197.5957777777778</v>
      </c>
      <c r="Z1439">
        <v>11.533333333333333</v>
      </c>
      <c r="AA1439">
        <v>61.064396747777778</v>
      </c>
      <c r="AB1439">
        <v>45</v>
      </c>
      <c r="AC1439">
        <v>49.531063414444439</v>
      </c>
      <c r="AD1439">
        <v>0</v>
      </c>
      <c r="AE1439">
        <v>1.3917688687022924</v>
      </c>
      <c r="AF1439">
        <v>0.61037037037037045</v>
      </c>
      <c r="AG1439">
        <v>0</v>
      </c>
      <c r="AH1439">
        <v>51.955116024074073</v>
      </c>
      <c r="AI1439">
        <v>6.2189933277777776</v>
      </c>
      <c r="AJ1439">
        <v>1350</v>
      </c>
      <c r="AK1439">
        <v>29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 s="1" t="s">
        <v>173</v>
      </c>
      <c r="AT1439">
        <v>45</v>
      </c>
      <c r="AU1439">
        <v>60.900144616666665</v>
      </c>
      <c r="AV1439">
        <v>795.99813383333333</v>
      </c>
      <c r="AW1439">
        <v>29</v>
      </c>
      <c r="AX1439">
        <v>1</v>
      </c>
      <c r="AY1439">
        <v>0</v>
      </c>
      <c r="AZ1439">
        <v>30</v>
      </c>
      <c r="BA1439">
        <v>0.25375060256944443</v>
      </c>
      <c r="BB1439">
        <v>0.91494038371647513</v>
      </c>
      <c r="BC1439">
        <v>38</v>
      </c>
      <c r="BD1439">
        <v>-9</v>
      </c>
      <c r="BE1439">
        <v>3</v>
      </c>
      <c r="BF1439">
        <v>5</v>
      </c>
      <c r="BG1439" s="1" t="s">
        <v>174</v>
      </c>
      <c r="BH1439" s="1" t="s">
        <v>6892</v>
      </c>
      <c r="BI1439" s="1" t="s">
        <v>6889</v>
      </c>
      <c r="BJ1439" s="1" t="s">
        <v>6893</v>
      </c>
      <c r="BK1439">
        <v>1900</v>
      </c>
      <c r="BL1439">
        <v>2.8</v>
      </c>
      <c r="BM1439" s="5" t="d">
        <v>22:30:00.000</v>
      </c>
      <c r="BN1439" s="5" t="d">
        <v>23:00:00.0000000000031950</v>
      </c>
      <c r="BO1439">
        <v>22</v>
      </c>
      <c r="BP1439" t="b">
        <v>0</v>
      </c>
    </row>
    <row r="1440" spans="1:68" x14ac:dyDescent="0.2">
      <c r="A1440" s="1" t="s">
        <v>3075</v>
      </c>
      <c r="B1440" s="1" t="s">
        <v>2842</v>
      </c>
      <c r="C1440" s="2" t="d">
        <v>2026-07-02</v>
      </c>
      <c r="D1440">
        <v>47</v>
      </c>
      <c r="E1440" s="1" t="s">
        <v>187</v>
      </c>
      <c r="F1440">
        <v>46</v>
      </c>
      <c r="G1440">
        <v>8</v>
      </c>
      <c r="H1440">
        <v>0</v>
      </c>
      <c r="I1440">
        <v>2</v>
      </c>
      <c r="J1440">
        <v>6</v>
      </c>
      <c r="K1440">
        <v>0</v>
      </c>
      <c r="L1440">
        <v>1</v>
      </c>
      <c r="M1440" s="1" t="s">
        <v>63</v>
      </c>
      <c r="N1440" s="1" t="s">
        <v>3076</v>
      </c>
      <c r="O1440" s="1" t="s">
        <v>3077</v>
      </c>
      <c r="P1440">
        <v>7.666666666666667</v>
      </c>
      <c r="Q1440">
        <v>0</v>
      </c>
      <c r="R1440">
        <v>850</v>
      </c>
      <c r="S1440">
        <v>1</v>
      </c>
      <c r="T1440">
        <v>31</v>
      </c>
      <c r="U1440">
        <v>46</v>
      </c>
      <c r="V1440">
        <v>224</v>
      </c>
      <c r="W1440">
        <v>48426.83</v>
      </c>
      <c r="X1440">
        <v>4.8695652173913047</v>
      </c>
      <c r="Y1440">
        <v>1052.7571739130435</v>
      </c>
      <c r="Z1440">
        <v>12.043478260869565</v>
      </c>
      <c r="AA1440">
        <v>46.039481451811596</v>
      </c>
      <c r="AB1440">
        <v>46</v>
      </c>
      <c r="AC1440">
        <v>33.996003190942027</v>
      </c>
      <c r="AD1440">
        <v>0</v>
      </c>
      <c r="AE1440">
        <v>1.3098934107147604</v>
      </c>
      <c r="AF1440">
        <v>0.59347826086956523</v>
      </c>
      <c r="AG1440">
        <v>0</v>
      </c>
      <c r="AH1440">
        <v>36.525225204347826</v>
      </c>
      <c r="AI1440">
        <v>6.7199425365942034</v>
      </c>
      <c r="AJ1440">
        <v>1380</v>
      </c>
      <c r="AK1440">
        <v>29</v>
      </c>
      <c r="AL1440">
        <v>1</v>
      </c>
      <c r="AM1440">
        <v>1</v>
      </c>
      <c r="AN1440">
        <v>1</v>
      </c>
      <c r="AO1440">
        <v>0</v>
      </c>
      <c r="AP1440">
        <v>0</v>
      </c>
      <c r="AQ1440">
        <v>0</v>
      </c>
      <c r="AR1440">
        <v>674.82</v>
      </c>
      <c r="AS1440" s="1" t="s">
        <v>173</v>
      </c>
      <c r="AT1440">
        <v>46</v>
      </c>
      <c r="AU1440">
        <v>60.637967150000001</v>
      </c>
      <c r="AV1440">
        <v>781.18823075</v>
      </c>
      <c r="AW1440">
        <v>29</v>
      </c>
      <c r="AX1440">
        <v>1</v>
      </c>
      <c r="AY1440">
        <v>2.1739130434782608E-2</v>
      </c>
      <c r="AZ1440">
        <v>30</v>
      </c>
      <c r="BA1440">
        <v>0.33687759527777777</v>
      </c>
      <c r="BB1440">
        <v>0.89791750660919545</v>
      </c>
      <c r="BC1440">
        <v>38</v>
      </c>
      <c r="BD1440">
        <v>-9</v>
      </c>
      <c r="BE1440">
        <v>3</v>
      </c>
      <c r="BF1440">
        <v>3</v>
      </c>
      <c r="BG1440" s="1" t="s">
        <v>174</v>
      </c>
      <c r="BH1440" s="1" t="s">
        <v>6892</v>
      </c>
      <c r="BI1440" s="1" t="s">
        <v>6889</v>
      </c>
      <c r="BJ1440" s="1" t="s">
        <v>6893</v>
      </c>
      <c r="BK1440">
        <v>1900</v>
      </c>
      <c r="BL1440">
        <v>2.8</v>
      </c>
      <c r="BM1440" s="5" t="d">
        <v>23:00:00.0000000000031950</v>
      </c>
      <c r="BN1440" s="5" t="d">
        <v>23:29:59.9999999999968050</v>
      </c>
      <c r="BO1440">
        <v>23</v>
      </c>
      <c r="BP1440" t="b">
        <v>0</v>
      </c>
    </row>
    <row r="1441" spans="1:68" x14ac:dyDescent="0.2">
      <c r="A1441" s="1" t="s">
        <v>3078</v>
      </c>
      <c r="B1441" s="1" t="s">
        <v>2842</v>
      </c>
      <c r="C1441" s="2" t="d">
        <v>2026-07-02</v>
      </c>
      <c r="D1441">
        <v>48</v>
      </c>
      <c r="E1441" s="1" t="s">
        <v>187</v>
      </c>
      <c r="F1441">
        <v>17</v>
      </c>
      <c r="G1441">
        <v>8</v>
      </c>
      <c r="H1441">
        <v>0</v>
      </c>
      <c r="I1441">
        <v>2</v>
      </c>
      <c r="J1441">
        <v>6</v>
      </c>
      <c r="K1441">
        <v>0</v>
      </c>
      <c r="L1441">
        <v>1</v>
      </c>
      <c r="M1441" s="1" t="s">
        <v>63</v>
      </c>
      <c r="N1441" s="1" t="s">
        <v>3079</v>
      </c>
      <c r="O1441" s="1" t="s">
        <v>3080</v>
      </c>
      <c r="P1441">
        <v>2.8333333333333335</v>
      </c>
      <c r="Q1441">
        <v>0</v>
      </c>
      <c r="R1441">
        <v>850</v>
      </c>
      <c r="S1441">
        <v>1</v>
      </c>
      <c r="T1441">
        <v>30</v>
      </c>
      <c r="U1441">
        <v>17</v>
      </c>
      <c r="V1441">
        <v>74</v>
      </c>
      <c r="W1441">
        <v>16346.01</v>
      </c>
      <c r="X1441">
        <v>4.3529411764705879</v>
      </c>
      <c r="Y1441">
        <v>961.53</v>
      </c>
      <c r="Z1441">
        <v>10.058823529411764</v>
      </c>
      <c r="AA1441">
        <v>18.072210769607842</v>
      </c>
      <c r="AB1441">
        <v>12</v>
      </c>
      <c r="AC1441">
        <v>8.3473636333333321</v>
      </c>
      <c r="AD1441">
        <v>0</v>
      </c>
      <c r="AE1441">
        <v>1.245719870585051</v>
      </c>
      <c r="AF1441">
        <v>0.59019607843137256</v>
      </c>
      <c r="AG1441">
        <v>9.232598431372549E-2</v>
      </c>
      <c r="AH1441">
        <v>9.9191551284313721</v>
      </c>
      <c r="AI1441">
        <v>5.2426298813725491</v>
      </c>
      <c r="AJ1441">
        <v>510</v>
      </c>
      <c r="AK1441">
        <v>29</v>
      </c>
      <c r="AL1441">
        <v>2</v>
      </c>
      <c r="AM1441">
        <v>2</v>
      </c>
      <c r="AN1441">
        <v>1</v>
      </c>
      <c r="AO1441">
        <v>1</v>
      </c>
      <c r="AP1441">
        <v>0</v>
      </c>
      <c r="AQ1441">
        <v>0</v>
      </c>
      <c r="AR1441">
        <v>1129.76</v>
      </c>
      <c r="AS1441" s="1" t="s">
        <v>173</v>
      </c>
      <c r="AT1441">
        <v>11</v>
      </c>
      <c r="AU1441">
        <v>21.664552433333334</v>
      </c>
      <c r="AV1441">
        <v>799.95697815000005</v>
      </c>
      <c r="AW1441">
        <v>29</v>
      </c>
      <c r="AX1441">
        <v>0.70588235294117652</v>
      </c>
      <c r="AY1441">
        <v>0.11764705882352941</v>
      </c>
      <c r="AZ1441">
        <v>30</v>
      </c>
      <c r="BA1441">
        <v>0.12035862462962964</v>
      </c>
      <c r="BB1441">
        <v>0.9194907794827587</v>
      </c>
      <c r="BC1441">
        <v>39</v>
      </c>
      <c r="BD1441">
        <v>-10</v>
      </c>
      <c r="BE1441">
        <v>2</v>
      </c>
      <c r="BF1441">
        <v>4</v>
      </c>
      <c r="BG1441" s="1" t="s">
        <v>174</v>
      </c>
      <c r="BH1441" s="1" t="s">
        <v>6892</v>
      </c>
      <c r="BI1441" s="1" t="s">
        <v>6889</v>
      </c>
      <c r="BJ1441" s="1" t="s">
        <v>6893</v>
      </c>
      <c r="BK1441">
        <v>1900</v>
      </c>
      <c r="BL1441">
        <v>2.8</v>
      </c>
      <c r="BM1441" s="5" t="d">
        <v>23:29:59.9999999999968050</v>
      </c>
      <c r="BN1441" s="5" t="d">
        <v>1899-12-30</v>
      </c>
      <c r="BO1441">
        <v>23</v>
      </c>
      <c r="BP1441" t="b">
        <v>0</v>
      </c>
    </row>
    <row r="1442" spans="1:68" x14ac:dyDescent="0.2">
      <c r="A1442" s="1" t="s">
        <v>3081</v>
      </c>
      <c r="B1442" s="1" t="s">
        <v>2842</v>
      </c>
      <c r="C1442" s="2" t="d">
        <v>2026-07-03</v>
      </c>
      <c r="D1442">
        <v>1</v>
      </c>
      <c r="E1442" s="1" t="s">
        <v>61</v>
      </c>
      <c r="F1442">
        <v>6</v>
      </c>
      <c r="G1442">
        <v>16</v>
      </c>
      <c r="H1442">
        <v>12</v>
      </c>
      <c r="I1442">
        <v>2</v>
      </c>
      <c r="J1442">
        <v>2</v>
      </c>
      <c r="K1442">
        <v>900</v>
      </c>
      <c r="L1442">
        <v>1</v>
      </c>
      <c r="M1442" s="1" t="s">
        <v>3082</v>
      </c>
      <c r="N1442" s="1" t="s">
        <v>2875</v>
      </c>
      <c r="O1442" s="1" t="s">
        <v>3083</v>
      </c>
      <c r="P1442">
        <v>3</v>
      </c>
      <c r="Q1442">
        <v>900</v>
      </c>
      <c r="R1442">
        <v>9100</v>
      </c>
      <c r="S1442">
        <v>1</v>
      </c>
      <c r="T1442">
        <v>49</v>
      </c>
      <c r="U1442">
        <v>6</v>
      </c>
      <c r="V1442">
        <v>32</v>
      </c>
      <c r="W1442">
        <v>6980.42</v>
      </c>
      <c r="X1442">
        <v>5.333333333333333</v>
      </c>
      <c r="Y1442">
        <v>1163.4033333333334</v>
      </c>
      <c r="Z1442">
        <v>13.833333333333334</v>
      </c>
      <c r="AA1442">
        <v>10.797433180555556</v>
      </c>
      <c r="AB1442">
        <v>1</v>
      </c>
      <c r="AC1442">
        <v>0.14306765833333332</v>
      </c>
      <c r="AD1442">
        <v>0</v>
      </c>
      <c r="AE1442">
        <v>1.3801560583379473</v>
      </c>
      <c r="AF1442">
        <v>0.68055555555555547</v>
      </c>
      <c r="AG1442">
        <v>2.0607116055555554</v>
      </c>
      <c r="AH1442">
        <v>0</v>
      </c>
      <c r="AI1442">
        <v>7.5589437861111115</v>
      </c>
      <c r="AJ1442">
        <v>240</v>
      </c>
      <c r="AK1442">
        <v>61</v>
      </c>
      <c r="AL1442">
        <v>1</v>
      </c>
      <c r="AM1442">
        <v>1</v>
      </c>
      <c r="AN1442">
        <v>0</v>
      </c>
      <c r="AO1442">
        <v>1</v>
      </c>
      <c r="AP1442">
        <v>0</v>
      </c>
      <c r="AQ1442">
        <v>0</v>
      </c>
      <c r="AR1442">
        <v>379.74</v>
      </c>
      <c r="AS1442" s="1" t="s">
        <v>65</v>
      </c>
      <c r="AT1442">
        <v>1</v>
      </c>
      <c r="AU1442">
        <v>9.203946366666667</v>
      </c>
      <c r="AV1442">
        <v>449.95846056666664</v>
      </c>
      <c r="AW1442">
        <v>57</v>
      </c>
      <c r="AX1442">
        <v>0.16666666666666666</v>
      </c>
      <c r="AY1442">
        <v>0.16666666666666666</v>
      </c>
      <c r="AZ1442">
        <v>40</v>
      </c>
      <c r="BA1442">
        <v>0.15339910611111113</v>
      </c>
      <c r="BB1442">
        <v>0.2458789402003643</v>
      </c>
      <c r="BC1442">
        <v>22</v>
      </c>
      <c r="BD1442">
        <v>39</v>
      </c>
      <c r="BE1442">
        <v>1</v>
      </c>
      <c r="BF1442">
        <v>1</v>
      </c>
      <c r="BG1442" s="1" t="s">
        <v>83</v>
      </c>
      <c r="BH1442" s="1" t="s">
        <v>6892</v>
      </c>
      <c r="BI1442" s="1" t="s">
        <v>6889</v>
      </c>
      <c r="BJ1442" s="1" t="s">
        <v>6893</v>
      </c>
      <c r="BK1442">
        <v>1900</v>
      </c>
      <c r="BL1442">
        <v>2.8</v>
      </c>
      <c r="BM1442" s="5" t="d">
        <v>1899-12-30</v>
      </c>
      <c r="BN1442" s="5" t="d">
        <v>00:29:59.99999999999990100</v>
      </c>
      <c r="BO1442">
        <v>0</v>
      </c>
      <c r="BP1442" t="b">
        <v>0</v>
      </c>
    </row>
    <row r="1443" spans="1:68" x14ac:dyDescent="0.2">
      <c r="A1443" s="1" t="s">
        <v>3084</v>
      </c>
      <c r="B1443" s="1" t="s">
        <v>2842</v>
      </c>
      <c r="C1443" s="2" t="d">
        <v>2026-07-03</v>
      </c>
      <c r="D1443">
        <v>2</v>
      </c>
      <c r="E1443" s="1" t="s">
        <v>61</v>
      </c>
      <c r="F1443">
        <v>7</v>
      </c>
      <c r="G1443">
        <v>18</v>
      </c>
      <c r="H1443">
        <v>12</v>
      </c>
      <c r="I1443">
        <v>2</v>
      </c>
      <c r="J1443">
        <v>4</v>
      </c>
      <c r="K1443">
        <v>900</v>
      </c>
      <c r="L1443">
        <v>1</v>
      </c>
      <c r="M1443" s="1" t="s">
        <v>3085</v>
      </c>
      <c r="N1443" s="1" t="s">
        <v>3086</v>
      </c>
      <c r="O1443" s="1" t="s">
        <v>3087</v>
      </c>
      <c r="P1443">
        <v>1.75</v>
      </c>
      <c r="Q1443">
        <v>900</v>
      </c>
      <c r="R1443">
        <v>8200</v>
      </c>
      <c r="S1443">
        <v>1</v>
      </c>
      <c r="T1443">
        <v>48</v>
      </c>
      <c r="U1443">
        <v>7</v>
      </c>
      <c r="V1443">
        <v>38</v>
      </c>
      <c r="W1443">
        <v>9715.64</v>
      </c>
      <c r="X1443">
        <v>5.4285714285714288</v>
      </c>
      <c r="Y1443">
        <v>1387.9485714285713</v>
      </c>
      <c r="Z1443">
        <v>13.857142857142858</v>
      </c>
      <c r="AA1443">
        <v>10.661700397619047</v>
      </c>
      <c r="AB1443">
        <v>0</v>
      </c>
      <c r="AC1443">
        <v>0</v>
      </c>
      <c r="AD1443">
        <v>0</v>
      </c>
      <c r="AE1443">
        <v>1.3325114629379249</v>
      </c>
      <c r="AF1443">
        <v>0.50238095238095237</v>
      </c>
      <c r="AG1443">
        <v>1.8348924095238097</v>
      </c>
      <c r="AH1443">
        <v>0</v>
      </c>
      <c r="AI1443">
        <v>7.7529984547619053</v>
      </c>
      <c r="AJ1443">
        <v>280</v>
      </c>
      <c r="AK1443">
        <v>61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 s="1" t="s">
        <v>70</v>
      </c>
      <c r="AT1443">
        <v>0</v>
      </c>
      <c r="AU1443">
        <v>9.29563205</v>
      </c>
      <c r="AV1443">
        <v>52.132675216666662</v>
      </c>
      <c r="AW1443">
        <v>6</v>
      </c>
      <c r="AX1443">
        <v>0</v>
      </c>
      <c r="AY1443">
        <v>0</v>
      </c>
      <c r="AZ1443">
        <v>40</v>
      </c>
      <c r="BA1443">
        <v>7.7463600416666667E-2</v>
      </c>
      <c r="BB1443">
        <v>2.8487800664845169E-2</v>
      </c>
      <c r="BC1443">
        <v>3</v>
      </c>
      <c r="BD1443">
        <v>58</v>
      </c>
      <c r="BE1443">
        <v>1</v>
      </c>
      <c r="BF1443">
        <v>3</v>
      </c>
      <c r="BG1443" s="1" t="s">
        <v>66</v>
      </c>
      <c r="BH1443" s="1" t="s">
        <v>6892</v>
      </c>
      <c r="BI1443" s="1" t="s">
        <v>6889</v>
      </c>
      <c r="BJ1443" s="1" t="s">
        <v>6893</v>
      </c>
      <c r="BK1443">
        <v>1900</v>
      </c>
      <c r="BL1443">
        <v>2.8</v>
      </c>
      <c r="BM1443" s="5" t="d">
        <v>00:29:59.99999999999990100</v>
      </c>
      <c r="BN1443" s="5" t="d">
        <v>00:59:59.99999999999980200</v>
      </c>
      <c r="BO1443">
        <v>0</v>
      </c>
      <c r="BP1443" t="b">
        <v>0</v>
      </c>
    </row>
    <row r="1444" spans="1:68" x14ac:dyDescent="0.2">
      <c r="A1444" s="1" t="s">
        <v>3088</v>
      </c>
      <c r="B1444" s="1" t="s">
        <v>2842</v>
      </c>
      <c r="C1444" s="2" t="d">
        <v>2026-07-03</v>
      </c>
      <c r="D1444">
        <v>3</v>
      </c>
      <c r="E1444" s="1" t="s">
        <v>61</v>
      </c>
      <c r="F1444">
        <v>6</v>
      </c>
      <c r="G1444">
        <v>10</v>
      </c>
      <c r="H1444">
        <v>9</v>
      </c>
      <c r="I1444">
        <v>0</v>
      </c>
      <c r="J1444">
        <v>1</v>
      </c>
      <c r="K1444">
        <v>675</v>
      </c>
      <c r="L1444">
        <v>0</v>
      </c>
      <c r="M1444" s="1" t="s">
        <v>3089</v>
      </c>
      <c r="N1444" s="1" t="s">
        <v>63</v>
      </c>
      <c r="O1444" s="1" t="s">
        <v>2850</v>
      </c>
      <c r="P1444">
        <v>6</v>
      </c>
      <c r="Q1444">
        <v>675</v>
      </c>
      <c r="R1444">
        <v>7525</v>
      </c>
      <c r="S1444">
        <v>0</v>
      </c>
      <c r="T1444">
        <v>48</v>
      </c>
      <c r="U1444">
        <v>6</v>
      </c>
      <c r="V1444">
        <v>21</v>
      </c>
      <c r="W1444">
        <v>3587.67</v>
      </c>
      <c r="X1444">
        <v>3.5</v>
      </c>
      <c r="Y1444">
        <v>597.94500000000005</v>
      </c>
      <c r="Z1444">
        <v>13.166666666666666</v>
      </c>
      <c r="AA1444">
        <v>8.7489108027777771</v>
      </c>
      <c r="AB1444">
        <v>0</v>
      </c>
      <c r="AC1444">
        <v>0</v>
      </c>
      <c r="AD1444">
        <v>4.2604391666666665E-2</v>
      </c>
      <c r="AE1444">
        <v>0.90658621435671904</v>
      </c>
      <c r="AF1444">
        <v>0.72222222222222221</v>
      </c>
      <c r="AG1444">
        <v>1.6714128194444446</v>
      </c>
      <c r="AH1444">
        <v>0</v>
      </c>
      <c r="AI1444">
        <v>6.0830535277777784</v>
      </c>
      <c r="AJ1444">
        <v>240</v>
      </c>
      <c r="AK1444">
        <v>32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 s="1" t="s">
        <v>70</v>
      </c>
      <c r="AT1444">
        <v>0</v>
      </c>
      <c r="AU1444">
        <v>5.4714653833333333</v>
      </c>
      <c r="AV1444">
        <v>90.079769450000001</v>
      </c>
      <c r="AW1444">
        <v>9</v>
      </c>
      <c r="AX1444">
        <v>0</v>
      </c>
      <c r="AY1444">
        <v>0</v>
      </c>
      <c r="AZ1444">
        <v>40</v>
      </c>
      <c r="BA1444">
        <v>0.18238217944444443</v>
      </c>
      <c r="BB1444">
        <v>9.383309317708334E-2</v>
      </c>
      <c r="BC1444">
        <v>5</v>
      </c>
      <c r="BD1444">
        <v>27</v>
      </c>
      <c r="BE1444">
        <v>1</v>
      </c>
      <c r="BF1444">
        <v>0</v>
      </c>
      <c r="BG1444" s="1" t="s">
        <v>66</v>
      </c>
      <c r="BH1444" s="1" t="s">
        <v>6892</v>
      </c>
      <c r="BI1444" s="1" t="s">
        <v>6889</v>
      </c>
      <c r="BJ1444" s="1" t="s">
        <v>6893</v>
      </c>
      <c r="BK1444">
        <v>1900</v>
      </c>
      <c r="BL1444">
        <v>2.8</v>
      </c>
      <c r="BM1444" s="5" t="d">
        <v>00:59:59.99999999999980200</v>
      </c>
      <c r="BN1444" s="5" t="d">
        <v>01:30:00.000</v>
      </c>
      <c r="BO1444">
        <v>1</v>
      </c>
      <c r="BP1444" t="b">
        <v>0</v>
      </c>
    </row>
    <row r="1445" spans="1:68" x14ac:dyDescent="0.2">
      <c r="A1445" s="1" t="s">
        <v>3090</v>
      </c>
      <c r="B1445" s="1" t="s">
        <v>2842</v>
      </c>
      <c r="C1445" s="2" t="d">
        <v>2026-07-03</v>
      </c>
      <c r="D1445">
        <v>4</v>
      </c>
      <c r="E1445" s="1" t="s">
        <v>61</v>
      </c>
      <c r="F1445">
        <v>18</v>
      </c>
      <c r="G1445">
        <v>10</v>
      </c>
      <c r="H1445">
        <v>9</v>
      </c>
      <c r="I1445">
        <v>0</v>
      </c>
      <c r="J1445">
        <v>1</v>
      </c>
      <c r="K1445">
        <v>675</v>
      </c>
      <c r="L1445">
        <v>0</v>
      </c>
      <c r="M1445" s="1" t="s">
        <v>3091</v>
      </c>
      <c r="N1445" s="1" t="s">
        <v>63</v>
      </c>
      <c r="O1445" s="1" t="s">
        <v>2974</v>
      </c>
      <c r="P1445">
        <v>18</v>
      </c>
      <c r="Q1445">
        <v>675</v>
      </c>
      <c r="R1445">
        <v>6850</v>
      </c>
      <c r="S1445">
        <v>0</v>
      </c>
      <c r="T1445">
        <v>48</v>
      </c>
      <c r="U1445">
        <v>18</v>
      </c>
      <c r="V1445">
        <v>83</v>
      </c>
      <c r="W1445">
        <v>18760.009999999998</v>
      </c>
      <c r="X1445">
        <v>4.6111111111111107</v>
      </c>
      <c r="Y1445">
        <v>1042.2227777777778</v>
      </c>
      <c r="Z1445">
        <v>14.055555555555555</v>
      </c>
      <c r="AA1445">
        <v>12.144701428703703</v>
      </c>
      <c r="AB1445">
        <v>2</v>
      </c>
      <c r="AC1445">
        <v>0.14979655277777779</v>
      </c>
      <c r="AD1445">
        <v>1.1244425462962964</v>
      </c>
      <c r="AE1445">
        <v>1.2631973643994809</v>
      </c>
      <c r="AF1445">
        <v>0.65277777777777779</v>
      </c>
      <c r="AG1445">
        <v>3.0404176861111107</v>
      </c>
      <c r="AH1445">
        <v>0</v>
      </c>
      <c r="AI1445">
        <v>8.1403948435185178</v>
      </c>
      <c r="AJ1445">
        <v>720</v>
      </c>
      <c r="AK1445">
        <v>32</v>
      </c>
      <c r="AL1445">
        <v>1</v>
      </c>
      <c r="AM1445">
        <v>1</v>
      </c>
      <c r="AN1445">
        <v>0</v>
      </c>
      <c r="AO1445">
        <v>1</v>
      </c>
      <c r="AP1445">
        <v>0</v>
      </c>
      <c r="AQ1445">
        <v>0</v>
      </c>
      <c r="AR1445">
        <v>169.77</v>
      </c>
      <c r="AS1445" s="1" t="s">
        <v>65</v>
      </c>
      <c r="AT1445">
        <v>2</v>
      </c>
      <c r="AU1445">
        <v>20.482739850000002</v>
      </c>
      <c r="AV1445">
        <v>144.34982498333332</v>
      </c>
      <c r="AW1445">
        <v>11</v>
      </c>
      <c r="AX1445">
        <v>0.1111111111111111</v>
      </c>
      <c r="AY1445">
        <v>5.5555555555555552E-2</v>
      </c>
      <c r="AZ1445">
        <v>40</v>
      </c>
      <c r="BA1445">
        <v>0.68275799500000001</v>
      </c>
      <c r="BB1445">
        <v>0.15036440102430554</v>
      </c>
      <c r="BC1445">
        <v>7</v>
      </c>
      <c r="BD1445">
        <v>25</v>
      </c>
      <c r="BE1445">
        <v>1</v>
      </c>
      <c r="BF1445">
        <v>0</v>
      </c>
      <c r="BG1445" s="1" t="s">
        <v>209</v>
      </c>
      <c r="BH1445" s="1" t="s">
        <v>6892</v>
      </c>
      <c r="BI1445" s="1" t="s">
        <v>6889</v>
      </c>
      <c r="BJ1445" s="1" t="s">
        <v>6893</v>
      </c>
      <c r="BK1445">
        <v>1900</v>
      </c>
      <c r="BL1445">
        <v>2.8</v>
      </c>
      <c r="BM1445" s="5" t="d">
        <v>01:30:00.000</v>
      </c>
      <c r="BN1445" s="5" t="d">
        <v>01:59:59.99999999999959725</v>
      </c>
      <c r="BO1445">
        <v>1</v>
      </c>
      <c r="BP1445" t="b">
        <v>0</v>
      </c>
    </row>
    <row r="1446" spans="1:68" x14ac:dyDescent="0.2">
      <c r="A1446" s="1" t="s">
        <v>3092</v>
      </c>
      <c r="B1446" s="1" t="s">
        <v>2842</v>
      </c>
      <c r="C1446" s="2" t="d">
        <v>2026-07-03</v>
      </c>
      <c r="D1446">
        <v>5</v>
      </c>
      <c r="E1446" s="1" t="s">
        <v>61</v>
      </c>
      <c r="F1446">
        <v>14</v>
      </c>
      <c r="G1446">
        <v>10</v>
      </c>
      <c r="H1446">
        <v>9</v>
      </c>
      <c r="I1446">
        <v>0</v>
      </c>
      <c r="J1446">
        <v>1</v>
      </c>
      <c r="K1446">
        <v>675</v>
      </c>
      <c r="L1446">
        <v>0</v>
      </c>
      <c r="M1446" s="1" t="s">
        <v>3093</v>
      </c>
      <c r="N1446" s="1" t="s">
        <v>63</v>
      </c>
      <c r="O1446" s="1" t="s">
        <v>2853</v>
      </c>
      <c r="P1446">
        <v>14</v>
      </c>
      <c r="Q1446">
        <v>675</v>
      </c>
      <c r="R1446">
        <v>6175</v>
      </c>
      <c r="S1446">
        <v>0</v>
      </c>
      <c r="T1446">
        <v>48</v>
      </c>
      <c r="U1446">
        <v>14</v>
      </c>
      <c r="V1446">
        <v>76</v>
      </c>
      <c r="W1446">
        <v>17256.2</v>
      </c>
      <c r="X1446">
        <v>5.4285714285714288</v>
      </c>
      <c r="Y1446">
        <v>1232.5857142857144</v>
      </c>
      <c r="Z1446">
        <v>14.071428571428571</v>
      </c>
      <c r="AA1446">
        <v>11.760773197619047</v>
      </c>
      <c r="AB1446">
        <v>0</v>
      </c>
      <c r="AC1446">
        <v>0</v>
      </c>
      <c r="AD1446">
        <v>0.49300832857142857</v>
      </c>
      <c r="AE1446">
        <v>1.4610595821553833</v>
      </c>
      <c r="AF1446">
        <v>0.59642857142857142</v>
      </c>
      <c r="AG1446">
        <v>2.5504964785714286</v>
      </c>
      <c r="AH1446">
        <v>0</v>
      </c>
      <c r="AI1446">
        <v>8.3769433773809521</v>
      </c>
      <c r="AJ1446">
        <v>560</v>
      </c>
      <c r="AK1446">
        <v>32</v>
      </c>
      <c r="AL1446">
        <v>1</v>
      </c>
      <c r="AM1446">
        <v>1</v>
      </c>
      <c r="AN1446">
        <v>0</v>
      </c>
      <c r="AO1446">
        <v>0</v>
      </c>
      <c r="AP1446">
        <v>1</v>
      </c>
      <c r="AQ1446">
        <v>0</v>
      </c>
      <c r="AR1446">
        <v>496.1</v>
      </c>
      <c r="AS1446" s="1" t="s">
        <v>70</v>
      </c>
      <c r="AT1446">
        <v>0</v>
      </c>
      <c r="AU1446">
        <v>22.042532833333333</v>
      </c>
      <c r="AV1446">
        <v>230.8370285</v>
      </c>
      <c r="AW1446">
        <v>13</v>
      </c>
      <c r="AX1446">
        <v>0</v>
      </c>
      <c r="AY1446">
        <v>7.1428571428571425E-2</v>
      </c>
      <c r="AZ1446">
        <v>40</v>
      </c>
      <c r="BA1446">
        <v>0.73475109444444442</v>
      </c>
      <c r="BB1446">
        <v>0.24045523802083332</v>
      </c>
      <c r="BC1446">
        <v>11</v>
      </c>
      <c r="BD1446">
        <v>21</v>
      </c>
      <c r="BE1446">
        <v>2</v>
      </c>
      <c r="BF1446">
        <v>-1</v>
      </c>
      <c r="BG1446" s="1" t="s">
        <v>209</v>
      </c>
      <c r="BH1446" s="1" t="s">
        <v>6892</v>
      </c>
      <c r="BI1446" s="1" t="s">
        <v>6889</v>
      </c>
      <c r="BJ1446" s="1" t="s">
        <v>6893</v>
      </c>
      <c r="BK1446">
        <v>1900</v>
      </c>
      <c r="BL1446">
        <v>2.8</v>
      </c>
      <c r="BM1446" s="5" t="d">
        <v>01:59:59.99999999999959725</v>
      </c>
      <c r="BN1446" s="5" t="d">
        <v>02:30:00.00000000000040275</v>
      </c>
      <c r="BO1446">
        <v>2</v>
      </c>
      <c r="BP1446" t="b">
        <v>0</v>
      </c>
    </row>
    <row r="1447" spans="1:68" x14ac:dyDescent="0.2">
      <c r="A1447" s="1" t="s">
        <v>3094</v>
      </c>
      <c r="B1447" s="1" t="s">
        <v>2842</v>
      </c>
      <c r="C1447" s="2" t="d">
        <v>2026-07-03</v>
      </c>
      <c r="D1447">
        <v>6</v>
      </c>
      <c r="E1447" s="1" t="s">
        <v>61</v>
      </c>
      <c r="F1447">
        <v>8</v>
      </c>
      <c r="G1447">
        <v>10</v>
      </c>
      <c r="H1447">
        <v>9</v>
      </c>
      <c r="I1447">
        <v>0</v>
      </c>
      <c r="J1447">
        <v>1</v>
      </c>
      <c r="K1447">
        <v>675</v>
      </c>
      <c r="L1447">
        <v>0</v>
      </c>
      <c r="M1447" s="1" t="s">
        <v>3095</v>
      </c>
      <c r="N1447" s="1" t="s">
        <v>63</v>
      </c>
      <c r="O1447" s="1" t="s">
        <v>2856</v>
      </c>
      <c r="P1447">
        <v>8</v>
      </c>
      <c r="Q1447">
        <v>675</v>
      </c>
      <c r="R1447">
        <v>5500</v>
      </c>
      <c r="S1447">
        <v>0</v>
      </c>
      <c r="T1447">
        <v>48</v>
      </c>
      <c r="U1447">
        <v>8</v>
      </c>
      <c r="V1447">
        <v>34</v>
      </c>
      <c r="W1447">
        <v>7445.6200000000008</v>
      </c>
      <c r="X1447">
        <v>4.25</v>
      </c>
      <c r="Y1447">
        <v>930.7025000000001</v>
      </c>
      <c r="Z1447">
        <v>14.25</v>
      </c>
      <c r="AA1447">
        <v>12.584320193749999</v>
      </c>
      <c r="AB1447">
        <v>1</v>
      </c>
      <c r="AC1447">
        <v>0.15530291666666662</v>
      </c>
      <c r="AD1447">
        <v>0.8254173583333333</v>
      </c>
      <c r="AE1447">
        <v>1.1695252576280044</v>
      </c>
      <c r="AF1447">
        <v>0.6875</v>
      </c>
      <c r="AG1447">
        <v>2.6824426125</v>
      </c>
      <c r="AH1447">
        <v>0</v>
      </c>
      <c r="AI1447">
        <v>8.9247942395833331</v>
      </c>
      <c r="AJ1447">
        <v>320</v>
      </c>
      <c r="AK1447">
        <v>32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 s="1" t="s">
        <v>65</v>
      </c>
      <c r="AT1447">
        <v>1</v>
      </c>
      <c r="AU1447">
        <v>10.023315766666666</v>
      </c>
      <c r="AV1447">
        <v>156.76411160000001</v>
      </c>
      <c r="AW1447">
        <v>12</v>
      </c>
      <c r="AX1447">
        <v>0.125</v>
      </c>
      <c r="AY1447">
        <v>0</v>
      </c>
      <c r="AZ1447">
        <v>40</v>
      </c>
      <c r="BA1447">
        <v>0.33411052555555554</v>
      </c>
      <c r="BB1447">
        <v>0.16329594958333335</v>
      </c>
      <c r="BC1447">
        <v>8</v>
      </c>
      <c r="BD1447">
        <v>24</v>
      </c>
      <c r="BE1447">
        <v>1</v>
      </c>
      <c r="BF1447">
        <v>0</v>
      </c>
      <c r="BG1447" s="1" t="s">
        <v>66</v>
      </c>
      <c r="BH1447" s="1" t="s">
        <v>6892</v>
      </c>
      <c r="BI1447" s="1" t="s">
        <v>6889</v>
      </c>
      <c r="BJ1447" s="1" t="s">
        <v>6893</v>
      </c>
      <c r="BK1447">
        <v>1900</v>
      </c>
      <c r="BL1447">
        <v>2.8</v>
      </c>
      <c r="BM1447" s="5" t="d">
        <v>02:30:00.00000000000040275</v>
      </c>
      <c r="BN1447" s="5" t="d">
        <v>03:00:00.000</v>
      </c>
      <c r="BO1447">
        <v>2</v>
      </c>
      <c r="BP1447" t="b">
        <v>0</v>
      </c>
    </row>
    <row r="1448" spans="1:68" x14ac:dyDescent="0.2">
      <c r="A1448" s="1" t="s">
        <v>3096</v>
      </c>
      <c r="B1448" s="1" t="s">
        <v>2842</v>
      </c>
      <c r="C1448" s="2" t="d">
        <v>2026-07-03</v>
      </c>
      <c r="D1448">
        <v>7</v>
      </c>
      <c r="E1448" s="1" t="s">
        <v>61</v>
      </c>
      <c r="F1448">
        <v>11</v>
      </c>
      <c r="G1448">
        <v>10</v>
      </c>
      <c r="H1448">
        <v>9</v>
      </c>
      <c r="I1448">
        <v>0</v>
      </c>
      <c r="J1448">
        <v>1</v>
      </c>
      <c r="K1448">
        <v>675</v>
      </c>
      <c r="L1448">
        <v>0</v>
      </c>
      <c r="M1448" s="1" t="s">
        <v>3097</v>
      </c>
      <c r="N1448" s="1" t="s">
        <v>63</v>
      </c>
      <c r="O1448" s="1" t="s">
        <v>2862</v>
      </c>
      <c r="P1448">
        <v>11</v>
      </c>
      <c r="Q1448">
        <v>675</v>
      </c>
      <c r="R1448">
        <v>4825</v>
      </c>
      <c r="S1448">
        <v>0</v>
      </c>
      <c r="T1448">
        <v>48</v>
      </c>
      <c r="U1448">
        <v>11</v>
      </c>
      <c r="V1448">
        <v>56</v>
      </c>
      <c r="W1448">
        <v>12526.75</v>
      </c>
      <c r="X1448">
        <v>5.0909090909090908</v>
      </c>
      <c r="Y1448">
        <v>1138.7954545454545</v>
      </c>
      <c r="Z1448">
        <v>14</v>
      </c>
      <c r="AA1448">
        <v>12.568602156060605</v>
      </c>
      <c r="AB1448">
        <v>3</v>
      </c>
      <c r="AC1448">
        <v>0.2621446090909092</v>
      </c>
      <c r="AD1448">
        <v>0.40844693333333332</v>
      </c>
      <c r="AE1448">
        <v>1.3188594526829023</v>
      </c>
      <c r="AF1448">
        <v>0.66666666666666663</v>
      </c>
      <c r="AG1448">
        <v>2.3939730484848485</v>
      </c>
      <c r="AH1448">
        <v>0</v>
      </c>
      <c r="AI1448">
        <v>9.0155381909090906</v>
      </c>
      <c r="AJ1448">
        <v>440</v>
      </c>
      <c r="AK1448">
        <v>32</v>
      </c>
      <c r="AL1448">
        <v>1</v>
      </c>
      <c r="AM1448">
        <v>1</v>
      </c>
      <c r="AN1448">
        <v>0</v>
      </c>
      <c r="AO1448">
        <v>0</v>
      </c>
      <c r="AP1448">
        <v>1</v>
      </c>
      <c r="AQ1448">
        <v>0</v>
      </c>
      <c r="AR1448">
        <v>264.39</v>
      </c>
      <c r="AS1448" s="1" t="s">
        <v>65</v>
      </c>
      <c r="AT1448">
        <v>3</v>
      </c>
      <c r="AU1448">
        <v>13.239425783333333</v>
      </c>
      <c r="AV1448">
        <v>102.9219992</v>
      </c>
      <c r="AW1448">
        <v>6</v>
      </c>
      <c r="AX1448">
        <v>0.27272727272727271</v>
      </c>
      <c r="AY1448">
        <v>9.0909090909090912E-2</v>
      </c>
      <c r="AZ1448">
        <v>40</v>
      </c>
      <c r="BA1448">
        <v>0.44131419277777778</v>
      </c>
      <c r="BB1448">
        <v>0.10721041583333334</v>
      </c>
      <c r="BC1448">
        <v>5</v>
      </c>
      <c r="BD1448">
        <v>27</v>
      </c>
      <c r="BE1448">
        <v>1</v>
      </c>
      <c r="BF1448">
        <v>0</v>
      </c>
      <c r="BG1448" s="1" t="s">
        <v>83</v>
      </c>
      <c r="BH1448" s="1" t="s">
        <v>6892</v>
      </c>
      <c r="BI1448" s="1" t="s">
        <v>6889</v>
      </c>
      <c r="BJ1448" s="1" t="s">
        <v>6893</v>
      </c>
      <c r="BK1448">
        <v>1900</v>
      </c>
      <c r="BL1448">
        <v>2.8</v>
      </c>
      <c r="BM1448" s="5" t="d">
        <v>03:00:00.000</v>
      </c>
      <c r="BN1448" s="5" t="d">
        <v>03:30:00.00000000000079875</v>
      </c>
      <c r="BO1448">
        <v>3</v>
      </c>
      <c r="BP1448" t="b">
        <v>0</v>
      </c>
    </row>
    <row r="1449" spans="1:68" x14ac:dyDescent="0.2">
      <c r="A1449" s="1" t="s">
        <v>3098</v>
      </c>
      <c r="B1449" s="1" t="s">
        <v>2842</v>
      </c>
      <c r="C1449" s="2" t="d">
        <v>2026-07-03</v>
      </c>
      <c r="D1449">
        <v>8</v>
      </c>
      <c r="E1449" s="1" t="s">
        <v>61</v>
      </c>
      <c r="F1449">
        <v>7</v>
      </c>
      <c r="G1449">
        <v>10</v>
      </c>
      <c r="H1449">
        <v>9</v>
      </c>
      <c r="I1449">
        <v>0</v>
      </c>
      <c r="J1449">
        <v>1</v>
      </c>
      <c r="K1449">
        <v>675</v>
      </c>
      <c r="L1449">
        <v>0</v>
      </c>
      <c r="M1449" s="1" t="s">
        <v>3099</v>
      </c>
      <c r="N1449" s="1" t="s">
        <v>63</v>
      </c>
      <c r="O1449" s="1" t="s">
        <v>2865</v>
      </c>
      <c r="P1449">
        <v>7</v>
      </c>
      <c r="Q1449">
        <v>675</v>
      </c>
      <c r="R1449">
        <v>4150</v>
      </c>
      <c r="S1449">
        <v>0</v>
      </c>
      <c r="T1449">
        <v>48</v>
      </c>
      <c r="U1449">
        <v>7</v>
      </c>
      <c r="V1449">
        <v>30</v>
      </c>
      <c r="W1449">
        <v>7189.08</v>
      </c>
      <c r="X1449">
        <v>4.2857142857142856</v>
      </c>
      <c r="Y1449">
        <v>1027.0114285714285</v>
      </c>
      <c r="Z1449">
        <v>13.714285714285714</v>
      </c>
      <c r="AA1449">
        <v>10.886280123809524</v>
      </c>
      <c r="AB1449">
        <v>1</v>
      </c>
      <c r="AC1449">
        <v>0.14699218571428574</v>
      </c>
      <c r="AD1449">
        <v>0.27840322857142852</v>
      </c>
      <c r="AE1449">
        <v>1.1109783313457424</v>
      </c>
      <c r="AF1449">
        <v>0.62857142857142867</v>
      </c>
      <c r="AG1449">
        <v>2.0179529857142855</v>
      </c>
      <c r="AH1449">
        <v>0</v>
      </c>
      <c r="AI1449">
        <v>8.0159461833333321</v>
      </c>
      <c r="AJ1449">
        <v>280</v>
      </c>
      <c r="AK1449">
        <v>32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 s="1" t="s">
        <v>65</v>
      </c>
      <c r="AT1449">
        <v>1</v>
      </c>
      <c r="AU1449">
        <v>8.4044139666666666</v>
      </c>
      <c r="AV1449">
        <v>113.23135528333333</v>
      </c>
      <c r="AW1449">
        <v>9</v>
      </c>
      <c r="AX1449">
        <v>0.14285714285714285</v>
      </c>
      <c r="AY1449">
        <v>0</v>
      </c>
      <c r="AZ1449">
        <v>40</v>
      </c>
      <c r="BA1449">
        <v>0.28014713222222221</v>
      </c>
      <c r="BB1449">
        <v>0.11794932842013889</v>
      </c>
      <c r="BC1449">
        <v>6</v>
      </c>
      <c r="BD1449">
        <v>26</v>
      </c>
      <c r="BE1449">
        <v>1</v>
      </c>
      <c r="BF1449">
        <v>0</v>
      </c>
      <c r="BG1449" s="1" t="s">
        <v>66</v>
      </c>
      <c r="BH1449" s="1" t="s">
        <v>6892</v>
      </c>
      <c r="BI1449" s="1" t="s">
        <v>6889</v>
      </c>
      <c r="BJ1449" s="1" t="s">
        <v>6893</v>
      </c>
      <c r="BK1449">
        <v>1900</v>
      </c>
      <c r="BL1449">
        <v>2.8</v>
      </c>
      <c r="BM1449" s="5" t="d">
        <v>03:30:00.00000000000079875</v>
      </c>
      <c r="BN1449" s="5" t="d">
        <v>03:59:59.99999999999920125</v>
      </c>
      <c r="BO1449">
        <v>3</v>
      </c>
      <c r="BP1449" t="b">
        <v>0</v>
      </c>
    </row>
    <row r="1450" spans="1:68" x14ac:dyDescent="0.2">
      <c r="A1450" s="1" t="s">
        <v>3100</v>
      </c>
      <c r="B1450" s="1" t="s">
        <v>2842</v>
      </c>
      <c r="C1450" s="2" t="d">
        <v>2026-07-03</v>
      </c>
      <c r="D1450">
        <v>9</v>
      </c>
      <c r="E1450" s="1" t="s">
        <v>61</v>
      </c>
      <c r="F1450">
        <v>10</v>
      </c>
      <c r="G1450">
        <v>10</v>
      </c>
      <c r="H1450">
        <v>9</v>
      </c>
      <c r="I1450">
        <v>0</v>
      </c>
      <c r="J1450">
        <v>1</v>
      </c>
      <c r="K1450">
        <v>675</v>
      </c>
      <c r="L1450">
        <v>0</v>
      </c>
      <c r="M1450" s="1" t="s">
        <v>3101</v>
      </c>
      <c r="N1450" s="1" t="s">
        <v>63</v>
      </c>
      <c r="O1450" s="1" t="s">
        <v>2868</v>
      </c>
      <c r="P1450">
        <v>10</v>
      </c>
      <c r="Q1450">
        <v>675</v>
      </c>
      <c r="R1450">
        <v>3475</v>
      </c>
      <c r="S1450">
        <v>0</v>
      </c>
      <c r="T1450">
        <v>48</v>
      </c>
      <c r="U1450">
        <v>10</v>
      </c>
      <c r="V1450">
        <v>41</v>
      </c>
      <c r="W1450">
        <v>9205.3700000000008</v>
      </c>
      <c r="X1450">
        <v>4.0999999999999996</v>
      </c>
      <c r="Y1450">
        <v>920.53700000000003</v>
      </c>
      <c r="Z1450">
        <v>13.8</v>
      </c>
      <c r="AA1450">
        <v>11.144364141666667</v>
      </c>
      <c r="AB1450">
        <v>1</v>
      </c>
      <c r="AC1450">
        <v>3.1935836666666613E-2</v>
      </c>
      <c r="AD1450">
        <v>0.19742328166666667</v>
      </c>
      <c r="AE1450">
        <v>1.1168031821228013</v>
      </c>
      <c r="AF1450">
        <v>0.67833333333333334</v>
      </c>
      <c r="AG1450">
        <v>1.9925597900000001</v>
      </c>
      <c r="AH1450">
        <v>0</v>
      </c>
      <c r="AI1450">
        <v>8.1051376800000003</v>
      </c>
      <c r="AJ1450">
        <v>400</v>
      </c>
      <c r="AK1450">
        <v>32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 s="1" t="s">
        <v>65</v>
      </c>
      <c r="AT1450">
        <v>1</v>
      </c>
      <c r="AU1450">
        <v>11.808494133333333</v>
      </c>
      <c r="AV1450">
        <v>138.91271686666667</v>
      </c>
      <c r="AW1450">
        <v>8</v>
      </c>
      <c r="AX1450">
        <v>0.1</v>
      </c>
      <c r="AY1450">
        <v>0</v>
      </c>
      <c r="AZ1450">
        <v>40</v>
      </c>
      <c r="BA1450">
        <v>0.39361647111111109</v>
      </c>
      <c r="BB1450">
        <v>0.14470074673611111</v>
      </c>
      <c r="BC1450">
        <v>7</v>
      </c>
      <c r="BD1450">
        <v>25</v>
      </c>
      <c r="BE1450">
        <v>1</v>
      </c>
      <c r="BF1450">
        <v>0</v>
      </c>
      <c r="BG1450" s="1" t="s">
        <v>66</v>
      </c>
      <c r="BH1450" s="1" t="s">
        <v>6892</v>
      </c>
      <c r="BI1450" s="1" t="s">
        <v>6889</v>
      </c>
      <c r="BJ1450" s="1" t="s">
        <v>6893</v>
      </c>
      <c r="BK1450">
        <v>1900</v>
      </c>
      <c r="BL1450">
        <v>2.8</v>
      </c>
      <c r="BM1450" s="5" t="d">
        <v>03:59:59.99999999999920125</v>
      </c>
      <c r="BN1450" s="5" t="d">
        <v>04:30:00.000</v>
      </c>
      <c r="BO1450">
        <v>4</v>
      </c>
      <c r="BP1450" t="b">
        <v>0</v>
      </c>
    </row>
    <row r="1451" spans="1:68" x14ac:dyDescent="0.2">
      <c r="A1451" s="1" t="s">
        <v>3102</v>
      </c>
      <c r="B1451" s="1" t="s">
        <v>2842</v>
      </c>
      <c r="C1451" s="2" t="d">
        <v>2026-07-03</v>
      </c>
      <c r="D1451">
        <v>10</v>
      </c>
      <c r="E1451" s="1" t="s">
        <v>61</v>
      </c>
      <c r="F1451">
        <v>13</v>
      </c>
      <c r="G1451">
        <v>10</v>
      </c>
      <c r="H1451">
        <v>9</v>
      </c>
      <c r="I1451">
        <v>0</v>
      </c>
      <c r="J1451">
        <v>1</v>
      </c>
      <c r="K1451">
        <v>675</v>
      </c>
      <c r="L1451">
        <v>0</v>
      </c>
      <c r="M1451" s="1" t="s">
        <v>3103</v>
      </c>
      <c r="N1451" s="1" t="s">
        <v>63</v>
      </c>
      <c r="O1451" s="1" t="s">
        <v>2987</v>
      </c>
      <c r="P1451">
        <v>13</v>
      </c>
      <c r="Q1451">
        <v>675</v>
      </c>
      <c r="R1451">
        <v>2800</v>
      </c>
      <c r="S1451">
        <v>0</v>
      </c>
      <c r="T1451">
        <v>48</v>
      </c>
      <c r="U1451">
        <v>13</v>
      </c>
      <c r="V1451">
        <v>65</v>
      </c>
      <c r="W1451">
        <v>14101</v>
      </c>
      <c r="X1451">
        <v>5</v>
      </c>
      <c r="Y1451">
        <v>1084.6923076923076</v>
      </c>
      <c r="Z1451">
        <v>13.846153846153847</v>
      </c>
      <c r="AA1451">
        <v>11.804048196153847</v>
      </c>
      <c r="AB1451">
        <v>2</v>
      </c>
      <c r="AC1451">
        <v>0.30102949615384639</v>
      </c>
      <c r="AD1451">
        <v>0.35939709102564099</v>
      </c>
      <c r="AE1451">
        <v>1.2866453216820348</v>
      </c>
      <c r="AF1451">
        <v>0.62435897435897436</v>
      </c>
      <c r="AG1451">
        <v>2.2704013807692309</v>
      </c>
      <c r="AH1451">
        <v>0</v>
      </c>
      <c r="AI1451">
        <v>8.6131339846153843</v>
      </c>
      <c r="AJ1451">
        <v>520</v>
      </c>
      <c r="AK1451">
        <v>32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 s="1" t="s">
        <v>125</v>
      </c>
      <c r="AT1451">
        <v>1</v>
      </c>
      <c r="AU1451">
        <v>15.717680550000001</v>
      </c>
      <c r="AV1451">
        <v>146.0484113</v>
      </c>
      <c r="AW1451">
        <v>9</v>
      </c>
      <c r="AX1451">
        <v>0.15384615384615385</v>
      </c>
      <c r="AY1451">
        <v>0</v>
      </c>
      <c r="AZ1451">
        <v>40</v>
      </c>
      <c r="BA1451">
        <v>0.52392268500000005</v>
      </c>
      <c r="BB1451">
        <v>0.15213376177083332</v>
      </c>
      <c r="BC1451">
        <v>7</v>
      </c>
      <c r="BD1451">
        <v>25</v>
      </c>
      <c r="BE1451">
        <v>1</v>
      </c>
      <c r="BF1451">
        <v>0</v>
      </c>
      <c r="BG1451" s="1" t="s">
        <v>66</v>
      </c>
      <c r="BH1451" s="1" t="s">
        <v>6892</v>
      </c>
      <c r="BI1451" s="1" t="s">
        <v>6889</v>
      </c>
      <c r="BJ1451" s="1" t="s">
        <v>6893</v>
      </c>
      <c r="BK1451">
        <v>1900</v>
      </c>
      <c r="BL1451">
        <v>2.8</v>
      </c>
      <c r="BM1451" s="5" t="d">
        <v>04:30:00.000</v>
      </c>
      <c r="BN1451" s="5" t="d">
        <v>05:00:00.00000000000079875</v>
      </c>
      <c r="BO1451">
        <v>4</v>
      </c>
      <c r="BP1451" t="b">
        <v>0</v>
      </c>
    </row>
    <row r="1452" spans="1:68" x14ac:dyDescent="0.2">
      <c r="A1452" s="1" t="s">
        <v>3104</v>
      </c>
      <c r="B1452" s="1" t="s">
        <v>2842</v>
      </c>
      <c r="C1452" s="2" t="d">
        <v>2026-07-03</v>
      </c>
      <c r="D1452">
        <v>11</v>
      </c>
      <c r="E1452" s="1" t="s">
        <v>61</v>
      </c>
      <c r="F1452">
        <v>13</v>
      </c>
      <c r="G1452">
        <v>10</v>
      </c>
      <c r="H1452">
        <v>9</v>
      </c>
      <c r="I1452">
        <v>0</v>
      </c>
      <c r="J1452">
        <v>1</v>
      </c>
      <c r="K1452">
        <v>675</v>
      </c>
      <c r="L1452">
        <v>0</v>
      </c>
      <c r="M1452" s="1" t="s">
        <v>3105</v>
      </c>
      <c r="N1452" s="1" t="s">
        <v>63</v>
      </c>
      <c r="O1452" s="1" t="s">
        <v>2844</v>
      </c>
      <c r="P1452">
        <v>13</v>
      </c>
      <c r="Q1452">
        <v>675</v>
      </c>
      <c r="R1452">
        <v>2125</v>
      </c>
      <c r="S1452">
        <v>0</v>
      </c>
      <c r="T1452">
        <v>48</v>
      </c>
      <c r="U1452">
        <v>13</v>
      </c>
      <c r="V1452">
        <v>77</v>
      </c>
      <c r="W1452">
        <v>22578.74</v>
      </c>
      <c r="X1452">
        <v>5.9230769230769234</v>
      </c>
      <c r="Y1452">
        <v>1736.8261538461541</v>
      </c>
      <c r="Z1452">
        <v>14.461538461538462</v>
      </c>
      <c r="AA1452">
        <v>14.089926932051283</v>
      </c>
      <c r="AB1452">
        <v>4</v>
      </c>
      <c r="AC1452">
        <v>1.0034276384615386</v>
      </c>
      <c r="AD1452">
        <v>1.787979105128205</v>
      </c>
      <c r="AE1452">
        <v>1.7166171392074707</v>
      </c>
      <c r="AF1452">
        <v>0.79358974358974355</v>
      </c>
      <c r="AG1452">
        <v>4.2981859858974358</v>
      </c>
      <c r="AH1452">
        <v>0</v>
      </c>
      <c r="AI1452">
        <v>8.7943050448717948</v>
      </c>
      <c r="AJ1452">
        <v>520</v>
      </c>
      <c r="AK1452">
        <v>32</v>
      </c>
      <c r="AL1452">
        <v>2</v>
      </c>
      <c r="AM1452">
        <v>2</v>
      </c>
      <c r="AN1452">
        <v>1</v>
      </c>
      <c r="AO1452">
        <v>0</v>
      </c>
      <c r="AP1452">
        <v>1</v>
      </c>
      <c r="AQ1452">
        <v>0</v>
      </c>
      <c r="AR1452">
        <v>1329.56</v>
      </c>
      <c r="AS1452" s="1" t="s">
        <v>65</v>
      </c>
      <c r="AT1452">
        <v>4</v>
      </c>
      <c r="AU1452">
        <v>18.01813645</v>
      </c>
      <c r="AV1452">
        <v>144.47912310000001</v>
      </c>
      <c r="AW1452">
        <v>9</v>
      </c>
      <c r="AX1452">
        <v>0.30769230769230771</v>
      </c>
      <c r="AY1452">
        <v>0.15384615384615385</v>
      </c>
      <c r="AZ1452">
        <v>40</v>
      </c>
      <c r="BA1452">
        <v>0.60060454833333332</v>
      </c>
      <c r="BB1452">
        <v>0.15049908656250002</v>
      </c>
      <c r="BC1452">
        <v>7</v>
      </c>
      <c r="BD1452">
        <v>25</v>
      </c>
      <c r="BE1452">
        <v>1</v>
      </c>
      <c r="BF1452">
        <v>0</v>
      </c>
      <c r="BG1452" s="1" t="s">
        <v>83</v>
      </c>
      <c r="BH1452" s="1" t="s">
        <v>6892</v>
      </c>
      <c r="BI1452" s="1" t="s">
        <v>6889</v>
      </c>
      <c r="BJ1452" s="1" t="s">
        <v>6893</v>
      </c>
      <c r="BK1452">
        <v>1900</v>
      </c>
      <c r="BL1452">
        <v>2.8</v>
      </c>
      <c r="BM1452" s="5" t="d">
        <v>05:00:00.00000000000079875</v>
      </c>
      <c r="BN1452" s="5" t="d">
        <v>05:29:59.99999999999920125</v>
      </c>
      <c r="BO1452">
        <v>5</v>
      </c>
      <c r="BP1452" t="b">
        <v>0</v>
      </c>
    </row>
    <row r="1453" spans="1:68" x14ac:dyDescent="0.2">
      <c r="A1453" s="1" t="s">
        <v>3106</v>
      </c>
      <c r="B1453" s="1" t="s">
        <v>2842</v>
      </c>
      <c r="C1453" s="2" t="d">
        <v>2026-07-03</v>
      </c>
      <c r="D1453">
        <v>12</v>
      </c>
      <c r="E1453" s="1" t="s">
        <v>61</v>
      </c>
      <c r="F1453">
        <v>16</v>
      </c>
      <c r="G1453">
        <v>10</v>
      </c>
      <c r="H1453">
        <v>9</v>
      </c>
      <c r="I1453">
        <v>0</v>
      </c>
      <c r="J1453">
        <v>1</v>
      </c>
      <c r="K1453">
        <v>675</v>
      </c>
      <c r="L1453">
        <v>0</v>
      </c>
      <c r="M1453" s="1" t="s">
        <v>3107</v>
      </c>
      <c r="N1453" s="1" t="s">
        <v>63</v>
      </c>
      <c r="O1453" s="1" t="s">
        <v>2847</v>
      </c>
      <c r="P1453">
        <v>16</v>
      </c>
      <c r="Q1453">
        <v>675</v>
      </c>
      <c r="R1453">
        <v>1450</v>
      </c>
      <c r="S1453">
        <v>0</v>
      </c>
      <c r="T1453">
        <v>48</v>
      </c>
      <c r="U1453">
        <v>16</v>
      </c>
      <c r="V1453">
        <v>81</v>
      </c>
      <c r="W1453">
        <v>18104.830000000002</v>
      </c>
      <c r="X1453">
        <v>5.0625</v>
      </c>
      <c r="Y1453">
        <v>1131.5518750000001</v>
      </c>
      <c r="Z1453">
        <v>13.875</v>
      </c>
      <c r="AA1453">
        <v>12.601616932291666</v>
      </c>
      <c r="AB1453">
        <v>3</v>
      </c>
      <c r="AC1453">
        <v>0.43252234583333338</v>
      </c>
      <c r="AD1453">
        <v>0.84310414270833334</v>
      </c>
      <c r="AE1453">
        <v>1.3402314221507772</v>
      </c>
      <c r="AF1453">
        <v>0.54166666666666663</v>
      </c>
      <c r="AG1453">
        <v>2.7250022291666665</v>
      </c>
      <c r="AH1453">
        <v>0</v>
      </c>
      <c r="AI1453">
        <v>8.8932813635416661</v>
      </c>
      <c r="AJ1453">
        <v>640</v>
      </c>
      <c r="AK1453">
        <v>32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 s="1" t="s">
        <v>125</v>
      </c>
      <c r="AT1453">
        <v>3</v>
      </c>
      <c r="AU1453">
        <v>26.750297333333332</v>
      </c>
      <c r="AV1453">
        <v>265.23389220000001</v>
      </c>
      <c r="AW1453">
        <v>14</v>
      </c>
      <c r="AX1453">
        <v>0.1875</v>
      </c>
      <c r="AY1453">
        <v>0</v>
      </c>
      <c r="AZ1453">
        <v>40</v>
      </c>
      <c r="BA1453">
        <v>0.89167657777777776</v>
      </c>
      <c r="BB1453">
        <v>0.27628530437500004</v>
      </c>
      <c r="BC1453">
        <v>13</v>
      </c>
      <c r="BD1453">
        <v>19</v>
      </c>
      <c r="BE1453">
        <v>2</v>
      </c>
      <c r="BF1453">
        <v>-1</v>
      </c>
      <c r="BG1453" s="1" t="s">
        <v>66</v>
      </c>
      <c r="BH1453" s="1" t="s">
        <v>6892</v>
      </c>
      <c r="BI1453" s="1" t="s">
        <v>6889</v>
      </c>
      <c r="BJ1453" s="1" t="s">
        <v>6893</v>
      </c>
      <c r="BK1453">
        <v>1900</v>
      </c>
      <c r="BL1453">
        <v>2.8</v>
      </c>
      <c r="BM1453" s="5" t="d">
        <v>05:29:59.99999999999920125</v>
      </c>
      <c r="BN1453" s="5" t="d">
        <v>06:00:00.000</v>
      </c>
      <c r="BO1453">
        <v>5</v>
      </c>
      <c r="BP1453" t="b">
        <v>0</v>
      </c>
    </row>
    <row r="1454" spans="1:68" x14ac:dyDescent="0.2">
      <c r="A1454" s="1" t="s">
        <v>3108</v>
      </c>
      <c r="B1454" s="1" t="s">
        <v>2842</v>
      </c>
      <c r="C1454" s="2" t="d">
        <v>2026-07-03</v>
      </c>
      <c r="D1454">
        <v>13</v>
      </c>
      <c r="E1454" s="1" t="s">
        <v>95</v>
      </c>
      <c r="F1454">
        <v>15</v>
      </c>
      <c r="G1454">
        <v>10</v>
      </c>
      <c r="H1454">
        <v>3</v>
      </c>
      <c r="I1454">
        <v>2</v>
      </c>
      <c r="J1454">
        <v>5</v>
      </c>
      <c r="K1454">
        <v>225</v>
      </c>
      <c r="L1454">
        <v>1</v>
      </c>
      <c r="M1454" s="1" t="s">
        <v>3109</v>
      </c>
      <c r="N1454" s="1" t="s">
        <v>3086</v>
      </c>
      <c r="O1454" s="1" t="s">
        <v>3110</v>
      </c>
      <c r="P1454">
        <v>3</v>
      </c>
      <c r="Q1454">
        <v>225</v>
      </c>
      <c r="R1454">
        <v>1225</v>
      </c>
      <c r="S1454">
        <v>1</v>
      </c>
      <c r="T1454">
        <v>47</v>
      </c>
      <c r="U1454">
        <v>15</v>
      </c>
      <c r="V1454">
        <v>68</v>
      </c>
      <c r="W1454">
        <v>15817.57</v>
      </c>
      <c r="X1454">
        <v>4.5333333333333332</v>
      </c>
      <c r="Y1454">
        <v>1054.5046666666667</v>
      </c>
      <c r="Z1454">
        <v>14.2</v>
      </c>
      <c r="AA1454">
        <v>10.99892095</v>
      </c>
      <c r="AB1454">
        <v>0</v>
      </c>
      <c r="AC1454">
        <v>0</v>
      </c>
      <c r="AD1454">
        <v>0</v>
      </c>
      <c r="AE1454">
        <v>1.25512551378991</v>
      </c>
      <c r="AF1454">
        <v>0.53666666666666674</v>
      </c>
      <c r="AG1454">
        <v>1.7917921699999999</v>
      </c>
      <c r="AH1454">
        <v>0</v>
      </c>
      <c r="AI1454">
        <v>8.2326843233333342</v>
      </c>
      <c r="AJ1454">
        <v>600</v>
      </c>
      <c r="AK1454">
        <v>32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 s="1" t="s">
        <v>70</v>
      </c>
      <c r="AT1454">
        <v>0</v>
      </c>
      <c r="AU1454">
        <v>18.826882550000001</v>
      </c>
      <c r="AV1454">
        <v>237.21535775000001</v>
      </c>
      <c r="AW1454">
        <v>14</v>
      </c>
      <c r="AX1454">
        <v>0</v>
      </c>
      <c r="AY1454">
        <v>0</v>
      </c>
      <c r="AZ1454">
        <v>40</v>
      </c>
      <c r="BA1454">
        <v>0.12551255033333333</v>
      </c>
      <c r="BB1454">
        <v>0.24709933098958334</v>
      </c>
      <c r="BC1454">
        <v>12</v>
      </c>
      <c r="BD1454">
        <v>20</v>
      </c>
      <c r="BE1454">
        <v>1</v>
      </c>
      <c r="BF1454">
        <v>4</v>
      </c>
      <c r="BG1454" s="1" t="s">
        <v>99</v>
      </c>
      <c r="BH1454" s="1" t="s">
        <v>6892</v>
      </c>
      <c r="BI1454" s="1" t="s">
        <v>6889</v>
      </c>
      <c r="BJ1454" s="1" t="s">
        <v>6893</v>
      </c>
      <c r="BK1454">
        <v>1900</v>
      </c>
      <c r="BL1454">
        <v>2.8</v>
      </c>
      <c r="BM1454" s="5" t="d">
        <v>06:00:00.000</v>
      </c>
      <c r="BN1454" s="5" t="d">
        <v>06:29:59.9999999999984025</v>
      </c>
      <c r="BO1454">
        <v>6</v>
      </c>
      <c r="BP1454" t="b">
        <v>0</v>
      </c>
    </row>
    <row r="1455" spans="1:68" x14ac:dyDescent="0.2">
      <c r="A1455" s="1" t="s">
        <v>3111</v>
      </c>
      <c r="B1455" s="1" t="s">
        <v>2842</v>
      </c>
      <c r="C1455" s="2" t="d">
        <v>2026-07-03</v>
      </c>
      <c r="D1455">
        <v>14</v>
      </c>
      <c r="E1455" s="1" t="s">
        <v>95</v>
      </c>
      <c r="F1455">
        <v>21</v>
      </c>
      <c r="G1455">
        <v>10</v>
      </c>
      <c r="H1455">
        <v>3</v>
      </c>
      <c r="I1455">
        <v>2</v>
      </c>
      <c r="J1455">
        <v>5</v>
      </c>
      <c r="K1455">
        <v>225</v>
      </c>
      <c r="L1455">
        <v>1</v>
      </c>
      <c r="M1455" s="1" t="s">
        <v>3112</v>
      </c>
      <c r="N1455" s="1" t="s">
        <v>2875</v>
      </c>
      <c r="O1455" s="1" t="s">
        <v>3113</v>
      </c>
      <c r="P1455">
        <v>4.2</v>
      </c>
      <c r="Q1455">
        <v>225</v>
      </c>
      <c r="R1455">
        <v>1000</v>
      </c>
      <c r="S1455">
        <v>1</v>
      </c>
      <c r="T1455">
        <v>46</v>
      </c>
      <c r="U1455">
        <v>21</v>
      </c>
      <c r="V1455">
        <v>110</v>
      </c>
      <c r="W1455">
        <v>25098.639999999999</v>
      </c>
      <c r="X1455">
        <v>5.2380952380952381</v>
      </c>
      <c r="Y1455">
        <v>1195.1733333333334</v>
      </c>
      <c r="Z1455">
        <v>14.238095238095237</v>
      </c>
      <c r="AA1455">
        <v>12.120391486507938</v>
      </c>
      <c r="AB1455">
        <v>1</v>
      </c>
      <c r="AC1455">
        <v>8.4664451587301473E-2</v>
      </c>
      <c r="AD1455">
        <v>0</v>
      </c>
      <c r="AE1455">
        <v>1.3642228768799383</v>
      </c>
      <c r="AF1455">
        <v>0.64444444444444449</v>
      </c>
      <c r="AG1455">
        <v>2.0086673142857143</v>
      </c>
      <c r="AH1455">
        <v>0</v>
      </c>
      <c r="AI1455">
        <v>9.2204543246031747</v>
      </c>
      <c r="AJ1455">
        <v>840</v>
      </c>
      <c r="AK1455">
        <v>32</v>
      </c>
      <c r="AL1455">
        <v>2</v>
      </c>
      <c r="AM1455">
        <v>2</v>
      </c>
      <c r="AN1455">
        <v>2</v>
      </c>
      <c r="AO1455">
        <v>0</v>
      </c>
      <c r="AP1455">
        <v>0</v>
      </c>
      <c r="AQ1455">
        <v>0</v>
      </c>
      <c r="AR1455">
        <v>792.05</v>
      </c>
      <c r="AS1455" s="1" t="s">
        <v>125</v>
      </c>
      <c r="AT1455">
        <v>1</v>
      </c>
      <c r="AU1455">
        <v>28.648680266666666</v>
      </c>
      <c r="AV1455">
        <v>237.32931313333333</v>
      </c>
      <c r="AW1455">
        <v>15</v>
      </c>
      <c r="AX1455">
        <v>4.7619047619047616E-2</v>
      </c>
      <c r="AY1455">
        <v>9.5238095238095233E-2</v>
      </c>
      <c r="AZ1455">
        <v>40</v>
      </c>
      <c r="BA1455">
        <v>0.19099120177777779</v>
      </c>
      <c r="BB1455">
        <v>0.24721803451388888</v>
      </c>
      <c r="BC1455">
        <v>12</v>
      </c>
      <c r="BD1455">
        <v>20</v>
      </c>
      <c r="BE1455">
        <v>2</v>
      </c>
      <c r="BF1455">
        <v>3</v>
      </c>
      <c r="BG1455" s="1" t="s">
        <v>99</v>
      </c>
      <c r="BH1455" s="1" t="s">
        <v>6892</v>
      </c>
      <c r="BI1455" s="1" t="s">
        <v>6889</v>
      </c>
      <c r="BJ1455" s="1" t="s">
        <v>6893</v>
      </c>
      <c r="BK1455">
        <v>1900</v>
      </c>
      <c r="BL1455">
        <v>2.8</v>
      </c>
      <c r="BM1455" s="5" t="d">
        <v>06:29:59.9999999999984025</v>
      </c>
      <c r="BN1455" s="5" t="d">
        <v>07:00:00.0000000000015975</v>
      </c>
      <c r="BO1455">
        <v>6</v>
      </c>
      <c r="BP1455" t="b">
        <v>0</v>
      </c>
    </row>
    <row r="1456" spans="1:68" x14ac:dyDescent="0.2">
      <c r="A1456" s="1" t="s">
        <v>3114</v>
      </c>
      <c r="B1456" s="1" t="s">
        <v>2842</v>
      </c>
      <c r="C1456" s="2" t="d">
        <v>2026-07-03</v>
      </c>
      <c r="D1456">
        <v>15</v>
      </c>
      <c r="E1456" s="1" t="s">
        <v>95</v>
      </c>
      <c r="F1456">
        <v>39</v>
      </c>
      <c r="G1456">
        <v>10</v>
      </c>
      <c r="H1456">
        <v>3</v>
      </c>
      <c r="I1456">
        <v>2</v>
      </c>
      <c r="J1456">
        <v>5</v>
      </c>
      <c r="K1456">
        <v>225</v>
      </c>
      <c r="L1456">
        <v>1</v>
      </c>
      <c r="M1456" s="1" t="s">
        <v>3115</v>
      </c>
      <c r="N1456" s="1" t="s">
        <v>2968</v>
      </c>
      <c r="O1456" s="1" t="s">
        <v>3116</v>
      </c>
      <c r="P1456">
        <v>7.8</v>
      </c>
      <c r="Q1456">
        <v>225</v>
      </c>
      <c r="R1456">
        <v>775</v>
      </c>
      <c r="S1456">
        <v>1</v>
      </c>
      <c r="T1456">
        <v>45</v>
      </c>
      <c r="U1456">
        <v>39</v>
      </c>
      <c r="V1456">
        <v>208</v>
      </c>
      <c r="W1456">
        <v>50091.840000000004</v>
      </c>
      <c r="X1456">
        <v>5.333333333333333</v>
      </c>
      <c r="Y1456">
        <v>1284.406153846154</v>
      </c>
      <c r="Z1456">
        <v>14.358974358974359</v>
      </c>
      <c r="AA1456">
        <v>11.327457751282051</v>
      </c>
      <c r="AB1456">
        <v>2</v>
      </c>
      <c r="AC1456">
        <v>4.3634514529914535E-2</v>
      </c>
      <c r="AD1456">
        <v>2.7464461965811964E-2</v>
      </c>
      <c r="AE1456">
        <v>1.368990548407746</v>
      </c>
      <c r="AF1456">
        <v>0.62350427350427351</v>
      </c>
      <c r="AG1456">
        <v>2.0199592760683762</v>
      </c>
      <c r="AH1456">
        <v>0</v>
      </c>
      <c r="AI1456">
        <v>8.3070711153846162</v>
      </c>
      <c r="AJ1456">
        <v>1560</v>
      </c>
      <c r="AK1456">
        <v>32</v>
      </c>
      <c r="AL1456">
        <v>1</v>
      </c>
      <c r="AM1456">
        <v>1</v>
      </c>
      <c r="AN1456">
        <v>1</v>
      </c>
      <c r="AO1456">
        <v>0</v>
      </c>
      <c r="AP1456">
        <v>0</v>
      </c>
      <c r="AQ1456">
        <v>0</v>
      </c>
      <c r="AR1456">
        <v>134.94</v>
      </c>
      <c r="AS1456" s="1" t="s">
        <v>65</v>
      </c>
      <c r="AT1456">
        <v>2</v>
      </c>
      <c r="AU1456">
        <v>53.156058049999999</v>
      </c>
      <c r="AV1456">
        <v>431.70346534999999</v>
      </c>
      <c r="AW1456">
        <v>26</v>
      </c>
      <c r="AX1456">
        <v>5.128205128205128E-2</v>
      </c>
      <c r="AY1456">
        <v>2.564102564102564E-2</v>
      </c>
      <c r="AZ1456">
        <v>40</v>
      </c>
      <c r="BA1456">
        <v>0.35437372033333331</v>
      </c>
      <c r="BB1456">
        <v>0.44969110973958332</v>
      </c>
      <c r="BC1456">
        <v>21</v>
      </c>
      <c r="BD1456">
        <v>11</v>
      </c>
      <c r="BE1456">
        <v>3</v>
      </c>
      <c r="BF1456">
        <v>2</v>
      </c>
      <c r="BG1456" s="1" t="s">
        <v>99</v>
      </c>
      <c r="BH1456" s="1" t="s">
        <v>6892</v>
      </c>
      <c r="BI1456" s="1" t="s">
        <v>6889</v>
      </c>
      <c r="BJ1456" s="1" t="s">
        <v>6893</v>
      </c>
      <c r="BK1456">
        <v>1900</v>
      </c>
      <c r="BL1456">
        <v>2.8</v>
      </c>
      <c r="BM1456" s="5" t="d">
        <v>07:00:00.0000000000015975</v>
      </c>
      <c r="BN1456" s="5" t="d">
        <v>07:30:00.000</v>
      </c>
      <c r="BO1456">
        <v>7</v>
      </c>
      <c r="BP1456" t="b">
        <v>0</v>
      </c>
    </row>
    <row r="1457" spans="1:68" x14ac:dyDescent="0.2">
      <c r="A1457" s="1" t="s">
        <v>3117</v>
      </c>
      <c r="B1457" s="1" t="s">
        <v>2842</v>
      </c>
      <c r="C1457" s="2" t="d">
        <v>2026-07-03</v>
      </c>
      <c r="D1457">
        <v>16</v>
      </c>
      <c r="E1457" s="1" t="s">
        <v>95</v>
      </c>
      <c r="F1457">
        <v>45</v>
      </c>
      <c r="G1457">
        <v>10</v>
      </c>
      <c r="H1457">
        <v>3</v>
      </c>
      <c r="I1457">
        <v>2</v>
      </c>
      <c r="J1457">
        <v>5</v>
      </c>
      <c r="K1457">
        <v>225</v>
      </c>
      <c r="L1457">
        <v>1</v>
      </c>
      <c r="M1457" s="1" t="s">
        <v>2882</v>
      </c>
      <c r="N1457" s="1" t="s">
        <v>2997</v>
      </c>
      <c r="O1457" s="1" t="s">
        <v>3118</v>
      </c>
      <c r="P1457">
        <v>9</v>
      </c>
      <c r="Q1457">
        <v>225</v>
      </c>
      <c r="R1457">
        <v>550</v>
      </c>
      <c r="S1457">
        <v>1</v>
      </c>
      <c r="T1457">
        <v>44</v>
      </c>
      <c r="U1457">
        <v>45</v>
      </c>
      <c r="V1457">
        <v>247</v>
      </c>
      <c r="W1457">
        <v>54245.74</v>
      </c>
      <c r="X1457">
        <v>5.4888888888888889</v>
      </c>
      <c r="Y1457">
        <v>1205.4608888888888</v>
      </c>
      <c r="Z1457">
        <v>14.444444444444445</v>
      </c>
      <c r="AA1457">
        <v>10.537030022222222</v>
      </c>
      <c r="AB1457">
        <v>1</v>
      </c>
      <c r="AC1457">
        <v>2.6071667037037043E-2</v>
      </c>
      <c r="AD1457">
        <v>0</v>
      </c>
      <c r="AE1457">
        <v>1.4144483428675236</v>
      </c>
      <c r="AF1457">
        <v>0.65407407407407403</v>
      </c>
      <c r="AG1457">
        <v>2.0685224081481479</v>
      </c>
      <c r="AH1457">
        <v>0</v>
      </c>
      <c r="AI1457">
        <v>7.4788779755555552</v>
      </c>
      <c r="AJ1457">
        <v>1800</v>
      </c>
      <c r="AK1457">
        <v>32</v>
      </c>
      <c r="AL1457">
        <v>1</v>
      </c>
      <c r="AM1457">
        <v>1</v>
      </c>
      <c r="AN1457">
        <v>1</v>
      </c>
      <c r="AO1457">
        <v>0</v>
      </c>
      <c r="AP1457">
        <v>0</v>
      </c>
      <c r="AQ1457">
        <v>0</v>
      </c>
      <c r="AR1457">
        <v>61.38</v>
      </c>
      <c r="AS1457" s="1" t="s">
        <v>125</v>
      </c>
      <c r="AT1457">
        <v>1</v>
      </c>
      <c r="AU1457">
        <v>62.95400063333333</v>
      </c>
      <c r="AV1457">
        <v>555.12620030000005</v>
      </c>
      <c r="AW1457">
        <v>29</v>
      </c>
      <c r="AX1457">
        <v>2.2222222222222223E-2</v>
      </c>
      <c r="AY1457">
        <v>2.2222222222222223E-2</v>
      </c>
      <c r="AZ1457">
        <v>40</v>
      </c>
      <c r="BA1457">
        <v>0.41969333755555555</v>
      </c>
      <c r="BB1457">
        <v>0.57825645864583342</v>
      </c>
      <c r="BC1457">
        <v>27</v>
      </c>
      <c r="BD1457">
        <v>5</v>
      </c>
      <c r="BE1457">
        <v>3</v>
      </c>
      <c r="BF1457">
        <v>2</v>
      </c>
      <c r="BG1457" s="1" t="s">
        <v>99</v>
      </c>
      <c r="BH1457" s="1" t="s">
        <v>6892</v>
      </c>
      <c r="BI1457" s="1" t="s">
        <v>6889</v>
      </c>
      <c r="BJ1457" s="1" t="s">
        <v>6893</v>
      </c>
      <c r="BK1457">
        <v>1900</v>
      </c>
      <c r="BL1457">
        <v>2.8</v>
      </c>
      <c r="BM1457" s="5" t="d">
        <v>07:30:00.000</v>
      </c>
      <c r="BN1457" s="5" t="d">
        <v>07:59:59.9999999999984025</v>
      </c>
      <c r="BO1457">
        <v>7</v>
      </c>
      <c r="BP1457" t="b">
        <v>0</v>
      </c>
    </row>
    <row r="1458" spans="1:68" x14ac:dyDescent="0.2">
      <c r="A1458" s="1" t="s">
        <v>3119</v>
      </c>
      <c r="B1458" s="1" t="s">
        <v>2842</v>
      </c>
      <c r="C1458" s="2" t="d">
        <v>2026-07-03</v>
      </c>
      <c r="D1458">
        <v>17</v>
      </c>
      <c r="E1458" s="1" t="s">
        <v>95</v>
      </c>
      <c r="F1458">
        <v>52</v>
      </c>
      <c r="G1458">
        <v>19</v>
      </c>
      <c r="H1458">
        <v>3</v>
      </c>
      <c r="I1458">
        <v>2</v>
      </c>
      <c r="J1458">
        <v>14</v>
      </c>
      <c r="K1458">
        <v>225</v>
      </c>
      <c r="L1458">
        <v>1</v>
      </c>
      <c r="M1458" s="1" t="s">
        <v>3120</v>
      </c>
      <c r="N1458" s="1" t="s">
        <v>3121</v>
      </c>
      <c r="O1458" s="1" t="s">
        <v>3122</v>
      </c>
      <c r="P1458">
        <v>3.7142857142857144</v>
      </c>
      <c r="Q1458">
        <v>225</v>
      </c>
      <c r="R1458">
        <v>325</v>
      </c>
      <c r="S1458">
        <v>1</v>
      </c>
      <c r="T1458">
        <v>43</v>
      </c>
      <c r="U1458">
        <v>52</v>
      </c>
      <c r="V1458">
        <v>275</v>
      </c>
      <c r="W1458">
        <v>63361.15</v>
      </c>
      <c r="X1458">
        <v>5.2884615384615383</v>
      </c>
      <c r="Y1458">
        <v>1218.4836538461539</v>
      </c>
      <c r="Z1458">
        <v>14</v>
      </c>
      <c r="AA1458">
        <v>11.635634577564103</v>
      </c>
      <c r="AB1458">
        <v>6</v>
      </c>
      <c r="AC1458">
        <v>0.13230419487179484</v>
      </c>
      <c r="AD1458">
        <v>0</v>
      </c>
      <c r="AE1458">
        <v>1.4307583646095128</v>
      </c>
      <c r="AF1458">
        <v>0.70256410256410251</v>
      </c>
      <c r="AG1458">
        <v>2.1333224596153846</v>
      </c>
      <c r="AH1458">
        <v>0</v>
      </c>
      <c r="AI1458">
        <v>8.6074403153846148</v>
      </c>
      <c r="AJ1458">
        <v>2080</v>
      </c>
      <c r="AK1458">
        <v>61</v>
      </c>
      <c r="AL1458">
        <v>2</v>
      </c>
      <c r="AM1458">
        <v>2</v>
      </c>
      <c r="AN1458">
        <v>2</v>
      </c>
      <c r="AO1458">
        <v>0</v>
      </c>
      <c r="AP1458">
        <v>0</v>
      </c>
      <c r="AQ1458">
        <v>0</v>
      </c>
      <c r="AR1458">
        <v>349.36</v>
      </c>
      <c r="AS1458" s="1" t="s">
        <v>65</v>
      </c>
      <c r="AT1458">
        <v>5</v>
      </c>
      <c r="AU1458">
        <v>69.677902849999995</v>
      </c>
      <c r="AV1458">
        <v>508.93439068333333</v>
      </c>
      <c r="AW1458">
        <v>39</v>
      </c>
      <c r="AX1458">
        <v>0.11538461538461539</v>
      </c>
      <c r="AY1458">
        <v>3.8461538461538464E-2</v>
      </c>
      <c r="AZ1458">
        <v>40</v>
      </c>
      <c r="BA1458">
        <v>0.16589976869047618</v>
      </c>
      <c r="BB1458">
        <v>0.27810622441712202</v>
      </c>
      <c r="BC1458">
        <v>25</v>
      </c>
      <c r="BD1458">
        <v>36</v>
      </c>
      <c r="BE1458">
        <v>4</v>
      </c>
      <c r="BF1458">
        <v>10</v>
      </c>
      <c r="BG1458" s="1" t="s">
        <v>99</v>
      </c>
      <c r="BH1458" s="1" t="s">
        <v>6892</v>
      </c>
      <c r="BI1458" s="1" t="s">
        <v>6889</v>
      </c>
      <c r="BJ1458" s="1" t="s">
        <v>6893</v>
      </c>
      <c r="BK1458">
        <v>1900</v>
      </c>
      <c r="BL1458">
        <v>2.8</v>
      </c>
      <c r="BM1458" s="5" t="d">
        <v>07:59:59.9999999999984025</v>
      </c>
      <c r="BN1458" s="5" t="d">
        <v>08:30:00.0000000000015975</v>
      </c>
      <c r="BO1458">
        <v>8</v>
      </c>
      <c r="BP1458" t="b">
        <v>0</v>
      </c>
    </row>
    <row r="1459" spans="1:68" x14ac:dyDescent="0.2">
      <c r="A1459" s="1" t="s">
        <v>3123</v>
      </c>
      <c r="B1459" s="1" t="s">
        <v>2842</v>
      </c>
      <c r="C1459" s="2" t="d">
        <v>2026-07-03</v>
      </c>
      <c r="D1459">
        <v>18</v>
      </c>
      <c r="E1459" s="1" t="s">
        <v>95</v>
      </c>
      <c r="F1459">
        <v>50</v>
      </c>
      <c r="G1459">
        <v>19</v>
      </c>
      <c r="H1459">
        <v>3</v>
      </c>
      <c r="I1459">
        <v>2</v>
      </c>
      <c r="J1459">
        <v>14</v>
      </c>
      <c r="K1459">
        <v>225</v>
      </c>
      <c r="L1459">
        <v>1</v>
      </c>
      <c r="M1459" s="1" t="s">
        <v>2890</v>
      </c>
      <c r="N1459" s="1" t="s">
        <v>2887</v>
      </c>
      <c r="O1459" s="1" t="s">
        <v>3124</v>
      </c>
      <c r="P1459">
        <v>3.5714285714285716</v>
      </c>
      <c r="Q1459">
        <v>225</v>
      </c>
      <c r="R1459">
        <v>100</v>
      </c>
      <c r="S1459">
        <v>1</v>
      </c>
      <c r="T1459">
        <v>42</v>
      </c>
      <c r="U1459">
        <v>50</v>
      </c>
      <c r="V1459">
        <v>237</v>
      </c>
      <c r="W1459">
        <v>55685.93</v>
      </c>
      <c r="X1459">
        <v>4.74</v>
      </c>
      <c r="Y1459">
        <v>1113.7185999999999</v>
      </c>
      <c r="Z1459">
        <v>13.98</v>
      </c>
      <c r="AA1459">
        <v>11.406842336</v>
      </c>
      <c r="AB1459">
        <v>7</v>
      </c>
      <c r="AC1459">
        <v>7.0234270333333307E-2</v>
      </c>
      <c r="AD1459">
        <v>0</v>
      </c>
      <c r="AE1459">
        <v>1.2285578081458537</v>
      </c>
      <c r="AF1459">
        <v>0.72499999999999998</v>
      </c>
      <c r="AG1459">
        <v>1.9535577990000002</v>
      </c>
      <c r="AH1459">
        <v>0</v>
      </c>
      <c r="AI1459">
        <v>8.5846178603333332</v>
      </c>
      <c r="AJ1459">
        <v>2000</v>
      </c>
      <c r="AK1459">
        <v>61</v>
      </c>
      <c r="AL1459">
        <v>2</v>
      </c>
      <c r="AM1459">
        <v>2</v>
      </c>
      <c r="AN1459">
        <v>1</v>
      </c>
      <c r="AO1459">
        <v>1</v>
      </c>
      <c r="AP1459">
        <v>0</v>
      </c>
      <c r="AQ1459">
        <v>0</v>
      </c>
      <c r="AR1459">
        <v>406.27</v>
      </c>
      <c r="AS1459" s="1" t="s">
        <v>65</v>
      </c>
      <c r="AT1459">
        <v>6</v>
      </c>
      <c r="AU1459">
        <v>62.36495875</v>
      </c>
      <c r="AV1459">
        <v>815.81474763333335</v>
      </c>
      <c r="AW1459">
        <v>41</v>
      </c>
      <c r="AX1459">
        <v>0.14000000000000001</v>
      </c>
      <c r="AY1459">
        <v>0.04</v>
      </c>
      <c r="AZ1459">
        <v>40</v>
      </c>
      <c r="BA1459">
        <v>0.14848799702380952</v>
      </c>
      <c r="BB1459">
        <v>0.44580040854280512</v>
      </c>
      <c r="BC1459">
        <v>39</v>
      </c>
      <c r="BD1459">
        <v>22</v>
      </c>
      <c r="BE1459">
        <v>3</v>
      </c>
      <c r="BF1459">
        <v>11</v>
      </c>
      <c r="BG1459" s="1" t="s">
        <v>99</v>
      </c>
      <c r="BH1459" s="1" t="s">
        <v>6892</v>
      </c>
      <c r="BI1459" s="1" t="s">
        <v>6889</v>
      </c>
      <c r="BJ1459" s="1" t="s">
        <v>6893</v>
      </c>
      <c r="BK1459">
        <v>1900</v>
      </c>
      <c r="BL1459">
        <v>2.8</v>
      </c>
      <c r="BM1459" s="5" t="d">
        <v>08:30:00.0000000000015975</v>
      </c>
      <c r="BN1459" s="5" t="d">
        <v>09:00:00.000</v>
      </c>
      <c r="BO1459">
        <v>8</v>
      </c>
      <c r="BP1459" t="b">
        <v>0</v>
      </c>
    </row>
    <row r="1460" spans="1:68" x14ac:dyDescent="0.2">
      <c r="A1460" s="1" t="s">
        <v>3125</v>
      </c>
      <c r="B1460" s="1" t="s">
        <v>2842</v>
      </c>
      <c r="C1460" s="2" t="d">
        <v>2026-07-03</v>
      </c>
      <c r="D1460">
        <v>19</v>
      </c>
      <c r="E1460" s="1" t="s">
        <v>95</v>
      </c>
      <c r="F1460">
        <v>57</v>
      </c>
      <c r="G1460">
        <v>9</v>
      </c>
      <c r="H1460">
        <v>0</v>
      </c>
      <c r="I1460">
        <v>2</v>
      </c>
      <c r="J1460">
        <v>7</v>
      </c>
      <c r="K1460">
        <v>0</v>
      </c>
      <c r="L1460">
        <v>1</v>
      </c>
      <c r="M1460" s="1" t="s">
        <v>63</v>
      </c>
      <c r="N1460" s="1" t="s">
        <v>2901</v>
      </c>
      <c r="O1460" s="1" t="s">
        <v>3126</v>
      </c>
      <c r="P1460">
        <v>8.1428571428571423</v>
      </c>
      <c r="Q1460">
        <v>0</v>
      </c>
      <c r="R1460">
        <v>100</v>
      </c>
      <c r="S1460">
        <v>1</v>
      </c>
      <c r="T1460">
        <v>41</v>
      </c>
      <c r="U1460">
        <v>57</v>
      </c>
      <c r="V1460">
        <v>267</v>
      </c>
      <c r="W1460">
        <v>61998.659999999996</v>
      </c>
      <c r="X1460">
        <v>4.6842105263157894</v>
      </c>
      <c r="Y1460">
        <v>1087.695789473684</v>
      </c>
      <c r="Z1460">
        <v>15.701754385964913</v>
      </c>
      <c r="AA1460">
        <v>11.291773782163743</v>
      </c>
      <c r="AB1460">
        <v>0</v>
      </c>
      <c r="AC1460">
        <v>0</v>
      </c>
      <c r="AD1460">
        <v>0</v>
      </c>
      <c r="AE1460">
        <v>1.294438648343462</v>
      </c>
      <c r="AF1460">
        <v>0.67660818713450288</v>
      </c>
      <c r="AG1460">
        <v>1.7503990111111112</v>
      </c>
      <c r="AH1460">
        <v>0</v>
      </c>
      <c r="AI1460">
        <v>8.509615834795321</v>
      </c>
      <c r="AJ1460">
        <v>2280</v>
      </c>
      <c r="AK1460">
        <v>31</v>
      </c>
      <c r="AL1460">
        <v>3</v>
      </c>
      <c r="AM1460">
        <v>2</v>
      </c>
      <c r="AN1460">
        <v>1</v>
      </c>
      <c r="AO1460">
        <v>2</v>
      </c>
      <c r="AP1460">
        <v>0</v>
      </c>
      <c r="AQ1460">
        <v>0</v>
      </c>
      <c r="AR1460">
        <v>1136.47</v>
      </c>
      <c r="AS1460" s="1" t="s">
        <v>70</v>
      </c>
      <c r="AT1460">
        <v>0</v>
      </c>
      <c r="AU1460">
        <v>76.723828783333332</v>
      </c>
      <c r="AV1460">
        <v>684.76992108333332</v>
      </c>
      <c r="AW1460">
        <v>43</v>
      </c>
      <c r="AX1460">
        <v>0</v>
      </c>
      <c r="AY1460">
        <v>3.5087719298245612E-2</v>
      </c>
      <c r="AZ1460">
        <v>40</v>
      </c>
      <c r="BA1460">
        <v>0.36535156563492061</v>
      </c>
      <c r="BB1460">
        <v>0.73631174310035841</v>
      </c>
      <c r="BC1460">
        <v>33</v>
      </c>
      <c r="BD1460">
        <v>-2</v>
      </c>
      <c r="BE1460">
        <v>4</v>
      </c>
      <c r="BF1460">
        <v>3</v>
      </c>
      <c r="BG1460" s="1" t="s">
        <v>99</v>
      </c>
      <c r="BH1460" s="1" t="s">
        <v>6892</v>
      </c>
      <c r="BI1460" s="1" t="s">
        <v>6889</v>
      </c>
      <c r="BJ1460" s="1" t="s">
        <v>6893</v>
      </c>
      <c r="BK1460">
        <v>1900</v>
      </c>
      <c r="BL1460">
        <v>2.8</v>
      </c>
      <c r="BM1460" s="5" t="d">
        <v>09:00:00.000</v>
      </c>
      <c r="BN1460" s="5" t="d">
        <v>09:29:59.9999999999984025</v>
      </c>
      <c r="BO1460">
        <v>9</v>
      </c>
      <c r="BP1460" t="b">
        <v>0</v>
      </c>
    </row>
    <row r="1461" spans="1:68" x14ac:dyDescent="0.2">
      <c r="A1461" s="1" t="s">
        <v>3127</v>
      </c>
      <c r="B1461" s="1" t="s">
        <v>2842</v>
      </c>
      <c r="C1461" s="2" t="d">
        <v>2026-07-03</v>
      </c>
      <c r="D1461">
        <v>20</v>
      </c>
      <c r="E1461" s="1" t="s">
        <v>95</v>
      </c>
      <c r="F1461">
        <v>45</v>
      </c>
      <c r="G1461">
        <v>9</v>
      </c>
      <c r="H1461">
        <v>0</v>
      </c>
      <c r="I1461">
        <v>2</v>
      </c>
      <c r="J1461">
        <v>7</v>
      </c>
      <c r="K1461">
        <v>0</v>
      </c>
      <c r="L1461">
        <v>1</v>
      </c>
      <c r="M1461" s="1" t="s">
        <v>63</v>
      </c>
      <c r="N1461" s="1" t="s">
        <v>3128</v>
      </c>
      <c r="O1461" s="1" t="s">
        <v>3129</v>
      </c>
      <c r="P1461">
        <v>6.4285714285714288</v>
      </c>
      <c r="Q1461">
        <v>0</v>
      </c>
      <c r="R1461">
        <v>100</v>
      </c>
      <c r="S1461">
        <v>1</v>
      </c>
      <c r="T1461">
        <v>40</v>
      </c>
      <c r="U1461">
        <v>45</v>
      </c>
      <c r="V1461">
        <v>226</v>
      </c>
      <c r="W1461">
        <v>53395.66</v>
      </c>
      <c r="X1461">
        <v>5.0222222222222221</v>
      </c>
      <c r="Y1461">
        <v>1186.5702222222224</v>
      </c>
      <c r="Z1461">
        <v>14.822222222222223</v>
      </c>
      <c r="AA1461">
        <v>10.967250754074074</v>
      </c>
      <c r="AB1461">
        <v>3</v>
      </c>
      <c r="AC1461">
        <v>5.1818442962962959E-2</v>
      </c>
      <c r="AD1461">
        <v>0</v>
      </c>
      <c r="AE1461">
        <v>1.3215816722836218</v>
      </c>
      <c r="AF1461">
        <v>0.65111111111111108</v>
      </c>
      <c r="AG1461">
        <v>1.6409386633333334</v>
      </c>
      <c r="AH1461">
        <v>1.2217244074074074E-2</v>
      </c>
      <c r="AI1461">
        <v>8.0497481329629643</v>
      </c>
      <c r="AJ1461">
        <v>1800</v>
      </c>
      <c r="AK1461">
        <v>31</v>
      </c>
      <c r="AL1461">
        <v>2</v>
      </c>
      <c r="AM1461">
        <v>2</v>
      </c>
      <c r="AN1461">
        <v>1</v>
      </c>
      <c r="AO1461">
        <v>0</v>
      </c>
      <c r="AP1461">
        <v>1</v>
      </c>
      <c r="AQ1461">
        <v>0</v>
      </c>
      <c r="AR1461">
        <v>628.04000000000008</v>
      </c>
      <c r="AS1461" s="1" t="s">
        <v>125</v>
      </c>
      <c r="AT1461">
        <v>2</v>
      </c>
      <c r="AU1461">
        <v>59.700209583333333</v>
      </c>
      <c r="AV1461">
        <v>690.3992009166667</v>
      </c>
      <c r="AW1461">
        <v>31</v>
      </c>
      <c r="AX1461">
        <v>6.6666666666666666E-2</v>
      </c>
      <c r="AY1461">
        <v>4.4444444444444446E-2</v>
      </c>
      <c r="AZ1461">
        <v>40</v>
      </c>
      <c r="BA1461">
        <v>0.28428671230158731</v>
      </c>
      <c r="BB1461">
        <v>0.74236473216845877</v>
      </c>
      <c r="BC1461">
        <v>33</v>
      </c>
      <c r="BD1461">
        <v>-2</v>
      </c>
      <c r="BE1461">
        <v>3</v>
      </c>
      <c r="BF1461">
        <v>4</v>
      </c>
      <c r="BG1461" s="1" t="s">
        <v>99</v>
      </c>
      <c r="BH1461" s="1" t="s">
        <v>6892</v>
      </c>
      <c r="BI1461" s="1" t="s">
        <v>6889</v>
      </c>
      <c r="BJ1461" s="1" t="s">
        <v>6893</v>
      </c>
      <c r="BK1461">
        <v>1900</v>
      </c>
      <c r="BL1461">
        <v>2.8</v>
      </c>
      <c r="BM1461" s="5" t="d">
        <v>09:29:59.9999999999984025</v>
      </c>
      <c r="BN1461" s="5" t="d">
        <v>10:00:00.0000000000015975</v>
      </c>
      <c r="BO1461">
        <v>9</v>
      </c>
      <c r="BP1461" t="b">
        <v>0</v>
      </c>
    </row>
    <row r="1462" spans="1:68" x14ac:dyDescent="0.2">
      <c r="A1462" s="1" t="s">
        <v>3130</v>
      </c>
      <c r="B1462" s="1" t="s">
        <v>2842</v>
      </c>
      <c r="C1462" s="2" t="d">
        <v>2026-07-03</v>
      </c>
      <c r="D1462">
        <v>21</v>
      </c>
      <c r="E1462" s="1" t="s">
        <v>95</v>
      </c>
      <c r="F1462">
        <v>42</v>
      </c>
      <c r="G1462">
        <v>9</v>
      </c>
      <c r="H1462">
        <v>0</v>
      </c>
      <c r="I1462">
        <v>2</v>
      </c>
      <c r="J1462">
        <v>7</v>
      </c>
      <c r="K1462">
        <v>0</v>
      </c>
      <c r="L1462">
        <v>1</v>
      </c>
      <c r="M1462" s="1" t="s">
        <v>63</v>
      </c>
      <c r="N1462" s="1" t="s">
        <v>3131</v>
      </c>
      <c r="O1462" s="1" t="s">
        <v>3132</v>
      </c>
      <c r="P1462">
        <v>6</v>
      </c>
      <c r="Q1462">
        <v>0</v>
      </c>
      <c r="R1462">
        <v>100</v>
      </c>
      <c r="S1462">
        <v>1</v>
      </c>
      <c r="T1462">
        <v>39</v>
      </c>
      <c r="U1462">
        <v>42</v>
      </c>
      <c r="V1462">
        <v>204</v>
      </c>
      <c r="W1462">
        <v>48136.729999999996</v>
      </c>
      <c r="X1462">
        <v>4.8571428571428568</v>
      </c>
      <c r="Y1462">
        <v>1146.1126190476189</v>
      </c>
      <c r="Z1462">
        <v>14.976190476190476</v>
      </c>
      <c r="AA1462">
        <v>11.892005662698413</v>
      </c>
      <c r="AB1462">
        <v>3</v>
      </c>
      <c r="AC1462">
        <v>7.1324409920634976E-2</v>
      </c>
      <c r="AD1462">
        <v>0</v>
      </c>
      <c r="AE1462">
        <v>1.2579510315321478</v>
      </c>
      <c r="AF1462">
        <v>0.65595238095238095</v>
      </c>
      <c r="AG1462">
        <v>1.9139034035714286</v>
      </c>
      <c r="AH1462">
        <v>0</v>
      </c>
      <c r="AI1462">
        <v>8.9884197099206347</v>
      </c>
      <c r="AJ1462">
        <v>1680</v>
      </c>
      <c r="AK1462">
        <v>31</v>
      </c>
      <c r="AL1462">
        <v>2</v>
      </c>
      <c r="AM1462">
        <v>2</v>
      </c>
      <c r="AN1462">
        <v>1</v>
      </c>
      <c r="AO1462">
        <v>0</v>
      </c>
      <c r="AP1462">
        <v>1</v>
      </c>
      <c r="AQ1462">
        <v>0</v>
      </c>
      <c r="AR1462">
        <v>785.21999999999991</v>
      </c>
      <c r="AS1462" s="1" t="s">
        <v>125</v>
      </c>
      <c r="AT1462">
        <v>3</v>
      </c>
      <c r="AU1462">
        <v>52.370635966666669</v>
      </c>
      <c r="AV1462">
        <v>552.96144275000006</v>
      </c>
      <c r="AW1462">
        <v>28</v>
      </c>
      <c r="AX1462">
        <v>7.1428571428571425E-2</v>
      </c>
      <c r="AY1462">
        <v>4.7619047619047616E-2</v>
      </c>
      <c r="AZ1462">
        <v>40</v>
      </c>
      <c r="BA1462">
        <v>0.24938398079365079</v>
      </c>
      <c r="BB1462">
        <v>0.59458219650537636</v>
      </c>
      <c r="BC1462">
        <v>27</v>
      </c>
      <c r="BD1462">
        <v>4</v>
      </c>
      <c r="BE1462">
        <v>3</v>
      </c>
      <c r="BF1462">
        <v>4</v>
      </c>
      <c r="BG1462" s="1" t="s">
        <v>99</v>
      </c>
      <c r="BH1462" s="1" t="s">
        <v>6892</v>
      </c>
      <c r="BI1462" s="1" t="s">
        <v>6889</v>
      </c>
      <c r="BJ1462" s="1" t="s">
        <v>6893</v>
      </c>
      <c r="BK1462">
        <v>1900</v>
      </c>
      <c r="BL1462">
        <v>2.8</v>
      </c>
      <c r="BM1462" s="5" t="d">
        <v>10:00:00.0000000000015975</v>
      </c>
      <c r="BN1462" s="5" t="d">
        <v>10:30:00.000</v>
      </c>
      <c r="BO1462">
        <v>10</v>
      </c>
      <c r="BP1462" t="b">
        <v>0</v>
      </c>
    </row>
    <row r="1463" spans="1:68" x14ac:dyDescent="0.2">
      <c r="A1463" s="1" t="s">
        <v>3133</v>
      </c>
      <c r="B1463" s="1" t="s">
        <v>2842</v>
      </c>
      <c r="C1463" s="2" t="d">
        <v>2026-07-03</v>
      </c>
      <c r="D1463">
        <v>22</v>
      </c>
      <c r="E1463" s="1" t="s">
        <v>95</v>
      </c>
      <c r="F1463">
        <v>40</v>
      </c>
      <c r="G1463">
        <v>9</v>
      </c>
      <c r="H1463">
        <v>0</v>
      </c>
      <c r="I1463">
        <v>2</v>
      </c>
      <c r="J1463">
        <v>7</v>
      </c>
      <c r="K1463">
        <v>0</v>
      </c>
      <c r="L1463">
        <v>1</v>
      </c>
      <c r="M1463" s="1" t="s">
        <v>63</v>
      </c>
      <c r="N1463" s="1" t="s">
        <v>3134</v>
      </c>
      <c r="O1463" s="1" t="s">
        <v>3135</v>
      </c>
      <c r="P1463">
        <v>5.7142857142857144</v>
      </c>
      <c r="Q1463">
        <v>0</v>
      </c>
      <c r="R1463">
        <v>100</v>
      </c>
      <c r="S1463">
        <v>1</v>
      </c>
      <c r="T1463">
        <v>38</v>
      </c>
      <c r="U1463">
        <v>40</v>
      </c>
      <c r="V1463">
        <v>207</v>
      </c>
      <c r="W1463">
        <v>49430.69</v>
      </c>
      <c r="X1463">
        <v>5.1749999999999998</v>
      </c>
      <c r="Y1463">
        <v>1235.7672500000001</v>
      </c>
      <c r="Z1463">
        <v>14.25</v>
      </c>
      <c r="AA1463">
        <v>10.767343780416667</v>
      </c>
      <c r="AB1463">
        <v>3</v>
      </c>
      <c r="AC1463">
        <v>4.4068859583333356E-2</v>
      </c>
      <c r="AD1463">
        <v>0</v>
      </c>
      <c r="AE1463">
        <v>1.3748132394070425</v>
      </c>
      <c r="AF1463">
        <v>0.70250000000000001</v>
      </c>
      <c r="AG1463">
        <v>2.0773132316666669</v>
      </c>
      <c r="AH1463">
        <v>0</v>
      </c>
      <c r="AI1463">
        <v>7.8025305408333336</v>
      </c>
      <c r="AJ1463">
        <v>1600</v>
      </c>
      <c r="AK1463">
        <v>31</v>
      </c>
      <c r="AL1463">
        <v>2</v>
      </c>
      <c r="AM1463">
        <v>2</v>
      </c>
      <c r="AN1463">
        <v>1</v>
      </c>
      <c r="AO1463">
        <v>0</v>
      </c>
      <c r="AP1463">
        <v>1</v>
      </c>
      <c r="AQ1463">
        <v>0</v>
      </c>
      <c r="AR1463">
        <v>218.07</v>
      </c>
      <c r="AS1463" s="1" t="s">
        <v>65</v>
      </c>
      <c r="AT1463">
        <v>3</v>
      </c>
      <c r="AU1463">
        <v>55.66572253333333</v>
      </c>
      <c r="AV1463">
        <v>563.18760175</v>
      </c>
      <c r="AW1463">
        <v>27</v>
      </c>
      <c r="AX1463">
        <v>7.4999999999999997E-2</v>
      </c>
      <c r="AY1463">
        <v>0.05</v>
      </c>
      <c r="AZ1463">
        <v>40</v>
      </c>
      <c r="BA1463">
        <v>0.26507486920634921</v>
      </c>
      <c r="BB1463">
        <v>0.6055780663978495</v>
      </c>
      <c r="BC1463">
        <v>27</v>
      </c>
      <c r="BD1463">
        <v>4</v>
      </c>
      <c r="BE1463">
        <v>3</v>
      </c>
      <c r="BF1463">
        <v>4</v>
      </c>
      <c r="BG1463" s="1" t="s">
        <v>99</v>
      </c>
      <c r="BH1463" s="1" t="s">
        <v>6892</v>
      </c>
      <c r="BI1463" s="1" t="s">
        <v>6889</v>
      </c>
      <c r="BJ1463" s="1" t="s">
        <v>6893</v>
      </c>
      <c r="BK1463">
        <v>1900</v>
      </c>
      <c r="BL1463">
        <v>2.8</v>
      </c>
      <c r="BM1463" s="5" t="d">
        <v>10:30:00.000</v>
      </c>
      <c r="BN1463" s="5" t="d">
        <v>10:59:59.9999999999984025</v>
      </c>
      <c r="BO1463">
        <v>10</v>
      </c>
      <c r="BP1463" t="b">
        <v>0</v>
      </c>
    </row>
    <row r="1464" spans="1:68" x14ac:dyDescent="0.2">
      <c r="A1464" s="1" t="s">
        <v>3136</v>
      </c>
      <c r="B1464" s="1" t="s">
        <v>2842</v>
      </c>
      <c r="C1464" s="2" t="d">
        <v>2026-07-03</v>
      </c>
      <c r="D1464">
        <v>23</v>
      </c>
      <c r="E1464" s="1" t="s">
        <v>133</v>
      </c>
      <c r="F1464">
        <v>51</v>
      </c>
      <c r="G1464">
        <v>9</v>
      </c>
      <c r="H1464">
        <v>0</v>
      </c>
      <c r="I1464">
        <v>0</v>
      </c>
      <c r="J1464">
        <v>9</v>
      </c>
      <c r="K1464">
        <v>0</v>
      </c>
      <c r="L1464">
        <v>0</v>
      </c>
      <c r="M1464" s="1" t="s">
        <v>63</v>
      </c>
      <c r="N1464" s="1" t="s">
        <v>63</v>
      </c>
      <c r="O1464" s="1" t="s">
        <v>3137</v>
      </c>
      <c r="P1464">
        <v>5.666666666666667</v>
      </c>
      <c r="Q1464">
        <v>0</v>
      </c>
      <c r="R1464">
        <v>100</v>
      </c>
      <c r="S1464">
        <v>0</v>
      </c>
      <c r="T1464">
        <v>38</v>
      </c>
      <c r="U1464">
        <v>51</v>
      </c>
      <c r="V1464">
        <v>242</v>
      </c>
      <c r="W1464">
        <v>50706.95</v>
      </c>
      <c r="X1464">
        <v>4.7450980392156863</v>
      </c>
      <c r="Y1464">
        <v>994.25392156862745</v>
      </c>
      <c r="Z1464">
        <v>15.352941176470589</v>
      </c>
      <c r="AA1464">
        <v>11.774764591830067</v>
      </c>
      <c r="AB1464">
        <v>1</v>
      </c>
      <c r="AC1464">
        <v>5.2954987908496759E-2</v>
      </c>
      <c r="AD1464">
        <v>0</v>
      </c>
      <c r="AE1464">
        <v>1.2860678455443406</v>
      </c>
      <c r="AF1464">
        <v>0.6450980392156862</v>
      </c>
      <c r="AG1464">
        <v>1.4885666519607843</v>
      </c>
      <c r="AH1464">
        <v>1.6568548039215685E-2</v>
      </c>
      <c r="AI1464">
        <v>8.8995791781045757</v>
      </c>
      <c r="AJ1464">
        <v>2040</v>
      </c>
      <c r="AK1464">
        <v>31</v>
      </c>
      <c r="AL1464">
        <v>4</v>
      </c>
      <c r="AM1464">
        <v>4</v>
      </c>
      <c r="AN1464">
        <v>0</v>
      </c>
      <c r="AO1464">
        <v>2</v>
      </c>
      <c r="AP1464">
        <v>2</v>
      </c>
      <c r="AQ1464">
        <v>0</v>
      </c>
      <c r="AR1464">
        <v>960.48</v>
      </c>
      <c r="AS1464" s="1" t="s">
        <v>125</v>
      </c>
      <c r="AT1464">
        <v>1</v>
      </c>
      <c r="AU1464">
        <v>66.924922783333329</v>
      </c>
      <c r="AV1464">
        <v>647.98066893333339</v>
      </c>
      <c r="AW1464">
        <v>31</v>
      </c>
      <c r="AX1464">
        <v>1.9607843137254902E-2</v>
      </c>
      <c r="AY1464">
        <v>7.8431372549019607E-2</v>
      </c>
      <c r="AZ1464">
        <v>40</v>
      </c>
      <c r="BA1464">
        <v>0.24787008438271604</v>
      </c>
      <c r="BB1464">
        <v>0.6967534074551972</v>
      </c>
      <c r="BC1464">
        <v>31</v>
      </c>
      <c r="BD1464">
        <v>0</v>
      </c>
      <c r="BE1464">
        <v>4</v>
      </c>
      <c r="BF1464">
        <v>5</v>
      </c>
      <c r="BG1464" s="1" t="s">
        <v>99</v>
      </c>
      <c r="BH1464" s="1" t="s">
        <v>6892</v>
      </c>
      <c r="BI1464" s="1" t="s">
        <v>6889</v>
      </c>
      <c r="BJ1464" s="1" t="s">
        <v>6893</v>
      </c>
      <c r="BK1464">
        <v>1900</v>
      </c>
      <c r="BL1464">
        <v>2.8</v>
      </c>
      <c r="BM1464" s="5" t="d">
        <v>10:59:59.9999999999984025</v>
      </c>
      <c r="BN1464" s="5" t="d">
        <v>11:30:00.0000000000015975</v>
      </c>
      <c r="BO1464">
        <v>11</v>
      </c>
      <c r="BP1464" t="b">
        <v>0</v>
      </c>
    </row>
    <row r="1465" spans="1:68" x14ac:dyDescent="0.2">
      <c r="A1465" s="1" t="s">
        <v>3138</v>
      </c>
      <c r="B1465" s="1" t="s">
        <v>2842</v>
      </c>
      <c r="C1465" s="2" t="d">
        <v>2026-07-03</v>
      </c>
      <c r="D1465">
        <v>24</v>
      </c>
      <c r="E1465" s="1" t="s">
        <v>133</v>
      </c>
      <c r="F1465">
        <v>52</v>
      </c>
      <c r="G1465">
        <v>9</v>
      </c>
      <c r="H1465">
        <v>0</v>
      </c>
      <c r="I1465">
        <v>0</v>
      </c>
      <c r="J1465">
        <v>9</v>
      </c>
      <c r="K1465">
        <v>0</v>
      </c>
      <c r="L1465">
        <v>0</v>
      </c>
      <c r="M1465" s="1" t="s">
        <v>63</v>
      </c>
      <c r="N1465" s="1" t="s">
        <v>63</v>
      </c>
      <c r="O1465" s="1" t="s">
        <v>3139</v>
      </c>
      <c r="P1465">
        <v>5.7777777777777777</v>
      </c>
      <c r="Q1465">
        <v>0</v>
      </c>
      <c r="R1465">
        <v>100</v>
      </c>
      <c r="S1465">
        <v>0</v>
      </c>
      <c r="T1465">
        <v>38</v>
      </c>
      <c r="U1465">
        <v>52</v>
      </c>
      <c r="V1465">
        <v>264</v>
      </c>
      <c r="W1465">
        <v>66376.149999999994</v>
      </c>
      <c r="X1465">
        <v>5.0769230769230766</v>
      </c>
      <c r="Y1465">
        <v>1276.4644230769229</v>
      </c>
      <c r="Z1465">
        <v>15.596153846153847</v>
      </c>
      <c r="AA1465">
        <v>11.632328150961539</v>
      </c>
      <c r="AB1465">
        <v>2</v>
      </c>
      <c r="AC1465">
        <v>8.6141469871794857E-2</v>
      </c>
      <c r="AD1465">
        <v>0</v>
      </c>
      <c r="AE1465">
        <v>1.3651566807851825</v>
      </c>
      <c r="AF1465">
        <v>0.5823717948717948</v>
      </c>
      <c r="AG1465">
        <v>1.8989324237179486</v>
      </c>
      <c r="AH1465">
        <v>0</v>
      </c>
      <c r="AI1465">
        <v>8.7892868544871803</v>
      </c>
      <c r="AJ1465">
        <v>2080</v>
      </c>
      <c r="AK1465">
        <v>31</v>
      </c>
      <c r="AL1465">
        <v>1</v>
      </c>
      <c r="AM1465">
        <v>1</v>
      </c>
      <c r="AN1465">
        <v>0</v>
      </c>
      <c r="AO1465">
        <v>0</v>
      </c>
      <c r="AP1465">
        <v>1</v>
      </c>
      <c r="AQ1465">
        <v>0</v>
      </c>
      <c r="AR1465">
        <v>126.6</v>
      </c>
      <c r="AS1465" s="1" t="s">
        <v>125</v>
      </c>
      <c r="AT1465">
        <v>2</v>
      </c>
      <c r="AU1465">
        <v>70.988146950000001</v>
      </c>
      <c r="AV1465">
        <v>687.61164529999996</v>
      </c>
      <c r="AW1465">
        <v>31</v>
      </c>
      <c r="AX1465">
        <v>3.8461538461538464E-2</v>
      </c>
      <c r="AY1465">
        <v>1.9230769230769232E-2</v>
      </c>
      <c r="AZ1465">
        <v>40</v>
      </c>
      <c r="BA1465">
        <v>0.26291906277777777</v>
      </c>
      <c r="BB1465">
        <v>0.73936736053763441</v>
      </c>
      <c r="BC1465">
        <v>33</v>
      </c>
      <c r="BD1465">
        <v>-2</v>
      </c>
      <c r="BE1465">
        <v>4</v>
      </c>
      <c r="BF1465">
        <v>5</v>
      </c>
      <c r="BG1465" s="1" t="s">
        <v>99</v>
      </c>
      <c r="BH1465" s="1" t="s">
        <v>6892</v>
      </c>
      <c r="BI1465" s="1" t="s">
        <v>6889</v>
      </c>
      <c r="BJ1465" s="1" t="s">
        <v>6893</v>
      </c>
      <c r="BK1465">
        <v>1900</v>
      </c>
      <c r="BL1465">
        <v>2.8</v>
      </c>
      <c r="BM1465" s="5" t="d">
        <v>11:30:00.0000000000015975</v>
      </c>
      <c r="BN1465" s="5" t="d">
        <v>12:00:00.000</v>
      </c>
      <c r="BO1465">
        <v>11</v>
      </c>
      <c r="BP1465" t="b">
        <v>0</v>
      </c>
    </row>
    <row r="1466" spans="1:68" x14ac:dyDescent="0.2">
      <c r="A1466" s="1" t="s">
        <v>3140</v>
      </c>
      <c r="B1466" s="1" t="s">
        <v>2842</v>
      </c>
      <c r="C1466" s="2" t="d">
        <v>2026-07-03</v>
      </c>
      <c r="D1466">
        <v>25</v>
      </c>
      <c r="E1466" s="1" t="s">
        <v>133</v>
      </c>
      <c r="F1466">
        <v>78</v>
      </c>
      <c r="G1466">
        <v>9</v>
      </c>
      <c r="H1466">
        <v>0</v>
      </c>
      <c r="I1466">
        <v>0</v>
      </c>
      <c r="J1466">
        <v>9</v>
      </c>
      <c r="K1466">
        <v>0</v>
      </c>
      <c r="L1466">
        <v>0</v>
      </c>
      <c r="M1466" s="1" t="s">
        <v>63</v>
      </c>
      <c r="N1466" s="1" t="s">
        <v>63</v>
      </c>
      <c r="O1466" s="1" t="s">
        <v>3141</v>
      </c>
      <c r="P1466">
        <v>8.6666666666666661</v>
      </c>
      <c r="Q1466">
        <v>0</v>
      </c>
      <c r="R1466">
        <v>100</v>
      </c>
      <c r="S1466">
        <v>0</v>
      </c>
      <c r="T1466">
        <v>38</v>
      </c>
      <c r="U1466">
        <v>78</v>
      </c>
      <c r="V1466">
        <v>408</v>
      </c>
      <c r="W1466">
        <v>95741.64</v>
      </c>
      <c r="X1466">
        <v>5.2307692307692308</v>
      </c>
      <c r="Y1466">
        <v>1227.456923076923</v>
      </c>
      <c r="Z1466">
        <v>18.256410256410255</v>
      </c>
      <c r="AA1466">
        <v>13.231083342521366</v>
      </c>
      <c r="AB1466">
        <v>2</v>
      </c>
      <c r="AC1466">
        <v>1.8403396367521332E-2</v>
      </c>
      <c r="AD1466">
        <v>8.8271316239316219E-3</v>
      </c>
      <c r="AE1466">
        <v>1.3761838245598976</v>
      </c>
      <c r="AF1466">
        <v>0.60320512820512817</v>
      </c>
      <c r="AG1466">
        <v>0.46462781047008544</v>
      </c>
      <c r="AH1466">
        <v>2.2543867579059831</v>
      </c>
      <c r="AI1466">
        <v>8.091471946581196</v>
      </c>
      <c r="AJ1466">
        <v>3510</v>
      </c>
      <c r="AK1466">
        <v>31</v>
      </c>
      <c r="AL1466">
        <v>2</v>
      </c>
      <c r="AM1466">
        <v>2</v>
      </c>
      <c r="AN1466">
        <v>1</v>
      </c>
      <c r="AO1466">
        <v>1</v>
      </c>
      <c r="AP1466">
        <v>0</v>
      </c>
      <c r="AQ1466">
        <v>0</v>
      </c>
      <c r="AR1466">
        <v>263.71999999999997</v>
      </c>
      <c r="AS1466" s="1" t="s">
        <v>173</v>
      </c>
      <c r="AT1466">
        <v>2</v>
      </c>
      <c r="AU1466">
        <v>104.5740065</v>
      </c>
      <c r="AV1466">
        <v>812.02955989999998</v>
      </c>
      <c r="AW1466">
        <v>31</v>
      </c>
      <c r="AX1466">
        <v>2.564102564102564E-2</v>
      </c>
      <c r="AY1466">
        <v>2.564102564102564E-2</v>
      </c>
      <c r="AZ1466">
        <v>45</v>
      </c>
      <c r="BA1466">
        <v>0.38731113518518517</v>
      </c>
      <c r="BB1466">
        <v>0.8731500644086021</v>
      </c>
      <c r="BC1466">
        <v>39</v>
      </c>
      <c r="BD1466">
        <v>-8</v>
      </c>
      <c r="BE1466">
        <v>5</v>
      </c>
      <c r="BF1466">
        <v>4</v>
      </c>
      <c r="BG1466" s="1" t="s">
        <v>99</v>
      </c>
      <c r="BH1466" s="1" t="s">
        <v>6892</v>
      </c>
      <c r="BI1466" s="1" t="s">
        <v>6889</v>
      </c>
      <c r="BJ1466" s="1" t="s">
        <v>6893</v>
      </c>
      <c r="BK1466">
        <v>1900</v>
      </c>
      <c r="BL1466">
        <v>2.8</v>
      </c>
      <c r="BM1466" s="5" t="d">
        <v>12:00:00.000</v>
      </c>
      <c r="BN1466" s="5" t="d">
        <v>12:30:00.0000000000031950</v>
      </c>
      <c r="BO1466">
        <v>12</v>
      </c>
      <c r="BP1466" t="b">
        <v>1</v>
      </c>
    </row>
    <row r="1467" spans="1:68" x14ac:dyDescent="0.2">
      <c r="A1467" s="1" t="s">
        <v>3142</v>
      </c>
      <c r="B1467" s="1" t="s">
        <v>2842</v>
      </c>
      <c r="C1467" s="2" t="d">
        <v>2026-07-03</v>
      </c>
      <c r="D1467">
        <v>26</v>
      </c>
      <c r="E1467" s="1" t="s">
        <v>133</v>
      </c>
      <c r="F1467">
        <v>85</v>
      </c>
      <c r="G1467">
        <v>9</v>
      </c>
      <c r="H1467">
        <v>0</v>
      </c>
      <c r="I1467">
        <v>0</v>
      </c>
      <c r="J1467">
        <v>9</v>
      </c>
      <c r="K1467">
        <v>0</v>
      </c>
      <c r="L1467">
        <v>0</v>
      </c>
      <c r="M1467" s="1" t="s">
        <v>63</v>
      </c>
      <c r="N1467" s="1" t="s">
        <v>63</v>
      </c>
      <c r="O1467" s="1" t="s">
        <v>3143</v>
      </c>
      <c r="P1467">
        <v>9.4444444444444446</v>
      </c>
      <c r="Q1467">
        <v>0</v>
      </c>
      <c r="R1467">
        <v>100</v>
      </c>
      <c r="S1467">
        <v>0</v>
      </c>
      <c r="T1467">
        <v>38</v>
      </c>
      <c r="U1467">
        <v>85</v>
      </c>
      <c r="V1467">
        <v>402</v>
      </c>
      <c r="W1467">
        <v>92457.17</v>
      </c>
      <c r="X1467">
        <v>4.7294117647058824</v>
      </c>
      <c r="Y1467">
        <v>1087.7314117647059</v>
      </c>
      <c r="Z1467">
        <v>18.976470588235294</v>
      </c>
      <c r="AA1467">
        <v>20.207852292156861</v>
      </c>
      <c r="AB1467">
        <v>52</v>
      </c>
      <c r="AC1467">
        <v>2.1584428843137253</v>
      </c>
      <c r="AD1467">
        <v>0</v>
      </c>
      <c r="AE1467">
        <v>1.2545583818851558</v>
      </c>
      <c r="AF1467">
        <v>0.61117647058823532</v>
      </c>
      <c r="AG1467">
        <v>0</v>
      </c>
      <c r="AH1467">
        <v>9.1493866147058824</v>
      </c>
      <c r="AI1467">
        <v>8.2495935625490198</v>
      </c>
      <c r="AJ1467">
        <v>3825</v>
      </c>
      <c r="AK1467">
        <v>31</v>
      </c>
      <c r="AL1467">
        <v>2</v>
      </c>
      <c r="AM1467">
        <v>2</v>
      </c>
      <c r="AN1467">
        <v>1</v>
      </c>
      <c r="AO1467">
        <v>0</v>
      </c>
      <c r="AP1467">
        <v>1</v>
      </c>
      <c r="AQ1467">
        <v>0</v>
      </c>
      <c r="AR1467">
        <v>781.05</v>
      </c>
      <c r="AS1467" s="1" t="s">
        <v>173</v>
      </c>
      <c r="AT1467">
        <v>52</v>
      </c>
      <c r="AU1467">
        <v>108.37588948333334</v>
      </c>
      <c r="AV1467">
        <v>867.86077854999996</v>
      </c>
      <c r="AW1467">
        <v>31</v>
      </c>
      <c r="AX1467">
        <v>0.61176470588235299</v>
      </c>
      <c r="AY1467">
        <v>2.3529411764705882E-2</v>
      </c>
      <c r="AZ1467">
        <v>45</v>
      </c>
      <c r="BA1467">
        <v>0.40139218327160497</v>
      </c>
      <c r="BB1467">
        <v>0.93318363284946237</v>
      </c>
      <c r="BC1467">
        <v>42</v>
      </c>
      <c r="BD1467">
        <v>-11</v>
      </c>
      <c r="BE1467">
        <v>6</v>
      </c>
      <c r="BF1467">
        <v>3</v>
      </c>
      <c r="BG1467" s="1" t="s">
        <v>174</v>
      </c>
      <c r="BH1467" s="1" t="s">
        <v>6892</v>
      </c>
      <c r="BI1467" s="1" t="s">
        <v>6889</v>
      </c>
      <c r="BJ1467" s="1" t="s">
        <v>6893</v>
      </c>
      <c r="BK1467">
        <v>1900</v>
      </c>
      <c r="BL1467">
        <v>2.8</v>
      </c>
      <c r="BM1467" s="5" t="d">
        <v>12:30:00.0000000000031950</v>
      </c>
      <c r="BN1467" s="5" t="d">
        <v>12:59:59.9999999999968050</v>
      </c>
      <c r="BO1467">
        <v>12</v>
      </c>
      <c r="BP1467" t="b">
        <v>1</v>
      </c>
    </row>
    <row r="1468" spans="1:68" x14ac:dyDescent="0.2">
      <c r="A1468" s="1" t="s">
        <v>3144</v>
      </c>
      <c r="B1468" s="1" t="s">
        <v>2842</v>
      </c>
      <c r="C1468" s="2" t="d">
        <v>2026-07-03</v>
      </c>
      <c r="D1468">
        <v>27</v>
      </c>
      <c r="E1468" s="1" t="s">
        <v>133</v>
      </c>
      <c r="F1468">
        <v>77</v>
      </c>
      <c r="G1468">
        <v>9</v>
      </c>
      <c r="H1468">
        <v>0</v>
      </c>
      <c r="I1468">
        <v>0</v>
      </c>
      <c r="J1468">
        <v>9</v>
      </c>
      <c r="K1468">
        <v>0</v>
      </c>
      <c r="L1468">
        <v>0</v>
      </c>
      <c r="M1468" s="1" t="s">
        <v>63</v>
      </c>
      <c r="N1468" s="1" t="s">
        <v>63</v>
      </c>
      <c r="O1468" s="1" t="s">
        <v>3145</v>
      </c>
      <c r="P1468">
        <v>8.5555555555555554</v>
      </c>
      <c r="Q1468">
        <v>0</v>
      </c>
      <c r="R1468">
        <v>100</v>
      </c>
      <c r="S1468">
        <v>0</v>
      </c>
      <c r="T1468">
        <v>38</v>
      </c>
      <c r="U1468">
        <v>77</v>
      </c>
      <c r="V1468">
        <v>407</v>
      </c>
      <c r="W1468">
        <v>98364.89</v>
      </c>
      <c r="X1468">
        <v>5.2857142857142856</v>
      </c>
      <c r="Y1468">
        <v>1277.466103896104</v>
      </c>
      <c r="Z1468">
        <v>18.311688311688311</v>
      </c>
      <c r="AA1468">
        <v>26.071858240909091</v>
      </c>
      <c r="AB1468">
        <v>77</v>
      </c>
      <c r="AC1468">
        <v>7.7601699292207797</v>
      </c>
      <c r="AD1468">
        <v>0</v>
      </c>
      <c r="AE1468">
        <v>1.4016671448814777</v>
      </c>
      <c r="AF1468">
        <v>0.59393939393939399</v>
      </c>
      <c r="AG1468">
        <v>0</v>
      </c>
      <c r="AH1468">
        <v>15.086173638528139</v>
      </c>
      <c r="AI1468">
        <v>8.1158356313852806</v>
      </c>
      <c r="AJ1468">
        <v>3465</v>
      </c>
      <c r="AK1468">
        <v>31</v>
      </c>
      <c r="AL1468">
        <v>3</v>
      </c>
      <c r="AM1468">
        <v>3</v>
      </c>
      <c r="AN1468">
        <v>2</v>
      </c>
      <c r="AO1468">
        <v>1</v>
      </c>
      <c r="AP1468">
        <v>0</v>
      </c>
      <c r="AQ1468">
        <v>0</v>
      </c>
      <c r="AR1468">
        <v>1631.1499999999999</v>
      </c>
      <c r="AS1468" s="1" t="s">
        <v>173</v>
      </c>
      <c r="AT1468">
        <v>77</v>
      </c>
      <c r="AU1468">
        <v>105.26009205</v>
      </c>
      <c r="AV1468">
        <v>868.33921889999999</v>
      </c>
      <c r="AW1468">
        <v>31</v>
      </c>
      <c r="AX1468">
        <v>1</v>
      </c>
      <c r="AY1468">
        <v>3.896103896103896E-2</v>
      </c>
      <c r="AZ1468">
        <v>45</v>
      </c>
      <c r="BA1468">
        <v>0.38985219277777777</v>
      </c>
      <c r="BB1468">
        <v>0.93369808483870964</v>
      </c>
      <c r="BC1468">
        <v>42</v>
      </c>
      <c r="BD1468">
        <v>-11</v>
      </c>
      <c r="BE1468">
        <v>6</v>
      </c>
      <c r="BF1468">
        <v>3</v>
      </c>
      <c r="BG1468" s="1" t="s">
        <v>174</v>
      </c>
      <c r="BH1468" s="1" t="s">
        <v>6892</v>
      </c>
      <c r="BI1468" s="1" t="s">
        <v>6889</v>
      </c>
      <c r="BJ1468" s="1" t="s">
        <v>6893</v>
      </c>
      <c r="BK1468">
        <v>1900</v>
      </c>
      <c r="BL1468">
        <v>2.8</v>
      </c>
      <c r="BM1468" s="5" t="d">
        <v>12:59:59.9999999999968050</v>
      </c>
      <c r="BN1468" s="5" t="d">
        <v>13:30:00.000</v>
      </c>
      <c r="BO1468">
        <v>13</v>
      </c>
      <c r="BP1468" t="b">
        <v>1</v>
      </c>
    </row>
    <row r="1469" spans="1:68" x14ac:dyDescent="0.2">
      <c r="A1469" s="1" t="s">
        <v>3146</v>
      </c>
      <c r="B1469" s="1" t="s">
        <v>2842</v>
      </c>
      <c r="C1469" s="2" t="d">
        <v>2026-07-03</v>
      </c>
      <c r="D1469">
        <v>28</v>
      </c>
      <c r="E1469" s="1" t="s">
        <v>133</v>
      </c>
      <c r="F1469">
        <v>74</v>
      </c>
      <c r="G1469">
        <v>9</v>
      </c>
      <c r="H1469">
        <v>0</v>
      </c>
      <c r="I1469">
        <v>0</v>
      </c>
      <c r="J1469">
        <v>9</v>
      </c>
      <c r="K1469">
        <v>0</v>
      </c>
      <c r="L1469">
        <v>0</v>
      </c>
      <c r="M1469" s="1" t="s">
        <v>63</v>
      </c>
      <c r="N1469" s="1" t="s">
        <v>63</v>
      </c>
      <c r="O1469" s="1" t="s">
        <v>3147</v>
      </c>
      <c r="P1469">
        <v>8.2222222222222214</v>
      </c>
      <c r="Q1469">
        <v>0</v>
      </c>
      <c r="R1469">
        <v>100</v>
      </c>
      <c r="S1469">
        <v>0</v>
      </c>
      <c r="T1469">
        <v>38</v>
      </c>
      <c r="U1469">
        <v>74</v>
      </c>
      <c r="V1469">
        <v>355</v>
      </c>
      <c r="W1469">
        <v>78301.570000000007</v>
      </c>
      <c r="X1469">
        <v>4.7972972972972974</v>
      </c>
      <c r="Y1469">
        <v>1058.1293243243244</v>
      </c>
      <c r="Z1469">
        <v>18.121621621621621</v>
      </c>
      <c r="AA1469">
        <v>29.777236102477477</v>
      </c>
      <c r="AB1469">
        <v>74</v>
      </c>
      <c r="AC1469">
        <v>11.655614480855856</v>
      </c>
      <c r="AD1469">
        <v>0</v>
      </c>
      <c r="AE1469">
        <v>1.2657698920977574</v>
      </c>
      <c r="AF1469">
        <v>0.64279279279279278</v>
      </c>
      <c r="AG1469">
        <v>0</v>
      </c>
      <c r="AH1469">
        <v>18.369493246621623</v>
      </c>
      <c r="AI1469">
        <v>8.5676486324324337</v>
      </c>
      <c r="AJ1469">
        <v>3330</v>
      </c>
      <c r="AK1469">
        <v>31</v>
      </c>
      <c r="AL1469">
        <v>4</v>
      </c>
      <c r="AM1469">
        <v>4</v>
      </c>
      <c r="AN1469">
        <v>3</v>
      </c>
      <c r="AO1469">
        <v>0</v>
      </c>
      <c r="AP1469">
        <v>1</v>
      </c>
      <c r="AQ1469">
        <v>0</v>
      </c>
      <c r="AR1469">
        <v>1296.76</v>
      </c>
      <c r="AS1469" s="1" t="s">
        <v>173</v>
      </c>
      <c r="AT1469">
        <v>74</v>
      </c>
      <c r="AU1469">
        <v>91.708009083333337</v>
      </c>
      <c r="AV1469">
        <v>867.09999861666665</v>
      </c>
      <c r="AW1469">
        <v>31</v>
      </c>
      <c r="AX1469">
        <v>1</v>
      </c>
      <c r="AY1469">
        <v>5.4054054054054057E-2</v>
      </c>
      <c r="AZ1469">
        <v>45</v>
      </c>
      <c r="BA1469">
        <v>0.33965929290123459</v>
      </c>
      <c r="BB1469">
        <v>0.9323655899103942</v>
      </c>
      <c r="BC1469">
        <v>42</v>
      </c>
      <c r="BD1469">
        <v>-11</v>
      </c>
      <c r="BE1469">
        <v>5</v>
      </c>
      <c r="BF1469">
        <v>4</v>
      </c>
      <c r="BG1469" s="1" t="s">
        <v>174</v>
      </c>
      <c r="BH1469" s="1" t="s">
        <v>6892</v>
      </c>
      <c r="BI1469" s="1" t="s">
        <v>6889</v>
      </c>
      <c r="BJ1469" s="1" t="s">
        <v>6893</v>
      </c>
      <c r="BK1469">
        <v>1900</v>
      </c>
      <c r="BL1469">
        <v>2.8</v>
      </c>
      <c r="BM1469" s="5" t="d">
        <v>13:30:00.000</v>
      </c>
      <c r="BN1469" s="5" t="d">
        <v>14:00:00.0000000000031950</v>
      </c>
      <c r="BO1469">
        <v>13</v>
      </c>
      <c r="BP1469" t="b">
        <v>1</v>
      </c>
    </row>
    <row r="1470" spans="1:68" x14ac:dyDescent="0.2">
      <c r="A1470" s="1" t="s">
        <v>3148</v>
      </c>
      <c r="B1470" s="1" t="s">
        <v>2842</v>
      </c>
      <c r="C1470" s="2" t="d">
        <v>2026-07-03</v>
      </c>
      <c r="D1470">
        <v>29</v>
      </c>
      <c r="E1470" s="1" t="s">
        <v>133</v>
      </c>
      <c r="F1470">
        <v>72</v>
      </c>
      <c r="G1470">
        <v>9</v>
      </c>
      <c r="H1470">
        <v>0</v>
      </c>
      <c r="I1470">
        <v>0</v>
      </c>
      <c r="J1470">
        <v>9</v>
      </c>
      <c r="K1470">
        <v>0</v>
      </c>
      <c r="L1470">
        <v>0</v>
      </c>
      <c r="M1470" s="1" t="s">
        <v>63</v>
      </c>
      <c r="N1470" s="1" t="s">
        <v>63</v>
      </c>
      <c r="O1470" s="1" t="s">
        <v>3149</v>
      </c>
      <c r="P1470">
        <v>8</v>
      </c>
      <c r="Q1470">
        <v>0</v>
      </c>
      <c r="R1470">
        <v>100</v>
      </c>
      <c r="S1470">
        <v>0</v>
      </c>
      <c r="T1470">
        <v>38</v>
      </c>
      <c r="U1470">
        <v>72</v>
      </c>
      <c r="V1470">
        <v>369</v>
      </c>
      <c r="W1470">
        <v>87394.290000000008</v>
      </c>
      <c r="X1470">
        <v>5.125</v>
      </c>
      <c r="Y1470">
        <v>1213.8095833333334</v>
      </c>
      <c r="Z1470">
        <v>16.736111111111111</v>
      </c>
      <c r="AA1470">
        <v>35.262618266666671</v>
      </c>
      <c r="AB1470">
        <v>72</v>
      </c>
      <c r="AC1470">
        <v>18.526507155555556</v>
      </c>
      <c r="AD1470">
        <v>0</v>
      </c>
      <c r="AE1470">
        <v>1.3746289117003099</v>
      </c>
      <c r="AF1470">
        <v>0.59606481481481477</v>
      </c>
      <c r="AG1470">
        <v>0</v>
      </c>
      <c r="AH1470">
        <v>23.651369044212963</v>
      </c>
      <c r="AI1470">
        <v>8.7474999326388883</v>
      </c>
      <c r="AJ1470">
        <v>2880</v>
      </c>
      <c r="AK1470">
        <v>31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 s="1" t="s">
        <v>173</v>
      </c>
      <c r="AT1470">
        <v>72</v>
      </c>
      <c r="AU1470">
        <v>104.24404296666667</v>
      </c>
      <c r="AV1470">
        <v>874.95315134999998</v>
      </c>
      <c r="AW1470">
        <v>31</v>
      </c>
      <c r="AX1470">
        <v>1</v>
      </c>
      <c r="AY1470">
        <v>0</v>
      </c>
      <c r="AZ1470">
        <v>40</v>
      </c>
      <c r="BA1470">
        <v>0.38608904802469135</v>
      </c>
      <c r="BB1470">
        <v>0.94080984016129032</v>
      </c>
      <c r="BC1470">
        <v>42</v>
      </c>
      <c r="BD1470">
        <v>-11</v>
      </c>
      <c r="BE1470">
        <v>5</v>
      </c>
      <c r="BF1470">
        <v>4</v>
      </c>
      <c r="BG1470" s="1" t="s">
        <v>174</v>
      </c>
      <c r="BH1470" s="1" t="s">
        <v>6892</v>
      </c>
      <c r="BI1470" s="1" t="s">
        <v>6889</v>
      </c>
      <c r="BJ1470" s="1" t="s">
        <v>6893</v>
      </c>
      <c r="BK1470">
        <v>1900</v>
      </c>
      <c r="BL1470">
        <v>2.8</v>
      </c>
      <c r="BM1470" s="5" t="d">
        <v>14:00:00.0000000000031950</v>
      </c>
      <c r="BN1470" s="5" t="d">
        <v>14:29:59.9999999999968050</v>
      </c>
      <c r="BO1470">
        <v>14</v>
      </c>
      <c r="BP1470" t="b">
        <v>0</v>
      </c>
    </row>
    <row r="1471" spans="1:68" x14ac:dyDescent="0.2">
      <c r="A1471" s="1" t="s">
        <v>3150</v>
      </c>
      <c r="B1471" s="1" t="s">
        <v>2842</v>
      </c>
      <c r="C1471" s="2" t="d">
        <v>2026-07-03</v>
      </c>
      <c r="D1471">
        <v>30</v>
      </c>
      <c r="E1471" s="1" t="s">
        <v>133</v>
      </c>
      <c r="F1471">
        <v>43</v>
      </c>
      <c r="G1471">
        <v>9</v>
      </c>
      <c r="H1471">
        <v>0</v>
      </c>
      <c r="I1471">
        <v>0</v>
      </c>
      <c r="J1471">
        <v>9</v>
      </c>
      <c r="K1471">
        <v>0</v>
      </c>
      <c r="L1471">
        <v>0</v>
      </c>
      <c r="M1471" s="1" t="s">
        <v>63</v>
      </c>
      <c r="N1471" s="1" t="s">
        <v>63</v>
      </c>
      <c r="O1471" s="1" t="s">
        <v>3151</v>
      </c>
      <c r="P1471">
        <v>4.7777777777777777</v>
      </c>
      <c r="Q1471">
        <v>0</v>
      </c>
      <c r="R1471">
        <v>100</v>
      </c>
      <c r="S1471">
        <v>0</v>
      </c>
      <c r="T1471">
        <v>38</v>
      </c>
      <c r="U1471">
        <v>43</v>
      </c>
      <c r="V1471">
        <v>226</v>
      </c>
      <c r="W1471">
        <v>53106.880000000005</v>
      </c>
      <c r="X1471">
        <v>5.2558139534883717</v>
      </c>
      <c r="Y1471">
        <v>1235.0437209302327</v>
      </c>
      <c r="Z1471">
        <v>14.581395348837209</v>
      </c>
      <c r="AA1471">
        <v>28.460179200775197</v>
      </c>
      <c r="AB1471">
        <v>43</v>
      </c>
      <c r="AC1471">
        <v>13.878783851937984</v>
      </c>
      <c r="AD1471">
        <v>0</v>
      </c>
      <c r="AE1471">
        <v>1.3427749671556095</v>
      </c>
      <c r="AF1471">
        <v>0.75503875968992251</v>
      </c>
      <c r="AG1471">
        <v>0</v>
      </c>
      <c r="AH1471">
        <v>17.59720263875969</v>
      </c>
      <c r="AI1471">
        <v>7.8171008112403095</v>
      </c>
      <c r="AJ1471">
        <v>1720</v>
      </c>
      <c r="AK1471">
        <v>31</v>
      </c>
      <c r="AL1471">
        <v>4</v>
      </c>
      <c r="AM1471">
        <v>4</v>
      </c>
      <c r="AN1471">
        <v>2</v>
      </c>
      <c r="AO1471">
        <v>0</v>
      </c>
      <c r="AP1471">
        <v>2</v>
      </c>
      <c r="AQ1471">
        <v>0</v>
      </c>
      <c r="AR1471">
        <v>653.49</v>
      </c>
      <c r="AS1471" s="1" t="s">
        <v>173</v>
      </c>
      <c r="AT1471">
        <v>43</v>
      </c>
      <c r="AU1471">
        <v>55.995434733333333</v>
      </c>
      <c r="AV1471">
        <v>871.70886738333331</v>
      </c>
      <c r="AW1471">
        <v>31</v>
      </c>
      <c r="AX1471">
        <v>1</v>
      </c>
      <c r="AY1471">
        <v>9.3023255813953487E-2</v>
      </c>
      <c r="AZ1471">
        <v>40</v>
      </c>
      <c r="BA1471">
        <v>0.20739049901234569</v>
      </c>
      <c r="BB1471">
        <v>0.93732136277777778</v>
      </c>
      <c r="BC1471">
        <v>42</v>
      </c>
      <c r="BD1471">
        <v>-11</v>
      </c>
      <c r="BE1471">
        <v>3</v>
      </c>
      <c r="BF1471">
        <v>6</v>
      </c>
      <c r="BG1471" s="1" t="s">
        <v>174</v>
      </c>
      <c r="BH1471" s="1" t="s">
        <v>6892</v>
      </c>
      <c r="BI1471" s="1" t="s">
        <v>6889</v>
      </c>
      <c r="BJ1471" s="1" t="s">
        <v>6893</v>
      </c>
      <c r="BK1471">
        <v>1900</v>
      </c>
      <c r="BL1471">
        <v>2.8</v>
      </c>
      <c r="BM1471" s="5" t="d">
        <v>14:29:59.9999999999968050</v>
      </c>
      <c r="BN1471" s="5" t="d">
        <v>15:00:00.000</v>
      </c>
      <c r="BO1471">
        <v>14</v>
      </c>
      <c r="BP1471" t="b">
        <v>0</v>
      </c>
    </row>
    <row r="1472" spans="1:68" x14ac:dyDescent="0.2">
      <c r="A1472" s="1" t="s">
        <v>3152</v>
      </c>
      <c r="B1472" s="1" t="s">
        <v>2842</v>
      </c>
      <c r="C1472" s="2" t="d">
        <v>2026-07-03</v>
      </c>
      <c r="D1472">
        <v>31</v>
      </c>
      <c r="E1472" s="1" t="s">
        <v>150</v>
      </c>
      <c r="F1472">
        <v>49</v>
      </c>
      <c r="G1472">
        <v>9</v>
      </c>
      <c r="H1472">
        <v>0</v>
      </c>
      <c r="I1472">
        <v>2</v>
      </c>
      <c r="J1472">
        <v>7</v>
      </c>
      <c r="K1472">
        <v>0</v>
      </c>
      <c r="L1472">
        <v>1</v>
      </c>
      <c r="M1472" s="1" t="s">
        <v>63</v>
      </c>
      <c r="N1472" s="1" t="s">
        <v>3134</v>
      </c>
      <c r="O1472" s="1" t="s">
        <v>3135</v>
      </c>
      <c r="P1472">
        <v>7</v>
      </c>
      <c r="Q1472">
        <v>0</v>
      </c>
      <c r="R1472">
        <v>100</v>
      </c>
      <c r="S1472">
        <v>1</v>
      </c>
      <c r="T1472">
        <v>37</v>
      </c>
      <c r="U1472">
        <v>49</v>
      </c>
      <c r="V1472">
        <v>234</v>
      </c>
      <c r="W1472">
        <v>49380.86</v>
      </c>
      <c r="X1472">
        <v>4.7755102040816331</v>
      </c>
      <c r="Y1472">
        <v>1007.7726530612244</v>
      </c>
      <c r="Z1472">
        <v>15.244897959183673</v>
      </c>
      <c r="AA1472">
        <v>20.853373427210883</v>
      </c>
      <c r="AB1472">
        <v>49</v>
      </c>
      <c r="AC1472">
        <v>5.6084754680272111</v>
      </c>
      <c r="AD1472">
        <v>0</v>
      </c>
      <c r="AE1472">
        <v>1.2563101679229245</v>
      </c>
      <c r="AF1472">
        <v>0.65646258503401356</v>
      </c>
      <c r="AG1472">
        <v>0</v>
      </c>
      <c r="AH1472">
        <v>9.1610174744897961</v>
      </c>
      <c r="AI1472">
        <v>8.8166580207482994</v>
      </c>
      <c r="AJ1472">
        <v>1960</v>
      </c>
      <c r="AK1472">
        <v>31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 s="1" t="s">
        <v>173</v>
      </c>
      <c r="AT1472">
        <v>49</v>
      </c>
      <c r="AU1472">
        <v>63.026442716666665</v>
      </c>
      <c r="AV1472">
        <v>863.6660360333334</v>
      </c>
      <c r="AW1472">
        <v>31</v>
      </c>
      <c r="AX1472">
        <v>1</v>
      </c>
      <c r="AY1472">
        <v>0</v>
      </c>
      <c r="AZ1472">
        <v>40</v>
      </c>
      <c r="BA1472">
        <v>0.30012591769841268</v>
      </c>
      <c r="BB1472">
        <v>0.92867315702508968</v>
      </c>
      <c r="BC1472">
        <v>42</v>
      </c>
      <c r="BD1472">
        <v>-11</v>
      </c>
      <c r="BE1472">
        <v>4</v>
      </c>
      <c r="BF1472">
        <v>3</v>
      </c>
      <c r="BG1472" s="1" t="s">
        <v>174</v>
      </c>
      <c r="BH1472" s="1" t="s">
        <v>6892</v>
      </c>
      <c r="BI1472" s="1" t="s">
        <v>6889</v>
      </c>
      <c r="BJ1472" s="1" t="s">
        <v>6893</v>
      </c>
      <c r="BK1472">
        <v>1900</v>
      </c>
      <c r="BL1472">
        <v>2.8</v>
      </c>
      <c r="BM1472" s="5" t="d">
        <v>15:00:00.000</v>
      </c>
      <c r="BN1472" s="5" t="d">
        <v>15:30:00.0000000000031950</v>
      </c>
      <c r="BO1472">
        <v>15</v>
      </c>
      <c r="BP1472" t="b">
        <v>0</v>
      </c>
    </row>
    <row r="1473" spans="1:68" x14ac:dyDescent="0.2">
      <c r="A1473" s="1" t="s">
        <v>3153</v>
      </c>
      <c r="B1473" s="1" t="s">
        <v>2842</v>
      </c>
      <c r="C1473" s="2" t="d">
        <v>2026-07-03</v>
      </c>
      <c r="D1473">
        <v>32</v>
      </c>
      <c r="E1473" s="1" t="s">
        <v>150</v>
      </c>
      <c r="F1473">
        <v>34</v>
      </c>
      <c r="G1473">
        <v>9</v>
      </c>
      <c r="H1473">
        <v>0</v>
      </c>
      <c r="I1473">
        <v>2</v>
      </c>
      <c r="J1473">
        <v>7</v>
      </c>
      <c r="K1473">
        <v>0</v>
      </c>
      <c r="L1473">
        <v>1</v>
      </c>
      <c r="M1473" s="1" t="s">
        <v>63</v>
      </c>
      <c r="N1473" s="1" t="s">
        <v>2907</v>
      </c>
      <c r="O1473" s="1" t="s">
        <v>3154</v>
      </c>
      <c r="P1473">
        <v>4.8571428571428568</v>
      </c>
      <c r="Q1473">
        <v>0</v>
      </c>
      <c r="R1473">
        <v>100</v>
      </c>
      <c r="S1473">
        <v>1</v>
      </c>
      <c r="T1473">
        <v>36</v>
      </c>
      <c r="U1473">
        <v>34</v>
      </c>
      <c r="V1473">
        <v>162</v>
      </c>
      <c r="W1473">
        <v>35991.870000000003</v>
      </c>
      <c r="X1473">
        <v>4.7647058823529411</v>
      </c>
      <c r="Y1473">
        <v>1058.5844117647059</v>
      </c>
      <c r="Z1473">
        <v>14.147058823529411</v>
      </c>
      <c r="AA1473">
        <v>12.505988757843138</v>
      </c>
      <c r="AB1473">
        <v>9</v>
      </c>
      <c r="AC1473">
        <v>0.72429679754901954</v>
      </c>
      <c r="AD1473">
        <v>0</v>
      </c>
      <c r="AE1473">
        <v>1.2307027208827599</v>
      </c>
      <c r="AF1473">
        <v>0.62450980392156863</v>
      </c>
      <c r="AG1473">
        <v>0.91547147107843141</v>
      </c>
      <c r="AH1473">
        <v>1.5395790166666667</v>
      </c>
      <c r="AI1473">
        <v>8.2102168225490182</v>
      </c>
      <c r="AJ1473">
        <v>1360</v>
      </c>
      <c r="AK1473">
        <v>31</v>
      </c>
      <c r="AL1473">
        <v>3</v>
      </c>
      <c r="AM1473">
        <v>3</v>
      </c>
      <c r="AN1473">
        <v>1</v>
      </c>
      <c r="AO1473">
        <v>1</v>
      </c>
      <c r="AP1473">
        <v>1</v>
      </c>
      <c r="AQ1473">
        <v>0</v>
      </c>
      <c r="AR1473">
        <v>695.7</v>
      </c>
      <c r="AS1473" s="1" t="s">
        <v>173</v>
      </c>
      <c r="AT1473">
        <v>8</v>
      </c>
      <c r="AU1473">
        <v>41.837849083333332</v>
      </c>
      <c r="AV1473">
        <v>774.51903121666669</v>
      </c>
      <c r="AW1473">
        <v>31</v>
      </c>
      <c r="AX1473">
        <v>0.26470588235294118</v>
      </c>
      <c r="AY1473">
        <v>8.8235294117647065E-2</v>
      </c>
      <c r="AZ1473">
        <v>40</v>
      </c>
      <c r="BA1473">
        <v>0.19922785277777777</v>
      </c>
      <c r="BB1473">
        <v>0.83281616259856628</v>
      </c>
      <c r="BC1473">
        <v>37</v>
      </c>
      <c r="BD1473">
        <v>-6</v>
      </c>
      <c r="BE1473">
        <v>2</v>
      </c>
      <c r="BF1473">
        <v>5</v>
      </c>
      <c r="BG1473" s="1" t="s">
        <v>174</v>
      </c>
      <c r="BH1473" s="1" t="s">
        <v>6892</v>
      </c>
      <c r="BI1473" s="1" t="s">
        <v>6889</v>
      </c>
      <c r="BJ1473" s="1" t="s">
        <v>6893</v>
      </c>
      <c r="BK1473">
        <v>1900</v>
      </c>
      <c r="BL1473">
        <v>2.8</v>
      </c>
      <c r="BM1473" s="5" t="d">
        <v>15:30:00.0000000000031950</v>
      </c>
      <c r="BN1473" s="5" t="d">
        <v>15:59:59.9999999999968050</v>
      </c>
      <c r="BO1473">
        <v>15</v>
      </c>
      <c r="BP1473" t="b">
        <v>0</v>
      </c>
    </row>
    <row r="1474" spans="1:68" x14ac:dyDescent="0.2">
      <c r="A1474" s="1" t="s">
        <v>3155</v>
      </c>
      <c r="B1474" s="1" t="s">
        <v>2842</v>
      </c>
      <c r="C1474" s="2" t="d">
        <v>2026-07-03</v>
      </c>
      <c r="D1474">
        <v>33</v>
      </c>
      <c r="E1474" s="1" t="s">
        <v>150</v>
      </c>
      <c r="F1474">
        <v>42</v>
      </c>
      <c r="G1474">
        <v>18</v>
      </c>
      <c r="H1474">
        <v>0</v>
      </c>
      <c r="I1474">
        <v>2</v>
      </c>
      <c r="J1474">
        <v>16</v>
      </c>
      <c r="K1474">
        <v>0</v>
      </c>
      <c r="L1474">
        <v>1</v>
      </c>
      <c r="M1474" s="1" t="s">
        <v>63</v>
      </c>
      <c r="N1474" s="1" t="s">
        <v>3156</v>
      </c>
      <c r="O1474" s="1" t="s">
        <v>3157</v>
      </c>
      <c r="P1474">
        <v>2.625</v>
      </c>
      <c r="Q1474">
        <v>0</v>
      </c>
      <c r="R1474">
        <v>100</v>
      </c>
      <c r="S1474">
        <v>1</v>
      </c>
      <c r="T1474">
        <v>35</v>
      </c>
      <c r="U1474">
        <v>42</v>
      </c>
      <c r="V1474">
        <v>199</v>
      </c>
      <c r="W1474">
        <v>45068.82</v>
      </c>
      <c r="X1474">
        <v>4.7380952380952381</v>
      </c>
      <c r="Y1474">
        <v>1073.0671428571429</v>
      </c>
      <c r="Z1474">
        <v>13.642857142857142</v>
      </c>
      <c r="AA1474">
        <v>10.481891862698413</v>
      </c>
      <c r="AB1474">
        <v>1</v>
      </c>
      <c r="AC1474">
        <v>7.4330067460317241E-3</v>
      </c>
      <c r="AD1474">
        <v>0</v>
      </c>
      <c r="AE1474">
        <v>1.2421009503012013</v>
      </c>
      <c r="AF1474">
        <v>0.61349206349206342</v>
      </c>
      <c r="AG1474">
        <v>1.8555930063492065</v>
      </c>
      <c r="AH1474">
        <v>0</v>
      </c>
      <c r="AI1474">
        <v>7.6639972630952382</v>
      </c>
      <c r="AJ1474">
        <v>1680</v>
      </c>
      <c r="AK1474">
        <v>66</v>
      </c>
      <c r="AL1474">
        <v>1</v>
      </c>
      <c r="AM1474">
        <v>1</v>
      </c>
      <c r="AN1474">
        <v>0</v>
      </c>
      <c r="AO1474">
        <v>1</v>
      </c>
      <c r="AP1474">
        <v>0</v>
      </c>
      <c r="AQ1474">
        <v>0</v>
      </c>
      <c r="AR1474">
        <v>90.56</v>
      </c>
      <c r="AS1474" s="1" t="s">
        <v>65</v>
      </c>
      <c r="AT1474">
        <v>1</v>
      </c>
      <c r="AU1474">
        <v>51.311096816666669</v>
      </c>
      <c r="AV1474">
        <v>542.10961075</v>
      </c>
      <c r="AW1474">
        <v>33</v>
      </c>
      <c r="AX1474">
        <v>2.3809523809523808E-2</v>
      </c>
      <c r="AY1474">
        <v>2.3809523809523808E-2</v>
      </c>
      <c r="AZ1474">
        <v>40</v>
      </c>
      <c r="BA1474">
        <v>0.10689811836805556</v>
      </c>
      <c r="BB1474">
        <v>0.2737927327020202</v>
      </c>
      <c r="BC1474">
        <v>26</v>
      </c>
      <c r="BD1474">
        <v>40</v>
      </c>
      <c r="BE1474">
        <v>3</v>
      </c>
      <c r="BF1474">
        <v>13</v>
      </c>
      <c r="BG1474" s="1" t="s">
        <v>99</v>
      </c>
      <c r="BH1474" s="1" t="s">
        <v>6892</v>
      </c>
      <c r="BI1474" s="1" t="s">
        <v>6889</v>
      </c>
      <c r="BJ1474" s="1" t="s">
        <v>6893</v>
      </c>
      <c r="BK1474">
        <v>1900</v>
      </c>
      <c r="BL1474">
        <v>2.8</v>
      </c>
      <c r="BM1474" s="5" t="d">
        <v>15:59:59.9999999999968050</v>
      </c>
      <c r="BN1474" s="5" t="d">
        <v>16:30:00.000</v>
      </c>
      <c r="BO1474">
        <v>16</v>
      </c>
      <c r="BP1474" t="b">
        <v>0</v>
      </c>
    </row>
    <row r="1475" spans="1:68" x14ac:dyDescent="0.2">
      <c r="A1475" s="1" t="s">
        <v>3158</v>
      </c>
      <c r="B1475" s="1" t="s">
        <v>2842</v>
      </c>
      <c r="C1475" s="2" t="d">
        <v>2026-07-03</v>
      </c>
      <c r="D1475">
        <v>34</v>
      </c>
      <c r="E1475" s="1" t="s">
        <v>150</v>
      </c>
      <c r="F1475">
        <v>21</v>
      </c>
      <c r="G1475">
        <v>18</v>
      </c>
      <c r="H1475">
        <v>0</v>
      </c>
      <c r="I1475">
        <v>2</v>
      </c>
      <c r="J1475">
        <v>16</v>
      </c>
      <c r="K1475">
        <v>0</v>
      </c>
      <c r="L1475">
        <v>1</v>
      </c>
      <c r="M1475" s="1" t="s">
        <v>63</v>
      </c>
      <c r="N1475" s="1" t="s">
        <v>3159</v>
      </c>
      <c r="O1475" s="1" t="s">
        <v>3160</v>
      </c>
      <c r="P1475">
        <v>1.3125</v>
      </c>
      <c r="Q1475">
        <v>0</v>
      </c>
      <c r="R1475">
        <v>100</v>
      </c>
      <c r="S1475">
        <v>1</v>
      </c>
      <c r="T1475">
        <v>34</v>
      </c>
      <c r="U1475">
        <v>21</v>
      </c>
      <c r="V1475">
        <v>101</v>
      </c>
      <c r="W1475">
        <v>20988.48</v>
      </c>
      <c r="X1475">
        <v>4.8095238095238093</v>
      </c>
      <c r="Y1475">
        <v>999.45142857142855</v>
      </c>
      <c r="Z1475">
        <v>13.666666666666666</v>
      </c>
      <c r="AA1475">
        <v>10.585010717460317</v>
      </c>
      <c r="AB1475">
        <v>1</v>
      </c>
      <c r="AC1475">
        <v>0.13267065793650801</v>
      </c>
      <c r="AD1475">
        <v>0</v>
      </c>
      <c r="AE1475">
        <v>1.258740421064984</v>
      </c>
      <c r="AF1475">
        <v>0.61984126984126975</v>
      </c>
      <c r="AG1475">
        <v>1.8785816841269842</v>
      </c>
      <c r="AH1475">
        <v>0</v>
      </c>
      <c r="AI1475">
        <v>7.8572226777777781</v>
      </c>
      <c r="AJ1475">
        <v>840</v>
      </c>
      <c r="AK1475">
        <v>65</v>
      </c>
      <c r="AL1475">
        <v>1</v>
      </c>
      <c r="AM1475">
        <v>1</v>
      </c>
      <c r="AN1475">
        <v>1</v>
      </c>
      <c r="AO1475">
        <v>0</v>
      </c>
      <c r="AP1475">
        <v>0</v>
      </c>
      <c r="AQ1475">
        <v>0</v>
      </c>
      <c r="AR1475">
        <v>345.26</v>
      </c>
      <c r="AS1475" s="1" t="s">
        <v>125</v>
      </c>
      <c r="AT1475">
        <v>1</v>
      </c>
      <c r="AU1475">
        <v>25.831633350000001</v>
      </c>
      <c r="AV1475">
        <v>261.41842381666669</v>
      </c>
      <c r="AW1475">
        <v>18</v>
      </c>
      <c r="AX1475">
        <v>4.7619047619047616E-2</v>
      </c>
      <c r="AY1475">
        <v>4.7619047619047616E-2</v>
      </c>
      <c r="AZ1475">
        <v>40</v>
      </c>
      <c r="BA1475">
        <v>5.3815902812500004E-2</v>
      </c>
      <c r="BB1475">
        <v>0.13406073016239317</v>
      </c>
      <c r="BC1475">
        <v>13</v>
      </c>
      <c r="BD1475">
        <v>52</v>
      </c>
      <c r="BE1475">
        <v>2</v>
      </c>
      <c r="BF1475">
        <v>14</v>
      </c>
      <c r="BG1475" s="1" t="s">
        <v>99</v>
      </c>
      <c r="BH1475" s="1" t="s">
        <v>6892</v>
      </c>
      <c r="BI1475" s="1" t="s">
        <v>6889</v>
      </c>
      <c r="BJ1475" s="1" t="s">
        <v>6893</v>
      </c>
      <c r="BK1475">
        <v>1900</v>
      </c>
      <c r="BL1475">
        <v>2.8</v>
      </c>
      <c r="BM1475" s="5" t="d">
        <v>16:30:00.000</v>
      </c>
      <c r="BN1475" s="5" t="d">
        <v>17:00:00.0000000000031950</v>
      </c>
      <c r="BO1475">
        <v>16</v>
      </c>
      <c r="BP1475" t="b">
        <v>0</v>
      </c>
    </row>
    <row r="1476" spans="1:68" x14ac:dyDescent="0.2">
      <c r="A1476" s="1" t="s">
        <v>3161</v>
      </c>
      <c r="B1476" s="1" t="s">
        <v>2842</v>
      </c>
      <c r="C1476" s="2" t="d">
        <v>2026-07-03</v>
      </c>
      <c r="D1476">
        <v>35</v>
      </c>
      <c r="E1476" s="1" t="s">
        <v>150</v>
      </c>
      <c r="F1476">
        <v>43</v>
      </c>
      <c r="G1476">
        <v>9</v>
      </c>
      <c r="H1476">
        <v>0</v>
      </c>
      <c r="I1476">
        <v>2</v>
      </c>
      <c r="J1476">
        <v>7</v>
      </c>
      <c r="K1476">
        <v>0</v>
      </c>
      <c r="L1476">
        <v>1</v>
      </c>
      <c r="M1476" s="1" t="s">
        <v>63</v>
      </c>
      <c r="N1476" s="1" t="s">
        <v>3162</v>
      </c>
      <c r="O1476" s="1" t="s">
        <v>3163</v>
      </c>
      <c r="P1476">
        <v>6.1428571428571432</v>
      </c>
      <c r="Q1476">
        <v>0</v>
      </c>
      <c r="R1476">
        <v>100</v>
      </c>
      <c r="S1476">
        <v>1</v>
      </c>
      <c r="T1476">
        <v>33</v>
      </c>
      <c r="U1476">
        <v>43</v>
      </c>
      <c r="V1476">
        <v>232</v>
      </c>
      <c r="W1476">
        <v>51712.68</v>
      </c>
      <c r="X1476">
        <v>5.3953488372093021</v>
      </c>
      <c r="Y1476">
        <v>1202.6204651162791</v>
      </c>
      <c r="Z1476">
        <v>14.744186046511627</v>
      </c>
      <c r="AA1476">
        <v>12.048920192635658</v>
      </c>
      <c r="AB1476">
        <v>4</v>
      </c>
      <c r="AC1476">
        <v>0.16057748720930237</v>
      </c>
      <c r="AD1476">
        <v>0</v>
      </c>
      <c r="AE1476">
        <v>1.4248211289877291</v>
      </c>
      <c r="AF1476">
        <v>0.60581395348837208</v>
      </c>
      <c r="AG1476">
        <v>2.0306350744186048</v>
      </c>
      <c r="AH1476">
        <v>0</v>
      </c>
      <c r="AI1476">
        <v>8.9958044903100784</v>
      </c>
      <c r="AJ1476">
        <v>1720</v>
      </c>
      <c r="AK1476">
        <v>36</v>
      </c>
      <c r="AL1476">
        <v>1</v>
      </c>
      <c r="AM1476">
        <v>1</v>
      </c>
      <c r="AN1476">
        <v>1</v>
      </c>
      <c r="AO1476">
        <v>0</v>
      </c>
      <c r="AP1476">
        <v>0</v>
      </c>
      <c r="AQ1476">
        <v>0</v>
      </c>
      <c r="AR1476">
        <v>372.81</v>
      </c>
      <c r="AS1476" s="1" t="s">
        <v>65</v>
      </c>
      <c r="AT1476">
        <v>4</v>
      </c>
      <c r="AU1476">
        <v>62.396043633333335</v>
      </c>
      <c r="AV1476">
        <v>541.20178844999998</v>
      </c>
      <c r="AW1476">
        <v>34</v>
      </c>
      <c r="AX1476">
        <v>9.3023255813953487E-2</v>
      </c>
      <c r="AY1476">
        <v>2.3255813953488372E-2</v>
      </c>
      <c r="AZ1476">
        <v>40</v>
      </c>
      <c r="BA1476">
        <v>0.29712401730158733</v>
      </c>
      <c r="BB1476">
        <v>0.5011127670833333</v>
      </c>
      <c r="BC1476">
        <v>26</v>
      </c>
      <c r="BD1476">
        <v>10</v>
      </c>
      <c r="BE1476">
        <v>3</v>
      </c>
      <c r="BF1476">
        <v>4</v>
      </c>
      <c r="BG1476" s="1" t="s">
        <v>99</v>
      </c>
      <c r="BH1476" s="1" t="s">
        <v>6892</v>
      </c>
      <c r="BI1476" s="1" t="s">
        <v>6889</v>
      </c>
      <c r="BJ1476" s="1" t="s">
        <v>6893</v>
      </c>
      <c r="BK1476">
        <v>1900</v>
      </c>
      <c r="BL1476">
        <v>2.8</v>
      </c>
      <c r="BM1476" s="5" t="d">
        <v>17:00:00.0000000000031950</v>
      </c>
      <c r="BN1476" s="5" t="d">
        <v>17:29:59.9999999999968050</v>
      </c>
      <c r="BO1476">
        <v>17</v>
      </c>
      <c r="BP1476" t="b">
        <v>0</v>
      </c>
    </row>
    <row r="1477" spans="1:68" x14ac:dyDescent="0.2">
      <c r="A1477" s="1" t="s">
        <v>3164</v>
      </c>
      <c r="B1477" s="1" t="s">
        <v>2842</v>
      </c>
      <c r="C1477" s="2" t="d">
        <v>2026-07-03</v>
      </c>
      <c r="D1477">
        <v>36</v>
      </c>
      <c r="E1477" s="1" t="s">
        <v>150</v>
      </c>
      <c r="F1477">
        <v>60</v>
      </c>
      <c r="G1477">
        <v>9</v>
      </c>
      <c r="H1477">
        <v>0</v>
      </c>
      <c r="I1477">
        <v>2</v>
      </c>
      <c r="J1477">
        <v>7</v>
      </c>
      <c r="K1477">
        <v>0</v>
      </c>
      <c r="L1477">
        <v>1</v>
      </c>
      <c r="M1477" s="1" t="s">
        <v>63</v>
      </c>
      <c r="N1477" s="1" t="s">
        <v>3079</v>
      </c>
      <c r="O1477" s="1" t="s">
        <v>3165</v>
      </c>
      <c r="P1477">
        <v>8.5714285714285712</v>
      </c>
      <c r="Q1477">
        <v>0</v>
      </c>
      <c r="R1477">
        <v>100</v>
      </c>
      <c r="S1477">
        <v>1</v>
      </c>
      <c r="T1477">
        <v>32</v>
      </c>
      <c r="U1477">
        <v>60</v>
      </c>
      <c r="V1477">
        <v>310</v>
      </c>
      <c r="W1477">
        <v>68737.759999999995</v>
      </c>
      <c r="X1477">
        <v>5.166666666666667</v>
      </c>
      <c r="Y1477">
        <v>1145.6293333333333</v>
      </c>
      <c r="Z1477">
        <v>15.4</v>
      </c>
      <c r="AA1477">
        <v>11.297748161388888</v>
      </c>
      <c r="AB1477">
        <v>2</v>
      </c>
      <c r="AC1477">
        <v>4.4883234444444454E-2</v>
      </c>
      <c r="AD1477">
        <v>0</v>
      </c>
      <c r="AE1477">
        <v>1.380654385457539</v>
      </c>
      <c r="AF1477">
        <v>0.71444444444444444</v>
      </c>
      <c r="AG1477">
        <v>2.095098822222222</v>
      </c>
      <c r="AH1477">
        <v>0</v>
      </c>
      <c r="AI1477">
        <v>8.3295937758333327</v>
      </c>
      <c r="AJ1477">
        <v>2400</v>
      </c>
      <c r="AK1477">
        <v>36</v>
      </c>
      <c r="AL1477">
        <v>2</v>
      </c>
      <c r="AM1477">
        <v>2</v>
      </c>
      <c r="AN1477">
        <v>1</v>
      </c>
      <c r="AO1477">
        <v>1</v>
      </c>
      <c r="AP1477">
        <v>0</v>
      </c>
      <c r="AQ1477">
        <v>0</v>
      </c>
      <c r="AR1477">
        <v>366.15</v>
      </c>
      <c r="AS1477" s="1" t="s">
        <v>125</v>
      </c>
      <c r="AT1477">
        <v>1</v>
      </c>
      <c r="AU1477">
        <v>80.834253899999993</v>
      </c>
      <c r="AV1477">
        <v>714.18414755000003</v>
      </c>
      <c r="AW1477">
        <v>34</v>
      </c>
      <c r="AX1477">
        <v>3.3333333333333333E-2</v>
      </c>
      <c r="AY1477">
        <v>3.3333333333333333E-2</v>
      </c>
      <c r="AZ1477">
        <v>40</v>
      </c>
      <c r="BA1477">
        <v>0.38492501857142852</v>
      </c>
      <c r="BB1477">
        <v>0.66128161810185193</v>
      </c>
      <c r="BC1477">
        <v>35</v>
      </c>
      <c r="BD1477">
        <v>1</v>
      </c>
      <c r="BE1477">
        <v>4</v>
      </c>
      <c r="BF1477">
        <v>3</v>
      </c>
      <c r="BG1477" s="1" t="s">
        <v>99</v>
      </c>
      <c r="BH1477" s="1" t="s">
        <v>6892</v>
      </c>
      <c r="BI1477" s="1" t="s">
        <v>6889</v>
      </c>
      <c r="BJ1477" s="1" t="s">
        <v>6893</v>
      </c>
      <c r="BK1477">
        <v>1900</v>
      </c>
      <c r="BL1477">
        <v>2.8</v>
      </c>
      <c r="BM1477" s="5" t="d">
        <v>17:29:59.9999999999968050</v>
      </c>
      <c r="BN1477" s="5" t="d">
        <v>18:00:00.000</v>
      </c>
      <c r="BO1477">
        <v>17</v>
      </c>
      <c r="BP1477" t="b">
        <v>0</v>
      </c>
    </row>
    <row r="1478" spans="1:68" x14ac:dyDescent="0.2">
      <c r="A1478" s="1" t="s">
        <v>3166</v>
      </c>
      <c r="B1478" s="1" t="s">
        <v>2842</v>
      </c>
      <c r="C1478" s="2" t="d">
        <v>2026-07-03</v>
      </c>
      <c r="D1478">
        <v>37</v>
      </c>
      <c r="E1478" s="1" t="s">
        <v>165</v>
      </c>
      <c r="F1478">
        <v>87</v>
      </c>
      <c r="G1478">
        <v>12</v>
      </c>
      <c r="H1478">
        <v>0</v>
      </c>
      <c r="I1478">
        <v>0</v>
      </c>
      <c r="J1478">
        <v>12</v>
      </c>
      <c r="K1478">
        <v>0</v>
      </c>
      <c r="L1478">
        <v>0</v>
      </c>
      <c r="M1478" s="1" t="s">
        <v>63</v>
      </c>
      <c r="N1478" s="1" t="s">
        <v>63</v>
      </c>
      <c r="O1478" s="1" t="s">
        <v>3167</v>
      </c>
      <c r="P1478">
        <v>7.25</v>
      </c>
      <c r="Q1478">
        <v>0</v>
      </c>
      <c r="R1478">
        <v>100</v>
      </c>
      <c r="S1478">
        <v>0</v>
      </c>
      <c r="T1478">
        <v>32</v>
      </c>
      <c r="U1478">
        <v>87</v>
      </c>
      <c r="V1478">
        <v>422</v>
      </c>
      <c r="W1478">
        <v>97341.55</v>
      </c>
      <c r="X1478">
        <v>4.8505747126436782</v>
      </c>
      <c r="Y1478">
        <v>1118.8683908045978</v>
      </c>
      <c r="Z1478">
        <v>18.206896551724139</v>
      </c>
      <c r="AA1478">
        <v>12.886489563793104</v>
      </c>
      <c r="AB1478">
        <v>0</v>
      </c>
      <c r="AC1478">
        <v>0</v>
      </c>
      <c r="AD1478">
        <v>0</v>
      </c>
      <c r="AE1478">
        <v>1.3149874733206846</v>
      </c>
      <c r="AF1478">
        <v>0.6649425287356322</v>
      </c>
      <c r="AG1478">
        <v>0.32619817298850579</v>
      </c>
      <c r="AH1478">
        <v>1.7310420431034483</v>
      </c>
      <c r="AI1478">
        <v>8.3088508446360141</v>
      </c>
      <c r="AJ1478">
        <v>3915</v>
      </c>
      <c r="AK1478">
        <v>36</v>
      </c>
      <c r="AL1478">
        <v>6</v>
      </c>
      <c r="AM1478">
        <v>6</v>
      </c>
      <c r="AN1478">
        <v>1</v>
      </c>
      <c r="AO1478">
        <v>3</v>
      </c>
      <c r="AP1478">
        <v>2</v>
      </c>
      <c r="AQ1478">
        <v>0</v>
      </c>
      <c r="AR1478">
        <v>2943.7</v>
      </c>
      <c r="AS1478" s="1" t="s">
        <v>70</v>
      </c>
      <c r="AT1478">
        <v>0</v>
      </c>
      <c r="AU1478">
        <v>114.42462033333334</v>
      </c>
      <c r="AV1478">
        <v>963.90116754999997</v>
      </c>
      <c r="AW1478">
        <v>36</v>
      </c>
      <c r="AX1478">
        <v>0</v>
      </c>
      <c r="AY1478">
        <v>6.8965517241379309E-2</v>
      </c>
      <c r="AZ1478">
        <v>45</v>
      </c>
      <c r="BA1478">
        <v>0.3178461675925926</v>
      </c>
      <c r="BB1478">
        <v>0.89250108106481474</v>
      </c>
      <c r="BC1478">
        <v>46</v>
      </c>
      <c r="BD1478">
        <v>-10</v>
      </c>
      <c r="BE1478">
        <v>6</v>
      </c>
      <c r="BF1478">
        <v>6</v>
      </c>
      <c r="BG1478" s="1" t="s">
        <v>99</v>
      </c>
      <c r="BH1478" s="1" t="s">
        <v>6892</v>
      </c>
      <c r="BI1478" s="1" t="s">
        <v>6889</v>
      </c>
      <c r="BJ1478" s="1" t="s">
        <v>6893</v>
      </c>
      <c r="BK1478">
        <v>1900</v>
      </c>
      <c r="BL1478">
        <v>2.8</v>
      </c>
      <c r="BM1478" s="5" t="d">
        <v>18:00:00.000</v>
      </c>
      <c r="BN1478" s="5" t="d">
        <v>18:30:00.0000000000031950</v>
      </c>
      <c r="BO1478">
        <v>18</v>
      </c>
      <c r="BP1478" t="b">
        <v>1</v>
      </c>
    </row>
    <row r="1479" spans="1:68" x14ac:dyDescent="0.2">
      <c r="A1479" s="1" t="s">
        <v>3168</v>
      </c>
      <c r="B1479" s="1" t="s">
        <v>2842</v>
      </c>
      <c r="C1479" s="2" t="d">
        <v>2026-07-03</v>
      </c>
      <c r="D1479">
        <v>38</v>
      </c>
      <c r="E1479" s="1" t="s">
        <v>165</v>
      </c>
      <c r="F1479">
        <v>103</v>
      </c>
      <c r="G1479">
        <v>12</v>
      </c>
      <c r="H1479">
        <v>0</v>
      </c>
      <c r="I1479">
        <v>0</v>
      </c>
      <c r="J1479">
        <v>12</v>
      </c>
      <c r="K1479">
        <v>0</v>
      </c>
      <c r="L1479">
        <v>0</v>
      </c>
      <c r="M1479" s="1" t="s">
        <v>63</v>
      </c>
      <c r="N1479" s="1" t="s">
        <v>63</v>
      </c>
      <c r="O1479" s="1" t="s">
        <v>3169</v>
      </c>
      <c r="P1479">
        <v>8.5833333333333339</v>
      </c>
      <c r="Q1479">
        <v>0</v>
      </c>
      <c r="R1479">
        <v>100</v>
      </c>
      <c r="S1479">
        <v>0</v>
      </c>
      <c r="T1479">
        <v>32</v>
      </c>
      <c r="U1479">
        <v>103</v>
      </c>
      <c r="V1479">
        <v>530</v>
      </c>
      <c r="W1479">
        <v>120996.98</v>
      </c>
      <c r="X1479">
        <v>5.1456310679611654</v>
      </c>
      <c r="Y1479">
        <v>1174.7279611650486</v>
      </c>
      <c r="Z1479">
        <v>19.223300970873787</v>
      </c>
      <c r="AA1479">
        <v>17.367935987216828</v>
      </c>
      <c r="AB1479">
        <v>26</v>
      </c>
      <c r="AC1479">
        <v>0.75886920080906139</v>
      </c>
      <c r="AD1479">
        <v>0</v>
      </c>
      <c r="AE1479">
        <v>1.4159965519794941</v>
      </c>
      <c r="AF1479">
        <v>0.66844660194174754</v>
      </c>
      <c r="AG1479">
        <v>0</v>
      </c>
      <c r="AH1479">
        <v>6.0743825194174761</v>
      </c>
      <c r="AI1479">
        <v>8.3065213080906144</v>
      </c>
      <c r="AJ1479">
        <v>4635</v>
      </c>
      <c r="AK1479">
        <v>36</v>
      </c>
      <c r="AL1479">
        <v>6</v>
      </c>
      <c r="AM1479">
        <v>5</v>
      </c>
      <c r="AN1479">
        <v>1</v>
      </c>
      <c r="AO1479">
        <v>1</v>
      </c>
      <c r="AP1479">
        <v>3</v>
      </c>
      <c r="AQ1479">
        <v>1</v>
      </c>
      <c r="AR1479">
        <v>2020.27</v>
      </c>
      <c r="AS1479" s="1" t="s">
        <v>173</v>
      </c>
      <c r="AT1479">
        <v>26</v>
      </c>
      <c r="AU1479">
        <v>141.12994653333334</v>
      </c>
      <c r="AV1479">
        <v>1011.1543924</v>
      </c>
      <c r="AW1479">
        <v>36</v>
      </c>
      <c r="AX1479">
        <v>0.25242718446601942</v>
      </c>
      <c r="AY1479">
        <v>4.8543689320388349E-2</v>
      </c>
      <c r="AZ1479">
        <v>45</v>
      </c>
      <c r="BA1479">
        <v>0.39202762925925927</v>
      </c>
      <c r="BB1479">
        <v>0.93625406703703706</v>
      </c>
      <c r="BC1479">
        <v>49</v>
      </c>
      <c r="BD1479">
        <v>-13</v>
      </c>
      <c r="BE1479">
        <v>7</v>
      </c>
      <c r="BF1479">
        <v>5</v>
      </c>
      <c r="BG1479" s="1" t="s">
        <v>174</v>
      </c>
      <c r="BH1479" s="1" t="s">
        <v>6892</v>
      </c>
      <c r="BI1479" s="1" t="s">
        <v>6889</v>
      </c>
      <c r="BJ1479" s="1" t="s">
        <v>6893</v>
      </c>
      <c r="BK1479">
        <v>1900</v>
      </c>
      <c r="BL1479">
        <v>2.8</v>
      </c>
      <c r="BM1479" s="5" t="d">
        <v>18:30:00.0000000000031950</v>
      </c>
      <c r="BN1479" s="5" t="d">
        <v>18:59:59.9999999999968050</v>
      </c>
      <c r="BO1479">
        <v>18</v>
      </c>
      <c r="BP1479" t="b">
        <v>1</v>
      </c>
    </row>
    <row r="1480" spans="1:68" x14ac:dyDescent="0.2">
      <c r="A1480" s="1" t="s">
        <v>3170</v>
      </c>
      <c r="B1480" s="1" t="s">
        <v>2842</v>
      </c>
      <c r="C1480" s="2" t="d">
        <v>2026-07-03</v>
      </c>
      <c r="D1480">
        <v>39</v>
      </c>
      <c r="E1480" s="1" t="s">
        <v>165</v>
      </c>
      <c r="F1480">
        <v>140</v>
      </c>
      <c r="G1480">
        <v>12</v>
      </c>
      <c r="H1480">
        <v>0</v>
      </c>
      <c r="I1480">
        <v>0</v>
      </c>
      <c r="J1480">
        <v>12</v>
      </c>
      <c r="K1480">
        <v>0</v>
      </c>
      <c r="L1480">
        <v>0</v>
      </c>
      <c r="M1480" s="1" t="s">
        <v>63</v>
      </c>
      <c r="N1480" s="1" t="s">
        <v>63</v>
      </c>
      <c r="O1480" s="1" t="s">
        <v>3171</v>
      </c>
      <c r="P1480">
        <v>11.666666666666666</v>
      </c>
      <c r="Q1480">
        <v>0</v>
      </c>
      <c r="R1480">
        <v>100</v>
      </c>
      <c r="S1480">
        <v>0</v>
      </c>
      <c r="T1480">
        <v>32</v>
      </c>
      <c r="U1480">
        <v>140</v>
      </c>
      <c r="V1480">
        <v>695</v>
      </c>
      <c r="W1480">
        <v>152932.19</v>
      </c>
      <c r="X1480">
        <v>4.9642857142857144</v>
      </c>
      <c r="Y1480">
        <v>1092.3727857142858</v>
      </c>
      <c r="Z1480">
        <v>21.257142857142856</v>
      </c>
      <c r="AA1480">
        <v>38.856201936071429</v>
      </c>
      <c r="AB1480">
        <v>140</v>
      </c>
      <c r="AC1480">
        <v>17.599059078928569</v>
      </c>
      <c r="AD1480">
        <v>0</v>
      </c>
      <c r="AE1480">
        <v>1.3433172435573426</v>
      </c>
      <c r="AF1480">
        <v>0.61869047619047612</v>
      </c>
      <c r="AG1480">
        <v>0</v>
      </c>
      <c r="AH1480">
        <v>27.386500456190475</v>
      </c>
      <c r="AI1480">
        <v>8.5376937505952384</v>
      </c>
      <c r="AJ1480">
        <v>6300</v>
      </c>
      <c r="AK1480">
        <v>36</v>
      </c>
      <c r="AL1480">
        <v>4</v>
      </c>
      <c r="AM1480">
        <v>4</v>
      </c>
      <c r="AN1480">
        <v>1</v>
      </c>
      <c r="AO1480">
        <v>2</v>
      </c>
      <c r="AP1480">
        <v>1</v>
      </c>
      <c r="AQ1480">
        <v>0</v>
      </c>
      <c r="AR1480">
        <v>1438.8400000000001</v>
      </c>
      <c r="AS1480" s="1" t="s">
        <v>173</v>
      </c>
      <c r="AT1480">
        <v>140</v>
      </c>
      <c r="AU1480">
        <v>192.86755933333333</v>
      </c>
      <c r="AV1480">
        <v>1010.4911463166667</v>
      </c>
      <c r="AW1480">
        <v>36</v>
      </c>
      <c r="AX1480">
        <v>1</v>
      </c>
      <c r="AY1480">
        <v>2.8571428571428571E-2</v>
      </c>
      <c r="AZ1480">
        <v>45</v>
      </c>
      <c r="BA1480">
        <v>0.53574322037037037</v>
      </c>
      <c r="BB1480">
        <v>0.9356399502932099</v>
      </c>
      <c r="BC1480">
        <v>49</v>
      </c>
      <c r="BD1480">
        <v>-13</v>
      </c>
      <c r="BE1480">
        <v>10</v>
      </c>
      <c r="BF1480">
        <v>2</v>
      </c>
      <c r="BG1480" s="1" t="s">
        <v>174</v>
      </c>
      <c r="BH1480" s="1" t="s">
        <v>6892</v>
      </c>
      <c r="BI1480" s="1" t="s">
        <v>6889</v>
      </c>
      <c r="BJ1480" s="1" t="s">
        <v>6893</v>
      </c>
      <c r="BK1480">
        <v>1900</v>
      </c>
      <c r="BL1480">
        <v>2.8</v>
      </c>
      <c r="BM1480" s="5" t="d">
        <v>18:59:59.9999999999968050</v>
      </c>
      <c r="BN1480" s="5" t="d">
        <v>19:30:00.000</v>
      </c>
      <c r="BO1480">
        <v>19</v>
      </c>
      <c r="BP1480" t="b">
        <v>1</v>
      </c>
    </row>
    <row r="1481" spans="1:68" x14ac:dyDescent="0.2">
      <c r="A1481" s="1" t="s">
        <v>3172</v>
      </c>
      <c r="B1481" s="1" t="s">
        <v>2842</v>
      </c>
      <c r="C1481" s="2" t="d">
        <v>2026-07-03</v>
      </c>
      <c r="D1481">
        <v>40</v>
      </c>
      <c r="E1481" s="1" t="s">
        <v>165</v>
      </c>
      <c r="F1481">
        <v>170</v>
      </c>
      <c r="G1481">
        <v>12</v>
      </c>
      <c r="H1481">
        <v>0</v>
      </c>
      <c r="I1481">
        <v>0</v>
      </c>
      <c r="J1481">
        <v>12</v>
      </c>
      <c r="K1481">
        <v>0</v>
      </c>
      <c r="L1481">
        <v>0</v>
      </c>
      <c r="M1481" s="1" t="s">
        <v>63</v>
      </c>
      <c r="N1481" s="1" t="s">
        <v>63</v>
      </c>
      <c r="O1481" s="1" t="s">
        <v>3173</v>
      </c>
      <c r="P1481">
        <v>14.166666666666666</v>
      </c>
      <c r="Q1481">
        <v>0</v>
      </c>
      <c r="R1481">
        <v>100</v>
      </c>
      <c r="S1481">
        <v>0</v>
      </c>
      <c r="T1481">
        <v>32</v>
      </c>
      <c r="U1481">
        <v>170</v>
      </c>
      <c r="V1481">
        <v>885</v>
      </c>
      <c r="W1481">
        <v>208078.83</v>
      </c>
      <c r="X1481">
        <v>5.2058823529411766</v>
      </c>
      <c r="Y1481">
        <v>1223.9931176470589</v>
      </c>
      <c r="Z1481">
        <v>23.05294117647059</v>
      </c>
      <c r="AA1481">
        <v>71.62019023617647</v>
      </c>
      <c r="AB1481">
        <v>170</v>
      </c>
      <c r="AC1481">
        <v>48.567249059705887</v>
      </c>
      <c r="AD1481">
        <v>3.6899531764705874E-2</v>
      </c>
      <c r="AE1481">
        <v>1.4623469887092768</v>
      </c>
      <c r="AF1481">
        <v>0.64049019607843127</v>
      </c>
      <c r="AG1481">
        <v>0</v>
      </c>
      <c r="AH1481">
        <v>60.071142611176462</v>
      </c>
      <c r="AI1481">
        <v>8.5498991341176467</v>
      </c>
      <c r="AJ1481">
        <v>7650</v>
      </c>
      <c r="AK1481">
        <v>36</v>
      </c>
      <c r="AL1481">
        <v>5</v>
      </c>
      <c r="AM1481">
        <v>5</v>
      </c>
      <c r="AN1481">
        <v>1</v>
      </c>
      <c r="AO1481">
        <v>1</v>
      </c>
      <c r="AP1481">
        <v>3</v>
      </c>
      <c r="AQ1481">
        <v>0</v>
      </c>
      <c r="AR1481">
        <v>1714.4099999999999</v>
      </c>
      <c r="AS1481" s="1" t="s">
        <v>173</v>
      </c>
      <c r="AT1481">
        <v>170</v>
      </c>
      <c r="AU1481">
        <v>244.93153628333334</v>
      </c>
      <c r="AV1481">
        <v>1012.8722112</v>
      </c>
      <c r="AW1481">
        <v>36</v>
      </c>
      <c r="AX1481">
        <v>1</v>
      </c>
      <c r="AY1481">
        <v>2.9411764705882353E-2</v>
      </c>
      <c r="AZ1481">
        <v>45</v>
      </c>
      <c r="BA1481">
        <v>0.68036537856481483</v>
      </c>
      <c r="BB1481">
        <v>0.93784464000000001</v>
      </c>
      <c r="BC1481">
        <v>49</v>
      </c>
      <c r="BD1481">
        <v>-13</v>
      </c>
      <c r="BE1481">
        <v>12</v>
      </c>
      <c r="BF1481">
        <v>0</v>
      </c>
      <c r="BG1481" s="1" t="s">
        <v>174</v>
      </c>
      <c r="BH1481" s="1" t="s">
        <v>6892</v>
      </c>
      <c r="BI1481" s="1" t="s">
        <v>6889</v>
      </c>
      <c r="BJ1481" s="1" t="s">
        <v>6893</v>
      </c>
      <c r="BK1481">
        <v>1900</v>
      </c>
      <c r="BL1481">
        <v>2.8</v>
      </c>
      <c r="BM1481" s="5" t="d">
        <v>19:30:00.000</v>
      </c>
      <c r="BN1481" s="5" t="d">
        <v>20:00:00.0000000000031950</v>
      </c>
      <c r="BO1481">
        <v>19</v>
      </c>
      <c r="BP1481" t="b">
        <v>1</v>
      </c>
    </row>
    <row r="1482" spans="1:68" x14ac:dyDescent="0.2">
      <c r="A1482" s="1" t="s">
        <v>3174</v>
      </c>
      <c r="B1482" s="1" t="s">
        <v>2842</v>
      </c>
      <c r="C1482" s="2" t="d">
        <v>2026-07-03</v>
      </c>
      <c r="D1482">
        <v>41</v>
      </c>
      <c r="E1482" s="1" t="s">
        <v>165</v>
      </c>
      <c r="F1482">
        <v>157</v>
      </c>
      <c r="G1482">
        <v>12</v>
      </c>
      <c r="H1482">
        <v>0</v>
      </c>
      <c r="I1482">
        <v>0</v>
      </c>
      <c r="J1482">
        <v>12</v>
      </c>
      <c r="K1482">
        <v>0</v>
      </c>
      <c r="L1482">
        <v>0</v>
      </c>
      <c r="M1482" s="1" t="s">
        <v>63</v>
      </c>
      <c r="N1482" s="1" t="s">
        <v>63</v>
      </c>
      <c r="O1482" s="1" t="s">
        <v>3175</v>
      </c>
      <c r="P1482">
        <v>13.083333333333334</v>
      </c>
      <c r="Q1482">
        <v>0</v>
      </c>
      <c r="R1482">
        <v>100</v>
      </c>
      <c r="S1482">
        <v>0</v>
      </c>
      <c r="T1482">
        <v>32</v>
      </c>
      <c r="U1482">
        <v>157</v>
      </c>
      <c r="V1482">
        <v>770</v>
      </c>
      <c r="W1482">
        <v>185002.83</v>
      </c>
      <c r="X1482">
        <v>4.9044585987261149</v>
      </c>
      <c r="Y1482">
        <v>1178.3619745222929</v>
      </c>
      <c r="Z1482">
        <v>22.267515923566879</v>
      </c>
      <c r="AA1482">
        <v>106.4990637126327</v>
      </c>
      <c r="AB1482">
        <v>157</v>
      </c>
      <c r="AC1482">
        <v>84.231547789065814</v>
      </c>
      <c r="AD1482">
        <v>3.5432333333333317E-3</v>
      </c>
      <c r="AE1482">
        <v>1.3731023610253843</v>
      </c>
      <c r="AF1482">
        <v>0.61677282377919318</v>
      </c>
      <c r="AG1482">
        <v>0</v>
      </c>
      <c r="AH1482">
        <v>94.851837742569003</v>
      </c>
      <c r="AI1482">
        <v>8.7460580754777073</v>
      </c>
      <c r="AJ1482">
        <v>7065</v>
      </c>
      <c r="AK1482">
        <v>36</v>
      </c>
      <c r="AL1482">
        <v>8</v>
      </c>
      <c r="AM1482">
        <v>8</v>
      </c>
      <c r="AN1482">
        <v>6</v>
      </c>
      <c r="AO1482">
        <v>1</v>
      </c>
      <c r="AP1482">
        <v>1</v>
      </c>
      <c r="AQ1482">
        <v>0</v>
      </c>
      <c r="AR1482">
        <v>3223.08</v>
      </c>
      <c r="AS1482" s="1" t="s">
        <v>173</v>
      </c>
      <c r="AT1482">
        <v>157</v>
      </c>
      <c r="AU1482">
        <v>209.80006956666668</v>
      </c>
      <c r="AV1482">
        <v>1010.9009877</v>
      </c>
      <c r="AW1482">
        <v>36</v>
      </c>
      <c r="AX1482">
        <v>1</v>
      </c>
      <c r="AY1482">
        <v>5.0955414012738856E-2</v>
      </c>
      <c r="AZ1482">
        <v>45</v>
      </c>
      <c r="BA1482">
        <v>0.58277797101851858</v>
      </c>
      <c r="BB1482">
        <v>0.93601943305555557</v>
      </c>
      <c r="BC1482">
        <v>49</v>
      </c>
      <c r="BD1482">
        <v>-13</v>
      </c>
      <c r="BE1482">
        <v>10</v>
      </c>
      <c r="BF1482">
        <v>2</v>
      </c>
      <c r="BG1482" s="1" t="s">
        <v>174</v>
      </c>
      <c r="BH1482" s="1" t="s">
        <v>6892</v>
      </c>
      <c r="BI1482" s="1" t="s">
        <v>6889</v>
      </c>
      <c r="BJ1482" s="1" t="s">
        <v>6893</v>
      </c>
      <c r="BK1482">
        <v>1900</v>
      </c>
      <c r="BL1482">
        <v>2.8</v>
      </c>
      <c r="BM1482" s="5" t="d">
        <v>20:00:00.0000000000031950</v>
      </c>
      <c r="BN1482" s="5" t="d">
        <v>20:29:59.9999999999968050</v>
      </c>
      <c r="BO1482">
        <v>20</v>
      </c>
      <c r="BP1482" t="b">
        <v>1</v>
      </c>
    </row>
    <row r="1483" spans="1:68" x14ac:dyDescent="0.2">
      <c r="A1483" s="1" t="s">
        <v>3176</v>
      </c>
      <c r="B1483" s="1" t="s">
        <v>2842</v>
      </c>
      <c r="C1483" s="2" t="d">
        <v>2026-07-03</v>
      </c>
      <c r="D1483">
        <v>42</v>
      </c>
      <c r="E1483" s="1" t="s">
        <v>165</v>
      </c>
      <c r="F1483">
        <v>151</v>
      </c>
      <c r="G1483">
        <v>12</v>
      </c>
      <c r="H1483">
        <v>0</v>
      </c>
      <c r="I1483">
        <v>0</v>
      </c>
      <c r="J1483">
        <v>12</v>
      </c>
      <c r="K1483">
        <v>0</v>
      </c>
      <c r="L1483">
        <v>0</v>
      </c>
      <c r="M1483" s="1" t="s">
        <v>63</v>
      </c>
      <c r="N1483" s="1" t="s">
        <v>63</v>
      </c>
      <c r="O1483" s="1" t="s">
        <v>3177</v>
      </c>
      <c r="P1483">
        <v>12.583333333333334</v>
      </c>
      <c r="Q1483">
        <v>0</v>
      </c>
      <c r="R1483">
        <v>100</v>
      </c>
      <c r="S1483">
        <v>0</v>
      </c>
      <c r="T1483">
        <v>32</v>
      </c>
      <c r="U1483">
        <v>151</v>
      </c>
      <c r="V1483">
        <v>764</v>
      </c>
      <c r="W1483">
        <v>173070.75</v>
      </c>
      <c r="X1483">
        <v>5.0596026490066226</v>
      </c>
      <c r="Y1483">
        <v>1146.1639072847681</v>
      </c>
      <c r="Z1483">
        <v>21.90728476821192</v>
      </c>
      <c r="AA1483">
        <v>137.19392768543048</v>
      </c>
      <c r="AB1483">
        <v>151</v>
      </c>
      <c r="AC1483">
        <v>115.28664291721856</v>
      </c>
      <c r="AD1483">
        <v>7.5616445916114761E-4</v>
      </c>
      <c r="AE1483">
        <v>1.4148854573972012</v>
      </c>
      <c r="AF1483">
        <v>0.63796909492273723</v>
      </c>
      <c r="AG1483">
        <v>0</v>
      </c>
      <c r="AH1483">
        <v>125.71628133675497</v>
      </c>
      <c r="AI1483">
        <v>8.5132188466887424</v>
      </c>
      <c r="AJ1483">
        <v>6795</v>
      </c>
      <c r="AK1483">
        <v>36</v>
      </c>
      <c r="AL1483">
        <v>4</v>
      </c>
      <c r="AM1483">
        <v>4</v>
      </c>
      <c r="AN1483">
        <v>4</v>
      </c>
      <c r="AO1483">
        <v>0</v>
      </c>
      <c r="AP1483">
        <v>0</v>
      </c>
      <c r="AQ1483">
        <v>0</v>
      </c>
      <c r="AR1483">
        <v>1085.8600000000001</v>
      </c>
      <c r="AS1483" s="1" t="s">
        <v>173</v>
      </c>
      <c r="AT1483">
        <v>151</v>
      </c>
      <c r="AU1483">
        <v>222.25074348333334</v>
      </c>
      <c r="AV1483">
        <v>1016.3973614499999</v>
      </c>
      <c r="AW1483">
        <v>36</v>
      </c>
      <c r="AX1483">
        <v>1</v>
      </c>
      <c r="AY1483">
        <v>2.6490066225165563E-2</v>
      </c>
      <c r="AZ1483">
        <v>45</v>
      </c>
      <c r="BA1483">
        <v>0.61736317634259263</v>
      </c>
      <c r="BB1483">
        <v>0.94110866800925919</v>
      </c>
      <c r="BC1483">
        <v>49</v>
      </c>
      <c r="BD1483">
        <v>-13</v>
      </c>
      <c r="BE1483">
        <v>11</v>
      </c>
      <c r="BF1483">
        <v>1</v>
      </c>
      <c r="BG1483" s="1" t="s">
        <v>174</v>
      </c>
      <c r="BH1483" s="1" t="s">
        <v>6892</v>
      </c>
      <c r="BI1483" s="1" t="s">
        <v>6889</v>
      </c>
      <c r="BJ1483" s="1" t="s">
        <v>6893</v>
      </c>
      <c r="BK1483">
        <v>1900</v>
      </c>
      <c r="BL1483">
        <v>2.8</v>
      </c>
      <c r="BM1483" s="5" t="d">
        <v>20:29:59.9999999999968050</v>
      </c>
      <c r="BN1483" s="5" t="d">
        <v>21:00:00.000</v>
      </c>
      <c r="BO1483">
        <v>20</v>
      </c>
      <c r="BP1483" t="b">
        <v>1</v>
      </c>
    </row>
    <row r="1484" spans="1:68" x14ac:dyDescent="0.2">
      <c r="A1484" s="1" t="s">
        <v>3178</v>
      </c>
      <c r="B1484" s="1" t="s">
        <v>2842</v>
      </c>
      <c r="C1484" s="2" t="d">
        <v>2026-07-03</v>
      </c>
      <c r="D1484">
        <v>43</v>
      </c>
      <c r="E1484" s="1" t="s">
        <v>165</v>
      </c>
      <c r="F1484">
        <v>122</v>
      </c>
      <c r="G1484">
        <v>12</v>
      </c>
      <c r="H1484">
        <v>0</v>
      </c>
      <c r="I1484">
        <v>0</v>
      </c>
      <c r="J1484">
        <v>12</v>
      </c>
      <c r="K1484">
        <v>0</v>
      </c>
      <c r="L1484">
        <v>0</v>
      </c>
      <c r="M1484" s="1" t="s">
        <v>63</v>
      </c>
      <c r="N1484" s="1" t="s">
        <v>63</v>
      </c>
      <c r="O1484" s="1" t="s">
        <v>3179</v>
      </c>
      <c r="P1484">
        <v>10.166666666666666</v>
      </c>
      <c r="Q1484">
        <v>0</v>
      </c>
      <c r="R1484">
        <v>100</v>
      </c>
      <c r="S1484">
        <v>0</v>
      </c>
      <c r="T1484">
        <v>32</v>
      </c>
      <c r="U1484">
        <v>122</v>
      </c>
      <c r="V1484">
        <v>592</v>
      </c>
      <c r="W1484">
        <v>134573.45000000001</v>
      </c>
      <c r="X1484">
        <v>4.8524590163934427</v>
      </c>
      <c r="Y1484">
        <v>1103.0610655737705</v>
      </c>
      <c r="Z1484">
        <v>20.204918032786885</v>
      </c>
      <c r="AA1484">
        <v>161.24982951092895</v>
      </c>
      <c r="AB1484">
        <v>122</v>
      </c>
      <c r="AC1484">
        <v>141.04491147814207</v>
      </c>
      <c r="AD1484">
        <v>0</v>
      </c>
      <c r="AE1484">
        <v>1.3255232144353128</v>
      </c>
      <c r="AF1484">
        <v>0.63278688524590165</v>
      </c>
      <c r="AG1484">
        <v>0</v>
      </c>
      <c r="AH1484">
        <v>150.01682905983606</v>
      </c>
      <c r="AI1484">
        <v>8.3331602877049189</v>
      </c>
      <c r="AJ1484">
        <v>5490</v>
      </c>
      <c r="AK1484">
        <v>36</v>
      </c>
      <c r="AL1484">
        <v>8</v>
      </c>
      <c r="AM1484">
        <v>8</v>
      </c>
      <c r="AN1484">
        <v>0</v>
      </c>
      <c r="AO1484">
        <v>3</v>
      </c>
      <c r="AP1484">
        <v>5</v>
      </c>
      <c r="AQ1484">
        <v>0</v>
      </c>
      <c r="AR1484">
        <v>1731.64</v>
      </c>
      <c r="AS1484" s="1" t="s">
        <v>173</v>
      </c>
      <c r="AT1484">
        <v>122</v>
      </c>
      <c r="AU1484">
        <v>164.41781721666666</v>
      </c>
      <c r="AV1484">
        <v>1012.9788452500001</v>
      </c>
      <c r="AW1484">
        <v>36</v>
      </c>
      <c r="AX1484">
        <v>1</v>
      </c>
      <c r="AY1484">
        <v>6.5573770491803282E-2</v>
      </c>
      <c r="AZ1484">
        <v>45</v>
      </c>
      <c r="BA1484">
        <v>0.45671615893518519</v>
      </c>
      <c r="BB1484">
        <v>0.93794337523148152</v>
      </c>
      <c r="BC1484">
        <v>49</v>
      </c>
      <c r="BD1484">
        <v>-13</v>
      </c>
      <c r="BE1484">
        <v>8</v>
      </c>
      <c r="BF1484">
        <v>4</v>
      </c>
      <c r="BG1484" s="1" t="s">
        <v>174</v>
      </c>
      <c r="BH1484" s="1" t="s">
        <v>6892</v>
      </c>
      <c r="BI1484" s="1" t="s">
        <v>6889</v>
      </c>
      <c r="BJ1484" s="1" t="s">
        <v>6893</v>
      </c>
      <c r="BK1484">
        <v>1900</v>
      </c>
      <c r="BL1484">
        <v>2.8</v>
      </c>
      <c r="BM1484" s="5" t="d">
        <v>21:00:00.000</v>
      </c>
      <c r="BN1484" s="5" t="d">
        <v>21:30:00.0000000000031950</v>
      </c>
      <c r="BO1484">
        <v>21</v>
      </c>
      <c r="BP1484" t="b">
        <v>1</v>
      </c>
    </row>
    <row r="1485" spans="1:68" x14ac:dyDescent="0.2">
      <c r="A1485" s="1" t="s">
        <v>3180</v>
      </c>
      <c r="B1485" s="1" t="s">
        <v>2842</v>
      </c>
      <c r="C1485" s="2" t="d">
        <v>2026-07-03</v>
      </c>
      <c r="D1485">
        <v>44</v>
      </c>
      <c r="E1485" s="1" t="s">
        <v>165</v>
      </c>
      <c r="F1485">
        <v>123</v>
      </c>
      <c r="G1485">
        <v>12</v>
      </c>
      <c r="H1485">
        <v>0</v>
      </c>
      <c r="I1485">
        <v>0</v>
      </c>
      <c r="J1485">
        <v>12</v>
      </c>
      <c r="K1485">
        <v>0</v>
      </c>
      <c r="L1485">
        <v>0</v>
      </c>
      <c r="M1485" s="1" t="s">
        <v>63</v>
      </c>
      <c r="N1485" s="1" t="s">
        <v>63</v>
      </c>
      <c r="O1485" s="1" t="s">
        <v>3181</v>
      </c>
      <c r="P1485">
        <v>10.25</v>
      </c>
      <c r="Q1485">
        <v>0</v>
      </c>
      <c r="R1485">
        <v>100</v>
      </c>
      <c r="S1485">
        <v>0</v>
      </c>
      <c r="T1485">
        <v>32</v>
      </c>
      <c r="U1485">
        <v>123</v>
      </c>
      <c r="V1485">
        <v>628</v>
      </c>
      <c r="W1485">
        <v>142649.57999999999</v>
      </c>
      <c r="X1485">
        <v>5.1056910569105689</v>
      </c>
      <c r="Y1485">
        <v>1159.7526829268293</v>
      </c>
      <c r="Z1485">
        <v>20.170731707317074</v>
      </c>
      <c r="AA1485">
        <v>157.66679678604336</v>
      </c>
      <c r="AB1485">
        <v>123</v>
      </c>
      <c r="AC1485">
        <v>137.49606507872628</v>
      </c>
      <c r="AD1485">
        <v>0</v>
      </c>
      <c r="AE1485">
        <v>1.399860864585162</v>
      </c>
      <c r="AF1485">
        <v>0.59742547425474257</v>
      </c>
      <c r="AG1485">
        <v>0</v>
      </c>
      <c r="AH1485">
        <v>146.87632845948511</v>
      </c>
      <c r="AI1485">
        <v>7.9121521697831971</v>
      </c>
      <c r="AJ1485">
        <v>5535</v>
      </c>
      <c r="AK1485">
        <v>36</v>
      </c>
      <c r="AL1485">
        <v>7</v>
      </c>
      <c r="AM1485">
        <v>6</v>
      </c>
      <c r="AN1485">
        <v>3</v>
      </c>
      <c r="AO1485">
        <v>2</v>
      </c>
      <c r="AP1485">
        <v>2</v>
      </c>
      <c r="AQ1485">
        <v>0</v>
      </c>
      <c r="AR1485">
        <v>1749.25</v>
      </c>
      <c r="AS1485" s="1" t="s">
        <v>173</v>
      </c>
      <c r="AT1485">
        <v>123</v>
      </c>
      <c r="AU1485">
        <v>167.34034575000001</v>
      </c>
      <c r="AV1485">
        <v>1013.6725155833333</v>
      </c>
      <c r="AW1485">
        <v>36</v>
      </c>
      <c r="AX1485">
        <v>1</v>
      </c>
      <c r="AY1485">
        <v>4.878048780487805E-2</v>
      </c>
      <c r="AZ1485">
        <v>45</v>
      </c>
      <c r="BA1485">
        <v>0.46483429375000002</v>
      </c>
      <c r="BB1485">
        <v>0.93858566257716047</v>
      </c>
      <c r="BC1485">
        <v>49</v>
      </c>
      <c r="BD1485">
        <v>-13</v>
      </c>
      <c r="BE1485">
        <v>8</v>
      </c>
      <c r="BF1485">
        <v>4</v>
      </c>
      <c r="BG1485" s="1" t="s">
        <v>174</v>
      </c>
      <c r="BH1485" s="1" t="s">
        <v>6892</v>
      </c>
      <c r="BI1485" s="1" t="s">
        <v>6889</v>
      </c>
      <c r="BJ1485" s="1" t="s">
        <v>6893</v>
      </c>
      <c r="BK1485">
        <v>1900</v>
      </c>
      <c r="BL1485">
        <v>2.8</v>
      </c>
      <c r="BM1485" s="5" t="d">
        <v>21:30:00.0000000000031950</v>
      </c>
      <c r="BN1485" s="5" t="d">
        <v>21:59:59.9999999999968050</v>
      </c>
      <c r="BO1485">
        <v>21</v>
      </c>
      <c r="BP1485" t="b">
        <v>1</v>
      </c>
    </row>
    <row r="1486" spans="1:68" x14ac:dyDescent="0.2">
      <c r="A1486" s="1" t="s">
        <v>3182</v>
      </c>
      <c r="B1486" s="1" t="s">
        <v>2842</v>
      </c>
      <c r="C1486" s="2" t="d">
        <v>2026-07-03</v>
      </c>
      <c r="D1486">
        <v>45</v>
      </c>
      <c r="E1486" s="1" t="s">
        <v>165</v>
      </c>
      <c r="F1486">
        <v>81</v>
      </c>
      <c r="G1486">
        <v>9</v>
      </c>
      <c r="H1486">
        <v>0</v>
      </c>
      <c r="I1486">
        <v>0</v>
      </c>
      <c r="J1486">
        <v>9</v>
      </c>
      <c r="K1486">
        <v>0</v>
      </c>
      <c r="L1486">
        <v>0</v>
      </c>
      <c r="M1486" s="1" t="s">
        <v>63</v>
      </c>
      <c r="N1486" s="1" t="s">
        <v>63</v>
      </c>
      <c r="O1486" s="1" t="s">
        <v>3183</v>
      </c>
      <c r="P1486">
        <v>9</v>
      </c>
      <c r="Q1486">
        <v>0</v>
      </c>
      <c r="R1486">
        <v>100</v>
      </c>
      <c r="S1486">
        <v>0</v>
      </c>
      <c r="T1486">
        <v>32</v>
      </c>
      <c r="U1486">
        <v>81</v>
      </c>
      <c r="V1486">
        <v>383</v>
      </c>
      <c r="W1486">
        <v>80271.19</v>
      </c>
      <c r="X1486">
        <v>4.7283950617283947</v>
      </c>
      <c r="Y1486">
        <v>991.00234567901236</v>
      </c>
      <c r="Z1486">
        <v>16.604938271604937</v>
      </c>
      <c r="AA1486">
        <v>148.53348460658435</v>
      </c>
      <c r="AB1486">
        <v>81</v>
      </c>
      <c r="AC1486">
        <v>131.92854633497942</v>
      </c>
      <c r="AD1486">
        <v>4.9207059670781893E-3</v>
      </c>
      <c r="AE1486">
        <v>1.2668472600739571</v>
      </c>
      <c r="AF1486">
        <v>0.6401234567901235</v>
      </c>
      <c r="AG1486">
        <v>0</v>
      </c>
      <c r="AH1486">
        <v>137.25820244320988</v>
      </c>
      <c r="AI1486">
        <v>8.5401397022633745</v>
      </c>
      <c r="AJ1486">
        <v>3240</v>
      </c>
      <c r="AK1486">
        <v>36</v>
      </c>
      <c r="AL1486">
        <v>2</v>
      </c>
      <c r="AM1486">
        <v>2</v>
      </c>
      <c r="AN1486">
        <v>0</v>
      </c>
      <c r="AO1486">
        <v>1</v>
      </c>
      <c r="AP1486">
        <v>1</v>
      </c>
      <c r="AQ1486">
        <v>0</v>
      </c>
      <c r="AR1486">
        <v>307.15999999999997</v>
      </c>
      <c r="AS1486" s="1" t="s">
        <v>173</v>
      </c>
      <c r="AT1486">
        <v>81</v>
      </c>
      <c r="AU1486">
        <v>106.96720553333333</v>
      </c>
      <c r="AV1486">
        <v>1009.9571450166667</v>
      </c>
      <c r="AW1486">
        <v>36</v>
      </c>
      <c r="AX1486">
        <v>1</v>
      </c>
      <c r="AY1486">
        <v>2.4691358024691357E-2</v>
      </c>
      <c r="AZ1486">
        <v>40</v>
      </c>
      <c r="BA1486">
        <v>0.39617483530864195</v>
      </c>
      <c r="BB1486">
        <v>0.93514550464506174</v>
      </c>
      <c r="BC1486">
        <v>49</v>
      </c>
      <c r="BD1486">
        <v>-13</v>
      </c>
      <c r="BE1486">
        <v>6</v>
      </c>
      <c r="BF1486">
        <v>3</v>
      </c>
      <c r="BG1486" s="1" t="s">
        <v>174</v>
      </c>
      <c r="BH1486" s="1" t="s">
        <v>6892</v>
      </c>
      <c r="BI1486" s="1" t="s">
        <v>6889</v>
      </c>
      <c r="BJ1486" s="1" t="s">
        <v>6893</v>
      </c>
      <c r="BK1486">
        <v>1900</v>
      </c>
      <c r="BL1486">
        <v>2.8</v>
      </c>
      <c r="BM1486" s="5" t="d">
        <v>21:59:59.9999999999968050</v>
      </c>
      <c r="BN1486" s="5" t="d">
        <v>22:30:00.000</v>
      </c>
      <c r="BO1486">
        <v>22</v>
      </c>
      <c r="BP1486" t="b">
        <v>0</v>
      </c>
    </row>
    <row r="1487" spans="1:68" x14ac:dyDescent="0.2">
      <c r="A1487" s="1" t="s">
        <v>3184</v>
      </c>
      <c r="B1487" s="1" t="s">
        <v>2842</v>
      </c>
      <c r="C1487" s="2" t="d">
        <v>2026-07-03</v>
      </c>
      <c r="D1487">
        <v>46</v>
      </c>
      <c r="E1487" s="1" t="s">
        <v>165</v>
      </c>
      <c r="F1487">
        <v>46</v>
      </c>
      <c r="G1487">
        <v>9</v>
      </c>
      <c r="H1487">
        <v>0</v>
      </c>
      <c r="I1487">
        <v>0</v>
      </c>
      <c r="J1487">
        <v>9</v>
      </c>
      <c r="K1487">
        <v>0</v>
      </c>
      <c r="L1487">
        <v>0</v>
      </c>
      <c r="M1487" s="1" t="s">
        <v>63</v>
      </c>
      <c r="N1487" s="1" t="s">
        <v>63</v>
      </c>
      <c r="O1487" s="1" t="s">
        <v>3185</v>
      </c>
      <c r="P1487">
        <v>5.1111111111111107</v>
      </c>
      <c r="Q1487">
        <v>0</v>
      </c>
      <c r="R1487">
        <v>100</v>
      </c>
      <c r="S1487">
        <v>0</v>
      </c>
      <c r="T1487">
        <v>32</v>
      </c>
      <c r="U1487">
        <v>46</v>
      </c>
      <c r="V1487">
        <v>231</v>
      </c>
      <c r="W1487">
        <v>51063.51</v>
      </c>
      <c r="X1487">
        <v>5.0217391304347823</v>
      </c>
      <c r="Y1487">
        <v>1110.0763043478262</v>
      </c>
      <c r="Z1487">
        <v>14.195652173913043</v>
      </c>
      <c r="AA1487">
        <v>130.08400224130435</v>
      </c>
      <c r="AB1487">
        <v>46</v>
      </c>
      <c r="AC1487">
        <v>115.8883500673913</v>
      </c>
      <c r="AD1487">
        <v>0</v>
      </c>
      <c r="AE1487">
        <v>1.3571161161138463</v>
      </c>
      <c r="AF1487">
        <v>0.69239130434782614</v>
      </c>
      <c r="AG1487">
        <v>0</v>
      </c>
      <c r="AH1487">
        <v>119.57678740797101</v>
      </c>
      <c r="AI1487">
        <v>7.5747363898550724</v>
      </c>
      <c r="AJ1487">
        <v>1840</v>
      </c>
      <c r="AK1487">
        <v>36</v>
      </c>
      <c r="AL1487">
        <v>4</v>
      </c>
      <c r="AM1487">
        <v>4</v>
      </c>
      <c r="AN1487">
        <v>2</v>
      </c>
      <c r="AO1487">
        <v>1</v>
      </c>
      <c r="AP1487">
        <v>1</v>
      </c>
      <c r="AQ1487">
        <v>0</v>
      </c>
      <c r="AR1487">
        <v>1305.1300000000001</v>
      </c>
      <c r="AS1487" s="1" t="s">
        <v>173</v>
      </c>
      <c r="AT1487">
        <v>46</v>
      </c>
      <c r="AU1487">
        <v>62.956795700000001</v>
      </c>
      <c r="AV1487">
        <v>1014.2620651333333</v>
      </c>
      <c r="AW1487">
        <v>36</v>
      </c>
      <c r="AX1487">
        <v>1</v>
      </c>
      <c r="AY1487">
        <v>8.6956521739130432E-2</v>
      </c>
      <c r="AZ1487">
        <v>40</v>
      </c>
      <c r="BA1487">
        <v>0.2331733174074074</v>
      </c>
      <c r="BB1487">
        <v>0.93913154179012337</v>
      </c>
      <c r="BC1487">
        <v>49</v>
      </c>
      <c r="BD1487">
        <v>-13</v>
      </c>
      <c r="BE1487">
        <v>3</v>
      </c>
      <c r="BF1487">
        <v>6</v>
      </c>
      <c r="BG1487" s="1" t="s">
        <v>174</v>
      </c>
      <c r="BH1487" s="1" t="s">
        <v>6892</v>
      </c>
      <c r="BI1487" s="1" t="s">
        <v>6889</v>
      </c>
      <c r="BJ1487" s="1" t="s">
        <v>6893</v>
      </c>
      <c r="BK1487">
        <v>1900</v>
      </c>
      <c r="BL1487">
        <v>2.8</v>
      </c>
      <c r="BM1487" s="5" t="d">
        <v>22:30:00.000</v>
      </c>
      <c r="BN1487" s="5" t="d">
        <v>23:00:00.0000000000031950</v>
      </c>
      <c r="BO1487">
        <v>22</v>
      </c>
      <c r="BP1487" t="b">
        <v>0</v>
      </c>
    </row>
    <row r="1488" spans="1:68" x14ac:dyDescent="0.2">
      <c r="A1488" s="1" t="s">
        <v>3186</v>
      </c>
      <c r="B1488" s="1" t="s">
        <v>2842</v>
      </c>
      <c r="C1488" s="2" t="d">
        <v>2026-07-03</v>
      </c>
      <c r="D1488">
        <v>47</v>
      </c>
      <c r="E1488" s="1" t="s">
        <v>187</v>
      </c>
      <c r="F1488">
        <v>53</v>
      </c>
      <c r="G1488">
        <v>9</v>
      </c>
      <c r="H1488">
        <v>0</v>
      </c>
      <c r="I1488">
        <v>2</v>
      </c>
      <c r="J1488">
        <v>7</v>
      </c>
      <c r="K1488">
        <v>0</v>
      </c>
      <c r="L1488">
        <v>1</v>
      </c>
      <c r="M1488" s="1" t="s">
        <v>63</v>
      </c>
      <c r="N1488" s="1" t="s">
        <v>3187</v>
      </c>
      <c r="O1488" s="1" t="s">
        <v>3188</v>
      </c>
      <c r="P1488">
        <v>7.5714285714285712</v>
      </c>
      <c r="Q1488">
        <v>0</v>
      </c>
      <c r="R1488">
        <v>100</v>
      </c>
      <c r="S1488">
        <v>1</v>
      </c>
      <c r="T1488">
        <v>31</v>
      </c>
      <c r="U1488">
        <v>53</v>
      </c>
      <c r="V1488">
        <v>259</v>
      </c>
      <c r="W1488">
        <v>60268.71</v>
      </c>
      <c r="X1488">
        <v>4.8867924528301883</v>
      </c>
      <c r="Y1488">
        <v>1137.1454716981132</v>
      </c>
      <c r="Z1488">
        <v>15.150943396226415</v>
      </c>
      <c r="AA1488">
        <v>110.73728167830188</v>
      </c>
      <c r="AB1488">
        <v>53</v>
      </c>
      <c r="AC1488">
        <v>95.586338282075474</v>
      </c>
      <c r="AD1488">
        <v>0</v>
      </c>
      <c r="AE1488">
        <v>1.3282362716197476</v>
      </c>
      <c r="AF1488">
        <v>0.61257861635220134</v>
      </c>
      <c r="AG1488">
        <v>0</v>
      </c>
      <c r="AH1488">
        <v>99.236635518238984</v>
      </c>
      <c r="AI1488">
        <v>8.6780702581761009</v>
      </c>
      <c r="AJ1488">
        <v>2120</v>
      </c>
      <c r="AK1488">
        <v>36</v>
      </c>
      <c r="AL1488">
        <v>2</v>
      </c>
      <c r="AM1488">
        <v>2</v>
      </c>
      <c r="AN1488">
        <v>1</v>
      </c>
      <c r="AO1488">
        <v>0</v>
      </c>
      <c r="AP1488">
        <v>1</v>
      </c>
      <c r="AQ1488">
        <v>0</v>
      </c>
      <c r="AR1488">
        <v>803.55</v>
      </c>
      <c r="AS1488" s="1" t="s">
        <v>173</v>
      </c>
      <c r="AT1488">
        <v>53</v>
      </c>
      <c r="AU1488">
        <v>70.843356216666663</v>
      </c>
      <c r="AV1488">
        <v>1014.22003165</v>
      </c>
      <c r="AW1488">
        <v>36</v>
      </c>
      <c r="AX1488">
        <v>1</v>
      </c>
      <c r="AY1488">
        <v>3.7735849056603772E-2</v>
      </c>
      <c r="AZ1488">
        <v>40</v>
      </c>
      <c r="BA1488">
        <v>0.33734931531746032</v>
      </c>
      <c r="BB1488">
        <v>0.93909262189814813</v>
      </c>
      <c r="BC1488">
        <v>49</v>
      </c>
      <c r="BD1488">
        <v>-13</v>
      </c>
      <c r="BE1488">
        <v>4</v>
      </c>
      <c r="BF1488">
        <v>3</v>
      </c>
      <c r="BG1488" s="1" t="s">
        <v>174</v>
      </c>
      <c r="BH1488" s="1" t="s">
        <v>6892</v>
      </c>
      <c r="BI1488" s="1" t="s">
        <v>6889</v>
      </c>
      <c r="BJ1488" s="1" t="s">
        <v>6893</v>
      </c>
      <c r="BK1488">
        <v>1900</v>
      </c>
      <c r="BL1488">
        <v>2.8</v>
      </c>
      <c r="BM1488" s="5" t="d">
        <v>23:00:00.0000000000031950</v>
      </c>
      <c r="BN1488" s="5" t="d">
        <v>23:29:59.9999999999968050</v>
      </c>
      <c r="BO1488">
        <v>23</v>
      </c>
      <c r="BP1488" t="b">
        <v>0</v>
      </c>
    </row>
    <row r="1489" spans="1:68" x14ac:dyDescent="0.2">
      <c r="A1489" s="1" t="s">
        <v>3189</v>
      </c>
      <c r="B1489" s="1" t="s">
        <v>2842</v>
      </c>
      <c r="C1489" s="2" t="d">
        <v>2026-07-03</v>
      </c>
      <c r="D1489">
        <v>48</v>
      </c>
      <c r="E1489" s="1" t="s">
        <v>187</v>
      </c>
      <c r="F1489">
        <v>34</v>
      </c>
      <c r="G1489">
        <v>9</v>
      </c>
      <c r="H1489">
        <v>0</v>
      </c>
      <c r="I1489">
        <v>2</v>
      </c>
      <c r="J1489">
        <v>7</v>
      </c>
      <c r="K1489">
        <v>0</v>
      </c>
      <c r="L1489">
        <v>1</v>
      </c>
      <c r="M1489" s="1" t="s">
        <v>63</v>
      </c>
      <c r="N1489" s="1" t="s">
        <v>3190</v>
      </c>
      <c r="O1489" s="1" t="s">
        <v>3191</v>
      </c>
      <c r="P1489">
        <v>4.8571428571428568</v>
      </c>
      <c r="Q1489">
        <v>0</v>
      </c>
      <c r="R1489">
        <v>100</v>
      </c>
      <c r="S1489">
        <v>1</v>
      </c>
      <c r="T1489">
        <v>30</v>
      </c>
      <c r="U1489">
        <v>34</v>
      </c>
      <c r="V1489">
        <v>176</v>
      </c>
      <c r="W1489">
        <v>45502.559999999998</v>
      </c>
      <c r="X1489">
        <v>5.1764705882352944</v>
      </c>
      <c r="Y1489">
        <v>1338.3105882352941</v>
      </c>
      <c r="Z1489">
        <v>14.117647058823529</v>
      </c>
      <c r="AA1489">
        <v>93.237988758823519</v>
      </c>
      <c r="AB1489">
        <v>34</v>
      </c>
      <c r="AC1489">
        <v>79.120341700000012</v>
      </c>
      <c r="AD1489">
        <v>1.6141759803921559E-3</v>
      </c>
      <c r="AE1489">
        <v>1.3815736272547059</v>
      </c>
      <c r="AF1489">
        <v>0.60441176470588243</v>
      </c>
      <c r="AG1489">
        <v>0</v>
      </c>
      <c r="AH1489">
        <v>81.553217071568625</v>
      </c>
      <c r="AI1489">
        <v>8.6898191676470589</v>
      </c>
      <c r="AJ1489">
        <v>1360</v>
      </c>
      <c r="AK1489">
        <v>36</v>
      </c>
      <c r="AL1489">
        <v>2</v>
      </c>
      <c r="AM1489">
        <v>2</v>
      </c>
      <c r="AN1489">
        <v>2</v>
      </c>
      <c r="AO1489">
        <v>0</v>
      </c>
      <c r="AP1489">
        <v>0</v>
      </c>
      <c r="AQ1489">
        <v>0</v>
      </c>
      <c r="AR1489">
        <v>225.17000000000002</v>
      </c>
      <c r="AS1489" s="1" t="s">
        <v>173</v>
      </c>
      <c r="AT1489">
        <v>34</v>
      </c>
      <c r="AU1489">
        <v>46.436558050000002</v>
      </c>
      <c r="AV1489">
        <v>1005.4902453999999</v>
      </c>
      <c r="AW1489">
        <v>36</v>
      </c>
      <c r="AX1489">
        <v>1</v>
      </c>
      <c r="AY1489">
        <v>5.8823529411764705E-2</v>
      </c>
      <c r="AZ1489">
        <v>40</v>
      </c>
      <c r="BA1489">
        <v>0.22112646690476193</v>
      </c>
      <c r="BB1489">
        <v>0.93100948648148141</v>
      </c>
      <c r="BC1489">
        <v>48</v>
      </c>
      <c r="BD1489">
        <v>-12</v>
      </c>
      <c r="BE1489">
        <v>3</v>
      </c>
      <c r="BF1489">
        <v>4</v>
      </c>
      <c r="BG1489" s="1" t="s">
        <v>174</v>
      </c>
      <c r="BH1489" s="1" t="s">
        <v>6892</v>
      </c>
      <c r="BI1489" s="1" t="s">
        <v>6889</v>
      </c>
      <c r="BJ1489" s="1" t="s">
        <v>6893</v>
      </c>
      <c r="BK1489">
        <v>1900</v>
      </c>
      <c r="BL1489">
        <v>2.8</v>
      </c>
      <c r="BM1489" s="5" t="d">
        <v>23:29:59.9999999999968050</v>
      </c>
      <c r="BN1489" s="5" t="d">
        <v>1899-12-30</v>
      </c>
      <c r="BO1489">
        <v>23</v>
      </c>
      <c r="BP1489" t="b">
        <v>0</v>
      </c>
    </row>
    <row r="1490" spans="1:68" x14ac:dyDescent="0.2">
      <c r="A1490" s="1" t="s">
        <v>3192</v>
      </c>
      <c r="B1490" s="1" t="s">
        <v>2842</v>
      </c>
      <c r="C1490" s="2" t="d">
        <v>2026-07-04</v>
      </c>
      <c r="D1490">
        <v>1</v>
      </c>
      <c r="E1490" s="1" t="s">
        <v>61</v>
      </c>
      <c r="F1490">
        <v>8</v>
      </c>
      <c r="G1490">
        <v>19</v>
      </c>
      <c r="H1490">
        <v>12</v>
      </c>
      <c r="I1490">
        <v>2</v>
      </c>
      <c r="J1490">
        <v>5</v>
      </c>
      <c r="K1490">
        <v>900</v>
      </c>
      <c r="L1490">
        <v>1</v>
      </c>
      <c r="M1490" s="1" t="s">
        <v>3193</v>
      </c>
      <c r="N1490" s="1" t="s">
        <v>3194</v>
      </c>
      <c r="O1490" s="1" t="s">
        <v>3195</v>
      </c>
      <c r="P1490">
        <v>1.6</v>
      </c>
      <c r="Q1490">
        <v>900</v>
      </c>
      <c r="R1490">
        <v>9100</v>
      </c>
      <c r="S1490">
        <v>1</v>
      </c>
      <c r="T1490">
        <v>49</v>
      </c>
      <c r="U1490">
        <v>8</v>
      </c>
      <c r="V1490">
        <v>53</v>
      </c>
      <c r="W1490">
        <v>11785.28</v>
      </c>
      <c r="X1490">
        <v>6.625</v>
      </c>
      <c r="Y1490">
        <v>1473.16</v>
      </c>
      <c r="Z1490">
        <v>12.625</v>
      </c>
      <c r="AA1490">
        <v>70.709169637499997</v>
      </c>
      <c r="AB1490">
        <v>8</v>
      </c>
      <c r="AC1490">
        <v>58.084169637500004</v>
      </c>
      <c r="AD1490">
        <v>0</v>
      </c>
      <c r="AE1490">
        <v>1.7365805389347682</v>
      </c>
      <c r="AF1490">
        <v>0.62083333333333335</v>
      </c>
      <c r="AG1490">
        <v>0</v>
      </c>
      <c r="AH1490">
        <v>59.239920827083338</v>
      </c>
      <c r="AI1490">
        <v>8.2826682666666667</v>
      </c>
      <c r="AJ1490">
        <v>280</v>
      </c>
      <c r="AK1490">
        <v>70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 s="1" t="s">
        <v>173</v>
      </c>
      <c r="AT1490">
        <v>8</v>
      </c>
      <c r="AU1490">
        <v>13.96888075</v>
      </c>
      <c r="AV1490">
        <v>1944.6381563166667</v>
      </c>
      <c r="AW1490">
        <v>70</v>
      </c>
      <c r="AX1490">
        <v>1</v>
      </c>
      <c r="AY1490">
        <v>0</v>
      </c>
      <c r="AZ1490">
        <v>35</v>
      </c>
      <c r="BA1490">
        <v>9.3125871666666665E-2</v>
      </c>
      <c r="BB1490">
        <v>0.92601816967460315</v>
      </c>
      <c r="BC1490">
        <v>93</v>
      </c>
      <c r="BD1490">
        <v>-23</v>
      </c>
      <c r="BE1490">
        <v>1</v>
      </c>
      <c r="BF1490">
        <v>4</v>
      </c>
      <c r="BG1490" s="1" t="s">
        <v>174</v>
      </c>
      <c r="BH1490" s="1" t="s">
        <v>6892</v>
      </c>
      <c r="BI1490" s="1" t="s">
        <v>6889</v>
      </c>
      <c r="BJ1490" s="1" t="s">
        <v>6893</v>
      </c>
      <c r="BK1490">
        <v>1900</v>
      </c>
      <c r="BL1490">
        <v>2.8</v>
      </c>
      <c r="BM1490" s="5" t="d">
        <v>1899-12-30</v>
      </c>
      <c r="BN1490" s="5" t="d">
        <v>00:29:59.99999999999990100</v>
      </c>
      <c r="BO1490">
        <v>0</v>
      </c>
      <c r="BP1490" t="b">
        <v>0</v>
      </c>
    </row>
    <row r="1491" spans="1:68" x14ac:dyDescent="0.2">
      <c r="A1491" s="1" t="s">
        <v>3196</v>
      </c>
      <c r="B1491" s="1" t="s">
        <v>2842</v>
      </c>
      <c r="C1491" s="2" t="d">
        <v>2026-07-04</v>
      </c>
      <c r="D1491">
        <v>2</v>
      </c>
      <c r="E1491" s="1" t="s">
        <v>61</v>
      </c>
      <c r="F1491">
        <v>13</v>
      </c>
      <c r="G1491">
        <v>18</v>
      </c>
      <c r="H1491">
        <v>12</v>
      </c>
      <c r="I1491">
        <v>2</v>
      </c>
      <c r="J1491">
        <v>4</v>
      </c>
      <c r="K1491">
        <v>900</v>
      </c>
      <c r="L1491">
        <v>1</v>
      </c>
      <c r="M1491" s="1" t="s">
        <v>3197</v>
      </c>
      <c r="N1491" s="1" t="s">
        <v>3086</v>
      </c>
      <c r="O1491" s="1" t="s">
        <v>3087</v>
      </c>
      <c r="P1491">
        <v>3.25</v>
      </c>
      <c r="Q1491">
        <v>900</v>
      </c>
      <c r="R1491">
        <v>8200</v>
      </c>
      <c r="S1491">
        <v>1</v>
      </c>
      <c r="T1491">
        <v>48</v>
      </c>
      <c r="U1491">
        <v>13</v>
      </c>
      <c r="V1491">
        <v>67</v>
      </c>
      <c r="W1491">
        <v>17003.93</v>
      </c>
      <c r="X1491">
        <v>5.1538461538461542</v>
      </c>
      <c r="Y1491">
        <v>1307.9946153846154</v>
      </c>
      <c r="Z1491">
        <v>12.615384615384615</v>
      </c>
      <c r="AA1491">
        <v>44.382517402564105</v>
      </c>
      <c r="AB1491">
        <v>13</v>
      </c>
      <c r="AC1491">
        <v>31.767132787179488</v>
      </c>
      <c r="AD1491">
        <v>0</v>
      </c>
      <c r="AE1491">
        <v>1.34803572010854</v>
      </c>
      <c r="AF1491">
        <v>0.56282051282051282</v>
      </c>
      <c r="AG1491">
        <v>0</v>
      </c>
      <c r="AH1491">
        <v>33.575447716666666</v>
      </c>
      <c r="AI1491">
        <v>7.9039057525641017</v>
      </c>
      <c r="AJ1491">
        <v>455</v>
      </c>
      <c r="AK1491">
        <v>71</v>
      </c>
      <c r="AL1491">
        <v>1</v>
      </c>
      <c r="AM1491">
        <v>1</v>
      </c>
      <c r="AN1491">
        <v>0</v>
      </c>
      <c r="AO1491">
        <v>0</v>
      </c>
      <c r="AP1491">
        <v>1</v>
      </c>
      <c r="AQ1491">
        <v>0</v>
      </c>
      <c r="AR1491">
        <v>201.68</v>
      </c>
      <c r="AS1491" s="1" t="s">
        <v>173</v>
      </c>
      <c r="AT1491">
        <v>13</v>
      </c>
      <c r="AU1491">
        <v>17.119154616666666</v>
      </c>
      <c r="AV1491">
        <v>1985.7989219666667</v>
      </c>
      <c r="AW1491">
        <v>71</v>
      </c>
      <c r="AX1491">
        <v>1</v>
      </c>
      <c r="AY1491">
        <v>7.6923076923076927E-2</v>
      </c>
      <c r="AZ1491">
        <v>35</v>
      </c>
      <c r="BA1491">
        <v>0.14265962180555555</v>
      </c>
      <c r="BB1491">
        <v>0.93229996336463228</v>
      </c>
      <c r="BC1491">
        <v>95</v>
      </c>
      <c r="BD1491">
        <v>-24</v>
      </c>
      <c r="BE1491">
        <v>1</v>
      </c>
      <c r="BF1491">
        <v>3</v>
      </c>
      <c r="BG1491" s="1" t="s">
        <v>174</v>
      </c>
      <c r="BH1491" s="1" t="s">
        <v>6892</v>
      </c>
      <c r="BI1491" s="1" t="s">
        <v>6889</v>
      </c>
      <c r="BJ1491" s="1" t="s">
        <v>6893</v>
      </c>
      <c r="BK1491">
        <v>1900</v>
      </c>
      <c r="BL1491">
        <v>2.8</v>
      </c>
      <c r="BM1491" s="5" t="d">
        <v>00:29:59.99999999999990100</v>
      </c>
      <c r="BN1491" s="5" t="d">
        <v>00:59:59.99999999999980200</v>
      </c>
      <c r="BO1491">
        <v>0</v>
      </c>
      <c r="BP1491" t="b">
        <v>0</v>
      </c>
    </row>
    <row r="1492" spans="1:68" x14ac:dyDescent="0.2">
      <c r="A1492" s="1" t="s">
        <v>3198</v>
      </c>
      <c r="B1492" s="1" t="s">
        <v>2842</v>
      </c>
      <c r="C1492" s="2" t="d">
        <v>2026-07-04</v>
      </c>
      <c r="D1492">
        <v>3</v>
      </c>
      <c r="E1492" s="1" t="s">
        <v>61</v>
      </c>
      <c r="F1492">
        <v>5</v>
      </c>
      <c r="G1492">
        <v>10</v>
      </c>
      <c r="H1492">
        <v>9</v>
      </c>
      <c r="I1492">
        <v>0</v>
      </c>
      <c r="J1492">
        <v>1</v>
      </c>
      <c r="K1492">
        <v>675</v>
      </c>
      <c r="L1492">
        <v>0</v>
      </c>
      <c r="M1492" s="1" t="s">
        <v>3199</v>
      </c>
      <c r="N1492" s="1" t="s">
        <v>63</v>
      </c>
      <c r="O1492" s="1" t="s">
        <v>2850</v>
      </c>
      <c r="P1492">
        <v>5</v>
      </c>
      <c r="Q1492">
        <v>675</v>
      </c>
      <c r="R1492">
        <v>7525</v>
      </c>
      <c r="S1492">
        <v>0</v>
      </c>
      <c r="T1492">
        <v>48</v>
      </c>
      <c r="U1492">
        <v>5</v>
      </c>
      <c r="V1492">
        <v>21</v>
      </c>
      <c r="W1492">
        <v>3855.4500000000003</v>
      </c>
      <c r="X1492">
        <v>4.2</v>
      </c>
      <c r="Y1492">
        <v>771.09</v>
      </c>
      <c r="Z1492">
        <v>11.8</v>
      </c>
      <c r="AA1492">
        <v>18.804858046666666</v>
      </c>
      <c r="AB1492">
        <v>4</v>
      </c>
      <c r="AC1492">
        <v>7.4078182566666673</v>
      </c>
      <c r="AD1492">
        <v>0</v>
      </c>
      <c r="AE1492">
        <v>1.0506916361809631</v>
      </c>
      <c r="AF1492">
        <v>0.54666666666666663</v>
      </c>
      <c r="AG1492">
        <v>0.40824729333333332</v>
      </c>
      <c r="AH1492">
        <v>9.3899848100000014</v>
      </c>
      <c r="AI1492">
        <v>6.6375149266666664</v>
      </c>
      <c r="AJ1492">
        <v>175</v>
      </c>
      <c r="AK1492">
        <v>35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 s="1" t="s">
        <v>173</v>
      </c>
      <c r="AT1492">
        <v>4</v>
      </c>
      <c r="AU1492">
        <v>5.7275752999999998</v>
      </c>
      <c r="AV1492">
        <v>1297.5341383</v>
      </c>
      <c r="AW1492">
        <v>71</v>
      </c>
      <c r="AX1492">
        <v>0.8</v>
      </c>
      <c r="AY1492">
        <v>0</v>
      </c>
      <c r="AZ1492">
        <v>35</v>
      </c>
      <c r="BA1492">
        <v>0.19091917666666666</v>
      </c>
      <c r="BB1492">
        <v>1.2357467983809525</v>
      </c>
      <c r="BC1492">
        <v>62</v>
      </c>
      <c r="BD1492">
        <v>-27</v>
      </c>
      <c r="BE1492">
        <v>1</v>
      </c>
      <c r="BF1492">
        <v>0</v>
      </c>
      <c r="BG1492" s="1" t="s">
        <v>174</v>
      </c>
      <c r="BH1492" s="1" t="s">
        <v>6892</v>
      </c>
      <c r="BI1492" s="1" t="s">
        <v>6889</v>
      </c>
      <c r="BJ1492" s="1" t="s">
        <v>6893</v>
      </c>
      <c r="BK1492">
        <v>1900</v>
      </c>
      <c r="BL1492">
        <v>2.8</v>
      </c>
      <c r="BM1492" s="5" t="d">
        <v>00:59:59.99999999999980200</v>
      </c>
      <c r="BN1492" s="5" t="d">
        <v>01:30:00.000</v>
      </c>
      <c r="BO1492">
        <v>1</v>
      </c>
      <c r="BP1492" t="b">
        <v>0</v>
      </c>
    </row>
    <row r="1493" spans="1:68" x14ac:dyDescent="0.2">
      <c r="A1493" s="1" t="s">
        <v>3200</v>
      </c>
      <c r="B1493" s="1" t="s">
        <v>2842</v>
      </c>
      <c r="C1493" s="2" t="d">
        <v>2026-07-04</v>
      </c>
      <c r="D1493">
        <v>4</v>
      </c>
      <c r="E1493" s="1" t="s">
        <v>61</v>
      </c>
      <c r="F1493">
        <v>5</v>
      </c>
      <c r="G1493">
        <v>10</v>
      </c>
      <c r="H1493">
        <v>9</v>
      </c>
      <c r="I1493">
        <v>0</v>
      </c>
      <c r="J1493">
        <v>1</v>
      </c>
      <c r="K1493">
        <v>675</v>
      </c>
      <c r="L1493">
        <v>0</v>
      </c>
      <c r="M1493" s="1" t="s">
        <v>3201</v>
      </c>
      <c r="N1493" s="1" t="s">
        <v>63</v>
      </c>
      <c r="O1493" s="1" t="s">
        <v>2974</v>
      </c>
      <c r="P1493">
        <v>5</v>
      </c>
      <c r="Q1493">
        <v>675</v>
      </c>
      <c r="R1493">
        <v>6850</v>
      </c>
      <c r="S1493">
        <v>0</v>
      </c>
      <c r="T1493">
        <v>48</v>
      </c>
      <c r="U1493">
        <v>5</v>
      </c>
      <c r="V1493">
        <v>24</v>
      </c>
      <c r="W1493">
        <v>5285.15</v>
      </c>
      <c r="X1493">
        <v>4.8</v>
      </c>
      <c r="Y1493">
        <v>1057.03</v>
      </c>
      <c r="Z1493">
        <v>12.8</v>
      </c>
      <c r="AA1493">
        <v>11.260046559999999</v>
      </c>
      <c r="AB1493">
        <v>1</v>
      </c>
      <c r="AC1493">
        <v>0.16866766333333311</v>
      </c>
      <c r="AD1493">
        <v>0</v>
      </c>
      <c r="AE1493">
        <v>1.2010901488034276</v>
      </c>
      <c r="AF1493">
        <v>0.7433333333333334</v>
      </c>
      <c r="AG1493">
        <v>1.9444234733333334</v>
      </c>
      <c r="AH1493">
        <v>0</v>
      </c>
      <c r="AI1493">
        <v>8.3956230699999992</v>
      </c>
      <c r="AJ1493">
        <v>175</v>
      </c>
      <c r="AK1493">
        <v>35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 s="1" t="s">
        <v>65</v>
      </c>
      <c r="AT1493">
        <v>1</v>
      </c>
      <c r="AU1493">
        <v>6.946687166666667</v>
      </c>
      <c r="AV1493">
        <v>182.38783609999999</v>
      </c>
      <c r="AW1493">
        <v>28</v>
      </c>
      <c r="AX1493">
        <v>0.2</v>
      </c>
      <c r="AY1493">
        <v>0</v>
      </c>
      <c r="AZ1493">
        <v>35</v>
      </c>
      <c r="BA1493">
        <v>0.2315562388888889</v>
      </c>
      <c r="BB1493">
        <v>0.17370270104761903</v>
      </c>
      <c r="BC1493">
        <v>9</v>
      </c>
      <c r="BD1493">
        <v>26</v>
      </c>
      <c r="BE1493">
        <v>1</v>
      </c>
      <c r="BF1493">
        <v>0</v>
      </c>
      <c r="BG1493" s="1" t="s">
        <v>83</v>
      </c>
      <c r="BH1493" s="1" t="s">
        <v>6892</v>
      </c>
      <c r="BI1493" s="1" t="s">
        <v>6889</v>
      </c>
      <c r="BJ1493" s="1" t="s">
        <v>6893</v>
      </c>
      <c r="BK1493">
        <v>1900</v>
      </c>
      <c r="BL1493">
        <v>2.8</v>
      </c>
      <c r="BM1493" s="5" t="d">
        <v>01:30:00.000</v>
      </c>
      <c r="BN1493" s="5" t="d">
        <v>01:59:59.99999999999959725</v>
      </c>
      <c r="BO1493">
        <v>1</v>
      </c>
      <c r="BP1493" t="b">
        <v>0</v>
      </c>
    </row>
    <row r="1494" spans="1:68" x14ac:dyDescent="0.2">
      <c r="A1494" s="1" t="s">
        <v>3202</v>
      </c>
      <c r="B1494" s="1" t="s">
        <v>2842</v>
      </c>
      <c r="C1494" s="2" t="d">
        <v>2026-07-04</v>
      </c>
      <c r="D1494">
        <v>5</v>
      </c>
      <c r="E1494" s="1" t="s">
        <v>61</v>
      </c>
      <c r="F1494">
        <v>7</v>
      </c>
      <c r="G1494">
        <v>10</v>
      </c>
      <c r="H1494">
        <v>9</v>
      </c>
      <c r="I1494">
        <v>0</v>
      </c>
      <c r="J1494">
        <v>1</v>
      </c>
      <c r="K1494">
        <v>675</v>
      </c>
      <c r="L1494">
        <v>0</v>
      </c>
      <c r="M1494" s="1" t="s">
        <v>3203</v>
      </c>
      <c r="N1494" s="1" t="s">
        <v>63</v>
      </c>
      <c r="O1494" s="1" t="s">
        <v>2856</v>
      </c>
      <c r="P1494">
        <v>7</v>
      </c>
      <c r="Q1494">
        <v>675</v>
      </c>
      <c r="R1494">
        <v>6175</v>
      </c>
      <c r="S1494">
        <v>0</v>
      </c>
      <c r="T1494">
        <v>48</v>
      </c>
      <c r="U1494">
        <v>7</v>
      </c>
      <c r="V1494">
        <v>28</v>
      </c>
      <c r="W1494">
        <v>7856.26</v>
      </c>
      <c r="X1494">
        <v>4</v>
      </c>
      <c r="Y1494">
        <v>1122.3228571428572</v>
      </c>
      <c r="Z1494">
        <v>12</v>
      </c>
      <c r="AA1494">
        <v>9.3598864690476198</v>
      </c>
      <c r="AB1494">
        <v>1</v>
      </c>
      <c r="AC1494">
        <v>1.6263766666666755E-2</v>
      </c>
      <c r="AD1494">
        <v>0.22459330952380954</v>
      </c>
      <c r="AE1494">
        <v>0.96733342978447434</v>
      </c>
      <c r="AF1494">
        <v>0.74523809523809526</v>
      </c>
      <c r="AG1494">
        <v>1.9371648285714287</v>
      </c>
      <c r="AH1494">
        <v>0</v>
      </c>
      <c r="AI1494">
        <v>6.5631978238095243</v>
      </c>
      <c r="AJ1494">
        <v>245</v>
      </c>
      <c r="AK1494">
        <v>35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 s="1" t="s">
        <v>65</v>
      </c>
      <c r="AT1494">
        <v>1</v>
      </c>
      <c r="AU1494">
        <v>6.7713339499999998</v>
      </c>
      <c r="AV1494">
        <v>90.399636133333331</v>
      </c>
      <c r="AW1494">
        <v>7</v>
      </c>
      <c r="AX1494">
        <v>0.14285714285714285</v>
      </c>
      <c r="AY1494">
        <v>0</v>
      </c>
      <c r="AZ1494">
        <v>35</v>
      </c>
      <c r="BA1494">
        <v>0.22571113166666665</v>
      </c>
      <c r="BB1494">
        <v>8.6094891555555553E-2</v>
      </c>
      <c r="BC1494">
        <v>5</v>
      </c>
      <c r="BD1494">
        <v>30</v>
      </c>
      <c r="BE1494">
        <v>1</v>
      </c>
      <c r="BF1494">
        <v>0</v>
      </c>
      <c r="BG1494" s="1" t="s">
        <v>66</v>
      </c>
      <c r="BH1494" s="1" t="s">
        <v>6892</v>
      </c>
      <c r="BI1494" s="1" t="s">
        <v>6889</v>
      </c>
      <c r="BJ1494" s="1" t="s">
        <v>6893</v>
      </c>
      <c r="BK1494">
        <v>1900</v>
      </c>
      <c r="BL1494">
        <v>2.8</v>
      </c>
      <c r="BM1494" s="5" t="d">
        <v>01:59:59.99999999999959725</v>
      </c>
      <c r="BN1494" s="5" t="d">
        <v>02:30:00.00000000000040275</v>
      </c>
      <c r="BO1494">
        <v>2</v>
      </c>
      <c r="BP1494" t="b">
        <v>0</v>
      </c>
    </row>
    <row r="1495" spans="1:68" x14ac:dyDescent="0.2">
      <c r="A1495" s="1" t="s">
        <v>3204</v>
      </c>
      <c r="B1495" s="1" t="s">
        <v>2842</v>
      </c>
      <c r="C1495" s="2" t="d">
        <v>2026-07-04</v>
      </c>
      <c r="D1495">
        <v>6</v>
      </c>
      <c r="E1495" s="1" t="s">
        <v>61</v>
      </c>
      <c r="F1495">
        <v>11</v>
      </c>
      <c r="G1495">
        <v>10</v>
      </c>
      <c r="H1495">
        <v>9</v>
      </c>
      <c r="I1495">
        <v>0</v>
      </c>
      <c r="J1495">
        <v>1</v>
      </c>
      <c r="K1495">
        <v>675</v>
      </c>
      <c r="L1495">
        <v>0</v>
      </c>
      <c r="M1495" s="1" t="s">
        <v>3205</v>
      </c>
      <c r="N1495" s="1" t="s">
        <v>63</v>
      </c>
      <c r="O1495" s="1" t="s">
        <v>2859</v>
      </c>
      <c r="P1495">
        <v>11</v>
      </c>
      <c r="Q1495">
        <v>675</v>
      </c>
      <c r="R1495">
        <v>5500</v>
      </c>
      <c r="S1495">
        <v>0</v>
      </c>
      <c r="T1495">
        <v>48</v>
      </c>
      <c r="U1495">
        <v>11</v>
      </c>
      <c r="V1495">
        <v>52</v>
      </c>
      <c r="W1495">
        <v>11504.74</v>
      </c>
      <c r="X1495">
        <v>4.7272727272727275</v>
      </c>
      <c r="Y1495">
        <v>1045.8854545454544</v>
      </c>
      <c r="Z1495">
        <v>11.636363636363637</v>
      </c>
      <c r="AA1495">
        <v>9.876543365151516</v>
      </c>
      <c r="AB1495">
        <v>2</v>
      </c>
      <c r="AC1495">
        <v>0.15025361969696974</v>
      </c>
      <c r="AD1495">
        <v>0.32837885</v>
      </c>
      <c r="AE1495">
        <v>1.1845151342445397</v>
      </c>
      <c r="AF1495">
        <v>0.58333333333333337</v>
      </c>
      <c r="AG1495">
        <v>2.0962273136363638</v>
      </c>
      <c r="AH1495">
        <v>0</v>
      </c>
      <c r="AI1495">
        <v>6.8848614984848489</v>
      </c>
      <c r="AJ1495">
        <v>385</v>
      </c>
      <c r="AK1495">
        <v>35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 s="1" t="s">
        <v>65</v>
      </c>
      <c r="AT1495">
        <v>2</v>
      </c>
      <c r="AU1495">
        <v>13.029666366666667</v>
      </c>
      <c r="AV1495">
        <v>80.253809333333336</v>
      </c>
      <c r="AW1495">
        <v>7</v>
      </c>
      <c r="AX1495">
        <v>0.18181818181818182</v>
      </c>
      <c r="AY1495">
        <v>0</v>
      </c>
      <c r="AZ1495">
        <v>35</v>
      </c>
      <c r="BA1495">
        <v>0.43432221222222223</v>
      </c>
      <c r="BB1495">
        <v>7.6432199365079362E-2</v>
      </c>
      <c r="BC1495">
        <v>4</v>
      </c>
      <c r="BD1495">
        <v>31</v>
      </c>
      <c r="BE1495">
        <v>1</v>
      </c>
      <c r="BF1495">
        <v>0</v>
      </c>
      <c r="BG1495" s="1" t="s">
        <v>83</v>
      </c>
      <c r="BH1495" s="1" t="s">
        <v>6892</v>
      </c>
      <c r="BI1495" s="1" t="s">
        <v>6889</v>
      </c>
      <c r="BJ1495" s="1" t="s">
        <v>6893</v>
      </c>
      <c r="BK1495">
        <v>1900</v>
      </c>
      <c r="BL1495">
        <v>2.8</v>
      </c>
      <c r="BM1495" s="5" t="d">
        <v>02:30:00.00000000000040275</v>
      </c>
      <c r="BN1495" s="5" t="d">
        <v>03:00:00.000</v>
      </c>
      <c r="BO1495">
        <v>2</v>
      </c>
      <c r="BP1495" t="b">
        <v>0</v>
      </c>
    </row>
    <row r="1496" spans="1:68" x14ac:dyDescent="0.2">
      <c r="A1496" s="1" t="s">
        <v>3206</v>
      </c>
      <c r="B1496" s="1" t="s">
        <v>2842</v>
      </c>
      <c r="C1496" s="2" t="d">
        <v>2026-07-04</v>
      </c>
      <c r="D1496">
        <v>7</v>
      </c>
      <c r="E1496" s="1" t="s">
        <v>61</v>
      </c>
      <c r="F1496">
        <v>7</v>
      </c>
      <c r="G1496">
        <v>10</v>
      </c>
      <c r="H1496">
        <v>9</v>
      </c>
      <c r="I1496">
        <v>0</v>
      </c>
      <c r="J1496">
        <v>1</v>
      </c>
      <c r="K1496">
        <v>675</v>
      </c>
      <c r="L1496">
        <v>0</v>
      </c>
      <c r="M1496" s="1" t="s">
        <v>3207</v>
      </c>
      <c r="N1496" s="1" t="s">
        <v>63</v>
      </c>
      <c r="O1496" s="1" t="s">
        <v>2862</v>
      </c>
      <c r="P1496">
        <v>7</v>
      </c>
      <c r="Q1496">
        <v>675</v>
      </c>
      <c r="R1496">
        <v>4825</v>
      </c>
      <c r="S1496">
        <v>0</v>
      </c>
      <c r="T1496">
        <v>48</v>
      </c>
      <c r="U1496">
        <v>7</v>
      </c>
      <c r="V1496">
        <v>44</v>
      </c>
      <c r="W1496">
        <v>11149.849999999999</v>
      </c>
      <c r="X1496">
        <v>6.2857142857142856</v>
      </c>
      <c r="Y1496">
        <v>1592.8357142857142</v>
      </c>
      <c r="Z1496">
        <v>11.285714285714286</v>
      </c>
      <c r="AA1496">
        <v>10.577601161904763</v>
      </c>
      <c r="AB1496">
        <v>3</v>
      </c>
      <c r="AC1496">
        <v>0.40289377619047606</v>
      </c>
      <c r="AD1496">
        <v>0.40346631904761904</v>
      </c>
      <c r="AE1496">
        <v>1.7078994759395196</v>
      </c>
      <c r="AF1496">
        <v>0.48095238095238096</v>
      </c>
      <c r="AG1496">
        <v>2.5923181714285719</v>
      </c>
      <c r="AH1496">
        <v>0</v>
      </c>
      <c r="AI1496">
        <v>7.1733782214285711</v>
      </c>
      <c r="AJ1496">
        <v>245</v>
      </c>
      <c r="AK1496">
        <v>35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 s="1" t="s">
        <v>65</v>
      </c>
      <c r="AT1496">
        <v>2</v>
      </c>
      <c r="AU1496">
        <v>11.020826216666666</v>
      </c>
      <c r="AV1496">
        <v>83.259085283333334</v>
      </c>
      <c r="AW1496">
        <v>6</v>
      </c>
      <c r="AX1496">
        <v>0.42857142857142855</v>
      </c>
      <c r="AY1496">
        <v>0</v>
      </c>
      <c r="AZ1496">
        <v>35</v>
      </c>
      <c r="BA1496">
        <v>0.36736087388888888</v>
      </c>
      <c r="BB1496">
        <v>7.9294366936507932E-2</v>
      </c>
      <c r="BC1496">
        <v>4</v>
      </c>
      <c r="BD1496">
        <v>31</v>
      </c>
      <c r="BE1496">
        <v>1</v>
      </c>
      <c r="BF1496">
        <v>0</v>
      </c>
      <c r="BG1496" s="1" t="s">
        <v>83</v>
      </c>
      <c r="BH1496" s="1" t="s">
        <v>6892</v>
      </c>
      <c r="BI1496" s="1" t="s">
        <v>6889</v>
      </c>
      <c r="BJ1496" s="1" t="s">
        <v>6893</v>
      </c>
      <c r="BK1496">
        <v>1900</v>
      </c>
      <c r="BL1496">
        <v>2.8</v>
      </c>
      <c r="BM1496" s="5" t="d">
        <v>03:00:00.000</v>
      </c>
      <c r="BN1496" s="5" t="d">
        <v>03:30:00.00000000000079875</v>
      </c>
      <c r="BO1496">
        <v>3</v>
      </c>
      <c r="BP1496" t="b">
        <v>0</v>
      </c>
    </row>
    <row r="1497" spans="1:68" x14ac:dyDescent="0.2">
      <c r="A1497" s="1" t="s">
        <v>3208</v>
      </c>
      <c r="B1497" s="1" t="s">
        <v>2842</v>
      </c>
      <c r="C1497" s="2" t="d">
        <v>2026-07-04</v>
      </c>
      <c r="D1497">
        <v>8</v>
      </c>
      <c r="E1497" s="1" t="s">
        <v>61</v>
      </c>
      <c r="F1497">
        <v>7</v>
      </c>
      <c r="G1497">
        <v>10</v>
      </c>
      <c r="H1497">
        <v>9</v>
      </c>
      <c r="I1497">
        <v>0</v>
      </c>
      <c r="J1497">
        <v>1</v>
      </c>
      <c r="K1497">
        <v>675</v>
      </c>
      <c r="L1497">
        <v>0</v>
      </c>
      <c r="M1497" s="1" t="s">
        <v>3209</v>
      </c>
      <c r="N1497" s="1" t="s">
        <v>63</v>
      </c>
      <c r="O1497" s="1" t="s">
        <v>2865</v>
      </c>
      <c r="P1497">
        <v>7</v>
      </c>
      <c r="Q1497">
        <v>675</v>
      </c>
      <c r="R1497">
        <v>4150</v>
      </c>
      <c r="S1497">
        <v>0</v>
      </c>
      <c r="T1497">
        <v>48</v>
      </c>
      <c r="U1497">
        <v>7</v>
      </c>
      <c r="V1497">
        <v>40</v>
      </c>
      <c r="W1497">
        <v>8914.65</v>
      </c>
      <c r="X1497">
        <v>5.7142857142857144</v>
      </c>
      <c r="Y1497">
        <v>1273.5214285714285</v>
      </c>
      <c r="Z1497">
        <v>12.285714285714286</v>
      </c>
      <c r="AA1497">
        <v>9.5901784642857137</v>
      </c>
      <c r="AB1497">
        <v>0</v>
      </c>
      <c r="AC1497">
        <v>0</v>
      </c>
      <c r="AD1497">
        <v>0.29466960476190479</v>
      </c>
      <c r="AE1497">
        <v>1.5189761425802168</v>
      </c>
      <c r="AF1497">
        <v>0.59285714285714275</v>
      </c>
      <c r="AG1497">
        <v>2.406502880952381</v>
      </c>
      <c r="AH1497">
        <v>0</v>
      </c>
      <c r="AI1497">
        <v>6.433675571428572</v>
      </c>
      <c r="AJ1497">
        <v>245</v>
      </c>
      <c r="AK1497">
        <v>35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 s="1" t="s">
        <v>70</v>
      </c>
      <c r="AT1497">
        <v>0</v>
      </c>
      <c r="AU1497">
        <v>9.8784688833333334</v>
      </c>
      <c r="AV1497">
        <v>80.980120700000001</v>
      </c>
      <c r="AW1497">
        <v>6</v>
      </c>
      <c r="AX1497">
        <v>0</v>
      </c>
      <c r="AY1497">
        <v>0</v>
      </c>
      <c r="AZ1497">
        <v>35</v>
      </c>
      <c r="BA1497">
        <v>0.32928229611111109</v>
      </c>
      <c r="BB1497">
        <v>7.7123924476190472E-2</v>
      </c>
      <c r="BC1497">
        <v>4</v>
      </c>
      <c r="BD1497">
        <v>31</v>
      </c>
      <c r="BE1497">
        <v>1</v>
      </c>
      <c r="BF1497">
        <v>0</v>
      </c>
      <c r="BG1497" s="1" t="s">
        <v>66</v>
      </c>
      <c r="BH1497" s="1" t="s">
        <v>6892</v>
      </c>
      <c r="BI1497" s="1" t="s">
        <v>6889</v>
      </c>
      <c r="BJ1497" s="1" t="s">
        <v>6893</v>
      </c>
      <c r="BK1497">
        <v>1900</v>
      </c>
      <c r="BL1497">
        <v>2.8</v>
      </c>
      <c r="BM1497" s="5" t="d">
        <v>03:30:00.00000000000079875</v>
      </c>
      <c r="BN1497" s="5" t="d">
        <v>03:59:59.99999999999920125</v>
      </c>
      <c r="BO1497">
        <v>3</v>
      </c>
      <c r="BP1497" t="b">
        <v>0</v>
      </c>
    </row>
    <row r="1498" spans="1:68" x14ac:dyDescent="0.2">
      <c r="A1498" s="1" t="s">
        <v>3210</v>
      </c>
      <c r="B1498" s="1" t="s">
        <v>2842</v>
      </c>
      <c r="C1498" s="2" t="d">
        <v>2026-07-04</v>
      </c>
      <c r="D1498">
        <v>9</v>
      </c>
      <c r="E1498" s="1" t="s">
        <v>61</v>
      </c>
      <c r="F1498">
        <v>7</v>
      </c>
      <c r="G1498">
        <v>10</v>
      </c>
      <c r="H1498">
        <v>9</v>
      </c>
      <c r="I1498">
        <v>0</v>
      </c>
      <c r="J1498">
        <v>1</v>
      </c>
      <c r="K1498">
        <v>675</v>
      </c>
      <c r="L1498">
        <v>0</v>
      </c>
      <c r="M1498" s="1" t="s">
        <v>3211</v>
      </c>
      <c r="N1498" s="1" t="s">
        <v>63</v>
      </c>
      <c r="O1498" s="1" t="s">
        <v>2868</v>
      </c>
      <c r="P1498">
        <v>7</v>
      </c>
      <c r="Q1498">
        <v>675</v>
      </c>
      <c r="R1498">
        <v>3475</v>
      </c>
      <c r="S1498">
        <v>0</v>
      </c>
      <c r="T1498">
        <v>48</v>
      </c>
      <c r="U1498">
        <v>7</v>
      </c>
      <c r="V1498">
        <v>37</v>
      </c>
      <c r="W1498">
        <v>10475.64</v>
      </c>
      <c r="X1498">
        <v>5.2857142857142856</v>
      </c>
      <c r="Y1498">
        <v>1496.52</v>
      </c>
      <c r="Z1498">
        <v>12</v>
      </c>
      <c r="AA1498">
        <v>10.139168566666667</v>
      </c>
      <c r="AB1498">
        <v>1</v>
      </c>
      <c r="AC1498">
        <v>0.19611932380952396</v>
      </c>
      <c r="AD1498">
        <v>0</v>
      </c>
      <c r="AE1498">
        <v>1.3893623872766028</v>
      </c>
      <c r="AF1498">
        <v>0.69047619047619058</v>
      </c>
      <c r="AG1498">
        <v>2.0798385714285716</v>
      </c>
      <c r="AH1498">
        <v>0</v>
      </c>
      <c r="AI1498">
        <v>7.1259966571428572</v>
      </c>
      <c r="AJ1498">
        <v>245</v>
      </c>
      <c r="AK1498">
        <v>35</v>
      </c>
      <c r="AL1498">
        <v>2</v>
      </c>
      <c r="AM1498">
        <v>2</v>
      </c>
      <c r="AN1498">
        <v>2</v>
      </c>
      <c r="AO1498">
        <v>0</v>
      </c>
      <c r="AP1498">
        <v>0</v>
      </c>
      <c r="AQ1498">
        <v>0</v>
      </c>
      <c r="AR1498">
        <v>691.26</v>
      </c>
      <c r="AS1498" s="1" t="s">
        <v>65</v>
      </c>
      <c r="AT1498">
        <v>1</v>
      </c>
      <c r="AU1498">
        <v>10.844152449999999</v>
      </c>
      <c r="AV1498">
        <v>54.498560349999998</v>
      </c>
      <c r="AW1498">
        <v>4</v>
      </c>
      <c r="AX1498">
        <v>0.14285714285714285</v>
      </c>
      <c r="AY1498">
        <v>0.2857142857142857</v>
      </c>
      <c r="AZ1498">
        <v>35</v>
      </c>
      <c r="BA1498">
        <v>0.36147174833333329</v>
      </c>
      <c r="BB1498">
        <v>5.190339080952381E-2</v>
      </c>
      <c r="BC1498">
        <v>3</v>
      </c>
      <c r="BD1498">
        <v>32</v>
      </c>
      <c r="BE1498">
        <v>1</v>
      </c>
      <c r="BF1498">
        <v>0</v>
      </c>
      <c r="BG1498" s="1" t="s">
        <v>209</v>
      </c>
      <c r="BH1498" s="1" t="s">
        <v>6892</v>
      </c>
      <c r="BI1498" s="1" t="s">
        <v>6889</v>
      </c>
      <c r="BJ1498" s="1" t="s">
        <v>6893</v>
      </c>
      <c r="BK1498">
        <v>1900</v>
      </c>
      <c r="BL1498">
        <v>2.8</v>
      </c>
      <c r="BM1498" s="5" t="d">
        <v>03:59:59.99999999999920125</v>
      </c>
      <c r="BN1498" s="5" t="d">
        <v>04:30:00.000</v>
      </c>
      <c r="BO1498">
        <v>4</v>
      </c>
      <c r="BP1498" t="b">
        <v>0</v>
      </c>
    </row>
    <row r="1499" spans="1:68" x14ac:dyDescent="0.2">
      <c r="A1499" s="1" t="s">
        <v>3212</v>
      </c>
      <c r="B1499" s="1" t="s">
        <v>2842</v>
      </c>
      <c r="C1499" s="2" t="d">
        <v>2026-07-04</v>
      </c>
      <c r="D1499">
        <v>10</v>
      </c>
      <c r="E1499" s="1" t="s">
        <v>61</v>
      </c>
      <c r="F1499">
        <v>7</v>
      </c>
      <c r="G1499">
        <v>10</v>
      </c>
      <c r="H1499">
        <v>9</v>
      </c>
      <c r="I1499">
        <v>0</v>
      </c>
      <c r="J1499">
        <v>1</v>
      </c>
      <c r="K1499">
        <v>675</v>
      </c>
      <c r="L1499">
        <v>0</v>
      </c>
      <c r="M1499" s="1" t="s">
        <v>3213</v>
      </c>
      <c r="N1499" s="1" t="s">
        <v>63</v>
      </c>
      <c r="O1499" s="1" t="s">
        <v>2987</v>
      </c>
      <c r="P1499">
        <v>7</v>
      </c>
      <c r="Q1499">
        <v>675</v>
      </c>
      <c r="R1499">
        <v>2800</v>
      </c>
      <c r="S1499">
        <v>0</v>
      </c>
      <c r="T1499">
        <v>48</v>
      </c>
      <c r="U1499">
        <v>7</v>
      </c>
      <c r="V1499">
        <v>44</v>
      </c>
      <c r="W1499">
        <v>10603.42</v>
      </c>
      <c r="X1499">
        <v>6.2857142857142856</v>
      </c>
      <c r="Y1499">
        <v>1514.7742857142857</v>
      </c>
      <c r="Z1499">
        <v>11.571428571428571</v>
      </c>
      <c r="AA1499">
        <v>10.599716264285716</v>
      </c>
      <c r="AB1499">
        <v>3</v>
      </c>
      <c r="AC1499">
        <v>0.86126478571428577</v>
      </c>
      <c r="AD1499">
        <v>1.5754216952380951</v>
      </c>
      <c r="AE1499">
        <v>1.5994865599228842</v>
      </c>
      <c r="AF1499">
        <v>0.69285714285714284</v>
      </c>
      <c r="AG1499">
        <v>3.8677653952380955</v>
      </c>
      <c r="AH1499">
        <v>0</v>
      </c>
      <c r="AI1499">
        <v>5.9057603857142862</v>
      </c>
      <c r="AJ1499">
        <v>245</v>
      </c>
      <c r="AK1499">
        <v>35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 s="1" t="s">
        <v>65</v>
      </c>
      <c r="AT1499">
        <v>3</v>
      </c>
      <c r="AU1499">
        <v>8.2882346333333334</v>
      </c>
      <c r="AV1499">
        <v>56.475717016666664</v>
      </c>
      <c r="AW1499">
        <v>4</v>
      </c>
      <c r="AX1499">
        <v>0.42857142857142855</v>
      </c>
      <c r="AY1499">
        <v>0</v>
      </c>
      <c r="AZ1499">
        <v>35</v>
      </c>
      <c r="BA1499">
        <v>0.2762744877777778</v>
      </c>
      <c r="BB1499">
        <v>5.3786397158730154E-2</v>
      </c>
      <c r="BC1499">
        <v>3</v>
      </c>
      <c r="BD1499">
        <v>32</v>
      </c>
      <c r="BE1499">
        <v>1</v>
      </c>
      <c r="BF1499">
        <v>0</v>
      </c>
      <c r="BG1499" s="1" t="s">
        <v>83</v>
      </c>
      <c r="BH1499" s="1" t="s">
        <v>6892</v>
      </c>
      <c r="BI1499" s="1" t="s">
        <v>6889</v>
      </c>
      <c r="BJ1499" s="1" t="s">
        <v>6893</v>
      </c>
      <c r="BK1499">
        <v>1900</v>
      </c>
      <c r="BL1499">
        <v>2.8</v>
      </c>
      <c r="BM1499" s="5" t="d">
        <v>04:30:00.000</v>
      </c>
      <c r="BN1499" s="5" t="d">
        <v>05:00:00.00000000000079875</v>
      </c>
      <c r="BO1499">
        <v>4</v>
      </c>
      <c r="BP1499" t="b">
        <v>0</v>
      </c>
    </row>
    <row r="1500" spans="1:68" x14ac:dyDescent="0.2">
      <c r="A1500" s="1" t="s">
        <v>3214</v>
      </c>
      <c r="B1500" s="1" t="s">
        <v>2842</v>
      </c>
      <c r="C1500" s="2" t="d">
        <v>2026-07-04</v>
      </c>
      <c r="D1500">
        <v>11</v>
      </c>
      <c r="E1500" s="1" t="s">
        <v>61</v>
      </c>
      <c r="F1500">
        <v>4</v>
      </c>
      <c r="G1500">
        <v>10</v>
      </c>
      <c r="H1500">
        <v>9</v>
      </c>
      <c r="I1500">
        <v>0</v>
      </c>
      <c r="J1500">
        <v>1</v>
      </c>
      <c r="K1500">
        <v>675</v>
      </c>
      <c r="L1500">
        <v>0</v>
      </c>
      <c r="M1500" s="1" t="s">
        <v>3215</v>
      </c>
      <c r="N1500" s="1" t="s">
        <v>63</v>
      </c>
      <c r="O1500" s="1" t="s">
        <v>2844</v>
      </c>
      <c r="P1500">
        <v>4</v>
      </c>
      <c r="Q1500">
        <v>675</v>
      </c>
      <c r="R1500">
        <v>2125</v>
      </c>
      <c r="S1500">
        <v>0</v>
      </c>
      <c r="T1500">
        <v>48</v>
      </c>
      <c r="U1500">
        <v>4</v>
      </c>
      <c r="V1500">
        <v>23</v>
      </c>
      <c r="W1500">
        <v>4438.76</v>
      </c>
      <c r="X1500">
        <v>5.75</v>
      </c>
      <c r="Y1500">
        <v>1109.69</v>
      </c>
      <c r="Z1500">
        <v>12.75</v>
      </c>
      <c r="AA1500">
        <v>11.4710917625</v>
      </c>
      <c r="AB1500">
        <v>0</v>
      </c>
      <c r="AC1500">
        <v>0</v>
      </c>
      <c r="AD1500">
        <v>0.35756842916666665</v>
      </c>
      <c r="AE1500">
        <v>1.750563384642402</v>
      </c>
      <c r="AF1500">
        <v>0.75416666666666665</v>
      </c>
      <c r="AG1500">
        <v>2.8622984750000002</v>
      </c>
      <c r="AH1500">
        <v>0</v>
      </c>
      <c r="AI1500">
        <v>7.9754599458333333</v>
      </c>
      <c r="AJ1500">
        <v>140</v>
      </c>
      <c r="AK1500">
        <v>35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 s="1" t="s">
        <v>70</v>
      </c>
      <c r="AT1500">
        <v>0</v>
      </c>
      <c r="AU1500">
        <v>9.481949216666667</v>
      </c>
      <c r="AV1500">
        <v>51.282559400000004</v>
      </c>
      <c r="AW1500">
        <v>6</v>
      </c>
      <c r="AX1500">
        <v>0</v>
      </c>
      <c r="AY1500">
        <v>0</v>
      </c>
      <c r="AZ1500">
        <v>35</v>
      </c>
      <c r="BA1500">
        <v>0.31606497388888888</v>
      </c>
      <c r="BB1500">
        <v>4.8840532761904767E-2</v>
      </c>
      <c r="BC1500">
        <v>3</v>
      </c>
      <c r="BD1500">
        <v>32</v>
      </c>
      <c r="BE1500">
        <v>1</v>
      </c>
      <c r="BF1500">
        <v>0</v>
      </c>
      <c r="BG1500" s="1" t="s">
        <v>66</v>
      </c>
      <c r="BH1500" s="1" t="s">
        <v>6892</v>
      </c>
      <c r="BI1500" s="1" t="s">
        <v>6889</v>
      </c>
      <c r="BJ1500" s="1" t="s">
        <v>6893</v>
      </c>
      <c r="BK1500">
        <v>1900</v>
      </c>
      <c r="BL1500">
        <v>2.8</v>
      </c>
      <c r="BM1500" s="5" t="d">
        <v>05:00:00.00000000000079875</v>
      </c>
      <c r="BN1500" s="5" t="d">
        <v>05:29:59.99999999999920125</v>
      </c>
      <c r="BO1500">
        <v>5</v>
      </c>
      <c r="BP1500" t="b">
        <v>0</v>
      </c>
    </row>
    <row r="1501" spans="1:68" x14ac:dyDescent="0.2">
      <c r="A1501" s="1" t="s">
        <v>3216</v>
      </c>
      <c r="B1501" s="1" t="s">
        <v>2842</v>
      </c>
      <c r="C1501" s="2" t="d">
        <v>2026-07-04</v>
      </c>
      <c r="D1501">
        <v>12</v>
      </c>
      <c r="E1501" s="1" t="s">
        <v>61</v>
      </c>
      <c r="F1501">
        <v>4</v>
      </c>
      <c r="G1501">
        <v>10</v>
      </c>
      <c r="H1501">
        <v>9</v>
      </c>
      <c r="I1501">
        <v>0</v>
      </c>
      <c r="J1501">
        <v>1</v>
      </c>
      <c r="K1501">
        <v>675</v>
      </c>
      <c r="L1501">
        <v>0</v>
      </c>
      <c r="M1501" s="1" t="s">
        <v>3217</v>
      </c>
      <c r="N1501" s="1" t="s">
        <v>63</v>
      </c>
      <c r="O1501" s="1" t="s">
        <v>2847</v>
      </c>
      <c r="P1501">
        <v>4</v>
      </c>
      <c r="Q1501">
        <v>675</v>
      </c>
      <c r="R1501">
        <v>1450</v>
      </c>
      <c r="S1501">
        <v>0</v>
      </c>
      <c r="T1501">
        <v>48</v>
      </c>
      <c r="U1501">
        <v>4</v>
      </c>
      <c r="V1501">
        <v>24</v>
      </c>
      <c r="W1501">
        <v>5411.8099999999995</v>
      </c>
      <c r="X1501">
        <v>6</v>
      </c>
      <c r="Y1501">
        <v>1352.9524999999999</v>
      </c>
      <c r="Z1501">
        <v>12.25</v>
      </c>
      <c r="AA1501">
        <v>10.234004745833333</v>
      </c>
      <c r="AB1501">
        <v>0</v>
      </c>
      <c r="AC1501">
        <v>0</v>
      </c>
      <c r="AD1501">
        <v>0</v>
      </c>
      <c r="AE1501">
        <v>1.5061192179807028</v>
      </c>
      <c r="AF1501">
        <v>0.82499999999999996</v>
      </c>
      <c r="AG1501">
        <v>2.331119208333333</v>
      </c>
      <c r="AH1501">
        <v>0</v>
      </c>
      <c r="AI1501">
        <v>7.2028855333333333</v>
      </c>
      <c r="AJ1501">
        <v>140</v>
      </c>
      <c r="AK1501">
        <v>35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 s="1" t="s">
        <v>70</v>
      </c>
      <c r="AT1501">
        <v>0</v>
      </c>
      <c r="AU1501">
        <v>7.0231706499999991</v>
      </c>
      <c r="AV1501">
        <v>76.438713849999999</v>
      </c>
      <c r="AW1501">
        <v>5</v>
      </c>
      <c r="AX1501">
        <v>0</v>
      </c>
      <c r="AY1501">
        <v>0</v>
      </c>
      <c r="AZ1501">
        <v>35</v>
      </c>
      <c r="BA1501">
        <v>0.23410568833333331</v>
      </c>
      <c r="BB1501">
        <v>7.2798775095238091E-2</v>
      </c>
      <c r="BC1501">
        <v>4</v>
      </c>
      <c r="BD1501">
        <v>31</v>
      </c>
      <c r="BE1501">
        <v>1</v>
      </c>
      <c r="BF1501">
        <v>0</v>
      </c>
      <c r="BG1501" s="1" t="s">
        <v>66</v>
      </c>
      <c r="BH1501" s="1" t="s">
        <v>6892</v>
      </c>
      <c r="BI1501" s="1" t="s">
        <v>6889</v>
      </c>
      <c r="BJ1501" s="1" t="s">
        <v>6893</v>
      </c>
      <c r="BK1501">
        <v>1900</v>
      </c>
      <c r="BL1501">
        <v>2.8</v>
      </c>
      <c r="BM1501" s="5" t="d">
        <v>05:29:59.99999999999920125</v>
      </c>
      <c r="BN1501" s="5" t="d">
        <v>06:00:00.000</v>
      </c>
      <c r="BO1501">
        <v>5</v>
      </c>
      <c r="BP1501" t="b">
        <v>0</v>
      </c>
    </row>
    <row r="1502" spans="1:68" x14ac:dyDescent="0.2">
      <c r="A1502" s="1" t="s">
        <v>3218</v>
      </c>
      <c r="B1502" s="1" t="s">
        <v>2842</v>
      </c>
      <c r="C1502" s="2" t="d">
        <v>2026-07-04</v>
      </c>
      <c r="D1502">
        <v>13</v>
      </c>
      <c r="E1502" s="1" t="s">
        <v>95</v>
      </c>
      <c r="F1502">
        <v>6</v>
      </c>
      <c r="G1502">
        <v>10</v>
      </c>
      <c r="H1502">
        <v>3</v>
      </c>
      <c r="I1502">
        <v>2</v>
      </c>
      <c r="J1502">
        <v>5</v>
      </c>
      <c r="K1502">
        <v>225</v>
      </c>
      <c r="L1502">
        <v>1</v>
      </c>
      <c r="M1502" s="1" t="s">
        <v>3219</v>
      </c>
      <c r="N1502" s="1" t="s">
        <v>3086</v>
      </c>
      <c r="O1502" s="1" t="s">
        <v>3110</v>
      </c>
      <c r="P1502">
        <v>1.2</v>
      </c>
      <c r="Q1502">
        <v>225</v>
      </c>
      <c r="R1502">
        <v>1225</v>
      </c>
      <c r="S1502">
        <v>1</v>
      </c>
      <c r="T1502">
        <v>47</v>
      </c>
      <c r="U1502">
        <v>6</v>
      </c>
      <c r="V1502">
        <v>24</v>
      </c>
      <c r="W1502">
        <v>5675.07</v>
      </c>
      <c r="X1502">
        <v>4</v>
      </c>
      <c r="Y1502">
        <v>945.84499999999991</v>
      </c>
      <c r="Z1502">
        <v>11.166666666666666</v>
      </c>
      <c r="AA1502">
        <v>8.0176458583333332</v>
      </c>
      <c r="AB1502">
        <v>0</v>
      </c>
      <c r="AC1502">
        <v>0</v>
      </c>
      <c r="AD1502">
        <v>0</v>
      </c>
      <c r="AE1502">
        <v>1.0954359949990427</v>
      </c>
      <c r="AF1502">
        <v>0.62777777777777777</v>
      </c>
      <c r="AG1502">
        <v>1.7232137638888887</v>
      </c>
      <c r="AH1502">
        <v>0</v>
      </c>
      <c r="AI1502">
        <v>5.4305431944444438</v>
      </c>
      <c r="AJ1502">
        <v>210</v>
      </c>
      <c r="AK1502">
        <v>35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 s="1" t="s">
        <v>70</v>
      </c>
      <c r="AT1502">
        <v>0</v>
      </c>
      <c r="AU1502">
        <v>6.5726159166666669</v>
      </c>
      <c r="AV1502">
        <v>42.959581083333333</v>
      </c>
      <c r="AW1502">
        <v>3</v>
      </c>
      <c r="AX1502">
        <v>0</v>
      </c>
      <c r="AY1502">
        <v>0</v>
      </c>
      <c r="AZ1502">
        <v>35</v>
      </c>
      <c r="BA1502">
        <v>4.3817439444444446E-2</v>
      </c>
      <c r="BB1502">
        <v>4.0913886746031747E-2</v>
      </c>
      <c r="BC1502">
        <v>3</v>
      </c>
      <c r="BD1502">
        <v>32</v>
      </c>
      <c r="BE1502">
        <v>1</v>
      </c>
      <c r="BF1502">
        <v>4</v>
      </c>
      <c r="BG1502" s="1" t="s">
        <v>99</v>
      </c>
      <c r="BH1502" s="1" t="s">
        <v>6892</v>
      </c>
      <c r="BI1502" s="1" t="s">
        <v>6889</v>
      </c>
      <c r="BJ1502" s="1" t="s">
        <v>6893</v>
      </c>
      <c r="BK1502">
        <v>1900</v>
      </c>
      <c r="BL1502">
        <v>2.8</v>
      </c>
      <c r="BM1502" s="5" t="d">
        <v>06:00:00.000</v>
      </c>
      <c r="BN1502" s="5" t="d">
        <v>06:29:59.9999999999984025</v>
      </c>
      <c r="BO1502">
        <v>6</v>
      </c>
      <c r="BP1502" t="b">
        <v>0</v>
      </c>
    </row>
    <row r="1503" spans="1:68" x14ac:dyDescent="0.2">
      <c r="A1503" s="1" t="s">
        <v>3220</v>
      </c>
      <c r="B1503" s="1" t="s">
        <v>2842</v>
      </c>
      <c r="C1503" s="2" t="d">
        <v>2026-07-04</v>
      </c>
      <c r="D1503">
        <v>14</v>
      </c>
      <c r="E1503" s="1" t="s">
        <v>95</v>
      </c>
      <c r="F1503">
        <v>14</v>
      </c>
      <c r="G1503">
        <v>10</v>
      </c>
      <c r="H1503">
        <v>3</v>
      </c>
      <c r="I1503">
        <v>2</v>
      </c>
      <c r="J1503">
        <v>5</v>
      </c>
      <c r="K1503">
        <v>225</v>
      </c>
      <c r="L1503">
        <v>1</v>
      </c>
      <c r="M1503" s="1" t="s">
        <v>2874</v>
      </c>
      <c r="N1503" s="1" t="s">
        <v>2875</v>
      </c>
      <c r="O1503" s="1" t="s">
        <v>3113</v>
      </c>
      <c r="P1503">
        <v>2.8</v>
      </c>
      <c r="Q1503">
        <v>225</v>
      </c>
      <c r="R1503">
        <v>1000</v>
      </c>
      <c r="S1503">
        <v>1</v>
      </c>
      <c r="T1503">
        <v>46</v>
      </c>
      <c r="U1503">
        <v>14</v>
      </c>
      <c r="V1503">
        <v>68</v>
      </c>
      <c r="W1503">
        <v>18823.919999999998</v>
      </c>
      <c r="X1503">
        <v>4.8571428571428568</v>
      </c>
      <c r="Y1503">
        <v>1344.5657142857142</v>
      </c>
      <c r="Z1503">
        <v>11.928571428571429</v>
      </c>
      <c r="AA1503">
        <v>10.16137711547619</v>
      </c>
      <c r="AB1503">
        <v>3</v>
      </c>
      <c r="AC1503">
        <v>0.20948445833333323</v>
      </c>
      <c r="AD1503">
        <v>0</v>
      </c>
      <c r="AE1503">
        <v>1.3394037011994513</v>
      </c>
      <c r="AF1503">
        <v>0.71071428571428563</v>
      </c>
      <c r="AG1503">
        <v>2.0501179785714285</v>
      </c>
      <c r="AH1503">
        <v>0</v>
      </c>
      <c r="AI1503">
        <v>7.2636400785714281</v>
      </c>
      <c r="AJ1503">
        <v>490</v>
      </c>
      <c r="AK1503">
        <v>35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 s="1" t="s">
        <v>125</v>
      </c>
      <c r="AT1503">
        <v>3</v>
      </c>
      <c r="AU1503">
        <v>17.803789666666667</v>
      </c>
      <c r="AV1503">
        <v>123.08367873333333</v>
      </c>
      <c r="AW1503">
        <v>8</v>
      </c>
      <c r="AX1503">
        <v>0.21428571428571427</v>
      </c>
      <c r="AY1503">
        <v>0</v>
      </c>
      <c r="AZ1503">
        <v>35</v>
      </c>
      <c r="BA1503">
        <v>0.11869193111111111</v>
      </c>
      <c r="BB1503">
        <v>0.11722255117460317</v>
      </c>
      <c r="BC1503">
        <v>6</v>
      </c>
      <c r="BD1503">
        <v>29</v>
      </c>
      <c r="BE1503">
        <v>1</v>
      </c>
      <c r="BF1503">
        <v>4</v>
      </c>
      <c r="BG1503" s="1" t="s">
        <v>99</v>
      </c>
      <c r="BH1503" s="1" t="s">
        <v>6892</v>
      </c>
      <c r="BI1503" s="1" t="s">
        <v>6889</v>
      </c>
      <c r="BJ1503" s="1" t="s">
        <v>6893</v>
      </c>
      <c r="BK1503">
        <v>1900</v>
      </c>
      <c r="BL1503">
        <v>2.8</v>
      </c>
      <c r="BM1503" s="5" t="d">
        <v>06:29:59.9999999999984025</v>
      </c>
      <c r="BN1503" s="5" t="d">
        <v>07:00:00.0000000000015975</v>
      </c>
      <c r="BO1503">
        <v>6</v>
      </c>
      <c r="BP1503" t="b">
        <v>0</v>
      </c>
    </row>
    <row r="1504" spans="1:68" x14ac:dyDescent="0.2">
      <c r="A1504" s="1" t="s">
        <v>3221</v>
      </c>
      <c r="B1504" s="1" t="s">
        <v>2842</v>
      </c>
      <c r="C1504" s="2" t="d">
        <v>2026-07-04</v>
      </c>
      <c r="D1504">
        <v>15</v>
      </c>
      <c r="E1504" s="1" t="s">
        <v>95</v>
      </c>
      <c r="F1504">
        <v>15</v>
      </c>
      <c r="G1504">
        <v>10</v>
      </c>
      <c r="H1504">
        <v>3</v>
      </c>
      <c r="I1504">
        <v>2</v>
      </c>
      <c r="J1504">
        <v>5</v>
      </c>
      <c r="K1504">
        <v>225</v>
      </c>
      <c r="L1504">
        <v>1</v>
      </c>
      <c r="M1504" s="1" t="s">
        <v>2878</v>
      </c>
      <c r="N1504" s="1" t="s">
        <v>2968</v>
      </c>
      <c r="O1504" s="1" t="s">
        <v>3222</v>
      </c>
      <c r="P1504">
        <v>3</v>
      </c>
      <c r="Q1504">
        <v>225</v>
      </c>
      <c r="R1504">
        <v>775</v>
      </c>
      <c r="S1504">
        <v>1</v>
      </c>
      <c r="T1504">
        <v>45</v>
      </c>
      <c r="U1504">
        <v>15</v>
      </c>
      <c r="V1504">
        <v>75</v>
      </c>
      <c r="W1504">
        <v>16797.91</v>
      </c>
      <c r="X1504">
        <v>5</v>
      </c>
      <c r="Y1504">
        <v>1119.8606666666667</v>
      </c>
      <c r="Z1504">
        <v>11.666666666666666</v>
      </c>
      <c r="AA1504">
        <v>9.3018659644444437</v>
      </c>
      <c r="AB1504">
        <v>0</v>
      </c>
      <c r="AC1504">
        <v>0</v>
      </c>
      <c r="AD1504">
        <v>0</v>
      </c>
      <c r="AE1504">
        <v>1.3247485329636244</v>
      </c>
      <c r="AF1504">
        <v>0.64333333333333331</v>
      </c>
      <c r="AG1504">
        <v>1.9680818588888891</v>
      </c>
      <c r="AH1504">
        <v>0</v>
      </c>
      <c r="AI1504">
        <v>6.29600632</v>
      </c>
      <c r="AJ1504">
        <v>525</v>
      </c>
      <c r="AK1504">
        <v>35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 s="1" t="s">
        <v>70</v>
      </c>
      <c r="AT1504">
        <v>0</v>
      </c>
      <c r="AU1504">
        <v>20.819089916666666</v>
      </c>
      <c r="AV1504">
        <v>158.21983101666666</v>
      </c>
      <c r="AW1504">
        <v>10</v>
      </c>
      <c r="AX1504">
        <v>0</v>
      </c>
      <c r="AY1504">
        <v>0</v>
      </c>
      <c r="AZ1504">
        <v>35</v>
      </c>
      <c r="BA1504">
        <v>0.13879393277777777</v>
      </c>
      <c r="BB1504">
        <v>0.15068555334920633</v>
      </c>
      <c r="BC1504">
        <v>8</v>
      </c>
      <c r="BD1504">
        <v>27</v>
      </c>
      <c r="BE1504">
        <v>1</v>
      </c>
      <c r="BF1504">
        <v>4</v>
      </c>
      <c r="BG1504" s="1" t="s">
        <v>99</v>
      </c>
      <c r="BH1504" s="1" t="s">
        <v>6892</v>
      </c>
      <c r="BI1504" s="1" t="s">
        <v>6889</v>
      </c>
      <c r="BJ1504" s="1" t="s">
        <v>6893</v>
      </c>
      <c r="BK1504">
        <v>1900</v>
      </c>
      <c r="BL1504">
        <v>2.8</v>
      </c>
      <c r="BM1504" s="5" t="d">
        <v>07:00:00.0000000000015975</v>
      </c>
      <c r="BN1504" s="5" t="d">
        <v>07:30:00.000</v>
      </c>
      <c r="BO1504">
        <v>7</v>
      </c>
      <c r="BP1504" t="b">
        <v>0</v>
      </c>
    </row>
    <row r="1505" spans="1:68" x14ac:dyDescent="0.2">
      <c r="A1505" s="1" t="s">
        <v>3223</v>
      </c>
      <c r="B1505" s="1" t="s">
        <v>2842</v>
      </c>
      <c r="C1505" s="2" t="d">
        <v>2026-07-04</v>
      </c>
      <c r="D1505">
        <v>16</v>
      </c>
      <c r="E1505" s="1" t="s">
        <v>95</v>
      </c>
      <c r="F1505">
        <v>13</v>
      </c>
      <c r="G1505">
        <v>10</v>
      </c>
      <c r="H1505">
        <v>3</v>
      </c>
      <c r="I1505">
        <v>2</v>
      </c>
      <c r="J1505">
        <v>5</v>
      </c>
      <c r="K1505">
        <v>225</v>
      </c>
      <c r="L1505">
        <v>1</v>
      </c>
      <c r="M1505" s="1" t="s">
        <v>2882</v>
      </c>
      <c r="N1505" s="1" t="s">
        <v>2997</v>
      </c>
      <c r="O1505" s="1" t="s">
        <v>3224</v>
      </c>
      <c r="P1505">
        <v>2.6</v>
      </c>
      <c r="Q1505">
        <v>225</v>
      </c>
      <c r="R1505">
        <v>550</v>
      </c>
      <c r="S1505">
        <v>1</v>
      </c>
      <c r="T1505">
        <v>44</v>
      </c>
      <c r="U1505">
        <v>13</v>
      </c>
      <c r="V1505">
        <v>66</v>
      </c>
      <c r="W1505">
        <v>14215.57</v>
      </c>
      <c r="X1505">
        <v>5.0769230769230766</v>
      </c>
      <c r="Y1505">
        <v>1093.5053846153846</v>
      </c>
      <c r="Z1505">
        <v>12.23076923076923</v>
      </c>
      <c r="AA1505">
        <v>10.30411460128205</v>
      </c>
      <c r="AB1505">
        <v>0</v>
      </c>
      <c r="AC1505">
        <v>0</v>
      </c>
      <c r="AD1505">
        <v>0</v>
      </c>
      <c r="AE1505">
        <v>1.3399554794829915</v>
      </c>
      <c r="AF1505">
        <v>0.67948717948717952</v>
      </c>
      <c r="AG1505">
        <v>2.0194426500000002</v>
      </c>
      <c r="AH1505">
        <v>0</v>
      </c>
      <c r="AI1505">
        <v>7.3090309205128206</v>
      </c>
      <c r="AJ1505">
        <v>455</v>
      </c>
      <c r="AK1505">
        <v>35</v>
      </c>
      <c r="AL1505">
        <v>1</v>
      </c>
      <c r="AM1505">
        <v>1</v>
      </c>
      <c r="AN1505">
        <v>0</v>
      </c>
      <c r="AO1505">
        <v>0</v>
      </c>
      <c r="AP1505">
        <v>1</v>
      </c>
      <c r="AQ1505">
        <v>0</v>
      </c>
      <c r="AR1505">
        <v>689.24</v>
      </c>
      <c r="AS1505" s="1" t="s">
        <v>70</v>
      </c>
      <c r="AT1505">
        <v>0</v>
      </c>
      <c r="AU1505">
        <v>15.772755516666667</v>
      </c>
      <c r="AV1505">
        <v>131.98602518333334</v>
      </c>
      <c r="AW1505">
        <v>8</v>
      </c>
      <c r="AX1505">
        <v>0</v>
      </c>
      <c r="AY1505">
        <v>7.6923076923076927E-2</v>
      </c>
      <c r="AZ1505">
        <v>35</v>
      </c>
      <c r="BA1505">
        <v>0.10515170344444445</v>
      </c>
      <c r="BB1505">
        <v>0.12570097636507938</v>
      </c>
      <c r="BC1505">
        <v>7</v>
      </c>
      <c r="BD1505">
        <v>28</v>
      </c>
      <c r="BE1505">
        <v>1</v>
      </c>
      <c r="BF1505">
        <v>4</v>
      </c>
      <c r="BG1505" s="1" t="s">
        <v>99</v>
      </c>
      <c r="BH1505" s="1" t="s">
        <v>6892</v>
      </c>
      <c r="BI1505" s="1" t="s">
        <v>6889</v>
      </c>
      <c r="BJ1505" s="1" t="s">
        <v>6893</v>
      </c>
      <c r="BK1505">
        <v>1900</v>
      </c>
      <c r="BL1505">
        <v>2.8</v>
      </c>
      <c r="BM1505" s="5" t="d">
        <v>07:30:00.000</v>
      </c>
      <c r="BN1505" s="5" t="d">
        <v>07:59:59.9999999999984025</v>
      </c>
      <c r="BO1505">
        <v>7</v>
      </c>
      <c r="BP1505" t="b">
        <v>0</v>
      </c>
    </row>
    <row r="1506" spans="1:68" x14ac:dyDescent="0.2">
      <c r="A1506" s="1" t="s">
        <v>3225</v>
      </c>
      <c r="B1506" s="1" t="s">
        <v>2842</v>
      </c>
      <c r="C1506" s="2" t="d">
        <v>2026-07-04</v>
      </c>
      <c r="D1506">
        <v>17</v>
      </c>
      <c r="E1506" s="1" t="s">
        <v>95</v>
      </c>
      <c r="F1506">
        <v>20</v>
      </c>
      <c r="G1506">
        <v>19</v>
      </c>
      <c r="H1506">
        <v>3</v>
      </c>
      <c r="I1506">
        <v>2</v>
      </c>
      <c r="J1506">
        <v>14</v>
      </c>
      <c r="K1506">
        <v>225</v>
      </c>
      <c r="L1506">
        <v>1</v>
      </c>
      <c r="M1506" s="1" t="s">
        <v>3120</v>
      </c>
      <c r="N1506" s="1" t="s">
        <v>3121</v>
      </c>
      <c r="O1506" s="1" t="s">
        <v>3226</v>
      </c>
      <c r="P1506">
        <v>1.4285714285714286</v>
      </c>
      <c r="Q1506">
        <v>225</v>
      </c>
      <c r="R1506">
        <v>325</v>
      </c>
      <c r="S1506">
        <v>1</v>
      </c>
      <c r="T1506">
        <v>43</v>
      </c>
      <c r="U1506">
        <v>20</v>
      </c>
      <c r="V1506">
        <v>95</v>
      </c>
      <c r="W1506">
        <v>19866.830000000002</v>
      </c>
      <c r="X1506">
        <v>4.75</v>
      </c>
      <c r="Y1506">
        <v>993.34150000000011</v>
      </c>
      <c r="Z1506">
        <v>12.5</v>
      </c>
      <c r="AA1506">
        <v>10.458294495000001</v>
      </c>
      <c r="AB1506">
        <v>3</v>
      </c>
      <c r="AC1506">
        <v>0.15020292166666671</v>
      </c>
      <c r="AD1506">
        <v>0</v>
      </c>
      <c r="AE1506">
        <v>1.3075323013295288</v>
      </c>
      <c r="AF1506">
        <v>0.60416666666666674</v>
      </c>
      <c r="AG1506">
        <v>1.9116989591666667</v>
      </c>
      <c r="AH1506">
        <v>0</v>
      </c>
      <c r="AI1506">
        <v>7.6307621941666666</v>
      </c>
      <c r="AJ1506">
        <v>700</v>
      </c>
      <c r="AK1506">
        <v>65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 s="1" t="s">
        <v>65</v>
      </c>
      <c r="AT1506">
        <v>3</v>
      </c>
      <c r="AU1506">
        <v>27.797311449999999</v>
      </c>
      <c r="AV1506">
        <v>211.97528403333334</v>
      </c>
      <c r="AW1506">
        <v>14</v>
      </c>
      <c r="AX1506">
        <v>0.15</v>
      </c>
      <c r="AY1506">
        <v>0</v>
      </c>
      <c r="AZ1506">
        <v>35</v>
      </c>
      <c r="BA1506">
        <v>6.6184074880952376E-2</v>
      </c>
      <c r="BB1506">
        <v>0.10870527386324787</v>
      </c>
      <c r="BC1506">
        <v>11</v>
      </c>
      <c r="BD1506">
        <v>54</v>
      </c>
      <c r="BE1506">
        <v>2</v>
      </c>
      <c r="BF1506">
        <v>12</v>
      </c>
      <c r="BG1506" s="1" t="s">
        <v>83</v>
      </c>
      <c r="BH1506" s="1" t="s">
        <v>6892</v>
      </c>
      <c r="BI1506" s="1" t="s">
        <v>6889</v>
      </c>
      <c r="BJ1506" s="1" t="s">
        <v>6893</v>
      </c>
      <c r="BK1506">
        <v>1900</v>
      </c>
      <c r="BL1506">
        <v>2.8</v>
      </c>
      <c r="BM1506" s="5" t="d">
        <v>07:59:59.9999999999984025</v>
      </c>
      <c r="BN1506" s="5" t="d">
        <v>08:30:00.0000000000015975</v>
      </c>
      <c r="BO1506">
        <v>8</v>
      </c>
      <c r="BP1506" t="b">
        <v>0</v>
      </c>
    </row>
    <row r="1507" spans="1:68" x14ac:dyDescent="0.2">
      <c r="A1507" s="1" t="s">
        <v>3227</v>
      </c>
      <c r="B1507" s="1" t="s">
        <v>2842</v>
      </c>
      <c r="C1507" s="2" t="d">
        <v>2026-07-04</v>
      </c>
      <c r="D1507">
        <v>18</v>
      </c>
      <c r="E1507" s="1" t="s">
        <v>95</v>
      </c>
      <c r="F1507">
        <v>33</v>
      </c>
      <c r="G1507">
        <v>20</v>
      </c>
      <c r="H1507">
        <v>3</v>
      </c>
      <c r="I1507">
        <v>2</v>
      </c>
      <c r="J1507">
        <v>15</v>
      </c>
      <c r="K1507">
        <v>225</v>
      </c>
      <c r="L1507">
        <v>1</v>
      </c>
      <c r="M1507" s="1" t="s">
        <v>3120</v>
      </c>
      <c r="N1507" s="1" t="s">
        <v>3121</v>
      </c>
      <c r="O1507" s="1" t="s">
        <v>3228</v>
      </c>
      <c r="P1507">
        <v>2.2000000000000002</v>
      </c>
      <c r="Q1507">
        <v>225</v>
      </c>
      <c r="R1507">
        <v>100</v>
      </c>
      <c r="S1507">
        <v>1</v>
      </c>
      <c r="T1507">
        <v>42</v>
      </c>
      <c r="U1507">
        <v>33</v>
      </c>
      <c r="V1507">
        <v>141</v>
      </c>
      <c r="W1507">
        <v>35829.360000000001</v>
      </c>
      <c r="X1507">
        <v>4.2727272727272725</v>
      </c>
      <c r="Y1507">
        <v>1085.7381818181818</v>
      </c>
      <c r="Z1507">
        <v>11.181818181818182</v>
      </c>
      <c r="AA1507">
        <v>8.6564906106060615</v>
      </c>
      <c r="AB1507">
        <v>3</v>
      </c>
      <c r="AC1507">
        <v>1.8090931818181794E-2</v>
      </c>
      <c r="AD1507">
        <v>0</v>
      </c>
      <c r="AE1507">
        <v>1.1501362837957592</v>
      </c>
      <c r="AF1507">
        <v>0.59646464646464648</v>
      </c>
      <c r="AG1507">
        <v>1.7466009217171716</v>
      </c>
      <c r="AH1507">
        <v>0</v>
      </c>
      <c r="AI1507">
        <v>6.0745361449494952</v>
      </c>
      <c r="AJ1507">
        <v>1155</v>
      </c>
      <c r="AK1507">
        <v>65</v>
      </c>
      <c r="AL1507">
        <v>1</v>
      </c>
      <c r="AM1507">
        <v>1</v>
      </c>
      <c r="AN1507">
        <v>1</v>
      </c>
      <c r="AO1507">
        <v>0</v>
      </c>
      <c r="AP1507">
        <v>0</v>
      </c>
      <c r="AQ1507">
        <v>0</v>
      </c>
      <c r="AR1507">
        <v>321.98</v>
      </c>
      <c r="AS1507" s="1" t="s">
        <v>65</v>
      </c>
      <c r="AT1507">
        <v>2</v>
      </c>
      <c r="AU1507">
        <v>37.865419816666666</v>
      </c>
      <c r="AV1507">
        <v>291.52908183333335</v>
      </c>
      <c r="AW1507">
        <v>18</v>
      </c>
      <c r="AX1507">
        <v>9.0909090909090912E-2</v>
      </c>
      <c r="AY1507">
        <v>3.0303030303030304E-2</v>
      </c>
      <c r="AZ1507">
        <v>35</v>
      </c>
      <c r="BA1507">
        <v>8.4145377370370367E-2</v>
      </c>
      <c r="BB1507">
        <v>0.14950209324786326</v>
      </c>
      <c r="BC1507">
        <v>14</v>
      </c>
      <c r="BD1507">
        <v>51</v>
      </c>
      <c r="BE1507">
        <v>2</v>
      </c>
      <c r="BF1507">
        <v>13</v>
      </c>
      <c r="BG1507" s="1" t="s">
        <v>99</v>
      </c>
      <c r="BH1507" s="1" t="s">
        <v>6892</v>
      </c>
      <c r="BI1507" s="1" t="s">
        <v>6889</v>
      </c>
      <c r="BJ1507" s="1" t="s">
        <v>6893</v>
      </c>
      <c r="BK1507">
        <v>1900</v>
      </c>
      <c r="BL1507">
        <v>2.8</v>
      </c>
      <c r="BM1507" s="5" t="d">
        <v>08:30:00.0000000000015975</v>
      </c>
      <c r="BN1507" s="5" t="d">
        <v>09:00:00.000</v>
      </c>
      <c r="BO1507">
        <v>8</v>
      </c>
      <c r="BP1507" t="b">
        <v>0</v>
      </c>
    </row>
    <row r="1508" spans="1:68" x14ac:dyDescent="0.2">
      <c r="A1508" s="1" t="s">
        <v>3229</v>
      </c>
      <c r="B1508" s="1" t="s">
        <v>2842</v>
      </c>
      <c r="C1508" s="2" t="d">
        <v>2026-07-04</v>
      </c>
      <c r="D1508">
        <v>19</v>
      </c>
      <c r="E1508" s="1" t="s">
        <v>95</v>
      </c>
      <c r="F1508">
        <v>36</v>
      </c>
      <c r="G1508">
        <v>10</v>
      </c>
      <c r="H1508">
        <v>0</v>
      </c>
      <c r="I1508">
        <v>2</v>
      </c>
      <c r="J1508">
        <v>8</v>
      </c>
      <c r="K1508">
        <v>0</v>
      </c>
      <c r="L1508">
        <v>1</v>
      </c>
      <c r="M1508" s="1" t="s">
        <v>63</v>
      </c>
      <c r="N1508" s="1" t="s">
        <v>3230</v>
      </c>
      <c r="O1508" s="1" t="s">
        <v>3231</v>
      </c>
      <c r="P1508">
        <v>4.5</v>
      </c>
      <c r="Q1508">
        <v>0</v>
      </c>
      <c r="R1508">
        <v>100</v>
      </c>
      <c r="S1508">
        <v>1</v>
      </c>
      <c r="T1508">
        <v>41</v>
      </c>
      <c r="U1508">
        <v>36</v>
      </c>
      <c r="V1508">
        <v>173</v>
      </c>
      <c r="W1508">
        <v>38986.910000000003</v>
      </c>
      <c r="X1508">
        <v>4.8055555555555554</v>
      </c>
      <c r="Y1508">
        <v>1082.9697222222223</v>
      </c>
      <c r="Z1508">
        <v>12.472222222222221</v>
      </c>
      <c r="AA1508">
        <v>9.9750237157407398</v>
      </c>
      <c r="AB1508">
        <v>3</v>
      </c>
      <c r="AC1508">
        <v>0.13644869027777784</v>
      </c>
      <c r="AD1508">
        <v>0</v>
      </c>
      <c r="AE1508">
        <v>1.3126358187038432</v>
      </c>
      <c r="AF1508">
        <v>0.61111111111111116</v>
      </c>
      <c r="AG1508">
        <v>1.9237469217592593</v>
      </c>
      <c r="AH1508">
        <v>0</v>
      </c>
      <c r="AI1508">
        <v>7.1526656754629636</v>
      </c>
      <c r="AJ1508">
        <v>1260</v>
      </c>
      <c r="AK1508">
        <v>30</v>
      </c>
      <c r="AL1508">
        <v>4</v>
      </c>
      <c r="AM1508">
        <v>3</v>
      </c>
      <c r="AN1508">
        <v>2</v>
      </c>
      <c r="AO1508">
        <v>0</v>
      </c>
      <c r="AP1508">
        <v>2</v>
      </c>
      <c r="AQ1508">
        <v>0</v>
      </c>
      <c r="AR1508">
        <v>1328.77</v>
      </c>
      <c r="AS1508" s="1" t="s">
        <v>65</v>
      </c>
      <c r="AT1508">
        <v>2</v>
      </c>
      <c r="AU1508">
        <v>47.343966449999996</v>
      </c>
      <c r="AV1508">
        <v>411.31261843333334</v>
      </c>
      <c r="AW1508">
        <v>28</v>
      </c>
      <c r="AX1508">
        <v>8.3333333333333329E-2</v>
      </c>
      <c r="AY1508">
        <v>8.3333333333333329E-2</v>
      </c>
      <c r="AZ1508">
        <v>35</v>
      </c>
      <c r="BA1508">
        <v>0.19726652687499999</v>
      </c>
      <c r="BB1508">
        <v>0.45701402048148149</v>
      </c>
      <c r="BC1508">
        <v>20</v>
      </c>
      <c r="BD1508">
        <v>10</v>
      </c>
      <c r="BE1508">
        <v>3</v>
      </c>
      <c r="BF1508">
        <v>5</v>
      </c>
      <c r="BG1508" s="1" t="s">
        <v>99</v>
      </c>
      <c r="BH1508" s="1" t="s">
        <v>6892</v>
      </c>
      <c r="BI1508" s="1" t="s">
        <v>6889</v>
      </c>
      <c r="BJ1508" s="1" t="s">
        <v>6893</v>
      </c>
      <c r="BK1508">
        <v>1900</v>
      </c>
      <c r="BL1508">
        <v>2.8</v>
      </c>
      <c r="BM1508" s="5" t="d">
        <v>09:00:00.000</v>
      </c>
      <c r="BN1508" s="5" t="d">
        <v>09:29:59.9999999999984025</v>
      </c>
      <c r="BO1508">
        <v>9</v>
      </c>
      <c r="BP1508" t="b">
        <v>0</v>
      </c>
    </row>
    <row r="1509" spans="1:68" x14ac:dyDescent="0.2">
      <c r="A1509" s="1" t="s">
        <v>3232</v>
      </c>
      <c r="B1509" s="1" t="s">
        <v>2842</v>
      </c>
      <c r="C1509" s="2" t="d">
        <v>2026-07-04</v>
      </c>
      <c r="D1509">
        <v>20</v>
      </c>
      <c r="E1509" s="1" t="s">
        <v>95</v>
      </c>
      <c r="F1509">
        <v>57</v>
      </c>
      <c r="G1509">
        <v>10</v>
      </c>
      <c r="H1509">
        <v>0</v>
      </c>
      <c r="I1509">
        <v>2</v>
      </c>
      <c r="J1509">
        <v>8</v>
      </c>
      <c r="K1509">
        <v>0</v>
      </c>
      <c r="L1509">
        <v>1</v>
      </c>
      <c r="M1509" s="1" t="s">
        <v>63</v>
      </c>
      <c r="N1509" s="1" t="s">
        <v>3021</v>
      </c>
      <c r="O1509" s="1" t="s">
        <v>3233</v>
      </c>
      <c r="P1509">
        <v>7.125</v>
      </c>
      <c r="Q1509">
        <v>0</v>
      </c>
      <c r="R1509">
        <v>100</v>
      </c>
      <c r="S1509">
        <v>1</v>
      </c>
      <c r="T1509">
        <v>40</v>
      </c>
      <c r="U1509">
        <v>57</v>
      </c>
      <c r="V1509">
        <v>269</v>
      </c>
      <c r="W1509">
        <v>60247.81</v>
      </c>
      <c r="X1509">
        <v>4.7192982456140351</v>
      </c>
      <c r="Y1509">
        <v>1056.9791228070176</v>
      </c>
      <c r="Z1509">
        <v>13.56140350877193</v>
      </c>
      <c r="AA1509">
        <v>9.6377602932748534</v>
      </c>
      <c r="AB1509">
        <v>0</v>
      </c>
      <c r="AC1509">
        <v>0</v>
      </c>
      <c r="AD1509">
        <v>0</v>
      </c>
      <c r="AE1509">
        <v>1.25496607622905</v>
      </c>
      <c r="AF1509">
        <v>0.6596491228070176</v>
      </c>
      <c r="AG1509">
        <v>1.9146151918128653</v>
      </c>
      <c r="AH1509">
        <v>0</v>
      </c>
      <c r="AI1509">
        <v>6.8234374921052634</v>
      </c>
      <c r="AJ1509">
        <v>1995</v>
      </c>
      <c r="AK1509">
        <v>30</v>
      </c>
      <c r="AL1509">
        <v>1</v>
      </c>
      <c r="AM1509">
        <v>1</v>
      </c>
      <c r="AN1509">
        <v>1</v>
      </c>
      <c r="AO1509">
        <v>0</v>
      </c>
      <c r="AP1509">
        <v>0</v>
      </c>
      <c r="AQ1509">
        <v>0</v>
      </c>
      <c r="AR1509">
        <v>130.41999999999999</v>
      </c>
      <c r="AS1509" s="1" t="s">
        <v>70</v>
      </c>
      <c r="AT1509">
        <v>0</v>
      </c>
      <c r="AU1509">
        <v>70.612344449999995</v>
      </c>
      <c r="AV1509">
        <v>505.50007291666668</v>
      </c>
      <c r="AW1509">
        <v>29</v>
      </c>
      <c r="AX1509">
        <v>0</v>
      </c>
      <c r="AY1509">
        <v>1.7543859649122806E-2</v>
      </c>
      <c r="AZ1509">
        <v>35</v>
      </c>
      <c r="BA1509">
        <v>0.29421810187499997</v>
      </c>
      <c r="BB1509">
        <v>0.56166674768518521</v>
      </c>
      <c r="BC1509">
        <v>25</v>
      </c>
      <c r="BD1509">
        <v>5</v>
      </c>
      <c r="BE1509">
        <v>4</v>
      </c>
      <c r="BF1509">
        <v>4</v>
      </c>
      <c r="BG1509" s="1" t="s">
        <v>99</v>
      </c>
      <c r="BH1509" s="1" t="s">
        <v>6892</v>
      </c>
      <c r="BI1509" s="1" t="s">
        <v>6889</v>
      </c>
      <c r="BJ1509" s="1" t="s">
        <v>6893</v>
      </c>
      <c r="BK1509">
        <v>1900</v>
      </c>
      <c r="BL1509">
        <v>2.8</v>
      </c>
      <c r="BM1509" s="5" t="d">
        <v>09:29:59.9999999999984025</v>
      </c>
      <c r="BN1509" s="5" t="d">
        <v>10:00:00.0000000000015975</v>
      </c>
      <c r="BO1509">
        <v>9</v>
      </c>
      <c r="BP1509" t="b">
        <v>0</v>
      </c>
    </row>
    <row r="1510" spans="1:68" x14ac:dyDescent="0.2">
      <c r="A1510" s="1" t="s">
        <v>3234</v>
      </c>
      <c r="B1510" s="1" t="s">
        <v>2842</v>
      </c>
      <c r="C1510" s="2" t="d">
        <v>2026-07-04</v>
      </c>
      <c r="D1510">
        <v>21</v>
      </c>
      <c r="E1510" s="1" t="s">
        <v>95</v>
      </c>
      <c r="F1510">
        <v>88</v>
      </c>
      <c r="G1510">
        <v>10</v>
      </c>
      <c r="H1510">
        <v>0</v>
      </c>
      <c r="I1510">
        <v>2</v>
      </c>
      <c r="J1510">
        <v>8</v>
      </c>
      <c r="K1510">
        <v>0</v>
      </c>
      <c r="L1510">
        <v>1</v>
      </c>
      <c r="M1510" s="1" t="s">
        <v>63</v>
      </c>
      <c r="N1510" s="1" t="s">
        <v>2898</v>
      </c>
      <c r="O1510" s="1" t="s">
        <v>3235</v>
      </c>
      <c r="P1510">
        <v>11</v>
      </c>
      <c r="Q1510">
        <v>0</v>
      </c>
      <c r="R1510">
        <v>100</v>
      </c>
      <c r="S1510">
        <v>1</v>
      </c>
      <c r="T1510">
        <v>39</v>
      </c>
      <c r="U1510">
        <v>88</v>
      </c>
      <c r="V1510">
        <v>452</v>
      </c>
      <c r="W1510">
        <v>100527.69</v>
      </c>
      <c r="X1510">
        <v>5.1363636363636367</v>
      </c>
      <c r="Y1510">
        <v>1142.3601136363636</v>
      </c>
      <c r="Z1510">
        <v>15.784090909090908</v>
      </c>
      <c r="AA1510">
        <v>10.711094914962121</v>
      </c>
      <c r="AB1510">
        <v>2</v>
      </c>
      <c r="AC1510">
        <v>2.37079090909089E-3</v>
      </c>
      <c r="AD1510">
        <v>2.4338426893939391E-2</v>
      </c>
      <c r="AE1510">
        <v>1.390375574574698</v>
      </c>
      <c r="AF1510">
        <v>0.62026515151515149</v>
      </c>
      <c r="AG1510">
        <v>0.48501610397727274</v>
      </c>
      <c r="AH1510">
        <v>0.7953505308712121</v>
      </c>
      <c r="AI1510">
        <v>6.9705379532196963</v>
      </c>
      <c r="AJ1510">
        <v>3080</v>
      </c>
      <c r="AK1510">
        <v>30</v>
      </c>
      <c r="AL1510">
        <v>3</v>
      </c>
      <c r="AM1510">
        <v>3</v>
      </c>
      <c r="AN1510">
        <v>2</v>
      </c>
      <c r="AO1510">
        <v>1</v>
      </c>
      <c r="AP1510">
        <v>0</v>
      </c>
      <c r="AQ1510">
        <v>0</v>
      </c>
      <c r="AR1510">
        <v>1246.72</v>
      </c>
      <c r="AS1510" s="1" t="s">
        <v>173</v>
      </c>
      <c r="AT1510">
        <v>2</v>
      </c>
      <c r="AU1510">
        <v>118.6657216</v>
      </c>
      <c r="AV1510">
        <v>782.46385729999997</v>
      </c>
      <c r="AW1510">
        <v>30</v>
      </c>
      <c r="AX1510">
        <v>2.2727272727272728E-2</v>
      </c>
      <c r="AY1510">
        <v>3.4090909090909088E-2</v>
      </c>
      <c r="AZ1510">
        <v>35</v>
      </c>
      <c r="BA1510">
        <v>0.49444050666666667</v>
      </c>
      <c r="BB1510">
        <v>0.86940428588888885</v>
      </c>
      <c r="BC1510">
        <v>38</v>
      </c>
      <c r="BD1510">
        <v>-8</v>
      </c>
      <c r="BE1510">
        <v>6</v>
      </c>
      <c r="BF1510">
        <v>2</v>
      </c>
      <c r="BG1510" s="1" t="s">
        <v>99</v>
      </c>
      <c r="BH1510" s="1" t="s">
        <v>6892</v>
      </c>
      <c r="BI1510" s="1" t="s">
        <v>6889</v>
      </c>
      <c r="BJ1510" s="1" t="s">
        <v>6893</v>
      </c>
      <c r="BK1510">
        <v>1900</v>
      </c>
      <c r="BL1510">
        <v>2.8</v>
      </c>
      <c r="BM1510" s="5" t="d">
        <v>10:00:00.0000000000015975</v>
      </c>
      <c r="BN1510" s="5" t="d">
        <v>10:30:00.000</v>
      </c>
      <c r="BO1510">
        <v>10</v>
      </c>
      <c r="BP1510" t="b">
        <v>0</v>
      </c>
    </row>
    <row r="1511" spans="1:68" x14ac:dyDescent="0.2">
      <c r="A1511" s="1" t="s">
        <v>3236</v>
      </c>
      <c r="B1511" s="1" t="s">
        <v>2842</v>
      </c>
      <c r="C1511" s="2" t="d">
        <v>2026-07-04</v>
      </c>
      <c r="D1511">
        <v>22</v>
      </c>
      <c r="E1511" s="1" t="s">
        <v>95</v>
      </c>
      <c r="F1511">
        <v>84</v>
      </c>
      <c r="G1511">
        <v>10</v>
      </c>
      <c r="H1511">
        <v>0</v>
      </c>
      <c r="I1511">
        <v>2</v>
      </c>
      <c r="J1511">
        <v>8</v>
      </c>
      <c r="K1511">
        <v>0</v>
      </c>
      <c r="L1511">
        <v>1</v>
      </c>
      <c r="M1511" s="1" t="s">
        <v>63</v>
      </c>
      <c r="N1511" s="1" t="s">
        <v>2901</v>
      </c>
      <c r="O1511" s="1" t="s">
        <v>3237</v>
      </c>
      <c r="P1511">
        <v>10.5</v>
      </c>
      <c r="Q1511">
        <v>0</v>
      </c>
      <c r="R1511">
        <v>100</v>
      </c>
      <c r="S1511">
        <v>1</v>
      </c>
      <c r="T1511">
        <v>38</v>
      </c>
      <c r="U1511">
        <v>84</v>
      </c>
      <c r="V1511">
        <v>403</v>
      </c>
      <c r="W1511">
        <v>85821.64</v>
      </c>
      <c r="X1511">
        <v>4.7976190476190474</v>
      </c>
      <c r="Y1511">
        <v>1021.6861904761905</v>
      </c>
      <c r="Z1511">
        <v>15.464285714285714</v>
      </c>
      <c r="AA1511">
        <v>14.40214587361111</v>
      </c>
      <c r="AB1511">
        <v>24</v>
      </c>
      <c r="AC1511">
        <v>0.3226220248015873</v>
      </c>
      <c r="AD1511">
        <v>3.3341361111111105E-3</v>
      </c>
      <c r="AE1511">
        <v>1.3182302313779268</v>
      </c>
      <c r="AF1511">
        <v>0.677579365079365</v>
      </c>
      <c r="AG1511">
        <v>0</v>
      </c>
      <c r="AH1511">
        <v>4.779551310714286</v>
      </c>
      <c r="AI1511">
        <v>6.7030143144841263</v>
      </c>
      <c r="AJ1511">
        <v>2940</v>
      </c>
      <c r="AK1511">
        <v>30</v>
      </c>
      <c r="AL1511">
        <v>6</v>
      </c>
      <c r="AM1511">
        <v>6</v>
      </c>
      <c r="AN1511">
        <v>4</v>
      </c>
      <c r="AO1511">
        <v>2</v>
      </c>
      <c r="AP1511">
        <v>0</v>
      </c>
      <c r="AQ1511">
        <v>0</v>
      </c>
      <c r="AR1511">
        <v>1492.11</v>
      </c>
      <c r="AS1511" s="1" t="s">
        <v>173</v>
      </c>
      <c r="AT1511">
        <v>22</v>
      </c>
      <c r="AU1511">
        <v>113.06906925</v>
      </c>
      <c r="AV1511">
        <v>826.12923218333333</v>
      </c>
      <c r="AW1511">
        <v>30</v>
      </c>
      <c r="AX1511">
        <v>0.2857142857142857</v>
      </c>
      <c r="AY1511">
        <v>7.1428571428571425E-2</v>
      </c>
      <c r="AZ1511">
        <v>35</v>
      </c>
      <c r="BA1511">
        <v>0.47112112187499999</v>
      </c>
      <c r="BB1511">
        <v>0.91792136909259259</v>
      </c>
      <c r="BC1511">
        <v>40</v>
      </c>
      <c r="BD1511">
        <v>-10</v>
      </c>
      <c r="BE1511">
        <v>6</v>
      </c>
      <c r="BF1511">
        <v>2</v>
      </c>
      <c r="BG1511" s="1" t="s">
        <v>174</v>
      </c>
      <c r="BH1511" s="1" t="s">
        <v>6892</v>
      </c>
      <c r="BI1511" s="1" t="s">
        <v>6889</v>
      </c>
      <c r="BJ1511" s="1" t="s">
        <v>6893</v>
      </c>
      <c r="BK1511">
        <v>1900</v>
      </c>
      <c r="BL1511">
        <v>2.8</v>
      </c>
      <c r="BM1511" s="5" t="d">
        <v>10:30:00.000</v>
      </c>
      <c r="BN1511" s="5" t="d">
        <v>10:59:59.9999999999984025</v>
      </c>
      <c r="BO1511">
        <v>10</v>
      </c>
      <c r="BP1511" t="b">
        <v>0</v>
      </c>
    </row>
    <row r="1512" spans="1:68" x14ac:dyDescent="0.2">
      <c r="A1512" s="1" t="s">
        <v>3238</v>
      </c>
      <c r="B1512" s="1" t="s">
        <v>2842</v>
      </c>
      <c r="C1512" s="2" t="d">
        <v>2026-07-04</v>
      </c>
      <c r="D1512">
        <v>23</v>
      </c>
      <c r="E1512" s="1" t="s">
        <v>133</v>
      </c>
      <c r="F1512">
        <v>93</v>
      </c>
      <c r="G1512">
        <v>10</v>
      </c>
      <c r="H1512">
        <v>0</v>
      </c>
      <c r="I1512">
        <v>0</v>
      </c>
      <c r="J1512">
        <v>10</v>
      </c>
      <c r="K1512">
        <v>0</v>
      </c>
      <c r="L1512">
        <v>0</v>
      </c>
      <c r="M1512" s="1" t="s">
        <v>63</v>
      </c>
      <c r="N1512" s="1" t="s">
        <v>63</v>
      </c>
      <c r="O1512" s="1" t="s">
        <v>3239</v>
      </c>
      <c r="P1512">
        <v>9.3000000000000007</v>
      </c>
      <c r="Q1512">
        <v>0</v>
      </c>
      <c r="R1512">
        <v>100</v>
      </c>
      <c r="S1512">
        <v>0</v>
      </c>
      <c r="T1512">
        <v>38</v>
      </c>
      <c r="U1512">
        <v>93</v>
      </c>
      <c r="V1512">
        <v>450</v>
      </c>
      <c r="W1512">
        <v>103563.74</v>
      </c>
      <c r="X1512">
        <v>4.838709677419355</v>
      </c>
      <c r="Y1512">
        <v>1113.5886021505378</v>
      </c>
      <c r="Z1512">
        <v>16.096774193548388</v>
      </c>
      <c r="AA1512">
        <v>16.382349160573476</v>
      </c>
      <c r="AB1512">
        <v>53</v>
      </c>
      <c r="AC1512">
        <v>1.1318968458781362</v>
      </c>
      <c r="AD1512">
        <v>0</v>
      </c>
      <c r="AE1512">
        <v>1.2754394908436004</v>
      </c>
      <c r="AF1512">
        <v>0.66218637992831542</v>
      </c>
      <c r="AG1512">
        <v>0</v>
      </c>
      <c r="AH1512">
        <v>6.8043364179211467</v>
      </c>
      <c r="AI1512">
        <v>6.7719280827956991</v>
      </c>
      <c r="AJ1512">
        <v>3255</v>
      </c>
      <c r="AK1512">
        <v>30</v>
      </c>
      <c r="AL1512">
        <v>5</v>
      </c>
      <c r="AM1512">
        <v>5</v>
      </c>
      <c r="AN1512">
        <v>1</v>
      </c>
      <c r="AO1512">
        <v>3</v>
      </c>
      <c r="AP1512">
        <v>1</v>
      </c>
      <c r="AQ1512">
        <v>0</v>
      </c>
      <c r="AR1512">
        <v>953.62999999999988</v>
      </c>
      <c r="AS1512" s="1" t="s">
        <v>173</v>
      </c>
      <c r="AT1512">
        <v>53</v>
      </c>
      <c r="AU1512">
        <v>119.16963873333333</v>
      </c>
      <c r="AV1512">
        <v>833.59609613333328</v>
      </c>
      <c r="AW1512">
        <v>30</v>
      </c>
      <c r="AX1512">
        <v>0.56989247311827962</v>
      </c>
      <c r="AY1512">
        <v>5.3763440860215055E-2</v>
      </c>
      <c r="AZ1512">
        <v>35</v>
      </c>
      <c r="BA1512">
        <v>0.39723212911111111</v>
      </c>
      <c r="BB1512">
        <v>0.92621788459259258</v>
      </c>
      <c r="BC1512">
        <v>40</v>
      </c>
      <c r="BD1512">
        <v>-10</v>
      </c>
      <c r="BE1512">
        <v>6</v>
      </c>
      <c r="BF1512">
        <v>4</v>
      </c>
      <c r="BG1512" s="1" t="s">
        <v>174</v>
      </c>
      <c r="BH1512" s="1" t="s">
        <v>6892</v>
      </c>
      <c r="BI1512" s="1" t="s">
        <v>6889</v>
      </c>
      <c r="BJ1512" s="1" t="s">
        <v>6893</v>
      </c>
      <c r="BK1512">
        <v>1900</v>
      </c>
      <c r="BL1512">
        <v>2.8</v>
      </c>
      <c r="BM1512" s="5" t="d">
        <v>10:59:59.9999999999984025</v>
      </c>
      <c r="BN1512" s="5" t="d">
        <v>11:30:00.0000000000015975</v>
      </c>
      <c r="BO1512">
        <v>11</v>
      </c>
      <c r="BP1512" t="b">
        <v>0</v>
      </c>
    </row>
    <row r="1513" spans="1:68" x14ac:dyDescent="0.2">
      <c r="A1513" s="1" t="s">
        <v>3240</v>
      </c>
      <c r="B1513" s="1" t="s">
        <v>2842</v>
      </c>
      <c r="C1513" s="2" t="d">
        <v>2026-07-04</v>
      </c>
      <c r="D1513">
        <v>24</v>
      </c>
      <c r="E1513" s="1" t="s">
        <v>133</v>
      </c>
      <c r="F1513">
        <v>94</v>
      </c>
      <c r="G1513">
        <v>10</v>
      </c>
      <c r="H1513">
        <v>0</v>
      </c>
      <c r="I1513">
        <v>0</v>
      </c>
      <c r="J1513">
        <v>10</v>
      </c>
      <c r="K1513">
        <v>0</v>
      </c>
      <c r="L1513">
        <v>0</v>
      </c>
      <c r="M1513" s="1" t="s">
        <v>63</v>
      </c>
      <c r="N1513" s="1" t="s">
        <v>63</v>
      </c>
      <c r="O1513" s="1" t="s">
        <v>3241</v>
      </c>
      <c r="P1513">
        <v>9.4</v>
      </c>
      <c r="Q1513">
        <v>0</v>
      </c>
      <c r="R1513">
        <v>100</v>
      </c>
      <c r="S1513">
        <v>0</v>
      </c>
      <c r="T1513">
        <v>38</v>
      </c>
      <c r="U1513">
        <v>94</v>
      </c>
      <c r="V1513">
        <v>493</v>
      </c>
      <c r="W1513">
        <v>112049.8</v>
      </c>
      <c r="X1513">
        <v>5.2446808510638299</v>
      </c>
      <c r="Y1513">
        <v>1192.0191489361703</v>
      </c>
      <c r="Z1513">
        <v>16.085106382978722</v>
      </c>
      <c r="AA1513">
        <v>21.347938195567377</v>
      </c>
      <c r="AB1513">
        <v>93</v>
      </c>
      <c r="AC1513">
        <v>5.265429605496454</v>
      </c>
      <c r="AD1513">
        <v>0</v>
      </c>
      <c r="AE1513">
        <v>1.4250605985860363</v>
      </c>
      <c r="AF1513">
        <v>0.5636524822695036</v>
      </c>
      <c r="AG1513">
        <v>0</v>
      </c>
      <c r="AH1513">
        <v>11.617613873936168</v>
      </c>
      <c r="AI1513">
        <v>6.7813275441489367</v>
      </c>
      <c r="AJ1513">
        <v>3290</v>
      </c>
      <c r="AK1513">
        <v>30</v>
      </c>
      <c r="AL1513">
        <v>1</v>
      </c>
      <c r="AM1513">
        <v>1</v>
      </c>
      <c r="AN1513">
        <v>1</v>
      </c>
      <c r="AO1513">
        <v>0</v>
      </c>
      <c r="AP1513">
        <v>0</v>
      </c>
      <c r="AQ1513">
        <v>0</v>
      </c>
      <c r="AR1513">
        <v>182.12</v>
      </c>
      <c r="AS1513" s="1" t="s">
        <v>173</v>
      </c>
      <c r="AT1513">
        <v>93</v>
      </c>
      <c r="AU1513">
        <v>135.20876606666667</v>
      </c>
      <c r="AV1513">
        <v>818.2929575833333</v>
      </c>
      <c r="AW1513">
        <v>30</v>
      </c>
      <c r="AX1513">
        <v>0.98936170212765961</v>
      </c>
      <c r="AY1513">
        <v>1.0638297872340425E-2</v>
      </c>
      <c r="AZ1513">
        <v>35</v>
      </c>
      <c r="BA1513">
        <v>0.4506958868888889</v>
      </c>
      <c r="BB1513">
        <v>0.90921439731481479</v>
      </c>
      <c r="BC1513">
        <v>39</v>
      </c>
      <c r="BD1513">
        <v>-9</v>
      </c>
      <c r="BE1513">
        <v>7</v>
      </c>
      <c r="BF1513">
        <v>3</v>
      </c>
      <c r="BG1513" s="1" t="s">
        <v>174</v>
      </c>
      <c r="BH1513" s="1" t="s">
        <v>6892</v>
      </c>
      <c r="BI1513" s="1" t="s">
        <v>6889</v>
      </c>
      <c r="BJ1513" s="1" t="s">
        <v>6893</v>
      </c>
      <c r="BK1513">
        <v>1900</v>
      </c>
      <c r="BL1513">
        <v>2.8</v>
      </c>
      <c r="BM1513" s="5" t="d">
        <v>11:30:00.0000000000015975</v>
      </c>
      <c r="BN1513" s="5" t="d">
        <v>12:00:00.000</v>
      </c>
      <c r="BO1513">
        <v>11</v>
      </c>
      <c r="BP1513" t="b">
        <v>0</v>
      </c>
    </row>
    <row r="1514" spans="1:68" x14ac:dyDescent="0.2">
      <c r="A1514" s="1" t="s">
        <v>3242</v>
      </c>
      <c r="B1514" s="1" t="s">
        <v>2842</v>
      </c>
      <c r="C1514" s="2" t="d">
        <v>2026-07-04</v>
      </c>
      <c r="D1514">
        <v>25</v>
      </c>
      <c r="E1514" s="1" t="s">
        <v>133</v>
      </c>
      <c r="F1514">
        <v>88</v>
      </c>
      <c r="G1514">
        <v>10</v>
      </c>
      <c r="H1514">
        <v>0</v>
      </c>
      <c r="I1514">
        <v>0</v>
      </c>
      <c r="J1514">
        <v>10</v>
      </c>
      <c r="K1514">
        <v>0</v>
      </c>
      <c r="L1514">
        <v>0</v>
      </c>
      <c r="M1514" s="1" t="s">
        <v>63</v>
      </c>
      <c r="N1514" s="1" t="s">
        <v>63</v>
      </c>
      <c r="O1514" s="1" t="s">
        <v>3243</v>
      </c>
      <c r="P1514">
        <v>8.8000000000000007</v>
      </c>
      <c r="Q1514">
        <v>0</v>
      </c>
      <c r="R1514">
        <v>100</v>
      </c>
      <c r="S1514">
        <v>0</v>
      </c>
      <c r="T1514">
        <v>38</v>
      </c>
      <c r="U1514">
        <v>88</v>
      </c>
      <c r="V1514">
        <v>409</v>
      </c>
      <c r="W1514">
        <v>88356</v>
      </c>
      <c r="X1514">
        <v>4.6477272727272725</v>
      </c>
      <c r="Y1514">
        <v>1004.0454545454545</v>
      </c>
      <c r="Z1514">
        <v>17.636363636363637</v>
      </c>
      <c r="AA1514">
        <v>27.561460067992424</v>
      </c>
      <c r="AB1514">
        <v>88</v>
      </c>
      <c r="AC1514">
        <v>9.9250964316287877</v>
      </c>
      <c r="AD1514">
        <v>0</v>
      </c>
      <c r="AE1514">
        <v>1.23504472267712</v>
      </c>
      <c r="AF1514">
        <v>0.59393939393939388</v>
      </c>
      <c r="AG1514">
        <v>0</v>
      </c>
      <c r="AH1514">
        <v>17.370357482007577</v>
      </c>
      <c r="AI1514">
        <v>7.5007548255681824</v>
      </c>
      <c r="AJ1514">
        <v>3520</v>
      </c>
      <c r="AK1514">
        <v>30</v>
      </c>
      <c r="AL1514">
        <v>1</v>
      </c>
      <c r="AM1514">
        <v>1</v>
      </c>
      <c r="AN1514">
        <v>0</v>
      </c>
      <c r="AO1514">
        <v>1</v>
      </c>
      <c r="AP1514">
        <v>0</v>
      </c>
      <c r="AQ1514">
        <v>0</v>
      </c>
      <c r="AR1514">
        <v>206.24</v>
      </c>
      <c r="AS1514" s="1" t="s">
        <v>173</v>
      </c>
      <c r="AT1514">
        <v>88</v>
      </c>
      <c r="AU1514">
        <v>108.15675893333334</v>
      </c>
      <c r="AV1514">
        <v>830.59001683333338</v>
      </c>
      <c r="AW1514">
        <v>30</v>
      </c>
      <c r="AX1514">
        <v>1</v>
      </c>
      <c r="AY1514">
        <v>1.1363636363636364E-2</v>
      </c>
      <c r="AZ1514">
        <v>40</v>
      </c>
      <c r="BA1514">
        <v>0.36052252977777777</v>
      </c>
      <c r="BB1514">
        <v>0.92287779648148149</v>
      </c>
      <c r="BC1514">
        <v>40</v>
      </c>
      <c r="BD1514">
        <v>-10</v>
      </c>
      <c r="BE1514">
        <v>6</v>
      </c>
      <c r="BF1514">
        <v>4</v>
      </c>
      <c r="BG1514" s="1" t="s">
        <v>174</v>
      </c>
      <c r="BH1514" s="1" t="s">
        <v>6892</v>
      </c>
      <c r="BI1514" s="1" t="s">
        <v>6889</v>
      </c>
      <c r="BJ1514" s="1" t="s">
        <v>6893</v>
      </c>
      <c r="BK1514">
        <v>1900</v>
      </c>
      <c r="BL1514">
        <v>2.8</v>
      </c>
      <c r="BM1514" s="5" t="d">
        <v>12:00:00.000</v>
      </c>
      <c r="BN1514" s="5" t="d">
        <v>12:30:00.0000000000031950</v>
      </c>
      <c r="BO1514">
        <v>12</v>
      </c>
      <c r="BP1514" t="b">
        <v>1</v>
      </c>
    </row>
    <row r="1515" spans="1:68" x14ac:dyDescent="0.2">
      <c r="A1515" s="1" t="s">
        <v>3244</v>
      </c>
      <c r="B1515" s="1" t="s">
        <v>2842</v>
      </c>
      <c r="C1515" s="2" t="d">
        <v>2026-07-04</v>
      </c>
      <c r="D1515">
        <v>26</v>
      </c>
      <c r="E1515" s="1" t="s">
        <v>133</v>
      </c>
      <c r="F1515">
        <v>95</v>
      </c>
      <c r="G1515">
        <v>10</v>
      </c>
      <c r="H1515">
        <v>0</v>
      </c>
      <c r="I1515">
        <v>0</v>
      </c>
      <c r="J1515">
        <v>10</v>
      </c>
      <c r="K1515">
        <v>0</v>
      </c>
      <c r="L1515">
        <v>0</v>
      </c>
      <c r="M1515" s="1" t="s">
        <v>63</v>
      </c>
      <c r="N1515" s="1" t="s">
        <v>63</v>
      </c>
      <c r="O1515" s="1" t="s">
        <v>3245</v>
      </c>
      <c r="P1515">
        <v>9.5</v>
      </c>
      <c r="Q1515">
        <v>0</v>
      </c>
      <c r="R1515">
        <v>100</v>
      </c>
      <c r="S1515">
        <v>0</v>
      </c>
      <c r="T1515">
        <v>38</v>
      </c>
      <c r="U1515">
        <v>95</v>
      </c>
      <c r="V1515">
        <v>477</v>
      </c>
      <c r="W1515">
        <v>108998.66</v>
      </c>
      <c r="X1515">
        <v>5.0210526315789474</v>
      </c>
      <c r="Y1515">
        <v>1147.3543157894737</v>
      </c>
      <c r="Z1515">
        <v>17.842105263157894</v>
      </c>
      <c r="AA1515">
        <v>35.574793832280697</v>
      </c>
      <c r="AB1515">
        <v>95</v>
      </c>
      <c r="AC1515">
        <v>17.732688569122807</v>
      </c>
      <c r="AD1515">
        <v>0</v>
      </c>
      <c r="AE1515">
        <v>1.3552641446120151</v>
      </c>
      <c r="AF1515">
        <v>0.60350877192982455</v>
      </c>
      <c r="AG1515">
        <v>0</v>
      </c>
      <c r="AH1515">
        <v>25.423357933859648</v>
      </c>
      <c r="AI1515">
        <v>7.1851191161403509</v>
      </c>
      <c r="AJ1515">
        <v>3800</v>
      </c>
      <c r="AK1515">
        <v>30</v>
      </c>
      <c r="AL1515">
        <v>5</v>
      </c>
      <c r="AM1515">
        <v>5</v>
      </c>
      <c r="AN1515">
        <v>3</v>
      </c>
      <c r="AO1515">
        <v>2</v>
      </c>
      <c r="AP1515">
        <v>0</v>
      </c>
      <c r="AQ1515">
        <v>0</v>
      </c>
      <c r="AR1515">
        <v>1059.1599999999999</v>
      </c>
      <c r="AS1515" s="1" t="s">
        <v>173</v>
      </c>
      <c r="AT1515">
        <v>95</v>
      </c>
      <c r="AU1515">
        <v>127.14987513333334</v>
      </c>
      <c r="AV1515">
        <v>830.39545556666667</v>
      </c>
      <c r="AW1515">
        <v>30</v>
      </c>
      <c r="AX1515">
        <v>1</v>
      </c>
      <c r="AY1515">
        <v>5.2631578947368418E-2</v>
      </c>
      <c r="AZ1515">
        <v>40</v>
      </c>
      <c r="BA1515">
        <v>0.42383291711111115</v>
      </c>
      <c r="BB1515">
        <v>0.92266161729629625</v>
      </c>
      <c r="BC1515">
        <v>40</v>
      </c>
      <c r="BD1515">
        <v>-10</v>
      </c>
      <c r="BE1515">
        <v>7</v>
      </c>
      <c r="BF1515">
        <v>3</v>
      </c>
      <c r="BG1515" s="1" t="s">
        <v>174</v>
      </c>
      <c r="BH1515" s="1" t="s">
        <v>6892</v>
      </c>
      <c r="BI1515" s="1" t="s">
        <v>6889</v>
      </c>
      <c r="BJ1515" s="1" t="s">
        <v>6893</v>
      </c>
      <c r="BK1515">
        <v>1900</v>
      </c>
      <c r="BL1515">
        <v>2.8</v>
      </c>
      <c r="BM1515" s="5" t="d">
        <v>12:30:00.0000000000031950</v>
      </c>
      <c r="BN1515" s="5" t="d">
        <v>12:59:59.9999999999968050</v>
      </c>
      <c r="BO1515">
        <v>12</v>
      </c>
      <c r="BP1515" t="b">
        <v>1</v>
      </c>
    </row>
    <row r="1516" spans="1:68" x14ac:dyDescent="0.2">
      <c r="A1516" s="1" t="s">
        <v>3246</v>
      </c>
      <c r="B1516" s="1" t="s">
        <v>2842</v>
      </c>
      <c r="C1516" s="2" t="d">
        <v>2026-07-04</v>
      </c>
      <c r="D1516">
        <v>27</v>
      </c>
      <c r="E1516" s="1" t="s">
        <v>133</v>
      </c>
      <c r="F1516">
        <v>81</v>
      </c>
      <c r="G1516">
        <v>10</v>
      </c>
      <c r="H1516">
        <v>0</v>
      </c>
      <c r="I1516">
        <v>0</v>
      </c>
      <c r="J1516">
        <v>10</v>
      </c>
      <c r="K1516">
        <v>0</v>
      </c>
      <c r="L1516">
        <v>0</v>
      </c>
      <c r="M1516" s="1" t="s">
        <v>63</v>
      </c>
      <c r="N1516" s="1" t="s">
        <v>63</v>
      </c>
      <c r="O1516" s="1" t="s">
        <v>3247</v>
      </c>
      <c r="P1516">
        <v>8.1</v>
      </c>
      <c r="Q1516">
        <v>0</v>
      </c>
      <c r="R1516">
        <v>100</v>
      </c>
      <c r="S1516">
        <v>0</v>
      </c>
      <c r="T1516">
        <v>38</v>
      </c>
      <c r="U1516">
        <v>81</v>
      </c>
      <c r="V1516">
        <v>402</v>
      </c>
      <c r="W1516">
        <v>89592.180000000008</v>
      </c>
      <c r="X1516">
        <v>4.9629629629629628</v>
      </c>
      <c r="Y1516">
        <v>1106.0762962962963</v>
      </c>
      <c r="Z1516">
        <v>16.925925925925927</v>
      </c>
      <c r="AA1516">
        <v>41.366445708230451</v>
      </c>
      <c r="AB1516">
        <v>81</v>
      </c>
      <c r="AC1516">
        <v>24.440519782304527</v>
      </c>
      <c r="AD1516">
        <v>0</v>
      </c>
      <c r="AE1516">
        <v>1.3323922402359407</v>
      </c>
      <c r="AF1516">
        <v>0.655761316872428</v>
      </c>
      <c r="AG1516">
        <v>0</v>
      </c>
      <c r="AH1516">
        <v>31.298788270164607</v>
      </c>
      <c r="AI1516">
        <v>7.1947302088477363</v>
      </c>
      <c r="AJ1516">
        <v>3240</v>
      </c>
      <c r="AK1516">
        <v>30</v>
      </c>
      <c r="AL1516">
        <v>1</v>
      </c>
      <c r="AM1516">
        <v>1</v>
      </c>
      <c r="AN1516">
        <v>0</v>
      </c>
      <c r="AO1516">
        <v>0</v>
      </c>
      <c r="AP1516">
        <v>0</v>
      </c>
      <c r="AQ1516">
        <v>1</v>
      </c>
      <c r="AR1516">
        <v>150</v>
      </c>
      <c r="AS1516" s="1" t="s">
        <v>173</v>
      </c>
      <c r="AT1516">
        <v>81</v>
      </c>
      <c r="AU1516">
        <v>108.78670665</v>
      </c>
      <c r="AV1516">
        <v>832.14027506666662</v>
      </c>
      <c r="AW1516">
        <v>30</v>
      </c>
      <c r="AX1516">
        <v>1</v>
      </c>
      <c r="AY1516">
        <v>1.2345679012345678E-2</v>
      </c>
      <c r="AZ1516">
        <v>40</v>
      </c>
      <c r="BA1516">
        <v>0.36262235549999999</v>
      </c>
      <c r="BB1516">
        <v>0.92460030562962958</v>
      </c>
      <c r="BC1516">
        <v>40</v>
      </c>
      <c r="BD1516">
        <v>-10</v>
      </c>
      <c r="BE1516">
        <v>6</v>
      </c>
      <c r="BF1516">
        <v>4</v>
      </c>
      <c r="BG1516" s="1" t="s">
        <v>174</v>
      </c>
      <c r="BH1516" s="1" t="s">
        <v>6892</v>
      </c>
      <c r="BI1516" s="1" t="s">
        <v>6889</v>
      </c>
      <c r="BJ1516" s="1" t="s">
        <v>6893</v>
      </c>
      <c r="BK1516">
        <v>1900</v>
      </c>
      <c r="BL1516">
        <v>2.8</v>
      </c>
      <c r="BM1516" s="5" t="d">
        <v>12:59:59.9999999999968050</v>
      </c>
      <c r="BN1516" s="5" t="d">
        <v>13:30:00.000</v>
      </c>
      <c r="BO1516">
        <v>13</v>
      </c>
      <c r="BP1516" t="b">
        <v>1</v>
      </c>
    </row>
    <row r="1517" spans="1:68" x14ac:dyDescent="0.2">
      <c r="A1517" s="1" t="s">
        <v>3248</v>
      </c>
      <c r="B1517" s="1" t="s">
        <v>2842</v>
      </c>
      <c r="C1517" s="2" t="d">
        <v>2026-07-04</v>
      </c>
      <c r="D1517">
        <v>28</v>
      </c>
      <c r="E1517" s="1" t="s">
        <v>133</v>
      </c>
      <c r="F1517">
        <v>96</v>
      </c>
      <c r="G1517">
        <v>10</v>
      </c>
      <c r="H1517">
        <v>0</v>
      </c>
      <c r="I1517">
        <v>0</v>
      </c>
      <c r="J1517">
        <v>10</v>
      </c>
      <c r="K1517">
        <v>0</v>
      </c>
      <c r="L1517">
        <v>0</v>
      </c>
      <c r="M1517" s="1" t="s">
        <v>63</v>
      </c>
      <c r="N1517" s="1" t="s">
        <v>63</v>
      </c>
      <c r="O1517" s="1" t="s">
        <v>3249</v>
      </c>
      <c r="P1517">
        <v>9.6</v>
      </c>
      <c r="Q1517">
        <v>0</v>
      </c>
      <c r="R1517">
        <v>100</v>
      </c>
      <c r="S1517">
        <v>0</v>
      </c>
      <c r="T1517">
        <v>38</v>
      </c>
      <c r="U1517">
        <v>96</v>
      </c>
      <c r="V1517">
        <v>490</v>
      </c>
      <c r="W1517">
        <v>111522.01</v>
      </c>
      <c r="X1517">
        <v>5.104166666666667</v>
      </c>
      <c r="Y1517">
        <v>1161.6876041666667</v>
      </c>
      <c r="Z1517">
        <v>17.96875</v>
      </c>
      <c r="AA1517">
        <v>44.972910018055558</v>
      </c>
      <c r="AB1517">
        <v>96</v>
      </c>
      <c r="AC1517">
        <v>27.004160018055558</v>
      </c>
      <c r="AD1517">
        <v>0</v>
      </c>
      <c r="AE1517">
        <v>1.3474847562088978</v>
      </c>
      <c r="AF1517">
        <v>0.59097222222222223</v>
      </c>
      <c r="AG1517">
        <v>0</v>
      </c>
      <c r="AH1517">
        <v>35.169390920659723</v>
      </c>
      <c r="AI1517">
        <v>6.9209648892361111</v>
      </c>
      <c r="AJ1517">
        <v>3840</v>
      </c>
      <c r="AK1517">
        <v>30</v>
      </c>
      <c r="AL1517">
        <v>2</v>
      </c>
      <c r="AM1517">
        <v>2</v>
      </c>
      <c r="AN1517">
        <v>0</v>
      </c>
      <c r="AO1517">
        <v>2</v>
      </c>
      <c r="AP1517">
        <v>0</v>
      </c>
      <c r="AQ1517">
        <v>0</v>
      </c>
      <c r="AR1517">
        <v>447.33</v>
      </c>
      <c r="AS1517" s="1" t="s">
        <v>173</v>
      </c>
      <c r="AT1517">
        <v>96</v>
      </c>
      <c r="AU1517">
        <v>126.6574689</v>
      </c>
      <c r="AV1517">
        <v>829.81053613333336</v>
      </c>
      <c r="AW1517">
        <v>30</v>
      </c>
      <c r="AX1517">
        <v>1</v>
      </c>
      <c r="AY1517">
        <v>2.0833333333333332E-2</v>
      </c>
      <c r="AZ1517">
        <v>40</v>
      </c>
      <c r="BA1517">
        <v>0.42219156299999999</v>
      </c>
      <c r="BB1517">
        <v>0.92201170681481481</v>
      </c>
      <c r="BC1517">
        <v>40</v>
      </c>
      <c r="BD1517">
        <v>-10</v>
      </c>
      <c r="BE1517">
        <v>7</v>
      </c>
      <c r="BF1517">
        <v>3</v>
      </c>
      <c r="BG1517" s="1" t="s">
        <v>174</v>
      </c>
      <c r="BH1517" s="1" t="s">
        <v>6892</v>
      </c>
      <c r="BI1517" s="1" t="s">
        <v>6889</v>
      </c>
      <c r="BJ1517" s="1" t="s">
        <v>6893</v>
      </c>
      <c r="BK1517">
        <v>1900</v>
      </c>
      <c r="BL1517">
        <v>2.8</v>
      </c>
      <c r="BM1517" s="5" t="d">
        <v>13:30:00.000</v>
      </c>
      <c r="BN1517" s="5" t="d">
        <v>14:00:00.0000000000031950</v>
      </c>
      <c r="BO1517">
        <v>13</v>
      </c>
      <c r="BP1517" t="b">
        <v>1</v>
      </c>
    </row>
    <row r="1518" spans="1:68" x14ac:dyDescent="0.2">
      <c r="A1518" s="1" t="s">
        <v>3250</v>
      </c>
      <c r="B1518" s="1" t="s">
        <v>2842</v>
      </c>
      <c r="C1518" s="2" t="d">
        <v>2026-07-04</v>
      </c>
      <c r="D1518">
        <v>29</v>
      </c>
      <c r="E1518" s="1" t="s">
        <v>133</v>
      </c>
      <c r="F1518">
        <v>79</v>
      </c>
      <c r="G1518">
        <v>10</v>
      </c>
      <c r="H1518">
        <v>0</v>
      </c>
      <c r="I1518">
        <v>0</v>
      </c>
      <c r="J1518">
        <v>10</v>
      </c>
      <c r="K1518">
        <v>0</v>
      </c>
      <c r="L1518">
        <v>0</v>
      </c>
      <c r="M1518" s="1" t="s">
        <v>63</v>
      </c>
      <c r="N1518" s="1" t="s">
        <v>63</v>
      </c>
      <c r="O1518" s="1" t="s">
        <v>3251</v>
      </c>
      <c r="P1518">
        <v>7.9</v>
      </c>
      <c r="Q1518">
        <v>0</v>
      </c>
      <c r="R1518">
        <v>100</v>
      </c>
      <c r="S1518">
        <v>0</v>
      </c>
      <c r="T1518">
        <v>38</v>
      </c>
      <c r="U1518">
        <v>79</v>
      </c>
      <c r="V1518">
        <v>424</v>
      </c>
      <c r="W1518">
        <v>100481.58</v>
      </c>
      <c r="X1518">
        <v>5.3670886075949369</v>
      </c>
      <c r="Y1518">
        <v>1271.9187341772151</v>
      </c>
      <c r="Z1518">
        <v>15.291139240506329</v>
      </c>
      <c r="AA1518">
        <v>48.746155806329114</v>
      </c>
      <c r="AB1518">
        <v>79</v>
      </c>
      <c r="AC1518">
        <v>33.455016565822781</v>
      </c>
      <c r="AD1518">
        <v>0</v>
      </c>
      <c r="AE1518">
        <v>1.4398237981333937</v>
      </c>
      <c r="AF1518">
        <v>0.5713080168776371</v>
      </c>
      <c r="AG1518">
        <v>0</v>
      </c>
      <c r="AH1518">
        <v>38.849938356540086</v>
      </c>
      <c r="AI1518">
        <v>7.024115160548523</v>
      </c>
      <c r="AJ1518">
        <v>2765</v>
      </c>
      <c r="AK1518">
        <v>30</v>
      </c>
      <c r="AL1518">
        <v>4</v>
      </c>
      <c r="AM1518">
        <v>4</v>
      </c>
      <c r="AN1518">
        <v>0</v>
      </c>
      <c r="AO1518">
        <v>3</v>
      </c>
      <c r="AP1518">
        <v>1</v>
      </c>
      <c r="AQ1518">
        <v>0</v>
      </c>
      <c r="AR1518">
        <v>380.04999999999995</v>
      </c>
      <c r="AS1518" s="1" t="s">
        <v>173</v>
      </c>
      <c r="AT1518">
        <v>79</v>
      </c>
      <c r="AU1518">
        <v>115.60652031666667</v>
      </c>
      <c r="AV1518">
        <v>829.57402343333331</v>
      </c>
      <c r="AW1518">
        <v>30</v>
      </c>
      <c r="AX1518">
        <v>1</v>
      </c>
      <c r="AY1518">
        <v>5.0632911392405063E-2</v>
      </c>
      <c r="AZ1518">
        <v>35</v>
      </c>
      <c r="BA1518">
        <v>0.38535506772222222</v>
      </c>
      <c r="BB1518">
        <v>0.92174891492592592</v>
      </c>
      <c r="BC1518">
        <v>40</v>
      </c>
      <c r="BD1518">
        <v>-10</v>
      </c>
      <c r="BE1518">
        <v>6</v>
      </c>
      <c r="BF1518">
        <v>4</v>
      </c>
      <c r="BG1518" s="1" t="s">
        <v>174</v>
      </c>
      <c r="BH1518" s="1" t="s">
        <v>6892</v>
      </c>
      <c r="BI1518" s="1" t="s">
        <v>6889</v>
      </c>
      <c r="BJ1518" s="1" t="s">
        <v>6893</v>
      </c>
      <c r="BK1518">
        <v>1900</v>
      </c>
      <c r="BL1518">
        <v>2.8</v>
      </c>
      <c r="BM1518" s="5" t="d">
        <v>14:00:00.0000000000031950</v>
      </c>
      <c r="BN1518" s="5" t="d">
        <v>14:29:59.9999999999968050</v>
      </c>
      <c r="BO1518">
        <v>14</v>
      </c>
      <c r="BP1518" t="b">
        <v>0</v>
      </c>
    </row>
    <row r="1519" spans="1:68" x14ac:dyDescent="0.2">
      <c r="A1519" s="1" t="s">
        <v>3252</v>
      </c>
      <c r="B1519" s="1" t="s">
        <v>2842</v>
      </c>
      <c r="C1519" s="2" t="d">
        <v>2026-07-04</v>
      </c>
      <c r="D1519">
        <v>30</v>
      </c>
      <c r="E1519" s="1" t="s">
        <v>133</v>
      </c>
      <c r="F1519">
        <v>69</v>
      </c>
      <c r="G1519">
        <v>10</v>
      </c>
      <c r="H1519">
        <v>0</v>
      </c>
      <c r="I1519">
        <v>0</v>
      </c>
      <c r="J1519">
        <v>10</v>
      </c>
      <c r="K1519">
        <v>0</v>
      </c>
      <c r="L1519">
        <v>0</v>
      </c>
      <c r="M1519" s="1" t="s">
        <v>63</v>
      </c>
      <c r="N1519" s="1" t="s">
        <v>63</v>
      </c>
      <c r="O1519" s="1" t="s">
        <v>3253</v>
      </c>
      <c r="P1519">
        <v>6.9</v>
      </c>
      <c r="Q1519">
        <v>0</v>
      </c>
      <c r="R1519">
        <v>100</v>
      </c>
      <c r="S1519">
        <v>0</v>
      </c>
      <c r="T1519">
        <v>38</v>
      </c>
      <c r="U1519">
        <v>69</v>
      </c>
      <c r="V1519">
        <v>344</v>
      </c>
      <c r="W1519">
        <v>69533.600000000006</v>
      </c>
      <c r="X1519">
        <v>4.9855072463768115</v>
      </c>
      <c r="Y1519">
        <v>1007.7333333333335</v>
      </c>
      <c r="Z1519">
        <v>14.521739130434783</v>
      </c>
      <c r="AA1519">
        <v>49.623930952898554</v>
      </c>
      <c r="AB1519">
        <v>69</v>
      </c>
      <c r="AC1519">
        <v>35.102191822463773</v>
      </c>
      <c r="AD1519">
        <v>0</v>
      </c>
      <c r="AE1519">
        <v>1.3363970393217512</v>
      </c>
      <c r="AF1519">
        <v>0.61159420289855082</v>
      </c>
      <c r="AG1519">
        <v>0</v>
      </c>
      <c r="AH1519">
        <v>39.925860364975847</v>
      </c>
      <c r="AI1519">
        <v>6.8669875507246374</v>
      </c>
      <c r="AJ1519">
        <v>2415</v>
      </c>
      <c r="AK1519">
        <v>30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 s="1" t="s">
        <v>173</v>
      </c>
      <c r="AT1519">
        <v>69</v>
      </c>
      <c r="AU1519">
        <v>92.829573249999996</v>
      </c>
      <c r="AV1519">
        <v>831.34147065000002</v>
      </c>
      <c r="AW1519">
        <v>30</v>
      </c>
      <c r="AX1519">
        <v>1</v>
      </c>
      <c r="AY1519">
        <v>0</v>
      </c>
      <c r="AZ1519">
        <v>35</v>
      </c>
      <c r="BA1519">
        <v>0.30943191083333332</v>
      </c>
      <c r="BB1519">
        <v>0.92371274516666668</v>
      </c>
      <c r="BC1519">
        <v>40</v>
      </c>
      <c r="BD1519">
        <v>-10</v>
      </c>
      <c r="BE1519">
        <v>5</v>
      </c>
      <c r="BF1519">
        <v>5</v>
      </c>
      <c r="BG1519" s="1" t="s">
        <v>174</v>
      </c>
      <c r="BH1519" s="1" t="s">
        <v>6892</v>
      </c>
      <c r="BI1519" s="1" t="s">
        <v>6889</v>
      </c>
      <c r="BJ1519" s="1" t="s">
        <v>6893</v>
      </c>
      <c r="BK1519">
        <v>1900</v>
      </c>
      <c r="BL1519">
        <v>2.8</v>
      </c>
      <c r="BM1519" s="5" t="d">
        <v>14:29:59.9999999999968050</v>
      </c>
      <c r="BN1519" s="5" t="d">
        <v>15:00:00.000</v>
      </c>
      <c r="BO1519">
        <v>14</v>
      </c>
      <c r="BP1519" t="b">
        <v>0</v>
      </c>
    </row>
    <row r="1520" spans="1:68" x14ac:dyDescent="0.2">
      <c r="A1520" s="1" t="s">
        <v>3254</v>
      </c>
      <c r="B1520" s="1" t="s">
        <v>2842</v>
      </c>
      <c r="C1520" s="2" t="d">
        <v>2026-07-04</v>
      </c>
      <c r="D1520">
        <v>31</v>
      </c>
      <c r="E1520" s="1" t="s">
        <v>150</v>
      </c>
      <c r="F1520">
        <v>48</v>
      </c>
      <c r="G1520">
        <v>10</v>
      </c>
      <c r="H1520">
        <v>0</v>
      </c>
      <c r="I1520">
        <v>2</v>
      </c>
      <c r="J1520">
        <v>8</v>
      </c>
      <c r="K1520">
        <v>0</v>
      </c>
      <c r="L1520">
        <v>1</v>
      </c>
      <c r="M1520" s="1" t="s">
        <v>63</v>
      </c>
      <c r="N1520" s="1" t="s">
        <v>2898</v>
      </c>
      <c r="O1520" s="1" t="s">
        <v>3235</v>
      </c>
      <c r="P1520">
        <v>6</v>
      </c>
      <c r="Q1520">
        <v>0</v>
      </c>
      <c r="R1520">
        <v>100</v>
      </c>
      <c r="S1520">
        <v>1</v>
      </c>
      <c r="T1520">
        <v>37</v>
      </c>
      <c r="U1520">
        <v>48</v>
      </c>
      <c r="V1520">
        <v>231</v>
      </c>
      <c r="W1520">
        <v>53036.06</v>
      </c>
      <c r="X1520">
        <v>4.8125</v>
      </c>
      <c r="Y1520">
        <v>1104.9179166666665</v>
      </c>
      <c r="Z1520">
        <v>13.229166666666666</v>
      </c>
      <c r="AA1520">
        <v>41.014095829513884</v>
      </c>
      <c r="AB1520">
        <v>48</v>
      </c>
      <c r="AC1520">
        <v>27.78492916284722</v>
      </c>
      <c r="AD1520">
        <v>0</v>
      </c>
      <c r="AE1520">
        <v>1.3142611697335767</v>
      </c>
      <c r="AF1520">
        <v>0.66701388888888891</v>
      </c>
      <c r="AG1520">
        <v>0</v>
      </c>
      <c r="AH1520">
        <v>30.949003726736112</v>
      </c>
      <c r="AI1520">
        <v>7.1452753684027783</v>
      </c>
      <c r="AJ1520">
        <v>1680</v>
      </c>
      <c r="AK1520">
        <v>30</v>
      </c>
      <c r="AL1520">
        <v>2</v>
      </c>
      <c r="AM1520">
        <v>2</v>
      </c>
      <c r="AN1520">
        <v>1</v>
      </c>
      <c r="AO1520">
        <v>1</v>
      </c>
      <c r="AP1520">
        <v>0</v>
      </c>
      <c r="AQ1520">
        <v>0</v>
      </c>
      <c r="AR1520">
        <v>304.69</v>
      </c>
      <c r="AS1520" s="1" t="s">
        <v>173</v>
      </c>
      <c r="AT1520">
        <v>48</v>
      </c>
      <c r="AU1520">
        <v>60.824968550000001</v>
      </c>
      <c r="AV1520">
        <v>832.59894251666663</v>
      </c>
      <c r="AW1520">
        <v>30</v>
      </c>
      <c r="AX1520">
        <v>1</v>
      </c>
      <c r="AY1520">
        <v>4.1666666666666664E-2</v>
      </c>
      <c r="AZ1520">
        <v>35</v>
      </c>
      <c r="BA1520">
        <v>0.25343736895833335</v>
      </c>
      <c r="BB1520">
        <v>0.92510993612962955</v>
      </c>
      <c r="BC1520">
        <v>40</v>
      </c>
      <c r="BD1520">
        <v>-10</v>
      </c>
      <c r="BE1520">
        <v>3</v>
      </c>
      <c r="BF1520">
        <v>5</v>
      </c>
      <c r="BG1520" s="1" t="s">
        <v>174</v>
      </c>
      <c r="BH1520" s="1" t="s">
        <v>6892</v>
      </c>
      <c r="BI1520" s="1" t="s">
        <v>6889</v>
      </c>
      <c r="BJ1520" s="1" t="s">
        <v>6893</v>
      </c>
      <c r="BK1520">
        <v>1900</v>
      </c>
      <c r="BL1520">
        <v>2.8</v>
      </c>
      <c r="BM1520" s="5" t="d">
        <v>15:00:00.000</v>
      </c>
      <c r="BN1520" s="5" t="d">
        <v>15:30:00.0000000000031950</v>
      </c>
      <c r="BO1520">
        <v>15</v>
      </c>
      <c r="BP1520" t="b">
        <v>0</v>
      </c>
    </row>
    <row r="1521" spans="1:68" x14ac:dyDescent="0.2">
      <c r="A1521" s="1" t="s">
        <v>3255</v>
      </c>
      <c r="B1521" s="1" t="s">
        <v>2842</v>
      </c>
      <c r="C1521" s="2" t="d">
        <v>2026-07-04</v>
      </c>
      <c r="D1521">
        <v>32</v>
      </c>
      <c r="E1521" s="1" t="s">
        <v>150</v>
      </c>
      <c r="F1521">
        <v>67</v>
      </c>
      <c r="G1521">
        <v>10</v>
      </c>
      <c r="H1521">
        <v>0</v>
      </c>
      <c r="I1521">
        <v>2</v>
      </c>
      <c r="J1521">
        <v>8</v>
      </c>
      <c r="K1521">
        <v>0</v>
      </c>
      <c r="L1521">
        <v>1</v>
      </c>
      <c r="M1521" s="1" t="s">
        <v>63</v>
      </c>
      <c r="N1521" s="1" t="s">
        <v>2901</v>
      </c>
      <c r="O1521" s="1" t="s">
        <v>3237</v>
      </c>
      <c r="P1521">
        <v>8.375</v>
      </c>
      <c r="Q1521">
        <v>0</v>
      </c>
      <c r="R1521">
        <v>100</v>
      </c>
      <c r="S1521">
        <v>1</v>
      </c>
      <c r="T1521">
        <v>36</v>
      </c>
      <c r="U1521">
        <v>67</v>
      </c>
      <c r="V1521">
        <v>345</v>
      </c>
      <c r="W1521">
        <v>80132.320000000007</v>
      </c>
      <c r="X1521">
        <v>5.1492537313432836</v>
      </c>
      <c r="Y1521">
        <v>1196.004776119403</v>
      </c>
      <c r="Z1521">
        <v>14.626865671641792</v>
      </c>
      <c r="AA1521">
        <v>28.088701160447762</v>
      </c>
      <c r="AB1521">
        <v>67</v>
      </c>
      <c r="AC1521">
        <v>13.461835488805969</v>
      </c>
      <c r="AD1521">
        <v>2.5208641791044776E-3</v>
      </c>
      <c r="AE1521">
        <v>1.4360832857031876</v>
      </c>
      <c r="AF1521">
        <v>0.61990049751243781</v>
      </c>
      <c r="AG1521">
        <v>0</v>
      </c>
      <c r="AH1521">
        <v>17.996445235323382</v>
      </c>
      <c r="AI1521">
        <v>7.1322587310945273</v>
      </c>
      <c r="AJ1521">
        <v>2345</v>
      </c>
      <c r="AK1521">
        <v>30</v>
      </c>
      <c r="AL1521">
        <v>5</v>
      </c>
      <c r="AM1521">
        <v>5</v>
      </c>
      <c r="AN1521">
        <v>3</v>
      </c>
      <c r="AO1521">
        <v>1</v>
      </c>
      <c r="AP1521">
        <v>0</v>
      </c>
      <c r="AQ1521">
        <v>1</v>
      </c>
      <c r="AR1521">
        <v>1250.06</v>
      </c>
      <c r="AS1521" s="1" t="s">
        <v>173</v>
      </c>
      <c r="AT1521">
        <v>67</v>
      </c>
      <c r="AU1521">
        <v>99.040071633333326</v>
      </c>
      <c r="AV1521">
        <v>831.22376698333335</v>
      </c>
      <c r="AW1521">
        <v>30</v>
      </c>
      <c r="AX1521">
        <v>1</v>
      </c>
      <c r="AY1521">
        <v>7.4626865671641784E-2</v>
      </c>
      <c r="AZ1521">
        <v>35</v>
      </c>
      <c r="BA1521">
        <v>0.41266696513888884</v>
      </c>
      <c r="BB1521">
        <v>0.92358196331481479</v>
      </c>
      <c r="BC1521">
        <v>40</v>
      </c>
      <c r="BD1521">
        <v>-10</v>
      </c>
      <c r="BE1521">
        <v>5</v>
      </c>
      <c r="BF1521">
        <v>3</v>
      </c>
      <c r="BG1521" s="1" t="s">
        <v>174</v>
      </c>
      <c r="BH1521" s="1" t="s">
        <v>6892</v>
      </c>
      <c r="BI1521" s="1" t="s">
        <v>6889</v>
      </c>
      <c r="BJ1521" s="1" t="s">
        <v>6893</v>
      </c>
      <c r="BK1521">
        <v>1900</v>
      </c>
      <c r="BL1521">
        <v>2.8</v>
      </c>
      <c r="BM1521" s="5" t="d">
        <v>15:30:00.0000000000031950</v>
      </c>
      <c r="BN1521" s="5" t="d">
        <v>15:59:59.9999999999968050</v>
      </c>
      <c r="BO1521">
        <v>15</v>
      </c>
      <c r="BP1521" t="b">
        <v>0</v>
      </c>
    </row>
    <row r="1522" spans="1:68" x14ac:dyDescent="0.2">
      <c r="A1522" s="1" t="s">
        <v>3256</v>
      </c>
      <c r="B1522" s="1" t="s">
        <v>2842</v>
      </c>
      <c r="C1522" s="2" t="d">
        <v>2026-07-04</v>
      </c>
      <c r="D1522">
        <v>33</v>
      </c>
      <c r="E1522" s="1" t="s">
        <v>150</v>
      </c>
      <c r="F1522">
        <v>60</v>
      </c>
      <c r="G1522">
        <v>16</v>
      </c>
      <c r="H1522">
        <v>0</v>
      </c>
      <c r="I1522">
        <v>2</v>
      </c>
      <c r="J1522">
        <v>14</v>
      </c>
      <c r="K1522">
        <v>0</v>
      </c>
      <c r="L1522">
        <v>1</v>
      </c>
      <c r="M1522" s="1" t="s">
        <v>63</v>
      </c>
      <c r="N1522" s="1" t="s">
        <v>3257</v>
      </c>
      <c r="O1522" s="1" t="s">
        <v>3258</v>
      </c>
      <c r="P1522">
        <v>4.2857142857142856</v>
      </c>
      <c r="Q1522">
        <v>0</v>
      </c>
      <c r="R1522">
        <v>100</v>
      </c>
      <c r="S1522">
        <v>1</v>
      </c>
      <c r="T1522">
        <v>35</v>
      </c>
      <c r="U1522">
        <v>60</v>
      </c>
      <c r="V1522">
        <v>321</v>
      </c>
      <c r="W1522">
        <v>70980.600000000006</v>
      </c>
      <c r="X1522">
        <v>5.35</v>
      </c>
      <c r="Y1522">
        <v>1183.01</v>
      </c>
      <c r="Z1522">
        <v>12.266666666666667</v>
      </c>
      <c r="AA1522">
        <v>12.012212354444445</v>
      </c>
      <c r="AB1522">
        <v>21</v>
      </c>
      <c r="AC1522">
        <v>1.0768334936111112</v>
      </c>
      <c r="AD1522">
        <v>0</v>
      </c>
      <c r="AE1522">
        <v>1.4542497435652615</v>
      </c>
      <c r="AF1522">
        <v>0.65249999999999997</v>
      </c>
      <c r="AG1522">
        <v>1.0237682613888888</v>
      </c>
      <c r="AH1522">
        <v>1.7085648588888889</v>
      </c>
      <c r="AI1522">
        <v>7.2324533033333331</v>
      </c>
      <c r="AJ1522">
        <v>2100</v>
      </c>
      <c r="AK1522">
        <v>56</v>
      </c>
      <c r="AL1522">
        <v>2</v>
      </c>
      <c r="AM1522">
        <v>2</v>
      </c>
      <c r="AN1522">
        <v>2</v>
      </c>
      <c r="AO1522">
        <v>0</v>
      </c>
      <c r="AP1522">
        <v>0</v>
      </c>
      <c r="AQ1522">
        <v>0</v>
      </c>
      <c r="AR1522">
        <v>716.59</v>
      </c>
      <c r="AS1522" s="1" t="s">
        <v>173</v>
      </c>
      <c r="AT1522">
        <v>18</v>
      </c>
      <c r="AU1522">
        <v>88.18587471666666</v>
      </c>
      <c r="AV1522">
        <v>1335.3604738500001</v>
      </c>
      <c r="AW1522">
        <v>56</v>
      </c>
      <c r="AX1522">
        <v>0.35</v>
      </c>
      <c r="AY1522">
        <v>3.3333333333333333E-2</v>
      </c>
      <c r="AZ1522">
        <v>35</v>
      </c>
      <c r="BA1522">
        <v>0.20996636837301585</v>
      </c>
      <c r="BB1522">
        <v>0.79485742491071432</v>
      </c>
      <c r="BC1522">
        <v>64</v>
      </c>
      <c r="BD1522">
        <v>-8</v>
      </c>
      <c r="BE1522">
        <v>5</v>
      </c>
      <c r="BF1522">
        <v>9</v>
      </c>
      <c r="BG1522" s="1" t="s">
        <v>174</v>
      </c>
      <c r="BH1522" s="1" t="s">
        <v>6892</v>
      </c>
      <c r="BI1522" s="1" t="s">
        <v>6889</v>
      </c>
      <c r="BJ1522" s="1" t="s">
        <v>6893</v>
      </c>
      <c r="BK1522">
        <v>1900</v>
      </c>
      <c r="BL1522">
        <v>2.8</v>
      </c>
      <c r="BM1522" s="5" t="d">
        <v>15:59:59.9999999999968050</v>
      </c>
      <c r="BN1522" s="5" t="d">
        <v>16:30:00.000</v>
      </c>
      <c r="BO1522">
        <v>16</v>
      </c>
      <c r="BP1522" t="b">
        <v>0</v>
      </c>
    </row>
    <row r="1523" spans="1:68" x14ac:dyDescent="0.2">
      <c r="A1523" s="1" t="s">
        <v>3259</v>
      </c>
      <c r="B1523" s="1" t="s">
        <v>2842</v>
      </c>
      <c r="C1523" s="2" t="d">
        <v>2026-07-04</v>
      </c>
      <c r="D1523">
        <v>34</v>
      </c>
      <c r="E1523" s="1" t="s">
        <v>150</v>
      </c>
      <c r="F1523">
        <v>60</v>
      </c>
      <c r="G1523">
        <v>17</v>
      </c>
      <c r="H1523">
        <v>0</v>
      </c>
      <c r="I1523">
        <v>2</v>
      </c>
      <c r="J1523">
        <v>15</v>
      </c>
      <c r="K1523">
        <v>0</v>
      </c>
      <c r="L1523">
        <v>1</v>
      </c>
      <c r="M1523" s="1" t="s">
        <v>63</v>
      </c>
      <c r="N1523" s="1" t="s">
        <v>3260</v>
      </c>
      <c r="O1523" s="1" t="s">
        <v>3261</v>
      </c>
      <c r="P1523">
        <v>4</v>
      </c>
      <c r="Q1523">
        <v>0</v>
      </c>
      <c r="R1523">
        <v>100</v>
      </c>
      <c r="S1523">
        <v>1</v>
      </c>
      <c r="T1523">
        <v>34</v>
      </c>
      <c r="U1523">
        <v>60</v>
      </c>
      <c r="V1523">
        <v>326</v>
      </c>
      <c r="W1523">
        <v>73880.039999999994</v>
      </c>
      <c r="X1523">
        <v>5.4333333333333336</v>
      </c>
      <c r="Y1523">
        <v>1231.3339999999998</v>
      </c>
      <c r="Z1523">
        <v>12.266666666666667</v>
      </c>
      <c r="AA1523">
        <v>10.339828524444444</v>
      </c>
      <c r="AB1523">
        <v>8</v>
      </c>
      <c r="AC1523">
        <v>0.10659287305555555</v>
      </c>
      <c r="AD1523">
        <v>0</v>
      </c>
      <c r="AE1523">
        <v>1.477903793518385</v>
      </c>
      <c r="AF1523">
        <v>0.74111111111111116</v>
      </c>
      <c r="AG1523">
        <v>2.2190148963888889</v>
      </c>
      <c r="AH1523">
        <v>0</v>
      </c>
      <c r="AI1523">
        <v>7.2222025091666664</v>
      </c>
      <c r="AJ1523">
        <v>2100</v>
      </c>
      <c r="AK1523">
        <v>57</v>
      </c>
      <c r="AL1523">
        <v>2</v>
      </c>
      <c r="AM1523">
        <v>2</v>
      </c>
      <c r="AN1523">
        <v>1</v>
      </c>
      <c r="AO1523">
        <v>1</v>
      </c>
      <c r="AP1523">
        <v>0</v>
      </c>
      <c r="AQ1523">
        <v>0</v>
      </c>
      <c r="AR1523">
        <v>1083.3600000000001</v>
      </c>
      <c r="AS1523" s="1" t="s">
        <v>65</v>
      </c>
      <c r="AT1523">
        <v>7</v>
      </c>
      <c r="AU1523">
        <v>82.380918466666671</v>
      </c>
      <c r="AV1523">
        <v>602.81674808333332</v>
      </c>
      <c r="AW1523">
        <v>38</v>
      </c>
      <c r="AX1523">
        <v>0.13333333333333333</v>
      </c>
      <c r="AY1523">
        <v>3.3333333333333333E-2</v>
      </c>
      <c r="AZ1523">
        <v>35</v>
      </c>
      <c r="BA1523">
        <v>0.1830687077037037</v>
      </c>
      <c r="BB1523">
        <v>0.35252441408382068</v>
      </c>
      <c r="BC1523">
        <v>29</v>
      </c>
      <c r="BD1523">
        <v>28</v>
      </c>
      <c r="BE1523">
        <v>4</v>
      </c>
      <c r="BF1523">
        <v>11</v>
      </c>
      <c r="BG1523" s="1" t="s">
        <v>99</v>
      </c>
      <c r="BH1523" s="1" t="s">
        <v>6892</v>
      </c>
      <c r="BI1523" s="1" t="s">
        <v>6889</v>
      </c>
      <c r="BJ1523" s="1" t="s">
        <v>6893</v>
      </c>
      <c r="BK1523">
        <v>1900</v>
      </c>
      <c r="BL1523">
        <v>2.8</v>
      </c>
      <c r="BM1523" s="5" t="d">
        <v>16:30:00.000</v>
      </c>
      <c r="BN1523" s="5" t="d">
        <v>17:00:00.0000000000031950</v>
      </c>
      <c r="BO1523">
        <v>16</v>
      </c>
      <c r="BP1523" t="b">
        <v>0</v>
      </c>
    </row>
    <row r="1524" spans="1:68" x14ac:dyDescent="0.2">
      <c r="A1524" s="1" t="s">
        <v>3262</v>
      </c>
      <c r="B1524" s="1" t="s">
        <v>2842</v>
      </c>
      <c r="C1524" s="2" t="d">
        <v>2026-07-04</v>
      </c>
      <c r="D1524">
        <v>35</v>
      </c>
      <c r="E1524" s="1" t="s">
        <v>150</v>
      </c>
      <c r="F1524">
        <v>47</v>
      </c>
      <c r="G1524">
        <v>7</v>
      </c>
      <c r="H1524">
        <v>0</v>
      </c>
      <c r="I1524">
        <v>2</v>
      </c>
      <c r="J1524">
        <v>5</v>
      </c>
      <c r="K1524">
        <v>0</v>
      </c>
      <c r="L1524">
        <v>1</v>
      </c>
      <c r="M1524" s="1" t="s">
        <v>63</v>
      </c>
      <c r="N1524" s="1" t="s">
        <v>3263</v>
      </c>
      <c r="O1524" s="1" t="s">
        <v>3264</v>
      </c>
      <c r="P1524">
        <v>9.4</v>
      </c>
      <c r="Q1524">
        <v>0</v>
      </c>
      <c r="R1524">
        <v>100</v>
      </c>
      <c r="S1524">
        <v>1</v>
      </c>
      <c r="T1524">
        <v>33</v>
      </c>
      <c r="U1524">
        <v>47</v>
      </c>
      <c r="V1524">
        <v>225</v>
      </c>
      <c r="W1524">
        <v>54616.14</v>
      </c>
      <c r="X1524">
        <v>4.7872340425531918</v>
      </c>
      <c r="Y1524">
        <v>1162.0455319148937</v>
      </c>
      <c r="Z1524">
        <v>13.340425531914894</v>
      </c>
      <c r="AA1524">
        <v>9.2684046886524829</v>
      </c>
      <c r="AB1524">
        <v>0</v>
      </c>
      <c r="AC1524">
        <v>0</v>
      </c>
      <c r="AD1524">
        <v>3.7549016312056732E-2</v>
      </c>
      <c r="AE1524">
        <v>1.3071346140133824</v>
      </c>
      <c r="AF1524">
        <v>0.57836879432624111</v>
      </c>
      <c r="AG1524">
        <v>1.9230524166666667</v>
      </c>
      <c r="AH1524">
        <v>0</v>
      </c>
      <c r="AI1524">
        <v>6.4815224755319143</v>
      </c>
      <c r="AJ1524">
        <v>1645</v>
      </c>
      <c r="AK1524">
        <v>28</v>
      </c>
      <c r="AL1524">
        <v>2</v>
      </c>
      <c r="AM1524">
        <v>2</v>
      </c>
      <c r="AN1524">
        <v>1</v>
      </c>
      <c r="AO1524">
        <v>0</v>
      </c>
      <c r="AP1524">
        <v>0</v>
      </c>
      <c r="AQ1524">
        <v>1</v>
      </c>
      <c r="AR1524">
        <v>1176.1600000000001</v>
      </c>
      <c r="AS1524" s="1" t="s">
        <v>70</v>
      </c>
      <c r="AT1524">
        <v>0</v>
      </c>
      <c r="AU1524">
        <v>68.185207216666669</v>
      </c>
      <c r="AV1524">
        <v>545.62018709999995</v>
      </c>
      <c r="AW1524">
        <v>39</v>
      </c>
      <c r="AX1524">
        <v>0</v>
      </c>
      <c r="AY1524">
        <v>4.2553191489361701E-2</v>
      </c>
      <c r="AZ1524">
        <v>35</v>
      </c>
      <c r="BA1524">
        <v>0.45456804811111112</v>
      </c>
      <c r="BB1524">
        <v>0.64954784178571423</v>
      </c>
      <c r="BC1524">
        <v>26</v>
      </c>
      <c r="BD1524">
        <v>2</v>
      </c>
      <c r="BE1524">
        <v>4</v>
      </c>
      <c r="BF1524">
        <v>1</v>
      </c>
      <c r="BG1524" s="1" t="s">
        <v>99</v>
      </c>
      <c r="BH1524" s="1" t="s">
        <v>6892</v>
      </c>
      <c r="BI1524" s="1" t="s">
        <v>6889</v>
      </c>
      <c r="BJ1524" s="1" t="s">
        <v>6893</v>
      </c>
      <c r="BK1524">
        <v>1900</v>
      </c>
      <c r="BL1524">
        <v>2.8</v>
      </c>
      <c r="BM1524" s="5" t="d">
        <v>17:00:00.0000000000031950</v>
      </c>
      <c r="BN1524" s="5" t="d">
        <v>17:29:59.9999999999968050</v>
      </c>
      <c r="BO1524">
        <v>17</v>
      </c>
      <c r="BP1524" t="b">
        <v>0</v>
      </c>
    </row>
    <row r="1525" spans="1:68" x14ac:dyDescent="0.2">
      <c r="A1525" s="1" t="s">
        <v>3265</v>
      </c>
      <c r="B1525" s="1" t="s">
        <v>2842</v>
      </c>
      <c r="C1525" s="2" t="d">
        <v>2026-07-04</v>
      </c>
      <c r="D1525">
        <v>36</v>
      </c>
      <c r="E1525" s="1" t="s">
        <v>150</v>
      </c>
      <c r="F1525">
        <v>54</v>
      </c>
      <c r="G1525">
        <v>7</v>
      </c>
      <c r="H1525">
        <v>0</v>
      </c>
      <c r="I1525">
        <v>2</v>
      </c>
      <c r="J1525">
        <v>5</v>
      </c>
      <c r="K1525">
        <v>0</v>
      </c>
      <c r="L1525">
        <v>1</v>
      </c>
      <c r="M1525" s="1" t="s">
        <v>63</v>
      </c>
      <c r="N1525" s="1" t="s">
        <v>2938</v>
      </c>
      <c r="O1525" s="1" t="s">
        <v>3266</v>
      </c>
      <c r="P1525">
        <v>10.8</v>
      </c>
      <c r="Q1525">
        <v>0</v>
      </c>
      <c r="R1525">
        <v>100</v>
      </c>
      <c r="S1525">
        <v>1</v>
      </c>
      <c r="T1525">
        <v>32</v>
      </c>
      <c r="U1525">
        <v>54</v>
      </c>
      <c r="V1525">
        <v>285</v>
      </c>
      <c r="W1525">
        <v>70786.850000000006</v>
      </c>
      <c r="X1525">
        <v>5.2777777777777777</v>
      </c>
      <c r="Y1525">
        <v>1310.8675925925927</v>
      </c>
      <c r="Z1525">
        <v>13.944444444444445</v>
      </c>
      <c r="AA1525">
        <v>10.28214503888889</v>
      </c>
      <c r="AB1525">
        <v>1</v>
      </c>
      <c r="AC1525">
        <v>1.9452691666666674E-2</v>
      </c>
      <c r="AD1525">
        <v>5.4822662654320987E-2</v>
      </c>
      <c r="AE1525">
        <v>1.4238154712041917</v>
      </c>
      <c r="AF1525">
        <v>0.67839506172839503</v>
      </c>
      <c r="AG1525">
        <v>1.3506858262345678</v>
      </c>
      <c r="AH1525">
        <v>7.0524223148148157E-2</v>
      </c>
      <c r="AI1525">
        <v>7.1629209509259262</v>
      </c>
      <c r="AJ1525">
        <v>1890</v>
      </c>
      <c r="AK1525">
        <v>28</v>
      </c>
      <c r="AL1525">
        <v>3</v>
      </c>
      <c r="AM1525">
        <v>3</v>
      </c>
      <c r="AN1525">
        <v>3</v>
      </c>
      <c r="AO1525">
        <v>0</v>
      </c>
      <c r="AP1525">
        <v>0</v>
      </c>
      <c r="AQ1525">
        <v>0</v>
      </c>
      <c r="AR1525">
        <v>777.7</v>
      </c>
      <c r="AS1525" s="1" t="s">
        <v>125</v>
      </c>
      <c r="AT1525">
        <v>1</v>
      </c>
      <c r="AU1525">
        <v>75.693006916666661</v>
      </c>
      <c r="AV1525">
        <v>625.94114006666666</v>
      </c>
      <c r="AW1525">
        <v>28</v>
      </c>
      <c r="AX1525">
        <v>1.8518518518518517E-2</v>
      </c>
      <c r="AY1525">
        <v>5.5555555555555552E-2</v>
      </c>
      <c r="AZ1525">
        <v>35</v>
      </c>
      <c r="BA1525">
        <v>0.50462004611111111</v>
      </c>
      <c r="BB1525">
        <v>0.74516802388888892</v>
      </c>
      <c r="BC1525">
        <v>30</v>
      </c>
      <c r="BD1525">
        <v>-2</v>
      </c>
      <c r="BE1525">
        <v>4</v>
      </c>
      <c r="BF1525">
        <v>1</v>
      </c>
      <c r="BG1525" s="1" t="s">
        <v>99</v>
      </c>
      <c r="BH1525" s="1" t="s">
        <v>6892</v>
      </c>
      <c r="BI1525" s="1" t="s">
        <v>6889</v>
      </c>
      <c r="BJ1525" s="1" t="s">
        <v>6893</v>
      </c>
      <c r="BK1525">
        <v>1900</v>
      </c>
      <c r="BL1525">
        <v>2.8</v>
      </c>
      <c r="BM1525" s="5" t="d">
        <v>17:29:59.9999999999968050</v>
      </c>
      <c r="BN1525" s="5" t="d">
        <v>18:00:00.000</v>
      </c>
      <c r="BO1525">
        <v>17</v>
      </c>
      <c r="BP1525" t="b">
        <v>0</v>
      </c>
    </row>
    <row r="1526" spans="1:68" x14ac:dyDescent="0.2">
      <c r="A1526" s="1" t="s">
        <v>3267</v>
      </c>
      <c r="B1526" s="1" t="s">
        <v>2842</v>
      </c>
      <c r="C1526" s="2" t="d">
        <v>2026-07-04</v>
      </c>
      <c r="D1526">
        <v>37</v>
      </c>
      <c r="E1526" s="1" t="s">
        <v>165</v>
      </c>
      <c r="F1526">
        <v>62</v>
      </c>
      <c r="G1526">
        <v>10</v>
      </c>
      <c r="H1526">
        <v>0</v>
      </c>
      <c r="I1526">
        <v>0</v>
      </c>
      <c r="J1526">
        <v>10</v>
      </c>
      <c r="K1526">
        <v>0</v>
      </c>
      <c r="L1526">
        <v>0</v>
      </c>
      <c r="M1526" s="1" t="s">
        <v>63</v>
      </c>
      <c r="N1526" s="1" t="s">
        <v>63</v>
      </c>
      <c r="O1526" s="1" t="s">
        <v>3268</v>
      </c>
      <c r="P1526">
        <v>6.2</v>
      </c>
      <c r="Q1526">
        <v>0</v>
      </c>
      <c r="R1526">
        <v>100</v>
      </c>
      <c r="S1526">
        <v>0</v>
      </c>
      <c r="T1526">
        <v>32</v>
      </c>
      <c r="U1526">
        <v>62</v>
      </c>
      <c r="V1526">
        <v>316</v>
      </c>
      <c r="W1526">
        <v>76981.960000000006</v>
      </c>
      <c r="X1526">
        <v>5.096774193548387</v>
      </c>
      <c r="Y1526">
        <v>1241.6445161290324</v>
      </c>
      <c r="Z1526">
        <v>15.870967741935484</v>
      </c>
      <c r="AA1526">
        <v>9.5420031844086015</v>
      </c>
      <c r="AB1526">
        <v>0</v>
      </c>
      <c r="AC1526">
        <v>0</v>
      </c>
      <c r="AD1526">
        <v>0</v>
      </c>
      <c r="AE1526">
        <v>1.3805846284625669</v>
      </c>
      <c r="AF1526">
        <v>0.60564516129032253</v>
      </c>
      <c r="AG1526">
        <v>1.6516436349462367</v>
      </c>
      <c r="AH1526">
        <v>5.7667443010752682E-2</v>
      </c>
      <c r="AI1526">
        <v>6.6696113271505375</v>
      </c>
      <c r="AJ1526">
        <v>2480</v>
      </c>
      <c r="AK1526">
        <v>28</v>
      </c>
      <c r="AL1526">
        <v>3</v>
      </c>
      <c r="AM1526">
        <v>3</v>
      </c>
      <c r="AN1526">
        <v>1</v>
      </c>
      <c r="AO1526">
        <v>1</v>
      </c>
      <c r="AP1526">
        <v>1</v>
      </c>
      <c r="AQ1526">
        <v>0</v>
      </c>
      <c r="AR1526">
        <v>911.71</v>
      </c>
      <c r="AS1526" s="1" t="s">
        <v>70</v>
      </c>
      <c r="AT1526">
        <v>0</v>
      </c>
      <c r="AU1526">
        <v>86.782035899999997</v>
      </c>
      <c r="AV1526">
        <v>637.10470295000005</v>
      </c>
      <c r="AW1526">
        <v>28</v>
      </c>
      <c r="AX1526">
        <v>0</v>
      </c>
      <c r="AY1526">
        <v>4.8387096774193547E-2</v>
      </c>
      <c r="AZ1526">
        <v>40</v>
      </c>
      <c r="BA1526">
        <v>0.28927345300000001</v>
      </c>
      <c r="BB1526">
        <v>0.75845797970238105</v>
      </c>
      <c r="BC1526">
        <v>31</v>
      </c>
      <c r="BD1526">
        <v>-3</v>
      </c>
      <c r="BE1526">
        <v>5</v>
      </c>
      <c r="BF1526">
        <v>5</v>
      </c>
      <c r="BG1526" s="1" t="s">
        <v>99</v>
      </c>
      <c r="BH1526" s="1" t="s">
        <v>6892</v>
      </c>
      <c r="BI1526" s="1" t="s">
        <v>6889</v>
      </c>
      <c r="BJ1526" s="1" t="s">
        <v>6893</v>
      </c>
      <c r="BK1526">
        <v>1900</v>
      </c>
      <c r="BL1526">
        <v>2.8</v>
      </c>
      <c r="BM1526" s="5" t="d">
        <v>18:00:00.000</v>
      </c>
      <c r="BN1526" s="5" t="d">
        <v>18:30:00.0000000000031950</v>
      </c>
      <c r="BO1526">
        <v>18</v>
      </c>
      <c r="BP1526" t="b">
        <v>1</v>
      </c>
    </row>
    <row r="1527" spans="1:68" x14ac:dyDescent="0.2">
      <c r="A1527" s="1" t="s">
        <v>3269</v>
      </c>
      <c r="B1527" s="1" t="s">
        <v>2842</v>
      </c>
      <c r="C1527" s="2" t="d">
        <v>2026-07-04</v>
      </c>
      <c r="D1527">
        <v>38</v>
      </c>
      <c r="E1527" s="1" t="s">
        <v>165</v>
      </c>
      <c r="F1527">
        <v>110</v>
      </c>
      <c r="G1527">
        <v>10</v>
      </c>
      <c r="H1527">
        <v>0</v>
      </c>
      <c r="I1527">
        <v>0</v>
      </c>
      <c r="J1527">
        <v>10</v>
      </c>
      <c r="K1527">
        <v>0</v>
      </c>
      <c r="L1527">
        <v>0</v>
      </c>
      <c r="M1527" s="1" t="s">
        <v>63</v>
      </c>
      <c r="N1527" s="1" t="s">
        <v>63</v>
      </c>
      <c r="O1527" s="1" t="s">
        <v>3270</v>
      </c>
      <c r="P1527">
        <v>11</v>
      </c>
      <c r="Q1527">
        <v>0</v>
      </c>
      <c r="R1527">
        <v>100</v>
      </c>
      <c r="S1527">
        <v>0</v>
      </c>
      <c r="T1527">
        <v>32</v>
      </c>
      <c r="U1527">
        <v>110</v>
      </c>
      <c r="V1527">
        <v>577</v>
      </c>
      <c r="W1527">
        <v>124509.2</v>
      </c>
      <c r="X1527">
        <v>5.2454545454545451</v>
      </c>
      <c r="Y1527">
        <v>1131.901818181818</v>
      </c>
      <c r="Z1527">
        <v>19.509090909090908</v>
      </c>
      <c r="AA1527">
        <v>16.737035311060605</v>
      </c>
      <c r="AB1527">
        <v>38</v>
      </c>
      <c r="AC1527">
        <v>1.0648777046969697</v>
      </c>
      <c r="AD1527">
        <v>0</v>
      </c>
      <c r="AE1527">
        <v>1.4246447693372792</v>
      </c>
      <c r="AF1527">
        <v>0.65606060606060612</v>
      </c>
      <c r="AG1527">
        <v>0.35292600515151512</v>
      </c>
      <c r="AH1527">
        <v>6.8598922287878787</v>
      </c>
      <c r="AI1527">
        <v>6.9284073971212115</v>
      </c>
      <c r="AJ1527">
        <v>4400</v>
      </c>
      <c r="AK1527">
        <v>28</v>
      </c>
      <c r="AL1527">
        <v>6</v>
      </c>
      <c r="AM1527">
        <v>6</v>
      </c>
      <c r="AN1527">
        <v>2</v>
      </c>
      <c r="AO1527">
        <v>3</v>
      </c>
      <c r="AP1527">
        <v>1</v>
      </c>
      <c r="AQ1527">
        <v>0</v>
      </c>
      <c r="AR1527">
        <v>1593.55</v>
      </c>
      <c r="AS1527" s="1" t="s">
        <v>173</v>
      </c>
      <c r="AT1527">
        <v>38</v>
      </c>
      <c r="AU1527">
        <v>151.21684195</v>
      </c>
      <c r="AV1527">
        <v>733.72617635000006</v>
      </c>
      <c r="AW1527">
        <v>28</v>
      </c>
      <c r="AX1527">
        <v>0.34545454545454546</v>
      </c>
      <c r="AY1527">
        <v>5.4545454545454543E-2</v>
      </c>
      <c r="AZ1527">
        <v>40</v>
      </c>
      <c r="BA1527">
        <v>0.50405613983333331</v>
      </c>
      <c r="BB1527">
        <v>0.87348354327380962</v>
      </c>
      <c r="BC1527">
        <v>35</v>
      </c>
      <c r="BD1527">
        <v>-7</v>
      </c>
      <c r="BE1527">
        <v>8</v>
      </c>
      <c r="BF1527">
        <v>2</v>
      </c>
      <c r="BG1527" s="1" t="s">
        <v>174</v>
      </c>
      <c r="BH1527" s="1" t="s">
        <v>6892</v>
      </c>
      <c r="BI1527" s="1" t="s">
        <v>6889</v>
      </c>
      <c r="BJ1527" s="1" t="s">
        <v>6893</v>
      </c>
      <c r="BK1527">
        <v>1900</v>
      </c>
      <c r="BL1527">
        <v>2.8</v>
      </c>
      <c r="BM1527" s="5" t="d">
        <v>18:30:00.0000000000031950</v>
      </c>
      <c r="BN1527" s="5" t="d">
        <v>18:59:59.9999999999968050</v>
      </c>
      <c r="BO1527">
        <v>18</v>
      </c>
      <c r="BP1527" t="b">
        <v>1</v>
      </c>
    </row>
    <row r="1528" spans="1:68" x14ac:dyDescent="0.2">
      <c r="A1528" s="1" t="s">
        <v>3271</v>
      </c>
      <c r="B1528" s="1" t="s">
        <v>2842</v>
      </c>
      <c r="C1528" s="2" t="d">
        <v>2026-07-04</v>
      </c>
      <c r="D1528">
        <v>39</v>
      </c>
      <c r="E1528" s="1" t="s">
        <v>165</v>
      </c>
      <c r="F1528">
        <v>109</v>
      </c>
      <c r="G1528">
        <v>10</v>
      </c>
      <c r="H1528">
        <v>0</v>
      </c>
      <c r="I1528">
        <v>0</v>
      </c>
      <c r="J1528">
        <v>10</v>
      </c>
      <c r="K1528">
        <v>0</v>
      </c>
      <c r="L1528">
        <v>0</v>
      </c>
      <c r="M1528" s="1" t="s">
        <v>63</v>
      </c>
      <c r="N1528" s="1" t="s">
        <v>63</v>
      </c>
      <c r="O1528" s="1" t="s">
        <v>3272</v>
      </c>
      <c r="P1528">
        <v>10.9</v>
      </c>
      <c r="Q1528">
        <v>0</v>
      </c>
      <c r="R1528">
        <v>100</v>
      </c>
      <c r="S1528">
        <v>0</v>
      </c>
      <c r="T1528">
        <v>32</v>
      </c>
      <c r="U1528">
        <v>109</v>
      </c>
      <c r="V1528">
        <v>576</v>
      </c>
      <c r="W1528">
        <v>128071.97</v>
      </c>
      <c r="X1528">
        <v>5.2844036697247709</v>
      </c>
      <c r="Y1528">
        <v>1174.9722018348623</v>
      </c>
      <c r="Z1528">
        <v>19.467889908256879</v>
      </c>
      <c r="AA1528">
        <v>35.507522555045867</v>
      </c>
      <c r="AB1528">
        <v>109</v>
      </c>
      <c r="AC1528">
        <v>16.039632646788991</v>
      </c>
      <c r="AD1528">
        <v>3.2453266055045872E-3</v>
      </c>
      <c r="AE1528">
        <v>1.4236447549291791</v>
      </c>
      <c r="AF1528">
        <v>0.57981651376146781</v>
      </c>
      <c r="AG1528">
        <v>0</v>
      </c>
      <c r="AH1528">
        <v>25.229855329510706</v>
      </c>
      <c r="AI1528">
        <v>7.3009300425076455</v>
      </c>
      <c r="AJ1528">
        <v>4360</v>
      </c>
      <c r="AK1528">
        <v>28</v>
      </c>
      <c r="AL1528">
        <v>2</v>
      </c>
      <c r="AM1528">
        <v>2</v>
      </c>
      <c r="AN1528">
        <v>0</v>
      </c>
      <c r="AO1528">
        <v>2</v>
      </c>
      <c r="AP1528">
        <v>0</v>
      </c>
      <c r="AQ1528">
        <v>0</v>
      </c>
      <c r="AR1528">
        <v>477.97999999999996</v>
      </c>
      <c r="AS1528" s="1" t="s">
        <v>173</v>
      </c>
      <c r="AT1528">
        <v>109</v>
      </c>
      <c r="AU1528">
        <v>155.98372895</v>
      </c>
      <c r="AV1528">
        <v>776.73052103333328</v>
      </c>
      <c r="AW1528">
        <v>28</v>
      </c>
      <c r="AX1528">
        <v>1</v>
      </c>
      <c r="AY1528">
        <v>1.834862385321101E-2</v>
      </c>
      <c r="AZ1528">
        <v>40</v>
      </c>
      <c r="BA1528">
        <v>0.51994576316666663</v>
      </c>
      <c r="BB1528">
        <v>0.92467919170634916</v>
      </c>
      <c r="BC1528">
        <v>37</v>
      </c>
      <c r="BD1528">
        <v>-9</v>
      </c>
      <c r="BE1528">
        <v>8</v>
      </c>
      <c r="BF1528">
        <v>2</v>
      </c>
      <c r="BG1528" s="1" t="s">
        <v>174</v>
      </c>
      <c r="BH1528" s="1" t="s">
        <v>6892</v>
      </c>
      <c r="BI1528" s="1" t="s">
        <v>6889</v>
      </c>
      <c r="BJ1528" s="1" t="s">
        <v>6893</v>
      </c>
      <c r="BK1528">
        <v>1900</v>
      </c>
      <c r="BL1528">
        <v>2.8</v>
      </c>
      <c r="BM1528" s="5" t="d">
        <v>18:59:59.9999999999968050</v>
      </c>
      <c r="BN1528" s="5" t="d">
        <v>19:30:00.000</v>
      </c>
      <c r="BO1528">
        <v>19</v>
      </c>
      <c r="BP1528" t="b">
        <v>1</v>
      </c>
    </row>
    <row r="1529" spans="1:68" x14ac:dyDescent="0.2">
      <c r="A1529" s="1" t="s">
        <v>3273</v>
      </c>
      <c r="B1529" s="1" t="s">
        <v>2842</v>
      </c>
      <c r="C1529" s="2" t="d">
        <v>2026-07-04</v>
      </c>
      <c r="D1529">
        <v>40</v>
      </c>
      <c r="E1529" s="1" t="s">
        <v>165</v>
      </c>
      <c r="F1529">
        <v>112</v>
      </c>
      <c r="G1529">
        <v>10</v>
      </c>
      <c r="H1529">
        <v>0</v>
      </c>
      <c r="I1529">
        <v>0</v>
      </c>
      <c r="J1529">
        <v>10</v>
      </c>
      <c r="K1529">
        <v>0</v>
      </c>
      <c r="L1529">
        <v>0</v>
      </c>
      <c r="M1529" s="1" t="s">
        <v>63</v>
      </c>
      <c r="N1529" s="1" t="s">
        <v>63</v>
      </c>
      <c r="O1529" s="1" t="s">
        <v>3274</v>
      </c>
      <c r="P1529">
        <v>11.2</v>
      </c>
      <c r="Q1529">
        <v>0</v>
      </c>
      <c r="R1529">
        <v>100</v>
      </c>
      <c r="S1529">
        <v>0</v>
      </c>
      <c r="T1529">
        <v>32</v>
      </c>
      <c r="U1529">
        <v>112</v>
      </c>
      <c r="V1529">
        <v>593</v>
      </c>
      <c r="W1529">
        <v>129218.24000000001</v>
      </c>
      <c r="X1529">
        <v>5.2946428571428568</v>
      </c>
      <c r="Y1529">
        <v>1153.7342857142858</v>
      </c>
      <c r="Z1529">
        <v>19.482142857142858</v>
      </c>
      <c r="AA1529">
        <v>50.624007500148814</v>
      </c>
      <c r="AB1529">
        <v>112</v>
      </c>
      <c r="AC1529">
        <v>31.141864643005952</v>
      </c>
      <c r="AD1529">
        <v>3.0482593749999998E-2</v>
      </c>
      <c r="AE1529">
        <v>1.4721986646329737</v>
      </c>
      <c r="AF1529">
        <v>0.61889880952380949</v>
      </c>
      <c r="AG1529">
        <v>0</v>
      </c>
      <c r="AH1529">
        <v>40.724779454464283</v>
      </c>
      <c r="AI1529">
        <v>6.89758844389881</v>
      </c>
      <c r="AJ1529">
        <v>4480</v>
      </c>
      <c r="AK1529">
        <v>28</v>
      </c>
      <c r="AL1529">
        <v>5</v>
      </c>
      <c r="AM1529">
        <v>4</v>
      </c>
      <c r="AN1529">
        <v>3</v>
      </c>
      <c r="AO1529">
        <v>2</v>
      </c>
      <c r="AP1529">
        <v>0</v>
      </c>
      <c r="AQ1529">
        <v>0</v>
      </c>
      <c r="AR1529">
        <v>1151.27</v>
      </c>
      <c r="AS1529" s="1" t="s">
        <v>173</v>
      </c>
      <c r="AT1529">
        <v>112</v>
      </c>
      <c r="AU1529">
        <v>166.54704495000001</v>
      </c>
      <c r="AV1529">
        <v>772.45653774999994</v>
      </c>
      <c r="AW1529">
        <v>28</v>
      </c>
      <c r="AX1529">
        <v>1</v>
      </c>
      <c r="AY1529">
        <v>3.5714285714285712E-2</v>
      </c>
      <c r="AZ1529">
        <v>40</v>
      </c>
      <c r="BA1529">
        <v>0.55515681650000004</v>
      </c>
      <c r="BB1529">
        <v>0.91959111636904756</v>
      </c>
      <c r="BC1529">
        <v>37</v>
      </c>
      <c r="BD1529">
        <v>-9</v>
      </c>
      <c r="BE1529">
        <v>8</v>
      </c>
      <c r="BF1529">
        <v>2</v>
      </c>
      <c r="BG1529" s="1" t="s">
        <v>174</v>
      </c>
      <c r="BH1529" s="1" t="s">
        <v>6892</v>
      </c>
      <c r="BI1529" s="1" t="s">
        <v>6889</v>
      </c>
      <c r="BJ1529" s="1" t="s">
        <v>6893</v>
      </c>
      <c r="BK1529">
        <v>1900</v>
      </c>
      <c r="BL1529">
        <v>2.8</v>
      </c>
      <c r="BM1529" s="5" t="d">
        <v>19:30:00.000</v>
      </c>
      <c r="BN1529" s="5" t="d">
        <v>20:00:00.0000000000031950</v>
      </c>
      <c r="BO1529">
        <v>19</v>
      </c>
      <c r="BP1529" t="b">
        <v>1</v>
      </c>
    </row>
    <row r="1530" spans="1:68" x14ac:dyDescent="0.2">
      <c r="A1530" s="1" t="s">
        <v>3275</v>
      </c>
      <c r="B1530" s="1" t="s">
        <v>2842</v>
      </c>
      <c r="C1530" s="2" t="d">
        <v>2026-07-04</v>
      </c>
      <c r="D1530">
        <v>41</v>
      </c>
      <c r="E1530" s="1" t="s">
        <v>165</v>
      </c>
      <c r="F1530">
        <v>131</v>
      </c>
      <c r="G1530">
        <v>10</v>
      </c>
      <c r="H1530">
        <v>0</v>
      </c>
      <c r="I1530">
        <v>0</v>
      </c>
      <c r="J1530">
        <v>10</v>
      </c>
      <c r="K1530">
        <v>0</v>
      </c>
      <c r="L1530">
        <v>0</v>
      </c>
      <c r="M1530" s="1" t="s">
        <v>63</v>
      </c>
      <c r="N1530" s="1" t="s">
        <v>63</v>
      </c>
      <c r="O1530" s="1" t="s">
        <v>3276</v>
      </c>
      <c r="P1530">
        <v>13.1</v>
      </c>
      <c r="Q1530">
        <v>0</v>
      </c>
      <c r="R1530">
        <v>100</v>
      </c>
      <c r="S1530">
        <v>0</v>
      </c>
      <c r="T1530">
        <v>32</v>
      </c>
      <c r="U1530">
        <v>131</v>
      </c>
      <c r="V1530">
        <v>632</v>
      </c>
      <c r="W1530">
        <v>148717.85</v>
      </c>
      <c r="X1530">
        <v>4.8244274809160306</v>
      </c>
      <c r="Y1530">
        <v>1135.2507633587786</v>
      </c>
      <c r="Z1530">
        <v>20.801526717557252</v>
      </c>
      <c r="AA1530">
        <v>72.816435010687016</v>
      </c>
      <c r="AB1530">
        <v>131</v>
      </c>
      <c r="AC1530">
        <v>52.014908293129771</v>
      </c>
      <c r="AD1530">
        <v>1.1216270483460557E-2</v>
      </c>
      <c r="AE1530">
        <v>1.3424638776195987</v>
      </c>
      <c r="AF1530">
        <v>0.65648854961832059</v>
      </c>
      <c r="AG1530">
        <v>0</v>
      </c>
      <c r="AH1530">
        <v>62.897086096055979</v>
      </c>
      <c r="AI1530">
        <v>6.9939130316793898</v>
      </c>
      <c r="AJ1530">
        <v>5240</v>
      </c>
      <c r="AK1530">
        <v>28</v>
      </c>
      <c r="AL1530">
        <v>2</v>
      </c>
      <c r="AM1530">
        <v>2</v>
      </c>
      <c r="AN1530">
        <v>1</v>
      </c>
      <c r="AO1530">
        <v>1</v>
      </c>
      <c r="AP1530">
        <v>0</v>
      </c>
      <c r="AQ1530">
        <v>0</v>
      </c>
      <c r="AR1530">
        <v>1178.5899999999999</v>
      </c>
      <c r="AS1530" s="1" t="s">
        <v>173</v>
      </c>
      <c r="AT1530">
        <v>131</v>
      </c>
      <c r="AU1530">
        <v>175.01396548333332</v>
      </c>
      <c r="AV1530">
        <v>772.34456148333334</v>
      </c>
      <c r="AW1530">
        <v>28</v>
      </c>
      <c r="AX1530">
        <v>1</v>
      </c>
      <c r="AY1530">
        <v>1.5267175572519083E-2</v>
      </c>
      <c r="AZ1530">
        <v>40</v>
      </c>
      <c r="BA1530">
        <v>0.58337988494444437</v>
      </c>
      <c r="BB1530">
        <v>0.91945781128968251</v>
      </c>
      <c r="BC1530">
        <v>37</v>
      </c>
      <c r="BD1530">
        <v>-9</v>
      </c>
      <c r="BE1530">
        <v>9</v>
      </c>
      <c r="BF1530">
        <v>1</v>
      </c>
      <c r="BG1530" s="1" t="s">
        <v>174</v>
      </c>
      <c r="BH1530" s="1" t="s">
        <v>6892</v>
      </c>
      <c r="BI1530" s="1" t="s">
        <v>6889</v>
      </c>
      <c r="BJ1530" s="1" t="s">
        <v>6893</v>
      </c>
      <c r="BK1530">
        <v>1900</v>
      </c>
      <c r="BL1530">
        <v>2.8</v>
      </c>
      <c r="BM1530" s="5" t="d">
        <v>20:00:00.0000000000031950</v>
      </c>
      <c r="BN1530" s="5" t="d">
        <v>20:29:59.9999999999968050</v>
      </c>
      <c r="BO1530">
        <v>20</v>
      </c>
      <c r="BP1530" t="b">
        <v>1</v>
      </c>
    </row>
    <row r="1531" spans="1:68" x14ac:dyDescent="0.2">
      <c r="A1531" s="1" t="s">
        <v>3277</v>
      </c>
      <c r="B1531" s="1" t="s">
        <v>2842</v>
      </c>
      <c r="C1531" s="2" t="d">
        <v>2026-07-04</v>
      </c>
      <c r="D1531">
        <v>42</v>
      </c>
      <c r="E1531" s="1" t="s">
        <v>165</v>
      </c>
      <c r="F1531">
        <v>126</v>
      </c>
      <c r="G1531">
        <v>10</v>
      </c>
      <c r="H1531">
        <v>0</v>
      </c>
      <c r="I1531">
        <v>0</v>
      </c>
      <c r="J1531">
        <v>10</v>
      </c>
      <c r="K1531">
        <v>0</v>
      </c>
      <c r="L1531">
        <v>0</v>
      </c>
      <c r="M1531" s="1" t="s">
        <v>63</v>
      </c>
      <c r="N1531" s="1" t="s">
        <v>63</v>
      </c>
      <c r="O1531" s="1" t="s">
        <v>3278</v>
      </c>
      <c r="P1531">
        <v>12.6</v>
      </c>
      <c r="Q1531">
        <v>0</v>
      </c>
      <c r="R1531">
        <v>100</v>
      </c>
      <c r="S1531">
        <v>0</v>
      </c>
      <c r="T1531">
        <v>32</v>
      </c>
      <c r="U1531">
        <v>126</v>
      </c>
      <c r="V1531">
        <v>633</v>
      </c>
      <c r="W1531">
        <v>138072.25</v>
      </c>
      <c r="X1531">
        <v>5.0238095238095237</v>
      </c>
      <c r="Y1531">
        <v>1095.811507936508</v>
      </c>
      <c r="Z1531">
        <v>20.301587301587301</v>
      </c>
      <c r="AA1531">
        <v>94.003982551587299</v>
      </c>
      <c r="AB1531">
        <v>126</v>
      </c>
      <c r="AC1531">
        <v>73.702395250000009</v>
      </c>
      <c r="AD1531">
        <v>7.9384214285714259E-3</v>
      </c>
      <c r="AE1531">
        <v>1.3677629253455859</v>
      </c>
      <c r="AF1531">
        <v>0.6522486772486773</v>
      </c>
      <c r="AG1531">
        <v>0</v>
      </c>
      <c r="AH1531">
        <v>84.408666550529105</v>
      </c>
      <c r="AI1531">
        <v>6.6655141152116402</v>
      </c>
      <c r="AJ1531">
        <v>5040</v>
      </c>
      <c r="AK1531">
        <v>28</v>
      </c>
      <c r="AL1531">
        <v>2</v>
      </c>
      <c r="AM1531">
        <v>2</v>
      </c>
      <c r="AN1531">
        <v>1</v>
      </c>
      <c r="AO1531">
        <v>0</v>
      </c>
      <c r="AP1531">
        <v>1</v>
      </c>
      <c r="AQ1531">
        <v>0</v>
      </c>
      <c r="AR1531">
        <v>501.37</v>
      </c>
      <c r="AS1531" s="1" t="s">
        <v>173</v>
      </c>
      <c r="AT1531">
        <v>126</v>
      </c>
      <c r="AU1531">
        <v>171.98217769999999</v>
      </c>
      <c r="AV1531">
        <v>778.61228936666669</v>
      </c>
      <c r="AW1531">
        <v>28</v>
      </c>
      <c r="AX1531">
        <v>1</v>
      </c>
      <c r="AY1531">
        <v>1.5873015873015872E-2</v>
      </c>
      <c r="AZ1531">
        <v>40</v>
      </c>
      <c r="BA1531">
        <v>0.57327392566666668</v>
      </c>
      <c r="BB1531">
        <v>0.92691939210317464</v>
      </c>
      <c r="BC1531">
        <v>38</v>
      </c>
      <c r="BD1531">
        <v>-10</v>
      </c>
      <c r="BE1531">
        <v>9</v>
      </c>
      <c r="BF1531">
        <v>1</v>
      </c>
      <c r="BG1531" s="1" t="s">
        <v>174</v>
      </c>
      <c r="BH1531" s="1" t="s">
        <v>6892</v>
      </c>
      <c r="BI1531" s="1" t="s">
        <v>6889</v>
      </c>
      <c r="BJ1531" s="1" t="s">
        <v>6893</v>
      </c>
      <c r="BK1531">
        <v>1900</v>
      </c>
      <c r="BL1531">
        <v>2.8</v>
      </c>
      <c r="BM1531" s="5" t="d">
        <v>20:29:59.9999999999968050</v>
      </c>
      <c r="BN1531" s="5" t="d">
        <v>21:00:00.000</v>
      </c>
      <c r="BO1531">
        <v>20</v>
      </c>
      <c r="BP1531" t="b">
        <v>1</v>
      </c>
    </row>
    <row r="1532" spans="1:68" x14ac:dyDescent="0.2">
      <c r="A1532" s="1" t="s">
        <v>3279</v>
      </c>
      <c r="B1532" s="1" t="s">
        <v>2842</v>
      </c>
      <c r="C1532" s="2" t="d">
        <v>2026-07-04</v>
      </c>
      <c r="D1532">
        <v>43</v>
      </c>
      <c r="E1532" s="1" t="s">
        <v>165</v>
      </c>
      <c r="F1532">
        <v>113</v>
      </c>
      <c r="G1532">
        <v>10</v>
      </c>
      <c r="H1532">
        <v>0</v>
      </c>
      <c r="I1532">
        <v>0</v>
      </c>
      <c r="J1532">
        <v>10</v>
      </c>
      <c r="K1532">
        <v>0</v>
      </c>
      <c r="L1532">
        <v>0</v>
      </c>
      <c r="M1532" s="1" t="s">
        <v>63</v>
      </c>
      <c r="N1532" s="1" t="s">
        <v>63</v>
      </c>
      <c r="O1532" s="1" t="s">
        <v>3280</v>
      </c>
      <c r="P1532">
        <v>11.3</v>
      </c>
      <c r="Q1532">
        <v>0</v>
      </c>
      <c r="R1532">
        <v>100</v>
      </c>
      <c r="S1532">
        <v>0</v>
      </c>
      <c r="T1532">
        <v>32</v>
      </c>
      <c r="U1532">
        <v>113</v>
      </c>
      <c r="V1532">
        <v>573</v>
      </c>
      <c r="W1532">
        <v>128006.39</v>
      </c>
      <c r="X1532">
        <v>5.0707964601769913</v>
      </c>
      <c r="Y1532">
        <v>1132.7999115044247</v>
      </c>
      <c r="Z1532">
        <v>19.407079646017699</v>
      </c>
      <c r="AA1532">
        <v>113.03272015870206</v>
      </c>
      <c r="AB1532">
        <v>113</v>
      </c>
      <c r="AC1532">
        <v>93.625640512684356</v>
      </c>
      <c r="AD1532">
        <v>0</v>
      </c>
      <c r="AE1532">
        <v>1.3870028703425274</v>
      </c>
      <c r="AF1532">
        <v>0.64955752212389384</v>
      </c>
      <c r="AG1532">
        <v>0</v>
      </c>
      <c r="AH1532">
        <v>103.33743267905605</v>
      </c>
      <c r="AI1532">
        <v>6.7693465489675511</v>
      </c>
      <c r="AJ1532">
        <v>4520</v>
      </c>
      <c r="AK1532">
        <v>28</v>
      </c>
      <c r="AL1532">
        <v>1</v>
      </c>
      <c r="AM1532">
        <v>1</v>
      </c>
      <c r="AN1532">
        <v>0</v>
      </c>
      <c r="AO1532">
        <v>0</v>
      </c>
      <c r="AP1532">
        <v>1</v>
      </c>
      <c r="AQ1532">
        <v>0</v>
      </c>
      <c r="AR1532">
        <v>311.41000000000003</v>
      </c>
      <c r="AS1532" s="1" t="s">
        <v>173</v>
      </c>
      <c r="AT1532">
        <v>113</v>
      </c>
      <c r="AU1532">
        <v>159.29326981666668</v>
      </c>
      <c r="AV1532">
        <v>773.63333191666663</v>
      </c>
      <c r="AW1532">
        <v>28</v>
      </c>
      <c r="AX1532">
        <v>1</v>
      </c>
      <c r="AY1532">
        <v>8.8495575221238937E-3</v>
      </c>
      <c r="AZ1532">
        <v>40</v>
      </c>
      <c r="BA1532">
        <v>0.53097756605555557</v>
      </c>
      <c r="BB1532">
        <v>0.92099206180555548</v>
      </c>
      <c r="BC1532">
        <v>37</v>
      </c>
      <c r="BD1532">
        <v>-9</v>
      </c>
      <c r="BE1532">
        <v>8</v>
      </c>
      <c r="BF1532">
        <v>2</v>
      </c>
      <c r="BG1532" s="1" t="s">
        <v>174</v>
      </c>
      <c r="BH1532" s="1" t="s">
        <v>6892</v>
      </c>
      <c r="BI1532" s="1" t="s">
        <v>6889</v>
      </c>
      <c r="BJ1532" s="1" t="s">
        <v>6893</v>
      </c>
      <c r="BK1532">
        <v>1900</v>
      </c>
      <c r="BL1532">
        <v>2.8</v>
      </c>
      <c r="BM1532" s="5" t="d">
        <v>21:00:00.000</v>
      </c>
      <c r="BN1532" s="5" t="d">
        <v>21:30:00.0000000000031950</v>
      </c>
      <c r="BO1532">
        <v>21</v>
      </c>
      <c r="BP1532" t="b">
        <v>1</v>
      </c>
    </row>
    <row r="1533" spans="1:68" x14ac:dyDescent="0.2">
      <c r="A1533" s="1" t="s">
        <v>3281</v>
      </c>
      <c r="B1533" s="1" t="s">
        <v>2842</v>
      </c>
      <c r="C1533" s="2" t="d">
        <v>2026-07-04</v>
      </c>
      <c r="D1533">
        <v>44</v>
      </c>
      <c r="E1533" s="1" t="s">
        <v>165</v>
      </c>
      <c r="F1533">
        <v>92</v>
      </c>
      <c r="G1533">
        <v>10</v>
      </c>
      <c r="H1533">
        <v>0</v>
      </c>
      <c r="I1533">
        <v>0</v>
      </c>
      <c r="J1533">
        <v>10</v>
      </c>
      <c r="K1533">
        <v>0</v>
      </c>
      <c r="L1533">
        <v>0</v>
      </c>
      <c r="M1533" s="1" t="s">
        <v>63</v>
      </c>
      <c r="N1533" s="1" t="s">
        <v>63</v>
      </c>
      <c r="O1533" s="1" t="s">
        <v>3282</v>
      </c>
      <c r="P1533">
        <v>9.1999999999999993</v>
      </c>
      <c r="Q1533">
        <v>0</v>
      </c>
      <c r="R1533">
        <v>100</v>
      </c>
      <c r="S1533">
        <v>0</v>
      </c>
      <c r="T1533">
        <v>32</v>
      </c>
      <c r="U1533">
        <v>92</v>
      </c>
      <c r="V1533">
        <v>488</v>
      </c>
      <c r="W1533">
        <v>110865.57</v>
      </c>
      <c r="X1533">
        <v>5.3043478260869561</v>
      </c>
      <c r="Y1533">
        <v>1205.060543478261</v>
      </c>
      <c r="Z1533">
        <v>18.054347826086957</v>
      </c>
      <c r="AA1533">
        <v>123.96418845108695</v>
      </c>
      <c r="AB1533">
        <v>92</v>
      </c>
      <c r="AC1533">
        <v>105.909840625</v>
      </c>
      <c r="AD1533">
        <v>0</v>
      </c>
      <c r="AE1533">
        <v>1.4506732522958914</v>
      </c>
      <c r="AF1533">
        <v>0.65380434782608698</v>
      </c>
      <c r="AG1533">
        <v>0</v>
      </c>
      <c r="AH1533">
        <v>113.85931974130435</v>
      </c>
      <c r="AI1533">
        <v>7.1139780576086959</v>
      </c>
      <c r="AJ1533">
        <v>3680</v>
      </c>
      <c r="AK1533">
        <v>28</v>
      </c>
      <c r="AL1533">
        <v>4</v>
      </c>
      <c r="AM1533">
        <v>4</v>
      </c>
      <c r="AN1533">
        <v>4</v>
      </c>
      <c r="AO1533">
        <v>0</v>
      </c>
      <c r="AP1533">
        <v>0</v>
      </c>
      <c r="AQ1533">
        <v>0</v>
      </c>
      <c r="AR1533">
        <v>1404.98</v>
      </c>
      <c r="AS1533" s="1" t="s">
        <v>173</v>
      </c>
      <c r="AT1533">
        <v>92</v>
      </c>
      <c r="AU1533">
        <v>131.50152581666666</v>
      </c>
      <c r="AV1533">
        <v>774.37895378333337</v>
      </c>
      <c r="AW1533">
        <v>28</v>
      </c>
      <c r="AX1533">
        <v>1</v>
      </c>
      <c r="AY1533">
        <v>4.3478260869565216E-2</v>
      </c>
      <c r="AZ1533">
        <v>40</v>
      </c>
      <c r="BA1533">
        <v>0.43833841938888884</v>
      </c>
      <c r="BB1533">
        <v>0.92187970688492071</v>
      </c>
      <c r="BC1533">
        <v>37</v>
      </c>
      <c r="BD1533">
        <v>-9</v>
      </c>
      <c r="BE1533">
        <v>7</v>
      </c>
      <c r="BF1533">
        <v>3</v>
      </c>
      <c r="BG1533" s="1" t="s">
        <v>174</v>
      </c>
      <c r="BH1533" s="1" t="s">
        <v>6892</v>
      </c>
      <c r="BI1533" s="1" t="s">
        <v>6889</v>
      </c>
      <c r="BJ1533" s="1" t="s">
        <v>6893</v>
      </c>
      <c r="BK1533">
        <v>1900</v>
      </c>
      <c r="BL1533">
        <v>2.8</v>
      </c>
      <c r="BM1533" s="5" t="d">
        <v>21:30:00.0000000000031950</v>
      </c>
      <c r="BN1533" s="5" t="d">
        <v>21:59:59.9999999999968050</v>
      </c>
      <c r="BO1533">
        <v>21</v>
      </c>
      <c r="BP1533" t="b">
        <v>1</v>
      </c>
    </row>
    <row r="1534" spans="1:68" x14ac:dyDescent="0.2">
      <c r="A1534" s="1" t="s">
        <v>3283</v>
      </c>
      <c r="B1534" s="1" t="s">
        <v>2842</v>
      </c>
      <c r="C1534" s="2" t="d">
        <v>2026-07-04</v>
      </c>
      <c r="D1534">
        <v>45</v>
      </c>
      <c r="E1534" s="1" t="s">
        <v>165</v>
      </c>
      <c r="F1534">
        <v>64</v>
      </c>
      <c r="G1534">
        <v>7</v>
      </c>
      <c r="H1534">
        <v>0</v>
      </c>
      <c r="I1534">
        <v>0</v>
      </c>
      <c r="J1534">
        <v>7</v>
      </c>
      <c r="K1534">
        <v>0</v>
      </c>
      <c r="L1534">
        <v>0</v>
      </c>
      <c r="M1534" s="1" t="s">
        <v>63</v>
      </c>
      <c r="N1534" s="1" t="s">
        <v>63</v>
      </c>
      <c r="O1534" s="1" t="s">
        <v>3284</v>
      </c>
      <c r="P1534">
        <v>9.1428571428571423</v>
      </c>
      <c r="Q1534">
        <v>0</v>
      </c>
      <c r="R1534">
        <v>100</v>
      </c>
      <c r="S1534">
        <v>0</v>
      </c>
      <c r="T1534">
        <v>32</v>
      </c>
      <c r="U1534">
        <v>64</v>
      </c>
      <c r="V1534">
        <v>320</v>
      </c>
      <c r="W1534">
        <v>75372.47</v>
      </c>
      <c r="X1534">
        <v>5</v>
      </c>
      <c r="Y1534">
        <v>1177.69484375</v>
      </c>
      <c r="Z1534">
        <v>14.71875</v>
      </c>
      <c r="AA1534">
        <v>115.53276371770833</v>
      </c>
      <c r="AB1534">
        <v>64</v>
      </c>
      <c r="AC1534">
        <v>100.81401371770833</v>
      </c>
      <c r="AD1534">
        <v>0</v>
      </c>
      <c r="AE1534">
        <v>1.4011131335141405</v>
      </c>
      <c r="AF1534">
        <v>0.63906249999999998</v>
      </c>
      <c r="AG1534">
        <v>0</v>
      </c>
      <c r="AH1534">
        <v>105.25825645026042</v>
      </c>
      <c r="AI1534">
        <v>7.3705295445312498</v>
      </c>
      <c r="AJ1534">
        <v>2240</v>
      </c>
      <c r="AK1534">
        <v>28</v>
      </c>
      <c r="AL1534">
        <v>1</v>
      </c>
      <c r="AM1534">
        <v>1</v>
      </c>
      <c r="AN1534">
        <v>0</v>
      </c>
      <c r="AO1534">
        <v>0</v>
      </c>
      <c r="AP1534">
        <v>0</v>
      </c>
      <c r="AQ1534">
        <v>1</v>
      </c>
      <c r="AR1534">
        <v>150</v>
      </c>
      <c r="AS1534" s="1" t="s">
        <v>173</v>
      </c>
      <c r="AT1534">
        <v>64</v>
      </c>
      <c r="AU1534">
        <v>88.674087516666674</v>
      </c>
      <c r="AV1534">
        <v>775.12754285000005</v>
      </c>
      <c r="AW1534">
        <v>28</v>
      </c>
      <c r="AX1534">
        <v>1</v>
      </c>
      <c r="AY1534">
        <v>1.5625E-2</v>
      </c>
      <c r="AZ1534">
        <v>35</v>
      </c>
      <c r="BA1534">
        <v>0.42225755960317463</v>
      </c>
      <c r="BB1534">
        <v>0.92277088434523813</v>
      </c>
      <c r="BC1534">
        <v>37</v>
      </c>
      <c r="BD1534">
        <v>-9</v>
      </c>
      <c r="BE1534">
        <v>5</v>
      </c>
      <c r="BF1534">
        <v>2</v>
      </c>
      <c r="BG1534" s="1" t="s">
        <v>174</v>
      </c>
      <c r="BH1534" s="1" t="s">
        <v>6892</v>
      </c>
      <c r="BI1534" s="1" t="s">
        <v>6889</v>
      </c>
      <c r="BJ1534" s="1" t="s">
        <v>6893</v>
      </c>
      <c r="BK1534">
        <v>1900</v>
      </c>
      <c r="BL1534">
        <v>2.8</v>
      </c>
      <c r="BM1534" s="5" t="d">
        <v>21:59:59.9999999999968050</v>
      </c>
      <c r="BN1534" s="5" t="d">
        <v>22:30:00.000</v>
      </c>
      <c r="BO1534">
        <v>22</v>
      </c>
      <c r="BP1534" t="b">
        <v>0</v>
      </c>
    </row>
    <row r="1535" spans="1:68" x14ac:dyDescent="0.2">
      <c r="A1535" s="1" t="s">
        <v>3285</v>
      </c>
      <c r="B1535" s="1" t="s">
        <v>2842</v>
      </c>
      <c r="C1535" s="2" t="d">
        <v>2026-07-04</v>
      </c>
      <c r="D1535">
        <v>46</v>
      </c>
      <c r="E1535" s="1" t="s">
        <v>165</v>
      </c>
      <c r="F1535">
        <v>44</v>
      </c>
      <c r="G1535">
        <v>7</v>
      </c>
      <c r="H1535">
        <v>0</v>
      </c>
      <c r="I1535">
        <v>0</v>
      </c>
      <c r="J1535">
        <v>7</v>
      </c>
      <c r="K1535">
        <v>0</v>
      </c>
      <c r="L1535">
        <v>0</v>
      </c>
      <c r="M1535" s="1" t="s">
        <v>63</v>
      </c>
      <c r="N1535" s="1" t="s">
        <v>63</v>
      </c>
      <c r="O1535" s="1" t="s">
        <v>3286</v>
      </c>
      <c r="P1535">
        <v>6.2857142857142856</v>
      </c>
      <c r="Q1535">
        <v>0</v>
      </c>
      <c r="R1535">
        <v>100</v>
      </c>
      <c r="S1535">
        <v>0</v>
      </c>
      <c r="T1535">
        <v>32</v>
      </c>
      <c r="U1535">
        <v>44</v>
      </c>
      <c r="V1535">
        <v>215</v>
      </c>
      <c r="W1535">
        <v>46628.22</v>
      </c>
      <c r="X1535">
        <v>4.8863636363636367</v>
      </c>
      <c r="Y1535">
        <v>1059.7322727272729</v>
      </c>
      <c r="Z1535">
        <v>13.136363636363637</v>
      </c>
      <c r="AA1535">
        <v>96.461742522727263</v>
      </c>
      <c r="AB1535">
        <v>44</v>
      </c>
      <c r="AC1535">
        <v>83.325378886363637</v>
      </c>
      <c r="AD1535">
        <v>0</v>
      </c>
      <c r="AE1535">
        <v>1.3195632580046013</v>
      </c>
      <c r="AF1535">
        <v>0.67196969696969699</v>
      </c>
      <c r="AG1535">
        <v>0</v>
      </c>
      <c r="AH1535">
        <v>86.751794435227282</v>
      </c>
      <c r="AI1535">
        <v>6.8146272450757577</v>
      </c>
      <c r="AJ1535">
        <v>1540</v>
      </c>
      <c r="AK1535">
        <v>28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 s="1" t="s">
        <v>173</v>
      </c>
      <c r="AT1535">
        <v>44</v>
      </c>
      <c r="AU1535">
        <v>62.6952262</v>
      </c>
      <c r="AV1535">
        <v>773.4870598</v>
      </c>
      <c r="AW1535">
        <v>28</v>
      </c>
      <c r="AX1535">
        <v>1</v>
      </c>
      <c r="AY1535">
        <v>0</v>
      </c>
      <c r="AZ1535">
        <v>35</v>
      </c>
      <c r="BA1535">
        <v>0.29854869619047619</v>
      </c>
      <c r="BB1535">
        <v>0.92081792833333331</v>
      </c>
      <c r="BC1535">
        <v>37</v>
      </c>
      <c r="BD1535">
        <v>-9</v>
      </c>
      <c r="BE1535">
        <v>3</v>
      </c>
      <c r="BF1535">
        <v>4</v>
      </c>
      <c r="BG1535" s="1" t="s">
        <v>174</v>
      </c>
      <c r="BH1535" s="1" t="s">
        <v>6892</v>
      </c>
      <c r="BI1535" s="1" t="s">
        <v>6889</v>
      </c>
      <c r="BJ1535" s="1" t="s">
        <v>6893</v>
      </c>
      <c r="BK1535">
        <v>1900</v>
      </c>
      <c r="BL1535">
        <v>2.8</v>
      </c>
      <c r="BM1535" s="5" t="d">
        <v>22:30:00.000</v>
      </c>
      <c r="BN1535" s="5" t="d">
        <v>23:00:00.0000000000031950</v>
      </c>
      <c r="BO1535">
        <v>22</v>
      </c>
      <c r="BP1535" t="b">
        <v>0</v>
      </c>
    </row>
    <row r="1536" spans="1:68" x14ac:dyDescent="0.2">
      <c r="A1536" s="1" t="s">
        <v>3287</v>
      </c>
      <c r="B1536" s="1" t="s">
        <v>2842</v>
      </c>
      <c r="C1536" s="2" t="d">
        <v>2026-07-04</v>
      </c>
      <c r="D1536">
        <v>47</v>
      </c>
      <c r="E1536" s="1" t="s">
        <v>187</v>
      </c>
      <c r="F1536">
        <v>31</v>
      </c>
      <c r="G1536">
        <v>7</v>
      </c>
      <c r="H1536">
        <v>0</v>
      </c>
      <c r="I1536">
        <v>2</v>
      </c>
      <c r="J1536">
        <v>5</v>
      </c>
      <c r="K1536">
        <v>0</v>
      </c>
      <c r="L1536">
        <v>1</v>
      </c>
      <c r="M1536" s="1" t="s">
        <v>63</v>
      </c>
      <c r="N1536" s="1" t="s">
        <v>3288</v>
      </c>
      <c r="O1536" s="1" t="s">
        <v>3289</v>
      </c>
      <c r="P1536">
        <v>6.2</v>
      </c>
      <c r="Q1536">
        <v>0</v>
      </c>
      <c r="R1536">
        <v>100</v>
      </c>
      <c r="S1536">
        <v>1</v>
      </c>
      <c r="T1536">
        <v>31</v>
      </c>
      <c r="U1536">
        <v>31</v>
      </c>
      <c r="V1536">
        <v>148</v>
      </c>
      <c r="W1536">
        <v>31990.71</v>
      </c>
      <c r="X1536">
        <v>4.774193548387097</v>
      </c>
      <c r="Y1536">
        <v>1031.9583870967742</v>
      </c>
      <c r="Z1536">
        <v>12.096774193548388</v>
      </c>
      <c r="AA1536">
        <v>75.043149193010748</v>
      </c>
      <c r="AB1536">
        <v>31</v>
      </c>
      <c r="AC1536">
        <v>62.946374999462371</v>
      </c>
      <c r="AD1536">
        <v>0</v>
      </c>
      <c r="AE1536">
        <v>1.3035523348581692</v>
      </c>
      <c r="AF1536">
        <v>0.61075268817204298</v>
      </c>
      <c r="AG1536">
        <v>0</v>
      </c>
      <c r="AH1536">
        <v>65.340247697849463</v>
      </c>
      <c r="AI1536">
        <v>6.8289190451612898</v>
      </c>
      <c r="AJ1536">
        <v>1085</v>
      </c>
      <c r="AK1536">
        <v>28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 s="1" t="s">
        <v>173</v>
      </c>
      <c r="AT1536">
        <v>31</v>
      </c>
      <c r="AU1536">
        <v>39.449451033333332</v>
      </c>
      <c r="AV1536">
        <v>771.64216806666673</v>
      </c>
      <c r="AW1536">
        <v>28</v>
      </c>
      <c r="AX1536">
        <v>1</v>
      </c>
      <c r="AY1536">
        <v>0</v>
      </c>
      <c r="AZ1536">
        <v>35</v>
      </c>
      <c r="BA1536">
        <v>0.26299634022222224</v>
      </c>
      <c r="BB1536">
        <v>0.91862162865079378</v>
      </c>
      <c r="BC1536">
        <v>37</v>
      </c>
      <c r="BD1536">
        <v>-9</v>
      </c>
      <c r="BE1536">
        <v>2</v>
      </c>
      <c r="BF1536">
        <v>3</v>
      </c>
      <c r="BG1536" s="1" t="s">
        <v>174</v>
      </c>
      <c r="BH1536" s="1" t="s">
        <v>6892</v>
      </c>
      <c r="BI1536" s="1" t="s">
        <v>6889</v>
      </c>
      <c r="BJ1536" s="1" t="s">
        <v>6893</v>
      </c>
      <c r="BK1536">
        <v>1900</v>
      </c>
      <c r="BL1536">
        <v>2.8</v>
      </c>
      <c r="BM1536" s="5" t="d">
        <v>23:00:00.0000000000031950</v>
      </c>
      <c r="BN1536" s="5" t="d">
        <v>23:29:59.9999999999968050</v>
      </c>
      <c r="BO1536">
        <v>23</v>
      </c>
      <c r="BP1536" t="b">
        <v>0</v>
      </c>
    </row>
    <row r="1537" spans="1:68" x14ac:dyDescent="0.2">
      <c r="A1537" s="1" t="s">
        <v>3290</v>
      </c>
      <c r="B1537" s="1" t="s">
        <v>2842</v>
      </c>
      <c r="C1537" s="2" t="d">
        <v>2026-07-04</v>
      </c>
      <c r="D1537">
        <v>48</v>
      </c>
      <c r="E1537" s="1" t="s">
        <v>187</v>
      </c>
      <c r="F1537">
        <v>32</v>
      </c>
      <c r="G1537">
        <v>7</v>
      </c>
      <c r="H1537">
        <v>0</v>
      </c>
      <c r="I1537">
        <v>2</v>
      </c>
      <c r="J1537">
        <v>5</v>
      </c>
      <c r="K1537">
        <v>0</v>
      </c>
      <c r="L1537">
        <v>1</v>
      </c>
      <c r="M1537" s="1" t="s">
        <v>63</v>
      </c>
      <c r="N1537" s="1" t="s">
        <v>3162</v>
      </c>
      <c r="O1537" s="1" t="s">
        <v>3291</v>
      </c>
      <c r="P1537">
        <v>6.4</v>
      </c>
      <c r="Q1537">
        <v>0</v>
      </c>
      <c r="R1537">
        <v>100</v>
      </c>
      <c r="S1537">
        <v>1</v>
      </c>
      <c r="T1537">
        <v>30</v>
      </c>
      <c r="U1537">
        <v>32</v>
      </c>
      <c r="V1537">
        <v>156</v>
      </c>
      <c r="W1537">
        <v>36375.17</v>
      </c>
      <c r="X1537">
        <v>4.875</v>
      </c>
      <c r="Y1537">
        <v>1136.7240624999999</v>
      </c>
      <c r="Z1537">
        <v>12.46875</v>
      </c>
      <c r="AA1537">
        <v>49.580530021354164</v>
      </c>
      <c r="AB1537">
        <v>32</v>
      </c>
      <c r="AC1537">
        <v>37.111780021354164</v>
      </c>
      <c r="AD1537">
        <v>0</v>
      </c>
      <c r="AE1537">
        <v>1.3588567424624822</v>
      </c>
      <c r="AF1537">
        <v>0.67760416666666667</v>
      </c>
      <c r="AG1537">
        <v>0</v>
      </c>
      <c r="AH1537">
        <v>39.369530766666664</v>
      </c>
      <c r="AI1537">
        <v>7.2120383359374998</v>
      </c>
      <c r="AJ1537">
        <v>1120</v>
      </c>
      <c r="AK1537">
        <v>28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 s="1" t="s">
        <v>173</v>
      </c>
      <c r="AT1537">
        <v>32</v>
      </c>
      <c r="AU1537">
        <v>43.25736151666667</v>
      </c>
      <c r="AV1537">
        <v>773.01671635000002</v>
      </c>
      <c r="AW1537">
        <v>28</v>
      </c>
      <c r="AX1537">
        <v>1</v>
      </c>
      <c r="AY1537">
        <v>0</v>
      </c>
      <c r="AZ1537">
        <v>35</v>
      </c>
      <c r="BA1537">
        <v>0.28838241011111115</v>
      </c>
      <c r="BB1537">
        <v>0.92025799565476196</v>
      </c>
      <c r="BC1537">
        <v>37</v>
      </c>
      <c r="BD1537">
        <v>-9</v>
      </c>
      <c r="BE1537">
        <v>3</v>
      </c>
      <c r="BF1537">
        <v>2</v>
      </c>
      <c r="BG1537" s="1" t="s">
        <v>174</v>
      </c>
      <c r="BH1537" s="1" t="s">
        <v>6892</v>
      </c>
      <c r="BI1537" s="1" t="s">
        <v>6889</v>
      </c>
      <c r="BJ1537" s="1" t="s">
        <v>6893</v>
      </c>
      <c r="BK1537">
        <v>1900</v>
      </c>
      <c r="BL1537">
        <v>2.8</v>
      </c>
      <c r="BM1537" s="5" t="d">
        <v>23:29:59.9999999999968050</v>
      </c>
      <c r="BN1537" s="5" t="d">
        <v>1899-12-30</v>
      </c>
      <c r="BO1537">
        <v>23</v>
      </c>
      <c r="BP1537" t="b">
        <v>0</v>
      </c>
    </row>
    <row r="1538" spans="1:68" x14ac:dyDescent="0.2">
      <c r="A1538" s="1" t="s">
        <v>3292</v>
      </c>
      <c r="B1538" s="1" t="s">
        <v>2842</v>
      </c>
      <c r="C1538" s="2" t="d">
        <v>2026-07-05</v>
      </c>
      <c r="D1538">
        <v>1</v>
      </c>
      <c r="E1538" s="1" t="s">
        <v>61</v>
      </c>
      <c r="F1538">
        <v>9</v>
      </c>
      <c r="G1538">
        <v>14</v>
      </c>
      <c r="H1538">
        <v>12</v>
      </c>
      <c r="I1538">
        <v>1</v>
      </c>
      <c r="J1538">
        <v>1</v>
      </c>
      <c r="K1538">
        <v>900</v>
      </c>
      <c r="L1538">
        <v>0.5</v>
      </c>
      <c r="M1538" s="1" t="s">
        <v>3293</v>
      </c>
      <c r="N1538" s="1" t="s">
        <v>2987</v>
      </c>
      <c r="O1538" s="1" t="s">
        <v>3294</v>
      </c>
      <c r="P1538">
        <v>9</v>
      </c>
      <c r="Q1538">
        <v>900</v>
      </c>
      <c r="R1538">
        <v>9100</v>
      </c>
      <c r="S1538">
        <v>0.5</v>
      </c>
      <c r="T1538">
        <v>49.5</v>
      </c>
      <c r="U1538">
        <v>9</v>
      </c>
      <c r="V1538">
        <v>54</v>
      </c>
      <c r="W1538">
        <v>14648.68</v>
      </c>
      <c r="X1538">
        <v>6</v>
      </c>
      <c r="Y1538">
        <v>1627.6311111111111</v>
      </c>
      <c r="Z1538">
        <v>10.555555555555555</v>
      </c>
      <c r="AA1538">
        <v>26.812190253703704</v>
      </c>
      <c r="AB1538">
        <v>9</v>
      </c>
      <c r="AC1538">
        <v>16.256634698148147</v>
      </c>
      <c r="AD1538">
        <v>0.72872621851851838</v>
      </c>
      <c r="AE1538">
        <v>1.4965455963459946</v>
      </c>
      <c r="AF1538">
        <v>0.66666666666666663</v>
      </c>
      <c r="AG1538">
        <v>0</v>
      </c>
      <c r="AH1538">
        <v>16.323889649999998</v>
      </c>
      <c r="AI1538">
        <v>6.9148806222222223</v>
      </c>
      <c r="AJ1538">
        <v>270</v>
      </c>
      <c r="AK1538">
        <v>65</v>
      </c>
      <c r="AL1538">
        <v>1</v>
      </c>
      <c r="AM1538">
        <v>1</v>
      </c>
      <c r="AN1538">
        <v>0</v>
      </c>
      <c r="AO1538">
        <v>0</v>
      </c>
      <c r="AP1538">
        <v>1</v>
      </c>
      <c r="AQ1538">
        <v>0</v>
      </c>
      <c r="AR1538">
        <v>323.58999999999997</v>
      </c>
      <c r="AS1538" s="1" t="s">
        <v>173</v>
      </c>
      <c r="AT1538">
        <v>9</v>
      </c>
      <c r="AU1538">
        <v>14.6556354</v>
      </c>
      <c r="AV1538">
        <v>1711.5480107666667</v>
      </c>
      <c r="AW1538">
        <v>65</v>
      </c>
      <c r="AX1538">
        <v>1</v>
      </c>
      <c r="AY1538">
        <v>0.1111111111111111</v>
      </c>
      <c r="AZ1538">
        <v>30</v>
      </c>
      <c r="BA1538">
        <v>0.48852118</v>
      </c>
      <c r="BB1538">
        <v>0.87771692859829065</v>
      </c>
      <c r="BC1538">
        <v>82</v>
      </c>
      <c r="BD1538">
        <v>-17</v>
      </c>
      <c r="BE1538">
        <v>1</v>
      </c>
      <c r="BF1538">
        <v>0</v>
      </c>
      <c r="BG1538" s="1" t="s">
        <v>174</v>
      </c>
      <c r="BH1538" s="1" t="s">
        <v>6892</v>
      </c>
      <c r="BI1538" s="1" t="s">
        <v>6889</v>
      </c>
      <c r="BJ1538" s="1" t="s">
        <v>6893</v>
      </c>
      <c r="BK1538">
        <v>1900</v>
      </c>
      <c r="BL1538">
        <v>2.8</v>
      </c>
      <c r="BM1538" s="5" t="d">
        <v>1899-12-30</v>
      </c>
      <c r="BN1538" s="5" t="d">
        <v>00:29:59.99999999999990100</v>
      </c>
      <c r="BO1538">
        <v>0</v>
      </c>
      <c r="BP1538" t="b">
        <v>0</v>
      </c>
    </row>
    <row r="1539" spans="1:68" x14ac:dyDescent="0.2">
      <c r="A1539" s="1" t="s">
        <v>3295</v>
      </c>
      <c r="B1539" s="1" t="s">
        <v>2842</v>
      </c>
      <c r="C1539" s="2" t="d">
        <v>2026-07-05</v>
      </c>
      <c r="D1539">
        <v>2</v>
      </c>
      <c r="E1539" s="1" t="s">
        <v>61</v>
      </c>
      <c r="F1539">
        <v>6</v>
      </c>
      <c r="G1539">
        <v>15</v>
      </c>
      <c r="H1539">
        <v>12</v>
      </c>
      <c r="I1539">
        <v>2</v>
      </c>
      <c r="J1539">
        <v>1</v>
      </c>
      <c r="K1539">
        <v>900</v>
      </c>
      <c r="L1539">
        <v>1</v>
      </c>
      <c r="M1539" s="1" t="s">
        <v>3296</v>
      </c>
      <c r="N1539" s="1" t="s">
        <v>3083</v>
      </c>
      <c r="O1539" s="1" t="s">
        <v>3297</v>
      </c>
      <c r="P1539">
        <v>6</v>
      </c>
      <c r="Q1539">
        <v>900</v>
      </c>
      <c r="R1539">
        <v>8200</v>
      </c>
      <c r="S1539">
        <v>1</v>
      </c>
      <c r="T1539">
        <v>48.5</v>
      </c>
      <c r="U1539">
        <v>6</v>
      </c>
      <c r="V1539">
        <v>29</v>
      </c>
      <c r="W1539">
        <v>6453.13</v>
      </c>
      <c r="X1539">
        <v>4.833333333333333</v>
      </c>
      <c r="Y1539">
        <v>1075.5216666666668</v>
      </c>
      <c r="Z1539">
        <v>9.8333333333333339</v>
      </c>
      <c r="AA1539">
        <v>9.3796414444444434</v>
      </c>
      <c r="AB1539">
        <v>1</v>
      </c>
      <c r="AC1539">
        <v>7.1784538888888832E-2</v>
      </c>
      <c r="AD1539">
        <v>4.1003177777777768E-2</v>
      </c>
      <c r="AE1539">
        <v>1.3690267684721629</v>
      </c>
      <c r="AF1539">
        <v>0.56111111111111112</v>
      </c>
      <c r="AG1539">
        <v>1.9711410527777777</v>
      </c>
      <c r="AH1539">
        <v>0</v>
      </c>
      <c r="AI1539">
        <v>6.5640559444444442</v>
      </c>
      <c r="AJ1539">
        <v>180</v>
      </c>
      <c r="AK1539">
        <v>63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 s="1" t="s">
        <v>65</v>
      </c>
      <c r="AT1539">
        <v>1</v>
      </c>
      <c r="AU1539">
        <v>7.9660386999999995</v>
      </c>
      <c r="AV1539">
        <v>496.55469003333332</v>
      </c>
      <c r="AW1539">
        <v>63</v>
      </c>
      <c r="AX1539">
        <v>0.16666666666666666</v>
      </c>
      <c r="AY1539">
        <v>0</v>
      </c>
      <c r="AZ1539">
        <v>30</v>
      </c>
      <c r="BA1539">
        <v>0.26553462333333333</v>
      </c>
      <c r="BB1539">
        <v>0.26272734922398588</v>
      </c>
      <c r="BC1539">
        <v>24</v>
      </c>
      <c r="BD1539">
        <v>39</v>
      </c>
      <c r="BE1539">
        <v>1</v>
      </c>
      <c r="BF1539">
        <v>0</v>
      </c>
      <c r="BG1539" s="1" t="s">
        <v>83</v>
      </c>
      <c r="BH1539" s="1" t="s">
        <v>6892</v>
      </c>
      <c r="BI1539" s="1" t="s">
        <v>6889</v>
      </c>
      <c r="BJ1539" s="1" t="s">
        <v>6893</v>
      </c>
      <c r="BK1539">
        <v>1900</v>
      </c>
      <c r="BL1539">
        <v>2.8</v>
      </c>
      <c r="BM1539" s="5" t="d">
        <v>00:29:59.99999999999990100</v>
      </c>
      <c r="BN1539" s="5" t="d">
        <v>00:59:59.99999999999980200</v>
      </c>
      <c r="BO1539">
        <v>0</v>
      </c>
      <c r="BP1539" t="b">
        <v>0</v>
      </c>
    </row>
    <row r="1540" spans="1:68" x14ac:dyDescent="0.2">
      <c r="A1540" s="1" t="s">
        <v>3298</v>
      </c>
      <c r="B1540" s="1" t="s">
        <v>2842</v>
      </c>
      <c r="C1540" s="2" t="d">
        <v>2026-07-05</v>
      </c>
      <c r="D1540">
        <v>3</v>
      </c>
      <c r="E1540" s="1" t="s">
        <v>61</v>
      </c>
      <c r="F1540">
        <v>7</v>
      </c>
      <c r="G1540">
        <v>8</v>
      </c>
      <c r="H1540">
        <v>7</v>
      </c>
      <c r="I1540">
        <v>0</v>
      </c>
      <c r="J1540">
        <v>1</v>
      </c>
      <c r="K1540">
        <v>525</v>
      </c>
      <c r="L1540">
        <v>0</v>
      </c>
      <c r="M1540" s="1" t="s">
        <v>3299</v>
      </c>
      <c r="N1540" s="1" t="s">
        <v>63</v>
      </c>
      <c r="O1540" s="1" t="s">
        <v>2974</v>
      </c>
      <c r="P1540">
        <v>7</v>
      </c>
      <c r="Q1540">
        <v>525</v>
      </c>
      <c r="R1540">
        <v>7675</v>
      </c>
      <c r="S1540">
        <v>0</v>
      </c>
      <c r="T1540">
        <v>48.5</v>
      </c>
      <c r="U1540">
        <v>7</v>
      </c>
      <c r="V1540">
        <v>27</v>
      </c>
      <c r="W1540">
        <v>6930.53</v>
      </c>
      <c r="X1540">
        <v>3.8571428571428572</v>
      </c>
      <c r="Y1540">
        <v>990.0757142857143</v>
      </c>
      <c r="Z1540">
        <v>10.285714285714286</v>
      </c>
      <c r="AA1540">
        <v>10.104754283333333</v>
      </c>
      <c r="AB1540">
        <v>3</v>
      </c>
      <c r="AC1540">
        <v>0.40984881428571435</v>
      </c>
      <c r="AD1540">
        <v>0.14257079761904759</v>
      </c>
      <c r="AE1540">
        <v>1.0110615372310134</v>
      </c>
      <c r="AF1540">
        <v>0.63095238095238104</v>
      </c>
      <c r="AG1540">
        <v>1.7845847071428571</v>
      </c>
      <c r="AH1540">
        <v>0</v>
      </c>
      <c r="AI1540">
        <v>7.4725505214285715</v>
      </c>
      <c r="AJ1540">
        <v>210</v>
      </c>
      <c r="AK1540">
        <v>37</v>
      </c>
      <c r="AL1540">
        <v>1</v>
      </c>
      <c r="AM1540">
        <v>1</v>
      </c>
      <c r="AN1540">
        <v>0</v>
      </c>
      <c r="AO1540">
        <v>0</v>
      </c>
      <c r="AP1540">
        <v>1</v>
      </c>
      <c r="AQ1540">
        <v>0</v>
      </c>
      <c r="AR1540">
        <v>277.44</v>
      </c>
      <c r="AS1540" s="1" t="s">
        <v>65</v>
      </c>
      <c r="AT1540">
        <v>2</v>
      </c>
      <c r="AU1540">
        <v>7.3255525500000003</v>
      </c>
      <c r="AV1540">
        <v>74.888504316666669</v>
      </c>
      <c r="AW1540">
        <v>7</v>
      </c>
      <c r="AX1540">
        <v>0.42857142857142855</v>
      </c>
      <c r="AY1540">
        <v>0.14285714285714285</v>
      </c>
      <c r="AZ1540">
        <v>30</v>
      </c>
      <c r="BA1540">
        <v>0.244185085</v>
      </c>
      <c r="BB1540">
        <v>6.7467121006006006E-2</v>
      </c>
      <c r="BC1540">
        <v>4</v>
      </c>
      <c r="BD1540">
        <v>33</v>
      </c>
      <c r="BE1540">
        <v>1</v>
      </c>
      <c r="BF1540">
        <v>0</v>
      </c>
      <c r="BG1540" s="1" t="s">
        <v>83</v>
      </c>
      <c r="BH1540" s="1" t="s">
        <v>6892</v>
      </c>
      <c r="BI1540" s="1" t="s">
        <v>6889</v>
      </c>
      <c r="BJ1540" s="1" t="s">
        <v>6893</v>
      </c>
      <c r="BK1540">
        <v>1900</v>
      </c>
      <c r="BL1540">
        <v>2.8</v>
      </c>
      <c r="BM1540" s="5" t="d">
        <v>00:59:59.99999999999980200</v>
      </c>
      <c r="BN1540" s="5" t="d">
        <v>01:30:00.000</v>
      </c>
      <c r="BO1540">
        <v>1</v>
      </c>
      <c r="BP1540" t="b">
        <v>0</v>
      </c>
    </row>
    <row r="1541" spans="1:68" x14ac:dyDescent="0.2">
      <c r="A1541" s="1" t="s">
        <v>3300</v>
      </c>
      <c r="B1541" s="1" t="s">
        <v>2842</v>
      </c>
      <c r="C1541" s="2" t="d">
        <v>2026-07-05</v>
      </c>
      <c r="D1541">
        <v>4</v>
      </c>
      <c r="E1541" s="1" t="s">
        <v>61</v>
      </c>
      <c r="F1541">
        <v>7</v>
      </c>
      <c r="G1541">
        <v>8</v>
      </c>
      <c r="H1541">
        <v>7</v>
      </c>
      <c r="I1541">
        <v>0</v>
      </c>
      <c r="J1541">
        <v>1</v>
      </c>
      <c r="K1541">
        <v>525</v>
      </c>
      <c r="L1541">
        <v>0</v>
      </c>
      <c r="M1541" s="1" t="s">
        <v>3301</v>
      </c>
      <c r="N1541" s="1" t="s">
        <v>63</v>
      </c>
      <c r="O1541" s="1" t="s">
        <v>2856</v>
      </c>
      <c r="P1541">
        <v>7</v>
      </c>
      <c r="Q1541">
        <v>525</v>
      </c>
      <c r="R1541">
        <v>7150</v>
      </c>
      <c r="S1541">
        <v>0</v>
      </c>
      <c r="T1541">
        <v>48.5</v>
      </c>
      <c r="U1541">
        <v>7</v>
      </c>
      <c r="V1541">
        <v>38</v>
      </c>
      <c r="W1541">
        <v>8794.27</v>
      </c>
      <c r="X1541">
        <v>5.4285714285714288</v>
      </c>
      <c r="Y1541">
        <v>1256.3242857142857</v>
      </c>
      <c r="Z1541">
        <v>9.7142857142857135</v>
      </c>
      <c r="AA1541">
        <v>8.6239293928571428</v>
      </c>
      <c r="AB1541">
        <v>2</v>
      </c>
      <c r="AC1541">
        <v>3.0956990476190469E-2</v>
      </c>
      <c r="AD1541">
        <v>0.23818462619047617</v>
      </c>
      <c r="AE1541">
        <v>1.359977836348977</v>
      </c>
      <c r="AF1541">
        <v>0.66666666666666674</v>
      </c>
      <c r="AG1541">
        <v>2.2648291214285714</v>
      </c>
      <c r="AH1541">
        <v>0</v>
      </c>
      <c r="AI1541">
        <v>5.5281478785714295</v>
      </c>
      <c r="AJ1541">
        <v>210</v>
      </c>
      <c r="AK1541">
        <v>37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 s="1" t="s">
        <v>65</v>
      </c>
      <c r="AT1541">
        <v>2</v>
      </c>
      <c r="AU1541">
        <v>9.5198447833333333</v>
      </c>
      <c r="AV1541">
        <v>64.404222216666668</v>
      </c>
      <c r="AW1541">
        <v>5</v>
      </c>
      <c r="AX1541">
        <v>0.2857142857142857</v>
      </c>
      <c r="AY1541">
        <v>0</v>
      </c>
      <c r="AZ1541">
        <v>30</v>
      </c>
      <c r="BA1541">
        <v>0.31732815944444442</v>
      </c>
      <c r="BB1541">
        <v>5.8021821816816817E-2</v>
      </c>
      <c r="BC1541">
        <v>4</v>
      </c>
      <c r="BD1541">
        <v>33</v>
      </c>
      <c r="BE1541">
        <v>1</v>
      </c>
      <c r="BF1541">
        <v>0</v>
      </c>
      <c r="BG1541" s="1" t="s">
        <v>83</v>
      </c>
      <c r="BH1541" s="1" t="s">
        <v>6892</v>
      </c>
      <c r="BI1541" s="1" t="s">
        <v>6889</v>
      </c>
      <c r="BJ1541" s="1" t="s">
        <v>6893</v>
      </c>
      <c r="BK1541">
        <v>1900</v>
      </c>
      <c r="BL1541">
        <v>2.8</v>
      </c>
      <c r="BM1541" s="5" t="d">
        <v>01:30:00.000</v>
      </c>
      <c r="BN1541" s="5" t="d">
        <v>01:59:59.99999999999959725</v>
      </c>
      <c r="BO1541">
        <v>1</v>
      </c>
      <c r="BP1541" t="b">
        <v>0</v>
      </c>
    </row>
    <row r="1542" spans="1:68" x14ac:dyDescent="0.2">
      <c r="A1542" s="1" t="s">
        <v>3302</v>
      </c>
      <c r="B1542" s="1" t="s">
        <v>2842</v>
      </c>
      <c r="C1542" s="2" t="d">
        <v>2026-07-05</v>
      </c>
      <c r="D1542">
        <v>5</v>
      </c>
      <c r="E1542" s="1" t="s">
        <v>61</v>
      </c>
      <c r="F1542">
        <v>6</v>
      </c>
      <c r="G1542">
        <v>8</v>
      </c>
      <c r="H1542">
        <v>7</v>
      </c>
      <c r="I1542">
        <v>0</v>
      </c>
      <c r="J1542">
        <v>1</v>
      </c>
      <c r="K1542">
        <v>525</v>
      </c>
      <c r="L1542">
        <v>0</v>
      </c>
      <c r="M1542" s="1" t="s">
        <v>3303</v>
      </c>
      <c r="N1542" s="1" t="s">
        <v>63</v>
      </c>
      <c r="O1542" s="1" t="s">
        <v>2859</v>
      </c>
      <c r="P1542">
        <v>6</v>
      </c>
      <c r="Q1542">
        <v>525</v>
      </c>
      <c r="R1542">
        <v>6625</v>
      </c>
      <c r="S1542">
        <v>0</v>
      </c>
      <c r="T1542">
        <v>48.5</v>
      </c>
      <c r="U1542">
        <v>6</v>
      </c>
      <c r="V1542">
        <v>35</v>
      </c>
      <c r="W1542">
        <v>7211.51</v>
      </c>
      <c r="X1542">
        <v>5.833333333333333</v>
      </c>
      <c r="Y1542">
        <v>1201.9183333333333</v>
      </c>
      <c r="Z1542">
        <v>9.5</v>
      </c>
      <c r="AA1542">
        <v>9.7088329388888877</v>
      </c>
      <c r="AB1542">
        <v>3</v>
      </c>
      <c r="AC1542">
        <v>0.55748617222222219</v>
      </c>
      <c r="AD1542">
        <v>0.78878685555555561</v>
      </c>
      <c r="AE1542">
        <v>1.4993598082673325</v>
      </c>
      <c r="AF1542">
        <v>0.62777777777777777</v>
      </c>
      <c r="AG1542">
        <v>2.9159244388888887</v>
      </c>
      <c r="AH1542">
        <v>0</v>
      </c>
      <c r="AI1542">
        <v>5.7512418277777781</v>
      </c>
      <c r="AJ1542">
        <v>180</v>
      </c>
      <c r="AK1542">
        <v>37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 s="1" t="s">
        <v>65</v>
      </c>
      <c r="AT1542">
        <v>3</v>
      </c>
      <c r="AU1542">
        <v>8.9961587999999999</v>
      </c>
      <c r="AV1542">
        <v>57.259287033333329</v>
      </c>
      <c r="AW1542">
        <v>5</v>
      </c>
      <c r="AX1542">
        <v>0.5</v>
      </c>
      <c r="AY1542">
        <v>0</v>
      </c>
      <c r="AZ1542">
        <v>30</v>
      </c>
      <c r="BA1542">
        <v>0.29987195999999999</v>
      </c>
      <c r="BB1542">
        <v>5.1584943273273273E-2</v>
      </c>
      <c r="BC1542">
        <v>3</v>
      </c>
      <c r="BD1542">
        <v>34</v>
      </c>
      <c r="BE1542">
        <v>1</v>
      </c>
      <c r="BF1542">
        <v>0</v>
      </c>
      <c r="BG1542" s="1" t="s">
        <v>83</v>
      </c>
      <c r="BH1542" s="1" t="s">
        <v>6892</v>
      </c>
      <c r="BI1542" s="1" t="s">
        <v>6889</v>
      </c>
      <c r="BJ1542" s="1" t="s">
        <v>6893</v>
      </c>
      <c r="BK1542">
        <v>1900</v>
      </c>
      <c r="BL1542">
        <v>2.8</v>
      </c>
      <c r="BM1542" s="5" t="d">
        <v>01:59:59.99999999999959725</v>
      </c>
      <c r="BN1542" s="5" t="d">
        <v>02:30:00.00000000000040275</v>
      </c>
      <c r="BO1542">
        <v>2</v>
      </c>
      <c r="BP1542" t="b">
        <v>0</v>
      </c>
    </row>
    <row r="1543" spans="1:68" x14ac:dyDescent="0.2">
      <c r="A1543" s="1" t="s">
        <v>3304</v>
      </c>
      <c r="B1543" s="1" t="s">
        <v>2842</v>
      </c>
      <c r="C1543" s="2" t="d">
        <v>2026-07-05</v>
      </c>
      <c r="D1543">
        <v>6</v>
      </c>
      <c r="E1543" s="1" t="s">
        <v>61</v>
      </c>
      <c r="F1543">
        <v>6</v>
      </c>
      <c r="G1543">
        <v>8</v>
      </c>
      <c r="H1543">
        <v>7</v>
      </c>
      <c r="I1543">
        <v>0</v>
      </c>
      <c r="J1543">
        <v>1</v>
      </c>
      <c r="K1543">
        <v>525</v>
      </c>
      <c r="L1543">
        <v>0</v>
      </c>
      <c r="M1543" s="1" t="s">
        <v>3305</v>
      </c>
      <c r="N1543" s="1" t="s">
        <v>63</v>
      </c>
      <c r="O1543" s="1" t="s">
        <v>2862</v>
      </c>
      <c r="P1543">
        <v>6</v>
      </c>
      <c r="Q1543">
        <v>525</v>
      </c>
      <c r="R1543">
        <v>6100</v>
      </c>
      <c r="S1543">
        <v>0</v>
      </c>
      <c r="T1543">
        <v>48.5</v>
      </c>
      <c r="U1543">
        <v>6</v>
      </c>
      <c r="V1543">
        <v>37</v>
      </c>
      <c r="W1543">
        <v>9514.0300000000007</v>
      </c>
      <c r="X1543">
        <v>6.166666666666667</v>
      </c>
      <c r="Y1543">
        <v>1585.6716666666669</v>
      </c>
      <c r="Z1543">
        <v>9.3333333333333339</v>
      </c>
      <c r="AA1543">
        <v>9.2928830555555546</v>
      </c>
      <c r="AB1543">
        <v>3</v>
      </c>
      <c r="AC1543">
        <v>0.26514908888888861</v>
      </c>
      <c r="AD1543">
        <v>0.63601573611111117</v>
      </c>
      <c r="AE1543">
        <v>1.5298907837674971</v>
      </c>
      <c r="AF1543">
        <v>0.66388888888888886</v>
      </c>
      <c r="AG1543">
        <v>2.8297954027777776</v>
      </c>
      <c r="AH1543">
        <v>0</v>
      </c>
      <c r="AI1543">
        <v>5.5491987583333335</v>
      </c>
      <c r="AJ1543">
        <v>180</v>
      </c>
      <c r="AK1543">
        <v>37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 s="1" t="s">
        <v>65</v>
      </c>
      <c r="AT1543">
        <v>2</v>
      </c>
      <c r="AU1543">
        <v>9.1793446499999991</v>
      </c>
      <c r="AV1543">
        <v>41.871427699999998</v>
      </c>
      <c r="AW1543">
        <v>3</v>
      </c>
      <c r="AX1543">
        <v>0.5</v>
      </c>
      <c r="AY1543">
        <v>0</v>
      </c>
      <c r="AZ1543">
        <v>30</v>
      </c>
      <c r="BA1543">
        <v>0.30597815499999997</v>
      </c>
      <c r="BB1543">
        <v>3.7722006936936933E-2</v>
      </c>
      <c r="BC1543">
        <v>2</v>
      </c>
      <c r="BD1543">
        <v>35</v>
      </c>
      <c r="BE1543">
        <v>1</v>
      </c>
      <c r="BF1543">
        <v>0</v>
      </c>
      <c r="BG1543" s="1" t="s">
        <v>83</v>
      </c>
      <c r="BH1543" s="1" t="s">
        <v>6892</v>
      </c>
      <c r="BI1543" s="1" t="s">
        <v>6889</v>
      </c>
      <c r="BJ1543" s="1" t="s">
        <v>6893</v>
      </c>
      <c r="BK1543">
        <v>1900</v>
      </c>
      <c r="BL1543">
        <v>2.8</v>
      </c>
      <c r="BM1543" s="5" t="d">
        <v>02:30:00.00000000000040275</v>
      </c>
      <c r="BN1543" s="5" t="d">
        <v>03:00:00.000</v>
      </c>
      <c r="BO1543">
        <v>2</v>
      </c>
      <c r="BP1543" t="b">
        <v>0</v>
      </c>
    </row>
    <row r="1544" spans="1:68" x14ac:dyDescent="0.2">
      <c r="A1544" s="1" t="s">
        <v>3306</v>
      </c>
      <c r="B1544" s="1" t="s">
        <v>2842</v>
      </c>
      <c r="C1544" s="2" t="d">
        <v>2026-07-05</v>
      </c>
      <c r="D1544">
        <v>7</v>
      </c>
      <c r="E1544" s="1" t="s">
        <v>61</v>
      </c>
      <c r="F1544">
        <v>3</v>
      </c>
      <c r="G1544">
        <v>8</v>
      </c>
      <c r="H1544">
        <v>7</v>
      </c>
      <c r="I1544">
        <v>0</v>
      </c>
      <c r="J1544">
        <v>1</v>
      </c>
      <c r="K1544">
        <v>525</v>
      </c>
      <c r="L1544">
        <v>0</v>
      </c>
      <c r="M1544" s="1" t="s">
        <v>3307</v>
      </c>
      <c r="N1544" s="1" t="s">
        <v>63</v>
      </c>
      <c r="O1544" s="1" t="s">
        <v>2865</v>
      </c>
      <c r="P1544">
        <v>3</v>
      </c>
      <c r="Q1544">
        <v>525</v>
      </c>
      <c r="R1544">
        <v>5575</v>
      </c>
      <c r="S1544">
        <v>0</v>
      </c>
      <c r="T1544">
        <v>48.5</v>
      </c>
      <c r="U1544">
        <v>3</v>
      </c>
      <c r="V1544">
        <v>19</v>
      </c>
      <c r="W1544">
        <v>4213.6900000000005</v>
      </c>
      <c r="X1544">
        <v>6.333333333333333</v>
      </c>
      <c r="Y1544">
        <v>1404.5633333333335</v>
      </c>
      <c r="Z1544">
        <v>9.3333333333333339</v>
      </c>
      <c r="AA1544">
        <v>7.3182401000000006</v>
      </c>
      <c r="AB1544">
        <v>0</v>
      </c>
      <c r="AC1544">
        <v>0</v>
      </c>
      <c r="AD1544">
        <v>0</v>
      </c>
      <c r="AE1544">
        <v>1.5027441344306831</v>
      </c>
      <c r="AF1544">
        <v>0.73888888888888893</v>
      </c>
      <c r="AG1544">
        <v>2.2416330111111109</v>
      </c>
      <c r="AH1544">
        <v>0</v>
      </c>
      <c r="AI1544">
        <v>4.2821626277777778</v>
      </c>
      <c r="AJ1544">
        <v>90</v>
      </c>
      <c r="AK1544">
        <v>37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 s="1" t="s">
        <v>70</v>
      </c>
      <c r="AT1544">
        <v>0</v>
      </c>
      <c r="AU1544">
        <v>4.5082323666666664</v>
      </c>
      <c r="AV1544">
        <v>37.441794950000002</v>
      </c>
      <c r="AW1544">
        <v>5</v>
      </c>
      <c r="AX1544">
        <v>0</v>
      </c>
      <c r="AY1544">
        <v>0</v>
      </c>
      <c r="AZ1544">
        <v>30</v>
      </c>
      <c r="BA1544">
        <v>0.15027441222222221</v>
      </c>
      <c r="BB1544">
        <v>3.3731346801801801E-2</v>
      </c>
      <c r="BC1544">
        <v>2</v>
      </c>
      <c r="BD1544">
        <v>35</v>
      </c>
      <c r="BE1544">
        <v>1</v>
      </c>
      <c r="BF1544">
        <v>0</v>
      </c>
      <c r="BG1544" s="1" t="s">
        <v>66</v>
      </c>
      <c r="BH1544" s="1" t="s">
        <v>6892</v>
      </c>
      <c r="BI1544" s="1" t="s">
        <v>6889</v>
      </c>
      <c r="BJ1544" s="1" t="s">
        <v>6893</v>
      </c>
      <c r="BK1544">
        <v>1900</v>
      </c>
      <c r="BL1544">
        <v>2.8</v>
      </c>
      <c r="BM1544" s="5" t="d">
        <v>03:00:00.000</v>
      </c>
      <c r="BN1544" s="5" t="d">
        <v>03:30:00.00000000000079875</v>
      </c>
      <c r="BO1544">
        <v>3</v>
      </c>
      <c r="BP1544" t="b">
        <v>0</v>
      </c>
    </row>
    <row r="1545" spans="1:68" x14ac:dyDescent="0.2">
      <c r="A1545" s="1" t="s">
        <v>3308</v>
      </c>
      <c r="B1545" s="1" t="s">
        <v>2842</v>
      </c>
      <c r="C1545" s="2" t="d">
        <v>2026-07-05</v>
      </c>
      <c r="D1545">
        <v>8</v>
      </c>
      <c r="E1545" s="1" t="s">
        <v>61</v>
      </c>
      <c r="F1545">
        <v>7</v>
      </c>
      <c r="G1545">
        <v>8</v>
      </c>
      <c r="H1545">
        <v>7</v>
      </c>
      <c r="I1545">
        <v>0</v>
      </c>
      <c r="J1545">
        <v>1</v>
      </c>
      <c r="K1545">
        <v>525</v>
      </c>
      <c r="L1545">
        <v>0</v>
      </c>
      <c r="M1545" s="1" t="s">
        <v>3309</v>
      </c>
      <c r="N1545" s="1" t="s">
        <v>63</v>
      </c>
      <c r="O1545" s="1" t="s">
        <v>2987</v>
      </c>
      <c r="P1545">
        <v>7</v>
      </c>
      <c r="Q1545">
        <v>525</v>
      </c>
      <c r="R1545">
        <v>5050</v>
      </c>
      <c r="S1545">
        <v>0</v>
      </c>
      <c r="T1545">
        <v>48.5</v>
      </c>
      <c r="U1545">
        <v>7</v>
      </c>
      <c r="V1545">
        <v>35</v>
      </c>
      <c r="W1545">
        <v>9805.8700000000008</v>
      </c>
      <c r="X1545">
        <v>5</v>
      </c>
      <c r="Y1545">
        <v>1400.8385714285716</v>
      </c>
      <c r="Z1545">
        <v>9.5714285714285712</v>
      </c>
      <c r="AA1545">
        <v>8.4555425809523808</v>
      </c>
      <c r="AB1545">
        <v>2</v>
      </c>
      <c r="AC1545">
        <v>0.1310385071428572</v>
      </c>
      <c r="AD1545">
        <v>9.9143273809523813E-2</v>
      </c>
      <c r="AE1545">
        <v>1.2855113849962099</v>
      </c>
      <c r="AF1545">
        <v>0.49523809523809526</v>
      </c>
      <c r="AG1545">
        <v>1.8798927476190475</v>
      </c>
      <c r="AH1545">
        <v>0</v>
      </c>
      <c r="AI1545">
        <v>5.5089831571428576</v>
      </c>
      <c r="AJ1545">
        <v>210</v>
      </c>
      <c r="AK1545">
        <v>37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 s="1" t="s">
        <v>65</v>
      </c>
      <c r="AT1545">
        <v>2</v>
      </c>
      <c r="AU1545">
        <v>8.9985796333333337</v>
      </c>
      <c r="AV1545">
        <v>59.486534066666664</v>
      </c>
      <c r="AW1545">
        <v>5</v>
      </c>
      <c r="AX1545">
        <v>0.2857142857142857</v>
      </c>
      <c r="AY1545">
        <v>0</v>
      </c>
      <c r="AZ1545">
        <v>30</v>
      </c>
      <c r="BA1545">
        <v>0.29995265444444447</v>
      </c>
      <c r="BB1545">
        <v>5.3591472132132133E-2</v>
      </c>
      <c r="BC1545">
        <v>3</v>
      </c>
      <c r="BD1545">
        <v>34</v>
      </c>
      <c r="BE1545">
        <v>1</v>
      </c>
      <c r="BF1545">
        <v>0</v>
      </c>
      <c r="BG1545" s="1" t="s">
        <v>83</v>
      </c>
      <c r="BH1545" s="1" t="s">
        <v>6892</v>
      </c>
      <c r="BI1545" s="1" t="s">
        <v>6889</v>
      </c>
      <c r="BJ1545" s="1" t="s">
        <v>6893</v>
      </c>
      <c r="BK1545">
        <v>1900</v>
      </c>
      <c r="BL1545">
        <v>2.8</v>
      </c>
      <c r="BM1545" s="5" t="d">
        <v>03:30:00.00000000000079875</v>
      </c>
      <c r="BN1545" s="5" t="d">
        <v>03:59:59.99999999999920125</v>
      </c>
      <c r="BO1545">
        <v>3</v>
      </c>
      <c r="BP1545" t="b">
        <v>0</v>
      </c>
    </row>
    <row r="1546" spans="1:68" x14ac:dyDescent="0.2">
      <c r="A1546" s="1" t="s">
        <v>3310</v>
      </c>
      <c r="B1546" s="1" t="s">
        <v>2842</v>
      </c>
      <c r="C1546" s="2" t="d">
        <v>2026-07-05</v>
      </c>
      <c r="D1546">
        <v>9</v>
      </c>
      <c r="E1546" s="1" t="s">
        <v>61</v>
      </c>
      <c r="F1546">
        <v>6</v>
      </c>
      <c r="G1546">
        <v>8</v>
      </c>
      <c r="H1546">
        <v>7</v>
      </c>
      <c r="I1546">
        <v>0</v>
      </c>
      <c r="J1546">
        <v>1</v>
      </c>
      <c r="K1546">
        <v>525</v>
      </c>
      <c r="L1546">
        <v>0</v>
      </c>
      <c r="M1546" s="1" t="s">
        <v>3311</v>
      </c>
      <c r="N1546" s="1" t="s">
        <v>63</v>
      </c>
      <c r="O1546" s="1" t="s">
        <v>2844</v>
      </c>
      <c r="P1546">
        <v>6</v>
      </c>
      <c r="Q1546">
        <v>525</v>
      </c>
      <c r="R1546">
        <v>4525</v>
      </c>
      <c r="S1546">
        <v>0</v>
      </c>
      <c r="T1546">
        <v>48.5</v>
      </c>
      <c r="U1546">
        <v>6</v>
      </c>
      <c r="V1546">
        <v>20</v>
      </c>
      <c r="W1546">
        <v>4047.13</v>
      </c>
      <c r="X1546">
        <v>3.3333333333333335</v>
      </c>
      <c r="Y1546">
        <v>674.52166666666665</v>
      </c>
      <c r="Z1546">
        <v>9.6666666666666661</v>
      </c>
      <c r="AA1546">
        <v>7.8754017583333322</v>
      </c>
      <c r="AB1546">
        <v>0</v>
      </c>
      <c r="AC1546">
        <v>0</v>
      </c>
      <c r="AD1546">
        <v>0.11950483055555555</v>
      </c>
      <c r="AE1546">
        <v>0.98075705813857639</v>
      </c>
      <c r="AF1546">
        <v>0.54166666666666663</v>
      </c>
      <c r="AG1546">
        <v>1.6419285472222223</v>
      </c>
      <c r="AH1546">
        <v>0</v>
      </c>
      <c r="AI1546">
        <v>5.5195843111111111</v>
      </c>
      <c r="AJ1546">
        <v>180</v>
      </c>
      <c r="AK1546">
        <v>37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 s="1" t="s">
        <v>70</v>
      </c>
      <c r="AT1546">
        <v>0</v>
      </c>
      <c r="AU1546">
        <v>5.8845422833333334</v>
      </c>
      <c r="AV1546">
        <v>37.440632716666663</v>
      </c>
      <c r="AW1546">
        <v>3</v>
      </c>
      <c r="AX1546">
        <v>0</v>
      </c>
      <c r="AY1546">
        <v>0</v>
      </c>
      <c r="AZ1546">
        <v>30</v>
      </c>
      <c r="BA1546">
        <v>0.19615140944444445</v>
      </c>
      <c r="BB1546">
        <v>3.3730299744744743E-2</v>
      </c>
      <c r="BC1546">
        <v>2</v>
      </c>
      <c r="BD1546">
        <v>35</v>
      </c>
      <c r="BE1546">
        <v>1</v>
      </c>
      <c r="BF1546">
        <v>0</v>
      </c>
      <c r="BG1546" s="1" t="s">
        <v>66</v>
      </c>
      <c r="BH1546" s="1" t="s">
        <v>6892</v>
      </c>
      <c r="BI1546" s="1" t="s">
        <v>6889</v>
      </c>
      <c r="BJ1546" s="1" t="s">
        <v>6893</v>
      </c>
      <c r="BK1546">
        <v>1900</v>
      </c>
      <c r="BL1546">
        <v>2.8</v>
      </c>
      <c r="BM1546" s="5" t="d">
        <v>03:59:59.99999999999920125</v>
      </c>
      <c r="BN1546" s="5" t="d">
        <v>04:30:00.000</v>
      </c>
      <c r="BO1546">
        <v>4</v>
      </c>
      <c r="BP1546" t="b">
        <v>0</v>
      </c>
    </row>
    <row r="1547" spans="1:68" x14ac:dyDescent="0.2">
      <c r="A1547" s="1" t="s">
        <v>3312</v>
      </c>
      <c r="B1547" s="1" t="s">
        <v>2842</v>
      </c>
      <c r="C1547" s="2" t="d">
        <v>2026-07-05</v>
      </c>
      <c r="D1547">
        <v>10</v>
      </c>
      <c r="E1547" s="1" t="s">
        <v>61</v>
      </c>
      <c r="F1547">
        <v>3</v>
      </c>
      <c r="G1547">
        <v>8</v>
      </c>
      <c r="H1547">
        <v>7</v>
      </c>
      <c r="I1547">
        <v>0</v>
      </c>
      <c r="J1547">
        <v>1</v>
      </c>
      <c r="K1547">
        <v>525</v>
      </c>
      <c r="L1547">
        <v>0</v>
      </c>
      <c r="M1547" s="1" t="s">
        <v>3313</v>
      </c>
      <c r="N1547" s="1" t="s">
        <v>63</v>
      </c>
      <c r="O1547" s="1" t="s">
        <v>2847</v>
      </c>
      <c r="P1547">
        <v>3</v>
      </c>
      <c r="Q1547">
        <v>525</v>
      </c>
      <c r="R1547">
        <v>4000</v>
      </c>
      <c r="S1547">
        <v>0</v>
      </c>
      <c r="T1547">
        <v>48.5</v>
      </c>
      <c r="U1547">
        <v>3</v>
      </c>
      <c r="V1547">
        <v>14</v>
      </c>
      <c r="W1547">
        <v>4183.79</v>
      </c>
      <c r="X1547">
        <v>4.666666666666667</v>
      </c>
      <c r="Y1547">
        <v>1394.5966666666666</v>
      </c>
      <c r="Z1547">
        <v>10.333333333333334</v>
      </c>
      <c r="AA1547">
        <v>10.246234727777777</v>
      </c>
      <c r="AB1547">
        <v>2</v>
      </c>
      <c r="AC1547">
        <v>0.18810745555555639</v>
      </c>
      <c r="AD1547">
        <v>0</v>
      </c>
      <c r="AE1547">
        <v>1.2469591227167145</v>
      </c>
      <c r="AF1547">
        <v>0.73888888888888893</v>
      </c>
      <c r="AG1547">
        <v>1.9858479999999998</v>
      </c>
      <c r="AH1547">
        <v>0</v>
      </c>
      <c r="AI1547">
        <v>7.1659422666666659</v>
      </c>
      <c r="AJ1547">
        <v>90</v>
      </c>
      <c r="AK1547">
        <v>37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 s="1" t="s">
        <v>125</v>
      </c>
      <c r="AT1547">
        <v>1</v>
      </c>
      <c r="AU1547">
        <v>3.7408773333333336</v>
      </c>
      <c r="AV1547">
        <v>42.248572799999998</v>
      </c>
      <c r="AW1547">
        <v>4</v>
      </c>
      <c r="AX1547">
        <v>0.66666666666666663</v>
      </c>
      <c r="AY1547">
        <v>0</v>
      </c>
      <c r="AZ1547">
        <v>30</v>
      </c>
      <c r="BA1547">
        <v>0.12469591111111113</v>
      </c>
      <c r="BB1547">
        <v>3.8061777297297296E-2</v>
      </c>
      <c r="BC1547">
        <v>3</v>
      </c>
      <c r="BD1547">
        <v>34</v>
      </c>
      <c r="BE1547">
        <v>1</v>
      </c>
      <c r="BF1547">
        <v>0</v>
      </c>
      <c r="BG1547" s="1" t="s">
        <v>66</v>
      </c>
      <c r="BH1547" s="1" t="s">
        <v>6892</v>
      </c>
      <c r="BI1547" s="1" t="s">
        <v>6889</v>
      </c>
      <c r="BJ1547" s="1" t="s">
        <v>6893</v>
      </c>
      <c r="BK1547">
        <v>1900</v>
      </c>
      <c r="BL1547">
        <v>2.8</v>
      </c>
      <c r="BM1547" s="5" t="d">
        <v>04:30:00.000</v>
      </c>
      <c r="BN1547" s="5" t="d">
        <v>05:00:00.00000000000079875</v>
      </c>
      <c r="BO1547">
        <v>4</v>
      </c>
      <c r="BP1547" t="b">
        <v>0</v>
      </c>
    </row>
    <row r="1548" spans="1:68" x14ac:dyDescent="0.2">
      <c r="A1548" s="1" t="s">
        <v>3314</v>
      </c>
      <c r="B1548" s="1" t="s">
        <v>2842</v>
      </c>
      <c r="C1548" s="2" t="d">
        <v>2026-07-05</v>
      </c>
      <c r="D1548">
        <v>11</v>
      </c>
      <c r="E1548" s="1" t="s">
        <v>61</v>
      </c>
      <c r="F1548">
        <v>14</v>
      </c>
      <c r="G1548">
        <v>8</v>
      </c>
      <c r="H1548">
        <v>7</v>
      </c>
      <c r="I1548">
        <v>0</v>
      </c>
      <c r="J1548">
        <v>1</v>
      </c>
      <c r="K1548">
        <v>525</v>
      </c>
      <c r="L1548">
        <v>0</v>
      </c>
      <c r="M1548" s="1" t="s">
        <v>3299</v>
      </c>
      <c r="N1548" s="1" t="s">
        <v>63</v>
      </c>
      <c r="O1548" s="1" t="s">
        <v>2974</v>
      </c>
      <c r="P1548">
        <v>14</v>
      </c>
      <c r="Q1548">
        <v>525</v>
      </c>
      <c r="R1548">
        <v>3475</v>
      </c>
      <c r="S1548">
        <v>0</v>
      </c>
      <c r="T1548">
        <v>48.5</v>
      </c>
      <c r="U1548">
        <v>14</v>
      </c>
      <c r="V1548">
        <v>66</v>
      </c>
      <c r="W1548">
        <v>14165.28</v>
      </c>
      <c r="X1548">
        <v>4.7142857142857144</v>
      </c>
      <c r="Y1548">
        <v>1011.8057142857143</v>
      </c>
      <c r="Z1548">
        <v>10.428571428571429</v>
      </c>
      <c r="AA1548">
        <v>9.1533717583333338</v>
      </c>
      <c r="AB1548">
        <v>1</v>
      </c>
      <c r="AC1548">
        <v>4.7275880952380783E-3</v>
      </c>
      <c r="AD1548">
        <v>0.24491831785714283</v>
      </c>
      <c r="AE1548">
        <v>1.1917843594401305</v>
      </c>
      <c r="AF1548">
        <v>0.59642857142857142</v>
      </c>
      <c r="AG1548">
        <v>2.0331312452380952</v>
      </c>
      <c r="AH1548">
        <v>0</v>
      </c>
      <c r="AI1548">
        <v>6.1845262190476191</v>
      </c>
      <c r="AJ1548">
        <v>420</v>
      </c>
      <c r="AK1548">
        <v>37</v>
      </c>
      <c r="AL1548">
        <v>1</v>
      </c>
      <c r="AM1548">
        <v>1</v>
      </c>
      <c r="AN1548">
        <v>1</v>
      </c>
      <c r="AO1548">
        <v>0</v>
      </c>
      <c r="AP1548">
        <v>0</v>
      </c>
      <c r="AQ1548">
        <v>0</v>
      </c>
      <c r="AR1548">
        <v>458.54</v>
      </c>
      <c r="AS1548" s="1" t="s">
        <v>65</v>
      </c>
      <c r="AT1548">
        <v>1</v>
      </c>
      <c r="AU1548">
        <v>16.142067950000001</v>
      </c>
      <c r="AV1548">
        <v>89.901426749999999</v>
      </c>
      <c r="AW1548">
        <v>7</v>
      </c>
      <c r="AX1548">
        <v>7.1428571428571425E-2</v>
      </c>
      <c r="AY1548">
        <v>7.1428571428571425E-2</v>
      </c>
      <c r="AZ1548">
        <v>30</v>
      </c>
      <c r="BA1548">
        <v>0.53806893166666669</v>
      </c>
      <c r="BB1548">
        <v>8.0992276351351353E-2</v>
      </c>
      <c r="BC1548">
        <v>5</v>
      </c>
      <c r="BD1548">
        <v>32</v>
      </c>
      <c r="BE1548">
        <v>1</v>
      </c>
      <c r="BF1548">
        <v>0</v>
      </c>
      <c r="BG1548" s="1" t="s">
        <v>209</v>
      </c>
      <c r="BH1548" s="1" t="s">
        <v>6892</v>
      </c>
      <c r="BI1548" s="1" t="s">
        <v>6889</v>
      </c>
      <c r="BJ1548" s="1" t="s">
        <v>6893</v>
      </c>
      <c r="BK1548">
        <v>1900</v>
      </c>
      <c r="BL1548">
        <v>2.8</v>
      </c>
      <c r="BM1548" s="5" t="d">
        <v>05:00:00.00000000000079875</v>
      </c>
      <c r="BN1548" s="5" t="d">
        <v>05:29:59.99999999999920125</v>
      </c>
      <c r="BO1548">
        <v>5</v>
      </c>
      <c r="BP1548" t="b">
        <v>0</v>
      </c>
    </row>
    <row r="1549" spans="1:68" x14ac:dyDescent="0.2">
      <c r="A1549" s="1" t="s">
        <v>3315</v>
      </c>
      <c r="B1549" s="1" t="s">
        <v>2842</v>
      </c>
      <c r="C1549" s="2" t="d">
        <v>2026-07-05</v>
      </c>
      <c r="D1549">
        <v>12</v>
      </c>
      <c r="E1549" s="1" t="s">
        <v>61</v>
      </c>
      <c r="F1549">
        <v>4</v>
      </c>
      <c r="G1549">
        <v>8</v>
      </c>
      <c r="H1549">
        <v>7</v>
      </c>
      <c r="I1549">
        <v>0</v>
      </c>
      <c r="J1549">
        <v>1</v>
      </c>
      <c r="K1549">
        <v>525</v>
      </c>
      <c r="L1549">
        <v>0</v>
      </c>
      <c r="M1549" s="1" t="s">
        <v>3301</v>
      </c>
      <c r="N1549" s="1" t="s">
        <v>63</v>
      </c>
      <c r="O1549" s="1" t="s">
        <v>2856</v>
      </c>
      <c r="P1549">
        <v>4</v>
      </c>
      <c r="Q1549">
        <v>525</v>
      </c>
      <c r="R1549">
        <v>2950</v>
      </c>
      <c r="S1549">
        <v>0</v>
      </c>
      <c r="T1549">
        <v>48.5</v>
      </c>
      <c r="U1549">
        <v>4</v>
      </c>
      <c r="V1549">
        <v>22</v>
      </c>
      <c r="W1549">
        <v>3943.9300000000003</v>
      </c>
      <c r="X1549">
        <v>5.5</v>
      </c>
      <c r="Y1549">
        <v>985.98250000000007</v>
      </c>
      <c r="Z1549">
        <v>9</v>
      </c>
      <c r="AA1549">
        <v>8.458731508333333</v>
      </c>
      <c r="AB1549">
        <v>2</v>
      </c>
      <c r="AC1549">
        <v>0.1890301875000002</v>
      </c>
      <c r="AD1549">
        <v>0</v>
      </c>
      <c r="AE1549">
        <v>1.4302274228952212</v>
      </c>
      <c r="AF1549">
        <v>0.6875</v>
      </c>
      <c r="AG1549">
        <v>2.1177274124999999</v>
      </c>
      <c r="AH1549">
        <v>0</v>
      </c>
      <c r="AI1549">
        <v>5.3076707499999998</v>
      </c>
      <c r="AJ1549">
        <v>120</v>
      </c>
      <c r="AK1549">
        <v>37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 s="1" t="s">
        <v>65</v>
      </c>
      <c r="AT1549">
        <v>2</v>
      </c>
      <c r="AU1549">
        <v>6.2638226499999998</v>
      </c>
      <c r="AV1549">
        <v>81.147970849999993</v>
      </c>
      <c r="AW1549">
        <v>7</v>
      </c>
      <c r="AX1549">
        <v>0.5</v>
      </c>
      <c r="AY1549">
        <v>0</v>
      </c>
      <c r="AZ1549">
        <v>30</v>
      </c>
      <c r="BA1549">
        <v>0.20879408833333332</v>
      </c>
      <c r="BB1549">
        <v>7.3106280045045033E-2</v>
      </c>
      <c r="BC1549">
        <v>4</v>
      </c>
      <c r="BD1549">
        <v>33</v>
      </c>
      <c r="BE1549">
        <v>1</v>
      </c>
      <c r="BF1549">
        <v>0</v>
      </c>
      <c r="BG1549" s="1" t="s">
        <v>83</v>
      </c>
      <c r="BH1549" s="1" t="s">
        <v>6892</v>
      </c>
      <c r="BI1549" s="1" t="s">
        <v>6889</v>
      </c>
      <c r="BJ1549" s="1" t="s">
        <v>6893</v>
      </c>
      <c r="BK1549">
        <v>1900</v>
      </c>
      <c r="BL1549">
        <v>2.8</v>
      </c>
      <c r="BM1549" s="5" t="d">
        <v>05:29:59.99999999999920125</v>
      </c>
      <c r="BN1549" s="5" t="d">
        <v>06:00:00.000</v>
      </c>
      <c r="BO1549">
        <v>5</v>
      </c>
      <c r="BP1549" t="b">
        <v>0</v>
      </c>
    </row>
    <row r="1550" spans="1:68" x14ac:dyDescent="0.2">
      <c r="A1550" s="1" t="s">
        <v>3316</v>
      </c>
      <c r="B1550" s="1" t="s">
        <v>2842</v>
      </c>
      <c r="C1550" s="2" t="d">
        <v>2026-07-05</v>
      </c>
      <c r="D1550">
        <v>13</v>
      </c>
      <c r="E1550" s="1" t="s">
        <v>95</v>
      </c>
      <c r="F1550">
        <v>5</v>
      </c>
      <c r="G1550">
        <v>8</v>
      </c>
      <c r="H1550">
        <v>3</v>
      </c>
      <c r="I1550">
        <v>2</v>
      </c>
      <c r="J1550">
        <v>3</v>
      </c>
      <c r="K1550">
        <v>225</v>
      </c>
      <c r="L1550">
        <v>1</v>
      </c>
      <c r="M1550" s="1" t="s">
        <v>3317</v>
      </c>
      <c r="N1550" s="1" t="s">
        <v>2883</v>
      </c>
      <c r="O1550" s="1" t="s">
        <v>3219</v>
      </c>
      <c r="P1550">
        <v>1.6666666666666667</v>
      </c>
      <c r="Q1550">
        <v>225</v>
      </c>
      <c r="R1550">
        <v>2725</v>
      </c>
      <c r="S1550">
        <v>1</v>
      </c>
      <c r="T1550">
        <v>47.5</v>
      </c>
      <c r="U1550">
        <v>5</v>
      </c>
      <c r="V1550">
        <v>32</v>
      </c>
      <c r="W1550">
        <v>9442.61</v>
      </c>
      <c r="X1550">
        <v>6.4</v>
      </c>
      <c r="Y1550">
        <v>1888.5220000000002</v>
      </c>
      <c r="Z1550">
        <v>10.199999999999999</v>
      </c>
      <c r="AA1550">
        <v>9.3280481466666654</v>
      </c>
      <c r="AB1550">
        <v>0</v>
      </c>
      <c r="AC1550">
        <v>0</v>
      </c>
      <c r="AD1550">
        <v>0</v>
      </c>
      <c r="AE1550">
        <v>1.6379218882903666</v>
      </c>
      <c r="AF1550">
        <v>0.80999999999999994</v>
      </c>
      <c r="AG1550">
        <v>2.44792188</v>
      </c>
      <c r="AH1550">
        <v>0</v>
      </c>
      <c r="AI1550">
        <v>6.1101262566666659</v>
      </c>
      <c r="AJ1550">
        <v>150</v>
      </c>
      <c r="AK1550">
        <v>37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 s="1" t="s">
        <v>70</v>
      </c>
      <c r="AT1550">
        <v>0</v>
      </c>
      <c r="AU1550">
        <v>8.1896094000000002</v>
      </c>
      <c r="AV1550">
        <v>18.709657733333334</v>
      </c>
      <c r="AW1550">
        <v>3</v>
      </c>
      <c r="AX1550">
        <v>0</v>
      </c>
      <c r="AY1550">
        <v>0</v>
      </c>
      <c r="AZ1550">
        <v>30</v>
      </c>
      <c r="BA1550">
        <v>9.0995660000000006E-2</v>
      </c>
      <c r="BB1550">
        <v>1.6855547507507507E-2</v>
      </c>
      <c r="BC1550">
        <v>1</v>
      </c>
      <c r="BD1550">
        <v>36</v>
      </c>
      <c r="BE1550">
        <v>1</v>
      </c>
      <c r="BF1550">
        <v>2</v>
      </c>
      <c r="BG1550" s="1" t="s">
        <v>99</v>
      </c>
      <c r="BH1550" s="1" t="s">
        <v>6892</v>
      </c>
      <c r="BI1550" s="1" t="s">
        <v>6889</v>
      </c>
      <c r="BJ1550" s="1" t="s">
        <v>6893</v>
      </c>
      <c r="BK1550">
        <v>1900</v>
      </c>
      <c r="BL1550">
        <v>2.8</v>
      </c>
      <c r="BM1550" s="5" t="d">
        <v>06:00:00.000</v>
      </c>
      <c r="BN1550" s="5" t="d">
        <v>06:29:59.9999999999984025</v>
      </c>
      <c r="BO1550">
        <v>6</v>
      </c>
      <c r="BP1550" t="b">
        <v>0</v>
      </c>
    </row>
    <row r="1551" spans="1:68" x14ac:dyDescent="0.2">
      <c r="A1551" s="1" t="s">
        <v>3318</v>
      </c>
      <c r="B1551" s="1" t="s">
        <v>2842</v>
      </c>
      <c r="C1551" s="2" t="d">
        <v>2026-07-05</v>
      </c>
      <c r="D1551">
        <v>14</v>
      </c>
      <c r="E1551" s="1" t="s">
        <v>95</v>
      </c>
      <c r="F1551">
        <v>11</v>
      </c>
      <c r="G1551">
        <v>8</v>
      </c>
      <c r="H1551">
        <v>3</v>
      </c>
      <c r="I1551">
        <v>2</v>
      </c>
      <c r="J1551">
        <v>3</v>
      </c>
      <c r="K1551">
        <v>225</v>
      </c>
      <c r="L1551">
        <v>1</v>
      </c>
      <c r="M1551" s="1" t="s">
        <v>3319</v>
      </c>
      <c r="N1551" s="1" t="s">
        <v>3320</v>
      </c>
      <c r="O1551" s="1" t="s">
        <v>2874</v>
      </c>
      <c r="P1551">
        <v>3.6666666666666665</v>
      </c>
      <c r="Q1551">
        <v>225</v>
      </c>
      <c r="R1551">
        <v>2500</v>
      </c>
      <c r="S1551">
        <v>1</v>
      </c>
      <c r="T1551">
        <v>46.5</v>
      </c>
      <c r="U1551">
        <v>11</v>
      </c>
      <c r="V1551">
        <v>39</v>
      </c>
      <c r="W1551">
        <v>9025.7199999999993</v>
      </c>
      <c r="X1551">
        <v>3.5454545454545454</v>
      </c>
      <c r="Y1551">
        <v>820.52</v>
      </c>
      <c r="Z1551">
        <v>10.454545454545455</v>
      </c>
      <c r="AA1551">
        <v>8.9163052212121219</v>
      </c>
      <c r="AB1551">
        <v>1</v>
      </c>
      <c r="AC1551">
        <v>1.56502363636364E-2</v>
      </c>
      <c r="AD1551">
        <v>0</v>
      </c>
      <c r="AE1551">
        <v>0.9284268003066426</v>
      </c>
      <c r="AF1551">
        <v>0.60454545454545461</v>
      </c>
      <c r="AG1551">
        <v>1.5329722454545454</v>
      </c>
      <c r="AH1551">
        <v>0</v>
      </c>
      <c r="AI1551">
        <v>6.628787509090909</v>
      </c>
      <c r="AJ1551">
        <v>330</v>
      </c>
      <c r="AK1551">
        <v>37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 s="1" t="s">
        <v>65</v>
      </c>
      <c r="AT1551">
        <v>1</v>
      </c>
      <c r="AU1551">
        <v>8.810104316666667</v>
      </c>
      <c r="AV1551">
        <v>109.14838618333333</v>
      </c>
      <c r="AW1551">
        <v>9</v>
      </c>
      <c r="AX1551">
        <v>9.0909090909090912E-2</v>
      </c>
      <c r="AY1551">
        <v>0</v>
      </c>
      <c r="AZ1551">
        <v>30</v>
      </c>
      <c r="BA1551">
        <v>9.7890047962962967E-2</v>
      </c>
      <c r="BB1551">
        <v>9.8331879444444437E-2</v>
      </c>
      <c r="BC1551">
        <v>6</v>
      </c>
      <c r="BD1551">
        <v>31</v>
      </c>
      <c r="BE1551">
        <v>1</v>
      </c>
      <c r="BF1551">
        <v>2</v>
      </c>
      <c r="BG1551" s="1" t="s">
        <v>99</v>
      </c>
      <c r="BH1551" s="1" t="s">
        <v>6892</v>
      </c>
      <c r="BI1551" s="1" t="s">
        <v>6889</v>
      </c>
      <c r="BJ1551" s="1" t="s">
        <v>6893</v>
      </c>
      <c r="BK1551">
        <v>1900</v>
      </c>
      <c r="BL1551">
        <v>2.8</v>
      </c>
      <c r="BM1551" s="5" t="d">
        <v>06:29:59.9999999999984025</v>
      </c>
      <c r="BN1551" s="5" t="d">
        <v>07:00:00.0000000000015975</v>
      </c>
      <c r="BO1551">
        <v>6</v>
      </c>
      <c r="BP1551" t="b">
        <v>0</v>
      </c>
    </row>
    <row r="1552" spans="1:68" x14ac:dyDescent="0.2">
      <c r="A1552" s="1" t="s">
        <v>3321</v>
      </c>
      <c r="B1552" s="1" t="s">
        <v>2842</v>
      </c>
      <c r="C1552" s="2" t="d">
        <v>2026-07-05</v>
      </c>
      <c r="D1552">
        <v>15</v>
      </c>
      <c r="E1552" s="1" t="s">
        <v>95</v>
      </c>
      <c r="F1552">
        <v>10</v>
      </c>
      <c r="G1552">
        <v>8</v>
      </c>
      <c r="H1552">
        <v>3</v>
      </c>
      <c r="I1552">
        <v>2</v>
      </c>
      <c r="J1552">
        <v>3</v>
      </c>
      <c r="K1552">
        <v>225</v>
      </c>
      <c r="L1552">
        <v>1</v>
      </c>
      <c r="M1552" s="1" t="s">
        <v>3322</v>
      </c>
      <c r="N1552" s="1" t="s">
        <v>3323</v>
      </c>
      <c r="O1552" s="1" t="s">
        <v>2878</v>
      </c>
      <c r="P1552">
        <v>3.3333333333333335</v>
      </c>
      <c r="Q1552">
        <v>225</v>
      </c>
      <c r="R1552">
        <v>2275</v>
      </c>
      <c r="S1552">
        <v>1</v>
      </c>
      <c r="T1552">
        <v>45.5</v>
      </c>
      <c r="U1552">
        <v>10</v>
      </c>
      <c r="V1552">
        <v>45</v>
      </c>
      <c r="W1552">
        <v>7905.85</v>
      </c>
      <c r="X1552">
        <v>4.5</v>
      </c>
      <c r="Y1552">
        <v>790.58500000000004</v>
      </c>
      <c r="Z1552">
        <v>9.6999999999999993</v>
      </c>
      <c r="AA1552">
        <v>8.5786892300000002</v>
      </c>
      <c r="AB1552">
        <v>2</v>
      </c>
      <c r="AC1552">
        <v>4.7061935000000145E-2</v>
      </c>
      <c r="AD1552">
        <v>0</v>
      </c>
      <c r="AE1552">
        <v>1.1964955713111456</v>
      </c>
      <c r="AF1552">
        <v>0.61333333333333329</v>
      </c>
      <c r="AG1552">
        <v>1.8098288966666665</v>
      </c>
      <c r="AH1552">
        <v>0</v>
      </c>
      <c r="AI1552">
        <v>5.9705269916666666</v>
      </c>
      <c r="AJ1552">
        <v>300</v>
      </c>
      <c r="AK1552">
        <v>37</v>
      </c>
      <c r="AL1552">
        <v>2</v>
      </c>
      <c r="AM1552">
        <v>1</v>
      </c>
      <c r="AN1552">
        <v>0</v>
      </c>
      <c r="AO1552">
        <v>2</v>
      </c>
      <c r="AP1552">
        <v>0</v>
      </c>
      <c r="AQ1552">
        <v>0</v>
      </c>
      <c r="AR1552">
        <v>451.53</v>
      </c>
      <c r="AS1552" s="1" t="s">
        <v>125</v>
      </c>
      <c r="AT1552">
        <v>1</v>
      </c>
      <c r="AU1552">
        <v>13.288165283333333</v>
      </c>
      <c r="AV1552">
        <v>106.27965788333333</v>
      </c>
      <c r="AW1552">
        <v>7</v>
      </c>
      <c r="AX1552">
        <v>0.2</v>
      </c>
      <c r="AY1552">
        <v>0.1</v>
      </c>
      <c r="AZ1552">
        <v>30</v>
      </c>
      <c r="BA1552">
        <v>0.14764628092592591</v>
      </c>
      <c r="BB1552">
        <v>9.5747439534534531E-2</v>
      </c>
      <c r="BC1552">
        <v>6</v>
      </c>
      <c r="BD1552">
        <v>31</v>
      </c>
      <c r="BE1552">
        <v>1</v>
      </c>
      <c r="BF1552">
        <v>2</v>
      </c>
      <c r="BG1552" s="1" t="s">
        <v>99</v>
      </c>
      <c r="BH1552" s="1" t="s">
        <v>6892</v>
      </c>
      <c r="BI1552" s="1" t="s">
        <v>6889</v>
      </c>
      <c r="BJ1552" s="1" t="s">
        <v>6893</v>
      </c>
      <c r="BK1552">
        <v>1900</v>
      </c>
      <c r="BL1552">
        <v>2.8</v>
      </c>
      <c r="BM1552" s="5" t="d">
        <v>07:00:00.0000000000015975</v>
      </c>
      <c r="BN1552" s="5" t="d">
        <v>07:30:00.000</v>
      </c>
      <c r="BO1552">
        <v>7</v>
      </c>
      <c r="BP1552" t="b">
        <v>0</v>
      </c>
    </row>
    <row r="1553" spans="1:68" x14ac:dyDescent="0.2">
      <c r="A1553" s="1" t="s">
        <v>3324</v>
      </c>
      <c r="B1553" s="1" t="s">
        <v>2842</v>
      </c>
      <c r="C1553" s="2" t="d">
        <v>2026-07-05</v>
      </c>
      <c r="D1553">
        <v>16</v>
      </c>
      <c r="E1553" s="1" t="s">
        <v>95</v>
      </c>
      <c r="F1553">
        <v>19</v>
      </c>
      <c r="G1553">
        <v>8</v>
      </c>
      <c r="H1553">
        <v>3</v>
      </c>
      <c r="I1553">
        <v>2</v>
      </c>
      <c r="J1553">
        <v>3</v>
      </c>
      <c r="K1553">
        <v>225</v>
      </c>
      <c r="L1553">
        <v>1</v>
      </c>
      <c r="M1553" s="1" t="s">
        <v>3325</v>
      </c>
      <c r="N1553" s="1" t="s">
        <v>3194</v>
      </c>
      <c r="O1553" s="1" t="s">
        <v>3317</v>
      </c>
      <c r="P1553">
        <v>6.333333333333333</v>
      </c>
      <c r="Q1553">
        <v>225</v>
      </c>
      <c r="R1553">
        <v>2050</v>
      </c>
      <c r="S1553">
        <v>1</v>
      </c>
      <c r="T1553">
        <v>44.5</v>
      </c>
      <c r="U1553">
        <v>19</v>
      </c>
      <c r="V1553">
        <v>108</v>
      </c>
      <c r="W1553">
        <v>25562.12</v>
      </c>
      <c r="X1553">
        <v>5.6842105263157894</v>
      </c>
      <c r="Y1553">
        <v>1345.3747368421052</v>
      </c>
      <c r="Z1553">
        <v>10.210526315789474</v>
      </c>
      <c r="AA1553">
        <v>9.160920616666667</v>
      </c>
      <c r="AB1553">
        <v>4</v>
      </c>
      <c r="AC1553">
        <v>7.0086426315789457E-2</v>
      </c>
      <c r="AD1553">
        <v>2.5479637719298242E-2</v>
      </c>
      <c r="AE1553">
        <v>1.4746157824364978</v>
      </c>
      <c r="AF1553">
        <v>0.64473684210526316</v>
      </c>
      <c r="AG1553">
        <v>2.1448322552631578</v>
      </c>
      <c r="AH1553">
        <v>0</v>
      </c>
      <c r="AI1553">
        <v>6.2038076552631578</v>
      </c>
      <c r="AJ1553">
        <v>570</v>
      </c>
      <c r="AK1553">
        <v>37</v>
      </c>
      <c r="AL1553">
        <v>1</v>
      </c>
      <c r="AM1553">
        <v>1</v>
      </c>
      <c r="AN1553">
        <v>0</v>
      </c>
      <c r="AO1553">
        <v>0</v>
      </c>
      <c r="AP1553">
        <v>1</v>
      </c>
      <c r="AQ1553">
        <v>0</v>
      </c>
      <c r="AR1553">
        <v>152.37</v>
      </c>
      <c r="AS1553" s="1" t="s">
        <v>65</v>
      </c>
      <c r="AT1553">
        <v>4</v>
      </c>
      <c r="AU1553">
        <v>28.097080466666668</v>
      </c>
      <c r="AV1553">
        <v>161.63078386666666</v>
      </c>
      <c r="AW1553">
        <v>12</v>
      </c>
      <c r="AX1553">
        <v>0.21052631578947367</v>
      </c>
      <c r="AY1553">
        <v>5.2631578947368418E-2</v>
      </c>
      <c r="AZ1553">
        <v>30</v>
      </c>
      <c r="BA1553">
        <v>0.31218978296296296</v>
      </c>
      <c r="BB1553">
        <v>0.1456133187987988</v>
      </c>
      <c r="BC1553">
        <v>8</v>
      </c>
      <c r="BD1553">
        <v>29</v>
      </c>
      <c r="BE1553">
        <v>2</v>
      </c>
      <c r="BF1553">
        <v>1</v>
      </c>
      <c r="BG1553" s="1" t="s">
        <v>83</v>
      </c>
      <c r="BH1553" s="1" t="s">
        <v>6892</v>
      </c>
      <c r="BI1553" s="1" t="s">
        <v>6889</v>
      </c>
      <c r="BJ1553" s="1" t="s">
        <v>6893</v>
      </c>
      <c r="BK1553">
        <v>1900</v>
      </c>
      <c r="BL1553">
        <v>2.8</v>
      </c>
      <c r="BM1553" s="5" t="d">
        <v>07:30:00.000</v>
      </c>
      <c r="BN1553" s="5" t="d">
        <v>07:59:59.9999999999984025</v>
      </c>
      <c r="BO1553">
        <v>7</v>
      </c>
      <c r="BP1553" t="b">
        <v>0</v>
      </c>
    </row>
    <row r="1554" spans="1:68" x14ac:dyDescent="0.2">
      <c r="A1554" s="1" t="s">
        <v>3326</v>
      </c>
      <c r="B1554" s="1" t="s">
        <v>2842</v>
      </c>
      <c r="C1554" s="2" t="d">
        <v>2026-07-05</v>
      </c>
      <c r="D1554">
        <v>17</v>
      </c>
      <c r="E1554" s="1" t="s">
        <v>95</v>
      </c>
      <c r="F1554">
        <v>27</v>
      </c>
      <c r="G1554">
        <v>18</v>
      </c>
      <c r="H1554">
        <v>3</v>
      </c>
      <c r="I1554">
        <v>2</v>
      </c>
      <c r="J1554">
        <v>13</v>
      </c>
      <c r="K1554">
        <v>225</v>
      </c>
      <c r="L1554">
        <v>1</v>
      </c>
      <c r="M1554" s="1" t="s">
        <v>2890</v>
      </c>
      <c r="N1554" s="1" t="s">
        <v>2891</v>
      </c>
      <c r="O1554" s="1" t="s">
        <v>3327</v>
      </c>
      <c r="P1554">
        <v>2.0769230769230771</v>
      </c>
      <c r="Q1554">
        <v>225</v>
      </c>
      <c r="R1554">
        <v>1825</v>
      </c>
      <c r="S1554">
        <v>1</v>
      </c>
      <c r="T1554">
        <v>43.5</v>
      </c>
      <c r="U1554">
        <v>27</v>
      </c>
      <c r="V1554">
        <v>167</v>
      </c>
      <c r="W1554">
        <v>37710.090000000004</v>
      </c>
      <c r="X1554">
        <v>6.1851851851851851</v>
      </c>
      <c r="Y1554">
        <v>1396.67</v>
      </c>
      <c r="Z1554">
        <v>9.6666666666666661</v>
      </c>
      <c r="AA1554">
        <v>8.9371974123456788</v>
      </c>
      <c r="AB1554">
        <v>7</v>
      </c>
      <c r="AC1554">
        <v>0.16570934074074076</v>
      </c>
      <c r="AD1554">
        <v>0</v>
      </c>
      <c r="AE1554">
        <v>1.5903905508186256</v>
      </c>
      <c r="AF1554">
        <v>0.65246913580246912</v>
      </c>
      <c r="AG1554">
        <v>2.2428596783950616</v>
      </c>
      <c r="AH1554">
        <v>0</v>
      </c>
      <c r="AI1554">
        <v>5.722732788888889</v>
      </c>
      <c r="AJ1554">
        <v>810</v>
      </c>
      <c r="AK1554">
        <v>64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 s="1" t="s">
        <v>65</v>
      </c>
      <c r="AT1554">
        <v>5</v>
      </c>
      <c r="AU1554">
        <v>42.546177816666663</v>
      </c>
      <c r="AV1554">
        <v>200.98955558333333</v>
      </c>
      <c r="AW1554">
        <v>16</v>
      </c>
      <c r="AX1554">
        <v>0.25925925925925924</v>
      </c>
      <c r="AY1554">
        <v>0</v>
      </c>
      <c r="AZ1554">
        <v>30</v>
      </c>
      <c r="BA1554">
        <v>0.10909276363247862</v>
      </c>
      <c r="BB1554">
        <v>0.10468206019965277</v>
      </c>
      <c r="BC1554">
        <v>10</v>
      </c>
      <c r="BD1554">
        <v>54</v>
      </c>
      <c r="BE1554">
        <v>3</v>
      </c>
      <c r="BF1554">
        <v>10</v>
      </c>
      <c r="BG1554" s="1" t="s">
        <v>83</v>
      </c>
      <c r="BH1554" s="1" t="s">
        <v>6892</v>
      </c>
      <c r="BI1554" s="1" t="s">
        <v>6889</v>
      </c>
      <c r="BJ1554" s="1" t="s">
        <v>6893</v>
      </c>
      <c r="BK1554">
        <v>1900</v>
      </c>
      <c r="BL1554">
        <v>2.8</v>
      </c>
      <c r="BM1554" s="5" t="d">
        <v>07:59:59.9999999999984025</v>
      </c>
      <c r="BN1554" s="5" t="d">
        <v>08:30:00.0000000000015975</v>
      </c>
      <c r="BO1554">
        <v>8</v>
      </c>
      <c r="BP1554" t="b">
        <v>0</v>
      </c>
    </row>
    <row r="1555" spans="1:68" x14ac:dyDescent="0.2">
      <c r="A1555" s="1" t="s">
        <v>3328</v>
      </c>
      <c r="B1555" s="1" t="s">
        <v>2842</v>
      </c>
      <c r="C1555" s="2" t="d">
        <v>2026-07-05</v>
      </c>
      <c r="D1555">
        <v>18</v>
      </c>
      <c r="E1555" s="1" t="s">
        <v>95</v>
      </c>
      <c r="F1555">
        <v>26</v>
      </c>
      <c r="G1555">
        <v>17</v>
      </c>
      <c r="H1555">
        <v>3</v>
      </c>
      <c r="I1555">
        <v>2</v>
      </c>
      <c r="J1555">
        <v>12</v>
      </c>
      <c r="K1555">
        <v>225</v>
      </c>
      <c r="L1555">
        <v>1</v>
      </c>
      <c r="M1555" s="1" t="s">
        <v>3329</v>
      </c>
      <c r="N1555" s="1" t="s">
        <v>3008</v>
      </c>
      <c r="O1555" s="1" t="s">
        <v>3330</v>
      </c>
      <c r="P1555">
        <v>2.1666666666666665</v>
      </c>
      <c r="Q1555">
        <v>225</v>
      </c>
      <c r="R1555">
        <v>1600</v>
      </c>
      <c r="S1555">
        <v>1</v>
      </c>
      <c r="T1555">
        <v>42.5</v>
      </c>
      <c r="U1555">
        <v>26</v>
      </c>
      <c r="V1555">
        <v>123</v>
      </c>
      <c r="W1555">
        <v>23283.14</v>
      </c>
      <c r="X1555">
        <v>4.7307692307692308</v>
      </c>
      <c r="Y1555">
        <v>895.50538461538463</v>
      </c>
      <c r="Z1555">
        <v>10.307692307692308</v>
      </c>
      <c r="AA1555">
        <v>9.3548208621794871</v>
      </c>
      <c r="AB1555">
        <v>7</v>
      </c>
      <c r="AC1555">
        <v>0.10881045192307695</v>
      </c>
      <c r="AD1555">
        <v>0</v>
      </c>
      <c r="AE1555">
        <v>1.2523318396055219</v>
      </c>
      <c r="AF1555">
        <v>0.6314102564102565</v>
      </c>
      <c r="AG1555">
        <v>1.8837420884615386</v>
      </c>
      <c r="AH1555">
        <v>0</v>
      </c>
      <c r="AI1555">
        <v>6.6967197916666663</v>
      </c>
      <c r="AJ1555">
        <v>780</v>
      </c>
      <c r="AK1555">
        <v>66</v>
      </c>
      <c r="AL1555">
        <v>1</v>
      </c>
      <c r="AM1555">
        <v>1</v>
      </c>
      <c r="AN1555">
        <v>0</v>
      </c>
      <c r="AO1555">
        <v>0</v>
      </c>
      <c r="AP1555">
        <v>1</v>
      </c>
      <c r="AQ1555">
        <v>0</v>
      </c>
      <c r="AR1555">
        <v>85.7</v>
      </c>
      <c r="AS1555" s="1" t="s">
        <v>65</v>
      </c>
      <c r="AT1555">
        <v>6</v>
      </c>
      <c r="AU1555">
        <v>32.253724833333337</v>
      </c>
      <c r="AV1555">
        <v>251.74587458333335</v>
      </c>
      <c r="AW1555">
        <v>17</v>
      </c>
      <c r="AX1555">
        <v>0.26923076923076922</v>
      </c>
      <c r="AY1555">
        <v>3.8461538461538464E-2</v>
      </c>
      <c r="AZ1555">
        <v>30</v>
      </c>
      <c r="BA1555">
        <v>8.9593680092592595E-2</v>
      </c>
      <c r="BB1555">
        <v>0.1271443811026936</v>
      </c>
      <c r="BC1555">
        <v>12</v>
      </c>
      <c r="BD1555">
        <v>54</v>
      </c>
      <c r="BE1555">
        <v>2</v>
      </c>
      <c r="BF1555">
        <v>10</v>
      </c>
      <c r="BG1555" s="1" t="s">
        <v>83</v>
      </c>
      <c r="BH1555" s="1" t="s">
        <v>6892</v>
      </c>
      <c r="BI1555" s="1" t="s">
        <v>6889</v>
      </c>
      <c r="BJ1555" s="1" t="s">
        <v>6893</v>
      </c>
      <c r="BK1555">
        <v>1900</v>
      </c>
      <c r="BL1555">
        <v>2.8</v>
      </c>
      <c r="BM1555" s="5" t="d">
        <v>08:30:00.0000000000015975</v>
      </c>
      <c r="BN1555" s="5" t="d">
        <v>09:00:00.000</v>
      </c>
      <c r="BO1555">
        <v>8</v>
      </c>
      <c r="BP1555" t="b">
        <v>0</v>
      </c>
    </row>
    <row r="1556" spans="1:68" x14ac:dyDescent="0.2">
      <c r="A1556" s="1" t="s">
        <v>3331</v>
      </c>
      <c r="B1556" s="1" t="s">
        <v>2842</v>
      </c>
      <c r="C1556" s="2" t="d">
        <v>2026-07-05</v>
      </c>
      <c r="D1556">
        <v>19</v>
      </c>
      <c r="E1556" s="1" t="s">
        <v>95</v>
      </c>
      <c r="F1556">
        <v>52</v>
      </c>
      <c r="G1556">
        <v>10</v>
      </c>
      <c r="H1556">
        <v>0</v>
      </c>
      <c r="I1556">
        <v>2</v>
      </c>
      <c r="J1556">
        <v>8</v>
      </c>
      <c r="K1556">
        <v>0</v>
      </c>
      <c r="L1556">
        <v>1</v>
      </c>
      <c r="M1556" s="1" t="s">
        <v>63</v>
      </c>
      <c r="N1556" s="1" t="s">
        <v>3230</v>
      </c>
      <c r="O1556" s="1" t="s">
        <v>3332</v>
      </c>
      <c r="P1556">
        <v>6.5</v>
      </c>
      <c r="Q1556">
        <v>0</v>
      </c>
      <c r="R1556">
        <v>1600</v>
      </c>
      <c r="S1556">
        <v>1</v>
      </c>
      <c r="T1556">
        <v>41.5</v>
      </c>
      <c r="U1556">
        <v>52</v>
      </c>
      <c r="V1556">
        <v>244</v>
      </c>
      <c r="W1556">
        <v>57910.27</v>
      </c>
      <c r="X1556">
        <v>4.6923076923076925</v>
      </c>
      <c r="Y1556">
        <v>1113.6590384615383</v>
      </c>
      <c r="Z1556">
        <v>11.423076923076923</v>
      </c>
      <c r="AA1556">
        <v>8.5347050416666672</v>
      </c>
      <c r="AB1556">
        <v>1</v>
      </c>
      <c r="AC1556">
        <v>7.706130769230767E-3</v>
      </c>
      <c r="AD1556">
        <v>0</v>
      </c>
      <c r="AE1556">
        <v>1.2595057607294096</v>
      </c>
      <c r="AF1556">
        <v>0.66217948717948716</v>
      </c>
      <c r="AG1556">
        <v>1.921685239423077</v>
      </c>
      <c r="AH1556">
        <v>0</v>
      </c>
      <c r="AI1556">
        <v>5.6928274852564105</v>
      </c>
      <c r="AJ1556">
        <v>1560</v>
      </c>
      <c r="AK1556">
        <v>30</v>
      </c>
      <c r="AL1556">
        <v>2</v>
      </c>
      <c r="AM1556">
        <v>2</v>
      </c>
      <c r="AN1556">
        <v>1</v>
      </c>
      <c r="AO1556">
        <v>1</v>
      </c>
      <c r="AP1556">
        <v>0</v>
      </c>
      <c r="AQ1556">
        <v>0</v>
      </c>
      <c r="AR1556">
        <v>498.75</v>
      </c>
      <c r="AS1556" s="1" t="s">
        <v>65</v>
      </c>
      <c r="AT1556">
        <v>1</v>
      </c>
      <c r="AU1556">
        <v>66.12158376666666</v>
      </c>
      <c r="AV1556">
        <v>386.26186218333333</v>
      </c>
      <c r="AW1556">
        <v>30</v>
      </c>
      <c r="AX1556">
        <v>1.9230769230769232E-2</v>
      </c>
      <c r="AY1556">
        <v>3.8461538461538464E-2</v>
      </c>
      <c r="AZ1556">
        <v>30</v>
      </c>
      <c r="BA1556">
        <v>0.27550659902777774</v>
      </c>
      <c r="BB1556">
        <v>0.42917984687037036</v>
      </c>
      <c r="BC1556">
        <v>19</v>
      </c>
      <c r="BD1556">
        <v>11</v>
      </c>
      <c r="BE1556">
        <v>4</v>
      </c>
      <c r="BF1556">
        <v>4</v>
      </c>
      <c r="BG1556" s="1" t="s">
        <v>99</v>
      </c>
      <c r="BH1556" s="1" t="s">
        <v>6892</v>
      </c>
      <c r="BI1556" s="1" t="s">
        <v>6889</v>
      </c>
      <c r="BJ1556" s="1" t="s">
        <v>6893</v>
      </c>
      <c r="BK1556">
        <v>1900</v>
      </c>
      <c r="BL1556">
        <v>2.8</v>
      </c>
      <c r="BM1556" s="5" t="d">
        <v>09:00:00.000</v>
      </c>
      <c r="BN1556" s="5" t="d">
        <v>09:29:59.9999999999984025</v>
      </c>
      <c r="BO1556">
        <v>9</v>
      </c>
      <c r="BP1556" t="b">
        <v>0</v>
      </c>
    </row>
    <row r="1557" spans="1:68" x14ac:dyDescent="0.2">
      <c r="A1557" s="1" t="s">
        <v>3333</v>
      </c>
      <c r="B1557" s="1" t="s">
        <v>2842</v>
      </c>
      <c r="C1557" s="2" t="d">
        <v>2026-07-05</v>
      </c>
      <c r="D1557">
        <v>20</v>
      </c>
      <c r="E1557" s="1" t="s">
        <v>95</v>
      </c>
      <c r="F1557">
        <v>54</v>
      </c>
      <c r="G1557">
        <v>10</v>
      </c>
      <c r="H1557">
        <v>0</v>
      </c>
      <c r="I1557">
        <v>2</v>
      </c>
      <c r="J1557">
        <v>8</v>
      </c>
      <c r="K1557">
        <v>0</v>
      </c>
      <c r="L1557">
        <v>1</v>
      </c>
      <c r="M1557" s="1" t="s">
        <v>63</v>
      </c>
      <c r="N1557" s="1" t="s">
        <v>3021</v>
      </c>
      <c r="O1557" s="1" t="s">
        <v>3334</v>
      </c>
      <c r="P1557">
        <v>6.75</v>
      </c>
      <c r="Q1557">
        <v>0</v>
      </c>
      <c r="R1557">
        <v>1600</v>
      </c>
      <c r="S1557">
        <v>1</v>
      </c>
      <c r="T1557">
        <v>40.5</v>
      </c>
      <c r="U1557">
        <v>54</v>
      </c>
      <c r="V1557">
        <v>284</v>
      </c>
      <c r="W1557">
        <v>64201.84</v>
      </c>
      <c r="X1557">
        <v>5.2592592592592595</v>
      </c>
      <c r="Y1557">
        <v>1188.9229629629629</v>
      </c>
      <c r="Z1557">
        <v>11.481481481481481</v>
      </c>
      <c r="AA1557">
        <v>8.8441722157407412</v>
      </c>
      <c r="AB1557">
        <v>2</v>
      </c>
      <c r="AC1557">
        <v>4.5853461728395085E-2</v>
      </c>
      <c r="AD1557">
        <v>0</v>
      </c>
      <c r="AE1557">
        <v>1.3258994592342646</v>
      </c>
      <c r="AF1557">
        <v>0.57993827160493827</v>
      </c>
      <c r="AG1557">
        <v>1.90583772345679</v>
      </c>
      <c r="AH1557">
        <v>0</v>
      </c>
      <c r="AI1557">
        <v>5.9580875697530864</v>
      </c>
      <c r="AJ1557">
        <v>1620</v>
      </c>
      <c r="AK1557">
        <v>30</v>
      </c>
      <c r="AL1557">
        <v>2</v>
      </c>
      <c r="AM1557">
        <v>2</v>
      </c>
      <c r="AN1557">
        <v>1</v>
      </c>
      <c r="AO1557">
        <v>1</v>
      </c>
      <c r="AP1557">
        <v>0</v>
      </c>
      <c r="AQ1557">
        <v>0</v>
      </c>
      <c r="AR1557">
        <v>683.91</v>
      </c>
      <c r="AS1557" s="1" t="s">
        <v>125</v>
      </c>
      <c r="AT1557">
        <v>1</v>
      </c>
      <c r="AU1557">
        <v>71.672555383333332</v>
      </c>
      <c r="AV1557">
        <v>559.80949448333331</v>
      </c>
      <c r="AW1557">
        <v>29</v>
      </c>
      <c r="AX1557">
        <v>3.7037037037037035E-2</v>
      </c>
      <c r="AY1557">
        <v>3.7037037037037035E-2</v>
      </c>
      <c r="AZ1557">
        <v>30</v>
      </c>
      <c r="BA1557">
        <v>0.29863564743055554</v>
      </c>
      <c r="BB1557">
        <v>0.62201054942592593</v>
      </c>
      <c r="BC1557">
        <v>27</v>
      </c>
      <c r="BD1557">
        <v>3</v>
      </c>
      <c r="BE1557">
        <v>4</v>
      </c>
      <c r="BF1557">
        <v>4</v>
      </c>
      <c r="BG1557" s="1" t="s">
        <v>99</v>
      </c>
      <c r="BH1557" s="1" t="s">
        <v>6892</v>
      </c>
      <c r="BI1557" s="1" t="s">
        <v>6889</v>
      </c>
      <c r="BJ1557" s="1" t="s">
        <v>6893</v>
      </c>
      <c r="BK1557">
        <v>1900</v>
      </c>
      <c r="BL1557">
        <v>2.8</v>
      </c>
      <c r="BM1557" s="5" t="d">
        <v>09:29:59.9999999999984025</v>
      </c>
      <c r="BN1557" s="5" t="d">
        <v>10:00:00.0000000000015975</v>
      </c>
      <c r="BO1557">
        <v>9</v>
      </c>
      <c r="BP1557" t="b">
        <v>0</v>
      </c>
    </row>
    <row r="1558" spans="1:68" x14ac:dyDescent="0.2">
      <c r="A1558" s="1" t="s">
        <v>3335</v>
      </c>
      <c r="B1558" s="1" t="s">
        <v>2842</v>
      </c>
      <c r="C1558" s="2" t="d">
        <v>2026-07-05</v>
      </c>
      <c r="D1558">
        <v>21</v>
      </c>
      <c r="E1558" s="1" t="s">
        <v>95</v>
      </c>
      <c r="F1558">
        <v>63</v>
      </c>
      <c r="G1558">
        <v>10</v>
      </c>
      <c r="H1558">
        <v>0</v>
      </c>
      <c r="I1558">
        <v>2</v>
      </c>
      <c r="J1558">
        <v>8</v>
      </c>
      <c r="K1558">
        <v>0</v>
      </c>
      <c r="L1558">
        <v>1</v>
      </c>
      <c r="M1558" s="1" t="s">
        <v>63</v>
      </c>
      <c r="N1558" s="1" t="s">
        <v>2898</v>
      </c>
      <c r="O1558" s="1" t="s">
        <v>3336</v>
      </c>
      <c r="P1558">
        <v>7.875</v>
      </c>
      <c r="Q1558">
        <v>0</v>
      </c>
      <c r="R1558">
        <v>1600</v>
      </c>
      <c r="S1558">
        <v>1</v>
      </c>
      <c r="T1558">
        <v>39.5</v>
      </c>
      <c r="U1558">
        <v>63</v>
      </c>
      <c r="V1558">
        <v>328</v>
      </c>
      <c r="W1558">
        <v>78060.39</v>
      </c>
      <c r="X1558">
        <v>5.2063492063492065</v>
      </c>
      <c r="Y1558">
        <v>1239.0538095238096</v>
      </c>
      <c r="Z1558">
        <v>12.174603174603174</v>
      </c>
      <c r="AA1558">
        <v>9.3397029243386243</v>
      </c>
      <c r="AB1558">
        <v>0</v>
      </c>
      <c r="AC1558">
        <v>0</v>
      </c>
      <c r="AD1558">
        <v>0</v>
      </c>
      <c r="AE1558">
        <v>1.353683138891727</v>
      </c>
      <c r="AF1558">
        <v>0.64867724867724863</v>
      </c>
      <c r="AG1558">
        <v>2.0023603793650793</v>
      </c>
      <c r="AH1558">
        <v>0</v>
      </c>
      <c r="AI1558">
        <v>6.3685594679894182</v>
      </c>
      <c r="AJ1558">
        <v>1890</v>
      </c>
      <c r="AK1558">
        <v>30</v>
      </c>
      <c r="AL1558">
        <v>1</v>
      </c>
      <c r="AM1558">
        <v>1</v>
      </c>
      <c r="AN1558">
        <v>0</v>
      </c>
      <c r="AO1558">
        <v>1</v>
      </c>
      <c r="AP1558">
        <v>0</v>
      </c>
      <c r="AQ1558">
        <v>0</v>
      </c>
      <c r="AR1558">
        <v>707.66</v>
      </c>
      <c r="AS1558" s="1" t="s">
        <v>70</v>
      </c>
      <c r="AT1558">
        <v>0</v>
      </c>
      <c r="AU1558">
        <v>80.062196</v>
      </c>
      <c r="AV1558">
        <v>477.73633208333331</v>
      </c>
      <c r="AW1558">
        <v>30</v>
      </c>
      <c r="AX1558">
        <v>0</v>
      </c>
      <c r="AY1558">
        <v>1.5873015873015872E-2</v>
      </c>
      <c r="AZ1558">
        <v>30</v>
      </c>
      <c r="BA1558">
        <v>0.33359248333333336</v>
      </c>
      <c r="BB1558">
        <v>0.5308181467592592</v>
      </c>
      <c r="BC1558">
        <v>23</v>
      </c>
      <c r="BD1558">
        <v>7</v>
      </c>
      <c r="BE1558">
        <v>4</v>
      </c>
      <c r="BF1558">
        <v>4</v>
      </c>
      <c r="BG1558" s="1" t="s">
        <v>99</v>
      </c>
      <c r="BH1558" s="1" t="s">
        <v>6892</v>
      </c>
      <c r="BI1558" s="1" t="s">
        <v>6889</v>
      </c>
      <c r="BJ1558" s="1" t="s">
        <v>6893</v>
      </c>
      <c r="BK1558">
        <v>1900</v>
      </c>
      <c r="BL1558">
        <v>2.8</v>
      </c>
      <c r="BM1558" s="5" t="d">
        <v>10:00:00.0000000000015975</v>
      </c>
      <c r="BN1558" s="5" t="d">
        <v>10:30:00.000</v>
      </c>
      <c r="BO1558">
        <v>10</v>
      </c>
      <c r="BP1558" t="b">
        <v>0</v>
      </c>
    </row>
    <row r="1559" spans="1:68" x14ac:dyDescent="0.2">
      <c r="A1559" s="1" t="s">
        <v>3337</v>
      </c>
      <c r="B1559" s="1" t="s">
        <v>2842</v>
      </c>
      <c r="C1559" s="2" t="d">
        <v>2026-07-05</v>
      </c>
      <c r="D1559">
        <v>22</v>
      </c>
      <c r="E1559" s="1" t="s">
        <v>95</v>
      </c>
      <c r="F1559">
        <v>77</v>
      </c>
      <c r="G1559">
        <v>10</v>
      </c>
      <c r="H1559">
        <v>0</v>
      </c>
      <c r="I1559">
        <v>2</v>
      </c>
      <c r="J1559">
        <v>8</v>
      </c>
      <c r="K1559">
        <v>0</v>
      </c>
      <c r="L1559">
        <v>1</v>
      </c>
      <c r="M1559" s="1" t="s">
        <v>63</v>
      </c>
      <c r="N1559" s="1" t="s">
        <v>2901</v>
      </c>
      <c r="O1559" s="1" t="s">
        <v>3338</v>
      </c>
      <c r="P1559">
        <v>9.625</v>
      </c>
      <c r="Q1559">
        <v>0</v>
      </c>
      <c r="R1559">
        <v>1600</v>
      </c>
      <c r="S1559">
        <v>1</v>
      </c>
      <c r="T1559">
        <v>38.5</v>
      </c>
      <c r="U1559">
        <v>77</v>
      </c>
      <c r="V1559">
        <v>389</v>
      </c>
      <c r="W1559">
        <v>85426.93</v>
      </c>
      <c r="X1559">
        <v>5.0519480519480515</v>
      </c>
      <c r="Y1559">
        <v>1109.4406493506492</v>
      </c>
      <c r="Z1559">
        <v>13.103896103896103</v>
      </c>
      <c r="AA1559">
        <v>8.9632280158008673</v>
      </c>
      <c r="AB1559">
        <v>1</v>
      </c>
      <c r="AC1559">
        <v>4.1825541125541116E-3</v>
      </c>
      <c r="AD1559">
        <v>4.6978666666666665E-3</v>
      </c>
      <c r="AE1559">
        <v>1.3717076962416372</v>
      </c>
      <c r="AF1559">
        <v>0.60129870129870122</v>
      </c>
      <c r="AG1559">
        <v>1.3866278612554113</v>
      </c>
      <c r="AH1559">
        <v>0.26959081103896104</v>
      </c>
      <c r="AI1559">
        <v>5.7776212504329001</v>
      </c>
      <c r="AJ1559">
        <v>2310</v>
      </c>
      <c r="AK1559">
        <v>30</v>
      </c>
      <c r="AL1559">
        <v>4</v>
      </c>
      <c r="AM1559">
        <v>4</v>
      </c>
      <c r="AN1559">
        <v>2</v>
      </c>
      <c r="AO1559">
        <v>1</v>
      </c>
      <c r="AP1559">
        <v>1</v>
      </c>
      <c r="AQ1559">
        <v>0</v>
      </c>
      <c r="AR1559">
        <v>962.62</v>
      </c>
      <c r="AS1559" s="1" t="s">
        <v>173</v>
      </c>
      <c r="AT1559">
        <v>1</v>
      </c>
      <c r="AU1559">
        <v>107.03320921666666</v>
      </c>
      <c r="AV1559">
        <v>671.73292216666664</v>
      </c>
      <c r="AW1559">
        <v>30</v>
      </c>
      <c r="AX1559">
        <v>1.2987012987012988E-2</v>
      </c>
      <c r="AY1559">
        <v>5.1948051948051951E-2</v>
      </c>
      <c r="AZ1559">
        <v>30</v>
      </c>
      <c r="BA1559">
        <v>0.44597170506944445</v>
      </c>
      <c r="BB1559">
        <v>0.74636991351851845</v>
      </c>
      <c r="BC1559">
        <v>32</v>
      </c>
      <c r="BD1559">
        <v>-2</v>
      </c>
      <c r="BE1559">
        <v>6</v>
      </c>
      <c r="BF1559">
        <v>2</v>
      </c>
      <c r="BG1559" s="1" t="s">
        <v>99</v>
      </c>
      <c r="BH1559" s="1" t="s">
        <v>6892</v>
      </c>
      <c r="BI1559" s="1" t="s">
        <v>6889</v>
      </c>
      <c r="BJ1559" s="1" t="s">
        <v>6893</v>
      </c>
      <c r="BK1559">
        <v>1900</v>
      </c>
      <c r="BL1559">
        <v>2.8</v>
      </c>
      <c r="BM1559" s="5" t="d">
        <v>10:30:00.000</v>
      </c>
      <c r="BN1559" s="5" t="d">
        <v>10:59:59.9999999999984025</v>
      </c>
      <c r="BO1559">
        <v>10</v>
      </c>
      <c r="BP1559" t="b">
        <v>0</v>
      </c>
    </row>
    <row r="1560" spans="1:68" x14ac:dyDescent="0.2">
      <c r="A1560" s="1" t="s">
        <v>3339</v>
      </c>
      <c r="B1560" s="1" t="s">
        <v>2842</v>
      </c>
      <c r="C1560" s="2" t="d">
        <v>2026-07-05</v>
      </c>
      <c r="D1560">
        <v>23</v>
      </c>
      <c r="E1560" s="1" t="s">
        <v>133</v>
      </c>
      <c r="F1560">
        <v>75</v>
      </c>
      <c r="G1560">
        <v>10</v>
      </c>
      <c r="H1560">
        <v>0</v>
      </c>
      <c r="I1560">
        <v>0</v>
      </c>
      <c r="J1560">
        <v>10</v>
      </c>
      <c r="K1560">
        <v>0</v>
      </c>
      <c r="L1560">
        <v>0</v>
      </c>
      <c r="M1560" s="1" t="s">
        <v>63</v>
      </c>
      <c r="N1560" s="1" t="s">
        <v>63</v>
      </c>
      <c r="O1560" s="1" t="s">
        <v>3340</v>
      </c>
      <c r="P1560">
        <v>7.5</v>
      </c>
      <c r="Q1560">
        <v>0</v>
      </c>
      <c r="R1560">
        <v>1600</v>
      </c>
      <c r="S1560">
        <v>0</v>
      </c>
      <c r="T1560">
        <v>38.5</v>
      </c>
      <c r="U1560">
        <v>75</v>
      </c>
      <c r="V1560">
        <v>369</v>
      </c>
      <c r="W1560">
        <v>84433.06</v>
      </c>
      <c r="X1560">
        <v>4.92</v>
      </c>
      <c r="Y1560">
        <v>1125.7741333333333</v>
      </c>
      <c r="Z1560">
        <v>13.093333333333334</v>
      </c>
      <c r="AA1560">
        <v>9.3653916684444454</v>
      </c>
      <c r="AB1560">
        <v>1</v>
      </c>
      <c r="AC1560">
        <v>3.5852986666666453E-3</v>
      </c>
      <c r="AD1560">
        <v>0</v>
      </c>
      <c r="AE1560">
        <v>1.2974034919604482</v>
      </c>
      <c r="AF1560">
        <v>0.73199999999999998</v>
      </c>
      <c r="AG1560">
        <v>1.1345360493333334</v>
      </c>
      <c r="AH1560">
        <v>0.13825915488888887</v>
      </c>
      <c r="AI1560">
        <v>6.2566179102222224</v>
      </c>
      <c r="AJ1560">
        <v>2250</v>
      </c>
      <c r="AK1560">
        <v>30</v>
      </c>
      <c r="AL1560">
        <v>3</v>
      </c>
      <c r="AM1560">
        <v>3</v>
      </c>
      <c r="AN1560">
        <v>3</v>
      </c>
      <c r="AO1560">
        <v>0</v>
      </c>
      <c r="AP1560">
        <v>0</v>
      </c>
      <c r="AQ1560">
        <v>0</v>
      </c>
      <c r="AR1560">
        <v>1139.3399999999999</v>
      </c>
      <c r="AS1560" s="1" t="s">
        <v>65</v>
      </c>
      <c r="AT1560">
        <v>1</v>
      </c>
      <c r="AU1560">
        <v>93.903051083333338</v>
      </c>
      <c r="AV1560">
        <v>668.60461753333334</v>
      </c>
      <c r="AW1560">
        <v>30</v>
      </c>
      <c r="AX1560">
        <v>1.3333333333333334E-2</v>
      </c>
      <c r="AY1560">
        <v>0.04</v>
      </c>
      <c r="AZ1560">
        <v>30</v>
      </c>
      <c r="BA1560">
        <v>0.31301017027777778</v>
      </c>
      <c r="BB1560">
        <v>0.74289401948148148</v>
      </c>
      <c r="BC1560">
        <v>32</v>
      </c>
      <c r="BD1560">
        <v>-2</v>
      </c>
      <c r="BE1560">
        <v>5</v>
      </c>
      <c r="BF1560">
        <v>5</v>
      </c>
      <c r="BG1560" s="1" t="s">
        <v>99</v>
      </c>
      <c r="BH1560" s="1" t="s">
        <v>6892</v>
      </c>
      <c r="BI1560" s="1" t="s">
        <v>6889</v>
      </c>
      <c r="BJ1560" s="1" t="s">
        <v>6893</v>
      </c>
      <c r="BK1560">
        <v>1900</v>
      </c>
      <c r="BL1560">
        <v>2.8</v>
      </c>
      <c r="BM1560" s="5" t="d">
        <v>10:59:59.9999999999984025</v>
      </c>
      <c r="BN1560" s="5" t="d">
        <v>11:30:00.0000000000015975</v>
      </c>
      <c r="BO1560">
        <v>11</v>
      </c>
      <c r="BP1560" t="b">
        <v>0</v>
      </c>
    </row>
    <row r="1561" spans="1:68" x14ac:dyDescent="0.2">
      <c r="A1561" s="1" t="s">
        <v>3341</v>
      </c>
      <c r="B1561" s="1" t="s">
        <v>2842</v>
      </c>
      <c r="C1561" s="2" t="d">
        <v>2026-07-05</v>
      </c>
      <c r="D1561">
        <v>24</v>
      </c>
      <c r="E1561" s="1" t="s">
        <v>133</v>
      </c>
      <c r="F1561">
        <v>98</v>
      </c>
      <c r="G1561">
        <v>10</v>
      </c>
      <c r="H1561">
        <v>0</v>
      </c>
      <c r="I1561">
        <v>0</v>
      </c>
      <c r="J1561">
        <v>10</v>
      </c>
      <c r="K1561">
        <v>0</v>
      </c>
      <c r="L1561">
        <v>0</v>
      </c>
      <c r="M1561" s="1" t="s">
        <v>63</v>
      </c>
      <c r="N1561" s="1" t="s">
        <v>63</v>
      </c>
      <c r="O1561" s="1" t="s">
        <v>3342</v>
      </c>
      <c r="P1561">
        <v>9.8000000000000007</v>
      </c>
      <c r="Q1561">
        <v>0</v>
      </c>
      <c r="R1561">
        <v>1600</v>
      </c>
      <c r="S1561">
        <v>0</v>
      </c>
      <c r="T1561">
        <v>38.5</v>
      </c>
      <c r="U1561">
        <v>98</v>
      </c>
      <c r="V1561">
        <v>491</v>
      </c>
      <c r="W1561">
        <v>107225.28</v>
      </c>
      <c r="X1561">
        <v>5.0102040816326534</v>
      </c>
      <c r="Y1561">
        <v>1094.1355102040816</v>
      </c>
      <c r="Z1561">
        <v>14.581632653061224</v>
      </c>
      <c r="AA1561">
        <v>10.28086131122449</v>
      </c>
      <c r="AB1561">
        <v>1</v>
      </c>
      <c r="AC1561">
        <v>3.408608503401345E-3</v>
      </c>
      <c r="AD1561">
        <v>5.098716666666666E-3</v>
      </c>
      <c r="AE1561">
        <v>1.3130819797538082</v>
      </c>
      <c r="AF1561">
        <v>0.66394557823129252</v>
      </c>
      <c r="AG1561">
        <v>0.16201672091836736</v>
      </c>
      <c r="AH1561">
        <v>1.4953270952380953</v>
      </c>
      <c r="AI1561">
        <v>5.9384419484693876</v>
      </c>
      <c r="AJ1561">
        <v>2940</v>
      </c>
      <c r="AK1561">
        <v>30</v>
      </c>
      <c r="AL1561">
        <v>1</v>
      </c>
      <c r="AM1561">
        <v>1</v>
      </c>
      <c r="AN1561">
        <v>0</v>
      </c>
      <c r="AO1561">
        <v>0</v>
      </c>
      <c r="AP1561">
        <v>1</v>
      </c>
      <c r="AQ1561">
        <v>0</v>
      </c>
      <c r="AR1561">
        <v>413.32</v>
      </c>
      <c r="AS1561" s="1" t="s">
        <v>173</v>
      </c>
      <c r="AT1561">
        <v>1</v>
      </c>
      <c r="AU1561">
        <v>131.26818721666666</v>
      </c>
      <c r="AV1561">
        <v>802.05342670000005</v>
      </c>
      <c r="AW1561">
        <v>30</v>
      </c>
      <c r="AX1561">
        <v>1.020408163265306E-2</v>
      </c>
      <c r="AY1561">
        <v>1.020408163265306E-2</v>
      </c>
      <c r="AZ1561">
        <v>30</v>
      </c>
      <c r="BA1561">
        <v>0.43756062405555551</v>
      </c>
      <c r="BB1561">
        <v>0.89117047411111117</v>
      </c>
      <c r="BC1561">
        <v>39</v>
      </c>
      <c r="BD1561">
        <v>-9</v>
      </c>
      <c r="BE1561">
        <v>7</v>
      </c>
      <c r="BF1561">
        <v>3</v>
      </c>
      <c r="BG1561" s="1" t="s">
        <v>99</v>
      </c>
      <c r="BH1561" s="1" t="s">
        <v>6892</v>
      </c>
      <c r="BI1561" s="1" t="s">
        <v>6889</v>
      </c>
      <c r="BJ1561" s="1" t="s">
        <v>6893</v>
      </c>
      <c r="BK1561">
        <v>1900</v>
      </c>
      <c r="BL1561">
        <v>2.8</v>
      </c>
      <c r="BM1561" s="5" t="d">
        <v>11:30:00.0000000000015975</v>
      </c>
      <c r="BN1561" s="5" t="d">
        <v>12:00:00.000</v>
      </c>
      <c r="BO1561">
        <v>11</v>
      </c>
      <c r="BP1561" t="b">
        <v>0</v>
      </c>
    </row>
    <row r="1562" spans="1:68" x14ac:dyDescent="0.2">
      <c r="A1562" s="1" t="s">
        <v>3343</v>
      </c>
      <c r="B1562" s="1" t="s">
        <v>2842</v>
      </c>
      <c r="C1562" s="2" t="d">
        <v>2026-07-05</v>
      </c>
      <c r="D1562">
        <v>25</v>
      </c>
      <c r="E1562" s="1" t="s">
        <v>133</v>
      </c>
      <c r="F1562">
        <v>76</v>
      </c>
      <c r="G1562">
        <v>10</v>
      </c>
      <c r="H1562">
        <v>0</v>
      </c>
      <c r="I1562">
        <v>0</v>
      </c>
      <c r="J1562">
        <v>10</v>
      </c>
      <c r="K1562">
        <v>0</v>
      </c>
      <c r="L1562">
        <v>0</v>
      </c>
      <c r="M1562" s="1" t="s">
        <v>63</v>
      </c>
      <c r="N1562" s="1" t="s">
        <v>63</v>
      </c>
      <c r="O1562" s="1" t="s">
        <v>3344</v>
      </c>
      <c r="P1562">
        <v>7.6</v>
      </c>
      <c r="Q1562">
        <v>0</v>
      </c>
      <c r="R1562">
        <v>1600</v>
      </c>
      <c r="S1562">
        <v>0</v>
      </c>
      <c r="T1562">
        <v>38.5</v>
      </c>
      <c r="U1562">
        <v>76</v>
      </c>
      <c r="V1562">
        <v>383</v>
      </c>
      <c r="W1562">
        <v>83997.430000000008</v>
      </c>
      <c r="X1562">
        <v>5.0394736842105265</v>
      </c>
      <c r="Y1562">
        <v>1105.2293421052632</v>
      </c>
      <c r="Z1562">
        <v>14.5</v>
      </c>
      <c r="AA1562">
        <v>9.8164597874999995</v>
      </c>
      <c r="AB1562">
        <v>0</v>
      </c>
      <c r="AC1562">
        <v>0</v>
      </c>
      <c r="AD1562">
        <v>0</v>
      </c>
      <c r="AE1562">
        <v>1.334944390361646</v>
      </c>
      <c r="AF1562">
        <v>0.64254385964912286</v>
      </c>
      <c r="AG1562">
        <v>0.39034657894736846</v>
      </c>
      <c r="AH1562">
        <v>1.0895060390350877</v>
      </c>
      <c r="AI1562">
        <v>5.8468339138157894</v>
      </c>
      <c r="AJ1562">
        <v>2660</v>
      </c>
      <c r="AK1562">
        <v>30</v>
      </c>
      <c r="AL1562">
        <v>2</v>
      </c>
      <c r="AM1562">
        <v>2</v>
      </c>
      <c r="AN1562">
        <v>1</v>
      </c>
      <c r="AO1562">
        <v>1</v>
      </c>
      <c r="AP1562">
        <v>0</v>
      </c>
      <c r="AQ1562">
        <v>0</v>
      </c>
      <c r="AR1562">
        <v>713.66000000000008</v>
      </c>
      <c r="AS1562" s="1" t="s">
        <v>70</v>
      </c>
      <c r="AT1562">
        <v>0</v>
      </c>
      <c r="AU1562">
        <v>104.79247666666667</v>
      </c>
      <c r="AV1562">
        <v>789.79834825</v>
      </c>
      <c r="AW1562">
        <v>30</v>
      </c>
      <c r="AX1562">
        <v>0</v>
      </c>
      <c r="AY1562">
        <v>2.6315789473684209E-2</v>
      </c>
      <c r="AZ1562">
        <v>35</v>
      </c>
      <c r="BA1562">
        <v>0.34930825555555556</v>
      </c>
      <c r="BB1562">
        <v>0.87755372027777778</v>
      </c>
      <c r="BC1562">
        <v>38</v>
      </c>
      <c r="BD1562">
        <v>-8</v>
      </c>
      <c r="BE1562">
        <v>5</v>
      </c>
      <c r="BF1562">
        <v>5</v>
      </c>
      <c r="BG1562" s="1" t="s">
        <v>99</v>
      </c>
      <c r="BH1562" s="1" t="s">
        <v>6892</v>
      </c>
      <c r="BI1562" s="1" t="s">
        <v>6889</v>
      </c>
      <c r="BJ1562" s="1" t="s">
        <v>6893</v>
      </c>
      <c r="BK1562">
        <v>1900</v>
      </c>
      <c r="BL1562">
        <v>2.8</v>
      </c>
      <c r="BM1562" s="5" t="d">
        <v>12:00:00.000</v>
      </c>
      <c r="BN1562" s="5" t="d">
        <v>12:30:00.0000000000031950</v>
      </c>
      <c r="BO1562">
        <v>12</v>
      </c>
      <c r="BP1562" t="b">
        <v>1</v>
      </c>
    </row>
    <row r="1563" spans="1:68" x14ac:dyDescent="0.2">
      <c r="A1563" s="1" t="s">
        <v>3345</v>
      </c>
      <c r="B1563" s="1" t="s">
        <v>2842</v>
      </c>
      <c r="C1563" s="2" t="d">
        <v>2026-07-05</v>
      </c>
      <c r="D1563">
        <v>26</v>
      </c>
      <c r="E1563" s="1" t="s">
        <v>133</v>
      </c>
      <c r="F1563">
        <v>79</v>
      </c>
      <c r="G1563">
        <v>10</v>
      </c>
      <c r="H1563">
        <v>0</v>
      </c>
      <c r="I1563">
        <v>0</v>
      </c>
      <c r="J1563">
        <v>10</v>
      </c>
      <c r="K1563">
        <v>0</v>
      </c>
      <c r="L1563">
        <v>0</v>
      </c>
      <c r="M1563" s="1" t="s">
        <v>63</v>
      </c>
      <c r="N1563" s="1" t="s">
        <v>63</v>
      </c>
      <c r="O1563" s="1" t="s">
        <v>3346</v>
      </c>
      <c r="P1563">
        <v>7.9</v>
      </c>
      <c r="Q1563">
        <v>0</v>
      </c>
      <c r="R1563">
        <v>1600</v>
      </c>
      <c r="S1563">
        <v>0</v>
      </c>
      <c r="T1563">
        <v>38.5</v>
      </c>
      <c r="U1563">
        <v>79</v>
      </c>
      <c r="V1563">
        <v>405</v>
      </c>
      <c r="W1563">
        <v>96146.23</v>
      </c>
      <c r="X1563">
        <v>5.1265822784810124</v>
      </c>
      <c r="Y1563">
        <v>1217.0408860759494</v>
      </c>
      <c r="Z1563">
        <v>14.860759493670885</v>
      </c>
      <c r="AA1563">
        <v>9.8089302181434608</v>
      </c>
      <c r="AB1563">
        <v>0</v>
      </c>
      <c r="AC1563">
        <v>0</v>
      </c>
      <c r="AD1563">
        <v>0</v>
      </c>
      <c r="AE1563">
        <v>1.3506438485133114</v>
      </c>
      <c r="AF1563">
        <v>0.58227848101265822</v>
      </c>
      <c r="AG1563">
        <v>0.63874963312236288</v>
      </c>
      <c r="AH1563">
        <v>0.69743554113924056</v>
      </c>
      <c r="AI1563">
        <v>6.2709774067510553</v>
      </c>
      <c r="AJ1563">
        <v>2765</v>
      </c>
      <c r="AK1563">
        <v>30</v>
      </c>
      <c r="AL1563">
        <v>5</v>
      </c>
      <c r="AM1563">
        <v>5</v>
      </c>
      <c r="AN1563">
        <v>2</v>
      </c>
      <c r="AO1563">
        <v>2</v>
      </c>
      <c r="AP1563">
        <v>1</v>
      </c>
      <c r="AQ1563">
        <v>0</v>
      </c>
      <c r="AR1563">
        <v>2095.41</v>
      </c>
      <c r="AS1563" s="1" t="s">
        <v>70</v>
      </c>
      <c r="AT1563">
        <v>0</v>
      </c>
      <c r="AU1563">
        <v>107.37329481666667</v>
      </c>
      <c r="AV1563">
        <v>776.93477259999997</v>
      </c>
      <c r="AW1563">
        <v>30</v>
      </c>
      <c r="AX1563">
        <v>0</v>
      </c>
      <c r="AY1563">
        <v>6.3291139240506333E-2</v>
      </c>
      <c r="AZ1563">
        <v>35</v>
      </c>
      <c r="BA1563">
        <v>0.35791098272222222</v>
      </c>
      <c r="BB1563">
        <v>0.86326085844444445</v>
      </c>
      <c r="BC1563">
        <v>37</v>
      </c>
      <c r="BD1563">
        <v>-7</v>
      </c>
      <c r="BE1563">
        <v>6</v>
      </c>
      <c r="BF1563">
        <v>4</v>
      </c>
      <c r="BG1563" s="1" t="s">
        <v>99</v>
      </c>
      <c r="BH1563" s="1" t="s">
        <v>6892</v>
      </c>
      <c r="BI1563" s="1" t="s">
        <v>6889</v>
      </c>
      <c r="BJ1563" s="1" t="s">
        <v>6893</v>
      </c>
      <c r="BK1563">
        <v>1900</v>
      </c>
      <c r="BL1563">
        <v>2.8</v>
      </c>
      <c r="BM1563" s="5" t="d">
        <v>12:30:00.0000000000031950</v>
      </c>
      <c r="BN1563" s="5" t="d">
        <v>12:59:59.9999999999968050</v>
      </c>
      <c r="BO1563">
        <v>12</v>
      </c>
      <c r="BP1563" t="b">
        <v>1</v>
      </c>
    </row>
    <row r="1564" spans="1:68" x14ac:dyDescent="0.2">
      <c r="A1564" s="1" t="s">
        <v>3347</v>
      </c>
      <c r="B1564" s="1" t="s">
        <v>2842</v>
      </c>
      <c r="C1564" s="2" t="d">
        <v>2026-07-05</v>
      </c>
      <c r="D1564">
        <v>27</v>
      </c>
      <c r="E1564" s="1" t="s">
        <v>133</v>
      </c>
      <c r="F1564">
        <v>84</v>
      </c>
      <c r="G1564">
        <v>10</v>
      </c>
      <c r="H1564">
        <v>0</v>
      </c>
      <c r="I1564">
        <v>0</v>
      </c>
      <c r="J1564">
        <v>10</v>
      </c>
      <c r="K1564">
        <v>0</v>
      </c>
      <c r="L1564">
        <v>0</v>
      </c>
      <c r="M1564" s="1" t="s">
        <v>63</v>
      </c>
      <c r="N1564" s="1" t="s">
        <v>63</v>
      </c>
      <c r="O1564" s="1" t="s">
        <v>3348</v>
      </c>
      <c r="P1564">
        <v>8.4</v>
      </c>
      <c r="Q1564">
        <v>0</v>
      </c>
      <c r="R1564">
        <v>1600</v>
      </c>
      <c r="S1564">
        <v>0</v>
      </c>
      <c r="T1564">
        <v>38.5</v>
      </c>
      <c r="U1564">
        <v>84</v>
      </c>
      <c r="V1564">
        <v>429</v>
      </c>
      <c r="W1564">
        <v>94134.83</v>
      </c>
      <c r="X1564">
        <v>5.1071428571428568</v>
      </c>
      <c r="Y1564">
        <v>1120.6527380952382</v>
      </c>
      <c r="Z1564">
        <v>15.154761904761905</v>
      </c>
      <c r="AA1564">
        <v>9.300948316666668</v>
      </c>
      <c r="AB1564">
        <v>0</v>
      </c>
      <c r="AC1564">
        <v>0</v>
      </c>
      <c r="AD1564">
        <v>0</v>
      </c>
      <c r="AE1564">
        <v>1.3479520038220518</v>
      </c>
      <c r="AF1564">
        <v>0.63789682539682546</v>
      </c>
      <c r="AG1564">
        <v>0.68345535079365072</v>
      </c>
      <c r="AH1564">
        <v>0.27123210396825398</v>
      </c>
      <c r="AI1564">
        <v>6.1087483311507942</v>
      </c>
      <c r="AJ1564">
        <v>2940</v>
      </c>
      <c r="AK1564">
        <v>30</v>
      </c>
      <c r="AL1564">
        <v>3</v>
      </c>
      <c r="AM1564">
        <v>3</v>
      </c>
      <c r="AN1564">
        <v>3</v>
      </c>
      <c r="AO1564">
        <v>0</v>
      </c>
      <c r="AP1564">
        <v>0</v>
      </c>
      <c r="AQ1564">
        <v>0</v>
      </c>
      <c r="AR1564">
        <v>843.95</v>
      </c>
      <c r="AS1564" s="1" t="s">
        <v>70</v>
      </c>
      <c r="AT1564">
        <v>0</v>
      </c>
      <c r="AU1564">
        <v>110.34979741666666</v>
      </c>
      <c r="AV1564">
        <v>767.83348366666667</v>
      </c>
      <c r="AW1564">
        <v>30</v>
      </c>
      <c r="AX1564">
        <v>0</v>
      </c>
      <c r="AY1564">
        <v>3.5714285714285712E-2</v>
      </c>
      <c r="AZ1564">
        <v>35</v>
      </c>
      <c r="BA1564">
        <v>0.36783265805555554</v>
      </c>
      <c r="BB1564">
        <v>0.85314831518518519</v>
      </c>
      <c r="BC1564">
        <v>37</v>
      </c>
      <c r="BD1564">
        <v>-7</v>
      </c>
      <c r="BE1564">
        <v>6</v>
      </c>
      <c r="BF1564">
        <v>4</v>
      </c>
      <c r="BG1564" s="1" t="s">
        <v>99</v>
      </c>
      <c r="BH1564" s="1" t="s">
        <v>6892</v>
      </c>
      <c r="BI1564" s="1" t="s">
        <v>6889</v>
      </c>
      <c r="BJ1564" s="1" t="s">
        <v>6893</v>
      </c>
      <c r="BK1564">
        <v>1900</v>
      </c>
      <c r="BL1564">
        <v>2.8</v>
      </c>
      <c r="BM1564" s="5" t="d">
        <v>12:59:59.9999999999968050</v>
      </c>
      <c r="BN1564" s="5" t="d">
        <v>13:30:00.000</v>
      </c>
      <c r="BO1564">
        <v>13</v>
      </c>
      <c r="BP1564" t="b">
        <v>1</v>
      </c>
    </row>
    <row r="1565" spans="1:68" x14ac:dyDescent="0.2">
      <c r="A1565" s="1" t="s">
        <v>3349</v>
      </c>
      <c r="B1565" s="1" t="s">
        <v>2842</v>
      </c>
      <c r="C1565" s="2" t="d">
        <v>2026-07-05</v>
      </c>
      <c r="D1565">
        <v>28</v>
      </c>
      <c r="E1565" s="1" t="s">
        <v>133</v>
      </c>
      <c r="F1565">
        <v>92</v>
      </c>
      <c r="G1565">
        <v>10</v>
      </c>
      <c r="H1565">
        <v>0</v>
      </c>
      <c r="I1565">
        <v>0</v>
      </c>
      <c r="J1565">
        <v>10</v>
      </c>
      <c r="K1565">
        <v>0</v>
      </c>
      <c r="L1565">
        <v>0</v>
      </c>
      <c r="M1565" s="1" t="s">
        <v>63</v>
      </c>
      <c r="N1565" s="1" t="s">
        <v>63</v>
      </c>
      <c r="O1565" s="1" t="s">
        <v>3350</v>
      </c>
      <c r="P1565">
        <v>9.1999999999999993</v>
      </c>
      <c r="Q1565">
        <v>0</v>
      </c>
      <c r="R1565">
        <v>1600</v>
      </c>
      <c r="S1565">
        <v>0</v>
      </c>
      <c r="T1565">
        <v>38.5</v>
      </c>
      <c r="U1565">
        <v>92</v>
      </c>
      <c r="V1565">
        <v>460</v>
      </c>
      <c r="W1565">
        <v>111863.58</v>
      </c>
      <c r="X1565">
        <v>5</v>
      </c>
      <c r="Y1565">
        <v>1215.9084782608695</v>
      </c>
      <c r="Z1565">
        <v>15.652173913043478</v>
      </c>
      <c r="AA1565">
        <v>11.037332323550725</v>
      </c>
      <c r="AB1565">
        <v>1</v>
      </c>
      <c r="AC1565">
        <v>9.6433873188405857E-3</v>
      </c>
      <c r="AD1565">
        <v>0</v>
      </c>
      <c r="AE1565">
        <v>1.3457521415477871</v>
      </c>
      <c r="AF1565">
        <v>0.61793478260869572</v>
      </c>
      <c r="AG1565">
        <v>0.56073111920289853</v>
      </c>
      <c r="AH1565">
        <v>2.0084681972826091</v>
      </c>
      <c r="AI1565">
        <v>6.1577496605072461</v>
      </c>
      <c r="AJ1565">
        <v>3220</v>
      </c>
      <c r="AK1565">
        <v>30</v>
      </c>
      <c r="AL1565">
        <v>2</v>
      </c>
      <c r="AM1565">
        <v>2</v>
      </c>
      <c r="AN1565">
        <v>2</v>
      </c>
      <c r="AO1565">
        <v>0</v>
      </c>
      <c r="AP1565">
        <v>0</v>
      </c>
      <c r="AQ1565">
        <v>0</v>
      </c>
      <c r="AR1565">
        <v>870.61</v>
      </c>
      <c r="AS1565" s="1" t="s">
        <v>173</v>
      </c>
      <c r="AT1565">
        <v>1</v>
      </c>
      <c r="AU1565">
        <v>124.45837488333333</v>
      </c>
      <c r="AV1565">
        <v>755.22216853333339</v>
      </c>
      <c r="AW1565">
        <v>30</v>
      </c>
      <c r="AX1565">
        <v>1.0869565217391304E-2</v>
      </c>
      <c r="AY1565">
        <v>2.1739130434782608E-2</v>
      </c>
      <c r="AZ1565">
        <v>35</v>
      </c>
      <c r="BA1565">
        <v>0.41486124961111109</v>
      </c>
      <c r="BB1565">
        <v>0.83913574281481484</v>
      </c>
      <c r="BC1565">
        <v>36</v>
      </c>
      <c r="BD1565">
        <v>-6</v>
      </c>
      <c r="BE1565">
        <v>6</v>
      </c>
      <c r="BF1565">
        <v>4</v>
      </c>
      <c r="BG1565" s="1" t="s">
        <v>99</v>
      </c>
      <c r="BH1565" s="1" t="s">
        <v>6892</v>
      </c>
      <c r="BI1565" s="1" t="s">
        <v>6889</v>
      </c>
      <c r="BJ1565" s="1" t="s">
        <v>6893</v>
      </c>
      <c r="BK1565">
        <v>1900</v>
      </c>
      <c r="BL1565">
        <v>2.8</v>
      </c>
      <c r="BM1565" s="5" t="d">
        <v>13:30:00.000</v>
      </c>
      <c r="BN1565" s="5" t="d">
        <v>14:00:00.0000000000031950</v>
      </c>
      <c r="BO1565">
        <v>13</v>
      </c>
      <c r="BP1565" t="b">
        <v>1</v>
      </c>
    </row>
    <row r="1566" spans="1:68" x14ac:dyDescent="0.2">
      <c r="A1566" s="1" t="s">
        <v>3351</v>
      </c>
      <c r="B1566" s="1" t="s">
        <v>2842</v>
      </c>
      <c r="C1566" s="2" t="d">
        <v>2026-07-05</v>
      </c>
      <c r="D1566">
        <v>29</v>
      </c>
      <c r="E1566" s="1" t="s">
        <v>133</v>
      </c>
      <c r="F1566">
        <v>85</v>
      </c>
      <c r="G1566">
        <v>10</v>
      </c>
      <c r="H1566">
        <v>0</v>
      </c>
      <c r="I1566">
        <v>0</v>
      </c>
      <c r="J1566">
        <v>10</v>
      </c>
      <c r="K1566">
        <v>0</v>
      </c>
      <c r="L1566">
        <v>0</v>
      </c>
      <c r="M1566" s="1" t="s">
        <v>63</v>
      </c>
      <c r="N1566" s="1" t="s">
        <v>63</v>
      </c>
      <c r="O1566" s="1" t="s">
        <v>3352</v>
      </c>
      <c r="P1566">
        <v>8.5</v>
      </c>
      <c r="Q1566">
        <v>0</v>
      </c>
      <c r="R1566">
        <v>1600</v>
      </c>
      <c r="S1566">
        <v>0</v>
      </c>
      <c r="T1566">
        <v>38.5</v>
      </c>
      <c r="U1566">
        <v>85</v>
      </c>
      <c r="V1566">
        <v>424</v>
      </c>
      <c r="W1566">
        <v>102585.38</v>
      </c>
      <c r="X1566">
        <v>4.9882352941176471</v>
      </c>
      <c r="Y1566">
        <v>1206.8868235294119</v>
      </c>
      <c r="Z1566">
        <v>13.764705882352942</v>
      </c>
      <c r="AA1566">
        <v>11.106478308431372</v>
      </c>
      <c r="AB1566">
        <v>3</v>
      </c>
      <c r="AC1566">
        <v>3.4469216666666656E-2</v>
      </c>
      <c r="AD1566">
        <v>0</v>
      </c>
      <c r="AE1566">
        <v>1.3259879118185605</v>
      </c>
      <c r="AF1566">
        <v>0.64215686274509809</v>
      </c>
      <c r="AG1566">
        <v>2.0609257254901963E-2</v>
      </c>
      <c r="AH1566">
        <v>1.9241607660784315</v>
      </c>
      <c r="AI1566">
        <v>6.3418198182352947</v>
      </c>
      <c r="AJ1566">
        <v>2550</v>
      </c>
      <c r="AK1566">
        <v>30</v>
      </c>
      <c r="AL1566">
        <v>5</v>
      </c>
      <c r="AM1566">
        <v>5</v>
      </c>
      <c r="AN1566">
        <v>4</v>
      </c>
      <c r="AO1566">
        <v>1</v>
      </c>
      <c r="AP1566">
        <v>0</v>
      </c>
      <c r="AQ1566">
        <v>0</v>
      </c>
      <c r="AR1566">
        <v>1584.27</v>
      </c>
      <c r="AS1566" s="1" t="s">
        <v>173</v>
      </c>
      <c r="AT1566">
        <v>2</v>
      </c>
      <c r="AU1566">
        <v>113.60037498333334</v>
      </c>
      <c r="AV1566">
        <v>823.89137143333335</v>
      </c>
      <c r="AW1566">
        <v>30</v>
      </c>
      <c r="AX1566">
        <v>3.5294117647058823E-2</v>
      </c>
      <c r="AY1566">
        <v>5.8823529411764705E-2</v>
      </c>
      <c r="AZ1566">
        <v>30</v>
      </c>
      <c r="BA1566">
        <v>0.37866791661111115</v>
      </c>
      <c r="BB1566">
        <v>0.91543485714814821</v>
      </c>
      <c r="BC1566">
        <v>40</v>
      </c>
      <c r="BD1566">
        <v>-10</v>
      </c>
      <c r="BE1566">
        <v>6</v>
      </c>
      <c r="BF1566">
        <v>4</v>
      </c>
      <c r="BG1566" s="1" t="s">
        <v>99</v>
      </c>
      <c r="BH1566" s="1" t="s">
        <v>6892</v>
      </c>
      <c r="BI1566" s="1" t="s">
        <v>6889</v>
      </c>
      <c r="BJ1566" s="1" t="s">
        <v>6893</v>
      </c>
      <c r="BK1566">
        <v>1900</v>
      </c>
      <c r="BL1566">
        <v>2.8</v>
      </c>
      <c r="BM1566" s="5" t="d">
        <v>14:00:00.0000000000031950</v>
      </c>
      <c r="BN1566" s="5" t="d">
        <v>14:29:59.9999999999968050</v>
      </c>
      <c r="BO1566">
        <v>14</v>
      </c>
      <c r="BP1566" t="b">
        <v>0</v>
      </c>
    </row>
    <row r="1567" spans="1:68" x14ac:dyDescent="0.2">
      <c r="A1567" s="1" t="s">
        <v>3353</v>
      </c>
      <c r="B1567" s="1" t="s">
        <v>2842</v>
      </c>
      <c r="C1567" s="2" t="d">
        <v>2026-07-05</v>
      </c>
      <c r="D1567">
        <v>30</v>
      </c>
      <c r="E1567" s="1" t="s">
        <v>133</v>
      </c>
      <c r="F1567">
        <v>63</v>
      </c>
      <c r="G1567">
        <v>10</v>
      </c>
      <c r="H1567">
        <v>0</v>
      </c>
      <c r="I1567">
        <v>0</v>
      </c>
      <c r="J1567">
        <v>10</v>
      </c>
      <c r="K1567">
        <v>0</v>
      </c>
      <c r="L1567">
        <v>0</v>
      </c>
      <c r="M1567" s="1" t="s">
        <v>63</v>
      </c>
      <c r="N1567" s="1" t="s">
        <v>63</v>
      </c>
      <c r="O1567" s="1" t="s">
        <v>3354</v>
      </c>
      <c r="P1567">
        <v>6.3</v>
      </c>
      <c r="Q1567">
        <v>0</v>
      </c>
      <c r="R1567">
        <v>1600</v>
      </c>
      <c r="S1567">
        <v>0</v>
      </c>
      <c r="T1567">
        <v>38.5</v>
      </c>
      <c r="U1567">
        <v>63</v>
      </c>
      <c r="V1567">
        <v>314</v>
      </c>
      <c r="W1567">
        <v>76340.25</v>
      </c>
      <c r="X1567">
        <v>4.9841269841269842</v>
      </c>
      <c r="Y1567">
        <v>1211.75</v>
      </c>
      <c r="Z1567">
        <v>11.984126984126984</v>
      </c>
      <c r="AA1567">
        <v>8.8368160108465599</v>
      </c>
      <c r="AB1567">
        <v>1</v>
      </c>
      <c r="AC1567">
        <v>9.9390211640209853E-4</v>
      </c>
      <c r="AD1567">
        <v>0</v>
      </c>
      <c r="AE1567">
        <v>1.3367255619692135</v>
      </c>
      <c r="AF1567">
        <v>0.65158730158730149</v>
      </c>
      <c r="AG1567">
        <v>1.3733624417989418</v>
      </c>
      <c r="AH1567">
        <v>0.17732706296296297</v>
      </c>
      <c r="AI1567">
        <v>5.7137686746031742</v>
      </c>
      <c r="AJ1567">
        <v>1890</v>
      </c>
      <c r="AK1567">
        <v>30</v>
      </c>
      <c r="AL1567">
        <v>1</v>
      </c>
      <c r="AM1567">
        <v>1</v>
      </c>
      <c r="AN1567">
        <v>0</v>
      </c>
      <c r="AO1567">
        <v>1</v>
      </c>
      <c r="AP1567">
        <v>0</v>
      </c>
      <c r="AQ1567">
        <v>0</v>
      </c>
      <c r="AR1567">
        <v>446.03</v>
      </c>
      <c r="AS1567" s="1" t="s">
        <v>65</v>
      </c>
      <c r="AT1567">
        <v>1</v>
      </c>
      <c r="AU1567">
        <v>85.058171333333334</v>
      </c>
      <c r="AV1567">
        <v>684.99322346666668</v>
      </c>
      <c r="AW1567">
        <v>30</v>
      </c>
      <c r="AX1567">
        <v>1.5873015873015872E-2</v>
      </c>
      <c r="AY1567">
        <v>1.5873015873015872E-2</v>
      </c>
      <c r="AZ1567">
        <v>30</v>
      </c>
      <c r="BA1567">
        <v>0.28352723777777777</v>
      </c>
      <c r="BB1567">
        <v>0.76110358162962966</v>
      </c>
      <c r="BC1567">
        <v>33</v>
      </c>
      <c r="BD1567">
        <v>-3</v>
      </c>
      <c r="BE1567">
        <v>5</v>
      </c>
      <c r="BF1567">
        <v>5</v>
      </c>
      <c r="BG1567" s="1" t="s">
        <v>99</v>
      </c>
      <c r="BH1567" s="1" t="s">
        <v>6892</v>
      </c>
      <c r="BI1567" s="1" t="s">
        <v>6889</v>
      </c>
      <c r="BJ1567" s="1" t="s">
        <v>6893</v>
      </c>
      <c r="BK1567">
        <v>1900</v>
      </c>
      <c r="BL1567">
        <v>2.8</v>
      </c>
      <c r="BM1567" s="5" t="d">
        <v>14:29:59.9999999999968050</v>
      </c>
      <c r="BN1567" s="5" t="d">
        <v>15:00:00.000</v>
      </c>
      <c r="BO1567">
        <v>14</v>
      </c>
      <c r="BP1567" t="b">
        <v>0</v>
      </c>
    </row>
    <row r="1568" spans="1:68" x14ac:dyDescent="0.2">
      <c r="A1568" s="1" t="s">
        <v>3355</v>
      </c>
      <c r="B1568" s="1" t="s">
        <v>2842</v>
      </c>
      <c r="C1568" s="2" t="d">
        <v>2026-07-05</v>
      </c>
      <c r="D1568">
        <v>31</v>
      </c>
      <c r="E1568" s="1" t="s">
        <v>150</v>
      </c>
      <c r="F1568">
        <v>51</v>
      </c>
      <c r="G1568">
        <v>10</v>
      </c>
      <c r="H1568">
        <v>0</v>
      </c>
      <c r="I1568">
        <v>2</v>
      </c>
      <c r="J1568">
        <v>8</v>
      </c>
      <c r="K1568">
        <v>0</v>
      </c>
      <c r="L1568">
        <v>1</v>
      </c>
      <c r="M1568" s="1" t="s">
        <v>63</v>
      </c>
      <c r="N1568" s="1" t="s">
        <v>2898</v>
      </c>
      <c r="O1568" s="1" t="s">
        <v>3336</v>
      </c>
      <c r="P1568">
        <v>6.375</v>
      </c>
      <c r="Q1568">
        <v>0</v>
      </c>
      <c r="R1568">
        <v>1600</v>
      </c>
      <c r="S1568">
        <v>1</v>
      </c>
      <c r="T1568">
        <v>37.5</v>
      </c>
      <c r="U1568">
        <v>51</v>
      </c>
      <c r="V1568">
        <v>255</v>
      </c>
      <c r="W1568">
        <v>59472.75</v>
      </c>
      <c r="X1568">
        <v>5</v>
      </c>
      <c r="Y1568">
        <v>1166.1323529411766</v>
      </c>
      <c r="Z1568">
        <v>11.529411764705882</v>
      </c>
      <c r="AA1568">
        <v>9.1496783669934647</v>
      </c>
      <c r="AB1568">
        <v>3</v>
      </c>
      <c r="AC1568">
        <v>3.6780308823529444E-2</v>
      </c>
      <c r="AD1568">
        <v>0</v>
      </c>
      <c r="AE1568">
        <v>1.3219771671285414</v>
      </c>
      <c r="AF1568">
        <v>0.63071895424836599</v>
      </c>
      <c r="AG1568">
        <v>1.9526961130718954</v>
      </c>
      <c r="AH1568">
        <v>0</v>
      </c>
      <c r="AI1568">
        <v>6.2783547944444447</v>
      </c>
      <c r="AJ1568">
        <v>1530</v>
      </c>
      <c r="AK1568">
        <v>30</v>
      </c>
      <c r="AL1568">
        <v>1</v>
      </c>
      <c r="AM1568">
        <v>1</v>
      </c>
      <c r="AN1568">
        <v>0</v>
      </c>
      <c r="AO1568">
        <v>0</v>
      </c>
      <c r="AP1568">
        <v>1</v>
      </c>
      <c r="AQ1568">
        <v>0</v>
      </c>
      <c r="AR1568">
        <v>510.64</v>
      </c>
      <c r="AS1568" s="1" t="s">
        <v>125</v>
      </c>
      <c r="AT1568">
        <v>3</v>
      </c>
      <c r="AU1568">
        <v>66.838436616666669</v>
      </c>
      <c r="AV1568">
        <v>472.31445351666667</v>
      </c>
      <c r="AW1568">
        <v>29</v>
      </c>
      <c r="AX1568">
        <v>5.8823529411764705E-2</v>
      </c>
      <c r="AY1568">
        <v>1.9607843137254902E-2</v>
      </c>
      <c r="AZ1568">
        <v>30</v>
      </c>
      <c r="BA1568">
        <v>0.27849348590277778</v>
      </c>
      <c r="BB1568">
        <v>0.5247938372407408</v>
      </c>
      <c r="BC1568">
        <v>23</v>
      </c>
      <c r="BD1568">
        <v>7</v>
      </c>
      <c r="BE1568">
        <v>4</v>
      </c>
      <c r="BF1568">
        <v>4</v>
      </c>
      <c r="BG1568" s="1" t="s">
        <v>99</v>
      </c>
      <c r="BH1568" s="1" t="s">
        <v>6892</v>
      </c>
      <c r="BI1568" s="1" t="s">
        <v>6889</v>
      </c>
      <c r="BJ1568" s="1" t="s">
        <v>6893</v>
      </c>
      <c r="BK1568">
        <v>1900</v>
      </c>
      <c r="BL1568">
        <v>2.8</v>
      </c>
      <c r="BM1568" s="5" t="d">
        <v>15:00:00.000</v>
      </c>
      <c r="BN1568" s="5" t="d">
        <v>15:30:00.0000000000031950</v>
      </c>
      <c r="BO1568">
        <v>15</v>
      </c>
      <c r="BP1568" t="b">
        <v>0</v>
      </c>
    </row>
    <row r="1569" spans="1:68" x14ac:dyDescent="0.2">
      <c r="A1569" s="1" t="s">
        <v>3356</v>
      </c>
      <c r="B1569" s="1" t="s">
        <v>2842</v>
      </c>
      <c r="C1569" s="2" t="d">
        <v>2026-07-05</v>
      </c>
      <c r="D1569">
        <v>32</v>
      </c>
      <c r="E1569" s="1" t="s">
        <v>150</v>
      </c>
      <c r="F1569">
        <v>55</v>
      </c>
      <c r="G1569">
        <v>10</v>
      </c>
      <c r="H1569">
        <v>0</v>
      </c>
      <c r="I1569">
        <v>2</v>
      </c>
      <c r="J1569">
        <v>8</v>
      </c>
      <c r="K1569">
        <v>0</v>
      </c>
      <c r="L1569">
        <v>1</v>
      </c>
      <c r="M1569" s="1" t="s">
        <v>63</v>
      </c>
      <c r="N1569" s="1" t="s">
        <v>2901</v>
      </c>
      <c r="O1569" s="1" t="s">
        <v>3338</v>
      </c>
      <c r="P1569">
        <v>6.875</v>
      </c>
      <c r="Q1569">
        <v>0</v>
      </c>
      <c r="R1569">
        <v>1600</v>
      </c>
      <c r="S1569">
        <v>1</v>
      </c>
      <c r="T1569">
        <v>36.5</v>
      </c>
      <c r="U1569">
        <v>55</v>
      </c>
      <c r="V1569">
        <v>266</v>
      </c>
      <c r="W1569">
        <v>65493.2</v>
      </c>
      <c r="X1569">
        <v>4.836363636363636</v>
      </c>
      <c r="Y1569">
        <v>1190.7854545454545</v>
      </c>
      <c r="Z1569">
        <v>11.563636363636364</v>
      </c>
      <c r="AA1569">
        <v>8.7982652800000007</v>
      </c>
      <c r="AB1569">
        <v>2</v>
      </c>
      <c r="AC1569">
        <v>3.5250867575757572E-2</v>
      </c>
      <c r="AD1569">
        <v>0</v>
      </c>
      <c r="AE1569">
        <v>1.3085524832286006</v>
      </c>
      <c r="AF1569">
        <v>0.6078787878787878</v>
      </c>
      <c r="AG1569">
        <v>1.9164312627272726</v>
      </c>
      <c r="AH1569">
        <v>0</v>
      </c>
      <c r="AI1569">
        <v>5.9800158275757571</v>
      </c>
      <c r="AJ1569">
        <v>1650</v>
      </c>
      <c r="AK1569">
        <v>30</v>
      </c>
      <c r="AL1569">
        <v>3</v>
      </c>
      <c r="AM1569">
        <v>3</v>
      </c>
      <c r="AN1569">
        <v>2</v>
      </c>
      <c r="AO1569">
        <v>0</v>
      </c>
      <c r="AP1569">
        <v>1</v>
      </c>
      <c r="AQ1569">
        <v>0</v>
      </c>
      <c r="AR1569">
        <v>1117.17</v>
      </c>
      <c r="AS1569" s="1" t="s">
        <v>65</v>
      </c>
      <c r="AT1569">
        <v>2</v>
      </c>
      <c r="AU1569">
        <v>72.01428696666666</v>
      </c>
      <c r="AV1569">
        <v>538.03038628333331</v>
      </c>
      <c r="AW1569">
        <v>28</v>
      </c>
      <c r="AX1569">
        <v>3.6363636363636362E-2</v>
      </c>
      <c r="AY1569">
        <v>5.4545454545454543E-2</v>
      </c>
      <c r="AZ1569">
        <v>30</v>
      </c>
      <c r="BA1569">
        <v>0.30005952902777777</v>
      </c>
      <c r="BB1569">
        <v>0.59781154031481476</v>
      </c>
      <c r="BC1569">
        <v>26</v>
      </c>
      <c r="BD1569">
        <v>4</v>
      </c>
      <c r="BE1569">
        <v>4</v>
      </c>
      <c r="BF1569">
        <v>4</v>
      </c>
      <c r="BG1569" s="1" t="s">
        <v>99</v>
      </c>
      <c r="BH1569" s="1" t="s">
        <v>6892</v>
      </c>
      <c r="BI1569" s="1" t="s">
        <v>6889</v>
      </c>
      <c r="BJ1569" s="1" t="s">
        <v>6893</v>
      </c>
      <c r="BK1569">
        <v>1900</v>
      </c>
      <c r="BL1569">
        <v>2.8</v>
      </c>
      <c r="BM1569" s="5" t="d">
        <v>15:30:00.0000000000031950</v>
      </c>
      <c r="BN1569" s="5" t="d">
        <v>15:59:59.9999999999968050</v>
      </c>
      <c r="BO1569">
        <v>15</v>
      </c>
      <c r="BP1569" t="b">
        <v>0</v>
      </c>
    </row>
    <row r="1570" spans="1:68" x14ac:dyDescent="0.2">
      <c r="A1570" s="1" t="s">
        <v>3357</v>
      </c>
      <c r="B1570" s="1" t="s">
        <v>2842</v>
      </c>
      <c r="C1570" s="2" t="d">
        <v>2026-07-05</v>
      </c>
      <c r="D1570">
        <v>33</v>
      </c>
      <c r="E1570" s="1" t="s">
        <v>150</v>
      </c>
      <c r="F1570">
        <v>38</v>
      </c>
      <c r="G1570">
        <v>18</v>
      </c>
      <c r="H1570">
        <v>0</v>
      </c>
      <c r="I1570">
        <v>2</v>
      </c>
      <c r="J1570">
        <v>16</v>
      </c>
      <c r="K1570">
        <v>0</v>
      </c>
      <c r="L1570">
        <v>1</v>
      </c>
      <c r="M1570" s="1" t="s">
        <v>63</v>
      </c>
      <c r="N1570" s="1" t="s">
        <v>3358</v>
      </c>
      <c r="O1570" s="1" t="s">
        <v>3359</v>
      </c>
      <c r="P1570">
        <v>2.375</v>
      </c>
      <c r="Q1570">
        <v>0</v>
      </c>
      <c r="R1570">
        <v>1600</v>
      </c>
      <c r="S1570">
        <v>1</v>
      </c>
      <c r="T1570">
        <v>35.5</v>
      </c>
      <c r="U1570">
        <v>38</v>
      </c>
      <c r="V1570">
        <v>165</v>
      </c>
      <c r="W1570">
        <v>39522.839999999997</v>
      </c>
      <c r="X1570">
        <v>4.3421052631578947</v>
      </c>
      <c r="Y1570">
        <v>1040.0747368421053</v>
      </c>
      <c r="Z1570">
        <v>9.8157894736842106</v>
      </c>
      <c r="AA1570">
        <v>8.4500227824561396</v>
      </c>
      <c r="AB1570">
        <v>5</v>
      </c>
      <c r="AC1570">
        <v>0.20115083903508771</v>
      </c>
      <c r="AD1570">
        <v>0</v>
      </c>
      <c r="AE1570">
        <v>1.1144983333683784</v>
      </c>
      <c r="AF1570">
        <v>0.66096491228070176</v>
      </c>
      <c r="AG1570">
        <v>1.775463237280702</v>
      </c>
      <c r="AH1570">
        <v>0</v>
      </c>
      <c r="AI1570">
        <v>5.742980591666667</v>
      </c>
      <c r="AJ1570">
        <v>1140</v>
      </c>
      <c r="AK1570">
        <v>63</v>
      </c>
      <c r="AL1570">
        <v>2</v>
      </c>
      <c r="AM1570">
        <v>2</v>
      </c>
      <c r="AN1570">
        <v>1</v>
      </c>
      <c r="AO1570">
        <v>0</v>
      </c>
      <c r="AP1570">
        <v>1</v>
      </c>
      <c r="AQ1570">
        <v>0</v>
      </c>
      <c r="AR1570">
        <v>593.04</v>
      </c>
      <c r="AS1570" s="1" t="s">
        <v>65</v>
      </c>
      <c r="AT1570">
        <v>4</v>
      </c>
      <c r="AU1570">
        <v>42.697695299999999</v>
      </c>
      <c r="AV1570">
        <v>360.37518203333332</v>
      </c>
      <c r="AW1570">
        <v>31</v>
      </c>
      <c r="AX1570">
        <v>0.13157894736842105</v>
      </c>
      <c r="AY1570">
        <v>5.2631578947368418E-2</v>
      </c>
      <c r="AZ1570">
        <v>30</v>
      </c>
      <c r="BA1570">
        <v>8.8953531875000005E-2</v>
      </c>
      <c r="BB1570">
        <v>0.19067469948853616</v>
      </c>
      <c r="BC1570">
        <v>18</v>
      </c>
      <c r="BD1570">
        <v>45</v>
      </c>
      <c r="BE1570">
        <v>3</v>
      </c>
      <c r="BF1570">
        <v>13</v>
      </c>
      <c r="BG1570" s="1" t="s">
        <v>99</v>
      </c>
      <c r="BH1570" s="1" t="s">
        <v>6892</v>
      </c>
      <c r="BI1570" s="1" t="s">
        <v>6889</v>
      </c>
      <c r="BJ1570" s="1" t="s">
        <v>6893</v>
      </c>
      <c r="BK1570">
        <v>1900</v>
      </c>
      <c r="BL1570">
        <v>2.8</v>
      </c>
      <c r="BM1570" s="5" t="d">
        <v>15:59:59.9999999999968050</v>
      </c>
      <c r="BN1570" s="5" t="d">
        <v>16:30:00.000</v>
      </c>
      <c r="BO1570">
        <v>16</v>
      </c>
      <c r="BP1570" t="b">
        <v>0</v>
      </c>
    </row>
    <row r="1571" spans="1:68" x14ac:dyDescent="0.2">
      <c r="A1571" s="1" t="s">
        <v>3360</v>
      </c>
      <c r="B1571" s="1" t="s">
        <v>2842</v>
      </c>
      <c r="C1571" s="2" t="d">
        <v>2026-07-05</v>
      </c>
      <c r="D1571">
        <v>34</v>
      </c>
      <c r="E1571" s="1" t="s">
        <v>150</v>
      </c>
      <c r="F1571">
        <v>58</v>
      </c>
      <c r="G1571">
        <v>18</v>
      </c>
      <c r="H1571">
        <v>0</v>
      </c>
      <c r="I1571">
        <v>2</v>
      </c>
      <c r="J1571">
        <v>16</v>
      </c>
      <c r="K1571">
        <v>0</v>
      </c>
      <c r="L1571">
        <v>1</v>
      </c>
      <c r="M1571" s="1" t="s">
        <v>63</v>
      </c>
      <c r="N1571" s="1" t="s">
        <v>3361</v>
      </c>
      <c r="O1571" s="1" t="s">
        <v>3362</v>
      </c>
      <c r="P1571">
        <v>3.625</v>
      </c>
      <c r="Q1571">
        <v>0</v>
      </c>
      <c r="R1571">
        <v>1600</v>
      </c>
      <c r="S1571">
        <v>1</v>
      </c>
      <c r="T1571">
        <v>34.5</v>
      </c>
      <c r="U1571">
        <v>58</v>
      </c>
      <c r="V1571">
        <v>315</v>
      </c>
      <c r="W1571">
        <v>75586.36</v>
      </c>
      <c r="X1571">
        <v>5.431034482758621</v>
      </c>
      <c r="Y1571">
        <v>1303.2131034482759</v>
      </c>
      <c r="Z1571">
        <v>9.9482758620689662</v>
      </c>
      <c r="AA1571">
        <v>8.8379049017241371</v>
      </c>
      <c r="AB1571">
        <v>10</v>
      </c>
      <c r="AC1571">
        <v>0.10783578735632184</v>
      </c>
      <c r="AD1571">
        <v>0</v>
      </c>
      <c r="AE1571">
        <v>1.409476917043647</v>
      </c>
      <c r="AF1571">
        <v>0.65862068965517229</v>
      </c>
      <c r="AG1571">
        <v>2.068097597126437</v>
      </c>
      <c r="AH1571">
        <v>0</v>
      </c>
      <c r="AI1571">
        <v>5.8623360307471266</v>
      </c>
      <c r="AJ1571">
        <v>1740</v>
      </c>
      <c r="AK1571">
        <v>64</v>
      </c>
      <c r="AL1571">
        <v>1</v>
      </c>
      <c r="AM1571">
        <v>1</v>
      </c>
      <c r="AN1571">
        <v>1</v>
      </c>
      <c r="AO1571">
        <v>0</v>
      </c>
      <c r="AP1571">
        <v>0</v>
      </c>
      <c r="AQ1571">
        <v>0</v>
      </c>
      <c r="AR1571">
        <v>158.44</v>
      </c>
      <c r="AS1571" s="1" t="s">
        <v>65</v>
      </c>
      <c r="AT1571">
        <v>8</v>
      </c>
      <c r="AU1571">
        <v>83.049571366666669</v>
      </c>
      <c r="AV1571">
        <v>457.21469756666664</v>
      </c>
      <c r="AW1571">
        <v>29</v>
      </c>
      <c r="AX1571">
        <v>0.17241379310344829</v>
      </c>
      <c r="AY1571">
        <v>1.7241379310344827E-2</v>
      </c>
      <c r="AZ1571">
        <v>30</v>
      </c>
      <c r="BA1571">
        <v>0.17301994034722223</v>
      </c>
      <c r="BB1571">
        <v>0.23813265498263889</v>
      </c>
      <c r="BC1571">
        <v>22</v>
      </c>
      <c r="BD1571">
        <v>42</v>
      </c>
      <c r="BE1571">
        <v>4</v>
      </c>
      <c r="BF1571">
        <v>12</v>
      </c>
      <c r="BG1571" s="1" t="s">
        <v>83</v>
      </c>
      <c r="BH1571" s="1" t="s">
        <v>6892</v>
      </c>
      <c r="BI1571" s="1" t="s">
        <v>6889</v>
      </c>
      <c r="BJ1571" s="1" t="s">
        <v>6893</v>
      </c>
      <c r="BK1571">
        <v>1900</v>
      </c>
      <c r="BL1571">
        <v>2.8</v>
      </c>
      <c r="BM1571" s="5" t="d">
        <v>16:30:00.000</v>
      </c>
      <c r="BN1571" s="5" t="d">
        <v>17:00:00.0000000000031950</v>
      </c>
      <c r="BO1571">
        <v>16</v>
      </c>
      <c r="BP1571" t="b">
        <v>0</v>
      </c>
    </row>
    <row r="1572" spans="1:68" x14ac:dyDescent="0.2">
      <c r="A1572" s="1" t="s">
        <v>3363</v>
      </c>
      <c r="B1572" s="1" t="s">
        <v>2842</v>
      </c>
      <c r="C1572" s="2" t="d">
        <v>2026-07-05</v>
      </c>
      <c r="D1572">
        <v>35</v>
      </c>
      <c r="E1572" s="1" t="s">
        <v>150</v>
      </c>
      <c r="F1572">
        <v>51</v>
      </c>
      <c r="G1572">
        <v>8</v>
      </c>
      <c r="H1572">
        <v>0</v>
      </c>
      <c r="I1572">
        <v>2</v>
      </c>
      <c r="J1572">
        <v>6</v>
      </c>
      <c r="K1572">
        <v>0</v>
      </c>
      <c r="L1572">
        <v>1</v>
      </c>
      <c r="M1572" s="1" t="s">
        <v>63</v>
      </c>
      <c r="N1572" s="1" t="s">
        <v>2938</v>
      </c>
      <c r="O1572" s="1" t="s">
        <v>3364</v>
      </c>
      <c r="P1572">
        <v>8.5</v>
      </c>
      <c r="Q1572">
        <v>0</v>
      </c>
      <c r="R1572">
        <v>1600</v>
      </c>
      <c r="S1572">
        <v>1</v>
      </c>
      <c r="T1572">
        <v>33.5</v>
      </c>
      <c r="U1572">
        <v>51</v>
      </c>
      <c r="V1572">
        <v>257</v>
      </c>
      <c r="W1572">
        <v>61769.63</v>
      </c>
      <c r="X1572">
        <v>5.0392156862745097</v>
      </c>
      <c r="Y1572">
        <v>1211.1692156862744</v>
      </c>
      <c r="Z1572">
        <v>10.901960784313726</v>
      </c>
      <c r="AA1572">
        <v>8.8278924179738567</v>
      </c>
      <c r="AB1572">
        <v>3</v>
      </c>
      <c r="AC1572">
        <v>3.9247192810457521E-2</v>
      </c>
      <c r="AD1572">
        <v>0</v>
      </c>
      <c r="AE1572">
        <v>1.3160011690771041</v>
      </c>
      <c r="AF1572">
        <v>0.6147058823529411</v>
      </c>
      <c r="AG1572">
        <v>1.9307070431372551</v>
      </c>
      <c r="AH1572">
        <v>0</v>
      </c>
      <c r="AI1572">
        <v>6.0082964771241825</v>
      </c>
      <c r="AJ1572">
        <v>1530</v>
      </c>
      <c r="AK1572">
        <v>34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 s="1" t="s">
        <v>65</v>
      </c>
      <c r="AT1572">
        <v>2</v>
      </c>
      <c r="AU1572">
        <v>66.994517983333338</v>
      </c>
      <c r="AV1572">
        <v>487.52142950000001</v>
      </c>
      <c r="AW1572">
        <v>37</v>
      </c>
      <c r="AX1572">
        <v>5.8823529411764705E-2</v>
      </c>
      <c r="AY1572">
        <v>0</v>
      </c>
      <c r="AZ1572">
        <v>30</v>
      </c>
      <c r="BA1572">
        <v>0.3721917665740741</v>
      </c>
      <c r="BB1572">
        <v>0.47796218578431371</v>
      </c>
      <c r="BC1572">
        <v>24</v>
      </c>
      <c r="BD1572">
        <v>10</v>
      </c>
      <c r="BE1572">
        <v>4</v>
      </c>
      <c r="BF1572">
        <v>2</v>
      </c>
      <c r="BG1572" s="1" t="s">
        <v>99</v>
      </c>
      <c r="BH1572" s="1" t="s">
        <v>6892</v>
      </c>
      <c r="BI1572" s="1" t="s">
        <v>6889</v>
      </c>
      <c r="BJ1572" s="1" t="s">
        <v>6893</v>
      </c>
      <c r="BK1572">
        <v>1900</v>
      </c>
      <c r="BL1572">
        <v>2.8</v>
      </c>
      <c r="BM1572" s="5" t="d">
        <v>17:00:00.0000000000031950</v>
      </c>
      <c r="BN1572" s="5" t="d">
        <v>17:29:59.9999999999968050</v>
      </c>
      <c r="BO1572">
        <v>17</v>
      </c>
      <c r="BP1572" t="b">
        <v>0</v>
      </c>
    </row>
    <row r="1573" spans="1:68" x14ac:dyDescent="0.2">
      <c r="A1573" s="1" t="s">
        <v>3365</v>
      </c>
      <c r="B1573" s="1" t="s">
        <v>2842</v>
      </c>
      <c r="C1573" s="2" t="d">
        <v>2026-07-05</v>
      </c>
      <c r="D1573">
        <v>36</v>
      </c>
      <c r="E1573" s="1" t="s">
        <v>150</v>
      </c>
      <c r="F1573">
        <v>63</v>
      </c>
      <c r="G1573">
        <v>8</v>
      </c>
      <c r="H1573">
        <v>0</v>
      </c>
      <c r="I1573">
        <v>2</v>
      </c>
      <c r="J1573">
        <v>6</v>
      </c>
      <c r="K1573">
        <v>0</v>
      </c>
      <c r="L1573">
        <v>1</v>
      </c>
      <c r="M1573" s="1" t="s">
        <v>63</v>
      </c>
      <c r="N1573" s="1" t="s">
        <v>3190</v>
      </c>
      <c r="O1573" s="1" t="s">
        <v>3054</v>
      </c>
      <c r="P1573">
        <v>10.5</v>
      </c>
      <c r="Q1573">
        <v>0</v>
      </c>
      <c r="R1573">
        <v>1600</v>
      </c>
      <c r="S1573">
        <v>1</v>
      </c>
      <c r="T1573">
        <v>32.5</v>
      </c>
      <c r="U1573">
        <v>63</v>
      </c>
      <c r="V1573">
        <v>306</v>
      </c>
      <c r="W1573">
        <v>72523.41</v>
      </c>
      <c r="X1573">
        <v>4.8571428571428568</v>
      </c>
      <c r="Y1573">
        <v>1151.1652380952382</v>
      </c>
      <c r="Z1573">
        <v>11.952380952380953</v>
      </c>
      <c r="AA1573">
        <v>9.1808907804232813</v>
      </c>
      <c r="AB1573">
        <v>2</v>
      </c>
      <c r="AC1573">
        <v>1.153598121693121E-2</v>
      </c>
      <c r="AD1573">
        <v>1.0305037301587298E-2</v>
      </c>
      <c r="AE1573">
        <v>1.3151332976310501</v>
      </c>
      <c r="AF1573">
        <v>0.58439153439153435</v>
      </c>
      <c r="AG1573">
        <v>1.9098298616402114</v>
      </c>
      <c r="AH1573">
        <v>0</v>
      </c>
      <c r="AI1573">
        <v>6.2914312804232804</v>
      </c>
      <c r="AJ1573">
        <v>1890</v>
      </c>
      <c r="AK1573">
        <v>34</v>
      </c>
      <c r="AL1573">
        <v>2</v>
      </c>
      <c r="AM1573">
        <v>2</v>
      </c>
      <c r="AN1573">
        <v>2</v>
      </c>
      <c r="AO1573">
        <v>0</v>
      </c>
      <c r="AP1573">
        <v>0</v>
      </c>
      <c r="AQ1573">
        <v>0</v>
      </c>
      <c r="AR1573">
        <v>491.16999999999996</v>
      </c>
      <c r="AS1573" s="1" t="s">
        <v>125</v>
      </c>
      <c r="AT1573">
        <v>1</v>
      </c>
      <c r="AU1573">
        <v>80.767220166666661</v>
      </c>
      <c r="AV1573">
        <v>529.89042713333333</v>
      </c>
      <c r="AW1573">
        <v>30</v>
      </c>
      <c r="AX1573">
        <v>3.1746031746031744E-2</v>
      </c>
      <c r="AY1573">
        <v>3.1746031746031744E-2</v>
      </c>
      <c r="AZ1573">
        <v>30</v>
      </c>
      <c r="BA1573">
        <v>0.44870677870370368</v>
      </c>
      <c r="BB1573">
        <v>0.51950041875816988</v>
      </c>
      <c r="BC1573">
        <v>26</v>
      </c>
      <c r="BD1573">
        <v>8</v>
      </c>
      <c r="BE1573">
        <v>4</v>
      </c>
      <c r="BF1573">
        <v>2</v>
      </c>
      <c r="BG1573" s="1" t="s">
        <v>99</v>
      </c>
      <c r="BH1573" s="1" t="s">
        <v>6892</v>
      </c>
      <c r="BI1573" s="1" t="s">
        <v>6889</v>
      </c>
      <c r="BJ1573" s="1" t="s">
        <v>6893</v>
      </c>
      <c r="BK1573">
        <v>1900</v>
      </c>
      <c r="BL1573">
        <v>2.8</v>
      </c>
      <c r="BM1573" s="5" t="d">
        <v>17:29:59.9999999999968050</v>
      </c>
      <c r="BN1573" s="5" t="d">
        <v>18:00:00.000</v>
      </c>
      <c r="BO1573">
        <v>17</v>
      </c>
      <c r="BP1573" t="b">
        <v>0</v>
      </c>
    </row>
    <row r="1574" spans="1:68" x14ac:dyDescent="0.2">
      <c r="A1574" s="1" t="s">
        <v>3366</v>
      </c>
      <c r="B1574" s="1" t="s">
        <v>2842</v>
      </c>
      <c r="C1574" s="2" t="d">
        <v>2026-07-05</v>
      </c>
      <c r="D1574">
        <v>37</v>
      </c>
      <c r="E1574" s="1" t="s">
        <v>165</v>
      </c>
      <c r="F1574">
        <v>65</v>
      </c>
      <c r="G1574">
        <v>10</v>
      </c>
      <c r="H1574">
        <v>0</v>
      </c>
      <c r="I1574">
        <v>0</v>
      </c>
      <c r="J1574">
        <v>10</v>
      </c>
      <c r="K1574">
        <v>0</v>
      </c>
      <c r="L1574">
        <v>0</v>
      </c>
      <c r="M1574" s="1" t="s">
        <v>63</v>
      </c>
      <c r="N1574" s="1" t="s">
        <v>63</v>
      </c>
      <c r="O1574" s="1" t="s">
        <v>3367</v>
      </c>
      <c r="P1574">
        <v>6.5</v>
      </c>
      <c r="Q1574">
        <v>0</v>
      </c>
      <c r="R1574">
        <v>1600</v>
      </c>
      <c r="S1574">
        <v>0</v>
      </c>
      <c r="T1574">
        <v>32.5</v>
      </c>
      <c r="U1574">
        <v>65</v>
      </c>
      <c r="V1574">
        <v>316</v>
      </c>
      <c r="W1574">
        <v>70810.02</v>
      </c>
      <c r="X1574">
        <v>4.8615384615384611</v>
      </c>
      <c r="Y1574">
        <v>1089.3849230769231</v>
      </c>
      <c r="Z1574">
        <v>13.23076923076923</v>
      </c>
      <c r="AA1574">
        <v>8.8630765428205134</v>
      </c>
      <c r="AB1574">
        <v>0</v>
      </c>
      <c r="AC1574">
        <v>0</v>
      </c>
      <c r="AD1574">
        <v>0</v>
      </c>
      <c r="AE1574">
        <v>1.3117882882729848</v>
      </c>
      <c r="AF1574">
        <v>0.66641025641025642</v>
      </c>
      <c r="AG1574">
        <v>1.9781985358974361</v>
      </c>
      <c r="AH1574">
        <v>0</v>
      </c>
      <c r="AI1574">
        <v>5.9964164592307689</v>
      </c>
      <c r="AJ1574">
        <v>2275</v>
      </c>
      <c r="AK1574">
        <v>34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 s="1" t="s">
        <v>70</v>
      </c>
      <c r="AT1574">
        <v>0</v>
      </c>
      <c r="AU1574">
        <v>83.25289755</v>
      </c>
      <c r="AV1574">
        <v>602.88866255000005</v>
      </c>
      <c r="AW1574">
        <v>31</v>
      </c>
      <c r="AX1574">
        <v>0</v>
      </c>
      <c r="AY1574">
        <v>0</v>
      </c>
      <c r="AZ1574">
        <v>35</v>
      </c>
      <c r="BA1574">
        <v>0.27750965849999998</v>
      </c>
      <c r="BB1574">
        <v>0.59106731622549025</v>
      </c>
      <c r="BC1574">
        <v>29</v>
      </c>
      <c r="BD1574">
        <v>5</v>
      </c>
      <c r="BE1574">
        <v>4</v>
      </c>
      <c r="BF1574">
        <v>6</v>
      </c>
      <c r="BG1574" s="1" t="s">
        <v>99</v>
      </c>
      <c r="BH1574" s="1" t="s">
        <v>6892</v>
      </c>
      <c r="BI1574" s="1" t="s">
        <v>6889</v>
      </c>
      <c r="BJ1574" s="1" t="s">
        <v>6893</v>
      </c>
      <c r="BK1574">
        <v>1900</v>
      </c>
      <c r="BL1574">
        <v>2.8</v>
      </c>
      <c r="BM1574" s="5" t="d">
        <v>18:00:00.000</v>
      </c>
      <c r="BN1574" s="5" t="d">
        <v>18:30:00.0000000000031950</v>
      </c>
      <c r="BO1574">
        <v>18</v>
      </c>
      <c r="BP1574" t="b">
        <v>1</v>
      </c>
    </row>
    <row r="1575" spans="1:68" x14ac:dyDescent="0.2">
      <c r="A1575" s="1" t="s">
        <v>3368</v>
      </c>
      <c r="B1575" s="1" t="s">
        <v>2842</v>
      </c>
      <c r="C1575" s="2" t="d">
        <v>2026-07-05</v>
      </c>
      <c r="D1575">
        <v>38</v>
      </c>
      <c r="E1575" s="1" t="s">
        <v>165</v>
      </c>
      <c r="F1575">
        <v>92</v>
      </c>
      <c r="G1575">
        <v>11</v>
      </c>
      <c r="H1575">
        <v>0</v>
      </c>
      <c r="I1575">
        <v>0</v>
      </c>
      <c r="J1575">
        <v>11</v>
      </c>
      <c r="K1575">
        <v>0</v>
      </c>
      <c r="L1575">
        <v>0</v>
      </c>
      <c r="M1575" s="1" t="s">
        <v>63</v>
      </c>
      <c r="N1575" s="1" t="s">
        <v>63</v>
      </c>
      <c r="O1575" s="1" t="s">
        <v>3369</v>
      </c>
      <c r="P1575">
        <v>8.3636363636363633</v>
      </c>
      <c r="Q1575">
        <v>0</v>
      </c>
      <c r="R1575">
        <v>1600</v>
      </c>
      <c r="S1575">
        <v>0</v>
      </c>
      <c r="T1575">
        <v>32.5</v>
      </c>
      <c r="U1575">
        <v>92</v>
      </c>
      <c r="V1575">
        <v>490</v>
      </c>
      <c r="W1575">
        <v>116271.4</v>
      </c>
      <c r="X1575">
        <v>5.3260869565217392</v>
      </c>
      <c r="Y1575">
        <v>1263.8195652173913</v>
      </c>
      <c r="Z1575">
        <v>14.858695652173912</v>
      </c>
      <c r="AA1575">
        <v>9.0475117550724651</v>
      </c>
      <c r="AB1575">
        <v>0</v>
      </c>
      <c r="AC1575">
        <v>0</v>
      </c>
      <c r="AD1575">
        <v>0</v>
      </c>
      <c r="AE1575">
        <v>1.3988303934829469</v>
      </c>
      <c r="AF1575">
        <v>0.61141304347826086</v>
      </c>
      <c r="AG1575">
        <v>1.122227599094203</v>
      </c>
      <c r="AH1575">
        <v>0.10469402735507247</v>
      </c>
      <c r="AI1575">
        <v>5.9887337099637685</v>
      </c>
      <c r="AJ1575">
        <v>3220</v>
      </c>
      <c r="AK1575">
        <v>34</v>
      </c>
      <c r="AL1575">
        <v>1</v>
      </c>
      <c r="AM1575">
        <v>1</v>
      </c>
      <c r="AN1575">
        <v>0</v>
      </c>
      <c r="AO1575">
        <v>1</v>
      </c>
      <c r="AP1575">
        <v>0</v>
      </c>
      <c r="AQ1575">
        <v>0</v>
      </c>
      <c r="AR1575">
        <v>78.06</v>
      </c>
      <c r="AS1575" s="1" t="s">
        <v>70</v>
      </c>
      <c r="AT1575">
        <v>0</v>
      </c>
      <c r="AU1575">
        <v>130.63604093333333</v>
      </c>
      <c r="AV1575">
        <v>781.21500709999998</v>
      </c>
      <c r="AW1575">
        <v>34</v>
      </c>
      <c r="AX1575">
        <v>0</v>
      </c>
      <c r="AY1575">
        <v>1.0869565217391304E-2</v>
      </c>
      <c r="AZ1575">
        <v>35</v>
      </c>
      <c r="BA1575">
        <v>0.3958667907070707</v>
      </c>
      <c r="BB1575">
        <v>0.76589706578431371</v>
      </c>
      <c r="BC1575">
        <v>38</v>
      </c>
      <c r="BD1575">
        <v>-4</v>
      </c>
      <c r="BE1575">
        <v>7</v>
      </c>
      <c r="BF1575">
        <v>4</v>
      </c>
      <c r="BG1575" s="1" t="s">
        <v>99</v>
      </c>
      <c r="BH1575" s="1" t="s">
        <v>6892</v>
      </c>
      <c r="BI1575" s="1" t="s">
        <v>6889</v>
      </c>
      <c r="BJ1575" s="1" t="s">
        <v>6893</v>
      </c>
      <c r="BK1575">
        <v>1900</v>
      </c>
      <c r="BL1575">
        <v>2.8</v>
      </c>
      <c r="BM1575" s="5" t="d">
        <v>18:30:00.0000000000031950</v>
      </c>
      <c r="BN1575" s="5" t="d">
        <v>18:59:59.9999999999968050</v>
      </c>
      <c r="BO1575">
        <v>18</v>
      </c>
      <c r="BP1575" t="b">
        <v>1</v>
      </c>
    </row>
    <row r="1576" spans="1:68" x14ac:dyDescent="0.2">
      <c r="A1576" s="1" t="s">
        <v>3370</v>
      </c>
      <c r="B1576" s="1" t="s">
        <v>2842</v>
      </c>
      <c r="C1576" s="2" t="d">
        <v>2026-07-05</v>
      </c>
      <c r="D1576">
        <v>39</v>
      </c>
      <c r="E1576" s="1" t="s">
        <v>165</v>
      </c>
      <c r="F1576">
        <v>97</v>
      </c>
      <c r="G1576">
        <v>11</v>
      </c>
      <c r="H1576">
        <v>0</v>
      </c>
      <c r="I1576">
        <v>0</v>
      </c>
      <c r="J1576">
        <v>11</v>
      </c>
      <c r="K1576">
        <v>0</v>
      </c>
      <c r="L1576">
        <v>0</v>
      </c>
      <c r="M1576" s="1" t="s">
        <v>63</v>
      </c>
      <c r="N1576" s="1" t="s">
        <v>63</v>
      </c>
      <c r="O1576" s="1" t="s">
        <v>3371</v>
      </c>
      <c r="P1576">
        <v>8.8181818181818183</v>
      </c>
      <c r="Q1576">
        <v>0</v>
      </c>
      <c r="R1576">
        <v>1600</v>
      </c>
      <c r="S1576">
        <v>0</v>
      </c>
      <c r="T1576">
        <v>32.5</v>
      </c>
      <c r="U1576">
        <v>97</v>
      </c>
      <c r="V1576">
        <v>493</v>
      </c>
      <c r="W1576">
        <v>121326.75</v>
      </c>
      <c r="X1576">
        <v>5.0824742268041234</v>
      </c>
      <c r="Y1576">
        <v>1250.7912371134021</v>
      </c>
      <c r="Z1576">
        <v>15.402061855670103</v>
      </c>
      <c r="AA1576">
        <v>9.4094478876288665</v>
      </c>
      <c r="AB1576">
        <v>0</v>
      </c>
      <c r="AC1576">
        <v>0</v>
      </c>
      <c r="AD1576">
        <v>0</v>
      </c>
      <c r="AE1576">
        <v>1.3799707370217356</v>
      </c>
      <c r="AF1576">
        <v>0.61134020618556695</v>
      </c>
      <c r="AG1576">
        <v>0.43729328539518902</v>
      </c>
      <c r="AH1576">
        <v>0.36082221391752578</v>
      </c>
      <c r="AI1576">
        <v>6.1832597441580761</v>
      </c>
      <c r="AJ1576">
        <v>3395</v>
      </c>
      <c r="AK1576">
        <v>34</v>
      </c>
      <c r="AL1576">
        <v>4</v>
      </c>
      <c r="AM1576">
        <v>4</v>
      </c>
      <c r="AN1576">
        <v>3</v>
      </c>
      <c r="AO1576">
        <v>1</v>
      </c>
      <c r="AP1576">
        <v>0</v>
      </c>
      <c r="AQ1576">
        <v>0</v>
      </c>
      <c r="AR1576">
        <v>1231.26</v>
      </c>
      <c r="AS1576" s="1" t="s">
        <v>70</v>
      </c>
      <c r="AT1576">
        <v>0</v>
      </c>
      <c r="AU1576">
        <v>131.81542076666668</v>
      </c>
      <c r="AV1576">
        <v>893.93174323333335</v>
      </c>
      <c r="AW1576">
        <v>34</v>
      </c>
      <c r="AX1576">
        <v>0</v>
      </c>
      <c r="AY1576">
        <v>4.1237113402061855E-2</v>
      </c>
      <c r="AZ1576">
        <v>35</v>
      </c>
      <c r="BA1576">
        <v>0.39944066898989899</v>
      </c>
      <c r="BB1576">
        <v>0.87640366983660134</v>
      </c>
      <c r="BC1576">
        <v>43</v>
      </c>
      <c r="BD1576">
        <v>-9</v>
      </c>
      <c r="BE1576">
        <v>7</v>
      </c>
      <c r="BF1576">
        <v>4</v>
      </c>
      <c r="BG1576" s="1" t="s">
        <v>99</v>
      </c>
      <c r="BH1576" s="1" t="s">
        <v>6892</v>
      </c>
      <c r="BI1576" s="1" t="s">
        <v>6889</v>
      </c>
      <c r="BJ1576" s="1" t="s">
        <v>6893</v>
      </c>
      <c r="BK1576">
        <v>1900</v>
      </c>
      <c r="BL1576">
        <v>2.8</v>
      </c>
      <c r="BM1576" s="5" t="d">
        <v>18:59:59.9999999999968050</v>
      </c>
      <c r="BN1576" s="5" t="d">
        <v>19:30:00.000</v>
      </c>
      <c r="BO1576">
        <v>19</v>
      </c>
      <c r="BP1576" t="b">
        <v>1</v>
      </c>
    </row>
    <row r="1577" spans="1:68" x14ac:dyDescent="0.2">
      <c r="A1577" s="1" t="s">
        <v>3372</v>
      </c>
      <c r="B1577" s="1" t="s">
        <v>2842</v>
      </c>
      <c r="C1577" s="2" t="d">
        <v>2026-07-05</v>
      </c>
      <c r="D1577">
        <v>40</v>
      </c>
      <c r="E1577" s="1" t="s">
        <v>165</v>
      </c>
      <c r="F1577">
        <v>103</v>
      </c>
      <c r="G1577">
        <v>11</v>
      </c>
      <c r="H1577">
        <v>0</v>
      </c>
      <c r="I1577">
        <v>0</v>
      </c>
      <c r="J1577">
        <v>11</v>
      </c>
      <c r="K1577">
        <v>0</v>
      </c>
      <c r="L1577">
        <v>0</v>
      </c>
      <c r="M1577" s="1" t="s">
        <v>63</v>
      </c>
      <c r="N1577" s="1" t="s">
        <v>63</v>
      </c>
      <c r="O1577" s="1" t="s">
        <v>3373</v>
      </c>
      <c r="P1577">
        <v>9.3636363636363633</v>
      </c>
      <c r="Q1577">
        <v>0</v>
      </c>
      <c r="R1577">
        <v>1600</v>
      </c>
      <c r="S1577">
        <v>0</v>
      </c>
      <c r="T1577">
        <v>32.5</v>
      </c>
      <c r="U1577">
        <v>103</v>
      </c>
      <c r="V1577">
        <v>526</v>
      </c>
      <c r="W1577">
        <v>116303.34</v>
      </c>
      <c r="X1577">
        <v>5.1067961165048548</v>
      </c>
      <c r="Y1577">
        <v>1129.158640776699</v>
      </c>
      <c r="Z1577">
        <v>15.475728155339805</v>
      </c>
      <c r="AA1577">
        <v>9.8021119457928805</v>
      </c>
      <c r="AB1577">
        <v>0</v>
      </c>
      <c r="AC1577">
        <v>0</v>
      </c>
      <c r="AD1577">
        <v>0</v>
      </c>
      <c r="AE1577">
        <v>1.3727979007341036</v>
      </c>
      <c r="AF1577">
        <v>0.66472491909385112</v>
      </c>
      <c r="AG1577">
        <v>0.34253787993527507</v>
      </c>
      <c r="AH1577">
        <v>0.82438709385113274</v>
      </c>
      <c r="AI1577">
        <v>6.0068686940129457</v>
      </c>
      <c r="AJ1577">
        <v>3605</v>
      </c>
      <c r="AK1577">
        <v>34</v>
      </c>
      <c r="AL1577">
        <v>4</v>
      </c>
      <c r="AM1577">
        <v>4</v>
      </c>
      <c r="AN1577">
        <v>3</v>
      </c>
      <c r="AO1577">
        <v>0</v>
      </c>
      <c r="AP1577">
        <v>1</v>
      </c>
      <c r="AQ1577">
        <v>0</v>
      </c>
      <c r="AR1577">
        <v>1107.55</v>
      </c>
      <c r="AS1577" s="1" t="s">
        <v>70</v>
      </c>
      <c r="AT1577">
        <v>0</v>
      </c>
      <c r="AU1577">
        <v>141.13799825000001</v>
      </c>
      <c r="AV1577">
        <v>887.20348538333337</v>
      </c>
      <c r="AW1577">
        <v>34</v>
      </c>
      <c r="AX1577">
        <v>0</v>
      </c>
      <c r="AY1577">
        <v>3.8834951456310676E-2</v>
      </c>
      <c r="AZ1577">
        <v>35</v>
      </c>
      <c r="BA1577">
        <v>0.42769090378787883</v>
      </c>
      <c r="BB1577">
        <v>0.86980733861111115</v>
      </c>
      <c r="BC1577">
        <v>43</v>
      </c>
      <c r="BD1577">
        <v>-9</v>
      </c>
      <c r="BE1577">
        <v>7</v>
      </c>
      <c r="BF1577">
        <v>4</v>
      </c>
      <c r="BG1577" s="1" t="s">
        <v>99</v>
      </c>
      <c r="BH1577" s="1" t="s">
        <v>6892</v>
      </c>
      <c r="BI1577" s="1" t="s">
        <v>6889</v>
      </c>
      <c r="BJ1577" s="1" t="s">
        <v>6893</v>
      </c>
      <c r="BK1577">
        <v>1900</v>
      </c>
      <c r="BL1577">
        <v>2.8</v>
      </c>
      <c r="BM1577" s="5" t="d">
        <v>19:30:00.000</v>
      </c>
      <c r="BN1577" s="5" t="d">
        <v>20:00:00.0000000000031950</v>
      </c>
      <c r="BO1577">
        <v>19</v>
      </c>
      <c r="BP1577" t="b">
        <v>1</v>
      </c>
    </row>
    <row r="1578" spans="1:68" x14ac:dyDescent="0.2">
      <c r="A1578" s="1" t="s">
        <v>3374</v>
      </c>
      <c r="B1578" s="1" t="s">
        <v>2842</v>
      </c>
      <c r="C1578" s="2" t="d">
        <v>2026-07-05</v>
      </c>
      <c r="D1578">
        <v>41</v>
      </c>
      <c r="E1578" s="1" t="s">
        <v>165</v>
      </c>
      <c r="F1578">
        <v>104</v>
      </c>
      <c r="G1578">
        <v>11</v>
      </c>
      <c r="H1578">
        <v>0</v>
      </c>
      <c r="I1578">
        <v>0</v>
      </c>
      <c r="J1578">
        <v>11</v>
      </c>
      <c r="K1578">
        <v>0</v>
      </c>
      <c r="L1578">
        <v>0</v>
      </c>
      <c r="M1578" s="1" t="s">
        <v>63</v>
      </c>
      <c r="N1578" s="1" t="s">
        <v>63</v>
      </c>
      <c r="O1578" s="1" t="s">
        <v>3375</v>
      </c>
      <c r="P1578">
        <v>9.4545454545454568</v>
      </c>
      <c r="Q1578">
        <v>0</v>
      </c>
      <c r="R1578">
        <v>1600</v>
      </c>
      <c r="S1578">
        <v>0</v>
      </c>
      <c r="T1578">
        <v>32.5</v>
      </c>
      <c r="U1578">
        <v>104</v>
      </c>
      <c r="V1578">
        <v>495</v>
      </c>
      <c r="W1578">
        <v>104397.79</v>
      </c>
      <c r="X1578">
        <v>4.759615384615385</v>
      </c>
      <c r="Y1578">
        <v>1003.8249038461538</v>
      </c>
      <c r="Z1578">
        <v>15.5</v>
      </c>
      <c r="AA1578">
        <v>9.5983808849358976</v>
      </c>
      <c r="AB1578">
        <v>0</v>
      </c>
      <c r="AC1578">
        <v>0</v>
      </c>
      <c r="AD1578">
        <v>0</v>
      </c>
      <c r="AE1578">
        <v>1.2829864932745101</v>
      </c>
      <c r="AF1578">
        <v>0.61442307692307696</v>
      </c>
      <c r="AG1578">
        <v>0.12975377147435896</v>
      </c>
      <c r="AH1578">
        <v>1.0990081173076922</v>
      </c>
      <c r="AI1578">
        <v>5.7324119091346155</v>
      </c>
      <c r="AJ1578">
        <v>3640</v>
      </c>
      <c r="AK1578">
        <v>34</v>
      </c>
      <c r="AL1578">
        <v>6</v>
      </c>
      <c r="AM1578">
        <v>6</v>
      </c>
      <c r="AN1578">
        <v>3</v>
      </c>
      <c r="AO1578">
        <v>1</v>
      </c>
      <c r="AP1578">
        <v>1</v>
      </c>
      <c r="AQ1578">
        <v>1</v>
      </c>
      <c r="AR1578">
        <v>1836.72</v>
      </c>
      <c r="AS1578" s="1" t="s">
        <v>70</v>
      </c>
      <c r="AT1578">
        <v>0</v>
      </c>
      <c r="AU1578">
        <v>131.87987483333333</v>
      </c>
      <c r="AV1578">
        <v>919.31305109999994</v>
      </c>
      <c r="AW1578">
        <v>34</v>
      </c>
      <c r="AX1578">
        <v>0</v>
      </c>
      <c r="AY1578">
        <v>5.7692307692307696E-2</v>
      </c>
      <c r="AZ1578">
        <v>35</v>
      </c>
      <c r="BA1578">
        <v>0.39963598434343434</v>
      </c>
      <c r="BB1578">
        <v>0.90128730499999998</v>
      </c>
      <c r="BC1578">
        <v>44</v>
      </c>
      <c r="BD1578">
        <v>-10</v>
      </c>
      <c r="BE1578">
        <v>7</v>
      </c>
      <c r="BF1578">
        <v>4</v>
      </c>
      <c r="BG1578" s="1" t="s">
        <v>99</v>
      </c>
      <c r="BH1578" s="1" t="s">
        <v>6892</v>
      </c>
      <c r="BI1578" s="1" t="s">
        <v>6889</v>
      </c>
      <c r="BJ1578" s="1" t="s">
        <v>6893</v>
      </c>
      <c r="BK1578">
        <v>1900</v>
      </c>
      <c r="BL1578">
        <v>2.8</v>
      </c>
      <c r="BM1578" s="5" t="d">
        <v>20:00:00.0000000000031950</v>
      </c>
      <c r="BN1578" s="5" t="d">
        <v>20:29:59.9999999999968050</v>
      </c>
      <c r="BO1578">
        <v>20</v>
      </c>
      <c r="BP1578" t="b">
        <v>1</v>
      </c>
    </row>
    <row r="1579" spans="1:68" x14ac:dyDescent="0.2">
      <c r="A1579" s="1" t="s">
        <v>3376</v>
      </c>
      <c r="B1579" s="1" t="s">
        <v>2842</v>
      </c>
      <c r="C1579" s="2" t="d">
        <v>2026-07-05</v>
      </c>
      <c r="D1579">
        <v>42</v>
      </c>
      <c r="E1579" s="1" t="s">
        <v>165</v>
      </c>
      <c r="F1579">
        <v>108</v>
      </c>
      <c r="G1579">
        <v>11</v>
      </c>
      <c r="H1579">
        <v>0</v>
      </c>
      <c r="I1579">
        <v>0</v>
      </c>
      <c r="J1579">
        <v>11</v>
      </c>
      <c r="K1579">
        <v>0</v>
      </c>
      <c r="L1579">
        <v>0</v>
      </c>
      <c r="M1579" s="1" t="s">
        <v>63</v>
      </c>
      <c r="N1579" s="1" t="s">
        <v>63</v>
      </c>
      <c r="O1579" s="1" t="s">
        <v>3377</v>
      </c>
      <c r="P1579">
        <v>9.8181818181818183</v>
      </c>
      <c r="Q1579">
        <v>0</v>
      </c>
      <c r="R1579">
        <v>1600</v>
      </c>
      <c r="S1579">
        <v>0</v>
      </c>
      <c r="T1579">
        <v>32.5</v>
      </c>
      <c r="U1579">
        <v>108</v>
      </c>
      <c r="V1579">
        <v>504</v>
      </c>
      <c r="W1579">
        <v>108621.05</v>
      </c>
      <c r="X1579">
        <v>4.666666666666667</v>
      </c>
      <c r="Y1579">
        <v>1005.750462962963</v>
      </c>
      <c r="Z1579">
        <v>15.824074074074074</v>
      </c>
      <c r="AA1579">
        <v>10.742076856481482</v>
      </c>
      <c r="AB1579">
        <v>0</v>
      </c>
      <c r="AC1579">
        <v>0</v>
      </c>
      <c r="AD1579">
        <v>0</v>
      </c>
      <c r="AE1579">
        <v>1.2517146031539279</v>
      </c>
      <c r="AF1579">
        <v>0.6631172839506172</v>
      </c>
      <c r="AG1579">
        <v>0.17859209922839506</v>
      </c>
      <c r="AH1579">
        <v>1.8960081804012345</v>
      </c>
      <c r="AI1579">
        <v>5.9779960398148146</v>
      </c>
      <c r="AJ1579">
        <v>3780</v>
      </c>
      <c r="AK1579">
        <v>34</v>
      </c>
      <c r="AL1579">
        <v>2</v>
      </c>
      <c r="AM1579">
        <v>2</v>
      </c>
      <c r="AN1579">
        <v>1</v>
      </c>
      <c r="AO1579">
        <v>0</v>
      </c>
      <c r="AP1579">
        <v>1</v>
      </c>
      <c r="AQ1579">
        <v>0</v>
      </c>
      <c r="AR1579">
        <v>690.8</v>
      </c>
      <c r="AS1579" s="1" t="s">
        <v>70</v>
      </c>
      <c r="AT1579">
        <v>0</v>
      </c>
      <c r="AU1579">
        <v>134.94328513333335</v>
      </c>
      <c r="AV1579">
        <v>900.80398639999999</v>
      </c>
      <c r="AW1579">
        <v>34</v>
      </c>
      <c r="AX1579">
        <v>0</v>
      </c>
      <c r="AY1579">
        <v>1.8518518518518517E-2</v>
      </c>
      <c r="AZ1579">
        <v>35</v>
      </c>
      <c r="BA1579">
        <v>0.40891904585858591</v>
      </c>
      <c r="BB1579">
        <v>0.88314116313725488</v>
      </c>
      <c r="BC1579">
        <v>43</v>
      </c>
      <c r="BD1579">
        <v>-9</v>
      </c>
      <c r="BE1579">
        <v>7</v>
      </c>
      <c r="BF1579">
        <v>4</v>
      </c>
      <c r="BG1579" s="1" t="s">
        <v>99</v>
      </c>
      <c r="BH1579" s="1" t="s">
        <v>6892</v>
      </c>
      <c r="BI1579" s="1" t="s">
        <v>6889</v>
      </c>
      <c r="BJ1579" s="1" t="s">
        <v>6893</v>
      </c>
      <c r="BK1579">
        <v>1900</v>
      </c>
      <c r="BL1579">
        <v>2.8</v>
      </c>
      <c r="BM1579" s="5" t="d">
        <v>20:29:59.9999999999968050</v>
      </c>
      <c r="BN1579" s="5" t="d">
        <v>21:00:00.000</v>
      </c>
      <c r="BO1579">
        <v>20</v>
      </c>
      <c r="BP1579" t="b">
        <v>1</v>
      </c>
    </row>
    <row r="1580" spans="1:68" x14ac:dyDescent="0.2">
      <c r="A1580" s="1" t="s">
        <v>3378</v>
      </c>
      <c r="B1580" s="1" t="s">
        <v>2842</v>
      </c>
      <c r="C1580" s="2" t="d">
        <v>2026-07-05</v>
      </c>
      <c r="D1580">
        <v>43</v>
      </c>
      <c r="E1580" s="1" t="s">
        <v>165</v>
      </c>
      <c r="F1580">
        <v>91</v>
      </c>
      <c r="G1580">
        <v>11</v>
      </c>
      <c r="H1580">
        <v>0</v>
      </c>
      <c r="I1580">
        <v>0</v>
      </c>
      <c r="J1580">
        <v>11</v>
      </c>
      <c r="K1580">
        <v>0</v>
      </c>
      <c r="L1580">
        <v>0</v>
      </c>
      <c r="M1580" s="1" t="s">
        <v>63</v>
      </c>
      <c r="N1580" s="1" t="s">
        <v>63</v>
      </c>
      <c r="O1580" s="1" t="s">
        <v>3379</v>
      </c>
      <c r="P1580">
        <v>8.2727272727272734</v>
      </c>
      <c r="Q1580">
        <v>0</v>
      </c>
      <c r="R1580">
        <v>1600</v>
      </c>
      <c r="S1580">
        <v>0</v>
      </c>
      <c r="T1580">
        <v>32.5</v>
      </c>
      <c r="U1580">
        <v>91</v>
      </c>
      <c r="V1580">
        <v>420</v>
      </c>
      <c r="W1580">
        <v>99135.79</v>
      </c>
      <c r="X1580">
        <v>4.615384615384615</v>
      </c>
      <c r="Y1580">
        <v>1089.4042857142856</v>
      </c>
      <c r="Z1580">
        <v>14.87912087912088</v>
      </c>
      <c r="AA1580">
        <v>11.791358425457874</v>
      </c>
      <c r="AB1580">
        <v>1</v>
      </c>
      <c r="AC1580">
        <v>6.4875531135531296E-3</v>
      </c>
      <c r="AD1580">
        <v>0</v>
      </c>
      <c r="AE1580">
        <v>1.217058446826611</v>
      </c>
      <c r="AF1580">
        <v>0.59432234432234432</v>
      </c>
      <c r="AG1580">
        <v>7.84239249084249E-3</v>
      </c>
      <c r="AH1580">
        <v>2.9683527657509159</v>
      </c>
      <c r="AI1580">
        <v>6.1326871296703303</v>
      </c>
      <c r="AJ1580">
        <v>3185</v>
      </c>
      <c r="AK1580">
        <v>34</v>
      </c>
      <c r="AL1580">
        <v>6</v>
      </c>
      <c r="AM1580">
        <v>5</v>
      </c>
      <c r="AN1580">
        <v>5</v>
      </c>
      <c r="AO1580">
        <v>1</v>
      </c>
      <c r="AP1580">
        <v>0</v>
      </c>
      <c r="AQ1580">
        <v>0</v>
      </c>
      <c r="AR1580">
        <v>1150.04</v>
      </c>
      <c r="AS1580" s="1" t="s">
        <v>173</v>
      </c>
      <c r="AT1580">
        <v>1</v>
      </c>
      <c r="AU1580">
        <v>115.55196333333333</v>
      </c>
      <c r="AV1580">
        <v>930.47317559999999</v>
      </c>
      <c r="AW1580">
        <v>34</v>
      </c>
      <c r="AX1580">
        <v>1.098901098901099E-2</v>
      </c>
      <c r="AY1580">
        <v>5.4945054945054944E-2</v>
      </c>
      <c r="AZ1580">
        <v>35</v>
      </c>
      <c r="BA1580">
        <v>0.35015746464646463</v>
      </c>
      <c r="BB1580">
        <v>0.91222860352941171</v>
      </c>
      <c r="BC1580">
        <v>45</v>
      </c>
      <c r="BD1580">
        <v>-11</v>
      </c>
      <c r="BE1580">
        <v>6</v>
      </c>
      <c r="BF1580">
        <v>5</v>
      </c>
      <c r="BG1580" s="1" t="s">
        <v>99</v>
      </c>
      <c r="BH1580" s="1" t="s">
        <v>6892</v>
      </c>
      <c r="BI1580" s="1" t="s">
        <v>6889</v>
      </c>
      <c r="BJ1580" s="1" t="s">
        <v>6893</v>
      </c>
      <c r="BK1580">
        <v>1900</v>
      </c>
      <c r="BL1580">
        <v>2.8</v>
      </c>
      <c r="BM1580" s="5" t="d">
        <v>21:00:00.000</v>
      </c>
      <c r="BN1580" s="5" t="d">
        <v>21:30:00.0000000000031950</v>
      </c>
      <c r="BO1580">
        <v>21</v>
      </c>
      <c r="BP1580" t="b">
        <v>1</v>
      </c>
    </row>
    <row r="1581" spans="1:68" x14ac:dyDescent="0.2">
      <c r="A1581" s="1" t="s">
        <v>3380</v>
      </c>
      <c r="B1581" s="1" t="s">
        <v>2842</v>
      </c>
      <c r="C1581" s="2" t="d">
        <v>2026-07-05</v>
      </c>
      <c r="D1581">
        <v>44</v>
      </c>
      <c r="E1581" s="1" t="s">
        <v>165</v>
      </c>
      <c r="F1581">
        <v>106</v>
      </c>
      <c r="G1581">
        <v>11</v>
      </c>
      <c r="H1581">
        <v>0</v>
      </c>
      <c r="I1581">
        <v>0</v>
      </c>
      <c r="J1581">
        <v>11</v>
      </c>
      <c r="K1581">
        <v>0</v>
      </c>
      <c r="L1581">
        <v>0</v>
      </c>
      <c r="M1581" s="1" t="s">
        <v>63</v>
      </c>
      <c r="N1581" s="1" t="s">
        <v>63</v>
      </c>
      <c r="O1581" s="1" t="s">
        <v>3381</v>
      </c>
      <c r="P1581">
        <v>9.6363636363636367</v>
      </c>
      <c r="Q1581">
        <v>0</v>
      </c>
      <c r="R1581">
        <v>1600</v>
      </c>
      <c r="S1581">
        <v>0</v>
      </c>
      <c r="T1581">
        <v>32.5</v>
      </c>
      <c r="U1581">
        <v>106</v>
      </c>
      <c r="V1581">
        <v>575</v>
      </c>
      <c r="W1581">
        <v>130037.09</v>
      </c>
      <c r="X1581">
        <v>5.4245283018867925</v>
      </c>
      <c r="Y1581">
        <v>1226.7649999999999</v>
      </c>
      <c r="Z1581">
        <v>15.726415094339623</v>
      </c>
      <c r="AA1581">
        <v>11.123449259433961</v>
      </c>
      <c r="AB1581">
        <v>0</v>
      </c>
      <c r="AC1581">
        <v>0</v>
      </c>
      <c r="AD1581">
        <v>0</v>
      </c>
      <c r="AE1581">
        <v>1.4420909350824529</v>
      </c>
      <c r="AF1581">
        <v>0.64858490566037741</v>
      </c>
      <c r="AG1581">
        <v>1.6073974528301886E-2</v>
      </c>
      <c r="AH1581">
        <v>2.0636320614779873</v>
      </c>
      <c r="AI1581">
        <v>6.0409966946540878</v>
      </c>
      <c r="AJ1581">
        <v>3710</v>
      </c>
      <c r="AK1581">
        <v>34</v>
      </c>
      <c r="AL1581">
        <v>4</v>
      </c>
      <c r="AM1581">
        <v>4</v>
      </c>
      <c r="AN1581">
        <v>4</v>
      </c>
      <c r="AO1581">
        <v>0</v>
      </c>
      <c r="AP1581">
        <v>0</v>
      </c>
      <c r="AQ1581">
        <v>0</v>
      </c>
      <c r="AR1581">
        <v>1077.3699999999999</v>
      </c>
      <c r="AS1581" s="1" t="s">
        <v>70</v>
      </c>
      <c r="AT1581">
        <v>0</v>
      </c>
      <c r="AU1581">
        <v>150.82975049999999</v>
      </c>
      <c r="AV1581">
        <v>927.22345266666662</v>
      </c>
      <c r="AW1581">
        <v>34</v>
      </c>
      <c r="AX1581">
        <v>0</v>
      </c>
      <c r="AY1581">
        <v>3.7735849056603772E-2</v>
      </c>
      <c r="AZ1581">
        <v>35</v>
      </c>
      <c r="BA1581">
        <v>0.45705984999999999</v>
      </c>
      <c r="BB1581">
        <v>0.90904260065359477</v>
      </c>
      <c r="BC1581">
        <v>45</v>
      </c>
      <c r="BD1581">
        <v>-11</v>
      </c>
      <c r="BE1581">
        <v>8</v>
      </c>
      <c r="BF1581">
        <v>3</v>
      </c>
      <c r="BG1581" s="1" t="s">
        <v>99</v>
      </c>
      <c r="BH1581" s="1" t="s">
        <v>6892</v>
      </c>
      <c r="BI1581" s="1" t="s">
        <v>6889</v>
      </c>
      <c r="BJ1581" s="1" t="s">
        <v>6893</v>
      </c>
      <c r="BK1581">
        <v>1900</v>
      </c>
      <c r="BL1581">
        <v>2.8</v>
      </c>
      <c r="BM1581" s="5" t="d">
        <v>21:30:00.0000000000031950</v>
      </c>
      <c r="BN1581" s="5" t="d">
        <v>21:59:59.9999999999968050</v>
      </c>
      <c r="BO1581">
        <v>21</v>
      </c>
      <c r="BP1581" t="b">
        <v>1</v>
      </c>
    </row>
    <row r="1582" spans="1:68" x14ac:dyDescent="0.2">
      <c r="A1582" s="1" t="s">
        <v>3382</v>
      </c>
      <c r="B1582" s="1" t="s">
        <v>2842</v>
      </c>
      <c r="C1582" s="2" t="d">
        <v>2026-07-05</v>
      </c>
      <c r="D1582">
        <v>45</v>
      </c>
      <c r="E1582" s="1" t="s">
        <v>165</v>
      </c>
      <c r="F1582">
        <v>57</v>
      </c>
      <c r="G1582">
        <v>8</v>
      </c>
      <c r="H1582">
        <v>0</v>
      </c>
      <c r="I1582">
        <v>0</v>
      </c>
      <c r="J1582">
        <v>8</v>
      </c>
      <c r="K1582">
        <v>0</v>
      </c>
      <c r="L1582">
        <v>0</v>
      </c>
      <c r="M1582" s="1" t="s">
        <v>63</v>
      </c>
      <c r="N1582" s="1" t="s">
        <v>63</v>
      </c>
      <c r="O1582" s="1" t="s">
        <v>3383</v>
      </c>
      <c r="P1582">
        <v>7.125</v>
      </c>
      <c r="Q1582">
        <v>0</v>
      </c>
      <c r="R1582">
        <v>1600</v>
      </c>
      <c r="S1582">
        <v>0</v>
      </c>
      <c r="T1582">
        <v>32.5</v>
      </c>
      <c r="U1582">
        <v>57</v>
      </c>
      <c r="V1582">
        <v>288</v>
      </c>
      <c r="W1582">
        <v>65455.17</v>
      </c>
      <c r="X1582">
        <v>5.0526315789473681</v>
      </c>
      <c r="Y1582">
        <v>1148.3363157894737</v>
      </c>
      <c r="Z1582">
        <v>11.578947368421053</v>
      </c>
      <c r="AA1582">
        <v>9.6112600453216359</v>
      </c>
      <c r="AB1582">
        <v>8</v>
      </c>
      <c r="AC1582">
        <v>5.9469512865497093E-2</v>
      </c>
      <c r="AD1582">
        <v>0</v>
      </c>
      <c r="AE1582">
        <v>1.3497892874642914</v>
      </c>
      <c r="AF1582">
        <v>0.64853801169590641</v>
      </c>
      <c r="AG1582">
        <v>1.1299236266081871</v>
      </c>
      <c r="AH1582">
        <v>0.3520012590643275</v>
      </c>
      <c r="AI1582">
        <v>6.3816917181286552</v>
      </c>
      <c r="AJ1582">
        <v>1710</v>
      </c>
      <c r="AK1582">
        <v>34</v>
      </c>
      <c r="AL1582">
        <v>5</v>
      </c>
      <c r="AM1582">
        <v>5</v>
      </c>
      <c r="AN1582">
        <v>3</v>
      </c>
      <c r="AO1582">
        <v>1</v>
      </c>
      <c r="AP1582">
        <v>1</v>
      </c>
      <c r="AQ1582">
        <v>0</v>
      </c>
      <c r="AR1582">
        <v>2198.6999999999998</v>
      </c>
      <c r="AS1582" s="1" t="s">
        <v>125</v>
      </c>
      <c r="AT1582">
        <v>4</v>
      </c>
      <c r="AU1582">
        <v>79.989179783333327</v>
      </c>
      <c r="AV1582">
        <v>752.2589102666667</v>
      </c>
      <c r="AW1582">
        <v>34</v>
      </c>
      <c r="AX1582">
        <v>0.14035087719298245</v>
      </c>
      <c r="AY1582">
        <v>8.771929824561403E-2</v>
      </c>
      <c r="AZ1582">
        <v>30</v>
      </c>
      <c r="BA1582">
        <v>0.33328824909722221</v>
      </c>
      <c r="BB1582">
        <v>0.73750873555555563</v>
      </c>
      <c r="BC1582">
        <v>36</v>
      </c>
      <c r="BD1582">
        <v>-2</v>
      </c>
      <c r="BE1582">
        <v>4</v>
      </c>
      <c r="BF1582">
        <v>4</v>
      </c>
      <c r="BG1582" s="1" t="s">
        <v>99</v>
      </c>
      <c r="BH1582" s="1" t="s">
        <v>6892</v>
      </c>
      <c r="BI1582" s="1" t="s">
        <v>6889</v>
      </c>
      <c r="BJ1582" s="1" t="s">
        <v>6893</v>
      </c>
      <c r="BK1582">
        <v>1900</v>
      </c>
      <c r="BL1582">
        <v>2.8</v>
      </c>
      <c r="BM1582" s="5" t="d">
        <v>21:59:59.9999999999968050</v>
      </c>
      <c r="BN1582" s="5" t="d">
        <v>22:30:00.000</v>
      </c>
      <c r="BO1582">
        <v>22</v>
      </c>
      <c r="BP1582" t="b">
        <v>0</v>
      </c>
    </row>
    <row r="1583" spans="1:68" x14ac:dyDescent="0.2">
      <c r="A1583" s="1" t="s">
        <v>3384</v>
      </c>
      <c r="B1583" s="1" t="s">
        <v>2842</v>
      </c>
      <c r="C1583" s="2" t="d">
        <v>2026-07-05</v>
      </c>
      <c r="D1583">
        <v>46</v>
      </c>
      <c r="E1583" s="1" t="s">
        <v>165</v>
      </c>
      <c r="F1583">
        <v>41</v>
      </c>
      <c r="G1583">
        <v>8</v>
      </c>
      <c r="H1583">
        <v>0</v>
      </c>
      <c r="I1583">
        <v>0</v>
      </c>
      <c r="J1583">
        <v>8</v>
      </c>
      <c r="K1583">
        <v>0</v>
      </c>
      <c r="L1583">
        <v>0</v>
      </c>
      <c r="M1583" s="1" t="s">
        <v>63</v>
      </c>
      <c r="N1583" s="1" t="s">
        <v>63</v>
      </c>
      <c r="O1583" s="1" t="s">
        <v>3385</v>
      </c>
      <c r="P1583">
        <v>5.125</v>
      </c>
      <c r="Q1583">
        <v>0</v>
      </c>
      <c r="R1583">
        <v>1600</v>
      </c>
      <c r="S1583">
        <v>0</v>
      </c>
      <c r="T1583">
        <v>32.5</v>
      </c>
      <c r="U1583">
        <v>41</v>
      </c>
      <c r="V1583">
        <v>175</v>
      </c>
      <c r="W1583">
        <v>41107.199999999997</v>
      </c>
      <c r="X1583">
        <v>4.2682926829268295</v>
      </c>
      <c r="Y1583">
        <v>1002.6146341463414</v>
      </c>
      <c r="Z1583">
        <v>10.073170731707316</v>
      </c>
      <c r="AA1583">
        <v>8.5873456158536587</v>
      </c>
      <c r="AB1583">
        <v>7</v>
      </c>
      <c r="AC1583">
        <v>0.12166257398373984</v>
      </c>
      <c r="AD1583">
        <v>0</v>
      </c>
      <c r="AE1583">
        <v>1.1449498439356027</v>
      </c>
      <c r="AF1583">
        <v>0.70487804878048788</v>
      </c>
      <c r="AG1583">
        <v>1.8498278845528455</v>
      </c>
      <c r="AH1583">
        <v>0</v>
      </c>
      <c r="AI1583">
        <v>5.8123144719512192</v>
      </c>
      <c r="AJ1583">
        <v>1230</v>
      </c>
      <c r="AK1583">
        <v>34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 s="1" t="s">
        <v>65</v>
      </c>
      <c r="AT1583">
        <v>6</v>
      </c>
      <c r="AU1583">
        <v>46.941935633333337</v>
      </c>
      <c r="AV1583">
        <v>397.21078613333333</v>
      </c>
      <c r="AW1583">
        <v>24</v>
      </c>
      <c r="AX1583">
        <v>0.17073170731707318</v>
      </c>
      <c r="AY1583">
        <v>0</v>
      </c>
      <c r="AZ1583">
        <v>30</v>
      </c>
      <c r="BA1583">
        <v>0.19559139847222223</v>
      </c>
      <c r="BB1583">
        <v>0.38942233934640524</v>
      </c>
      <c r="BC1583">
        <v>19</v>
      </c>
      <c r="BD1583">
        <v>15</v>
      </c>
      <c r="BE1583">
        <v>3</v>
      </c>
      <c r="BF1583">
        <v>5</v>
      </c>
      <c r="BG1583" s="1" t="s">
        <v>83</v>
      </c>
      <c r="BH1583" s="1" t="s">
        <v>6892</v>
      </c>
      <c r="BI1583" s="1" t="s">
        <v>6889</v>
      </c>
      <c r="BJ1583" s="1" t="s">
        <v>6893</v>
      </c>
      <c r="BK1583">
        <v>1900</v>
      </c>
      <c r="BL1583">
        <v>2.8</v>
      </c>
      <c r="BM1583" s="5" t="d">
        <v>22:30:00.000</v>
      </c>
      <c r="BN1583" s="5" t="d">
        <v>23:00:00.0000000000031950</v>
      </c>
      <c r="BO1583">
        <v>22</v>
      </c>
      <c r="BP1583" t="b">
        <v>0</v>
      </c>
    </row>
    <row r="1584" spans="1:68" x14ac:dyDescent="0.2">
      <c r="A1584" s="1" t="s">
        <v>3386</v>
      </c>
      <c r="B1584" s="1" t="s">
        <v>2842</v>
      </c>
      <c r="C1584" s="2" t="d">
        <v>2026-07-05</v>
      </c>
      <c r="D1584">
        <v>47</v>
      </c>
      <c r="E1584" s="1" t="s">
        <v>187</v>
      </c>
      <c r="F1584">
        <v>35</v>
      </c>
      <c r="G1584">
        <v>8</v>
      </c>
      <c r="H1584">
        <v>0</v>
      </c>
      <c r="I1584">
        <v>2</v>
      </c>
      <c r="J1584">
        <v>6</v>
      </c>
      <c r="K1584">
        <v>0</v>
      </c>
      <c r="L1584">
        <v>1</v>
      </c>
      <c r="M1584" s="1" t="s">
        <v>63</v>
      </c>
      <c r="N1584" s="1" t="s">
        <v>3076</v>
      </c>
      <c r="O1584" s="1" t="s">
        <v>3387</v>
      </c>
      <c r="P1584">
        <v>5.833333333333333</v>
      </c>
      <c r="Q1584">
        <v>0</v>
      </c>
      <c r="R1584">
        <v>1600</v>
      </c>
      <c r="S1584">
        <v>1</v>
      </c>
      <c r="T1584">
        <v>31.5</v>
      </c>
      <c r="U1584">
        <v>35</v>
      </c>
      <c r="V1584">
        <v>187</v>
      </c>
      <c r="W1584">
        <v>45168.49</v>
      </c>
      <c r="X1584">
        <v>5.3428571428571425</v>
      </c>
      <c r="Y1584">
        <v>1290.5282857142856</v>
      </c>
      <c r="Z1584">
        <v>10.228571428571428</v>
      </c>
      <c r="AA1584">
        <v>9.2902038638095235</v>
      </c>
      <c r="AB1584">
        <v>8</v>
      </c>
      <c r="AC1584">
        <v>0.20768689047619041</v>
      </c>
      <c r="AD1584">
        <v>0</v>
      </c>
      <c r="AE1584">
        <v>1.4081928670283486</v>
      </c>
      <c r="AF1584">
        <v>0.65809523809523818</v>
      </c>
      <c r="AG1584">
        <v>2.066288097142857</v>
      </c>
      <c r="AH1584">
        <v>0</v>
      </c>
      <c r="AI1584">
        <v>6.3562967099999996</v>
      </c>
      <c r="AJ1584">
        <v>1050</v>
      </c>
      <c r="AK1584">
        <v>34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 s="1" t="s">
        <v>65</v>
      </c>
      <c r="AT1584">
        <v>7</v>
      </c>
      <c r="AU1584">
        <v>46.928554016666666</v>
      </c>
      <c r="AV1584">
        <v>286.36611748333331</v>
      </c>
      <c r="AW1584">
        <v>20</v>
      </c>
      <c r="AX1584">
        <v>0.22857142857142856</v>
      </c>
      <c r="AY1584">
        <v>0</v>
      </c>
      <c r="AZ1584">
        <v>30</v>
      </c>
      <c r="BA1584">
        <v>0.26071418898148147</v>
      </c>
      <c r="BB1584">
        <v>0.28075109557189543</v>
      </c>
      <c r="BC1584">
        <v>14</v>
      </c>
      <c r="BD1584">
        <v>20</v>
      </c>
      <c r="BE1584">
        <v>3</v>
      </c>
      <c r="BF1584">
        <v>3</v>
      </c>
      <c r="BG1584" s="1" t="s">
        <v>83</v>
      </c>
      <c r="BH1584" s="1" t="s">
        <v>6892</v>
      </c>
      <c r="BI1584" s="1" t="s">
        <v>6889</v>
      </c>
      <c r="BJ1584" s="1" t="s">
        <v>6893</v>
      </c>
      <c r="BK1584">
        <v>1900</v>
      </c>
      <c r="BL1584">
        <v>2.8</v>
      </c>
      <c r="BM1584" s="5" t="d">
        <v>23:00:00.0000000000031950</v>
      </c>
      <c r="BN1584" s="5" t="d">
        <v>23:29:59.9999999999968050</v>
      </c>
      <c r="BO1584">
        <v>23</v>
      </c>
      <c r="BP1584" t="b">
        <v>0</v>
      </c>
    </row>
    <row r="1585" spans="1:68" x14ac:dyDescent="0.2">
      <c r="A1585" s="1" t="s">
        <v>3388</v>
      </c>
      <c r="B1585" s="1" t="s">
        <v>2842</v>
      </c>
      <c r="C1585" s="2" t="d">
        <v>2026-07-05</v>
      </c>
      <c r="D1585">
        <v>48</v>
      </c>
      <c r="E1585" s="1" t="s">
        <v>187</v>
      </c>
      <c r="F1585">
        <v>29</v>
      </c>
      <c r="G1585">
        <v>8</v>
      </c>
      <c r="H1585">
        <v>0</v>
      </c>
      <c r="I1585">
        <v>2</v>
      </c>
      <c r="J1585">
        <v>6</v>
      </c>
      <c r="K1585">
        <v>0</v>
      </c>
      <c r="L1585">
        <v>1</v>
      </c>
      <c r="M1585" s="1" t="s">
        <v>63</v>
      </c>
      <c r="N1585" s="1" t="s">
        <v>3079</v>
      </c>
      <c r="O1585" s="1" t="s">
        <v>3389</v>
      </c>
      <c r="P1585">
        <v>4.833333333333333</v>
      </c>
      <c r="Q1585">
        <v>0</v>
      </c>
      <c r="R1585">
        <v>1600</v>
      </c>
      <c r="S1585">
        <v>1</v>
      </c>
      <c r="T1585">
        <v>30.5</v>
      </c>
      <c r="U1585">
        <v>29</v>
      </c>
      <c r="V1585">
        <v>126</v>
      </c>
      <c r="W1585">
        <v>29099.45</v>
      </c>
      <c r="X1585">
        <v>4.3448275862068968</v>
      </c>
      <c r="Y1585">
        <v>1003.4293103448276</v>
      </c>
      <c r="Z1585">
        <v>9.9655172413793096</v>
      </c>
      <c r="AA1585">
        <v>8.7508750649425284</v>
      </c>
      <c r="AB1585">
        <v>5</v>
      </c>
      <c r="AC1585">
        <v>0.17598205229885053</v>
      </c>
      <c r="AD1585">
        <v>0</v>
      </c>
      <c r="AE1585">
        <v>1.1760850402090459</v>
      </c>
      <c r="AF1585">
        <v>0.69712643678160913</v>
      </c>
      <c r="AG1585">
        <v>1.8732114701149425</v>
      </c>
      <c r="AH1585">
        <v>0</v>
      </c>
      <c r="AI1585">
        <v>5.9839854258620697</v>
      </c>
      <c r="AJ1585">
        <v>870</v>
      </c>
      <c r="AK1585">
        <v>34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 s="1" t="s">
        <v>65</v>
      </c>
      <c r="AT1585">
        <v>4</v>
      </c>
      <c r="AU1585">
        <v>37.018669766666669</v>
      </c>
      <c r="AV1585">
        <v>308.24059445</v>
      </c>
      <c r="AW1585">
        <v>18</v>
      </c>
      <c r="AX1585">
        <v>0.17241379310344829</v>
      </c>
      <c r="AY1585">
        <v>0</v>
      </c>
      <c r="AZ1585">
        <v>30</v>
      </c>
      <c r="BA1585">
        <v>0.2056592764814815</v>
      </c>
      <c r="BB1585">
        <v>0.30219666122549022</v>
      </c>
      <c r="BC1585">
        <v>15</v>
      </c>
      <c r="BD1585">
        <v>19</v>
      </c>
      <c r="BE1585">
        <v>2</v>
      </c>
      <c r="BF1585">
        <v>4</v>
      </c>
      <c r="BG1585" s="1" t="s">
        <v>83</v>
      </c>
      <c r="BH1585" s="1" t="s">
        <v>6892</v>
      </c>
      <c r="BI1585" s="1" t="s">
        <v>6889</v>
      </c>
      <c r="BJ1585" s="1" t="s">
        <v>6893</v>
      </c>
      <c r="BK1585">
        <v>1900</v>
      </c>
      <c r="BL1585">
        <v>2.8</v>
      </c>
      <c r="BM1585" s="5" t="d">
        <v>23:29:59.9999999999968050</v>
      </c>
      <c r="BN1585" s="5" t="d">
        <v>1899-12-30</v>
      </c>
      <c r="BO1585">
        <v>23</v>
      </c>
      <c r="BP1585" t="b">
        <v>0</v>
      </c>
    </row>
    <row r="1586" spans="1:68" x14ac:dyDescent="0.2">
      <c r="A1586" s="1" t="s">
        <v>3390</v>
      </c>
      <c r="B1586" s="1" t="s">
        <v>2842</v>
      </c>
      <c r="C1586" s="2" t="d">
        <v>2026-07-06</v>
      </c>
      <c r="D1586">
        <v>1</v>
      </c>
      <c r="E1586" s="1" t="s">
        <v>61</v>
      </c>
      <c r="F1586">
        <v>9</v>
      </c>
      <c r="G1586">
        <v>17</v>
      </c>
      <c r="H1586">
        <v>12</v>
      </c>
      <c r="I1586">
        <v>2</v>
      </c>
      <c r="J1586">
        <v>3</v>
      </c>
      <c r="K1586">
        <v>900</v>
      </c>
      <c r="L1586">
        <v>1</v>
      </c>
      <c r="M1586" s="1" t="s">
        <v>3391</v>
      </c>
      <c r="N1586" s="1" t="s">
        <v>3392</v>
      </c>
      <c r="O1586" s="1" t="s">
        <v>3393</v>
      </c>
      <c r="P1586">
        <v>3</v>
      </c>
      <c r="Q1586">
        <v>900</v>
      </c>
      <c r="R1586">
        <v>9100</v>
      </c>
      <c r="S1586">
        <v>1</v>
      </c>
      <c r="T1586">
        <v>49</v>
      </c>
      <c r="U1586">
        <v>9</v>
      </c>
      <c r="V1586">
        <v>45</v>
      </c>
      <c r="W1586">
        <v>11821.6</v>
      </c>
      <c r="X1586">
        <v>5</v>
      </c>
      <c r="Y1586">
        <v>1313.5111111111112</v>
      </c>
      <c r="Z1586">
        <v>14.222222222222221</v>
      </c>
      <c r="AA1586">
        <v>12.480372503703704</v>
      </c>
      <c r="AB1586">
        <v>2</v>
      </c>
      <c r="AC1586">
        <v>0.33188211481481467</v>
      </c>
      <c r="AD1586">
        <v>0</v>
      </c>
      <c r="AE1586">
        <v>1.2858894897003177</v>
      </c>
      <c r="AF1586">
        <v>0.90925925925925932</v>
      </c>
      <c r="AG1586">
        <v>2.1951487407407408</v>
      </c>
      <c r="AH1586">
        <v>0</v>
      </c>
      <c r="AI1586">
        <v>9.4963348648148145</v>
      </c>
      <c r="AJ1586">
        <v>360</v>
      </c>
      <c r="AK1586">
        <v>66</v>
      </c>
      <c r="AL1586">
        <v>1</v>
      </c>
      <c r="AM1586">
        <v>1</v>
      </c>
      <c r="AN1586">
        <v>1</v>
      </c>
      <c r="AO1586">
        <v>0</v>
      </c>
      <c r="AP1586">
        <v>0</v>
      </c>
      <c r="AQ1586">
        <v>0</v>
      </c>
      <c r="AR1586">
        <v>1319.26</v>
      </c>
      <c r="AS1586" s="1" t="s">
        <v>65</v>
      </c>
      <c r="AT1586">
        <v>2</v>
      </c>
      <c r="AU1586">
        <v>11.573005333333333</v>
      </c>
      <c r="AV1586">
        <v>141.77484623333334</v>
      </c>
      <c r="AW1586">
        <v>15</v>
      </c>
      <c r="AX1586">
        <v>0.22222222222222221</v>
      </c>
      <c r="AY1586">
        <v>0.1111111111111111</v>
      </c>
      <c r="AZ1586">
        <v>40</v>
      </c>
      <c r="BA1586">
        <v>0.12858894814814814</v>
      </c>
      <c r="BB1586">
        <v>7.1603457693602698E-2</v>
      </c>
      <c r="BC1586">
        <v>7</v>
      </c>
      <c r="BD1586">
        <v>59</v>
      </c>
      <c r="BE1586">
        <v>1</v>
      </c>
      <c r="BF1586">
        <v>2</v>
      </c>
      <c r="BG1586" s="1" t="s">
        <v>83</v>
      </c>
      <c r="BH1586" s="1" t="s">
        <v>6892</v>
      </c>
      <c r="BI1586" s="1" t="s">
        <v>6889</v>
      </c>
      <c r="BJ1586" s="1" t="s">
        <v>6893</v>
      </c>
      <c r="BK1586">
        <v>1900</v>
      </c>
      <c r="BL1586">
        <v>2.8</v>
      </c>
      <c r="BM1586" s="5" t="d">
        <v>1899-12-30</v>
      </c>
      <c r="BN1586" s="5" t="d">
        <v>00:29:59.99999999999990100</v>
      </c>
      <c r="BO1586">
        <v>0</v>
      </c>
      <c r="BP1586" t="b">
        <v>0</v>
      </c>
    </row>
    <row r="1587" spans="1:68" x14ac:dyDescent="0.2">
      <c r="A1587" s="1" t="s">
        <v>3394</v>
      </c>
      <c r="B1587" s="1" t="s">
        <v>2842</v>
      </c>
      <c r="C1587" s="2" t="d">
        <v>2026-07-06</v>
      </c>
      <c r="D1587">
        <v>2</v>
      </c>
      <c r="E1587" s="1" t="s">
        <v>61</v>
      </c>
      <c r="F1587">
        <v>6</v>
      </c>
      <c r="G1587">
        <v>17</v>
      </c>
      <c r="H1587">
        <v>12</v>
      </c>
      <c r="I1587">
        <v>2</v>
      </c>
      <c r="J1587">
        <v>3</v>
      </c>
      <c r="K1587">
        <v>900</v>
      </c>
      <c r="L1587">
        <v>1</v>
      </c>
      <c r="M1587" s="1" t="s">
        <v>3395</v>
      </c>
      <c r="N1587" s="1" t="s">
        <v>2875</v>
      </c>
      <c r="O1587" s="1" t="s">
        <v>3396</v>
      </c>
      <c r="P1587">
        <v>2</v>
      </c>
      <c r="Q1587">
        <v>900</v>
      </c>
      <c r="R1587">
        <v>8200</v>
      </c>
      <c r="S1587">
        <v>1</v>
      </c>
      <c r="T1587">
        <v>48</v>
      </c>
      <c r="U1587">
        <v>6</v>
      </c>
      <c r="V1587">
        <v>24</v>
      </c>
      <c r="W1587">
        <v>6196.39</v>
      </c>
      <c r="X1587">
        <v>4</v>
      </c>
      <c r="Y1587">
        <v>1032.7316666666668</v>
      </c>
      <c r="Z1587">
        <v>13.666666666666666</v>
      </c>
      <c r="AA1587">
        <v>9.9059096472222219</v>
      </c>
      <c r="AB1587">
        <v>0</v>
      </c>
      <c r="AC1587">
        <v>0</v>
      </c>
      <c r="AD1587">
        <v>0</v>
      </c>
      <c r="AE1587">
        <v>1.077700809978335</v>
      </c>
      <c r="AF1587">
        <v>0.64166666666666672</v>
      </c>
      <c r="AG1587">
        <v>1.7193674694444443</v>
      </c>
      <c r="AH1587">
        <v>0</v>
      </c>
      <c r="AI1587">
        <v>7.4337643944444443</v>
      </c>
      <c r="AJ1587">
        <v>240</v>
      </c>
      <c r="AK1587">
        <v>66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 s="1" t="s">
        <v>70</v>
      </c>
      <c r="AT1587">
        <v>0</v>
      </c>
      <c r="AU1587">
        <v>6.4662048166666661</v>
      </c>
      <c r="AV1587">
        <v>132.89606761666667</v>
      </c>
      <c r="AW1587">
        <v>8</v>
      </c>
      <c r="AX1587">
        <v>0</v>
      </c>
      <c r="AY1587">
        <v>0</v>
      </c>
      <c r="AZ1587">
        <v>40</v>
      </c>
      <c r="BA1587">
        <v>7.1846720185185176E-2</v>
      </c>
      <c r="BB1587">
        <v>6.7119226069023569E-2</v>
      </c>
      <c r="BC1587">
        <v>7</v>
      </c>
      <c r="BD1587">
        <v>59</v>
      </c>
      <c r="BE1587">
        <v>1</v>
      </c>
      <c r="BF1587">
        <v>2</v>
      </c>
      <c r="BG1587" s="1" t="s">
        <v>66</v>
      </c>
      <c r="BH1587" s="1" t="s">
        <v>6892</v>
      </c>
      <c r="BI1587" s="1" t="s">
        <v>6889</v>
      </c>
      <c r="BJ1587" s="1" t="s">
        <v>6893</v>
      </c>
      <c r="BK1587">
        <v>1900</v>
      </c>
      <c r="BL1587">
        <v>2.8</v>
      </c>
      <c r="BM1587" s="5" t="d">
        <v>00:29:59.99999999999990100</v>
      </c>
      <c r="BN1587" s="5" t="d">
        <v>00:59:59.99999999999980200</v>
      </c>
      <c r="BO1587">
        <v>0</v>
      </c>
      <c r="BP1587" t="b">
        <v>0</v>
      </c>
    </row>
    <row r="1588" spans="1:68" x14ac:dyDescent="0.2">
      <c r="A1588" s="1" t="s">
        <v>3397</v>
      </c>
      <c r="B1588" s="1" t="s">
        <v>2842</v>
      </c>
      <c r="C1588" s="2" t="d">
        <v>2026-07-06</v>
      </c>
      <c r="D1588">
        <v>3</v>
      </c>
      <c r="E1588" s="1" t="s">
        <v>61</v>
      </c>
      <c r="F1588">
        <v>1</v>
      </c>
      <c r="G1588">
        <v>9</v>
      </c>
      <c r="H1588">
        <v>8</v>
      </c>
      <c r="I1588">
        <v>0</v>
      </c>
      <c r="J1588">
        <v>1</v>
      </c>
      <c r="K1588">
        <v>600</v>
      </c>
      <c r="L1588">
        <v>0</v>
      </c>
      <c r="M1588" s="1" t="s">
        <v>3398</v>
      </c>
      <c r="N1588" s="1" t="s">
        <v>63</v>
      </c>
      <c r="O1588" s="1" t="s">
        <v>2974</v>
      </c>
      <c r="P1588">
        <v>1</v>
      </c>
      <c r="Q1588">
        <v>600</v>
      </c>
      <c r="R1588">
        <v>7600</v>
      </c>
      <c r="S1588">
        <v>0</v>
      </c>
      <c r="T1588">
        <v>48</v>
      </c>
      <c r="U1588">
        <v>1</v>
      </c>
      <c r="V1588">
        <v>6</v>
      </c>
      <c r="W1588">
        <v>841.67</v>
      </c>
      <c r="X1588">
        <v>6</v>
      </c>
      <c r="Y1588">
        <v>841.67</v>
      </c>
      <c r="Z1588">
        <v>13</v>
      </c>
      <c r="AA1588">
        <v>10.437615849999998</v>
      </c>
      <c r="AB1588">
        <v>0</v>
      </c>
      <c r="AC1588">
        <v>0</v>
      </c>
      <c r="AD1588">
        <v>0</v>
      </c>
      <c r="AE1588">
        <v>1.4415673150607404</v>
      </c>
      <c r="AF1588">
        <v>0.8833333333333333</v>
      </c>
      <c r="AG1588">
        <v>2.3249006333333333</v>
      </c>
      <c r="AH1588">
        <v>0</v>
      </c>
      <c r="AI1588">
        <v>7.0460485333333338</v>
      </c>
      <c r="AJ1588">
        <v>40</v>
      </c>
      <c r="AK1588">
        <v>33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 s="1" t="s">
        <v>70</v>
      </c>
      <c r="AT1588">
        <v>0</v>
      </c>
      <c r="AU1588">
        <v>1.4415673</v>
      </c>
      <c r="AV1588">
        <v>12.473214516666667</v>
      </c>
      <c r="AW1588">
        <v>2</v>
      </c>
      <c r="AX1588">
        <v>0</v>
      </c>
      <c r="AY1588">
        <v>0</v>
      </c>
      <c r="AZ1588">
        <v>40</v>
      </c>
      <c r="BA1588">
        <v>4.8052243333333335E-2</v>
      </c>
      <c r="BB1588">
        <v>1.2599206582491583E-2</v>
      </c>
      <c r="BC1588">
        <v>1</v>
      </c>
      <c r="BD1588">
        <v>32</v>
      </c>
      <c r="BE1588">
        <v>1</v>
      </c>
      <c r="BF1588">
        <v>0</v>
      </c>
      <c r="BG1588" s="1" t="s">
        <v>66</v>
      </c>
      <c r="BH1588" s="1" t="s">
        <v>6892</v>
      </c>
      <c r="BI1588" s="1" t="s">
        <v>6889</v>
      </c>
      <c r="BJ1588" s="1" t="s">
        <v>6893</v>
      </c>
      <c r="BK1588">
        <v>1900</v>
      </c>
      <c r="BL1588">
        <v>2.8</v>
      </c>
      <c r="BM1588" s="5" t="d">
        <v>00:59:59.99999999999980200</v>
      </c>
      <c r="BN1588" s="5" t="d">
        <v>01:30:00.000</v>
      </c>
      <c r="BO1588">
        <v>1</v>
      </c>
      <c r="BP1588" t="b">
        <v>0</v>
      </c>
    </row>
    <row r="1589" spans="1:68" x14ac:dyDescent="0.2">
      <c r="A1589" s="1" t="s">
        <v>3399</v>
      </c>
      <c r="B1589" s="1" t="s">
        <v>2842</v>
      </c>
      <c r="C1589" s="2" t="d">
        <v>2026-07-06</v>
      </c>
      <c r="D1589">
        <v>4</v>
      </c>
      <c r="E1589" s="1" t="s">
        <v>61</v>
      </c>
      <c r="F1589">
        <v>6</v>
      </c>
      <c r="G1589">
        <v>9</v>
      </c>
      <c r="H1589">
        <v>8</v>
      </c>
      <c r="I1589">
        <v>0</v>
      </c>
      <c r="J1589">
        <v>1</v>
      </c>
      <c r="K1589">
        <v>600</v>
      </c>
      <c r="L1589">
        <v>0</v>
      </c>
      <c r="M1589" s="1" t="s">
        <v>3400</v>
      </c>
      <c r="N1589" s="1" t="s">
        <v>63</v>
      </c>
      <c r="O1589" s="1" t="s">
        <v>2853</v>
      </c>
      <c r="P1589">
        <v>6</v>
      </c>
      <c r="Q1589">
        <v>600</v>
      </c>
      <c r="R1589">
        <v>7000</v>
      </c>
      <c r="S1589">
        <v>0</v>
      </c>
      <c r="T1589">
        <v>48</v>
      </c>
      <c r="U1589">
        <v>6</v>
      </c>
      <c r="V1589">
        <v>28</v>
      </c>
      <c r="W1589">
        <v>5882.03</v>
      </c>
      <c r="X1589">
        <v>4.666666666666667</v>
      </c>
      <c r="Y1589">
        <v>980.33833333333325</v>
      </c>
      <c r="Z1589">
        <v>13.666666666666666</v>
      </c>
      <c r="AA1589">
        <v>10.801141630555557</v>
      </c>
      <c r="AB1589">
        <v>1</v>
      </c>
      <c r="AC1589">
        <v>4.6085386111111078E-2</v>
      </c>
      <c r="AD1589">
        <v>4.5242647222222217E-2</v>
      </c>
      <c r="AE1589">
        <v>1.2589005415648769</v>
      </c>
      <c r="AF1589">
        <v>0.82499999999999984</v>
      </c>
      <c r="AG1589">
        <v>2.1291431833333334</v>
      </c>
      <c r="AH1589">
        <v>0</v>
      </c>
      <c r="AI1589">
        <v>7.6747762166666655</v>
      </c>
      <c r="AJ1589">
        <v>240</v>
      </c>
      <c r="AK1589">
        <v>33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 s="1" t="s">
        <v>65</v>
      </c>
      <c r="AT1589">
        <v>1</v>
      </c>
      <c r="AU1589">
        <v>7.5534032166666671</v>
      </c>
      <c r="AV1589">
        <v>38.726344616666665</v>
      </c>
      <c r="AW1589">
        <v>3</v>
      </c>
      <c r="AX1589">
        <v>0.16666666666666666</v>
      </c>
      <c r="AY1589">
        <v>0</v>
      </c>
      <c r="AZ1589">
        <v>40</v>
      </c>
      <c r="BA1589">
        <v>0.25178010722222222</v>
      </c>
      <c r="BB1589">
        <v>3.9117519814814816E-2</v>
      </c>
      <c r="BC1589">
        <v>2</v>
      </c>
      <c r="BD1589">
        <v>31</v>
      </c>
      <c r="BE1589">
        <v>1</v>
      </c>
      <c r="BF1589">
        <v>0</v>
      </c>
      <c r="BG1589" s="1" t="s">
        <v>83</v>
      </c>
      <c r="BH1589" s="1" t="s">
        <v>6892</v>
      </c>
      <c r="BI1589" s="1" t="s">
        <v>6889</v>
      </c>
      <c r="BJ1589" s="1" t="s">
        <v>6893</v>
      </c>
      <c r="BK1589">
        <v>1900</v>
      </c>
      <c r="BL1589">
        <v>2.8</v>
      </c>
      <c r="BM1589" s="5" t="d">
        <v>01:30:00.000</v>
      </c>
      <c r="BN1589" s="5" t="d">
        <v>01:59:59.99999999999959725</v>
      </c>
      <c r="BO1589">
        <v>1</v>
      </c>
      <c r="BP1589" t="b">
        <v>0</v>
      </c>
    </row>
    <row r="1590" spans="1:68" x14ac:dyDescent="0.2">
      <c r="A1590" s="1" t="s">
        <v>3401</v>
      </c>
      <c r="B1590" s="1" t="s">
        <v>2842</v>
      </c>
      <c r="C1590" s="2" t="d">
        <v>2026-07-06</v>
      </c>
      <c r="D1590">
        <v>5</v>
      </c>
      <c r="E1590" s="1" t="s">
        <v>61</v>
      </c>
      <c r="F1590">
        <v>3</v>
      </c>
      <c r="G1590">
        <v>9</v>
      </c>
      <c r="H1590">
        <v>8</v>
      </c>
      <c r="I1590">
        <v>0</v>
      </c>
      <c r="J1590">
        <v>1</v>
      </c>
      <c r="K1590">
        <v>600</v>
      </c>
      <c r="L1590">
        <v>0</v>
      </c>
      <c r="M1590" s="1" t="s">
        <v>3402</v>
      </c>
      <c r="N1590" s="1" t="s">
        <v>63</v>
      </c>
      <c r="O1590" s="1" t="s">
        <v>2856</v>
      </c>
      <c r="P1590">
        <v>3</v>
      </c>
      <c r="Q1590">
        <v>600</v>
      </c>
      <c r="R1590">
        <v>6400</v>
      </c>
      <c r="S1590">
        <v>0</v>
      </c>
      <c r="T1590">
        <v>48</v>
      </c>
      <c r="U1590">
        <v>3</v>
      </c>
      <c r="V1590">
        <v>16</v>
      </c>
      <c r="W1590">
        <v>3756.56</v>
      </c>
      <c r="X1590">
        <v>5.333333333333333</v>
      </c>
      <c r="Y1590">
        <v>1252.1866666666667</v>
      </c>
      <c r="Z1590">
        <v>13.333333333333334</v>
      </c>
      <c r="AA1590">
        <v>9.7496622777777784</v>
      </c>
      <c r="AB1590">
        <v>0</v>
      </c>
      <c r="AC1590">
        <v>0</v>
      </c>
      <c r="AD1590">
        <v>0</v>
      </c>
      <c r="AE1590">
        <v>1.2588724387826815</v>
      </c>
      <c r="AF1590">
        <v>0.61111111111111105</v>
      </c>
      <c r="AG1590">
        <v>1.8699835444444446</v>
      </c>
      <c r="AH1590">
        <v>0</v>
      </c>
      <c r="AI1590">
        <v>6.7685676166666662</v>
      </c>
      <c r="AJ1590">
        <v>120</v>
      </c>
      <c r="AK1590">
        <v>33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 s="1" t="s">
        <v>70</v>
      </c>
      <c r="AT1590">
        <v>0</v>
      </c>
      <c r="AU1590">
        <v>2.9860129666666668</v>
      </c>
      <c r="AV1590">
        <v>56.775399950000001</v>
      </c>
      <c r="AW1590">
        <v>4</v>
      </c>
      <c r="AX1590">
        <v>0</v>
      </c>
      <c r="AY1590">
        <v>0</v>
      </c>
      <c r="AZ1590">
        <v>40</v>
      </c>
      <c r="BA1590">
        <v>9.9533765555555556E-2</v>
      </c>
      <c r="BB1590">
        <v>5.7348888838383842E-2</v>
      </c>
      <c r="BC1590">
        <v>3</v>
      </c>
      <c r="BD1590">
        <v>30</v>
      </c>
      <c r="BE1590">
        <v>1</v>
      </c>
      <c r="BF1590">
        <v>0</v>
      </c>
      <c r="BG1590" s="1" t="s">
        <v>66</v>
      </c>
      <c r="BH1590" s="1" t="s">
        <v>6892</v>
      </c>
      <c r="BI1590" s="1" t="s">
        <v>6889</v>
      </c>
      <c r="BJ1590" s="1" t="s">
        <v>6893</v>
      </c>
      <c r="BK1590">
        <v>1900</v>
      </c>
      <c r="BL1590">
        <v>2.8</v>
      </c>
      <c r="BM1590" s="5" t="d">
        <v>01:59:59.99999999999959725</v>
      </c>
      <c r="BN1590" s="5" t="d">
        <v>02:30:00.00000000000040275</v>
      </c>
      <c r="BO1590">
        <v>2</v>
      </c>
      <c r="BP1590" t="b">
        <v>0</v>
      </c>
    </row>
    <row r="1591" spans="1:68" x14ac:dyDescent="0.2">
      <c r="A1591" s="1" t="s">
        <v>3403</v>
      </c>
      <c r="B1591" s="1" t="s">
        <v>2842</v>
      </c>
      <c r="C1591" s="2" t="d">
        <v>2026-07-06</v>
      </c>
      <c r="D1591">
        <v>6</v>
      </c>
      <c r="E1591" s="1" t="s">
        <v>61</v>
      </c>
      <c r="F1591">
        <v>6</v>
      </c>
      <c r="G1591">
        <v>9</v>
      </c>
      <c r="H1591">
        <v>8</v>
      </c>
      <c r="I1591">
        <v>0</v>
      </c>
      <c r="J1591">
        <v>1</v>
      </c>
      <c r="K1591">
        <v>600</v>
      </c>
      <c r="L1591">
        <v>0</v>
      </c>
      <c r="M1591" s="1" t="s">
        <v>3404</v>
      </c>
      <c r="N1591" s="1" t="s">
        <v>63</v>
      </c>
      <c r="O1591" s="1" t="s">
        <v>2859</v>
      </c>
      <c r="P1591">
        <v>6</v>
      </c>
      <c r="Q1591">
        <v>600</v>
      </c>
      <c r="R1591">
        <v>5800</v>
      </c>
      <c r="S1591">
        <v>0</v>
      </c>
      <c r="T1591">
        <v>48</v>
      </c>
      <c r="U1591">
        <v>6</v>
      </c>
      <c r="V1591">
        <v>24</v>
      </c>
      <c r="W1591">
        <v>4506.18</v>
      </c>
      <c r="X1591">
        <v>4</v>
      </c>
      <c r="Y1591">
        <v>751.03000000000009</v>
      </c>
      <c r="Z1591">
        <v>13.666666666666666</v>
      </c>
      <c r="AA1591">
        <v>11.314014766666666</v>
      </c>
      <c r="AB1591">
        <v>0</v>
      </c>
      <c r="AC1591">
        <v>0</v>
      </c>
      <c r="AD1591">
        <v>0</v>
      </c>
      <c r="AE1591">
        <v>1.0121523419593752</v>
      </c>
      <c r="AF1591">
        <v>0.71666666666666667</v>
      </c>
      <c r="AG1591">
        <v>1.7288189999999999</v>
      </c>
      <c r="AH1591">
        <v>0</v>
      </c>
      <c r="AI1591">
        <v>8.4629735361111091</v>
      </c>
      <c r="AJ1591">
        <v>240</v>
      </c>
      <c r="AK1591">
        <v>33</v>
      </c>
      <c r="AL1591">
        <v>1</v>
      </c>
      <c r="AM1591">
        <v>1</v>
      </c>
      <c r="AN1591">
        <v>0</v>
      </c>
      <c r="AO1591">
        <v>0</v>
      </c>
      <c r="AP1591">
        <v>1</v>
      </c>
      <c r="AQ1591">
        <v>0</v>
      </c>
      <c r="AR1591">
        <v>49.37</v>
      </c>
      <c r="AS1591" s="1" t="s">
        <v>70</v>
      </c>
      <c r="AT1591">
        <v>0</v>
      </c>
      <c r="AU1591">
        <v>6.8635183333333334</v>
      </c>
      <c r="AV1591">
        <v>59.446682383333332</v>
      </c>
      <c r="AW1591">
        <v>5</v>
      </c>
      <c r="AX1591">
        <v>0</v>
      </c>
      <c r="AY1591">
        <v>0.16666666666666666</v>
      </c>
      <c r="AZ1591">
        <v>40</v>
      </c>
      <c r="BA1591">
        <v>0.22878394444444444</v>
      </c>
      <c r="BB1591">
        <v>6.0047153922558924E-2</v>
      </c>
      <c r="BC1591">
        <v>3</v>
      </c>
      <c r="BD1591">
        <v>30</v>
      </c>
      <c r="BE1591">
        <v>1</v>
      </c>
      <c r="BF1591">
        <v>0</v>
      </c>
      <c r="BG1591" s="1" t="s">
        <v>209</v>
      </c>
      <c r="BH1591" s="1" t="s">
        <v>6892</v>
      </c>
      <c r="BI1591" s="1" t="s">
        <v>6889</v>
      </c>
      <c r="BJ1591" s="1" t="s">
        <v>6893</v>
      </c>
      <c r="BK1591">
        <v>1900</v>
      </c>
      <c r="BL1591">
        <v>2.8</v>
      </c>
      <c r="BM1591" s="5" t="d">
        <v>02:30:00.00000000000040275</v>
      </c>
      <c r="BN1591" s="5" t="d">
        <v>03:00:00.000</v>
      </c>
      <c r="BO1591">
        <v>2</v>
      </c>
      <c r="BP1591" t="b">
        <v>0</v>
      </c>
    </row>
    <row r="1592" spans="1:68" x14ac:dyDescent="0.2">
      <c r="A1592" s="1" t="s">
        <v>3405</v>
      </c>
      <c r="B1592" s="1" t="s">
        <v>2842</v>
      </c>
      <c r="C1592" s="2" t="d">
        <v>2026-07-06</v>
      </c>
      <c r="D1592">
        <v>7</v>
      </c>
      <c r="E1592" s="1" t="s">
        <v>61</v>
      </c>
      <c r="F1592">
        <v>3</v>
      </c>
      <c r="G1592">
        <v>9</v>
      </c>
      <c r="H1592">
        <v>8</v>
      </c>
      <c r="I1592">
        <v>0</v>
      </c>
      <c r="J1592">
        <v>1</v>
      </c>
      <c r="K1592">
        <v>600</v>
      </c>
      <c r="L1592">
        <v>0</v>
      </c>
      <c r="M1592" s="1" t="s">
        <v>3406</v>
      </c>
      <c r="N1592" s="1" t="s">
        <v>63</v>
      </c>
      <c r="O1592" s="1" t="s">
        <v>2865</v>
      </c>
      <c r="P1592">
        <v>3</v>
      </c>
      <c r="Q1592">
        <v>600</v>
      </c>
      <c r="R1592">
        <v>5200</v>
      </c>
      <c r="S1592">
        <v>0</v>
      </c>
      <c r="T1592">
        <v>48</v>
      </c>
      <c r="U1592">
        <v>3</v>
      </c>
      <c r="V1592">
        <v>14</v>
      </c>
      <c r="W1592">
        <v>4212.7800000000007</v>
      </c>
      <c r="X1592">
        <v>4.666666666666667</v>
      </c>
      <c r="Y1592">
        <v>1404.2600000000002</v>
      </c>
      <c r="Z1592">
        <v>12.666666666666666</v>
      </c>
      <c r="AA1592">
        <v>8.7959388833333332</v>
      </c>
      <c r="AB1592">
        <v>0</v>
      </c>
      <c r="AC1592">
        <v>0</v>
      </c>
      <c r="AD1592">
        <v>0</v>
      </c>
      <c r="AE1592">
        <v>1.2125413715428739</v>
      </c>
      <c r="AF1592">
        <v>0.90555555555555556</v>
      </c>
      <c r="AG1592">
        <v>2.1180969166666666</v>
      </c>
      <c r="AH1592">
        <v>0</v>
      </c>
      <c r="AI1592">
        <v>5.5833975111111114</v>
      </c>
      <c r="AJ1592">
        <v>120</v>
      </c>
      <c r="AK1592">
        <v>33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 s="1" t="s">
        <v>70</v>
      </c>
      <c r="AT1592">
        <v>0</v>
      </c>
      <c r="AU1592">
        <v>3.6376240833333338</v>
      </c>
      <c r="AV1592">
        <v>48.469248266666668</v>
      </c>
      <c r="AW1592">
        <v>5</v>
      </c>
      <c r="AX1592">
        <v>0</v>
      </c>
      <c r="AY1592">
        <v>0</v>
      </c>
      <c r="AZ1592">
        <v>40</v>
      </c>
      <c r="BA1592">
        <v>0.12125413611111112</v>
      </c>
      <c r="BB1592">
        <v>4.8958836632996633E-2</v>
      </c>
      <c r="BC1592">
        <v>3</v>
      </c>
      <c r="BD1592">
        <v>30</v>
      </c>
      <c r="BE1592">
        <v>1</v>
      </c>
      <c r="BF1592">
        <v>0</v>
      </c>
      <c r="BG1592" s="1" t="s">
        <v>66</v>
      </c>
      <c r="BH1592" s="1" t="s">
        <v>6892</v>
      </c>
      <c r="BI1592" s="1" t="s">
        <v>6889</v>
      </c>
      <c r="BJ1592" s="1" t="s">
        <v>6893</v>
      </c>
      <c r="BK1592">
        <v>1900</v>
      </c>
      <c r="BL1592">
        <v>2.8</v>
      </c>
      <c r="BM1592" s="5" t="d">
        <v>03:00:00.000</v>
      </c>
      <c r="BN1592" s="5" t="d">
        <v>03:30:00.00000000000079875</v>
      </c>
      <c r="BO1592">
        <v>3</v>
      </c>
      <c r="BP1592" t="b">
        <v>0</v>
      </c>
    </row>
    <row r="1593" spans="1:68" x14ac:dyDescent="0.2">
      <c r="A1593" s="1" t="s">
        <v>3407</v>
      </c>
      <c r="B1593" s="1" t="s">
        <v>2842</v>
      </c>
      <c r="C1593" s="2" t="d">
        <v>2026-07-06</v>
      </c>
      <c r="D1593">
        <v>8</v>
      </c>
      <c r="E1593" s="1" t="s">
        <v>61</v>
      </c>
      <c r="F1593">
        <v>6</v>
      </c>
      <c r="G1593">
        <v>9</v>
      </c>
      <c r="H1593">
        <v>8</v>
      </c>
      <c r="I1593">
        <v>0</v>
      </c>
      <c r="J1593">
        <v>1</v>
      </c>
      <c r="K1593">
        <v>600</v>
      </c>
      <c r="L1593">
        <v>0</v>
      </c>
      <c r="M1593" s="1" t="s">
        <v>3408</v>
      </c>
      <c r="N1593" s="1" t="s">
        <v>63</v>
      </c>
      <c r="O1593" s="1" t="s">
        <v>2868</v>
      </c>
      <c r="P1593">
        <v>6</v>
      </c>
      <c r="Q1593">
        <v>600</v>
      </c>
      <c r="R1593">
        <v>4600</v>
      </c>
      <c r="S1593">
        <v>0</v>
      </c>
      <c r="T1593">
        <v>48</v>
      </c>
      <c r="U1593">
        <v>6</v>
      </c>
      <c r="V1593">
        <v>29</v>
      </c>
      <c r="W1593">
        <v>7200.0499999999993</v>
      </c>
      <c r="X1593">
        <v>4.833333333333333</v>
      </c>
      <c r="Y1593">
        <v>1200.0083333333332</v>
      </c>
      <c r="Z1593">
        <v>13.666666666666666</v>
      </c>
      <c r="AA1593">
        <v>10.422194933333333</v>
      </c>
      <c r="AB1593">
        <v>1</v>
      </c>
      <c r="AC1593">
        <v>0.15008705833333322</v>
      </c>
      <c r="AD1593">
        <v>0.39581445000000004</v>
      </c>
      <c r="AE1593">
        <v>1.3067591633660356</v>
      </c>
      <c r="AF1593">
        <v>0.53333333333333333</v>
      </c>
      <c r="AG1593">
        <v>2.2359069416666668</v>
      </c>
      <c r="AH1593">
        <v>0</v>
      </c>
      <c r="AI1593">
        <v>7.4585102055555552</v>
      </c>
      <c r="AJ1593">
        <v>240</v>
      </c>
      <c r="AK1593">
        <v>33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 s="1" t="s">
        <v>65</v>
      </c>
      <c r="AT1593">
        <v>1</v>
      </c>
      <c r="AU1593">
        <v>7.840554916666667</v>
      </c>
      <c r="AV1593">
        <v>47.285885016666668</v>
      </c>
      <c r="AW1593">
        <v>6</v>
      </c>
      <c r="AX1593">
        <v>0.16666666666666666</v>
      </c>
      <c r="AY1593">
        <v>0</v>
      </c>
      <c r="AZ1593">
        <v>40</v>
      </c>
      <c r="BA1593">
        <v>0.26135183055555555</v>
      </c>
      <c r="BB1593">
        <v>4.7763520218855222E-2</v>
      </c>
      <c r="BC1593">
        <v>3</v>
      </c>
      <c r="BD1593">
        <v>30</v>
      </c>
      <c r="BE1593">
        <v>1</v>
      </c>
      <c r="BF1593">
        <v>0</v>
      </c>
      <c r="BG1593" s="1" t="s">
        <v>83</v>
      </c>
      <c r="BH1593" s="1" t="s">
        <v>6892</v>
      </c>
      <c r="BI1593" s="1" t="s">
        <v>6889</v>
      </c>
      <c r="BJ1593" s="1" t="s">
        <v>6893</v>
      </c>
      <c r="BK1593">
        <v>1900</v>
      </c>
      <c r="BL1593">
        <v>2.8</v>
      </c>
      <c r="BM1593" s="5" t="d">
        <v>03:30:00.00000000000079875</v>
      </c>
      <c r="BN1593" s="5" t="d">
        <v>03:59:59.99999999999920125</v>
      </c>
      <c r="BO1593">
        <v>3</v>
      </c>
      <c r="BP1593" t="b">
        <v>0</v>
      </c>
    </row>
    <row r="1594" spans="1:68" x14ac:dyDescent="0.2">
      <c r="A1594" s="1" t="s">
        <v>3409</v>
      </c>
      <c r="B1594" s="1" t="s">
        <v>2842</v>
      </c>
      <c r="C1594" s="2" t="d">
        <v>2026-07-06</v>
      </c>
      <c r="D1594">
        <v>9</v>
      </c>
      <c r="E1594" s="1" t="s">
        <v>61</v>
      </c>
      <c r="F1594">
        <v>8</v>
      </c>
      <c r="G1594">
        <v>9</v>
      </c>
      <c r="H1594">
        <v>8</v>
      </c>
      <c r="I1594">
        <v>0</v>
      </c>
      <c r="J1594">
        <v>1</v>
      </c>
      <c r="K1594">
        <v>600</v>
      </c>
      <c r="L1594">
        <v>0</v>
      </c>
      <c r="M1594" s="1" t="s">
        <v>3410</v>
      </c>
      <c r="N1594" s="1" t="s">
        <v>63</v>
      </c>
      <c r="O1594" s="1" t="s">
        <v>2987</v>
      </c>
      <c r="P1594">
        <v>8</v>
      </c>
      <c r="Q1594">
        <v>600</v>
      </c>
      <c r="R1594">
        <v>4000</v>
      </c>
      <c r="S1594">
        <v>0</v>
      </c>
      <c r="T1594">
        <v>48</v>
      </c>
      <c r="U1594">
        <v>8</v>
      </c>
      <c r="V1594">
        <v>36</v>
      </c>
      <c r="W1594">
        <v>9592.06</v>
      </c>
      <c r="X1594">
        <v>4.5</v>
      </c>
      <c r="Y1594">
        <v>1199.0074999999999</v>
      </c>
      <c r="Z1594">
        <v>14.375</v>
      </c>
      <c r="AA1594">
        <v>12.639001864583333</v>
      </c>
      <c r="AB1594">
        <v>1</v>
      </c>
      <c r="AC1594">
        <v>0.16922942499999971</v>
      </c>
      <c r="AD1594">
        <v>0.42091077500000001</v>
      </c>
      <c r="AE1594">
        <v>1.1477429510962145</v>
      </c>
      <c r="AF1594">
        <v>0.46875</v>
      </c>
      <c r="AG1594">
        <v>2.0374037229166668</v>
      </c>
      <c r="AH1594">
        <v>0</v>
      </c>
      <c r="AI1594">
        <v>9.4453481354166655</v>
      </c>
      <c r="AJ1594">
        <v>320</v>
      </c>
      <c r="AK1594">
        <v>33</v>
      </c>
      <c r="AL1594">
        <v>1</v>
      </c>
      <c r="AM1594">
        <v>1</v>
      </c>
      <c r="AN1594">
        <v>1</v>
      </c>
      <c r="AO1594">
        <v>0</v>
      </c>
      <c r="AP1594">
        <v>0</v>
      </c>
      <c r="AQ1594">
        <v>0</v>
      </c>
      <c r="AR1594">
        <v>159.47999999999999</v>
      </c>
      <c r="AS1594" s="1" t="s">
        <v>614</v>
      </c>
      <c r="AT1594">
        <v>1</v>
      </c>
      <c r="AU1594">
        <v>9.181943566666666</v>
      </c>
      <c r="AV1594">
        <v>119.22060333333334</v>
      </c>
      <c r="AW1594">
        <v>8</v>
      </c>
      <c r="AX1594">
        <v>0.125</v>
      </c>
      <c r="AY1594">
        <v>0.125</v>
      </c>
      <c r="AZ1594">
        <v>40</v>
      </c>
      <c r="BA1594">
        <v>0.30606478555555555</v>
      </c>
      <c r="BB1594">
        <v>0.12042485185185187</v>
      </c>
      <c r="BC1594">
        <v>6</v>
      </c>
      <c r="BD1594">
        <v>27</v>
      </c>
      <c r="BE1594">
        <v>1</v>
      </c>
      <c r="BF1594">
        <v>0</v>
      </c>
      <c r="BG1594" s="1" t="s">
        <v>209</v>
      </c>
      <c r="BH1594" s="1" t="s">
        <v>6892</v>
      </c>
      <c r="BI1594" s="1" t="s">
        <v>6889</v>
      </c>
      <c r="BJ1594" s="1" t="s">
        <v>6893</v>
      </c>
      <c r="BK1594">
        <v>1900</v>
      </c>
      <c r="BL1594">
        <v>2.8</v>
      </c>
      <c r="BM1594" s="5" t="d">
        <v>03:59:59.99999999999920125</v>
      </c>
      <c r="BN1594" s="5" t="d">
        <v>04:30:00.000</v>
      </c>
      <c r="BO1594">
        <v>4</v>
      </c>
      <c r="BP1594" t="b">
        <v>0</v>
      </c>
    </row>
    <row r="1595" spans="1:68" x14ac:dyDescent="0.2">
      <c r="A1595" s="1" t="s">
        <v>3411</v>
      </c>
      <c r="B1595" s="1" t="s">
        <v>2842</v>
      </c>
      <c r="C1595" s="2" t="d">
        <v>2026-07-06</v>
      </c>
      <c r="D1595">
        <v>10</v>
      </c>
      <c r="E1595" s="1" t="s">
        <v>61</v>
      </c>
      <c r="F1595">
        <v>8</v>
      </c>
      <c r="G1595">
        <v>9</v>
      </c>
      <c r="H1595">
        <v>8</v>
      </c>
      <c r="I1595">
        <v>0</v>
      </c>
      <c r="J1595">
        <v>1</v>
      </c>
      <c r="K1595">
        <v>600</v>
      </c>
      <c r="L1595">
        <v>0</v>
      </c>
      <c r="M1595" s="1" t="s">
        <v>3412</v>
      </c>
      <c r="N1595" s="1" t="s">
        <v>63</v>
      </c>
      <c r="O1595" s="1" t="s">
        <v>2847</v>
      </c>
      <c r="P1595">
        <v>8</v>
      </c>
      <c r="Q1595">
        <v>600</v>
      </c>
      <c r="R1595">
        <v>3400</v>
      </c>
      <c r="S1595">
        <v>0</v>
      </c>
      <c r="T1595">
        <v>48</v>
      </c>
      <c r="U1595">
        <v>8</v>
      </c>
      <c r="V1595">
        <v>36</v>
      </c>
      <c r="W1595">
        <v>9239.86</v>
      </c>
      <c r="X1595">
        <v>4.5</v>
      </c>
      <c r="Y1595">
        <v>1154.9825000000001</v>
      </c>
      <c r="Z1595">
        <v>14.375</v>
      </c>
      <c r="AA1595">
        <v>12.676132547916668</v>
      </c>
      <c r="AB1595">
        <v>2</v>
      </c>
      <c r="AC1595">
        <v>0.33059691875000019</v>
      </c>
      <c r="AD1595">
        <v>0.4940118020833334</v>
      </c>
      <c r="AE1595">
        <v>1.1462763576879198</v>
      </c>
      <c r="AF1595">
        <v>0.71250000000000002</v>
      </c>
      <c r="AG1595">
        <v>2.3527881562499999</v>
      </c>
      <c r="AH1595">
        <v>0</v>
      </c>
      <c r="AI1595">
        <v>9.5254277229166657</v>
      </c>
      <c r="AJ1595">
        <v>320</v>
      </c>
      <c r="AK1595">
        <v>33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 s="1" t="s">
        <v>125</v>
      </c>
      <c r="AT1595">
        <v>1</v>
      </c>
      <c r="AU1595">
        <v>9.1702107999999996</v>
      </c>
      <c r="AV1595">
        <v>93.900473500000004</v>
      </c>
      <c r="AW1595">
        <v>6</v>
      </c>
      <c r="AX1595">
        <v>0.25</v>
      </c>
      <c r="AY1595">
        <v>0</v>
      </c>
      <c r="AZ1595">
        <v>40</v>
      </c>
      <c r="BA1595">
        <v>0.30567369333333333</v>
      </c>
      <c r="BB1595">
        <v>9.4848963131313135E-2</v>
      </c>
      <c r="BC1595">
        <v>5</v>
      </c>
      <c r="BD1595">
        <v>28</v>
      </c>
      <c r="BE1595">
        <v>1</v>
      </c>
      <c r="BF1595">
        <v>0</v>
      </c>
      <c r="BG1595" s="1" t="s">
        <v>66</v>
      </c>
      <c r="BH1595" s="1" t="s">
        <v>6892</v>
      </c>
      <c r="BI1595" s="1" t="s">
        <v>6889</v>
      </c>
      <c r="BJ1595" s="1" t="s">
        <v>6893</v>
      </c>
      <c r="BK1595">
        <v>1900</v>
      </c>
      <c r="BL1595">
        <v>2.8</v>
      </c>
      <c r="BM1595" s="5" t="d">
        <v>04:30:00.000</v>
      </c>
      <c r="BN1595" s="5" t="d">
        <v>05:00:00.00000000000079875</v>
      </c>
      <c r="BO1595">
        <v>4</v>
      </c>
      <c r="BP1595" t="b">
        <v>0</v>
      </c>
    </row>
    <row r="1596" spans="1:68" x14ac:dyDescent="0.2">
      <c r="A1596" s="1" t="s">
        <v>3413</v>
      </c>
      <c r="B1596" s="1" t="s">
        <v>2842</v>
      </c>
      <c r="C1596" s="2" t="d">
        <v>2026-07-06</v>
      </c>
      <c r="D1596">
        <v>11</v>
      </c>
      <c r="E1596" s="1" t="s">
        <v>61</v>
      </c>
      <c r="F1596">
        <v>8</v>
      </c>
      <c r="G1596">
        <v>9</v>
      </c>
      <c r="H1596">
        <v>8</v>
      </c>
      <c r="I1596">
        <v>0</v>
      </c>
      <c r="J1596">
        <v>1</v>
      </c>
      <c r="K1596">
        <v>600</v>
      </c>
      <c r="L1596">
        <v>0</v>
      </c>
      <c r="M1596" s="1" t="s">
        <v>3414</v>
      </c>
      <c r="N1596" s="1" t="s">
        <v>63</v>
      </c>
      <c r="O1596" s="1" t="s">
        <v>2850</v>
      </c>
      <c r="P1596">
        <v>8</v>
      </c>
      <c r="Q1596">
        <v>600</v>
      </c>
      <c r="R1596">
        <v>2800</v>
      </c>
      <c r="S1596">
        <v>0</v>
      </c>
      <c r="T1596">
        <v>48</v>
      </c>
      <c r="U1596">
        <v>8</v>
      </c>
      <c r="V1596">
        <v>39</v>
      </c>
      <c r="W1596">
        <v>10254.33</v>
      </c>
      <c r="X1596">
        <v>4.875</v>
      </c>
      <c r="Y1596">
        <v>1281.79125</v>
      </c>
      <c r="Z1596">
        <v>13.25</v>
      </c>
      <c r="AA1596">
        <v>9.6250069541666665</v>
      </c>
      <c r="AB1596">
        <v>0</v>
      </c>
      <c r="AC1596">
        <v>0</v>
      </c>
      <c r="AD1596">
        <v>0.85474761458333326</v>
      </c>
      <c r="AE1596">
        <v>1.281288347214486</v>
      </c>
      <c r="AF1596">
        <v>0.45</v>
      </c>
      <c r="AG1596">
        <v>2.5860359562499999</v>
      </c>
      <c r="AH1596">
        <v>0</v>
      </c>
      <c r="AI1596">
        <v>5.9952209854166671</v>
      </c>
      <c r="AJ1596">
        <v>320</v>
      </c>
      <c r="AK1596">
        <v>33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 s="1" t="s">
        <v>70</v>
      </c>
      <c r="AT1596">
        <v>0</v>
      </c>
      <c r="AU1596">
        <v>10.250306699999999</v>
      </c>
      <c r="AV1596">
        <v>107.55643345</v>
      </c>
      <c r="AW1596">
        <v>6</v>
      </c>
      <c r="AX1596">
        <v>0</v>
      </c>
      <c r="AY1596">
        <v>0</v>
      </c>
      <c r="AZ1596">
        <v>40</v>
      </c>
      <c r="BA1596">
        <v>0.34167688999999996</v>
      </c>
      <c r="BB1596">
        <v>0.10864286207070707</v>
      </c>
      <c r="BC1596">
        <v>6</v>
      </c>
      <c r="BD1596">
        <v>27</v>
      </c>
      <c r="BE1596">
        <v>1</v>
      </c>
      <c r="BF1596">
        <v>0</v>
      </c>
      <c r="BG1596" s="1" t="s">
        <v>66</v>
      </c>
      <c r="BH1596" s="1" t="s">
        <v>6892</v>
      </c>
      <c r="BI1596" s="1" t="s">
        <v>6889</v>
      </c>
      <c r="BJ1596" s="1" t="s">
        <v>6893</v>
      </c>
      <c r="BK1596">
        <v>1900</v>
      </c>
      <c r="BL1596">
        <v>2.8</v>
      </c>
      <c r="BM1596" s="5" t="d">
        <v>05:00:00.00000000000079875</v>
      </c>
      <c r="BN1596" s="5" t="d">
        <v>05:29:59.99999999999920125</v>
      </c>
      <c r="BO1596">
        <v>5</v>
      </c>
      <c r="BP1596" t="b">
        <v>0</v>
      </c>
    </row>
    <row r="1597" spans="1:68" x14ac:dyDescent="0.2">
      <c r="A1597" s="1" t="s">
        <v>3415</v>
      </c>
      <c r="B1597" s="1" t="s">
        <v>2842</v>
      </c>
      <c r="C1597" s="2" t="d">
        <v>2026-07-06</v>
      </c>
      <c r="D1597">
        <v>12</v>
      </c>
      <c r="E1597" s="1" t="s">
        <v>61</v>
      </c>
      <c r="F1597">
        <v>11</v>
      </c>
      <c r="G1597">
        <v>9</v>
      </c>
      <c r="H1597">
        <v>8</v>
      </c>
      <c r="I1597">
        <v>0</v>
      </c>
      <c r="J1597">
        <v>1</v>
      </c>
      <c r="K1597">
        <v>600</v>
      </c>
      <c r="L1597">
        <v>0</v>
      </c>
      <c r="M1597" s="1" t="s">
        <v>3398</v>
      </c>
      <c r="N1597" s="1" t="s">
        <v>63</v>
      </c>
      <c r="O1597" s="1" t="s">
        <v>2974</v>
      </c>
      <c r="P1597">
        <v>11</v>
      </c>
      <c r="Q1597">
        <v>600</v>
      </c>
      <c r="R1597">
        <v>2200</v>
      </c>
      <c r="S1597">
        <v>0</v>
      </c>
      <c r="T1597">
        <v>48</v>
      </c>
      <c r="U1597">
        <v>11</v>
      </c>
      <c r="V1597">
        <v>52</v>
      </c>
      <c r="W1597">
        <v>11790.970000000001</v>
      </c>
      <c r="X1597">
        <v>4.7272727272727275</v>
      </c>
      <c r="Y1597">
        <v>1071.9063636363637</v>
      </c>
      <c r="Z1597">
        <v>14</v>
      </c>
      <c r="AA1597">
        <v>11.189858996969697</v>
      </c>
      <c r="AB1597">
        <v>0</v>
      </c>
      <c r="AC1597">
        <v>0</v>
      </c>
      <c r="AD1597">
        <v>0.37308359696969701</v>
      </c>
      <c r="AE1597">
        <v>1.2087618529643172</v>
      </c>
      <c r="AF1597">
        <v>0.71818181818181814</v>
      </c>
      <c r="AG1597">
        <v>2.300027265151515</v>
      </c>
      <c r="AH1597">
        <v>0</v>
      </c>
      <c r="AI1597">
        <v>8.0443771818181808</v>
      </c>
      <c r="AJ1597">
        <v>440</v>
      </c>
      <c r="AK1597">
        <v>33</v>
      </c>
      <c r="AL1597">
        <v>1</v>
      </c>
      <c r="AM1597">
        <v>1</v>
      </c>
      <c r="AN1597">
        <v>1</v>
      </c>
      <c r="AO1597">
        <v>0</v>
      </c>
      <c r="AP1597">
        <v>0</v>
      </c>
      <c r="AQ1597">
        <v>0</v>
      </c>
      <c r="AR1597">
        <v>106.65</v>
      </c>
      <c r="AS1597" s="1" t="s">
        <v>70</v>
      </c>
      <c r="AT1597">
        <v>0</v>
      </c>
      <c r="AU1597">
        <v>13.296380283333333</v>
      </c>
      <c r="AV1597">
        <v>125.37232918333333</v>
      </c>
      <c r="AW1597">
        <v>7</v>
      </c>
      <c r="AX1597">
        <v>0</v>
      </c>
      <c r="AY1597">
        <v>9.0909090909090912E-2</v>
      </c>
      <c r="AZ1597">
        <v>40</v>
      </c>
      <c r="BA1597">
        <v>0.44321267611111109</v>
      </c>
      <c r="BB1597">
        <v>0.12663871634680135</v>
      </c>
      <c r="BC1597">
        <v>6</v>
      </c>
      <c r="BD1597">
        <v>27</v>
      </c>
      <c r="BE1597">
        <v>1</v>
      </c>
      <c r="BF1597">
        <v>0</v>
      </c>
      <c r="BG1597" s="1" t="s">
        <v>209</v>
      </c>
      <c r="BH1597" s="1" t="s">
        <v>6892</v>
      </c>
      <c r="BI1597" s="1" t="s">
        <v>6889</v>
      </c>
      <c r="BJ1597" s="1" t="s">
        <v>6893</v>
      </c>
      <c r="BK1597">
        <v>1900</v>
      </c>
      <c r="BL1597">
        <v>2.8</v>
      </c>
      <c r="BM1597" s="5" t="d">
        <v>05:29:59.99999999999920125</v>
      </c>
      <c r="BN1597" s="5" t="d">
        <v>06:00:00.000</v>
      </c>
      <c r="BO1597">
        <v>5</v>
      </c>
      <c r="BP1597" t="b">
        <v>0</v>
      </c>
    </row>
    <row r="1598" spans="1:68" x14ac:dyDescent="0.2">
      <c r="A1598" s="1" t="s">
        <v>3416</v>
      </c>
      <c r="B1598" s="1" t="s">
        <v>2842</v>
      </c>
      <c r="C1598" s="2" t="d">
        <v>2026-07-06</v>
      </c>
      <c r="D1598">
        <v>13</v>
      </c>
      <c r="E1598" s="1" t="s">
        <v>95</v>
      </c>
      <c r="F1598">
        <v>11</v>
      </c>
      <c r="G1598">
        <v>9</v>
      </c>
      <c r="H1598">
        <v>3</v>
      </c>
      <c r="I1598">
        <v>2</v>
      </c>
      <c r="J1598">
        <v>4</v>
      </c>
      <c r="K1598">
        <v>225</v>
      </c>
      <c r="L1598">
        <v>1</v>
      </c>
      <c r="M1598" s="1" t="s">
        <v>3417</v>
      </c>
      <c r="N1598" s="1" t="s">
        <v>2968</v>
      </c>
      <c r="O1598" s="1" t="s">
        <v>3418</v>
      </c>
      <c r="P1598">
        <v>2.75</v>
      </c>
      <c r="Q1598">
        <v>225</v>
      </c>
      <c r="R1598">
        <v>1975</v>
      </c>
      <c r="S1598">
        <v>1</v>
      </c>
      <c r="T1598">
        <v>47</v>
      </c>
      <c r="U1598">
        <v>11</v>
      </c>
      <c r="V1598">
        <v>49</v>
      </c>
      <c r="W1598">
        <v>11685.86</v>
      </c>
      <c r="X1598">
        <v>4.4545454545454541</v>
      </c>
      <c r="Y1598">
        <v>1062.3509090909092</v>
      </c>
      <c r="Z1598">
        <v>14</v>
      </c>
      <c r="AA1598">
        <v>10.418249227272728</v>
      </c>
      <c r="AB1598">
        <v>0</v>
      </c>
      <c r="AC1598">
        <v>0</v>
      </c>
      <c r="AD1598">
        <v>0</v>
      </c>
      <c r="AE1598">
        <v>1.1520334372875143</v>
      </c>
      <c r="AF1598">
        <v>0.49545454545454548</v>
      </c>
      <c r="AG1598">
        <v>1.6474879757575758</v>
      </c>
      <c r="AH1598">
        <v>0</v>
      </c>
      <c r="AI1598">
        <v>7.9692460924242425</v>
      </c>
      <c r="AJ1598">
        <v>440</v>
      </c>
      <c r="AK1598">
        <v>33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 s="1" t="s">
        <v>70</v>
      </c>
      <c r="AT1598">
        <v>0</v>
      </c>
      <c r="AU1598">
        <v>12.672367733333333</v>
      </c>
      <c r="AV1598">
        <v>161.20796254999999</v>
      </c>
      <c r="AW1598">
        <v>8</v>
      </c>
      <c r="AX1598">
        <v>0</v>
      </c>
      <c r="AY1598">
        <v>0</v>
      </c>
      <c r="AZ1598">
        <v>40</v>
      </c>
      <c r="BA1598">
        <v>0.10560306444444444</v>
      </c>
      <c r="BB1598">
        <v>0.1628363258080808</v>
      </c>
      <c r="BC1598">
        <v>8</v>
      </c>
      <c r="BD1598">
        <v>25</v>
      </c>
      <c r="BE1598">
        <v>1</v>
      </c>
      <c r="BF1598">
        <v>3</v>
      </c>
      <c r="BG1598" s="1" t="s">
        <v>99</v>
      </c>
      <c r="BH1598" s="1" t="s">
        <v>6892</v>
      </c>
      <c r="BI1598" s="1" t="s">
        <v>6889</v>
      </c>
      <c r="BJ1598" s="1" t="s">
        <v>6893</v>
      </c>
      <c r="BK1598">
        <v>1900</v>
      </c>
      <c r="BL1598">
        <v>2.8</v>
      </c>
      <c r="BM1598" s="5" t="d">
        <v>06:00:00.000</v>
      </c>
      <c r="BN1598" s="5" t="d">
        <v>06:29:59.9999999999984025</v>
      </c>
      <c r="BO1598">
        <v>6</v>
      </c>
      <c r="BP1598" t="b">
        <v>0</v>
      </c>
    </row>
    <row r="1599" spans="1:68" x14ac:dyDescent="0.2">
      <c r="A1599" s="1" t="s">
        <v>3419</v>
      </c>
      <c r="B1599" s="1" t="s">
        <v>2842</v>
      </c>
      <c r="C1599" s="2" t="d">
        <v>2026-07-06</v>
      </c>
      <c r="D1599">
        <v>14</v>
      </c>
      <c r="E1599" s="1" t="s">
        <v>95</v>
      </c>
      <c r="F1599">
        <v>21</v>
      </c>
      <c r="G1599">
        <v>9</v>
      </c>
      <c r="H1599">
        <v>3</v>
      </c>
      <c r="I1599">
        <v>2</v>
      </c>
      <c r="J1599">
        <v>4</v>
      </c>
      <c r="K1599">
        <v>225</v>
      </c>
      <c r="L1599">
        <v>1</v>
      </c>
      <c r="M1599" s="1" t="s">
        <v>3420</v>
      </c>
      <c r="N1599" s="1" t="s">
        <v>3421</v>
      </c>
      <c r="O1599" s="1" t="s">
        <v>2998</v>
      </c>
      <c r="P1599">
        <v>5.25</v>
      </c>
      <c r="Q1599">
        <v>225</v>
      </c>
      <c r="R1599">
        <v>1750</v>
      </c>
      <c r="S1599">
        <v>1</v>
      </c>
      <c r="T1599">
        <v>46</v>
      </c>
      <c r="U1599">
        <v>21</v>
      </c>
      <c r="V1599">
        <v>107</v>
      </c>
      <c r="W1599">
        <v>21498.57</v>
      </c>
      <c r="X1599">
        <v>5.0952380952380949</v>
      </c>
      <c r="Y1599">
        <v>1023.7414285714285</v>
      </c>
      <c r="Z1599">
        <v>14.047619047619047</v>
      </c>
      <c r="AA1599">
        <v>11.064600598412698</v>
      </c>
      <c r="AB1599">
        <v>2</v>
      </c>
      <c r="AC1599">
        <v>7.3479520634920553E-2</v>
      </c>
      <c r="AD1599">
        <v>0</v>
      </c>
      <c r="AE1599">
        <v>1.2703552699494647</v>
      </c>
      <c r="AF1599">
        <v>0.57539682539682546</v>
      </c>
      <c r="AG1599">
        <v>1.8457520865079367</v>
      </c>
      <c r="AH1599">
        <v>0</v>
      </c>
      <c r="AI1599">
        <v>8.1982135825396831</v>
      </c>
      <c r="AJ1599">
        <v>840</v>
      </c>
      <c r="AK1599">
        <v>33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 s="1" t="s">
        <v>65</v>
      </c>
      <c r="AT1599">
        <v>2</v>
      </c>
      <c r="AU1599">
        <v>23.095918183333332</v>
      </c>
      <c r="AV1599">
        <v>217.41808358333333</v>
      </c>
      <c r="AW1599">
        <v>13</v>
      </c>
      <c r="AX1599">
        <v>9.5238095238095233E-2</v>
      </c>
      <c r="AY1599">
        <v>0</v>
      </c>
      <c r="AZ1599">
        <v>40</v>
      </c>
      <c r="BA1599">
        <v>0.19246598486111111</v>
      </c>
      <c r="BB1599">
        <v>0.21961422584175083</v>
      </c>
      <c r="BC1599">
        <v>11</v>
      </c>
      <c r="BD1599">
        <v>22</v>
      </c>
      <c r="BE1599">
        <v>2</v>
      </c>
      <c r="BF1599">
        <v>2</v>
      </c>
      <c r="BG1599" s="1" t="s">
        <v>99</v>
      </c>
      <c r="BH1599" s="1" t="s">
        <v>6892</v>
      </c>
      <c r="BI1599" s="1" t="s">
        <v>6889</v>
      </c>
      <c r="BJ1599" s="1" t="s">
        <v>6893</v>
      </c>
      <c r="BK1599">
        <v>1900</v>
      </c>
      <c r="BL1599">
        <v>2.8</v>
      </c>
      <c r="BM1599" s="5" t="d">
        <v>06:29:59.9999999999984025</v>
      </c>
      <c r="BN1599" s="5" t="d">
        <v>07:00:00.0000000000015975</v>
      </c>
      <c r="BO1599">
        <v>6</v>
      </c>
      <c r="BP1599" t="b">
        <v>0</v>
      </c>
    </row>
    <row r="1600" spans="1:68" x14ac:dyDescent="0.2">
      <c r="A1600" s="1" t="s">
        <v>3422</v>
      </c>
      <c r="B1600" s="1" t="s">
        <v>2842</v>
      </c>
      <c r="C1600" s="2" t="d">
        <v>2026-07-06</v>
      </c>
      <c r="D1600">
        <v>15</v>
      </c>
      <c r="E1600" s="1" t="s">
        <v>95</v>
      </c>
      <c r="F1600">
        <v>20</v>
      </c>
      <c r="G1600">
        <v>9</v>
      </c>
      <c r="H1600">
        <v>3</v>
      </c>
      <c r="I1600">
        <v>2</v>
      </c>
      <c r="J1600">
        <v>4</v>
      </c>
      <c r="K1600">
        <v>225</v>
      </c>
      <c r="L1600">
        <v>1</v>
      </c>
      <c r="M1600" s="1" t="s">
        <v>3423</v>
      </c>
      <c r="N1600" s="1" t="s">
        <v>2887</v>
      </c>
      <c r="O1600" s="1" t="s">
        <v>3002</v>
      </c>
      <c r="P1600">
        <v>5</v>
      </c>
      <c r="Q1600">
        <v>225</v>
      </c>
      <c r="R1600">
        <v>1525</v>
      </c>
      <c r="S1600">
        <v>1</v>
      </c>
      <c r="T1600">
        <v>45</v>
      </c>
      <c r="U1600">
        <v>20</v>
      </c>
      <c r="V1600">
        <v>105</v>
      </c>
      <c r="W1600">
        <v>22814.62</v>
      </c>
      <c r="X1600">
        <v>5.25</v>
      </c>
      <c r="Y1600">
        <v>1140.731</v>
      </c>
      <c r="Z1600">
        <v>13.75</v>
      </c>
      <c r="AA1600">
        <v>11.024801554166666</v>
      </c>
      <c r="AB1600">
        <v>0</v>
      </c>
      <c r="AC1600">
        <v>0</v>
      </c>
      <c r="AD1600">
        <v>0</v>
      </c>
      <c r="AE1600">
        <v>1.3755905102460784</v>
      </c>
      <c r="AF1600">
        <v>0.72416666666666663</v>
      </c>
      <c r="AG1600">
        <v>2.0997571700000002</v>
      </c>
      <c r="AH1600">
        <v>0</v>
      </c>
      <c r="AI1600">
        <v>7.9783777091666668</v>
      </c>
      <c r="AJ1600">
        <v>800</v>
      </c>
      <c r="AK1600">
        <v>33</v>
      </c>
      <c r="AL1600">
        <v>2</v>
      </c>
      <c r="AM1600">
        <v>2</v>
      </c>
      <c r="AN1600">
        <v>2</v>
      </c>
      <c r="AO1600">
        <v>0</v>
      </c>
      <c r="AP1600">
        <v>0</v>
      </c>
      <c r="AQ1600">
        <v>0</v>
      </c>
      <c r="AR1600">
        <v>187.14</v>
      </c>
      <c r="AS1600" s="1" t="s">
        <v>70</v>
      </c>
      <c r="AT1600">
        <v>0</v>
      </c>
      <c r="AU1600">
        <v>31.093352366666664</v>
      </c>
      <c r="AV1600">
        <v>251.19731544999999</v>
      </c>
      <c r="AW1600">
        <v>14</v>
      </c>
      <c r="AX1600">
        <v>0</v>
      </c>
      <c r="AY1600">
        <v>0.1</v>
      </c>
      <c r="AZ1600">
        <v>40</v>
      </c>
      <c r="BA1600">
        <v>0.2591112697222222</v>
      </c>
      <c r="BB1600">
        <v>0.25373466207070705</v>
      </c>
      <c r="BC1600">
        <v>12</v>
      </c>
      <c r="BD1600">
        <v>21</v>
      </c>
      <c r="BE1600">
        <v>2</v>
      </c>
      <c r="BF1600">
        <v>2</v>
      </c>
      <c r="BG1600" s="1" t="s">
        <v>99</v>
      </c>
      <c r="BH1600" s="1" t="s">
        <v>6892</v>
      </c>
      <c r="BI1600" s="1" t="s">
        <v>6889</v>
      </c>
      <c r="BJ1600" s="1" t="s">
        <v>6893</v>
      </c>
      <c r="BK1600">
        <v>1900</v>
      </c>
      <c r="BL1600">
        <v>2.8</v>
      </c>
      <c r="BM1600" s="5" t="d">
        <v>07:00:00.0000000000015975</v>
      </c>
      <c r="BN1600" s="5" t="d">
        <v>07:30:00.000</v>
      </c>
      <c r="BO1600">
        <v>7</v>
      </c>
      <c r="BP1600" t="b">
        <v>0</v>
      </c>
    </row>
    <row r="1601" spans="1:68" x14ac:dyDescent="0.2">
      <c r="A1601" s="1" t="s">
        <v>3424</v>
      </c>
      <c r="B1601" s="1" t="s">
        <v>2842</v>
      </c>
      <c r="C1601" s="2" t="d">
        <v>2026-07-06</v>
      </c>
      <c r="D1601">
        <v>16</v>
      </c>
      <c r="E1601" s="1" t="s">
        <v>95</v>
      </c>
      <c r="F1601">
        <v>35</v>
      </c>
      <c r="G1601">
        <v>9</v>
      </c>
      <c r="H1601">
        <v>3</v>
      </c>
      <c r="I1601">
        <v>2</v>
      </c>
      <c r="J1601">
        <v>4</v>
      </c>
      <c r="K1601">
        <v>225</v>
      </c>
      <c r="L1601">
        <v>1</v>
      </c>
      <c r="M1601" s="1" t="s">
        <v>3425</v>
      </c>
      <c r="N1601" s="1" t="s">
        <v>3005</v>
      </c>
      <c r="O1601" s="1" t="s">
        <v>3426</v>
      </c>
      <c r="P1601">
        <v>8.75</v>
      </c>
      <c r="Q1601">
        <v>225</v>
      </c>
      <c r="R1601">
        <v>1300</v>
      </c>
      <c r="S1601">
        <v>1</v>
      </c>
      <c r="T1601">
        <v>44</v>
      </c>
      <c r="U1601">
        <v>35</v>
      </c>
      <c r="V1601">
        <v>172</v>
      </c>
      <c r="W1601">
        <v>38335.11</v>
      </c>
      <c r="X1601">
        <v>4.9142857142857146</v>
      </c>
      <c r="Y1601">
        <v>1095.2888571428571</v>
      </c>
      <c r="Z1601">
        <v>14</v>
      </c>
      <c r="AA1601">
        <v>11.02341831</v>
      </c>
      <c r="AB1601">
        <v>2</v>
      </c>
      <c r="AC1601">
        <v>5.5175083809523781E-2</v>
      </c>
      <c r="AD1601">
        <v>0</v>
      </c>
      <c r="AE1601">
        <v>1.2723183003015057</v>
      </c>
      <c r="AF1601">
        <v>0.56476190476190469</v>
      </c>
      <c r="AG1601">
        <v>1.8370801961904761</v>
      </c>
      <c r="AH1601">
        <v>0</v>
      </c>
      <c r="AI1601">
        <v>8.2496714380952376</v>
      </c>
      <c r="AJ1601">
        <v>1400</v>
      </c>
      <c r="AK1601">
        <v>33</v>
      </c>
      <c r="AL1601">
        <v>2</v>
      </c>
      <c r="AM1601">
        <v>2</v>
      </c>
      <c r="AN1601">
        <v>1</v>
      </c>
      <c r="AO1601">
        <v>0</v>
      </c>
      <c r="AP1601">
        <v>1</v>
      </c>
      <c r="AQ1601">
        <v>0</v>
      </c>
      <c r="AR1601">
        <v>619.55999999999995</v>
      </c>
      <c r="AS1601" s="1" t="s">
        <v>125</v>
      </c>
      <c r="AT1601">
        <v>1</v>
      </c>
      <c r="AU1601">
        <v>44.531140200000003</v>
      </c>
      <c r="AV1601">
        <v>425.00225398333333</v>
      </c>
      <c r="AW1601">
        <v>22</v>
      </c>
      <c r="AX1601">
        <v>5.7142857142857141E-2</v>
      </c>
      <c r="AY1601">
        <v>5.7142857142857141E-2</v>
      </c>
      <c r="AZ1601">
        <v>40</v>
      </c>
      <c r="BA1601">
        <v>0.37109283500000001</v>
      </c>
      <c r="BB1601">
        <v>0.42929520604377103</v>
      </c>
      <c r="BC1601">
        <v>21</v>
      </c>
      <c r="BD1601">
        <v>12</v>
      </c>
      <c r="BE1601">
        <v>3</v>
      </c>
      <c r="BF1601">
        <v>1</v>
      </c>
      <c r="BG1601" s="1" t="s">
        <v>99</v>
      </c>
      <c r="BH1601" s="1" t="s">
        <v>6892</v>
      </c>
      <c r="BI1601" s="1" t="s">
        <v>6889</v>
      </c>
      <c r="BJ1601" s="1" t="s">
        <v>6893</v>
      </c>
      <c r="BK1601">
        <v>1900</v>
      </c>
      <c r="BL1601">
        <v>2.8</v>
      </c>
      <c r="BM1601" s="5" t="d">
        <v>07:30:00.000</v>
      </c>
      <c r="BN1601" s="5" t="d">
        <v>07:59:59.9999999999984025</v>
      </c>
      <c r="BO1601">
        <v>7</v>
      </c>
      <c r="BP1601" t="b">
        <v>0</v>
      </c>
    </row>
    <row r="1602" spans="1:68" x14ac:dyDescent="0.2">
      <c r="A1602" s="1" t="s">
        <v>3427</v>
      </c>
      <c r="B1602" s="1" t="s">
        <v>2842</v>
      </c>
      <c r="C1602" s="2" t="d">
        <v>2026-07-06</v>
      </c>
      <c r="D1602">
        <v>17</v>
      </c>
      <c r="E1602" s="1" t="s">
        <v>95</v>
      </c>
      <c r="F1602">
        <v>48</v>
      </c>
      <c r="G1602">
        <v>17</v>
      </c>
      <c r="H1602">
        <v>3</v>
      </c>
      <c r="I1602">
        <v>2</v>
      </c>
      <c r="J1602">
        <v>12</v>
      </c>
      <c r="K1602">
        <v>225</v>
      </c>
      <c r="L1602">
        <v>1</v>
      </c>
      <c r="M1602" s="1" t="s">
        <v>3329</v>
      </c>
      <c r="N1602" s="1" t="s">
        <v>3005</v>
      </c>
      <c r="O1602" s="1" t="s">
        <v>3428</v>
      </c>
      <c r="P1602">
        <v>4</v>
      </c>
      <c r="Q1602">
        <v>225</v>
      </c>
      <c r="R1602">
        <v>1075</v>
      </c>
      <c r="S1602">
        <v>1</v>
      </c>
      <c r="T1602">
        <v>43</v>
      </c>
      <c r="U1602">
        <v>48</v>
      </c>
      <c r="V1602">
        <v>227</v>
      </c>
      <c r="W1602">
        <v>51310.979999999996</v>
      </c>
      <c r="X1602">
        <v>4.729166666666667</v>
      </c>
      <c r="Y1602">
        <v>1068.97875</v>
      </c>
      <c r="Z1602">
        <v>13.916666666666666</v>
      </c>
      <c r="AA1602">
        <v>11.593199109027779</v>
      </c>
      <c r="AB1602">
        <v>7</v>
      </c>
      <c r="AC1602">
        <v>0.17721718506944448</v>
      </c>
      <c r="AD1602">
        <v>0</v>
      </c>
      <c r="AE1602">
        <v>1.2600689409425052</v>
      </c>
      <c r="AF1602">
        <v>0.65625</v>
      </c>
      <c r="AG1602">
        <v>1.916318932638889</v>
      </c>
      <c r="AH1602">
        <v>0</v>
      </c>
      <c r="AI1602">
        <v>8.6438940569444451</v>
      </c>
      <c r="AJ1602">
        <v>1920</v>
      </c>
      <c r="AK1602">
        <v>67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 s="1" t="s">
        <v>65</v>
      </c>
      <c r="AT1602">
        <v>6</v>
      </c>
      <c r="AU1602">
        <v>58.086237083333337</v>
      </c>
      <c r="AV1602">
        <v>519.43801628333335</v>
      </c>
      <c r="AW1602">
        <v>32</v>
      </c>
      <c r="AX1602">
        <v>0.14583333333333334</v>
      </c>
      <c r="AY1602">
        <v>0</v>
      </c>
      <c r="AZ1602">
        <v>40</v>
      </c>
      <c r="BA1602">
        <v>0.16135065856481481</v>
      </c>
      <c r="BB1602">
        <v>0.25842687377280266</v>
      </c>
      <c r="BC1602">
        <v>25</v>
      </c>
      <c r="BD1602">
        <v>42</v>
      </c>
      <c r="BE1602">
        <v>3</v>
      </c>
      <c r="BF1602">
        <v>9</v>
      </c>
      <c r="BG1602" s="1" t="s">
        <v>99</v>
      </c>
      <c r="BH1602" s="1" t="s">
        <v>6892</v>
      </c>
      <c r="BI1602" s="1" t="s">
        <v>6889</v>
      </c>
      <c r="BJ1602" s="1" t="s">
        <v>6893</v>
      </c>
      <c r="BK1602">
        <v>1900</v>
      </c>
      <c r="BL1602">
        <v>2.8</v>
      </c>
      <c r="BM1602" s="5" t="d">
        <v>07:59:59.9999999999984025</v>
      </c>
      <c r="BN1602" s="5" t="d">
        <v>08:30:00.0000000000015975</v>
      </c>
      <c r="BO1602">
        <v>8</v>
      </c>
      <c r="BP1602" t="b">
        <v>0</v>
      </c>
    </row>
    <row r="1603" spans="1:68" x14ac:dyDescent="0.2">
      <c r="A1603" s="1" t="s">
        <v>3429</v>
      </c>
      <c r="B1603" s="1" t="s">
        <v>2842</v>
      </c>
      <c r="C1603" s="2" t="d">
        <v>2026-07-06</v>
      </c>
      <c r="D1603">
        <v>18</v>
      </c>
      <c r="E1603" s="1" t="s">
        <v>95</v>
      </c>
      <c r="F1603">
        <v>54</v>
      </c>
      <c r="G1603">
        <v>17</v>
      </c>
      <c r="H1603">
        <v>3</v>
      </c>
      <c r="I1603">
        <v>2</v>
      </c>
      <c r="J1603">
        <v>12</v>
      </c>
      <c r="K1603">
        <v>225</v>
      </c>
      <c r="L1603">
        <v>1</v>
      </c>
      <c r="M1603" s="1" t="s">
        <v>3430</v>
      </c>
      <c r="N1603" s="1" t="s">
        <v>3431</v>
      </c>
      <c r="O1603" s="1" t="s">
        <v>3432</v>
      </c>
      <c r="P1603">
        <v>4.5</v>
      </c>
      <c r="Q1603">
        <v>225</v>
      </c>
      <c r="R1603">
        <v>850</v>
      </c>
      <c r="S1603">
        <v>1</v>
      </c>
      <c r="T1603">
        <v>42</v>
      </c>
      <c r="U1603">
        <v>54</v>
      </c>
      <c r="V1603">
        <v>254</v>
      </c>
      <c r="W1603">
        <v>53699.86</v>
      </c>
      <c r="X1603">
        <v>4.7037037037037033</v>
      </c>
      <c r="Y1603">
        <v>994.44185185185188</v>
      </c>
      <c r="Z1603">
        <v>13.518518518518519</v>
      </c>
      <c r="AA1603">
        <v>10.546935938888888</v>
      </c>
      <c r="AB1603">
        <v>5</v>
      </c>
      <c r="AC1603">
        <v>9.1903365740740761E-2</v>
      </c>
      <c r="AD1603">
        <v>0</v>
      </c>
      <c r="AE1603">
        <v>1.2283693518274548</v>
      </c>
      <c r="AF1603">
        <v>0.71080246913580247</v>
      </c>
      <c r="AG1603">
        <v>1.9391718120370371</v>
      </c>
      <c r="AH1603">
        <v>0</v>
      </c>
      <c r="AI1603">
        <v>7.7407888089506169</v>
      </c>
      <c r="AJ1603">
        <v>2160</v>
      </c>
      <c r="AK1603">
        <v>68</v>
      </c>
      <c r="AL1603">
        <v>1</v>
      </c>
      <c r="AM1603">
        <v>1</v>
      </c>
      <c r="AN1603">
        <v>1</v>
      </c>
      <c r="AO1603">
        <v>0</v>
      </c>
      <c r="AP1603">
        <v>0</v>
      </c>
      <c r="AQ1603">
        <v>0</v>
      </c>
      <c r="AR1603">
        <v>58.51</v>
      </c>
      <c r="AS1603" s="1" t="s">
        <v>65</v>
      </c>
      <c r="AT1603">
        <v>3</v>
      </c>
      <c r="AU1603">
        <v>68.729016200000004</v>
      </c>
      <c r="AV1603">
        <v>687.63383776666672</v>
      </c>
      <c r="AW1603">
        <v>33</v>
      </c>
      <c r="AX1603">
        <v>9.2592592592592587E-2</v>
      </c>
      <c r="AY1603">
        <v>1.8518518518518517E-2</v>
      </c>
      <c r="AZ1603">
        <v>40</v>
      </c>
      <c r="BA1603">
        <v>0.19091393388888889</v>
      </c>
      <c r="BB1603">
        <v>0.33707541066993468</v>
      </c>
      <c r="BC1603">
        <v>33</v>
      </c>
      <c r="BD1603">
        <v>35</v>
      </c>
      <c r="BE1603">
        <v>4</v>
      </c>
      <c r="BF1603">
        <v>8</v>
      </c>
      <c r="BG1603" s="1" t="s">
        <v>99</v>
      </c>
      <c r="BH1603" s="1" t="s">
        <v>6892</v>
      </c>
      <c r="BI1603" s="1" t="s">
        <v>6889</v>
      </c>
      <c r="BJ1603" s="1" t="s">
        <v>6893</v>
      </c>
      <c r="BK1603">
        <v>1900</v>
      </c>
      <c r="BL1603">
        <v>2.8</v>
      </c>
      <c r="BM1603" s="5" t="d">
        <v>08:30:00.0000000000015975</v>
      </c>
      <c r="BN1603" s="5" t="d">
        <v>09:00:00.000</v>
      </c>
      <c r="BO1603">
        <v>8</v>
      </c>
      <c r="BP1603" t="b">
        <v>0</v>
      </c>
    </row>
    <row r="1604" spans="1:68" x14ac:dyDescent="0.2">
      <c r="A1604" s="1" t="s">
        <v>3433</v>
      </c>
      <c r="B1604" s="1" t="s">
        <v>2842</v>
      </c>
      <c r="C1604" s="2" t="d">
        <v>2026-07-06</v>
      </c>
      <c r="D1604">
        <v>19</v>
      </c>
      <c r="E1604" s="1" t="s">
        <v>95</v>
      </c>
      <c r="F1604">
        <v>42</v>
      </c>
      <c r="G1604">
        <v>8</v>
      </c>
      <c r="H1604">
        <v>0</v>
      </c>
      <c r="I1604">
        <v>2</v>
      </c>
      <c r="J1604">
        <v>6</v>
      </c>
      <c r="K1604">
        <v>0</v>
      </c>
      <c r="L1604">
        <v>1</v>
      </c>
      <c r="M1604" s="1" t="s">
        <v>63</v>
      </c>
      <c r="N1604" s="1" t="s">
        <v>3131</v>
      </c>
      <c r="O1604" s="1" t="s">
        <v>3434</v>
      </c>
      <c r="P1604">
        <v>7</v>
      </c>
      <c r="Q1604">
        <v>0</v>
      </c>
      <c r="R1604">
        <v>850</v>
      </c>
      <c r="S1604">
        <v>1</v>
      </c>
      <c r="T1604">
        <v>41</v>
      </c>
      <c r="U1604">
        <v>42</v>
      </c>
      <c r="V1604">
        <v>204</v>
      </c>
      <c r="W1604">
        <v>43178.89</v>
      </c>
      <c r="X1604">
        <v>4.8571428571428568</v>
      </c>
      <c r="Y1604">
        <v>1028.0688095238095</v>
      </c>
      <c r="Z1604">
        <v>14.19047619047619</v>
      </c>
      <c r="AA1604">
        <v>10.736058376984127</v>
      </c>
      <c r="AB1604">
        <v>1</v>
      </c>
      <c r="AC1604">
        <v>2.002813769841269E-2</v>
      </c>
      <c r="AD1604">
        <v>0</v>
      </c>
      <c r="AE1604">
        <v>1.2780201780899896</v>
      </c>
      <c r="AF1604">
        <v>0.60793650793650789</v>
      </c>
      <c r="AG1604">
        <v>1.8859566777777779</v>
      </c>
      <c r="AH1604">
        <v>0</v>
      </c>
      <c r="AI1604">
        <v>7.961609628571428</v>
      </c>
      <c r="AJ1604">
        <v>1680</v>
      </c>
      <c r="AK1604">
        <v>35</v>
      </c>
      <c r="AL1604">
        <v>1</v>
      </c>
      <c r="AM1604">
        <v>1</v>
      </c>
      <c r="AN1604">
        <v>0</v>
      </c>
      <c r="AO1604">
        <v>0</v>
      </c>
      <c r="AP1604">
        <v>1</v>
      </c>
      <c r="AQ1604">
        <v>0</v>
      </c>
      <c r="AR1604">
        <v>488.27</v>
      </c>
      <c r="AS1604" s="1" t="s">
        <v>125</v>
      </c>
      <c r="AT1604">
        <v>1</v>
      </c>
      <c r="AU1604">
        <v>52.410700133333336</v>
      </c>
      <c r="AV1604">
        <v>599.1416005166667</v>
      </c>
      <c r="AW1604">
        <v>41</v>
      </c>
      <c r="AX1604">
        <v>2.3809523809523808E-2</v>
      </c>
      <c r="AY1604">
        <v>2.3809523809523808E-2</v>
      </c>
      <c r="AZ1604">
        <v>40</v>
      </c>
      <c r="BA1604">
        <v>0.29117055629629629</v>
      </c>
      <c r="BB1604">
        <v>0.57061104811111119</v>
      </c>
      <c r="BC1604">
        <v>29</v>
      </c>
      <c r="BD1604">
        <v>6</v>
      </c>
      <c r="BE1604">
        <v>3</v>
      </c>
      <c r="BF1604">
        <v>3</v>
      </c>
      <c r="BG1604" s="1" t="s">
        <v>99</v>
      </c>
      <c r="BH1604" s="1" t="s">
        <v>6892</v>
      </c>
      <c r="BI1604" s="1" t="s">
        <v>6889</v>
      </c>
      <c r="BJ1604" s="1" t="s">
        <v>6893</v>
      </c>
      <c r="BK1604">
        <v>1900</v>
      </c>
      <c r="BL1604">
        <v>2.8</v>
      </c>
      <c r="BM1604" s="5" t="d">
        <v>09:00:00.000</v>
      </c>
      <c r="BN1604" s="5" t="d">
        <v>09:29:59.9999999999984025</v>
      </c>
      <c r="BO1604">
        <v>9</v>
      </c>
      <c r="BP1604" t="b">
        <v>0</v>
      </c>
    </row>
    <row r="1605" spans="1:68" x14ac:dyDescent="0.2">
      <c r="A1605" s="1" t="s">
        <v>3435</v>
      </c>
      <c r="B1605" s="1" t="s">
        <v>2842</v>
      </c>
      <c r="C1605" s="2" t="d">
        <v>2026-07-06</v>
      </c>
      <c r="D1605">
        <v>20</v>
      </c>
      <c r="E1605" s="1" t="s">
        <v>95</v>
      </c>
      <c r="F1605">
        <v>41</v>
      </c>
      <c r="G1605">
        <v>8</v>
      </c>
      <c r="H1605">
        <v>0</v>
      </c>
      <c r="I1605">
        <v>2</v>
      </c>
      <c r="J1605">
        <v>6</v>
      </c>
      <c r="K1605">
        <v>0</v>
      </c>
      <c r="L1605">
        <v>1</v>
      </c>
      <c r="M1605" s="1" t="s">
        <v>63</v>
      </c>
      <c r="N1605" s="1" t="s">
        <v>3134</v>
      </c>
      <c r="O1605" s="1" t="s">
        <v>3436</v>
      </c>
      <c r="P1605">
        <v>6.833333333333333</v>
      </c>
      <c r="Q1605">
        <v>0</v>
      </c>
      <c r="R1605">
        <v>850</v>
      </c>
      <c r="S1605">
        <v>1</v>
      </c>
      <c r="T1605">
        <v>40</v>
      </c>
      <c r="U1605">
        <v>41</v>
      </c>
      <c r="V1605">
        <v>204</v>
      </c>
      <c r="W1605">
        <v>43846.21</v>
      </c>
      <c r="X1605">
        <v>4.975609756097561</v>
      </c>
      <c r="Y1605">
        <v>1069.419756097561</v>
      </c>
      <c r="Z1605">
        <v>14.292682926829269</v>
      </c>
      <c r="AA1605">
        <v>11.381397693495934</v>
      </c>
      <c r="AB1605">
        <v>3</v>
      </c>
      <c r="AC1605">
        <v>0.12579039065040645</v>
      </c>
      <c r="AD1605">
        <v>0</v>
      </c>
      <c r="AE1605">
        <v>1.3514852896442675</v>
      </c>
      <c r="AF1605">
        <v>0.63373983739837403</v>
      </c>
      <c r="AG1605">
        <v>1.985225118292683</v>
      </c>
      <c r="AH1605">
        <v>0</v>
      </c>
      <c r="AI1605">
        <v>8.5209693158536588</v>
      </c>
      <c r="AJ1605">
        <v>1640</v>
      </c>
      <c r="AK1605">
        <v>35</v>
      </c>
      <c r="AL1605">
        <v>1</v>
      </c>
      <c r="AM1605">
        <v>1</v>
      </c>
      <c r="AN1605">
        <v>1</v>
      </c>
      <c r="AO1605">
        <v>0</v>
      </c>
      <c r="AP1605">
        <v>0</v>
      </c>
      <c r="AQ1605">
        <v>0</v>
      </c>
      <c r="AR1605">
        <v>347.32</v>
      </c>
      <c r="AS1605" s="1" t="s">
        <v>65</v>
      </c>
      <c r="AT1605">
        <v>2</v>
      </c>
      <c r="AU1605">
        <v>54.659928283333336</v>
      </c>
      <c r="AV1605">
        <v>504.04843161666668</v>
      </c>
      <c r="AW1605">
        <v>28</v>
      </c>
      <c r="AX1605">
        <v>7.3170731707317069E-2</v>
      </c>
      <c r="AY1605">
        <v>2.4390243902439025E-2</v>
      </c>
      <c r="AZ1605">
        <v>40</v>
      </c>
      <c r="BA1605">
        <v>0.30366626824074078</v>
      </c>
      <c r="BB1605">
        <v>0.48004612534920638</v>
      </c>
      <c r="BC1605">
        <v>25</v>
      </c>
      <c r="BD1605">
        <v>10</v>
      </c>
      <c r="BE1605">
        <v>3</v>
      </c>
      <c r="BF1605">
        <v>3</v>
      </c>
      <c r="BG1605" s="1" t="s">
        <v>99</v>
      </c>
      <c r="BH1605" s="1" t="s">
        <v>6892</v>
      </c>
      <c r="BI1605" s="1" t="s">
        <v>6889</v>
      </c>
      <c r="BJ1605" s="1" t="s">
        <v>6893</v>
      </c>
      <c r="BK1605">
        <v>1900</v>
      </c>
      <c r="BL1605">
        <v>2.8</v>
      </c>
      <c r="BM1605" s="5" t="d">
        <v>09:29:59.9999999999984025</v>
      </c>
      <c r="BN1605" s="5" t="d">
        <v>10:00:00.0000000000015975</v>
      </c>
      <c r="BO1605">
        <v>9</v>
      </c>
      <c r="BP1605" t="b">
        <v>0</v>
      </c>
    </row>
    <row r="1606" spans="1:68" x14ac:dyDescent="0.2">
      <c r="A1606" s="1" t="s">
        <v>3437</v>
      </c>
      <c r="B1606" s="1" t="s">
        <v>2842</v>
      </c>
      <c r="C1606" s="2" t="d">
        <v>2026-07-06</v>
      </c>
      <c r="D1606">
        <v>21</v>
      </c>
      <c r="E1606" s="1" t="s">
        <v>95</v>
      </c>
      <c r="F1606">
        <v>46</v>
      </c>
      <c r="G1606">
        <v>8</v>
      </c>
      <c r="H1606">
        <v>0</v>
      </c>
      <c r="I1606">
        <v>2</v>
      </c>
      <c r="J1606">
        <v>6</v>
      </c>
      <c r="K1606">
        <v>0</v>
      </c>
      <c r="L1606">
        <v>1</v>
      </c>
      <c r="M1606" s="1" t="s">
        <v>63</v>
      </c>
      <c r="N1606" s="1" t="s">
        <v>2907</v>
      </c>
      <c r="O1606" s="1" t="s">
        <v>3438</v>
      </c>
      <c r="P1606">
        <v>7.666666666666667</v>
      </c>
      <c r="Q1606">
        <v>0</v>
      </c>
      <c r="R1606">
        <v>850</v>
      </c>
      <c r="S1606">
        <v>1</v>
      </c>
      <c r="T1606">
        <v>39</v>
      </c>
      <c r="U1606">
        <v>46</v>
      </c>
      <c r="V1606">
        <v>233</v>
      </c>
      <c r="W1606">
        <v>50320.08</v>
      </c>
      <c r="X1606">
        <v>5.0652173913043477</v>
      </c>
      <c r="Y1606">
        <v>1093.9147826086958</v>
      </c>
      <c r="Z1606">
        <v>14.478260869565217</v>
      </c>
      <c r="AA1606">
        <v>11.111079979710144</v>
      </c>
      <c r="AB1606">
        <v>3</v>
      </c>
      <c r="AC1606">
        <v>3.847448333333333E-2</v>
      </c>
      <c r="AD1606">
        <v>3.7180365942028975E-3</v>
      </c>
      <c r="AE1606">
        <v>1.3036033908790881</v>
      </c>
      <c r="AF1606">
        <v>0.62355072463768113</v>
      </c>
      <c r="AG1606">
        <v>1.930872143478261</v>
      </c>
      <c r="AH1606">
        <v>0</v>
      </c>
      <c r="AI1606">
        <v>8.2816571039855074</v>
      </c>
      <c r="AJ1606">
        <v>1840</v>
      </c>
      <c r="AK1606">
        <v>35</v>
      </c>
      <c r="AL1606">
        <v>2</v>
      </c>
      <c r="AM1606">
        <v>2</v>
      </c>
      <c r="AN1606">
        <v>2</v>
      </c>
      <c r="AO1606">
        <v>0</v>
      </c>
      <c r="AP1606">
        <v>0</v>
      </c>
      <c r="AQ1606">
        <v>0</v>
      </c>
      <c r="AR1606">
        <v>165.1</v>
      </c>
      <c r="AS1606" s="1" t="s">
        <v>65</v>
      </c>
      <c r="AT1606">
        <v>3</v>
      </c>
      <c r="AU1606">
        <v>59.788036849999997</v>
      </c>
      <c r="AV1606">
        <v>500.75112198333335</v>
      </c>
      <c r="AW1606">
        <v>25</v>
      </c>
      <c r="AX1606">
        <v>6.5217391304347824E-2</v>
      </c>
      <c r="AY1606">
        <v>4.3478260869565216E-2</v>
      </c>
      <c r="AZ1606">
        <v>40</v>
      </c>
      <c r="BA1606">
        <v>0.33215576027777777</v>
      </c>
      <c r="BB1606">
        <v>0.47690583046031748</v>
      </c>
      <c r="BC1606">
        <v>24</v>
      </c>
      <c r="BD1606">
        <v>11</v>
      </c>
      <c r="BE1606">
        <v>3</v>
      </c>
      <c r="BF1606">
        <v>3</v>
      </c>
      <c r="BG1606" s="1" t="s">
        <v>99</v>
      </c>
      <c r="BH1606" s="1" t="s">
        <v>6892</v>
      </c>
      <c r="BI1606" s="1" t="s">
        <v>6889</v>
      </c>
      <c r="BJ1606" s="1" t="s">
        <v>6893</v>
      </c>
      <c r="BK1606">
        <v>1900</v>
      </c>
      <c r="BL1606">
        <v>2.8</v>
      </c>
      <c r="BM1606" s="5" t="d">
        <v>10:00:00.0000000000015975</v>
      </c>
      <c r="BN1606" s="5" t="d">
        <v>10:30:00.000</v>
      </c>
      <c r="BO1606">
        <v>10</v>
      </c>
      <c r="BP1606" t="b">
        <v>0</v>
      </c>
    </row>
    <row r="1607" spans="1:68" x14ac:dyDescent="0.2">
      <c r="A1607" s="1" t="s">
        <v>3439</v>
      </c>
      <c r="B1607" s="1" t="s">
        <v>2842</v>
      </c>
      <c r="C1607" s="2" t="d">
        <v>2026-07-06</v>
      </c>
      <c r="D1607">
        <v>22</v>
      </c>
      <c r="E1607" s="1" t="s">
        <v>95</v>
      </c>
      <c r="F1607">
        <v>30</v>
      </c>
      <c r="G1607">
        <v>8</v>
      </c>
      <c r="H1607">
        <v>0</v>
      </c>
      <c r="I1607">
        <v>2</v>
      </c>
      <c r="J1607">
        <v>6</v>
      </c>
      <c r="K1607">
        <v>0</v>
      </c>
      <c r="L1607">
        <v>1</v>
      </c>
      <c r="M1607" s="1" t="s">
        <v>63</v>
      </c>
      <c r="N1607" s="1" t="s">
        <v>2927</v>
      </c>
      <c r="O1607" s="1" t="s">
        <v>3440</v>
      </c>
      <c r="P1607">
        <v>5</v>
      </c>
      <c r="Q1607">
        <v>0</v>
      </c>
      <c r="R1607">
        <v>850</v>
      </c>
      <c r="S1607">
        <v>1</v>
      </c>
      <c r="T1607">
        <v>38</v>
      </c>
      <c r="U1607">
        <v>30</v>
      </c>
      <c r="V1607">
        <v>150</v>
      </c>
      <c r="W1607">
        <v>36242.43</v>
      </c>
      <c r="X1607">
        <v>5</v>
      </c>
      <c r="Y1607">
        <v>1208.0809999999999</v>
      </c>
      <c r="Z1607">
        <v>13.8</v>
      </c>
      <c r="AA1607">
        <v>10.569709727222223</v>
      </c>
      <c r="AB1607">
        <v>0</v>
      </c>
      <c r="AC1607">
        <v>0</v>
      </c>
      <c r="AD1607">
        <v>0</v>
      </c>
      <c r="AE1607">
        <v>1.2969290414244057</v>
      </c>
      <c r="AF1607">
        <v>0.69</v>
      </c>
      <c r="AG1607">
        <v>1.9869290316666666</v>
      </c>
      <c r="AH1607">
        <v>0</v>
      </c>
      <c r="AI1607">
        <v>7.6722251311111105</v>
      </c>
      <c r="AJ1607">
        <v>1200</v>
      </c>
      <c r="AK1607">
        <v>35</v>
      </c>
      <c r="AL1607">
        <v>2</v>
      </c>
      <c r="AM1607">
        <v>2</v>
      </c>
      <c r="AN1607">
        <v>2</v>
      </c>
      <c r="AO1607">
        <v>0</v>
      </c>
      <c r="AP1607">
        <v>0</v>
      </c>
      <c r="AQ1607">
        <v>0</v>
      </c>
      <c r="AR1607">
        <v>429.95000000000005</v>
      </c>
      <c r="AS1607" s="1" t="s">
        <v>70</v>
      </c>
      <c r="AT1607">
        <v>0</v>
      </c>
      <c r="AU1607">
        <v>41.102704916666667</v>
      </c>
      <c r="AV1607">
        <v>478.49482234999999</v>
      </c>
      <c r="AW1607">
        <v>27</v>
      </c>
      <c r="AX1607">
        <v>0</v>
      </c>
      <c r="AY1607">
        <v>6.6666666666666666E-2</v>
      </c>
      <c r="AZ1607">
        <v>40</v>
      </c>
      <c r="BA1607">
        <v>0.22834836064814815</v>
      </c>
      <c r="BB1607">
        <v>0.4557093546190476</v>
      </c>
      <c r="BC1607">
        <v>23</v>
      </c>
      <c r="BD1607">
        <v>12</v>
      </c>
      <c r="BE1607">
        <v>2</v>
      </c>
      <c r="BF1607">
        <v>4</v>
      </c>
      <c r="BG1607" s="1" t="s">
        <v>99</v>
      </c>
      <c r="BH1607" s="1" t="s">
        <v>6892</v>
      </c>
      <c r="BI1607" s="1" t="s">
        <v>6889</v>
      </c>
      <c r="BJ1607" s="1" t="s">
        <v>6893</v>
      </c>
      <c r="BK1607">
        <v>1900</v>
      </c>
      <c r="BL1607">
        <v>2.8</v>
      </c>
      <c r="BM1607" s="5" t="d">
        <v>10:30:00.000</v>
      </c>
      <c r="BN1607" s="5" t="d">
        <v>10:59:59.9999999999984025</v>
      </c>
      <c r="BO1607">
        <v>10</v>
      </c>
      <c r="BP1607" t="b">
        <v>0</v>
      </c>
    </row>
    <row r="1608" spans="1:68" x14ac:dyDescent="0.2">
      <c r="A1608" s="1" t="s">
        <v>3441</v>
      </c>
      <c r="B1608" s="1" t="s">
        <v>2842</v>
      </c>
      <c r="C1608" s="2" t="d">
        <v>2026-07-06</v>
      </c>
      <c r="D1608">
        <v>23</v>
      </c>
      <c r="E1608" s="1" t="s">
        <v>133</v>
      </c>
      <c r="F1608">
        <v>43</v>
      </c>
      <c r="G1608">
        <v>8</v>
      </c>
      <c r="H1608">
        <v>0</v>
      </c>
      <c r="I1608">
        <v>0</v>
      </c>
      <c r="J1608">
        <v>8</v>
      </c>
      <c r="K1608">
        <v>0</v>
      </c>
      <c r="L1608">
        <v>0</v>
      </c>
      <c r="M1608" s="1" t="s">
        <v>63</v>
      </c>
      <c r="N1608" s="1" t="s">
        <v>63</v>
      </c>
      <c r="O1608" s="1" t="s">
        <v>3442</v>
      </c>
      <c r="P1608">
        <v>5.375</v>
      </c>
      <c r="Q1608">
        <v>0</v>
      </c>
      <c r="R1608">
        <v>850</v>
      </c>
      <c r="S1608">
        <v>0</v>
      </c>
      <c r="T1608">
        <v>38</v>
      </c>
      <c r="U1608">
        <v>43</v>
      </c>
      <c r="V1608">
        <v>214</v>
      </c>
      <c r="W1608">
        <v>43114.11</v>
      </c>
      <c r="X1608">
        <v>4.9767441860465116</v>
      </c>
      <c r="Y1608">
        <v>1002.6537209302326</v>
      </c>
      <c r="Z1608">
        <v>14.395348837209303</v>
      </c>
      <c r="AA1608">
        <v>11.222815192248062</v>
      </c>
      <c r="AB1608">
        <v>3</v>
      </c>
      <c r="AC1608">
        <v>0.18598323062015498</v>
      </c>
      <c r="AD1608">
        <v>0</v>
      </c>
      <c r="AE1608">
        <v>1.2929331835012798</v>
      </c>
      <c r="AF1608">
        <v>0.71317829457364346</v>
      </c>
      <c r="AG1608">
        <v>2.0061114705426353</v>
      </c>
      <c r="AH1608">
        <v>0</v>
      </c>
      <c r="AI1608">
        <v>8.3554634034883719</v>
      </c>
      <c r="AJ1608">
        <v>1720</v>
      </c>
      <c r="AK1608">
        <v>35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 s="1" t="s">
        <v>125</v>
      </c>
      <c r="AT1608">
        <v>2</v>
      </c>
      <c r="AU1608">
        <v>55.356382449999998</v>
      </c>
      <c r="AV1608">
        <v>537.41797193333332</v>
      </c>
      <c r="AW1608">
        <v>28</v>
      </c>
      <c r="AX1608">
        <v>6.9767441860465115E-2</v>
      </c>
      <c r="AY1608">
        <v>0</v>
      </c>
      <c r="AZ1608">
        <v>40</v>
      </c>
      <c r="BA1608">
        <v>0.23065159354166667</v>
      </c>
      <c r="BB1608">
        <v>0.5118266399365079</v>
      </c>
      <c r="BC1608">
        <v>26</v>
      </c>
      <c r="BD1608">
        <v>9</v>
      </c>
      <c r="BE1608">
        <v>3</v>
      </c>
      <c r="BF1608">
        <v>5</v>
      </c>
      <c r="BG1608" s="1" t="s">
        <v>99</v>
      </c>
      <c r="BH1608" s="1" t="s">
        <v>6892</v>
      </c>
      <c r="BI1608" s="1" t="s">
        <v>6889</v>
      </c>
      <c r="BJ1608" s="1" t="s">
        <v>6893</v>
      </c>
      <c r="BK1608">
        <v>1900</v>
      </c>
      <c r="BL1608">
        <v>2.8</v>
      </c>
      <c r="BM1608" s="5" t="d">
        <v>10:59:59.9999999999984025</v>
      </c>
      <c r="BN1608" s="5" t="d">
        <v>11:30:00.0000000000015975</v>
      </c>
      <c r="BO1608">
        <v>11</v>
      </c>
      <c r="BP1608" t="b">
        <v>0</v>
      </c>
    </row>
    <row r="1609" spans="1:68" x14ac:dyDescent="0.2">
      <c r="A1609" s="1" t="s">
        <v>3443</v>
      </c>
      <c r="B1609" s="1" t="s">
        <v>2842</v>
      </c>
      <c r="C1609" s="2" t="d">
        <v>2026-07-06</v>
      </c>
      <c r="D1609">
        <v>24</v>
      </c>
      <c r="E1609" s="1" t="s">
        <v>133</v>
      </c>
      <c r="F1609">
        <v>36</v>
      </c>
      <c r="G1609">
        <v>8</v>
      </c>
      <c r="H1609">
        <v>0</v>
      </c>
      <c r="I1609">
        <v>0</v>
      </c>
      <c r="J1609">
        <v>8</v>
      </c>
      <c r="K1609">
        <v>0</v>
      </c>
      <c r="L1609">
        <v>0</v>
      </c>
      <c r="M1609" s="1" t="s">
        <v>63</v>
      </c>
      <c r="N1609" s="1" t="s">
        <v>63</v>
      </c>
      <c r="O1609" s="1" t="s">
        <v>3444</v>
      </c>
      <c r="P1609">
        <v>4.5</v>
      </c>
      <c r="Q1609">
        <v>0</v>
      </c>
      <c r="R1609">
        <v>850</v>
      </c>
      <c r="S1609">
        <v>0</v>
      </c>
      <c r="T1609">
        <v>38</v>
      </c>
      <c r="U1609">
        <v>36</v>
      </c>
      <c r="V1609">
        <v>177</v>
      </c>
      <c r="W1609">
        <v>42181.120000000003</v>
      </c>
      <c r="X1609">
        <v>4.916666666666667</v>
      </c>
      <c r="Y1609">
        <v>1171.6977777777779</v>
      </c>
      <c r="Z1609">
        <v>14.055555555555555</v>
      </c>
      <c r="AA1609">
        <v>11.280412041666667</v>
      </c>
      <c r="AB1609">
        <v>2</v>
      </c>
      <c r="AC1609">
        <v>3.6821771296296331E-2</v>
      </c>
      <c r="AD1609">
        <v>0</v>
      </c>
      <c r="AE1609">
        <v>1.2446150696655824</v>
      </c>
      <c r="AF1609">
        <v>0.57592592592592595</v>
      </c>
      <c r="AG1609">
        <v>1.820540988888889</v>
      </c>
      <c r="AH1609">
        <v>0</v>
      </c>
      <c r="AI1609">
        <v>8.4723710472222216</v>
      </c>
      <c r="AJ1609">
        <v>1440</v>
      </c>
      <c r="AK1609">
        <v>35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 s="1" t="s">
        <v>125</v>
      </c>
      <c r="AT1609">
        <v>1</v>
      </c>
      <c r="AU1609">
        <v>43.542031049999999</v>
      </c>
      <c r="AV1609">
        <v>482.82343900000001</v>
      </c>
      <c r="AW1609">
        <v>28</v>
      </c>
      <c r="AX1609">
        <v>5.5555555555555552E-2</v>
      </c>
      <c r="AY1609">
        <v>0</v>
      </c>
      <c r="AZ1609">
        <v>40</v>
      </c>
      <c r="BA1609">
        <v>0.18142512937499999</v>
      </c>
      <c r="BB1609">
        <v>0.45983184666666665</v>
      </c>
      <c r="BC1609">
        <v>23</v>
      </c>
      <c r="BD1609">
        <v>12</v>
      </c>
      <c r="BE1609">
        <v>3</v>
      </c>
      <c r="BF1609">
        <v>5</v>
      </c>
      <c r="BG1609" s="1" t="s">
        <v>99</v>
      </c>
      <c r="BH1609" s="1" t="s">
        <v>6892</v>
      </c>
      <c r="BI1609" s="1" t="s">
        <v>6889</v>
      </c>
      <c r="BJ1609" s="1" t="s">
        <v>6893</v>
      </c>
      <c r="BK1609">
        <v>1900</v>
      </c>
      <c r="BL1609">
        <v>2.8</v>
      </c>
      <c r="BM1609" s="5" t="d">
        <v>11:30:00.0000000000015975</v>
      </c>
      <c r="BN1609" s="5" t="d">
        <v>12:00:00.000</v>
      </c>
      <c r="BO1609">
        <v>11</v>
      </c>
      <c r="BP1609" t="b">
        <v>0</v>
      </c>
    </row>
    <row r="1610" spans="1:68" x14ac:dyDescent="0.2">
      <c r="A1610" s="1" t="s">
        <v>3445</v>
      </c>
      <c r="B1610" s="1" t="s">
        <v>2842</v>
      </c>
      <c r="C1610" s="2" t="d">
        <v>2026-07-06</v>
      </c>
      <c r="D1610">
        <v>25</v>
      </c>
      <c r="E1610" s="1" t="s">
        <v>133</v>
      </c>
      <c r="F1610">
        <v>82</v>
      </c>
      <c r="G1610">
        <v>8</v>
      </c>
      <c r="H1610">
        <v>0</v>
      </c>
      <c r="I1610">
        <v>0</v>
      </c>
      <c r="J1610">
        <v>8</v>
      </c>
      <c r="K1610">
        <v>0</v>
      </c>
      <c r="L1610">
        <v>0</v>
      </c>
      <c r="M1610" s="1" t="s">
        <v>63</v>
      </c>
      <c r="N1610" s="1" t="s">
        <v>63</v>
      </c>
      <c r="O1610" s="1" t="s">
        <v>3446</v>
      </c>
      <c r="P1610">
        <v>10.25</v>
      </c>
      <c r="Q1610">
        <v>0</v>
      </c>
      <c r="R1610">
        <v>850</v>
      </c>
      <c r="S1610">
        <v>0</v>
      </c>
      <c r="T1610">
        <v>38</v>
      </c>
      <c r="U1610">
        <v>82</v>
      </c>
      <c r="V1610">
        <v>396</v>
      </c>
      <c r="W1610">
        <v>90663.91</v>
      </c>
      <c r="X1610">
        <v>4.8292682926829267</v>
      </c>
      <c r="Y1610">
        <v>1105.6574390243902</v>
      </c>
      <c r="Z1610">
        <v>18.012195121951219</v>
      </c>
      <c r="AA1610">
        <v>12.504217152235771</v>
      </c>
      <c r="AB1610">
        <v>2</v>
      </c>
      <c r="AC1610">
        <v>3.3218304471544655E-2</v>
      </c>
      <c r="AD1610">
        <v>7.0303020325203245E-3</v>
      </c>
      <c r="AE1610">
        <v>1.2873693192297828</v>
      </c>
      <c r="AF1610">
        <v>0.64105691056910574</v>
      </c>
      <c r="AG1610">
        <v>0.67140669878048775</v>
      </c>
      <c r="AH1610">
        <v>1.423973187804878</v>
      </c>
      <c r="AI1610">
        <v>8.3112508414634139</v>
      </c>
      <c r="AJ1610">
        <v>3690</v>
      </c>
      <c r="AK1610">
        <v>35</v>
      </c>
      <c r="AL1610">
        <v>4</v>
      </c>
      <c r="AM1610">
        <v>4</v>
      </c>
      <c r="AN1610">
        <v>1</v>
      </c>
      <c r="AO1610">
        <v>2</v>
      </c>
      <c r="AP1610">
        <v>1</v>
      </c>
      <c r="AQ1610">
        <v>0</v>
      </c>
      <c r="AR1610">
        <v>1242.8799999999999</v>
      </c>
      <c r="AS1610" s="1" t="s">
        <v>173</v>
      </c>
      <c r="AT1610">
        <v>2</v>
      </c>
      <c r="AU1610">
        <v>105.40243268333333</v>
      </c>
      <c r="AV1610">
        <v>886.23268036666673</v>
      </c>
      <c r="AW1610">
        <v>35</v>
      </c>
      <c r="AX1610">
        <v>2.4390243902439025E-2</v>
      </c>
      <c r="AY1610">
        <v>4.878048780487805E-2</v>
      </c>
      <c r="AZ1610">
        <v>45</v>
      </c>
      <c r="BA1610">
        <v>0.43917680284722221</v>
      </c>
      <c r="BB1610">
        <v>0.84403112415873016</v>
      </c>
      <c r="BC1610">
        <v>43</v>
      </c>
      <c r="BD1610">
        <v>-8</v>
      </c>
      <c r="BE1610">
        <v>6</v>
      </c>
      <c r="BF1610">
        <v>2</v>
      </c>
      <c r="BG1610" s="1" t="s">
        <v>99</v>
      </c>
      <c r="BH1610" s="1" t="s">
        <v>6892</v>
      </c>
      <c r="BI1610" s="1" t="s">
        <v>6889</v>
      </c>
      <c r="BJ1610" s="1" t="s">
        <v>6893</v>
      </c>
      <c r="BK1610">
        <v>1900</v>
      </c>
      <c r="BL1610">
        <v>2.8</v>
      </c>
      <c r="BM1610" s="5" t="d">
        <v>12:00:00.000</v>
      </c>
      <c r="BN1610" s="5" t="d">
        <v>12:30:00.0000000000031950</v>
      </c>
      <c r="BO1610">
        <v>12</v>
      </c>
      <c r="BP1610" t="b">
        <v>1</v>
      </c>
    </row>
    <row r="1611" spans="1:68" x14ac:dyDescent="0.2">
      <c r="A1611" s="1" t="s">
        <v>3447</v>
      </c>
      <c r="B1611" s="1" t="s">
        <v>2842</v>
      </c>
      <c r="C1611" s="2" t="d">
        <v>2026-07-06</v>
      </c>
      <c r="D1611">
        <v>26</v>
      </c>
      <c r="E1611" s="1" t="s">
        <v>133</v>
      </c>
      <c r="F1611">
        <v>90</v>
      </c>
      <c r="G1611">
        <v>8</v>
      </c>
      <c r="H1611">
        <v>0</v>
      </c>
      <c r="I1611">
        <v>0</v>
      </c>
      <c r="J1611">
        <v>8</v>
      </c>
      <c r="K1611">
        <v>0</v>
      </c>
      <c r="L1611">
        <v>0</v>
      </c>
      <c r="M1611" s="1" t="s">
        <v>63</v>
      </c>
      <c r="N1611" s="1" t="s">
        <v>63</v>
      </c>
      <c r="O1611" s="1" t="s">
        <v>3448</v>
      </c>
      <c r="P1611">
        <v>11.25</v>
      </c>
      <c r="Q1611">
        <v>0</v>
      </c>
      <c r="R1611">
        <v>850</v>
      </c>
      <c r="S1611">
        <v>0</v>
      </c>
      <c r="T1611">
        <v>38</v>
      </c>
      <c r="U1611">
        <v>90</v>
      </c>
      <c r="V1611">
        <v>441</v>
      </c>
      <c r="W1611">
        <v>96608.17</v>
      </c>
      <c r="X1611">
        <v>4.9000000000000004</v>
      </c>
      <c r="Y1611">
        <v>1073.4241111111112</v>
      </c>
      <c r="Z1611">
        <v>18.633333333333333</v>
      </c>
      <c r="AA1611">
        <v>15.750944398333333</v>
      </c>
      <c r="AB1611">
        <v>14</v>
      </c>
      <c r="AC1611">
        <v>0.27726315444444438</v>
      </c>
      <c r="AD1611">
        <v>1.4191501851851843E-3</v>
      </c>
      <c r="AE1611">
        <v>1.2878173483553497</v>
      </c>
      <c r="AF1611">
        <v>0.68</v>
      </c>
      <c r="AG1611">
        <v>1.487518574074074E-2</v>
      </c>
      <c r="AH1611">
        <v>4.4140313214814819</v>
      </c>
      <c r="AI1611">
        <v>8.4189728657407414</v>
      </c>
      <c r="AJ1611">
        <v>4050</v>
      </c>
      <c r="AK1611">
        <v>35</v>
      </c>
      <c r="AL1611">
        <v>6</v>
      </c>
      <c r="AM1611">
        <v>6</v>
      </c>
      <c r="AN1611">
        <v>5</v>
      </c>
      <c r="AO1611">
        <v>0</v>
      </c>
      <c r="AP1611">
        <v>1</v>
      </c>
      <c r="AQ1611">
        <v>0</v>
      </c>
      <c r="AR1611">
        <v>1488.02</v>
      </c>
      <c r="AS1611" s="1" t="s">
        <v>173</v>
      </c>
      <c r="AT1611">
        <v>13</v>
      </c>
      <c r="AU1611">
        <v>117.13489819999999</v>
      </c>
      <c r="AV1611">
        <v>980.74412173333337</v>
      </c>
      <c r="AW1611">
        <v>35</v>
      </c>
      <c r="AX1611">
        <v>0.15555555555555556</v>
      </c>
      <c r="AY1611">
        <v>6.6666666666666666E-2</v>
      </c>
      <c r="AZ1611">
        <v>45</v>
      </c>
      <c r="BA1611">
        <v>0.48806207583333333</v>
      </c>
      <c r="BB1611">
        <v>0.93404202069841269</v>
      </c>
      <c r="BC1611">
        <v>47</v>
      </c>
      <c r="BD1611">
        <v>-12</v>
      </c>
      <c r="BE1611">
        <v>6</v>
      </c>
      <c r="BF1611">
        <v>2</v>
      </c>
      <c r="BG1611" s="1" t="s">
        <v>174</v>
      </c>
      <c r="BH1611" s="1" t="s">
        <v>6892</v>
      </c>
      <c r="BI1611" s="1" t="s">
        <v>6889</v>
      </c>
      <c r="BJ1611" s="1" t="s">
        <v>6893</v>
      </c>
      <c r="BK1611">
        <v>1900</v>
      </c>
      <c r="BL1611">
        <v>2.8</v>
      </c>
      <c r="BM1611" s="5" t="d">
        <v>12:30:00.0000000000031950</v>
      </c>
      <c r="BN1611" s="5" t="d">
        <v>12:59:59.9999999999968050</v>
      </c>
      <c r="BO1611">
        <v>12</v>
      </c>
      <c r="BP1611" t="b">
        <v>1</v>
      </c>
    </row>
    <row r="1612" spans="1:68" x14ac:dyDescent="0.2">
      <c r="A1612" s="1" t="s">
        <v>3449</v>
      </c>
      <c r="B1612" s="1" t="s">
        <v>2842</v>
      </c>
      <c r="C1612" s="2" t="d">
        <v>2026-07-06</v>
      </c>
      <c r="D1612">
        <v>27</v>
      </c>
      <c r="E1612" s="1" t="s">
        <v>133</v>
      </c>
      <c r="F1612">
        <v>78</v>
      </c>
      <c r="G1612">
        <v>8</v>
      </c>
      <c r="H1612">
        <v>0</v>
      </c>
      <c r="I1612">
        <v>0</v>
      </c>
      <c r="J1612">
        <v>8</v>
      </c>
      <c r="K1612">
        <v>0</v>
      </c>
      <c r="L1612">
        <v>0</v>
      </c>
      <c r="M1612" s="1" t="s">
        <v>63</v>
      </c>
      <c r="N1612" s="1" t="s">
        <v>63</v>
      </c>
      <c r="O1612" s="1" t="s">
        <v>3450</v>
      </c>
      <c r="P1612">
        <v>9.75</v>
      </c>
      <c r="Q1612">
        <v>0</v>
      </c>
      <c r="R1612">
        <v>850</v>
      </c>
      <c r="S1612">
        <v>0</v>
      </c>
      <c r="T1612">
        <v>38</v>
      </c>
      <c r="U1612">
        <v>78</v>
      </c>
      <c r="V1612">
        <v>396</v>
      </c>
      <c r="W1612">
        <v>93151.74</v>
      </c>
      <c r="X1612">
        <v>5.0769230769230766</v>
      </c>
      <c r="Y1612">
        <v>1194.2530769230771</v>
      </c>
      <c r="Z1612">
        <v>17.974358974358974</v>
      </c>
      <c r="AA1612">
        <v>19.02618692094017</v>
      </c>
      <c r="AB1612">
        <v>51</v>
      </c>
      <c r="AC1612">
        <v>1.5611672536324785</v>
      </c>
      <c r="AD1612">
        <v>0</v>
      </c>
      <c r="AE1612">
        <v>1.3529695599939733</v>
      </c>
      <c r="AF1612">
        <v>0.62200854700854702</v>
      </c>
      <c r="AG1612">
        <v>0</v>
      </c>
      <c r="AH1612">
        <v>7.6542146914529914</v>
      </c>
      <c r="AI1612">
        <v>8.5328915508546999</v>
      </c>
      <c r="AJ1612">
        <v>3510</v>
      </c>
      <c r="AK1612">
        <v>35</v>
      </c>
      <c r="AL1612">
        <v>2</v>
      </c>
      <c r="AM1612">
        <v>2</v>
      </c>
      <c r="AN1612">
        <v>1</v>
      </c>
      <c r="AO1612">
        <v>0</v>
      </c>
      <c r="AP1612">
        <v>1</v>
      </c>
      <c r="AQ1612">
        <v>0</v>
      </c>
      <c r="AR1612">
        <v>343.70000000000005</v>
      </c>
      <c r="AS1612" s="1" t="s">
        <v>173</v>
      </c>
      <c r="AT1612">
        <v>51</v>
      </c>
      <c r="AU1612">
        <v>102.11465088333334</v>
      </c>
      <c r="AV1612">
        <v>983.67959274999998</v>
      </c>
      <c r="AW1612">
        <v>35</v>
      </c>
      <c r="AX1612">
        <v>0.65384615384615385</v>
      </c>
      <c r="AY1612">
        <v>2.564102564102564E-2</v>
      </c>
      <c r="AZ1612">
        <v>45</v>
      </c>
      <c r="BA1612">
        <v>0.4254777120138889</v>
      </c>
      <c r="BB1612">
        <v>0.9368377073809524</v>
      </c>
      <c r="BC1612">
        <v>47</v>
      </c>
      <c r="BD1612">
        <v>-12</v>
      </c>
      <c r="BE1612">
        <v>5</v>
      </c>
      <c r="BF1612">
        <v>3</v>
      </c>
      <c r="BG1612" s="1" t="s">
        <v>174</v>
      </c>
      <c r="BH1612" s="1" t="s">
        <v>6892</v>
      </c>
      <c r="BI1612" s="1" t="s">
        <v>6889</v>
      </c>
      <c r="BJ1612" s="1" t="s">
        <v>6893</v>
      </c>
      <c r="BK1612">
        <v>1900</v>
      </c>
      <c r="BL1612">
        <v>2.8</v>
      </c>
      <c r="BM1612" s="5" t="d">
        <v>12:59:59.9999999999968050</v>
      </c>
      <c r="BN1612" s="5" t="d">
        <v>13:30:00.000</v>
      </c>
      <c r="BO1612">
        <v>13</v>
      </c>
      <c r="BP1612" t="b">
        <v>1</v>
      </c>
    </row>
    <row r="1613" spans="1:68" x14ac:dyDescent="0.2">
      <c r="A1613" s="1" t="s">
        <v>3451</v>
      </c>
      <c r="B1613" s="1" t="s">
        <v>2842</v>
      </c>
      <c r="C1613" s="2" t="d">
        <v>2026-07-06</v>
      </c>
      <c r="D1613">
        <v>28</v>
      </c>
      <c r="E1613" s="1" t="s">
        <v>133</v>
      </c>
      <c r="F1613">
        <v>82</v>
      </c>
      <c r="G1613">
        <v>8</v>
      </c>
      <c r="H1613">
        <v>0</v>
      </c>
      <c r="I1613">
        <v>0</v>
      </c>
      <c r="J1613">
        <v>8</v>
      </c>
      <c r="K1613">
        <v>0</v>
      </c>
      <c r="L1613">
        <v>0</v>
      </c>
      <c r="M1613" s="1" t="s">
        <v>63</v>
      </c>
      <c r="N1613" s="1" t="s">
        <v>63</v>
      </c>
      <c r="O1613" s="1" t="s">
        <v>3452</v>
      </c>
      <c r="P1613">
        <v>10.25</v>
      </c>
      <c r="Q1613">
        <v>0</v>
      </c>
      <c r="R1613">
        <v>850</v>
      </c>
      <c r="S1613">
        <v>0</v>
      </c>
      <c r="T1613">
        <v>38</v>
      </c>
      <c r="U1613">
        <v>82</v>
      </c>
      <c r="V1613">
        <v>421</v>
      </c>
      <c r="W1613">
        <v>92699.819999999992</v>
      </c>
      <c r="X1613">
        <v>5.1341463414634143</v>
      </c>
      <c r="Y1613">
        <v>1130.4856097560976</v>
      </c>
      <c r="Z1613">
        <v>18.134146341463413</v>
      </c>
      <c r="AA1613">
        <v>23.658161797357725</v>
      </c>
      <c r="AB1613">
        <v>81</v>
      </c>
      <c r="AC1613">
        <v>5.5472058113821134</v>
      </c>
      <c r="AD1613">
        <v>5.3120664634146338E-3</v>
      </c>
      <c r="AE1613">
        <v>1.3407671979458062</v>
      </c>
      <c r="AF1613">
        <v>0.68617886178861787</v>
      </c>
      <c r="AG1613">
        <v>0</v>
      </c>
      <c r="AH1613">
        <v>12.371888404878048</v>
      </c>
      <c r="AI1613">
        <v>8.2944624121951218</v>
      </c>
      <c r="AJ1613">
        <v>3690</v>
      </c>
      <c r="AK1613">
        <v>35</v>
      </c>
      <c r="AL1613">
        <v>7</v>
      </c>
      <c r="AM1613">
        <v>7</v>
      </c>
      <c r="AN1613">
        <v>4</v>
      </c>
      <c r="AO1613">
        <v>0</v>
      </c>
      <c r="AP1613">
        <v>3</v>
      </c>
      <c r="AQ1613">
        <v>0</v>
      </c>
      <c r="AR1613">
        <v>2210.6799999999998</v>
      </c>
      <c r="AS1613" s="1" t="s">
        <v>173</v>
      </c>
      <c r="AT1613">
        <v>81</v>
      </c>
      <c r="AU1613">
        <v>111.6444236</v>
      </c>
      <c r="AV1613">
        <v>983.86078554999995</v>
      </c>
      <c r="AW1613">
        <v>35</v>
      </c>
      <c r="AX1613">
        <v>0.98780487804878048</v>
      </c>
      <c r="AY1613">
        <v>8.5365853658536592E-2</v>
      </c>
      <c r="AZ1613">
        <v>45</v>
      </c>
      <c r="BA1613">
        <v>0.46518509833333332</v>
      </c>
      <c r="BB1613">
        <v>0.93701027195238085</v>
      </c>
      <c r="BC1613">
        <v>47</v>
      </c>
      <c r="BD1613">
        <v>-12</v>
      </c>
      <c r="BE1613">
        <v>6</v>
      </c>
      <c r="BF1613">
        <v>2</v>
      </c>
      <c r="BG1613" s="1" t="s">
        <v>174</v>
      </c>
      <c r="BH1613" s="1" t="s">
        <v>6892</v>
      </c>
      <c r="BI1613" s="1" t="s">
        <v>6889</v>
      </c>
      <c r="BJ1613" s="1" t="s">
        <v>6893</v>
      </c>
      <c r="BK1613">
        <v>1900</v>
      </c>
      <c r="BL1613">
        <v>2.8</v>
      </c>
      <c r="BM1613" s="5" t="d">
        <v>13:30:00.000</v>
      </c>
      <c r="BN1613" s="5" t="d">
        <v>14:00:00.0000000000031950</v>
      </c>
      <c r="BO1613">
        <v>13</v>
      </c>
      <c r="BP1613" t="b">
        <v>1</v>
      </c>
    </row>
    <row r="1614" spans="1:68" x14ac:dyDescent="0.2">
      <c r="A1614" s="1" t="s">
        <v>3453</v>
      </c>
      <c r="B1614" s="1" t="s">
        <v>2842</v>
      </c>
      <c r="C1614" s="2" t="d">
        <v>2026-07-06</v>
      </c>
      <c r="D1614">
        <v>29</v>
      </c>
      <c r="E1614" s="1" t="s">
        <v>133</v>
      </c>
      <c r="F1614">
        <v>58</v>
      </c>
      <c r="G1614">
        <v>8</v>
      </c>
      <c r="H1614">
        <v>0</v>
      </c>
      <c r="I1614">
        <v>0</v>
      </c>
      <c r="J1614">
        <v>8</v>
      </c>
      <c r="K1614">
        <v>0</v>
      </c>
      <c r="L1614">
        <v>0</v>
      </c>
      <c r="M1614" s="1" t="s">
        <v>63</v>
      </c>
      <c r="N1614" s="1" t="s">
        <v>63</v>
      </c>
      <c r="O1614" s="1" t="s">
        <v>3454</v>
      </c>
      <c r="P1614">
        <v>7.25</v>
      </c>
      <c r="Q1614">
        <v>0</v>
      </c>
      <c r="R1614">
        <v>850</v>
      </c>
      <c r="S1614">
        <v>0</v>
      </c>
      <c r="T1614">
        <v>38</v>
      </c>
      <c r="U1614">
        <v>58</v>
      </c>
      <c r="V1614">
        <v>322</v>
      </c>
      <c r="W1614">
        <v>73100.78</v>
      </c>
      <c r="X1614">
        <v>5.5517241379310347</v>
      </c>
      <c r="Y1614">
        <v>1260.3582758620689</v>
      </c>
      <c r="Z1614">
        <v>15.327586206896552</v>
      </c>
      <c r="AA1614">
        <v>19.550218350287356</v>
      </c>
      <c r="AB1614">
        <v>58</v>
      </c>
      <c r="AC1614">
        <v>4.2226321433908041</v>
      </c>
      <c r="AD1614">
        <v>0</v>
      </c>
      <c r="AE1614">
        <v>1.4466014387262094</v>
      </c>
      <c r="AF1614">
        <v>0.62528735632183907</v>
      </c>
      <c r="AG1614">
        <v>0</v>
      </c>
      <c r="AH1614">
        <v>7.9536076264367814</v>
      </c>
      <c r="AI1614">
        <v>8.62184835545977</v>
      </c>
      <c r="AJ1614">
        <v>2320</v>
      </c>
      <c r="AK1614">
        <v>35</v>
      </c>
      <c r="AL1614">
        <v>5</v>
      </c>
      <c r="AM1614">
        <v>5</v>
      </c>
      <c r="AN1614">
        <v>3</v>
      </c>
      <c r="AO1614">
        <v>0</v>
      </c>
      <c r="AP1614">
        <v>2</v>
      </c>
      <c r="AQ1614">
        <v>0</v>
      </c>
      <c r="AR1614">
        <v>2317.08</v>
      </c>
      <c r="AS1614" s="1" t="s">
        <v>173</v>
      </c>
      <c r="AT1614">
        <v>58</v>
      </c>
      <c r="AU1614">
        <v>85.127772483333331</v>
      </c>
      <c r="AV1614">
        <v>977.95902345000002</v>
      </c>
      <c r="AW1614">
        <v>35</v>
      </c>
      <c r="AX1614">
        <v>1</v>
      </c>
      <c r="AY1614">
        <v>8.6206896551724144E-2</v>
      </c>
      <c r="AZ1614">
        <v>40</v>
      </c>
      <c r="BA1614">
        <v>0.3546990520138889</v>
      </c>
      <c r="BB1614">
        <v>0.93138954614285718</v>
      </c>
      <c r="BC1614">
        <v>47</v>
      </c>
      <c r="BD1614">
        <v>-12</v>
      </c>
      <c r="BE1614">
        <v>5</v>
      </c>
      <c r="BF1614">
        <v>3</v>
      </c>
      <c r="BG1614" s="1" t="s">
        <v>174</v>
      </c>
      <c r="BH1614" s="1" t="s">
        <v>6892</v>
      </c>
      <c r="BI1614" s="1" t="s">
        <v>6889</v>
      </c>
      <c r="BJ1614" s="1" t="s">
        <v>6893</v>
      </c>
      <c r="BK1614">
        <v>1900</v>
      </c>
      <c r="BL1614">
        <v>2.8</v>
      </c>
      <c r="BM1614" s="5" t="d">
        <v>14:00:00.0000000000031950</v>
      </c>
      <c r="BN1614" s="5" t="d">
        <v>14:29:59.9999999999968050</v>
      </c>
      <c r="BO1614">
        <v>14</v>
      </c>
      <c r="BP1614" t="b">
        <v>0</v>
      </c>
    </row>
    <row r="1615" spans="1:68" x14ac:dyDescent="0.2">
      <c r="A1615" s="1" t="s">
        <v>3455</v>
      </c>
      <c r="B1615" s="1" t="s">
        <v>2842</v>
      </c>
      <c r="C1615" s="2" t="d">
        <v>2026-07-06</v>
      </c>
      <c r="D1615">
        <v>30</v>
      </c>
      <c r="E1615" s="1" t="s">
        <v>133</v>
      </c>
      <c r="F1615">
        <v>40</v>
      </c>
      <c r="G1615">
        <v>8</v>
      </c>
      <c r="H1615">
        <v>0</v>
      </c>
      <c r="I1615">
        <v>0</v>
      </c>
      <c r="J1615">
        <v>8</v>
      </c>
      <c r="K1615">
        <v>0</v>
      </c>
      <c r="L1615">
        <v>0</v>
      </c>
      <c r="M1615" s="1" t="s">
        <v>63</v>
      </c>
      <c r="N1615" s="1" t="s">
        <v>63</v>
      </c>
      <c r="O1615" s="1" t="s">
        <v>3456</v>
      </c>
      <c r="P1615">
        <v>5</v>
      </c>
      <c r="Q1615">
        <v>0</v>
      </c>
      <c r="R1615">
        <v>850</v>
      </c>
      <c r="S1615">
        <v>0</v>
      </c>
      <c r="T1615">
        <v>38</v>
      </c>
      <c r="U1615">
        <v>40</v>
      </c>
      <c r="V1615">
        <v>205</v>
      </c>
      <c r="W1615">
        <v>51292.68</v>
      </c>
      <c r="X1615">
        <v>5.125</v>
      </c>
      <c r="Y1615">
        <v>1282.317</v>
      </c>
      <c r="Z1615">
        <v>14.425000000000001</v>
      </c>
      <c r="AA1615">
        <v>12.447262727083332</v>
      </c>
      <c r="AB1615">
        <v>7</v>
      </c>
      <c r="AC1615">
        <v>0.23644545791666652</v>
      </c>
      <c r="AD1615">
        <v>0</v>
      </c>
      <c r="AE1615">
        <v>1.3829047637358767</v>
      </c>
      <c r="AF1615">
        <v>0.56125000000000003</v>
      </c>
      <c r="AG1615">
        <v>1.2043986679166667</v>
      </c>
      <c r="AH1615">
        <v>0.7335214895833333</v>
      </c>
      <c r="AI1615">
        <v>8.8783364699999989</v>
      </c>
      <c r="AJ1615">
        <v>1600</v>
      </c>
      <c r="AK1615">
        <v>35</v>
      </c>
      <c r="AL1615">
        <v>3</v>
      </c>
      <c r="AM1615">
        <v>3</v>
      </c>
      <c r="AN1615">
        <v>2</v>
      </c>
      <c r="AO1615">
        <v>1</v>
      </c>
      <c r="AP1615">
        <v>0</v>
      </c>
      <c r="AQ1615">
        <v>0</v>
      </c>
      <c r="AR1615">
        <v>1515.18</v>
      </c>
      <c r="AS1615" s="1" t="s">
        <v>173</v>
      </c>
      <c r="AT1615">
        <v>6</v>
      </c>
      <c r="AU1615">
        <v>53.001324366666665</v>
      </c>
      <c r="AV1615">
        <v>859.9037433333333</v>
      </c>
      <c r="AW1615">
        <v>35</v>
      </c>
      <c r="AX1615">
        <v>0.17499999999999999</v>
      </c>
      <c r="AY1615">
        <v>7.4999999999999997E-2</v>
      </c>
      <c r="AZ1615">
        <v>40</v>
      </c>
      <c r="BA1615">
        <v>0.22083885152777777</v>
      </c>
      <c r="BB1615">
        <v>0.81895594603174604</v>
      </c>
      <c r="BC1615">
        <v>41</v>
      </c>
      <c r="BD1615">
        <v>-6</v>
      </c>
      <c r="BE1615">
        <v>3</v>
      </c>
      <c r="BF1615">
        <v>5</v>
      </c>
      <c r="BG1615" s="1" t="s">
        <v>174</v>
      </c>
      <c r="BH1615" s="1" t="s">
        <v>6892</v>
      </c>
      <c r="BI1615" s="1" t="s">
        <v>6889</v>
      </c>
      <c r="BJ1615" s="1" t="s">
        <v>6893</v>
      </c>
      <c r="BK1615">
        <v>1900</v>
      </c>
      <c r="BL1615">
        <v>2.8</v>
      </c>
      <c r="BM1615" s="5" t="d">
        <v>14:29:59.9999999999968050</v>
      </c>
      <c r="BN1615" s="5" t="d">
        <v>15:00:00.000</v>
      </c>
      <c r="BO1615">
        <v>14</v>
      </c>
      <c r="BP1615" t="b">
        <v>0</v>
      </c>
    </row>
    <row r="1616" spans="1:68" x14ac:dyDescent="0.2">
      <c r="A1616" s="1" t="s">
        <v>3457</v>
      </c>
      <c r="B1616" s="1" t="s">
        <v>2842</v>
      </c>
      <c r="C1616" s="2" t="d">
        <v>2026-07-06</v>
      </c>
      <c r="D1616">
        <v>31</v>
      </c>
      <c r="E1616" s="1" t="s">
        <v>150</v>
      </c>
      <c r="F1616">
        <v>36</v>
      </c>
      <c r="G1616">
        <v>8</v>
      </c>
      <c r="H1616">
        <v>0</v>
      </c>
      <c r="I1616">
        <v>2</v>
      </c>
      <c r="J1616">
        <v>6</v>
      </c>
      <c r="K1616">
        <v>0</v>
      </c>
      <c r="L1616">
        <v>1</v>
      </c>
      <c r="M1616" s="1" t="s">
        <v>63</v>
      </c>
      <c r="N1616" s="1" t="s">
        <v>3458</v>
      </c>
      <c r="O1616" s="1" t="s">
        <v>3459</v>
      </c>
      <c r="P1616">
        <v>6</v>
      </c>
      <c r="Q1616">
        <v>0</v>
      </c>
      <c r="R1616">
        <v>850</v>
      </c>
      <c r="S1616">
        <v>1</v>
      </c>
      <c r="T1616">
        <v>37</v>
      </c>
      <c r="U1616">
        <v>36</v>
      </c>
      <c r="V1616">
        <v>196</v>
      </c>
      <c r="W1616">
        <v>46418.35</v>
      </c>
      <c r="X1616">
        <v>5.4444444444444446</v>
      </c>
      <c r="Y1616">
        <v>1289.398611111111</v>
      </c>
      <c r="Z1616">
        <v>14</v>
      </c>
      <c r="AA1616">
        <v>11.999658628240741</v>
      </c>
      <c r="AB1616">
        <v>6</v>
      </c>
      <c r="AC1616">
        <v>0.13158411574074064</v>
      </c>
      <c r="AD1616">
        <v>0</v>
      </c>
      <c r="AE1616">
        <v>1.4419809733619102</v>
      </c>
      <c r="AF1616">
        <v>0.68518518518518523</v>
      </c>
      <c r="AG1616">
        <v>2.1271661499999999</v>
      </c>
      <c r="AH1616">
        <v>0</v>
      </c>
      <c r="AI1616">
        <v>8.9498072842592578</v>
      </c>
      <c r="AJ1616">
        <v>1440</v>
      </c>
      <c r="AK1616">
        <v>35</v>
      </c>
      <c r="AL1616">
        <v>3</v>
      </c>
      <c r="AM1616">
        <v>3</v>
      </c>
      <c r="AN1616">
        <v>1</v>
      </c>
      <c r="AO1616">
        <v>2</v>
      </c>
      <c r="AP1616">
        <v>0</v>
      </c>
      <c r="AQ1616">
        <v>0</v>
      </c>
      <c r="AR1616">
        <v>641.08000000000004</v>
      </c>
      <c r="AS1616" s="1" t="s">
        <v>65</v>
      </c>
      <c r="AT1616">
        <v>6</v>
      </c>
      <c r="AU1616">
        <v>55.088309099999996</v>
      </c>
      <c r="AV1616">
        <v>545.98829166666667</v>
      </c>
      <c r="AW1616">
        <v>30</v>
      </c>
      <c r="AX1616">
        <v>0.16666666666666666</v>
      </c>
      <c r="AY1616">
        <v>8.3333333333333329E-2</v>
      </c>
      <c r="AZ1616">
        <v>40</v>
      </c>
      <c r="BA1616">
        <v>0.30604616166666665</v>
      </c>
      <c r="BB1616">
        <v>0.51998884920634925</v>
      </c>
      <c r="BC1616">
        <v>26</v>
      </c>
      <c r="BD1616">
        <v>9</v>
      </c>
      <c r="BE1616">
        <v>3</v>
      </c>
      <c r="BF1616">
        <v>3</v>
      </c>
      <c r="BG1616" s="1" t="s">
        <v>83</v>
      </c>
      <c r="BH1616" s="1" t="s">
        <v>6892</v>
      </c>
      <c r="BI1616" s="1" t="s">
        <v>6889</v>
      </c>
      <c r="BJ1616" s="1" t="s">
        <v>6893</v>
      </c>
      <c r="BK1616">
        <v>1900</v>
      </c>
      <c r="BL1616">
        <v>2.8</v>
      </c>
      <c r="BM1616" s="5" t="d">
        <v>15:00:00.000</v>
      </c>
      <c r="BN1616" s="5" t="d">
        <v>15:30:00.0000000000031950</v>
      </c>
      <c r="BO1616">
        <v>15</v>
      </c>
      <c r="BP1616" t="b">
        <v>0</v>
      </c>
    </row>
    <row r="1617" spans="1:68" x14ac:dyDescent="0.2">
      <c r="A1617" s="1" t="s">
        <v>3460</v>
      </c>
      <c r="B1617" s="1" t="s">
        <v>2842</v>
      </c>
      <c r="C1617" s="2" t="d">
        <v>2026-07-06</v>
      </c>
      <c r="D1617">
        <v>32</v>
      </c>
      <c r="E1617" s="1" t="s">
        <v>150</v>
      </c>
      <c r="F1617">
        <v>25</v>
      </c>
      <c r="G1617">
        <v>8</v>
      </c>
      <c r="H1617">
        <v>0</v>
      </c>
      <c r="I1617">
        <v>2</v>
      </c>
      <c r="J1617">
        <v>6</v>
      </c>
      <c r="K1617">
        <v>0</v>
      </c>
      <c r="L1617">
        <v>1</v>
      </c>
      <c r="M1617" s="1" t="s">
        <v>63</v>
      </c>
      <c r="N1617" s="1" t="s">
        <v>3021</v>
      </c>
      <c r="O1617" s="1" t="s">
        <v>3461</v>
      </c>
      <c r="P1617">
        <v>4.166666666666667</v>
      </c>
      <c r="Q1617">
        <v>0</v>
      </c>
      <c r="R1617">
        <v>850</v>
      </c>
      <c r="S1617">
        <v>1</v>
      </c>
      <c r="T1617">
        <v>36</v>
      </c>
      <c r="U1617">
        <v>25</v>
      </c>
      <c r="V1617">
        <v>125</v>
      </c>
      <c r="W1617">
        <v>31583.309999999998</v>
      </c>
      <c r="X1617">
        <v>5</v>
      </c>
      <c r="Y1617">
        <v>1263.3324</v>
      </c>
      <c r="Z1617">
        <v>13.96</v>
      </c>
      <c r="AA1617">
        <v>11.27484389</v>
      </c>
      <c r="AB1617">
        <v>2</v>
      </c>
      <c r="AC1617">
        <v>8.559939466666662E-2</v>
      </c>
      <c r="AD1617">
        <v>0</v>
      </c>
      <c r="AE1617">
        <v>1.317792865294384</v>
      </c>
      <c r="AF1617">
        <v>0.74333333333333329</v>
      </c>
      <c r="AG1617">
        <v>2.0611261893333332</v>
      </c>
      <c r="AH1617">
        <v>0</v>
      </c>
      <c r="AI1617">
        <v>8.2390510246666668</v>
      </c>
      <c r="AJ1617">
        <v>1000</v>
      </c>
      <c r="AK1617">
        <v>35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 s="1" t="s">
        <v>65</v>
      </c>
      <c r="AT1617">
        <v>2</v>
      </c>
      <c r="AU1617">
        <v>32.674286666666667</v>
      </c>
      <c r="AV1617">
        <v>438.1603768666667</v>
      </c>
      <c r="AW1617">
        <v>24</v>
      </c>
      <c r="AX1617">
        <v>0.08</v>
      </c>
      <c r="AY1617">
        <v>0</v>
      </c>
      <c r="AZ1617">
        <v>40</v>
      </c>
      <c r="BA1617">
        <v>0.1815238148148148</v>
      </c>
      <c r="BB1617">
        <v>0.41729559701587304</v>
      </c>
      <c r="BC1617">
        <v>21</v>
      </c>
      <c r="BD1617">
        <v>14</v>
      </c>
      <c r="BE1617">
        <v>2</v>
      </c>
      <c r="BF1617">
        <v>4</v>
      </c>
      <c r="BG1617" s="1" t="s">
        <v>99</v>
      </c>
      <c r="BH1617" s="1" t="s">
        <v>6892</v>
      </c>
      <c r="BI1617" s="1" t="s">
        <v>6889</v>
      </c>
      <c r="BJ1617" s="1" t="s">
        <v>6893</v>
      </c>
      <c r="BK1617">
        <v>1900</v>
      </c>
      <c r="BL1617">
        <v>2.8</v>
      </c>
      <c r="BM1617" s="5" t="d">
        <v>15:30:00.0000000000031950</v>
      </c>
      <c r="BN1617" s="5" t="d">
        <v>15:59:59.9999999999968050</v>
      </c>
      <c r="BO1617">
        <v>15</v>
      </c>
      <c r="BP1617" t="b">
        <v>0</v>
      </c>
    </row>
    <row r="1618" spans="1:68" x14ac:dyDescent="0.2">
      <c r="A1618" s="1" t="s">
        <v>3462</v>
      </c>
      <c r="B1618" s="1" t="s">
        <v>2842</v>
      </c>
      <c r="C1618" s="2" t="d">
        <v>2026-07-06</v>
      </c>
      <c r="D1618">
        <v>33</v>
      </c>
      <c r="E1618" s="1" t="s">
        <v>150</v>
      </c>
      <c r="F1618">
        <v>16</v>
      </c>
      <c r="G1618">
        <v>17</v>
      </c>
      <c r="H1618">
        <v>0</v>
      </c>
      <c r="I1618">
        <v>2</v>
      </c>
      <c r="J1618">
        <v>15</v>
      </c>
      <c r="K1618">
        <v>0</v>
      </c>
      <c r="L1618">
        <v>1</v>
      </c>
      <c r="M1618" s="1" t="s">
        <v>63</v>
      </c>
      <c r="N1618" s="1" t="s">
        <v>3463</v>
      </c>
      <c r="O1618" s="1" t="s">
        <v>3464</v>
      </c>
      <c r="P1618">
        <v>1.0666666666666669</v>
      </c>
      <c r="Q1618">
        <v>0</v>
      </c>
      <c r="R1618">
        <v>850</v>
      </c>
      <c r="S1618">
        <v>1</v>
      </c>
      <c r="T1618">
        <v>35</v>
      </c>
      <c r="U1618">
        <v>16</v>
      </c>
      <c r="V1618">
        <v>89</v>
      </c>
      <c r="W1618">
        <v>20277.25</v>
      </c>
      <c r="X1618">
        <v>5.5625</v>
      </c>
      <c r="Y1618">
        <v>1267.328125</v>
      </c>
      <c r="Z1618">
        <v>14</v>
      </c>
      <c r="AA1618">
        <v>11.386321271875001</v>
      </c>
      <c r="AB1618">
        <v>2</v>
      </c>
      <c r="AC1618">
        <v>7.9159685416666736E-2</v>
      </c>
      <c r="AD1618">
        <v>0</v>
      </c>
      <c r="AE1618">
        <v>1.4421778416745457</v>
      </c>
      <c r="AF1618">
        <v>0.72916666666666663</v>
      </c>
      <c r="AG1618">
        <v>2.1713445</v>
      </c>
      <c r="AH1618">
        <v>0</v>
      </c>
      <c r="AI1618">
        <v>8.4524767635416662</v>
      </c>
      <c r="AJ1618">
        <v>640</v>
      </c>
      <c r="AK1618">
        <v>66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 s="1" t="s">
        <v>65</v>
      </c>
      <c r="AT1618">
        <v>2</v>
      </c>
      <c r="AU1618">
        <v>23.408190699999999</v>
      </c>
      <c r="AV1618">
        <v>207.47255670000001</v>
      </c>
      <c r="AW1618">
        <v>18</v>
      </c>
      <c r="AX1618">
        <v>0.125</v>
      </c>
      <c r="AY1618">
        <v>0</v>
      </c>
      <c r="AZ1618">
        <v>40</v>
      </c>
      <c r="BA1618">
        <v>5.2018201555555553E-2</v>
      </c>
      <c r="BB1618">
        <v>0.10478411954545455</v>
      </c>
      <c r="BC1618">
        <v>10</v>
      </c>
      <c r="BD1618">
        <v>56</v>
      </c>
      <c r="BE1618">
        <v>2</v>
      </c>
      <c r="BF1618">
        <v>13</v>
      </c>
      <c r="BG1618" s="1" t="s">
        <v>99</v>
      </c>
      <c r="BH1618" s="1" t="s">
        <v>6892</v>
      </c>
      <c r="BI1618" s="1" t="s">
        <v>6889</v>
      </c>
      <c r="BJ1618" s="1" t="s">
        <v>6893</v>
      </c>
      <c r="BK1618">
        <v>1900</v>
      </c>
      <c r="BL1618">
        <v>2.8</v>
      </c>
      <c r="BM1618" s="5" t="d">
        <v>15:59:59.9999999999968050</v>
      </c>
      <c r="BN1618" s="5" t="d">
        <v>16:30:00.000</v>
      </c>
      <c r="BO1618">
        <v>16</v>
      </c>
      <c r="BP1618" t="b">
        <v>0</v>
      </c>
    </row>
    <row r="1619" spans="1:68" x14ac:dyDescent="0.2">
      <c r="A1619" s="1" t="s">
        <v>3465</v>
      </c>
      <c r="B1619" s="1" t="s">
        <v>2842</v>
      </c>
      <c r="C1619" s="2" t="d">
        <v>2026-07-06</v>
      </c>
      <c r="D1619">
        <v>34</v>
      </c>
      <c r="E1619" s="1" t="s">
        <v>150</v>
      </c>
      <c r="F1619">
        <v>30</v>
      </c>
      <c r="G1619">
        <v>17</v>
      </c>
      <c r="H1619">
        <v>0</v>
      </c>
      <c r="I1619">
        <v>2</v>
      </c>
      <c r="J1619">
        <v>15</v>
      </c>
      <c r="K1619">
        <v>0</v>
      </c>
      <c r="L1619">
        <v>1</v>
      </c>
      <c r="M1619" s="1" t="s">
        <v>63</v>
      </c>
      <c r="N1619" s="1" t="s">
        <v>3260</v>
      </c>
      <c r="O1619" s="1" t="s">
        <v>3466</v>
      </c>
      <c r="P1619">
        <v>2</v>
      </c>
      <c r="Q1619">
        <v>0</v>
      </c>
      <c r="R1619">
        <v>850</v>
      </c>
      <c r="S1619">
        <v>1</v>
      </c>
      <c r="T1619">
        <v>34</v>
      </c>
      <c r="U1619">
        <v>30</v>
      </c>
      <c r="V1619">
        <v>160</v>
      </c>
      <c r="W1619">
        <v>35197.32</v>
      </c>
      <c r="X1619">
        <v>5.333333333333333</v>
      </c>
      <c r="Y1619">
        <v>1173.2439999999999</v>
      </c>
      <c r="Z1619">
        <v>14.066666666666666</v>
      </c>
      <c r="AA1619">
        <v>11.459519048333334</v>
      </c>
      <c r="AB1619">
        <v>2</v>
      </c>
      <c r="AC1619">
        <v>5.2543593333333284E-2</v>
      </c>
      <c r="AD1619">
        <v>0</v>
      </c>
      <c r="AE1619">
        <v>1.4692107090092252</v>
      </c>
      <c r="AF1619">
        <v>0.68666666666666676</v>
      </c>
      <c r="AG1619">
        <v>2.1558773672222222</v>
      </c>
      <c r="AH1619">
        <v>0</v>
      </c>
      <c r="AI1619">
        <v>8.2886416727777785</v>
      </c>
      <c r="AJ1619">
        <v>1200</v>
      </c>
      <c r="AK1619">
        <v>68</v>
      </c>
      <c r="AL1619">
        <v>1</v>
      </c>
      <c r="AM1619">
        <v>1</v>
      </c>
      <c r="AN1619">
        <v>0</v>
      </c>
      <c r="AO1619">
        <v>0</v>
      </c>
      <c r="AP1619">
        <v>1</v>
      </c>
      <c r="AQ1619">
        <v>0</v>
      </c>
      <c r="AR1619">
        <v>413.3</v>
      </c>
      <c r="AS1619" s="1" t="s">
        <v>65</v>
      </c>
      <c r="AT1619">
        <v>2</v>
      </c>
      <c r="AU1619">
        <v>42.970847399999997</v>
      </c>
      <c r="AV1619">
        <v>275.60374610000002</v>
      </c>
      <c r="AW1619">
        <v>17</v>
      </c>
      <c r="AX1619">
        <v>6.6666666666666666E-2</v>
      </c>
      <c r="AY1619">
        <v>3.3333333333333333E-2</v>
      </c>
      <c r="AZ1619">
        <v>40</v>
      </c>
      <c r="BA1619">
        <v>9.5490771999999988E-2</v>
      </c>
      <c r="BB1619">
        <v>0.13509987553921571</v>
      </c>
      <c r="BC1619">
        <v>14</v>
      </c>
      <c r="BD1619">
        <v>54</v>
      </c>
      <c r="BE1619">
        <v>3</v>
      </c>
      <c r="BF1619">
        <v>12</v>
      </c>
      <c r="BG1619" s="1" t="s">
        <v>99</v>
      </c>
      <c r="BH1619" s="1" t="s">
        <v>6892</v>
      </c>
      <c r="BI1619" s="1" t="s">
        <v>6889</v>
      </c>
      <c r="BJ1619" s="1" t="s">
        <v>6893</v>
      </c>
      <c r="BK1619">
        <v>1900</v>
      </c>
      <c r="BL1619">
        <v>2.8</v>
      </c>
      <c r="BM1619" s="5" t="d">
        <v>16:30:00.000</v>
      </c>
      <c r="BN1619" s="5" t="d">
        <v>17:00:00.0000000000031950</v>
      </c>
      <c r="BO1619">
        <v>16</v>
      </c>
      <c r="BP1619" t="b">
        <v>0</v>
      </c>
    </row>
    <row r="1620" spans="1:68" x14ac:dyDescent="0.2">
      <c r="A1620" s="1" t="s">
        <v>3467</v>
      </c>
      <c r="B1620" s="1" t="s">
        <v>2842</v>
      </c>
      <c r="C1620" s="2" t="d">
        <v>2026-07-06</v>
      </c>
      <c r="D1620">
        <v>35</v>
      </c>
      <c r="E1620" s="1" t="s">
        <v>150</v>
      </c>
      <c r="F1620">
        <v>34</v>
      </c>
      <c r="G1620">
        <v>9</v>
      </c>
      <c r="H1620">
        <v>0</v>
      </c>
      <c r="I1620">
        <v>2</v>
      </c>
      <c r="J1620">
        <v>7</v>
      </c>
      <c r="K1620">
        <v>0</v>
      </c>
      <c r="L1620">
        <v>1</v>
      </c>
      <c r="M1620" s="1" t="s">
        <v>63</v>
      </c>
      <c r="N1620" s="1" t="s">
        <v>3162</v>
      </c>
      <c r="O1620" s="1" t="s">
        <v>3468</v>
      </c>
      <c r="P1620">
        <v>4.8571428571428568</v>
      </c>
      <c r="Q1620">
        <v>0</v>
      </c>
      <c r="R1620">
        <v>850</v>
      </c>
      <c r="S1620">
        <v>1</v>
      </c>
      <c r="T1620">
        <v>33</v>
      </c>
      <c r="U1620">
        <v>34</v>
      </c>
      <c r="V1620">
        <v>169</v>
      </c>
      <c r="W1620">
        <v>37911.78</v>
      </c>
      <c r="X1620">
        <v>4.9705882352941178</v>
      </c>
      <c r="Y1620">
        <v>1115.0523529411764</v>
      </c>
      <c r="Z1620">
        <v>13.852941176470589</v>
      </c>
      <c r="AA1620">
        <v>10.877098244117647</v>
      </c>
      <c r="AB1620">
        <v>2</v>
      </c>
      <c r="AC1620">
        <v>4.3132899509803896E-2</v>
      </c>
      <c r="AD1620">
        <v>0</v>
      </c>
      <c r="AE1620">
        <v>1.3035361279935029</v>
      </c>
      <c r="AF1620">
        <v>0.71421568627450982</v>
      </c>
      <c r="AG1620">
        <v>2.0177518068627451</v>
      </c>
      <c r="AH1620">
        <v>0</v>
      </c>
      <c r="AI1620">
        <v>7.9304248617647053</v>
      </c>
      <c r="AJ1620">
        <v>1360</v>
      </c>
      <c r="AK1620">
        <v>34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 s="1" t="s">
        <v>65</v>
      </c>
      <c r="AT1620">
        <v>2</v>
      </c>
      <c r="AU1620">
        <v>45.425701716666666</v>
      </c>
      <c r="AV1620">
        <v>486.78116986666669</v>
      </c>
      <c r="AW1620">
        <v>31</v>
      </c>
      <c r="AX1620">
        <v>5.8823529411764705E-2</v>
      </c>
      <c r="AY1620">
        <v>0</v>
      </c>
      <c r="AZ1620">
        <v>40</v>
      </c>
      <c r="BA1620">
        <v>0.2163128653174603</v>
      </c>
      <c r="BB1620">
        <v>0.47723644104575164</v>
      </c>
      <c r="BC1620">
        <v>24</v>
      </c>
      <c r="BD1620">
        <v>10</v>
      </c>
      <c r="BE1620">
        <v>3</v>
      </c>
      <c r="BF1620">
        <v>4</v>
      </c>
      <c r="BG1620" s="1" t="s">
        <v>99</v>
      </c>
      <c r="BH1620" s="1" t="s">
        <v>6892</v>
      </c>
      <c r="BI1620" s="1" t="s">
        <v>6889</v>
      </c>
      <c r="BJ1620" s="1" t="s">
        <v>6893</v>
      </c>
      <c r="BK1620">
        <v>1900</v>
      </c>
      <c r="BL1620">
        <v>2.8</v>
      </c>
      <c r="BM1620" s="5" t="d">
        <v>17:00:00.0000000000031950</v>
      </c>
      <c r="BN1620" s="5" t="d">
        <v>17:29:59.9999999999968050</v>
      </c>
      <c r="BO1620">
        <v>17</v>
      </c>
      <c r="BP1620" t="b">
        <v>0</v>
      </c>
    </row>
    <row r="1621" spans="1:68" x14ac:dyDescent="0.2">
      <c r="A1621" s="1" t="s">
        <v>3469</v>
      </c>
      <c r="B1621" s="1" t="s">
        <v>2842</v>
      </c>
      <c r="C1621" s="2" t="d">
        <v>2026-07-06</v>
      </c>
      <c r="D1621">
        <v>36</v>
      </c>
      <c r="E1621" s="1" t="s">
        <v>150</v>
      </c>
      <c r="F1621">
        <v>46</v>
      </c>
      <c r="G1621">
        <v>9</v>
      </c>
      <c r="H1621">
        <v>0</v>
      </c>
      <c r="I1621">
        <v>2</v>
      </c>
      <c r="J1621">
        <v>7</v>
      </c>
      <c r="K1621">
        <v>0</v>
      </c>
      <c r="L1621">
        <v>1</v>
      </c>
      <c r="M1621" s="1" t="s">
        <v>63</v>
      </c>
      <c r="N1621" s="1" t="s">
        <v>3079</v>
      </c>
      <c r="O1621" s="1" t="s">
        <v>3470</v>
      </c>
      <c r="P1621">
        <v>6.5714285714285712</v>
      </c>
      <c r="Q1621">
        <v>0</v>
      </c>
      <c r="R1621">
        <v>850</v>
      </c>
      <c r="S1621">
        <v>1</v>
      </c>
      <c r="T1621">
        <v>32</v>
      </c>
      <c r="U1621">
        <v>46</v>
      </c>
      <c r="V1621">
        <v>245</v>
      </c>
      <c r="W1621">
        <v>53404.07</v>
      </c>
      <c r="X1621">
        <v>5.3260869565217392</v>
      </c>
      <c r="Y1621">
        <v>1160.9580434782608</v>
      </c>
      <c r="Z1621">
        <v>14.652173913043478</v>
      </c>
      <c r="AA1621">
        <v>11.342549137318841</v>
      </c>
      <c r="AB1621">
        <v>4</v>
      </c>
      <c r="AC1621">
        <v>3.3752724999999983E-2</v>
      </c>
      <c r="AD1621">
        <v>0</v>
      </c>
      <c r="AE1621">
        <v>1.4642250483620907</v>
      </c>
      <c r="AF1621">
        <v>0.59384057971014492</v>
      </c>
      <c r="AG1621">
        <v>2.0580656202898551</v>
      </c>
      <c r="AH1621">
        <v>0</v>
      </c>
      <c r="AI1621">
        <v>8.45912119021739</v>
      </c>
      <c r="AJ1621">
        <v>1840</v>
      </c>
      <c r="AK1621">
        <v>34</v>
      </c>
      <c r="AL1621">
        <v>2</v>
      </c>
      <c r="AM1621">
        <v>2</v>
      </c>
      <c r="AN1621">
        <v>0</v>
      </c>
      <c r="AO1621">
        <v>0</v>
      </c>
      <c r="AP1621">
        <v>2</v>
      </c>
      <c r="AQ1621">
        <v>0</v>
      </c>
      <c r="AR1621">
        <v>513.18000000000006</v>
      </c>
      <c r="AS1621" s="1" t="s">
        <v>65</v>
      </c>
      <c r="AT1621">
        <v>3</v>
      </c>
      <c r="AU1621">
        <v>63.539465983333336</v>
      </c>
      <c r="AV1621">
        <v>561.13113680000004</v>
      </c>
      <c r="AW1621">
        <v>30</v>
      </c>
      <c r="AX1621">
        <v>8.6956521739130432E-2</v>
      </c>
      <c r="AY1621">
        <v>4.3478260869565216E-2</v>
      </c>
      <c r="AZ1621">
        <v>40</v>
      </c>
      <c r="BA1621">
        <v>0.30256888563492063</v>
      </c>
      <c r="BB1621">
        <v>0.55012856549019606</v>
      </c>
      <c r="BC1621">
        <v>27</v>
      </c>
      <c r="BD1621">
        <v>7</v>
      </c>
      <c r="BE1621">
        <v>4</v>
      </c>
      <c r="BF1621">
        <v>3</v>
      </c>
      <c r="BG1621" s="1" t="s">
        <v>99</v>
      </c>
      <c r="BH1621" s="1" t="s">
        <v>6892</v>
      </c>
      <c r="BI1621" s="1" t="s">
        <v>6889</v>
      </c>
      <c r="BJ1621" s="1" t="s">
        <v>6893</v>
      </c>
      <c r="BK1621">
        <v>1900</v>
      </c>
      <c r="BL1621">
        <v>2.8</v>
      </c>
      <c r="BM1621" s="5" t="d">
        <v>17:29:59.9999999999968050</v>
      </c>
      <c r="BN1621" s="5" t="d">
        <v>18:00:00.000</v>
      </c>
      <c r="BO1621">
        <v>17</v>
      </c>
      <c r="BP1621" t="b">
        <v>0</v>
      </c>
    </row>
    <row r="1622" spans="1:68" x14ac:dyDescent="0.2">
      <c r="A1622" s="1" t="s">
        <v>3471</v>
      </c>
      <c r="B1622" s="1" t="s">
        <v>2842</v>
      </c>
      <c r="C1622" s="2" t="d">
        <v>2026-07-06</v>
      </c>
      <c r="D1622">
        <v>37</v>
      </c>
      <c r="E1622" s="1" t="s">
        <v>165</v>
      </c>
      <c r="F1622">
        <v>58</v>
      </c>
      <c r="G1622">
        <v>9</v>
      </c>
      <c r="H1622">
        <v>0</v>
      </c>
      <c r="I1622">
        <v>0</v>
      </c>
      <c r="J1622">
        <v>9</v>
      </c>
      <c r="K1622">
        <v>0</v>
      </c>
      <c r="L1622">
        <v>0</v>
      </c>
      <c r="M1622" s="1" t="s">
        <v>63</v>
      </c>
      <c r="N1622" s="1" t="s">
        <v>63</v>
      </c>
      <c r="O1622" s="1" t="s">
        <v>3472</v>
      </c>
      <c r="P1622">
        <v>6.4444444444444446</v>
      </c>
      <c r="Q1622">
        <v>0</v>
      </c>
      <c r="R1622">
        <v>850</v>
      </c>
      <c r="S1622">
        <v>0</v>
      </c>
      <c r="T1622">
        <v>32</v>
      </c>
      <c r="U1622">
        <v>58</v>
      </c>
      <c r="V1622">
        <v>309</v>
      </c>
      <c r="W1622">
        <v>70352.759999999995</v>
      </c>
      <c r="X1622">
        <v>5.3275862068965516</v>
      </c>
      <c r="Y1622">
        <v>1212.9786206896551</v>
      </c>
      <c r="Z1622">
        <v>16.982758620689655</v>
      </c>
      <c r="AA1622">
        <v>11.458263898275861</v>
      </c>
      <c r="AB1622">
        <v>1</v>
      </c>
      <c r="AC1622">
        <v>1.0106496264367801E-2</v>
      </c>
      <c r="AD1622">
        <v>0</v>
      </c>
      <c r="AE1622">
        <v>1.3993772540853102</v>
      </c>
      <c r="AF1622">
        <v>0.56235632183908046</v>
      </c>
      <c r="AG1622">
        <v>1.7412982537356323</v>
      </c>
      <c r="AH1622">
        <v>5.6311974137931006E-3</v>
      </c>
      <c r="AI1622">
        <v>8.5377382051724133</v>
      </c>
      <c r="AJ1622">
        <v>2610</v>
      </c>
      <c r="AK1622">
        <v>34</v>
      </c>
      <c r="AL1622">
        <v>1</v>
      </c>
      <c r="AM1622">
        <v>1</v>
      </c>
      <c r="AN1622">
        <v>0</v>
      </c>
      <c r="AO1622">
        <v>1</v>
      </c>
      <c r="AP1622">
        <v>0</v>
      </c>
      <c r="AQ1622">
        <v>0</v>
      </c>
      <c r="AR1622">
        <v>43.96</v>
      </c>
      <c r="AS1622" s="1" t="s">
        <v>125</v>
      </c>
      <c r="AT1622">
        <v>1</v>
      </c>
      <c r="AU1622">
        <v>82.407951516666671</v>
      </c>
      <c r="AV1622">
        <v>684.98749916666668</v>
      </c>
      <c r="AW1622">
        <v>34</v>
      </c>
      <c r="AX1622">
        <v>1.7241379310344827E-2</v>
      </c>
      <c r="AY1622">
        <v>1.7241379310344827E-2</v>
      </c>
      <c r="AZ1622">
        <v>45</v>
      </c>
      <c r="BA1622">
        <v>0.30521463524691361</v>
      </c>
      <c r="BB1622">
        <v>0.6715563717320262</v>
      </c>
      <c r="BC1622">
        <v>33</v>
      </c>
      <c r="BD1622">
        <v>1</v>
      </c>
      <c r="BE1622">
        <v>4</v>
      </c>
      <c r="BF1622">
        <v>5</v>
      </c>
      <c r="BG1622" s="1" t="s">
        <v>99</v>
      </c>
      <c r="BH1622" s="1" t="s">
        <v>6892</v>
      </c>
      <c r="BI1622" s="1" t="s">
        <v>6889</v>
      </c>
      <c r="BJ1622" s="1" t="s">
        <v>6893</v>
      </c>
      <c r="BK1622">
        <v>1900</v>
      </c>
      <c r="BL1622">
        <v>2.8</v>
      </c>
      <c r="BM1622" s="5" t="d">
        <v>18:00:00.000</v>
      </c>
      <c r="BN1622" s="5" t="d">
        <v>18:30:00.0000000000031950</v>
      </c>
      <c r="BO1622">
        <v>18</v>
      </c>
      <c r="BP1622" t="b">
        <v>1</v>
      </c>
    </row>
    <row r="1623" spans="1:68" x14ac:dyDescent="0.2">
      <c r="A1623" s="1" t="s">
        <v>3473</v>
      </c>
      <c r="B1623" s="1" t="s">
        <v>2842</v>
      </c>
      <c r="C1623" s="2" t="d">
        <v>2026-07-06</v>
      </c>
      <c r="D1623">
        <v>38</v>
      </c>
      <c r="E1623" s="1" t="s">
        <v>165</v>
      </c>
      <c r="F1623">
        <v>85</v>
      </c>
      <c r="G1623">
        <v>9</v>
      </c>
      <c r="H1623">
        <v>0</v>
      </c>
      <c r="I1623">
        <v>0</v>
      </c>
      <c r="J1623">
        <v>9</v>
      </c>
      <c r="K1623">
        <v>0</v>
      </c>
      <c r="L1623">
        <v>0</v>
      </c>
      <c r="M1623" s="1" t="s">
        <v>63</v>
      </c>
      <c r="N1623" s="1" t="s">
        <v>63</v>
      </c>
      <c r="O1623" s="1" t="s">
        <v>3474</v>
      </c>
      <c r="P1623">
        <v>9.4444444444444446</v>
      </c>
      <c r="Q1623">
        <v>0</v>
      </c>
      <c r="R1623">
        <v>850</v>
      </c>
      <c r="S1623">
        <v>0</v>
      </c>
      <c r="T1623">
        <v>32</v>
      </c>
      <c r="U1623">
        <v>85</v>
      </c>
      <c r="V1623">
        <v>428</v>
      </c>
      <c r="W1623">
        <v>94522.68</v>
      </c>
      <c r="X1623">
        <v>5.0352941176470587</v>
      </c>
      <c r="Y1623">
        <v>1112.0315294117647</v>
      </c>
      <c r="Z1623">
        <v>18.623529411764707</v>
      </c>
      <c r="AA1623">
        <v>14.679149374509803</v>
      </c>
      <c r="AB1623">
        <v>9</v>
      </c>
      <c r="AC1623">
        <v>0.16265974235294123</v>
      </c>
      <c r="AD1623">
        <v>8.1796080392156842E-3</v>
      </c>
      <c r="AE1623">
        <v>1.3840447044113615</v>
      </c>
      <c r="AF1623">
        <v>0.63274509803921564</v>
      </c>
      <c r="AG1623">
        <v>0.11374496529411765</v>
      </c>
      <c r="AH1623">
        <v>2.7625896480392158</v>
      </c>
      <c r="AI1623">
        <v>8.9217863876470584</v>
      </c>
      <c r="AJ1623">
        <v>3825</v>
      </c>
      <c r="AK1623">
        <v>34</v>
      </c>
      <c r="AL1623">
        <v>4</v>
      </c>
      <c r="AM1623">
        <v>4</v>
      </c>
      <c r="AN1623">
        <v>0</v>
      </c>
      <c r="AO1623">
        <v>0</v>
      </c>
      <c r="AP1623">
        <v>4</v>
      </c>
      <c r="AQ1623">
        <v>0</v>
      </c>
      <c r="AR1623">
        <v>1523.78</v>
      </c>
      <c r="AS1623" s="1" t="s">
        <v>173</v>
      </c>
      <c r="AT1623">
        <v>8</v>
      </c>
      <c r="AU1623">
        <v>116.70881338333334</v>
      </c>
      <c r="AV1623">
        <v>941.72279743333331</v>
      </c>
      <c r="AW1623">
        <v>34</v>
      </c>
      <c r="AX1623">
        <v>0.10588235294117647</v>
      </c>
      <c r="AY1623">
        <v>4.7058823529411764E-2</v>
      </c>
      <c r="AZ1623">
        <v>45</v>
      </c>
      <c r="BA1623">
        <v>0.43225486438271604</v>
      </c>
      <c r="BB1623">
        <v>0.9232576445424836</v>
      </c>
      <c r="BC1623">
        <v>45</v>
      </c>
      <c r="BD1623">
        <v>-11</v>
      </c>
      <c r="BE1623">
        <v>6</v>
      </c>
      <c r="BF1623">
        <v>3</v>
      </c>
      <c r="BG1623" s="1" t="s">
        <v>99</v>
      </c>
      <c r="BH1623" s="1" t="s">
        <v>6892</v>
      </c>
      <c r="BI1623" s="1" t="s">
        <v>6889</v>
      </c>
      <c r="BJ1623" s="1" t="s">
        <v>6893</v>
      </c>
      <c r="BK1623">
        <v>1900</v>
      </c>
      <c r="BL1623">
        <v>2.8</v>
      </c>
      <c r="BM1623" s="5" t="d">
        <v>18:30:00.0000000000031950</v>
      </c>
      <c r="BN1623" s="5" t="d">
        <v>18:59:59.9999999999968050</v>
      </c>
      <c r="BO1623">
        <v>18</v>
      </c>
      <c r="BP1623" t="b">
        <v>1</v>
      </c>
    </row>
    <row r="1624" spans="1:68" x14ac:dyDescent="0.2">
      <c r="A1624" s="1" t="s">
        <v>3475</v>
      </c>
      <c r="B1624" s="1" t="s">
        <v>2842</v>
      </c>
      <c r="C1624" s="2" t="d">
        <v>2026-07-06</v>
      </c>
      <c r="D1624">
        <v>39</v>
      </c>
      <c r="E1624" s="1" t="s">
        <v>165</v>
      </c>
      <c r="F1624">
        <v>107</v>
      </c>
      <c r="G1624">
        <v>9</v>
      </c>
      <c r="H1624">
        <v>0</v>
      </c>
      <c r="I1624">
        <v>0</v>
      </c>
      <c r="J1624">
        <v>9</v>
      </c>
      <c r="K1624">
        <v>0</v>
      </c>
      <c r="L1624">
        <v>0</v>
      </c>
      <c r="M1624" s="1" t="s">
        <v>63</v>
      </c>
      <c r="N1624" s="1" t="s">
        <v>63</v>
      </c>
      <c r="O1624" s="1" t="s">
        <v>3476</v>
      </c>
      <c r="P1624">
        <v>11.888888888888889</v>
      </c>
      <c r="Q1624">
        <v>0</v>
      </c>
      <c r="R1624">
        <v>850</v>
      </c>
      <c r="S1624">
        <v>0</v>
      </c>
      <c r="T1624">
        <v>32</v>
      </c>
      <c r="U1624">
        <v>107</v>
      </c>
      <c r="V1624">
        <v>525</v>
      </c>
      <c r="W1624">
        <v>119543.88</v>
      </c>
      <c r="X1624">
        <v>4.9065420560747661</v>
      </c>
      <c r="Y1624">
        <v>1117.232523364486</v>
      </c>
      <c r="Z1624">
        <v>19.682242990654206</v>
      </c>
      <c r="AA1624">
        <v>25.992713964953271</v>
      </c>
      <c r="AB1624">
        <v>92</v>
      </c>
      <c r="AC1624">
        <v>6.623053446884736</v>
      </c>
      <c r="AD1624">
        <v>4.3230415887850464E-3</v>
      </c>
      <c r="AE1624">
        <v>1.3055286889484841</v>
      </c>
      <c r="AF1624">
        <v>0.59672897196261687</v>
      </c>
      <c r="AG1624">
        <v>0</v>
      </c>
      <c r="AH1624">
        <v>14.828674911838007</v>
      </c>
      <c r="AI1624">
        <v>8.3367418322429909</v>
      </c>
      <c r="AJ1624">
        <v>4815</v>
      </c>
      <c r="AK1624">
        <v>34</v>
      </c>
      <c r="AL1624">
        <v>6</v>
      </c>
      <c r="AM1624">
        <v>6</v>
      </c>
      <c r="AN1624">
        <v>2</v>
      </c>
      <c r="AO1624">
        <v>2</v>
      </c>
      <c r="AP1624">
        <v>2</v>
      </c>
      <c r="AQ1624">
        <v>0</v>
      </c>
      <c r="AR1624">
        <v>2761.22</v>
      </c>
      <c r="AS1624" s="1" t="s">
        <v>173</v>
      </c>
      <c r="AT1624">
        <v>92</v>
      </c>
      <c r="AU1624">
        <v>137.6491819</v>
      </c>
      <c r="AV1624">
        <v>953.49986203333333</v>
      </c>
      <c r="AW1624">
        <v>34</v>
      </c>
      <c r="AX1624">
        <v>0.85981308411214952</v>
      </c>
      <c r="AY1624">
        <v>5.6074766355140186E-2</v>
      </c>
      <c r="AZ1624">
        <v>45</v>
      </c>
      <c r="BA1624">
        <v>0.50981178481481482</v>
      </c>
      <c r="BB1624">
        <v>0.93480378630718952</v>
      </c>
      <c r="BC1624">
        <v>46</v>
      </c>
      <c r="BD1624">
        <v>-12</v>
      </c>
      <c r="BE1624">
        <v>7</v>
      </c>
      <c r="BF1624">
        <v>2</v>
      </c>
      <c r="BG1624" s="1" t="s">
        <v>174</v>
      </c>
      <c r="BH1624" s="1" t="s">
        <v>6892</v>
      </c>
      <c r="BI1624" s="1" t="s">
        <v>6889</v>
      </c>
      <c r="BJ1624" s="1" t="s">
        <v>6893</v>
      </c>
      <c r="BK1624">
        <v>1900</v>
      </c>
      <c r="BL1624">
        <v>2.8</v>
      </c>
      <c r="BM1624" s="5" t="d">
        <v>18:59:59.9999999999968050</v>
      </c>
      <c r="BN1624" s="5" t="d">
        <v>19:30:00.000</v>
      </c>
      <c r="BO1624">
        <v>19</v>
      </c>
      <c r="BP1624" t="b">
        <v>1</v>
      </c>
    </row>
    <row r="1625" spans="1:68" x14ac:dyDescent="0.2">
      <c r="A1625" s="1" t="s">
        <v>3477</v>
      </c>
      <c r="B1625" s="1" t="s">
        <v>2842</v>
      </c>
      <c r="C1625" s="2" t="d">
        <v>2026-07-06</v>
      </c>
      <c r="D1625">
        <v>40</v>
      </c>
      <c r="E1625" s="1" t="s">
        <v>165</v>
      </c>
      <c r="F1625">
        <v>122</v>
      </c>
      <c r="G1625">
        <v>9</v>
      </c>
      <c r="H1625">
        <v>0</v>
      </c>
      <c r="I1625">
        <v>0</v>
      </c>
      <c r="J1625">
        <v>9</v>
      </c>
      <c r="K1625">
        <v>0</v>
      </c>
      <c r="L1625">
        <v>0</v>
      </c>
      <c r="M1625" s="1" t="s">
        <v>63</v>
      </c>
      <c r="N1625" s="1" t="s">
        <v>63</v>
      </c>
      <c r="O1625" s="1" t="s">
        <v>3478</v>
      </c>
      <c r="P1625">
        <v>13.555555555555555</v>
      </c>
      <c r="Q1625">
        <v>0</v>
      </c>
      <c r="R1625">
        <v>850</v>
      </c>
      <c r="S1625">
        <v>0</v>
      </c>
      <c r="T1625">
        <v>32</v>
      </c>
      <c r="U1625">
        <v>122</v>
      </c>
      <c r="V1625">
        <v>633</v>
      </c>
      <c r="W1625">
        <v>139306.59</v>
      </c>
      <c r="X1625">
        <v>5.1885245901639347</v>
      </c>
      <c r="Y1625">
        <v>1141.8572950819671</v>
      </c>
      <c r="Z1625">
        <v>20.721311475409838</v>
      </c>
      <c r="AA1625">
        <v>45.193976565710386</v>
      </c>
      <c r="AB1625">
        <v>122</v>
      </c>
      <c r="AC1625">
        <v>24.472665090300545</v>
      </c>
      <c r="AD1625">
        <v>6.8350880054644805E-2</v>
      </c>
      <c r="AE1625">
        <v>1.416849275521354</v>
      </c>
      <c r="AF1625">
        <v>0.59098360655737703</v>
      </c>
      <c r="AG1625">
        <v>0</v>
      </c>
      <c r="AH1625">
        <v>33.616880035928965</v>
      </c>
      <c r="AI1625">
        <v>8.6058307909836067</v>
      </c>
      <c r="AJ1625">
        <v>5490</v>
      </c>
      <c r="AK1625">
        <v>34</v>
      </c>
      <c r="AL1625">
        <v>8</v>
      </c>
      <c r="AM1625">
        <v>8</v>
      </c>
      <c r="AN1625">
        <v>2</v>
      </c>
      <c r="AO1625">
        <v>4</v>
      </c>
      <c r="AP1625">
        <v>2</v>
      </c>
      <c r="AQ1625">
        <v>0</v>
      </c>
      <c r="AR1625">
        <v>2400.3000000000002</v>
      </c>
      <c r="AS1625" s="1" t="s">
        <v>173</v>
      </c>
      <c r="AT1625">
        <v>122</v>
      </c>
      <c r="AU1625">
        <v>176.30537054999999</v>
      </c>
      <c r="AV1625">
        <v>951.5596109833333</v>
      </c>
      <c r="AW1625">
        <v>34</v>
      </c>
      <c r="AX1625">
        <v>1</v>
      </c>
      <c r="AY1625">
        <v>6.5573770491803282E-2</v>
      </c>
      <c r="AZ1625">
        <v>45</v>
      </c>
      <c r="BA1625">
        <v>0.65298285388888888</v>
      </c>
      <c r="BB1625">
        <v>0.93290157939542484</v>
      </c>
      <c r="BC1625">
        <v>46</v>
      </c>
      <c r="BD1625">
        <v>-12</v>
      </c>
      <c r="BE1625">
        <v>9</v>
      </c>
      <c r="BF1625">
        <v>0</v>
      </c>
      <c r="BG1625" s="1" t="s">
        <v>174</v>
      </c>
      <c r="BH1625" s="1" t="s">
        <v>6892</v>
      </c>
      <c r="BI1625" s="1" t="s">
        <v>6889</v>
      </c>
      <c r="BJ1625" s="1" t="s">
        <v>6893</v>
      </c>
      <c r="BK1625">
        <v>1900</v>
      </c>
      <c r="BL1625">
        <v>2.8</v>
      </c>
      <c r="BM1625" s="5" t="d">
        <v>19:30:00.000</v>
      </c>
      <c r="BN1625" s="5" t="d">
        <v>20:00:00.0000000000031950</v>
      </c>
      <c r="BO1625">
        <v>19</v>
      </c>
      <c r="BP1625" t="b">
        <v>1</v>
      </c>
    </row>
    <row r="1626" spans="1:68" x14ac:dyDescent="0.2">
      <c r="A1626" s="1" t="s">
        <v>3479</v>
      </c>
      <c r="B1626" s="1" t="s">
        <v>2842</v>
      </c>
      <c r="C1626" s="2" t="d">
        <v>2026-07-06</v>
      </c>
      <c r="D1626">
        <v>41</v>
      </c>
      <c r="E1626" s="1" t="s">
        <v>165</v>
      </c>
      <c r="F1626">
        <v>136</v>
      </c>
      <c r="G1626">
        <v>9</v>
      </c>
      <c r="H1626">
        <v>0</v>
      </c>
      <c r="I1626">
        <v>0</v>
      </c>
      <c r="J1626">
        <v>9</v>
      </c>
      <c r="K1626">
        <v>0</v>
      </c>
      <c r="L1626">
        <v>0</v>
      </c>
      <c r="M1626" s="1" t="s">
        <v>63</v>
      </c>
      <c r="N1626" s="1" t="s">
        <v>63</v>
      </c>
      <c r="O1626" s="1" t="s">
        <v>3480</v>
      </c>
      <c r="P1626">
        <v>15.111111111111111</v>
      </c>
      <c r="Q1626">
        <v>0</v>
      </c>
      <c r="R1626">
        <v>850</v>
      </c>
      <c r="S1626">
        <v>0</v>
      </c>
      <c r="T1626">
        <v>32</v>
      </c>
      <c r="U1626">
        <v>136</v>
      </c>
      <c r="V1626">
        <v>661</v>
      </c>
      <c r="W1626">
        <v>147411.66</v>
      </c>
      <c r="X1626">
        <v>4.8602941176470589</v>
      </c>
      <c r="Y1626">
        <v>1083.9092647058824</v>
      </c>
      <c r="Z1626">
        <v>21.330882352941178</v>
      </c>
      <c r="AA1626">
        <v>66.024181314093141</v>
      </c>
      <c r="AB1626">
        <v>136</v>
      </c>
      <c r="AC1626">
        <v>44.69329896115196</v>
      </c>
      <c r="AD1626">
        <v>5.7288107843137251E-3</v>
      </c>
      <c r="AE1626">
        <v>1.3447940738524902</v>
      </c>
      <c r="AF1626">
        <v>0.66813725490196074</v>
      </c>
      <c r="AG1626">
        <v>0</v>
      </c>
      <c r="AH1626">
        <v>55.073958034068632</v>
      </c>
      <c r="AI1626">
        <v>8.0162445037990206</v>
      </c>
      <c r="AJ1626">
        <v>6120</v>
      </c>
      <c r="AK1626">
        <v>34</v>
      </c>
      <c r="AL1626">
        <v>4</v>
      </c>
      <c r="AM1626">
        <v>4</v>
      </c>
      <c r="AN1626">
        <v>1</v>
      </c>
      <c r="AO1626">
        <v>2</v>
      </c>
      <c r="AP1626">
        <v>1</v>
      </c>
      <c r="AQ1626">
        <v>0</v>
      </c>
      <c r="AR1626">
        <v>937.94</v>
      </c>
      <c r="AS1626" s="1" t="s">
        <v>173</v>
      </c>
      <c r="AT1626">
        <v>136</v>
      </c>
      <c r="AU1626">
        <v>175.50569451666667</v>
      </c>
      <c r="AV1626">
        <v>959.66766658333336</v>
      </c>
      <c r="AW1626">
        <v>34</v>
      </c>
      <c r="AX1626">
        <v>1</v>
      </c>
      <c r="AY1626">
        <v>2.9411764705882353E-2</v>
      </c>
      <c r="AZ1626">
        <v>45</v>
      </c>
      <c r="BA1626">
        <v>0.65002109080246917</v>
      </c>
      <c r="BB1626">
        <v>0.94085065351307196</v>
      </c>
      <c r="BC1626">
        <v>46</v>
      </c>
      <c r="BD1626">
        <v>-12</v>
      </c>
      <c r="BE1626">
        <v>9</v>
      </c>
      <c r="BF1626">
        <v>0</v>
      </c>
      <c r="BG1626" s="1" t="s">
        <v>174</v>
      </c>
      <c r="BH1626" s="1" t="s">
        <v>6892</v>
      </c>
      <c r="BI1626" s="1" t="s">
        <v>6889</v>
      </c>
      <c r="BJ1626" s="1" t="s">
        <v>6893</v>
      </c>
      <c r="BK1626">
        <v>1900</v>
      </c>
      <c r="BL1626">
        <v>2.8</v>
      </c>
      <c r="BM1626" s="5" t="d">
        <v>20:00:00.0000000000031950</v>
      </c>
      <c r="BN1626" s="5" t="d">
        <v>20:29:59.9999999999968050</v>
      </c>
      <c r="BO1626">
        <v>20</v>
      </c>
      <c r="BP1626" t="b">
        <v>1</v>
      </c>
    </row>
    <row r="1627" spans="1:68" x14ac:dyDescent="0.2">
      <c r="A1627" s="1" t="s">
        <v>3481</v>
      </c>
      <c r="B1627" s="1" t="s">
        <v>2842</v>
      </c>
      <c r="C1627" s="2" t="d">
        <v>2026-07-06</v>
      </c>
      <c r="D1627">
        <v>42</v>
      </c>
      <c r="E1627" s="1" t="s">
        <v>165</v>
      </c>
      <c r="F1627">
        <v>109</v>
      </c>
      <c r="G1627">
        <v>9</v>
      </c>
      <c r="H1627">
        <v>0</v>
      </c>
      <c r="I1627">
        <v>0</v>
      </c>
      <c r="J1627">
        <v>9</v>
      </c>
      <c r="K1627">
        <v>0</v>
      </c>
      <c r="L1627">
        <v>0</v>
      </c>
      <c r="M1627" s="1" t="s">
        <v>63</v>
      </c>
      <c r="N1627" s="1" t="s">
        <v>63</v>
      </c>
      <c r="O1627" s="1" t="s">
        <v>3482</v>
      </c>
      <c r="P1627">
        <v>12.111111111111111</v>
      </c>
      <c r="Q1627">
        <v>0</v>
      </c>
      <c r="R1627">
        <v>850</v>
      </c>
      <c r="S1627">
        <v>0</v>
      </c>
      <c r="T1627">
        <v>32</v>
      </c>
      <c r="U1627">
        <v>109</v>
      </c>
      <c r="V1627">
        <v>524</v>
      </c>
      <c r="W1627">
        <v>116023.8</v>
      </c>
      <c r="X1627">
        <v>4.807339449541284</v>
      </c>
      <c r="Y1627">
        <v>1064.4385321100917</v>
      </c>
      <c r="Z1627">
        <v>19.935779816513762</v>
      </c>
      <c r="AA1627">
        <v>87.383190164678908</v>
      </c>
      <c r="AB1627">
        <v>109</v>
      </c>
      <c r="AC1627">
        <v>67.447410348165135</v>
      </c>
      <c r="AD1627">
        <v>0</v>
      </c>
      <c r="AE1627">
        <v>1.2838165345995991</v>
      </c>
      <c r="AF1627">
        <v>0.62935779816513759</v>
      </c>
      <c r="AG1627">
        <v>0</v>
      </c>
      <c r="AH1627">
        <v>75.901579771253836</v>
      </c>
      <c r="AI1627">
        <v>8.6467235129969424</v>
      </c>
      <c r="AJ1627">
        <v>4905</v>
      </c>
      <c r="AK1627">
        <v>34</v>
      </c>
      <c r="AL1627">
        <v>6</v>
      </c>
      <c r="AM1627">
        <v>6</v>
      </c>
      <c r="AN1627">
        <v>3</v>
      </c>
      <c r="AO1627">
        <v>2</v>
      </c>
      <c r="AP1627">
        <v>1</v>
      </c>
      <c r="AQ1627">
        <v>0</v>
      </c>
      <c r="AR1627">
        <v>1435.58</v>
      </c>
      <c r="AS1627" s="1" t="s">
        <v>173</v>
      </c>
      <c r="AT1627">
        <v>109</v>
      </c>
      <c r="AU1627">
        <v>145.12840218333332</v>
      </c>
      <c r="AV1627">
        <v>955.11417280000001</v>
      </c>
      <c r="AW1627">
        <v>34</v>
      </c>
      <c r="AX1627">
        <v>1</v>
      </c>
      <c r="AY1627">
        <v>5.5045871559633031E-2</v>
      </c>
      <c r="AZ1627">
        <v>45</v>
      </c>
      <c r="BA1627">
        <v>0.5375126006790123</v>
      </c>
      <c r="BB1627">
        <v>0.93638644392156867</v>
      </c>
      <c r="BC1627">
        <v>46</v>
      </c>
      <c r="BD1627">
        <v>-12</v>
      </c>
      <c r="BE1627">
        <v>7</v>
      </c>
      <c r="BF1627">
        <v>2</v>
      </c>
      <c r="BG1627" s="1" t="s">
        <v>174</v>
      </c>
      <c r="BH1627" s="1" t="s">
        <v>6892</v>
      </c>
      <c r="BI1627" s="1" t="s">
        <v>6889</v>
      </c>
      <c r="BJ1627" s="1" t="s">
        <v>6893</v>
      </c>
      <c r="BK1627">
        <v>1900</v>
      </c>
      <c r="BL1627">
        <v>2.8</v>
      </c>
      <c r="BM1627" s="5" t="d">
        <v>20:29:59.9999999999968050</v>
      </c>
      <c r="BN1627" s="5" t="d">
        <v>21:00:00.000</v>
      </c>
      <c r="BO1627">
        <v>20</v>
      </c>
      <c r="BP1627" t="b">
        <v>1</v>
      </c>
    </row>
    <row r="1628" spans="1:68" x14ac:dyDescent="0.2">
      <c r="A1628" s="1" t="s">
        <v>3483</v>
      </c>
      <c r="B1628" s="1" t="s">
        <v>2842</v>
      </c>
      <c r="C1628" s="2" t="d">
        <v>2026-07-06</v>
      </c>
      <c r="D1628">
        <v>43</v>
      </c>
      <c r="E1628" s="1" t="s">
        <v>165</v>
      </c>
      <c r="F1628">
        <v>115</v>
      </c>
      <c r="G1628">
        <v>9</v>
      </c>
      <c r="H1628">
        <v>0</v>
      </c>
      <c r="I1628">
        <v>0</v>
      </c>
      <c r="J1628">
        <v>9</v>
      </c>
      <c r="K1628">
        <v>0</v>
      </c>
      <c r="L1628">
        <v>0</v>
      </c>
      <c r="M1628" s="1" t="s">
        <v>63</v>
      </c>
      <c r="N1628" s="1" t="s">
        <v>63</v>
      </c>
      <c r="O1628" s="1" t="s">
        <v>3484</v>
      </c>
      <c r="P1628">
        <v>12.77777777777778</v>
      </c>
      <c r="Q1628">
        <v>0</v>
      </c>
      <c r="R1628">
        <v>850</v>
      </c>
      <c r="S1628">
        <v>0</v>
      </c>
      <c r="T1628">
        <v>32</v>
      </c>
      <c r="U1628">
        <v>115</v>
      </c>
      <c r="V1628">
        <v>591</v>
      </c>
      <c r="W1628">
        <v>133739.43</v>
      </c>
      <c r="X1628">
        <v>5.1391304347826088</v>
      </c>
      <c r="Y1628">
        <v>1162.9515652173911</v>
      </c>
      <c r="Z1628">
        <v>20.234782608695653</v>
      </c>
      <c r="AA1628">
        <v>104.0972855557971</v>
      </c>
      <c r="AB1628">
        <v>115</v>
      </c>
      <c r="AC1628">
        <v>83.862502947101447</v>
      </c>
      <c r="AD1628">
        <v>2.0547479565217387E-2</v>
      </c>
      <c r="AE1628">
        <v>1.4117553013740589</v>
      </c>
      <c r="AF1628">
        <v>0.69724637681159418</v>
      </c>
      <c r="AG1628">
        <v>0</v>
      </c>
      <c r="AH1628">
        <v>92.397330212173927</v>
      </c>
      <c r="AI1628">
        <v>8.6262032792753622</v>
      </c>
      <c r="AJ1628">
        <v>5175</v>
      </c>
      <c r="AK1628">
        <v>34</v>
      </c>
      <c r="AL1628">
        <v>2</v>
      </c>
      <c r="AM1628">
        <v>2</v>
      </c>
      <c r="AN1628">
        <v>0</v>
      </c>
      <c r="AO1628">
        <v>0</v>
      </c>
      <c r="AP1628">
        <v>2</v>
      </c>
      <c r="AQ1628">
        <v>0</v>
      </c>
      <c r="AR1628">
        <v>290.37</v>
      </c>
      <c r="AS1628" s="1" t="s">
        <v>173</v>
      </c>
      <c r="AT1628">
        <v>115</v>
      </c>
      <c r="AU1628">
        <v>159.92953491666665</v>
      </c>
      <c r="AV1628">
        <v>947.47811961666673</v>
      </c>
      <c r="AW1628">
        <v>34</v>
      </c>
      <c r="AX1628">
        <v>1</v>
      </c>
      <c r="AY1628">
        <v>1.7391304347826087E-2</v>
      </c>
      <c r="AZ1628">
        <v>45</v>
      </c>
      <c r="BA1628">
        <v>0.5923316108024691</v>
      </c>
      <c r="BB1628">
        <v>0.92890011727124189</v>
      </c>
      <c r="BC1628">
        <v>46</v>
      </c>
      <c r="BD1628">
        <v>-12</v>
      </c>
      <c r="BE1628">
        <v>8</v>
      </c>
      <c r="BF1628">
        <v>1</v>
      </c>
      <c r="BG1628" s="1" t="s">
        <v>174</v>
      </c>
      <c r="BH1628" s="1" t="s">
        <v>6892</v>
      </c>
      <c r="BI1628" s="1" t="s">
        <v>6889</v>
      </c>
      <c r="BJ1628" s="1" t="s">
        <v>6893</v>
      </c>
      <c r="BK1628">
        <v>1900</v>
      </c>
      <c r="BL1628">
        <v>2.8</v>
      </c>
      <c r="BM1628" s="5" t="d">
        <v>21:00:00.000</v>
      </c>
      <c r="BN1628" s="5" t="d">
        <v>21:30:00.0000000000031950</v>
      </c>
      <c r="BO1628">
        <v>21</v>
      </c>
      <c r="BP1628" t="b">
        <v>1</v>
      </c>
    </row>
    <row r="1629" spans="1:68" x14ac:dyDescent="0.2">
      <c r="A1629" s="1" t="s">
        <v>3485</v>
      </c>
      <c r="B1629" s="1" t="s">
        <v>2842</v>
      </c>
      <c r="C1629" s="2" t="d">
        <v>2026-07-06</v>
      </c>
      <c r="D1629">
        <v>44</v>
      </c>
      <c r="E1629" s="1" t="s">
        <v>165</v>
      </c>
      <c r="F1629">
        <v>90</v>
      </c>
      <c r="G1629">
        <v>9</v>
      </c>
      <c r="H1629">
        <v>0</v>
      </c>
      <c r="I1629">
        <v>0</v>
      </c>
      <c r="J1629">
        <v>9</v>
      </c>
      <c r="K1629">
        <v>0</v>
      </c>
      <c r="L1629">
        <v>0</v>
      </c>
      <c r="M1629" s="1" t="s">
        <v>63</v>
      </c>
      <c r="N1629" s="1" t="s">
        <v>63</v>
      </c>
      <c r="O1629" s="1" t="s">
        <v>3486</v>
      </c>
      <c r="P1629">
        <v>10</v>
      </c>
      <c r="Q1629">
        <v>0</v>
      </c>
      <c r="R1629">
        <v>850</v>
      </c>
      <c r="S1629">
        <v>0</v>
      </c>
      <c r="T1629">
        <v>32</v>
      </c>
      <c r="U1629">
        <v>90</v>
      </c>
      <c r="V1629">
        <v>459</v>
      </c>
      <c r="W1629">
        <v>99187.7</v>
      </c>
      <c r="X1629">
        <v>5.0999999999999996</v>
      </c>
      <c r="Y1629">
        <v>1102.0855555555556</v>
      </c>
      <c r="Z1629">
        <v>18.8</v>
      </c>
      <c r="AA1629">
        <v>119.41352114814815</v>
      </c>
      <c r="AB1629">
        <v>90</v>
      </c>
      <c r="AC1629">
        <v>100.61352114814815</v>
      </c>
      <c r="AD1629">
        <v>3.4591442592592577E-3</v>
      </c>
      <c r="AE1629">
        <v>1.3885325892328604</v>
      </c>
      <c r="AF1629">
        <v>0.64055555555555554</v>
      </c>
      <c r="AG1629">
        <v>0</v>
      </c>
      <c r="AH1629">
        <v>108.03794599166667</v>
      </c>
      <c r="AI1629">
        <v>8.3982130418518519</v>
      </c>
      <c r="AJ1629">
        <v>4050</v>
      </c>
      <c r="AK1629">
        <v>34</v>
      </c>
      <c r="AL1629">
        <v>6</v>
      </c>
      <c r="AM1629">
        <v>5</v>
      </c>
      <c r="AN1629">
        <v>2</v>
      </c>
      <c r="AO1629">
        <v>0</v>
      </c>
      <c r="AP1629">
        <v>4</v>
      </c>
      <c r="AQ1629">
        <v>0</v>
      </c>
      <c r="AR1629">
        <v>1903.04</v>
      </c>
      <c r="AS1629" s="1" t="s">
        <v>173</v>
      </c>
      <c r="AT1629">
        <v>90</v>
      </c>
      <c r="AU1629">
        <v>129.33839991666667</v>
      </c>
      <c r="AV1629">
        <v>961.92664041666671</v>
      </c>
      <c r="AW1629">
        <v>34</v>
      </c>
      <c r="AX1629">
        <v>1</v>
      </c>
      <c r="AY1629">
        <v>5.5555555555555552E-2</v>
      </c>
      <c r="AZ1629">
        <v>45</v>
      </c>
      <c r="BA1629">
        <v>0.47903111080246918</v>
      </c>
      <c r="BB1629">
        <v>0.9430653337418301</v>
      </c>
      <c r="BC1629">
        <v>46</v>
      </c>
      <c r="BD1629">
        <v>-12</v>
      </c>
      <c r="BE1629">
        <v>7</v>
      </c>
      <c r="BF1629">
        <v>2</v>
      </c>
      <c r="BG1629" s="1" t="s">
        <v>174</v>
      </c>
      <c r="BH1629" s="1" t="s">
        <v>6892</v>
      </c>
      <c r="BI1629" s="1" t="s">
        <v>6889</v>
      </c>
      <c r="BJ1629" s="1" t="s">
        <v>6893</v>
      </c>
      <c r="BK1629">
        <v>1900</v>
      </c>
      <c r="BL1629">
        <v>2.8</v>
      </c>
      <c r="BM1629" s="5" t="d">
        <v>21:30:00.0000000000031950</v>
      </c>
      <c r="BN1629" s="5" t="d">
        <v>21:59:59.9999999999968050</v>
      </c>
      <c r="BO1629">
        <v>21</v>
      </c>
      <c r="BP1629" t="b">
        <v>1</v>
      </c>
    </row>
    <row r="1630" spans="1:68" x14ac:dyDescent="0.2">
      <c r="A1630" s="1" t="s">
        <v>3487</v>
      </c>
      <c r="B1630" s="1" t="s">
        <v>2842</v>
      </c>
      <c r="C1630" s="2" t="d">
        <v>2026-07-06</v>
      </c>
      <c r="D1630">
        <v>45</v>
      </c>
      <c r="E1630" s="1" t="s">
        <v>165</v>
      </c>
      <c r="F1630">
        <v>68</v>
      </c>
      <c r="G1630">
        <v>9</v>
      </c>
      <c r="H1630">
        <v>0</v>
      </c>
      <c r="I1630">
        <v>0</v>
      </c>
      <c r="J1630">
        <v>9</v>
      </c>
      <c r="K1630">
        <v>0</v>
      </c>
      <c r="L1630">
        <v>0</v>
      </c>
      <c r="M1630" s="1" t="s">
        <v>63</v>
      </c>
      <c r="N1630" s="1" t="s">
        <v>63</v>
      </c>
      <c r="O1630" s="1" t="s">
        <v>3488</v>
      </c>
      <c r="P1630">
        <v>7.5555555555555554</v>
      </c>
      <c r="Q1630">
        <v>0</v>
      </c>
      <c r="R1630">
        <v>850</v>
      </c>
      <c r="S1630">
        <v>0</v>
      </c>
      <c r="T1630">
        <v>32</v>
      </c>
      <c r="U1630">
        <v>68</v>
      </c>
      <c r="V1630">
        <v>316</v>
      </c>
      <c r="W1630">
        <v>71401.58</v>
      </c>
      <c r="X1630">
        <v>4.6470588235294121</v>
      </c>
      <c r="Y1630">
        <v>1050.0232352941177</v>
      </c>
      <c r="Z1630">
        <v>15.867647058823529</v>
      </c>
      <c r="AA1630">
        <v>114.25530446544117</v>
      </c>
      <c r="AB1630">
        <v>68</v>
      </c>
      <c r="AC1630">
        <v>98.387657406617649</v>
      </c>
      <c r="AD1630">
        <v>0</v>
      </c>
      <c r="AE1630">
        <v>1.2416307525774188</v>
      </c>
      <c r="AF1630">
        <v>0.69289215686274508</v>
      </c>
      <c r="AG1630">
        <v>0</v>
      </c>
      <c r="AH1630">
        <v>103.42287560686275</v>
      </c>
      <c r="AI1630">
        <v>7.9890824110294112</v>
      </c>
      <c r="AJ1630">
        <v>2720</v>
      </c>
      <c r="AK1630">
        <v>34</v>
      </c>
      <c r="AL1630">
        <v>2</v>
      </c>
      <c r="AM1630">
        <v>2</v>
      </c>
      <c r="AN1630">
        <v>1</v>
      </c>
      <c r="AO1630">
        <v>0</v>
      </c>
      <c r="AP1630">
        <v>1</v>
      </c>
      <c r="AQ1630">
        <v>0</v>
      </c>
      <c r="AR1630">
        <v>703.36</v>
      </c>
      <c r="AS1630" s="1" t="s">
        <v>173</v>
      </c>
      <c r="AT1630">
        <v>68</v>
      </c>
      <c r="AU1630">
        <v>86.329164199999994</v>
      </c>
      <c r="AV1630">
        <v>953.10135136666668</v>
      </c>
      <c r="AW1630">
        <v>34</v>
      </c>
      <c r="AX1630">
        <v>1</v>
      </c>
      <c r="AY1630">
        <v>2.9411764705882353E-2</v>
      </c>
      <c r="AZ1630">
        <v>40</v>
      </c>
      <c r="BA1630">
        <v>0.31973764518518516</v>
      </c>
      <c r="BB1630">
        <v>0.93441308957516345</v>
      </c>
      <c r="BC1630">
        <v>46</v>
      </c>
      <c r="BD1630">
        <v>-12</v>
      </c>
      <c r="BE1630">
        <v>5</v>
      </c>
      <c r="BF1630">
        <v>4</v>
      </c>
      <c r="BG1630" s="1" t="s">
        <v>174</v>
      </c>
      <c r="BH1630" s="1" t="s">
        <v>6892</v>
      </c>
      <c r="BI1630" s="1" t="s">
        <v>6889</v>
      </c>
      <c r="BJ1630" s="1" t="s">
        <v>6893</v>
      </c>
      <c r="BK1630">
        <v>1900</v>
      </c>
      <c r="BL1630">
        <v>2.8</v>
      </c>
      <c r="BM1630" s="5" t="d">
        <v>21:59:59.9999999999968050</v>
      </c>
      <c r="BN1630" s="5" t="d">
        <v>22:30:00.000</v>
      </c>
      <c r="BO1630">
        <v>22</v>
      </c>
      <c r="BP1630" t="b">
        <v>0</v>
      </c>
    </row>
    <row r="1631" spans="1:68" x14ac:dyDescent="0.2">
      <c r="A1631" s="1" t="s">
        <v>3489</v>
      </c>
      <c r="B1631" s="1" t="s">
        <v>2842</v>
      </c>
      <c r="C1631" s="2" t="d">
        <v>2026-07-06</v>
      </c>
      <c r="D1631">
        <v>46</v>
      </c>
      <c r="E1631" s="1" t="s">
        <v>165</v>
      </c>
      <c r="F1631">
        <v>34</v>
      </c>
      <c r="G1631">
        <v>9</v>
      </c>
      <c r="H1631">
        <v>0</v>
      </c>
      <c r="I1631">
        <v>0</v>
      </c>
      <c r="J1631">
        <v>9</v>
      </c>
      <c r="K1631">
        <v>0</v>
      </c>
      <c r="L1631">
        <v>0</v>
      </c>
      <c r="M1631" s="1" t="s">
        <v>63</v>
      </c>
      <c r="N1631" s="1" t="s">
        <v>63</v>
      </c>
      <c r="O1631" s="1" t="s">
        <v>3472</v>
      </c>
      <c r="P1631">
        <v>3.7777777777777777</v>
      </c>
      <c r="Q1631">
        <v>0</v>
      </c>
      <c r="R1631">
        <v>850</v>
      </c>
      <c r="S1631">
        <v>0</v>
      </c>
      <c r="T1631">
        <v>32</v>
      </c>
      <c r="U1631">
        <v>34</v>
      </c>
      <c r="V1631">
        <v>164</v>
      </c>
      <c r="W1631">
        <v>33489.65</v>
      </c>
      <c r="X1631">
        <v>4.8235294117647056</v>
      </c>
      <c r="Y1631">
        <v>984.98970588235295</v>
      </c>
      <c r="Z1631">
        <v>14.117647058823529</v>
      </c>
      <c r="AA1631">
        <v>97.800886754411763</v>
      </c>
      <c r="AB1631">
        <v>34</v>
      </c>
      <c r="AC1631">
        <v>83.683239695588227</v>
      </c>
      <c r="AD1631">
        <v>0</v>
      </c>
      <c r="AE1631">
        <v>1.2847955344720725</v>
      </c>
      <c r="AF1631">
        <v>0.67009803921568623</v>
      </c>
      <c r="AG1631">
        <v>0</v>
      </c>
      <c r="AH1631">
        <v>86.082979340686279</v>
      </c>
      <c r="AI1631">
        <v>8.74340598872549</v>
      </c>
      <c r="AJ1631">
        <v>1360</v>
      </c>
      <c r="AK1631">
        <v>34</v>
      </c>
      <c r="AL1631">
        <v>1</v>
      </c>
      <c r="AM1631">
        <v>1</v>
      </c>
      <c r="AN1631">
        <v>0</v>
      </c>
      <c r="AO1631">
        <v>0</v>
      </c>
      <c r="AP1631">
        <v>1</v>
      </c>
      <c r="AQ1631">
        <v>0</v>
      </c>
      <c r="AR1631">
        <v>37.700000000000003</v>
      </c>
      <c r="AS1631" s="1" t="s">
        <v>173</v>
      </c>
      <c r="AT1631">
        <v>34</v>
      </c>
      <c r="AU1631">
        <v>43.300105433333336</v>
      </c>
      <c r="AV1631">
        <v>949.22001369999998</v>
      </c>
      <c r="AW1631">
        <v>34</v>
      </c>
      <c r="AX1631">
        <v>1</v>
      </c>
      <c r="AY1631">
        <v>2.9411764705882353E-2</v>
      </c>
      <c r="AZ1631">
        <v>40</v>
      </c>
      <c r="BA1631">
        <v>0.16037076086419755</v>
      </c>
      <c r="BB1631">
        <v>0.93060785656862743</v>
      </c>
      <c r="BC1631">
        <v>46</v>
      </c>
      <c r="BD1631">
        <v>-12</v>
      </c>
      <c r="BE1631">
        <v>3</v>
      </c>
      <c r="BF1631">
        <v>6</v>
      </c>
      <c r="BG1631" s="1" t="s">
        <v>174</v>
      </c>
      <c r="BH1631" s="1" t="s">
        <v>6892</v>
      </c>
      <c r="BI1631" s="1" t="s">
        <v>6889</v>
      </c>
      <c r="BJ1631" s="1" t="s">
        <v>6893</v>
      </c>
      <c r="BK1631">
        <v>1900</v>
      </c>
      <c r="BL1631">
        <v>2.8</v>
      </c>
      <c r="BM1631" s="5" t="d">
        <v>22:30:00.000</v>
      </c>
      <c r="BN1631" s="5" t="d">
        <v>23:00:00.0000000000031950</v>
      </c>
      <c r="BO1631">
        <v>22</v>
      </c>
      <c r="BP1631" t="b">
        <v>0</v>
      </c>
    </row>
    <row r="1632" spans="1:68" x14ac:dyDescent="0.2">
      <c r="A1632" s="1" t="s">
        <v>3490</v>
      </c>
      <c r="B1632" s="1" t="s">
        <v>2842</v>
      </c>
      <c r="C1632" s="2" t="d">
        <v>2026-07-06</v>
      </c>
      <c r="D1632">
        <v>47</v>
      </c>
      <c r="E1632" s="1" t="s">
        <v>187</v>
      </c>
      <c r="F1632">
        <v>39</v>
      </c>
      <c r="G1632">
        <v>9</v>
      </c>
      <c r="H1632">
        <v>0</v>
      </c>
      <c r="I1632">
        <v>2</v>
      </c>
      <c r="J1632">
        <v>7</v>
      </c>
      <c r="K1632">
        <v>0</v>
      </c>
      <c r="L1632">
        <v>1</v>
      </c>
      <c r="M1632" s="1" t="s">
        <v>63</v>
      </c>
      <c r="N1632" s="1" t="s">
        <v>2935</v>
      </c>
      <c r="O1632" s="1" t="s">
        <v>3188</v>
      </c>
      <c r="P1632">
        <v>5.5714285714285712</v>
      </c>
      <c r="Q1632">
        <v>0</v>
      </c>
      <c r="R1632">
        <v>850</v>
      </c>
      <c r="S1632">
        <v>1</v>
      </c>
      <c r="T1632">
        <v>31</v>
      </c>
      <c r="U1632">
        <v>39</v>
      </c>
      <c r="V1632">
        <v>193</v>
      </c>
      <c r="W1632">
        <v>43034.58</v>
      </c>
      <c r="X1632">
        <v>4.9487179487179489</v>
      </c>
      <c r="Y1632">
        <v>1103.4507692307693</v>
      </c>
      <c r="Z1632">
        <v>14.282051282051283</v>
      </c>
      <c r="AA1632">
        <v>76.129652657264955</v>
      </c>
      <c r="AB1632">
        <v>39</v>
      </c>
      <c r="AC1632">
        <v>61.847601375213671</v>
      </c>
      <c r="AD1632">
        <v>0</v>
      </c>
      <c r="AE1632">
        <v>1.3415210691144728</v>
      </c>
      <c r="AF1632">
        <v>0.68205128205128207</v>
      </c>
      <c r="AG1632">
        <v>0</v>
      </c>
      <c r="AH1632">
        <v>64.622082203418799</v>
      </c>
      <c r="AI1632">
        <v>8.5237416863247866</v>
      </c>
      <c r="AJ1632">
        <v>1560</v>
      </c>
      <c r="AK1632">
        <v>34</v>
      </c>
      <c r="AL1632">
        <v>5</v>
      </c>
      <c r="AM1632">
        <v>5</v>
      </c>
      <c r="AN1632">
        <v>3</v>
      </c>
      <c r="AO1632">
        <v>0</v>
      </c>
      <c r="AP1632">
        <v>2</v>
      </c>
      <c r="AQ1632">
        <v>0</v>
      </c>
      <c r="AR1632">
        <v>2209.12</v>
      </c>
      <c r="AS1632" s="1" t="s">
        <v>173</v>
      </c>
      <c r="AT1632">
        <v>39</v>
      </c>
      <c r="AU1632">
        <v>52.504219283333335</v>
      </c>
      <c r="AV1632">
        <v>954.48867295000002</v>
      </c>
      <c r="AW1632">
        <v>34</v>
      </c>
      <c r="AX1632">
        <v>1</v>
      </c>
      <c r="AY1632">
        <v>0.12820512820512819</v>
      </c>
      <c r="AZ1632">
        <v>40</v>
      </c>
      <c r="BA1632">
        <v>0.25002009182539681</v>
      </c>
      <c r="BB1632">
        <v>0.93577320877450987</v>
      </c>
      <c r="BC1632">
        <v>46</v>
      </c>
      <c r="BD1632">
        <v>-12</v>
      </c>
      <c r="BE1632">
        <v>3</v>
      </c>
      <c r="BF1632">
        <v>4</v>
      </c>
      <c r="BG1632" s="1" t="s">
        <v>174</v>
      </c>
      <c r="BH1632" s="1" t="s">
        <v>6892</v>
      </c>
      <c r="BI1632" s="1" t="s">
        <v>6889</v>
      </c>
      <c r="BJ1632" s="1" t="s">
        <v>6893</v>
      </c>
      <c r="BK1632">
        <v>1900</v>
      </c>
      <c r="BL1632">
        <v>2.8</v>
      </c>
      <c r="BM1632" s="5" t="d">
        <v>23:00:00.0000000000031950</v>
      </c>
      <c r="BN1632" s="5" t="d">
        <v>23:29:59.9999999999968050</v>
      </c>
      <c r="BO1632">
        <v>23</v>
      </c>
      <c r="BP1632" t="b">
        <v>0</v>
      </c>
    </row>
    <row r="1633" spans="1:68" x14ac:dyDescent="0.2">
      <c r="A1633" s="1" t="s">
        <v>3491</v>
      </c>
      <c r="B1633" s="1" t="s">
        <v>2842</v>
      </c>
      <c r="C1633" s="2" t="d">
        <v>2026-07-06</v>
      </c>
      <c r="D1633">
        <v>48</v>
      </c>
      <c r="E1633" s="1" t="s">
        <v>187</v>
      </c>
      <c r="F1633">
        <v>18</v>
      </c>
      <c r="G1633">
        <v>9</v>
      </c>
      <c r="H1633">
        <v>0</v>
      </c>
      <c r="I1633">
        <v>2</v>
      </c>
      <c r="J1633">
        <v>7</v>
      </c>
      <c r="K1633">
        <v>0</v>
      </c>
      <c r="L1633">
        <v>1</v>
      </c>
      <c r="M1633" s="1" t="s">
        <v>63</v>
      </c>
      <c r="N1633" s="1" t="s">
        <v>3492</v>
      </c>
      <c r="O1633" s="1" t="s">
        <v>3191</v>
      </c>
      <c r="P1633">
        <v>2.5714285714285716</v>
      </c>
      <c r="Q1633">
        <v>0</v>
      </c>
      <c r="R1633">
        <v>850</v>
      </c>
      <c r="S1633">
        <v>1</v>
      </c>
      <c r="T1633">
        <v>30</v>
      </c>
      <c r="U1633">
        <v>18</v>
      </c>
      <c r="V1633">
        <v>90</v>
      </c>
      <c r="W1633">
        <v>25189.07</v>
      </c>
      <c r="X1633">
        <v>5</v>
      </c>
      <c r="Y1633">
        <v>1399.3927777777778</v>
      </c>
      <c r="Z1633">
        <v>13.777777777777779</v>
      </c>
      <c r="AA1633">
        <v>49.222116552777777</v>
      </c>
      <c r="AB1633">
        <v>18</v>
      </c>
      <c r="AC1633">
        <v>35.444338774999999</v>
      </c>
      <c r="AD1633">
        <v>0</v>
      </c>
      <c r="AE1633">
        <v>1.2947115152812101</v>
      </c>
      <c r="AF1633">
        <v>0.63425925925925919</v>
      </c>
      <c r="AG1633">
        <v>0</v>
      </c>
      <c r="AH1633">
        <v>38.396038839814814</v>
      </c>
      <c r="AI1633">
        <v>7.9452550833333326</v>
      </c>
      <c r="AJ1633">
        <v>720</v>
      </c>
      <c r="AK1633">
        <v>34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 s="1" t="s">
        <v>173</v>
      </c>
      <c r="AT1633">
        <v>18</v>
      </c>
      <c r="AU1633">
        <v>23.709550383333333</v>
      </c>
      <c r="AV1633">
        <v>956.96738901666663</v>
      </c>
      <c r="AW1633">
        <v>34</v>
      </c>
      <c r="AX1633">
        <v>1</v>
      </c>
      <c r="AY1633">
        <v>0</v>
      </c>
      <c r="AZ1633">
        <v>40</v>
      </c>
      <c r="BA1633">
        <v>0.11290262087301588</v>
      </c>
      <c r="BB1633">
        <v>0.93820332256535943</v>
      </c>
      <c r="BC1633">
        <v>46</v>
      </c>
      <c r="BD1633">
        <v>-12</v>
      </c>
      <c r="BE1633">
        <v>2</v>
      </c>
      <c r="BF1633">
        <v>5</v>
      </c>
      <c r="BG1633" s="1" t="s">
        <v>174</v>
      </c>
      <c r="BH1633" s="1" t="s">
        <v>6892</v>
      </c>
      <c r="BI1633" s="1" t="s">
        <v>6889</v>
      </c>
      <c r="BJ1633" s="1" t="s">
        <v>6893</v>
      </c>
      <c r="BK1633">
        <v>1900</v>
      </c>
      <c r="BL1633">
        <v>2.8</v>
      </c>
      <c r="BM1633" s="5" t="d">
        <v>23:29:59.9999999999968050</v>
      </c>
      <c r="BN1633" s="5" t="d">
        <v>1899-12-30</v>
      </c>
      <c r="BO1633">
        <v>23</v>
      </c>
      <c r="BP1633" t="b">
        <v>0</v>
      </c>
    </row>
    <row r="1634" spans="1:68" x14ac:dyDescent="0.2">
      <c r="A1634" s="1" t="s">
        <v>3493</v>
      </c>
      <c r="B1634" s="1" t="s">
        <v>2842</v>
      </c>
      <c r="C1634" s="2" t="d">
        <v>2026-07-07</v>
      </c>
      <c r="D1634">
        <v>1</v>
      </c>
      <c r="E1634" s="1" t="s">
        <v>61</v>
      </c>
      <c r="F1634">
        <v>12</v>
      </c>
      <c r="G1634">
        <v>18</v>
      </c>
      <c r="H1634">
        <v>12</v>
      </c>
      <c r="I1634">
        <v>2</v>
      </c>
      <c r="J1634">
        <v>4</v>
      </c>
      <c r="K1634">
        <v>900</v>
      </c>
      <c r="L1634">
        <v>1</v>
      </c>
      <c r="M1634" s="1" t="s">
        <v>3494</v>
      </c>
      <c r="N1634" s="1" t="s">
        <v>3495</v>
      </c>
      <c r="O1634" s="1" t="s">
        <v>3496</v>
      </c>
      <c r="P1634">
        <v>3</v>
      </c>
      <c r="Q1634">
        <v>900</v>
      </c>
      <c r="R1634">
        <v>9100</v>
      </c>
      <c r="S1634">
        <v>1</v>
      </c>
      <c r="T1634">
        <v>49</v>
      </c>
      <c r="U1634">
        <v>12</v>
      </c>
      <c r="V1634">
        <v>53</v>
      </c>
      <c r="W1634">
        <v>11536.189999999999</v>
      </c>
      <c r="X1634">
        <v>4.416666666666667</v>
      </c>
      <c r="Y1634">
        <v>961.34916666666652</v>
      </c>
      <c r="Z1634">
        <v>12.25</v>
      </c>
      <c r="AA1634">
        <v>21.377958894444447</v>
      </c>
      <c r="AB1634">
        <v>9</v>
      </c>
      <c r="AC1634">
        <v>9.7183111138888894</v>
      </c>
      <c r="AD1634">
        <v>0</v>
      </c>
      <c r="AE1634">
        <v>1.1547457617889643</v>
      </c>
      <c r="AF1634">
        <v>0.58611111111111114</v>
      </c>
      <c r="AG1634">
        <v>7.0587274999999991E-2</v>
      </c>
      <c r="AH1634">
        <v>11.65037501388889</v>
      </c>
      <c r="AI1634">
        <v>7.1825603333333339</v>
      </c>
      <c r="AJ1634">
        <v>420</v>
      </c>
      <c r="AK1634">
        <v>64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 s="1" t="s">
        <v>173</v>
      </c>
      <c r="AT1634">
        <v>8</v>
      </c>
      <c r="AU1634">
        <v>13.533617983333334</v>
      </c>
      <c r="AV1634">
        <v>1742.5041012833333</v>
      </c>
      <c r="AW1634">
        <v>64</v>
      </c>
      <c r="AX1634">
        <v>0.75</v>
      </c>
      <c r="AY1634">
        <v>0</v>
      </c>
      <c r="AZ1634">
        <v>35</v>
      </c>
      <c r="BA1634">
        <v>0.11278014986111112</v>
      </c>
      <c r="BB1634">
        <v>0.90755421941840275</v>
      </c>
      <c r="BC1634">
        <v>83</v>
      </c>
      <c r="BD1634">
        <v>-19</v>
      </c>
      <c r="BE1634">
        <v>1</v>
      </c>
      <c r="BF1634">
        <v>3</v>
      </c>
      <c r="BG1634" s="1" t="s">
        <v>174</v>
      </c>
      <c r="BH1634" s="1" t="s">
        <v>6892</v>
      </c>
      <c r="BI1634" s="1" t="s">
        <v>6889</v>
      </c>
      <c r="BJ1634" s="1" t="s">
        <v>6893</v>
      </c>
      <c r="BK1634">
        <v>1900</v>
      </c>
      <c r="BL1634">
        <v>2.8</v>
      </c>
      <c r="BM1634" s="5" t="d">
        <v>1899-12-30</v>
      </c>
      <c r="BN1634" s="5" t="d">
        <v>00:29:59.99999999999990100</v>
      </c>
      <c r="BO1634">
        <v>0</v>
      </c>
      <c r="BP1634" t="b">
        <v>0</v>
      </c>
    </row>
    <row r="1635" spans="1:68" x14ac:dyDescent="0.2">
      <c r="A1635" s="1" t="s">
        <v>3497</v>
      </c>
      <c r="B1635" s="1" t="s">
        <v>2842</v>
      </c>
      <c r="C1635" s="2" t="d">
        <v>2026-07-07</v>
      </c>
      <c r="D1635">
        <v>2</v>
      </c>
      <c r="E1635" s="1" t="s">
        <v>61</v>
      </c>
      <c r="F1635">
        <v>8</v>
      </c>
      <c r="G1635">
        <v>19</v>
      </c>
      <c r="H1635">
        <v>12</v>
      </c>
      <c r="I1635">
        <v>2</v>
      </c>
      <c r="J1635">
        <v>5</v>
      </c>
      <c r="K1635">
        <v>900</v>
      </c>
      <c r="L1635">
        <v>1</v>
      </c>
      <c r="M1635" s="1" t="s">
        <v>3498</v>
      </c>
      <c r="N1635" s="1" t="s">
        <v>3499</v>
      </c>
      <c r="O1635" s="1" t="s">
        <v>3500</v>
      </c>
      <c r="P1635">
        <v>1.6</v>
      </c>
      <c r="Q1635">
        <v>900</v>
      </c>
      <c r="R1635">
        <v>8200</v>
      </c>
      <c r="S1635">
        <v>1</v>
      </c>
      <c r="T1635">
        <v>48</v>
      </c>
      <c r="U1635">
        <v>8</v>
      </c>
      <c r="V1635">
        <v>43</v>
      </c>
      <c r="W1635">
        <v>10726.039999999999</v>
      </c>
      <c r="X1635">
        <v>5.375</v>
      </c>
      <c r="Y1635">
        <v>1340.7549999999999</v>
      </c>
      <c r="Z1635">
        <v>12.75</v>
      </c>
      <c r="AA1635">
        <v>10.77944145</v>
      </c>
      <c r="AB1635">
        <v>1</v>
      </c>
      <c r="AC1635">
        <v>6.8202881249999958E-2</v>
      </c>
      <c r="AD1635">
        <v>0</v>
      </c>
      <c r="AE1635">
        <v>1.3865409209624096</v>
      </c>
      <c r="AF1635">
        <v>0.81666666666666665</v>
      </c>
      <c r="AG1635">
        <v>2.20320758125</v>
      </c>
      <c r="AH1635">
        <v>0</v>
      </c>
      <c r="AI1635">
        <v>7.8491505312499994</v>
      </c>
      <c r="AJ1635">
        <v>280</v>
      </c>
      <c r="AK1635">
        <v>65</v>
      </c>
      <c r="AL1635">
        <v>1</v>
      </c>
      <c r="AM1635">
        <v>1</v>
      </c>
      <c r="AN1635">
        <v>0</v>
      </c>
      <c r="AO1635">
        <v>1</v>
      </c>
      <c r="AP1635">
        <v>0</v>
      </c>
      <c r="AQ1635">
        <v>0</v>
      </c>
      <c r="AR1635">
        <v>625.13</v>
      </c>
      <c r="AS1635" s="1" t="s">
        <v>65</v>
      </c>
      <c r="AT1635">
        <v>1</v>
      </c>
      <c r="AU1635">
        <v>11.050796099999999</v>
      </c>
      <c r="AV1635">
        <v>579.1972297166667</v>
      </c>
      <c r="AW1635">
        <v>64</v>
      </c>
      <c r="AX1635">
        <v>0.125</v>
      </c>
      <c r="AY1635">
        <v>0.125</v>
      </c>
      <c r="AZ1635">
        <v>35</v>
      </c>
      <c r="BA1635">
        <v>7.3671974000000001E-2</v>
      </c>
      <c r="BB1635">
        <v>0.29702422036752141</v>
      </c>
      <c r="BC1635">
        <v>28</v>
      </c>
      <c r="BD1635">
        <v>37</v>
      </c>
      <c r="BE1635">
        <v>1</v>
      </c>
      <c r="BF1635">
        <v>4</v>
      </c>
      <c r="BG1635" s="1" t="s">
        <v>209</v>
      </c>
      <c r="BH1635" s="1" t="s">
        <v>6892</v>
      </c>
      <c r="BI1635" s="1" t="s">
        <v>6889</v>
      </c>
      <c r="BJ1635" s="1" t="s">
        <v>6893</v>
      </c>
      <c r="BK1635">
        <v>1900</v>
      </c>
      <c r="BL1635">
        <v>2.8</v>
      </c>
      <c r="BM1635" s="5" t="d">
        <v>00:29:59.99999999999990100</v>
      </c>
      <c r="BN1635" s="5" t="d">
        <v>00:59:59.99999999999980200</v>
      </c>
      <c r="BO1635">
        <v>0</v>
      </c>
      <c r="BP1635" t="b">
        <v>0</v>
      </c>
    </row>
    <row r="1636" spans="1:68" x14ac:dyDescent="0.2">
      <c r="A1636" s="1" t="s">
        <v>3501</v>
      </c>
      <c r="B1636" s="1" t="s">
        <v>2842</v>
      </c>
      <c r="C1636" s="2" t="d">
        <v>2026-07-07</v>
      </c>
      <c r="D1636">
        <v>3</v>
      </c>
      <c r="E1636" s="1" t="s">
        <v>61</v>
      </c>
      <c r="F1636">
        <v>14</v>
      </c>
      <c r="G1636">
        <v>10</v>
      </c>
      <c r="H1636">
        <v>9</v>
      </c>
      <c r="I1636">
        <v>0</v>
      </c>
      <c r="J1636">
        <v>1</v>
      </c>
      <c r="K1636">
        <v>675</v>
      </c>
      <c r="L1636">
        <v>0</v>
      </c>
      <c r="M1636" s="1" t="s">
        <v>3502</v>
      </c>
      <c r="N1636" s="1" t="s">
        <v>63</v>
      </c>
      <c r="O1636" s="1" t="s">
        <v>2850</v>
      </c>
      <c r="P1636">
        <v>14</v>
      </c>
      <c r="Q1636">
        <v>675</v>
      </c>
      <c r="R1636">
        <v>7525</v>
      </c>
      <c r="S1636">
        <v>0</v>
      </c>
      <c r="T1636">
        <v>48</v>
      </c>
      <c r="U1636">
        <v>14</v>
      </c>
      <c r="V1636">
        <v>73</v>
      </c>
      <c r="W1636">
        <v>18392.810000000001</v>
      </c>
      <c r="X1636">
        <v>5.2142857142857144</v>
      </c>
      <c r="Y1636">
        <v>1313.7721428571429</v>
      </c>
      <c r="Z1636">
        <v>11.857142857142858</v>
      </c>
      <c r="AA1636">
        <v>9.520848773809524</v>
      </c>
      <c r="AB1636">
        <v>1</v>
      </c>
      <c r="AC1636">
        <v>1.7742478571428601E-2</v>
      </c>
      <c r="AD1636">
        <v>0.46230262857142856</v>
      </c>
      <c r="AE1636">
        <v>1.3458122276637152</v>
      </c>
      <c r="AF1636">
        <v>0.52500000000000002</v>
      </c>
      <c r="AG1636">
        <v>2.3331148523809522</v>
      </c>
      <c r="AH1636">
        <v>0</v>
      </c>
      <c r="AI1636">
        <v>6.2901148678571426</v>
      </c>
      <c r="AJ1636">
        <v>490</v>
      </c>
      <c r="AK1636">
        <v>31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 s="1" t="s">
        <v>65</v>
      </c>
      <c r="AT1636">
        <v>1</v>
      </c>
      <c r="AU1636">
        <v>16.694410816666668</v>
      </c>
      <c r="AV1636">
        <v>104.71455341666667</v>
      </c>
      <c r="AW1636">
        <v>9</v>
      </c>
      <c r="AX1636">
        <v>7.1428571428571425E-2</v>
      </c>
      <c r="AY1636">
        <v>0</v>
      </c>
      <c r="AZ1636">
        <v>35</v>
      </c>
      <c r="BA1636">
        <v>0.55648036055555561</v>
      </c>
      <c r="BB1636">
        <v>0.11259629399641578</v>
      </c>
      <c r="BC1636">
        <v>5</v>
      </c>
      <c r="BD1636">
        <v>26</v>
      </c>
      <c r="BE1636">
        <v>1</v>
      </c>
      <c r="BF1636">
        <v>0</v>
      </c>
      <c r="BG1636" s="1" t="s">
        <v>66</v>
      </c>
      <c r="BH1636" s="1" t="s">
        <v>6892</v>
      </c>
      <c r="BI1636" s="1" t="s">
        <v>6889</v>
      </c>
      <c r="BJ1636" s="1" t="s">
        <v>6893</v>
      </c>
      <c r="BK1636">
        <v>1900</v>
      </c>
      <c r="BL1636">
        <v>2.8</v>
      </c>
      <c r="BM1636" s="5" t="d">
        <v>00:59:59.99999999999980200</v>
      </c>
      <c r="BN1636" s="5" t="d">
        <v>01:30:00.000</v>
      </c>
      <c r="BO1636">
        <v>1</v>
      </c>
      <c r="BP1636" t="b">
        <v>0</v>
      </c>
    </row>
    <row r="1637" spans="1:68" x14ac:dyDescent="0.2">
      <c r="A1637" s="1" t="s">
        <v>3503</v>
      </c>
      <c r="B1637" s="1" t="s">
        <v>2842</v>
      </c>
      <c r="C1637" s="2" t="d">
        <v>2026-07-07</v>
      </c>
      <c r="D1637">
        <v>4</v>
      </c>
      <c r="E1637" s="1" t="s">
        <v>61</v>
      </c>
      <c r="F1637">
        <v>7</v>
      </c>
      <c r="G1637">
        <v>10</v>
      </c>
      <c r="H1637">
        <v>9</v>
      </c>
      <c r="I1637">
        <v>0</v>
      </c>
      <c r="J1637">
        <v>1</v>
      </c>
      <c r="K1637">
        <v>675</v>
      </c>
      <c r="L1637">
        <v>0</v>
      </c>
      <c r="M1637" s="1" t="s">
        <v>3504</v>
      </c>
      <c r="N1637" s="1" t="s">
        <v>63</v>
      </c>
      <c r="O1637" s="1" t="s">
        <v>2974</v>
      </c>
      <c r="P1637">
        <v>7</v>
      </c>
      <c r="Q1637">
        <v>675</v>
      </c>
      <c r="R1637">
        <v>6850</v>
      </c>
      <c r="S1637">
        <v>0</v>
      </c>
      <c r="T1637">
        <v>48</v>
      </c>
      <c r="U1637">
        <v>7</v>
      </c>
      <c r="V1637">
        <v>32</v>
      </c>
      <c r="W1637">
        <v>8198.0299999999988</v>
      </c>
      <c r="X1637">
        <v>4.5714285714285712</v>
      </c>
      <c r="Y1637">
        <v>1171.1471428571426</v>
      </c>
      <c r="Z1637">
        <v>11.428571428571429</v>
      </c>
      <c r="AA1637">
        <v>9.5036733333333334</v>
      </c>
      <c r="AB1637">
        <v>0</v>
      </c>
      <c r="AC1637">
        <v>0</v>
      </c>
      <c r="AD1637">
        <v>0.27395404285714292</v>
      </c>
      <c r="AE1637">
        <v>1.1745496556197157</v>
      </c>
      <c r="AF1637">
        <v>0.66190476190476188</v>
      </c>
      <c r="AG1637">
        <v>2.1104084547619046</v>
      </c>
      <c r="AH1637">
        <v>0</v>
      </c>
      <c r="AI1637">
        <v>6.2456458238095234</v>
      </c>
      <c r="AJ1637">
        <v>245</v>
      </c>
      <c r="AK1637">
        <v>31</v>
      </c>
      <c r="AL1637">
        <v>2</v>
      </c>
      <c r="AM1637">
        <v>2</v>
      </c>
      <c r="AN1637">
        <v>2</v>
      </c>
      <c r="AO1637">
        <v>0</v>
      </c>
      <c r="AP1637">
        <v>0</v>
      </c>
      <c r="AQ1637">
        <v>0</v>
      </c>
      <c r="AR1637">
        <v>545.59</v>
      </c>
      <c r="AS1637" s="1" t="s">
        <v>70</v>
      </c>
      <c r="AT1637">
        <v>0</v>
      </c>
      <c r="AU1637">
        <v>10.97287895</v>
      </c>
      <c r="AV1637">
        <v>120.69828016666666</v>
      </c>
      <c r="AW1637">
        <v>9</v>
      </c>
      <c r="AX1637">
        <v>0</v>
      </c>
      <c r="AY1637">
        <v>0.2857142857142857</v>
      </c>
      <c r="AZ1637">
        <v>35</v>
      </c>
      <c r="BA1637">
        <v>0.36576263166666667</v>
      </c>
      <c r="BB1637">
        <v>0.12978309695340501</v>
      </c>
      <c r="BC1637">
        <v>6</v>
      </c>
      <c r="BD1637">
        <v>25</v>
      </c>
      <c r="BE1637">
        <v>1</v>
      </c>
      <c r="BF1637">
        <v>0</v>
      </c>
      <c r="BG1637" s="1" t="s">
        <v>209</v>
      </c>
      <c r="BH1637" s="1" t="s">
        <v>6892</v>
      </c>
      <c r="BI1637" s="1" t="s">
        <v>6889</v>
      </c>
      <c r="BJ1637" s="1" t="s">
        <v>6893</v>
      </c>
      <c r="BK1637">
        <v>1900</v>
      </c>
      <c r="BL1637">
        <v>2.8</v>
      </c>
      <c r="BM1637" s="5" t="d">
        <v>01:30:00.000</v>
      </c>
      <c r="BN1637" s="5" t="d">
        <v>01:59:59.99999999999959725</v>
      </c>
      <c r="BO1637">
        <v>1</v>
      </c>
      <c r="BP1637" t="b">
        <v>0</v>
      </c>
    </row>
    <row r="1638" spans="1:68" x14ac:dyDescent="0.2">
      <c r="A1638" s="1" t="s">
        <v>3505</v>
      </c>
      <c r="B1638" s="1" t="s">
        <v>2842</v>
      </c>
      <c r="C1638" s="2" t="d">
        <v>2026-07-07</v>
      </c>
      <c r="D1638">
        <v>5</v>
      </c>
      <c r="E1638" s="1" t="s">
        <v>61</v>
      </c>
      <c r="F1638">
        <v>15</v>
      </c>
      <c r="G1638">
        <v>10</v>
      </c>
      <c r="H1638">
        <v>9</v>
      </c>
      <c r="I1638">
        <v>0</v>
      </c>
      <c r="J1638">
        <v>1</v>
      </c>
      <c r="K1638">
        <v>675</v>
      </c>
      <c r="L1638">
        <v>0</v>
      </c>
      <c r="M1638" s="1" t="s">
        <v>3203</v>
      </c>
      <c r="N1638" s="1" t="s">
        <v>63</v>
      </c>
      <c r="O1638" s="1" t="s">
        <v>2853</v>
      </c>
      <c r="P1638">
        <v>15</v>
      </c>
      <c r="Q1638">
        <v>675</v>
      </c>
      <c r="R1638">
        <v>6175</v>
      </c>
      <c r="S1638">
        <v>0</v>
      </c>
      <c r="T1638">
        <v>48</v>
      </c>
      <c r="U1638">
        <v>15</v>
      </c>
      <c r="V1638">
        <v>71</v>
      </c>
      <c r="W1638">
        <v>14715.48</v>
      </c>
      <c r="X1638">
        <v>4.7333333333333334</v>
      </c>
      <c r="Y1638">
        <v>981.03199999999993</v>
      </c>
      <c r="Z1638">
        <v>11.933333333333334</v>
      </c>
      <c r="AA1638">
        <v>10.56061554111111</v>
      </c>
      <c r="AB1638">
        <v>1</v>
      </c>
      <c r="AC1638">
        <v>6.1830612222222213E-2</v>
      </c>
      <c r="AD1638">
        <v>0.86818642444444438</v>
      </c>
      <c r="AE1638">
        <v>1.2861890957191304</v>
      </c>
      <c r="AF1638">
        <v>0.55777777777777771</v>
      </c>
      <c r="AG1638">
        <v>2.7121532944444442</v>
      </c>
      <c r="AH1638">
        <v>0</v>
      </c>
      <c r="AI1638">
        <v>6.9540177988888887</v>
      </c>
      <c r="AJ1638">
        <v>525</v>
      </c>
      <c r="AK1638">
        <v>31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 s="1" t="s">
        <v>65</v>
      </c>
      <c r="AT1638">
        <v>1</v>
      </c>
      <c r="AU1638">
        <v>19.292836283333333</v>
      </c>
      <c r="AV1638">
        <v>135.29683358333332</v>
      </c>
      <c r="AW1638">
        <v>10</v>
      </c>
      <c r="AX1638">
        <v>6.6666666666666666E-2</v>
      </c>
      <c r="AY1638">
        <v>0</v>
      </c>
      <c r="AZ1638">
        <v>35</v>
      </c>
      <c r="BA1638">
        <v>0.64309454277777778</v>
      </c>
      <c r="BB1638">
        <v>0.14548046621863797</v>
      </c>
      <c r="BC1638">
        <v>7</v>
      </c>
      <c r="BD1638">
        <v>24</v>
      </c>
      <c r="BE1638">
        <v>1</v>
      </c>
      <c r="BF1638">
        <v>0</v>
      </c>
      <c r="BG1638" s="1" t="s">
        <v>66</v>
      </c>
      <c r="BH1638" s="1" t="s">
        <v>6892</v>
      </c>
      <c r="BI1638" s="1" t="s">
        <v>6889</v>
      </c>
      <c r="BJ1638" s="1" t="s">
        <v>6893</v>
      </c>
      <c r="BK1638">
        <v>1900</v>
      </c>
      <c r="BL1638">
        <v>2.8</v>
      </c>
      <c r="BM1638" s="5" t="d">
        <v>01:59:59.99999999999959725</v>
      </c>
      <c r="BN1638" s="5" t="d">
        <v>02:30:00.00000000000040275</v>
      </c>
      <c r="BO1638">
        <v>2</v>
      </c>
      <c r="BP1638" t="b">
        <v>0</v>
      </c>
    </row>
    <row r="1639" spans="1:68" x14ac:dyDescent="0.2">
      <c r="A1639" s="1" t="s">
        <v>3506</v>
      </c>
      <c r="B1639" s="1" t="s">
        <v>2842</v>
      </c>
      <c r="C1639" s="2" t="d">
        <v>2026-07-07</v>
      </c>
      <c r="D1639">
        <v>6</v>
      </c>
      <c r="E1639" s="1" t="s">
        <v>61</v>
      </c>
      <c r="F1639">
        <v>8</v>
      </c>
      <c r="G1639">
        <v>10</v>
      </c>
      <c r="H1639">
        <v>9</v>
      </c>
      <c r="I1639">
        <v>0</v>
      </c>
      <c r="J1639">
        <v>1</v>
      </c>
      <c r="K1639">
        <v>675</v>
      </c>
      <c r="L1639">
        <v>0</v>
      </c>
      <c r="M1639" s="1" t="s">
        <v>3095</v>
      </c>
      <c r="N1639" s="1" t="s">
        <v>63</v>
      </c>
      <c r="O1639" s="1" t="s">
        <v>2859</v>
      </c>
      <c r="P1639">
        <v>8</v>
      </c>
      <c r="Q1639">
        <v>675</v>
      </c>
      <c r="R1639">
        <v>5500</v>
      </c>
      <c r="S1639">
        <v>0</v>
      </c>
      <c r="T1639">
        <v>48</v>
      </c>
      <c r="U1639">
        <v>8</v>
      </c>
      <c r="V1639">
        <v>50</v>
      </c>
      <c r="W1639">
        <v>11383.380000000001</v>
      </c>
      <c r="X1639">
        <v>6.25</v>
      </c>
      <c r="Y1639">
        <v>1422.9225000000001</v>
      </c>
      <c r="Z1639">
        <v>11.75</v>
      </c>
      <c r="AA1639">
        <v>10.457095720833333</v>
      </c>
      <c r="AB1639">
        <v>2</v>
      </c>
      <c r="AC1639">
        <v>0.42985582708333325</v>
      </c>
      <c r="AD1639">
        <v>0.30687562291666665</v>
      </c>
      <c r="AE1639">
        <v>1.790348711658877</v>
      </c>
      <c r="AF1639">
        <v>0.58333333333333337</v>
      </c>
      <c r="AG1639">
        <v>2.6805576604166665</v>
      </c>
      <c r="AH1639">
        <v>0</v>
      </c>
      <c r="AI1639">
        <v>6.81195471875</v>
      </c>
      <c r="AJ1639">
        <v>280</v>
      </c>
      <c r="AK1639">
        <v>31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 s="1" t="s">
        <v>65</v>
      </c>
      <c r="AT1639">
        <v>2</v>
      </c>
      <c r="AU1639">
        <v>13.33228085</v>
      </c>
      <c r="AV1639">
        <v>70.661861966666663</v>
      </c>
      <c r="AW1639">
        <v>6</v>
      </c>
      <c r="AX1639">
        <v>0.25</v>
      </c>
      <c r="AY1639">
        <v>0</v>
      </c>
      <c r="AZ1639">
        <v>35</v>
      </c>
      <c r="BA1639">
        <v>0.44440936166666667</v>
      </c>
      <c r="BB1639">
        <v>7.598049673835125E-2</v>
      </c>
      <c r="BC1639">
        <v>4</v>
      </c>
      <c r="BD1639">
        <v>27</v>
      </c>
      <c r="BE1639">
        <v>1</v>
      </c>
      <c r="BF1639">
        <v>0</v>
      </c>
      <c r="BG1639" s="1" t="s">
        <v>83</v>
      </c>
      <c r="BH1639" s="1" t="s">
        <v>6892</v>
      </c>
      <c r="BI1639" s="1" t="s">
        <v>6889</v>
      </c>
      <c r="BJ1639" s="1" t="s">
        <v>6893</v>
      </c>
      <c r="BK1639">
        <v>1900</v>
      </c>
      <c r="BL1639">
        <v>2.8</v>
      </c>
      <c r="BM1639" s="5" t="d">
        <v>02:30:00.00000000000040275</v>
      </c>
      <c r="BN1639" s="5" t="d">
        <v>03:00:00.000</v>
      </c>
      <c r="BO1639">
        <v>2</v>
      </c>
      <c r="BP1639" t="b">
        <v>0</v>
      </c>
    </row>
    <row r="1640" spans="1:68" x14ac:dyDescent="0.2">
      <c r="A1640" s="1" t="s">
        <v>3507</v>
      </c>
      <c r="B1640" s="1" t="s">
        <v>2842</v>
      </c>
      <c r="C1640" s="2" t="d">
        <v>2026-07-07</v>
      </c>
      <c r="D1640">
        <v>7</v>
      </c>
      <c r="E1640" s="1" t="s">
        <v>61</v>
      </c>
      <c r="F1640">
        <v>6</v>
      </c>
      <c r="G1640">
        <v>10</v>
      </c>
      <c r="H1640">
        <v>9</v>
      </c>
      <c r="I1640">
        <v>0</v>
      </c>
      <c r="J1640">
        <v>1</v>
      </c>
      <c r="K1640">
        <v>675</v>
      </c>
      <c r="L1640">
        <v>0</v>
      </c>
      <c r="M1640" s="1" t="s">
        <v>3508</v>
      </c>
      <c r="N1640" s="1" t="s">
        <v>63</v>
      </c>
      <c r="O1640" s="1" t="s">
        <v>2862</v>
      </c>
      <c r="P1640">
        <v>6</v>
      </c>
      <c r="Q1640">
        <v>675</v>
      </c>
      <c r="R1640">
        <v>4825</v>
      </c>
      <c r="S1640">
        <v>0</v>
      </c>
      <c r="T1640">
        <v>48</v>
      </c>
      <c r="U1640">
        <v>6</v>
      </c>
      <c r="V1640">
        <v>35</v>
      </c>
      <c r="W1640">
        <v>7829.74</v>
      </c>
      <c r="X1640">
        <v>5.833333333333333</v>
      </c>
      <c r="Y1640">
        <v>1304.9566666666667</v>
      </c>
      <c r="Z1640">
        <v>11.333333333333334</v>
      </c>
      <c r="AA1640">
        <v>9.1400488472222232</v>
      </c>
      <c r="AB1640">
        <v>0</v>
      </c>
      <c r="AC1640">
        <v>0</v>
      </c>
      <c r="AD1640">
        <v>7.2982952777777763E-2</v>
      </c>
      <c r="AE1640">
        <v>1.4689182350375509</v>
      </c>
      <c r="AF1640">
        <v>0.62222222222222223</v>
      </c>
      <c r="AG1640">
        <v>2.1641234055555558</v>
      </c>
      <c r="AH1640">
        <v>0</v>
      </c>
      <c r="AI1640">
        <v>6.0203698833333332</v>
      </c>
      <c r="AJ1640">
        <v>210</v>
      </c>
      <c r="AK1640">
        <v>31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 s="1" t="s">
        <v>70</v>
      </c>
      <c r="AT1640">
        <v>0</v>
      </c>
      <c r="AU1640">
        <v>9.8040181333333329</v>
      </c>
      <c r="AV1640">
        <v>77.124367449999994</v>
      </c>
      <c r="AW1640">
        <v>6</v>
      </c>
      <c r="AX1640">
        <v>0</v>
      </c>
      <c r="AY1640">
        <v>0</v>
      </c>
      <c r="AZ1640">
        <v>35</v>
      </c>
      <c r="BA1640">
        <v>0.32680060444444442</v>
      </c>
      <c r="BB1640">
        <v>8.292942736559139E-2</v>
      </c>
      <c r="BC1640">
        <v>4</v>
      </c>
      <c r="BD1640">
        <v>27</v>
      </c>
      <c r="BE1640">
        <v>1</v>
      </c>
      <c r="BF1640">
        <v>0</v>
      </c>
      <c r="BG1640" s="1" t="s">
        <v>66</v>
      </c>
      <c r="BH1640" s="1" t="s">
        <v>6892</v>
      </c>
      <c r="BI1640" s="1" t="s">
        <v>6889</v>
      </c>
      <c r="BJ1640" s="1" t="s">
        <v>6893</v>
      </c>
      <c r="BK1640">
        <v>1900</v>
      </c>
      <c r="BL1640">
        <v>2.8</v>
      </c>
      <c r="BM1640" s="5" t="d">
        <v>03:00:00.000</v>
      </c>
      <c r="BN1640" s="5" t="d">
        <v>03:30:00.00000000000079875</v>
      </c>
      <c r="BO1640">
        <v>3</v>
      </c>
      <c r="BP1640" t="b">
        <v>0</v>
      </c>
    </row>
    <row r="1641" spans="1:68" x14ac:dyDescent="0.2">
      <c r="A1641" s="1" t="s">
        <v>3509</v>
      </c>
      <c r="B1641" s="1" t="s">
        <v>2842</v>
      </c>
      <c r="C1641" s="2" t="d">
        <v>2026-07-07</v>
      </c>
      <c r="D1641">
        <v>8</v>
      </c>
      <c r="E1641" s="1" t="s">
        <v>61</v>
      </c>
      <c r="F1641">
        <v>5</v>
      </c>
      <c r="G1641">
        <v>10</v>
      </c>
      <c r="H1641">
        <v>9</v>
      </c>
      <c r="I1641">
        <v>0</v>
      </c>
      <c r="J1641">
        <v>1</v>
      </c>
      <c r="K1641">
        <v>675</v>
      </c>
      <c r="L1641">
        <v>0</v>
      </c>
      <c r="M1641" s="1" t="s">
        <v>3510</v>
      </c>
      <c r="N1641" s="1" t="s">
        <v>63</v>
      </c>
      <c r="O1641" s="1" t="s">
        <v>2865</v>
      </c>
      <c r="P1641">
        <v>5</v>
      </c>
      <c r="Q1641">
        <v>675</v>
      </c>
      <c r="R1641">
        <v>4150</v>
      </c>
      <c r="S1641">
        <v>0</v>
      </c>
      <c r="T1641">
        <v>48</v>
      </c>
      <c r="U1641">
        <v>5</v>
      </c>
      <c r="V1641">
        <v>29</v>
      </c>
      <c r="W1641">
        <v>6270.8</v>
      </c>
      <c r="X1641">
        <v>5.8</v>
      </c>
      <c r="Y1641">
        <v>1254.1600000000001</v>
      </c>
      <c r="Z1641">
        <v>13.4</v>
      </c>
      <c r="AA1641">
        <v>12.00117277</v>
      </c>
      <c r="AB1641">
        <v>0</v>
      </c>
      <c r="AC1641">
        <v>0</v>
      </c>
      <c r="AD1641">
        <v>0</v>
      </c>
      <c r="AE1641">
        <v>1.5654945518214844</v>
      </c>
      <c r="AF1641">
        <v>0.62</v>
      </c>
      <c r="AG1641">
        <v>2.1854945399999997</v>
      </c>
      <c r="AH1641">
        <v>0</v>
      </c>
      <c r="AI1641">
        <v>9.1056782199999997</v>
      </c>
      <c r="AJ1641">
        <v>175</v>
      </c>
      <c r="AK1641">
        <v>31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 s="1" t="s">
        <v>70</v>
      </c>
      <c r="AT1641">
        <v>0</v>
      </c>
      <c r="AU1641">
        <v>7.8274726999999995</v>
      </c>
      <c r="AV1641">
        <v>80.020882216666664</v>
      </c>
      <c r="AW1641">
        <v>4</v>
      </c>
      <c r="AX1641">
        <v>0</v>
      </c>
      <c r="AY1641">
        <v>0</v>
      </c>
      <c r="AZ1641">
        <v>35</v>
      </c>
      <c r="BA1641">
        <v>0.26091575666666666</v>
      </c>
      <c r="BB1641">
        <v>8.6043959372759854E-2</v>
      </c>
      <c r="BC1641">
        <v>4</v>
      </c>
      <c r="BD1641">
        <v>27</v>
      </c>
      <c r="BE1641">
        <v>1</v>
      </c>
      <c r="BF1641">
        <v>0</v>
      </c>
      <c r="BG1641" s="1" t="s">
        <v>66</v>
      </c>
      <c r="BH1641" s="1" t="s">
        <v>6892</v>
      </c>
      <c r="BI1641" s="1" t="s">
        <v>6889</v>
      </c>
      <c r="BJ1641" s="1" t="s">
        <v>6893</v>
      </c>
      <c r="BK1641">
        <v>1900</v>
      </c>
      <c r="BL1641">
        <v>2.8</v>
      </c>
      <c r="BM1641" s="5" t="d">
        <v>03:30:00.00000000000079875</v>
      </c>
      <c r="BN1641" s="5" t="d">
        <v>03:59:59.99999999999920125</v>
      </c>
      <c r="BO1641">
        <v>3</v>
      </c>
      <c r="BP1641" t="b">
        <v>0</v>
      </c>
    </row>
    <row r="1642" spans="1:68" x14ac:dyDescent="0.2">
      <c r="A1642" s="1" t="s">
        <v>3511</v>
      </c>
      <c r="B1642" s="1" t="s">
        <v>2842</v>
      </c>
      <c r="C1642" s="2" t="d">
        <v>2026-07-07</v>
      </c>
      <c r="D1642">
        <v>9</v>
      </c>
      <c r="E1642" s="1" t="s">
        <v>61</v>
      </c>
      <c r="F1642">
        <v>14</v>
      </c>
      <c r="G1642">
        <v>10</v>
      </c>
      <c r="H1642">
        <v>9</v>
      </c>
      <c r="I1642">
        <v>0</v>
      </c>
      <c r="J1642">
        <v>1</v>
      </c>
      <c r="K1642">
        <v>675</v>
      </c>
      <c r="L1642">
        <v>0</v>
      </c>
      <c r="M1642" s="1" t="s">
        <v>3512</v>
      </c>
      <c r="N1642" s="1" t="s">
        <v>63</v>
      </c>
      <c r="O1642" s="1" t="s">
        <v>2868</v>
      </c>
      <c r="P1642">
        <v>14</v>
      </c>
      <c r="Q1642">
        <v>675</v>
      </c>
      <c r="R1642">
        <v>3475</v>
      </c>
      <c r="S1642">
        <v>0</v>
      </c>
      <c r="T1642">
        <v>48</v>
      </c>
      <c r="U1642">
        <v>14</v>
      </c>
      <c r="V1642">
        <v>62</v>
      </c>
      <c r="W1642">
        <v>12358.28</v>
      </c>
      <c r="X1642">
        <v>4.4285714285714288</v>
      </c>
      <c r="Y1642">
        <v>882.73428571428576</v>
      </c>
      <c r="Z1642">
        <v>11.214285714285714</v>
      </c>
      <c r="AA1642">
        <v>9.879801746428571</v>
      </c>
      <c r="AB1642">
        <v>3</v>
      </c>
      <c r="AC1642">
        <v>0.23131078095238092</v>
      </c>
      <c r="AD1642">
        <v>1.166100988095238</v>
      </c>
      <c r="AE1642">
        <v>1.1894362668818543</v>
      </c>
      <c r="AF1642">
        <v>0.72619047619047616</v>
      </c>
      <c r="AG1642">
        <v>3.081727729761905</v>
      </c>
      <c r="AH1642">
        <v>0</v>
      </c>
      <c r="AI1642">
        <v>5.9337882964285722</v>
      </c>
      <c r="AJ1642">
        <v>490</v>
      </c>
      <c r="AK1642">
        <v>31</v>
      </c>
      <c r="AL1642">
        <v>1</v>
      </c>
      <c r="AM1642">
        <v>1</v>
      </c>
      <c r="AN1642">
        <v>1</v>
      </c>
      <c r="AO1642">
        <v>0</v>
      </c>
      <c r="AP1642">
        <v>0</v>
      </c>
      <c r="AQ1642">
        <v>0</v>
      </c>
      <c r="AR1642">
        <v>482.72</v>
      </c>
      <c r="AS1642" s="1" t="s">
        <v>65</v>
      </c>
      <c r="AT1642">
        <v>3</v>
      </c>
      <c r="AU1642">
        <v>16.652107633333333</v>
      </c>
      <c r="AV1642">
        <v>127.2047989</v>
      </c>
      <c r="AW1642">
        <v>10</v>
      </c>
      <c r="AX1642">
        <v>0.21428571428571427</v>
      </c>
      <c r="AY1642">
        <v>7.1428571428571425E-2</v>
      </c>
      <c r="AZ1642">
        <v>35</v>
      </c>
      <c r="BA1642">
        <v>0.55507025444444447</v>
      </c>
      <c r="BB1642">
        <v>0.13677935365591398</v>
      </c>
      <c r="BC1642">
        <v>7</v>
      </c>
      <c r="BD1642">
        <v>24</v>
      </c>
      <c r="BE1642">
        <v>1</v>
      </c>
      <c r="BF1642">
        <v>0</v>
      </c>
      <c r="BG1642" s="1" t="s">
        <v>83</v>
      </c>
      <c r="BH1642" s="1" t="s">
        <v>6892</v>
      </c>
      <c r="BI1642" s="1" t="s">
        <v>6889</v>
      </c>
      <c r="BJ1642" s="1" t="s">
        <v>6893</v>
      </c>
      <c r="BK1642">
        <v>1900</v>
      </c>
      <c r="BL1642">
        <v>2.8</v>
      </c>
      <c r="BM1642" s="5" t="d">
        <v>03:59:59.99999999999920125</v>
      </c>
      <c r="BN1642" s="5" t="d">
        <v>04:30:00.000</v>
      </c>
      <c r="BO1642">
        <v>4</v>
      </c>
      <c r="BP1642" t="b">
        <v>0</v>
      </c>
    </row>
    <row r="1643" spans="1:68" x14ac:dyDescent="0.2">
      <c r="A1643" s="1" t="s">
        <v>3513</v>
      </c>
      <c r="B1643" s="1" t="s">
        <v>2842</v>
      </c>
      <c r="C1643" s="2" t="d">
        <v>2026-07-07</v>
      </c>
      <c r="D1643">
        <v>10</v>
      </c>
      <c r="E1643" s="1" t="s">
        <v>61</v>
      </c>
      <c r="F1643">
        <v>7</v>
      </c>
      <c r="G1643">
        <v>10</v>
      </c>
      <c r="H1643">
        <v>9</v>
      </c>
      <c r="I1643">
        <v>0</v>
      </c>
      <c r="J1643">
        <v>1</v>
      </c>
      <c r="K1643">
        <v>675</v>
      </c>
      <c r="L1643">
        <v>0</v>
      </c>
      <c r="M1643" s="1" t="s">
        <v>3514</v>
      </c>
      <c r="N1643" s="1" t="s">
        <v>63</v>
      </c>
      <c r="O1643" s="1" t="s">
        <v>2987</v>
      </c>
      <c r="P1643">
        <v>7</v>
      </c>
      <c r="Q1643">
        <v>675</v>
      </c>
      <c r="R1643">
        <v>2800</v>
      </c>
      <c r="S1643">
        <v>0</v>
      </c>
      <c r="T1643">
        <v>48</v>
      </c>
      <c r="U1643">
        <v>7</v>
      </c>
      <c r="V1643">
        <v>30</v>
      </c>
      <c r="W1643">
        <v>5667.92</v>
      </c>
      <c r="X1643">
        <v>4.2857142857142856</v>
      </c>
      <c r="Y1643">
        <v>809.70285714285717</v>
      </c>
      <c r="Z1643">
        <v>12.428571428571429</v>
      </c>
      <c r="AA1643">
        <v>10.100739142857142</v>
      </c>
      <c r="AB1643">
        <v>0</v>
      </c>
      <c r="AC1643">
        <v>0</v>
      </c>
      <c r="AD1643">
        <v>4.4776516666666655E-2</v>
      </c>
      <c r="AE1643">
        <v>0.98978418728248119</v>
      </c>
      <c r="AF1643">
        <v>0.63333333333333341</v>
      </c>
      <c r="AG1643">
        <v>1.6678940309523809</v>
      </c>
      <c r="AH1643">
        <v>0</v>
      </c>
      <c r="AI1643">
        <v>7.466178433333333</v>
      </c>
      <c r="AJ1643">
        <v>245</v>
      </c>
      <c r="AK1643">
        <v>31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 s="1" t="s">
        <v>70</v>
      </c>
      <c r="AT1643">
        <v>0</v>
      </c>
      <c r="AU1643">
        <v>6.9284892500000002</v>
      </c>
      <c r="AV1643">
        <v>52.550886366666667</v>
      </c>
      <c r="AW1643">
        <v>5</v>
      </c>
      <c r="AX1643">
        <v>0</v>
      </c>
      <c r="AY1643">
        <v>0</v>
      </c>
      <c r="AZ1643">
        <v>35</v>
      </c>
      <c r="BA1643">
        <v>0.23094964166666668</v>
      </c>
      <c r="BB1643">
        <v>5.6506329426523297E-2</v>
      </c>
      <c r="BC1643">
        <v>3</v>
      </c>
      <c r="BD1643">
        <v>28</v>
      </c>
      <c r="BE1643">
        <v>1</v>
      </c>
      <c r="BF1643">
        <v>0</v>
      </c>
      <c r="BG1643" s="1" t="s">
        <v>66</v>
      </c>
      <c r="BH1643" s="1" t="s">
        <v>6892</v>
      </c>
      <c r="BI1643" s="1" t="s">
        <v>6889</v>
      </c>
      <c r="BJ1643" s="1" t="s">
        <v>6893</v>
      </c>
      <c r="BK1643">
        <v>1900</v>
      </c>
      <c r="BL1643">
        <v>2.8</v>
      </c>
      <c r="BM1643" s="5" t="d">
        <v>04:30:00.000</v>
      </c>
      <c r="BN1643" s="5" t="d">
        <v>05:00:00.00000000000079875</v>
      </c>
      <c r="BO1643">
        <v>4</v>
      </c>
      <c r="BP1643" t="b">
        <v>0</v>
      </c>
    </row>
    <row r="1644" spans="1:68" x14ac:dyDescent="0.2">
      <c r="A1644" s="1" t="s">
        <v>3515</v>
      </c>
      <c r="B1644" s="1" t="s">
        <v>2842</v>
      </c>
      <c r="C1644" s="2" t="d">
        <v>2026-07-07</v>
      </c>
      <c r="D1644">
        <v>11</v>
      </c>
      <c r="E1644" s="1" t="s">
        <v>61</v>
      </c>
      <c r="F1644">
        <v>6</v>
      </c>
      <c r="G1644">
        <v>10</v>
      </c>
      <c r="H1644">
        <v>9</v>
      </c>
      <c r="I1644">
        <v>0</v>
      </c>
      <c r="J1644">
        <v>1</v>
      </c>
      <c r="K1644">
        <v>675</v>
      </c>
      <c r="L1644">
        <v>0</v>
      </c>
      <c r="M1644" s="1" t="s">
        <v>3516</v>
      </c>
      <c r="N1644" s="1" t="s">
        <v>63</v>
      </c>
      <c r="O1644" s="1" t="s">
        <v>2844</v>
      </c>
      <c r="P1644">
        <v>6</v>
      </c>
      <c r="Q1644">
        <v>675</v>
      </c>
      <c r="R1644">
        <v>2125</v>
      </c>
      <c r="S1644">
        <v>0</v>
      </c>
      <c r="T1644">
        <v>48</v>
      </c>
      <c r="U1644">
        <v>6</v>
      </c>
      <c r="V1644">
        <v>25</v>
      </c>
      <c r="W1644">
        <v>5759.34</v>
      </c>
      <c r="X1644">
        <v>4.166666666666667</v>
      </c>
      <c r="Y1644">
        <v>959.89</v>
      </c>
      <c r="Z1644">
        <v>11.333333333333334</v>
      </c>
      <c r="AA1644">
        <v>8.5068213972222217</v>
      </c>
      <c r="AB1644">
        <v>0</v>
      </c>
      <c r="AC1644">
        <v>0</v>
      </c>
      <c r="AD1644">
        <v>5.0594338888888889E-2</v>
      </c>
      <c r="AE1644">
        <v>1.1406881215566573</v>
      </c>
      <c r="AF1644">
        <v>0.65555555555555556</v>
      </c>
      <c r="AG1644">
        <v>1.8468380083333333</v>
      </c>
      <c r="AH1644">
        <v>0</v>
      </c>
      <c r="AI1644">
        <v>5.5627611555555561</v>
      </c>
      <c r="AJ1644">
        <v>210</v>
      </c>
      <c r="AK1644">
        <v>31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 s="1" t="s">
        <v>70</v>
      </c>
      <c r="AT1644">
        <v>0</v>
      </c>
      <c r="AU1644">
        <v>6.8441286833333335</v>
      </c>
      <c r="AV1644">
        <v>72.283818333333329</v>
      </c>
      <c r="AW1644">
        <v>7</v>
      </c>
      <c r="AX1644">
        <v>0</v>
      </c>
      <c r="AY1644">
        <v>0</v>
      </c>
      <c r="AZ1644">
        <v>35</v>
      </c>
      <c r="BA1644">
        <v>0.22813762277777777</v>
      </c>
      <c r="BB1644">
        <v>7.7724535842293899E-2</v>
      </c>
      <c r="BC1644">
        <v>4</v>
      </c>
      <c r="BD1644">
        <v>27</v>
      </c>
      <c r="BE1644">
        <v>1</v>
      </c>
      <c r="BF1644">
        <v>0</v>
      </c>
      <c r="BG1644" s="1" t="s">
        <v>66</v>
      </c>
      <c r="BH1644" s="1" t="s">
        <v>6892</v>
      </c>
      <c r="BI1644" s="1" t="s">
        <v>6889</v>
      </c>
      <c r="BJ1644" s="1" t="s">
        <v>6893</v>
      </c>
      <c r="BK1644">
        <v>1900</v>
      </c>
      <c r="BL1644">
        <v>2.8</v>
      </c>
      <c r="BM1644" s="5" t="d">
        <v>05:00:00.00000000000079875</v>
      </c>
      <c r="BN1644" s="5" t="d">
        <v>05:29:59.99999999999920125</v>
      </c>
      <c r="BO1644">
        <v>5</v>
      </c>
      <c r="BP1644" t="b">
        <v>0</v>
      </c>
    </row>
    <row r="1645" spans="1:68" x14ac:dyDescent="0.2">
      <c r="A1645" s="1" t="s">
        <v>3517</v>
      </c>
      <c r="B1645" s="1" t="s">
        <v>2842</v>
      </c>
      <c r="C1645" s="2" t="d">
        <v>2026-07-07</v>
      </c>
      <c r="D1645">
        <v>12</v>
      </c>
      <c r="E1645" s="1" t="s">
        <v>61</v>
      </c>
      <c r="F1645">
        <v>10</v>
      </c>
      <c r="G1645">
        <v>10</v>
      </c>
      <c r="H1645">
        <v>9</v>
      </c>
      <c r="I1645">
        <v>0</v>
      </c>
      <c r="J1645">
        <v>1</v>
      </c>
      <c r="K1645">
        <v>675</v>
      </c>
      <c r="L1645">
        <v>0</v>
      </c>
      <c r="M1645" s="1" t="s">
        <v>3518</v>
      </c>
      <c r="N1645" s="1" t="s">
        <v>63</v>
      </c>
      <c r="O1645" s="1" t="s">
        <v>2847</v>
      </c>
      <c r="P1645">
        <v>10</v>
      </c>
      <c r="Q1645">
        <v>675</v>
      </c>
      <c r="R1645">
        <v>1450</v>
      </c>
      <c r="S1645">
        <v>0</v>
      </c>
      <c r="T1645">
        <v>48</v>
      </c>
      <c r="U1645">
        <v>10</v>
      </c>
      <c r="V1645">
        <v>47</v>
      </c>
      <c r="W1645">
        <v>9276.5400000000009</v>
      </c>
      <c r="X1645">
        <v>4.7</v>
      </c>
      <c r="Y1645">
        <v>927.65400000000011</v>
      </c>
      <c r="Z1645">
        <v>12.3</v>
      </c>
      <c r="AA1645">
        <v>10.589407328333333</v>
      </c>
      <c r="AB1645">
        <v>1</v>
      </c>
      <c r="AC1645">
        <v>4.6565159999999925E-2</v>
      </c>
      <c r="AD1645">
        <v>0.5146089433333334</v>
      </c>
      <c r="AE1645">
        <v>1.1819769118466223</v>
      </c>
      <c r="AF1645">
        <v>0.65500000000000003</v>
      </c>
      <c r="AG1645">
        <v>2.351585851666667</v>
      </c>
      <c r="AH1645">
        <v>0</v>
      </c>
      <c r="AI1645">
        <v>7.3228214683333333</v>
      </c>
      <c r="AJ1645">
        <v>350</v>
      </c>
      <c r="AK1645">
        <v>31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 s="1" t="s">
        <v>65</v>
      </c>
      <c r="AT1645">
        <v>1</v>
      </c>
      <c r="AU1645">
        <v>11.819769016666667</v>
      </c>
      <c r="AV1645">
        <v>110.14921216666666</v>
      </c>
      <c r="AW1645">
        <v>8</v>
      </c>
      <c r="AX1645">
        <v>0.1</v>
      </c>
      <c r="AY1645">
        <v>0</v>
      </c>
      <c r="AZ1645">
        <v>35</v>
      </c>
      <c r="BA1645">
        <v>0.39399230055555556</v>
      </c>
      <c r="BB1645">
        <v>0.11844001308243726</v>
      </c>
      <c r="BC1645">
        <v>6</v>
      </c>
      <c r="BD1645">
        <v>25</v>
      </c>
      <c r="BE1645">
        <v>1</v>
      </c>
      <c r="BF1645">
        <v>0</v>
      </c>
      <c r="BG1645" s="1" t="s">
        <v>66</v>
      </c>
      <c r="BH1645" s="1" t="s">
        <v>6892</v>
      </c>
      <c r="BI1645" s="1" t="s">
        <v>6889</v>
      </c>
      <c r="BJ1645" s="1" t="s">
        <v>6893</v>
      </c>
      <c r="BK1645">
        <v>1900</v>
      </c>
      <c r="BL1645">
        <v>2.8</v>
      </c>
      <c r="BM1645" s="5" t="d">
        <v>05:29:59.99999999999920125</v>
      </c>
      <c r="BN1645" s="5" t="d">
        <v>06:00:00.000</v>
      </c>
      <c r="BO1645">
        <v>5</v>
      </c>
      <c r="BP1645" t="b">
        <v>0</v>
      </c>
    </row>
    <row r="1646" spans="1:68" x14ac:dyDescent="0.2">
      <c r="A1646" s="1" t="s">
        <v>3519</v>
      </c>
      <c r="B1646" s="1" t="s">
        <v>2842</v>
      </c>
      <c r="C1646" s="2" t="d">
        <v>2026-07-07</v>
      </c>
      <c r="D1646">
        <v>13</v>
      </c>
      <c r="E1646" s="1" t="s">
        <v>95</v>
      </c>
      <c r="F1646">
        <v>10</v>
      </c>
      <c r="G1646">
        <v>10</v>
      </c>
      <c r="H1646">
        <v>3</v>
      </c>
      <c r="I1646">
        <v>2</v>
      </c>
      <c r="J1646">
        <v>5</v>
      </c>
      <c r="K1646">
        <v>225</v>
      </c>
      <c r="L1646">
        <v>1</v>
      </c>
      <c r="M1646" s="1" t="s">
        <v>3520</v>
      </c>
      <c r="N1646" s="1" t="s">
        <v>3086</v>
      </c>
      <c r="O1646" s="1" t="s">
        <v>3110</v>
      </c>
      <c r="P1646">
        <v>2</v>
      </c>
      <c r="Q1646">
        <v>225</v>
      </c>
      <c r="R1646">
        <v>1225</v>
      </c>
      <c r="S1646">
        <v>1</v>
      </c>
      <c r="T1646">
        <v>47</v>
      </c>
      <c r="U1646">
        <v>10</v>
      </c>
      <c r="V1646">
        <v>47</v>
      </c>
      <c r="W1646">
        <v>9608.41</v>
      </c>
      <c r="X1646">
        <v>4.7</v>
      </c>
      <c r="Y1646">
        <v>960.84100000000001</v>
      </c>
      <c r="Z1646">
        <v>11.6</v>
      </c>
      <c r="AA1646">
        <v>9.5825564183333345</v>
      </c>
      <c r="AB1646">
        <v>1</v>
      </c>
      <c r="AC1646">
        <v>7.1891326666666797E-2</v>
      </c>
      <c r="AD1646">
        <v>0</v>
      </c>
      <c r="AE1646">
        <v>1.2135069176315123</v>
      </c>
      <c r="AF1646">
        <v>0.59000000000000008</v>
      </c>
      <c r="AG1646">
        <v>1.8035069116666667</v>
      </c>
      <c r="AH1646">
        <v>0</v>
      </c>
      <c r="AI1646">
        <v>6.7490495016666667</v>
      </c>
      <c r="AJ1646">
        <v>350</v>
      </c>
      <c r="AK1646">
        <v>31</v>
      </c>
      <c r="AL1646">
        <v>1</v>
      </c>
      <c r="AM1646">
        <v>1</v>
      </c>
      <c r="AN1646">
        <v>1</v>
      </c>
      <c r="AO1646">
        <v>0</v>
      </c>
      <c r="AP1646">
        <v>0</v>
      </c>
      <c r="AQ1646">
        <v>0</v>
      </c>
      <c r="AR1646">
        <v>267.05</v>
      </c>
      <c r="AS1646" s="1" t="s">
        <v>65</v>
      </c>
      <c r="AT1646">
        <v>1</v>
      </c>
      <c r="AU1646">
        <v>12.135069116666667</v>
      </c>
      <c r="AV1646">
        <v>98.677085599999998</v>
      </c>
      <c r="AW1646">
        <v>8</v>
      </c>
      <c r="AX1646">
        <v>0.1</v>
      </c>
      <c r="AY1646">
        <v>0.1</v>
      </c>
      <c r="AZ1646">
        <v>35</v>
      </c>
      <c r="BA1646">
        <v>8.090046077777778E-2</v>
      </c>
      <c r="BB1646">
        <v>0.10610439311827957</v>
      </c>
      <c r="BC1646">
        <v>5</v>
      </c>
      <c r="BD1646">
        <v>26</v>
      </c>
      <c r="BE1646">
        <v>1</v>
      </c>
      <c r="BF1646">
        <v>4</v>
      </c>
      <c r="BG1646" s="1" t="s">
        <v>99</v>
      </c>
      <c r="BH1646" s="1" t="s">
        <v>6892</v>
      </c>
      <c r="BI1646" s="1" t="s">
        <v>6889</v>
      </c>
      <c r="BJ1646" s="1" t="s">
        <v>6893</v>
      </c>
      <c r="BK1646">
        <v>1900</v>
      </c>
      <c r="BL1646">
        <v>2.8</v>
      </c>
      <c r="BM1646" s="5" t="d">
        <v>06:00:00.000</v>
      </c>
      <c r="BN1646" s="5" t="d">
        <v>06:29:59.9999999999984025</v>
      </c>
      <c r="BO1646">
        <v>6</v>
      </c>
      <c r="BP1646" t="b">
        <v>0</v>
      </c>
    </row>
    <row r="1647" spans="1:68" x14ac:dyDescent="0.2">
      <c r="A1647" s="1" t="s">
        <v>3521</v>
      </c>
      <c r="B1647" s="1" t="s">
        <v>2842</v>
      </c>
      <c r="C1647" s="2" t="d">
        <v>2026-07-07</v>
      </c>
      <c r="D1647">
        <v>14</v>
      </c>
      <c r="E1647" s="1" t="s">
        <v>95</v>
      </c>
      <c r="F1647">
        <v>18</v>
      </c>
      <c r="G1647">
        <v>10</v>
      </c>
      <c r="H1647">
        <v>3</v>
      </c>
      <c r="I1647">
        <v>2</v>
      </c>
      <c r="J1647">
        <v>5</v>
      </c>
      <c r="K1647">
        <v>225</v>
      </c>
      <c r="L1647">
        <v>1</v>
      </c>
      <c r="M1647" s="1" t="s">
        <v>3522</v>
      </c>
      <c r="N1647" s="1" t="s">
        <v>2875</v>
      </c>
      <c r="O1647" s="1" t="s">
        <v>3113</v>
      </c>
      <c r="P1647">
        <v>3.6</v>
      </c>
      <c r="Q1647">
        <v>225</v>
      </c>
      <c r="R1647">
        <v>1000</v>
      </c>
      <c r="S1647">
        <v>1</v>
      </c>
      <c r="T1647">
        <v>46</v>
      </c>
      <c r="U1647">
        <v>18</v>
      </c>
      <c r="V1647">
        <v>78</v>
      </c>
      <c r="W1647">
        <v>21211.89</v>
      </c>
      <c r="X1647">
        <v>4.333333333333333</v>
      </c>
      <c r="Y1647">
        <v>1178.4383333333333</v>
      </c>
      <c r="Z1647">
        <v>12.055555555555555</v>
      </c>
      <c r="AA1647">
        <v>9.6032616814814808</v>
      </c>
      <c r="AB1647">
        <v>1</v>
      </c>
      <c r="AC1647">
        <v>2.738961388888889E-2</v>
      </c>
      <c r="AD1647">
        <v>0</v>
      </c>
      <c r="AE1647">
        <v>1.1562520001956327</v>
      </c>
      <c r="AF1647">
        <v>0.65925925925925932</v>
      </c>
      <c r="AG1647">
        <v>1.8155112518518517</v>
      </c>
      <c r="AH1647">
        <v>0</v>
      </c>
      <c r="AI1647">
        <v>6.8433059787037038</v>
      </c>
      <c r="AJ1647">
        <v>630</v>
      </c>
      <c r="AK1647">
        <v>31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 s="1" t="s">
        <v>65</v>
      </c>
      <c r="AT1647">
        <v>1</v>
      </c>
      <c r="AU1647">
        <v>20.586536383333332</v>
      </c>
      <c r="AV1647">
        <v>166.36484418333333</v>
      </c>
      <c r="AW1647">
        <v>12</v>
      </c>
      <c r="AX1647">
        <v>5.5555555555555552E-2</v>
      </c>
      <c r="AY1647">
        <v>0</v>
      </c>
      <c r="AZ1647">
        <v>35</v>
      </c>
      <c r="BA1647">
        <v>0.13724357588888889</v>
      </c>
      <c r="BB1647">
        <v>0.17888692922939067</v>
      </c>
      <c r="BC1647">
        <v>8</v>
      </c>
      <c r="BD1647">
        <v>23</v>
      </c>
      <c r="BE1647">
        <v>1</v>
      </c>
      <c r="BF1647">
        <v>4</v>
      </c>
      <c r="BG1647" s="1" t="s">
        <v>99</v>
      </c>
      <c r="BH1647" s="1" t="s">
        <v>6892</v>
      </c>
      <c r="BI1647" s="1" t="s">
        <v>6889</v>
      </c>
      <c r="BJ1647" s="1" t="s">
        <v>6893</v>
      </c>
      <c r="BK1647">
        <v>1900</v>
      </c>
      <c r="BL1647">
        <v>2.8</v>
      </c>
      <c r="BM1647" s="5" t="d">
        <v>06:29:59.9999999999984025</v>
      </c>
      <c r="BN1647" s="5" t="d">
        <v>07:00:00.0000000000015975</v>
      </c>
      <c r="BO1647">
        <v>6</v>
      </c>
      <c r="BP1647" t="b">
        <v>0</v>
      </c>
    </row>
    <row r="1648" spans="1:68" x14ac:dyDescent="0.2">
      <c r="A1648" s="1" t="s">
        <v>3523</v>
      </c>
      <c r="B1648" s="1" t="s">
        <v>2842</v>
      </c>
      <c r="C1648" s="2" t="d">
        <v>2026-07-07</v>
      </c>
      <c r="D1648">
        <v>15</v>
      </c>
      <c r="E1648" s="1" t="s">
        <v>95</v>
      </c>
      <c r="F1648">
        <v>16</v>
      </c>
      <c r="G1648">
        <v>10</v>
      </c>
      <c r="H1648">
        <v>3</v>
      </c>
      <c r="I1648">
        <v>2</v>
      </c>
      <c r="J1648">
        <v>5</v>
      </c>
      <c r="K1648">
        <v>225</v>
      </c>
      <c r="L1648">
        <v>1</v>
      </c>
      <c r="M1648" s="1" t="s">
        <v>2878</v>
      </c>
      <c r="N1648" s="1" t="s">
        <v>2968</v>
      </c>
      <c r="O1648" s="1" t="s">
        <v>3116</v>
      </c>
      <c r="P1648">
        <v>3.2</v>
      </c>
      <c r="Q1648">
        <v>225</v>
      </c>
      <c r="R1648">
        <v>775</v>
      </c>
      <c r="S1648">
        <v>1</v>
      </c>
      <c r="T1648">
        <v>45</v>
      </c>
      <c r="U1648">
        <v>16</v>
      </c>
      <c r="V1648">
        <v>77</v>
      </c>
      <c r="W1648">
        <v>15195.68</v>
      </c>
      <c r="X1648">
        <v>4.8125</v>
      </c>
      <c r="Y1648">
        <v>949.73</v>
      </c>
      <c r="Z1648">
        <v>12.0625</v>
      </c>
      <c r="AA1648">
        <v>10.312032634374999</v>
      </c>
      <c r="AB1648">
        <v>2</v>
      </c>
      <c r="AC1648">
        <v>7.2159623958333308E-2</v>
      </c>
      <c r="AD1648">
        <v>0</v>
      </c>
      <c r="AE1648">
        <v>1.327375402020923</v>
      </c>
      <c r="AF1648">
        <v>0.66770833333333335</v>
      </c>
      <c r="AG1648">
        <v>1.9950837302083333</v>
      </c>
      <c r="AH1648">
        <v>0</v>
      </c>
      <c r="AI1648">
        <v>7.3221572322916666</v>
      </c>
      <c r="AJ1648">
        <v>560</v>
      </c>
      <c r="AK1648">
        <v>31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 s="1" t="s">
        <v>65</v>
      </c>
      <c r="AT1648">
        <v>2</v>
      </c>
      <c r="AU1648">
        <v>20.186109600000002</v>
      </c>
      <c r="AV1648">
        <v>155.39056708333334</v>
      </c>
      <c r="AW1648">
        <v>12</v>
      </c>
      <c r="AX1648">
        <v>0.125</v>
      </c>
      <c r="AY1648">
        <v>0</v>
      </c>
      <c r="AZ1648">
        <v>35</v>
      </c>
      <c r="BA1648">
        <v>0.13457406400000002</v>
      </c>
      <c r="BB1648">
        <v>0.16708663127240145</v>
      </c>
      <c r="BC1648">
        <v>8</v>
      </c>
      <c r="BD1648">
        <v>23</v>
      </c>
      <c r="BE1648">
        <v>1</v>
      </c>
      <c r="BF1648">
        <v>4</v>
      </c>
      <c r="BG1648" s="1" t="s">
        <v>99</v>
      </c>
      <c r="BH1648" s="1" t="s">
        <v>6892</v>
      </c>
      <c r="BI1648" s="1" t="s">
        <v>6889</v>
      </c>
      <c r="BJ1648" s="1" t="s">
        <v>6893</v>
      </c>
      <c r="BK1648">
        <v>1900</v>
      </c>
      <c r="BL1648">
        <v>2.8</v>
      </c>
      <c r="BM1648" s="5" t="d">
        <v>07:00:00.0000000000015975</v>
      </c>
      <c r="BN1648" s="5" t="d">
        <v>07:30:00.000</v>
      </c>
      <c r="BO1648">
        <v>7</v>
      </c>
      <c r="BP1648" t="b">
        <v>0</v>
      </c>
    </row>
    <row r="1649" spans="1:68" x14ac:dyDescent="0.2">
      <c r="A1649" s="1" t="s">
        <v>3524</v>
      </c>
      <c r="B1649" s="1" t="s">
        <v>2842</v>
      </c>
      <c r="C1649" s="2" t="d">
        <v>2026-07-07</v>
      </c>
      <c r="D1649">
        <v>16</v>
      </c>
      <c r="E1649" s="1" t="s">
        <v>95</v>
      </c>
      <c r="F1649">
        <v>34</v>
      </c>
      <c r="G1649">
        <v>10</v>
      </c>
      <c r="H1649">
        <v>3</v>
      </c>
      <c r="I1649">
        <v>2</v>
      </c>
      <c r="J1649">
        <v>5</v>
      </c>
      <c r="K1649">
        <v>225</v>
      </c>
      <c r="L1649">
        <v>1</v>
      </c>
      <c r="M1649" s="1" t="s">
        <v>2882</v>
      </c>
      <c r="N1649" s="1" t="s">
        <v>2997</v>
      </c>
      <c r="O1649" s="1" t="s">
        <v>3525</v>
      </c>
      <c r="P1649">
        <v>6.8</v>
      </c>
      <c r="Q1649">
        <v>225</v>
      </c>
      <c r="R1649">
        <v>550</v>
      </c>
      <c r="S1649">
        <v>1</v>
      </c>
      <c r="T1649">
        <v>44</v>
      </c>
      <c r="U1649">
        <v>34</v>
      </c>
      <c r="V1649">
        <v>165</v>
      </c>
      <c r="W1649">
        <v>36961.449999999997</v>
      </c>
      <c r="X1649">
        <v>4.8529411764705879</v>
      </c>
      <c r="Y1649">
        <v>1087.1014705882353</v>
      </c>
      <c r="Z1649">
        <v>12.235294117647058</v>
      </c>
      <c r="AA1649">
        <v>9.4576090794117658</v>
      </c>
      <c r="AB1649">
        <v>2</v>
      </c>
      <c r="AC1649">
        <v>1.4172803431372496E-2</v>
      </c>
      <c r="AD1649">
        <v>0</v>
      </c>
      <c r="AE1649">
        <v>1.2275763973362273</v>
      </c>
      <c r="AF1649">
        <v>0.58725490196078423</v>
      </c>
      <c r="AG1649">
        <v>1.8148312906862745</v>
      </c>
      <c r="AH1649">
        <v>0</v>
      </c>
      <c r="AI1649">
        <v>6.7011111122549014</v>
      </c>
      <c r="AJ1649">
        <v>1190</v>
      </c>
      <c r="AK1649">
        <v>31</v>
      </c>
      <c r="AL1649">
        <v>1</v>
      </c>
      <c r="AM1649">
        <v>1</v>
      </c>
      <c r="AN1649">
        <v>1</v>
      </c>
      <c r="AO1649">
        <v>0</v>
      </c>
      <c r="AP1649">
        <v>0</v>
      </c>
      <c r="AQ1649">
        <v>0</v>
      </c>
      <c r="AR1649">
        <v>219.06</v>
      </c>
      <c r="AS1649" s="1" t="s">
        <v>125</v>
      </c>
      <c r="AT1649">
        <v>1</v>
      </c>
      <c r="AU1649">
        <v>42.358155866666664</v>
      </c>
      <c r="AV1649">
        <v>373.92916141666666</v>
      </c>
      <c r="AW1649">
        <v>21</v>
      </c>
      <c r="AX1649">
        <v>5.8823529411764705E-2</v>
      </c>
      <c r="AY1649">
        <v>2.9411764705882353E-2</v>
      </c>
      <c r="AZ1649">
        <v>35</v>
      </c>
      <c r="BA1649">
        <v>0.28238770577777778</v>
      </c>
      <c r="BB1649">
        <v>0.40207436711469535</v>
      </c>
      <c r="BC1649">
        <v>18</v>
      </c>
      <c r="BD1649">
        <v>13</v>
      </c>
      <c r="BE1649">
        <v>3</v>
      </c>
      <c r="BF1649">
        <v>2</v>
      </c>
      <c r="BG1649" s="1" t="s">
        <v>99</v>
      </c>
      <c r="BH1649" s="1" t="s">
        <v>6892</v>
      </c>
      <c r="BI1649" s="1" t="s">
        <v>6889</v>
      </c>
      <c r="BJ1649" s="1" t="s">
        <v>6893</v>
      </c>
      <c r="BK1649">
        <v>1900</v>
      </c>
      <c r="BL1649">
        <v>2.8</v>
      </c>
      <c r="BM1649" s="5" t="d">
        <v>07:30:00.000</v>
      </c>
      <c r="BN1649" s="5" t="d">
        <v>07:59:59.9999999999984025</v>
      </c>
      <c r="BO1649">
        <v>7</v>
      </c>
      <c r="BP1649" t="b">
        <v>0</v>
      </c>
    </row>
    <row r="1650" spans="1:68" x14ac:dyDescent="0.2">
      <c r="A1650" s="1" t="s">
        <v>3526</v>
      </c>
      <c r="B1650" s="1" t="s">
        <v>2842</v>
      </c>
      <c r="C1650" s="2" t="d">
        <v>2026-07-07</v>
      </c>
      <c r="D1650">
        <v>17</v>
      </c>
      <c r="E1650" s="1" t="s">
        <v>95</v>
      </c>
      <c r="F1650">
        <v>40</v>
      </c>
      <c r="G1650">
        <v>18</v>
      </c>
      <c r="H1650">
        <v>3</v>
      </c>
      <c r="I1650">
        <v>2</v>
      </c>
      <c r="J1650">
        <v>13</v>
      </c>
      <c r="K1650">
        <v>225</v>
      </c>
      <c r="L1650">
        <v>1</v>
      </c>
      <c r="M1650" s="1" t="s">
        <v>3527</v>
      </c>
      <c r="N1650" s="1" t="s">
        <v>2895</v>
      </c>
      <c r="O1650" s="1" t="s">
        <v>3528</v>
      </c>
      <c r="P1650">
        <v>3.0769230769230771</v>
      </c>
      <c r="Q1650">
        <v>225</v>
      </c>
      <c r="R1650">
        <v>325</v>
      </c>
      <c r="S1650">
        <v>1</v>
      </c>
      <c r="T1650">
        <v>43</v>
      </c>
      <c r="U1650">
        <v>40</v>
      </c>
      <c r="V1650">
        <v>194</v>
      </c>
      <c r="W1650">
        <v>41376.92</v>
      </c>
      <c r="X1650">
        <v>4.8499999999999996</v>
      </c>
      <c r="Y1650">
        <v>1034.423</v>
      </c>
      <c r="Z1650">
        <v>12.35</v>
      </c>
      <c r="AA1650">
        <v>10.4137575725</v>
      </c>
      <c r="AB1650">
        <v>5</v>
      </c>
      <c r="AC1650">
        <v>6.619260833333343E-2</v>
      </c>
      <c r="AD1650">
        <v>0</v>
      </c>
      <c r="AE1650">
        <v>1.2616053226950694</v>
      </c>
      <c r="AF1650">
        <v>0.73458333333333337</v>
      </c>
      <c r="AG1650">
        <v>1.9961886474999999</v>
      </c>
      <c r="AH1650">
        <v>0</v>
      </c>
      <c r="AI1650">
        <v>7.4638189145833334</v>
      </c>
      <c r="AJ1650">
        <v>1400</v>
      </c>
      <c r="AK1650">
        <v>56</v>
      </c>
      <c r="AL1650">
        <v>1</v>
      </c>
      <c r="AM1650">
        <v>1</v>
      </c>
      <c r="AN1650">
        <v>1</v>
      </c>
      <c r="AO1650">
        <v>0</v>
      </c>
      <c r="AP1650">
        <v>0</v>
      </c>
      <c r="AQ1650">
        <v>0</v>
      </c>
      <c r="AR1650">
        <v>37.340000000000003</v>
      </c>
      <c r="AS1650" s="1" t="s">
        <v>65</v>
      </c>
      <c r="AT1650">
        <v>4</v>
      </c>
      <c r="AU1650">
        <v>50.4575301</v>
      </c>
      <c r="AV1650">
        <v>417.99166064999997</v>
      </c>
      <c r="AW1650">
        <v>26</v>
      </c>
      <c r="AX1650">
        <v>0.125</v>
      </c>
      <c r="AY1650">
        <v>2.5000000000000001E-2</v>
      </c>
      <c r="AZ1650">
        <v>35</v>
      </c>
      <c r="BA1650">
        <v>0.1293782823076923</v>
      </c>
      <c r="BB1650">
        <v>0.24880455991071426</v>
      </c>
      <c r="BC1650">
        <v>20</v>
      </c>
      <c r="BD1650">
        <v>36</v>
      </c>
      <c r="BE1650">
        <v>3</v>
      </c>
      <c r="BF1650">
        <v>10</v>
      </c>
      <c r="BG1650" s="1" t="s">
        <v>99</v>
      </c>
      <c r="BH1650" s="1" t="s">
        <v>6892</v>
      </c>
      <c r="BI1650" s="1" t="s">
        <v>6889</v>
      </c>
      <c r="BJ1650" s="1" t="s">
        <v>6893</v>
      </c>
      <c r="BK1650">
        <v>1900</v>
      </c>
      <c r="BL1650">
        <v>2.8</v>
      </c>
      <c r="BM1650" s="5" t="d">
        <v>07:59:59.9999999999984025</v>
      </c>
      <c r="BN1650" s="5" t="d">
        <v>08:30:00.0000000000015975</v>
      </c>
      <c r="BO1650">
        <v>8</v>
      </c>
      <c r="BP1650" t="b">
        <v>0</v>
      </c>
    </row>
    <row r="1651" spans="1:68" x14ac:dyDescent="0.2">
      <c r="A1651" s="1" t="s">
        <v>3529</v>
      </c>
      <c r="B1651" s="1" t="s">
        <v>2842</v>
      </c>
      <c r="C1651" s="2" t="d">
        <v>2026-07-07</v>
      </c>
      <c r="D1651">
        <v>18</v>
      </c>
      <c r="E1651" s="1" t="s">
        <v>95</v>
      </c>
      <c r="F1651">
        <v>55</v>
      </c>
      <c r="G1651">
        <v>17</v>
      </c>
      <c r="H1651">
        <v>3</v>
      </c>
      <c r="I1651">
        <v>2</v>
      </c>
      <c r="J1651">
        <v>12</v>
      </c>
      <c r="K1651">
        <v>225</v>
      </c>
      <c r="L1651">
        <v>1</v>
      </c>
      <c r="M1651" s="1" t="s">
        <v>3011</v>
      </c>
      <c r="N1651" s="1" t="s">
        <v>3431</v>
      </c>
      <c r="O1651" s="1" t="s">
        <v>3530</v>
      </c>
      <c r="P1651">
        <v>4.583333333333333</v>
      </c>
      <c r="Q1651">
        <v>225</v>
      </c>
      <c r="R1651">
        <v>100</v>
      </c>
      <c r="S1651">
        <v>1</v>
      </c>
      <c r="T1651">
        <v>42</v>
      </c>
      <c r="U1651">
        <v>55</v>
      </c>
      <c r="V1651">
        <v>290</v>
      </c>
      <c r="W1651">
        <v>66097.8</v>
      </c>
      <c r="X1651">
        <v>5.2727272727272725</v>
      </c>
      <c r="Y1651">
        <v>1201.7781818181818</v>
      </c>
      <c r="Z1651">
        <v>12.127272727272727</v>
      </c>
      <c r="AA1651">
        <v>9.8849138248484838</v>
      </c>
      <c r="AB1651">
        <v>2</v>
      </c>
      <c r="AC1651">
        <v>3.5722806060606065E-2</v>
      </c>
      <c r="AD1651">
        <v>0</v>
      </c>
      <c r="AE1651">
        <v>1.3954740356715432</v>
      </c>
      <c r="AF1651">
        <v>0.6133333333333334</v>
      </c>
      <c r="AG1651">
        <v>2.0088073603030305</v>
      </c>
      <c r="AH1651">
        <v>0</v>
      </c>
      <c r="AI1651">
        <v>6.993076153333333</v>
      </c>
      <c r="AJ1651">
        <v>1925</v>
      </c>
      <c r="AK1651">
        <v>59</v>
      </c>
      <c r="AL1651">
        <v>2</v>
      </c>
      <c r="AM1651">
        <v>2</v>
      </c>
      <c r="AN1651">
        <v>1</v>
      </c>
      <c r="AO1651">
        <v>0</v>
      </c>
      <c r="AP1651">
        <v>1</v>
      </c>
      <c r="AQ1651">
        <v>0</v>
      </c>
      <c r="AR1651">
        <v>849</v>
      </c>
      <c r="AS1651" s="1" t="s">
        <v>125</v>
      </c>
      <c r="AT1651">
        <v>1</v>
      </c>
      <c r="AU1651">
        <v>74.316702716666668</v>
      </c>
      <c r="AV1651">
        <v>543.2428812666667</v>
      </c>
      <c r="AW1651">
        <v>31</v>
      </c>
      <c r="AX1651">
        <v>3.6363636363636362E-2</v>
      </c>
      <c r="AY1651">
        <v>3.6363636363636362E-2</v>
      </c>
      <c r="AZ1651">
        <v>35</v>
      </c>
      <c r="BA1651">
        <v>0.20643528532407407</v>
      </c>
      <c r="BB1651">
        <v>0.30691688207156309</v>
      </c>
      <c r="BC1651">
        <v>26</v>
      </c>
      <c r="BD1651">
        <v>33</v>
      </c>
      <c r="BE1651">
        <v>4</v>
      </c>
      <c r="BF1651">
        <v>8</v>
      </c>
      <c r="BG1651" s="1" t="s">
        <v>99</v>
      </c>
      <c r="BH1651" s="1" t="s">
        <v>6892</v>
      </c>
      <c r="BI1651" s="1" t="s">
        <v>6889</v>
      </c>
      <c r="BJ1651" s="1" t="s">
        <v>6893</v>
      </c>
      <c r="BK1651">
        <v>1900</v>
      </c>
      <c r="BL1651">
        <v>2.8</v>
      </c>
      <c r="BM1651" s="5" t="d">
        <v>08:30:00.0000000000015975</v>
      </c>
      <c r="BN1651" s="5" t="d">
        <v>09:00:00.000</v>
      </c>
      <c r="BO1651">
        <v>8</v>
      </c>
      <c r="BP1651" t="b">
        <v>0</v>
      </c>
    </row>
    <row r="1652" spans="1:68" x14ac:dyDescent="0.2">
      <c r="A1652" s="1" t="s">
        <v>3531</v>
      </c>
      <c r="B1652" s="1" t="s">
        <v>2842</v>
      </c>
      <c r="C1652" s="2" t="d">
        <v>2026-07-07</v>
      </c>
      <c r="D1652">
        <v>19</v>
      </c>
      <c r="E1652" s="1" t="s">
        <v>95</v>
      </c>
      <c r="F1652">
        <v>35</v>
      </c>
      <c r="G1652">
        <v>8</v>
      </c>
      <c r="H1652">
        <v>0</v>
      </c>
      <c r="I1652">
        <v>2</v>
      </c>
      <c r="J1652">
        <v>6</v>
      </c>
      <c r="K1652">
        <v>0</v>
      </c>
      <c r="L1652">
        <v>1</v>
      </c>
      <c r="M1652" s="1" t="s">
        <v>63</v>
      </c>
      <c r="N1652" s="1" t="s">
        <v>3041</v>
      </c>
      <c r="O1652" s="1" t="s">
        <v>3532</v>
      </c>
      <c r="P1652">
        <v>5.833333333333333</v>
      </c>
      <c r="Q1652">
        <v>0</v>
      </c>
      <c r="R1652">
        <v>100</v>
      </c>
      <c r="S1652">
        <v>1</v>
      </c>
      <c r="T1652">
        <v>41</v>
      </c>
      <c r="U1652">
        <v>35</v>
      </c>
      <c r="V1652">
        <v>199</v>
      </c>
      <c r="W1652">
        <v>47027.18</v>
      </c>
      <c r="X1652">
        <v>5.6857142857142859</v>
      </c>
      <c r="Y1652">
        <v>1343.6337142857144</v>
      </c>
      <c r="Z1652">
        <v>12.571428571428571</v>
      </c>
      <c r="AA1652">
        <v>10.258479210000001</v>
      </c>
      <c r="AB1652">
        <v>1</v>
      </c>
      <c r="AC1652">
        <v>3.5013028571428684E-3</v>
      </c>
      <c r="AD1652">
        <v>2.2928957142857144E-3</v>
      </c>
      <c r="AE1652">
        <v>1.4906122695575668</v>
      </c>
      <c r="AF1652">
        <v>0.63095238095238093</v>
      </c>
      <c r="AG1652">
        <v>2.1238575380952383</v>
      </c>
      <c r="AH1652">
        <v>0</v>
      </c>
      <c r="AI1652">
        <v>7.214145472857143</v>
      </c>
      <c r="AJ1652">
        <v>1225</v>
      </c>
      <c r="AK1652">
        <v>28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 s="1" t="s">
        <v>65</v>
      </c>
      <c r="AT1652">
        <v>1</v>
      </c>
      <c r="AU1652">
        <v>51.596584849999999</v>
      </c>
      <c r="AV1652">
        <v>418.18921660000001</v>
      </c>
      <c r="AW1652">
        <v>32</v>
      </c>
      <c r="AX1652">
        <v>2.8571428571428571E-2</v>
      </c>
      <c r="AY1652">
        <v>0</v>
      </c>
      <c r="AZ1652">
        <v>35</v>
      </c>
      <c r="BA1652">
        <v>0.28664769361111109</v>
      </c>
      <c r="BB1652">
        <v>0.49784430547619046</v>
      </c>
      <c r="BC1652">
        <v>20</v>
      </c>
      <c r="BD1652">
        <v>8</v>
      </c>
      <c r="BE1652">
        <v>3</v>
      </c>
      <c r="BF1652">
        <v>3</v>
      </c>
      <c r="BG1652" s="1" t="s">
        <v>99</v>
      </c>
      <c r="BH1652" s="1" t="s">
        <v>6892</v>
      </c>
      <c r="BI1652" s="1" t="s">
        <v>6889</v>
      </c>
      <c r="BJ1652" s="1" t="s">
        <v>6893</v>
      </c>
      <c r="BK1652">
        <v>1900</v>
      </c>
      <c r="BL1652">
        <v>2.8</v>
      </c>
      <c r="BM1652" s="5" t="d">
        <v>09:00:00.000</v>
      </c>
      <c r="BN1652" s="5" t="d">
        <v>09:29:59.9999999999984025</v>
      </c>
      <c r="BO1652">
        <v>9</v>
      </c>
      <c r="BP1652" t="b">
        <v>0</v>
      </c>
    </row>
    <row r="1653" spans="1:68" x14ac:dyDescent="0.2">
      <c r="A1653" s="1" t="s">
        <v>3533</v>
      </c>
      <c r="B1653" s="1" t="s">
        <v>2842</v>
      </c>
      <c r="C1653" s="2" t="d">
        <v>2026-07-07</v>
      </c>
      <c r="D1653">
        <v>20</v>
      </c>
      <c r="E1653" s="1" t="s">
        <v>95</v>
      </c>
      <c r="F1653">
        <v>52</v>
      </c>
      <c r="G1653">
        <v>8</v>
      </c>
      <c r="H1653">
        <v>0</v>
      </c>
      <c r="I1653">
        <v>2</v>
      </c>
      <c r="J1653">
        <v>6</v>
      </c>
      <c r="K1653">
        <v>0</v>
      </c>
      <c r="L1653">
        <v>1</v>
      </c>
      <c r="M1653" s="1" t="s">
        <v>63</v>
      </c>
      <c r="N1653" s="1" t="s">
        <v>3534</v>
      </c>
      <c r="O1653" s="1" t="s">
        <v>3535</v>
      </c>
      <c r="P1653">
        <v>8.6666666666666661</v>
      </c>
      <c r="Q1653">
        <v>0</v>
      </c>
      <c r="R1653">
        <v>100</v>
      </c>
      <c r="S1653">
        <v>1</v>
      </c>
      <c r="T1653">
        <v>40</v>
      </c>
      <c r="U1653">
        <v>52</v>
      </c>
      <c r="V1653">
        <v>261</v>
      </c>
      <c r="W1653">
        <v>60478.65</v>
      </c>
      <c r="X1653">
        <v>5.0192307692307692</v>
      </c>
      <c r="Y1653">
        <v>1163.0509615384615</v>
      </c>
      <c r="Z1653">
        <v>13.461538461538462</v>
      </c>
      <c r="AA1653">
        <v>9.3782132980769219</v>
      </c>
      <c r="AB1653">
        <v>0</v>
      </c>
      <c r="AC1653">
        <v>0</v>
      </c>
      <c r="AD1653">
        <v>0</v>
      </c>
      <c r="AE1653">
        <v>1.3105369183105549</v>
      </c>
      <c r="AF1653">
        <v>0.70032051282051277</v>
      </c>
      <c r="AG1653">
        <v>1.9562870939102563</v>
      </c>
      <c r="AH1653">
        <v>0</v>
      </c>
      <c r="AI1653">
        <v>6.459984069871795</v>
      </c>
      <c r="AJ1653">
        <v>1820</v>
      </c>
      <c r="AK1653">
        <v>28</v>
      </c>
      <c r="AL1653">
        <v>3</v>
      </c>
      <c r="AM1653">
        <v>3</v>
      </c>
      <c r="AN1653">
        <v>2</v>
      </c>
      <c r="AO1653">
        <v>0</v>
      </c>
      <c r="AP1653">
        <v>0</v>
      </c>
      <c r="AQ1653">
        <v>1</v>
      </c>
      <c r="AR1653">
        <v>331.46</v>
      </c>
      <c r="AS1653" s="1" t="s">
        <v>70</v>
      </c>
      <c r="AT1653">
        <v>0</v>
      </c>
      <c r="AU1653">
        <v>67.00847648333334</v>
      </c>
      <c r="AV1653">
        <v>527.47504946666663</v>
      </c>
      <c r="AW1653">
        <v>28</v>
      </c>
      <c r="AX1653">
        <v>0</v>
      </c>
      <c r="AY1653">
        <v>5.7692307692307696E-2</v>
      </c>
      <c r="AZ1653">
        <v>35</v>
      </c>
      <c r="BA1653">
        <v>0.37226931379629635</v>
      </c>
      <c r="BB1653">
        <v>0.62794648746031745</v>
      </c>
      <c r="BC1653">
        <v>26</v>
      </c>
      <c r="BD1653">
        <v>2</v>
      </c>
      <c r="BE1653">
        <v>4</v>
      </c>
      <c r="BF1653">
        <v>2</v>
      </c>
      <c r="BG1653" s="1" t="s">
        <v>99</v>
      </c>
      <c r="BH1653" s="1" t="s">
        <v>6892</v>
      </c>
      <c r="BI1653" s="1" t="s">
        <v>6889</v>
      </c>
      <c r="BJ1653" s="1" t="s">
        <v>6893</v>
      </c>
      <c r="BK1653">
        <v>1900</v>
      </c>
      <c r="BL1653">
        <v>2.8</v>
      </c>
      <c r="BM1653" s="5" t="d">
        <v>09:29:59.9999999999984025</v>
      </c>
      <c r="BN1653" s="5" t="d">
        <v>10:00:00.0000000000015975</v>
      </c>
      <c r="BO1653">
        <v>9</v>
      </c>
      <c r="BP1653" t="b">
        <v>0</v>
      </c>
    </row>
    <row r="1654" spans="1:68" x14ac:dyDescent="0.2">
      <c r="A1654" s="1" t="s">
        <v>3536</v>
      </c>
      <c r="B1654" s="1" t="s">
        <v>2842</v>
      </c>
      <c r="C1654" s="2" t="d">
        <v>2026-07-07</v>
      </c>
      <c r="D1654">
        <v>21</v>
      </c>
      <c r="E1654" s="1" t="s">
        <v>95</v>
      </c>
      <c r="F1654">
        <v>44</v>
      </c>
      <c r="G1654">
        <v>8</v>
      </c>
      <c r="H1654">
        <v>0</v>
      </c>
      <c r="I1654">
        <v>2</v>
      </c>
      <c r="J1654">
        <v>6</v>
      </c>
      <c r="K1654">
        <v>0</v>
      </c>
      <c r="L1654">
        <v>1</v>
      </c>
      <c r="M1654" s="1" t="s">
        <v>63</v>
      </c>
      <c r="N1654" s="1" t="s">
        <v>3537</v>
      </c>
      <c r="O1654" s="1" t="s">
        <v>3538</v>
      </c>
      <c r="P1654">
        <v>7.333333333333333</v>
      </c>
      <c r="Q1654">
        <v>0</v>
      </c>
      <c r="R1654">
        <v>100</v>
      </c>
      <c r="S1654">
        <v>1</v>
      </c>
      <c r="T1654">
        <v>39</v>
      </c>
      <c r="U1654">
        <v>44</v>
      </c>
      <c r="V1654">
        <v>230</v>
      </c>
      <c r="W1654">
        <v>54498.06</v>
      </c>
      <c r="X1654">
        <v>5.2272727272727275</v>
      </c>
      <c r="Y1654">
        <v>1238.5922727272728</v>
      </c>
      <c r="Z1654">
        <v>13.25</v>
      </c>
      <c r="AA1654">
        <v>10.285419345075757</v>
      </c>
      <c r="AB1654">
        <v>3</v>
      </c>
      <c r="AC1654">
        <v>2.3507377651515136E-2</v>
      </c>
      <c r="AD1654">
        <v>2.4780238636363636E-3</v>
      </c>
      <c r="AE1654">
        <v>1.368570033703129</v>
      </c>
      <c r="AF1654">
        <v>0.66856060606060608</v>
      </c>
      <c r="AG1654">
        <v>2.0302289909090909</v>
      </c>
      <c r="AH1654">
        <v>0</v>
      </c>
      <c r="AI1654">
        <v>7.3829318931818184</v>
      </c>
      <c r="AJ1654">
        <v>1540</v>
      </c>
      <c r="AK1654">
        <v>28</v>
      </c>
      <c r="AL1654">
        <v>1</v>
      </c>
      <c r="AM1654">
        <v>1</v>
      </c>
      <c r="AN1654">
        <v>0</v>
      </c>
      <c r="AO1654">
        <v>1</v>
      </c>
      <c r="AP1654">
        <v>0</v>
      </c>
      <c r="AQ1654">
        <v>0</v>
      </c>
      <c r="AR1654">
        <v>431.6</v>
      </c>
      <c r="AS1654" s="1" t="s">
        <v>125</v>
      </c>
      <c r="AT1654">
        <v>2</v>
      </c>
      <c r="AU1654">
        <v>63.308452183333337</v>
      </c>
      <c r="AV1654">
        <v>422.32318818333334</v>
      </c>
      <c r="AW1654">
        <v>28</v>
      </c>
      <c r="AX1654">
        <v>6.8181818181818177E-2</v>
      </c>
      <c r="AY1654">
        <v>2.2727272727272728E-2</v>
      </c>
      <c r="AZ1654">
        <v>35</v>
      </c>
      <c r="BA1654">
        <v>0.35171362324074074</v>
      </c>
      <c r="BB1654">
        <v>0.50276570021825395</v>
      </c>
      <c r="BC1654">
        <v>21</v>
      </c>
      <c r="BD1654">
        <v>7</v>
      </c>
      <c r="BE1654">
        <v>4</v>
      </c>
      <c r="BF1654">
        <v>2</v>
      </c>
      <c r="BG1654" s="1" t="s">
        <v>99</v>
      </c>
      <c r="BH1654" s="1" t="s">
        <v>6892</v>
      </c>
      <c r="BI1654" s="1" t="s">
        <v>6889</v>
      </c>
      <c r="BJ1654" s="1" t="s">
        <v>6893</v>
      </c>
      <c r="BK1654">
        <v>1900</v>
      </c>
      <c r="BL1654">
        <v>2.8</v>
      </c>
      <c r="BM1654" s="5" t="d">
        <v>10:00:00.0000000000015975</v>
      </c>
      <c r="BN1654" s="5" t="d">
        <v>10:30:00.000</v>
      </c>
      <c r="BO1654">
        <v>10</v>
      </c>
      <c r="BP1654" t="b">
        <v>0</v>
      </c>
    </row>
    <row r="1655" spans="1:68" x14ac:dyDescent="0.2">
      <c r="A1655" s="1" t="s">
        <v>3539</v>
      </c>
      <c r="B1655" s="1" t="s">
        <v>2842</v>
      </c>
      <c r="C1655" s="2" t="d">
        <v>2026-07-07</v>
      </c>
      <c r="D1655">
        <v>22</v>
      </c>
      <c r="E1655" s="1" t="s">
        <v>95</v>
      </c>
      <c r="F1655">
        <v>50</v>
      </c>
      <c r="G1655">
        <v>8</v>
      </c>
      <c r="H1655">
        <v>0</v>
      </c>
      <c r="I1655">
        <v>2</v>
      </c>
      <c r="J1655">
        <v>6</v>
      </c>
      <c r="K1655">
        <v>0</v>
      </c>
      <c r="L1655">
        <v>1</v>
      </c>
      <c r="M1655" s="1" t="s">
        <v>63</v>
      </c>
      <c r="N1655" s="1" t="s">
        <v>3361</v>
      </c>
      <c r="O1655" s="1" t="s">
        <v>3540</v>
      </c>
      <c r="P1655">
        <v>8.3333333333333339</v>
      </c>
      <c r="Q1655">
        <v>0</v>
      </c>
      <c r="R1655">
        <v>100</v>
      </c>
      <c r="S1655">
        <v>1</v>
      </c>
      <c r="T1655">
        <v>38</v>
      </c>
      <c r="U1655">
        <v>50</v>
      </c>
      <c r="V1655">
        <v>258</v>
      </c>
      <c r="W1655">
        <v>64290.91</v>
      </c>
      <c r="X1655">
        <v>5.16</v>
      </c>
      <c r="Y1655">
        <v>1285.8182000000002</v>
      </c>
      <c r="Z1655">
        <v>13.26</v>
      </c>
      <c r="AA1655">
        <v>9.7360448680000005</v>
      </c>
      <c r="AB1655">
        <v>1</v>
      </c>
      <c r="AC1655">
        <v>4.6906807666666668E-2</v>
      </c>
      <c r="AD1655">
        <v>0</v>
      </c>
      <c r="AE1655">
        <v>1.3621800110477909</v>
      </c>
      <c r="AF1655">
        <v>0.65400000000000003</v>
      </c>
      <c r="AG1655">
        <v>1.4183018859999998</v>
      </c>
      <c r="AH1655">
        <v>0.20257211466666669</v>
      </c>
      <c r="AI1655">
        <v>6.5952927416666673</v>
      </c>
      <c r="AJ1655">
        <v>1750</v>
      </c>
      <c r="AK1655">
        <v>28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 s="1" t="s">
        <v>65</v>
      </c>
      <c r="AT1655">
        <v>1</v>
      </c>
      <c r="AU1655">
        <v>68.731179650000001</v>
      </c>
      <c r="AV1655">
        <v>565.13800328333332</v>
      </c>
      <c r="AW1655">
        <v>28</v>
      </c>
      <c r="AX1655">
        <v>0.02</v>
      </c>
      <c r="AY1655">
        <v>0</v>
      </c>
      <c r="AZ1655">
        <v>35</v>
      </c>
      <c r="BA1655">
        <v>0.38183988694444443</v>
      </c>
      <c r="BB1655">
        <v>0.67278333724206352</v>
      </c>
      <c r="BC1655">
        <v>27</v>
      </c>
      <c r="BD1655">
        <v>1</v>
      </c>
      <c r="BE1655">
        <v>4</v>
      </c>
      <c r="BF1655">
        <v>2</v>
      </c>
      <c r="BG1655" s="1" t="s">
        <v>99</v>
      </c>
      <c r="BH1655" s="1" t="s">
        <v>6892</v>
      </c>
      <c r="BI1655" s="1" t="s">
        <v>6889</v>
      </c>
      <c r="BJ1655" s="1" t="s">
        <v>6893</v>
      </c>
      <c r="BK1655">
        <v>1900</v>
      </c>
      <c r="BL1655">
        <v>2.8</v>
      </c>
      <c r="BM1655" s="5" t="d">
        <v>10:30:00.000</v>
      </c>
      <c r="BN1655" s="5" t="d">
        <v>10:59:59.9999999999984025</v>
      </c>
      <c r="BO1655">
        <v>10</v>
      </c>
      <c r="BP1655" t="b">
        <v>0</v>
      </c>
    </row>
    <row r="1656" spans="1:68" x14ac:dyDescent="0.2">
      <c r="A1656" s="1" t="s">
        <v>3541</v>
      </c>
      <c r="B1656" s="1" t="s">
        <v>2842</v>
      </c>
      <c r="C1656" s="2" t="d">
        <v>2026-07-07</v>
      </c>
      <c r="D1656">
        <v>23</v>
      </c>
      <c r="E1656" s="1" t="s">
        <v>133</v>
      </c>
      <c r="F1656">
        <v>33</v>
      </c>
      <c r="G1656">
        <v>8</v>
      </c>
      <c r="H1656">
        <v>0</v>
      </c>
      <c r="I1656">
        <v>0</v>
      </c>
      <c r="J1656">
        <v>8</v>
      </c>
      <c r="K1656">
        <v>0</v>
      </c>
      <c r="L1656">
        <v>0</v>
      </c>
      <c r="M1656" s="1" t="s">
        <v>63</v>
      </c>
      <c r="N1656" s="1" t="s">
        <v>63</v>
      </c>
      <c r="O1656" s="1" t="s">
        <v>3542</v>
      </c>
      <c r="P1656">
        <v>4.125</v>
      </c>
      <c r="Q1656">
        <v>0</v>
      </c>
      <c r="R1656">
        <v>100</v>
      </c>
      <c r="S1656">
        <v>0</v>
      </c>
      <c r="T1656">
        <v>38</v>
      </c>
      <c r="U1656">
        <v>33</v>
      </c>
      <c r="V1656">
        <v>176</v>
      </c>
      <c r="W1656">
        <v>42373.26</v>
      </c>
      <c r="X1656">
        <v>5.333333333333333</v>
      </c>
      <c r="Y1656">
        <v>1284.0381818181818</v>
      </c>
      <c r="Z1656">
        <v>12</v>
      </c>
      <c r="AA1656">
        <v>9.2634015560606056</v>
      </c>
      <c r="AB1656">
        <v>1</v>
      </c>
      <c r="AC1656">
        <v>1.7679902020202028E-2</v>
      </c>
      <c r="AD1656">
        <v>0</v>
      </c>
      <c r="AE1656">
        <v>1.4795726804831444</v>
      </c>
      <c r="AF1656">
        <v>0.50707070707070712</v>
      </c>
      <c r="AG1656">
        <v>1.970509642929293</v>
      </c>
      <c r="AH1656">
        <v>0</v>
      </c>
      <c r="AI1656">
        <v>6.2752430181818184</v>
      </c>
      <c r="AJ1656">
        <v>1155</v>
      </c>
      <c r="AK1656">
        <v>28</v>
      </c>
      <c r="AL1656">
        <v>3</v>
      </c>
      <c r="AM1656">
        <v>3</v>
      </c>
      <c r="AN1656">
        <v>0</v>
      </c>
      <c r="AO1656">
        <v>1</v>
      </c>
      <c r="AP1656">
        <v>2</v>
      </c>
      <c r="AQ1656">
        <v>0</v>
      </c>
      <c r="AR1656">
        <v>519.37</v>
      </c>
      <c r="AS1656" s="1" t="s">
        <v>65</v>
      </c>
      <c r="AT1656">
        <v>1</v>
      </c>
      <c r="AU1656">
        <v>44.741819849999999</v>
      </c>
      <c r="AV1656">
        <v>328.00328606666665</v>
      </c>
      <c r="AW1656">
        <v>28</v>
      </c>
      <c r="AX1656">
        <v>3.0303030303030304E-2</v>
      </c>
      <c r="AY1656">
        <v>9.0909090909090912E-2</v>
      </c>
      <c r="AZ1656">
        <v>35</v>
      </c>
      <c r="BA1656">
        <v>0.18642424937499999</v>
      </c>
      <c r="BB1656">
        <v>0.39048010246031745</v>
      </c>
      <c r="BC1656">
        <v>16</v>
      </c>
      <c r="BD1656">
        <v>12</v>
      </c>
      <c r="BE1656">
        <v>3</v>
      </c>
      <c r="BF1656">
        <v>5</v>
      </c>
      <c r="BG1656" s="1" t="s">
        <v>99</v>
      </c>
      <c r="BH1656" s="1" t="s">
        <v>6892</v>
      </c>
      <c r="BI1656" s="1" t="s">
        <v>6889</v>
      </c>
      <c r="BJ1656" s="1" t="s">
        <v>6893</v>
      </c>
      <c r="BK1656">
        <v>1900</v>
      </c>
      <c r="BL1656">
        <v>2.8</v>
      </c>
      <c r="BM1656" s="5" t="d">
        <v>10:59:59.9999999999984025</v>
      </c>
      <c r="BN1656" s="5" t="d">
        <v>11:30:00.0000000000015975</v>
      </c>
      <c r="BO1656">
        <v>11</v>
      </c>
      <c r="BP1656" t="b">
        <v>0</v>
      </c>
    </row>
    <row r="1657" spans="1:68" x14ac:dyDescent="0.2">
      <c r="A1657" s="1" t="s">
        <v>3543</v>
      </c>
      <c r="B1657" s="1" t="s">
        <v>2842</v>
      </c>
      <c r="C1657" s="2" t="d">
        <v>2026-07-07</v>
      </c>
      <c r="D1657">
        <v>24</v>
      </c>
      <c r="E1657" s="1" t="s">
        <v>133</v>
      </c>
      <c r="F1657">
        <v>54</v>
      </c>
      <c r="G1657">
        <v>8</v>
      </c>
      <c r="H1657">
        <v>0</v>
      </c>
      <c r="I1657">
        <v>0</v>
      </c>
      <c r="J1657">
        <v>8</v>
      </c>
      <c r="K1657">
        <v>0</v>
      </c>
      <c r="L1657">
        <v>0</v>
      </c>
      <c r="M1657" s="1" t="s">
        <v>63</v>
      </c>
      <c r="N1657" s="1" t="s">
        <v>63</v>
      </c>
      <c r="O1657" s="1" t="s">
        <v>3544</v>
      </c>
      <c r="P1657">
        <v>6.75</v>
      </c>
      <c r="Q1657">
        <v>0</v>
      </c>
      <c r="R1657">
        <v>100</v>
      </c>
      <c r="S1657">
        <v>0</v>
      </c>
      <c r="T1657">
        <v>38</v>
      </c>
      <c r="U1657">
        <v>54</v>
      </c>
      <c r="V1657">
        <v>285</v>
      </c>
      <c r="W1657">
        <v>65337.340000000004</v>
      </c>
      <c r="X1657">
        <v>5.2777777777777777</v>
      </c>
      <c r="Y1657">
        <v>1209.9507407407409</v>
      </c>
      <c r="Z1657">
        <v>13.481481481481481</v>
      </c>
      <c r="AA1657">
        <v>9.5105262268518533</v>
      </c>
      <c r="AB1657">
        <v>0</v>
      </c>
      <c r="AC1657">
        <v>0</v>
      </c>
      <c r="AD1657">
        <v>3.8818395061728336E-4</v>
      </c>
      <c r="AE1657">
        <v>1.4110144556330966</v>
      </c>
      <c r="AF1657">
        <v>0.69444444444444442</v>
      </c>
      <c r="AG1657">
        <v>2.0727613555555555</v>
      </c>
      <c r="AH1657">
        <v>0</v>
      </c>
      <c r="AI1657">
        <v>6.5009754388888892</v>
      </c>
      <c r="AJ1657">
        <v>1890</v>
      </c>
      <c r="AK1657">
        <v>28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 s="1" t="s">
        <v>70</v>
      </c>
      <c r="AT1657">
        <v>0</v>
      </c>
      <c r="AU1657">
        <v>79.637430916666659</v>
      </c>
      <c r="AV1657">
        <v>520.08656333333329</v>
      </c>
      <c r="AW1657">
        <v>28</v>
      </c>
      <c r="AX1657">
        <v>0</v>
      </c>
      <c r="AY1657">
        <v>0</v>
      </c>
      <c r="AZ1657">
        <v>35</v>
      </c>
      <c r="BA1657">
        <v>0.33182262881944441</v>
      </c>
      <c r="BB1657">
        <v>0.61915067063492057</v>
      </c>
      <c r="BC1657">
        <v>25</v>
      </c>
      <c r="BD1657">
        <v>3</v>
      </c>
      <c r="BE1657">
        <v>4</v>
      </c>
      <c r="BF1657">
        <v>4</v>
      </c>
      <c r="BG1657" s="1" t="s">
        <v>99</v>
      </c>
      <c r="BH1657" s="1" t="s">
        <v>6892</v>
      </c>
      <c r="BI1657" s="1" t="s">
        <v>6889</v>
      </c>
      <c r="BJ1657" s="1" t="s">
        <v>6893</v>
      </c>
      <c r="BK1657">
        <v>1900</v>
      </c>
      <c r="BL1657">
        <v>2.8</v>
      </c>
      <c r="BM1657" s="5" t="d">
        <v>11:30:00.0000000000015975</v>
      </c>
      <c r="BN1657" s="5" t="d">
        <v>12:00:00.000</v>
      </c>
      <c r="BO1657">
        <v>11</v>
      </c>
      <c r="BP1657" t="b">
        <v>0</v>
      </c>
    </row>
    <row r="1658" spans="1:68" x14ac:dyDescent="0.2">
      <c r="A1658" s="1" t="s">
        <v>3545</v>
      </c>
      <c r="B1658" s="1" t="s">
        <v>2842</v>
      </c>
      <c r="C1658" s="2" t="d">
        <v>2026-07-07</v>
      </c>
      <c r="D1658">
        <v>25</v>
      </c>
      <c r="E1658" s="1" t="s">
        <v>133</v>
      </c>
      <c r="F1658">
        <v>56</v>
      </c>
      <c r="G1658">
        <v>8</v>
      </c>
      <c r="H1658">
        <v>0</v>
      </c>
      <c r="I1658">
        <v>0</v>
      </c>
      <c r="J1658">
        <v>8</v>
      </c>
      <c r="K1658">
        <v>0</v>
      </c>
      <c r="L1658">
        <v>0</v>
      </c>
      <c r="M1658" s="1" t="s">
        <v>63</v>
      </c>
      <c r="N1658" s="1" t="s">
        <v>63</v>
      </c>
      <c r="O1658" s="1" t="s">
        <v>3546</v>
      </c>
      <c r="P1658">
        <v>7</v>
      </c>
      <c r="Q1658">
        <v>0</v>
      </c>
      <c r="R1658">
        <v>100</v>
      </c>
      <c r="S1658">
        <v>0</v>
      </c>
      <c r="T1658">
        <v>38</v>
      </c>
      <c r="U1658">
        <v>56</v>
      </c>
      <c r="V1658">
        <v>275</v>
      </c>
      <c r="W1658">
        <v>63422.979999999996</v>
      </c>
      <c r="X1658">
        <v>4.9107142857142856</v>
      </c>
      <c r="Y1658">
        <v>1132.5532142857141</v>
      </c>
      <c r="Z1658">
        <v>15.517857142857142</v>
      </c>
      <c r="AA1658">
        <v>9.9589081113095244</v>
      </c>
      <c r="AB1658">
        <v>0</v>
      </c>
      <c r="AC1658">
        <v>0</v>
      </c>
      <c r="AD1658">
        <v>0</v>
      </c>
      <c r="AE1658">
        <v>1.2948384207250843</v>
      </c>
      <c r="AF1658">
        <v>0.61785714285714288</v>
      </c>
      <c r="AG1658">
        <v>1.8416772053571429</v>
      </c>
      <c r="AH1658">
        <v>0</v>
      </c>
      <c r="AI1658">
        <v>7.141748262797619</v>
      </c>
      <c r="AJ1658">
        <v>2240</v>
      </c>
      <c r="AK1658">
        <v>28</v>
      </c>
      <c r="AL1658">
        <v>1</v>
      </c>
      <c r="AM1658">
        <v>1</v>
      </c>
      <c r="AN1658">
        <v>1</v>
      </c>
      <c r="AO1658">
        <v>0</v>
      </c>
      <c r="AP1658">
        <v>0</v>
      </c>
      <c r="AQ1658">
        <v>0</v>
      </c>
      <c r="AR1658">
        <v>131.88</v>
      </c>
      <c r="AS1658" s="1" t="s">
        <v>70</v>
      </c>
      <c r="AT1658">
        <v>0</v>
      </c>
      <c r="AU1658">
        <v>73.639381016666661</v>
      </c>
      <c r="AV1658">
        <v>607.30736808333336</v>
      </c>
      <c r="AW1658">
        <v>28</v>
      </c>
      <c r="AX1658">
        <v>0</v>
      </c>
      <c r="AY1658">
        <v>1.7857142857142856E-2</v>
      </c>
      <c r="AZ1658">
        <v>40</v>
      </c>
      <c r="BA1658">
        <v>0.30683075423611111</v>
      </c>
      <c r="BB1658">
        <v>0.72298496200396833</v>
      </c>
      <c r="BC1658">
        <v>29</v>
      </c>
      <c r="BD1658">
        <v>-1</v>
      </c>
      <c r="BE1658">
        <v>4</v>
      </c>
      <c r="BF1658">
        <v>4</v>
      </c>
      <c r="BG1658" s="1" t="s">
        <v>99</v>
      </c>
      <c r="BH1658" s="1" t="s">
        <v>6892</v>
      </c>
      <c r="BI1658" s="1" t="s">
        <v>6889</v>
      </c>
      <c r="BJ1658" s="1" t="s">
        <v>6893</v>
      </c>
      <c r="BK1658">
        <v>1900</v>
      </c>
      <c r="BL1658">
        <v>2.8</v>
      </c>
      <c r="BM1658" s="5" t="d">
        <v>12:00:00.000</v>
      </c>
      <c r="BN1658" s="5" t="d">
        <v>12:30:00.0000000000031950</v>
      </c>
      <c r="BO1658">
        <v>12</v>
      </c>
      <c r="BP1658" t="b">
        <v>1</v>
      </c>
    </row>
    <row r="1659" spans="1:68" x14ac:dyDescent="0.2">
      <c r="A1659" s="1" t="s">
        <v>3547</v>
      </c>
      <c r="B1659" s="1" t="s">
        <v>2842</v>
      </c>
      <c r="C1659" s="2" t="d">
        <v>2026-07-07</v>
      </c>
      <c r="D1659">
        <v>26</v>
      </c>
      <c r="E1659" s="1" t="s">
        <v>133</v>
      </c>
      <c r="F1659">
        <v>76</v>
      </c>
      <c r="G1659">
        <v>8</v>
      </c>
      <c r="H1659">
        <v>0</v>
      </c>
      <c r="I1659">
        <v>0</v>
      </c>
      <c r="J1659">
        <v>8</v>
      </c>
      <c r="K1659">
        <v>0</v>
      </c>
      <c r="L1659">
        <v>0</v>
      </c>
      <c r="M1659" s="1" t="s">
        <v>63</v>
      </c>
      <c r="N1659" s="1" t="s">
        <v>63</v>
      </c>
      <c r="O1659" s="1" t="s">
        <v>3548</v>
      </c>
      <c r="P1659">
        <v>9.5</v>
      </c>
      <c r="Q1659">
        <v>0</v>
      </c>
      <c r="R1659">
        <v>100</v>
      </c>
      <c r="S1659">
        <v>0</v>
      </c>
      <c r="T1659">
        <v>38</v>
      </c>
      <c r="U1659">
        <v>76</v>
      </c>
      <c r="V1659">
        <v>418</v>
      </c>
      <c r="W1659">
        <v>98288.22</v>
      </c>
      <c r="X1659">
        <v>5.5</v>
      </c>
      <c r="Y1659">
        <v>1293.266052631579</v>
      </c>
      <c r="Z1659">
        <v>17.105263157894736</v>
      </c>
      <c r="AA1659">
        <v>11.688153813596491</v>
      </c>
      <c r="AB1659">
        <v>0</v>
      </c>
      <c r="AC1659">
        <v>0</v>
      </c>
      <c r="AD1659">
        <v>1.7599918201754383E-2</v>
      </c>
      <c r="AE1659">
        <v>1.4811112737450753</v>
      </c>
      <c r="AF1659">
        <v>0.59912280701754383</v>
      </c>
      <c r="AG1659">
        <v>0.60989977127192985</v>
      </c>
      <c r="AH1659">
        <v>1.5005173668859648</v>
      </c>
      <c r="AI1659">
        <v>7.1691884059210533</v>
      </c>
      <c r="AJ1659">
        <v>3040</v>
      </c>
      <c r="AK1659">
        <v>28</v>
      </c>
      <c r="AL1659">
        <v>3</v>
      </c>
      <c r="AM1659">
        <v>3</v>
      </c>
      <c r="AN1659">
        <v>2</v>
      </c>
      <c r="AO1659">
        <v>1</v>
      </c>
      <c r="AP1659">
        <v>0</v>
      </c>
      <c r="AQ1659">
        <v>0</v>
      </c>
      <c r="AR1659">
        <v>969.96</v>
      </c>
      <c r="AS1659" s="1" t="s">
        <v>70</v>
      </c>
      <c r="AT1659">
        <v>0</v>
      </c>
      <c r="AU1659">
        <v>112.29673243333333</v>
      </c>
      <c r="AV1659">
        <v>716.90914169999996</v>
      </c>
      <c r="AW1659">
        <v>28</v>
      </c>
      <c r="AX1659">
        <v>0</v>
      </c>
      <c r="AY1659">
        <v>3.9473684210526314E-2</v>
      </c>
      <c r="AZ1659">
        <v>40</v>
      </c>
      <c r="BA1659">
        <v>0.46790305180555553</v>
      </c>
      <c r="BB1659">
        <v>0.85346326392857141</v>
      </c>
      <c r="BC1659">
        <v>35</v>
      </c>
      <c r="BD1659">
        <v>-7</v>
      </c>
      <c r="BE1659">
        <v>6</v>
      </c>
      <c r="BF1659">
        <v>2</v>
      </c>
      <c r="BG1659" s="1" t="s">
        <v>99</v>
      </c>
      <c r="BH1659" s="1" t="s">
        <v>6892</v>
      </c>
      <c r="BI1659" s="1" t="s">
        <v>6889</v>
      </c>
      <c r="BJ1659" s="1" t="s">
        <v>6893</v>
      </c>
      <c r="BK1659">
        <v>1900</v>
      </c>
      <c r="BL1659">
        <v>2.8</v>
      </c>
      <c r="BM1659" s="5" t="d">
        <v>12:30:00.0000000000031950</v>
      </c>
      <c r="BN1659" s="5" t="d">
        <v>12:59:59.9999999999968050</v>
      </c>
      <c r="BO1659">
        <v>12</v>
      </c>
      <c r="BP1659" t="b">
        <v>1</v>
      </c>
    </row>
    <row r="1660" spans="1:68" x14ac:dyDescent="0.2">
      <c r="A1660" s="1" t="s">
        <v>3549</v>
      </c>
      <c r="B1660" s="1" t="s">
        <v>2842</v>
      </c>
      <c r="C1660" s="2" t="d">
        <v>2026-07-07</v>
      </c>
      <c r="D1660">
        <v>27</v>
      </c>
      <c r="E1660" s="1" t="s">
        <v>133</v>
      </c>
      <c r="F1660">
        <v>73</v>
      </c>
      <c r="G1660">
        <v>8</v>
      </c>
      <c r="H1660">
        <v>0</v>
      </c>
      <c r="I1660">
        <v>0</v>
      </c>
      <c r="J1660">
        <v>8</v>
      </c>
      <c r="K1660">
        <v>0</v>
      </c>
      <c r="L1660">
        <v>0</v>
      </c>
      <c r="M1660" s="1" t="s">
        <v>63</v>
      </c>
      <c r="N1660" s="1" t="s">
        <v>63</v>
      </c>
      <c r="O1660" s="1" t="s">
        <v>3550</v>
      </c>
      <c r="P1660">
        <v>9.125</v>
      </c>
      <c r="Q1660">
        <v>0</v>
      </c>
      <c r="R1660">
        <v>100</v>
      </c>
      <c r="S1660">
        <v>0</v>
      </c>
      <c r="T1660">
        <v>38</v>
      </c>
      <c r="U1660">
        <v>73</v>
      </c>
      <c r="V1660">
        <v>341</v>
      </c>
      <c r="W1660">
        <v>78265.53</v>
      </c>
      <c r="X1660">
        <v>4.6712328767123283</v>
      </c>
      <c r="Y1660">
        <v>1072.1305479452055</v>
      </c>
      <c r="Z1660">
        <v>16.534246575342465</v>
      </c>
      <c r="AA1660">
        <v>11.374228960502283</v>
      </c>
      <c r="AB1660">
        <v>1</v>
      </c>
      <c r="AC1660">
        <v>1.1813310502283077E-2</v>
      </c>
      <c r="AD1660">
        <v>0</v>
      </c>
      <c r="AE1660">
        <v>1.2916271662339631</v>
      </c>
      <c r="AF1660">
        <v>0.60844748858447484</v>
      </c>
      <c r="AG1660">
        <v>1.1767675342465754E-2</v>
      </c>
      <c r="AH1660">
        <v>1.8325301255707762</v>
      </c>
      <c r="AI1660">
        <v>6.7429940337899543</v>
      </c>
      <c r="AJ1660">
        <v>2920</v>
      </c>
      <c r="AK1660">
        <v>28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 s="1" t="s">
        <v>173</v>
      </c>
      <c r="AT1660">
        <v>1</v>
      </c>
      <c r="AU1660">
        <v>91.485375083333338</v>
      </c>
      <c r="AV1660">
        <v>774.50424763333331</v>
      </c>
      <c r="AW1660">
        <v>28</v>
      </c>
      <c r="AX1660">
        <v>1.3698630136986301E-2</v>
      </c>
      <c r="AY1660">
        <v>0</v>
      </c>
      <c r="AZ1660">
        <v>40</v>
      </c>
      <c r="BA1660">
        <v>0.38118906284722226</v>
      </c>
      <c r="BB1660">
        <v>0.92202886623015867</v>
      </c>
      <c r="BC1660">
        <v>37</v>
      </c>
      <c r="BD1660">
        <v>-9</v>
      </c>
      <c r="BE1660">
        <v>5</v>
      </c>
      <c r="BF1660">
        <v>3</v>
      </c>
      <c r="BG1660" s="1" t="s">
        <v>99</v>
      </c>
      <c r="BH1660" s="1" t="s">
        <v>6892</v>
      </c>
      <c r="BI1660" s="1" t="s">
        <v>6889</v>
      </c>
      <c r="BJ1660" s="1" t="s">
        <v>6893</v>
      </c>
      <c r="BK1660">
        <v>1900</v>
      </c>
      <c r="BL1660">
        <v>2.8</v>
      </c>
      <c r="BM1660" s="5" t="d">
        <v>12:59:59.9999999999968050</v>
      </c>
      <c r="BN1660" s="5" t="d">
        <v>13:30:00.000</v>
      </c>
      <c r="BO1660">
        <v>13</v>
      </c>
      <c r="BP1660" t="b">
        <v>1</v>
      </c>
    </row>
    <row r="1661" spans="1:68" x14ac:dyDescent="0.2">
      <c r="A1661" s="1" t="s">
        <v>3551</v>
      </c>
      <c r="B1661" s="1" t="s">
        <v>2842</v>
      </c>
      <c r="C1661" s="2" t="d">
        <v>2026-07-07</v>
      </c>
      <c r="D1661">
        <v>28</v>
      </c>
      <c r="E1661" s="1" t="s">
        <v>133</v>
      </c>
      <c r="F1661">
        <v>62</v>
      </c>
      <c r="G1661">
        <v>8</v>
      </c>
      <c r="H1661">
        <v>0</v>
      </c>
      <c r="I1661">
        <v>0</v>
      </c>
      <c r="J1661">
        <v>8</v>
      </c>
      <c r="K1661">
        <v>0</v>
      </c>
      <c r="L1661">
        <v>0</v>
      </c>
      <c r="M1661" s="1" t="s">
        <v>63</v>
      </c>
      <c r="N1661" s="1" t="s">
        <v>63</v>
      </c>
      <c r="O1661" s="1" t="s">
        <v>3552</v>
      </c>
      <c r="P1661">
        <v>7.75</v>
      </c>
      <c r="Q1661">
        <v>0</v>
      </c>
      <c r="R1661">
        <v>100</v>
      </c>
      <c r="S1661">
        <v>0</v>
      </c>
      <c r="T1661">
        <v>38</v>
      </c>
      <c r="U1661">
        <v>62</v>
      </c>
      <c r="V1661">
        <v>322</v>
      </c>
      <c r="W1661">
        <v>72064.66</v>
      </c>
      <c r="X1661">
        <v>5.193548387096774</v>
      </c>
      <c r="Y1661">
        <v>1162.3332258064518</v>
      </c>
      <c r="Z1661">
        <v>15.725806451612904</v>
      </c>
      <c r="AA1661">
        <v>10.636505805376343</v>
      </c>
      <c r="AB1661">
        <v>0</v>
      </c>
      <c r="AC1661">
        <v>0</v>
      </c>
      <c r="AD1661">
        <v>0</v>
      </c>
      <c r="AE1661">
        <v>1.3658222302979324</v>
      </c>
      <c r="AF1661">
        <v>0.62284946236559136</v>
      </c>
      <c r="AG1661">
        <v>0.33284028333333332</v>
      </c>
      <c r="AH1661">
        <v>1.0693403494623657</v>
      </c>
      <c r="AI1661">
        <v>6.5935475217741937</v>
      </c>
      <c r="AJ1661">
        <v>2480</v>
      </c>
      <c r="AK1661">
        <v>28</v>
      </c>
      <c r="AL1661">
        <v>2</v>
      </c>
      <c r="AM1661">
        <v>2</v>
      </c>
      <c r="AN1661">
        <v>2</v>
      </c>
      <c r="AO1661">
        <v>0</v>
      </c>
      <c r="AP1661">
        <v>0</v>
      </c>
      <c r="AQ1661">
        <v>0</v>
      </c>
      <c r="AR1661">
        <v>671.8</v>
      </c>
      <c r="AS1661" s="1" t="s">
        <v>70</v>
      </c>
      <c r="AT1661">
        <v>0</v>
      </c>
      <c r="AU1661">
        <v>86.285825200000005</v>
      </c>
      <c r="AV1661">
        <v>742.66842316666668</v>
      </c>
      <c r="AW1661">
        <v>28</v>
      </c>
      <c r="AX1661">
        <v>0</v>
      </c>
      <c r="AY1661">
        <v>3.2258064516129031E-2</v>
      </c>
      <c r="AZ1661">
        <v>40</v>
      </c>
      <c r="BA1661">
        <v>0.35952427166666667</v>
      </c>
      <c r="BB1661">
        <v>0.88412907519841277</v>
      </c>
      <c r="BC1661">
        <v>36</v>
      </c>
      <c r="BD1661">
        <v>-8</v>
      </c>
      <c r="BE1661">
        <v>5</v>
      </c>
      <c r="BF1661">
        <v>3</v>
      </c>
      <c r="BG1661" s="1" t="s">
        <v>99</v>
      </c>
      <c r="BH1661" s="1" t="s">
        <v>6892</v>
      </c>
      <c r="BI1661" s="1" t="s">
        <v>6889</v>
      </c>
      <c r="BJ1661" s="1" t="s">
        <v>6893</v>
      </c>
      <c r="BK1661">
        <v>1900</v>
      </c>
      <c r="BL1661">
        <v>2.8</v>
      </c>
      <c r="BM1661" s="5" t="d">
        <v>13:30:00.000</v>
      </c>
      <c r="BN1661" s="5" t="d">
        <v>14:00:00.0000000000031950</v>
      </c>
      <c r="BO1661">
        <v>13</v>
      </c>
      <c r="BP1661" t="b">
        <v>1</v>
      </c>
    </row>
    <row r="1662" spans="1:68" x14ac:dyDescent="0.2">
      <c r="A1662" s="1" t="s">
        <v>3553</v>
      </c>
      <c r="B1662" s="1" t="s">
        <v>2842</v>
      </c>
      <c r="C1662" s="2" t="d">
        <v>2026-07-07</v>
      </c>
      <c r="D1662">
        <v>29</v>
      </c>
      <c r="E1662" s="1" t="s">
        <v>133</v>
      </c>
      <c r="F1662">
        <v>53</v>
      </c>
      <c r="G1662">
        <v>8</v>
      </c>
      <c r="H1662">
        <v>0</v>
      </c>
      <c r="I1662">
        <v>0</v>
      </c>
      <c r="J1662">
        <v>8</v>
      </c>
      <c r="K1662">
        <v>0</v>
      </c>
      <c r="L1662">
        <v>0</v>
      </c>
      <c r="M1662" s="1" t="s">
        <v>63</v>
      </c>
      <c r="N1662" s="1" t="s">
        <v>63</v>
      </c>
      <c r="O1662" s="1" t="s">
        <v>3554</v>
      </c>
      <c r="P1662">
        <v>6.625</v>
      </c>
      <c r="Q1662">
        <v>0</v>
      </c>
      <c r="R1662">
        <v>100</v>
      </c>
      <c r="S1662">
        <v>0</v>
      </c>
      <c r="T1662">
        <v>38</v>
      </c>
      <c r="U1662">
        <v>53</v>
      </c>
      <c r="V1662">
        <v>295</v>
      </c>
      <c r="W1662">
        <v>63223.9</v>
      </c>
      <c r="X1662">
        <v>5.5660377358490569</v>
      </c>
      <c r="Y1662">
        <v>1192.9037735849056</v>
      </c>
      <c r="Z1662">
        <v>13.471698113207546</v>
      </c>
      <c r="AA1662">
        <v>9.7450531915094327</v>
      </c>
      <c r="AB1662">
        <v>0</v>
      </c>
      <c r="AC1662">
        <v>0</v>
      </c>
      <c r="AD1662">
        <v>0</v>
      </c>
      <c r="AE1662">
        <v>1.4916237142594493</v>
      </c>
      <c r="AF1662">
        <v>0.65786163522012575</v>
      </c>
      <c r="AG1662">
        <v>2.0955180185534594</v>
      </c>
      <c r="AH1662">
        <v>0</v>
      </c>
      <c r="AI1662">
        <v>6.6119200443396222</v>
      </c>
      <c r="AJ1662">
        <v>1855</v>
      </c>
      <c r="AK1662">
        <v>28</v>
      </c>
      <c r="AL1662">
        <v>4</v>
      </c>
      <c r="AM1662">
        <v>4</v>
      </c>
      <c r="AN1662">
        <v>3</v>
      </c>
      <c r="AO1662">
        <v>1</v>
      </c>
      <c r="AP1662">
        <v>0</v>
      </c>
      <c r="AQ1662">
        <v>0</v>
      </c>
      <c r="AR1662">
        <v>1851.95</v>
      </c>
      <c r="AS1662" s="1" t="s">
        <v>70</v>
      </c>
      <c r="AT1662">
        <v>0</v>
      </c>
      <c r="AU1662">
        <v>79.338741450000001</v>
      </c>
      <c r="AV1662">
        <v>559.91620101666672</v>
      </c>
      <c r="AW1662">
        <v>28</v>
      </c>
      <c r="AX1662">
        <v>0</v>
      </c>
      <c r="AY1662">
        <v>7.5471698113207544E-2</v>
      </c>
      <c r="AZ1662">
        <v>35</v>
      </c>
      <c r="BA1662">
        <v>0.33057808937499999</v>
      </c>
      <c r="BB1662">
        <v>0.66656690597222223</v>
      </c>
      <c r="BC1662">
        <v>27</v>
      </c>
      <c r="BD1662">
        <v>1</v>
      </c>
      <c r="BE1662">
        <v>4</v>
      </c>
      <c r="BF1662">
        <v>4</v>
      </c>
      <c r="BG1662" s="1" t="s">
        <v>99</v>
      </c>
      <c r="BH1662" s="1" t="s">
        <v>6892</v>
      </c>
      <c r="BI1662" s="1" t="s">
        <v>6889</v>
      </c>
      <c r="BJ1662" s="1" t="s">
        <v>6893</v>
      </c>
      <c r="BK1662">
        <v>1900</v>
      </c>
      <c r="BL1662">
        <v>2.8</v>
      </c>
      <c r="BM1662" s="5" t="d">
        <v>14:00:00.0000000000031950</v>
      </c>
      <c r="BN1662" s="5" t="d">
        <v>14:29:59.9999999999968050</v>
      </c>
      <c r="BO1662">
        <v>14</v>
      </c>
      <c r="BP1662" t="b">
        <v>0</v>
      </c>
    </row>
    <row r="1663" spans="1:68" x14ac:dyDescent="0.2">
      <c r="A1663" s="1" t="s">
        <v>3555</v>
      </c>
      <c r="B1663" s="1" t="s">
        <v>2842</v>
      </c>
      <c r="C1663" s="2" t="d">
        <v>2026-07-07</v>
      </c>
      <c r="D1663">
        <v>30</v>
      </c>
      <c r="E1663" s="1" t="s">
        <v>133</v>
      </c>
      <c r="F1663">
        <v>51</v>
      </c>
      <c r="G1663">
        <v>8</v>
      </c>
      <c r="H1663">
        <v>0</v>
      </c>
      <c r="I1663">
        <v>0</v>
      </c>
      <c r="J1663">
        <v>8</v>
      </c>
      <c r="K1663">
        <v>0</v>
      </c>
      <c r="L1663">
        <v>0</v>
      </c>
      <c r="M1663" s="1" t="s">
        <v>63</v>
      </c>
      <c r="N1663" s="1" t="s">
        <v>63</v>
      </c>
      <c r="O1663" s="1" t="s">
        <v>3556</v>
      </c>
      <c r="P1663">
        <v>6.375</v>
      </c>
      <c r="Q1663">
        <v>0</v>
      </c>
      <c r="R1663">
        <v>100</v>
      </c>
      <c r="S1663">
        <v>0</v>
      </c>
      <c r="T1663">
        <v>38</v>
      </c>
      <c r="U1663">
        <v>51</v>
      </c>
      <c r="V1663">
        <v>244</v>
      </c>
      <c r="W1663">
        <v>59776.46</v>
      </c>
      <c r="X1663">
        <v>4.784313725490196</v>
      </c>
      <c r="Y1663">
        <v>1172.0874509803921</v>
      </c>
      <c r="Z1663">
        <v>13.529411764705882</v>
      </c>
      <c r="AA1663">
        <v>9.4898439973856217</v>
      </c>
      <c r="AB1663">
        <v>1</v>
      </c>
      <c r="AC1663">
        <v>4.3734104575163663E-3</v>
      </c>
      <c r="AD1663">
        <v>0</v>
      </c>
      <c r="AE1663">
        <v>1.2905453941954557</v>
      </c>
      <c r="AF1663">
        <v>0.66143790849673201</v>
      </c>
      <c r="AG1663">
        <v>1.9400162640522876</v>
      </c>
      <c r="AH1663">
        <v>0</v>
      </c>
      <c r="AI1663">
        <v>6.6336123297385621</v>
      </c>
      <c r="AJ1663">
        <v>1785</v>
      </c>
      <c r="AK1663">
        <v>28</v>
      </c>
      <c r="AL1663">
        <v>2</v>
      </c>
      <c r="AM1663">
        <v>2</v>
      </c>
      <c r="AN1663">
        <v>1</v>
      </c>
      <c r="AO1663">
        <v>0</v>
      </c>
      <c r="AP1663">
        <v>1</v>
      </c>
      <c r="AQ1663">
        <v>0</v>
      </c>
      <c r="AR1663">
        <v>1045.74</v>
      </c>
      <c r="AS1663" s="1" t="s">
        <v>125</v>
      </c>
      <c r="AT1663">
        <v>1</v>
      </c>
      <c r="AU1663">
        <v>63.951453299999997</v>
      </c>
      <c r="AV1663">
        <v>524.92426654999997</v>
      </c>
      <c r="AW1663">
        <v>28</v>
      </c>
      <c r="AX1663">
        <v>1.9607843137254902E-2</v>
      </c>
      <c r="AY1663">
        <v>3.9215686274509803E-2</v>
      </c>
      <c r="AZ1663">
        <v>35</v>
      </c>
      <c r="BA1663">
        <v>0.26646438875</v>
      </c>
      <c r="BB1663">
        <v>0.62490984113095238</v>
      </c>
      <c r="BC1663">
        <v>25</v>
      </c>
      <c r="BD1663">
        <v>3</v>
      </c>
      <c r="BE1663">
        <v>4</v>
      </c>
      <c r="BF1663">
        <v>4</v>
      </c>
      <c r="BG1663" s="1" t="s">
        <v>99</v>
      </c>
      <c r="BH1663" s="1" t="s">
        <v>6892</v>
      </c>
      <c r="BI1663" s="1" t="s">
        <v>6889</v>
      </c>
      <c r="BJ1663" s="1" t="s">
        <v>6893</v>
      </c>
      <c r="BK1663">
        <v>1900</v>
      </c>
      <c r="BL1663">
        <v>2.8</v>
      </c>
      <c r="BM1663" s="5" t="d">
        <v>14:29:59.9999999999968050</v>
      </c>
      <c r="BN1663" s="5" t="d">
        <v>15:00:00.000</v>
      </c>
      <c r="BO1663">
        <v>14</v>
      </c>
      <c r="BP1663" t="b">
        <v>0</v>
      </c>
    </row>
    <row r="1664" spans="1:68" x14ac:dyDescent="0.2">
      <c r="A1664" s="1" t="s">
        <v>3557</v>
      </c>
      <c r="B1664" s="1" t="s">
        <v>2842</v>
      </c>
      <c r="C1664" s="2" t="d">
        <v>2026-07-07</v>
      </c>
      <c r="D1664">
        <v>31</v>
      </c>
      <c r="E1664" s="1" t="s">
        <v>150</v>
      </c>
      <c r="F1664">
        <v>39</v>
      </c>
      <c r="G1664">
        <v>8</v>
      </c>
      <c r="H1664">
        <v>0</v>
      </c>
      <c r="I1664">
        <v>2</v>
      </c>
      <c r="J1664">
        <v>6</v>
      </c>
      <c r="K1664">
        <v>0</v>
      </c>
      <c r="L1664">
        <v>1</v>
      </c>
      <c r="M1664" s="1" t="s">
        <v>63</v>
      </c>
      <c r="N1664" s="1" t="s">
        <v>3558</v>
      </c>
      <c r="O1664" s="1" t="s">
        <v>3559</v>
      </c>
      <c r="P1664">
        <v>6.5</v>
      </c>
      <c r="Q1664">
        <v>0</v>
      </c>
      <c r="R1664">
        <v>100</v>
      </c>
      <c r="S1664">
        <v>1</v>
      </c>
      <c r="T1664">
        <v>37</v>
      </c>
      <c r="U1664">
        <v>39</v>
      </c>
      <c r="V1664">
        <v>197</v>
      </c>
      <c r="W1664">
        <v>41788.480000000003</v>
      </c>
      <c r="X1664">
        <v>5.0512820512820511</v>
      </c>
      <c r="Y1664">
        <v>1071.4994871794872</v>
      </c>
      <c r="Z1664">
        <v>12.820512820512821</v>
      </c>
      <c r="AA1664">
        <v>9.9597642482905986</v>
      </c>
      <c r="AB1664">
        <v>0</v>
      </c>
      <c r="AC1664">
        <v>0</v>
      </c>
      <c r="AD1664">
        <v>4.4647065384615381E-2</v>
      </c>
      <c r="AE1664">
        <v>1.3605300197234116</v>
      </c>
      <c r="AF1664">
        <v>0.62863247863247862</v>
      </c>
      <c r="AG1664">
        <v>2.0338095568376069</v>
      </c>
      <c r="AH1664">
        <v>0</v>
      </c>
      <c r="AI1664">
        <v>7.0494589551282045</v>
      </c>
      <c r="AJ1664">
        <v>1365</v>
      </c>
      <c r="AK1664">
        <v>28</v>
      </c>
      <c r="AL1664">
        <v>1</v>
      </c>
      <c r="AM1664">
        <v>1</v>
      </c>
      <c r="AN1664">
        <v>0</v>
      </c>
      <c r="AO1664">
        <v>1</v>
      </c>
      <c r="AP1664">
        <v>0</v>
      </c>
      <c r="AQ1664">
        <v>0</v>
      </c>
      <c r="AR1664">
        <v>613.67999999999995</v>
      </c>
      <c r="AS1664" s="1" t="s">
        <v>70</v>
      </c>
      <c r="AT1664">
        <v>0</v>
      </c>
      <c r="AU1664">
        <v>54.352697183333333</v>
      </c>
      <c r="AV1664">
        <v>404.76274646666667</v>
      </c>
      <c r="AW1664">
        <v>21</v>
      </c>
      <c r="AX1664">
        <v>0</v>
      </c>
      <c r="AY1664">
        <v>2.564102564102564E-2</v>
      </c>
      <c r="AZ1664">
        <v>35</v>
      </c>
      <c r="BA1664">
        <v>0.30195942879629628</v>
      </c>
      <c r="BB1664">
        <v>0.48186041246031747</v>
      </c>
      <c r="BC1664">
        <v>20</v>
      </c>
      <c r="BD1664">
        <v>8</v>
      </c>
      <c r="BE1664">
        <v>3</v>
      </c>
      <c r="BF1664">
        <v>3</v>
      </c>
      <c r="BG1664" s="1" t="s">
        <v>99</v>
      </c>
      <c r="BH1664" s="1" t="s">
        <v>6892</v>
      </c>
      <c r="BI1664" s="1" t="s">
        <v>6889</v>
      </c>
      <c r="BJ1664" s="1" t="s">
        <v>6893</v>
      </c>
      <c r="BK1664">
        <v>1900</v>
      </c>
      <c r="BL1664">
        <v>2.8</v>
      </c>
      <c r="BM1664" s="5" t="d">
        <v>15:00:00.000</v>
      </c>
      <c r="BN1664" s="5" t="d">
        <v>15:30:00.0000000000031950</v>
      </c>
      <c r="BO1664">
        <v>15</v>
      </c>
      <c r="BP1664" t="b">
        <v>0</v>
      </c>
    </row>
    <row r="1665" spans="1:68" x14ac:dyDescent="0.2">
      <c r="A1665" s="1" t="s">
        <v>3560</v>
      </c>
      <c r="B1665" s="1" t="s">
        <v>2842</v>
      </c>
      <c r="C1665" s="2" t="d">
        <v>2026-07-07</v>
      </c>
      <c r="D1665">
        <v>32</v>
      </c>
      <c r="E1665" s="1" t="s">
        <v>150</v>
      </c>
      <c r="F1665">
        <v>43</v>
      </c>
      <c r="G1665">
        <v>8</v>
      </c>
      <c r="H1665">
        <v>0</v>
      </c>
      <c r="I1665">
        <v>2</v>
      </c>
      <c r="J1665">
        <v>6</v>
      </c>
      <c r="K1665">
        <v>0</v>
      </c>
      <c r="L1665">
        <v>1</v>
      </c>
      <c r="M1665" s="1" t="s">
        <v>63</v>
      </c>
      <c r="N1665" s="1" t="s">
        <v>2898</v>
      </c>
      <c r="O1665" s="1" t="s">
        <v>3561</v>
      </c>
      <c r="P1665">
        <v>7.166666666666667</v>
      </c>
      <c r="Q1665">
        <v>0</v>
      </c>
      <c r="R1665">
        <v>100</v>
      </c>
      <c r="S1665">
        <v>1</v>
      </c>
      <c r="T1665">
        <v>36</v>
      </c>
      <c r="U1665">
        <v>43</v>
      </c>
      <c r="V1665">
        <v>230</v>
      </c>
      <c r="W1665">
        <v>53639.63</v>
      </c>
      <c r="X1665">
        <v>5.3488372093023253</v>
      </c>
      <c r="Y1665">
        <v>1247.4332558139533</v>
      </c>
      <c r="Z1665">
        <v>13.255813953488373</v>
      </c>
      <c r="AA1665">
        <v>9.9116612155038748</v>
      </c>
      <c r="AB1665">
        <v>0</v>
      </c>
      <c r="AC1665">
        <v>0</v>
      </c>
      <c r="AD1665">
        <v>0</v>
      </c>
      <c r="AE1665">
        <v>1.4747451921601802</v>
      </c>
      <c r="AF1665">
        <v>0.62984496124031009</v>
      </c>
      <c r="AG1665">
        <v>2.1045901445736432</v>
      </c>
      <c r="AH1665">
        <v>0</v>
      </c>
      <c r="AI1665">
        <v>7.0128850155038762</v>
      </c>
      <c r="AJ1665">
        <v>1505</v>
      </c>
      <c r="AK1665">
        <v>28</v>
      </c>
      <c r="AL1665">
        <v>2</v>
      </c>
      <c r="AM1665">
        <v>2</v>
      </c>
      <c r="AN1665">
        <v>1</v>
      </c>
      <c r="AO1665">
        <v>1</v>
      </c>
      <c r="AP1665">
        <v>0</v>
      </c>
      <c r="AQ1665">
        <v>0</v>
      </c>
      <c r="AR1665">
        <v>885.22</v>
      </c>
      <c r="AS1665" s="1" t="s">
        <v>70</v>
      </c>
      <c r="AT1665">
        <v>0</v>
      </c>
      <c r="AU1665">
        <v>62.640106750000001</v>
      </c>
      <c r="AV1665">
        <v>426.46741823333332</v>
      </c>
      <c r="AW1665">
        <v>25</v>
      </c>
      <c r="AX1665">
        <v>0</v>
      </c>
      <c r="AY1665">
        <v>4.6511627906976744E-2</v>
      </c>
      <c r="AZ1665">
        <v>35</v>
      </c>
      <c r="BA1665">
        <v>0.34800059305555558</v>
      </c>
      <c r="BB1665">
        <v>0.50769930742063485</v>
      </c>
      <c r="BC1665">
        <v>21</v>
      </c>
      <c r="BD1665">
        <v>7</v>
      </c>
      <c r="BE1665">
        <v>3</v>
      </c>
      <c r="BF1665">
        <v>3</v>
      </c>
      <c r="BG1665" s="1" t="s">
        <v>99</v>
      </c>
      <c r="BH1665" s="1" t="s">
        <v>6892</v>
      </c>
      <c r="BI1665" s="1" t="s">
        <v>6889</v>
      </c>
      <c r="BJ1665" s="1" t="s">
        <v>6893</v>
      </c>
      <c r="BK1665">
        <v>1900</v>
      </c>
      <c r="BL1665">
        <v>2.8</v>
      </c>
      <c r="BM1665" s="5" t="d">
        <v>15:30:00.0000000000031950</v>
      </c>
      <c r="BN1665" s="5" t="d">
        <v>15:59:59.9999999999968050</v>
      </c>
      <c r="BO1665">
        <v>15</v>
      </c>
      <c r="BP1665" t="b">
        <v>0</v>
      </c>
    </row>
    <row r="1666" spans="1:68" x14ac:dyDescent="0.2">
      <c r="A1666" s="1" t="s">
        <v>3562</v>
      </c>
      <c r="B1666" s="1" t="s">
        <v>2842</v>
      </c>
      <c r="C1666" s="2" t="d">
        <v>2026-07-07</v>
      </c>
      <c r="D1666">
        <v>33</v>
      </c>
      <c r="E1666" s="1" t="s">
        <v>150</v>
      </c>
      <c r="F1666">
        <v>22</v>
      </c>
      <c r="G1666">
        <v>16</v>
      </c>
      <c r="H1666">
        <v>0</v>
      </c>
      <c r="I1666">
        <v>2</v>
      </c>
      <c r="J1666">
        <v>14</v>
      </c>
      <c r="K1666">
        <v>0</v>
      </c>
      <c r="L1666">
        <v>1</v>
      </c>
      <c r="M1666" s="1" t="s">
        <v>63</v>
      </c>
      <c r="N1666" s="1" t="s">
        <v>3563</v>
      </c>
      <c r="O1666" s="1" t="s">
        <v>3564</v>
      </c>
      <c r="P1666">
        <v>1.5714285714285714</v>
      </c>
      <c r="Q1666">
        <v>0</v>
      </c>
      <c r="R1666">
        <v>100</v>
      </c>
      <c r="S1666">
        <v>1</v>
      </c>
      <c r="T1666">
        <v>35</v>
      </c>
      <c r="U1666">
        <v>22</v>
      </c>
      <c r="V1666">
        <v>106</v>
      </c>
      <c r="W1666">
        <v>25726.959999999999</v>
      </c>
      <c r="X1666">
        <v>4.8181818181818183</v>
      </c>
      <c r="Y1666">
        <v>1169.4072727272726</v>
      </c>
      <c r="Z1666">
        <v>12.136363636363637</v>
      </c>
      <c r="AA1666">
        <v>10.185474031060606</v>
      </c>
      <c r="AB1666">
        <v>2</v>
      </c>
      <c r="AC1666">
        <v>0.14938194242424246</v>
      </c>
      <c r="AD1666">
        <v>0</v>
      </c>
      <c r="AE1666">
        <v>1.3009447283875781</v>
      </c>
      <c r="AF1666">
        <v>0.6946969696969697</v>
      </c>
      <c r="AG1666">
        <v>1.9956416893939393</v>
      </c>
      <c r="AH1666">
        <v>0</v>
      </c>
      <c r="AI1666">
        <v>7.2140747590909093</v>
      </c>
      <c r="AJ1666">
        <v>770</v>
      </c>
      <c r="AK1666">
        <v>60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 s="1" t="s">
        <v>125</v>
      </c>
      <c r="AT1666">
        <v>1</v>
      </c>
      <c r="AU1666">
        <v>31.308937216666667</v>
      </c>
      <c r="AV1666">
        <v>394.45257079999999</v>
      </c>
      <c r="AW1666">
        <v>30</v>
      </c>
      <c r="AX1666">
        <v>9.0909090909090912E-2</v>
      </c>
      <c r="AY1666">
        <v>0</v>
      </c>
      <c r="AZ1666">
        <v>35</v>
      </c>
      <c r="BA1666">
        <v>7.4545088611111116E-2</v>
      </c>
      <c r="BB1666">
        <v>0.21914031711111109</v>
      </c>
      <c r="BC1666">
        <v>19</v>
      </c>
      <c r="BD1666">
        <v>41</v>
      </c>
      <c r="BE1666">
        <v>2</v>
      </c>
      <c r="BF1666">
        <v>12</v>
      </c>
      <c r="BG1666" s="1" t="s">
        <v>99</v>
      </c>
      <c r="BH1666" s="1" t="s">
        <v>6892</v>
      </c>
      <c r="BI1666" s="1" t="s">
        <v>6889</v>
      </c>
      <c r="BJ1666" s="1" t="s">
        <v>6893</v>
      </c>
      <c r="BK1666">
        <v>1900</v>
      </c>
      <c r="BL1666">
        <v>2.8</v>
      </c>
      <c r="BM1666" s="5" t="d">
        <v>15:59:59.9999999999968050</v>
      </c>
      <c r="BN1666" s="5" t="d">
        <v>16:30:00.000</v>
      </c>
      <c r="BO1666">
        <v>16</v>
      </c>
      <c r="BP1666" t="b">
        <v>0</v>
      </c>
    </row>
    <row r="1667" spans="1:68" x14ac:dyDescent="0.2">
      <c r="A1667" s="1" t="s">
        <v>3565</v>
      </c>
      <c r="B1667" s="1" t="s">
        <v>2842</v>
      </c>
      <c r="C1667" s="2" t="d">
        <v>2026-07-07</v>
      </c>
      <c r="D1667">
        <v>34</v>
      </c>
      <c r="E1667" s="1" t="s">
        <v>150</v>
      </c>
      <c r="F1667">
        <v>33</v>
      </c>
      <c r="G1667">
        <v>16</v>
      </c>
      <c r="H1667">
        <v>0</v>
      </c>
      <c r="I1667">
        <v>2</v>
      </c>
      <c r="J1667">
        <v>14</v>
      </c>
      <c r="K1667">
        <v>0</v>
      </c>
      <c r="L1667">
        <v>1</v>
      </c>
      <c r="M1667" s="1" t="s">
        <v>63</v>
      </c>
      <c r="N1667" s="1" t="s">
        <v>3046</v>
      </c>
      <c r="O1667" s="1" t="s">
        <v>3566</v>
      </c>
      <c r="P1667">
        <v>2.3571428571428572</v>
      </c>
      <c r="Q1667">
        <v>0</v>
      </c>
      <c r="R1667">
        <v>100</v>
      </c>
      <c r="S1667">
        <v>1</v>
      </c>
      <c r="T1667">
        <v>34</v>
      </c>
      <c r="U1667">
        <v>33</v>
      </c>
      <c r="V1667">
        <v>144</v>
      </c>
      <c r="W1667">
        <v>32847.620000000003</v>
      </c>
      <c r="X1667">
        <v>4.3636363636363633</v>
      </c>
      <c r="Y1667">
        <v>995.38242424242435</v>
      </c>
      <c r="Z1667">
        <v>11.909090909090908</v>
      </c>
      <c r="AA1667">
        <v>9.7975972969696983</v>
      </c>
      <c r="AB1667">
        <v>2</v>
      </c>
      <c r="AC1667">
        <v>6.3192828282828281E-2</v>
      </c>
      <c r="AD1667">
        <v>0</v>
      </c>
      <c r="AE1667">
        <v>1.1893767427350326</v>
      </c>
      <c r="AF1667">
        <v>0.62222222222222212</v>
      </c>
      <c r="AG1667">
        <v>1.8115989555555556</v>
      </c>
      <c r="AH1667">
        <v>0</v>
      </c>
      <c r="AI1667">
        <v>7.0602407560606055</v>
      </c>
      <c r="AJ1667">
        <v>1155</v>
      </c>
      <c r="AK1667">
        <v>59</v>
      </c>
      <c r="AL1667">
        <v>1</v>
      </c>
      <c r="AM1667">
        <v>1</v>
      </c>
      <c r="AN1667">
        <v>0</v>
      </c>
      <c r="AO1667">
        <v>0</v>
      </c>
      <c r="AP1667">
        <v>1</v>
      </c>
      <c r="AQ1667">
        <v>0</v>
      </c>
      <c r="AR1667">
        <v>64.72</v>
      </c>
      <c r="AS1667" s="1" t="s">
        <v>125</v>
      </c>
      <c r="AT1667">
        <v>1</v>
      </c>
      <c r="AU1667">
        <v>39.026316783333336</v>
      </c>
      <c r="AV1667">
        <v>304.36050219999998</v>
      </c>
      <c r="AW1667">
        <v>20</v>
      </c>
      <c r="AX1667">
        <v>6.0606060606060608E-2</v>
      </c>
      <c r="AY1667">
        <v>3.0303030303030304E-2</v>
      </c>
      <c r="AZ1667">
        <v>35</v>
      </c>
      <c r="BA1667">
        <v>9.2919801865079366E-2</v>
      </c>
      <c r="BB1667">
        <v>0.17195508598870055</v>
      </c>
      <c r="BC1667">
        <v>15</v>
      </c>
      <c r="BD1667">
        <v>44</v>
      </c>
      <c r="BE1667">
        <v>2</v>
      </c>
      <c r="BF1667">
        <v>12</v>
      </c>
      <c r="BG1667" s="1" t="s">
        <v>99</v>
      </c>
      <c r="BH1667" s="1" t="s">
        <v>6892</v>
      </c>
      <c r="BI1667" s="1" t="s">
        <v>6889</v>
      </c>
      <c r="BJ1667" s="1" t="s">
        <v>6893</v>
      </c>
      <c r="BK1667">
        <v>1900</v>
      </c>
      <c r="BL1667">
        <v>2.8</v>
      </c>
      <c r="BM1667" s="5" t="d">
        <v>16:30:00.000</v>
      </c>
      <c r="BN1667" s="5" t="d">
        <v>17:00:00.0000000000031950</v>
      </c>
      <c r="BO1667">
        <v>16</v>
      </c>
      <c r="BP1667" t="b">
        <v>0</v>
      </c>
    </row>
    <row r="1668" spans="1:68" x14ac:dyDescent="0.2">
      <c r="A1668" s="1" t="s">
        <v>3567</v>
      </c>
      <c r="B1668" s="1" t="s">
        <v>2842</v>
      </c>
      <c r="C1668" s="2" t="d">
        <v>2026-07-07</v>
      </c>
      <c r="D1668">
        <v>35</v>
      </c>
      <c r="E1668" s="1" t="s">
        <v>150</v>
      </c>
      <c r="F1668">
        <v>42</v>
      </c>
      <c r="G1668">
        <v>8</v>
      </c>
      <c r="H1668">
        <v>0</v>
      </c>
      <c r="I1668">
        <v>2</v>
      </c>
      <c r="J1668">
        <v>6</v>
      </c>
      <c r="K1668">
        <v>0</v>
      </c>
      <c r="L1668">
        <v>1</v>
      </c>
      <c r="M1668" s="1" t="s">
        <v>63</v>
      </c>
      <c r="N1668" s="1" t="s">
        <v>3190</v>
      </c>
      <c r="O1668" s="1" t="s">
        <v>3568</v>
      </c>
      <c r="P1668">
        <v>7</v>
      </c>
      <c r="Q1668">
        <v>0</v>
      </c>
      <c r="R1668">
        <v>100</v>
      </c>
      <c r="S1668">
        <v>1</v>
      </c>
      <c r="T1668">
        <v>33</v>
      </c>
      <c r="U1668">
        <v>42</v>
      </c>
      <c r="V1668">
        <v>224</v>
      </c>
      <c r="W1668">
        <v>55751.1</v>
      </c>
      <c r="X1668">
        <v>5.333333333333333</v>
      </c>
      <c r="Y1668">
        <v>1327.4071428571428</v>
      </c>
      <c r="Z1668">
        <v>12.333333333333334</v>
      </c>
      <c r="AA1668">
        <v>9.7178097436507933</v>
      </c>
      <c r="AB1668">
        <v>4</v>
      </c>
      <c r="AC1668">
        <v>7.8186558333333364E-2</v>
      </c>
      <c r="AD1668">
        <v>0</v>
      </c>
      <c r="AE1668">
        <v>1.4467753130442942</v>
      </c>
      <c r="AF1668">
        <v>0.62777777777777777</v>
      </c>
      <c r="AG1668">
        <v>2.0745530817460316</v>
      </c>
      <c r="AH1668">
        <v>0</v>
      </c>
      <c r="AI1668">
        <v>6.6579391916666664</v>
      </c>
      <c r="AJ1668">
        <v>1470</v>
      </c>
      <c r="AK1668">
        <v>33</v>
      </c>
      <c r="AL1668">
        <v>1</v>
      </c>
      <c r="AM1668">
        <v>1</v>
      </c>
      <c r="AN1668">
        <v>0</v>
      </c>
      <c r="AO1668">
        <v>1</v>
      </c>
      <c r="AP1668">
        <v>0</v>
      </c>
      <c r="AQ1668">
        <v>0</v>
      </c>
      <c r="AR1668">
        <v>489.26</v>
      </c>
      <c r="AS1668" s="1" t="s">
        <v>65</v>
      </c>
      <c r="AT1668">
        <v>3</v>
      </c>
      <c r="AU1668">
        <v>61.443517149999998</v>
      </c>
      <c r="AV1668">
        <v>417.43548729999998</v>
      </c>
      <c r="AW1668">
        <v>28</v>
      </c>
      <c r="AX1668">
        <v>9.5238095238095233E-2</v>
      </c>
      <c r="AY1668">
        <v>2.3809523809523808E-2</v>
      </c>
      <c r="AZ1668">
        <v>35</v>
      </c>
      <c r="BA1668">
        <v>0.34135287305555556</v>
      </c>
      <c r="BB1668">
        <v>0.42165200737373737</v>
      </c>
      <c r="BC1668">
        <v>20</v>
      </c>
      <c r="BD1668">
        <v>13</v>
      </c>
      <c r="BE1668">
        <v>3</v>
      </c>
      <c r="BF1668">
        <v>3</v>
      </c>
      <c r="BG1668" s="1" t="s">
        <v>99</v>
      </c>
      <c r="BH1668" s="1" t="s">
        <v>6892</v>
      </c>
      <c r="BI1668" s="1" t="s">
        <v>6889</v>
      </c>
      <c r="BJ1668" s="1" t="s">
        <v>6893</v>
      </c>
      <c r="BK1668">
        <v>1900</v>
      </c>
      <c r="BL1668">
        <v>2.8</v>
      </c>
      <c r="BM1668" s="5" t="d">
        <v>17:00:00.0000000000031950</v>
      </c>
      <c r="BN1668" s="5" t="d">
        <v>17:29:59.9999999999968050</v>
      </c>
      <c r="BO1668">
        <v>17</v>
      </c>
      <c r="BP1668" t="b">
        <v>0</v>
      </c>
    </row>
    <row r="1669" spans="1:68" x14ac:dyDescent="0.2">
      <c r="A1669" s="1" t="s">
        <v>3569</v>
      </c>
      <c r="B1669" s="1" t="s">
        <v>2842</v>
      </c>
      <c r="C1669" s="2" t="d">
        <v>2026-07-07</v>
      </c>
      <c r="D1669">
        <v>36</v>
      </c>
      <c r="E1669" s="1" t="s">
        <v>150</v>
      </c>
      <c r="F1669">
        <v>47</v>
      </c>
      <c r="G1669">
        <v>8</v>
      </c>
      <c r="H1669">
        <v>0</v>
      </c>
      <c r="I1669">
        <v>2</v>
      </c>
      <c r="J1669">
        <v>6</v>
      </c>
      <c r="K1669">
        <v>0</v>
      </c>
      <c r="L1669">
        <v>1</v>
      </c>
      <c r="M1669" s="1" t="s">
        <v>63</v>
      </c>
      <c r="N1669" s="1" t="s">
        <v>3570</v>
      </c>
      <c r="O1669" s="1" t="s">
        <v>3571</v>
      </c>
      <c r="P1669">
        <v>7.833333333333333</v>
      </c>
      <c r="Q1669">
        <v>0</v>
      </c>
      <c r="R1669">
        <v>100</v>
      </c>
      <c r="S1669">
        <v>1</v>
      </c>
      <c r="T1669">
        <v>32</v>
      </c>
      <c r="U1669">
        <v>47</v>
      </c>
      <c r="V1669">
        <v>263</v>
      </c>
      <c r="W1669">
        <v>62657.4</v>
      </c>
      <c r="X1669">
        <v>5.5957446808510642</v>
      </c>
      <c r="Y1669">
        <v>1333.136170212766</v>
      </c>
      <c r="Z1669">
        <v>12.787234042553191</v>
      </c>
      <c r="AA1669">
        <v>10.233227808865248</v>
      </c>
      <c r="AB1669">
        <v>2</v>
      </c>
      <c r="AC1669">
        <v>3.7074604609929104E-2</v>
      </c>
      <c r="AD1669">
        <v>1.0998154255319144E-2</v>
      </c>
      <c r="AE1669">
        <v>1.5399059667852162</v>
      </c>
      <c r="AF1669">
        <v>0.57304964539007097</v>
      </c>
      <c r="AG1669">
        <v>2.1239537574468086</v>
      </c>
      <c r="AH1669">
        <v>0</v>
      </c>
      <c r="AI1669">
        <v>7.1213307804964536</v>
      </c>
      <c r="AJ1669">
        <v>1645</v>
      </c>
      <c r="AK1669">
        <v>33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 s="1" t="s">
        <v>65</v>
      </c>
      <c r="AT1669">
        <v>2</v>
      </c>
      <c r="AU1669">
        <v>69.418973066666666</v>
      </c>
      <c r="AV1669">
        <v>485.28036148333331</v>
      </c>
      <c r="AW1669">
        <v>28</v>
      </c>
      <c r="AX1669">
        <v>4.2553191489361701E-2</v>
      </c>
      <c r="AY1669">
        <v>0</v>
      </c>
      <c r="AZ1669">
        <v>35</v>
      </c>
      <c r="BA1669">
        <v>0.38566096148148149</v>
      </c>
      <c r="BB1669">
        <v>0.49018218331649827</v>
      </c>
      <c r="BC1669">
        <v>24</v>
      </c>
      <c r="BD1669">
        <v>9</v>
      </c>
      <c r="BE1669">
        <v>4</v>
      </c>
      <c r="BF1669">
        <v>2</v>
      </c>
      <c r="BG1669" s="1" t="s">
        <v>99</v>
      </c>
      <c r="BH1669" s="1" t="s">
        <v>6892</v>
      </c>
      <c r="BI1669" s="1" t="s">
        <v>6889</v>
      </c>
      <c r="BJ1669" s="1" t="s">
        <v>6893</v>
      </c>
      <c r="BK1669">
        <v>1900</v>
      </c>
      <c r="BL1669">
        <v>2.8</v>
      </c>
      <c r="BM1669" s="5" t="d">
        <v>17:29:59.9999999999968050</v>
      </c>
      <c r="BN1669" s="5" t="d">
        <v>18:00:00.000</v>
      </c>
      <c r="BO1669">
        <v>17</v>
      </c>
      <c r="BP1669" t="b">
        <v>0</v>
      </c>
    </row>
    <row r="1670" spans="1:68" x14ac:dyDescent="0.2">
      <c r="A1670" s="1" t="s">
        <v>3572</v>
      </c>
      <c r="B1670" s="1" t="s">
        <v>2842</v>
      </c>
      <c r="C1670" s="2" t="d">
        <v>2026-07-07</v>
      </c>
      <c r="D1670">
        <v>37</v>
      </c>
      <c r="E1670" s="1" t="s">
        <v>165</v>
      </c>
      <c r="F1670">
        <v>63</v>
      </c>
      <c r="G1670">
        <v>8</v>
      </c>
      <c r="H1670">
        <v>0</v>
      </c>
      <c r="I1670">
        <v>0</v>
      </c>
      <c r="J1670">
        <v>8</v>
      </c>
      <c r="K1670">
        <v>0</v>
      </c>
      <c r="L1670">
        <v>0</v>
      </c>
      <c r="M1670" s="1" t="s">
        <v>63</v>
      </c>
      <c r="N1670" s="1" t="s">
        <v>63</v>
      </c>
      <c r="O1670" s="1" t="s">
        <v>3573</v>
      </c>
      <c r="P1670">
        <v>7.875</v>
      </c>
      <c r="Q1670">
        <v>0</v>
      </c>
      <c r="R1670">
        <v>100</v>
      </c>
      <c r="S1670">
        <v>0</v>
      </c>
      <c r="T1670">
        <v>32</v>
      </c>
      <c r="U1670">
        <v>63</v>
      </c>
      <c r="V1670">
        <v>317</v>
      </c>
      <c r="W1670">
        <v>80439.5</v>
      </c>
      <c r="X1670">
        <v>5.0317460317460316</v>
      </c>
      <c r="Y1670">
        <v>1276.8174603174602</v>
      </c>
      <c r="Z1670">
        <v>14.968253968253968</v>
      </c>
      <c r="AA1670">
        <v>9.1602307732804231</v>
      </c>
      <c r="AB1670">
        <v>0</v>
      </c>
      <c r="AC1670">
        <v>0</v>
      </c>
      <c r="AD1670">
        <v>0</v>
      </c>
      <c r="AE1670">
        <v>1.3526616115508541</v>
      </c>
      <c r="AF1670">
        <v>0.62275132275132272</v>
      </c>
      <c r="AG1670">
        <v>1.9754129259259259</v>
      </c>
      <c r="AH1670">
        <v>0</v>
      </c>
      <c r="AI1670">
        <v>6.2816432349206348</v>
      </c>
      <c r="AJ1670">
        <v>2520</v>
      </c>
      <c r="AK1670">
        <v>33</v>
      </c>
      <c r="AL1670">
        <v>3</v>
      </c>
      <c r="AM1670">
        <v>3</v>
      </c>
      <c r="AN1670">
        <v>1</v>
      </c>
      <c r="AO1670">
        <v>2</v>
      </c>
      <c r="AP1670">
        <v>0</v>
      </c>
      <c r="AQ1670">
        <v>0</v>
      </c>
      <c r="AR1670">
        <v>1117.5999999999999</v>
      </c>
      <c r="AS1670" s="1" t="s">
        <v>70</v>
      </c>
      <c r="AT1670">
        <v>0</v>
      </c>
      <c r="AU1670">
        <v>85.230764100000002</v>
      </c>
      <c r="AV1670">
        <v>594.14066758333331</v>
      </c>
      <c r="AW1670">
        <v>33</v>
      </c>
      <c r="AX1670">
        <v>0</v>
      </c>
      <c r="AY1670">
        <v>4.7619047619047616E-2</v>
      </c>
      <c r="AZ1670">
        <v>40</v>
      </c>
      <c r="BA1670">
        <v>0.35512818374999999</v>
      </c>
      <c r="BB1670">
        <v>0.60014208846801342</v>
      </c>
      <c r="BC1670">
        <v>29</v>
      </c>
      <c r="BD1670">
        <v>4</v>
      </c>
      <c r="BE1670">
        <v>5</v>
      </c>
      <c r="BF1670">
        <v>3</v>
      </c>
      <c r="BG1670" s="1" t="s">
        <v>99</v>
      </c>
      <c r="BH1670" s="1" t="s">
        <v>6892</v>
      </c>
      <c r="BI1670" s="1" t="s">
        <v>6889</v>
      </c>
      <c r="BJ1670" s="1" t="s">
        <v>6893</v>
      </c>
      <c r="BK1670">
        <v>1900</v>
      </c>
      <c r="BL1670">
        <v>2.8</v>
      </c>
      <c r="BM1670" s="5" t="d">
        <v>18:00:00.000</v>
      </c>
      <c r="BN1670" s="5" t="d">
        <v>18:30:00.0000000000031950</v>
      </c>
      <c r="BO1670">
        <v>18</v>
      </c>
      <c r="BP1670" t="b">
        <v>1</v>
      </c>
    </row>
    <row r="1671" spans="1:68" x14ac:dyDescent="0.2">
      <c r="A1671" s="1" t="s">
        <v>3574</v>
      </c>
      <c r="B1671" s="1" t="s">
        <v>2842</v>
      </c>
      <c r="C1671" s="2" t="d">
        <v>2026-07-07</v>
      </c>
      <c r="D1671">
        <v>38</v>
      </c>
      <c r="E1671" s="1" t="s">
        <v>165</v>
      </c>
      <c r="F1671">
        <v>87</v>
      </c>
      <c r="G1671">
        <v>8</v>
      </c>
      <c r="H1671">
        <v>0</v>
      </c>
      <c r="I1671">
        <v>0</v>
      </c>
      <c r="J1671">
        <v>8</v>
      </c>
      <c r="K1671">
        <v>0</v>
      </c>
      <c r="L1671">
        <v>0</v>
      </c>
      <c r="M1671" s="1" t="s">
        <v>63</v>
      </c>
      <c r="N1671" s="1" t="s">
        <v>63</v>
      </c>
      <c r="O1671" s="1" t="s">
        <v>3575</v>
      </c>
      <c r="P1671">
        <v>10.875</v>
      </c>
      <c r="Q1671">
        <v>0</v>
      </c>
      <c r="R1671">
        <v>100</v>
      </c>
      <c r="S1671">
        <v>0</v>
      </c>
      <c r="T1671">
        <v>32</v>
      </c>
      <c r="U1671">
        <v>87</v>
      </c>
      <c r="V1671">
        <v>424</v>
      </c>
      <c r="W1671">
        <v>97586.85</v>
      </c>
      <c r="X1671">
        <v>4.8735632183908049</v>
      </c>
      <c r="Y1671">
        <v>1121.6879310344827</v>
      </c>
      <c r="Z1671">
        <v>16.712643678160919</v>
      </c>
      <c r="AA1671">
        <v>10.252532022988506</v>
      </c>
      <c r="AB1671">
        <v>0</v>
      </c>
      <c r="AC1671">
        <v>0</v>
      </c>
      <c r="AD1671">
        <v>3.9680285440613014E-3</v>
      </c>
      <c r="AE1671">
        <v>1.2922471822339543</v>
      </c>
      <c r="AF1671">
        <v>0.65555555555555556</v>
      </c>
      <c r="AG1671">
        <v>0.9781106170498084</v>
      </c>
      <c r="AH1671">
        <v>0.45476814118773945</v>
      </c>
      <c r="AI1671">
        <v>6.9546138017241379</v>
      </c>
      <c r="AJ1671">
        <v>3480</v>
      </c>
      <c r="AK1671">
        <v>33</v>
      </c>
      <c r="AL1671">
        <v>2</v>
      </c>
      <c r="AM1671">
        <v>2</v>
      </c>
      <c r="AN1671">
        <v>2</v>
      </c>
      <c r="AO1671">
        <v>0</v>
      </c>
      <c r="AP1671">
        <v>0</v>
      </c>
      <c r="AQ1671">
        <v>0</v>
      </c>
      <c r="AR1671">
        <v>517.29999999999995</v>
      </c>
      <c r="AS1671" s="1" t="s">
        <v>70</v>
      </c>
      <c r="AT1671">
        <v>0</v>
      </c>
      <c r="AU1671">
        <v>111.34220929999999</v>
      </c>
      <c r="AV1671">
        <v>816.58036876666665</v>
      </c>
      <c r="AW1671">
        <v>33</v>
      </c>
      <c r="AX1671">
        <v>0</v>
      </c>
      <c r="AY1671">
        <v>2.2988505747126436E-2</v>
      </c>
      <c r="AZ1671">
        <v>40</v>
      </c>
      <c r="BA1671">
        <v>0.4639258720833333</v>
      </c>
      <c r="BB1671">
        <v>0.82482865531986527</v>
      </c>
      <c r="BC1671">
        <v>39</v>
      </c>
      <c r="BD1671">
        <v>-6</v>
      </c>
      <c r="BE1671">
        <v>6</v>
      </c>
      <c r="BF1671">
        <v>2</v>
      </c>
      <c r="BG1671" s="1" t="s">
        <v>99</v>
      </c>
      <c r="BH1671" s="1" t="s">
        <v>6892</v>
      </c>
      <c r="BI1671" s="1" t="s">
        <v>6889</v>
      </c>
      <c r="BJ1671" s="1" t="s">
        <v>6893</v>
      </c>
      <c r="BK1671">
        <v>1900</v>
      </c>
      <c r="BL1671">
        <v>2.8</v>
      </c>
      <c r="BM1671" s="5" t="d">
        <v>18:30:00.0000000000031950</v>
      </c>
      <c r="BN1671" s="5" t="d">
        <v>18:59:59.9999999999968050</v>
      </c>
      <c r="BO1671">
        <v>18</v>
      </c>
      <c r="BP1671" t="b">
        <v>1</v>
      </c>
    </row>
    <row r="1672" spans="1:68" x14ac:dyDescent="0.2">
      <c r="A1672" s="1" t="s">
        <v>3576</v>
      </c>
      <c r="B1672" s="1" t="s">
        <v>2842</v>
      </c>
      <c r="C1672" s="2" t="d">
        <v>2026-07-07</v>
      </c>
      <c r="D1672">
        <v>39</v>
      </c>
      <c r="E1672" s="1" t="s">
        <v>165</v>
      </c>
      <c r="F1672">
        <v>98</v>
      </c>
      <c r="G1672">
        <v>8</v>
      </c>
      <c r="H1672">
        <v>0</v>
      </c>
      <c r="I1672">
        <v>0</v>
      </c>
      <c r="J1672">
        <v>8</v>
      </c>
      <c r="K1672">
        <v>0</v>
      </c>
      <c r="L1672">
        <v>0</v>
      </c>
      <c r="M1672" s="1" t="s">
        <v>63</v>
      </c>
      <c r="N1672" s="1" t="s">
        <v>63</v>
      </c>
      <c r="O1672" s="1" t="s">
        <v>3577</v>
      </c>
      <c r="P1672">
        <v>12.25</v>
      </c>
      <c r="Q1672">
        <v>0</v>
      </c>
      <c r="R1672">
        <v>100</v>
      </c>
      <c r="S1672">
        <v>0</v>
      </c>
      <c r="T1672">
        <v>32</v>
      </c>
      <c r="U1672">
        <v>98</v>
      </c>
      <c r="V1672">
        <v>475</v>
      </c>
      <c r="W1672">
        <v>101528.44</v>
      </c>
      <c r="X1672">
        <v>4.8469387755102042</v>
      </c>
      <c r="Y1672">
        <v>1036.0044897959183</v>
      </c>
      <c r="Z1672">
        <v>17.479591836734695</v>
      </c>
      <c r="AA1672">
        <v>13.24991429132653</v>
      </c>
      <c r="AB1672">
        <v>2</v>
      </c>
      <c r="AC1672">
        <v>1.2501642517006775E-2</v>
      </c>
      <c r="AD1672">
        <v>6.1794430272108835E-3</v>
      </c>
      <c r="AE1672">
        <v>1.3052400244867617</v>
      </c>
      <c r="AF1672">
        <v>0.66105442176870743</v>
      </c>
      <c r="AG1672">
        <v>9.2702773809523794E-3</v>
      </c>
      <c r="AH1672">
        <v>3.2896703375850338</v>
      </c>
      <c r="AI1672">
        <v>7.0847088306122448</v>
      </c>
      <c r="AJ1672">
        <v>3920</v>
      </c>
      <c r="AK1672">
        <v>33</v>
      </c>
      <c r="AL1672">
        <v>3</v>
      </c>
      <c r="AM1672">
        <v>3</v>
      </c>
      <c r="AN1672">
        <v>1</v>
      </c>
      <c r="AO1672">
        <v>1</v>
      </c>
      <c r="AP1672">
        <v>1</v>
      </c>
      <c r="AQ1672">
        <v>0</v>
      </c>
      <c r="AR1672">
        <v>417.36</v>
      </c>
      <c r="AS1672" s="1" t="s">
        <v>173</v>
      </c>
      <c r="AT1672">
        <v>2</v>
      </c>
      <c r="AU1672">
        <v>130.70078465</v>
      </c>
      <c r="AV1672">
        <v>912.2373957166667</v>
      </c>
      <c r="AW1672">
        <v>33</v>
      </c>
      <c r="AX1672">
        <v>2.0408163265306121E-2</v>
      </c>
      <c r="AY1672">
        <v>3.0612244897959183E-2</v>
      </c>
      <c r="AZ1672">
        <v>40</v>
      </c>
      <c r="BA1672">
        <v>0.54458660270833337</v>
      </c>
      <c r="BB1672">
        <v>0.92145191486531985</v>
      </c>
      <c r="BC1672">
        <v>44</v>
      </c>
      <c r="BD1672">
        <v>-11</v>
      </c>
      <c r="BE1672">
        <v>7</v>
      </c>
      <c r="BF1672">
        <v>1</v>
      </c>
      <c r="BG1672" s="1" t="s">
        <v>99</v>
      </c>
      <c r="BH1672" s="1" t="s">
        <v>6892</v>
      </c>
      <c r="BI1672" s="1" t="s">
        <v>6889</v>
      </c>
      <c r="BJ1672" s="1" t="s">
        <v>6893</v>
      </c>
      <c r="BK1672">
        <v>1900</v>
      </c>
      <c r="BL1672">
        <v>2.8</v>
      </c>
      <c r="BM1672" s="5" t="d">
        <v>18:59:59.9999999999968050</v>
      </c>
      <c r="BN1672" s="5" t="d">
        <v>19:30:00.000</v>
      </c>
      <c r="BO1672">
        <v>19</v>
      </c>
      <c r="BP1672" t="b">
        <v>1</v>
      </c>
    </row>
    <row r="1673" spans="1:68" x14ac:dyDescent="0.2">
      <c r="A1673" s="1" t="s">
        <v>3578</v>
      </c>
      <c r="B1673" s="1" t="s">
        <v>2842</v>
      </c>
      <c r="C1673" s="2" t="d">
        <v>2026-07-07</v>
      </c>
      <c r="D1673">
        <v>40</v>
      </c>
      <c r="E1673" s="1" t="s">
        <v>165</v>
      </c>
      <c r="F1673">
        <v>117</v>
      </c>
      <c r="G1673">
        <v>8</v>
      </c>
      <c r="H1673">
        <v>0</v>
      </c>
      <c r="I1673">
        <v>0</v>
      </c>
      <c r="J1673">
        <v>8</v>
      </c>
      <c r="K1673">
        <v>0</v>
      </c>
      <c r="L1673">
        <v>0</v>
      </c>
      <c r="M1673" s="1" t="s">
        <v>63</v>
      </c>
      <c r="N1673" s="1" t="s">
        <v>63</v>
      </c>
      <c r="O1673" s="1" t="s">
        <v>3579</v>
      </c>
      <c r="P1673">
        <v>14.625</v>
      </c>
      <c r="Q1673">
        <v>0</v>
      </c>
      <c r="R1673">
        <v>100</v>
      </c>
      <c r="S1673">
        <v>0</v>
      </c>
      <c r="T1673">
        <v>32</v>
      </c>
      <c r="U1673">
        <v>117</v>
      </c>
      <c r="V1673">
        <v>561</v>
      </c>
      <c r="W1673">
        <v>134405.71</v>
      </c>
      <c r="X1673">
        <v>4.7948717948717947</v>
      </c>
      <c r="Y1673">
        <v>1148.7667521367521</v>
      </c>
      <c r="Z1673">
        <v>18.46153846153846</v>
      </c>
      <c r="AA1673">
        <v>21.399135096438748</v>
      </c>
      <c r="AB1673">
        <v>92</v>
      </c>
      <c r="AC1673">
        <v>3.3314294844729346</v>
      </c>
      <c r="AD1673">
        <v>4.5358285470085462E-2</v>
      </c>
      <c r="AE1673">
        <v>1.3318684798858991</v>
      </c>
      <c r="AF1673">
        <v>0.63304843304843306</v>
      </c>
      <c r="AG1673">
        <v>0</v>
      </c>
      <c r="AH1673">
        <v>11.587897692735043</v>
      </c>
      <c r="AI1673">
        <v>6.9348653300569802</v>
      </c>
      <c r="AJ1673">
        <v>4680</v>
      </c>
      <c r="AK1673">
        <v>33</v>
      </c>
      <c r="AL1673">
        <v>5</v>
      </c>
      <c r="AM1673">
        <v>5</v>
      </c>
      <c r="AN1673">
        <v>1</v>
      </c>
      <c r="AO1673">
        <v>3</v>
      </c>
      <c r="AP1673">
        <v>1</v>
      </c>
      <c r="AQ1673">
        <v>0</v>
      </c>
      <c r="AR1673">
        <v>1912.23</v>
      </c>
      <c r="AS1673" s="1" t="s">
        <v>173</v>
      </c>
      <c r="AT1673">
        <v>92</v>
      </c>
      <c r="AU1673">
        <v>152.95247068333333</v>
      </c>
      <c r="AV1673">
        <v>913.96419779999997</v>
      </c>
      <c r="AW1673">
        <v>33</v>
      </c>
      <c r="AX1673">
        <v>0.78632478632478631</v>
      </c>
      <c r="AY1673">
        <v>4.2735042735042736E-2</v>
      </c>
      <c r="AZ1673">
        <v>40</v>
      </c>
      <c r="BA1673">
        <v>0.6373019611805556</v>
      </c>
      <c r="BB1673">
        <v>0.9231961593939394</v>
      </c>
      <c r="BC1673">
        <v>44</v>
      </c>
      <c r="BD1673">
        <v>-11</v>
      </c>
      <c r="BE1673">
        <v>8</v>
      </c>
      <c r="BF1673">
        <v>0</v>
      </c>
      <c r="BG1673" s="1" t="s">
        <v>174</v>
      </c>
      <c r="BH1673" s="1" t="s">
        <v>6892</v>
      </c>
      <c r="BI1673" s="1" t="s">
        <v>6889</v>
      </c>
      <c r="BJ1673" s="1" t="s">
        <v>6893</v>
      </c>
      <c r="BK1673">
        <v>1900</v>
      </c>
      <c r="BL1673">
        <v>2.8</v>
      </c>
      <c r="BM1673" s="5" t="d">
        <v>19:30:00.000</v>
      </c>
      <c r="BN1673" s="5" t="d">
        <v>20:00:00.0000000000031950</v>
      </c>
      <c r="BO1673">
        <v>19</v>
      </c>
      <c r="BP1673" t="b">
        <v>1</v>
      </c>
    </row>
    <row r="1674" spans="1:68" x14ac:dyDescent="0.2">
      <c r="A1674" s="1" t="s">
        <v>3580</v>
      </c>
      <c r="B1674" s="1" t="s">
        <v>2842</v>
      </c>
      <c r="C1674" s="2" t="d">
        <v>2026-07-07</v>
      </c>
      <c r="D1674">
        <v>41</v>
      </c>
      <c r="E1674" s="1" t="s">
        <v>165</v>
      </c>
      <c r="F1674">
        <v>141</v>
      </c>
      <c r="G1674">
        <v>8</v>
      </c>
      <c r="H1674">
        <v>0</v>
      </c>
      <c r="I1674">
        <v>0</v>
      </c>
      <c r="J1674">
        <v>8</v>
      </c>
      <c r="K1674">
        <v>0</v>
      </c>
      <c r="L1674">
        <v>0</v>
      </c>
      <c r="M1674" s="1" t="s">
        <v>63</v>
      </c>
      <c r="N1674" s="1" t="s">
        <v>63</v>
      </c>
      <c r="O1674" s="1" t="s">
        <v>3581</v>
      </c>
      <c r="P1674">
        <v>17.625</v>
      </c>
      <c r="Q1674">
        <v>0</v>
      </c>
      <c r="R1674">
        <v>100</v>
      </c>
      <c r="S1674">
        <v>0</v>
      </c>
      <c r="T1674">
        <v>32</v>
      </c>
      <c r="U1674">
        <v>141</v>
      </c>
      <c r="V1674">
        <v>703</v>
      </c>
      <c r="W1674">
        <v>160632.07</v>
      </c>
      <c r="X1674">
        <v>4.9858156028368796</v>
      </c>
      <c r="Y1674">
        <v>1139.2345390070923</v>
      </c>
      <c r="Z1674">
        <v>20.226950354609929</v>
      </c>
      <c r="AA1674">
        <v>38.066080064184398</v>
      </c>
      <c r="AB1674">
        <v>141</v>
      </c>
      <c r="AC1674">
        <v>17.839129709574468</v>
      </c>
      <c r="AD1674">
        <v>0.12105297813238769</v>
      </c>
      <c r="AE1674">
        <v>1.4413964080078185</v>
      </c>
      <c r="AF1674">
        <v>0.65673758865248222</v>
      </c>
      <c r="AG1674">
        <v>0</v>
      </c>
      <c r="AH1674">
        <v>27.703608103191488</v>
      </c>
      <c r="AI1674">
        <v>7.1826466765957449</v>
      </c>
      <c r="AJ1674">
        <v>5640</v>
      </c>
      <c r="AK1674">
        <v>33</v>
      </c>
      <c r="AL1674">
        <v>7</v>
      </c>
      <c r="AM1674">
        <v>7</v>
      </c>
      <c r="AN1674">
        <v>5</v>
      </c>
      <c r="AO1674">
        <v>2</v>
      </c>
      <c r="AP1674">
        <v>0</v>
      </c>
      <c r="AQ1674">
        <v>0</v>
      </c>
      <c r="AR1674">
        <v>1748.3</v>
      </c>
      <c r="AS1674" s="1" t="s">
        <v>173</v>
      </c>
      <c r="AT1674">
        <v>141</v>
      </c>
      <c r="AU1674">
        <v>202.46017430000001</v>
      </c>
      <c r="AV1674">
        <v>916.09918004999997</v>
      </c>
      <c r="AW1674">
        <v>33</v>
      </c>
      <c r="AX1674">
        <v>1</v>
      </c>
      <c r="AY1674">
        <v>4.9645390070921988E-2</v>
      </c>
      <c r="AZ1674">
        <v>40</v>
      </c>
      <c r="BA1674">
        <v>0.84358405958333338</v>
      </c>
      <c r="BB1674">
        <v>0.92535270712121209</v>
      </c>
      <c r="BC1674">
        <v>44</v>
      </c>
      <c r="BD1674">
        <v>-11</v>
      </c>
      <c r="BE1674">
        <v>10</v>
      </c>
      <c r="BF1674">
        <v>-2</v>
      </c>
      <c r="BG1674" s="1" t="s">
        <v>174</v>
      </c>
      <c r="BH1674" s="1" t="s">
        <v>6892</v>
      </c>
      <c r="BI1674" s="1" t="s">
        <v>6889</v>
      </c>
      <c r="BJ1674" s="1" t="s">
        <v>6893</v>
      </c>
      <c r="BK1674">
        <v>1900</v>
      </c>
      <c r="BL1674">
        <v>2.8</v>
      </c>
      <c r="BM1674" s="5" t="d">
        <v>20:00:00.0000000000031950</v>
      </c>
      <c r="BN1674" s="5" t="d">
        <v>20:29:59.9999999999968050</v>
      </c>
      <c r="BO1674">
        <v>20</v>
      </c>
      <c r="BP1674" t="b">
        <v>1</v>
      </c>
    </row>
    <row r="1675" spans="1:68" x14ac:dyDescent="0.2">
      <c r="A1675" s="1" t="s">
        <v>3582</v>
      </c>
      <c r="B1675" s="1" t="s">
        <v>2842</v>
      </c>
      <c r="C1675" s="2" t="d">
        <v>2026-07-07</v>
      </c>
      <c r="D1675">
        <v>42</v>
      </c>
      <c r="E1675" s="1" t="s">
        <v>165</v>
      </c>
      <c r="F1675">
        <v>127</v>
      </c>
      <c r="G1675">
        <v>8</v>
      </c>
      <c r="H1675">
        <v>0</v>
      </c>
      <c r="I1675">
        <v>0</v>
      </c>
      <c r="J1675">
        <v>8</v>
      </c>
      <c r="K1675">
        <v>0</v>
      </c>
      <c r="L1675">
        <v>0</v>
      </c>
      <c r="M1675" s="1" t="s">
        <v>63</v>
      </c>
      <c r="N1675" s="1" t="s">
        <v>63</v>
      </c>
      <c r="O1675" s="1" t="s">
        <v>3583</v>
      </c>
      <c r="P1675">
        <v>15.875</v>
      </c>
      <c r="Q1675">
        <v>0</v>
      </c>
      <c r="R1675">
        <v>100</v>
      </c>
      <c r="S1675">
        <v>0</v>
      </c>
      <c r="T1675">
        <v>32</v>
      </c>
      <c r="U1675">
        <v>127</v>
      </c>
      <c r="V1675">
        <v>596</v>
      </c>
      <c r="W1675">
        <v>136037.66999999998</v>
      </c>
      <c r="X1675">
        <v>4.6929133858267713</v>
      </c>
      <c r="Y1675">
        <v>1071.1627559055116</v>
      </c>
      <c r="Z1675">
        <v>19.15748031496063</v>
      </c>
      <c r="AA1675">
        <v>55.846826196062992</v>
      </c>
      <c r="AB1675">
        <v>127</v>
      </c>
      <c r="AC1675">
        <v>36.689345881102362</v>
      </c>
      <c r="AD1675">
        <v>3.4648584120734904E-2</v>
      </c>
      <c r="AE1675">
        <v>1.3552490733621354</v>
      </c>
      <c r="AF1675">
        <v>0.63530183727034129</v>
      </c>
      <c r="AG1675">
        <v>0</v>
      </c>
      <c r="AH1675">
        <v>45.924080831627293</v>
      </c>
      <c r="AI1675">
        <v>6.9661810304461946</v>
      </c>
      <c r="AJ1675">
        <v>5080</v>
      </c>
      <c r="AK1675">
        <v>33</v>
      </c>
      <c r="AL1675">
        <v>8</v>
      </c>
      <c r="AM1675">
        <v>8</v>
      </c>
      <c r="AN1675">
        <v>4</v>
      </c>
      <c r="AO1675">
        <v>3</v>
      </c>
      <c r="AP1675">
        <v>1</v>
      </c>
      <c r="AQ1675">
        <v>0</v>
      </c>
      <c r="AR1675">
        <v>2467.62</v>
      </c>
      <c r="AS1675" s="1" t="s">
        <v>173</v>
      </c>
      <c r="AT1675">
        <v>127</v>
      </c>
      <c r="AU1675">
        <v>170.03016681666668</v>
      </c>
      <c r="AV1675">
        <v>915.96735460000002</v>
      </c>
      <c r="AW1675">
        <v>33</v>
      </c>
      <c r="AX1675">
        <v>1</v>
      </c>
      <c r="AY1675">
        <v>6.2992125984251968E-2</v>
      </c>
      <c r="AZ1675">
        <v>40</v>
      </c>
      <c r="BA1675">
        <v>0.70845902840277786</v>
      </c>
      <c r="BB1675">
        <v>0.92521955010101009</v>
      </c>
      <c r="BC1675">
        <v>44</v>
      </c>
      <c r="BD1675">
        <v>-11</v>
      </c>
      <c r="BE1675">
        <v>9</v>
      </c>
      <c r="BF1675">
        <v>-1</v>
      </c>
      <c r="BG1675" s="1" t="s">
        <v>174</v>
      </c>
      <c r="BH1675" s="1" t="s">
        <v>6892</v>
      </c>
      <c r="BI1675" s="1" t="s">
        <v>6889</v>
      </c>
      <c r="BJ1675" s="1" t="s">
        <v>6893</v>
      </c>
      <c r="BK1675">
        <v>1900</v>
      </c>
      <c r="BL1675">
        <v>2.8</v>
      </c>
      <c r="BM1675" s="5" t="d">
        <v>20:29:59.9999999999968050</v>
      </c>
      <c r="BN1675" s="5" t="d">
        <v>21:00:00.000</v>
      </c>
      <c r="BO1675">
        <v>20</v>
      </c>
      <c r="BP1675" t="b">
        <v>1</v>
      </c>
    </row>
    <row r="1676" spans="1:68" x14ac:dyDescent="0.2">
      <c r="A1676" s="1" t="s">
        <v>3584</v>
      </c>
      <c r="B1676" s="1" t="s">
        <v>2842</v>
      </c>
      <c r="C1676" s="2" t="d">
        <v>2026-07-07</v>
      </c>
      <c r="D1676">
        <v>43</v>
      </c>
      <c r="E1676" s="1" t="s">
        <v>165</v>
      </c>
      <c r="F1676">
        <v>104</v>
      </c>
      <c r="G1676">
        <v>8</v>
      </c>
      <c r="H1676">
        <v>0</v>
      </c>
      <c r="I1676">
        <v>0</v>
      </c>
      <c r="J1676">
        <v>8</v>
      </c>
      <c r="K1676">
        <v>0</v>
      </c>
      <c r="L1676">
        <v>0</v>
      </c>
      <c r="M1676" s="1" t="s">
        <v>63</v>
      </c>
      <c r="N1676" s="1" t="s">
        <v>63</v>
      </c>
      <c r="O1676" s="1" t="s">
        <v>3585</v>
      </c>
      <c r="P1676">
        <v>13</v>
      </c>
      <c r="Q1676">
        <v>0</v>
      </c>
      <c r="R1676">
        <v>100</v>
      </c>
      <c r="S1676">
        <v>0</v>
      </c>
      <c r="T1676">
        <v>32</v>
      </c>
      <c r="U1676">
        <v>104</v>
      </c>
      <c r="V1676">
        <v>520</v>
      </c>
      <c r="W1676">
        <v>125276.16</v>
      </c>
      <c r="X1676">
        <v>5</v>
      </c>
      <c r="Y1676">
        <v>1204.5784615384616</v>
      </c>
      <c r="Z1676">
        <v>17.759615384615383</v>
      </c>
      <c r="AA1676">
        <v>64.721645219551277</v>
      </c>
      <c r="AB1676">
        <v>104</v>
      </c>
      <c r="AC1676">
        <v>46.962029834935898</v>
      </c>
      <c r="AD1676">
        <v>1.6871705128205128E-2</v>
      </c>
      <c r="AE1676">
        <v>1.3422296639269067</v>
      </c>
      <c r="AF1676">
        <v>0.64919871794871797</v>
      </c>
      <c r="AG1676">
        <v>0</v>
      </c>
      <c r="AH1676">
        <v>55.008048817467952</v>
      </c>
      <c r="AI1676">
        <v>6.7961616911858975</v>
      </c>
      <c r="AJ1676">
        <v>4160</v>
      </c>
      <c r="AK1676">
        <v>33</v>
      </c>
      <c r="AL1676">
        <v>3</v>
      </c>
      <c r="AM1676">
        <v>3</v>
      </c>
      <c r="AN1676">
        <v>2</v>
      </c>
      <c r="AO1676">
        <v>1</v>
      </c>
      <c r="AP1676">
        <v>0</v>
      </c>
      <c r="AQ1676">
        <v>0</v>
      </c>
      <c r="AR1676">
        <v>921.09</v>
      </c>
      <c r="AS1676" s="1" t="s">
        <v>173</v>
      </c>
      <c r="AT1676">
        <v>104</v>
      </c>
      <c r="AU1676">
        <v>144.78592038333335</v>
      </c>
      <c r="AV1676">
        <v>905.74587058333327</v>
      </c>
      <c r="AW1676">
        <v>33</v>
      </c>
      <c r="AX1676">
        <v>1</v>
      </c>
      <c r="AY1676">
        <v>2.8846153846153848E-2</v>
      </c>
      <c r="AZ1676">
        <v>40</v>
      </c>
      <c r="BA1676">
        <v>0.60327466826388898</v>
      </c>
      <c r="BB1676">
        <v>0.91489481877104373</v>
      </c>
      <c r="BC1676">
        <v>44</v>
      </c>
      <c r="BD1676">
        <v>-11</v>
      </c>
      <c r="BE1676">
        <v>7</v>
      </c>
      <c r="BF1676">
        <v>1</v>
      </c>
      <c r="BG1676" s="1" t="s">
        <v>174</v>
      </c>
      <c r="BH1676" s="1" t="s">
        <v>6892</v>
      </c>
      <c r="BI1676" s="1" t="s">
        <v>6889</v>
      </c>
      <c r="BJ1676" s="1" t="s">
        <v>6893</v>
      </c>
      <c r="BK1676">
        <v>1900</v>
      </c>
      <c r="BL1676">
        <v>2.8</v>
      </c>
      <c r="BM1676" s="5" t="d">
        <v>21:00:00.000</v>
      </c>
      <c r="BN1676" s="5" t="d">
        <v>21:30:00.0000000000031950</v>
      </c>
      <c r="BO1676">
        <v>21</v>
      </c>
      <c r="BP1676" t="b">
        <v>1</v>
      </c>
    </row>
    <row r="1677" spans="1:68" x14ac:dyDescent="0.2">
      <c r="A1677" s="1" t="s">
        <v>3586</v>
      </c>
      <c r="B1677" s="1" t="s">
        <v>2842</v>
      </c>
      <c r="C1677" s="2" t="d">
        <v>2026-07-07</v>
      </c>
      <c r="D1677">
        <v>44</v>
      </c>
      <c r="E1677" s="1" t="s">
        <v>165</v>
      </c>
      <c r="F1677">
        <v>68</v>
      </c>
      <c r="G1677">
        <v>8</v>
      </c>
      <c r="H1677">
        <v>0</v>
      </c>
      <c r="I1677">
        <v>0</v>
      </c>
      <c r="J1677">
        <v>8</v>
      </c>
      <c r="K1677">
        <v>0</v>
      </c>
      <c r="L1677">
        <v>0</v>
      </c>
      <c r="M1677" s="1" t="s">
        <v>63</v>
      </c>
      <c r="N1677" s="1" t="s">
        <v>63</v>
      </c>
      <c r="O1677" s="1" t="s">
        <v>3587</v>
      </c>
      <c r="P1677">
        <v>8.5</v>
      </c>
      <c r="Q1677">
        <v>0</v>
      </c>
      <c r="R1677">
        <v>100</v>
      </c>
      <c r="S1677">
        <v>0</v>
      </c>
      <c r="T1677">
        <v>32</v>
      </c>
      <c r="U1677">
        <v>68</v>
      </c>
      <c r="V1677">
        <v>360</v>
      </c>
      <c r="W1677">
        <v>82425.88</v>
      </c>
      <c r="X1677">
        <v>5.2941176470588234</v>
      </c>
      <c r="Y1677">
        <v>1212.1452941176472</v>
      </c>
      <c r="Z1677">
        <v>15.720588235294118</v>
      </c>
      <c r="AA1677">
        <v>65.291422545098044</v>
      </c>
      <c r="AB1677">
        <v>68</v>
      </c>
      <c r="AC1677">
        <v>49.570834309803921</v>
      </c>
      <c r="AD1677">
        <v>0</v>
      </c>
      <c r="AE1677">
        <v>1.4595446982001228</v>
      </c>
      <c r="AF1677">
        <v>0.5963235294117647</v>
      </c>
      <c r="AG1677">
        <v>0</v>
      </c>
      <c r="AH1677">
        <v>54.972583252205879</v>
      </c>
      <c r="AI1677">
        <v>7.2887063497549018</v>
      </c>
      <c r="AJ1677">
        <v>2720</v>
      </c>
      <c r="AK1677">
        <v>33</v>
      </c>
      <c r="AL1677">
        <v>2</v>
      </c>
      <c r="AM1677">
        <v>2</v>
      </c>
      <c r="AN1677">
        <v>0</v>
      </c>
      <c r="AO1677">
        <v>0</v>
      </c>
      <c r="AP1677">
        <v>2</v>
      </c>
      <c r="AQ1677">
        <v>0</v>
      </c>
      <c r="AR1677">
        <v>757.1</v>
      </c>
      <c r="AS1677" s="1" t="s">
        <v>173</v>
      </c>
      <c r="AT1677">
        <v>68</v>
      </c>
      <c r="AU1677">
        <v>95.048153766666672</v>
      </c>
      <c r="AV1677">
        <v>909.09350233333328</v>
      </c>
      <c r="AW1677">
        <v>33</v>
      </c>
      <c r="AX1677">
        <v>1</v>
      </c>
      <c r="AY1677">
        <v>2.9411764705882353E-2</v>
      </c>
      <c r="AZ1677">
        <v>40</v>
      </c>
      <c r="BA1677">
        <v>0.39603397402777779</v>
      </c>
      <c r="BB1677">
        <v>0.91827626498316495</v>
      </c>
      <c r="BC1677">
        <v>44</v>
      </c>
      <c r="BD1677">
        <v>-11</v>
      </c>
      <c r="BE1677">
        <v>5</v>
      </c>
      <c r="BF1677">
        <v>3</v>
      </c>
      <c r="BG1677" s="1" t="s">
        <v>174</v>
      </c>
      <c r="BH1677" s="1" t="s">
        <v>6892</v>
      </c>
      <c r="BI1677" s="1" t="s">
        <v>6889</v>
      </c>
      <c r="BJ1677" s="1" t="s">
        <v>6893</v>
      </c>
      <c r="BK1677">
        <v>1900</v>
      </c>
      <c r="BL1677">
        <v>2.8</v>
      </c>
      <c r="BM1677" s="5" t="d">
        <v>21:30:00.0000000000031950</v>
      </c>
      <c r="BN1677" s="5" t="d">
        <v>21:59:59.9999999999968050</v>
      </c>
      <c r="BO1677">
        <v>21</v>
      </c>
      <c r="BP1677" t="b">
        <v>1</v>
      </c>
    </row>
    <row r="1678" spans="1:68" x14ac:dyDescent="0.2">
      <c r="A1678" s="1" t="s">
        <v>3588</v>
      </c>
      <c r="B1678" s="1" t="s">
        <v>2842</v>
      </c>
      <c r="C1678" s="2" t="d">
        <v>2026-07-07</v>
      </c>
      <c r="D1678">
        <v>45</v>
      </c>
      <c r="E1678" s="1" t="s">
        <v>165</v>
      </c>
      <c r="F1678">
        <v>57</v>
      </c>
      <c r="G1678">
        <v>8</v>
      </c>
      <c r="H1678">
        <v>0</v>
      </c>
      <c r="I1678">
        <v>0</v>
      </c>
      <c r="J1678">
        <v>8</v>
      </c>
      <c r="K1678">
        <v>0</v>
      </c>
      <c r="L1678">
        <v>0</v>
      </c>
      <c r="M1678" s="1" t="s">
        <v>63</v>
      </c>
      <c r="N1678" s="1" t="s">
        <v>63</v>
      </c>
      <c r="O1678" s="1" t="s">
        <v>3573</v>
      </c>
      <c r="P1678">
        <v>7.125</v>
      </c>
      <c r="Q1678">
        <v>0</v>
      </c>
      <c r="R1678">
        <v>100</v>
      </c>
      <c r="S1678">
        <v>0</v>
      </c>
      <c r="T1678">
        <v>32</v>
      </c>
      <c r="U1678">
        <v>57</v>
      </c>
      <c r="V1678">
        <v>292</v>
      </c>
      <c r="W1678">
        <v>67678.98</v>
      </c>
      <c r="X1678">
        <v>5.1228070175438596</v>
      </c>
      <c r="Y1678">
        <v>1187.3505263157895</v>
      </c>
      <c r="Z1678">
        <v>13.368421052631579</v>
      </c>
      <c r="AA1678">
        <v>59.617994278947364</v>
      </c>
      <c r="AB1678">
        <v>57</v>
      </c>
      <c r="AC1678">
        <v>46.249573226315789</v>
      </c>
      <c r="AD1678">
        <v>0</v>
      </c>
      <c r="AE1678">
        <v>1.3695981468456069</v>
      </c>
      <c r="AF1678">
        <v>0.61461988304093562</v>
      </c>
      <c r="AG1678">
        <v>0</v>
      </c>
      <c r="AH1678">
        <v>49.752805000292398</v>
      </c>
      <c r="AI1678">
        <v>6.9707373216374267</v>
      </c>
      <c r="AJ1678">
        <v>1995</v>
      </c>
      <c r="AK1678">
        <v>33</v>
      </c>
      <c r="AL1678">
        <v>2</v>
      </c>
      <c r="AM1678">
        <v>2</v>
      </c>
      <c r="AN1678">
        <v>0</v>
      </c>
      <c r="AO1678">
        <v>1</v>
      </c>
      <c r="AP1678">
        <v>1</v>
      </c>
      <c r="AQ1678">
        <v>0</v>
      </c>
      <c r="AR1678">
        <v>906.18000000000006</v>
      </c>
      <c r="AS1678" s="1" t="s">
        <v>173</v>
      </c>
      <c r="AT1678">
        <v>57</v>
      </c>
      <c r="AU1678">
        <v>81.120355966666665</v>
      </c>
      <c r="AV1678">
        <v>913.62385216666667</v>
      </c>
      <c r="AW1678">
        <v>33</v>
      </c>
      <c r="AX1678">
        <v>1</v>
      </c>
      <c r="AY1678">
        <v>3.5087719298245612E-2</v>
      </c>
      <c r="AZ1678">
        <v>35</v>
      </c>
      <c r="BA1678">
        <v>0.33800148319444445</v>
      </c>
      <c r="BB1678">
        <v>0.92285237592592595</v>
      </c>
      <c r="BC1678">
        <v>44</v>
      </c>
      <c r="BD1678">
        <v>-11</v>
      </c>
      <c r="BE1678">
        <v>4</v>
      </c>
      <c r="BF1678">
        <v>4</v>
      </c>
      <c r="BG1678" s="1" t="s">
        <v>174</v>
      </c>
      <c r="BH1678" s="1" t="s">
        <v>6892</v>
      </c>
      <c r="BI1678" s="1" t="s">
        <v>6889</v>
      </c>
      <c r="BJ1678" s="1" t="s">
        <v>6893</v>
      </c>
      <c r="BK1678">
        <v>1900</v>
      </c>
      <c r="BL1678">
        <v>2.8</v>
      </c>
      <c r="BM1678" s="5" t="d">
        <v>21:59:59.9999999999968050</v>
      </c>
      <c r="BN1678" s="5" t="d">
        <v>22:30:00.000</v>
      </c>
      <c r="BO1678">
        <v>22</v>
      </c>
      <c r="BP1678" t="b">
        <v>0</v>
      </c>
    </row>
    <row r="1679" spans="1:68" x14ac:dyDescent="0.2">
      <c r="A1679" s="1" t="s">
        <v>3589</v>
      </c>
      <c r="B1679" s="1" t="s">
        <v>2842</v>
      </c>
      <c r="C1679" s="2" t="d">
        <v>2026-07-07</v>
      </c>
      <c r="D1679">
        <v>46</v>
      </c>
      <c r="E1679" s="1" t="s">
        <v>165</v>
      </c>
      <c r="F1679">
        <v>46</v>
      </c>
      <c r="G1679">
        <v>8</v>
      </c>
      <c r="H1679">
        <v>0</v>
      </c>
      <c r="I1679">
        <v>0</v>
      </c>
      <c r="J1679">
        <v>8</v>
      </c>
      <c r="K1679">
        <v>0</v>
      </c>
      <c r="L1679">
        <v>0</v>
      </c>
      <c r="M1679" s="1" t="s">
        <v>63</v>
      </c>
      <c r="N1679" s="1" t="s">
        <v>63</v>
      </c>
      <c r="O1679" s="1" t="s">
        <v>3575</v>
      </c>
      <c r="P1679">
        <v>5.75</v>
      </c>
      <c r="Q1679">
        <v>0</v>
      </c>
      <c r="R1679">
        <v>100</v>
      </c>
      <c r="S1679">
        <v>0</v>
      </c>
      <c r="T1679">
        <v>32</v>
      </c>
      <c r="U1679">
        <v>46</v>
      </c>
      <c r="V1679">
        <v>244</v>
      </c>
      <c r="W1679">
        <v>54374.239999999998</v>
      </c>
      <c r="X1679">
        <v>5.3043478260869561</v>
      </c>
      <c r="Y1679">
        <v>1182.0486956521738</v>
      </c>
      <c r="Z1679">
        <v>12.869565217391305</v>
      </c>
      <c r="AA1679">
        <v>47.611300948188408</v>
      </c>
      <c r="AB1679">
        <v>46</v>
      </c>
      <c r="AC1679">
        <v>34.741735730797103</v>
      </c>
      <c r="AD1679">
        <v>0</v>
      </c>
      <c r="AE1679">
        <v>1.4502983654517683</v>
      </c>
      <c r="AF1679">
        <v>0.60181159420289854</v>
      </c>
      <c r="AG1679">
        <v>0</v>
      </c>
      <c r="AH1679">
        <v>37.221198507246378</v>
      </c>
      <c r="AI1679">
        <v>7.3984997188405792</v>
      </c>
      <c r="AJ1679">
        <v>1610</v>
      </c>
      <c r="AK1679">
        <v>33</v>
      </c>
      <c r="AL1679">
        <v>1</v>
      </c>
      <c r="AM1679">
        <v>1</v>
      </c>
      <c r="AN1679">
        <v>0</v>
      </c>
      <c r="AO1679">
        <v>0</v>
      </c>
      <c r="AP1679">
        <v>1</v>
      </c>
      <c r="AQ1679">
        <v>0</v>
      </c>
      <c r="AR1679">
        <v>334.2</v>
      </c>
      <c r="AS1679" s="1" t="s">
        <v>173</v>
      </c>
      <c r="AT1679">
        <v>46</v>
      </c>
      <c r="AU1679">
        <v>68.765891466666673</v>
      </c>
      <c r="AV1679">
        <v>911.97498955000003</v>
      </c>
      <c r="AW1679">
        <v>33</v>
      </c>
      <c r="AX1679">
        <v>1</v>
      </c>
      <c r="AY1679">
        <v>2.1739130434782608E-2</v>
      </c>
      <c r="AZ1679">
        <v>35</v>
      </c>
      <c r="BA1679">
        <v>0.2865245477777778</v>
      </c>
      <c r="BB1679">
        <v>0.92118685813131318</v>
      </c>
      <c r="BC1679">
        <v>44</v>
      </c>
      <c r="BD1679">
        <v>-11</v>
      </c>
      <c r="BE1679">
        <v>4</v>
      </c>
      <c r="BF1679">
        <v>4</v>
      </c>
      <c r="BG1679" s="1" t="s">
        <v>174</v>
      </c>
      <c r="BH1679" s="1" t="s">
        <v>6892</v>
      </c>
      <c r="BI1679" s="1" t="s">
        <v>6889</v>
      </c>
      <c r="BJ1679" s="1" t="s">
        <v>6893</v>
      </c>
      <c r="BK1679">
        <v>1900</v>
      </c>
      <c r="BL1679">
        <v>2.8</v>
      </c>
      <c r="BM1679" s="5" t="d">
        <v>22:30:00.000</v>
      </c>
      <c r="BN1679" s="5" t="d">
        <v>23:00:00.0000000000031950</v>
      </c>
      <c r="BO1679">
        <v>22</v>
      </c>
      <c r="BP1679" t="b">
        <v>0</v>
      </c>
    </row>
    <row r="1680" spans="1:68" x14ac:dyDescent="0.2">
      <c r="A1680" s="1" t="s">
        <v>3590</v>
      </c>
      <c r="B1680" s="1" t="s">
        <v>2842</v>
      </c>
      <c r="C1680" s="2" t="d">
        <v>2026-07-07</v>
      </c>
      <c r="D1680">
        <v>47</v>
      </c>
      <c r="E1680" s="1" t="s">
        <v>187</v>
      </c>
      <c r="F1680">
        <v>36</v>
      </c>
      <c r="G1680">
        <v>8</v>
      </c>
      <c r="H1680">
        <v>0</v>
      </c>
      <c r="I1680">
        <v>2</v>
      </c>
      <c r="J1680">
        <v>6</v>
      </c>
      <c r="K1680">
        <v>0</v>
      </c>
      <c r="L1680">
        <v>1</v>
      </c>
      <c r="M1680" s="1" t="s">
        <v>63</v>
      </c>
      <c r="N1680" s="1" t="s">
        <v>3076</v>
      </c>
      <c r="O1680" s="1" t="s">
        <v>3591</v>
      </c>
      <c r="P1680">
        <v>6</v>
      </c>
      <c r="Q1680">
        <v>0</v>
      </c>
      <c r="R1680">
        <v>100</v>
      </c>
      <c r="S1680">
        <v>1</v>
      </c>
      <c r="T1680">
        <v>31</v>
      </c>
      <c r="U1680">
        <v>36</v>
      </c>
      <c r="V1680">
        <v>180</v>
      </c>
      <c r="W1680">
        <v>37111.82</v>
      </c>
      <c r="X1680">
        <v>5</v>
      </c>
      <c r="Y1680">
        <v>1030.8838888888888</v>
      </c>
      <c r="Z1680">
        <v>11.972222222222221</v>
      </c>
      <c r="AA1680">
        <v>31.896167333796296</v>
      </c>
      <c r="AB1680">
        <v>36</v>
      </c>
      <c r="AC1680">
        <v>19.923945111574074</v>
      </c>
      <c r="AD1680">
        <v>1.2035548611111108E-2</v>
      </c>
      <c r="AE1680">
        <v>1.3390553314632883</v>
      </c>
      <c r="AF1680">
        <v>0.59768518518518521</v>
      </c>
      <c r="AG1680">
        <v>0</v>
      </c>
      <c r="AH1680">
        <v>22.396637536111111</v>
      </c>
      <c r="AI1680">
        <v>6.6058463175925928</v>
      </c>
      <c r="AJ1680">
        <v>1260</v>
      </c>
      <c r="AK1680">
        <v>33</v>
      </c>
      <c r="AL1680">
        <v>2</v>
      </c>
      <c r="AM1680">
        <v>2</v>
      </c>
      <c r="AN1680">
        <v>0</v>
      </c>
      <c r="AO1680">
        <v>2</v>
      </c>
      <c r="AP1680">
        <v>0</v>
      </c>
      <c r="AQ1680">
        <v>0</v>
      </c>
      <c r="AR1680">
        <v>428.33000000000004</v>
      </c>
      <c r="AS1680" s="1" t="s">
        <v>173</v>
      </c>
      <c r="AT1680">
        <v>36</v>
      </c>
      <c r="AU1680">
        <v>48.524537766666668</v>
      </c>
      <c r="AV1680">
        <v>912.06832858333337</v>
      </c>
      <c r="AW1680">
        <v>33</v>
      </c>
      <c r="AX1680">
        <v>1</v>
      </c>
      <c r="AY1680">
        <v>5.5555555555555552E-2</v>
      </c>
      <c r="AZ1680">
        <v>35</v>
      </c>
      <c r="BA1680">
        <v>0.2695807653703704</v>
      </c>
      <c r="BB1680">
        <v>0.92128113998316497</v>
      </c>
      <c r="BC1680">
        <v>44</v>
      </c>
      <c r="BD1680">
        <v>-11</v>
      </c>
      <c r="BE1680">
        <v>3</v>
      </c>
      <c r="BF1680">
        <v>3</v>
      </c>
      <c r="BG1680" s="1" t="s">
        <v>174</v>
      </c>
      <c r="BH1680" s="1" t="s">
        <v>6892</v>
      </c>
      <c r="BI1680" s="1" t="s">
        <v>6889</v>
      </c>
      <c r="BJ1680" s="1" t="s">
        <v>6893</v>
      </c>
      <c r="BK1680">
        <v>1900</v>
      </c>
      <c r="BL1680">
        <v>2.8</v>
      </c>
      <c r="BM1680" s="5" t="d">
        <v>23:00:00.0000000000031950</v>
      </c>
      <c r="BN1680" s="5" t="d">
        <v>23:29:59.9999999999968050</v>
      </c>
      <c r="BO1680">
        <v>23</v>
      </c>
      <c r="BP1680" t="b">
        <v>0</v>
      </c>
    </row>
    <row r="1681" spans="1:68" x14ac:dyDescent="0.2">
      <c r="A1681" s="1" t="s">
        <v>3592</v>
      </c>
      <c r="B1681" s="1" t="s">
        <v>2842</v>
      </c>
      <c r="C1681" s="2" t="d">
        <v>2026-07-07</v>
      </c>
      <c r="D1681">
        <v>48</v>
      </c>
      <c r="E1681" s="1" t="s">
        <v>187</v>
      </c>
      <c r="F1681">
        <v>19</v>
      </c>
      <c r="G1681">
        <v>8</v>
      </c>
      <c r="H1681">
        <v>0</v>
      </c>
      <c r="I1681">
        <v>2</v>
      </c>
      <c r="J1681">
        <v>6</v>
      </c>
      <c r="K1681">
        <v>0</v>
      </c>
      <c r="L1681">
        <v>1</v>
      </c>
      <c r="M1681" s="1" t="s">
        <v>63</v>
      </c>
      <c r="N1681" s="1" t="s">
        <v>3079</v>
      </c>
      <c r="O1681" s="1" t="s">
        <v>3593</v>
      </c>
      <c r="P1681">
        <v>3.1666666666666665</v>
      </c>
      <c r="Q1681">
        <v>0</v>
      </c>
      <c r="R1681">
        <v>100</v>
      </c>
      <c r="S1681">
        <v>1</v>
      </c>
      <c r="T1681">
        <v>30</v>
      </c>
      <c r="U1681">
        <v>19</v>
      </c>
      <c r="V1681">
        <v>87</v>
      </c>
      <c r="W1681">
        <v>18009.579999999998</v>
      </c>
      <c r="X1681">
        <v>4.5789473684210522</v>
      </c>
      <c r="Y1681">
        <v>947.87263157894722</v>
      </c>
      <c r="Z1681">
        <v>12.631578947368421</v>
      </c>
      <c r="AA1681">
        <v>15.117967177192982</v>
      </c>
      <c r="AB1681">
        <v>13</v>
      </c>
      <c r="AC1681">
        <v>3.0371855438596489</v>
      </c>
      <c r="AD1681">
        <v>0</v>
      </c>
      <c r="AE1681">
        <v>1.357569887303141</v>
      </c>
      <c r="AF1681">
        <v>0.69561403508771935</v>
      </c>
      <c r="AG1681">
        <v>0.72350163333333339</v>
      </c>
      <c r="AH1681">
        <v>4.344187427192983</v>
      </c>
      <c r="AI1681">
        <v>7.8091923149122806</v>
      </c>
      <c r="AJ1681">
        <v>665</v>
      </c>
      <c r="AK1681">
        <v>33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 s="1" t="s">
        <v>173</v>
      </c>
      <c r="AT1681">
        <v>12</v>
      </c>
      <c r="AU1681">
        <v>25.799741183333335</v>
      </c>
      <c r="AV1681">
        <v>814.69790501666671</v>
      </c>
      <c r="AW1681">
        <v>33</v>
      </c>
      <c r="AX1681">
        <v>0.68421052631578949</v>
      </c>
      <c r="AY1681">
        <v>0</v>
      </c>
      <c r="AZ1681">
        <v>35</v>
      </c>
      <c r="BA1681">
        <v>0.14333189546296296</v>
      </c>
      <c r="BB1681">
        <v>0.82292717678451188</v>
      </c>
      <c r="BC1681">
        <v>39</v>
      </c>
      <c r="BD1681">
        <v>-6</v>
      </c>
      <c r="BE1681">
        <v>2</v>
      </c>
      <c r="BF1681">
        <v>4</v>
      </c>
      <c r="BG1681" s="1" t="s">
        <v>174</v>
      </c>
      <c r="BH1681" s="1" t="s">
        <v>6892</v>
      </c>
      <c r="BI1681" s="1" t="s">
        <v>6889</v>
      </c>
      <c r="BJ1681" s="1" t="s">
        <v>6893</v>
      </c>
      <c r="BK1681">
        <v>1900</v>
      </c>
      <c r="BL1681">
        <v>2.8</v>
      </c>
      <c r="BM1681" s="5" t="d">
        <v>23:29:59.9999999999968050</v>
      </c>
      <c r="BN1681" s="5" t="d">
        <v>1899-12-30</v>
      </c>
      <c r="BO1681">
        <v>23</v>
      </c>
      <c r="BP1681" t="b">
        <v>0</v>
      </c>
    </row>
    <row r="1682" spans="1:68" x14ac:dyDescent="0.2">
      <c r="A1682" s="1" t="s">
        <v>3594</v>
      </c>
      <c r="B1682" s="1" t="s">
        <v>2842</v>
      </c>
      <c r="C1682" s="2" t="d">
        <v>2026-07-08</v>
      </c>
      <c r="D1682">
        <v>1</v>
      </c>
      <c r="E1682" s="1" t="s">
        <v>61</v>
      </c>
      <c r="F1682">
        <v>9</v>
      </c>
      <c r="G1682">
        <v>16</v>
      </c>
      <c r="H1682">
        <v>12</v>
      </c>
      <c r="I1682">
        <v>2</v>
      </c>
      <c r="J1682">
        <v>2</v>
      </c>
      <c r="K1682">
        <v>900</v>
      </c>
      <c r="L1682">
        <v>1</v>
      </c>
      <c r="M1682" s="1" t="s">
        <v>3595</v>
      </c>
      <c r="N1682" s="1" t="s">
        <v>3086</v>
      </c>
      <c r="O1682" s="1" t="s">
        <v>3596</v>
      </c>
      <c r="P1682">
        <v>4.5</v>
      </c>
      <c r="Q1682">
        <v>900</v>
      </c>
      <c r="R1682">
        <v>9100</v>
      </c>
      <c r="S1682">
        <v>1</v>
      </c>
      <c r="T1682">
        <v>49</v>
      </c>
      <c r="U1682">
        <v>9</v>
      </c>
      <c r="V1682">
        <v>41</v>
      </c>
      <c r="W1682">
        <v>9639.9599999999991</v>
      </c>
      <c r="X1682">
        <v>4.5555555555555554</v>
      </c>
      <c r="Y1682">
        <v>1071.1066666666666</v>
      </c>
      <c r="Z1682">
        <v>12</v>
      </c>
      <c r="AA1682">
        <v>9.9709183203703695</v>
      </c>
      <c r="AB1682">
        <v>2</v>
      </c>
      <c r="AC1682">
        <v>0.16339194814814817</v>
      </c>
      <c r="AD1682">
        <v>0</v>
      </c>
      <c r="AE1682">
        <v>1.1996276191289563</v>
      </c>
      <c r="AF1682">
        <v>0.64074074074074072</v>
      </c>
      <c r="AG1682">
        <v>1.8403683500000001</v>
      </c>
      <c r="AH1682">
        <v>0</v>
      </c>
      <c r="AI1682">
        <v>7.0786981055555565</v>
      </c>
      <c r="AJ1682">
        <v>315</v>
      </c>
      <c r="AK1682">
        <v>64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 s="1" t="s">
        <v>125</v>
      </c>
      <c r="AT1682">
        <v>2</v>
      </c>
      <c r="AU1682">
        <v>11.221938383333333</v>
      </c>
      <c r="AV1682">
        <v>150.19960169999999</v>
      </c>
      <c r="AW1682">
        <v>14</v>
      </c>
      <c r="AX1682">
        <v>0.22222222222222221</v>
      </c>
      <c r="AY1682">
        <v>0</v>
      </c>
      <c r="AZ1682">
        <v>35</v>
      </c>
      <c r="BA1682">
        <v>0.18703230638888887</v>
      </c>
      <c r="BB1682">
        <v>7.8228959218749991E-2</v>
      </c>
      <c r="BC1682">
        <v>8</v>
      </c>
      <c r="BD1682">
        <v>56</v>
      </c>
      <c r="BE1682">
        <v>1</v>
      </c>
      <c r="BF1682">
        <v>1</v>
      </c>
      <c r="BG1682" s="1" t="s">
        <v>66</v>
      </c>
      <c r="BH1682" s="1" t="s">
        <v>6892</v>
      </c>
      <c r="BI1682" s="1" t="s">
        <v>6889</v>
      </c>
      <c r="BJ1682" s="1" t="s">
        <v>6893</v>
      </c>
      <c r="BK1682">
        <v>1900</v>
      </c>
      <c r="BL1682">
        <v>2.8</v>
      </c>
      <c r="BM1682" s="5" t="d">
        <v>1899-12-30</v>
      </c>
      <c r="BN1682" s="5" t="d">
        <v>00:29:59.99999999999990100</v>
      </c>
      <c r="BO1682">
        <v>0</v>
      </c>
      <c r="BP1682" t="b">
        <v>0</v>
      </c>
    </row>
    <row r="1683" spans="1:68" x14ac:dyDescent="0.2">
      <c r="A1683" s="1" t="s">
        <v>3597</v>
      </c>
      <c r="B1683" s="1" t="s">
        <v>2842</v>
      </c>
      <c r="C1683" s="2" t="d">
        <v>2026-07-08</v>
      </c>
      <c r="D1683">
        <v>2</v>
      </c>
      <c r="E1683" s="1" t="s">
        <v>61</v>
      </c>
      <c r="F1683">
        <v>5</v>
      </c>
      <c r="G1683">
        <v>16</v>
      </c>
      <c r="H1683">
        <v>12</v>
      </c>
      <c r="I1683">
        <v>2</v>
      </c>
      <c r="J1683">
        <v>2</v>
      </c>
      <c r="K1683">
        <v>900</v>
      </c>
      <c r="L1683">
        <v>1</v>
      </c>
      <c r="M1683" s="1" t="s">
        <v>3598</v>
      </c>
      <c r="N1683" s="1" t="s">
        <v>2875</v>
      </c>
      <c r="O1683" s="1" t="s">
        <v>3079</v>
      </c>
      <c r="P1683">
        <v>2.5</v>
      </c>
      <c r="Q1683">
        <v>900</v>
      </c>
      <c r="R1683">
        <v>8200</v>
      </c>
      <c r="S1683">
        <v>1</v>
      </c>
      <c r="T1683">
        <v>48</v>
      </c>
      <c r="U1683">
        <v>5</v>
      </c>
      <c r="V1683">
        <v>27</v>
      </c>
      <c r="W1683">
        <v>6361.75</v>
      </c>
      <c r="X1683">
        <v>5.4</v>
      </c>
      <c r="Y1683">
        <v>1272.3499999999999</v>
      </c>
      <c r="Z1683">
        <v>12.4</v>
      </c>
      <c r="AA1683">
        <v>9.7637815000000003</v>
      </c>
      <c r="AB1683">
        <v>0</v>
      </c>
      <c r="AC1683">
        <v>0</v>
      </c>
      <c r="AD1683">
        <v>0</v>
      </c>
      <c r="AE1683">
        <v>1.3291837413769165</v>
      </c>
      <c r="AF1683">
        <v>0.60666666666666669</v>
      </c>
      <c r="AG1683">
        <v>1.9358504000000003</v>
      </c>
      <c r="AH1683">
        <v>0</v>
      </c>
      <c r="AI1683">
        <v>6.7879310933333326</v>
      </c>
      <c r="AJ1683">
        <v>175</v>
      </c>
      <c r="AK1683">
        <v>62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 s="1" t="s">
        <v>70</v>
      </c>
      <c r="AT1683">
        <v>0</v>
      </c>
      <c r="AU1683">
        <v>5.4338106833333333</v>
      </c>
      <c r="AV1683">
        <v>61.715683633333335</v>
      </c>
      <c r="AW1683">
        <v>5</v>
      </c>
      <c r="AX1683">
        <v>0</v>
      </c>
      <c r="AY1683">
        <v>0</v>
      </c>
      <c r="AZ1683">
        <v>35</v>
      </c>
      <c r="BA1683">
        <v>9.0563511388888893E-2</v>
      </c>
      <c r="BB1683">
        <v>3.318047507168459E-2</v>
      </c>
      <c r="BC1683">
        <v>3</v>
      </c>
      <c r="BD1683">
        <v>59</v>
      </c>
      <c r="BE1683">
        <v>1</v>
      </c>
      <c r="BF1683">
        <v>1</v>
      </c>
      <c r="BG1683" s="1" t="s">
        <v>66</v>
      </c>
      <c r="BH1683" s="1" t="s">
        <v>6892</v>
      </c>
      <c r="BI1683" s="1" t="s">
        <v>6889</v>
      </c>
      <c r="BJ1683" s="1" t="s">
        <v>6893</v>
      </c>
      <c r="BK1683">
        <v>1900</v>
      </c>
      <c r="BL1683">
        <v>2.8</v>
      </c>
      <c r="BM1683" s="5" t="d">
        <v>00:29:59.99999999999990100</v>
      </c>
      <c r="BN1683" s="5" t="d">
        <v>00:59:59.99999999999980200</v>
      </c>
      <c r="BO1683">
        <v>0</v>
      </c>
      <c r="BP1683" t="b">
        <v>0</v>
      </c>
    </row>
    <row r="1684" spans="1:68" x14ac:dyDescent="0.2">
      <c r="A1684" s="1" t="s">
        <v>3599</v>
      </c>
      <c r="B1684" s="1" t="s">
        <v>2842</v>
      </c>
      <c r="C1684" s="2" t="d">
        <v>2026-07-08</v>
      </c>
      <c r="D1684">
        <v>3</v>
      </c>
      <c r="E1684" s="1" t="s">
        <v>61</v>
      </c>
      <c r="F1684">
        <v>5</v>
      </c>
      <c r="G1684">
        <v>8</v>
      </c>
      <c r="H1684">
        <v>7</v>
      </c>
      <c r="I1684">
        <v>0</v>
      </c>
      <c r="J1684">
        <v>1</v>
      </c>
      <c r="K1684">
        <v>525</v>
      </c>
      <c r="L1684">
        <v>0</v>
      </c>
      <c r="M1684" s="1" t="s">
        <v>3600</v>
      </c>
      <c r="N1684" s="1" t="s">
        <v>63</v>
      </c>
      <c r="O1684" s="1" t="s">
        <v>2850</v>
      </c>
      <c r="P1684">
        <v>5</v>
      </c>
      <c r="Q1684">
        <v>525</v>
      </c>
      <c r="R1684">
        <v>7675</v>
      </c>
      <c r="S1684">
        <v>0</v>
      </c>
      <c r="T1684">
        <v>48</v>
      </c>
      <c r="U1684">
        <v>5</v>
      </c>
      <c r="V1684">
        <v>17</v>
      </c>
      <c r="W1684">
        <v>4386.3900000000003</v>
      </c>
      <c r="X1684">
        <v>3.4</v>
      </c>
      <c r="Y1684">
        <v>877.27800000000002</v>
      </c>
      <c r="Z1684">
        <v>11</v>
      </c>
      <c r="AA1684">
        <v>7.8885385033333337</v>
      </c>
      <c r="AB1684">
        <v>0</v>
      </c>
      <c r="AC1684">
        <v>0</v>
      </c>
      <c r="AD1684">
        <v>0</v>
      </c>
      <c r="AE1684">
        <v>0.83233092868914516</v>
      </c>
      <c r="AF1684">
        <v>1.0333333333333332</v>
      </c>
      <c r="AG1684">
        <v>1.8656642533333332</v>
      </c>
      <c r="AH1684">
        <v>0</v>
      </c>
      <c r="AI1684">
        <v>5.3262075766666666</v>
      </c>
      <c r="AJ1684">
        <v>175</v>
      </c>
      <c r="AK1684">
        <v>31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 s="1" t="s">
        <v>70</v>
      </c>
      <c r="AT1684">
        <v>0</v>
      </c>
      <c r="AU1684">
        <v>5.50431135</v>
      </c>
      <c r="AV1684">
        <v>57.037678116666662</v>
      </c>
      <c r="AW1684">
        <v>6</v>
      </c>
      <c r="AX1684">
        <v>0</v>
      </c>
      <c r="AY1684">
        <v>0</v>
      </c>
      <c r="AZ1684">
        <v>35</v>
      </c>
      <c r="BA1684">
        <v>0.18347704500000001</v>
      </c>
      <c r="BB1684">
        <v>6.133083668458781E-2</v>
      </c>
      <c r="BC1684">
        <v>3</v>
      </c>
      <c r="BD1684">
        <v>28</v>
      </c>
      <c r="BE1684">
        <v>1</v>
      </c>
      <c r="BF1684">
        <v>0</v>
      </c>
      <c r="BG1684" s="1" t="s">
        <v>66</v>
      </c>
      <c r="BH1684" s="1" t="s">
        <v>6892</v>
      </c>
      <c r="BI1684" s="1" t="s">
        <v>6889</v>
      </c>
      <c r="BJ1684" s="1" t="s">
        <v>6893</v>
      </c>
      <c r="BK1684">
        <v>1900</v>
      </c>
      <c r="BL1684">
        <v>2.8</v>
      </c>
      <c r="BM1684" s="5" t="d">
        <v>00:59:59.99999999999980200</v>
      </c>
      <c r="BN1684" s="5" t="d">
        <v>01:30:00.000</v>
      </c>
      <c r="BO1684">
        <v>1</v>
      </c>
      <c r="BP1684" t="b">
        <v>0</v>
      </c>
    </row>
    <row r="1685" spans="1:68" x14ac:dyDescent="0.2">
      <c r="A1685" s="1" t="s">
        <v>3601</v>
      </c>
      <c r="B1685" s="1" t="s">
        <v>2842</v>
      </c>
      <c r="C1685" s="2" t="d">
        <v>2026-07-08</v>
      </c>
      <c r="D1685">
        <v>4</v>
      </c>
      <c r="E1685" s="1" t="s">
        <v>61</v>
      </c>
      <c r="F1685">
        <v>9</v>
      </c>
      <c r="G1685">
        <v>8</v>
      </c>
      <c r="H1685">
        <v>7</v>
      </c>
      <c r="I1685">
        <v>0</v>
      </c>
      <c r="J1685">
        <v>1</v>
      </c>
      <c r="K1685">
        <v>525</v>
      </c>
      <c r="L1685">
        <v>0</v>
      </c>
      <c r="M1685" s="1" t="s">
        <v>3602</v>
      </c>
      <c r="N1685" s="1" t="s">
        <v>63</v>
      </c>
      <c r="O1685" s="1" t="s">
        <v>2853</v>
      </c>
      <c r="P1685">
        <v>9</v>
      </c>
      <c r="Q1685">
        <v>525</v>
      </c>
      <c r="R1685">
        <v>7150</v>
      </c>
      <c r="S1685">
        <v>0</v>
      </c>
      <c r="T1685">
        <v>48</v>
      </c>
      <c r="U1685">
        <v>9</v>
      </c>
      <c r="V1685">
        <v>37</v>
      </c>
      <c r="W1685">
        <v>7829.68</v>
      </c>
      <c r="X1685">
        <v>4.1111111111111107</v>
      </c>
      <c r="Y1685">
        <v>869.96444444444444</v>
      </c>
      <c r="Z1685">
        <v>12</v>
      </c>
      <c r="AA1685">
        <v>9.9218657777777768</v>
      </c>
      <c r="AB1685">
        <v>0</v>
      </c>
      <c r="AC1685">
        <v>0</v>
      </c>
      <c r="AD1685">
        <v>2.1019787037037035E-2</v>
      </c>
      <c r="AE1685">
        <v>1.0520282453816363</v>
      </c>
      <c r="AF1685">
        <v>0.51666666666666661</v>
      </c>
      <c r="AG1685">
        <v>1.5897146907407407</v>
      </c>
      <c r="AH1685">
        <v>0</v>
      </c>
      <c r="AI1685">
        <v>7.4710399685185171</v>
      </c>
      <c r="AJ1685">
        <v>315</v>
      </c>
      <c r="AK1685">
        <v>31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 s="1" t="s">
        <v>70</v>
      </c>
      <c r="AT1685">
        <v>0</v>
      </c>
      <c r="AU1685">
        <v>9.4682541333333337</v>
      </c>
      <c r="AV1685">
        <v>99.598267399999997</v>
      </c>
      <c r="AW1685">
        <v>5</v>
      </c>
      <c r="AX1685">
        <v>0</v>
      </c>
      <c r="AY1685">
        <v>0</v>
      </c>
      <c r="AZ1685">
        <v>35</v>
      </c>
      <c r="BA1685">
        <v>0.31560847111111112</v>
      </c>
      <c r="BB1685">
        <v>0.1070949111827957</v>
      </c>
      <c r="BC1685">
        <v>5</v>
      </c>
      <c r="BD1685">
        <v>26</v>
      </c>
      <c r="BE1685">
        <v>1</v>
      </c>
      <c r="BF1685">
        <v>0</v>
      </c>
      <c r="BG1685" s="1" t="s">
        <v>66</v>
      </c>
      <c r="BH1685" s="1" t="s">
        <v>6892</v>
      </c>
      <c r="BI1685" s="1" t="s">
        <v>6889</v>
      </c>
      <c r="BJ1685" s="1" t="s">
        <v>6893</v>
      </c>
      <c r="BK1685">
        <v>1900</v>
      </c>
      <c r="BL1685">
        <v>2.8</v>
      </c>
      <c r="BM1685" s="5" t="d">
        <v>01:30:00.000</v>
      </c>
      <c r="BN1685" s="5" t="d">
        <v>01:59:59.99999999999959725</v>
      </c>
      <c r="BO1685">
        <v>1</v>
      </c>
      <c r="BP1685" t="b">
        <v>0</v>
      </c>
    </row>
    <row r="1686" spans="1:68" x14ac:dyDescent="0.2">
      <c r="A1686" s="1" t="s">
        <v>3603</v>
      </c>
      <c r="B1686" s="1" t="s">
        <v>2842</v>
      </c>
      <c r="C1686" s="2" t="d">
        <v>2026-07-08</v>
      </c>
      <c r="D1686">
        <v>5</v>
      </c>
      <c r="E1686" s="1" t="s">
        <v>61</v>
      </c>
      <c r="F1686">
        <v>7</v>
      </c>
      <c r="G1686">
        <v>8</v>
      </c>
      <c r="H1686">
        <v>7</v>
      </c>
      <c r="I1686">
        <v>0</v>
      </c>
      <c r="J1686">
        <v>1</v>
      </c>
      <c r="K1686">
        <v>525</v>
      </c>
      <c r="L1686">
        <v>0</v>
      </c>
      <c r="M1686" s="1" t="s">
        <v>3604</v>
      </c>
      <c r="N1686" s="1" t="s">
        <v>63</v>
      </c>
      <c r="O1686" s="1" t="s">
        <v>2856</v>
      </c>
      <c r="P1686">
        <v>7</v>
      </c>
      <c r="Q1686">
        <v>525</v>
      </c>
      <c r="R1686">
        <v>6625</v>
      </c>
      <c r="S1686">
        <v>0</v>
      </c>
      <c r="T1686">
        <v>48</v>
      </c>
      <c r="U1686">
        <v>7</v>
      </c>
      <c r="V1686">
        <v>32</v>
      </c>
      <c r="W1686">
        <v>7939.76</v>
      </c>
      <c r="X1686">
        <v>4.5714285714285712</v>
      </c>
      <c r="Y1686">
        <v>1134.2514285714285</v>
      </c>
      <c r="Z1686">
        <v>12</v>
      </c>
      <c r="AA1686">
        <v>9.8781019809523816</v>
      </c>
      <c r="AB1686">
        <v>1</v>
      </c>
      <c r="AC1686">
        <v>4.9707071428571468E-2</v>
      </c>
      <c r="AD1686">
        <v>0.44766314047619049</v>
      </c>
      <c r="AE1686">
        <v>1.2491273619008669</v>
      </c>
      <c r="AF1686">
        <v>0.68095238095238086</v>
      </c>
      <c r="AG1686">
        <v>2.3777428761904758</v>
      </c>
      <c r="AH1686">
        <v>0</v>
      </c>
      <c r="AI1686">
        <v>6.5741686214285711</v>
      </c>
      <c r="AJ1686">
        <v>245</v>
      </c>
      <c r="AK1686">
        <v>31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 s="1" t="s">
        <v>65</v>
      </c>
      <c r="AT1686">
        <v>1</v>
      </c>
      <c r="AU1686">
        <v>8.7438914666666658</v>
      </c>
      <c r="AV1686">
        <v>67.285847033333326</v>
      </c>
      <c r="AW1686">
        <v>5</v>
      </c>
      <c r="AX1686">
        <v>0.14285714285714285</v>
      </c>
      <c r="AY1686">
        <v>0</v>
      </c>
      <c r="AZ1686">
        <v>35</v>
      </c>
      <c r="BA1686">
        <v>0.29146304888888885</v>
      </c>
      <c r="BB1686">
        <v>7.235037315412185E-2</v>
      </c>
      <c r="BC1686">
        <v>4</v>
      </c>
      <c r="BD1686">
        <v>27</v>
      </c>
      <c r="BE1686">
        <v>1</v>
      </c>
      <c r="BF1686">
        <v>0</v>
      </c>
      <c r="BG1686" s="1" t="s">
        <v>66</v>
      </c>
      <c r="BH1686" s="1" t="s">
        <v>6892</v>
      </c>
      <c r="BI1686" s="1" t="s">
        <v>6889</v>
      </c>
      <c r="BJ1686" s="1" t="s">
        <v>6893</v>
      </c>
      <c r="BK1686">
        <v>1900</v>
      </c>
      <c r="BL1686">
        <v>2.8</v>
      </c>
      <c r="BM1686" s="5" t="d">
        <v>01:59:59.99999999999959725</v>
      </c>
      <c r="BN1686" s="5" t="d">
        <v>02:30:00.00000000000040275</v>
      </c>
      <c r="BO1686">
        <v>2</v>
      </c>
      <c r="BP1686" t="b">
        <v>0</v>
      </c>
    </row>
    <row r="1687" spans="1:68" x14ac:dyDescent="0.2">
      <c r="A1687" s="1" t="s">
        <v>3605</v>
      </c>
      <c r="B1687" s="1" t="s">
        <v>2842</v>
      </c>
      <c r="C1687" s="2" t="d">
        <v>2026-07-08</v>
      </c>
      <c r="D1687">
        <v>6</v>
      </c>
      <c r="E1687" s="1" t="s">
        <v>61</v>
      </c>
      <c r="F1687">
        <v>9</v>
      </c>
      <c r="G1687">
        <v>8</v>
      </c>
      <c r="H1687">
        <v>7</v>
      </c>
      <c r="I1687">
        <v>0</v>
      </c>
      <c r="J1687">
        <v>1</v>
      </c>
      <c r="K1687">
        <v>525</v>
      </c>
      <c r="L1687">
        <v>0</v>
      </c>
      <c r="M1687" s="1" t="s">
        <v>3606</v>
      </c>
      <c r="N1687" s="1" t="s">
        <v>63</v>
      </c>
      <c r="O1687" s="1" t="s">
        <v>2862</v>
      </c>
      <c r="P1687">
        <v>9</v>
      </c>
      <c r="Q1687">
        <v>525</v>
      </c>
      <c r="R1687">
        <v>6100</v>
      </c>
      <c r="S1687">
        <v>0</v>
      </c>
      <c r="T1687">
        <v>48</v>
      </c>
      <c r="U1687">
        <v>9</v>
      </c>
      <c r="V1687">
        <v>50</v>
      </c>
      <c r="W1687">
        <v>9861.2000000000007</v>
      </c>
      <c r="X1687">
        <v>5.5555555555555554</v>
      </c>
      <c r="Y1687">
        <v>1095.6888888888889</v>
      </c>
      <c r="Z1687">
        <v>11.888888888888889</v>
      </c>
      <c r="AA1687">
        <v>10.321329937037037</v>
      </c>
      <c r="AB1687">
        <v>1</v>
      </c>
      <c r="AC1687">
        <v>7.234796296296267E-3</v>
      </c>
      <c r="AD1687">
        <v>0.48619139074074069</v>
      </c>
      <c r="AE1687">
        <v>1.3966885160638893</v>
      </c>
      <c r="AF1687">
        <v>0.65740740740740744</v>
      </c>
      <c r="AG1687">
        <v>2.5402873074074073</v>
      </c>
      <c r="AH1687">
        <v>0</v>
      </c>
      <c r="AI1687">
        <v>6.8403018777777778</v>
      </c>
      <c r="AJ1687">
        <v>315</v>
      </c>
      <c r="AK1687">
        <v>31</v>
      </c>
      <c r="AL1687">
        <v>1</v>
      </c>
      <c r="AM1687">
        <v>1</v>
      </c>
      <c r="AN1687">
        <v>1</v>
      </c>
      <c r="AO1687">
        <v>0</v>
      </c>
      <c r="AP1687">
        <v>0</v>
      </c>
      <c r="AQ1687">
        <v>0</v>
      </c>
      <c r="AR1687">
        <v>186.54</v>
      </c>
      <c r="AS1687" s="1" t="s">
        <v>65</v>
      </c>
      <c r="AT1687">
        <v>1</v>
      </c>
      <c r="AU1687">
        <v>12.570196533333332</v>
      </c>
      <c r="AV1687">
        <v>88.950894033333327</v>
      </c>
      <c r="AW1687">
        <v>6</v>
      </c>
      <c r="AX1687">
        <v>0.1111111111111111</v>
      </c>
      <c r="AY1687">
        <v>0.1111111111111111</v>
      </c>
      <c r="AZ1687">
        <v>35</v>
      </c>
      <c r="BA1687">
        <v>0.41900655111111107</v>
      </c>
      <c r="BB1687">
        <v>9.5646122616487445E-2</v>
      </c>
      <c r="BC1687">
        <v>5</v>
      </c>
      <c r="BD1687">
        <v>26</v>
      </c>
      <c r="BE1687">
        <v>1</v>
      </c>
      <c r="BF1687">
        <v>0</v>
      </c>
      <c r="BG1687" s="1" t="s">
        <v>209</v>
      </c>
      <c r="BH1687" s="1" t="s">
        <v>6892</v>
      </c>
      <c r="BI1687" s="1" t="s">
        <v>6889</v>
      </c>
      <c r="BJ1687" s="1" t="s">
        <v>6893</v>
      </c>
      <c r="BK1687">
        <v>1900</v>
      </c>
      <c r="BL1687">
        <v>2.8</v>
      </c>
      <c r="BM1687" s="5" t="d">
        <v>02:30:00.00000000000040275</v>
      </c>
      <c r="BN1687" s="5" t="d">
        <v>03:00:00.000</v>
      </c>
      <c r="BO1687">
        <v>2</v>
      </c>
      <c r="BP1687" t="b">
        <v>0</v>
      </c>
    </row>
    <row r="1688" spans="1:68" x14ac:dyDescent="0.2">
      <c r="A1688" s="1" t="s">
        <v>3607</v>
      </c>
      <c r="B1688" s="1" t="s">
        <v>2842</v>
      </c>
      <c r="C1688" s="2" t="d">
        <v>2026-07-08</v>
      </c>
      <c r="D1688">
        <v>7</v>
      </c>
      <c r="E1688" s="1" t="s">
        <v>61</v>
      </c>
      <c r="F1688">
        <v>9</v>
      </c>
      <c r="G1688">
        <v>8</v>
      </c>
      <c r="H1688">
        <v>7</v>
      </c>
      <c r="I1688">
        <v>0</v>
      </c>
      <c r="J1688">
        <v>1</v>
      </c>
      <c r="K1688">
        <v>525</v>
      </c>
      <c r="L1688">
        <v>0</v>
      </c>
      <c r="M1688" s="1" t="s">
        <v>3608</v>
      </c>
      <c r="N1688" s="1" t="s">
        <v>63</v>
      </c>
      <c r="O1688" s="1" t="s">
        <v>2865</v>
      </c>
      <c r="P1688">
        <v>9</v>
      </c>
      <c r="Q1688">
        <v>525</v>
      </c>
      <c r="R1688">
        <v>5575</v>
      </c>
      <c r="S1688">
        <v>0</v>
      </c>
      <c r="T1688">
        <v>48</v>
      </c>
      <c r="U1688">
        <v>9</v>
      </c>
      <c r="V1688">
        <v>55</v>
      </c>
      <c r="W1688">
        <v>13667.54</v>
      </c>
      <c r="X1688">
        <v>6.1111111111111107</v>
      </c>
      <c r="Y1688">
        <v>1518.6155555555556</v>
      </c>
      <c r="Z1688">
        <v>11.777777777777779</v>
      </c>
      <c r="AA1688">
        <v>11.808863011111111</v>
      </c>
      <c r="AB1688">
        <v>6</v>
      </c>
      <c r="AC1688">
        <v>0.98723499444444451</v>
      </c>
      <c r="AD1688">
        <v>1.4334569518518521</v>
      </c>
      <c r="AE1688">
        <v>1.521178798319176</v>
      </c>
      <c r="AF1688">
        <v>0.77592592592592591</v>
      </c>
      <c r="AG1688">
        <v>3.7305616722222226</v>
      </c>
      <c r="AH1688">
        <v>0</v>
      </c>
      <c r="AI1688">
        <v>7.0764494777777776</v>
      </c>
      <c r="AJ1688">
        <v>315</v>
      </c>
      <c r="AK1688">
        <v>31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 s="1" t="s">
        <v>65</v>
      </c>
      <c r="AT1688">
        <v>6</v>
      </c>
      <c r="AU1688">
        <v>13.6906091</v>
      </c>
      <c r="AV1688">
        <v>73.17226311666667</v>
      </c>
      <c r="AW1688">
        <v>6</v>
      </c>
      <c r="AX1688">
        <v>0.66666666666666663</v>
      </c>
      <c r="AY1688">
        <v>0</v>
      </c>
      <c r="AZ1688">
        <v>35</v>
      </c>
      <c r="BA1688">
        <v>0.45635363666666667</v>
      </c>
      <c r="BB1688">
        <v>7.8679852813620069E-2</v>
      </c>
      <c r="BC1688">
        <v>4</v>
      </c>
      <c r="BD1688">
        <v>27</v>
      </c>
      <c r="BE1688">
        <v>1</v>
      </c>
      <c r="BF1688">
        <v>0</v>
      </c>
      <c r="BG1688" s="1" t="s">
        <v>83</v>
      </c>
      <c r="BH1688" s="1" t="s">
        <v>6892</v>
      </c>
      <c r="BI1688" s="1" t="s">
        <v>6889</v>
      </c>
      <c r="BJ1688" s="1" t="s">
        <v>6893</v>
      </c>
      <c r="BK1688">
        <v>1900</v>
      </c>
      <c r="BL1688">
        <v>2.8</v>
      </c>
      <c r="BM1688" s="5" t="d">
        <v>03:00:00.000</v>
      </c>
      <c r="BN1688" s="5" t="d">
        <v>03:30:00.00000000000079875</v>
      </c>
      <c r="BO1688">
        <v>3</v>
      </c>
      <c r="BP1688" t="b">
        <v>0</v>
      </c>
    </row>
    <row r="1689" spans="1:68" x14ac:dyDescent="0.2">
      <c r="A1689" s="1" t="s">
        <v>3609</v>
      </c>
      <c r="B1689" s="1" t="s">
        <v>2842</v>
      </c>
      <c r="C1689" s="2" t="d">
        <v>2026-07-08</v>
      </c>
      <c r="D1689">
        <v>8</v>
      </c>
      <c r="E1689" s="1" t="s">
        <v>61</v>
      </c>
      <c r="F1689">
        <v>4</v>
      </c>
      <c r="G1689">
        <v>8</v>
      </c>
      <c r="H1689">
        <v>7</v>
      </c>
      <c r="I1689">
        <v>0</v>
      </c>
      <c r="J1689">
        <v>1</v>
      </c>
      <c r="K1689">
        <v>525</v>
      </c>
      <c r="L1689">
        <v>0</v>
      </c>
      <c r="M1689" s="1" t="s">
        <v>3610</v>
      </c>
      <c r="N1689" s="1" t="s">
        <v>63</v>
      </c>
      <c r="O1689" s="1" t="s">
        <v>2868</v>
      </c>
      <c r="P1689">
        <v>4</v>
      </c>
      <c r="Q1689">
        <v>525</v>
      </c>
      <c r="R1689">
        <v>5050</v>
      </c>
      <c r="S1689">
        <v>0</v>
      </c>
      <c r="T1689">
        <v>48</v>
      </c>
      <c r="U1689">
        <v>4</v>
      </c>
      <c r="V1689">
        <v>18</v>
      </c>
      <c r="W1689">
        <v>4690.8599999999997</v>
      </c>
      <c r="X1689">
        <v>4.5</v>
      </c>
      <c r="Y1689">
        <v>1172.7149999999999</v>
      </c>
      <c r="Z1689">
        <v>11.75</v>
      </c>
      <c r="AA1689">
        <v>8.6378955249999994</v>
      </c>
      <c r="AB1689">
        <v>0</v>
      </c>
      <c r="AC1689">
        <v>0</v>
      </c>
      <c r="AD1689">
        <v>0</v>
      </c>
      <c r="AE1689">
        <v>1.1504214437459426</v>
      </c>
      <c r="AF1689">
        <v>0.50416666666666665</v>
      </c>
      <c r="AG1689">
        <v>1.6545881000000002</v>
      </c>
      <c r="AH1689">
        <v>0</v>
      </c>
      <c r="AI1689">
        <v>5.8624740791666667</v>
      </c>
      <c r="AJ1689">
        <v>140</v>
      </c>
      <c r="AK1689">
        <v>31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 s="1" t="s">
        <v>70</v>
      </c>
      <c r="AT1689">
        <v>0</v>
      </c>
      <c r="AU1689">
        <v>4.6016857333333334</v>
      </c>
      <c r="AV1689">
        <v>69.187875500000004</v>
      </c>
      <c r="AW1689">
        <v>6</v>
      </c>
      <c r="AX1689">
        <v>0</v>
      </c>
      <c r="AY1689">
        <v>0</v>
      </c>
      <c r="AZ1689">
        <v>35</v>
      </c>
      <c r="BA1689">
        <v>0.15338952444444445</v>
      </c>
      <c r="BB1689">
        <v>7.4395565053763449E-2</v>
      </c>
      <c r="BC1689">
        <v>4</v>
      </c>
      <c r="BD1689">
        <v>27</v>
      </c>
      <c r="BE1689">
        <v>1</v>
      </c>
      <c r="BF1689">
        <v>0</v>
      </c>
      <c r="BG1689" s="1" t="s">
        <v>66</v>
      </c>
      <c r="BH1689" s="1" t="s">
        <v>6892</v>
      </c>
      <c r="BI1689" s="1" t="s">
        <v>6889</v>
      </c>
      <c r="BJ1689" s="1" t="s">
        <v>6893</v>
      </c>
      <c r="BK1689">
        <v>1900</v>
      </c>
      <c r="BL1689">
        <v>2.8</v>
      </c>
      <c r="BM1689" s="5" t="d">
        <v>03:30:00.00000000000079875</v>
      </c>
      <c r="BN1689" s="5" t="d">
        <v>03:59:59.99999999999920125</v>
      </c>
      <c r="BO1689">
        <v>3</v>
      </c>
      <c r="BP1689" t="b">
        <v>0</v>
      </c>
    </row>
    <row r="1690" spans="1:68" x14ac:dyDescent="0.2">
      <c r="A1690" s="1" t="s">
        <v>3611</v>
      </c>
      <c r="B1690" s="1" t="s">
        <v>2842</v>
      </c>
      <c r="C1690" s="2" t="d">
        <v>2026-07-08</v>
      </c>
      <c r="D1690">
        <v>9</v>
      </c>
      <c r="E1690" s="1" t="s">
        <v>61</v>
      </c>
      <c r="F1690">
        <v>7</v>
      </c>
      <c r="G1690">
        <v>8</v>
      </c>
      <c r="H1690">
        <v>7</v>
      </c>
      <c r="I1690">
        <v>0</v>
      </c>
      <c r="J1690">
        <v>1</v>
      </c>
      <c r="K1690">
        <v>525</v>
      </c>
      <c r="L1690">
        <v>0</v>
      </c>
      <c r="M1690" s="1" t="s">
        <v>3612</v>
      </c>
      <c r="N1690" s="1" t="s">
        <v>63</v>
      </c>
      <c r="O1690" s="1" t="s">
        <v>2844</v>
      </c>
      <c r="P1690">
        <v>7</v>
      </c>
      <c r="Q1690">
        <v>525</v>
      </c>
      <c r="R1690">
        <v>4525</v>
      </c>
      <c r="S1690">
        <v>0</v>
      </c>
      <c r="T1690">
        <v>48</v>
      </c>
      <c r="U1690">
        <v>7</v>
      </c>
      <c r="V1690">
        <v>32</v>
      </c>
      <c r="W1690">
        <v>7108.7699999999995</v>
      </c>
      <c r="X1690">
        <v>4.5714285714285712</v>
      </c>
      <c r="Y1690">
        <v>1015.5385714285713</v>
      </c>
      <c r="Z1690">
        <v>12.714285714285714</v>
      </c>
      <c r="AA1690">
        <v>10.844092716666667</v>
      </c>
      <c r="AB1690">
        <v>2</v>
      </c>
      <c r="AC1690">
        <v>0.14343987142857123</v>
      </c>
      <c r="AD1690">
        <v>0.2234339642857143</v>
      </c>
      <c r="AE1690">
        <v>1.3991689258969215</v>
      </c>
      <c r="AF1690">
        <v>0.76904761904761898</v>
      </c>
      <c r="AG1690">
        <v>2.391650504761905</v>
      </c>
      <c r="AH1690">
        <v>0</v>
      </c>
      <c r="AI1690">
        <v>7.6619660119047621</v>
      </c>
      <c r="AJ1690">
        <v>245</v>
      </c>
      <c r="AK1690">
        <v>31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 s="1" t="s">
        <v>125</v>
      </c>
      <c r="AT1690">
        <v>1</v>
      </c>
      <c r="AU1690">
        <v>9.2089264333333336</v>
      </c>
      <c r="AV1690">
        <v>65.501169766666663</v>
      </c>
      <c r="AW1690">
        <v>5</v>
      </c>
      <c r="AX1690">
        <v>0.2857142857142857</v>
      </c>
      <c r="AY1690">
        <v>0</v>
      </c>
      <c r="AZ1690">
        <v>35</v>
      </c>
      <c r="BA1690">
        <v>0.30696421444444444</v>
      </c>
      <c r="BB1690">
        <v>7.0431365340501789E-2</v>
      </c>
      <c r="BC1690">
        <v>4</v>
      </c>
      <c r="BD1690">
        <v>27</v>
      </c>
      <c r="BE1690">
        <v>1</v>
      </c>
      <c r="BF1690">
        <v>0</v>
      </c>
      <c r="BG1690" s="1" t="s">
        <v>66</v>
      </c>
      <c r="BH1690" s="1" t="s">
        <v>6892</v>
      </c>
      <c r="BI1690" s="1" t="s">
        <v>6889</v>
      </c>
      <c r="BJ1690" s="1" t="s">
        <v>6893</v>
      </c>
      <c r="BK1690">
        <v>1900</v>
      </c>
      <c r="BL1690">
        <v>2.8</v>
      </c>
      <c r="BM1690" s="5" t="d">
        <v>03:59:59.99999999999920125</v>
      </c>
      <c r="BN1690" s="5" t="d">
        <v>04:30:00.000</v>
      </c>
      <c r="BO1690">
        <v>4</v>
      </c>
      <c r="BP1690" t="b">
        <v>0</v>
      </c>
    </row>
    <row r="1691" spans="1:68" x14ac:dyDescent="0.2">
      <c r="A1691" s="1" t="s">
        <v>3613</v>
      </c>
      <c r="B1691" s="1" t="s">
        <v>2842</v>
      </c>
      <c r="C1691" s="2" t="d">
        <v>2026-07-08</v>
      </c>
      <c r="D1691">
        <v>10</v>
      </c>
      <c r="E1691" s="1" t="s">
        <v>61</v>
      </c>
      <c r="F1691">
        <v>7</v>
      </c>
      <c r="G1691">
        <v>8</v>
      </c>
      <c r="H1691">
        <v>7</v>
      </c>
      <c r="I1691">
        <v>0</v>
      </c>
      <c r="J1691">
        <v>1</v>
      </c>
      <c r="K1691">
        <v>525</v>
      </c>
      <c r="L1691">
        <v>0</v>
      </c>
      <c r="M1691" s="1" t="s">
        <v>3614</v>
      </c>
      <c r="N1691" s="1" t="s">
        <v>63</v>
      </c>
      <c r="O1691" s="1" t="s">
        <v>2847</v>
      </c>
      <c r="P1691">
        <v>7</v>
      </c>
      <c r="Q1691">
        <v>525</v>
      </c>
      <c r="R1691">
        <v>4000</v>
      </c>
      <c r="S1691">
        <v>0</v>
      </c>
      <c r="T1691">
        <v>48</v>
      </c>
      <c r="U1691">
        <v>7</v>
      </c>
      <c r="V1691">
        <v>30</v>
      </c>
      <c r="W1691">
        <v>6021.64</v>
      </c>
      <c r="X1691">
        <v>4.2857142857142856</v>
      </c>
      <c r="Y1691">
        <v>860.23428571428576</v>
      </c>
      <c r="Z1691">
        <v>11.571428571428571</v>
      </c>
      <c r="AA1691">
        <v>8.9197695023809533</v>
      </c>
      <c r="AB1691">
        <v>0</v>
      </c>
      <c r="AC1691">
        <v>0</v>
      </c>
      <c r="AD1691">
        <v>7.7702033333333337E-2</v>
      </c>
      <c r="AE1691">
        <v>1.0484633300879553</v>
      </c>
      <c r="AF1691">
        <v>0.71904761904761905</v>
      </c>
      <c r="AG1691">
        <v>1.8452129761904761</v>
      </c>
      <c r="AH1691">
        <v>0</v>
      </c>
      <c r="AI1691">
        <v>6.4078898523809524</v>
      </c>
      <c r="AJ1691">
        <v>245</v>
      </c>
      <c r="AK1691">
        <v>31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 s="1" t="s">
        <v>70</v>
      </c>
      <c r="AT1691">
        <v>0</v>
      </c>
      <c r="AU1691">
        <v>7.9244992500000002</v>
      </c>
      <c r="AV1691">
        <v>81.344667483333339</v>
      </c>
      <c r="AW1691">
        <v>5</v>
      </c>
      <c r="AX1691">
        <v>0</v>
      </c>
      <c r="AY1691">
        <v>0</v>
      </c>
      <c r="AZ1691">
        <v>35</v>
      </c>
      <c r="BA1691">
        <v>0.26414997499999998</v>
      </c>
      <c r="BB1691">
        <v>8.7467384390681011E-2</v>
      </c>
      <c r="BC1691">
        <v>4</v>
      </c>
      <c r="BD1691">
        <v>27</v>
      </c>
      <c r="BE1691">
        <v>1</v>
      </c>
      <c r="BF1691">
        <v>0</v>
      </c>
      <c r="BG1691" s="1" t="s">
        <v>66</v>
      </c>
      <c r="BH1691" s="1" t="s">
        <v>6892</v>
      </c>
      <c r="BI1691" s="1" t="s">
        <v>6889</v>
      </c>
      <c r="BJ1691" s="1" t="s">
        <v>6893</v>
      </c>
      <c r="BK1691">
        <v>1900</v>
      </c>
      <c r="BL1691">
        <v>2.8</v>
      </c>
      <c r="BM1691" s="5" t="d">
        <v>04:30:00.000</v>
      </c>
      <c r="BN1691" s="5" t="d">
        <v>05:00:00.00000000000079875</v>
      </c>
      <c r="BO1691">
        <v>4</v>
      </c>
      <c r="BP1691" t="b">
        <v>0</v>
      </c>
    </row>
    <row r="1692" spans="1:68" x14ac:dyDescent="0.2">
      <c r="A1692" s="1" t="s">
        <v>3615</v>
      </c>
      <c r="B1692" s="1" t="s">
        <v>2842</v>
      </c>
      <c r="C1692" s="2" t="d">
        <v>2026-07-08</v>
      </c>
      <c r="D1692">
        <v>11</v>
      </c>
      <c r="E1692" s="1" t="s">
        <v>61</v>
      </c>
      <c r="F1692">
        <v>11</v>
      </c>
      <c r="G1692">
        <v>8</v>
      </c>
      <c r="H1692">
        <v>7</v>
      </c>
      <c r="I1692">
        <v>0</v>
      </c>
      <c r="J1692">
        <v>1</v>
      </c>
      <c r="K1692">
        <v>525</v>
      </c>
      <c r="L1692">
        <v>0</v>
      </c>
      <c r="M1692" s="1" t="s">
        <v>3600</v>
      </c>
      <c r="N1692" s="1" t="s">
        <v>63</v>
      </c>
      <c r="O1692" s="1" t="s">
        <v>2850</v>
      </c>
      <c r="P1692">
        <v>11</v>
      </c>
      <c r="Q1692">
        <v>525</v>
      </c>
      <c r="R1692">
        <v>3475</v>
      </c>
      <c r="S1692">
        <v>0</v>
      </c>
      <c r="T1692">
        <v>48</v>
      </c>
      <c r="U1692">
        <v>11</v>
      </c>
      <c r="V1692">
        <v>67</v>
      </c>
      <c r="W1692">
        <v>19232.28</v>
      </c>
      <c r="X1692">
        <v>6.0909090909090908</v>
      </c>
      <c r="Y1692">
        <v>1748.3890909090908</v>
      </c>
      <c r="Z1692">
        <v>11.818181818181818</v>
      </c>
      <c r="AA1692">
        <v>11.300316272727272</v>
      </c>
      <c r="AB1692">
        <v>4</v>
      </c>
      <c r="AC1692">
        <v>0.41099916060606034</v>
      </c>
      <c r="AD1692">
        <v>1.3306208075757575</v>
      </c>
      <c r="AE1692">
        <v>1.5649947579092354</v>
      </c>
      <c r="AF1692">
        <v>0.73787878787878791</v>
      </c>
      <c r="AG1692">
        <v>3.6334943515151519</v>
      </c>
      <c r="AH1692">
        <v>0</v>
      </c>
      <c r="AI1692">
        <v>6.5971249409090911</v>
      </c>
      <c r="AJ1692">
        <v>385</v>
      </c>
      <c r="AK1692">
        <v>31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 s="1" t="s">
        <v>65</v>
      </c>
      <c r="AT1692">
        <v>4</v>
      </c>
      <c r="AU1692">
        <v>17.097011983333335</v>
      </c>
      <c r="AV1692">
        <v>99.049154733333324</v>
      </c>
      <c r="AW1692">
        <v>7</v>
      </c>
      <c r="AX1692">
        <v>0.36363636363636365</v>
      </c>
      <c r="AY1692">
        <v>0</v>
      </c>
      <c r="AZ1692">
        <v>35</v>
      </c>
      <c r="BA1692">
        <v>0.56990039944444448</v>
      </c>
      <c r="BB1692">
        <v>0.10650446745519712</v>
      </c>
      <c r="BC1692">
        <v>5</v>
      </c>
      <c r="BD1692">
        <v>26</v>
      </c>
      <c r="BE1692">
        <v>1</v>
      </c>
      <c r="BF1692">
        <v>0</v>
      </c>
      <c r="BG1692" s="1" t="s">
        <v>83</v>
      </c>
      <c r="BH1692" s="1" t="s">
        <v>6892</v>
      </c>
      <c r="BI1692" s="1" t="s">
        <v>6889</v>
      </c>
      <c r="BJ1692" s="1" t="s">
        <v>6893</v>
      </c>
      <c r="BK1692">
        <v>1900</v>
      </c>
      <c r="BL1692">
        <v>2.8</v>
      </c>
      <c r="BM1692" s="5" t="d">
        <v>05:00:00.00000000000079875</v>
      </c>
      <c r="BN1692" s="5" t="d">
        <v>05:29:59.99999999999920125</v>
      </c>
      <c r="BO1692">
        <v>5</v>
      </c>
      <c r="BP1692" t="b">
        <v>0</v>
      </c>
    </row>
    <row r="1693" spans="1:68" x14ac:dyDescent="0.2">
      <c r="A1693" s="1" t="s">
        <v>3616</v>
      </c>
      <c r="B1693" s="1" t="s">
        <v>2842</v>
      </c>
      <c r="C1693" s="2" t="d">
        <v>2026-07-08</v>
      </c>
      <c r="D1693">
        <v>12</v>
      </c>
      <c r="E1693" s="1" t="s">
        <v>61</v>
      </c>
      <c r="F1693">
        <v>9</v>
      </c>
      <c r="G1693">
        <v>8</v>
      </c>
      <c r="H1693">
        <v>7</v>
      </c>
      <c r="I1693">
        <v>0</v>
      </c>
      <c r="J1693">
        <v>1</v>
      </c>
      <c r="K1693">
        <v>525</v>
      </c>
      <c r="L1693">
        <v>0</v>
      </c>
      <c r="M1693" s="1" t="s">
        <v>3602</v>
      </c>
      <c r="N1693" s="1" t="s">
        <v>63</v>
      </c>
      <c r="O1693" s="1" t="s">
        <v>2853</v>
      </c>
      <c r="P1693">
        <v>9</v>
      </c>
      <c r="Q1693">
        <v>525</v>
      </c>
      <c r="R1693">
        <v>2950</v>
      </c>
      <c r="S1693">
        <v>0</v>
      </c>
      <c r="T1693">
        <v>48</v>
      </c>
      <c r="U1693">
        <v>9</v>
      </c>
      <c r="V1693">
        <v>51</v>
      </c>
      <c r="W1693">
        <v>10993.45</v>
      </c>
      <c r="X1693">
        <v>5.666666666666667</v>
      </c>
      <c r="Y1693">
        <v>1221.4944444444445</v>
      </c>
      <c r="Z1693">
        <v>11.444444444444445</v>
      </c>
      <c r="AA1693">
        <v>9.3684840222222228</v>
      </c>
      <c r="AB1693">
        <v>0</v>
      </c>
      <c r="AC1693">
        <v>0</v>
      </c>
      <c r="AD1693">
        <v>0.30911725555555564</v>
      </c>
      <c r="AE1693">
        <v>1.4280011292520305</v>
      </c>
      <c r="AF1693">
        <v>0.6166666666666667</v>
      </c>
      <c r="AG1693">
        <v>2.3537850444444448</v>
      </c>
      <c r="AH1693">
        <v>0</v>
      </c>
      <c r="AI1693">
        <v>6.210995262962963</v>
      </c>
      <c r="AJ1693">
        <v>315</v>
      </c>
      <c r="AK1693">
        <v>31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 s="1" t="s">
        <v>70</v>
      </c>
      <c r="AT1693">
        <v>0</v>
      </c>
      <c r="AU1693">
        <v>12.969940333333334</v>
      </c>
      <c r="AV1693">
        <v>105.72489278333333</v>
      </c>
      <c r="AW1693">
        <v>9</v>
      </c>
      <c r="AX1693">
        <v>0</v>
      </c>
      <c r="AY1693">
        <v>0</v>
      </c>
      <c r="AZ1693">
        <v>35</v>
      </c>
      <c r="BA1693">
        <v>0.43233134444444443</v>
      </c>
      <c r="BB1693">
        <v>0.11368268041218638</v>
      </c>
      <c r="BC1693">
        <v>6</v>
      </c>
      <c r="BD1693">
        <v>25</v>
      </c>
      <c r="BE1693">
        <v>1</v>
      </c>
      <c r="BF1693">
        <v>0</v>
      </c>
      <c r="BG1693" s="1" t="s">
        <v>66</v>
      </c>
      <c r="BH1693" s="1" t="s">
        <v>6892</v>
      </c>
      <c r="BI1693" s="1" t="s">
        <v>6889</v>
      </c>
      <c r="BJ1693" s="1" t="s">
        <v>6893</v>
      </c>
      <c r="BK1693">
        <v>1900</v>
      </c>
      <c r="BL1693">
        <v>2.8</v>
      </c>
      <c r="BM1693" s="5" t="d">
        <v>05:29:59.99999999999920125</v>
      </c>
      <c r="BN1693" s="5" t="d">
        <v>06:00:00.000</v>
      </c>
      <c r="BO1693">
        <v>5</v>
      </c>
      <c r="BP1693" t="b">
        <v>0</v>
      </c>
    </row>
    <row r="1694" spans="1:68" x14ac:dyDescent="0.2">
      <c r="A1694" s="1" t="s">
        <v>3617</v>
      </c>
      <c r="B1694" s="1" t="s">
        <v>2842</v>
      </c>
      <c r="C1694" s="2" t="d">
        <v>2026-07-08</v>
      </c>
      <c r="D1694">
        <v>13</v>
      </c>
      <c r="E1694" s="1" t="s">
        <v>95</v>
      </c>
      <c r="F1694">
        <v>15</v>
      </c>
      <c r="G1694">
        <v>8</v>
      </c>
      <c r="H1694">
        <v>3</v>
      </c>
      <c r="I1694">
        <v>2</v>
      </c>
      <c r="J1694">
        <v>3</v>
      </c>
      <c r="K1694">
        <v>225</v>
      </c>
      <c r="L1694">
        <v>1</v>
      </c>
      <c r="M1694" s="1" t="s">
        <v>2882</v>
      </c>
      <c r="N1694" s="1" t="s">
        <v>2883</v>
      </c>
      <c r="O1694" s="1" t="s">
        <v>3618</v>
      </c>
      <c r="P1694">
        <v>5</v>
      </c>
      <c r="Q1694">
        <v>225</v>
      </c>
      <c r="R1694">
        <v>2725</v>
      </c>
      <c r="S1694">
        <v>1</v>
      </c>
      <c r="T1694">
        <v>47</v>
      </c>
      <c r="U1694">
        <v>15</v>
      </c>
      <c r="V1694">
        <v>70</v>
      </c>
      <c r="W1694">
        <v>13829.39</v>
      </c>
      <c r="X1694">
        <v>4.666666666666667</v>
      </c>
      <c r="Y1694">
        <v>921.95933333333335</v>
      </c>
      <c r="Z1694">
        <v>12.133333333333333</v>
      </c>
      <c r="AA1694">
        <v>10.225160799999999</v>
      </c>
      <c r="AB1694">
        <v>2</v>
      </c>
      <c r="AC1694">
        <v>9.4544433333333205E-2</v>
      </c>
      <c r="AD1694">
        <v>0</v>
      </c>
      <c r="AE1694">
        <v>1.2327351957071597</v>
      </c>
      <c r="AF1694">
        <v>0.66777777777777769</v>
      </c>
      <c r="AG1694">
        <v>1.9005129655555557</v>
      </c>
      <c r="AH1694">
        <v>0</v>
      </c>
      <c r="AI1694">
        <v>7.530203382222223</v>
      </c>
      <c r="AJ1694">
        <v>525</v>
      </c>
      <c r="AK1694">
        <v>31</v>
      </c>
      <c r="AL1694">
        <v>1</v>
      </c>
      <c r="AM1694">
        <v>1</v>
      </c>
      <c r="AN1694">
        <v>1</v>
      </c>
      <c r="AO1694">
        <v>0</v>
      </c>
      <c r="AP1694">
        <v>0</v>
      </c>
      <c r="AQ1694">
        <v>0</v>
      </c>
      <c r="AR1694">
        <v>129.44</v>
      </c>
      <c r="AS1694" s="1" t="s">
        <v>125</v>
      </c>
      <c r="AT1694">
        <v>1</v>
      </c>
      <c r="AU1694">
        <v>17.635281883333334</v>
      </c>
      <c r="AV1694">
        <v>104.7202071</v>
      </c>
      <c r="AW1694">
        <v>6</v>
      </c>
      <c r="AX1694">
        <v>0.13333333333333333</v>
      </c>
      <c r="AY1694">
        <v>6.6666666666666666E-2</v>
      </c>
      <c r="AZ1694">
        <v>35</v>
      </c>
      <c r="BA1694">
        <v>0.19594757648148151</v>
      </c>
      <c r="BB1694">
        <v>0.11260237322580645</v>
      </c>
      <c r="BC1694">
        <v>5</v>
      </c>
      <c r="BD1694">
        <v>26</v>
      </c>
      <c r="BE1694">
        <v>1</v>
      </c>
      <c r="BF1694">
        <v>2</v>
      </c>
      <c r="BG1694" s="1" t="s">
        <v>99</v>
      </c>
      <c r="BH1694" s="1" t="s">
        <v>6892</v>
      </c>
      <c r="BI1694" s="1" t="s">
        <v>6889</v>
      </c>
      <c r="BJ1694" s="1" t="s">
        <v>6893</v>
      </c>
      <c r="BK1694">
        <v>1900</v>
      </c>
      <c r="BL1694">
        <v>2.8</v>
      </c>
      <c r="BM1694" s="5" t="d">
        <v>06:00:00.000</v>
      </c>
      <c r="BN1694" s="5" t="d">
        <v>06:29:59.9999999999984025</v>
      </c>
      <c r="BO1694">
        <v>6</v>
      </c>
      <c r="BP1694" t="b">
        <v>0</v>
      </c>
    </row>
    <row r="1695" spans="1:68" x14ac:dyDescent="0.2">
      <c r="A1695" s="1" t="s">
        <v>3619</v>
      </c>
      <c r="B1695" s="1" t="s">
        <v>2842</v>
      </c>
      <c r="C1695" s="2" t="d">
        <v>2026-07-08</v>
      </c>
      <c r="D1695">
        <v>14</v>
      </c>
      <c r="E1695" s="1" t="s">
        <v>95</v>
      </c>
      <c r="F1695">
        <v>22</v>
      </c>
      <c r="G1695">
        <v>8</v>
      </c>
      <c r="H1695">
        <v>3</v>
      </c>
      <c r="I1695">
        <v>2</v>
      </c>
      <c r="J1695">
        <v>3</v>
      </c>
      <c r="K1695">
        <v>225</v>
      </c>
      <c r="L1695">
        <v>1</v>
      </c>
      <c r="M1695" s="1" t="s">
        <v>2886</v>
      </c>
      <c r="N1695" s="1" t="s">
        <v>2887</v>
      </c>
      <c r="O1695" s="1" t="s">
        <v>3112</v>
      </c>
      <c r="P1695">
        <v>7.333333333333333</v>
      </c>
      <c r="Q1695">
        <v>225</v>
      </c>
      <c r="R1695">
        <v>2500</v>
      </c>
      <c r="S1695">
        <v>1</v>
      </c>
      <c r="T1695">
        <v>46</v>
      </c>
      <c r="U1695">
        <v>22</v>
      </c>
      <c r="V1695">
        <v>97</v>
      </c>
      <c r="W1695">
        <v>23077.649999999998</v>
      </c>
      <c r="X1695">
        <v>4.4090909090909092</v>
      </c>
      <c r="Y1695">
        <v>1048.9840909090908</v>
      </c>
      <c r="Z1695">
        <v>12.090909090909092</v>
      </c>
      <c r="AA1695">
        <v>9.9747896007575765</v>
      </c>
      <c r="AB1695">
        <v>0</v>
      </c>
      <c r="AC1695">
        <v>0</v>
      </c>
      <c r="AD1695">
        <v>4.3627190151515151E-2</v>
      </c>
      <c r="AE1695">
        <v>1.1124761767465685</v>
      </c>
      <c r="AF1695">
        <v>0.62272727272727268</v>
      </c>
      <c r="AG1695">
        <v>1.7788306318181817</v>
      </c>
      <c r="AH1695">
        <v>0</v>
      </c>
      <c r="AI1695">
        <v>7.237625628030302</v>
      </c>
      <c r="AJ1695">
        <v>770</v>
      </c>
      <c r="AK1695">
        <v>31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 s="1" t="s">
        <v>70</v>
      </c>
      <c r="AT1695">
        <v>0</v>
      </c>
      <c r="AU1695">
        <v>25.330221599999998</v>
      </c>
      <c r="AV1695">
        <v>267.62651348333333</v>
      </c>
      <c r="AW1695">
        <v>17</v>
      </c>
      <c r="AX1695">
        <v>0</v>
      </c>
      <c r="AY1695">
        <v>0</v>
      </c>
      <c r="AZ1695">
        <v>35</v>
      </c>
      <c r="BA1695">
        <v>0.28144690666666666</v>
      </c>
      <c r="BB1695">
        <v>0.28777044460573475</v>
      </c>
      <c r="BC1695">
        <v>13</v>
      </c>
      <c r="BD1695">
        <v>18</v>
      </c>
      <c r="BE1695">
        <v>2</v>
      </c>
      <c r="BF1695">
        <v>1</v>
      </c>
      <c r="BG1695" s="1" t="s">
        <v>99</v>
      </c>
      <c r="BH1695" s="1" t="s">
        <v>6892</v>
      </c>
      <c r="BI1695" s="1" t="s">
        <v>6889</v>
      </c>
      <c r="BJ1695" s="1" t="s">
        <v>6893</v>
      </c>
      <c r="BK1695">
        <v>1900</v>
      </c>
      <c r="BL1695">
        <v>2.8</v>
      </c>
      <c r="BM1695" s="5" t="d">
        <v>06:29:59.9999999999984025</v>
      </c>
      <c r="BN1695" s="5" t="d">
        <v>07:00:00.0000000000015975</v>
      </c>
      <c r="BO1695">
        <v>6</v>
      </c>
      <c r="BP1695" t="b">
        <v>0</v>
      </c>
    </row>
    <row r="1696" spans="1:68" x14ac:dyDescent="0.2">
      <c r="A1696" s="1" t="s">
        <v>3620</v>
      </c>
      <c r="B1696" s="1" t="s">
        <v>2842</v>
      </c>
      <c r="C1696" s="2" t="d">
        <v>2026-07-08</v>
      </c>
      <c r="D1696">
        <v>15</v>
      </c>
      <c r="E1696" s="1" t="s">
        <v>95</v>
      </c>
      <c r="F1696">
        <v>23</v>
      </c>
      <c r="G1696">
        <v>8</v>
      </c>
      <c r="H1696">
        <v>3</v>
      </c>
      <c r="I1696">
        <v>2</v>
      </c>
      <c r="J1696">
        <v>3</v>
      </c>
      <c r="K1696">
        <v>225</v>
      </c>
      <c r="L1696">
        <v>1</v>
      </c>
      <c r="M1696" s="1" t="s">
        <v>3621</v>
      </c>
      <c r="N1696" s="1" t="s">
        <v>3622</v>
      </c>
      <c r="O1696" s="1" t="s">
        <v>3115</v>
      </c>
      <c r="P1696">
        <v>7.666666666666667</v>
      </c>
      <c r="Q1696">
        <v>225</v>
      </c>
      <c r="R1696">
        <v>2275</v>
      </c>
      <c r="S1696">
        <v>1</v>
      </c>
      <c r="T1696">
        <v>45</v>
      </c>
      <c r="U1696">
        <v>23</v>
      </c>
      <c r="V1696">
        <v>120</v>
      </c>
      <c r="W1696">
        <v>29142.19</v>
      </c>
      <c r="X1696">
        <v>5.2173913043478262</v>
      </c>
      <c r="Y1696">
        <v>1267.0517391304347</v>
      </c>
      <c r="Z1696">
        <v>12.217391304347826</v>
      </c>
      <c r="AA1696">
        <v>10.310814278260869</v>
      </c>
      <c r="AB1696">
        <v>2</v>
      </c>
      <c r="AC1696">
        <v>2.6354330434782611E-2</v>
      </c>
      <c r="AD1696">
        <v>3.3265623188405799E-2</v>
      </c>
      <c r="AE1696">
        <v>1.3063498381253742</v>
      </c>
      <c r="AF1696">
        <v>0.66376811594202889</v>
      </c>
      <c r="AG1696">
        <v>2.0033835688405794</v>
      </c>
      <c r="AH1696">
        <v>0</v>
      </c>
      <c r="AI1696">
        <v>7.3907640333333333</v>
      </c>
      <c r="AJ1696">
        <v>805</v>
      </c>
      <c r="AK1696">
        <v>31</v>
      </c>
      <c r="AL1696">
        <v>2</v>
      </c>
      <c r="AM1696">
        <v>2</v>
      </c>
      <c r="AN1696">
        <v>2</v>
      </c>
      <c r="AO1696">
        <v>0</v>
      </c>
      <c r="AP1696">
        <v>0</v>
      </c>
      <c r="AQ1696">
        <v>0</v>
      </c>
      <c r="AR1696">
        <v>534.69000000000005</v>
      </c>
      <c r="AS1696" s="1" t="s">
        <v>65</v>
      </c>
      <c r="AT1696">
        <v>2</v>
      </c>
      <c r="AU1696">
        <v>28.105165</v>
      </c>
      <c r="AV1696">
        <v>201.13057931666665</v>
      </c>
      <c r="AW1696">
        <v>16</v>
      </c>
      <c r="AX1696">
        <v>8.6956521739130432E-2</v>
      </c>
      <c r="AY1696">
        <v>8.6956521739130432E-2</v>
      </c>
      <c r="AZ1696">
        <v>35</v>
      </c>
      <c r="BA1696">
        <v>0.31227961111111113</v>
      </c>
      <c r="BB1696">
        <v>0.21626944012544802</v>
      </c>
      <c r="BC1696">
        <v>10</v>
      </c>
      <c r="BD1696">
        <v>21</v>
      </c>
      <c r="BE1696">
        <v>2</v>
      </c>
      <c r="BF1696">
        <v>1</v>
      </c>
      <c r="BG1696" s="1" t="s">
        <v>99</v>
      </c>
      <c r="BH1696" s="1" t="s">
        <v>6892</v>
      </c>
      <c r="BI1696" s="1" t="s">
        <v>6889</v>
      </c>
      <c r="BJ1696" s="1" t="s">
        <v>6893</v>
      </c>
      <c r="BK1696">
        <v>1900</v>
      </c>
      <c r="BL1696">
        <v>2.8</v>
      </c>
      <c r="BM1696" s="5" t="d">
        <v>07:00:00.0000000000015975</v>
      </c>
      <c r="BN1696" s="5" t="d">
        <v>07:30:00.000</v>
      </c>
      <c r="BO1696">
        <v>7</v>
      </c>
      <c r="BP1696" t="b">
        <v>0</v>
      </c>
    </row>
    <row r="1697" spans="1:68" x14ac:dyDescent="0.2">
      <c r="A1697" s="1" t="s">
        <v>3623</v>
      </c>
      <c r="B1697" s="1" t="s">
        <v>2842</v>
      </c>
      <c r="C1697" s="2" t="d">
        <v>2026-07-08</v>
      </c>
      <c r="D1697">
        <v>16</v>
      </c>
      <c r="E1697" s="1" t="s">
        <v>95</v>
      </c>
      <c r="F1697">
        <v>42</v>
      </c>
      <c r="G1697">
        <v>8</v>
      </c>
      <c r="H1697">
        <v>3</v>
      </c>
      <c r="I1697">
        <v>2</v>
      </c>
      <c r="J1697">
        <v>3</v>
      </c>
      <c r="K1697">
        <v>225</v>
      </c>
      <c r="L1697">
        <v>1</v>
      </c>
      <c r="M1697" s="1" t="s">
        <v>3624</v>
      </c>
      <c r="N1697" s="1" t="s">
        <v>3625</v>
      </c>
      <c r="O1697" s="1" t="s">
        <v>2882</v>
      </c>
      <c r="P1697">
        <v>14</v>
      </c>
      <c r="Q1697">
        <v>225</v>
      </c>
      <c r="R1697">
        <v>2050</v>
      </c>
      <c r="S1697">
        <v>1</v>
      </c>
      <c r="T1697">
        <v>44</v>
      </c>
      <c r="U1697">
        <v>42</v>
      </c>
      <c r="V1697">
        <v>216</v>
      </c>
      <c r="W1697">
        <v>47983.29</v>
      </c>
      <c r="X1697">
        <v>5.1428571428571432</v>
      </c>
      <c r="Y1697">
        <v>1142.4592857142857</v>
      </c>
      <c r="Z1697">
        <v>12.738095238095237</v>
      </c>
      <c r="AA1697">
        <v>10.174511505555556</v>
      </c>
      <c r="AB1697">
        <v>2</v>
      </c>
      <c r="AC1697">
        <v>1.0053134523809491E-2</v>
      </c>
      <c r="AD1697">
        <v>0.10852089285714286</v>
      </c>
      <c r="AE1697">
        <v>1.3788034553102295</v>
      </c>
      <c r="AF1697">
        <v>0.60992063492063497</v>
      </c>
      <c r="AG1697">
        <v>2.0972449750000002</v>
      </c>
      <c r="AH1697">
        <v>0</v>
      </c>
      <c r="AI1697">
        <v>7.1181395392857141</v>
      </c>
      <c r="AJ1697">
        <v>1470</v>
      </c>
      <c r="AK1697">
        <v>31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 s="1" t="s">
        <v>65</v>
      </c>
      <c r="AT1697">
        <v>2</v>
      </c>
      <c r="AU1697">
        <v>56.630177916666668</v>
      </c>
      <c r="AV1697">
        <v>432.88558411666668</v>
      </c>
      <c r="AW1697">
        <v>24</v>
      </c>
      <c r="AX1697">
        <v>4.7619047619047616E-2</v>
      </c>
      <c r="AY1697">
        <v>0</v>
      </c>
      <c r="AZ1697">
        <v>35</v>
      </c>
      <c r="BA1697">
        <v>0.62922419907407412</v>
      </c>
      <c r="BB1697">
        <v>0.46546837001792118</v>
      </c>
      <c r="BC1697">
        <v>21</v>
      </c>
      <c r="BD1697">
        <v>10</v>
      </c>
      <c r="BE1697">
        <v>3</v>
      </c>
      <c r="BF1697">
        <v>0</v>
      </c>
      <c r="BG1697" s="1" t="s">
        <v>99</v>
      </c>
      <c r="BH1697" s="1" t="s">
        <v>6892</v>
      </c>
      <c r="BI1697" s="1" t="s">
        <v>6889</v>
      </c>
      <c r="BJ1697" s="1" t="s">
        <v>6893</v>
      </c>
      <c r="BK1697">
        <v>1900</v>
      </c>
      <c r="BL1697">
        <v>2.8</v>
      </c>
      <c r="BM1697" s="5" t="d">
        <v>07:30:00.000</v>
      </c>
      <c r="BN1697" s="5" t="d">
        <v>07:59:59.9999999999984025</v>
      </c>
      <c r="BO1697">
        <v>7</v>
      </c>
      <c r="BP1697" t="b">
        <v>0</v>
      </c>
    </row>
    <row r="1698" spans="1:68" x14ac:dyDescent="0.2">
      <c r="A1698" s="1" t="s">
        <v>3626</v>
      </c>
      <c r="B1698" s="1" t="s">
        <v>2842</v>
      </c>
      <c r="C1698" s="2" t="d">
        <v>2026-07-08</v>
      </c>
      <c r="D1698">
        <v>17</v>
      </c>
      <c r="E1698" s="1" t="s">
        <v>95</v>
      </c>
      <c r="F1698">
        <v>51</v>
      </c>
      <c r="G1698">
        <v>17</v>
      </c>
      <c r="H1698">
        <v>3</v>
      </c>
      <c r="I1698">
        <v>2</v>
      </c>
      <c r="J1698">
        <v>12</v>
      </c>
      <c r="K1698">
        <v>225</v>
      </c>
      <c r="L1698">
        <v>1</v>
      </c>
      <c r="M1698" s="1" t="s">
        <v>2894</v>
      </c>
      <c r="N1698" s="1" t="s">
        <v>2895</v>
      </c>
      <c r="O1698" s="1" t="s">
        <v>3627</v>
      </c>
      <c r="P1698">
        <v>4.25</v>
      </c>
      <c r="Q1698">
        <v>225</v>
      </c>
      <c r="R1698">
        <v>1825</v>
      </c>
      <c r="S1698">
        <v>1</v>
      </c>
      <c r="T1698">
        <v>43</v>
      </c>
      <c r="U1698">
        <v>51</v>
      </c>
      <c r="V1698">
        <v>263</v>
      </c>
      <c r="W1698">
        <v>60932.38</v>
      </c>
      <c r="X1698">
        <v>5.1568627450980395</v>
      </c>
      <c r="Y1698">
        <v>1194.7525490196078</v>
      </c>
      <c r="Z1698">
        <v>12.137254901960784</v>
      </c>
      <c r="AA1698">
        <v>9.9992987496732031</v>
      </c>
      <c r="AB1698">
        <v>3</v>
      </c>
      <c r="AC1698">
        <v>7.5057511764705834E-2</v>
      </c>
      <c r="AD1698">
        <v>0</v>
      </c>
      <c r="AE1698">
        <v>1.369677244501682</v>
      </c>
      <c r="AF1698">
        <v>0.63823529411764701</v>
      </c>
      <c r="AG1698">
        <v>2.0079125313725492</v>
      </c>
      <c r="AH1698">
        <v>0</v>
      </c>
      <c r="AI1698">
        <v>7.1240659493464058</v>
      </c>
      <c r="AJ1698">
        <v>1785</v>
      </c>
      <c r="AK1698">
        <v>64</v>
      </c>
      <c r="AL1698">
        <v>2</v>
      </c>
      <c r="AM1698">
        <v>2</v>
      </c>
      <c r="AN1698">
        <v>2</v>
      </c>
      <c r="AO1698">
        <v>0</v>
      </c>
      <c r="AP1698">
        <v>0</v>
      </c>
      <c r="AQ1698">
        <v>0</v>
      </c>
      <c r="AR1698">
        <v>341.4</v>
      </c>
      <c r="AS1698" s="1" t="s">
        <v>125</v>
      </c>
      <c r="AT1698">
        <v>2</v>
      </c>
      <c r="AU1698">
        <v>72.426299216666663</v>
      </c>
      <c r="AV1698">
        <v>538.61145956666667</v>
      </c>
      <c r="AW1698">
        <v>36</v>
      </c>
      <c r="AX1698">
        <v>5.8823529411764705E-2</v>
      </c>
      <c r="AY1698">
        <v>3.9215686274509803E-2</v>
      </c>
      <c r="AZ1698">
        <v>35</v>
      </c>
      <c r="BA1698">
        <v>0.20118416449074072</v>
      </c>
      <c r="BB1698">
        <v>0.2805268018576389</v>
      </c>
      <c r="BC1698">
        <v>26</v>
      </c>
      <c r="BD1698">
        <v>38</v>
      </c>
      <c r="BE1698">
        <v>4</v>
      </c>
      <c r="BF1698">
        <v>8</v>
      </c>
      <c r="BG1698" s="1" t="s">
        <v>99</v>
      </c>
      <c r="BH1698" s="1" t="s">
        <v>6892</v>
      </c>
      <c r="BI1698" s="1" t="s">
        <v>6889</v>
      </c>
      <c r="BJ1698" s="1" t="s">
        <v>6893</v>
      </c>
      <c r="BK1698">
        <v>1900</v>
      </c>
      <c r="BL1698">
        <v>2.8</v>
      </c>
      <c r="BM1698" s="5" t="d">
        <v>07:59:59.9999999999984025</v>
      </c>
      <c r="BN1698" s="5" t="d">
        <v>08:30:00.0000000000015975</v>
      </c>
      <c r="BO1698">
        <v>8</v>
      </c>
      <c r="BP1698" t="b">
        <v>0</v>
      </c>
    </row>
    <row r="1699" spans="1:68" x14ac:dyDescent="0.2">
      <c r="A1699" s="1" t="s">
        <v>3628</v>
      </c>
      <c r="B1699" s="1" t="s">
        <v>2842</v>
      </c>
      <c r="C1699" s="2" t="d">
        <v>2026-07-08</v>
      </c>
      <c r="D1699">
        <v>18</v>
      </c>
      <c r="E1699" s="1" t="s">
        <v>95</v>
      </c>
      <c r="F1699">
        <v>63</v>
      </c>
      <c r="G1699">
        <v>18</v>
      </c>
      <c r="H1699">
        <v>3</v>
      </c>
      <c r="I1699">
        <v>2</v>
      </c>
      <c r="J1699">
        <v>13</v>
      </c>
      <c r="K1699">
        <v>225</v>
      </c>
      <c r="L1699">
        <v>1</v>
      </c>
      <c r="M1699" s="1" t="s">
        <v>2894</v>
      </c>
      <c r="N1699" s="1" t="s">
        <v>2895</v>
      </c>
      <c r="O1699" s="1" t="s">
        <v>3629</v>
      </c>
      <c r="P1699">
        <v>4.8461538461538458</v>
      </c>
      <c r="Q1699">
        <v>225</v>
      </c>
      <c r="R1699">
        <v>1600</v>
      </c>
      <c r="S1699">
        <v>1</v>
      </c>
      <c r="T1699">
        <v>42</v>
      </c>
      <c r="U1699">
        <v>63</v>
      </c>
      <c r="V1699">
        <v>317</v>
      </c>
      <c r="W1699">
        <v>68130.5</v>
      </c>
      <c r="X1699">
        <v>5.0317460317460316</v>
      </c>
      <c r="Y1699">
        <v>1081.436507936508</v>
      </c>
      <c r="Z1699">
        <v>12.015873015873016</v>
      </c>
      <c r="AA1699">
        <v>9.9905312296296298</v>
      </c>
      <c r="AB1699">
        <v>7</v>
      </c>
      <c r="AC1699">
        <v>8.6828208201058174E-2</v>
      </c>
      <c r="AD1699">
        <v>0</v>
      </c>
      <c r="AE1699">
        <v>1.33393369614594</v>
      </c>
      <c r="AF1699">
        <v>0.7047619047619047</v>
      </c>
      <c r="AG1699">
        <v>2.0386955923280423</v>
      </c>
      <c r="AH1699">
        <v>0</v>
      </c>
      <c r="AI1699">
        <v>7.0134758399470902</v>
      </c>
      <c r="AJ1699">
        <v>2205</v>
      </c>
      <c r="AK1699">
        <v>63</v>
      </c>
      <c r="AL1699">
        <v>2</v>
      </c>
      <c r="AM1699">
        <v>2</v>
      </c>
      <c r="AN1699">
        <v>2</v>
      </c>
      <c r="AO1699">
        <v>0</v>
      </c>
      <c r="AP1699">
        <v>0</v>
      </c>
      <c r="AQ1699">
        <v>0</v>
      </c>
      <c r="AR1699">
        <v>324.51</v>
      </c>
      <c r="AS1699" s="1" t="s">
        <v>65</v>
      </c>
      <c r="AT1699">
        <v>5</v>
      </c>
      <c r="AU1699">
        <v>83.441080383333329</v>
      </c>
      <c r="AV1699">
        <v>664.51920610000002</v>
      </c>
      <c r="AW1699">
        <v>34</v>
      </c>
      <c r="AX1699">
        <v>0.1111111111111111</v>
      </c>
      <c r="AY1699">
        <v>3.1746031746031744E-2</v>
      </c>
      <c r="AZ1699">
        <v>35</v>
      </c>
      <c r="BA1699">
        <v>0.21395148816239315</v>
      </c>
      <c r="BB1699">
        <v>0.35159746354497357</v>
      </c>
      <c r="BC1699">
        <v>32</v>
      </c>
      <c r="BD1699">
        <v>31</v>
      </c>
      <c r="BE1699">
        <v>4</v>
      </c>
      <c r="BF1699">
        <v>9</v>
      </c>
      <c r="BG1699" s="1" t="s">
        <v>99</v>
      </c>
      <c r="BH1699" s="1" t="s">
        <v>6892</v>
      </c>
      <c r="BI1699" s="1" t="s">
        <v>6889</v>
      </c>
      <c r="BJ1699" s="1" t="s">
        <v>6893</v>
      </c>
      <c r="BK1699">
        <v>1900</v>
      </c>
      <c r="BL1699">
        <v>2.8</v>
      </c>
      <c r="BM1699" s="5" t="d">
        <v>08:30:00.0000000000015975</v>
      </c>
      <c r="BN1699" s="5" t="d">
        <v>09:00:00.000</v>
      </c>
      <c r="BO1699">
        <v>8</v>
      </c>
      <c r="BP1699" t="b">
        <v>0</v>
      </c>
    </row>
    <row r="1700" spans="1:68" x14ac:dyDescent="0.2">
      <c r="A1700" s="1" t="s">
        <v>3630</v>
      </c>
      <c r="B1700" s="1" t="s">
        <v>2842</v>
      </c>
      <c r="C1700" s="2" t="d">
        <v>2026-07-08</v>
      </c>
      <c r="D1700">
        <v>19</v>
      </c>
      <c r="E1700" s="1" t="s">
        <v>95</v>
      </c>
      <c r="F1700">
        <v>60</v>
      </c>
      <c r="G1700">
        <v>10</v>
      </c>
      <c r="H1700">
        <v>0</v>
      </c>
      <c r="I1700">
        <v>2</v>
      </c>
      <c r="J1700">
        <v>8</v>
      </c>
      <c r="K1700">
        <v>0</v>
      </c>
      <c r="L1700">
        <v>1</v>
      </c>
      <c r="M1700" s="1" t="s">
        <v>63</v>
      </c>
      <c r="N1700" s="1" t="s">
        <v>3230</v>
      </c>
      <c r="O1700" s="1" t="s">
        <v>3631</v>
      </c>
      <c r="P1700">
        <v>7.5</v>
      </c>
      <c r="Q1700">
        <v>0</v>
      </c>
      <c r="R1700">
        <v>1600</v>
      </c>
      <c r="S1700">
        <v>1</v>
      </c>
      <c r="T1700">
        <v>41</v>
      </c>
      <c r="U1700">
        <v>60</v>
      </c>
      <c r="V1700">
        <v>303</v>
      </c>
      <c r="W1700">
        <v>75689.08</v>
      </c>
      <c r="X1700">
        <v>5.05</v>
      </c>
      <c r="Y1700">
        <v>1261.4846666666667</v>
      </c>
      <c r="Z1700">
        <v>13.633333333333333</v>
      </c>
      <c r="AA1700">
        <v>10.2518758175</v>
      </c>
      <c r="AB1700">
        <v>1</v>
      </c>
      <c r="AC1700">
        <v>2.3836989722222236E-2</v>
      </c>
      <c r="AD1700">
        <v>0</v>
      </c>
      <c r="AE1700">
        <v>1.330169200643134</v>
      </c>
      <c r="AF1700">
        <v>0.59611111111111115</v>
      </c>
      <c r="AG1700">
        <v>1.9262803041666667</v>
      </c>
      <c r="AH1700">
        <v>0</v>
      </c>
      <c r="AI1700">
        <v>7.3653177272222221</v>
      </c>
      <c r="AJ1700">
        <v>2100</v>
      </c>
      <c r="AK1700">
        <v>34</v>
      </c>
      <c r="AL1700">
        <v>3</v>
      </c>
      <c r="AM1700">
        <v>3</v>
      </c>
      <c r="AN1700">
        <v>1</v>
      </c>
      <c r="AO1700">
        <v>1</v>
      </c>
      <c r="AP1700">
        <v>1</v>
      </c>
      <c r="AQ1700">
        <v>0</v>
      </c>
      <c r="AR1700">
        <v>1145.99</v>
      </c>
      <c r="AS1700" s="1" t="s">
        <v>65</v>
      </c>
      <c r="AT1700">
        <v>1</v>
      </c>
      <c r="AU1700">
        <v>79.552501816666663</v>
      </c>
      <c r="AV1700">
        <v>621.28818693333335</v>
      </c>
      <c r="AW1700">
        <v>42</v>
      </c>
      <c r="AX1700">
        <v>1.6666666666666666E-2</v>
      </c>
      <c r="AY1700">
        <v>0.05</v>
      </c>
      <c r="AZ1700">
        <v>35</v>
      </c>
      <c r="BA1700">
        <v>0.33146875756944444</v>
      </c>
      <c r="BB1700">
        <v>0.60910606562091507</v>
      </c>
      <c r="BC1700">
        <v>30</v>
      </c>
      <c r="BD1700">
        <v>4</v>
      </c>
      <c r="BE1700">
        <v>4</v>
      </c>
      <c r="BF1700">
        <v>4</v>
      </c>
      <c r="BG1700" s="1" t="s">
        <v>99</v>
      </c>
      <c r="BH1700" s="1" t="s">
        <v>6892</v>
      </c>
      <c r="BI1700" s="1" t="s">
        <v>6889</v>
      </c>
      <c r="BJ1700" s="1" t="s">
        <v>6893</v>
      </c>
      <c r="BK1700">
        <v>1900</v>
      </c>
      <c r="BL1700">
        <v>2.8</v>
      </c>
      <c r="BM1700" s="5" t="d">
        <v>09:00:00.000</v>
      </c>
      <c r="BN1700" s="5" t="d">
        <v>09:29:59.9999999999984025</v>
      </c>
      <c r="BO1700">
        <v>9</v>
      </c>
      <c r="BP1700" t="b">
        <v>0</v>
      </c>
    </row>
    <row r="1701" spans="1:68" x14ac:dyDescent="0.2">
      <c r="A1701" s="1" t="s">
        <v>3632</v>
      </c>
      <c r="B1701" s="1" t="s">
        <v>2842</v>
      </c>
      <c r="C1701" s="2" t="d">
        <v>2026-07-08</v>
      </c>
      <c r="D1701">
        <v>20</v>
      </c>
      <c r="E1701" s="1" t="s">
        <v>95</v>
      </c>
      <c r="F1701">
        <v>45</v>
      </c>
      <c r="G1701">
        <v>10</v>
      </c>
      <c r="H1701">
        <v>0</v>
      </c>
      <c r="I1701">
        <v>2</v>
      </c>
      <c r="J1701">
        <v>8</v>
      </c>
      <c r="K1701">
        <v>0</v>
      </c>
      <c r="L1701">
        <v>1</v>
      </c>
      <c r="M1701" s="1" t="s">
        <v>63</v>
      </c>
      <c r="N1701" s="1" t="s">
        <v>3021</v>
      </c>
      <c r="O1701" s="1" t="s">
        <v>3633</v>
      </c>
      <c r="P1701">
        <v>5.625</v>
      </c>
      <c r="Q1701">
        <v>0</v>
      </c>
      <c r="R1701">
        <v>1600</v>
      </c>
      <c r="S1701">
        <v>1</v>
      </c>
      <c r="T1701">
        <v>40</v>
      </c>
      <c r="U1701">
        <v>45</v>
      </c>
      <c r="V1701">
        <v>213</v>
      </c>
      <c r="W1701">
        <v>48921.440000000002</v>
      </c>
      <c r="X1701">
        <v>4.7333333333333334</v>
      </c>
      <c r="Y1701">
        <v>1087.1431111111112</v>
      </c>
      <c r="Z1701">
        <v>12.8</v>
      </c>
      <c r="AA1701">
        <v>10.169004852592593</v>
      </c>
      <c r="AB1701">
        <v>2</v>
      </c>
      <c r="AC1701">
        <v>2.2399461111111071E-2</v>
      </c>
      <c r="AD1701">
        <v>0</v>
      </c>
      <c r="AE1701">
        <v>1.2664201954052348</v>
      </c>
      <c r="AF1701">
        <v>0.57259259259259254</v>
      </c>
      <c r="AG1701">
        <v>1.83901278</v>
      </c>
      <c r="AH1701">
        <v>0</v>
      </c>
      <c r="AI1701">
        <v>7.3788809537037032</v>
      </c>
      <c r="AJ1701">
        <v>1575</v>
      </c>
      <c r="AK1701">
        <v>34</v>
      </c>
      <c r="AL1701">
        <v>1</v>
      </c>
      <c r="AM1701">
        <v>1</v>
      </c>
      <c r="AN1701">
        <v>1</v>
      </c>
      <c r="AO1701">
        <v>0</v>
      </c>
      <c r="AP1701">
        <v>0</v>
      </c>
      <c r="AQ1701">
        <v>0</v>
      </c>
      <c r="AR1701">
        <v>171.4</v>
      </c>
      <c r="AS1701" s="1" t="s">
        <v>65</v>
      </c>
      <c r="AT1701">
        <v>2</v>
      </c>
      <c r="AU1701">
        <v>57.207786883333334</v>
      </c>
      <c r="AV1701">
        <v>613.47661625000001</v>
      </c>
      <c r="AW1701">
        <v>34</v>
      </c>
      <c r="AX1701">
        <v>4.4444444444444446E-2</v>
      </c>
      <c r="AY1701">
        <v>2.2222222222222223E-2</v>
      </c>
      <c r="AZ1701">
        <v>35</v>
      </c>
      <c r="BA1701">
        <v>0.23836577868055556</v>
      </c>
      <c r="BB1701">
        <v>0.60144766299019603</v>
      </c>
      <c r="BC1701">
        <v>30</v>
      </c>
      <c r="BD1701">
        <v>4</v>
      </c>
      <c r="BE1701">
        <v>3</v>
      </c>
      <c r="BF1701">
        <v>5</v>
      </c>
      <c r="BG1701" s="1" t="s">
        <v>99</v>
      </c>
      <c r="BH1701" s="1" t="s">
        <v>6892</v>
      </c>
      <c r="BI1701" s="1" t="s">
        <v>6889</v>
      </c>
      <c r="BJ1701" s="1" t="s">
        <v>6893</v>
      </c>
      <c r="BK1701">
        <v>1900</v>
      </c>
      <c r="BL1701">
        <v>2.8</v>
      </c>
      <c r="BM1701" s="5" t="d">
        <v>09:29:59.9999999999984025</v>
      </c>
      <c r="BN1701" s="5" t="d">
        <v>10:00:00.0000000000015975</v>
      </c>
      <c r="BO1701">
        <v>9</v>
      </c>
      <c r="BP1701" t="b">
        <v>0</v>
      </c>
    </row>
    <row r="1702" spans="1:68" x14ac:dyDescent="0.2">
      <c r="A1702" s="1" t="s">
        <v>3634</v>
      </c>
      <c r="B1702" s="1" t="s">
        <v>2842</v>
      </c>
      <c r="C1702" s="2" t="d">
        <v>2026-07-08</v>
      </c>
      <c r="D1702">
        <v>21</v>
      </c>
      <c r="E1702" s="1" t="s">
        <v>95</v>
      </c>
      <c r="F1702">
        <v>46</v>
      </c>
      <c r="G1702">
        <v>10</v>
      </c>
      <c r="H1702">
        <v>0</v>
      </c>
      <c r="I1702">
        <v>2</v>
      </c>
      <c r="J1702">
        <v>8</v>
      </c>
      <c r="K1702">
        <v>0</v>
      </c>
      <c r="L1702">
        <v>1</v>
      </c>
      <c r="M1702" s="1" t="s">
        <v>63</v>
      </c>
      <c r="N1702" s="1" t="s">
        <v>2898</v>
      </c>
      <c r="O1702" s="1" t="s">
        <v>3635</v>
      </c>
      <c r="P1702">
        <v>5.75</v>
      </c>
      <c r="Q1702">
        <v>0</v>
      </c>
      <c r="R1702">
        <v>1600</v>
      </c>
      <c r="S1702">
        <v>1</v>
      </c>
      <c r="T1702">
        <v>39</v>
      </c>
      <c r="U1702">
        <v>46</v>
      </c>
      <c r="V1702">
        <v>220</v>
      </c>
      <c r="W1702">
        <v>49003.64</v>
      </c>
      <c r="X1702">
        <v>4.7826086956521738</v>
      </c>
      <c r="Y1702">
        <v>1065.2965217391304</v>
      </c>
      <c r="Z1702">
        <v>12.847826086956522</v>
      </c>
      <c r="AA1702">
        <v>10.092686153623189</v>
      </c>
      <c r="AB1702">
        <v>4</v>
      </c>
      <c r="AC1702">
        <v>3.2327925724637711E-2</v>
      </c>
      <c r="AD1702">
        <v>0</v>
      </c>
      <c r="AE1702">
        <v>1.2737946130946172</v>
      </c>
      <c r="AF1702">
        <v>0.72681159420289843</v>
      </c>
      <c r="AG1702">
        <v>2.0006061992753623</v>
      </c>
      <c r="AH1702">
        <v>0</v>
      </c>
      <c r="AI1702">
        <v>7.1993263228260869</v>
      </c>
      <c r="AJ1702">
        <v>1610</v>
      </c>
      <c r="AK1702">
        <v>34</v>
      </c>
      <c r="AL1702">
        <v>3</v>
      </c>
      <c r="AM1702">
        <v>3</v>
      </c>
      <c r="AN1702">
        <v>2</v>
      </c>
      <c r="AO1702">
        <v>1</v>
      </c>
      <c r="AP1702">
        <v>0</v>
      </c>
      <c r="AQ1702">
        <v>0</v>
      </c>
      <c r="AR1702">
        <v>1048.25</v>
      </c>
      <c r="AS1702" s="1" t="s">
        <v>125</v>
      </c>
      <c r="AT1702">
        <v>2</v>
      </c>
      <c r="AU1702">
        <v>53.313584033333335</v>
      </c>
      <c r="AV1702">
        <v>511.54927138333335</v>
      </c>
      <c r="AW1702">
        <v>29</v>
      </c>
      <c r="AX1702">
        <v>8.6956521739130432E-2</v>
      </c>
      <c r="AY1702">
        <v>6.5217391304347824E-2</v>
      </c>
      <c r="AZ1702">
        <v>35</v>
      </c>
      <c r="BA1702">
        <v>0.22213993347222222</v>
      </c>
      <c r="BB1702">
        <v>0.50151889351307188</v>
      </c>
      <c r="BC1702">
        <v>25</v>
      </c>
      <c r="BD1702">
        <v>9</v>
      </c>
      <c r="BE1702">
        <v>3</v>
      </c>
      <c r="BF1702">
        <v>5</v>
      </c>
      <c r="BG1702" s="1" t="s">
        <v>99</v>
      </c>
      <c r="BH1702" s="1" t="s">
        <v>6892</v>
      </c>
      <c r="BI1702" s="1" t="s">
        <v>6889</v>
      </c>
      <c r="BJ1702" s="1" t="s">
        <v>6893</v>
      </c>
      <c r="BK1702">
        <v>1900</v>
      </c>
      <c r="BL1702">
        <v>2.8</v>
      </c>
      <c r="BM1702" s="5" t="d">
        <v>10:00:00.0000000000015975</v>
      </c>
      <c r="BN1702" s="5" t="d">
        <v>10:30:00.000</v>
      </c>
      <c r="BO1702">
        <v>10</v>
      </c>
      <c r="BP1702" t="b">
        <v>0</v>
      </c>
    </row>
    <row r="1703" spans="1:68" x14ac:dyDescent="0.2">
      <c r="A1703" s="1" t="s">
        <v>3636</v>
      </c>
      <c r="B1703" s="1" t="s">
        <v>2842</v>
      </c>
      <c r="C1703" s="2" t="d">
        <v>2026-07-08</v>
      </c>
      <c r="D1703">
        <v>22</v>
      </c>
      <c r="E1703" s="1" t="s">
        <v>95</v>
      </c>
      <c r="F1703">
        <v>31</v>
      </c>
      <c r="G1703">
        <v>10</v>
      </c>
      <c r="H1703">
        <v>0</v>
      </c>
      <c r="I1703">
        <v>2</v>
      </c>
      <c r="J1703">
        <v>8</v>
      </c>
      <c r="K1703">
        <v>0</v>
      </c>
      <c r="L1703">
        <v>1</v>
      </c>
      <c r="M1703" s="1" t="s">
        <v>63</v>
      </c>
      <c r="N1703" s="1" t="s">
        <v>2901</v>
      </c>
      <c r="O1703" s="1" t="s">
        <v>3637</v>
      </c>
      <c r="P1703">
        <v>3.875</v>
      </c>
      <c r="Q1703">
        <v>0</v>
      </c>
      <c r="R1703">
        <v>1600</v>
      </c>
      <c r="S1703">
        <v>1</v>
      </c>
      <c r="T1703">
        <v>38</v>
      </c>
      <c r="U1703">
        <v>31</v>
      </c>
      <c r="V1703">
        <v>151</v>
      </c>
      <c r="W1703">
        <v>35861.269999999997</v>
      </c>
      <c r="X1703">
        <v>4.870967741935484</v>
      </c>
      <c r="Y1703">
        <v>1156.8151612903225</v>
      </c>
      <c r="Z1703">
        <v>11.838709677419354</v>
      </c>
      <c r="AA1703">
        <v>9.510480878494624</v>
      </c>
      <c r="AB1703">
        <v>1</v>
      </c>
      <c r="AC1703">
        <v>4.2098935483871449E-3</v>
      </c>
      <c r="AD1703">
        <v>0</v>
      </c>
      <c r="AE1703">
        <v>1.3262859496422621</v>
      </c>
      <c r="AF1703">
        <v>0.64838709677419359</v>
      </c>
      <c r="AG1703">
        <v>1.9746730387096774</v>
      </c>
      <c r="AH1703">
        <v>0</v>
      </c>
      <c r="AI1703">
        <v>6.5718293365591398</v>
      </c>
      <c r="AJ1703">
        <v>1085</v>
      </c>
      <c r="AK1703">
        <v>34</v>
      </c>
      <c r="AL1703">
        <v>1</v>
      </c>
      <c r="AM1703">
        <v>1</v>
      </c>
      <c r="AN1703">
        <v>0</v>
      </c>
      <c r="AO1703">
        <v>1</v>
      </c>
      <c r="AP1703">
        <v>0</v>
      </c>
      <c r="AQ1703">
        <v>0</v>
      </c>
      <c r="AR1703">
        <v>414.17</v>
      </c>
      <c r="AS1703" s="1" t="s">
        <v>65</v>
      </c>
      <c r="AT1703">
        <v>1</v>
      </c>
      <c r="AU1703">
        <v>46.1232811</v>
      </c>
      <c r="AV1703">
        <v>386.45037696666668</v>
      </c>
      <c r="AW1703">
        <v>23</v>
      </c>
      <c r="AX1703">
        <v>3.2258064516129031E-2</v>
      </c>
      <c r="AY1703">
        <v>3.2258064516129031E-2</v>
      </c>
      <c r="AZ1703">
        <v>35</v>
      </c>
      <c r="BA1703">
        <v>0.19218033791666667</v>
      </c>
      <c r="BB1703">
        <v>0.37887291859477124</v>
      </c>
      <c r="BC1703">
        <v>19</v>
      </c>
      <c r="BD1703">
        <v>15</v>
      </c>
      <c r="BE1703">
        <v>3</v>
      </c>
      <c r="BF1703">
        <v>5</v>
      </c>
      <c r="BG1703" s="1" t="s">
        <v>99</v>
      </c>
      <c r="BH1703" s="1" t="s">
        <v>6892</v>
      </c>
      <c r="BI1703" s="1" t="s">
        <v>6889</v>
      </c>
      <c r="BJ1703" s="1" t="s">
        <v>6893</v>
      </c>
      <c r="BK1703">
        <v>1900</v>
      </c>
      <c r="BL1703">
        <v>2.8</v>
      </c>
      <c r="BM1703" s="5" t="d">
        <v>10:30:00.000</v>
      </c>
      <c r="BN1703" s="5" t="d">
        <v>10:59:59.9999999999984025</v>
      </c>
      <c r="BO1703">
        <v>10</v>
      </c>
      <c r="BP1703" t="b">
        <v>0</v>
      </c>
    </row>
    <row r="1704" spans="1:68" x14ac:dyDescent="0.2">
      <c r="A1704" s="1" t="s">
        <v>3638</v>
      </c>
      <c r="B1704" s="1" t="s">
        <v>2842</v>
      </c>
      <c r="C1704" s="2" t="d">
        <v>2026-07-08</v>
      </c>
      <c r="D1704">
        <v>23</v>
      </c>
      <c r="E1704" s="1" t="s">
        <v>133</v>
      </c>
      <c r="F1704">
        <v>57</v>
      </c>
      <c r="G1704">
        <v>10</v>
      </c>
      <c r="H1704">
        <v>0</v>
      </c>
      <c r="I1704">
        <v>0</v>
      </c>
      <c r="J1704">
        <v>10</v>
      </c>
      <c r="K1704">
        <v>0</v>
      </c>
      <c r="L1704">
        <v>0</v>
      </c>
      <c r="M1704" s="1" t="s">
        <v>63</v>
      </c>
      <c r="N1704" s="1" t="s">
        <v>63</v>
      </c>
      <c r="O1704" s="1" t="s">
        <v>3639</v>
      </c>
      <c r="P1704">
        <v>5.7</v>
      </c>
      <c r="Q1704">
        <v>0</v>
      </c>
      <c r="R1704">
        <v>1600</v>
      </c>
      <c r="S1704">
        <v>0</v>
      </c>
      <c r="T1704">
        <v>38</v>
      </c>
      <c r="U1704">
        <v>57</v>
      </c>
      <c r="V1704">
        <v>282</v>
      </c>
      <c r="W1704">
        <v>65940.89</v>
      </c>
      <c r="X1704">
        <v>4.9473684210526319</v>
      </c>
      <c r="Y1704">
        <v>1156.8577192982457</v>
      </c>
      <c r="Z1704">
        <v>13.035087719298245</v>
      </c>
      <c r="AA1704">
        <v>9.4778729584795318</v>
      </c>
      <c r="AB1704">
        <v>3</v>
      </c>
      <c r="AC1704">
        <v>3.0616140058479541E-2</v>
      </c>
      <c r="AD1704">
        <v>0</v>
      </c>
      <c r="AE1704">
        <v>1.3166141886140681</v>
      </c>
      <c r="AF1704">
        <v>0.6733918128654971</v>
      </c>
      <c r="AG1704">
        <v>1.990005992397661</v>
      </c>
      <c r="AH1704">
        <v>0</v>
      </c>
      <c r="AI1704">
        <v>6.5665219274853799</v>
      </c>
      <c r="AJ1704">
        <v>1995</v>
      </c>
      <c r="AK1704">
        <v>34</v>
      </c>
      <c r="AL1704">
        <v>3</v>
      </c>
      <c r="AM1704">
        <v>3</v>
      </c>
      <c r="AN1704">
        <v>3</v>
      </c>
      <c r="AO1704">
        <v>0</v>
      </c>
      <c r="AP1704">
        <v>0</v>
      </c>
      <c r="AQ1704">
        <v>0</v>
      </c>
      <c r="AR1704">
        <v>1711.72</v>
      </c>
      <c r="AS1704" s="1" t="s">
        <v>65</v>
      </c>
      <c r="AT1704">
        <v>3</v>
      </c>
      <c r="AU1704">
        <v>75.315012483333334</v>
      </c>
      <c r="AV1704">
        <v>481.89922501666666</v>
      </c>
      <c r="AW1704">
        <v>30</v>
      </c>
      <c r="AX1704">
        <v>5.2631578947368418E-2</v>
      </c>
      <c r="AY1704">
        <v>5.2631578947368418E-2</v>
      </c>
      <c r="AZ1704">
        <v>35</v>
      </c>
      <c r="BA1704">
        <v>0.25105004161111111</v>
      </c>
      <c r="BB1704">
        <v>0.47245022060457514</v>
      </c>
      <c r="BC1704">
        <v>23</v>
      </c>
      <c r="BD1704">
        <v>11</v>
      </c>
      <c r="BE1704">
        <v>4</v>
      </c>
      <c r="BF1704">
        <v>6</v>
      </c>
      <c r="BG1704" s="1" t="s">
        <v>99</v>
      </c>
      <c r="BH1704" s="1" t="s">
        <v>6892</v>
      </c>
      <c r="BI1704" s="1" t="s">
        <v>6889</v>
      </c>
      <c r="BJ1704" s="1" t="s">
        <v>6893</v>
      </c>
      <c r="BK1704">
        <v>1900</v>
      </c>
      <c r="BL1704">
        <v>2.8</v>
      </c>
      <c r="BM1704" s="5" t="d">
        <v>10:59:59.9999999999984025</v>
      </c>
      <c r="BN1704" s="5" t="d">
        <v>11:30:00.0000000000015975</v>
      </c>
      <c r="BO1704">
        <v>11</v>
      </c>
      <c r="BP1704" t="b">
        <v>0</v>
      </c>
    </row>
    <row r="1705" spans="1:68" x14ac:dyDescent="0.2">
      <c r="A1705" s="1" t="s">
        <v>3640</v>
      </c>
      <c r="B1705" s="1" t="s">
        <v>2842</v>
      </c>
      <c r="C1705" s="2" t="d">
        <v>2026-07-08</v>
      </c>
      <c r="D1705">
        <v>24</v>
      </c>
      <c r="E1705" s="1" t="s">
        <v>133</v>
      </c>
      <c r="F1705">
        <v>52</v>
      </c>
      <c r="G1705">
        <v>10</v>
      </c>
      <c r="H1705">
        <v>0</v>
      </c>
      <c r="I1705">
        <v>0</v>
      </c>
      <c r="J1705">
        <v>10</v>
      </c>
      <c r="K1705">
        <v>0</v>
      </c>
      <c r="L1705">
        <v>0</v>
      </c>
      <c r="M1705" s="1" t="s">
        <v>63</v>
      </c>
      <c r="N1705" s="1" t="s">
        <v>63</v>
      </c>
      <c r="O1705" s="1" t="s">
        <v>3641</v>
      </c>
      <c r="P1705">
        <v>5.2</v>
      </c>
      <c r="Q1705">
        <v>0</v>
      </c>
      <c r="R1705">
        <v>1600</v>
      </c>
      <c r="S1705">
        <v>0</v>
      </c>
      <c r="T1705">
        <v>38</v>
      </c>
      <c r="U1705">
        <v>52</v>
      </c>
      <c r="V1705">
        <v>272</v>
      </c>
      <c r="W1705">
        <v>62280.88</v>
      </c>
      <c r="X1705">
        <v>5.2307692307692308</v>
      </c>
      <c r="Y1705">
        <v>1197.7092307692308</v>
      </c>
      <c r="Z1705">
        <v>12.884615384615385</v>
      </c>
      <c r="AA1705">
        <v>9.7767216362179497</v>
      </c>
      <c r="AB1705">
        <v>1</v>
      </c>
      <c r="AC1705">
        <v>1.9780306730769241E-2</v>
      </c>
      <c r="AD1705">
        <v>0</v>
      </c>
      <c r="AE1705">
        <v>1.376212535143313</v>
      </c>
      <c r="AF1705">
        <v>0.61698717948717952</v>
      </c>
      <c r="AG1705">
        <v>1.9931997064102565</v>
      </c>
      <c r="AH1705">
        <v>0</v>
      </c>
      <c r="AI1705">
        <v>6.8184578198717949</v>
      </c>
      <c r="AJ1705">
        <v>1820</v>
      </c>
      <c r="AK1705">
        <v>34</v>
      </c>
      <c r="AL1705">
        <v>1</v>
      </c>
      <c r="AM1705">
        <v>1</v>
      </c>
      <c r="AN1705">
        <v>0</v>
      </c>
      <c r="AO1705">
        <v>1</v>
      </c>
      <c r="AP1705">
        <v>0</v>
      </c>
      <c r="AQ1705">
        <v>0</v>
      </c>
      <c r="AR1705">
        <v>503.57</v>
      </c>
      <c r="AS1705" s="1" t="s">
        <v>65</v>
      </c>
      <c r="AT1705">
        <v>1</v>
      </c>
      <c r="AU1705">
        <v>69.705495799999994</v>
      </c>
      <c r="AV1705">
        <v>593.48397721666663</v>
      </c>
      <c r="AW1705">
        <v>31</v>
      </c>
      <c r="AX1705">
        <v>1.9230769230769232E-2</v>
      </c>
      <c r="AY1705">
        <v>1.9230769230769232E-2</v>
      </c>
      <c r="AZ1705">
        <v>35</v>
      </c>
      <c r="BA1705">
        <v>0.23235165266666666</v>
      </c>
      <c r="BB1705">
        <v>0.58184703648692804</v>
      </c>
      <c r="BC1705">
        <v>29</v>
      </c>
      <c r="BD1705">
        <v>5</v>
      </c>
      <c r="BE1705">
        <v>4</v>
      </c>
      <c r="BF1705">
        <v>6</v>
      </c>
      <c r="BG1705" s="1" t="s">
        <v>99</v>
      </c>
      <c r="BH1705" s="1" t="s">
        <v>6892</v>
      </c>
      <c r="BI1705" s="1" t="s">
        <v>6889</v>
      </c>
      <c r="BJ1705" s="1" t="s">
        <v>6893</v>
      </c>
      <c r="BK1705">
        <v>1900</v>
      </c>
      <c r="BL1705">
        <v>2.8</v>
      </c>
      <c r="BM1705" s="5" t="d">
        <v>11:30:00.0000000000015975</v>
      </c>
      <c r="BN1705" s="5" t="d">
        <v>12:00:00.000</v>
      </c>
      <c r="BO1705">
        <v>11</v>
      </c>
      <c r="BP1705" t="b">
        <v>0</v>
      </c>
    </row>
    <row r="1706" spans="1:68" x14ac:dyDescent="0.2">
      <c r="A1706" s="1" t="s">
        <v>3642</v>
      </c>
      <c r="B1706" s="1" t="s">
        <v>2842</v>
      </c>
      <c r="C1706" s="2" t="d">
        <v>2026-07-08</v>
      </c>
      <c r="D1706">
        <v>25</v>
      </c>
      <c r="E1706" s="1" t="s">
        <v>133</v>
      </c>
      <c r="F1706">
        <v>66</v>
      </c>
      <c r="G1706">
        <v>10</v>
      </c>
      <c r="H1706">
        <v>0</v>
      </c>
      <c r="I1706">
        <v>0</v>
      </c>
      <c r="J1706">
        <v>10</v>
      </c>
      <c r="K1706">
        <v>0</v>
      </c>
      <c r="L1706">
        <v>0</v>
      </c>
      <c r="M1706" s="1" t="s">
        <v>63</v>
      </c>
      <c r="N1706" s="1" t="s">
        <v>63</v>
      </c>
      <c r="O1706" s="1" t="s">
        <v>3643</v>
      </c>
      <c r="P1706">
        <v>6.6</v>
      </c>
      <c r="Q1706">
        <v>0</v>
      </c>
      <c r="R1706">
        <v>1600</v>
      </c>
      <c r="S1706">
        <v>0</v>
      </c>
      <c r="T1706">
        <v>38</v>
      </c>
      <c r="U1706">
        <v>66</v>
      </c>
      <c r="V1706">
        <v>342</v>
      </c>
      <c r="W1706">
        <v>77286.600000000006</v>
      </c>
      <c r="X1706">
        <v>5.1818181818181817</v>
      </c>
      <c r="Y1706">
        <v>1171.0090909090909</v>
      </c>
      <c r="Z1706">
        <v>15.227272727272727</v>
      </c>
      <c r="AA1706">
        <v>9.8681452398989897</v>
      </c>
      <c r="AB1706">
        <v>0</v>
      </c>
      <c r="AC1706">
        <v>0</v>
      </c>
      <c r="AD1706">
        <v>0</v>
      </c>
      <c r="AE1706">
        <v>1.350503509503747</v>
      </c>
      <c r="AF1706">
        <v>0.64974747474747474</v>
      </c>
      <c r="AG1706">
        <v>2.0002509757575755</v>
      </c>
      <c r="AH1706">
        <v>0</v>
      </c>
      <c r="AI1706">
        <v>6.9325407199494951</v>
      </c>
      <c r="AJ1706">
        <v>2640</v>
      </c>
      <c r="AK1706">
        <v>34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 s="1" t="s">
        <v>70</v>
      </c>
      <c r="AT1706">
        <v>0</v>
      </c>
      <c r="AU1706">
        <v>88.694986983333337</v>
      </c>
      <c r="AV1706">
        <v>574.48847191666664</v>
      </c>
      <c r="AW1706">
        <v>31</v>
      </c>
      <c r="AX1706">
        <v>0</v>
      </c>
      <c r="AY1706">
        <v>0</v>
      </c>
      <c r="AZ1706">
        <v>40</v>
      </c>
      <c r="BA1706">
        <v>0.2956499566111111</v>
      </c>
      <c r="BB1706">
        <v>0.56322399207516338</v>
      </c>
      <c r="BC1706">
        <v>28</v>
      </c>
      <c r="BD1706">
        <v>6</v>
      </c>
      <c r="BE1706">
        <v>5</v>
      </c>
      <c r="BF1706">
        <v>5</v>
      </c>
      <c r="BG1706" s="1" t="s">
        <v>99</v>
      </c>
      <c r="BH1706" s="1" t="s">
        <v>6892</v>
      </c>
      <c r="BI1706" s="1" t="s">
        <v>6889</v>
      </c>
      <c r="BJ1706" s="1" t="s">
        <v>6893</v>
      </c>
      <c r="BK1706">
        <v>1900</v>
      </c>
      <c r="BL1706">
        <v>2.8</v>
      </c>
      <c r="BM1706" s="5" t="d">
        <v>12:00:00.000</v>
      </c>
      <c r="BN1706" s="5" t="d">
        <v>12:30:00.0000000000031950</v>
      </c>
      <c r="BO1706">
        <v>12</v>
      </c>
      <c r="BP1706" t="b">
        <v>1</v>
      </c>
    </row>
    <row r="1707" spans="1:68" x14ac:dyDescent="0.2">
      <c r="A1707" s="1" t="s">
        <v>3644</v>
      </c>
      <c r="B1707" s="1" t="s">
        <v>2842</v>
      </c>
      <c r="C1707" s="2" t="d">
        <v>2026-07-08</v>
      </c>
      <c r="D1707">
        <v>26</v>
      </c>
      <c r="E1707" s="1" t="s">
        <v>133</v>
      </c>
      <c r="F1707">
        <v>78</v>
      </c>
      <c r="G1707">
        <v>10</v>
      </c>
      <c r="H1707">
        <v>0</v>
      </c>
      <c r="I1707">
        <v>0</v>
      </c>
      <c r="J1707">
        <v>10</v>
      </c>
      <c r="K1707">
        <v>0</v>
      </c>
      <c r="L1707">
        <v>0</v>
      </c>
      <c r="M1707" s="1" t="s">
        <v>63</v>
      </c>
      <c r="N1707" s="1" t="s">
        <v>63</v>
      </c>
      <c r="O1707" s="1" t="s">
        <v>3645</v>
      </c>
      <c r="P1707">
        <v>7.8</v>
      </c>
      <c r="Q1707">
        <v>0</v>
      </c>
      <c r="R1707">
        <v>1600</v>
      </c>
      <c r="S1707">
        <v>0</v>
      </c>
      <c r="T1707">
        <v>38</v>
      </c>
      <c r="U1707">
        <v>78</v>
      </c>
      <c r="V1707">
        <v>393</v>
      </c>
      <c r="W1707">
        <v>89777.069999999992</v>
      </c>
      <c r="X1707">
        <v>5.0384615384615383</v>
      </c>
      <c r="Y1707">
        <v>1150.9880769230767</v>
      </c>
      <c r="Z1707">
        <v>15.974358974358974</v>
      </c>
      <c r="AA1707">
        <v>9.8158995910256408</v>
      </c>
      <c r="AB1707">
        <v>0</v>
      </c>
      <c r="AC1707">
        <v>0</v>
      </c>
      <c r="AD1707">
        <v>0</v>
      </c>
      <c r="AE1707">
        <v>1.3780726005651565</v>
      </c>
      <c r="AF1707">
        <v>0.66901709401709397</v>
      </c>
      <c r="AG1707">
        <v>1.3200377523504274</v>
      </c>
      <c r="AH1707">
        <v>0.11242500405982905</v>
      </c>
      <c r="AI1707">
        <v>6.7538207891025648</v>
      </c>
      <c r="AJ1707">
        <v>3120</v>
      </c>
      <c r="AK1707">
        <v>34</v>
      </c>
      <c r="AL1707">
        <v>2</v>
      </c>
      <c r="AM1707">
        <v>2</v>
      </c>
      <c r="AN1707">
        <v>0</v>
      </c>
      <c r="AO1707">
        <v>1</v>
      </c>
      <c r="AP1707">
        <v>1</v>
      </c>
      <c r="AQ1707">
        <v>0</v>
      </c>
      <c r="AR1707">
        <v>141.47999999999999</v>
      </c>
      <c r="AS1707" s="1" t="s">
        <v>70</v>
      </c>
      <c r="AT1707">
        <v>0</v>
      </c>
      <c r="AU1707">
        <v>105.87160871666667</v>
      </c>
      <c r="AV1707">
        <v>747.40437196666664</v>
      </c>
      <c r="AW1707">
        <v>34</v>
      </c>
      <c r="AX1707">
        <v>0</v>
      </c>
      <c r="AY1707">
        <v>2.564102564102564E-2</v>
      </c>
      <c r="AZ1707">
        <v>40</v>
      </c>
      <c r="BA1707">
        <v>0.35290536238888892</v>
      </c>
      <c r="BB1707">
        <v>0.73274938428104575</v>
      </c>
      <c r="BC1707">
        <v>36</v>
      </c>
      <c r="BD1707">
        <v>-2</v>
      </c>
      <c r="BE1707">
        <v>6</v>
      </c>
      <c r="BF1707">
        <v>4</v>
      </c>
      <c r="BG1707" s="1" t="s">
        <v>99</v>
      </c>
      <c r="BH1707" s="1" t="s">
        <v>6892</v>
      </c>
      <c r="BI1707" s="1" t="s">
        <v>6889</v>
      </c>
      <c r="BJ1707" s="1" t="s">
        <v>6893</v>
      </c>
      <c r="BK1707">
        <v>1900</v>
      </c>
      <c r="BL1707">
        <v>2.8</v>
      </c>
      <c r="BM1707" s="5" t="d">
        <v>12:30:00.0000000000031950</v>
      </c>
      <c r="BN1707" s="5" t="d">
        <v>12:59:59.9999999999968050</v>
      </c>
      <c r="BO1707">
        <v>12</v>
      </c>
      <c r="BP1707" t="b">
        <v>1</v>
      </c>
    </row>
    <row r="1708" spans="1:68" x14ac:dyDescent="0.2">
      <c r="A1708" s="1" t="s">
        <v>3646</v>
      </c>
      <c r="B1708" s="1" t="s">
        <v>2842</v>
      </c>
      <c r="C1708" s="2" t="d">
        <v>2026-07-08</v>
      </c>
      <c r="D1708">
        <v>27</v>
      </c>
      <c r="E1708" s="1" t="s">
        <v>133</v>
      </c>
      <c r="F1708">
        <v>82</v>
      </c>
      <c r="G1708">
        <v>10</v>
      </c>
      <c r="H1708">
        <v>0</v>
      </c>
      <c r="I1708">
        <v>0</v>
      </c>
      <c r="J1708">
        <v>10</v>
      </c>
      <c r="K1708">
        <v>0</v>
      </c>
      <c r="L1708">
        <v>0</v>
      </c>
      <c r="M1708" s="1" t="s">
        <v>63</v>
      </c>
      <c r="N1708" s="1" t="s">
        <v>63</v>
      </c>
      <c r="O1708" s="1" t="s">
        <v>3647</v>
      </c>
      <c r="P1708">
        <v>8.1999999999999993</v>
      </c>
      <c r="Q1708">
        <v>0</v>
      </c>
      <c r="R1708">
        <v>1600</v>
      </c>
      <c r="S1708">
        <v>0</v>
      </c>
      <c r="T1708">
        <v>38</v>
      </c>
      <c r="U1708">
        <v>82</v>
      </c>
      <c r="V1708">
        <v>433</v>
      </c>
      <c r="W1708">
        <v>90933.68</v>
      </c>
      <c r="X1708">
        <v>5.2804878048780486</v>
      </c>
      <c r="Y1708">
        <v>1108.9473170731706</v>
      </c>
      <c r="Z1708">
        <v>16.475609756097562</v>
      </c>
      <c r="AA1708">
        <v>10.687206035772359</v>
      </c>
      <c r="AB1708">
        <v>0</v>
      </c>
      <c r="AC1708">
        <v>0</v>
      </c>
      <c r="AD1708">
        <v>0</v>
      </c>
      <c r="AE1708">
        <v>1.3956365382051117</v>
      </c>
      <c r="AF1708">
        <v>0.59268292682926826</v>
      </c>
      <c r="AG1708">
        <v>0.60448570853658534</v>
      </c>
      <c r="AH1708">
        <v>0.56415631463414628</v>
      </c>
      <c r="AI1708">
        <v>7.2158278126016251</v>
      </c>
      <c r="AJ1708">
        <v>3280</v>
      </c>
      <c r="AK1708">
        <v>34</v>
      </c>
      <c r="AL1708">
        <v>1</v>
      </c>
      <c r="AM1708">
        <v>1</v>
      </c>
      <c r="AN1708">
        <v>0</v>
      </c>
      <c r="AO1708">
        <v>1</v>
      </c>
      <c r="AP1708">
        <v>0</v>
      </c>
      <c r="AQ1708">
        <v>0</v>
      </c>
      <c r="AR1708">
        <v>707.66</v>
      </c>
      <c r="AS1708" s="1" t="s">
        <v>70</v>
      </c>
      <c r="AT1708">
        <v>0</v>
      </c>
      <c r="AU1708">
        <v>116.98663141666667</v>
      </c>
      <c r="AV1708">
        <v>888.72759625000003</v>
      </c>
      <c r="AW1708">
        <v>34</v>
      </c>
      <c r="AX1708">
        <v>0</v>
      </c>
      <c r="AY1708">
        <v>1.2195121951219513E-2</v>
      </c>
      <c r="AZ1708">
        <v>40</v>
      </c>
      <c r="BA1708">
        <v>0.38995543805555555</v>
      </c>
      <c r="BB1708">
        <v>0.87130156495098043</v>
      </c>
      <c r="BC1708">
        <v>43</v>
      </c>
      <c r="BD1708">
        <v>-9</v>
      </c>
      <c r="BE1708">
        <v>6</v>
      </c>
      <c r="BF1708">
        <v>4</v>
      </c>
      <c r="BG1708" s="1" t="s">
        <v>99</v>
      </c>
      <c r="BH1708" s="1" t="s">
        <v>6892</v>
      </c>
      <c r="BI1708" s="1" t="s">
        <v>6889</v>
      </c>
      <c r="BJ1708" s="1" t="s">
        <v>6893</v>
      </c>
      <c r="BK1708">
        <v>1900</v>
      </c>
      <c r="BL1708">
        <v>2.8</v>
      </c>
      <c r="BM1708" s="5" t="d">
        <v>12:59:59.9999999999968050</v>
      </c>
      <c r="BN1708" s="5" t="d">
        <v>13:30:00.000</v>
      </c>
      <c r="BO1708">
        <v>13</v>
      </c>
      <c r="BP1708" t="b">
        <v>1</v>
      </c>
    </row>
    <row r="1709" spans="1:68" x14ac:dyDescent="0.2">
      <c r="A1709" s="1" t="s">
        <v>3648</v>
      </c>
      <c r="B1709" s="1" t="s">
        <v>2842</v>
      </c>
      <c r="C1709" s="2" t="d">
        <v>2026-07-08</v>
      </c>
      <c r="D1709">
        <v>28</v>
      </c>
      <c r="E1709" s="1" t="s">
        <v>133</v>
      </c>
      <c r="F1709">
        <v>60</v>
      </c>
      <c r="G1709">
        <v>10</v>
      </c>
      <c r="H1709">
        <v>0</v>
      </c>
      <c r="I1709">
        <v>0</v>
      </c>
      <c r="J1709">
        <v>10</v>
      </c>
      <c r="K1709">
        <v>0</v>
      </c>
      <c r="L1709">
        <v>0</v>
      </c>
      <c r="M1709" s="1" t="s">
        <v>63</v>
      </c>
      <c r="N1709" s="1" t="s">
        <v>63</v>
      </c>
      <c r="O1709" s="1" t="s">
        <v>3649</v>
      </c>
      <c r="P1709">
        <v>6</v>
      </c>
      <c r="Q1709">
        <v>0</v>
      </c>
      <c r="R1709">
        <v>1600</v>
      </c>
      <c r="S1709">
        <v>0</v>
      </c>
      <c r="T1709">
        <v>38</v>
      </c>
      <c r="U1709">
        <v>60</v>
      </c>
      <c r="V1709">
        <v>282</v>
      </c>
      <c r="W1709">
        <v>59604.02</v>
      </c>
      <c r="X1709">
        <v>4.7</v>
      </c>
      <c r="Y1709">
        <v>993.40033333333326</v>
      </c>
      <c r="Z1709">
        <v>15.216666666666667</v>
      </c>
      <c r="AA1709">
        <v>10.144563209722223</v>
      </c>
      <c r="AB1709">
        <v>0</v>
      </c>
      <c r="AC1709">
        <v>0</v>
      </c>
      <c r="AD1709">
        <v>0</v>
      </c>
      <c r="AE1709">
        <v>1.2797930087903966</v>
      </c>
      <c r="AF1709">
        <v>0.6069444444444444</v>
      </c>
      <c r="AG1709">
        <v>1.3093020583333332</v>
      </c>
      <c r="AH1709">
        <v>0.22944874472222221</v>
      </c>
      <c r="AI1709">
        <v>7.0478214547222224</v>
      </c>
      <c r="AJ1709">
        <v>2400</v>
      </c>
      <c r="AK1709">
        <v>34</v>
      </c>
      <c r="AL1709">
        <v>2</v>
      </c>
      <c r="AM1709">
        <v>2</v>
      </c>
      <c r="AN1709">
        <v>1</v>
      </c>
      <c r="AO1709">
        <v>0</v>
      </c>
      <c r="AP1709">
        <v>1</v>
      </c>
      <c r="AQ1709">
        <v>0</v>
      </c>
      <c r="AR1709">
        <v>525.78</v>
      </c>
      <c r="AS1709" s="1" t="s">
        <v>70</v>
      </c>
      <c r="AT1709">
        <v>0</v>
      </c>
      <c r="AU1709">
        <v>78.275129316666664</v>
      </c>
      <c r="AV1709">
        <v>818.96919643333331</v>
      </c>
      <c r="AW1709">
        <v>34</v>
      </c>
      <c r="AX1709">
        <v>0</v>
      </c>
      <c r="AY1709">
        <v>3.3333333333333333E-2</v>
      </c>
      <c r="AZ1709">
        <v>40</v>
      </c>
      <c r="BA1709">
        <v>0.26091709772222221</v>
      </c>
      <c r="BB1709">
        <v>0.80291097689542479</v>
      </c>
      <c r="BC1709">
        <v>39</v>
      </c>
      <c r="BD1709">
        <v>-5</v>
      </c>
      <c r="BE1709">
        <v>4</v>
      </c>
      <c r="BF1709">
        <v>6</v>
      </c>
      <c r="BG1709" s="1" t="s">
        <v>99</v>
      </c>
      <c r="BH1709" s="1" t="s">
        <v>6892</v>
      </c>
      <c r="BI1709" s="1" t="s">
        <v>6889</v>
      </c>
      <c r="BJ1709" s="1" t="s">
        <v>6893</v>
      </c>
      <c r="BK1709">
        <v>1900</v>
      </c>
      <c r="BL1709">
        <v>2.8</v>
      </c>
      <c r="BM1709" s="5" t="d">
        <v>13:30:00.000</v>
      </c>
      <c r="BN1709" s="5" t="d">
        <v>14:00:00.0000000000031950</v>
      </c>
      <c r="BO1709">
        <v>13</v>
      </c>
      <c r="BP1709" t="b">
        <v>1</v>
      </c>
    </row>
    <row r="1710" spans="1:68" x14ac:dyDescent="0.2">
      <c r="A1710" s="1" t="s">
        <v>3650</v>
      </c>
      <c r="B1710" s="1" t="s">
        <v>2842</v>
      </c>
      <c r="C1710" s="2" t="d">
        <v>2026-07-08</v>
      </c>
      <c r="D1710">
        <v>29</v>
      </c>
      <c r="E1710" s="1" t="s">
        <v>133</v>
      </c>
      <c r="F1710">
        <v>68</v>
      </c>
      <c r="G1710">
        <v>10</v>
      </c>
      <c r="H1710">
        <v>0</v>
      </c>
      <c r="I1710">
        <v>0</v>
      </c>
      <c r="J1710">
        <v>10</v>
      </c>
      <c r="K1710">
        <v>0</v>
      </c>
      <c r="L1710">
        <v>0</v>
      </c>
      <c r="M1710" s="1" t="s">
        <v>63</v>
      </c>
      <c r="N1710" s="1" t="s">
        <v>63</v>
      </c>
      <c r="O1710" s="1" t="s">
        <v>3651</v>
      </c>
      <c r="P1710">
        <v>6.8</v>
      </c>
      <c r="Q1710">
        <v>0</v>
      </c>
      <c r="R1710">
        <v>1600</v>
      </c>
      <c r="S1710">
        <v>0</v>
      </c>
      <c r="T1710">
        <v>38</v>
      </c>
      <c r="U1710">
        <v>68</v>
      </c>
      <c r="V1710">
        <v>351</v>
      </c>
      <c r="W1710">
        <v>84112.08</v>
      </c>
      <c r="X1710">
        <v>5.1617647058823533</v>
      </c>
      <c r="Y1710">
        <v>1236.9423529411765</v>
      </c>
      <c r="Z1710">
        <v>13.823529411764707</v>
      </c>
      <c r="AA1710">
        <v>9.7092834740196086</v>
      </c>
      <c r="AB1710">
        <v>0</v>
      </c>
      <c r="AC1710">
        <v>0</v>
      </c>
      <c r="AD1710">
        <v>0</v>
      </c>
      <c r="AE1710">
        <v>1.3714915256582692</v>
      </c>
      <c r="AF1710">
        <v>0.64730392156862748</v>
      </c>
      <c r="AG1710">
        <v>1.9446689517156861</v>
      </c>
      <c r="AH1710">
        <v>0</v>
      </c>
      <c r="AI1710">
        <v>6.7723507723039216</v>
      </c>
      <c r="AJ1710">
        <v>2380</v>
      </c>
      <c r="AK1710">
        <v>34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 s="1" t="s">
        <v>70</v>
      </c>
      <c r="AT1710">
        <v>0</v>
      </c>
      <c r="AU1710">
        <v>92.389538216666665</v>
      </c>
      <c r="AV1710">
        <v>664.18848130000003</v>
      </c>
      <c r="AW1710">
        <v>34</v>
      </c>
      <c r="AX1710">
        <v>0</v>
      </c>
      <c r="AY1710">
        <v>0</v>
      </c>
      <c r="AZ1710">
        <v>35</v>
      </c>
      <c r="BA1710">
        <v>0.30796512738888887</v>
      </c>
      <c r="BB1710">
        <v>0.65116517774509808</v>
      </c>
      <c r="BC1710">
        <v>32</v>
      </c>
      <c r="BD1710">
        <v>2</v>
      </c>
      <c r="BE1710">
        <v>5</v>
      </c>
      <c r="BF1710">
        <v>5</v>
      </c>
      <c r="BG1710" s="1" t="s">
        <v>99</v>
      </c>
      <c r="BH1710" s="1" t="s">
        <v>6892</v>
      </c>
      <c r="BI1710" s="1" t="s">
        <v>6889</v>
      </c>
      <c r="BJ1710" s="1" t="s">
        <v>6893</v>
      </c>
      <c r="BK1710">
        <v>1900</v>
      </c>
      <c r="BL1710">
        <v>2.8</v>
      </c>
      <c r="BM1710" s="5" t="d">
        <v>14:00:00.0000000000031950</v>
      </c>
      <c r="BN1710" s="5" t="d">
        <v>14:29:59.9999999999968050</v>
      </c>
      <c r="BO1710">
        <v>14</v>
      </c>
      <c r="BP1710" t="b">
        <v>0</v>
      </c>
    </row>
    <row r="1711" spans="1:68" x14ac:dyDescent="0.2">
      <c r="A1711" s="1" t="s">
        <v>3652</v>
      </c>
      <c r="B1711" s="1" t="s">
        <v>2842</v>
      </c>
      <c r="C1711" s="2" t="d">
        <v>2026-07-08</v>
      </c>
      <c r="D1711">
        <v>30</v>
      </c>
      <c r="E1711" s="1" t="s">
        <v>133</v>
      </c>
      <c r="F1711">
        <v>48</v>
      </c>
      <c r="G1711">
        <v>10</v>
      </c>
      <c r="H1711">
        <v>0</v>
      </c>
      <c r="I1711">
        <v>0</v>
      </c>
      <c r="J1711">
        <v>10</v>
      </c>
      <c r="K1711">
        <v>0</v>
      </c>
      <c r="L1711">
        <v>0</v>
      </c>
      <c r="M1711" s="1" t="s">
        <v>63</v>
      </c>
      <c r="N1711" s="1" t="s">
        <v>63</v>
      </c>
      <c r="O1711" s="1" t="s">
        <v>3653</v>
      </c>
      <c r="P1711">
        <v>4.8</v>
      </c>
      <c r="Q1711">
        <v>0</v>
      </c>
      <c r="R1711">
        <v>1600</v>
      </c>
      <c r="S1711">
        <v>0</v>
      </c>
      <c r="T1711">
        <v>38</v>
      </c>
      <c r="U1711">
        <v>48</v>
      </c>
      <c r="V1711">
        <v>251</v>
      </c>
      <c r="W1711">
        <v>58526.080000000002</v>
      </c>
      <c r="X1711">
        <v>5.229166666666667</v>
      </c>
      <c r="Y1711">
        <v>1219.2933333333333</v>
      </c>
      <c r="Z1711">
        <v>12.708333333333334</v>
      </c>
      <c r="AA1711">
        <v>9.753731748611111</v>
      </c>
      <c r="AB1711">
        <v>1</v>
      </c>
      <c r="AC1711">
        <v>4.1027956944444464E-2</v>
      </c>
      <c r="AD1711">
        <v>0</v>
      </c>
      <c r="AE1711">
        <v>1.4280703537852188</v>
      </c>
      <c r="AF1711">
        <v>0.65486111111111112</v>
      </c>
      <c r="AG1711">
        <v>2.0829314562500003</v>
      </c>
      <c r="AH1711">
        <v>0</v>
      </c>
      <c r="AI1711">
        <v>6.7912863947916664</v>
      </c>
      <c r="AJ1711">
        <v>1680</v>
      </c>
      <c r="AK1711">
        <v>34</v>
      </c>
      <c r="AL1711">
        <v>3</v>
      </c>
      <c r="AM1711">
        <v>3</v>
      </c>
      <c r="AN1711">
        <v>2</v>
      </c>
      <c r="AO1711">
        <v>0</v>
      </c>
      <c r="AP1711">
        <v>1</v>
      </c>
      <c r="AQ1711">
        <v>0</v>
      </c>
      <c r="AR1711">
        <v>890.67</v>
      </c>
      <c r="AS1711" s="1" t="s">
        <v>65</v>
      </c>
      <c r="AT1711">
        <v>1</v>
      </c>
      <c r="AU1711">
        <v>68.484494400000003</v>
      </c>
      <c r="AV1711">
        <v>634.5543515833333</v>
      </c>
      <c r="AW1711">
        <v>34</v>
      </c>
      <c r="AX1711">
        <v>2.0833333333333332E-2</v>
      </c>
      <c r="AY1711">
        <v>6.25E-2</v>
      </c>
      <c r="AZ1711">
        <v>35</v>
      </c>
      <c r="BA1711">
        <v>0.228281648</v>
      </c>
      <c r="BB1711">
        <v>0.62211210939542483</v>
      </c>
      <c r="BC1711">
        <v>31</v>
      </c>
      <c r="BD1711">
        <v>3</v>
      </c>
      <c r="BE1711">
        <v>4</v>
      </c>
      <c r="BF1711">
        <v>6</v>
      </c>
      <c r="BG1711" s="1" t="s">
        <v>99</v>
      </c>
      <c r="BH1711" s="1" t="s">
        <v>6892</v>
      </c>
      <c r="BI1711" s="1" t="s">
        <v>6889</v>
      </c>
      <c r="BJ1711" s="1" t="s">
        <v>6893</v>
      </c>
      <c r="BK1711">
        <v>1900</v>
      </c>
      <c r="BL1711">
        <v>2.8</v>
      </c>
      <c r="BM1711" s="5" t="d">
        <v>14:29:59.9999999999968050</v>
      </c>
      <c r="BN1711" s="5" t="d">
        <v>15:00:00.000</v>
      </c>
      <c r="BO1711">
        <v>14</v>
      </c>
      <c r="BP1711" t="b">
        <v>0</v>
      </c>
    </row>
    <row r="1712" spans="1:68" x14ac:dyDescent="0.2">
      <c r="A1712" s="1" t="s">
        <v>3654</v>
      </c>
      <c r="B1712" s="1" t="s">
        <v>2842</v>
      </c>
      <c r="C1712" s="2" t="d">
        <v>2026-07-08</v>
      </c>
      <c r="D1712">
        <v>31</v>
      </c>
      <c r="E1712" s="1" t="s">
        <v>150</v>
      </c>
      <c r="F1712">
        <v>37</v>
      </c>
      <c r="G1712">
        <v>10</v>
      </c>
      <c r="H1712">
        <v>0</v>
      </c>
      <c r="I1712">
        <v>2</v>
      </c>
      <c r="J1712">
        <v>8</v>
      </c>
      <c r="K1712">
        <v>0</v>
      </c>
      <c r="L1712">
        <v>1</v>
      </c>
      <c r="M1712" s="1" t="s">
        <v>63</v>
      </c>
      <c r="N1712" s="1" t="s">
        <v>2898</v>
      </c>
      <c r="O1712" s="1" t="s">
        <v>3635</v>
      </c>
      <c r="P1712">
        <v>4.625</v>
      </c>
      <c r="Q1712">
        <v>0</v>
      </c>
      <c r="R1712">
        <v>1600</v>
      </c>
      <c r="S1712">
        <v>1</v>
      </c>
      <c r="T1712">
        <v>37</v>
      </c>
      <c r="U1712">
        <v>37</v>
      </c>
      <c r="V1712">
        <v>195</v>
      </c>
      <c r="W1712">
        <v>45017.79</v>
      </c>
      <c r="X1712">
        <v>5.2702702702702702</v>
      </c>
      <c r="Y1712">
        <v>1216.6970270270272</v>
      </c>
      <c r="Z1712">
        <v>12.351351351351351</v>
      </c>
      <c r="AA1712">
        <v>10.051814597297296</v>
      </c>
      <c r="AB1712">
        <v>0</v>
      </c>
      <c r="AC1712">
        <v>0</v>
      </c>
      <c r="AD1712">
        <v>0</v>
      </c>
      <c r="AE1712">
        <v>1.454820158559393</v>
      </c>
      <c r="AF1712">
        <v>0.61846846846846848</v>
      </c>
      <c r="AG1712">
        <v>2.0732886193693694</v>
      </c>
      <c r="AH1712">
        <v>0</v>
      </c>
      <c r="AI1712">
        <v>7.0528502959459454</v>
      </c>
      <c r="AJ1712">
        <v>1295</v>
      </c>
      <c r="AK1712">
        <v>34</v>
      </c>
      <c r="AL1712">
        <v>1</v>
      </c>
      <c r="AM1712">
        <v>1</v>
      </c>
      <c r="AN1712">
        <v>1</v>
      </c>
      <c r="AO1712">
        <v>0</v>
      </c>
      <c r="AP1712">
        <v>0</v>
      </c>
      <c r="AQ1712">
        <v>0</v>
      </c>
      <c r="AR1712">
        <v>819.58</v>
      </c>
      <c r="AS1712" s="1" t="s">
        <v>70</v>
      </c>
      <c r="AT1712">
        <v>0</v>
      </c>
      <c r="AU1712">
        <v>55.255035583333331</v>
      </c>
      <c r="AV1712">
        <v>371.74953859999999</v>
      </c>
      <c r="AW1712">
        <v>21</v>
      </c>
      <c r="AX1712">
        <v>0</v>
      </c>
      <c r="AY1712">
        <v>2.7027027027027029E-2</v>
      </c>
      <c r="AZ1712">
        <v>35</v>
      </c>
      <c r="BA1712">
        <v>0.23022931493055554</v>
      </c>
      <c r="BB1712">
        <v>0.36446033196078431</v>
      </c>
      <c r="BC1712">
        <v>18</v>
      </c>
      <c r="BD1712">
        <v>16</v>
      </c>
      <c r="BE1712">
        <v>3</v>
      </c>
      <c r="BF1712">
        <v>5</v>
      </c>
      <c r="BG1712" s="1" t="s">
        <v>99</v>
      </c>
      <c r="BH1712" s="1" t="s">
        <v>6892</v>
      </c>
      <c r="BI1712" s="1" t="s">
        <v>6889</v>
      </c>
      <c r="BJ1712" s="1" t="s">
        <v>6893</v>
      </c>
      <c r="BK1712">
        <v>1900</v>
      </c>
      <c r="BL1712">
        <v>2.8</v>
      </c>
      <c r="BM1712" s="5" t="d">
        <v>15:00:00.000</v>
      </c>
      <c r="BN1712" s="5" t="d">
        <v>15:30:00.0000000000031950</v>
      </c>
      <c r="BO1712">
        <v>15</v>
      </c>
      <c r="BP1712" t="b">
        <v>0</v>
      </c>
    </row>
    <row r="1713" spans="1:68" x14ac:dyDescent="0.2">
      <c r="A1713" s="1" t="s">
        <v>3655</v>
      </c>
      <c r="B1713" s="1" t="s">
        <v>2842</v>
      </c>
      <c r="C1713" s="2" t="d">
        <v>2026-07-08</v>
      </c>
      <c r="D1713">
        <v>32</v>
      </c>
      <c r="E1713" s="1" t="s">
        <v>150</v>
      </c>
      <c r="F1713">
        <v>30</v>
      </c>
      <c r="G1713">
        <v>10</v>
      </c>
      <c r="H1713">
        <v>0</v>
      </c>
      <c r="I1713">
        <v>2</v>
      </c>
      <c r="J1713">
        <v>8</v>
      </c>
      <c r="K1713">
        <v>0</v>
      </c>
      <c r="L1713">
        <v>1</v>
      </c>
      <c r="M1713" s="1" t="s">
        <v>63</v>
      </c>
      <c r="N1713" s="1" t="s">
        <v>2901</v>
      </c>
      <c r="O1713" s="1" t="s">
        <v>3637</v>
      </c>
      <c r="P1713">
        <v>3.75</v>
      </c>
      <c r="Q1713">
        <v>0</v>
      </c>
      <c r="R1713">
        <v>1600</v>
      </c>
      <c r="S1713">
        <v>1</v>
      </c>
      <c r="T1713">
        <v>36</v>
      </c>
      <c r="U1713">
        <v>30</v>
      </c>
      <c r="V1713">
        <v>133</v>
      </c>
      <c r="W1713">
        <v>30919.96</v>
      </c>
      <c r="X1713">
        <v>4.4333333333333336</v>
      </c>
      <c r="Y1713">
        <v>1030.6653333333334</v>
      </c>
      <c r="Z1713">
        <v>11.866666666666667</v>
      </c>
      <c r="AA1713">
        <v>9.1332519394444436</v>
      </c>
      <c r="AB1713">
        <v>1</v>
      </c>
      <c r="AC1713">
        <v>4.1025372222221633E-3</v>
      </c>
      <c r="AD1713">
        <v>0</v>
      </c>
      <c r="AE1713">
        <v>1.1607283335985876</v>
      </c>
      <c r="AF1713">
        <v>0.57444444444444442</v>
      </c>
      <c r="AG1713">
        <v>1.7351727699999999</v>
      </c>
      <c r="AH1713">
        <v>0</v>
      </c>
      <c r="AI1713">
        <v>6.5469680500000003</v>
      </c>
      <c r="AJ1713">
        <v>1050</v>
      </c>
      <c r="AK1713">
        <v>34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 s="1" t="s">
        <v>65</v>
      </c>
      <c r="AT1713">
        <v>1</v>
      </c>
      <c r="AU1713">
        <v>34.451874183333331</v>
      </c>
      <c r="AV1713">
        <v>370.50696575000001</v>
      </c>
      <c r="AW1713">
        <v>22</v>
      </c>
      <c r="AX1713">
        <v>3.3333333333333333E-2</v>
      </c>
      <c r="AY1713">
        <v>0</v>
      </c>
      <c r="AZ1713">
        <v>35</v>
      </c>
      <c r="BA1713">
        <v>0.14354947576388888</v>
      </c>
      <c r="BB1713">
        <v>0.36324212328431371</v>
      </c>
      <c r="BC1713">
        <v>18</v>
      </c>
      <c r="BD1713">
        <v>16</v>
      </c>
      <c r="BE1713">
        <v>2</v>
      </c>
      <c r="BF1713">
        <v>6</v>
      </c>
      <c r="BG1713" s="1" t="s">
        <v>99</v>
      </c>
      <c r="BH1713" s="1" t="s">
        <v>6892</v>
      </c>
      <c r="BI1713" s="1" t="s">
        <v>6889</v>
      </c>
      <c r="BJ1713" s="1" t="s">
        <v>6893</v>
      </c>
      <c r="BK1713">
        <v>1900</v>
      </c>
      <c r="BL1713">
        <v>2.8</v>
      </c>
      <c r="BM1713" s="5" t="d">
        <v>15:30:00.0000000000031950</v>
      </c>
      <c r="BN1713" s="5" t="d">
        <v>15:59:59.9999999999968050</v>
      </c>
      <c r="BO1713">
        <v>15</v>
      </c>
      <c r="BP1713" t="b">
        <v>0</v>
      </c>
    </row>
    <row r="1714" spans="1:68" x14ac:dyDescent="0.2">
      <c r="A1714" s="1" t="s">
        <v>3656</v>
      </c>
      <c r="B1714" s="1" t="s">
        <v>2842</v>
      </c>
      <c r="C1714" s="2" t="d">
        <v>2026-07-08</v>
      </c>
      <c r="D1714">
        <v>33</v>
      </c>
      <c r="E1714" s="1" t="s">
        <v>150</v>
      </c>
      <c r="F1714">
        <v>20</v>
      </c>
      <c r="G1714">
        <v>17</v>
      </c>
      <c r="H1714">
        <v>0</v>
      </c>
      <c r="I1714">
        <v>2</v>
      </c>
      <c r="J1714">
        <v>15</v>
      </c>
      <c r="K1714">
        <v>0</v>
      </c>
      <c r="L1714">
        <v>1</v>
      </c>
      <c r="M1714" s="1" t="s">
        <v>63</v>
      </c>
      <c r="N1714" s="1" t="s">
        <v>3230</v>
      </c>
      <c r="O1714" s="1" t="s">
        <v>3657</v>
      </c>
      <c r="P1714">
        <v>1.3333333333333333</v>
      </c>
      <c r="Q1714">
        <v>0</v>
      </c>
      <c r="R1714">
        <v>1600</v>
      </c>
      <c r="S1714">
        <v>1</v>
      </c>
      <c r="T1714">
        <v>35</v>
      </c>
      <c r="U1714">
        <v>20</v>
      </c>
      <c r="V1714">
        <v>116</v>
      </c>
      <c r="W1714">
        <v>25881.95</v>
      </c>
      <c r="X1714">
        <v>5.8</v>
      </c>
      <c r="Y1714">
        <v>1294.0975000000001</v>
      </c>
      <c r="Z1714">
        <v>11.95</v>
      </c>
      <c r="AA1714">
        <v>9.7175935208333328</v>
      </c>
      <c r="AB1714">
        <v>2</v>
      </c>
      <c r="AC1714">
        <v>9.7844498333333266E-2</v>
      </c>
      <c r="AD1714">
        <v>0</v>
      </c>
      <c r="AE1714">
        <v>1.5585049041017993</v>
      </c>
      <c r="AF1714">
        <v>0.60333333333333328</v>
      </c>
      <c r="AG1714">
        <v>2.1618382291666665</v>
      </c>
      <c r="AH1714">
        <v>0</v>
      </c>
      <c r="AI1714">
        <v>6.6215886174999996</v>
      </c>
      <c r="AJ1714">
        <v>700</v>
      </c>
      <c r="AK1714">
        <v>65</v>
      </c>
      <c r="AL1714">
        <v>1</v>
      </c>
      <c r="AM1714">
        <v>1</v>
      </c>
      <c r="AN1714">
        <v>0</v>
      </c>
      <c r="AO1714">
        <v>1</v>
      </c>
      <c r="AP1714">
        <v>0</v>
      </c>
      <c r="AQ1714">
        <v>0</v>
      </c>
      <c r="AR1714">
        <v>98.45</v>
      </c>
      <c r="AS1714" s="1" t="s">
        <v>65</v>
      </c>
      <c r="AT1714">
        <v>2</v>
      </c>
      <c r="AU1714">
        <v>32.217766266666665</v>
      </c>
      <c r="AV1714">
        <v>204.25460971666666</v>
      </c>
      <c r="AW1714">
        <v>16</v>
      </c>
      <c r="AX1714">
        <v>0.1</v>
      </c>
      <c r="AY1714">
        <v>0.05</v>
      </c>
      <c r="AZ1714">
        <v>35</v>
      </c>
      <c r="BA1714">
        <v>7.1595036148148147E-2</v>
      </c>
      <c r="BB1714">
        <v>0.1047459537008547</v>
      </c>
      <c r="BC1714">
        <v>10</v>
      </c>
      <c r="BD1714">
        <v>55</v>
      </c>
      <c r="BE1714">
        <v>2</v>
      </c>
      <c r="BF1714">
        <v>13</v>
      </c>
      <c r="BG1714" s="1" t="s">
        <v>99</v>
      </c>
      <c r="BH1714" s="1" t="s">
        <v>6892</v>
      </c>
      <c r="BI1714" s="1" t="s">
        <v>6889</v>
      </c>
      <c r="BJ1714" s="1" t="s">
        <v>6893</v>
      </c>
      <c r="BK1714">
        <v>1900</v>
      </c>
      <c r="BL1714">
        <v>2.8</v>
      </c>
      <c r="BM1714" s="5" t="d">
        <v>15:59:59.9999999999968050</v>
      </c>
      <c r="BN1714" s="5" t="d">
        <v>16:30:00.000</v>
      </c>
      <c r="BO1714">
        <v>16</v>
      </c>
      <c r="BP1714" t="b">
        <v>0</v>
      </c>
    </row>
    <row r="1715" spans="1:68" x14ac:dyDescent="0.2">
      <c r="A1715" s="1" t="s">
        <v>3658</v>
      </c>
      <c r="B1715" s="1" t="s">
        <v>2842</v>
      </c>
      <c r="C1715" s="2" t="d">
        <v>2026-07-08</v>
      </c>
      <c r="D1715">
        <v>34</v>
      </c>
      <c r="E1715" s="1" t="s">
        <v>150</v>
      </c>
      <c r="F1715">
        <v>30</v>
      </c>
      <c r="G1715">
        <v>17</v>
      </c>
      <c r="H1715">
        <v>0</v>
      </c>
      <c r="I1715">
        <v>2</v>
      </c>
      <c r="J1715">
        <v>15</v>
      </c>
      <c r="K1715">
        <v>0</v>
      </c>
      <c r="L1715">
        <v>1</v>
      </c>
      <c r="M1715" s="1" t="s">
        <v>63</v>
      </c>
      <c r="N1715" s="1" t="s">
        <v>3021</v>
      </c>
      <c r="O1715" s="1" t="s">
        <v>3659</v>
      </c>
      <c r="P1715">
        <v>2</v>
      </c>
      <c r="Q1715">
        <v>0</v>
      </c>
      <c r="R1715">
        <v>1600</v>
      </c>
      <c r="S1715">
        <v>1</v>
      </c>
      <c r="T1715">
        <v>34</v>
      </c>
      <c r="U1715">
        <v>30</v>
      </c>
      <c r="V1715">
        <v>150</v>
      </c>
      <c r="W1715">
        <v>31337.64</v>
      </c>
      <c r="X1715">
        <v>5</v>
      </c>
      <c r="Y1715">
        <v>1044.588</v>
      </c>
      <c r="Z1715">
        <v>11.733333333333333</v>
      </c>
      <c r="AA1715">
        <v>9.6979201066666665</v>
      </c>
      <c r="AB1715">
        <v>5</v>
      </c>
      <c r="AC1715">
        <v>9.3663145555555563E-2</v>
      </c>
      <c r="AD1715">
        <v>0</v>
      </c>
      <c r="AE1715">
        <v>1.3155676918014869</v>
      </c>
      <c r="AF1715">
        <v>0.72611111111111104</v>
      </c>
      <c r="AG1715">
        <v>2.0416787944444446</v>
      </c>
      <c r="AH1715">
        <v>0</v>
      </c>
      <c r="AI1715">
        <v>6.7045746344444446</v>
      </c>
      <c r="AJ1715">
        <v>1050</v>
      </c>
      <c r="AK1715">
        <v>65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 s="1" t="s">
        <v>65</v>
      </c>
      <c r="AT1715">
        <v>4</v>
      </c>
      <c r="AU1715">
        <v>37.729456183333333</v>
      </c>
      <c r="AV1715">
        <v>258.98785774999999</v>
      </c>
      <c r="AW1715">
        <v>15</v>
      </c>
      <c r="AX1715">
        <v>0.16666666666666666</v>
      </c>
      <c r="AY1715">
        <v>0</v>
      </c>
      <c r="AZ1715">
        <v>35</v>
      </c>
      <c r="BA1715">
        <v>8.3843235962962961E-2</v>
      </c>
      <c r="BB1715">
        <v>0.13281428602564102</v>
      </c>
      <c r="BC1715">
        <v>13</v>
      </c>
      <c r="BD1715">
        <v>52</v>
      </c>
      <c r="BE1715">
        <v>2</v>
      </c>
      <c r="BF1715">
        <v>13</v>
      </c>
      <c r="BG1715" s="1" t="s">
        <v>83</v>
      </c>
      <c r="BH1715" s="1" t="s">
        <v>6892</v>
      </c>
      <c r="BI1715" s="1" t="s">
        <v>6889</v>
      </c>
      <c r="BJ1715" s="1" t="s">
        <v>6893</v>
      </c>
      <c r="BK1715">
        <v>1900</v>
      </c>
      <c r="BL1715">
        <v>2.8</v>
      </c>
      <c r="BM1715" s="5" t="d">
        <v>16:30:00.000</v>
      </c>
      <c r="BN1715" s="5" t="d">
        <v>17:00:00.0000000000031950</v>
      </c>
      <c r="BO1715">
        <v>16</v>
      </c>
      <c r="BP1715" t="b">
        <v>0</v>
      </c>
    </row>
    <row r="1716" spans="1:68" x14ac:dyDescent="0.2">
      <c r="A1716" s="1" t="s">
        <v>3660</v>
      </c>
      <c r="B1716" s="1" t="s">
        <v>2842</v>
      </c>
      <c r="C1716" s="2" t="d">
        <v>2026-07-08</v>
      </c>
      <c r="D1716">
        <v>35</v>
      </c>
      <c r="E1716" s="1" t="s">
        <v>150</v>
      </c>
      <c r="F1716">
        <v>42</v>
      </c>
      <c r="G1716">
        <v>7</v>
      </c>
      <c r="H1716">
        <v>0</v>
      </c>
      <c r="I1716">
        <v>2</v>
      </c>
      <c r="J1716">
        <v>5</v>
      </c>
      <c r="K1716">
        <v>0</v>
      </c>
      <c r="L1716">
        <v>1</v>
      </c>
      <c r="M1716" s="1" t="s">
        <v>63</v>
      </c>
      <c r="N1716" s="1" t="s">
        <v>3661</v>
      </c>
      <c r="O1716" s="1" t="s">
        <v>3662</v>
      </c>
      <c r="P1716">
        <v>8.4</v>
      </c>
      <c r="Q1716">
        <v>0</v>
      </c>
      <c r="R1716">
        <v>1600</v>
      </c>
      <c r="S1716">
        <v>1</v>
      </c>
      <c r="T1716">
        <v>33</v>
      </c>
      <c r="U1716">
        <v>42</v>
      </c>
      <c r="V1716">
        <v>238</v>
      </c>
      <c r="W1716">
        <v>56241.18</v>
      </c>
      <c r="X1716">
        <v>5.666666666666667</v>
      </c>
      <c r="Y1716">
        <v>1339.0757142857142</v>
      </c>
      <c r="Z1716">
        <v>12.619047619047619</v>
      </c>
      <c r="AA1716">
        <v>10.254882341269841</v>
      </c>
      <c r="AB1716">
        <v>2</v>
      </c>
      <c r="AC1716">
        <v>1.7510330555555571E-2</v>
      </c>
      <c r="AD1716">
        <v>9.4377431746031734E-2</v>
      </c>
      <c r="AE1716">
        <v>1.6610241958779273</v>
      </c>
      <c r="AF1716">
        <v>0.6511904761904761</v>
      </c>
      <c r="AG1716">
        <v>2.4065920964285716</v>
      </c>
      <c r="AH1716">
        <v>0</v>
      </c>
      <c r="AI1716">
        <v>6.9185283317460309</v>
      </c>
      <c r="AJ1716">
        <v>1470</v>
      </c>
      <c r="AK1716">
        <v>32</v>
      </c>
      <c r="AL1716">
        <v>3</v>
      </c>
      <c r="AM1716">
        <v>3</v>
      </c>
      <c r="AN1716">
        <v>1</v>
      </c>
      <c r="AO1716">
        <v>1</v>
      </c>
      <c r="AP1716">
        <v>1</v>
      </c>
      <c r="AQ1716">
        <v>0</v>
      </c>
      <c r="AR1716">
        <v>672.28</v>
      </c>
      <c r="AS1716" s="1" t="s">
        <v>125</v>
      </c>
      <c r="AT1716">
        <v>1</v>
      </c>
      <c r="AU1716">
        <v>61.668863516666669</v>
      </c>
      <c r="AV1716">
        <v>383.87925106666665</v>
      </c>
      <c r="AW1716">
        <v>30</v>
      </c>
      <c r="AX1716">
        <v>4.7619047619047616E-2</v>
      </c>
      <c r="AY1716">
        <v>7.1428571428571425E-2</v>
      </c>
      <c r="AZ1716">
        <v>35</v>
      </c>
      <c r="BA1716">
        <v>0.4111257567777778</v>
      </c>
      <c r="BB1716">
        <v>0.3998742198611111</v>
      </c>
      <c r="BC1716">
        <v>19</v>
      </c>
      <c r="BD1716">
        <v>13</v>
      </c>
      <c r="BE1716">
        <v>3</v>
      </c>
      <c r="BF1716">
        <v>2</v>
      </c>
      <c r="BG1716" s="1" t="s">
        <v>99</v>
      </c>
      <c r="BH1716" s="1" t="s">
        <v>6892</v>
      </c>
      <c r="BI1716" s="1" t="s">
        <v>6889</v>
      </c>
      <c r="BJ1716" s="1" t="s">
        <v>6893</v>
      </c>
      <c r="BK1716">
        <v>1900</v>
      </c>
      <c r="BL1716">
        <v>2.8</v>
      </c>
      <c r="BM1716" s="5" t="d">
        <v>17:00:00.0000000000031950</v>
      </c>
      <c r="BN1716" s="5" t="d">
        <v>17:29:59.9999999999968050</v>
      </c>
      <c r="BO1716">
        <v>17</v>
      </c>
      <c r="BP1716" t="b">
        <v>0</v>
      </c>
    </row>
    <row r="1717" spans="1:68" x14ac:dyDescent="0.2">
      <c r="A1717" s="1" t="s">
        <v>3663</v>
      </c>
      <c r="B1717" s="1" t="s">
        <v>2842</v>
      </c>
      <c r="C1717" s="2" t="d">
        <v>2026-07-08</v>
      </c>
      <c r="D1717">
        <v>36</v>
      </c>
      <c r="E1717" s="1" t="s">
        <v>150</v>
      </c>
      <c r="F1717">
        <v>66</v>
      </c>
      <c r="G1717">
        <v>7</v>
      </c>
      <c r="H1717">
        <v>0</v>
      </c>
      <c r="I1717">
        <v>2</v>
      </c>
      <c r="J1717">
        <v>5</v>
      </c>
      <c r="K1717">
        <v>0</v>
      </c>
      <c r="L1717">
        <v>1</v>
      </c>
      <c r="M1717" s="1" t="s">
        <v>63</v>
      </c>
      <c r="N1717" s="1" t="s">
        <v>2935</v>
      </c>
      <c r="O1717" s="1" t="s">
        <v>3664</v>
      </c>
      <c r="P1717">
        <v>13.2</v>
      </c>
      <c r="Q1717">
        <v>0</v>
      </c>
      <c r="R1717">
        <v>1600</v>
      </c>
      <c r="S1717">
        <v>1</v>
      </c>
      <c r="T1717">
        <v>32</v>
      </c>
      <c r="U1717">
        <v>66</v>
      </c>
      <c r="V1717">
        <v>352</v>
      </c>
      <c r="W1717">
        <v>77049.06</v>
      </c>
      <c r="X1717">
        <v>5.333333333333333</v>
      </c>
      <c r="Y1717">
        <v>1167.4099999999999</v>
      </c>
      <c r="Z1717">
        <v>14.015151515151516</v>
      </c>
      <c r="AA1717">
        <v>10.10562458939394</v>
      </c>
      <c r="AB1717">
        <v>0</v>
      </c>
      <c r="AC1717">
        <v>0</v>
      </c>
      <c r="AD1717">
        <v>5.0199169444444441E-2</v>
      </c>
      <c r="AE1717">
        <v>1.5390625732508554</v>
      </c>
      <c r="AF1717">
        <v>0.67398989898989903</v>
      </c>
      <c r="AG1717">
        <v>1.6031067732323232</v>
      </c>
      <c r="AH1717">
        <v>5.146844823232323E-2</v>
      </c>
      <c r="AI1717">
        <v>6.8903994457070707</v>
      </c>
      <c r="AJ1717">
        <v>2310</v>
      </c>
      <c r="AK1717">
        <v>32</v>
      </c>
      <c r="AL1717">
        <v>4</v>
      </c>
      <c r="AM1717">
        <v>4</v>
      </c>
      <c r="AN1717">
        <v>4</v>
      </c>
      <c r="AO1717">
        <v>0</v>
      </c>
      <c r="AP1717">
        <v>0</v>
      </c>
      <c r="AQ1717">
        <v>0</v>
      </c>
      <c r="AR1717">
        <v>1763.4899999999998</v>
      </c>
      <c r="AS1717" s="1" t="s">
        <v>70</v>
      </c>
      <c r="AT1717">
        <v>0</v>
      </c>
      <c r="AU1717">
        <v>104.64261143333333</v>
      </c>
      <c r="AV1717">
        <v>697.7710380333333</v>
      </c>
      <c r="AW1717">
        <v>32</v>
      </c>
      <c r="AX1717">
        <v>0</v>
      </c>
      <c r="AY1717">
        <v>6.0606060606060608E-2</v>
      </c>
      <c r="AZ1717">
        <v>35</v>
      </c>
      <c r="BA1717">
        <v>0.69761740955555551</v>
      </c>
      <c r="BB1717">
        <v>0.72684483128472221</v>
      </c>
      <c r="BC1717">
        <v>34</v>
      </c>
      <c r="BD1717">
        <v>-2</v>
      </c>
      <c r="BE1717">
        <v>5</v>
      </c>
      <c r="BF1717">
        <v>0</v>
      </c>
      <c r="BG1717" s="1" t="s">
        <v>99</v>
      </c>
      <c r="BH1717" s="1" t="s">
        <v>6892</v>
      </c>
      <c r="BI1717" s="1" t="s">
        <v>6889</v>
      </c>
      <c r="BJ1717" s="1" t="s">
        <v>6893</v>
      </c>
      <c r="BK1717">
        <v>1900</v>
      </c>
      <c r="BL1717">
        <v>2.8</v>
      </c>
      <c r="BM1717" s="5" t="d">
        <v>17:29:59.9999999999968050</v>
      </c>
      <c r="BN1717" s="5" t="d">
        <v>18:00:00.000</v>
      </c>
      <c r="BO1717">
        <v>17</v>
      </c>
      <c r="BP1717" t="b">
        <v>0</v>
      </c>
    </row>
    <row r="1718" spans="1:68" x14ac:dyDescent="0.2">
      <c r="A1718" s="1" t="s">
        <v>3665</v>
      </c>
      <c r="B1718" s="1" t="s">
        <v>2842</v>
      </c>
      <c r="C1718" s="2" t="d">
        <v>2026-07-08</v>
      </c>
      <c r="D1718">
        <v>37</v>
      </c>
      <c r="E1718" s="1" t="s">
        <v>165</v>
      </c>
      <c r="F1718">
        <v>72</v>
      </c>
      <c r="G1718">
        <v>10</v>
      </c>
      <c r="H1718">
        <v>0</v>
      </c>
      <c r="I1718">
        <v>0</v>
      </c>
      <c r="J1718">
        <v>10</v>
      </c>
      <c r="K1718">
        <v>0</v>
      </c>
      <c r="L1718">
        <v>0</v>
      </c>
      <c r="M1718" s="1" t="s">
        <v>63</v>
      </c>
      <c r="N1718" s="1" t="s">
        <v>63</v>
      </c>
      <c r="O1718" s="1" t="s">
        <v>3666</v>
      </c>
      <c r="P1718">
        <v>7.2</v>
      </c>
      <c r="Q1718">
        <v>0</v>
      </c>
      <c r="R1718">
        <v>1600</v>
      </c>
      <c r="S1718">
        <v>0</v>
      </c>
      <c r="T1718">
        <v>32</v>
      </c>
      <c r="U1718">
        <v>72</v>
      </c>
      <c r="V1718">
        <v>370</v>
      </c>
      <c r="W1718">
        <v>80712.479999999996</v>
      </c>
      <c r="X1718">
        <v>5.1388888888888893</v>
      </c>
      <c r="Y1718">
        <v>1121.0066666666667</v>
      </c>
      <c r="Z1718">
        <v>15.736111111111111</v>
      </c>
      <c r="AA1718">
        <v>9.5611946787037034</v>
      </c>
      <c r="AB1718">
        <v>0</v>
      </c>
      <c r="AC1718">
        <v>0</v>
      </c>
      <c r="AD1718">
        <v>0</v>
      </c>
      <c r="AE1718">
        <v>1.4255135366654261</v>
      </c>
      <c r="AF1718">
        <v>0.58171296296296293</v>
      </c>
      <c r="AG1718">
        <v>1.7694685053240742</v>
      </c>
      <c r="AH1718">
        <v>1.838249837962963E-2</v>
      </c>
      <c r="AI1718">
        <v>6.5994745685185183</v>
      </c>
      <c r="AJ1718">
        <v>2880</v>
      </c>
      <c r="AK1718">
        <v>32</v>
      </c>
      <c r="AL1718">
        <v>2</v>
      </c>
      <c r="AM1718">
        <v>2</v>
      </c>
      <c r="AN1718">
        <v>0</v>
      </c>
      <c r="AO1718">
        <v>2</v>
      </c>
      <c r="AP1718">
        <v>0</v>
      </c>
      <c r="AQ1718">
        <v>0</v>
      </c>
      <c r="AR1718">
        <v>323.59000000000003</v>
      </c>
      <c r="AS1718" s="1" t="s">
        <v>70</v>
      </c>
      <c r="AT1718">
        <v>0</v>
      </c>
      <c r="AU1718">
        <v>107.45039885</v>
      </c>
      <c r="AV1718">
        <v>659.78734910000003</v>
      </c>
      <c r="AW1718">
        <v>32</v>
      </c>
      <c r="AX1718">
        <v>0</v>
      </c>
      <c r="AY1718">
        <v>2.7777777777777776E-2</v>
      </c>
      <c r="AZ1718">
        <v>40</v>
      </c>
      <c r="BA1718">
        <v>0.35816799616666667</v>
      </c>
      <c r="BB1718">
        <v>0.68727848864583341</v>
      </c>
      <c r="BC1718">
        <v>32</v>
      </c>
      <c r="BD1718">
        <v>0</v>
      </c>
      <c r="BE1718">
        <v>6</v>
      </c>
      <c r="BF1718">
        <v>4</v>
      </c>
      <c r="BG1718" s="1" t="s">
        <v>99</v>
      </c>
      <c r="BH1718" s="1" t="s">
        <v>6892</v>
      </c>
      <c r="BI1718" s="1" t="s">
        <v>6889</v>
      </c>
      <c r="BJ1718" s="1" t="s">
        <v>6893</v>
      </c>
      <c r="BK1718">
        <v>1900</v>
      </c>
      <c r="BL1718">
        <v>2.8</v>
      </c>
      <c r="BM1718" s="5" t="d">
        <v>18:00:00.000</v>
      </c>
      <c r="BN1718" s="5" t="d">
        <v>18:30:00.0000000000031950</v>
      </c>
      <c r="BO1718">
        <v>18</v>
      </c>
      <c r="BP1718" t="b">
        <v>1</v>
      </c>
    </row>
    <row r="1719" spans="1:68" x14ac:dyDescent="0.2">
      <c r="A1719" s="1" t="s">
        <v>3667</v>
      </c>
      <c r="B1719" s="1" t="s">
        <v>2842</v>
      </c>
      <c r="C1719" s="2" t="d">
        <v>2026-07-08</v>
      </c>
      <c r="D1719">
        <v>38</v>
      </c>
      <c r="E1719" s="1" t="s">
        <v>165</v>
      </c>
      <c r="F1719">
        <v>93</v>
      </c>
      <c r="G1719">
        <v>10</v>
      </c>
      <c r="H1719">
        <v>0</v>
      </c>
      <c r="I1719">
        <v>0</v>
      </c>
      <c r="J1719">
        <v>10</v>
      </c>
      <c r="K1719">
        <v>0</v>
      </c>
      <c r="L1719">
        <v>0</v>
      </c>
      <c r="M1719" s="1" t="s">
        <v>63</v>
      </c>
      <c r="N1719" s="1" t="s">
        <v>63</v>
      </c>
      <c r="O1719" s="1" t="s">
        <v>3668</v>
      </c>
      <c r="P1719">
        <v>9.3000000000000007</v>
      </c>
      <c r="Q1719">
        <v>0</v>
      </c>
      <c r="R1719">
        <v>1600</v>
      </c>
      <c r="S1719">
        <v>0</v>
      </c>
      <c r="T1719">
        <v>32</v>
      </c>
      <c r="U1719">
        <v>93</v>
      </c>
      <c r="V1719">
        <v>492</v>
      </c>
      <c r="W1719">
        <v>111567.49</v>
      </c>
      <c r="X1719">
        <v>5.290322580645161</v>
      </c>
      <c r="Y1719">
        <v>1199.650430107527</v>
      </c>
      <c r="Z1719">
        <v>17.451612903225808</v>
      </c>
      <c r="AA1719">
        <v>13.119778458243729</v>
      </c>
      <c r="AB1719">
        <v>3</v>
      </c>
      <c r="AC1719">
        <v>1.1238131003584227E-2</v>
      </c>
      <c r="AD1719">
        <v>9.1383924731182787E-4</v>
      </c>
      <c r="AE1719">
        <v>1.4798356151077052</v>
      </c>
      <c r="AF1719">
        <v>0.63978494623655913</v>
      </c>
      <c r="AG1719">
        <v>0.10833314802867383</v>
      </c>
      <c r="AH1719">
        <v>2.8641672100358422</v>
      </c>
      <c r="AI1719">
        <v>7.1997721820788527</v>
      </c>
      <c r="AJ1719">
        <v>3720</v>
      </c>
      <c r="AK1719">
        <v>32</v>
      </c>
      <c r="AL1719">
        <v>2</v>
      </c>
      <c r="AM1719">
        <v>2</v>
      </c>
      <c r="AN1719">
        <v>2</v>
      </c>
      <c r="AO1719">
        <v>0</v>
      </c>
      <c r="AP1719">
        <v>0</v>
      </c>
      <c r="AQ1719">
        <v>0</v>
      </c>
      <c r="AR1719">
        <v>1390.5700000000002</v>
      </c>
      <c r="AS1719" s="1" t="s">
        <v>173</v>
      </c>
      <c r="AT1719">
        <v>3</v>
      </c>
      <c r="AU1719">
        <v>136.08167689999999</v>
      </c>
      <c r="AV1719">
        <v>864.59801053333331</v>
      </c>
      <c r="AW1719">
        <v>32</v>
      </c>
      <c r="AX1719">
        <v>3.2258064516129031E-2</v>
      </c>
      <c r="AY1719">
        <v>2.1505376344086023E-2</v>
      </c>
      <c r="AZ1719">
        <v>40</v>
      </c>
      <c r="BA1719">
        <v>0.45360558966666664</v>
      </c>
      <c r="BB1719">
        <v>0.90062292763888885</v>
      </c>
      <c r="BC1719">
        <v>42</v>
      </c>
      <c r="BD1719">
        <v>-10</v>
      </c>
      <c r="BE1719">
        <v>7</v>
      </c>
      <c r="BF1719">
        <v>3</v>
      </c>
      <c r="BG1719" s="1" t="s">
        <v>99</v>
      </c>
      <c r="BH1719" s="1" t="s">
        <v>6892</v>
      </c>
      <c r="BI1719" s="1" t="s">
        <v>6889</v>
      </c>
      <c r="BJ1719" s="1" t="s">
        <v>6893</v>
      </c>
      <c r="BK1719">
        <v>1900</v>
      </c>
      <c r="BL1719">
        <v>2.8</v>
      </c>
      <c r="BM1719" s="5" t="d">
        <v>18:30:00.0000000000031950</v>
      </c>
      <c r="BN1719" s="5" t="d">
        <v>18:59:59.9999999999968050</v>
      </c>
      <c r="BO1719">
        <v>18</v>
      </c>
      <c r="BP1719" t="b">
        <v>1</v>
      </c>
    </row>
    <row r="1720" spans="1:68" x14ac:dyDescent="0.2">
      <c r="A1720" s="1" t="s">
        <v>3669</v>
      </c>
      <c r="B1720" s="1" t="s">
        <v>2842</v>
      </c>
      <c r="C1720" s="2" t="d">
        <v>2026-07-08</v>
      </c>
      <c r="D1720">
        <v>39</v>
      </c>
      <c r="E1720" s="1" t="s">
        <v>165</v>
      </c>
      <c r="F1720">
        <v>101</v>
      </c>
      <c r="G1720">
        <v>10</v>
      </c>
      <c r="H1720">
        <v>0</v>
      </c>
      <c r="I1720">
        <v>0</v>
      </c>
      <c r="J1720">
        <v>10</v>
      </c>
      <c r="K1720">
        <v>0</v>
      </c>
      <c r="L1720">
        <v>0</v>
      </c>
      <c r="M1720" s="1" t="s">
        <v>63</v>
      </c>
      <c r="N1720" s="1" t="s">
        <v>63</v>
      </c>
      <c r="O1720" s="1" t="s">
        <v>3670</v>
      </c>
      <c r="P1720">
        <v>10.1</v>
      </c>
      <c r="Q1720">
        <v>0</v>
      </c>
      <c r="R1720">
        <v>1600</v>
      </c>
      <c r="S1720">
        <v>0</v>
      </c>
      <c r="T1720">
        <v>32</v>
      </c>
      <c r="U1720">
        <v>101</v>
      </c>
      <c r="V1720">
        <v>548</v>
      </c>
      <c r="W1720">
        <v>126628.36</v>
      </c>
      <c r="X1720">
        <v>5.4257425742574261</v>
      </c>
      <c r="Y1720">
        <v>1253.7461386138614</v>
      </c>
      <c r="Z1720">
        <v>17.623762376237625</v>
      </c>
      <c r="AA1720">
        <v>15.67217188168317</v>
      </c>
      <c r="AB1720">
        <v>24</v>
      </c>
      <c r="AC1720">
        <v>0.41285905066006595</v>
      </c>
      <c r="AD1720">
        <v>1.1656577887788778E-2</v>
      </c>
      <c r="AE1720">
        <v>1.4974084225909379</v>
      </c>
      <c r="AF1720">
        <v>0.67359735973597357</v>
      </c>
      <c r="AG1720">
        <v>0</v>
      </c>
      <c r="AH1720">
        <v>5.9091467069306933</v>
      </c>
      <c r="AI1720">
        <v>6.7308578542904289</v>
      </c>
      <c r="AJ1720">
        <v>4040</v>
      </c>
      <c r="AK1720">
        <v>32</v>
      </c>
      <c r="AL1720">
        <v>3</v>
      </c>
      <c r="AM1720">
        <v>3</v>
      </c>
      <c r="AN1720">
        <v>1</v>
      </c>
      <c r="AO1720">
        <v>1</v>
      </c>
      <c r="AP1720">
        <v>1</v>
      </c>
      <c r="AQ1720">
        <v>0</v>
      </c>
      <c r="AR1720">
        <v>1572.45</v>
      </c>
      <c r="AS1720" s="1" t="s">
        <v>173</v>
      </c>
      <c r="AT1720">
        <v>24</v>
      </c>
      <c r="AU1720">
        <v>153.21827176666667</v>
      </c>
      <c r="AV1720">
        <v>889.4184219166666</v>
      </c>
      <c r="AW1720">
        <v>32</v>
      </c>
      <c r="AX1720">
        <v>0.23762376237623761</v>
      </c>
      <c r="AY1720">
        <v>2.9702970297029702E-2</v>
      </c>
      <c r="AZ1720">
        <v>40</v>
      </c>
      <c r="BA1720">
        <v>0.51072757255555556</v>
      </c>
      <c r="BB1720">
        <v>0.92647752282986107</v>
      </c>
      <c r="BC1720">
        <v>43</v>
      </c>
      <c r="BD1720">
        <v>-11</v>
      </c>
      <c r="BE1720">
        <v>8</v>
      </c>
      <c r="BF1720">
        <v>2</v>
      </c>
      <c r="BG1720" s="1" t="s">
        <v>174</v>
      </c>
      <c r="BH1720" s="1" t="s">
        <v>6892</v>
      </c>
      <c r="BI1720" s="1" t="s">
        <v>6889</v>
      </c>
      <c r="BJ1720" s="1" t="s">
        <v>6893</v>
      </c>
      <c r="BK1720">
        <v>1900</v>
      </c>
      <c r="BL1720">
        <v>2.8</v>
      </c>
      <c r="BM1720" s="5" t="d">
        <v>18:59:59.9999999999968050</v>
      </c>
      <c r="BN1720" s="5" t="d">
        <v>19:30:00.000</v>
      </c>
      <c r="BO1720">
        <v>19</v>
      </c>
      <c r="BP1720" t="b">
        <v>1</v>
      </c>
    </row>
    <row r="1721" spans="1:68" x14ac:dyDescent="0.2">
      <c r="A1721" s="1" t="s">
        <v>3671</v>
      </c>
      <c r="B1721" s="1" t="s">
        <v>2842</v>
      </c>
      <c r="C1721" s="2" t="d">
        <v>2026-07-08</v>
      </c>
      <c r="D1721">
        <v>40</v>
      </c>
      <c r="E1721" s="1" t="s">
        <v>165</v>
      </c>
      <c r="F1721">
        <v>137</v>
      </c>
      <c r="G1721">
        <v>10</v>
      </c>
      <c r="H1721">
        <v>0</v>
      </c>
      <c r="I1721">
        <v>0</v>
      </c>
      <c r="J1721">
        <v>10</v>
      </c>
      <c r="K1721">
        <v>0</v>
      </c>
      <c r="L1721">
        <v>0</v>
      </c>
      <c r="M1721" s="1" t="s">
        <v>63</v>
      </c>
      <c r="N1721" s="1" t="s">
        <v>63</v>
      </c>
      <c r="O1721" s="1" t="s">
        <v>3672</v>
      </c>
      <c r="P1721">
        <v>13.7</v>
      </c>
      <c r="Q1721">
        <v>0</v>
      </c>
      <c r="R1721">
        <v>1600</v>
      </c>
      <c r="S1721">
        <v>0</v>
      </c>
      <c r="T1721">
        <v>32</v>
      </c>
      <c r="U1721">
        <v>137</v>
      </c>
      <c r="V1721">
        <v>649</v>
      </c>
      <c r="W1721">
        <v>148731.54999999999</v>
      </c>
      <c r="X1721">
        <v>4.7372262773722627</v>
      </c>
      <c r="Y1721">
        <v>1085.6317518248175</v>
      </c>
      <c r="Z1721">
        <v>19.956204379562045</v>
      </c>
      <c r="AA1721">
        <v>29.956600263990268</v>
      </c>
      <c r="AB1721">
        <v>136</v>
      </c>
      <c r="AC1721">
        <v>10.007369942092456</v>
      </c>
      <c r="AD1721">
        <v>1.7350752433090019E-2</v>
      </c>
      <c r="AE1721">
        <v>1.3251322388980391</v>
      </c>
      <c r="AF1721">
        <v>0.64111922141119215</v>
      </c>
      <c r="AG1721">
        <v>0</v>
      </c>
      <c r="AH1721">
        <v>20.139330812043799</v>
      </c>
      <c r="AI1721">
        <v>6.9021587163017033</v>
      </c>
      <c r="AJ1721">
        <v>5480</v>
      </c>
      <c r="AK1721">
        <v>32</v>
      </c>
      <c r="AL1721">
        <v>4</v>
      </c>
      <c r="AM1721">
        <v>4</v>
      </c>
      <c r="AN1721">
        <v>1</v>
      </c>
      <c r="AO1721">
        <v>2</v>
      </c>
      <c r="AP1721">
        <v>1</v>
      </c>
      <c r="AQ1721">
        <v>0</v>
      </c>
      <c r="AR1721">
        <v>712.64</v>
      </c>
      <c r="AS1721" s="1" t="s">
        <v>173</v>
      </c>
      <c r="AT1721">
        <v>136</v>
      </c>
      <c r="AU1721">
        <v>180.02176505</v>
      </c>
      <c r="AV1721">
        <v>885.14837776666661</v>
      </c>
      <c r="AW1721">
        <v>32</v>
      </c>
      <c r="AX1721">
        <v>0.99270072992700731</v>
      </c>
      <c r="AY1721">
        <v>2.9197080291970802E-2</v>
      </c>
      <c r="AZ1721">
        <v>40</v>
      </c>
      <c r="BA1721">
        <v>0.60007255016666672</v>
      </c>
      <c r="BB1721">
        <v>0.92202956017361104</v>
      </c>
      <c r="BC1721">
        <v>43</v>
      </c>
      <c r="BD1721">
        <v>-11</v>
      </c>
      <c r="BE1721">
        <v>9</v>
      </c>
      <c r="BF1721">
        <v>1</v>
      </c>
      <c r="BG1721" s="1" t="s">
        <v>174</v>
      </c>
      <c r="BH1721" s="1" t="s">
        <v>6892</v>
      </c>
      <c r="BI1721" s="1" t="s">
        <v>6889</v>
      </c>
      <c r="BJ1721" s="1" t="s">
        <v>6893</v>
      </c>
      <c r="BK1721">
        <v>1900</v>
      </c>
      <c r="BL1721">
        <v>2.8</v>
      </c>
      <c r="BM1721" s="5" t="d">
        <v>19:30:00.000</v>
      </c>
      <c r="BN1721" s="5" t="d">
        <v>20:00:00.0000000000031950</v>
      </c>
      <c r="BO1721">
        <v>19</v>
      </c>
      <c r="BP1721" t="b">
        <v>1</v>
      </c>
    </row>
    <row r="1722" spans="1:68" x14ac:dyDescent="0.2">
      <c r="A1722" s="1" t="s">
        <v>3673</v>
      </c>
      <c r="B1722" s="1" t="s">
        <v>2842</v>
      </c>
      <c r="C1722" s="2" t="d">
        <v>2026-07-08</v>
      </c>
      <c r="D1722">
        <v>41</v>
      </c>
      <c r="E1722" s="1" t="s">
        <v>165</v>
      </c>
      <c r="F1722">
        <v>123</v>
      </c>
      <c r="G1722">
        <v>10</v>
      </c>
      <c r="H1722">
        <v>0</v>
      </c>
      <c r="I1722">
        <v>0</v>
      </c>
      <c r="J1722">
        <v>10</v>
      </c>
      <c r="K1722">
        <v>0</v>
      </c>
      <c r="L1722">
        <v>0</v>
      </c>
      <c r="M1722" s="1" t="s">
        <v>63</v>
      </c>
      <c r="N1722" s="1" t="s">
        <v>63</v>
      </c>
      <c r="O1722" s="1" t="s">
        <v>3674</v>
      </c>
      <c r="P1722">
        <v>12.3</v>
      </c>
      <c r="Q1722">
        <v>0</v>
      </c>
      <c r="R1722">
        <v>1600</v>
      </c>
      <c r="S1722">
        <v>0</v>
      </c>
      <c r="T1722">
        <v>32</v>
      </c>
      <c r="U1722">
        <v>123</v>
      </c>
      <c r="V1722">
        <v>629</v>
      </c>
      <c r="W1722">
        <v>140072.82</v>
      </c>
      <c r="X1722">
        <v>5.1138211382113825</v>
      </c>
      <c r="Y1722">
        <v>1138.8034146341463</v>
      </c>
      <c r="Z1722">
        <v>19.097560975609756</v>
      </c>
      <c r="AA1722">
        <v>46.992666735501359</v>
      </c>
      <c r="AB1722">
        <v>123</v>
      </c>
      <c r="AC1722">
        <v>27.895105759891599</v>
      </c>
      <c r="AD1722">
        <v>5.4540661246612436E-3</v>
      </c>
      <c r="AE1722">
        <v>1.4003074638893647</v>
      </c>
      <c r="AF1722">
        <v>0.63116531165311651</v>
      </c>
      <c r="AG1722">
        <v>0</v>
      </c>
      <c r="AH1722">
        <v>37.288198950677511</v>
      </c>
      <c r="AI1722">
        <v>6.7319040772357726</v>
      </c>
      <c r="AJ1722">
        <v>4920</v>
      </c>
      <c r="AK1722">
        <v>32</v>
      </c>
      <c r="AL1722">
        <v>1</v>
      </c>
      <c r="AM1722">
        <v>1</v>
      </c>
      <c r="AN1722">
        <v>1</v>
      </c>
      <c r="AO1722">
        <v>0</v>
      </c>
      <c r="AP1722">
        <v>0</v>
      </c>
      <c r="AQ1722">
        <v>0</v>
      </c>
      <c r="AR1722">
        <v>840.82</v>
      </c>
      <c r="AS1722" s="1" t="s">
        <v>173</v>
      </c>
      <c r="AT1722">
        <v>123</v>
      </c>
      <c r="AU1722">
        <v>169.57356533333333</v>
      </c>
      <c r="AV1722">
        <v>882.63682359999996</v>
      </c>
      <c r="AW1722">
        <v>32</v>
      </c>
      <c r="AX1722">
        <v>1</v>
      </c>
      <c r="AY1722">
        <v>8.130081300813009E-3</v>
      </c>
      <c r="AZ1722">
        <v>40</v>
      </c>
      <c r="BA1722">
        <v>0.56524521777777781</v>
      </c>
      <c r="BB1722">
        <v>0.91941335791666667</v>
      </c>
      <c r="BC1722">
        <v>43</v>
      </c>
      <c r="BD1722">
        <v>-11</v>
      </c>
      <c r="BE1722">
        <v>9</v>
      </c>
      <c r="BF1722">
        <v>1</v>
      </c>
      <c r="BG1722" s="1" t="s">
        <v>174</v>
      </c>
      <c r="BH1722" s="1" t="s">
        <v>6892</v>
      </c>
      <c r="BI1722" s="1" t="s">
        <v>6889</v>
      </c>
      <c r="BJ1722" s="1" t="s">
        <v>6893</v>
      </c>
      <c r="BK1722">
        <v>1900</v>
      </c>
      <c r="BL1722">
        <v>2.8</v>
      </c>
      <c r="BM1722" s="5" t="d">
        <v>20:00:00.0000000000031950</v>
      </c>
      <c r="BN1722" s="5" t="d">
        <v>20:29:59.9999999999968050</v>
      </c>
      <c r="BO1722">
        <v>20</v>
      </c>
      <c r="BP1722" t="b">
        <v>1</v>
      </c>
    </row>
    <row r="1723" spans="1:68" x14ac:dyDescent="0.2">
      <c r="A1723" s="1" t="s">
        <v>3675</v>
      </c>
      <c r="B1723" s="1" t="s">
        <v>2842</v>
      </c>
      <c r="C1723" s="2" t="d">
        <v>2026-07-08</v>
      </c>
      <c r="D1723">
        <v>42</v>
      </c>
      <c r="E1723" s="1" t="s">
        <v>165</v>
      </c>
      <c r="F1723">
        <v>126</v>
      </c>
      <c r="G1723">
        <v>10</v>
      </c>
      <c r="H1723">
        <v>0</v>
      </c>
      <c r="I1723">
        <v>0</v>
      </c>
      <c r="J1723">
        <v>10</v>
      </c>
      <c r="K1723">
        <v>0</v>
      </c>
      <c r="L1723">
        <v>0</v>
      </c>
      <c r="M1723" s="1" t="s">
        <v>63</v>
      </c>
      <c r="N1723" s="1" t="s">
        <v>63</v>
      </c>
      <c r="O1723" s="1" t="s">
        <v>3676</v>
      </c>
      <c r="P1723">
        <v>12.6</v>
      </c>
      <c r="Q1723">
        <v>0</v>
      </c>
      <c r="R1723">
        <v>1600</v>
      </c>
      <c r="S1723">
        <v>0</v>
      </c>
      <c r="T1723">
        <v>32</v>
      </c>
      <c r="U1723">
        <v>126</v>
      </c>
      <c r="V1723">
        <v>633</v>
      </c>
      <c r="W1723">
        <v>146026.97</v>
      </c>
      <c r="X1723">
        <v>5.0238095238095237</v>
      </c>
      <c r="Y1723">
        <v>1158.9442063492063</v>
      </c>
      <c r="Z1723">
        <v>19.365079365079364</v>
      </c>
      <c r="AA1723">
        <v>60.404616041931213</v>
      </c>
      <c r="AB1723">
        <v>126</v>
      </c>
      <c r="AC1723">
        <v>41.039536676851846</v>
      </c>
      <c r="AD1723">
        <v>0</v>
      </c>
      <c r="AE1723">
        <v>1.4089330380313521</v>
      </c>
      <c r="AF1723">
        <v>0.68425925925925923</v>
      </c>
      <c r="AG1723">
        <v>0</v>
      </c>
      <c r="AH1723">
        <v>50.618831530952377</v>
      </c>
      <c r="AI1723">
        <v>6.8718250100529108</v>
      </c>
      <c r="AJ1723">
        <v>5040</v>
      </c>
      <c r="AK1723">
        <v>32</v>
      </c>
      <c r="AL1723">
        <v>2</v>
      </c>
      <c r="AM1723">
        <v>2</v>
      </c>
      <c r="AN1723">
        <v>1</v>
      </c>
      <c r="AO1723">
        <v>1</v>
      </c>
      <c r="AP1723">
        <v>0</v>
      </c>
      <c r="AQ1723">
        <v>0</v>
      </c>
      <c r="AR1723">
        <v>508.86</v>
      </c>
      <c r="AS1723" s="1" t="s">
        <v>173</v>
      </c>
      <c r="AT1723">
        <v>126</v>
      </c>
      <c r="AU1723">
        <v>175.41642553333332</v>
      </c>
      <c r="AV1723">
        <v>886.03539364999995</v>
      </c>
      <c r="AW1723">
        <v>32</v>
      </c>
      <c r="AX1723">
        <v>1</v>
      </c>
      <c r="AY1723">
        <v>1.5873015873015872E-2</v>
      </c>
      <c r="AZ1723">
        <v>40</v>
      </c>
      <c r="BA1723">
        <v>0.58472141844444436</v>
      </c>
      <c r="BB1723">
        <v>0.92295353505208333</v>
      </c>
      <c r="BC1723">
        <v>43</v>
      </c>
      <c r="BD1723">
        <v>-11</v>
      </c>
      <c r="BE1723">
        <v>9</v>
      </c>
      <c r="BF1723">
        <v>1</v>
      </c>
      <c r="BG1723" s="1" t="s">
        <v>174</v>
      </c>
      <c r="BH1723" s="1" t="s">
        <v>6892</v>
      </c>
      <c r="BI1723" s="1" t="s">
        <v>6889</v>
      </c>
      <c r="BJ1723" s="1" t="s">
        <v>6893</v>
      </c>
      <c r="BK1723">
        <v>1900</v>
      </c>
      <c r="BL1723">
        <v>2.8</v>
      </c>
      <c r="BM1723" s="5" t="d">
        <v>20:29:59.9999999999968050</v>
      </c>
      <c r="BN1723" s="5" t="d">
        <v>21:00:00.000</v>
      </c>
      <c r="BO1723">
        <v>20</v>
      </c>
      <c r="BP1723" t="b">
        <v>1</v>
      </c>
    </row>
    <row r="1724" spans="1:68" x14ac:dyDescent="0.2">
      <c r="A1724" s="1" t="s">
        <v>3677</v>
      </c>
      <c r="B1724" s="1" t="s">
        <v>2842</v>
      </c>
      <c r="C1724" s="2" t="d">
        <v>2026-07-08</v>
      </c>
      <c r="D1724">
        <v>43</v>
      </c>
      <c r="E1724" s="1" t="s">
        <v>165</v>
      </c>
      <c r="F1724">
        <v>140</v>
      </c>
      <c r="G1724">
        <v>10</v>
      </c>
      <c r="H1724">
        <v>0</v>
      </c>
      <c r="I1724">
        <v>0</v>
      </c>
      <c r="J1724">
        <v>10</v>
      </c>
      <c r="K1724">
        <v>0</v>
      </c>
      <c r="L1724">
        <v>0</v>
      </c>
      <c r="M1724" s="1" t="s">
        <v>63</v>
      </c>
      <c r="N1724" s="1" t="s">
        <v>63</v>
      </c>
      <c r="O1724" s="1" t="s">
        <v>3678</v>
      </c>
      <c r="P1724">
        <v>14</v>
      </c>
      <c r="Q1724">
        <v>0</v>
      </c>
      <c r="R1724">
        <v>1600</v>
      </c>
      <c r="S1724">
        <v>0</v>
      </c>
      <c r="T1724">
        <v>32</v>
      </c>
      <c r="U1724">
        <v>140</v>
      </c>
      <c r="V1724">
        <v>676</v>
      </c>
      <c r="W1724">
        <v>153649.29999999999</v>
      </c>
      <c r="X1724">
        <v>4.8285714285714283</v>
      </c>
      <c r="Y1724">
        <v>1097.4949999999999</v>
      </c>
      <c r="Z1724">
        <v>20.142857142857142</v>
      </c>
      <c r="AA1724">
        <v>78.531082598333327</v>
      </c>
      <c r="AB1724">
        <v>140</v>
      </c>
      <c r="AC1724">
        <v>58.388225455476196</v>
      </c>
      <c r="AD1724">
        <v>2.3236914404761902E-2</v>
      </c>
      <c r="AE1724">
        <v>1.3636830236103927</v>
      </c>
      <c r="AF1724">
        <v>0.65321428571428575</v>
      </c>
      <c r="AG1724">
        <v>0</v>
      </c>
      <c r="AH1724">
        <v>68.569639700238085</v>
      </c>
      <c r="AI1724">
        <v>7.0076181891666671</v>
      </c>
      <c r="AJ1724">
        <v>5600</v>
      </c>
      <c r="AK1724">
        <v>32</v>
      </c>
      <c r="AL1724">
        <v>8</v>
      </c>
      <c r="AM1724">
        <v>7</v>
      </c>
      <c r="AN1724">
        <v>1</v>
      </c>
      <c r="AO1724">
        <v>2</v>
      </c>
      <c r="AP1724">
        <v>5</v>
      </c>
      <c r="AQ1724">
        <v>0</v>
      </c>
      <c r="AR1724">
        <v>1807.8999999999999</v>
      </c>
      <c r="AS1724" s="1" t="s">
        <v>173</v>
      </c>
      <c r="AT1724">
        <v>140</v>
      </c>
      <c r="AU1724">
        <v>196.05027298333334</v>
      </c>
      <c r="AV1724">
        <v>878.19169738333335</v>
      </c>
      <c r="AW1724">
        <v>32</v>
      </c>
      <c r="AX1724">
        <v>1</v>
      </c>
      <c r="AY1724">
        <v>0.05</v>
      </c>
      <c r="AZ1724">
        <v>40</v>
      </c>
      <c r="BA1724">
        <v>0.65350090994444443</v>
      </c>
      <c r="BB1724">
        <v>0.91478301810763896</v>
      </c>
      <c r="BC1724">
        <v>42</v>
      </c>
      <c r="BD1724">
        <v>-10</v>
      </c>
      <c r="BE1724">
        <v>10</v>
      </c>
      <c r="BF1724">
        <v>0</v>
      </c>
      <c r="BG1724" s="1" t="s">
        <v>174</v>
      </c>
      <c r="BH1724" s="1" t="s">
        <v>6892</v>
      </c>
      <c r="BI1724" s="1" t="s">
        <v>6889</v>
      </c>
      <c r="BJ1724" s="1" t="s">
        <v>6893</v>
      </c>
      <c r="BK1724">
        <v>1900</v>
      </c>
      <c r="BL1724">
        <v>2.8</v>
      </c>
      <c r="BM1724" s="5" t="d">
        <v>21:00:00.000</v>
      </c>
      <c r="BN1724" s="5" t="d">
        <v>21:30:00.0000000000031950</v>
      </c>
      <c r="BO1724">
        <v>21</v>
      </c>
      <c r="BP1724" t="b">
        <v>1</v>
      </c>
    </row>
    <row r="1725" spans="1:68" x14ac:dyDescent="0.2">
      <c r="A1725" s="1" t="s">
        <v>3679</v>
      </c>
      <c r="B1725" s="1" t="s">
        <v>2842</v>
      </c>
      <c r="C1725" s="2" t="d">
        <v>2026-07-08</v>
      </c>
      <c r="D1725">
        <v>44</v>
      </c>
      <c r="E1725" s="1" t="s">
        <v>165</v>
      </c>
      <c r="F1725">
        <v>102</v>
      </c>
      <c r="G1725">
        <v>10</v>
      </c>
      <c r="H1725">
        <v>0</v>
      </c>
      <c r="I1725">
        <v>0</v>
      </c>
      <c r="J1725">
        <v>10</v>
      </c>
      <c r="K1725">
        <v>0</v>
      </c>
      <c r="L1725">
        <v>0</v>
      </c>
      <c r="M1725" s="1" t="s">
        <v>63</v>
      </c>
      <c r="N1725" s="1" t="s">
        <v>63</v>
      </c>
      <c r="O1725" s="1" t="s">
        <v>3680</v>
      </c>
      <c r="P1725">
        <v>10.199999999999999</v>
      </c>
      <c r="Q1725">
        <v>0</v>
      </c>
      <c r="R1725">
        <v>1600</v>
      </c>
      <c r="S1725">
        <v>0</v>
      </c>
      <c r="T1725">
        <v>32</v>
      </c>
      <c r="U1725">
        <v>102</v>
      </c>
      <c r="V1725">
        <v>520</v>
      </c>
      <c r="W1725">
        <v>120911.38</v>
      </c>
      <c r="X1725">
        <v>5.0980392156862742</v>
      </c>
      <c r="Y1725">
        <v>1185.4056862745099</v>
      </c>
      <c r="Z1725">
        <v>17.833333333333332</v>
      </c>
      <c r="AA1725">
        <v>93.787781596241828</v>
      </c>
      <c r="AB1725">
        <v>102</v>
      </c>
      <c r="AC1725">
        <v>75.9544482629085</v>
      </c>
      <c r="AD1725">
        <v>1.3948949346405226E-3</v>
      </c>
      <c r="AE1725">
        <v>1.3973698778542019</v>
      </c>
      <c r="AF1725">
        <v>0.65065359477124174</v>
      </c>
      <c r="AG1725">
        <v>0</v>
      </c>
      <c r="AH1725">
        <v>83.984264277124197</v>
      </c>
      <c r="AI1725">
        <v>6.8469094014705885</v>
      </c>
      <c r="AJ1725">
        <v>4080</v>
      </c>
      <c r="AK1725">
        <v>32</v>
      </c>
      <c r="AL1725">
        <v>2</v>
      </c>
      <c r="AM1725">
        <v>2</v>
      </c>
      <c r="AN1725">
        <v>2</v>
      </c>
      <c r="AO1725">
        <v>0</v>
      </c>
      <c r="AP1725">
        <v>0</v>
      </c>
      <c r="AQ1725">
        <v>0</v>
      </c>
      <c r="AR1725">
        <v>458.47</v>
      </c>
      <c r="AS1725" s="1" t="s">
        <v>173</v>
      </c>
      <c r="AT1725">
        <v>102</v>
      </c>
      <c r="AU1725">
        <v>140.38747169999999</v>
      </c>
      <c r="AV1725">
        <v>893.99315294999997</v>
      </c>
      <c r="AW1725">
        <v>32</v>
      </c>
      <c r="AX1725">
        <v>1</v>
      </c>
      <c r="AY1725">
        <v>1.9607843137254902E-2</v>
      </c>
      <c r="AZ1725">
        <v>40</v>
      </c>
      <c r="BA1725">
        <v>0.467958239</v>
      </c>
      <c r="BB1725">
        <v>0.93124286765624997</v>
      </c>
      <c r="BC1725">
        <v>43</v>
      </c>
      <c r="BD1725">
        <v>-11</v>
      </c>
      <c r="BE1725">
        <v>7</v>
      </c>
      <c r="BF1725">
        <v>3</v>
      </c>
      <c r="BG1725" s="1" t="s">
        <v>174</v>
      </c>
      <c r="BH1725" s="1" t="s">
        <v>6892</v>
      </c>
      <c r="BI1725" s="1" t="s">
        <v>6889</v>
      </c>
      <c r="BJ1725" s="1" t="s">
        <v>6893</v>
      </c>
      <c r="BK1725">
        <v>1900</v>
      </c>
      <c r="BL1725">
        <v>2.8</v>
      </c>
      <c r="BM1725" s="5" t="d">
        <v>21:30:00.0000000000031950</v>
      </c>
      <c r="BN1725" s="5" t="d">
        <v>21:59:59.9999999999968050</v>
      </c>
      <c r="BO1725">
        <v>21</v>
      </c>
      <c r="BP1725" t="b">
        <v>1</v>
      </c>
    </row>
    <row r="1726" spans="1:68" x14ac:dyDescent="0.2">
      <c r="A1726" s="1" t="s">
        <v>3681</v>
      </c>
      <c r="B1726" s="1" t="s">
        <v>2842</v>
      </c>
      <c r="C1726" s="2" t="d">
        <v>2026-07-08</v>
      </c>
      <c r="D1726">
        <v>45</v>
      </c>
      <c r="E1726" s="1" t="s">
        <v>165</v>
      </c>
      <c r="F1726">
        <v>76</v>
      </c>
      <c r="G1726">
        <v>7</v>
      </c>
      <c r="H1726">
        <v>0</v>
      </c>
      <c r="I1726">
        <v>0</v>
      </c>
      <c r="J1726">
        <v>7</v>
      </c>
      <c r="K1726">
        <v>0</v>
      </c>
      <c r="L1726">
        <v>0</v>
      </c>
      <c r="M1726" s="1" t="s">
        <v>63</v>
      </c>
      <c r="N1726" s="1" t="s">
        <v>63</v>
      </c>
      <c r="O1726" s="1" t="s">
        <v>3682</v>
      </c>
      <c r="P1726">
        <v>10.857142857142858</v>
      </c>
      <c r="Q1726">
        <v>0</v>
      </c>
      <c r="R1726">
        <v>1600</v>
      </c>
      <c r="S1726">
        <v>0</v>
      </c>
      <c r="T1726">
        <v>32</v>
      </c>
      <c r="U1726">
        <v>76</v>
      </c>
      <c r="V1726">
        <v>383</v>
      </c>
      <c r="W1726">
        <v>91604.25</v>
      </c>
      <c r="X1726">
        <v>5.0394736842105265</v>
      </c>
      <c r="Y1726">
        <v>1205.3190789473683</v>
      </c>
      <c r="Z1726">
        <v>14.578947368421053</v>
      </c>
      <c r="AA1726">
        <v>94.366902635307014</v>
      </c>
      <c r="AB1726">
        <v>76</v>
      </c>
      <c r="AC1726">
        <v>79.787955266885959</v>
      </c>
      <c r="AD1726">
        <v>3.5510262719298247E-2</v>
      </c>
      <c r="AE1726">
        <v>1.4453485777950372</v>
      </c>
      <c r="AF1726">
        <v>0.66140350877192977</v>
      </c>
      <c r="AG1726">
        <v>0</v>
      </c>
      <c r="AH1726">
        <v>84.575725187938602</v>
      </c>
      <c r="AI1726">
        <v>6.7802747370614043</v>
      </c>
      <c r="AJ1726">
        <v>2660</v>
      </c>
      <c r="AK1726">
        <v>32</v>
      </c>
      <c r="AL1726">
        <v>5</v>
      </c>
      <c r="AM1726">
        <v>5</v>
      </c>
      <c r="AN1726">
        <v>3</v>
      </c>
      <c r="AO1726">
        <v>1</v>
      </c>
      <c r="AP1726">
        <v>1</v>
      </c>
      <c r="AQ1726">
        <v>0</v>
      </c>
      <c r="AR1726">
        <v>1693.06</v>
      </c>
      <c r="AS1726" s="1" t="s">
        <v>173</v>
      </c>
      <c r="AT1726">
        <v>76</v>
      </c>
      <c r="AU1726">
        <v>112.05740083333333</v>
      </c>
      <c r="AV1726">
        <v>886.94050770000001</v>
      </c>
      <c r="AW1726">
        <v>32</v>
      </c>
      <c r="AX1726">
        <v>1</v>
      </c>
      <c r="AY1726">
        <v>6.5789473684210523E-2</v>
      </c>
      <c r="AZ1726">
        <v>35</v>
      </c>
      <c r="BA1726">
        <v>0.53360667063492062</v>
      </c>
      <c r="BB1726">
        <v>0.92389636218750004</v>
      </c>
      <c r="BC1726">
        <v>43</v>
      </c>
      <c r="BD1726">
        <v>-11</v>
      </c>
      <c r="BE1726">
        <v>6</v>
      </c>
      <c r="BF1726">
        <v>1</v>
      </c>
      <c r="BG1726" s="1" t="s">
        <v>174</v>
      </c>
      <c r="BH1726" s="1" t="s">
        <v>6892</v>
      </c>
      <c r="BI1726" s="1" t="s">
        <v>6889</v>
      </c>
      <c r="BJ1726" s="1" t="s">
        <v>6893</v>
      </c>
      <c r="BK1726">
        <v>1900</v>
      </c>
      <c r="BL1726">
        <v>2.8</v>
      </c>
      <c r="BM1726" s="5" t="d">
        <v>21:59:59.9999999999968050</v>
      </c>
      <c r="BN1726" s="5" t="d">
        <v>22:30:00.000</v>
      </c>
      <c r="BO1726">
        <v>22</v>
      </c>
      <c r="BP1726" t="b">
        <v>0</v>
      </c>
    </row>
    <row r="1727" spans="1:68" x14ac:dyDescent="0.2">
      <c r="A1727" s="1" t="s">
        <v>3683</v>
      </c>
      <c r="B1727" s="1" t="s">
        <v>2842</v>
      </c>
      <c r="C1727" s="2" t="d">
        <v>2026-07-08</v>
      </c>
      <c r="D1727">
        <v>46</v>
      </c>
      <c r="E1727" s="1" t="s">
        <v>165</v>
      </c>
      <c r="F1727">
        <v>57</v>
      </c>
      <c r="G1727">
        <v>7</v>
      </c>
      <c r="H1727">
        <v>0</v>
      </c>
      <c r="I1727">
        <v>0</v>
      </c>
      <c r="J1727">
        <v>7</v>
      </c>
      <c r="K1727">
        <v>0</v>
      </c>
      <c r="L1727">
        <v>0</v>
      </c>
      <c r="M1727" s="1" t="s">
        <v>63</v>
      </c>
      <c r="N1727" s="1" t="s">
        <v>63</v>
      </c>
      <c r="O1727" s="1" t="s">
        <v>3684</v>
      </c>
      <c r="P1727">
        <v>8.1428571428571423</v>
      </c>
      <c r="Q1727">
        <v>0</v>
      </c>
      <c r="R1727">
        <v>1600</v>
      </c>
      <c r="S1727">
        <v>0</v>
      </c>
      <c r="T1727">
        <v>32</v>
      </c>
      <c r="U1727">
        <v>57</v>
      </c>
      <c r="V1727">
        <v>291</v>
      </c>
      <c r="W1727">
        <v>67037.95</v>
      </c>
      <c r="X1727">
        <v>5.1052631578947372</v>
      </c>
      <c r="Y1727">
        <v>1176.1043859649121</v>
      </c>
      <c r="Z1727">
        <v>13.56140350877193</v>
      </c>
      <c r="AA1727">
        <v>82.595578705847956</v>
      </c>
      <c r="AB1727">
        <v>57</v>
      </c>
      <c r="AC1727">
        <v>69.034175197076024</v>
      </c>
      <c r="AD1727">
        <v>0</v>
      </c>
      <c r="AE1727">
        <v>1.4356615863252042</v>
      </c>
      <c r="AF1727">
        <v>0.65672514619883049</v>
      </c>
      <c r="AG1727">
        <v>0</v>
      </c>
      <c r="AH1727">
        <v>72.733620593859641</v>
      </c>
      <c r="AI1727">
        <v>6.9622614295321643</v>
      </c>
      <c r="AJ1727">
        <v>1995</v>
      </c>
      <c r="AK1727">
        <v>32</v>
      </c>
      <c r="AL1727">
        <v>6</v>
      </c>
      <c r="AM1727">
        <v>6</v>
      </c>
      <c r="AN1727">
        <v>2</v>
      </c>
      <c r="AO1727">
        <v>4</v>
      </c>
      <c r="AP1727">
        <v>0</v>
      </c>
      <c r="AQ1727">
        <v>0</v>
      </c>
      <c r="AR1727">
        <v>1682.23</v>
      </c>
      <c r="AS1727" s="1" t="s">
        <v>173</v>
      </c>
      <c r="AT1727">
        <v>57</v>
      </c>
      <c r="AU1727">
        <v>83.317714600000002</v>
      </c>
      <c r="AV1727">
        <v>883.54837823333332</v>
      </c>
      <c r="AW1727">
        <v>32</v>
      </c>
      <c r="AX1727">
        <v>1</v>
      </c>
      <c r="AY1727">
        <v>0.10526315789473684</v>
      </c>
      <c r="AZ1727">
        <v>35</v>
      </c>
      <c r="BA1727">
        <v>0.39675102190476191</v>
      </c>
      <c r="BB1727">
        <v>0.9203628939930556</v>
      </c>
      <c r="BC1727">
        <v>43</v>
      </c>
      <c r="BD1727">
        <v>-11</v>
      </c>
      <c r="BE1727">
        <v>4</v>
      </c>
      <c r="BF1727">
        <v>3</v>
      </c>
      <c r="BG1727" s="1" t="s">
        <v>174</v>
      </c>
      <c r="BH1727" s="1" t="s">
        <v>6892</v>
      </c>
      <c r="BI1727" s="1" t="s">
        <v>6889</v>
      </c>
      <c r="BJ1727" s="1" t="s">
        <v>6893</v>
      </c>
      <c r="BK1727">
        <v>1900</v>
      </c>
      <c r="BL1727">
        <v>2.8</v>
      </c>
      <c r="BM1727" s="5" t="d">
        <v>22:30:00.000</v>
      </c>
      <c r="BN1727" s="5" t="d">
        <v>23:00:00.0000000000031950</v>
      </c>
      <c r="BO1727">
        <v>22</v>
      </c>
      <c r="BP1727" t="b">
        <v>0</v>
      </c>
    </row>
    <row r="1728" spans="1:68" x14ac:dyDescent="0.2">
      <c r="A1728" s="1" t="s">
        <v>3685</v>
      </c>
      <c r="B1728" s="1" t="s">
        <v>2842</v>
      </c>
      <c r="C1728" s="2" t="d">
        <v>2026-07-08</v>
      </c>
      <c r="D1728">
        <v>47</v>
      </c>
      <c r="E1728" s="1" t="s">
        <v>187</v>
      </c>
      <c r="F1728">
        <v>37</v>
      </c>
      <c r="G1728">
        <v>7</v>
      </c>
      <c r="H1728">
        <v>0</v>
      </c>
      <c r="I1728">
        <v>2</v>
      </c>
      <c r="J1728">
        <v>5</v>
      </c>
      <c r="K1728">
        <v>0</v>
      </c>
      <c r="L1728">
        <v>1</v>
      </c>
      <c r="M1728" s="1" t="s">
        <v>63</v>
      </c>
      <c r="N1728" s="1" t="s">
        <v>2961</v>
      </c>
      <c r="O1728" s="1" t="s">
        <v>3686</v>
      </c>
      <c r="P1728">
        <v>7.4</v>
      </c>
      <c r="Q1728">
        <v>0</v>
      </c>
      <c r="R1728">
        <v>1600</v>
      </c>
      <c r="S1728">
        <v>1</v>
      </c>
      <c r="T1728">
        <v>31</v>
      </c>
      <c r="U1728">
        <v>37</v>
      </c>
      <c r="V1728">
        <v>176</v>
      </c>
      <c r="W1728">
        <v>45094.42</v>
      </c>
      <c r="X1728">
        <v>4.756756756756757</v>
      </c>
      <c r="Y1728">
        <v>1218.768108108108</v>
      </c>
      <c r="Z1728">
        <v>12.162162162162161</v>
      </c>
      <c r="AA1728">
        <v>60.238378409009009</v>
      </c>
      <c r="AB1728">
        <v>37</v>
      </c>
      <c r="AC1728">
        <v>48.076216246846847</v>
      </c>
      <c r="AD1728">
        <v>0</v>
      </c>
      <c r="AE1728">
        <v>1.3413909102646264</v>
      </c>
      <c r="AF1728">
        <v>0.62927927927927918</v>
      </c>
      <c r="AG1728">
        <v>0</v>
      </c>
      <c r="AH1728">
        <v>50.536637418018017</v>
      </c>
      <c r="AI1728">
        <v>6.7860257472972974</v>
      </c>
      <c r="AJ1728">
        <v>1295</v>
      </c>
      <c r="AK1728">
        <v>32</v>
      </c>
      <c r="AL1728">
        <v>1</v>
      </c>
      <c r="AM1728">
        <v>1</v>
      </c>
      <c r="AN1728">
        <v>1</v>
      </c>
      <c r="AO1728">
        <v>0</v>
      </c>
      <c r="AP1728">
        <v>0</v>
      </c>
      <c r="AQ1728">
        <v>0</v>
      </c>
      <c r="AR1728">
        <v>862.32</v>
      </c>
      <c r="AS1728" s="1" t="s">
        <v>173</v>
      </c>
      <c r="AT1728">
        <v>37</v>
      </c>
      <c r="AU1728">
        <v>46.209931699999999</v>
      </c>
      <c r="AV1728">
        <v>885.43977810000001</v>
      </c>
      <c r="AW1728">
        <v>32</v>
      </c>
      <c r="AX1728">
        <v>1</v>
      </c>
      <c r="AY1728">
        <v>2.7027027027027029E-2</v>
      </c>
      <c r="AZ1728">
        <v>35</v>
      </c>
      <c r="BA1728">
        <v>0.30806621133333334</v>
      </c>
      <c r="BB1728">
        <v>0.92233310218749998</v>
      </c>
      <c r="BC1728">
        <v>43</v>
      </c>
      <c r="BD1728">
        <v>-11</v>
      </c>
      <c r="BE1728">
        <v>3</v>
      </c>
      <c r="BF1728">
        <v>2</v>
      </c>
      <c r="BG1728" s="1" t="s">
        <v>174</v>
      </c>
      <c r="BH1728" s="1" t="s">
        <v>6892</v>
      </c>
      <c r="BI1728" s="1" t="s">
        <v>6889</v>
      </c>
      <c r="BJ1728" s="1" t="s">
        <v>6893</v>
      </c>
      <c r="BK1728">
        <v>1900</v>
      </c>
      <c r="BL1728">
        <v>2.8</v>
      </c>
      <c r="BM1728" s="5" t="d">
        <v>23:00:00.0000000000031950</v>
      </c>
      <c r="BN1728" s="5" t="d">
        <v>23:29:59.9999999999968050</v>
      </c>
      <c r="BO1728">
        <v>23</v>
      </c>
      <c r="BP1728" t="b">
        <v>0</v>
      </c>
    </row>
    <row r="1729" spans="1:68" x14ac:dyDescent="0.2">
      <c r="A1729" s="1" t="s">
        <v>3687</v>
      </c>
      <c r="B1729" s="1" t="s">
        <v>2842</v>
      </c>
      <c r="C1729" s="2" t="d">
        <v>2026-07-08</v>
      </c>
      <c r="D1729">
        <v>48</v>
      </c>
      <c r="E1729" s="1" t="s">
        <v>187</v>
      </c>
      <c r="F1729">
        <v>30</v>
      </c>
      <c r="G1729">
        <v>7</v>
      </c>
      <c r="H1729">
        <v>0</v>
      </c>
      <c r="I1729">
        <v>2</v>
      </c>
      <c r="J1729">
        <v>5</v>
      </c>
      <c r="K1729">
        <v>0</v>
      </c>
      <c r="L1729">
        <v>1</v>
      </c>
      <c r="M1729" s="1" t="s">
        <v>63</v>
      </c>
      <c r="N1729" s="1" t="s">
        <v>3688</v>
      </c>
      <c r="O1729" s="1" t="s">
        <v>3689</v>
      </c>
      <c r="P1729">
        <v>6</v>
      </c>
      <c r="Q1729">
        <v>0</v>
      </c>
      <c r="R1729">
        <v>1600</v>
      </c>
      <c r="S1729">
        <v>1</v>
      </c>
      <c r="T1729">
        <v>30</v>
      </c>
      <c r="U1729">
        <v>30</v>
      </c>
      <c r="V1729">
        <v>161</v>
      </c>
      <c r="W1729">
        <v>35624.69</v>
      </c>
      <c r="X1729">
        <v>5.3666666666666663</v>
      </c>
      <c r="Y1729">
        <v>1187.4896666666668</v>
      </c>
      <c r="Z1729">
        <v>12.266666666666667</v>
      </c>
      <c r="AA1729">
        <v>35.990479176666668</v>
      </c>
      <c r="AB1729">
        <v>30</v>
      </c>
      <c r="AC1729">
        <v>23.723812510000002</v>
      </c>
      <c r="AD1729">
        <v>1.16375E-2</v>
      </c>
      <c r="AE1729">
        <v>1.5409552045079205</v>
      </c>
      <c r="AF1729">
        <v>0.6777777777777777</v>
      </c>
      <c r="AG1729">
        <v>0</v>
      </c>
      <c r="AH1729">
        <v>25.654514037222221</v>
      </c>
      <c r="AI1729">
        <v>7.2500390927777785</v>
      </c>
      <c r="AJ1729">
        <v>1050</v>
      </c>
      <c r="AK1729">
        <v>32</v>
      </c>
      <c r="AL1729">
        <v>4</v>
      </c>
      <c r="AM1729">
        <v>4</v>
      </c>
      <c r="AN1729">
        <v>2</v>
      </c>
      <c r="AO1729">
        <v>2</v>
      </c>
      <c r="AP1729">
        <v>0</v>
      </c>
      <c r="AQ1729">
        <v>0</v>
      </c>
      <c r="AR1729">
        <v>1105.21</v>
      </c>
      <c r="AS1729" s="1" t="s">
        <v>173</v>
      </c>
      <c r="AT1729">
        <v>30</v>
      </c>
      <c r="AU1729">
        <v>50.775448266666665</v>
      </c>
      <c r="AV1729">
        <v>883.80816278333339</v>
      </c>
      <c r="AW1729">
        <v>32</v>
      </c>
      <c r="AX1729">
        <v>1</v>
      </c>
      <c r="AY1729">
        <v>0.13333333333333333</v>
      </c>
      <c r="AZ1729">
        <v>35</v>
      </c>
      <c r="BA1729">
        <v>0.33850298844444443</v>
      </c>
      <c r="BB1729">
        <v>0.92063350289930557</v>
      </c>
      <c r="BC1729">
        <v>43</v>
      </c>
      <c r="BD1729">
        <v>-11</v>
      </c>
      <c r="BE1729">
        <v>3</v>
      </c>
      <c r="BF1729">
        <v>2</v>
      </c>
      <c r="BG1729" s="1" t="s">
        <v>174</v>
      </c>
      <c r="BH1729" s="1" t="s">
        <v>6892</v>
      </c>
      <c r="BI1729" s="1" t="s">
        <v>6889</v>
      </c>
      <c r="BJ1729" s="1" t="s">
        <v>6893</v>
      </c>
      <c r="BK1729">
        <v>1900</v>
      </c>
      <c r="BL1729">
        <v>2.8</v>
      </c>
      <c r="BM1729" s="5" t="d">
        <v>23:29:59.9999999999968050</v>
      </c>
      <c r="BN1729" s="5" t="d">
        <v>1899-12-30</v>
      </c>
      <c r="BO1729">
        <v>23</v>
      </c>
      <c r="BP1729" t="b">
        <v>0</v>
      </c>
    </row>
    <row r="1730" spans="1:68" x14ac:dyDescent="0.2">
      <c r="A1730" s="1" t="s">
        <v>3690</v>
      </c>
      <c r="B1730" s="1" t="s">
        <v>2842</v>
      </c>
      <c r="C1730" s="2" t="d">
        <v>2026-07-09</v>
      </c>
      <c r="D1730">
        <v>1</v>
      </c>
      <c r="E1730" s="1" t="s">
        <v>61</v>
      </c>
      <c r="F1730">
        <v>6</v>
      </c>
      <c r="G1730">
        <v>15</v>
      </c>
      <c r="H1730">
        <v>12</v>
      </c>
      <c r="I1730">
        <v>2</v>
      </c>
      <c r="J1730">
        <v>1</v>
      </c>
      <c r="K1730">
        <v>900</v>
      </c>
      <c r="L1730">
        <v>1</v>
      </c>
      <c r="M1730" s="1" t="s">
        <v>3691</v>
      </c>
      <c r="N1730" s="1" t="s">
        <v>2968</v>
      </c>
      <c r="O1730" s="1" t="s">
        <v>3692</v>
      </c>
      <c r="P1730">
        <v>6</v>
      </c>
      <c r="Q1730">
        <v>900</v>
      </c>
      <c r="R1730">
        <v>9100</v>
      </c>
      <c r="S1730">
        <v>1</v>
      </c>
      <c r="T1730">
        <v>49</v>
      </c>
      <c r="U1730">
        <v>6</v>
      </c>
      <c r="V1730">
        <v>24</v>
      </c>
      <c r="W1730">
        <v>4595.1000000000004</v>
      </c>
      <c r="X1730">
        <v>4</v>
      </c>
      <c r="Y1730">
        <v>765.85</v>
      </c>
      <c r="Z1730">
        <v>10.333333333333334</v>
      </c>
      <c r="AA1730">
        <v>9.5610680194444431</v>
      </c>
      <c r="AB1730">
        <v>1</v>
      </c>
      <c r="AC1730">
        <v>0.41996954999999997</v>
      </c>
      <c r="AD1730">
        <v>0.13412515277777778</v>
      </c>
      <c r="AE1730">
        <v>1.0031631150397742</v>
      </c>
      <c r="AF1730">
        <v>0.84166666666666667</v>
      </c>
      <c r="AG1730">
        <v>1.6220678055555557</v>
      </c>
      <c r="AH1730">
        <v>0.55712562499999996</v>
      </c>
      <c r="AI1730">
        <v>5.9499874611111112</v>
      </c>
      <c r="AJ1730">
        <v>180</v>
      </c>
      <c r="AK1730">
        <v>64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 s="1" t="s">
        <v>173</v>
      </c>
      <c r="AT1730">
        <v>1</v>
      </c>
      <c r="AU1730">
        <v>6.0189786333333331</v>
      </c>
      <c r="AV1730">
        <v>1431.5400228000001</v>
      </c>
      <c r="AW1730">
        <v>63</v>
      </c>
      <c r="AX1730">
        <v>0.16666666666666666</v>
      </c>
      <c r="AY1730">
        <v>0</v>
      </c>
      <c r="AZ1730">
        <v>30</v>
      </c>
      <c r="BA1730">
        <v>0.2006326211111111</v>
      </c>
      <c r="BB1730">
        <v>0.74559376187500004</v>
      </c>
      <c r="BC1730">
        <v>69</v>
      </c>
      <c r="BD1730">
        <v>-5</v>
      </c>
      <c r="BE1730">
        <v>1</v>
      </c>
      <c r="BF1730">
        <v>0</v>
      </c>
      <c r="BG1730" s="1" t="s">
        <v>174</v>
      </c>
      <c r="BH1730" s="1" t="s">
        <v>6892</v>
      </c>
      <c r="BI1730" s="1" t="s">
        <v>6889</v>
      </c>
      <c r="BJ1730" s="1" t="s">
        <v>6893</v>
      </c>
      <c r="BK1730">
        <v>1900</v>
      </c>
      <c r="BL1730">
        <v>2.8</v>
      </c>
      <c r="BM1730" s="5" t="d">
        <v>1899-12-30</v>
      </c>
      <c r="BN1730" s="5" t="d">
        <v>00:29:59.99999999999990100</v>
      </c>
      <c r="BO1730">
        <v>0</v>
      </c>
      <c r="BP1730" t="b">
        <v>0</v>
      </c>
    </row>
    <row r="1731" spans="1:68" x14ac:dyDescent="0.2">
      <c r="A1731" s="1" t="s">
        <v>3693</v>
      </c>
      <c r="B1731" s="1" t="s">
        <v>2842</v>
      </c>
      <c r="C1731" s="2" t="d">
        <v>2026-07-09</v>
      </c>
      <c r="D1731">
        <v>2</v>
      </c>
      <c r="E1731" s="1" t="s">
        <v>61</v>
      </c>
      <c r="F1731">
        <v>5</v>
      </c>
      <c r="G1731">
        <v>14</v>
      </c>
      <c r="H1731">
        <v>12</v>
      </c>
      <c r="I1731">
        <v>1</v>
      </c>
      <c r="J1731">
        <v>1</v>
      </c>
      <c r="K1731">
        <v>900</v>
      </c>
      <c r="L1731">
        <v>0.5</v>
      </c>
      <c r="M1731" s="1" t="s">
        <v>3694</v>
      </c>
      <c r="N1731" s="1" t="s">
        <v>3692</v>
      </c>
      <c r="O1731" s="1" t="s">
        <v>2969</v>
      </c>
      <c r="P1731">
        <v>5</v>
      </c>
      <c r="Q1731">
        <v>900</v>
      </c>
      <c r="R1731">
        <v>8200</v>
      </c>
      <c r="S1731">
        <v>0.5</v>
      </c>
      <c r="T1731">
        <v>48.5</v>
      </c>
      <c r="U1731">
        <v>5</v>
      </c>
      <c r="V1731">
        <v>25</v>
      </c>
      <c r="W1731">
        <v>5062.84</v>
      </c>
      <c r="X1731">
        <v>5</v>
      </c>
      <c r="Y1731">
        <v>1012.568</v>
      </c>
      <c r="Z1731">
        <v>10.8</v>
      </c>
      <c r="AA1731">
        <v>10.11551781</v>
      </c>
      <c r="AB1731">
        <v>1</v>
      </c>
      <c r="AC1731">
        <v>0.10267051000000009</v>
      </c>
      <c r="AD1731">
        <v>1.5534139999999979E-2</v>
      </c>
      <c r="AE1731">
        <v>1.285880955384338</v>
      </c>
      <c r="AF1731">
        <v>0.67999999999999994</v>
      </c>
      <c r="AG1731">
        <v>1.9814150866666664</v>
      </c>
      <c r="AH1731">
        <v>0</v>
      </c>
      <c r="AI1731">
        <v>7.4241027099999997</v>
      </c>
      <c r="AJ1731">
        <v>150</v>
      </c>
      <c r="AK1731">
        <v>63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 s="1" t="s">
        <v>65</v>
      </c>
      <c r="AT1731">
        <v>1</v>
      </c>
      <c r="AU1731">
        <v>6.4294047166666664</v>
      </c>
      <c r="AV1731">
        <v>50.136799316666668</v>
      </c>
      <c r="AW1731">
        <v>10</v>
      </c>
      <c r="AX1731">
        <v>0.2</v>
      </c>
      <c r="AY1731">
        <v>0</v>
      </c>
      <c r="AZ1731">
        <v>30</v>
      </c>
      <c r="BA1731">
        <v>0.21431349055555554</v>
      </c>
      <c r="BB1731">
        <v>2.6527407045855381E-2</v>
      </c>
      <c r="BC1731">
        <v>3</v>
      </c>
      <c r="BD1731">
        <v>60</v>
      </c>
      <c r="BE1731">
        <v>1</v>
      </c>
      <c r="BF1731">
        <v>0</v>
      </c>
      <c r="BG1731" s="1" t="s">
        <v>83</v>
      </c>
      <c r="BH1731" s="1" t="s">
        <v>6892</v>
      </c>
      <c r="BI1731" s="1" t="s">
        <v>6889</v>
      </c>
      <c r="BJ1731" s="1" t="s">
        <v>6893</v>
      </c>
      <c r="BK1731">
        <v>1900</v>
      </c>
      <c r="BL1731">
        <v>2.8</v>
      </c>
      <c r="BM1731" s="5" t="d">
        <v>00:29:59.99999999999990100</v>
      </c>
      <c r="BN1731" s="5" t="d">
        <v>00:59:59.99999999999980200</v>
      </c>
      <c r="BO1731">
        <v>0</v>
      </c>
      <c r="BP1731" t="b">
        <v>0</v>
      </c>
    </row>
    <row r="1732" spans="1:68" x14ac:dyDescent="0.2">
      <c r="A1732" s="1" t="s">
        <v>3695</v>
      </c>
      <c r="B1732" s="1" t="s">
        <v>2842</v>
      </c>
      <c r="C1732" s="2" t="d">
        <v>2026-07-09</v>
      </c>
      <c r="D1732">
        <v>3</v>
      </c>
      <c r="E1732" s="1" t="s">
        <v>61</v>
      </c>
      <c r="F1732">
        <v>9</v>
      </c>
      <c r="G1732">
        <v>8</v>
      </c>
      <c r="H1732">
        <v>7</v>
      </c>
      <c r="I1732">
        <v>0</v>
      </c>
      <c r="J1732">
        <v>1</v>
      </c>
      <c r="K1732">
        <v>525</v>
      </c>
      <c r="L1732">
        <v>0</v>
      </c>
      <c r="M1732" s="1" t="s">
        <v>3696</v>
      </c>
      <c r="N1732" s="1" t="s">
        <v>63</v>
      </c>
      <c r="O1732" s="1" t="s">
        <v>2974</v>
      </c>
      <c r="P1732">
        <v>9</v>
      </c>
      <c r="Q1732">
        <v>525</v>
      </c>
      <c r="R1732">
        <v>7675</v>
      </c>
      <c r="S1732">
        <v>0</v>
      </c>
      <c r="T1732">
        <v>48.5</v>
      </c>
      <c r="U1732">
        <v>9</v>
      </c>
      <c r="V1732">
        <v>38</v>
      </c>
      <c r="W1732">
        <v>8347.9599999999991</v>
      </c>
      <c r="X1732">
        <v>4.2222222222222223</v>
      </c>
      <c r="Y1732">
        <v>927.55111111111103</v>
      </c>
      <c r="Z1732">
        <v>10</v>
      </c>
      <c r="AA1732">
        <v>8.5654341981481483</v>
      </c>
      <c r="AB1732">
        <v>1</v>
      </c>
      <c r="AC1732">
        <v>5.0206050000000085E-2</v>
      </c>
      <c r="AD1732">
        <v>3.3815555555555556E-3</v>
      </c>
      <c r="AE1732">
        <v>1.1086978751066561</v>
      </c>
      <c r="AF1732">
        <v>0.55370370370370359</v>
      </c>
      <c r="AG1732">
        <v>1.6657831259259259</v>
      </c>
      <c r="AH1732">
        <v>0</v>
      </c>
      <c r="AI1732">
        <v>6.0311325462962966</v>
      </c>
      <c r="AJ1732">
        <v>270</v>
      </c>
      <c r="AK1732">
        <v>32</v>
      </c>
      <c r="AL1732">
        <v>1</v>
      </c>
      <c r="AM1732">
        <v>1</v>
      </c>
      <c r="AN1732">
        <v>1</v>
      </c>
      <c r="AO1732">
        <v>0</v>
      </c>
      <c r="AP1732">
        <v>0</v>
      </c>
      <c r="AQ1732">
        <v>0</v>
      </c>
      <c r="AR1732">
        <v>93.98</v>
      </c>
      <c r="AS1732" s="1" t="s">
        <v>125</v>
      </c>
      <c r="AT1732">
        <v>1</v>
      </c>
      <c r="AU1732">
        <v>9.2295611833333329</v>
      </c>
      <c r="AV1732">
        <v>82.03706141666666</v>
      </c>
      <c r="AW1732">
        <v>8</v>
      </c>
      <c r="AX1732">
        <v>0.1111111111111111</v>
      </c>
      <c r="AY1732">
        <v>0.1111111111111111</v>
      </c>
      <c r="AZ1732">
        <v>30</v>
      </c>
      <c r="BA1732">
        <v>0.30765203944444441</v>
      </c>
      <c r="BB1732">
        <v>8.5455272309027774E-2</v>
      </c>
      <c r="BC1732">
        <v>4</v>
      </c>
      <c r="BD1732">
        <v>28</v>
      </c>
      <c r="BE1732">
        <v>1</v>
      </c>
      <c r="BF1732">
        <v>0</v>
      </c>
      <c r="BG1732" s="1" t="s">
        <v>209</v>
      </c>
      <c r="BH1732" s="1" t="s">
        <v>6892</v>
      </c>
      <c r="BI1732" s="1" t="s">
        <v>6889</v>
      </c>
      <c r="BJ1732" s="1" t="s">
        <v>6893</v>
      </c>
      <c r="BK1732">
        <v>1900</v>
      </c>
      <c r="BL1732">
        <v>2.8</v>
      </c>
      <c r="BM1732" s="5" t="d">
        <v>00:59:59.99999999999980200</v>
      </c>
      <c r="BN1732" s="5" t="d">
        <v>01:30:00.000</v>
      </c>
      <c r="BO1732">
        <v>1</v>
      </c>
      <c r="BP1732" t="b">
        <v>0</v>
      </c>
    </row>
    <row r="1733" spans="1:68" x14ac:dyDescent="0.2">
      <c r="A1733" s="1" t="s">
        <v>3697</v>
      </c>
      <c r="B1733" s="1" t="s">
        <v>2842</v>
      </c>
      <c r="C1733" s="2" t="d">
        <v>2026-07-09</v>
      </c>
      <c r="D1733">
        <v>4</v>
      </c>
      <c r="E1733" s="1" t="s">
        <v>61</v>
      </c>
      <c r="F1733">
        <v>4</v>
      </c>
      <c r="G1733">
        <v>8</v>
      </c>
      <c r="H1733">
        <v>7</v>
      </c>
      <c r="I1733">
        <v>0</v>
      </c>
      <c r="J1733">
        <v>1</v>
      </c>
      <c r="K1733">
        <v>525</v>
      </c>
      <c r="L1733">
        <v>0</v>
      </c>
      <c r="M1733" s="1" t="s">
        <v>3698</v>
      </c>
      <c r="N1733" s="1" t="s">
        <v>63</v>
      </c>
      <c r="O1733" s="1" t="s">
        <v>2853</v>
      </c>
      <c r="P1733">
        <v>4</v>
      </c>
      <c r="Q1733">
        <v>525</v>
      </c>
      <c r="R1733">
        <v>7150</v>
      </c>
      <c r="S1733">
        <v>0</v>
      </c>
      <c r="T1733">
        <v>48.5</v>
      </c>
      <c r="U1733">
        <v>4</v>
      </c>
      <c r="V1733">
        <v>24</v>
      </c>
      <c r="W1733">
        <v>4478.2</v>
      </c>
      <c r="X1733">
        <v>6</v>
      </c>
      <c r="Y1733">
        <v>1119.55</v>
      </c>
      <c r="Z1733">
        <v>11</v>
      </c>
      <c r="AA1733">
        <v>10.261576487499999</v>
      </c>
      <c r="AB1733">
        <v>1</v>
      </c>
      <c r="AC1733">
        <v>0.38386028333333355</v>
      </c>
      <c r="AD1733">
        <v>0.12123517083333332</v>
      </c>
      <c r="AE1733">
        <v>1.6771787894775305</v>
      </c>
      <c r="AF1733">
        <v>0.37083333333333329</v>
      </c>
      <c r="AG1733">
        <v>2.1692472874999997</v>
      </c>
      <c r="AH1733">
        <v>0</v>
      </c>
      <c r="AI1733">
        <v>7.3006625208333329</v>
      </c>
      <c r="AJ1733">
        <v>120</v>
      </c>
      <c r="AK1733">
        <v>32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 s="1" t="s">
        <v>125</v>
      </c>
      <c r="AT1733">
        <v>1</v>
      </c>
      <c r="AU1733">
        <v>6.3738063166666663</v>
      </c>
      <c r="AV1733">
        <v>59.61697435</v>
      </c>
      <c r="AW1733">
        <v>6</v>
      </c>
      <c r="AX1733">
        <v>0.25</v>
      </c>
      <c r="AY1733">
        <v>0</v>
      </c>
      <c r="AZ1733">
        <v>30</v>
      </c>
      <c r="BA1733">
        <v>0.21246021055555556</v>
      </c>
      <c r="BB1733">
        <v>6.2101014947916665E-2</v>
      </c>
      <c r="BC1733">
        <v>3</v>
      </c>
      <c r="BD1733">
        <v>29</v>
      </c>
      <c r="BE1733">
        <v>1</v>
      </c>
      <c r="BF1733">
        <v>0</v>
      </c>
      <c r="BG1733" s="1" t="s">
        <v>66</v>
      </c>
      <c r="BH1733" s="1" t="s">
        <v>6892</v>
      </c>
      <c r="BI1733" s="1" t="s">
        <v>6889</v>
      </c>
      <c r="BJ1733" s="1" t="s">
        <v>6893</v>
      </c>
      <c r="BK1733">
        <v>1900</v>
      </c>
      <c r="BL1733">
        <v>2.8</v>
      </c>
      <c r="BM1733" s="5" t="d">
        <v>01:30:00.000</v>
      </c>
      <c r="BN1733" s="5" t="d">
        <v>01:59:59.99999999999959725</v>
      </c>
      <c r="BO1733">
        <v>1</v>
      </c>
      <c r="BP1733" t="b">
        <v>0</v>
      </c>
    </row>
    <row r="1734" spans="1:68" x14ac:dyDescent="0.2">
      <c r="A1734" s="1" t="s">
        <v>3699</v>
      </c>
      <c r="B1734" s="1" t="s">
        <v>2842</v>
      </c>
      <c r="C1734" s="2" t="d">
        <v>2026-07-09</v>
      </c>
      <c r="D1734">
        <v>5</v>
      </c>
      <c r="E1734" s="1" t="s">
        <v>61</v>
      </c>
      <c r="F1734">
        <v>8</v>
      </c>
      <c r="G1734">
        <v>8</v>
      </c>
      <c r="H1734">
        <v>7</v>
      </c>
      <c r="I1734">
        <v>0</v>
      </c>
      <c r="J1734">
        <v>1</v>
      </c>
      <c r="K1734">
        <v>525</v>
      </c>
      <c r="L1734">
        <v>0</v>
      </c>
      <c r="M1734" s="1" t="s">
        <v>3700</v>
      </c>
      <c r="N1734" s="1" t="s">
        <v>63</v>
      </c>
      <c r="O1734" s="1" t="s">
        <v>2856</v>
      </c>
      <c r="P1734">
        <v>8</v>
      </c>
      <c r="Q1734">
        <v>525</v>
      </c>
      <c r="R1734">
        <v>6625</v>
      </c>
      <c r="S1734">
        <v>0</v>
      </c>
      <c r="T1734">
        <v>48.5</v>
      </c>
      <c r="U1734">
        <v>8</v>
      </c>
      <c r="V1734">
        <v>42</v>
      </c>
      <c r="W1734">
        <v>8818.4</v>
      </c>
      <c r="X1734">
        <v>5.25</v>
      </c>
      <c r="Y1734">
        <v>1102.3</v>
      </c>
      <c r="Z1734">
        <v>10.25</v>
      </c>
      <c r="AA1734">
        <v>9.4726820604166662</v>
      </c>
      <c r="AB1734">
        <v>2</v>
      </c>
      <c r="AC1734">
        <v>0.20022504583333323</v>
      </c>
      <c r="AD1734">
        <v>0.33167573749999996</v>
      </c>
      <c r="AE1734">
        <v>1.2966808999203963</v>
      </c>
      <c r="AF1734">
        <v>0.55833333333333335</v>
      </c>
      <c r="AG1734">
        <v>2.1866899645833335</v>
      </c>
      <c r="AH1734">
        <v>0</v>
      </c>
      <c r="AI1734">
        <v>6.1755754208333338</v>
      </c>
      <c r="AJ1734">
        <v>240</v>
      </c>
      <c r="AK1734">
        <v>32</v>
      </c>
      <c r="AL1734">
        <v>1</v>
      </c>
      <c r="AM1734">
        <v>1</v>
      </c>
      <c r="AN1734">
        <v>0</v>
      </c>
      <c r="AO1734">
        <v>1</v>
      </c>
      <c r="AP1734">
        <v>0</v>
      </c>
      <c r="AQ1734">
        <v>0</v>
      </c>
      <c r="AR1734">
        <v>233.94</v>
      </c>
      <c r="AS1734" s="1" t="s">
        <v>65</v>
      </c>
      <c r="AT1734">
        <v>2</v>
      </c>
      <c r="AU1734">
        <v>11.457075566666667</v>
      </c>
      <c r="AV1734">
        <v>86.889706316666675</v>
      </c>
      <c r="AW1734">
        <v>6</v>
      </c>
      <c r="AX1734">
        <v>0.25</v>
      </c>
      <c r="AY1734">
        <v>0.125</v>
      </c>
      <c r="AZ1734">
        <v>30</v>
      </c>
      <c r="BA1734">
        <v>0.38190251888888888</v>
      </c>
      <c r="BB1734">
        <v>9.0510110746527789E-2</v>
      </c>
      <c r="BC1734">
        <v>5</v>
      </c>
      <c r="BD1734">
        <v>27</v>
      </c>
      <c r="BE1734">
        <v>1</v>
      </c>
      <c r="BF1734">
        <v>0</v>
      </c>
      <c r="BG1734" s="1" t="s">
        <v>83</v>
      </c>
      <c r="BH1734" s="1" t="s">
        <v>6892</v>
      </c>
      <c r="BI1734" s="1" t="s">
        <v>6889</v>
      </c>
      <c r="BJ1734" s="1" t="s">
        <v>6893</v>
      </c>
      <c r="BK1734">
        <v>1900</v>
      </c>
      <c r="BL1734">
        <v>2.8</v>
      </c>
      <c r="BM1734" s="5" t="d">
        <v>01:59:59.99999999999959725</v>
      </c>
      <c r="BN1734" s="5" t="d">
        <v>02:30:00.00000000000040275</v>
      </c>
      <c r="BO1734">
        <v>2</v>
      </c>
      <c r="BP1734" t="b">
        <v>0</v>
      </c>
    </row>
    <row r="1735" spans="1:68" x14ac:dyDescent="0.2">
      <c r="A1735" s="1" t="s">
        <v>3701</v>
      </c>
      <c r="B1735" s="1" t="s">
        <v>2842</v>
      </c>
      <c r="C1735" s="2" t="d">
        <v>2026-07-09</v>
      </c>
      <c r="D1735">
        <v>6</v>
      </c>
      <c r="E1735" s="1" t="s">
        <v>61</v>
      </c>
      <c r="F1735">
        <v>3</v>
      </c>
      <c r="G1735">
        <v>8</v>
      </c>
      <c r="H1735">
        <v>7</v>
      </c>
      <c r="I1735">
        <v>0</v>
      </c>
      <c r="J1735">
        <v>1</v>
      </c>
      <c r="K1735">
        <v>525</v>
      </c>
      <c r="L1735">
        <v>0</v>
      </c>
      <c r="M1735" s="1" t="s">
        <v>3702</v>
      </c>
      <c r="N1735" s="1" t="s">
        <v>63</v>
      </c>
      <c r="O1735" s="1" t="s">
        <v>2859</v>
      </c>
      <c r="P1735">
        <v>3</v>
      </c>
      <c r="Q1735">
        <v>525</v>
      </c>
      <c r="R1735">
        <v>6100</v>
      </c>
      <c r="S1735">
        <v>0</v>
      </c>
      <c r="T1735">
        <v>48.5</v>
      </c>
      <c r="U1735">
        <v>3</v>
      </c>
      <c r="V1735">
        <v>17</v>
      </c>
      <c r="W1735">
        <v>4294.84</v>
      </c>
      <c r="X1735">
        <v>5.666666666666667</v>
      </c>
      <c r="Y1735">
        <v>1431.6133333333335</v>
      </c>
      <c r="Z1735">
        <v>10</v>
      </c>
      <c r="AA1735">
        <v>9.7910661333333326</v>
      </c>
      <c r="AB1735">
        <v>2</v>
      </c>
      <c r="AC1735">
        <v>0.5145819222222231</v>
      </c>
      <c r="AD1735">
        <v>0</v>
      </c>
      <c r="AE1735">
        <v>1.5645538194066637</v>
      </c>
      <c r="AF1735">
        <v>0.96111111111111114</v>
      </c>
      <c r="AG1735">
        <v>2.5256649166666669</v>
      </c>
      <c r="AH1735">
        <v>0</v>
      </c>
      <c r="AI1735">
        <v>6.3931789833333328</v>
      </c>
      <c r="AJ1735">
        <v>90</v>
      </c>
      <c r="AK1735">
        <v>32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 s="1" t="s">
        <v>65</v>
      </c>
      <c r="AT1735">
        <v>2</v>
      </c>
      <c r="AU1735">
        <v>4.6936614166666661</v>
      </c>
      <c r="AV1735">
        <v>32.879652616666668</v>
      </c>
      <c r="AW1735">
        <v>4</v>
      </c>
      <c r="AX1735">
        <v>0.66666666666666663</v>
      </c>
      <c r="AY1735">
        <v>0</v>
      </c>
      <c r="AZ1735">
        <v>30</v>
      </c>
      <c r="BA1735">
        <v>0.15645538055555555</v>
      </c>
      <c r="BB1735">
        <v>3.4249638142361115E-2</v>
      </c>
      <c r="BC1735">
        <v>2</v>
      </c>
      <c r="BD1735">
        <v>30</v>
      </c>
      <c r="BE1735">
        <v>1</v>
      </c>
      <c r="BF1735">
        <v>0</v>
      </c>
      <c r="BG1735" s="1" t="s">
        <v>83</v>
      </c>
      <c r="BH1735" s="1" t="s">
        <v>6892</v>
      </c>
      <c r="BI1735" s="1" t="s">
        <v>6889</v>
      </c>
      <c r="BJ1735" s="1" t="s">
        <v>6893</v>
      </c>
      <c r="BK1735">
        <v>1900</v>
      </c>
      <c r="BL1735">
        <v>2.8</v>
      </c>
      <c r="BM1735" s="5" t="d">
        <v>02:30:00.00000000000040275</v>
      </c>
      <c r="BN1735" s="5" t="d">
        <v>03:00:00.000</v>
      </c>
      <c r="BO1735">
        <v>2</v>
      </c>
      <c r="BP1735" t="b">
        <v>0</v>
      </c>
    </row>
    <row r="1736" spans="1:68" x14ac:dyDescent="0.2">
      <c r="A1736" s="1" t="s">
        <v>3703</v>
      </c>
      <c r="B1736" s="1" t="s">
        <v>2842</v>
      </c>
      <c r="C1736" s="2" t="d">
        <v>2026-07-09</v>
      </c>
      <c r="D1736">
        <v>7</v>
      </c>
      <c r="E1736" s="1" t="s">
        <v>61</v>
      </c>
      <c r="F1736">
        <v>9</v>
      </c>
      <c r="G1736">
        <v>8</v>
      </c>
      <c r="H1736">
        <v>7</v>
      </c>
      <c r="I1736">
        <v>0</v>
      </c>
      <c r="J1736">
        <v>1</v>
      </c>
      <c r="K1736">
        <v>525</v>
      </c>
      <c r="L1736">
        <v>0</v>
      </c>
      <c r="M1736" s="1" t="s">
        <v>3704</v>
      </c>
      <c r="N1736" s="1" t="s">
        <v>63</v>
      </c>
      <c r="O1736" s="1" t="s">
        <v>2868</v>
      </c>
      <c r="P1736">
        <v>9</v>
      </c>
      <c r="Q1736">
        <v>525</v>
      </c>
      <c r="R1736">
        <v>5575</v>
      </c>
      <c r="S1736">
        <v>0</v>
      </c>
      <c r="T1736">
        <v>48.5</v>
      </c>
      <c r="U1736">
        <v>9</v>
      </c>
      <c r="V1736">
        <v>38</v>
      </c>
      <c r="W1736">
        <v>7208.82</v>
      </c>
      <c r="X1736">
        <v>4.2222222222222223</v>
      </c>
      <c r="Y1736">
        <v>800.98</v>
      </c>
      <c r="Z1736">
        <v>9.7777777777777786</v>
      </c>
      <c r="AA1736">
        <v>10.105464138888888</v>
      </c>
      <c r="AB1736">
        <v>4</v>
      </c>
      <c r="AC1736">
        <v>0.83613983888888854</v>
      </c>
      <c r="AD1736">
        <v>0.64769990740740746</v>
      </c>
      <c r="AE1736">
        <v>1.1769285543621899</v>
      </c>
      <c r="AF1736">
        <v>0.78148148148148144</v>
      </c>
      <c r="AG1736">
        <v>2.6061099388888889</v>
      </c>
      <c r="AH1736">
        <v>0</v>
      </c>
      <c r="AI1736">
        <v>6.2382430814814818</v>
      </c>
      <c r="AJ1736">
        <v>270</v>
      </c>
      <c r="AK1736">
        <v>32</v>
      </c>
      <c r="AL1736">
        <v>1</v>
      </c>
      <c r="AM1736">
        <v>1</v>
      </c>
      <c r="AN1736">
        <v>1</v>
      </c>
      <c r="AO1736">
        <v>0</v>
      </c>
      <c r="AP1736">
        <v>0</v>
      </c>
      <c r="AQ1736">
        <v>0</v>
      </c>
      <c r="AR1736">
        <v>128.02000000000001</v>
      </c>
      <c r="AS1736" s="1" t="s">
        <v>65</v>
      </c>
      <c r="AT1736">
        <v>4</v>
      </c>
      <c r="AU1736">
        <v>10.344467250000001</v>
      </c>
      <c r="AV1736">
        <v>71.722506300000006</v>
      </c>
      <c r="AW1736">
        <v>6</v>
      </c>
      <c r="AX1736">
        <v>0.44444444444444442</v>
      </c>
      <c r="AY1736">
        <v>0.1111111111111111</v>
      </c>
      <c r="AZ1736">
        <v>30</v>
      </c>
      <c r="BA1736">
        <v>0.34481557500000004</v>
      </c>
      <c r="BB1736">
        <v>7.4710944062500007E-2</v>
      </c>
      <c r="BC1736">
        <v>4</v>
      </c>
      <c r="BD1736">
        <v>28</v>
      </c>
      <c r="BE1736">
        <v>1</v>
      </c>
      <c r="BF1736">
        <v>0</v>
      </c>
      <c r="BG1736" s="1" t="s">
        <v>83</v>
      </c>
      <c r="BH1736" s="1" t="s">
        <v>6892</v>
      </c>
      <c r="BI1736" s="1" t="s">
        <v>6889</v>
      </c>
      <c r="BJ1736" s="1" t="s">
        <v>6893</v>
      </c>
      <c r="BK1736">
        <v>1900</v>
      </c>
      <c r="BL1736">
        <v>2.8</v>
      </c>
      <c r="BM1736" s="5" t="d">
        <v>03:00:00.000</v>
      </c>
      <c r="BN1736" s="5" t="d">
        <v>03:30:00.00000000000079875</v>
      </c>
      <c r="BO1736">
        <v>3</v>
      </c>
      <c r="BP1736" t="b">
        <v>0</v>
      </c>
    </row>
    <row r="1737" spans="1:68" x14ac:dyDescent="0.2">
      <c r="A1737" s="1" t="s">
        <v>3705</v>
      </c>
      <c r="B1737" s="1" t="s">
        <v>2842</v>
      </c>
      <c r="C1737" s="2" t="d">
        <v>2026-07-09</v>
      </c>
      <c r="D1737">
        <v>8</v>
      </c>
      <c r="E1737" s="1" t="s">
        <v>61</v>
      </c>
      <c r="F1737">
        <v>6</v>
      </c>
      <c r="G1737">
        <v>8</v>
      </c>
      <c r="H1737">
        <v>7</v>
      </c>
      <c r="I1737">
        <v>0</v>
      </c>
      <c r="J1737">
        <v>1</v>
      </c>
      <c r="K1737">
        <v>525</v>
      </c>
      <c r="L1737">
        <v>0</v>
      </c>
      <c r="M1737" s="1" t="s">
        <v>3706</v>
      </c>
      <c r="N1737" s="1" t="s">
        <v>63</v>
      </c>
      <c r="O1737" s="1" t="s">
        <v>2987</v>
      </c>
      <c r="P1737">
        <v>6</v>
      </c>
      <c r="Q1737">
        <v>525</v>
      </c>
      <c r="R1737">
        <v>5050</v>
      </c>
      <c r="S1737">
        <v>0</v>
      </c>
      <c r="T1737">
        <v>48.5</v>
      </c>
      <c r="U1737">
        <v>6</v>
      </c>
      <c r="V1737">
        <v>23</v>
      </c>
      <c r="W1737">
        <v>4598.5200000000004</v>
      </c>
      <c r="X1737">
        <v>3.8333333333333335</v>
      </c>
      <c r="Y1737">
        <v>766.42000000000007</v>
      </c>
      <c r="Z1737">
        <v>9.3333333333333339</v>
      </c>
      <c r="AA1737">
        <v>8.0072396777777772</v>
      </c>
      <c r="AB1737">
        <v>1</v>
      </c>
      <c r="AC1737">
        <v>0.10781336111111124</v>
      </c>
      <c r="AD1737">
        <v>0</v>
      </c>
      <c r="AE1737">
        <v>0.96207327162584477</v>
      </c>
      <c r="AF1737">
        <v>0.67499999999999993</v>
      </c>
      <c r="AG1737">
        <v>1.6370732611111112</v>
      </c>
      <c r="AH1737">
        <v>0</v>
      </c>
      <c r="AI1737">
        <v>5.4034997361111117</v>
      </c>
      <c r="AJ1737">
        <v>180</v>
      </c>
      <c r="AK1737">
        <v>32</v>
      </c>
      <c r="AL1737">
        <v>1</v>
      </c>
      <c r="AM1737">
        <v>1</v>
      </c>
      <c r="AN1737">
        <v>1</v>
      </c>
      <c r="AO1737">
        <v>0</v>
      </c>
      <c r="AP1737">
        <v>0</v>
      </c>
      <c r="AQ1737">
        <v>0</v>
      </c>
      <c r="AR1737">
        <v>417.96</v>
      </c>
      <c r="AS1737" s="1" t="s">
        <v>125</v>
      </c>
      <c r="AT1737">
        <v>1</v>
      </c>
      <c r="AU1737">
        <v>6.0203292333333334</v>
      </c>
      <c r="AV1737">
        <v>62.457853066666665</v>
      </c>
      <c r="AW1737">
        <v>5</v>
      </c>
      <c r="AX1737">
        <v>0.16666666666666666</v>
      </c>
      <c r="AY1737">
        <v>0.16666666666666666</v>
      </c>
      <c r="AZ1737">
        <v>30</v>
      </c>
      <c r="BA1737">
        <v>0.20067764111111111</v>
      </c>
      <c r="BB1737">
        <v>6.5060263611111113E-2</v>
      </c>
      <c r="BC1737">
        <v>3</v>
      </c>
      <c r="BD1737">
        <v>29</v>
      </c>
      <c r="BE1737">
        <v>1</v>
      </c>
      <c r="BF1737">
        <v>0</v>
      </c>
      <c r="BG1737" s="1" t="s">
        <v>209</v>
      </c>
      <c r="BH1737" s="1" t="s">
        <v>6892</v>
      </c>
      <c r="BI1737" s="1" t="s">
        <v>6889</v>
      </c>
      <c r="BJ1737" s="1" t="s">
        <v>6893</v>
      </c>
      <c r="BK1737">
        <v>1900</v>
      </c>
      <c r="BL1737">
        <v>2.8</v>
      </c>
      <c r="BM1737" s="5" t="d">
        <v>03:30:00.00000000000079875</v>
      </c>
      <c r="BN1737" s="5" t="d">
        <v>03:59:59.99999999999920125</v>
      </c>
      <c r="BO1737">
        <v>3</v>
      </c>
      <c r="BP1737" t="b">
        <v>0</v>
      </c>
    </row>
    <row r="1738" spans="1:68" x14ac:dyDescent="0.2">
      <c r="A1738" s="1" t="s">
        <v>3707</v>
      </c>
      <c r="B1738" s="1" t="s">
        <v>2842</v>
      </c>
      <c r="C1738" s="2" t="d">
        <v>2026-07-09</v>
      </c>
      <c r="D1738">
        <v>9</v>
      </c>
      <c r="E1738" s="1" t="s">
        <v>61</v>
      </c>
      <c r="F1738">
        <v>5</v>
      </c>
      <c r="G1738">
        <v>8</v>
      </c>
      <c r="H1738">
        <v>7</v>
      </c>
      <c r="I1738">
        <v>0</v>
      </c>
      <c r="J1738">
        <v>1</v>
      </c>
      <c r="K1738">
        <v>525</v>
      </c>
      <c r="L1738">
        <v>0</v>
      </c>
      <c r="M1738" s="1" t="s">
        <v>3708</v>
      </c>
      <c r="N1738" s="1" t="s">
        <v>63</v>
      </c>
      <c r="O1738" s="1" t="s">
        <v>2844</v>
      </c>
      <c r="P1738">
        <v>5</v>
      </c>
      <c r="Q1738">
        <v>525</v>
      </c>
      <c r="R1738">
        <v>4525</v>
      </c>
      <c r="S1738">
        <v>0</v>
      </c>
      <c r="T1738">
        <v>48.5</v>
      </c>
      <c r="U1738">
        <v>5</v>
      </c>
      <c r="V1738">
        <v>24</v>
      </c>
      <c r="W1738">
        <v>4965.25</v>
      </c>
      <c r="X1738">
        <v>4.8</v>
      </c>
      <c r="Y1738">
        <v>993.05</v>
      </c>
      <c r="Z1738">
        <v>10</v>
      </c>
      <c r="AA1738">
        <v>8.7596826866666664</v>
      </c>
      <c r="AB1738">
        <v>0</v>
      </c>
      <c r="AC1738">
        <v>0</v>
      </c>
      <c r="AD1738">
        <v>0</v>
      </c>
      <c r="AE1738">
        <v>1.5119808012301488</v>
      </c>
      <c r="AF1738">
        <v>0.66333333333333333</v>
      </c>
      <c r="AG1738">
        <v>2.1753141266666667</v>
      </c>
      <c r="AH1738">
        <v>0</v>
      </c>
      <c r="AI1738">
        <v>5.7777018866666667</v>
      </c>
      <c r="AJ1738">
        <v>150</v>
      </c>
      <c r="AK1738">
        <v>32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 s="1" t="s">
        <v>70</v>
      </c>
      <c r="AT1738">
        <v>0</v>
      </c>
      <c r="AU1738">
        <v>6.3578566666666667</v>
      </c>
      <c r="AV1738">
        <v>38.096011400000002</v>
      </c>
      <c r="AW1738">
        <v>2</v>
      </c>
      <c r="AX1738">
        <v>0</v>
      </c>
      <c r="AY1738">
        <v>0</v>
      </c>
      <c r="AZ1738">
        <v>30</v>
      </c>
      <c r="BA1738">
        <v>0.21192855555555556</v>
      </c>
      <c r="BB1738">
        <v>3.9683345208333339E-2</v>
      </c>
      <c r="BC1738">
        <v>2</v>
      </c>
      <c r="BD1738">
        <v>30</v>
      </c>
      <c r="BE1738">
        <v>1</v>
      </c>
      <c r="BF1738">
        <v>0</v>
      </c>
      <c r="BG1738" s="1" t="s">
        <v>66</v>
      </c>
      <c r="BH1738" s="1" t="s">
        <v>6892</v>
      </c>
      <c r="BI1738" s="1" t="s">
        <v>6889</v>
      </c>
      <c r="BJ1738" s="1" t="s">
        <v>6893</v>
      </c>
      <c r="BK1738">
        <v>1900</v>
      </c>
      <c r="BL1738">
        <v>2.8</v>
      </c>
      <c r="BM1738" s="5" t="d">
        <v>03:59:59.99999999999920125</v>
      </c>
      <c r="BN1738" s="5" t="d">
        <v>04:30:00.000</v>
      </c>
      <c r="BO1738">
        <v>4</v>
      </c>
      <c r="BP1738" t="b">
        <v>0</v>
      </c>
    </row>
    <row r="1739" spans="1:68" x14ac:dyDescent="0.2">
      <c r="A1739" s="1" t="s">
        <v>3709</v>
      </c>
      <c r="B1739" s="1" t="s">
        <v>2842</v>
      </c>
      <c r="C1739" s="2" t="d">
        <v>2026-07-09</v>
      </c>
      <c r="D1739">
        <v>10</v>
      </c>
      <c r="E1739" s="1" t="s">
        <v>61</v>
      </c>
      <c r="F1739">
        <v>7</v>
      </c>
      <c r="G1739">
        <v>8</v>
      </c>
      <c r="H1739">
        <v>7</v>
      </c>
      <c r="I1739">
        <v>0</v>
      </c>
      <c r="J1739">
        <v>1</v>
      </c>
      <c r="K1739">
        <v>525</v>
      </c>
      <c r="L1739">
        <v>0</v>
      </c>
      <c r="M1739" s="1" t="s">
        <v>3710</v>
      </c>
      <c r="N1739" s="1" t="s">
        <v>63</v>
      </c>
      <c r="O1739" s="1" t="s">
        <v>2850</v>
      </c>
      <c r="P1739">
        <v>7</v>
      </c>
      <c r="Q1739">
        <v>525</v>
      </c>
      <c r="R1739">
        <v>4000</v>
      </c>
      <c r="S1739">
        <v>0</v>
      </c>
      <c r="T1739">
        <v>48.5</v>
      </c>
      <c r="U1739">
        <v>7</v>
      </c>
      <c r="V1739">
        <v>43</v>
      </c>
      <c r="W1739">
        <v>12053.029999999999</v>
      </c>
      <c r="X1739">
        <v>6.1428571428571432</v>
      </c>
      <c r="Y1739">
        <v>1721.8614285714284</v>
      </c>
      <c r="Z1739">
        <v>9.7142857142857135</v>
      </c>
      <c r="AA1739">
        <v>9.6713615214285706</v>
      </c>
      <c r="AB1739">
        <v>3</v>
      </c>
      <c r="AC1739">
        <v>0.58942117619047607</v>
      </c>
      <c r="AD1739">
        <v>0.73960217619047619</v>
      </c>
      <c r="AE1739">
        <v>1.7255168419681479</v>
      </c>
      <c r="AF1739">
        <v>0.58571428571428563</v>
      </c>
      <c r="AG1739">
        <v>3.0508332999999999</v>
      </c>
      <c r="AH1739">
        <v>0</v>
      </c>
      <c r="AI1739">
        <v>5.7062425023809524</v>
      </c>
      <c r="AJ1739">
        <v>210</v>
      </c>
      <c r="AK1739">
        <v>32</v>
      </c>
      <c r="AL1739">
        <v>1</v>
      </c>
      <c r="AM1739">
        <v>1</v>
      </c>
      <c r="AN1739">
        <v>1</v>
      </c>
      <c r="AO1739">
        <v>0</v>
      </c>
      <c r="AP1739">
        <v>0</v>
      </c>
      <c r="AQ1739">
        <v>0</v>
      </c>
      <c r="AR1739">
        <v>364.04</v>
      </c>
      <c r="AS1739" s="1" t="s">
        <v>65</v>
      </c>
      <c r="AT1739">
        <v>3</v>
      </c>
      <c r="AU1739">
        <v>13.117896166666666</v>
      </c>
      <c r="AV1739">
        <v>52.6690398</v>
      </c>
      <c r="AW1739">
        <v>4</v>
      </c>
      <c r="AX1739">
        <v>0.42857142857142855</v>
      </c>
      <c r="AY1739">
        <v>0.14285714285714285</v>
      </c>
      <c r="AZ1739">
        <v>30</v>
      </c>
      <c r="BA1739">
        <v>0.43726320555555553</v>
      </c>
      <c r="BB1739">
        <v>5.4863583124999997E-2</v>
      </c>
      <c r="BC1739">
        <v>3</v>
      </c>
      <c r="BD1739">
        <v>29</v>
      </c>
      <c r="BE1739">
        <v>1</v>
      </c>
      <c r="BF1739">
        <v>0</v>
      </c>
      <c r="BG1739" s="1" t="s">
        <v>83</v>
      </c>
      <c r="BH1739" s="1" t="s">
        <v>6892</v>
      </c>
      <c r="BI1739" s="1" t="s">
        <v>6889</v>
      </c>
      <c r="BJ1739" s="1" t="s">
        <v>6893</v>
      </c>
      <c r="BK1739">
        <v>1900</v>
      </c>
      <c r="BL1739">
        <v>2.8</v>
      </c>
      <c r="BM1739" s="5" t="d">
        <v>04:30:00.000</v>
      </c>
      <c r="BN1739" s="5" t="d">
        <v>05:00:00.00000000000079875</v>
      </c>
      <c r="BO1739">
        <v>4</v>
      </c>
      <c r="BP1739" t="b">
        <v>0</v>
      </c>
    </row>
    <row r="1740" spans="1:68" x14ac:dyDescent="0.2">
      <c r="A1740" s="1" t="s">
        <v>3711</v>
      </c>
      <c r="B1740" s="1" t="s">
        <v>2842</v>
      </c>
      <c r="C1740" s="2" t="d">
        <v>2026-07-09</v>
      </c>
      <c r="D1740">
        <v>11</v>
      </c>
      <c r="E1740" s="1" t="s">
        <v>61</v>
      </c>
      <c r="F1740">
        <v>3</v>
      </c>
      <c r="G1740">
        <v>8</v>
      </c>
      <c r="H1740">
        <v>7</v>
      </c>
      <c r="I1740">
        <v>0</v>
      </c>
      <c r="J1740">
        <v>1</v>
      </c>
      <c r="K1740">
        <v>525</v>
      </c>
      <c r="L1740">
        <v>0</v>
      </c>
      <c r="M1740" s="1" t="s">
        <v>3696</v>
      </c>
      <c r="N1740" s="1" t="s">
        <v>63</v>
      </c>
      <c r="O1740" s="1" t="s">
        <v>2974</v>
      </c>
      <c r="P1740">
        <v>3</v>
      </c>
      <c r="Q1740">
        <v>525</v>
      </c>
      <c r="R1740">
        <v>3475</v>
      </c>
      <c r="S1740">
        <v>0</v>
      </c>
      <c r="T1740">
        <v>48.5</v>
      </c>
      <c r="U1740">
        <v>3</v>
      </c>
      <c r="V1740">
        <v>13</v>
      </c>
      <c r="W1740">
        <v>2770.77</v>
      </c>
      <c r="X1740">
        <v>4.333333333333333</v>
      </c>
      <c r="Y1740">
        <v>923.59</v>
      </c>
      <c r="Z1740">
        <v>10</v>
      </c>
      <c r="AA1740">
        <v>8.6643223388888888</v>
      </c>
      <c r="AB1740">
        <v>0</v>
      </c>
      <c r="AC1740">
        <v>0</v>
      </c>
      <c r="AD1740">
        <v>0</v>
      </c>
      <c r="AE1740">
        <v>1.1591817300684961</v>
      </c>
      <c r="AF1740">
        <v>0.62222222222222223</v>
      </c>
      <c r="AG1740">
        <v>1.7814039444444443</v>
      </c>
      <c r="AH1740">
        <v>0</v>
      </c>
      <c r="AI1740">
        <v>6.3662517222222226</v>
      </c>
      <c r="AJ1740">
        <v>90</v>
      </c>
      <c r="AK1740">
        <v>32</v>
      </c>
      <c r="AL1740">
        <v>1</v>
      </c>
      <c r="AM1740">
        <v>1</v>
      </c>
      <c r="AN1740">
        <v>1</v>
      </c>
      <c r="AO1740">
        <v>0</v>
      </c>
      <c r="AP1740">
        <v>0</v>
      </c>
      <c r="AQ1740">
        <v>0</v>
      </c>
      <c r="AR1740">
        <v>290.48</v>
      </c>
      <c r="AS1740" s="1" t="s">
        <v>70</v>
      </c>
      <c r="AT1740">
        <v>0</v>
      </c>
      <c r="AU1740">
        <v>3.6403141499999996</v>
      </c>
      <c r="AV1740">
        <v>34.950654233333339</v>
      </c>
      <c r="AW1740">
        <v>4</v>
      </c>
      <c r="AX1740">
        <v>0</v>
      </c>
      <c r="AY1740">
        <v>0.33333333333333331</v>
      </c>
      <c r="AZ1740">
        <v>30</v>
      </c>
      <c r="BA1740">
        <v>0.12134380499999999</v>
      </c>
      <c r="BB1740">
        <v>3.6406931493055558E-2</v>
      </c>
      <c r="BC1740">
        <v>2</v>
      </c>
      <c r="BD1740">
        <v>30</v>
      </c>
      <c r="BE1740">
        <v>1</v>
      </c>
      <c r="BF1740">
        <v>0</v>
      </c>
      <c r="BG1740" s="1" t="s">
        <v>209</v>
      </c>
      <c r="BH1740" s="1" t="s">
        <v>6892</v>
      </c>
      <c r="BI1740" s="1" t="s">
        <v>6889</v>
      </c>
      <c r="BJ1740" s="1" t="s">
        <v>6893</v>
      </c>
      <c r="BK1740">
        <v>1900</v>
      </c>
      <c r="BL1740">
        <v>2.8</v>
      </c>
      <c r="BM1740" s="5" t="d">
        <v>05:00:00.00000000000079875</v>
      </c>
      <c r="BN1740" s="5" t="d">
        <v>05:29:59.99999999999920125</v>
      </c>
      <c r="BO1740">
        <v>5</v>
      </c>
      <c r="BP1740" t="b">
        <v>0</v>
      </c>
    </row>
    <row r="1741" spans="1:68" x14ac:dyDescent="0.2">
      <c r="A1741" s="1" t="s">
        <v>3712</v>
      </c>
      <c r="B1741" s="1" t="s">
        <v>2842</v>
      </c>
      <c r="C1741" s="2" t="d">
        <v>2026-07-09</v>
      </c>
      <c r="D1741">
        <v>12</v>
      </c>
      <c r="E1741" s="1" t="s">
        <v>61</v>
      </c>
      <c r="F1741">
        <v>8</v>
      </c>
      <c r="G1741">
        <v>8</v>
      </c>
      <c r="H1741">
        <v>7</v>
      </c>
      <c r="I1741">
        <v>0</v>
      </c>
      <c r="J1741">
        <v>1</v>
      </c>
      <c r="K1741">
        <v>525</v>
      </c>
      <c r="L1741">
        <v>0</v>
      </c>
      <c r="M1741" s="1" t="s">
        <v>3698</v>
      </c>
      <c r="N1741" s="1" t="s">
        <v>63</v>
      </c>
      <c r="O1741" s="1" t="s">
        <v>2853</v>
      </c>
      <c r="P1741">
        <v>8</v>
      </c>
      <c r="Q1741">
        <v>525</v>
      </c>
      <c r="R1741">
        <v>2950</v>
      </c>
      <c r="S1741">
        <v>0</v>
      </c>
      <c r="T1741">
        <v>48.5</v>
      </c>
      <c r="U1741">
        <v>8</v>
      </c>
      <c r="V1741">
        <v>32</v>
      </c>
      <c r="W1741">
        <v>8588.4700000000012</v>
      </c>
      <c r="X1741">
        <v>4</v>
      </c>
      <c r="Y1741">
        <v>1073.5587500000001</v>
      </c>
      <c r="Z1741">
        <v>10.5</v>
      </c>
      <c r="AA1741">
        <v>9.6513439479166667</v>
      </c>
      <c r="AB1741">
        <v>2</v>
      </c>
      <c r="AC1741">
        <v>0.10262527708333335</v>
      </c>
      <c r="AD1741">
        <v>0.23223272916666665</v>
      </c>
      <c r="AE1741">
        <v>1.0370046208842887</v>
      </c>
      <c r="AF1741">
        <v>0.5541666666666667</v>
      </c>
      <c r="AG1741">
        <v>1.8234040104166667</v>
      </c>
      <c r="AH1741">
        <v>0</v>
      </c>
      <c r="AI1741">
        <v>7.00085659375</v>
      </c>
      <c r="AJ1741">
        <v>240</v>
      </c>
      <c r="AK1741">
        <v>32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 s="1" t="s">
        <v>125</v>
      </c>
      <c r="AT1741">
        <v>1</v>
      </c>
      <c r="AU1741">
        <v>8.296036916666667</v>
      </c>
      <c r="AV1741">
        <v>91.221125066666659</v>
      </c>
      <c r="AW1741">
        <v>5</v>
      </c>
      <c r="AX1741">
        <v>0.25</v>
      </c>
      <c r="AY1741">
        <v>0</v>
      </c>
      <c r="AZ1741">
        <v>30</v>
      </c>
      <c r="BA1741">
        <v>0.27653456388888892</v>
      </c>
      <c r="BB1741">
        <v>9.5022005277777766E-2</v>
      </c>
      <c r="BC1741">
        <v>5</v>
      </c>
      <c r="BD1741">
        <v>27</v>
      </c>
      <c r="BE1741">
        <v>1</v>
      </c>
      <c r="BF1741">
        <v>0</v>
      </c>
      <c r="BG1741" s="1" t="s">
        <v>66</v>
      </c>
      <c r="BH1741" s="1" t="s">
        <v>6892</v>
      </c>
      <c r="BI1741" s="1" t="s">
        <v>6889</v>
      </c>
      <c r="BJ1741" s="1" t="s">
        <v>6893</v>
      </c>
      <c r="BK1741">
        <v>1900</v>
      </c>
      <c r="BL1741">
        <v>2.8</v>
      </c>
      <c r="BM1741" s="5" t="d">
        <v>05:29:59.99999999999920125</v>
      </c>
      <c r="BN1741" s="5" t="d">
        <v>06:00:00.000</v>
      </c>
      <c r="BO1741">
        <v>5</v>
      </c>
      <c r="BP1741" t="b">
        <v>0</v>
      </c>
    </row>
    <row r="1742" spans="1:68" x14ac:dyDescent="0.2">
      <c r="A1742" s="1" t="s">
        <v>3713</v>
      </c>
      <c r="B1742" s="1" t="s">
        <v>2842</v>
      </c>
      <c r="C1742" s="2" t="d">
        <v>2026-07-09</v>
      </c>
      <c r="D1742">
        <v>13</v>
      </c>
      <c r="E1742" s="1" t="s">
        <v>95</v>
      </c>
      <c r="F1742">
        <v>12</v>
      </c>
      <c r="G1742">
        <v>8</v>
      </c>
      <c r="H1742">
        <v>3</v>
      </c>
      <c r="I1742">
        <v>2</v>
      </c>
      <c r="J1742">
        <v>3</v>
      </c>
      <c r="K1742">
        <v>225</v>
      </c>
      <c r="L1742">
        <v>1</v>
      </c>
      <c r="M1742" s="1" t="s">
        <v>3714</v>
      </c>
      <c r="N1742" s="1" t="s">
        <v>3001</v>
      </c>
      <c r="O1742" s="1" t="s">
        <v>3109</v>
      </c>
      <c r="P1742">
        <v>4</v>
      </c>
      <c r="Q1742">
        <v>225</v>
      </c>
      <c r="R1742">
        <v>2725</v>
      </c>
      <c r="S1742">
        <v>1</v>
      </c>
      <c r="T1742">
        <v>47.5</v>
      </c>
      <c r="U1742">
        <v>12</v>
      </c>
      <c r="V1742">
        <v>62</v>
      </c>
      <c r="W1742">
        <v>14781.939999999999</v>
      </c>
      <c r="X1742">
        <v>5.166666666666667</v>
      </c>
      <c r="Y1742">
        <v>1231.8283333333331</v>
      </c>
      <c r="Z1742">
        <v>10.333333333333334</v>
      </c>
      <c r="AA1742">
        <v>10.074458823611112</v>
      </c>
      <c r="AB1742">
        <v>4</v>
      </c>
      <c r="AC1742">
        <v>0.45595094722222235</v>
      </c>
      <c r="AD1742">
        <v>0</v>
      </c>
      <c r="AE1742">
        <v>1.4050419542305024</v>
      </c>
      <c r="AF1742">
        <v>0.89583333333333337</v>
      </c>
      <c r="AG1742">
        <v>2.3008752777777777</v>
      </c>
      <c r="AH1742">
        <v>0</v>
      </c>
      <c r="AI1742">
        <v>6.7388613125000001</v>
      </c>
      <c r="AJ1742">
        <v>360</v>
      </c>
      <c r="AK1742">
        <v>32</v>
      </c>
      <c r="AL1742">
        <v>1</v>
      </c>
      <c r="AM1742">
        <v>1</v>
      </c>
      <c r="AN1742">
        <v>0</v>
      </c>
      <c r="AO1742">
        <v>0</v>
      </c>
      <c r="AP1742">
        <v>1</v>
      </c>
      <c r="AQ1742">
        <v>0</v>
      </c>
      <c r="AR1742">
        <v>116.74</v>
      </c>
      <c r="AS1742" s="1" t="s">
        <v>65</v>
      </c>
      <c r="AT1742">
        <v>3</v>
      </c>
      <c r="AU1742">
        <v>16.585382633333332</v>
      </c>
      <c r="AV1742">
        <v>94.152308383333335</v>
      </c>
      <c r="AW1742">
        <v>8</v>
      </c>
      <c r="AX1742">
        <v>0.33333333333333331</v>
      </c>
      <c r="AY1742">
        <v>8.3333333333333329E-2</v>
      </c>
      <c r="AZ1742">
        <v>30</v>
      </c>
      <c r="BA1742">
        <v>0.18428202925925924</v>
      </c>
      <c r="BB1742">
        <v>9.8075321232638887E-2</v>
      </c>
      <c r="BC1742">
        <v>5</v>
      </c>
      <c r="BD1742">
        <v>27</v>
      </c>
      <c r="BE1742">
        <v>1</v>
      </c>
      <c r="BF1742">
        <v>2</v>
      </c>
      <c r="BG1742" s="1" t="s">
        <v>83</v>
      </c>
      <c r="BH1742" s="1" t="s">
        <v>6892</v>
      </c>
      <c r="BI1742" s="1" t="s">
        <v>6889</v>
      </c>
      <c r="BJ1742" s="1" t="s">
        <v>6893</v>
      </c>
      <c r="BK1742">
        <v>1900</v>
      </c>
      <c r="BL1742">
        <v>2.8</v>
      </c>
      <c r="BM1742" s="5" t="d">
        <v>06:00:00.000</v>
      </c>
      <c r="BN1742" s="5" t="d">
        <v>06:29:59.9999999999984025</v>
      </c>
      <c r="BO1742">
        <v>6</v>
      </c>
      <c r="BP1742" t="b">
        <v>0</v>
      </c>
    </row>
    <row r="1743" spans="1:68" x14ac:dyDescent="0.2">
      <c r="A1743" s="1" t="s">
        <v>3715</v>
      </c>
      <c r="B1743" s="1" t="s">
        <v>2842</v>
      </c>
      <c r="C1743" s="2" t="d">
        <v>2026-07-09</v>
      </c>
      <c r="D1743">
        <v>14</v>
      </c>
      <c r="E1743" s="1" t="s">
        <v>95</v>
      </c>
      <c r="F1743">
        <v>18</v>
      </c>
      <c r="G1743">
        <v>8</v>
      </c>
      <c r="H1743">
        <v>3</v>
      </c>
      <c r="I1743">
        <v>2</v>
      </c>
      <c r="J1743">
        <v>3</v>
      </c>
      <c r="K1743">
        <v>225</v>
      </c>
      <c r="L1743">
        <v>1</v>
      </c>
      <c r="M1743" s="1" t="s">
        <v>3004</v>
      </c>
      <c r="N1743" s="1" t="s">
        <v>3005</v>
      </c>
      <c r="O1743" s="1" t="s">
        <v>3716</v>
      </c>
      <c r="P1743">
        <v>6</v>
      </c>
      <c r="Q1743">
        <v>225</v>
      </c>
      <c r="R1743">
        <v>2500</v>
      </c>
      <c r="S1743">
        <v>1</v>
      </c>
      <c r="T1743">
        <v>46.5</v>
      </c>
      <c r="U1743">
        <v>18</v>
      </c>
      <c r="V1743">
        <v>93</v>
      </c>
      <c r="W1743">
        <v>19389.28</v>
      </c>
      <c r="X1743">
        <v>5.166666666666667</v>
      </c>
      <c r="Y1743">
        <v>1077.1822222222222</v>
      </c>
      <c r="Z1743">
        <v>10.111111111111111</v>
      </c>
      <c r="AA1743">
        <v>9.4923015999999993</v>
      </c>
      <c r="AB1743">
        <v>6</v>
      </c>
      <c r="AC1743">
        <v>0.15664573611111107</v>
      </c>
      <c r="AD1743">
        <v>0</v>
      </c>
      <c r="AE1743">
        <v>1.3057626381359191</v>
      </c>
      <c r="AF1743">
        <v>0.89907407407407414</v>
      </c>
      <c r="AG1743">
        <v>2.2048367018518515</v>
      </c>
      <c r="AH1743">
        <v>0</v>
      </c>
      <c r="AI1743">
        <v>6.4328352546296292</v>
      </c>
      <c r="AJ1743">
        <v>540</v>
      </c>
      <c r="AK1743">
        <v>32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 s="1" t="s">
        <v>65</v>
      </c>
      <c r="AT1743">
        <v>6</v>
      </c>
      <c r="AU1743">
        <v>22.998185100000001</v>
      </c>
      <c r="AV1743">
        <v>142.37180499999999</v>
      </c>
      <c r="AW1743">
        <v>8</v>
      </c>
      <c r="AX1743">
        <v>0.33333333333333331</v>
      </c>
      <c r="AY1743">
        <v>0</v>
      </c>
      <c r="AZ1743">
        <v>30</v>
      </c>
      <c r="BA1743">
        <v>0.25553539000000003</v>
      </c>
      <c r="BB1743">
        <v>0.14830396354166667</v>
      </c>
      <c r="BC1743">
        <v>7</v>
      </c>
      <c r="BD1743">
        <v>25</v>
      </c>
      <c r="BE1743">
        <v>2</v>
      </c>
      <c r="BF1743">
        <v>1</v>
      </c>
      <c r="BG1743" s="1" t="s">
        <v>83</v>
      </c>
      <c r="BH1743" s="1" t="s">
        <v>6892</v>
      </c>
      <c r="BI1743" s="1" t="s">
        <v>6889</v>
      </c>
      <c r="BJ1743" s="1" t="s">
        <v>6893</v>
      </c>
      <c r="BK1743">
        <v>1900</v>
      </c>
      <c r="BL1743">
        <v>2.8</v>
      </c>
      <c r="BM1743" s="5" t="d">
        <v>06:29:59.9999999999984025</v>
      </c>
      <c r="BN1743" s="5" t="d">
        <v>07:00:00.0000000000015975</v>
      </c>
      <c r="BO1743">
        <v>6</v>
      </c>
      <c r="BP1743" t="b">
        <v>0</v>
      </c>
    </row>
    <row r="1744" spans="1:68" x14ac:dyDescent="0.2">
      <c r="A1744" s="1" t="s">
        <v>3717</v>
      </c>
      <c r="B1744" s="1" t="s">
        <v>2842</v>
      </c>
      <c r="C1744" s="2" t="d">
        <v>2026-07-09</v>
      </c>
      <c r="D1744">
        <v>15</v>
      </c>
      <c r="E1744" s="1" t="s">
        <v>95</v>
      </c>
      <c r="F1744">
        <v>22</v>
      </c>
      <c r="G1744">
        <v>8</v>
      </c>
      <c r="H1744">
        <v>3</v>
      </c>
      <c r="I1744">
        <v>2</v>
      </c>
      <c r="J1744">
        <v>3</v>
      </c>
      <c r="K1744">
        <v>225</v>
      </c>
      <c r="L1744">
        <v>1</v>
      </c>
      <c r="M1744" s="1" t="s">
        <v>3718</v>
      </c>
      <c r="N1744" s="1" t="s">
        <v>3012</v>
      </c>
      <c r="O1744" s="1" t="s">
        <v>3719</v>
      </c>
      <c r="P1744">
        <v>7.333333333333333</v>
      </c>
      <c r="Q1744">
        <v>225</v>
      </c>
      <c r="R1744">
        <v>2275</v>
      </c>
      <c r="S1744">
        <v>1</v>
      </c>
      <c r="T1744">
        <v>45.5</v>
      </c>
      <c r="U1744">
        <v>22</v>
      </c>
      <c r="V1744">
        <v>90</v>
      </c>
      <c r="W1744">
        <v>20161.14</v>
      </c>
      <c r="X1744">
        <v>4.0909090909090908</v>
      </c>
      <c r="Y1744">
        <v>916.41545454545451</v>
      </c>
      <c r="Z1744">
        <v>10.363636363636363</v>
      </c>
      <c r="AA1744">
        <v>9.488471705303029</v>
      </c>
      <c r="AB1744">
        <v>5</v>
      </c>
      <c r="AC1744">
        <v>0.14483743712121214</v>
      </c>
      <c r="AD1744">
        <v>4.6129428787878797E-2</v>
      </c>
      <c r="AE1744">
        <v>1.041628538266387</v>
      </c>
      <c r="AF1744">
        <v>0.63560606060606062</v>
      </c>
      <c r="AG1744">
        <v>1.7233640189393939</v>
      </c>
      <c r="AH1744">
        <v>0</v>
      </c>
      <c r="AI1744">
        <v>6.8628349492424237</v>
      </c>
      <c r="AJ1744">
        <v>660</v>
      </c>
      <c r="AK1744">
        <v>32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 s="1" t="s">
        <v>65</v>
      </c>
      <c r="AT1744">
        <v>3</v>
      </c>
      <c r="AU1744">
        <v>23.696490533333332</v>
      </c>
      <c r="AV1744">
        <v>246.59345858333333</v>
      </c>
      <c r="AW1744">
        <v>15</v>
      </c>
      <c r="AX1744">
        <v>0.22727272727272727</v>
      </c>
      <c r="AY1744">
        <v>0</v>
      </c>
      <c r="AZ1744">
        <v>30</v>
      </c>
      <c r="BA1744">
        <v>0.26329433925925927</v>
      </c>
      <c r="BB1744">
        <v>0.25686818602430556</v>
      </c>
      <c r="BC1744">
        <v>12</v>
      </c>
      <c r="BD1744">
        <v>20</v>
      </c>
      <c r="BE1744">
        <v>2</v>
      </c>
      <c r="BF1744">
        <v>1</v>
      </c>
      <c r="BG1744" s="1" t="s">
        <v>83</v>
      </c>
      <c r="BH1744" s="1" t="s">
        <v>6892</v>
      </c>
      <c r="BI1744" s="1" t="s">
        <v>6889</v>
      </c>
      <c r="BJ1744" s="1" t="s">
        <v>6893</v>
      </c>
      <c r="BK1744">
        <v>1900</v>
      </c>
      <c r="BL1744">
        <v>2.8</v>
      </c>
      <c r="BM1744" s="5" t="d">
        <v>07:00:00.0000000000015975</v>
      </c>
      <c r="BN1744" s="5" t="d">
        <v>07:30:00.000</v>
      </c>
      <c r="BO1744">
        <v>7</v>
      </c>
      <c r="BP1744" t="b">
        <v>0</v>
      </c>
    </row>
    <row r="1745" spans="1:68" x14ac:dyDescent="0.2">
      <c r="A1745" s="1" t="s">
        <v>3720</v>
      </c>
      <c r="B1745" s="1" t="s">
        <v>2842</v>
      </c>
      <c r="C1745" s="2" t="d">
        <v>2026-07-09</v>
      </c>
      <c r="D1745">
        <v>16</v>
      </c>
      <c r="E1745" s="1" t="s">
        <v>95</v>
      </c>
      <c r="F1745">
        <v>36</v>
      </c>
      <c r="G1745">
        <v>8</v>
      </c>
      <c r="H1745">
        <v>3</v>
      </c>
      <c r="I1745">
        <v>2</v>
      </c>
      <c r="J1745">
        <v>3</v>
      </c>
      <c r="K1745">
        <v>225</v>
      </c>
      <c r="L1745">
        <v>1</v>
      </c>
      <c r="M1745" s="1" t="s">
        <v>3721</v>
      </c>
      <c r="N1745" s="1" t="s">
        <v>3625</v>
      </c>
      <c r="O1745" s="1" t="s">
        <v>3714</v>
      </c>
      <c r="P1745">
        <v>12</v>
      </c>
      <c r="Q1745">
        <v>225</v>
      </c>
      <c r="R1745">
        <v>2050</v>
      </c>
      <c r="S1745">
        <v>1</v>
      </c>
      <c r="T1745">
        <v>44.5</v>
      </c>
      <c r="U1745">
        <v>36</v>
      </c>
      <c r="V1745">
        <v>175</v>
      </c>
      <c r="W1745">
        <v>37044.480000000003</v>
      </c>
      <c r="X1745">
        <v>4.8611111111111107</v>
      </c>
      <c r="Y1745">
        <v>1029.0133333333333</v>
      </c>
      <c r="Z1745">
        <v>10.194444444444445</v>
      </c>
      <c r="AA1745">
        <v>8.8978878046296295</v>
      </c>
      <c r="AB1745">
        <v>5</v>
      </c>
      <c r="AC1745">
        <v>6.1611131481481486E-2</v>
      </c>
      <c r="AD1745">
        <v>5.7143971296296288E-2</v>
      </c>
      <c r="AE1745">
        <v>1.3054531851857849</v>
      </c>
      <c r="AF1745">
        <v>0.57824074074074072</v>
      </c>
      <c r="AG1745">
        <v>1.9408378898148149</v>
      </c>
      <c r="AH1745">
        <v>0</v>
      </c>
      <c r="AI1745">
        <v>6.1135313898148143</v>
      </c>
      <c r="AJ1745">
        <v>1080</v>
      </c>
      <c r="AK1745">
        <v>32</v>
      </c>
      <c r="AL1745">
        <v>2</v>
      </c>
      <c r="AM1745">
        <v>2</v>
      </c>
      <c r="AN1745">
        <v>1</v>
      </c>
      <c r="AO1745">
        <v>0</v>
      </c>
      <c r="AP1745">
        <v>1</v>
      </c>
      <c r="AQ1745">
        <v>0</v>
      </c>
      <c r="AR1745">
        <v>494.12</v>
      </c>
      <c r="AS1745" s="1" t="s">
        <v>65</v>
      </c>
      <c r="AT1745">
        <v>3</v>
      </c>
      <c r="AU1745">
        <v>46.643737899999998</v>
      </c>
      <c r="AV1745">
        <v>291.72508928333332</v>
      </c>
      <c r="AW1745">
        <v>20</v>
      </c>
      <c r="AX1745">
        <v>0.1388888888888889</v>
      </c>
      <c r="AY1745">
        <v>5.5555555555555552E-2</v>
      </c>
      <c r="AZ1745">
        <v>30</v>
      </c>
      <c r="BA1745">
        <v>0.51826375444444439</v>
      </c>
      <c r="BB1745">
        <v>0.30388030133680555</v>
      </c>
      <c r="BC1745">
        <v>14</v>
      </c>
      <c r="BD1745">
        <v>18</v>
      </c>
      <c r="BE1745">
        <v>3</v>
      </c>
      <c r="BF1745">
        <v>0</v>
      </c>
      <c r="BG1745" s="1" t="s">
        <v>99</v>
      </c>
      <c r="BH1745" s="1" t="s">
        <v>6892</v>
      </c>
      <c r="BI1745" s="1" t="s">
        <v>6889</v>
      </c>
      <c r="BJ1745" s="1" t="s">
        <v>6893</v>
      </c>
      <c r="BK1745">
        <v>1900</v>
      </c>
      <c r="BL1745">
        <v>2.8</v>
      </c>
      <c r="BM1745" s="5" t="d">
        <v>07:30:00.000</v>
      </c>
      <c r="BN1745" s="5" t="d">
        <v>07:59:59.9999999999984025</v>
      </c>
      <c r="BO1745">
        <v>7</v>
      </c>
      <c r="BP1745" t="b">
        <v>0</v>
      </c>
    </row>
    <row r="1746" spans="1:68" x14ac:dyDescent="0.2">
      <c r="A1746" s="1" t="s">
        <v>3722</v>
      </c>
      <c r="B1746" s="1" t="s">
        <v>2842</v>
      </c>
      <c r="C1746" s="2" t="d">
        <v>2026-07-09</v>
      </c>
      <c r="D1746">
        <v>17</v>
      </c>
      <c r="E1746" s="1" t="s">
        <v>95</v>
      </c>
      <c r="F1746">
        <v>36</v>
      </c>
      <c r="G1746">
        <v>17</v>
      </c>
      <c r="H1746">
        <v>3</v>
      </c>
      <c r="I1746">
        <v>2</v>
      </c>
      <c r="J1746">
        <v>12</v>
      </c>
      <c r="K1746">
        <v>225</v>
      </c>
      <c r="L1746">
        <v>1</v>
      </c>
      <c r="M1746" s="1" t="s">
        <v>3723</v>
      </c>
      <c r="N1746" s="1" t="s">
        <v>3724</v>
      </c>
      <c r="O1746" s="1" t="s">
        <v>3725</v>
      </c>
      <c r="P1746">
        <v>3</v>
      </c>
      <c r="Q1746">
        <v>225</v>
      </c>
      <c r="R1746">
        <v>1825</v>
      </c>
      <c r="S1746">
        <v>1</v>
      </c>
      <c r="T1746">
        <v>43.5</v>
      </c>
      <c r="U1746">
        <v>36</v>
      </c>
      <c r="V1746">
        <v>182</v>
      </c>
      <c r="W1746">
        <v>40963.22</v>
      </c>
      <c r="X1746">
        <v>5.0555555555555554</v>
      </c>
      <c r="Y1746">
        <v>1137.8672222222222</v>
      </c>
      <c r="Z1746">
        <v>9.6111111111111107</v>
      </c>
      <c r="AA1746">
        <v>8.5234411782407395</v>
      </c>
      <c r="AB1746">
        <v>7</v>
      </c>
      <c r="AC1746">
        <v>8.2848511111111078E-2</v>
      </c>
      <c r="AD1746">
        <v>0</v>
      </c>
      <c r="AE1746">
        <v>1.3553403589671851</v>
      </c>
      <c r="AF1746">
        <v>0.65416666666666667</v>
      </c>
      <c r="AG1746">
        <v>2.0095070194444444</v>
      </c>
      <c r="AH1746">
        <v>0</v>
      </c>
      <c r="AI1746">
        <v>5.6125452648148153</v>
      </c>
      <c r="AJ1746">
        <v>1080</v>
      </c>
      <c r="AK1746">
        <v>62</v>
      </c>
      <c r="AL1746">
        <v>1</v>
      </c>
      <c r="AM1746">
        <v>1</v>
      </c>
      <c r="AN1746">
        <v>1</v>
      </c>
      <c r="AO1746">
        <v>0</v>
      </c>
      <c r="AP1746">
        <v>0</v>
      </c>
      <c r="AQ1746">
        <v>0</v>
      </c>
      <c r="AR1746">
        <v>192.92</v>
      </c>
      <c r="AS1746" s="1" t="s">
        <v>65</v>
      </c>
      <c r="AT1746">
        <v>5</v>
      </c>
      <c r="AU1746">
        <v>48.060666150000003</v>
      </c>
      <c r="AV1746">
        <v>311.8664698</v>
      </c>
      <c r="AW1746">
        <v>23</v>
      </c>
      <c r="AX1746">
        <v>0.19444444444444445</v>
      </c>
      <c r="AY1746">
        <v>2.7777777777777776E-2</v>
      </c>
      <c r="AZ1746">
        <v>30</v>
      </c>
      <c r="BA1746">
        <v>0.13350185041666668</v>
      </c>
      <c r="BB1746">
        <v>0.16767014505376343</v>
      </c>
      <c r="BC1746">
        <v>15</v>
      </c>
      <c r="BD1746">
        <v>47</v>
      </c>
      <c r="BE1746">
        <v>3</v>
      </c>
      <c r="BF1746">
        <v>9</v>
      </c>
      <c r="BG1746" s="1" t="s">
        <v>83</v>
      </c>
      <c r="BH1746" s="1" t="s">
        <v>6892</v>
      </c>
      <c r="BI1746" s="1" t="s">
        <v>6889</v>
      </c>
      <c r="BJ1746" s="1" t="s">
        <v>6893</v>
      </c>
      <c r="BK1746">
        <v>1900</v>
      </c>
      <c r="BL1746">
        <v>2.8</v>
      </c>
      <c r="BM1746" s="5" t="d">
        <v>07:59:59.9999999999984025</v>
      </c>
      <c r="BN1746" s="5" t="d">
        <v>08:30:00.0000000000015975</v>
      </c>
      <c r="BO1746">
        <v>8</v>
      </c>
      <c r="BP1746" t="b">
        <v>0</v>
      </c>
    </row>
    <row r="1747" spans="1:68" x14ac:dyDescent="0.2">
      <c r="A1747" s="1" t="s">
        <v>3726</v>
      </c>
      <c r="B1747" s="1" t="s">
        <v>2842</v>
      </c>
      <c r="C1747" s="2" t="d">
        <v>2026-07-09</v>
      </c>
      <c r="D1747">
        <v>18</v>
      </c>
      <c r="E1747" s="1" t="s">
        <v>95</v>
      </c>
      <c r="F1747">
        <v>40</v>
      </c>
      <c r="G1747">
        <v>17</v>
      </c>
      <c r="H1747">
        <v>3</v>
      </c>
      <c r="I1747">
        <v>2</v>
      </c>
      <c r="J1747">
        <v>12</v>
      </c>
      <c r="K1747">
        <v>225</v>
      </c>
      <c r="L1747">
        <v>1</v>
      </c>
      <c r="M1747" s="1" t="s">
        <v>3007</v>
      </c>
      <c r="N1747" s="1" t="s">
        <v>3008</v>
      </c>
      <c r="O1747" s="1" t="s">
        <v>3727</v>
      </c>
      <c r="P1747">
        <v>3.3333333333333335</v>
      </c>
      <c r="Q1747">
        <v>225</v>
      </c>
      <c r="R1747">
        <v>1600</v>
      </c>
      <c r="S1747">
        <v>1</v>
      </c>
      <c r="T1747">
        <v>42.5</v>
      </c>
      <c r="U1747">
        <v>40</v>
      </c>
      <c r="V1747">
        <v>208</v>
      </c>
      <c r="W1747">
        <v>48982.47</v>
      </c>
      <c r="X1747">
        <v>5.2</v>
      </c>
      <c r="Y1747">
        <v>1224.5617500000001</v>
      </c>
      <c r="Z1747">
        <v>9.9</v>
      </c>
      <c r="AA1747">
        <v>8.7676552104166667</v>
      </c>
      <c r="AB1747">
        <v>7</v>
      </c>
      <c r="AC1747">
        <v>0.17084286833333326</v>
      </c>
      <c r="AD1747">
        <v>0</v>
      </c>
      <c r="AE1747">
        <v>1.4356756218265037</v>
      </c>
      <c r="AF1747">
        <v>0.67749999999999999</v>
      </c>
      <c r="AG1747">
        <v>2.1131756133333335</v>
      </c>
      <c r="AH1747">
        <v>0</v>
      </c>
      <c r="AI1747">
        <v>5.7565629212499996</v>
      </c>
      <c r="AJ1747">
        <v>1200</v>
      </c>
      <c r="AK1747">
        <v>63</v>
      </c>
      <c r="AL1747">
        <v>2</v>
      </c>
      <c r="AM1747">
        <v>2</v>
      </c>
      <c r="AN1747">
        <v>0</v>
      </c>
      <c r="AO1747">
        <v>1</v>
      </c>
      <c r="AP1747">
        <v>1</v>
      </c>
      <c r="AQ1747">
        <v>0</v>
      </c>
      <c r="AR1747">
        <v>753.90000000000009</v>
      </c>
      <c r="AS1747" s="1" t="s">
        <v>65</v>
      </c>
      <c r="AT1747">
        <v>4</v>
      </c>
      <c r="AU1747">
        <v>58.511187533333334</v>
      </c>
      <c r="AV1747">
        <v>330.40606401666668</v>
      </c>
      <c r="AW1747">
        <v>23</v>
      </c>
      <c r="AX1747">
        <v>0.17499999999999999</v>
      </c>
      <c r="AY1747">
        <v>0.05</v>
      </c>
      <c r="AZ1747">
        <v>30</v>
      </c>
      <c r="BA1747">
        <v>0.16253107648148149</v>
      </c>
      <c r="BB1747">
        <v>0.17481802328924162</v>
      </c>
      <c r="BC1747">
        <v>16</v>
      </c>
      <c r="BD1747">
        <v>47</v>
      </c>
      <c r="BE1747">
        <v>3</v>
      </c>
      <c r="BF1747">
        <v>9</v>
      </c>
      <c r="BG1747" s="1" t="s">
        <v>83</v>
      </c>
      <c r="BH1747" s="1" t="s">
        <v>6892</v>
      </c>
      <c r="BI1747" s="1" t="s">
        <v>6889</v>
      </c>
      <c r="BJ1747" s="1" t="s">
        <v>6893</v>
      </c>
      <c r="BK1747">
        <v>1900</v>
      </c>
      <c r="BL1747">
        <v>2.8</v>
      </c>
      <c r="BM1747" s="5" t="d">
        <v>08:30:00.0000000000015975</v>
      </c>
      <c r="BN1747" s="5" t="d">
        <v>09:00:00.000</v>
      </c>
      <c r="BO1747">
        <v>8</v>
      </c>
      <c r="BP1747" t="b">
        <v>0</v>
      </c>
    </row>
    <row r="1748" spans="1:68" x14ac:dyDescent="0.2">
      <c r="A1748" s="1" t="s">
        <v>3728</v>
      </c>
      <c r="B1748" s="1" t="s">
        <v>2842</v>
      </c>
      <c r="C1748" s="2" t="d">
        <v>2026-07-09</v>
      </c>
      <c r="D1748">
        <v>19</v>
      </c>
      <c r="E1748" s="1" t="s">
        <v>95</v>
      </c>
      <c r="F1748">
        <v>45</v>
      </c>
      <c r="G1748">
        <v>9</v>
      </c>
      <c r="H1748">
        <v>0</v>
      </c>
      <c r="I1748">
        <v>2</v>
      </c>
      <c r="J1748">
        <v>7</v>
      </c>
      <c r="K1748">
        <v>0</v>
      </c>
      <c r="L1748">
        <v>1</v>
      </c>
      <c r="M1748" s="1" t="s">
        <v>63</v>
      </c>
      <c r="N1748" s="1" t="s">
        <v>2898</v>
      </c>
      <c r="O1748" s="1" t="s">
        <v>3729</v>
      </c>
      <c r="P1748">
        <v>6.4285714285714288</v>
      </c>
      <c r="Q1748">
        <v>0</v>
      </c>
      <c r="R1748">
        <v>1600</v>
      </c>
      <c r="S1748">
        <v>1</v>
      </c>
      <c r="T1748">
        <v>41.5</v>
      </c>
      <c r="U1748">
        <v>45</v>
      </c>
      <c r="V1748">
        <v>210</v>
      </c>
      <c r="W1748">
        <v>44580.66</v>
      </c>
      <c r="X1748">
        <v>4.666666666666667</v>
      </c>
      <c r="Y1748">
        <v>990.68133333333344</v>
      </c>
      <c r="Z1748">
        <v>10.955555555555556</v>
      </c>
      <c r="AA1748">
        <v>9.1380571170370377</v>
      </c>
      <c r="AB1748">
        <v>4</v>
      </c>
      <c r="AC1748">
        <v>5.1507558148148176E-2</v>
      </c>
      <c r="AD1748">
        <v>0</v>
      </c>
      <c r="AE1748">
        <v>1.3078279923549123</v>
      </c>
      <c r="AF1748">
        <v>0.61037037037037034</v>
      </c>
      <c r="AG1748">
        <v>1.9181983555555557</v>
      </c>
      <c r="AH1748">
        <v>0</v>
      </c>
      <c r="AI1748">
        <v>6.4317106070370373</v>
      </c>
      <c r="AJ1748">
        <v>1350</v>
      </c>
      <c r="AK1748">
        <v>32</v>
      </c>
      <c r="AL1748">
        <v>2</v>
      </c>
      <c r="AM1748">
        <v>2</v>
      </c>
      <c r="AN1748">
        <v>1</v>
      </c>
      <c r="AO1748">
        <v>0</v>
      </c>
      <c r="AP1748">
        <v>1</v>
      </c>
      <c r="AQ1748">
        <v>0</v>
      </c>
      <c r="AR1748">
        <v>665.34</v>
      </c>
      <c r="AS1748" s="1" t="s">
        <v>65</v>
      </c>
      <c r="AT1748">
        <v>3</v>
      </c>
      <c r="AU1748">
        <v>56.394178250000003</v>
      </c>
      <c r="AV1748">
        <v>441.04159814999997</v>
      </c>
      <c r="AW1748">
        <v>27</v>
      </c>
      <c r="AX1748">
        <v>8.8888888888888892E-2</v>
      </c>
      <c r="AY1748">
        <v>4.4444444444444446E-2</v>
      </c>
      <c r="AZ1748">
        <v>30</v>
      </c>
      <c r="BA1748">
        <v>0.26854370595238097</v>
      </c>
      <c r="BB1748">
        <v>0.45941833140624999</v>
      </c>
      <c r="BC1748">
        <v>22</v>
      </c>
      <c r="BD1748">
        <v>10</v>
      </c>
      <c r="BE1748">
        <v>3</v>
      </c>
      <c r="BF1748">
        <v>4</v>
      </c>
      <c r="BG1748" s="1" t="s">
        <v>99</v>
      </c>
      <c r="BH1748" s="1" t="s">
        <v>6892</v>
      </c>
      <c r="BI1748" s="1" t="s">
        <v>6889</v>
      </c>
      <c r="BJ1748" s="1" t="s">
        <v>6893</v>
      </c>
      <c r="BK1748">
        <v>1900</v>
      </c>
      <c r="BL1748">
        <v>2.8</v>
      </c>
      <c r="BM1748" s="5" t="d">
        <v>09:00:00.000</v>
      </c>
      <c r="BN1748" s="5" t="d">
        <v>09:29:59.9999999999984025</v>
      </c>
      <c r="BO1748">
        <v>9</v>
      </c>
      <c r="BP1748" t="b">
        <v>0</v>
      </c>
    </row>
    <row r="1749" spans="1:68" x14ac:dyDescent="0.2">
      <c r="A1749" s="1" t="s">
        <v>3730</v>
      </c>
      <c r="B1749" s="1" t="s">
        <v>2842</v>
      </c>
      <c r="C1749" s="2" t="d">
        <v>2026-07-09</v>
      </c>
      <c r="D1749">
        <v>20</v>
      </c>
      <c r="E1749" s="1" t="s">
        <v>95</v>
      </c>
      <c r="F1749">
        <v>41</v>
      </c>
      <c r="G1749">
        <v>9</v>
      </c>
      <c r="H1749">
        <v>0</v>
      </c>
      <c r="I1749">
        <v>2</v>
      </c>
      <c r="J1749">
        <v>7</v>
      </c>
      <c r="K1749">
        <v>0</v>
      </c>
      <c r="L1749">
        <v>1</v>
      </c>
      <c r="M1749" s="1" t="s">
        <v>63</v>
      </c>
      <c r="N1749" s="1" t="s">
        <v>3731</v>
      </c>
      <c r="O1749" s="1" t="s">
        <v>3732</v>
      </c>
      <c r="P1749">
        <v>5.8571428571428568</v>
      </c>
      <c r="Q1749">
        <v>0</v>
      </c>
      <c r="R1749">
        <v>1600</v>
      </c>
      <c r="S1749">
        <v>1</v>
      </c>
      <c r="T1749">
        <v>40.5</v>
      </c>
      <c r="U1749">
        <v>41</v>
      </c>
      <c r="V1749">
        <v>218</v>
      </c>
      <c r="W1749">
        <v>50876.78</v>
      </c>
      <c r="X1749">
        <v>5.3170731707317076</v>
      </c>
      <c r="Y1749">
        <v>1240.8970731707316</v>
      </c>
      <c r="Z1749">
        <v>10.634146341463415</v>
      </c>
      <c r="AA1749">
        <v>9.3062850613821126</v>
      </c>
      <c r="AB1749">
        <v>8</v>
      </c>
      <c r="AC1749">
        <v>0.18963625853658531</v>
      </c>
      <c r="AD1749">
        <v>0</v>
      </c>
      <c r="AE1749">
        <v>1.4159525343609194</v>
      </c>
      <c r="AF1749">
        <v>0.63495934959349598</v>
      </c>
      <c r="AG1749">
        <v>2.0509118764227643</v>
      </c>
      <c r="AH1749">
        <v>0</v>
      </c>
      <c r="AI1749">
        <v>6.387486997560976</v>
      </c>
      <c r="AJ1749">
        <v>1230</v>
      </c>
      <c r="AK1749">
        <v>32</v>
      </c>
      <c r="AL1749">
        <v>4</v>
      </c>
      <c r="AM1749">
        <v>4</v>
      </c>
      <c r="AN1749">
        <v>4</v>
      </c>
      <c r="AO1749">
        <v>0</v>
      </c>
      <c r="AP1749">
        <v>0</v>
      </c>
      <c r="AQ1749">
        <v>0</v>
      </c>
      <c r="AR1749">
        <v>1693.82</v>
      </c>
      <c r="AS1749" s="1" t="s">
        <v>125</v>
      </c>
      <c r="AT1749">
        <v>4</v>
      </c>
      <c r="AU1749">
        <v>58.181849649999997</v>
      </c>
      <c r="AV1749">
        <v>316.72422760000001</v>
      </c>
      <c r="AW1749">
        <v>21</v>
      </c>
      <c r="AX1749">
        <v>0.1951219512195122</v>
      </c>
      <c r="AY1749">
        <v>9.7560975609756101E-2</v>
      </c>
      <c r="AZ1749">
        <v>30</v>
      </c>
      <c r="BA1749">
        <v>0.2770564269047619</v>
      </c>
      <c r="BB1749">
        <v>0.32992107041666668</v>
      </c>
      <c r="BC1749">
        <v>16</v>
      </c>
      <c r="BD1749">
        <v>16</v>
      </c>
      <c r="BE1749">
        <v>3</v>
      </c>
      <c r="BF1749">
        <v>4</v>
      </c>
      <c r="BG1749" s="1" t="s">
        <v>99</v>
      </c>
      <c r="BH1749" s="1" t="s">
        <v>6892</v>
      </c>
      <c r="BI1749" s="1" t="s">
        <v>6889</v>
      </c>
      <c r="BJ1749" s="1" t="s">
        <v>6893</v>
      </c>
      <c r="BK1749">
        <v>1900</v>
      </c>
      <c r="BL1749">
        <v>2.8</v>
      </c>
      <c r="BM1749" s="5" t="d">
        <v>09:29:59.9999999999984025</v>
      </c>
      <c r="BN1749" s="5" t="d">
        <v>10:00:00.0000000000015975</v>
      </c>
      <c r="BO1749">
        <v>9</v>
      </c>
      <c r="BP1749" t="b">
        <v>0</v>
      </c>
    </row>
    <row r="1750" spans="1:68" x14ac:dyDescent="0.2">
      <c r="A1750" s="1" t="s">
        <v>3733</v>
      </c>
      <c r="B1750" s="1" t="s">
        <v>2842</v>
      </c>
      <c r="C1750" s="2" t="d">
        <v>2026-07-09</v>
      </c>
      <c r="D1750">
        <v>21</v>
      </c>
      <c r="E1750" s="1" t="s">
        <v>95</v>
      </c>
      <c r="F1750">
        <v>38</v>
      </c>
      <c r="G1750">
        <v>9</v>
      </c>
      <c r="H1750">
        <v>0</v>
      </c>
      <c r="I1750">
        <v>2</v>
      </c>
      <c r="J1750">
        <v>7</v>
      </c>
      <c r="K1750">
        <v>0</v>
      </c>
      <c r="L1750">
        <v>1</v>
      </c>
      <c r="M1750" s="1" t="s">
        <v>63</v>
      </c>
      <c r="N1750" s="1" t="s">
        <v>3131</v>
      </c>
      <c r="O1750" s="1" t="s">
        <v>3734</v>
      </c>
      <c r="P1750">
        <v>5.4285714285714288</v>
      </c>
      <c r="Q1750">
        <v>0</v>
      </c>
      <c r="R1750">
        <v>1600</v>
      </c>
      <c r="S1750">
        <v>1</v>
      </c>
      <c r="T1750">
        <v>39.5</v>
      </c>
      <c r="U1750">
        <v>38</v>
      </c>
      <c r="V1750">
        <v>177</v>
      </c>
      <c r="W1750">
        <v>41300.160000000003</v>
      </c>
      <c r="X1750">
        <v>4.6578947368421053</v>
      </c>
      <c r="Y1750">
        <v>1086.8463157894737</v>
      </c>
      <c r="Z1750">
        <v>10.421052631578947</v>
      </c>
      <c r="AA1750">
        <v>8.934683909649122</v>
      </c>
      <c r="AB1750">
        <v>5</v>
      </c>
      <c r="AC1750">
        <v>7.1847913157894697E-2</v>
      </c>
      <c r="AD1750">
        <v>0</v>
      </c>
      <c r="AE1750">
        <v>1.2413804210284658</v>
      </c>
      <c r="AF1750">
        <v>0.69078947368421051</v>
      </c>
      <c r="AG1750">
        <v>1.9321698859649121</v>
      </c>
      <c r="AH1750">
        <v>0</v>
      </c>
      <c r="AI1750">
        <v>6.103391208333333</v>
      </c>
      <c r="AJ1750">
        <v>1140</v>
      </c>
      <c r="AK1750">
        <v>32</v>
      </c>
      <c r="AL1750">
        <v>3</v>
      </c>
      <c r="AM1750">
        <v>3</v>
      </c>
      <c r="AN1750">
        <v>2</v>
      </c>
      <c r="AO1750">
        <v>1</v>
      </c>
      <c r="AP1750">
        <v>0</v>
      </c>
      <c r="AQ1750">
        <v>0</v>
      </c>
      <c r="AR1750">
        <v>1273.74</v>
      </c>
      <c r="AS1750" s="1" t="s">
        <v>65</v>
      </c>
      <c r="AT1750">
        <v>5</v>
      </c>
      <c r="AU1750">
        <v>47.041775266666669</v>
      </c>
      <c r="AV1750">
        <v>430.68856586666669</v>
      </c>
      <c r="AW1750">
        <v>23</v>
      </c>
      <c r="AX1750">
        <v>0.13157894736842105</v>
      </c>
      <c r="AY1750">
        <v>7.8947368421052627E-2</v>
      </c>
      <c r="AZ1750">
        <v>30</v>
      </c>
      <c r="BA1750">
        <v>0.22400845365079367</v>
      </c>
      <c r="BB1750">
        <v>0.4486339227777778</v>
      </c>
      <c r="BC1750">
        <v>21</v>
      </c>
      <c r="BD1750">
        <v>11</v>
      </c>
      <c r="BE1750">
        <v>3</v>
      </c>
      <c r="BF1750">
        <v>4</v>
      </c>
      <c r="BG1750" s="1" t="s">
        <v>99</v>
      </c>
      <c r="BH1750" s="1" t="s">
        <v>6892</v>
      </c>
      <c r="BI1750" s="1" t="s">
        <v>6889</v>
      </c>
      <c r="BJ1750" s="1" t="s">
        <v>6893</v>
      </c>
      <c r="BK1750">
        <v>1900</v>
      </c>
      <c r="BL1750">
        <v>2.8</v>
      </c>
      <c r="BM1750" s="5" t="d">
        <v>10:00:00.0000000000015975</v>
      </c>
      <c r="BN1750" s="5" t="d">
        <v>10:30:00.000</v>
      </c>
      <c r="BO1750">
        <v>10</v>
      </c>
      <c r="BP1750" t="b">
        <v>0</v>
      </c>
    </row>
    <row r="1751" spans="1:68" x14ac:dyDescent="0.2">
      <c r="A1751" s="1" t="s">
        <v>3735</v>
      </c>
      <c r="B1751" s="1" t="s">
        <v>2842</v>
      </c>
      <c r="C1751" s="2" t="d">
        <v>2026-07-09</v>
      </c>
      <c r="D1751">
        <v>22</v>
      </c>
      <c r="E1751" s="1" t="s">
        <v>95</v>
      </c>
      <c r="F1751">
        <v>38</v>
      </c>
      <c r="G1751">
        <v>9</v>
      </c>
      <c r="H1751">
        <v>0</v>
      </c>
      <c r="I1751">
        <v>2</v>
      </c>
      <c r="J1751">
        <v>7</v>
      </c>
      <c r="K1751">
        <v>0</v>
      </c>
      <c r="L1751">
        <v>1</v>
      </c>
      <c r="M1751" s="1" t="s">
        <v>63</v>
      </c>
      <c r="N1751" s="1" t="s">
        <v>3134</v>
      </c>
      <c r="O1751" s="1" t="s">
        <v>3736</v>
      </c>
      <c r="P1751">
        <v>5.4285714285714288</v>
      </c>
      <c r="Q1751">
        <v>0</v>
      </c>
      <c r="R1751">
        <v>1600</v>
      </c>
      <c r="S1751">
        <v>1</v>
      </c>
      <c r="T1751">
        <v>38.5</v>
      </c>
      <c r="U1751">
        <v>38</v>
      </c>
      <c r="V1751">
        <v>190</v>
      </c>
      <c r="W1751">
        <v>43637.45</v>
      </c>
      <c r="X1751">
        <v>5</v>
      </c>
      <c r="Y1751">
        <v>1148.3539473684209</v>
      </c>
      <c r="Z1751">
        <v>10.368421052631579</v>
      </c>
      <c r="AA1751">
        <v>8.9575272517543851</v>
      </c>
      <c r="AB1751">
        <v>5</v>
      </c>
      <c r="AC1751">
        <v>0.12836261447368424</v>
      </c>
      <c r="AD1751">
        <v>0</v>
      </c>
      <c r="AE1751">
        <v>1.4072818955886033</v>
      </c>
      <c r="AF1751">
        <v>0.65131578947368418</v>
      </c>
      <c r="AG1751">
        <v>2.0585976767543861</v>
      </c>
      <c r="AH1751">
        <v>0</v>
      </c>
      <c r="AI1751">
        <v>6.0006839539473686</v>
      </c>
      <c r="AJ1751">
        <v>1140</v>
      </c>
      <c r="AK1751">
        <v>32</v>
      </c>
      <c r="AL1751">
        <v>4</v>
      </c>
      <c r="AM1751">
        <v>4</v>
      </c>
      <c r="AN1751">
        <v>2</v>
      </c>
      <c r="AO1751">
        <v>0</v>
      </c>
      <c r="AP1751">
        <v>2</v>
      </c>
      <c r="AQ1751">
        <v>0</v>
      </c>
      <c r="AR1751">
        <v>972.67</v>
      </c>
      <c r="AS1751" s="1" t="s">
        <v>65</v>
      </c>
      <c r="AT1751">
        <v>4</v>
      </c>
      <c r="AU1751">
        <v>53.065455149999998</v>
      </c>
      <c r="AV1751">
        <v>327.96355549999998</v>
      </c>
      <c r="AW1751">
        <v>20</v>
      </c>
      <c r="AX1751">
        <v>0.13157894736842105</v>
      </c>
      <c r="AY1751">
        <v>0.10526315789473684</v>
      </c>
      <c r="AZ1751">
        <v>30</v>
      </c>
      <c r="BA1751">
        <v>0.25269264357142857</v>
      </c>
      <c r="BB1751">
        <v>0.34162870364583331</v>
      </c>
      <c r="BC1751">
        <v>16</v>
      </c>
      <c r="BD1751">
        <v>16</v>
      </c>
      <c r="BE1751">
        <v>3</v>
      </c>
      <c r="BF1751">
        <v>4</v>
      </c>
      <c r="BG1751" s="1" t="s">
        <v>99</v>
      </c>
      <c r="BH1751" s="1" t="s">
        <v>6892</v>
      </c>
      <c r="BI1751" s="1" t="s">
        <v>6889</v>
      </c>
      <c r="BJ1751" s="1" t="s">
        <v>6893</v>
      </c>
      <c r="BK1751">
        <v>1900</v>
      </c>
      <c r="BL1751">
        <v>2.8</v>
      </c>
      <c r="BM1751" s="5" t="d">
        <v>10:30:00.000</v>
      </c>
      <c r="BN1751" s="5" t="d">
        <v>10:59:59.9999999999984025</v>
      </c>
      <c r="BO1751">
        <v>10</v>
      </c>
      <c r="BP1751" t="b">
        <v>0</v>
      </c>
    </row>
    <row r="1752" spans="1:68" x14ac:dyDescent="0.2">
      <c r="A1752" s="1" t="s">
        <v>3737</v>
      </c>
      <c r="B1752" s="1" t="s">
        <v>2842</v>
      </c>
      <c r="C1752" s="2" t="d">
        <v>2026-07-09</v>
      </c>
      <c r="D1752">
        <v>23</v>
      </c>
      <c r="E1752" s="1" t="s">
        <v>133</v>
      </c>
      <c r="F1752">
        <v>29</v>
      </c>
      <c r="G1752">
        <v>9</v>
      </c>
      <c r="H1752">
        <v>0</v>
      </c>
      <c r="I1752">
        <v>0</v>
      </c>
      <c r="J1752">
        <v>9</v>
      </c>
      <c r="K1752">
        <v>0</v>
      </c>
      <c r="L1752">
        <v>0</v>
      </c>
      <c r="M1752" s="1" t="s">
        <v>63</v>
      </c>
      <c r="N1752" s="1" t="s">
        <v>63</v>
      </c>
      <c r="O1752" s="1" t="s">
        <v>3738</v>
      </c>
      <c r="P1752">
        <v>3.2222222222222223</v>
      </c>
      <c r="Q1752">
        <v>0</v>
      </c>
      <c r="R1752">
        <v>1600</v>
      </c>
      <c r="S1752">
        <v>0</v>
      </c>
      <c r="T1752">
        <v>38.5</v>
      </c>
      <c r="U1752">
        <v>29</v>
      </c>
      <c r="V1752">
        <v>146</v>
      </c>
      <c r="W1752">
        <v>35202.21</v>
      </c>
      <c r="X1752">
        <v>5.0344827586206895</v>
      </c>
      <c r="Y1752">
        <v>1213.8693103448275</v>
      </c>
      <c r="Z1752">
        <v>10.275862068965518</v>
      </c>
      <c r="AA1752">
        <v>9.3918083827586205</v>
      </c>
      <c r="AB1752">
        <v>8</v>
      </c>
      <c r="AC1752">
        <v>0.25847867873563218</v>
      </c>
      <c r="AD1752">
        <v>0</v>
      </c>
      <c r="AE1752">
        <v>1.3846438360561946</v>
      </c>
      <c r="AF1752">
        <v>0.66954022988505746</v>
      </c>
      <c r="AG1752">
        <v>2.054184056321839</v>
      </c>
      <c r="AH1752">
        <v>0</v>
      </c>
      <c r="AI1752">
        <v>6.3571645488505739</v>
      </c>
      <c r="AJ1752">
        <v>870</v>
      </c>
      <c r="AK1752">
        <v>32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 s="1" t="s">
        <v>65</v>
      </c>
      <c r="AT1752">
        <v>4</v>
      </c>
      <c r="AU1752">
        <v>41.6893855</v>
      </c>
      <c r="AV1752">
        <v>275.57507858333332</v>
      </c>
      <c r="AW1752">
        <v>17</v>
      </c>
      <c r="AX1752">
        <v>0.27586206896551724</v>
      </c>
      <c r="AY1752">
        <v>0</v>
      </c>
      <c r="AZ1752">
        <v>30</v>
      </c>
      <c r="BA1752">
        <v>0.15440513148148149</v>
      </c>
      <c r="BB1752">
        <v>0.28705737352430555</v>
      </c>
      <c r="BC1752">
        <v>14</v>
      </c>
      <c r="BD1752">
        <v>18</v>
      </c>
      <c r="BE1752">
        <v>2</v>
      </c>
      <c r="BF1752">
        <v>7</v>
      </c>
      <c r="BG1752" s="1" t="s">
        <v>83</v>
      </c>
      <c r="BH1752" s="1" t="s">
        <v>6892</v>
      </c>
      <c r="BI1752" s="1" t="s">
        <v>6889</v>
      </c>
      <c r="BJ1752" s="1" t="s">
        <v>6893</v>
      </c>
      <c r="BK1752">
        <v>1900</v>
      </c>
      <c r="BL1752">
        <v>2.8</v>
      </c>
      <c r="BM1752" s="5" t="d">
        <v>10:59:59.9999999999984025</v>
      </c>
      <c r="BN1752" s="5" t="d">
        <v>11:30:00.0000000000015975</v>
      </c>
      <c r="BO1752">
        <v>11</v>
      </c>
      <c r="BP1752" t="b">
        <v>0</v>
      </c>
    </row>
    <row r="1753" spans="1:68" x14ac:dyDescent="0.2">
      <c r="A1753" s="1" t="s">
        <v>3739</v>
      </c>
      <c r="B1753" s="1" t="s">
        <v>2842</v>
      </c>
      <c r="C1753" s="2" t="d">
        <v>2026-07-09</v>
      </c>
      <c r="D1753">
        <v>24</v>
      </c>
      <c r="E1753" s="1" t="s">
        <v>133</v>
      </c>
      <c r="F1753">
        <v>59</v>
      </c>
      <c r="G1753">
        <v>9</v>
      </c>
      <c r="H1753">
        <v>0</v>
      </c>
      <c r="I1753">
        <v>0</v>
      </c>
      <c r="J1753">
        <v>9</v>
      </c>
      <c r="K1753">
        <v>0</v>
      </c>
      <c r="L1753">
        <v>0</v>
      </c>
      <c r="M1753" s="1" t="s">
        <v>63</v>
      </c>
      <c r="N1753" s="1" t="s">
        <v>63</v>
      </c>
      <c r="O1753" s="1" t="s">
        <v>3740</v>
      </c>
      <c r="P1753">
        <v>6.5555555555555554</v>
      </c>
      <c r="Q1753">
        <v>0</v>
      </c>
      <c r="R1753">
        <v>1600</v>
      </c>
      <c r="S1753">
        <v>0</v>
      </c>
      <c r="T1753">
        <v>38.5</v>
      </c>
      <c r="U1753">
        <v>59</v>
      </c>
      <c r="V1753">
        <v>279</v>
      </c>
      <c r="W1753">
        <v>65214.58</v>
      </c>
      <c r="X1753">
        <v>4.7288135593220337</v>
      </c>
      <c r="Y1753">
        <v>1105.3318644067797</v>
      </c>
      <c r="Z1753">
        <v>11.779661016949152</v>
      </c>
      <c r="AA1753">
        <v>9.0463193579096046</v>
      </c>
      <c r="AB1753">
        <v>0</v>
      </c>
      <c r="AC1753">
        <v>0</v>
      </c>
      <c r="AD1753">
        <v>0</v>
      </c>
      <c r="AE1753">
        <v>1.3226754857491962</v>
      </c>
      <c r="AF1753">
        <v>0.68163841807909609</v>
      </c>
      <c r="AG1753">
        <v>2.0043138960451978</v>
      </c>
      <c r="AH1753">
        <v>0</v>
      </c>
      <c r="AI1753">
        <v>6.164039353389831</v>
      </c>
      <c r="AJ1753">
        <v>1770</v>
      </c>
      <c r="AK1753">
        <v>32</v>
      </c>
      <c r="AL1753">
        <v>4</v>
      </c>
      <c r="AM1753">
        <v>4</v>
      </c>
      <c r="AN1753">
        <v>1</v>
      </c>
      <c r="AO1753">
        <v>2</v>
      </c>
      <c r="AP1753">
        <v>1</v>
      </c>
      <c r="AQ1753">
        <v>0</v>
      </c>
      <c r="AR1753">
        <v>1010.54</v>
      </c>
      <c r="AS1753" s="1" t="s">
        <v>70</v>
      </c>
      <c r="AT1753">
        <v>0</v>
      </c>
      <c r="AU1753">
        <v>75.708128666666667</v>
      </c>
      <c r="AV1753">
        <v>473.02852796666667</v>
      </c>
      <c r="AW1753">
        <v>29</v>
      </c>
      <c r="AX1753">
        <v>0</v>
      </c>
      <c r="AY1753">
        <v>6.7796610169491525E-2</v>
      </c>
      <c r="AZ1753">
        <v>30</v>
      </c>
      <c r="BA1753">
        <v>0.28040047654320988</v>
      </c>
      <c r="BB1753">
        <v>0.49273804996527776</v>
      </c>
      <c r="BC1753">
        <v>23</v>
      </c>
      <c r="BD1753">
        <v>9</v>
      </c>
      <c r="BE1753">
        <v>4</v>
      </c>
      <c r="BF1753">
        <v>5</v>
      </c>
      <c r="BG1753" s="1" t="s">
        <v>99</v>
      </c>
      <c r="BH1753" s="1" t="s">
        <v>6892</v>
      </c>
      <c r="BI1753" s="1" t="s">
        <v>6889</v>
      </c>
      <c r="BJ1753" s="1" t="s">
        <v>6893</v>
      </c>
      <c r="BK1753">
        <v>1900</v>
      </c>
      <c r="BL1753">
        <v>2.8</v>
      </c>
      <c r="BM1753" s="5" t="d">
        <v>11:30:00.0000000000015975</v>
      </c>
      <c r="BN1753" s="5" t="d">
        <v>12:00:00.000</v>
      </c>
      <c r="BO1753">
        <v>11</v>
      </c>
      <c r="BP1753" t="b">
        <v>0</v>
      </c>
    </row>
    <row r="1754" spans="1:68" x14ac:dyDescent="0.2">
      <c r="A1754" s="1" t="s">
        <v>3741</v>
      </c>
      <c r="B1754" s="1" t="s">
        <v>2842</v>
      </c>
      <c r="C1754" s="2" t="d">
        <v>2026-07-09</v>
      </c>
      <c r="D1754">
        <v>25</v>
      </c>
      <c r="E1754" s="1" t="s">
        <v>133</v>
      </c>
      <c r="F1754">
        <v>67</v>
      </c>
      <c r="G1754">
        <v>9</v>
      </c>
      <c r="H1754">
        <v>0</v>
      </c>
      <c r="I1754">
        <v>0</v>
      </c>
      <c r="J1754">
        <v>9</v>
      </c>
      <c r="K1754">
        <v>0</v>
      </c>
      <c r="L1754">
        <v>0</v>
      </c>
      <c r="M1754" s="1" t="s">
        <v>63</v>
      </c>
      <c r="N1754" s="1" t="s">
        <v>63</v>
      </c>
      <c r="O1754" s="1" t="s">
        <v>3742</v>
      </c>
      <c r="P1754">
        <v>7.4444444444444446</v>
      </c>
      <c r="Q1754">
        <v>0</v>
      </c>
      <c r="R1754">
        <v>1600</v>
      </c>
      <c r="S1754">
        <v>0</v>
      </c>
      <c r="T1754">
        <v>38.5</v>
      </c>
      <c r="U1754">
        <v>67</v>
      </c>
      <c r="V1754">
        <v>338</v>
      </c>
      <c r="W1754">
        <v>79821.45</v>
      </c>
      <c r="X1754">
        <v>5.044776119402985</v>
      </c>
      <c r="Y1754">
        <v>1191.3649253731344</v>
      </c>
      <c r="Z1754">
        <v>13.477611940298507</v>
      </c>
      <c r="AA1754">
        <v>8.7687508358208959</v>
      </c>
      <c r="AB1754">
        <v>0</v>
      </c>
      <c r="AC1754">
        <v>0</v>
      </c>
      <c r="AD1754">
        <v>0</v>
      </c>
      <c r="AE1754">
        <v>1.3588405668284895</v>
      </c>
      <c r="AF1754">
        <v>0.68606965174129353</v>
      </c>
      <c r="AG1754">
        <v>1.8116256890547264</v>
      </c>
      <c r="AH1754">
        <v>6.537572636815917E-3</v>
      </c>
      <c r="AI1754">
        <v>5.8702881181592037</v>
      </c>
      <c r="AJ1754">
        <v>2345</v>
      </c>
      <c r="AK1754">
        <v>32</v>
      </c>
      <c r="AL1754">
        <v>4</v>
      </c>
      <c r="AM1754">
        <v>4</v>
      </c>
      <c r="AN1754">
        <v>0</v>
      </c>
      <c r="AO1754">
        <v>2</v>
      </c>
      <c r="AP1754">
        <v>1</v>
      </c>
      <c r="AQ1754">
        <v>1</v>
      </c>
      <c r="AR1754">
        <v>1406.9699999999998</v>
      </c>
      <c r="AS1754" s="1" t="s">
        <v>70</v>
      </c>
      <c r="AT1754">
        <v>0</v>
      </c>
      <c r="AU1754">
        <v>89.771449500000003</v>
      </c>
      <c r="AV1754">
        <v>652.52702496666666</v>
      </c>
      <c r="AW1754">
        <v>32</v>
      </c>
      <c r="AX1754">
        <v>0</v>
      </c>
      <c r="AY1754">
        <v>5.9701492537313432E-2</v>
      </c>
      <c r="AZ1754">
        <v>35</v>
      </c>
      <c r="BA1754">
        <v>0.33248685</v>
      </c>
      <c r="BB1754">
        <v>0.67971565100694442</v>
      </c>
      <c r="BC1754">
        <v>32</v>
      </c>
      <c r="BD1754">
        <v>0</v>
      </c>
      <c r="BE1754">
        <v>5</v>
      </c>
      <c r="BF1754">
        <v>4</v>
      </c>
      <c r="BG1754" s="1" t="s">
        <v>99</v>
      </c>
      <c r="BH1754" s="1" t="s">
        <v>6892</v>
      </c>
      <c r="BI1754" s="1" t="s">
        <v>6889</v>
      </c>
      <c r="BJ1754" s="1" t="s">
        <v>6893</v>
      </c>
      <c r="BK1754">
        <v>1900</v>
      </c>
      <c r="BL1754">
        <v>2.8</v>
      </c>
      <c r="BM1754" s="5" t="d">
        <v>12:00:00.000</v>
      </c>
      <c r="BN1754" s="5" t="d">
        <v>12:30:00.0000000000031950</v>
      </c>
      <c r="BO1754">
        <v>12</v>
      </c>
      <c r="BP1754" t="b">
        <v>1</v>
      </c>
    </row>
    <row r="1755" spans="1:68" x14ac:dyDescent="0.2">
      <c r="A1755" s="1" t="s">
        <v>3743</v>
      </c>
      <c r="B1755" s="1" t="s">
        <v>2842</v>
      </c>
      <c r="C1755" s="2" t="d">
        <v>2026-07-09</v>
      </c>
      <c r="D1755">
        <v>26</v>
      </c>
      <c r="E1755" s="1" t="s">
        <v>133</v>
      </c>
      <c r="F1755">
        <v>71</v>
      </c>
      <c r="G1755">
        <v>9</v>
      </c>
      <c r="H1755">
        <v>0</v>
      </c>
      <c r="I1755">
        <v>0</v>
      </c>
      <c r="J1755">
        <v>9</v>
      </c>
      <c r="K1755">
        <v>0</v>
      </c>
      <c r="L1755">
        <v>0</v>
      </c>
      <c r="M1755" s="1" t="s">
        <v>63</v>
      </c>
      <c r="N1755" s="1" t="s">
        <v>63</v>
      </c>
      <c r="O1755" s="1" t="s">
        <v>3744</v>
      </c>
      <c r="P1755">
        <v>7.8888888888888893</v>
      </c>
      <c r="Q1755">
        <v>0</v>
      </c>
      <c r="R1755">
        <v>1600</v>
      </c>
      <c r="S1755">
        <v>0</v>
      </c>
      <c r="T1755">
        <v>38.5</v>
      </c>
      <c r="U1755">
        <v>71</v>
      </c>
      <c r="V1755">
        <v>341</v>
      </c>
      <c r="W1755">
        <v>76596.27</v>
      </c>
      <c r="X1755">
        <v>4.802816901408451</v>
      </c>
      <c r="Y1755">
        <v>1078.8207042253521</v>
      </c>
      <c r="Z1755">
        <v>13.971830985915492</v>
      </c>
      <c r="AA1755">
        <v>9.0903553983568077</v>
      </c>
      <c r="AB1755">
        <v>0</v>
      </c>
      <c r="AC1755">
        <v>0</v>
      </c>
      <c r="AD1755">
        <v>0</v>
      </c>
      <c r="AE1755">
        <v>1.2935624926614642</v>
      </c>
      <c r="AF1755">
        <v>0.68849765258215967</v>
      </c>
      <c r="AG1755">
        <v>1.7251523220657279</v>
      </c>
      <c r="AH1755">
        <v>6.2121540845070412E-2</v>
      </c>
      <c r="AI1755">
        <v>6.0518075150234738</v>
      </c>
      <c r="AJ1755">
        <v>2485</v>
      </c>
      <c r="AK1755">
        <v>32</v>
      </c>
      <c r="AL1755">
        <v>1</v>
      </c>
      <c r="AM1755">
        <v>1</v>
      </c>
      <c r="AN1755">
        <v>0</v>
      </c>
      <c r="AO1755">
        <v>1</v>
      </c>
      <c r="AP1755">
        <v>0</v>
      </c>
      <c r="AQ1755">
        <v>0</v>
      </c>
      <c r="AR1755">
        <v>382.26</v>
      </c>
      <c r="AS1755" s="1" t="s">
        <v>70</v>
      </c>
      <c r="AT1755">
        <v>0</v>
      </c>
      <c r="AU1755">
        <v>94.025835049999998</v>
      </c>
      <c r="AV1755">
        <v>554.48690328333328</v>
      </c>
      <c r="AW1755">
        <v>32</v>
      </c>
      <c r="AX1755">
        <v>0</v>
      </c>
      <c r="AY1755">
        <v>1.4084507042253521E-2</v>
      </c>
      <c r="AZ1755">
        <v>35</v>
      </c>
      <c r="BA1755">
        <v>0.34824383351851851</v>
      </c>
      <c r="BB1755">
        <v>0.57759052425347213</v>
      </c>
      <c r="BC1755">
        <v>27</v>
      </c>
      <c r="BD1755">
        <v>5</v>
      </c>
      <c r="BE1755">
        <v>5</v>
      </c>
      <c r="BF1755">
        <v>4</v>
      </c>
      <c r="BG1755" s="1" t="s">
        <v>99</v>
      </c>
      <c r="BH1755" s="1" t="s">
        <v>6892</v>
      </c>
      <c r="BI1755" s="1" t="s">
        <v>6889</v>
      </c>
      <c r="BJ1755" s="1" t="s">
        <v>6893</v>
      </c>
      <c r="BK1755">
        <v>1900</v>
      </c>
      <c r="BL1755">
        <v>2.8</v>
      </c>
      <c r="BM1755" s="5" t="d">
        <v>12:30:00.0000000000031950</v>
      </c>
      <c r="BN1755" s="5" t="d">
        <v>12:59:59.9999999999968050</v>
      </c>
      <c r="BO1755">
        <v>12</v>
      </c>
      <c r="BP1755" t="b">
        <v>1</v>
      </c>
    </row>
    <row r="1756" spans="1:68" x14ac:dyDescent="0.2">
      <c r="A1756" s="1" t="s">
        <v>3745</v>
      </c>
      <c r="B1756" s="1" t="s">
        <v>2842</v>
      </c>
      <c r="C1756" s="2" t="d">
        <v>2026-07-09</v>
      </c>
      <c r="D1756">
        <v>27</v>
      </c>
      <c r="E1756" s="1" t="s">
        <v>133</v>
      </c>
      <c r="F1756">
        <v>55</v>
      </c>
      <c r="G1756">
        <v>9</v>
      </c>
      <c r="H1756">
        <v>0</v>
      </c>
      <c r="I1756">
        <v>0</v>
      </c>
      <c r="J1756">
        <v>9</v>
      </c>
      <c r="K1756">
        <v>0</v>
      </c>
      <c r="L1756">
        <v>0</v>
      </c>
      <c r="M1756" s="1" t="s">
        <v>63</v>
      </c>
      <c r="N1756" s="1" t="s">
        <v>63</v>
      </c>
      <c r="O1756" s="1" t="s">
        <v>3746</v>
      </c>
      <c r="P1756">
        <v>6.1111111111111107</v>
      </c>
      <c r="Q1756">
        <v>0</v>
      </c>
      <c r="R1756">
        <v>1600</v>
      </c>
      <c r="S1756">
        <v>0</v>
      </c>
      <c r="T1756">
        <v>38.5</v>
      </c>
      <c r="U1756">
        <v>55</v>
      </c>
      <c r="V1756">
        <v>287</v>
      </c>
      <c r="W1756">
        <v>62541.62</v>
      </c>
      <c r="X1756">
        <v>5.2181818181818178</v>
      </c>
      <c r="Y1756">
        <v>1137.1203636363637</v>
      </c>
      <c r="Z1756">
        <v>12.6</v>
      </c>
      <c r="AA1756">
        <v>8.59672801969697</v>
      </c>
      <c r="AB1756">
        <v>0</v>
      </c>
      <c r="AC1756">
        <v>0</v>
      </c>
      <c r="AD1756">
        <v>0</v>
      </c>
      <c r="AE1756">
        <v>1.3857835362836592</v>
      </c>
      <c r="AF1756">
        <v>0.65606060606060612</v>
      </c>
      <c r="AG1756">
        <v>1.5692523078787879</v>
      </c>
      <c r="AH1756">
        <v>9.4288093939393931E-3</v>
      </c>
      <c r="AI1756">
        <v>5.6415156727272731</v>
      </c>
      <c r="AJ1756">
        <v>1925</v>
      </c>
      <c r="AK1756">
        <v>32</v>
      </c>
      <c r="AL1756">
        <v>1</v>
      </c>
      <c r="AM1756">
        <v>1</v>
      </c>
      <c r="AN1756">
        <v>0</v>
      </c>
      <c r="AO1756">
        <v>0</v>
      </c>
      <c r="AP1756">
        <v>1</v>
      </c>
      <c r="AQ1756">
        <v>0</v>
      </c>
      <c r="AR1756">
        <v>260.5</v>
      </c>
      <c r="AS1756" s="1" t="s">
        <v>70</v>
      </c>
      <c r="AT1756">
        <v>0</v>
      </c>
      <c r="AU1756">
        <v>78.552515700000001</v>
      </c>
      <c r="AV1756">
        <v>593.67581235</v>
      </c>
      <c r="AW1756">
        <v>32</v>
      </c>
      <c r="AX1756">
        <v>0</v>
      </c>
      <c r="AY1756">
        <v>1.8181818181818181E-2</v>
      </c>
      <c r="AZ1756">
        <v>35</v>
      </c>
      <c r="BA1756">
        <v>0.29093524333333332</v>
      </c>
      <c r="BB1756">
        <v>0.61841230453124996</v>
      </c>
      <c r="BC1756">
        <v>29</v>
      </c>
      <c r="BD1756">
        <v>3</v>
      </c>
      <c r="BE1756">
        <v>4</v>
      </c>
      <c r="BF1756">
        <v>5</v>
      </c>
      <c r="BG1756" s="1" t="s">
        <v>99</v>
      </c>
      <c r="BH1756" s="1" t="s">
        <v>6892</v>
      </c>
      <c r="BI1756" s="1" t="s">
        <v>6889</v>
      </c>
      <c r="BJ1756" s="1" t="s">
        <v>6893</v>
      </c>
      <c r="BK1756">
        <v>1900</v>
      </c>
      <c r="BL1756">
        <v>2.8</v>
      </c>
      <c r="BM1756" s="5" t="d">
        <v>12:59:59.9999999999968050</v>
      </c>
      <c r="BN1756" s="5" t="d">
        <v>13:30:00.000</v>
      </c>
      <c r="BO1756">
        <v>13</v>
      </c>
      <c r="BP1756" t="b">
        <v>1</v>
      </c>
    </row>
    <row r="1757" spans="1:68" x14ac:dyDescent="0.2">
      <c r="A1757" s="1" t="s">
        <v>3747</v>
      </c>
      <c r="B1757" s="1" t="s">
        <v>2842</v>
      </c>
      <c r="C1757" s="2" t="d">
        <v>2026-07-09</v>
      </c>
      <c r="D1757">
        <v>28</v>
      </c>
      <c r="E1757" s="1" t="s">
        <v>133</v>
      </c>
      <c r="F1757">
        <v>62</v>
      </c>
      <c r="G1757">
        <v>9</v>
      </c>
      <c r="H1757">
        <v>0</v>
      </c>
      <c r="I1757">
        <v>0</v>
      </c>
      <c r="J1757">
        <v>9</v>
      </c>
      <c r="K1757">
        <v>0</v>
      </c>
      <c r="L1757">
        <v>0</v>
      </c>
      <c r="M1757" s="1" t="s">
        <v>63</v>
      </c>
      <c r="N1757" s="1" t="s">
        <v>63</v>
      </c>
      <c r="O1757" s="1" t="s">
        <v>3748</v>
      </c>
      <c r="P1757">
        <v>6.8888888888888893</v>
      </c>
      <c r="Q1757">
        <v>0</v>
      </c>
      <c r="R1757">
        <v>1600</v>
      </c>
      <c r="S1757">
        <v>0</v>
      </c>
      <c r="T1757">
        <v>38.5</v>
      </c>
      <c r="U1757">
        <v>62</v>
      </c>
      <c r="V1757">
        <v>302</v>
      </c>
      <c r="W1757">
        <v>64317.24</v>
      </c>
      <c r="X1757">
        <v>4.870967741935484</v>
      </c>
      <c r="Y1757">
        <v>1037.3748387096773</v>
      </c>
      <c r="Z1757">
        <v>13.193548387096774</v>
      </c>
      <c r="AA1757">
        <v>8.5952852825268824</v>
      </c>
      <c r="AB1757">
        <v>0</v>
      </c>
      <c r="AC1757">
        <v>0</v>
      </c>
      <c r="AD1757">
        <v>0</v>
      </c>
      <c r="AE1757">
        <v>1.3405790682302685</v>
      </c>
      <c r="AF1757">
        <v>0.66021505376344081</v>
      </c>
      <c r="AG1757">
        <v>2.0007941134408602</v>
      </c>
      <c r="AH1757">
        <v>0</v>
      </c>
      <c r="AI1757">
        <v>5.6697599774193543</v>
      </c>
      <c r="AJ1757">
        <v>2170</v>
      </c>
      <c r="AK1757">
        <v>32</v>
      </c>
      <c r="AL1757">
        <v>3</v>
      </c>
      <c r="AM1757">
        <v>3</v>
      </c>
      <c r="AN1757">
        <v>1</v>
      </c>
      <c r="AO1757">
        <v>0</v>
      </c>
      <c r="AP1757">
        <v>2</v>
      </c>
      <c r="AQ1757">
        <v>0</v>
      </c>
      <c r="AR1757">
        <v>1135.43</v>
      </c>
      <c r="AS1757" s="1" t="s">
        <v>70</v>
      </c>
      <c r="AT1757">
        <v>0</v>
      </c>
      <c r="AU1757">
        <v>81.785603899999998</v>
      </c>
      <c r="AV1757">
        <v>473.48191839999998</v>
      </c>
      <c r="AW1757">
        <v>28</v>
      </c>
      <c r="AX1757">
        <v>0</v>
      </c>
      <c r="AY1757">
        <v>4.8387096774193547E-2</v>
      </c>
      <c r="AZ1757">
        <v>35</v>
      </c>
      <c r="BA1757">
        <v>0.30290964407407406</v>
      </c>
      <c r="BB1757">
        <v>0.49321033166666667</v>
      </c>
      <c r="BC1757">
        <v>23</v>
      </c>
      <c r="BD1757">
        <v>9</v>
      </c>
      <c r="BE1757">
        <v>4</v>
      </c>
      <c r="BF1757">
        <v>5</v>
      </c>
      <c r="BG1757" s="1" t="s">
        <v>99</v>
      </c>
      <c r="BH1757" s="1" t="s">
        <v>6892</v>
      </c>
      <c r="BI1757" s="1" t="s">
        <v>6889</v>
      </c>
      <c r="BJ1757" s="1" t="s">
        <v>6893</v>
      </c>
      <c r="BK1757">
        <v>1900</v>
      </c>
      <c r="BL1757">
        <v>2.8</v>
      </c>
      <c r="BM1757" s="5" t="d">
        <v>13:30:00.000</v>
      </c>
      <c r="BN1757" s="5" t="d">
        <v>14:00:00.0000000000031950</v>
      </c>
      <c r="BO1757">
        <v>13</v>
      </c>
      <c r="BP1757" t="b">
        <v>1</v>
      </c>
    </row>
    <row r="1758" spans="1:68" x14ac:dyDescent="0.2">
      <c r="A1758" s="1" t="s">
        <v>3749</v>
      </c>
      <c r="B1758" s="1" t="s">
        <v>2842</v>
      </c>
      <c r="C1758" s="2" t="d">
        <v>2026-07-09</v>
      </c>
      <c r="D1758">
        <v>29</v>
      </c>
      <c r="E1758" s="1" t="s">
        <v>133</v>
      </c>
      <c r="F1758">
        <v>55</v>
      </c>
      <c r="G1758">
        <v>9</v>
      </c>
      <c r="H1758">
        <v>0</v>
      </c>
      <c r="I1758">
        <v>0</v>
      </c>
      <c r="J1758">
        <v>9</v>
      </c>
      <c r="K1758">
        <v>0</v>
      </c>
      <c r="L1758">
        <v>0</v>
      </c>
      <c r="M1758" s="1" t="s">
        <v>63</v>
      </c>
      <c r="N1758" s="1" t="s">
        <v>63</v>
      </c>
      <c r="O1758" s="1" t="s">
        <v>3750</v>
      </c>
      <c r="P1758">
        <v>6.1111111111111107</v>
      </c>
      <c r="Q1758">
        <v>0</v>
      </c>
      <c r="R1758">
        <v>1600</v>
      </c>
      <c r="S1758">
        <v>0</v>
      </c>
      <c r="T1758">
        <v>38.5</v>
      </c>
      <c r="U1758">
        <v>55</v>
      </c>
      <c r="V1758">
        <v>256</v>
      </c>
      <c r="W1758">
        <v>58568.88</v>
      </c>
      <c r="X1758">
        <v>4.6545454545454543</v>
      </c>
      <c r="Y1758">
        <v>1064.8887272727272</v>
      </c>
      <c r="Z1758">
        <v>11.109090909090909</v>
      </c>
      <c r="AA1758">
        <v>8.3316057706060604</v>
      </c>
      <c r="AB1758">
        <v>2</v>
      </c>
      <c r="AC1758">
        <v>3.5009043939393955E-2</v>
      </c>
      <c r="AD1758">
        <v>0</v>
      </c>
      <c r="AE1758">
        <v>1.2490401781696554</v>
      </c>
      <c r="AF1758">
        <v>0.58303030303030301</v>
      </c>
      <c r="AG1758">
        <v>1.832070473030303</v>
      </c>
      <c r="AH1758">
        <v>0</v>
      </c>
      <c r="AI1758">
        <v>5.5471110466666662</v>
      </c>
      <c r="AJ1758">
        <v>1650</v>
      </c>
      <c r="AK1758">
        <v>32</v>
      </c>
      <c r="AL1758">
        <v>1</v>
      </c>
      <c r="AM1758">
        <v>1</v>
      </c>
      <c r="AN1758">
        <v>1</v>
      </c>
      <c r="AO1758">
        <v>0</v>
      </c>
      <c r="AP1758">
        <v>0</v>
      </c>
      <c r="AQ1758">
        <v>0</v>
      </c>
      <c r="AR1758">
        <v>90.56</v>
      </c>
      <c r="AS1758" s="1" t="s">
        <v>125</v>
      </c>
      <c r="AT1758">
        <v>2</v>
      </c>
      <c r="AU1758">
        <v>69.894836933333337</v>
      </c>
      <c r="AV1758">
        <v>462.41964634999999</v>
      </c>
      <c r="AW1758">
        <v>27</v>
      </c>
      <c r="AX1758">
        <v>3.6363636363636362E-2</v>
      </c>
      <c r="AY1758">
        <v>1.8181818181818181E-2</v>
      </c>
      <c r="AZ1758">
        <v>30</v>
      </c>
      <c r="BA1758">
        <v>0.25886976641975312</v>
      </c>
      <c r="BB1758">
        <v>0.48168713161458332</v>
      </c>
      <c r="BC1758">
        <v>23</v>
      </c>
      <c r="BD1758">
        <v>9</v>
      </c>
      <c r="BE1758">
        <v>4</v>
      </c>
      <c r="BF1758">
        <v>5</v>
      </c>
      <c r="BG1758" s="1" t="s">
        <v>99</v>
      </c>
      <c r="BH1758" s="1" t="s">
        <v>6892</v>
      </c>
      <c r="BI1758" s="1" t="s">
        <v>6889</v>
      </c>
      <c r="BJ1758" s="1" t="s">
        <v>6893</v>
      </c>
      <c r="BK1758">
        <v>1900</v>
      </c>
      <c r="BL1758">
        <v>2.8</v>
      </c>
      <c r="BM1758" s="5" t="d">
        <v>14:00:00.0000000000031950</v>
      </c>
      <c r="BN1758" s="5" t="d">
        <v>14:29:59.9999999999968050</v>
      </c>
      <c r="BO1758">
        <v>14</v>
      </c>
      <c r="BP1758" t="b">
        <v>0</v>
      </c>
    </row>
    <row r="1759" spans="1:68" x14ac:dyDescent="0.2">
      <c r="A1759" s="1" t="s">
        <v>3751</v>
      </c>
      <c r="B1759" s="1" t="s">
        <v>2842</v>
      </c>
      <c r="C1759" s="2" t="d">
        <v>2026-07-09</v>
      </c>
      <c r="D1759">
        <v>30</v>
      </c>
      <c r="E1759" s="1" t="s">
        <v>133</v>
      </c>
      <c r="F1759">
        <v>40</v>
      </c>
      <c r="G1759">
        <v>9</v>
      </c>
      <c r="H1759">
        <v>0</v>
      </c>
      <c r="I1759">
        <v>0</v>
      </c>
      <c r="J1759">
        <v>9</v>
      </c>
      <c r="K1759">
        <v>0</v>
      </c>
      <c r="L1759">
        <v>0</v>
      </c>
      <c r="M1759" s="1" t="s">
        <v>63</v>
      </c>
      <c r="N1759" s="1" t="s">
        <v>63</v>
      </c>
      <c r="O1759" s="1" t="s">
        <v>3752</v>
      </c>
      <c r="P1759">
        <v>4.4444444444444446</v>
      </c>
      <c r="Q1759">
        <v>0</v>
      </c>
      <c r="R1759">
        <v>1600</v>
      </c>
      <c r="S1759">
        <v>0</v>
      </c>
      <c r="T1759">
        <v>38.5</v>
      </c>
      <c r="U1759">
        <v>40</v>
      </c>
      <c r="V1759">
        <v>201</v>
      </c>
      <c r="W1759">
        <v>44011.770000000004</v>
      </c>
      <c r="X1759">
        <v>5.0250000000000004</v>
      </c>
      <c r="Y1759">
        <v>1100.2942500000001</v>
      </c>
      <c r="Z1759">
        <v>10.25</v>
      </c>
      <c r="AA1759">
        <v>8.464437932500001</v>
      </c>
      <c r="AB1759">
        <v>4</v>
      </c>
      <c r="AC1759">
        <v>0.11683084541666666</v>
      </c>
      <c r="AD1759">
        <v>0</v>
      </c>
      <c r="AE1759">
        <v>1.3372050915056295</v>
      </c>
      <c r="AF1759">
        <v>0.67458333333333331</v>
      </c>
      <c r="AG1759">
        <v>2.0117884154166665</v>
      </c>
      <c r="AH1759">
        <v>0</v>
      </c>
      <c r="AI1759">
        <v>5.5455661737500002</v>
      </c>
      <c r="AJ1759">
        <v>1200</v>
      </c>
      <c r="AK1759">
        <v>32</v>
      </c>
      <c r="AL1759">
        <v>2</v>
      </c>
      <c r="AM1759">
        <v>2</v>
      </c>
      <c r="AN1759">
        <v>1</v>
      </c>
      <c r="AO1759">
        <v>1</v>
      </c>
      <c r="AP1759">
        <v>0</v>
      </c>
      <c r="AQ1759">
        <v>0</v>
      </c>
      <c r="AR1759">
        <v>649.87</v>
      </c>
      <c r="AS1759" s="1" t="s">
        <v>65</v>
      </c>
      <c r="AT1759">
        <v>3</v>
      </c>
      <c r="AU1759">
        <v>52.348891866666669</v>
      </c>
      <c r="AV1759">
        <v>379.56774833333333</v>
      </c>
      <c r="AW1759">
        <v>28</v>
      </c>
      <c r="AX1759">
        <v>0.1</v>
      </c>
      <c r="AY1759">
        <v>0.05</v>
      </c>
      <c r="AZ1759">
        <v>30</v>
      </c>
      <c r="BA1759">
        <v>0.19388478469135803</v>
      </c>
      <c r="BB1759">
        <v>0.39538307118055555</v>
      </c>
      <c r="BC1759">
        <v>19</v>
      </c>
      <c r="BD1759">
        <v>13</v>
      </c>
      <c r="BE1759">
        <v>3</v>
      </c>
      <c r="BF1759">
        <v>6</v>
      </c>
      <c r="BG1759" s="1" t="s">
        <v>99</v>
      </c>
      <c r="BH1759" s="1" t="s">
        <v>6892</v>
      </c>
      <c r="BI1759" s="1" t="s">
        <v>6889</v>
      </c>
      <c r="BJ1759" s="1" t="s">
        <v>6893</v>
      </c>
      <c r="BK1759">
        <v>1900</v>
      </c>
      <c r="BL1759">
        <v>2.8</v>
      </c>
      <c r="BM1759" s="5" t="d">
        <v>14:29:59.9999999999968050</v>
      </c>
      <c r="BN1759" s="5" t="d">
        <v>15:00:00.000</v>
      </c>
      <c r="BO1759">
        <v>14</v>
      </c>
      <c r="BP1759" t="b">
        <v>0</v>
      </c>
    </row>
    <row r="1760" spans="1:68" x14ac:dyDescent="0.2">
      <c r="A1760" s="1" t="s">
        <v>3753</v>
      </c>
      <c r="B1760" s="1" t="s">
        <v>2842</v>
      </c>
      <c r="C1760" s="2" t="d">
        <v>2026-07-09</v>
      </c>
      <c r="D1760">
        <v>31</v>
      </c>
      <c r="E1760" s="1" t="s">
        <v>150</v>
      </c>
      <c r="F1760">
        <v>26</v>
      </c>
      <c r="G1760">
        <v>9</v>
      </c>
      <c r="H1760">
        <v>0</v>
      </c>
      <c r="I1760">
        <v>2</v>
      </c>
      <c r="J1760">
        <v>7</v>
      </c>
      <c r="K1760">
        <v>0</v>
      </c>
      <c r="L1760">
        <v>1</v>
      </c>
      <c r="M1760" s="1" t="s">
        <v>63</v>
      </c>
      <c r="N1760" s="1" t="s">
        <v>3134</v>
      </c>
      <c r="O1760" s="1" t="s">
        <v>3736</v>
      </c>
      <c r="P1760">
        <v>3.7142857142857144</v>
      </c>
      <c r="Q1760">
        <v>0</v>
      </c>
      <c r="R1760">
        <v>1600</v>
      </c>
      <c r="S1760">
        <v>1</v>
      </c>
      <c r="T1760">
        <v>37.5</v>
      </c>
      <c r="U1760">
        <v>26</v>
      </c>
      <c r="V1760">
        <v>119</v>
      </c>
      <c r="W1760">
        <v>25363.57</v>
      </c>
      <c r="X1760">
        <v>4.5769230769230766</v>
      </c>
      <c r="Y1760">
        <v>975.52192307692303</v>
      </c>
      <c r="Z1760">
        <v>9.9230769230769234</v>
      </c>
      <c r="AA1760">
        <v>8.9205592576923074</v>
      </c>
      <c r="AB1760">
        <v>7</v>
      </c>
      <c r="AC1760">
        <v>0.14159615064102571</v>
      </c>
      <c r="AD1760">
        <v>0</v>
      </c>
      <c r="AE1760">
        <v>1.3126097278880757</v>
      </c>
      <c r="AF1760">
        <v>0.62884615384615394</v>
      </c>
      <c r="AG1760">
        <v>1.9414558743589745</v>
      </c>
      <c r="AH1760">
        <v>0</v>
      </c>
      <c r="AI1760">
        <v>6.0675649147435893</v>
      </c>
      <c r="AJ1760">
        <v>780</v>
      </c>
      <c r="AK1760">
        <v>32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 s="1" t="s">
        <v>65</v>
      </c>
      <c r="AT1760">
        <v>6</v>
      </c>
      <c r="AU1760">
        <v>35.820614050000003</v>
      </c>
      <c r="AV1760">
        <v>259.72473028333332</v>
      </c>
      <c r="AW1760">
        <v>18</v>
      </c>
      <c r="AX1760">
        <v>0.26923076923076922</v>
      </c>
      <c r="AY1760">
        <v>0</v>
      </c>
      <c r="AZ1760">
        <v>30</v>
      </c>
      <c r="BA1760">
        <v>0.17057435261904763</v>
      </c>
      <c r="BB1760">
        <v>0.27054659404513887</v>
      </c>
      <c r="BC1760">
        <v>13</v>
      </c>
      <c r="BD1760">
        <v>19</v>
      </c>
      <c r="BE1760">
        <v>2</v>
      </c>
      <c r="BF1760">
        <v>5</v>
      </c>
      <c r="BG1760" s="1" t="s">
        <v>83</v>
      </c>
      <c r="BH1760" s="1" t="s">
        <v>6892</v>
      </c>
      <c r="BI1760" s="1" t="s">
        <v>6889</v>
      </c>
      <c r="BJ1760" s="1" t="s">
        <v>6893</v>
      </c>
      <c r="BK1760">
        <v>1900</v>
      </c>
      <c r="BL1760">
        <v>2.8</v>
      </c>
      <c r="BM1760" s="5" t="d">
        <v>15:00:00.000</v>
      </c>
      <c r="BN1760" s="5" t="d">
        <v>15:30:00.0000000000031950</v>
      </c>
      <c r="BO1760">
        <v>15</v>
      </c>
      <c r="BP1760" t="b">
        <v>0</v>
      </c>
    </row>
    <row r="1761" spans="1:68" x14ac:dyDescent="0.2">
      <c r="A1761" s="1" t="s">
        <v>3754</v>
      </c>
      <c r="B1761" s="1" t="s">
        <v>2842</v>
      </c>
      <c r="C1761" s="2" t="d">
        <v>2026-07-09</v>
      </c>
      <c r="D1761">
        <v>32</v>
      </c>
      <c r="E1761" s="1" t="s">
        <v>150</v>
      </c>
      <c r="F1761">
        <v>26</v>
      </c>
      <c r="G1761">
        <v>9</v>
      </c>
      <c r="H1761">
        <v>0</v>
      </c>
      <c r="I1761">
        <v>2</v>
      </c>
      <c r="J1761">
        <v>7</v>
      </c>
      <c r="K1761">
        <v>0</v>
      </c>
      <c r="L1761">
        <v>1</v>
      </c>
      <c r="M1761" s="1" t="s">
        <v>63</v>
      </c>
      <c r="N1761" s="1" t="s">
        <v>2907</v>
      </c>
      <c r="O1761" s="1" t="s">
        <v>3755</v>
      </c>
      <c r="P1761">
        <v>3.7142857142857144</v>
      </c>
      <c r="Q1761">
        <v>0</v>
      </c>
      <c r="R1761">
        <v>1600</v>
      </c>
      <c r="S1761">
        <v>1</v>
      </c>
      <c r="T1761">
        <v>36.5</v>
      </c>
      <c r="U1761">
        <v>26</v>
      </c>
      <c r="V1761">
        <v>156</v>
      </c>
      <c r="W1761">
        <v>35368.44</v>
      </c>
      <c r="X1761">
        <v>6</v>
      </c>
      <c r="Y1761">
        <v>1360.3246153846155</v>
      </c>
      <c r="Z1761">
        <v>10</v>
      </c>
      <c r="AA1761">
        <v>9.4101034884615391</v>
      </c>
      <c r="AB1761">
        <v>9</v>
      </c>
      <c r="AC1761">
        <v>0.25626577051282057</v>
      </c>
      <c r="AD1761">
        <v>0</v>
      </c>
      <c r="AE1761">
        <v>1.6491423722897527</v>
      </c>
      <c r="AF1761">
        <v>0.57179487179487176</v>
      </c>
      <c r="AG1761">
        <v>2.2209372352564105</v>
      </c>
      <c r="AH1761">
        <v>0</v>
      </c>
      <c r="AI1761">
        <v>6.1962175269230775</v>
      </c>
      <c r="AJ1761">
        <v>780</v>
      </c>
      <c r="AK1761">
        <v>32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 s="1" t="s">
        <v>65</v>
      </c>
      <c r="AT1761">
        <v>5</v>
      </c>
      <c r="AU1761">
        <v>42.877701450000004</v>
      </c>
      <c r="AV1761">
        <v>264.36776876666664</v>
      </c>
      <c r="AW1761">
        <v>16</v>
      </c>
      <c r="AX1761">
        <v>0.34615384615384615</v>
      </c>
      <c r="AY1761">
        <v>0</v>
      </c>
      <c r="AZ1761">
        <v>30</v>
      </c>
      <c r="BA1761">
        <v>0.20417953071428574</v>
      </c>
      <c r="BB1761">
        <v>0.27538309246527776</v>
      </c>
      <c r="BC1761">
        <v>13</v>
      </c>
      <c r="BD1761">
        <v>19</v>
      </c>
      <c r="BE1761">
        <v>3</v>
      </c>
      <c r="BF1761">
        <v>4</v>
      </c>
      <c r="BG1761" s="1" t="s">
        <v>83</v>
      </c>
      <c r="BH1761" s="1" t="s">
        <v>6892</v>
      </c>
      <c r="BI1761" s="1" t="s">
        <v>6889</v>
      </c>
      <c r="BJ1761" s="1" t="s">
        <v>6893</v>
      </c>
      <c r="BK1761">
        <v>1900</v>
      </c>
      <c r="BL1761">
        <v>2.8</v>
      </c>
      <c r="BM1761" s="5" t="d">
        <v>15:30:00.0000000000031950</v>
      </c>
      <c r="BN1761" s="5" t="d">
        <v>15:59:59.9999999999968050</v>
      </c>
      <c r="BO1761">
        <v>15</v>
      </c>
      <c r="BP1761" t="b">
        <v>0</v>
      </c>
    </row>
    <row r="1762" spans="1:68" x14ac:dyDescent="0.2">
      <c r="A1762" s="1" t="s">
        <v>3756</v>
      </c>
      <c r="B1762" s="1" t="s">
        <v>2842</v>
      </c>
      <c r="C1762" s="2" t="d">
        <v>2026-07-09</v>
      </c>
      <c r="D1762">
        <v>33</v>
      </c>
      <c r="E1762" s="1" t="s">
        <v>150</v>
      </c>
      <c r="F1762">
        <v>26</v>
      </c>
      <c r="G1762">
        <v>17</v>
      </c>
      <c r="H1762">
        <v>0</v>
      </c>
      <c r="I1762">
        <v>2</v>
      </c>
      <c r="J1762">
        <v>15</v>
      </c>
      <c r="K1762">
        <v>0</v>
      </c>
      <c r="L1762">
        <v>1</v>
      </c>
      <c r="M1762" s="1" t="s">
        <v>63</v>
      </c>
      <c r="N1762" s="1" t="s">
        <v>3463</v>
      </c>
      <c r="O1762" s="1" t="s">
        <v>3757</v>
      </c>
      <c r="P1762">
        <v>1.7333333333333334</v>
      </c>
      <c r="Q1762">
        <v>0</v>
      </c>
      <c r="R1762">
        <v>1600</v>
      </c>
      <c r="S1762">
        <v>1</v>
      </c>
      <c r="T1762">
        <v>35.5</v>
      </c>
      <c r="U1762">
        <v>26</v>
      </c>
      <c r="V1762">
        <v>115</v>
      </c>
      <c r="W1762">
        <v>22151.47</v>
      </c>
      <c r="X1762">
        <v>4.4230769230769234</v>
      </c>
      <c r="Y1762">
        <v>851.97961538461539</v>
      </c>
      <c r="Z1762">
        <v>9.615384615384615</v>
      </c>
      <c r="AA1762">
        <v>8.1061691320512814</v>
      </c>
      <c r="AB1762">
        <v>4</v>
      </c>
      <c r="AC1762">
        <v>0.22632775897435903</v>
      </c>
      <c r="AD1762">
        <v>0</v>
      </c>
      <c r="AE1762">
        <v>1.2231621650436098</v>
      </c>
      <c r="AF1762">
        <v>0.57756410256410251</v>
      </c>
      <c r="AG1762">
        <v>1.8007262589743589</v>
      </c>
      <c r="AH1762">
        <v>0</v>
      </c>
      <c r="AI1762">
        <v>5.4849300448717946</v>
      </c>
      <c r="AJ1762">
        <v>780</v>
      </c>
      <c r="AK1762">
        <v>61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 s="1" t="s">
        <v>125</v>
      </c>
      <c r="AT1762">
        <v>3</v>
      </c>
      <c r="AU1762">
        <v>31.802216066666666</v>
      </c>
      <c r="AV1762">
        <v>243.00850553333333</v>
      </c>
      <c r="AW1762">
        <v>22</v>
      </c>
      <c r="AX1762">
        <v>0.15384615384615385</v>
      </c>
      <c r="AY1762">
        <v>0</v>
      </c>
      <c r="AZ1762">
        <v>30</v>
      </c>
      <c r="BA1762">
        <v>7.0671591259259259E-2</v>
      </c>
      <c r="BB1762">
        <v>0.13279153307832423</v>
      </c>
      <c r="BC1762">
        <v>12</v>
      </c>
      <c r="BD1762">
        <v>49</v>
      </c>
      <c r="BE1762">
        <v>2</v>
      </c>
      <c r="BF1762">
        <v>13</v>
      </c>
      <c r="BG1762" s="1" t="s">
        <v>99</v>
      </c>
      <c r="BH1762" s="1" t="s">
        <v>6892</v>
      </c>
      <c r="BI1762" s="1" t="s">
        <v>6889</v>
      </c>
      <c r="BJ1762" s="1" t="s">
        <v>6893</v>
      </c>
      <c r="BK1762">
        <v>1900</v>
      </c>
      <c r="BL1762">
        <v>2.8</v>
      </c>
      <c r="BM1762" s="5" t="d">
        <v>15:59:59.9999999999968050</v>
      </c>
      <c r="BN1762" s="5" t="d">
        <v>16:30:00.000</v>
      </c>
      <c r="BO1762">
        <v>16</v>
      </c>
      <c r="BP1762" t="b">
        <v>0</v>
      </c>
    </row>
    <row r="1763" spans="1:68" x14ac:dyDescent="0.2">
      <c r="A1763" s="1" t="s">
        <v>3758</v>
      </c>
      <c r="B1763" s="1" t="s">
        <v>2842</v>
      </c>
      <c r="C1763" s="2" t="d">
        <v>2026-07-09</v>
      </c>
      <c r="D1763">
        <v>34</v>
      </c>
      <c r="E1763" s="1" t="s">
        <v>150</v>
      </c>
      <c r="F1763">
        <v>23</v>
      </c>
      <c r="G1763">
        <v>16</v>
      </c>
      <c r="H1763">
        <v>0</v>
      </c>
      <c r="I1763">
        <v>2</v>
      </c>
      <c r="J1763">
        <v>14</v>
      </c>
      <c r="K1763">
        <v>0</v>
      </c>
      <c r="L1763">
        <v>1</v>
      </c>
      <c r="M1763" s="1" t="s">
        <v>63</v>
      </c>
      <c r="N1763" s="1" t="s">
        <v>3563</v>
      </c>
      <c r="O1763" s="1" t="s">
        <v>3759</v>
      </c>
      <c r="P1763">
        <v>1.6428571428571428</v>
      </c>
      <c r="Q1763">
        <v>0</v>
      </c>
      <c r="R1763">
        <v>1600</v>
      </c>
      <c r="S1763">
        <v>1</v>
      </c>
      <c r="T1763">
        <v>34.5</v>
      </c>
      <c r="U1763">
        <v>23</v>
      </c>
      <c r="V1763">
        <v>114</v>
      </c>
      <c r="W1763">
        <v>25741.71</v>
      </c>
      <c r="X1763">
        <v>4.9565217391304346</v>
      </c>
      <c r="Y1763">
        <v>1119.2047826086957</v>
      </c>
      <c r="Z1763">
        <v>9.7826086956521738</v>
      </c>
      <c r="AA1763">
        <v>8.4444464289855077</v>
      </c>
      <c r="AB1763">
        <v>3</v>
      </c>
      <c r="AC1763">
        <v>8.984165434782608E-2</v>
      </c>
      <c r="AD1763">
        <v>0</v>
      </c>
      <c r="AE1763">
        <v>1.3410826466758698</v>
      </c>
      <c r="AF1763">
        <v>0.53913043478260869</v>
      </c>
      <c r="AG1763">
        <v>1.8802130746376813</v>
      </c>
      <c r="AH1763">
        <v>0</v>
      </c>
      <c r="AI1763">
        <v>5.7345232021739134</v>
      </c>
      <c r="AJ1763">
        <v>690</v>
      </c>
      <c r="AK1763">
        <v>60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 s="1" t="s">
        <v>65</v>
      </c>
      <c r="AT1763">
        <v>3</v>
      </c>
      <c r="AU1763">
        <v>30.4547256</v>
      </c>
      <c r="AV1763">
        <v>189.62694356666668</v>
      </c>
      <c r="AW1763">
        <v>13</v>
      </c>
      <c r="AX1763">
        <v>0.13043478260869565</v>
      </c>
      <c r="AY1763">
        <v>0</v>
      </c>
      <c r="AZ1763">
        <v>30</v>
      </c>
      <c r="BA1763">
        <v>7.2511251428571427E-2</v>
      </c>
      <c r="BB1763">
        <v>0.10534830198148148</v>
      </c>
      <c r="BC1763">
        <v>10</v>
      </c>
      <c r="BD1763">
        <v>50</v>
      </c>
      <c r="BE1763">
        <v>2</v>
      </c>
      <c r="BF1763">
        <v>12</v>
      </c>
      <c r="BG1763" s="1" t="s">
        <v>99</v>
      </c>
      <c r="BH1763" s="1" t="s">
        <v>6892</v>
      </c>
      <c r="BI1763" s="1" t="s">
        <v>6889</v>
      </c>
      <c r="BJ1763" s="1" t="s">
        <v>6893</v>
      </c>
      <c r="BK1763">
        <v>1900</v>
      </c>
      <c r="BL1763">
        <v>2.8</v>
      </c>
      <c r="BM1763" s="5" t="d">
        <v>16:30:00.000</v>
      </c>
      <c r="BN1763" s="5" t="d">
        <v>17:00:00.0000000000031950</v>
      </c>
      <c r="BO1763">
        <v>16</v>
      </c>
      <c r="BP1763" t="b">
        <v>0</v>
      </c>
    </row>
    <row r="1764" spans="1:68" x14ac:dyDescent="0.2">
      <c r="A1764" s="1" t="s">
        <v>3760</v>
      </c>
      <c r="B1764" s="1" t="s">
        <v>2842</v>
      </c>
      <c r="C1764" s="2" t="d">
        <v>2026-07-09</v>
      </c>
      <c r="D1764">
        <v>35</v>
      </c>
      <c r="E1764" s="1" t="s">
        <v>150</v>
      </c>
      <c r="F1764">
        <v>30</v>
      </c>
      <c r="G1764">
        <v>8</v>
      </c>
      <c r="H1764">
        <v>0</v>
      </c>
      <c r="I1764">
        <v>2</v>
      </c>
      <c r="J1764">
        <v>6</v>
      </c>
      <c r="K1764">
        <v>0</v>
      </c>
      <c r="L1764">
        <v>1</v>
      </c>
      <c r="M1764" s="1" t="s">
        <v>63</v>
      </c>
      <c r="N1764" s="1" t="s">
        <v>2938</v>
      </c>
      <c r="O1764" s="1" t="s">
        <v>3761</v>
      </c>
      <c r="P1764">
        <v>5</v>
      </c>
      <c r="Q1764">
        <v>0</v>
      </c>
      <c r="R1764">
        <v>1600</v>
      </c>
      <c r="S1764">
        <v>1</v>
      </c>
      <c r="T1764">
        <v>33.5</v>
      </c>
      <c r="U1764">
        <v>30</v>
      </c>
      <c r="V1764">
        <v>150</v>
      </c>
      <c r="W1764">
        <v>33746.519999999997</v>
      </c>
      <c r="X1764">
        <v>5</v>
      </c>
      <c r="Y1764">
        <v>1124.8839999999998</v>
      </c>
      <c r="Z1764">
        <v>10.266666666666667</v>
      </c>
      <c r="AA1764">
        <v>9.1862964488888892</v>
      </c>
      <c r="AB1764">
        <v>6</v>
      </c>
      <c r="AC1764">
        <v>7.4817113888888773E-2</v>
      </c>
      <c r="AD1764">
        <v>0</v>
      </c>
      <c r="AE1764">
        <v>1.3426239827488951</v>
      </c>
      <c r="AF1764">
        <v>0.69277777777777771</v>
      </c>
      <c r="AG1764">
        <v>2.0354017527777777</v>
      </c>
      <c r="AH1764">
        <v>0</v>
      </c>
      <c r="AI1764">
        <v>6.2820057999999994</v>
      </c>
      <c r="AJ1764">
        <v>900</v>
      </c>
      <c r="AK1764">
        <v>29</v>
      </c>
      <c r="AL1764">
        <v>1</v>
      </c>
      <c r="AM1764">
        <v>1</v>
      </c>
      <c r="AN1764">
        <v>1</v>
      </c>
      <c r="AO1764">
        <v>0</v>
      </c>
      <c r="AP1764">
        <v>0</v>
      </c>
      <c r="AQ1764">
        <v>0</v>
      </c>
      <c r="AR1764">
        <v>224.88</v>
      </c>
      <c r="AS1764" s="1" t="s">
        <v>65</v>
      </c>
      <c r="AT1764">
        <v>4</v>
      </c>
      <c r="AU1764">
        <v>39.990726833333333</v>
      </c>
      <c r="AV1764">
        <v>247.04724141666668</v>
      </c>
      <c r="AW1764">
        <v>22</v>
      </c>
      <c r="AX1764">
        <v>0.2</v>
      </c>
      <c r="AY1764">
        <v>3.3333333333333333E-2</v>
      </c>
      <c r="AZ1764">
        <v>30</v>
      </c>
      <c r="BA1764">
        <v>0.22217070462962962</v>
      </c>
      <c r="BB1764">
        <v>0.28396234645593871</v>
      </c>
      <c r="BC1764">
        <v>12</v>
      </c>
      <c r="BD1764">
        <v>17</v>
      </c>
      <c r="BE1764">
        <v>2</v>
      </c>
      <c r="BF1764">
        <v>4</v>
      </c>
      <c r="BG1764" s="1" t="s">
        <v>83</v>
      </c>
      <c r="BH1764" s="1" t="s">
        <v>6892</v>
      </c>
      <c r="BI1764" s="1" t="s">
        <v>6889</v>
      </c>
      <c r="BJ1764" s="1" t="s">
        <v>6893</v>
      </c>
      <c r="BK1764">
        <v>1900</v>
      </c>
      <c r="BL1764">
        <v>2.8</v>
      </c>
      <c r="BM1764" s="5" t="d">
        <v>17:00:00.0000000000031950</v>
      </c>
      <c r="BN1764" s="5" t="d">
        <v>17:29:59.9999999999968050</v>
      </c>
      <c r="BO1764">
        <v>17</v>
      </c>
      <c r="BP1764" t="b">
        <v>0</v>
      </c>
    </row>
    <row r="1765" spans="1:68" x14ac:dyDescent="0.2">
      <c r="A1765" s="1" t="s">
        <v>3762</v>
      </c>
      <c r="B1765" s="1" t="s">
        <v>2842</v>
      </c>
      <c r="C1765" s="2" t="d">
        <v>2026-07-09</v>
      </c>
      <c r="D1765">
        <v>36</v>
      </c>
      <c r="E1765" s="1" t="s">
        <v>150</v>
      </c>
      <c r="F1765">
        <v>53</v>
      </c>
      <c r="G1765">
        <v>8</v>
      </c>
      <c r="H1765">
        <v>0</v>
      </c>
      <c r="I1765">
        <v>2</v>
      </c>
      <c r="J1765">
        <v>6</v>
      </c>
      <c r="K1765">
        <v>0</v>
      </c>
      <c r="L1765">
        <v>1</v>
      </c>
      <c r="M1765" s="1" t="s">
        <v>63</v>
      </c>
      <c r="N1765" s="1" t="s">
        <v>3053</v>
      </c>
      <c r="O1765" s="1" t="s">
        <v>3763</v>
      </c>
      <c r="P1765">
        <v>8.8333333333333339</v>
      </c>
      <c r="Q1765">
        <v>0</v>
      </c>
      <c r="R1765">
        <v>1600</v>
      </c>
      <c r="S1765">
        <v>1</v>
      </c>
      <c r="T1765">
        <v>32.5</v>
      </c>
      <c r="U1765">
        <v>53</v>
      </c>
      <c r="V1765">
        <v>276</v>
      </c>
      <c r="W1765">
        <v>64072.49</v>
      </c>
      <c r="X1765">
        <v>5.2075471698113205</v>
      </c>
      <c r="Y1765">
        <v>1208.9149056603774</v>
      </c>
      <c r="Z1765">
        <v>11.735849056603774</v>
      </c>
      <c r="AA1765">
        <v>9.1311864949685546</v>
      </c>
      <c r="AB1765">
        <v>1</v>
      </c>
      <c r="AC1765">
        <v>3.4653871069182641E-3</v>
      </c>
      <c r="AD1765">
        <v>1.1392002515723271E-2</v>
      </c>
      <c r="AE1765">
        <v>1.4128535932538719</v>
      </c>
      <c r="AF1765">
        <v>0.59245283018867922</v>
      </c>
      <c r="AG1765">
        <v>2.0166984179245282</v>
      </c>
      <c r="AH1765">
        <v>0</v>
      </c>
      <c r="AI1765">
        <v>6.2041107106918236</v>
      </c>
      <c r="AJ1765">
        <v>1590</v>
      </c>
      <c r="AK1765">
        <v>29</v>
      </c>
      <c r="AL1765">
        <v>2</v>
      </c>
      <c r="AM1765">
        <v>2</v>
      </c>
      <c r="AN1765">
        <v>2</v>
      </c>
      <c r="AO1765">
        <v>0</v>
      </c>
      <c r="AP1765">
        <v>0</v>
      </c>
      <c r="AQ1765">
        <v>0</v>
      </c>
      <c r="AR1765">
        <v>1194.6500000000001</v>
      </c>
      <c r="AS1765" s="1" t="s">
        <v>65</v>
      </c>
      <c r="AT1765">
        <v>1</v>
      </c>
      <c r="AU1765">
        <v>73.405899683333331</v>
      </c>
      <c r="AV1765">
        <v>405.38442436666668</v>
      </c>
      <c r="AW1765">
        <v>25</v>
      </c>
      <c r="AX1765">
        <v>1.8867924528301886E-2</v>
      </c>
      <c r="AY1765">
        <v>3.7735849056603772E-2</v>
      </c>
      <c r="AZ1765">
        <v>30</v>
      </c>
      <c r="BA1765">
        <v>0.40781055379629627</v>
      </c>
      <c r="BB1765">
        <v>0.46595910846743294</v>
      </c>
      <c r="BC1765">
        <v>20</v>
      </c>
      <c r="BD1765">
        <v>9</v>
      </c>
      <c r="BE1765">
        <v>4</v>
      </c>
      <c r="BF1765">
        <v>2</v>
      </c>
      <c r="BG1765" s="1" t="s">
        <v>99</v>
      </c>
      <c r="BH1765" s="1" t="s">
        <v>6892</v>
      </c>
      <c r="BI1765" s="1" t="s">
        <v>6889</v>
      </c>
      <c r="BJ1765" s="1" t="s">
        <v>6893</v>
      </c>
      <c r="BK1765">
        <v>1900</v>
      </c>
      <c r="BL1765">
        <v>2.8</v>
      </c>
      <c r="BM1765" s="5" t="d">
        <v>17:29:59.9999999999968050</v>
      </c>
      <c r="BN1765" s="5" t="d">
        <v>18:00:00.000</v>
      </c>
      <c r="BO1765">
        <v>17</v>
      </c>
      <c r="BP1765" t="b">
        <v>0</v>
      </c>
    </row>
    <row r="1766" spans="1:68" x14ac:dyDescent="0.2">
      <c r="A1766" s="1" t="s">
        <v>3764</v>
      </c>
      <c r="B1766" s="1" t="s">
        <v>2842</v>
      </c>
      <c r="C1766" s="2" t="d">
        <v>2026-07-09</v>
      </c>
      <c r="D1766">
        <v>37</v>
      </c>
      <c r="E1766" s="1" t="s">
        <v>165</v>
      </c>
      <c r="F1766">
        <v>68</v>
      </c>
      <c r="G1766">
        <v>8</v>
      </c>
      <c r="H1766">
        <v>0</v>
      </c>
      <c r="I1766">
        <v>0</v>
      </c>
      <c r="J1766">
        <v>8</v>
      </c>
      <c r="K1766">
        <v>0</v>
      </c>
      <c r="L1766">
        <v>0</v>
      </c>
      <c r="M1766" s="1" t="s">
        <v>63</v>
      </c>
      <c r="N1766" s="1" t="s">
        <v>63</v>
      </c>
      <c r="O1766" s="1" t="s">
        <v>3765</v>
      </c>
      <c r="P1766">
        <v>8.5</v>
      </c>
      <c r="Q1766">
        <v>0</v>
      </c>
      <c r="R1766">
        <v>1600</v>
      </c>
      <c r="S1766">
        <v>0</v>
      </c>
      <c r="T1766">
        <v>32.5</v>
      </c>
      <c r="U1766">
        <v>68</v>
      </c>
      <c r="V1766">
        <v>338</v>
      </c>
      <c r="W1766">
        <v>76894.490000000005</v>
      </c>
      <c r="X1766">
        <v>4.9705882352941178</v>
      </c>
      <c r="Y1766">
        <v>1130.8013235294118</v>
      </c>
      <c r="Z1766">
        <v>14.352941176470589</v>
      </c>
      <c r="AA1766">
        <v>9.2571091333333335</v>
      </c>
      <c r="AB1766">
        <v>0</v>
      </c>
      <c r="AC1766">
        <v>0</v>
      </c>
      <c r="AD1766">
        <v>0</v>
      </c>
      <c r="AE1766">
        <v>1.4064689433134689</v>
      </c>
      <c r="AF1766">
        <v>0.63088235294117645</v>
      </c>
      <c r="AG1766">
        <v>1.784985475</v>
      </c>
      <c r="AH1766">
        <v>1.9412294852941176E-2</v>
      </c>
      <c r="AI1766">
        <v>6.3721592664215692</v>
      </c>
      <c r="AJ1766">
        <v>2380</v>
      </c>
      <c r="AK1766">
        <v>29</v>
      </c>
      <c r="AL1766">
        <v>3</v>
      </c>
      <c r="AM1766">
        <v>3</v>
      </c>
      <c r="AN1766">
        <v>3</v>
      </c>
      <c r="AO1766">
        <v>0</v>
      </c>
      <c r="AP1766">
        <v>0</v>
      </c>
      <c r="AQ1766">
        <v>0</v>
      </c>
      <c r="AR1766">
        <v>501.83000000000004</v>
      </c>
      <c r="AS1766" s="1" t="s">
        <v>70</v>
      </c>
      <c r="AT1766">
        <v>0</v>
      </c>
      <c r="AU1766">
        <v>96.698744066666663</v>
      </c>
      <c r="AV1766">
        <v>631.47335683333336</v>
      </c>
      <c r="AW1766">
        <v>29</v>
      </c>
      <c r="AX1766">
        <v>0</v>
      </c>
      <c r="AY1766">
        <v>4.4117647058823532E-2</v>
      </c>
      <c r="AZ1766">
        <v>35</v>
      </c>
      <c r="BA1766">
        <v>0.40291143361111109</v>
      </c>
      <c r="BB1766">
        <v>0.72583144463601534</v>
      </c>
      <c r="BC1766">
        <v>31</v>
      </c>
      <c r="BD1766">
        <v>-2</v>
      </c>
      <c r="BE1766">
        <v>5</v>
      </c>
      <c r="BF1766">
        <v>3</v>
      </c>
      <c r="BG1766" s="1" t="s">
        <v>99</v>
      </c>
      <c r="BH1766" s="1" t="s">
        <v>6892</v>
      </c>
      <c r="BI1766" s="1" t="s">
        <v>6889</v>
      </c>
      <c r="BJ1766" s="1" t="s">
        <v>6893</v>
      </c>
      <c r="BK1766">
        <v>1900</v>
      </c>
      <c r="BL1766">
        <v>2.8</v>
      </c>
      <c r="BM1766" s="5" t="d">
        <v>18:00:00.000</v>
      </c>
      <c r="BN1766" s="5" t="d">
        <v>18:30:00.0000000000031950</v>
      </c>
      <c r="BO1766">
        <v>18</v>
      </c>
      <c r="BP1766" t="b">
        <v>1</v>
      </c>
    </row>
    <row r="1767" spans="1:68" x14ac:dyDescent="0.2">
      <c r="A1767" s="1" t="s">
        <v>3766</v>
      </c>
      <c r="B1767" s="1" t="s">
        <v>2842</v>
      </c>
      <c r="C1767" s="2" t="d">
        <v>2026-07-09</v>
      </c>
      <c r="D1767">
        <v>38</v>
      </c>
      <c r="E1767" s="1" t="s">
        <v>165</v>
      </c>
      <c r="F1767">
        <v>88</v>
      </c>
      <c r="G1767">
        <v>8</v>
      </c>
      <c r="H1767">
        <v>0</v>
      </c>
      <c r="I1767">
        <v>0</v>
      </c>
      <c r="J1767">
        <v>8</v>
      </c>
      <c r="K1767">
        <v>0</v>
      </c>
      <c r="L1767">
        <v>0</v>
      </c>
      <c r="M1767" s="1" t="s">
        <v>63</v>
      </c>
      <c r="N1767" s="1" t="s">
        <v>63</v>
      </c>
      <c r="O1767" s="1" t="s">
        <v>3767</v>
      </c>
      <c r="P1767">
        <v>11</v>
      </c>
      <c r="Q1767">
        <v>0</v>
      </c>
      <c r="R1767">
        <v>1600</v>
      </c>
      <c r="S1767">
        <v>0</v>
      </c>
      <c r="T1767">
        <v>32.5</v>
      </c>
      <c r="U1767">
        <v>88</v>
      </c>
      <c r="V1767">
        <v>437</v>
      </c>
      <c r="W1767">
        <v>99200.94</v>
      </c>
      <c r="X1767">
        <v>4.9659090909090908</v>
      </c>
      <c r="Y1767">
        <v>1127.2834090909091</v>
      </c>
      <c r="Z1767">
        <v>15.647727272727273</v>
      </c>
      <c r="AA1767">
        <v>9.7884253971590915</v>
      </c>
      <c r="AB1767">
        <v>0</v>
      </c>
      <c r="AC1767">
        <v>0</v>
      </c>
      <c r="AD1767">
        <v>8.5114098484848476E-3</v>
      </c>
      <c r="AE1767">
        <v>1.4158771592741131</v>
      </c>
      <c r="AF1767">
        <v>0.58901515151515149</v>
      </c>
      <c r="AG1767">
        <v>0.5677202174242425</v>
      </c>
      <c r="AH1767">
        <v>0.64607015359848485</v>
      </c>
      <c r="AI1767">
        <v>6.2064136386363637</v>
      </c>
      <c r="AJ1767">
        <v>3080</v>
      </c>
      <c r="AK1767">
        <v>29</v>
      </c>
      <c r="AL1767">
        <v>1</v>
      </c>
      <c r="AM1767">
        <v>1</v>
      </c>
      <c r="AN1767">
        <v>1</v>
      </c>
      <c r="AO1767">
        <v>0</v>
      </c>
      <c r="AP1767">
        <v>0</v>
      </c>
      <c r="AQ1767">
        <v>0</v>
      </c>
      <c r="AR1767">
        <v>37.340000000000003</v>
      </c>
      <c r="AS1767" s="1" t="s">
        <v>70</v>
      </c>
      <c r="AT1767">
        <v>0</v>
      </c>
      <c r="AU1767">
        <v>118.63828323333334</v>
      </c>
      <c r="AV1767">
        <v>742.90400239999997</v>
      </c>
      <c r="AW1767">
        <v>29</v>
      </c>
      <c r="AX1767">
        <v>0</v>
      </c>
      <c r="AY1767">
        <v>1.1363636363636364E-2</v>
      </c>
      <c r="AZ1767">
        <v>35</v>
      </c>
      <c r="BA1767">
        <v>0.4943261801388889</v>
      </c>
      <c r="BB1767">
        <v>0.85391264643678155</v>
      </c>
      <c r="BC1767">
        <v>36</v>
      </c>
      <c r="BD1767">
        <v>-7</v>
      </c>
      <c r="BE1767">
        <v>6</v>
      </c>
      <c r="BF1767">
        <v>2</v>
      </c>
      <c r="BG1767" s="1" t="s">
        <v>99</v>
      </c>
      <c r="BH1767" s="1" t="s">
        <v>6892</v>
      </c>
      <c r="BI1767" s="1" t="s">
        <v>6889</v>
      </c>
      <c r="BJ1767" s="1" t="s">
        <v>6893</v>
      </c>
      <c r="BK1767">
        <v>1900</v>
      </c>
      <c r="BL1767">
        <v>2.8</v>
      </c>
      <c r="BM1767" s="5" t="d">
        <v>18:30:00.0000000000031950</v>
      </c>
      <c r="BN1767" s="5" t="d">
        <v>18:59:59.9999999999968050</v>
      </c>
      <c r="BO1767">
        <v>18</v>
      </c>
      <c r="BP1767" t="b">
        <v>1</v>
      </c>
    </row>
    <row r="1768" spans="1:68" x14ac:dyDescent="0.2">
      <c r="A1768" s="1" t="s">
        <v>3768</v>
      </c>
      <c r="B1768" s="1" t="s">
        <v>2842</v>
      </c>
      <c r="C1768" s="2" t="d">
        <v>2026-07-09</v>
      </c>
      <c r="D1768">
        <v>39</v>
      </c>
      <c r="E1768" s="1" t="s">
        <v>165</v>
      </c>
      <c r="F1768">
        <v>90</v>
      </c>
      <c r="G1768">
        <v>8</v>
      </c>
      <c r="H1768">
        <v>0</v>
      </c>
      <c r="I1768">
        <v>0</v>
      </c>
      <c r="J1768">
        <v>8</v>
      </c>
      <c r="K1768">
        <v>0</v>
      </c>
      <c r="L1768">
        <v>0</v>
      </c>
      <c r="M1768" s="1" t="s">
        <v>63</v>
      </c>
      <c r="N1768" s="1" t="s">
        <v>63</v>
      </c>
      <c r="O1768" s="1" t="s">
        <v>3769</v>
      </c>
      <c r="P1768">
        <v>11.25</v>
      </c>
      <c r="Q1768">
        <v>0</v>
      </c>
      <c r="R1768">
        <v>1600</v>
      </c>
      <c r="S1768">
        <v>0</v>
      </c>
      <c r="T1768">
        <v>32.5</v>
      </c>
      <c r="U1768">
        <v>90</v>
      </c>
      <c r="V1768">
        <v>473</v>
      </c>
      <c r="W1768">
        <v>107985.37</v>
      </c>
      <c r="X1768">
        <v>5.2555555555555555</v>
      </c>
      <c r="Y1768">
        <v>1199.8374444444444</v>
      </c>
      <c r="Z1768">
        <v>15.588888888888889</v>
      </c>
      <c r="AA1768">
        <v>11.42191811962963</v>
      </c>
      <c r="AB1768">
        <v>1</v>
      </c>
      <c r="AC1768">
        <v>2.1434149999999858E-3</v>
      </c>
      <c r="AD1768">
        <v>1.175530925925926E-2</v>
      </c>
      <c r="AE1768">
        <v>1.4955020140292508</v>
      </c>
      <c r="AF1768">
        <v>0.63166666666666671</v>
      </c>
      <c r="AG1768">
        <v>4.0827240740740669E-4</v>
      </c>
      <c r="AH1768">
        <v>2.6163682805555553</v>
      </c>
      <c r="AI1768">
        <v>5.7940332488888888</v>
      </c>
      <c r="AJ1768">
        <v>3150</v>
      </c>
      <c r="AK1768">
        <v>29</v>
      </c>
      <c r="AL1768">
        <v>8</v>
      </c>
      <c r="AM1768">
        <v>8</v>
      </c>
      <c r="AN1768">
        <v>4</v>
      </c>
      <c r="AO1768">
        <v>2</v>
      </c>
      <c r="AP1768">
        <v>2</v>
      </c>
      <c r="AQ1768">
        <v>0</v>
      </c>
      <c r="AR1768">
        <v>2295.41</v>
      </c>
      <c r="AS1768" s="1" t="s">
        <v>173</v>
      </c>
      <c r="AT1768">
        <v>1</v>
      </c>
      <c r="AU1768">
        <v>137.98441048333333</v>
      </c>
      <c r="AV1768">
        <v>795.09417595000002</v>
      </c>
      <c r="AW1768">
        <v>29</v>
      </c>
      <c r="AX1768">
        <v>1.1111111111111112E-2</v>
      </c>
      <c r="AY1768">
        <v>8.8888888888888892E-2</v>
      </c>
      <c r="AZ1768">
        <v>35</v>
      </c>
      <c r="BA1768">
        <v>0.57493504368055559</v>
      </c>
      <c r="BB1768">
        <v>0.91390135166666664</v>
      </c>
      <c r="BC1768">
        <v>38</v>
      </c>
      <c r="BD1768">
        <v>-9</v>
      </c>
      <c r="BE1768">
        <v>7</v>
      </c>
      <c r="BF1768">
        <v>1</v>
      </c>
      <c r="BG1768" s="1" t="s">
        <v>99</v>
      </c>
      <c r="BH1768" s="1" t="s">
        <v>6892</v>
      </c>
      <c r="BI1768" s="1" t="s">
        <v>6889</v>
      </c>
      <c r="BJ1768" s="1" t="s">
        <v>6893</v>
      </c>
      <c r="BK1768">
        <v>1900</v>
      </c>
      <c r="BL1768">
        <v>2.8</v>
      </c>
      <c r="BM1768" s="5" t="d">
        <v>18:59:59.9999999999968050</v>
      </c>
      <c r="BN1768" s="5" t="d">
        <v>19:30:00.000</v>
      </c>
      <c r="BO1768">
        <v>19</v>
      </c>
      <c r="BP1768" t="b">
        <v>1</v>
      </c>
    </row>
    <row r="1769" spans="1:68" x14ac:dyDescent="0.2">
      <c r="A1769" s="1" t="s">
        <v>3770</v>
      </c>
      <c r="B1769" s="1" t="s">
        <v>2842</v>
      </c>
      <c r="C1769" s="2" t="d">
        <v>2026-07-09</v>
      </c>
      <c r="D1769">
        <v>40</v>
      </c>
      <c r="E1769" s="1" t="s">
        <v>165</v>
      </c>
      <c r="F1769">
        <v>103</v>
      </c>
      <c r="G1769">
        <v>8</v>
      </c>
      <c r="H1769">
        <v>0</v>
      </c>
      <c r="I1769">
        <v>0</v>
      </c>
      <c r="J1769">
        <v>8</v>
      </c>
      <c r="K1769">
        <v>0</v>
      </c>
      <c r="L1769">
        <v>0</v>
      </c>
      <c r="M1769" s="1" t="s">
        <v>63</v>
      </c>
      <c r="N1769" s="1" t="s">
        <v>63</v>
      </c>
      <c r="O1769" s="1" t="s">
        <v>3771</v>
      </c>
      <c r="P1769">
        <v>12.875</v>
      </c>
      <c r="Q1769">
        <v>0</v>
      </c>
      <c r="R1769">
        <v>1600</v>
      </c>
      <c r="S1769">
        <v>0</v>
      </c>
      <c r="T1769">
        <v>32.5</v>
      </c>
      <c r="U1769">
        <v>103</v>
      </c>
      <c r="V1769">
        <v>509</v>
      </c>
      <c r="W1769">
        <v>120629.25</v>
      </c>
      <c r="X1769">
        <v>4.941747572815534</v>
      </c>
      <c r="Y1769">
        <v>1171.1577669902913</v>
      </c>
      <c r="Z1769">
        <v>16.864077669902912</v>
      </c>
      <c r="AA1769">
        <v>16.138052056310681</v>
      </c>
      <c r="AB1769">
        <v>47</v>
      </c>
      <c r="AC1769">
        <v>0.81829333608414268</v>
      </c>
      <c r="AD1769">
        <v>1.240093899676375E-2</v>
      </c>
      <c r="AE1769">
        <v>1.3880711634282712</v>
      </c>
      <c r="AF1769">
        <v>0.5889967637540453</v>
      </c>
      <c r="AG1769">
        <v>0</v>
      </c>
      <c r="AH1769">
        <v>7.0288029139158574</v>
      </c>
      <c r="AI1769">
        <v>6.1822398126213596</v>
      </c>
      <c r="AJ1769">
        <v>3605</v>
      </c>
      <c r="AK1769">
        <v>29</v>
      </c>
      <c r="AL1769">
        <v>4</v>
      </c>
      <c r="AM1769">
        <v>4</v>
      </c>
      <c r="AN1769">
        <v>3</v>
      </c>
      <c r="AO1769">
        <v>1</v>
      </c>
      <c r="AP1769">
        <v>0</v>
      </c>
      <c r="AQ1769">
        <v>0</v>
      </c>
      <c r="AR1769">
        <v>1133.32</v>
      </c>
      <c r="AS1769" s="1" t="s">
        <v>173</v>
      </c>
      <c r="AT1769">
        <v>47</v>
      </c>
      <c r="AU1769">
        <v>142.48432836666666</v>
      </c>
      <c r="AV1769">
        <v>793.54665676666662</v>
      </c>
      <c r="AW1769">
        <v>29</v>
      </c>
      <c r="AX1769">
        <v>0.4563106796116505</v>
      </c>
      <c r="AY1769">
        <v>3.8834951456310676E-2</v>
      </c>
      <c r="AZ1769">
        <v>35</v>
      </c>
      <c r="BA1769">
        <v>0.59368470152777775</v>
      </c>
      <c r="BB1769">
        <v>0.91212259398467432</v>
      </c>
      <c r="BC1769">
        <v>38</v>
      </c>
      <c r="BD1769">
        <v>-9</v>
      </c>
      <c r="BE1769">
        <v>7</v>
      </c>
      <c r="BF1769">
        <v>1</v>
      </c>
      <c r="BG1769" s="1" t="s">
        <v>174</v>
      </c>
      <c r="BH1769" s="1" t="s">
        <v>6892</v>
      </c>
      <c r="BI1769" s="1" t="s">
        <v>6889</v>
      </c>
      <c r="BJ1769" s="1" t="s">
        <v>6893</v>
      </c>
      <c r="BK1769">
        <v>1900</v>
      </c>
      <c r="BL1769">
        <v>2.8</v>
      </c>
      <c r="BM1769" s="5" t="d">
        <v>19:30:00.000</v>
      </c>
      <c r="BN1769" s="5" t="d">
        <v>20:00:00.0000000000031950</v>
      </c>
      <c r="BO1769">
        <v>19</v>
      </c>
      <c r="BP1769" t="b">
        <v>1</v>
      </c>
    </row>
    <row r="1770" spans="1:68" x14ac:dyDescent="0.2">
      <c r="A1770" s="1" t="s">
        <v>3772</v>
      </c>
      <c r="B1770" s="1" t="s">
        <v>2842</v>
      </c>
      <c r="C1770" s="2" t="d">
        <v>2026-07-09</v>
      </c>
      <c r="D1770">
        <v>41</v>
      </c>
      <c r="E1770" s="1" t="s">
        <v>165</v>
      </c>
      <c r="F1770">
        <v>116</v>
      </c>
      <c r="G1770">
        <v>8</v>
      </c>
      <c r="H1770">
        <v>0</v>
      </c>
      <c r="I1770">
        <v>0</v>
      </c>
      <c r="J1770">
        <v>8</v>
      </c>
      <c r="K1770">
        <v>0</v>
      </c>
      <c r="L1770">
        <v>0</v>
      </c>
      <c r="M1770" s="1" t="s">
        <v>63</v>
      </c>
      <c r="N1770" s="1" t="s">
        <v>63</v>
      </c>
      <c r="O1770" s="1" t="s">
        <v>3773</v>
      </c>
      <c r="P1770">
        <v>14.5</v>
      </c>
      <c r="Q1770">
        <v>0</v>
      </c>
      <c r="R1770">
        <v>1600</v>
      </c>
      <c r="S1770">
        <v>0</v>
      </c>
      <c r="T1770">
        <v>32.5</v>
      </c>
      <c r="U1770">
        <v>116</v>
      </c>
      <c r="V1770">
        <v>575</v>
      </c>
      <c r="W1770">
        <v>136528.16</v>
      </c>
      <c r="X1770">
        <v>4.9568965517241379</v>
      </c>
      <c r="Y1770">
        <v>1176.9668965517242</v>
      </c>
      <c r="Z1770">
        <v>17.482758620689655</v>
      </c>
      <c r="AA1770">
        <v>22.159812707040228</v>
      </c>
      <c r="AB1770">
        <v>109</v>
      </c>
      <c r="AC1770">
        <v>4.7121688764367811</v>
      </c>
      <c r="AD1770">
        <v>7.1591889655172408E-2</v>
      </c>
      <c r="AE1770">
        <v>1.4546088411225804</v>
      </c>
      <c r="AF1770">
        <v>0.70272988505747125</v>
      </c>
      <c r="AG1770">
        <v>0</v>
      </c>
      <c r="AH1770">
        <v>13.04931831091954</v>
      </c>
      <c r="AI1770">
        <v>6.0048396321839075</v>
      </c>
      <c r="AJ1770">
        <v>4060</v>
      </c>
      <c r="AK1770">
        <v>29</v>
      </c>
      <c r="AL1770">
        <v>5</v>
      </c>
      <c r="AM1770">
        <v>5</v>
      </c>
      <c r="AN1770">
        <v>1</v>
      </c>
      <c r="AO1770">
        <v>1</v>
      </c>
      <c r="AP1770">
        <v>3</v>
      </c>
      <c r="AQ1770">
        <v>0</v>
      </c>
      <c r="AR1770">
        <v>1174.4000000000001</v>
      </c>
      <c r="AS1770" s="1" t="s">
        <v>173</v>
      </c>
      <c r="AT1770">
        <v>109</v>
      </c>
      <c r="AU1770">
        <v>165.84624593333334</v>
      </c>
      <c r="AV1770">
        <v>788.40284273333327</v>
      </c>
      <c r="AW1770">
        <v>29</v>
      </c>
      <c r="AX1770">
        <v>0.93965517241379315</v>
      </c>
      <c r="AY1770">
        <v>4.3103448275862072E-2</v>
      </c>
      <c r="AZ1770">
        <v>35</v>
      </c>
      <c r="BA1770">
        <v>0.69102602472222219</v>
      </c>
      <c r="BB1770">
        <v>0.90621016406130261</v>
      </c>
      <c r="BC1770">
        <v>38</v>
      </c>
      <c r="BD1770">
        <v>-9</v>
      </c>
      <c r="BE1770">
        <v>8</v>
      </c>
      <c r="BF1770">
        <v>0</v>
      </c>
      <c r="BG1770" s="1" t="s">
        <v>174</v>
      </c>
      <c r="BH1770" s="1" t="s">
        <v>6892</v>
      </c>
      <c r="BI1770" s="1" t="s">
        <v>6889</v>
      </c>
      <c r="BJ1770" s="1" t="s">
        <v>6893</v>
      </c>
      <c r="BK1770">
        <v>1900</v>
      </c>
      <c r="BL1770">
        <v>2.8</v>
      </c>
      <c r="BM1770" s="5" t="d">
        <v>20:00:00.0000000000031950</v>
      </c>
      <c r="BN1770" s="5" t="d">
        <v>20:29:59.9999999999968050</v>
      </c>
      <c r="BO1770">
        <v>20</v>
      </c>
      <c r="BP1770" t="b">
        <v>1</v>
      </c>
    </row>
    <row r="1771" spans="1:68" x14ac:dyDescent="0.2">
      <c r="A1771" s="1" t="s">
        <v>3774</v>
      </c>
      <c r="B1771" s="1" t="s">
        <v>2842</v>
      </c>
      <c r="C1771" s="2" t="d">
        <v>2026-07-09</v>
      </c>
      <c r="D1771">
        <v>42</v>
      </c>
      <c r="E1771" s="1" t="s">
        <v>165</v>
      </c>
      <c r="F1771">
        <v>128</v>
      </c>
      <c r="G1771">
        <v>8</v>
      </c>
      <c r="H1771">
        <v>0</v>
      </c>
      <c r="I1771">
        <v>0</v>
      </c>
      <c r="J1771">
        <v>8</v>
      </c>
      <c r="K1771">
        <v>0</v>
      </c>
      <c r="L1771">
        <v>0</v>
      </c>
      <c r="M1771" s="1" t="s">
        <v>63</v>
      </c>
      <c r="N1771" s="1" t="s">
        <v>63</v>
      </c>
      <c r="O1771" s="1" t="s">
        <v>3775</v>
      </c>
      <c r="P1771">
        <v>16</v>
      </c>
      <c r="Q1771">
        <v>0</v>
      </c>
      <c r="R1771">
        <v>1600</v>
      </c>
      <c r="S1771">
        <v>0</v>
      </c>
      <c r="T1771">
        <v>32.5</v>
      </c>
      <c r="U1771">
        <v>128</v>
      </c>
      <c r="V1771">
        <v>677</v>
      </c>
      <c r="W1771">
        <v>148483.04999999999</v>
      </c>
      <c r="X1771">
        <v>5.2890625</v>
      </c>
      <c r="Y1771">
        <v>1160.0238281249999</v>
      </c>
      <c r="Z1771">
        <v>18.25</v>
      </c>
      <c r="AA1771">
        <v>35.008858975781251</v>
      </c>
      <c r="AB1771">
        <v>128</v>
      </c>
      <c r="AC1771">
        <v>16.758858975781251</v>
      </c>
      <c r="AD1771">
        <v>8.9346917838541651E-2</v>
      </c>
      <c r="AE1771">
        <v>1.5306982073020059</v>
      </c>
      <c r="AF1771">
        <v>0.66705729166666672</v>
      </c>
      <c r="AG1771">
        <v>0</v>
      </c>
      <c r="AH1771">
        <v>25.844958954687499</v>
      </c>
      <c r="AI1771">
        <v>5.9309642596354166</v>
      </c>
      <c r="AJ1771">
        <v>4480</v>
      </c>
      <c r="AK1771">
        <v>29</v>
      </c>
      <c r="AL1771">
        <v>4</v>
      </c>
      <c r="AM1771">
        <v>4</v>
      </c>
      <c r="AN1771">
        <v>2</v>
      </c>
      <c r="AO1771">
        <v>2</v>
      </c>
      <c r="AP1771">
        <v>0</v>
      </c>
      <c r="AQ1771">
        <v>0</v>
      </c>
      <c r="AR1771">
        <v>1309.6199999999999</v>
      </c>
      <c r="AS1771" s="1" t="s">
        <v>173</v>
      </c>
      <c r="AT1771">
        <v>128</v>
      </c>
      <c r="AU1771">
        <v>188.70285951666668</v>
      </c>
      <c r="AV1771">
        <v>794.43483518333335</v>
      </c>
      <c r="AW1771">
        <v>29</v>
      </c>
      <c r="AX1771">
        <v>1</v>
      </c>
      <c r="AY1771">
        <v>3.125E-2</v>
      </c>
      <c r="AZ1771">
        <v>35</v>
      </c>
      <c r="BA1771">
        <v>0.78626191465277784</v>
      </c>
      <c r="BB1771">
        <v>0.9131434887164751</v>
      </c>
      <c r="BC1771">
        <v>38</v>
      </c>
      <c r="BD1771">
        <v>-9</v>
      </c>
      <c r="BE1771">
        <v>9</v>
      </c>
      <c r="BF1771">
        <v>-1</v>
      </c>
      <c r="BG1771" s="1" t="s">
        <v>174</v>
      </c>
      <c r="BH1771" s="1" t="s">
        <v>6892</v>
      </c>
      <c r="BI1771" s="1" t="s">
        <v>6889</v>
      </c>
      <c r="BJ1771" s="1" t="s">
        <v>6893</v>
      </c>
      <c r="BK1771">
        <v>1900</v>
      </c>
      <c r="BL1771">
        <v>2.8</v>
      </c>
      <c r="BM1771" s="5" t="d">
        <v>20:29:59.9999999999968050</v>
      </c>
      <c r="BN1771" s="5" t="d">
        <v>21:00:00.000</v>
      </c>
      <c r="BO1771">
        <v>20</v>
      </c>
      <c r="BP1771" t="b">
        <v>1</v>
      </c>
    </row>
    <row r="1772" spans="1:68" x14ac:dyDescent="0.2">
      <c r="A1772" s="1" t="s">
        <v>3776</v>
      </c>
      <c r="B1772" s="1" t="s">
        <v>2842</v>
      </c>
      <c r="C1772" s="2" t="d">
        <v>2026-07-09</v>
      </c>
      <c r="D1772">
        <v>43</v>
      </c>
      <c r="E1772" s="1" t="s">
        <v>165</v>
      </c>
      <c r="F1772">
        <v>77</v>
      </c>
      <c r="G1772">
        <v>8</v>
      </c>
      <c r="H1772">
        <v>0</v>
      </c>
      <c r="I1772">
        <v>0</v>
      </c>
      <c r="J1772">
        <v>8</v>
      </c>
      <c r="K1772">
        <v>0</v>
      </c>
      <c r="L1772">
        <v>0</v>
      </c>
      <c r="M1772" s="1" t="s">
        <v>63</v>
      </c>
      <c r="N1772" s="1" t="s">
        <v>63</v>
      </c>
      <c r="O1772" s="1" t="s">
        <v>3777</v>
      </c>
      <c r="P1772">
        <v>9.625</v>
      </c>
      <c r="Q1772">
        <v>0</v>
      </c>
      <c r="R1772">
        <v>1600</v>
      </c>
      <c r="S1772">
        <v>0</v>
      </c>
      <c r="T1772">
        <v>32.5</v>
      </c>
      <c r="U1772">
        <v>77</v>
      </c>
      <c r="V1772">
        <v>401</v>
      </c>
      <c r="W1772">
        <v>89416.51</v>
      </c>
      <c r="X1772">
        <v>5.2077922077922079</v>
      </c>
      <c r="Y1772">
        <v>1161.2533766233767</v>
      </c>
      <c r="Z1772">
        <v>14.948051948051948</v>
      </c>
      <c r="AA1772">
        <v>40.578355277056275</v>
      </c>
      <c r="AB1772">
        <v>77</v>
      </c>
      <c r="AC1772">
        <v>25.630303329004331</v>
      </c>
      <c r="AD1772">
        <v>0</v>
      </c>
      <c r="AE1772">
        <v>1.4232428956046925</v>
      </c>
      <c r="AF1772">
        <v>0.62186147186147189</v>
      </c>
      <c r="AG1772">
        <v>0</v>
      </c>
      <c r="AH1772">
        <v>31.37724177186147</v>
      </c>
      <c r="AI1772">
        <v>6.26726454004329</v>
      </c>
      <c r="AJ1772">
        <v>2695</v>
      </c>
      <c r="AK1772">
        <v>29</v>
      </c>
      <c r="AL1772">
        <v>3</v>
      </c>
      <c r="AM1772">
        <v>3</v>
      </c>
      <c r="AN1772">
        <v>1</v>
      </c>
      <c r="AO1772">
        <v>1</v>
      </c>
      <c r="AP1772">
        <v>1</v>
      </c>
      <c r="AQ1772">
        <v>0</v>
      </c>
      <c r="AR1772">
        <v>637.98</v>
      </c>
      <c r="AS1772" s="1" t="s">
        <v>173</v>
      </c>
      <c r="AT1772">
        <v>77</v>
      </c>
      <c r="AU1772">
        <v>121.12426736666667</v>
      </c>
      <c r="AV1772">
        <v>786.64564381666662</v>
      </c>
      <c r="AW1772">
        <v>29</v>
      </c>
      <c r="AX1772">
        <v>1</v>
      </c>
      <c r="AY1772">
        <v>3.896103896103896E-2</v>
      </c>
      <c r="AZ1772">
        <v>35</v>
      </c>
      <c r="BA1772">
        <v>0.50468444736111118</v>
      </c>
      <c r="BB1772">
        <v>0.90419039519157085</v>
      </c>
      <c r="BC1772">
        <v>38</v>
      </c>
      <c r="BD1772">
        <v>-9</v>
      </c>
      <c r="BE1772">
        <v>6</v>
      </c>
      <c r="BF1772">
        <v>2</v>
      </c>
      <c r="BG1772" s="1" t="s">
        <v>174</v>
      </c>
      <c r="BH1772" s="1" t="s">
        <v>6892</v>
      </c>
      <c r="BI1772" s="1" t="s">
        <v>6889</v>
      </c>
      <c r="BJ1772" s="1" t="s">
        <v>6893</v>
      </c>
      <c r="BK1772">
        <v>1900</v>
      </c>
      <c r="BL1772">
        <v>2.8</v>
      </c>
      <c r="BM1772" s="5" t="d">
        <v>21:00:00.000</v>
      </c>
      <c r="BN1772" s="5" t="d">
        <v>21:30:00.0000000000031950</v>
      </c>
      <c r="BO1772">
        <v>21</v>
      </c>
      <c r="BP1772" t="b">
        <v>1</v>
      </c>
    </row>
    <row r="1773" spans="1:68" x14ac:dyDescent="0.2">
      <c r="A1773" s="1" t="s">
        <v>3778</v>
      </c>
      <c r="B1773" s="1" t="s">
        <v>2842</v>
      </c>
      <c r="C1773" s="2" t="d">
        <v>2026-07-09</v>
      </c>
      <c r="D1773">
        <v>44</v>
      </c>
      <c r="E1773" s="1" t="s">
        <v>165</v>
      </c>
      <c r="F1773">
        <v>62</v>
      </c>
      <c r="G1773">
        <v>8</v>
      </c>
      <c r="H1773">
        <v>0</v>
      </c>
      <c r="I1773">
        <v>0</v>
      </c>
      <c r="J1773">
        <v>8</v>
      </c>
      <c r="K1773">
        <v>0</v>
      </c>
      <c r="L1773">
        <v>0</v>
      </c>
      <c r="M1773" s="1" t="s">
        <v>63</v>
      </c>
      <c r="N1773" s="1" t="s">
        <v>63</v>
      </c>
      <c r="O1773" s="1" t="s">
        <v>3779</v>
      </c>
      <c r="P1773">
        <v>7.75</v>
      </c>
      <c r="Q1773">
        <v>0</v>
      </c>
      <c r="R1773">
        <v>1600</v>
      </c>
      <c r="S1773">
        <v>0</v>
      </c>
      <c r="T1773">
        <v>32.5</v>
      </c>
      <c r="U1773">
        <v>62</v>
      </c>
      <c r="V1773">
        <v>316</v>
      </c>
      <c r="W1773">
        <v>75314.399999999994</v>
      </c>
      <c r="X1773">
        <v>5.096774193548387</v>
      </c>
      <c r="Y1773">
        <v>1214.7483870967742</v>
      </c>
      <c r="Z1773">
        <v>14</v>
      </c>
      <c r="AA1773">
        <v>37.885947526881722</v>
      </c>
      <c r="AB1773">
        <v>62</v>
      </c>
      <c r="AC1773">
        <v>23.885947526881722</v>
      </c>
      <c r="AD1773">
        <v>0</v>
      </c>
      <c r="AE1773">
        <v>1.3877570844914606</v>
      </c>
      <c r="AF1773">
        <v>0.60672043010752685</v>
      </c>
      <c r="AG1773">
        <v>0</v>
      </c>
      <c r="AH1773">
        <v>28.846545437365588</v>
      </c>
      <c r="AI1773">
        <v>6.1244944580645155</v>
      </c>
      <c r="AJ1773">
        <v>2170</v>
      </c>
      <c r="AK1773">
        <v>29</v>
      </c>
      <c r="AL1773">
        <v>2</v>
      </c>
      <c r="AM1773">
        <v>2</v>
      </c>
      <c r="AN1773">
        <v>2</v>
      </c>
      <c r="AO1773">
        <v>0</v>
      </c>
      <c r="AP1773">
        <v>0</v>
      </c>
      <c r="AQ1773">
        <v>0</v>
      </c>
      <c r="AR1773">
        <v>500.58000000000004</v>
      </c>
      <c r="AS1773" s="1" t="s">
        <v>173</v>
      </c>
      <c r="AT1773">
        <v>62</v>
      </c>
      <c r="AU1773">
        <v>86.273217233333327</v>
      </c>
      <c r="AV1773">
        <v>793.7449640166667</v>
      </c>
      <c r="AW1773">
        <v>29</v>
      </c>
      <c r="AX1773">
        <v>1</v>
      </c>
      <c r="AY1773">
        <v>3.2258064516129031E-2</v>
      </c>
      <c r="AZ1773">
        <v>35</v>
      </c>
      <c r="BA1773">
        <v>0.35947173847222219</v>
      </c>
      <c r="BB1773">
        <v>0.9123505333524905</v>
      </c>
      <c r="BC1773">
        <v>38</v>
      </c>
      <c r="BD1773">
        <v>-9</v>
      </c>
      <c r="BE1773">
        <v>5</v>
      </c>
      <c r="BF1773">
        <v>3</v>
      </c>
      <c r="BG1773" s="1" t="s">
        <v>174</v>
      </c>
      <c r="BH1773" s="1" t="s">
        <v>6892</v>
      </c>
      <c r="BI1773" s="1" t="s">
        <v>6889</v>
      </c>
      <c r="BJ1773" s="1" t="s">
        <v>6893</v>
      </c>
      <c r="BK1773">
        <v>1900</v>
      </c>
      <c r="BL1773">
        <v>2.8</v>
      </c>
      <c r="BM1773" s="5" t="d">
        <v>21:30:00.0000000000031950</v>
      </c>
      <c r="BN1773" s="5" t="d">
        <v>21:59:59.9999999999968050</v>
      </c>
      <c r="BO1773">
        <v>21</v>
      </c>
      <c r="BP1773" t="b">
        <v>1</v>
      </c>
    </row>
    <row r="1774" spans="1:68" x14ac:dyDescent="0.2">
      <c r="A1774" s="1" t="s">
        <v>3780</v>
      </c>
      <c r="B1774" s="1" t="s">
        <v>2842</v>
      </c>
      <c r="C1774" s="2" t="d">
        <v>2026-07-09</v>
      </c>
      <c r="D1774">
        <v>45</v>
      </c>
      <c r="E1774" s="1" t="s">
        <v>165</v>
      </c>
      <c r="F1774">
        <v>68</v>
      </c>
      <c r="G1774">
        <v>8</v>
      </c>
      <c r="H1774">
        <v>0</v>
      </c>
      <c r="I1774">
        <v>0</v>
      </c>
      <c r="J1774">
        <v>8</v>
      </c>
      <c r="K1774">
        <v>0</v>
      </c>
      <c r="L1774">
        <v>0</v>
      </c>
      <c r="M1774" s="1" t="s">
        <v>63</v>
      </c>
      <c r="N1774" s="1" t="s">
        <v>63</v>
      </c>
      <c r="O1774" s="1" t="s">
        <v>3765</v>
      </c>
      <c r="P1774">
        <v>8.5</v>
      </c>
      <c r="Q1774">
        <v>0</v>
      </c>
      <c r="R1774">
        <v>1600</v>
      </c>
      <c r="S1774">
        <v>0</v>
      </c>
      <c r="T1774">
        <v>32.5</v>
      </c>
      <c r="U1774">
        <v>68</v>
      </c>
      <c r="V1774">
        <v>355</v>
      </c>
      <c r="W1774">
        <v>81175.850000000006</v>
      </c>
      <c r="X1774">
        <v>5.2205882352941178</v>
      </c>
      <c r="Y1774">
        <v>1193.7625</v>
      </c>
      <c r="Z1774">
        <v>12.573529411764707</v>
      </c>
      <c r="AA1774">
        <v>27.613188228921569</v>
      </c>
      <c r="AB1774">
        <v>68</v>
      </c>
      <c r="AC1774">
        <v>15.039658817156862</v>
      </c>
      <c r="AD1774">
        <v>0</v>
      </c>
      <c r="AE1774">
        <v>1.4869882021132053</v>
      </c>
      <c r="AF1774">
        <v>0.57328431372549016</v>
      </c>
      <c r="AG1774">
        <v>0</v>
      </c>
      <c r="AH1774">
        <v>18.788569222794116</v>
      </c>
      <c r="AI1774">
        <v>5.8202288352941176</v>
      </c>
      <c r="AJ1774">
        <v>2040</v>
      </c>
      <c r="AK1774">
        <v>29</v>
      </c>
      <c r="AL1774">
        <v>7</v>
      </c>
      <c r="AM1774">
        <v>7</v>
      </c>
      <c r="AN1774">
        <v>6</v>
      </c>
      <c r="AO1774">
        <v>0</v>
      </c>
      <c r="AP1774">
        <v>1</v>
      </c>
      <c r="AQ1774">
        <v>0</v>
      </c>
      <c r="AR1774">
        <v>2237.3200000000002</v>
      </c>
      <c r="AS1774" s="1" t="s">
        <v>173</v>
      </c>
      <c r="AT1774">
        <v>68</v>
      </c>
      <c r="AU1774">
        <v>100.990111</v>
      </c>
      <c r="AV1774">
        <v>791.14992670000004</v>
      </c>
      <c r="AW1774">
        <v>29</v>
      </c>
      <c r="AX1774">
        <v>1</v>
      </c>
      <c r="AY1774">
        <v>0.10294117647058823</v>
      </c>
      <c r="AZ1774">
        <v>30</v>
      </c>
      <c r="BA1774">
        <v>0.42079212916666664</v>
      </c>
      <c r="BB1774">
        <v>0.90936773183908048</v>
      </c>
      <c r="BC1774">
        <v>38</v>
      </c>
      <c r="BD1774">
        <v>-9</v>
      </c>
      <c r="BE1774">
        <v>5</v>
      </c>
      <c r="BF1774">
        <v>3</v>
      </c>
      <c r="BG1774" s="1" t="s">
        <v>174</v>
      </c>
      <c r="BH1774" s="1" t="s">
        <v>6892</v>
      </c>
      <c r="BI1774" s="1" t="s">
        <v>6889</v>
      </c>
      <c r="BJ1774" s="1" t="s">
        <v>6893</v>
      </c>
      <c r="BK1774">
        <v>1900</v>
      </c>
      <c r="BL1774">
        <v>2.8</v>
      </c>
      <c r="BM1774" s="5" t="d">
        <v>21:59:59.9999999999968050</v>
      </c>
      <c r="BN1774" s="5" t="d">
        <v>22:30:00.000</v>
      </c>
      <c r="BO1774">
        <v>22</v>
      </c>
      <c r="BP1774" t="b">
        <v>0</v>
      </c>
    </row>
    <row r="1775" spans="1:68" x14ac:dyDescent="0.2">
      <c r="A1775" s="1" t="s">
        <v>3781</v>
      </c>
      <c r="B1775" s="1" t="s">
        <v>2842</v>
      </c>
      <c r="C1775" s="2" t="d">
        <v>2026-07-09</v>
      </c>
      <c r="D1775">
        <v>46</v>
      </c>
      <c r="E1775" s="1" t="s">
        <v>165</v>
      </c>
      <c r="F1775">
        <v>37</v>
      </c>
      <c r="G1775">
        <v>8</v>
      </c>
      <c r="H1775">
        <v>0</v>
      </c>
      <c r="I1775">
        <v>0</v>
      </c>
      <c r="J1775">
        <v>8</v>
      </c>
      <c r="K1775">
        <v>0</v>
      </c>
      <c r="L1775">
        <v>0</v>
      </c>
      <c r="M1775" s="1" t="s">
        <v>63</v>
      </c>
      <c r="N1775" s="1" t="s">
        <v>63</v>
      </c>
      <c r="O1775" s="1" t="s">
        <v>3767</v>
      </c>
      <c r="P1775">
        <v>4.625</v>
      </c>
      <c r="Q1775">
        <v>0</v>
      </c>
      <c r="R1775">
        <v>1600</v>
      </c>
      <c r="S1775">
        <v>0</v>
      </c>
      <c r="T1775">
        <v>32.5</v>
      </c>
      <c r="U1775">
        <v>37</v>
      </c>
      <c r="V1775">
        <v>176</v>
      </c>
      <c r="W1775">
        <v>38518.04</v>
      </c>
      <c r="X1775">
        <v>4.756756756756757</v>
      </c>
      <c r="Y1775">
        <v>1041.0281081081082</v>
      </c>
      <c r="Z1775">
        <v>10.486486486486486</v>
      </c>
      <c r="AA1775">
        <v>15.878119225675677</v>
      </c>
      <c r="AB1775">
        <v>32</v>
      </c>
      <c r="AC1775">
        <v>5.6015822153153154</v>
      </c>
      <c r="AD1775">
        <v>0</v>
      </c>
      <c r="AE1775">
        <v>1.3463305522854678</v>
      </c>
      <c r="AF1775">
        <v>0.68828828828828825</v>
      </c>
      <c r="AG1775">
        <v>8.4886845945945949E-2</v>
      </c>
      <c r="AH1775">
        <v>7.1195865126126119</v>
      </c>
      <c r="AI1775">
        <v>5.7558958463963963</v>
      </c>
      <c r="AJ1775">
        <v>1110</v>
      </c>
      <c r="AK1775">
        <v>29</v>
      </c>
      <c r="AL1775">
        <v>2</v>
      </c>
      <c r="AM1775">
        <v>2</v>
      </c>
      <c r="AN1775">
        <v>2</v>
      </c>
      <c r="AO1775">
        <v>0</v>
      </c>
      <c r="AP1775">
        <v>0</v>
      </c>
      <c r="AQ1775">
        <v>0</v>
      </c>
      <c r="AR1775">
        <v>681.47</v>
      </c>
      <c r="AS1775" s="1" t="s">
        <v>173</v>
      </c>
      <c r="AT1775">
        <v>31</v>
      </c>
      <c r="AU1775">
        <v>51.373237266666663</v>
      </c>
      <c r="AV1775">
        <v>783.11685593333334</v>
      </c>
      <c r="AW1775">
        <v>29</v>
      </c>
      <c r="AX1775">
        <v>0.86486486486486491</v>
      </c>
      <c r="AY1775">
        <v>5.4054054054054057E-2</v>
      </c>
      <c r="AZ1775">
        <v>30</v>
      </c>
      <c r="BA1775">
        <v>0.21405515527777777</v>
      </c>
      <c r="BB1775">
        <v>0.90013431716475101</v>
      </c>
      <c r="BC1775">
        <v>38</v>
      </c>
      <c r="BD1775">
        <v>-9</v>
      </c>
      <c r="BE1775">
        <v>3</v>
      </c>
      <c r="BF1775">
        <v>5</v>
      </c>
      <c r="BG1775" s="1" t="s">
        <v>174</v>
      </c>
      <c r="BH1775" s="1" t="s">
        <v>6892</v>
      </c>
      <c r="BI1775" s="1" t="s">
        <v>6889</v>
      </c>
      <c r="BJ1775" s="1" t="s">
        <v>6893</v>
      </c>
      <c r="BK1775">
        <v>1900</v>
      </c>
      <c r="BL1775">
        <v>2.8</v>
      </c>
      <c r="BM1775" s="5" t="d">
        <v>22:30:00.000</v>
      </c>
      <c r="BN1775" s="5" t="d">
        <v>23:00:00.0000000000031950</v>
      </c>
      <c r="BO1775">
        <v>22</v>
      </c>
      <c r="BP1775" t="b">
        <v>0</v>
      </c>
    </row>
    <row r="1776" spans="1:68" x14ac:dyDescent="0.2">
      <c r="A1776" s="1" t="s">
        <v>3782</v>
      </c>
      <c r="B1776" s="1" t="s">
        <v>2842</v>
      </c>
      <c r="C1776" s="2" t="d">
        <v>2026-07-09</v>
      </c>
      <c r="D1776">
        <v>47</v>
      </c>
      <c r="E1776" s="1" t="s">
        <v>187</v>
      </c>
      <c r="F1776">
        <v>31</v>
      </c>
      <c r="G1776">
        <v>8</v>
      </c>
      <c r="H1776">
        <v>0</v>
      </c>
      <c r="I1776">
        <v>2</v>
      </c>
      <c r="J1776">
        <v>6</v>
      </c>
      <c r="K1776">
        <v>0</v>
      </c>
      <c r="L1776">
        <v>1</v>
      </c>
      <c r="M1776" s="1" t="s">
        <v>63</v>
      </c>
      <c r="N1776" s="1" t="s">
        <v>3162</v>
      </c>
      <c r="O1776" s="1" t="s">
        <v>3783</v>
      </c>
      <c r="P1776">
        <v>5.166666666666667</v>
      </c>
      <c r="Q1776">
        <v>0</v>
      </c>
      <c r="R1776">
        <v>1600</v>
      </c>
      <c r="S1776">
        <v>1</v>
      </c>
      <c r="T1776">
        <v>31.5</v>
      </c>
      <c r="U1776">
        <v>31</v>
      </c>
      <c r="V1776">
        <v>139</v>
      </c>
      <c r="W1776">
        <v>31228.66</v>
      </c>
      <c r="X1776">
        <v>4.4838709677419351</v>
      </c>
      <c r="Y1776">
        <v>1007.3761290322581</v>
      </c>
      <c r="Z1776">
        <v>10.193548387096774</v>
      </c>
      <c r="AA1776">
        <v>8.6743798741935478</v>
      </c>
      <c r="AB1776">
        <v>1</v>
      </c>
      <c r="AC1776">
        <v>4.5407209677419347E-2</v>
      </c>
      <c r="AD1776">
        <v>0</v>
      </c>
      <c r="AE1776">
        <v>1.3111494773638042</v>
      </c>
      <c r="AF1776">
        <v>0.64193548387096766</v>
      </c>
      <c r="AG1776">
        <v>1.9530849532258063</v>
      </c>
      <c r="AH1776">
        <v>0</v>
      </c>
      <c r="AI1776">
        <v>5.7723701817204294</v>
      </c>
      <c r="AJ1776">
        <v>930</v>
      </c>
      <c r="AK1776">
        <v>29</v>
      </c>
      <c r="AL1776">
        <v>1</v>
      </c>
      <c r="AM1776">
        <v>1</v>
      </c>
      <c r="AN1776">
        <v>1</v>
      </c>
      <c r="AO1776">
        <v>0</v>
      </c>
      <c r="AP1776">
        <v>0</v>
      </c>
      <c r="AQ1776">
        <v>0</v>
      </c>
      <c r="AR1776">
        <v>292.68</v>
      </c>
      <c r="AS1776" s="1" t="s">
        <v>65</v>
      </c>
      <c r="AT1776">
        <v>1</v>
      </c>
      <c r="AU1776">
        <v>37.977542</v>
      </c>
      <c r="AV1776">
        <v>306.51146208333336</v>
      </c>
      <c r="AW1776">
        <v>29</v>
      </c>
      <c r="AX1776">
        <v>3.2258064516129031E-2</v>
      </c>
      <c r="AY1776">
        <v>3.2258064516129031E-2</v>
      </c>
      <c r="AZ1776">
        <v>30</v>
      </c>
      <c r="BA1776">
        <v>0.21098634444444445</v>
      </c>
      <c r="BB1776">
        <v>0.35231202538314177</v>
      </c>
      <c r="BC1776">
        <v>15</v>
      </c>
      <c r="BD1776">
        <v>14</v>
      </c>
      <c r="BE1776">
        <v>2</v>
      </c>
      <c r="BF1776">
        <v>4</v>
      </c>
      <c r="BG1776" s="1" t="s">
        <v>99</v>
      </c>
      <c r="BH1776" s="1" t="s">
        <v>6892</v>
      </c>
      <c r="BI1776" s="1" t="s">
        <v>6889</v>
      </c>
      <c r="BJ1776" s="1" t="s">
        <v>6893</v>
      </c>
      <c r="BK1776">
        <v>1900</v>
      </c>
      <c r="BL1776">
        <v>2.8</v>
      </c>
      <c r="BM1776" s="5" t="d">
        <v>23:00:00.0000000000031950</v>
      </c>
      <c r="BN1776" s="5" t="d">
        <v>23:29:59.9999999999968050</v>
      </c>
      <c r="BO1776">
        <v>23</v>
      </c>
      <c r="BP1776" t="b">
        <v>0</v>
      </c>
    </row>
    <row r="1777" spans="1:68" x14ac:dyDescent="0.2">
      <c r="A1777" s="1" t="s">
        <v>3784</v>
      </c>
      <c r="B1777" s="1" t="s">
        <v>2842</v>
      </c>
      <c r="C1777" s="2" t="d">
        <v>2026-07-09</v>
      </c>
      <c r="D1777">
        <v>48</v>
      </c>
      <c r="E1777" s="1" t="s">
        <v>187</v>
      </c>
      <c r="F1777">
        <v>24</v>
      </c>
      <c r="G1777">
        <v>8</v>
      </c>
      <c r="H1777">
        <v>0</v>
      </c>
      <c r="I1777">
        <v>2</v>
      </c>
      <c r="J1777">
        <v>6</v>
      </c>
      <c r="K1777">
        <v>0</v>
      </c>
      <c r="L1777">
        <v>1</v>
      </c>
      <c r="M1777" s="1" t="s">
        <v>63</v>
      </c>
      <c r="N1777" s="1" t="s">
        <v>3079</v>
      </c>
      <c r="O1777" s="1" t="s">
        <v>3785</v>
      </c>
      <c r="P1777">
        <v>4</v>
      </c>
      <c r="Q1777">
        <v>0</v>
      </c>
      <c r="R1777">
        <v>1600</v>
      </c>
      <c r="S1777">
        <v>1</v>
      </c>
      <c r="T1777">
        <v>30.5</v>
      </c>
      <c r="U1777">
        <v>24</v>
      </c>
      <c r="V1777">
        <v>108</v>
      </c>
      <c r="W1777">
        <v>23553.439999999999</v>
      </c>
      <c r="X1777">
        <v>4.5</v>
      </c>
      <c r="Y1777">
        <v>981.39333333333332</v>
      </c>
      <c r="Z1777">
        <v>10.541666666666666</v>
      </c>
      <c r="AA1777">
        <v>9.492668327083333</v>
      </c>
      <c r="AB1777">
        <v>5</v>
      </c>
      <c r="AC1777">
        <v>0.19492642916666666</v>
      </c>
      <c r="AD1777">
        <v>0</v>
      </c>
      <c r="AE1777">
        <v>1.3238752478178051</v>
      </c>
      <c r="AF1777">
        <v>0.6152777777777777</v>
      </c>
      <c r="AG1777">
        <v>1.9391530152777776</v>
      </c>
      <c r="AH1777">
        <v>0</v>
      </c>
      <c r="AI1777">
        <v>6.617404190277778</v>
      </c>
      <c r="AJ1777">
        <v>720</v>
      </c>
      <c r="AK1777">
        <v>29</v>
      </c>
      <c r="AL1777">
        <v>1</v>
      </c>
      <c r="AM1777">
        <v>1</v>
      </c>
      <c r="AN1777">
        <v>1</v>
      </c>
      <c r="AO1777">
        <v>0</v>
      </c>
      <c r="AP1777">
        <v>0</v>
      </c>
      <c r="AQ1777">
        <v>0</v>
      </c>
      <c r="AR1777">
        <v>283.76</v>
      </c>
      <c r="AS1777" s="1" t="s">
        <v>65</v>
      </c>
      <c r="AT1777">
        <v>3</v>
      </c>
      <c r="AU1777">
        <v>35.50654921666667</v>
      </c>
      <c r="AV1777">
        <v>331.68903378333334</v>
      </c>
      <c r="AW1777">
        <v>19</v>
      </c>
      <c r="AX1777">
        <v>0.20833333333333334</v>
      </c>
      <c r="AY1777">
        <v>4.1666666666666664E-2</v>
      </c>
      <c r="AZ1777">
        <v>30</v>
      </c>
      <c r="BA1777">
        <v>0.19725860675925927</v>
      </c>
      <c r="BB1777">
        <v>0.38125176296934865</v>
      </c>
      <c r="BC1777">
        <v>16</v>
      </c>
      <c r="BD1777">
        <v>13</v>
      </c>
      <c r="BE1777">
        <v>2</v>
      </c>
      <c r="BF1777">
        <v>4</v>
      </c>
      <c r="BG1777" s="1" t="s">
        <v>83</v>
      </c>
      <c r="BH1777" s="1" t="s">
        <v>6892</v>
      </c>
      <c r="BI1777" s="1" t="s">
        <v>6889</v>
      </c>
      <c r="BJ1777" s="1" t="s">
        <v>6893</v>
      </c>
      <c r="BK1777">
        <v>1900</v>
      </c>
      <c r="BL1777">
        <v>2.8</v>
      </c>
      <c r="BM1777" s="5" t="d">
        <v>23:29:59.9999999999968050</v>
      </c>
      <c r="BN1777" s="5" t="d">
        <v>1899-12-30</v>
      </c>
      <c r="BO1777">
        <v>23</v>
      </c>
      <c r="BP1777" t="b">
        <v>0</v>
      </c>
    </row>
    <row r="1778" spans="1:68" x14ac:dyDescent="0.2">
      <c r="A1778" s="1" t="s">
        <v>3786</v>
      </c>
      <c r="B1778" s="1" t="s">
        <v>2842</v>
      </c>
      <c r="C1778" s="2" t="d">
        <v>2026-07-10</v>
      </c>
      <c r="D1778">
        <v>1</v>
      </c>
      <c r="E1778" s="1" t="s">
        <v>61</v>
      </c>
      <c r="F1778">
        <v>12</v>
      </c>
      <c r="G1778">
        <v>17</v>
      </c>
      <c r="H1778">
        <v>12</v>
      </c>
      <c r="I1778">
        <v>2</v>
      </c>
      <c r="J1778">
        <v>3</v>
      </c>
      <c r="K1778">
        <v>900</v>
      </c>
      <c r="L1778">
        <v>1</v>
      </c>
      <c r="M1778" s="1" t="s">
        <v>3787</v>
      </c>
      <c r="N1778" s="1" t="s">
        <v>3788</v>
      </c>
      <c r="O1778" s="1" t="s">
        <v>3393</v>
      </c>
      <c r="P1778">
        <v>4</v>
      </c>
      <c r="Q1778">
        <v>900</v>
      </c>
      <c r="R1778">
        <v>9100</v>
      </c>
      <c r="S1778">
        <v>1</v>
      </c>
      <c r="T1778">
        <v>49</v>
      </c>
      <c r="U1778">
        <v>12</v>
      </c>
      <c r="V1778">
        <v>55</v>
      </c>
      <c r="W1778">
        <v>14014.029999999999</v>
      </c>
      <c r="X1778">
        <v>4.583333333333333</v>
      </c>
      <c r="Y1778">
        <v>1167.8358333333333</v>
      </c>
      <c r="Z1778">
        <v>10.5</v>
      </c>
      <c r="AA1778">
        <v>8.5809944874999999</v>
      </c>
      <c r="AB1778">
        <v>2</v>
      </c>
      <c r="AC1778">
        <v>0.11183697361111127</v>
      </c>
      <c r="AD1778">
        <v>0</v>
      </c>
      <c r="AE1778">
        <v>1.196591995711356</v>
      </c>
      <c r="AF1778">
        <v>0.49027777777777776</v>
      </c>
      <c r="AG1778">
        <v>1.686869763888889</v>
      </c>
      <c r="AH1778">
        <v>0</v>
      </c>
      <c r="AI1778">
        <v>6.1274580472222224</v>
      </c>
      <c r="AJ1778">
        <v>360</v>
      </c>
      <c r="AK1778">
        <v>58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 s="1" t="s">
        <v>125</v>
      </c>
      <c r="AT1778">
        <v>1</v>
      </c>
      <c r="AU1778">
        <v>14.359103833333332</v>
      </c>
      <c r="AV1778">
        <v>154.03191961666667</v>
      </c>
      <c r="AW1778">
        <v>12</v>
      </c>
      <c r="AX1778">
        <v>0.16666666666666666</v>
      </c>
      <c r="AY1778">
        <v>0</v>
      </c>
      <c r="AZ1778">
        <v>30</v>
      </c>
      <c r="BA1778">
        <v>0.15954559814814814</v>
      </c>
      <c r="BB1778">
        <v>8.8524091733716476E-2</v>
      </c>
      <c r="BC1778">
        <v>8</v>
      </c>
      <c r="BD1778">
        <v>50</v>
      </c>
      <c r="BE1778">
        <v>1</v>
      </c>
      <c r="BF1778">
        <v>2</v>
      </c>
      <c r="BG1778" s="1" t="s">
        <v>66</v>
      </c>
      <c r="BH1778" s="1" t="s">
        <v>6892</v>
      </c>
      <c r="BI1778" s="1" t="s">
        <v>6889</v>
      </c>
      <c r="BJ1778" s="1" t="s">
        <v>6893</v>
      </c>
      <c r="BK1778">
        <v>1900</v>
      </c>
      <c r="BL1778">
        <v>2.8</v>
      </c>
      <c r="BM1778" s="5" t="d">
        <v>1899-12-30</v>
      </c>
      <c r="BN1778" s="5" t="d">
        <v>00:29:59.99999999999990100</v>
      </c>
      <c r="BO1778">
        <v>0</v>
      </c>
      <c r="BP1778" t="b">
        <v>0</v>
      </c>
    </row>
    <row r="1779" spans="1:68" x14ac:dyDescent="0.2">
      <c r="A1779" s="1" t="s">
        <v>3789</v>
      </c>
      <c r="B1779" s="1" t="s">
        <v>2842</v>
      </c>
      <c r="C1779" s="2" t="d">
        <v>2026-07-10</v>
      </c>
      <c r="D1779">
        <v>2</v>
      </c>
      <c r="E1779" s="1" t="s">
        <v>61</v>
      </c>
      <c r="F1779">
        <v>8</v>
      </c>
      <c r="G1779">
        <v>17</v>
      </c>
      <c r="H1779">
        <v>12</v>
      </c>
      <c r="I1779">
        <v>2</v>
      </c>
      <c r="J1779">
        <v>3</v>
      </c>
      <c r="K1779">
        <v>900</v>
      </c>
      <c r="L1779">
        <v>1</v>
      </c>
      <c r="M1779" s="1" t="s">
        <v>3790</v>
      </c>
      <c r="N1779" s="1" t="s">
        <v>3791</v>
      </c>
      <c r="O1779" s="1" t="s">
        <v>3396</v>
      </c>
      <c r="P1779">
        <v>2.6666666666666665</v>
      </c>
      <c r="Q1779">
        <v>900</v>
      </c>
      <c r="R1779">
        <v>8200</v>
      </c>
      <c r="S1779">
        <v>1</v>
      </c>
      <c r="T1779">
        <v>48</v>
      </c>
      <c r="U1779">
        <v>8</v>
      </c>
      <c r="V1779">
        <v>37</v>
      </c>
      <c r="W1779">
        <v>8626.91</v>
      </c>
      <c r="X1779">
        <v>4.625</v>
      </c>
      <c r="Y1779">
        <v>1078.36375</v>
      </c>
      <c r="Z1779">
        <v>10.125</v>
      </c>
      <c r="AA1779">
        <v>8.5146722479166677</v>
      </c>
      <c r="AB1779">
        <v>1</v>
      </c>
      <c r="AC1779">
        <v>4.6127695833333426E-2</v>
      </c>
      <c r="AD1779">
        <v>0</v>
      </c>
      <c r="AE1779">
        <v>1.1259998595557306</v>
      </c>
      <c r="AF1779">
        <v>0.62916666666666665</v>
      </c>
      <c r="AG1779">
        <v>1.7551665187500001</v>
      </c>
      <c r="AH1779">
        <v>0</v>
      </c>
      <c r="AI1779">
        <v>5.8261723895833333</v>
      </c>
      <c r="AJ1779">
        <v>240</v>
      </c>
      <c r="AK1779">
        <v>59</v>
      </c>
      <c r="AL1779">
        <v>1</v>
      </c>
      <c r="AM1779">
        <v>1</v>
      </c>
      <c r="AN1779">
        <v>1</v>
      </c>
      <c r="AO1779">
        <v>0</v>
      </c>
      <c r="AP1779">
        <v>0</v>
      </c>
      <c r="AQ1779">
        <v>0</v>
      </c>
      <c r="AR1779">
        <v>353.83</v>
      </c>
      <c r="AS1779" s="1" t="s">
        <v>65</v>
      </c>
      <c r="AT1779">
        <v>1</v>
      </c>
      <c r="AU1779">
        <v>9.0079988166666674</v>
      </c>
      <c r="AV1779">
        <v>56.75885061666667</v>
      </c>
      <c r="AW1779">
        <v>5</v>
      </c>
      <c r="AX1779">
        <v>0.125</v>
      </c>
      <c r="AY1779">
        <v>0.125</v>
      </c>
      <c r="AZ1779">
        <v>30</v>
      </c>
      <c r="BA1779">
        <v>0.10008887574074075</v>
      </c>
      <c r="BB1779">
        <v>3.2067147241054618E-2</v>
      </c>
      <c r="BC1779">
        <v>3</v>
      </c>
      <c r="BD1779">
        <v>56</v>
      </c>
      <c r="BE1779">
        <v>1</v>
      </c>
      <c r="BF1779">
        <v>2</v>
      </c>
      <c r="BG1779" s="1" t="s">
        <v>209</v>
      </c>
      <c r="BH1779" s="1" t="s">
        <v>6892</v>
      </c>
      <c r="BI1779" s="1" t="s">
        <v>6889</v>
      </c>
      <c r="BJ1779" s="1" t="s">
        <v>6893</v>
      </c>
      <c r="BK1779">
        <v>1900</v>
      </c>
      <c r="BL1779">
        <v>2.8</v>
      </c>
      <c r="BM1779" s="5" t="d">
        <v>00:29:59.99999999999990100</v>
      </c>
      <c r="BN1779" s="5" t="d">
        <v>00:59:59.99999999999980200</v>
      </c>
      <c r="BO1779">
        <v>0</v>
      </c>
      <c r="BP1779" t="b">
        <v>0</v>
      </c>
    </row>
    <row r="1780" spans="1:68" x14ac:dyDescent="0.2">
      <c r="A1780" s="1" t="s">
        <v>3792</v>
      </c>
      <c r="B1780" s="1" t="s">
        <v>2842</v>
      </c>
      <c r="C1780" s="2" t="d">
        <v>2026-07-10</v>
      </c>
      <c r="D1780">
        <v>3</v>
      </c>
      <c r="E1780" s="1" t="s">
        <v>61</v>
      </c>
      <c r="F1780">
        <v>5</v>
      </c>
      <c r="G1780">
        <v>9</v>
      </c>
      <c r="H1780">
        <v>8</v>
      </c>
      <c r="I1780">
        <v>0</v>
      </c>
      <c r="J1780">
        <v>1</v>
      </c>
      <c r="K1780">
        <v>600</v>
      </c>
      <c r="L1780">
        <v>0</v>
      </c>
      <c r="M1780" s="1" t="s">
        <v>3793</v>
      </c>
      <c r="N1780" s="1" t="s">
        <v>63</v>
      </c>
      <c r="O1780" s="1" t="s">
        <v>2850</v>
      </c>
      <c r="P1780">
        <v>5</v>
      </c>
      <c r="Q1780">
        <v>600</v>
      </c>
      <c r="R1780">
        <v>7600</v>
      </c>
      <c r="S1780">
        <v>0</v>
      </c>
      <c r="T1780">
        <v>48</v>
      </c>
      <c r="U1780">
        <v>5</v>
      </c>
      <c r="V1780">
        <v>20</v>
      </c>
      <c r="W1780">
        <v>4250.28</v>
      </c>
      <c r="X1780">
        <v>4</v>
      </c>
      <c r="Y1780">
        <v>850.05599999999993</v>
      </c>
      <c r="Z1780">
        <v>10.199999999999999</v>
      </c>
      <c r="AA1780">
        <v>9.0234115733333322</v>
      </c>
      <c r="AB1780">
        <v>0</v>
      </c>
      <c r="AC1780">
        <v>0</v>
      </c>
      <c r="AD1780">
        <v>0.33973743000000001</v>
      </c>
      <c r="AE1780">
        <v>0.93839242678921875</v>
      </c>
      <c r="AF1780">
        <v>0.49000000000000005</v>
      </c>
      <c r="AG1780">
        <v>1.76812985</v>
      </c>
      <c r="AH1780">
        <v>0</v>
      </c>
      <c r="AI1780">
        <v>6.2152817099999993</v>
      </c>
      <c r="AJ1780">
        <v>150</v>
      </c>
      <c r="AK1780">
        <v>30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 s="1" t="s">
        <v>70</v>
      </c>
      <c r="AT1780">
        <v>0</v>
      </c>
      <c r="AU1780">
        <v>4.6919620833333333</v>
      </c>
      <c r="AV1780">
        <v>50.728398783333333</v>
      </c>
      <c r="AW1780">
        <v>5</v>
      </c>
      <c r="AX1780">
        <v>0</v>
      </c>
      <c r="AY1780">
        <v>0</v>
      </c>
      <c r="AZ1780">
        <v>30</v>
      </c>
      <c r="BA1780">
        <v>0.1563987361111111</v>
      </c>
      <c r="BB1780">
        <v>5.6364887537037035E-2</v>
      </c>
      <c r="BC1780">
        <v>3</v>
      </c>
      <c r="BD1780">
        <v>27</v>
      </c>
      <c r="BE1780">
        <v>1</v>
      </c>
      <c r="BF1780">
        <v>0</v>
      </c>
      <c r="BG1780" s="1" t="s">
        <v>66</v>
      </c>
      <c r="BH1780" s="1" t="s">
        <v>6892</v>
      </c>
      <c r="BI1780" s="1" t="s">
        <v>6889</v>
      </c>
      <c r="BJ1780" s="1" t="s">
        <v>6893</v>
      </c>
      <c r="BK1780">
        <v>1900</v>
      </c>
      <c r="BL1780">
        <v>2.8</v>
      </c>
      <c r="BM1780" s="5" t="d">
        <v>00:59:59.99999999999980200</v>
      </c>
      <c r="BN1780" s="5" t="d">
        <v>01:30:00.000</v>
      </c>
      <c r="BO1780">
        <v>1</v>
      </c>
      <c r="BP1780" t="b">
        <v>0</v>
      </c>
    </row>
    <row r="1781" spans="1:68" x14ac:dyDescent="0.2">
      <c r="A1781" s="1" t="s">
        <v>3794</v>
      </c>
      <c r="B1781" s="1" t="s">
        <v>2842</v>
      </c>
      <c r="C1781" s="2" t="d">
        <v>2026-07-10</v>
      </c>
      <c r="D1781">
        <v>4</v>
      </c>
      <c r="E1781" s="1" t="s">
        <v>61</v>
      </c>
      <c r="F1781">
        <v>4</v>
      </c>
      <c r="G1781">
        <v>9</v>
      </c>
      <c r="H1781">
        <v>8</v>
      </c>
      <c r="I1781">
        <v>0</v>
      </c>
      <c r="J1781">
        <v>1</v>
      </c>
      <c r="K1781">
        <v>600</v>
      </c>
      <c r="L1781">
        <v>0</v>
      </c>
      <c r="M1781" s="1" t="s">
        <v>3795</v>
      </c>
      <c r="N1781" s="1" t="s">
        <v>63</v>
      </c>
      <c r="O1781" s="1" t="s">
        <v>2974</v>
      </c>
      <c r="P1781">
        <v>4</v>
      </c>
      <c r="Q1781">
        <v>600</v>
      </c>
      <c r="R1781">
        <v>7000</v>
      </c>
      <c r="S1781">
        <v>0</v>
      </c>
      <c r="T1781">
        <v>48</v>
      </c>
      <c r="U1781">
        <v>4</v>
      </c>
      <c r="V1781">
        <v>14</v>
      </c>
      <c r="W1781">
        <v>4530.24</v>
      </c>
      <c r="X1781">
        <v>3.5</v>
      </c>
      <c r="Y1781">
        <v>1132.56</v>
      </c>
      <c r="Z1781">
        <v>10.75</v>
      </c>
      <c r="AA1781">
        <v>8.8771781333333326</v>
      </c>
      <c r="AB1781">
        <v>0</v>
      </c>
      <c r="AC1781">
        <v>0</v>
      </c>
      <c r="AD1781">
        <v>0</v>
      </c>
      <c r="AE1781">
        <v>0.85138706589316304</v>
      </c>
      <c r="AF1781">
        <v>0.49583333333333335</v>
      </c>
      <c r="AG1781">
        <v>1.3472203916666667</v>
      </c>
      <c r="AH1781">
        <v>0</v>
      </c>
      <c r="AI1781">
        <v>6.4716244041666666</v>
      </c>
      <c r="AJ1781">
        <v>120</v>
      </c>
      <c r="AK1781">
        <v>30</v>
      </c>
      <c r="AL1781">
        <v>1</v>
      </c>
      <c r="AM1781">
        <v>1</v>
      </c>
      <c r="AN1781">
        <v>1</v>
      </c>
      <c r="AO1781">
        <v>0</v>
      </c>
      <c r="AP1781">
        <v>0</v>
      </c>
      <c r="AQ1781">
        <v>0</v>
      </c>
      <c r="AR1781">
        <v>446.03</v>
      </c>
      <c r="AS1781" s="1" t="s">
        <v>70</v>
      </c>
      <c r="AT1781">
        <v>0</v>
      </c>
      <c r="AU1781">
        <v>3.4055482333333331</v>
      </c>
      <c r="AV1781">
        <v>44.012118149999999</v>
      </c>
      <c r="AW1781">
        <v>4</v>
      </c>
      <c r="AX1781">
        <v>0</v>
      </c>
      <c r="AY1781">
        <v>0.25</v>
      </c>
      <c r="AZ1781">
        <v>30</v>
      </c>
      <c r="BA1781">
        <v>0.11351827444444444</v>
      </c>
      <c r="BB1781">
        <v>4.8902353500000002E-2</v>
      </c>
      <c r="BC1781">
        <v>3</v>
      </c>
      <c r="BD1781">
        <v>27</v>
      </c>
      <c r="BE1781">
        <v>1</v>
      </c>
      <c r="BF1781">
        <v>0</v>
      </c>
      <c r="BG1781" s="1" t="s">
        <v>209</v>
      </c>
      <c r="BH1781" s="1" t="s">
        <v>6892</v>
      </c>
      <c r="BI1781" s="1" t="s">
        <v>6889</v>
      </c>
      <c r="BJ1781" s="1" t="s">
        <v>6893</v>
      </c>
      <c r="BK1781">
        <v>1900</v>
      </c>
      <c r="BL1781">
        <v>2.8</v>
      </c>
      <c r="BM1781" s="5" t="d">
        <v>01:30:00.000</v>
      </c>
      <c r="BN1781" s="5" t="d">
        <v>01:59:59.99999999999959725</v>
      </c>
      <c r="BO1781">
        <v>1</v>
      </c>
      <c r="BP1781" t="b">
        <v>0</v>
      </c>
    </row>
    <row r="1782" spans="1:68" x14ac:dyDescent="0.2">
      <c r="A1782" s="1" t="s">
        <v>3796</v>
      </c>
      <c r="B1782" s="1" t="s">
        <v>2842</v>
      </c>
      <c r="C1782" s="2" t="d">
        <v>2026-07-10</v>
      </c>
      <c r="D1782">
        <v>5</v>
      </c>
      <c r="E1782" s="1" t="s">
        <v>61</v>
      </c>
      <c r="F1782">
        <v>6</v>
      </c>
      <c r="G1782">
        <v>9</v>
      </c>
      <c r="H1782">
        <v>8</v>
      </c>
      <c r="I1782">
        <v>0</v>
      </c>
      <c r="J1782">
        <v>1</v>
      </c>
      <c r="K1782">
        <v>600</v>
      </c>
      <c r="L1782">
        <v>0</v>
      </c>
      <c r="M1782" s="1" t="s">
        <v>3797</v>
      </c>
      <c r="N1782" s="1" t="s">
        <v>63</v>
      </c>
      <c r="O1782" s="1" t="s">
        <v>2853</v>
      </c>
      <c r="P1782">
        <v>6</v>
      </c>
      <c r="Q1782">
        <v>600</v>
      </c>
      <c r="R1782">
        <v>6400</v>
      </c>
      <c r="S1782">
        <v>0</v>
      </c>
      <c r="T1782">
        <v>48</v>
      </c>
      <c r="U1782">
        <v>6</v>
      </c>
      <c r="V1782">
        <v>35</v>
      </c>
      <c r="W1782">
        <v>9073.36</v>
      </c>
      <c r="X1782">
        <v>5.833333333333333</v>
      </c>
      <c r="Y1782">
        <v>1512.2266666666667</v>
      </c>
      <c r="Z1782">
        <v>11</v>
      </c>
      <c r="AA1782">
        <v>10.126554261111112</v>
      </c>
      <c r="AB1782">
        <v>2</v>
      </c>
      <c r="AC1782">
        <v>0.22477412222222229</v>
      </c>
      <c r="AD1782">
        <v>0.4259159833333333</v>
      </c>
      <c r="AE1782">
        <v>1.4811589991204421</v>
      </c>
      <c r="AF1782">
        <v>0.45277777777777778</v>
      </c>
      <c r="AG1782">
        <v>2.3598527499999999</v>
      </c>
      <c r="AH1782">
        <v>0</v>
      </c>
      <c r="AI1782">
        <v>6.6611459388888887</v>
      </c>
      <c r="AJ1782">
        <v>180</v>
      </c>
      <c r="AK1782">
        <v>30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 s="1" t="s">
        <v>65</v>
      </c>
      <c r="AT1782">
        <v>2</v>
      </c>
      <c r="AU1782">
        <v>8.8869539166666662</v>
      </c>
      <c r="AV1782">
        <v>53.125840983333333</v>
      </c>
      <c r="AW1782">
        <v>4</v>
      </c>
      <c r="AX1782">
        <v>0.33333333333333331</v>
      </c>
      <c r="AY1782">
        <v>0</v>
      </c>
      <c r="AZ1782">
        <v>30</v>
      </c>
      <c r="BA1782">
        <v>0.2962317972222222</v>
      </c>
      <c r="BB1782">
        <v>5.9028712203703704E-2</v>
      </c>
      <c r="BC1782">
        <v>3</v>
      </c>
      <c r="BD1782">
        <v>27</v>
      </c>
      <c r="BE1782">
        <v>1</v>
      </c>
      <c r="BF1782">
        <v>0</v>
      </c>
      <c r="BG1782" s="1" t="s">
        <v>83</v>
      </c>
      <c r="BH1782" s="1" t="s">
        <v>6892</v>
      </c>
      <c r="BI1782" s="1" t="s">
        <v>6889</v>
      </c>
      <c r="BJ1782" s="1" t="s">
        <v>6893</v>
      </c>
      <c r="BK1782">
        <v>1900</v>
      </c>
      <c r="BL1782">
        <v>2.8</v>
      </c>
      <c r="BM1782" s="5" t="d">
        <v>01:59:59.99999999999959725</v>
      </c>
      <c r="BN1782" s="5" t="d">
        <v>02:30:00.00000000000040275</v>
      </c>
      <c r="BO1782">
        <v>2</v>
      </c>
      <c r="BP1782" t="b">
        <v>0</v>
      </c>
    </row>
    <row r="1783" spans="1:68" x14ac:dyDescent="0.2">
      <c r="A1783" s="1" t="s">
        <v>3798</v>
      </c>
      <c r="B1783" s="1" t="s">
        <v>2842</v>
      </c>
      <c r="C1783" s="2" t="d">
        <v>2026-07-10</v>
      </c>
      <c r="D1783">
        <v>6</v>
      </c>
      <c r="E1783" s="1" t="s">
        <v>61</v>
      </c>
      <c r="F1783">
        <v>6</v>
      </c>
      <c r="G1783">
        <v>9</v>
      </c>
      <c r="H1783">
        <v>8</v>
      </c>
      <c r="I1783">
        <v>0</v>
      </c>
      <c r="J1783">
        <v>1</v>
      </c>
      <c r="K1783">
        <v>600</v>
      </c>
      <c r="L1783">
        <v>0</v>
      </c>
      <c r="M1783" s="1" t="s">
        <v>3799</v>
      </c>
      <c r="N1783" s="1" t="s">
        <v>63</v>
      </c>
      <c r="O1783" s="1" t="s">
        <v>2856</v>
      </c>
      <c r="P1783">
        <v>6</v>
      </c>
      <c r="Q1783">
        <v>600</v>
      </c>
      <c r="R1783">
        <v>5800</v>
      </c>
      <c r="S1783">
        <v>0</v>
      </c>
      <c r="T1783">
        <v>48</v>
      </c>
      <c r="U1783">
        <v>6</v>
      </c>
      <c r="V1783">
        <v>20</v>
      </c>
      <c r="W1783">
        <v>4047.58</v>
      </c>
      <c r="X1783">
        <v>3.3333333333333335</v>
      </c>
      <c r="Y1783">
        <v>674.59666666666669</v>
      </c>
      <c r="Z1783">
        <v>11.166666666666666</v>
      </c>
      <c r="AA1783">
        <v>10.109168258333334</v>
      </c>
      <c r="AB1783">
        <v>1</v>
      </c>
      <c r="AC1783">
        <v>1.6797397222222017E-2</v>
      </c>
      <c r="AD1783">
        <v>1.7887377777777765E-2</v>
      </c>
      <c r="AE1783">
        <v>0.80020299291377883</v>
      </c>
      <c r="AF1783">
        <v>0.61944444444444446</v>
      </c>
      <c r="AG1783">
        <v>1.4375348083333332</v>
      </c>
      <c r="AH1783">
        <v>0</v>
      </c>
      <c r="AI1783">
        <v>7.9077445527777783</v>
      </c>
      <c r="AJ1783">
        <v>180</v>
      </c>
      <c r="AK1783">
        <v>30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 s="1" t="s">
        <v>125</v>
      </c>
      <c r="AT1783">
        <v>1</v>
      </c>
      <c r="AU1783">
        <v>4.8012179000000001</v>
      </c>
      <c r="AV1783">
        <v>70.883081199999992</v>
      </c>
      <c r="AW1783">
        <v>4</v>
      </c>
      <c r="AX1783">
        <v>0.16666666666666666</v>
      </c>
      <c r="AY1783">
        <v>0</v>
      </c>
      <c r="AZ1783">
        <v>30</v>
      </c>
      <c r="BA1783">
        <v>0.16004059666666667</v>
      </c>
      <c r="BB1783">
        <v>7.8758979111111099E-2</v>
      </c>
      <c r="BC1783">
        <v>4</v>
      </c>
      <c r="BD1783">
        <v>26</v>
      </c>
      <c r="BE1783">
        <v>1</v>
      </c>
      <c r="BF1783">
        <v>0</v>
      </c>
      <c r="BG1783" s="1" t="s">
        <v>66</v>
      </c>
      <c r="BH1783" s="1" t="s">
        <v>6892</v>
      </c>
      <c r="BI1783" s="1" t="s">
        <v>6889</v>
      </c>
      <c r="BJ1783" s="1" t="s">
        <v>6893</v>
      </c>
      <c r="BK1783">
        <v>1900</v>
      </c>
      <c r="BL1783">
        <v>2.8</v>
      </c>
      <c r="BM1783" s="5" t="d">
        <v>02:30:00.00000000000040275</v>
      </c>
      <c r="BN1783" s="5" t="d">
        <v>03:00:00.000</v>
      </c>
      <c r="BO1783">
        <v>2</v>
      </c>
      <c r="BP1783" t="b">
        <v>0</v>
      </c>
    </row>
    <row r="1784" spans="1:68" x14ac:dyDescent="0.2">
      <c r="A1784" s="1" t="s">
        <v>3800</v>
      </c>
      <c r="B1784" s="1" t="s">
        <v>2842</v>
      </c>
      <c r="C1784" s="2" t="d">
        <v>2026-07-10</v>
      </c>
      <c r="D1784">
        <v>7</v>
      </c>
      <c r="E1784" s="1" t="s">
        <v>61</v>
      </c>
      <c r="F1784">
        <v>8</v>
      </c>
      <c r="G1784">
        <v>9</v>
      </c>
      <c r="H1784">
        <v>8</v>
      </c>
      <c r="I1784">
        <v>0</v>
      </c>
      <c r="J1784">
        <v>1</v>
      </c>
      <c r="K1784">
        <v>600</v>
      </c>
      <c r="L1784">
        <v>0</v>
      </c>
      <c r="M1784" s="1" t="s">
        <v>3801</v>
      </c>
      <c r="N1784" s="1" t="s">
        <v>63</v>
      </c>
      <c r="O1784" s="1" t="s">
        <v>2862</v>
      </c>
      <c r="P1784">
        <v>8</v>
      </c>
      <c r="Q1784">
        <v>600</v>
      </c>
      <c r="R1784">
        <v>5200</v>
      </c>
      <c r="S1784">
        <v>0</v>
      </c>
      <c r="T1784">
        <v>48</v>
      </c>
      <c r="U1784">
        <v>8</v>
      </c>
      <c r="V1784">
        <v>51</v>
      </c>
      <c r="W1784">
        <v>10186.91</v>
      </c>
      <c r="X1784">
        <v>6.375</v>
      </c>
      <c r="Y1784">
        <v>1273.36375</v>
      </c>
      <c r="Z1784">
        <v>10.5</v>
      </c>
      <c r="AA1784">
        <v>9.3106361708333338</v>
      </c>
      <c r="AB1784">
        <v>2</v>
      </c>
      <c r="AC1784">
        <v>0.13309928750000011</v>
      </c>
      <c r="AD1784">
        <v>7.294879583333333E-2</v>
      </c>
      <c r="AE1784">
        <v>1.5704388088049308</v>
      </c>
      <c r="AF1784">
        <v>0.45208333333333328</v>
      </c>
      <c r="AG1784">
        <v>2.0954709312499999</v>
      </c>
      <c r="AH1784">
        <v>0</v>
      </c>
      <c r="AI1784">
        <v>6.2234985645833332</v>
      </c>
      <c r="AJ1784">
        <v>240</v>
      </c>
      <c r="AK1784">
        <v>30</v>
      </c>
      <c r="AL1784">
        <v>1</v>
      </c>
      <c r="AM1784">
        <v>1</v>
      </c>
      <c r="AN1784">
        <v>0</v>
      </c>
      <c r="AO1784">
        <v>1</v>
      </c>
      <c r="AP1784">
        <v>0</v>
      </c>
      <c r="AQ1784">
        <v>0</v>
      </c>
      <c r="AR1784">
        <v>63.51</v>
      </c>
      <c r="AS1784" s="1" t="s">
        <v>65</v>
      </c>
      <c r="AT1784">
        <v>2</v>
      </c>
      <c r="AU1784">
        <v>12.563510383333332</v>
      </c>
      <c r="AV1784">
        <v>90.528829183333329</v>
      </c>
      <c r="AW1784">
        <v>6</v>
      </c>
      <c r="AX1784">
        <v>0.25</v>
      </c>
      <c r="AY1784">
        <v>0.125</v>
      </c>
      <c r="AZ1784">
        <v>30</v>
      </c>
      <c r="BA1784">
        <v>0.41878367944444439</v>
      </c>
      <c r="BB1784">
        <v>0.10058758798148147</v>
      </c>
      <c r="BC1784">
        <v>5</v>
      </c>
      <c r="BD1784">
        <v>25</v>
      </c>
      <c r="BE1784">
        <v>1</v>
      </c>
      <c r="BF1784">
        <v>0</v>
      </c>
      <c r="BG1784" s="1" t="s">
        <v>83</v>
      </c>
      <c r="BH1784" s="1" t="s">
        <v>6892</v>
      </c>
      <c r="BI1784" s="1" t="s">
        <v>6889</v>
      </c>
      <c r="BJ1784" s="1" t="s">
        <v>6893</v>
      </c>
      <c r="BK1784">
        <v>1900</v>
      </c>
      <c r="BL1784">
        <v>2.8</v>
      </c>
      <c r="BM1784" s="5" t="d">
        <v>03:00:00.000</v>
      </c>
      <c r="BN1784" s="5" t="d">
        <v>03:30:00.00000000000079875</v>
      </c>
      <c r="BO1784">
        <v>3</v>
      </c>
      <c r="BP1784" t="b">
        <v>0</v>
      </c>
    </row>
    <row r="1785" spans="1:68" x14ac:dyDescent="0.2">
      <c r="A1785" s="1" t="s">
        <v>3802</v>
      </c>
      <c r="B1785" s="1" t="s">
        <v>2842</v>
      </c>
      <c r="C1785" s="2" t="d">
        <v>2026-07-10</v>
      </c>
      <c r="D1785">
        <v>8</v>
      </c>
      <c r="E1785" s="1" t="s">
        <v>61</v>
      </c>
      <c r="F1785">
        <v>4</v>
      </c>
      <c r="G1785">
        <v>9</v>
      </c>
      <c r="H1785">
        <v>8</v>
      </c>
      <c r="I1785">
        <v>0</v>
      </c>
      <c r="J1785">
        <v>1</v>
      </c>
      <c r="K1785">
        <v>600</v>
      </c>
      <c r="L1785">
        <v>0</v>
      </c>
      <c r="M1785" s="1" t="s">
        <v>3803</v>
      </c>
      <c r="N1785" s="1" t="s">
        <v>63</v>
      </c>
      <c r="O1785" s="1" t="s">
        <v>2868</v>
      </c>
      <c r="P1785">
        <v>4</v>
      </c>
      <c r="Q1785">
        <v>600</v>
      </c>
      <c r="R1785">
        <v>4600</v>
      </c>
      <c r="S1785">
        <v>0</v>
      </c>
      <c r="T1785">
        <v>48</v>
      </c>
      <c r="U1785">
        <v>4</v>
      </c>
      <c r="V1785">
        <v>19</v>
      </c>
      <c r="W1785">
        <v>4305.26</v>
      </c>
      <c r="X1785">
        <v>4.75</v>
      </c>
      <c r="Y1785">
        <v>1076.3150000000001</v>
      </c>
      <c r="Z1785">
        <v>10.75</v>
      </c>
      <c r="AA1785">
        <v>8.6829435625000002</v>
      </c>
      <c r="AB1785">
        <v>0</v>
      </c>
      <c r="AC1785">
        <v>0</v>
      </c>
      <c r="AD1785">
        <v>0</v>
      </c>
      <c r="AE1785">
        <v>1.2684482939931059</v>
      </c>
      <c r="AF1785">
        <v>0.67500000000000004</v>
      </c>
      <c r="AG1785">
        <v>1.9434482833333333</v>
      </c>
      <c r="AH1785">
        <v>0</v>
      </c>
      <c r="AI1785">
        <v>5.7519952708333335</v>
      </c>
      <c r="AJ1785">
        <v>120</v>
      </c>
      <c r="AK1785">
        <v>30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 s="1" t="s">
        <v>70</v>
      </c>
      <c r="AT1785">
        <v>0</v>
      </c>
      <c r="AU1785">
        <v>5.073793133333333</v>
      </c>
      <c r="AV1785">
        <v>28.949697883333336</v>
      </c>
      <c r="AW1785">
        <v>3</v>
      </c>
      <c r="AX1785">
        <v>0</v>
      </c>
      <c r="AY1785">
        <v>0</v>
      </c>
      <c r="AZ1785">
        <v>30</v>
      </c>
      <c r="BA1785">
        <v>0.16912643777777778</v>
      </c>
      <c r="BB1785">
        <v>3.2166330981481486E-2</v>
      </c>
      <c r="BC1785">
        <v>2</v>
      </c>
      <c r="BD1785">
        <v>28</v>
      </c>
      <c r="BE1785">
        <v>1</v>
      </c>
      <c r="BF1785">
        <v>0</v>
      </c>
      <c r="BG1785" s="1" t="s">
        <v>66</v>
      </c>
      <c r="BH1785" s="1" t="s">
        <v>6892</v>
      </c>
      <c r="BI1785" s="1" t="s">
        <v>6889</v>
      </c>
      <c r="BJ1785" s="1" t="s">
        <v>6893</v>
      </c>
      <c r="BK1785">
        <v>1900</v>
      </c>
      <c r="BL1785">
        <v>2.8</v>
      </c>
      <c r="BM1785" s="5" t="d">
        <v>03:30:00.00000000000079875</v>
      </c>
      <c r="BN1785" s="5" t="d">
        <v>03:59:59.99999999999920125</v>
      </c>
      <c r="BO1785">
        <v>3</v>
      </c>
      <c r="BP1785" t="b">
        <v>0</v>
      </c>
    </row>
    <row r="1786" spans="1:68" x14ac:dyDescent="0.2">
      <c r="A1786" s="1" t="s">
        <v>3804</v>
      </c>
      <c r="B1786" s="1" t="s">
        <v>2842</v>
      </c>
      <c r="C1786" s="2" t="d">
        <v>2026-07-10</v>
      </c>
      <c r="D1786">
        <v>9</v>
      </c>
      <c r="E1786" s="1" t="s">
        <v>61</v>
      </c>
      <c r="F1786">
        <v>5</v>
      </c>
      <c r="G1786">
        <v>9</v>
      </c>
      <c r="H1786">
        <v>8</v>
      </c>
      <c r="I1786">
        <v>0</v>
      </c>
      <c r="J1786">
        <v>1</v>
      </c>
      <c r="K1786">
        <v>600</v>
      </c>
      <c r="L1786">
        <v>0</v>
      </c>
      <c r="M1786" s="1" t="s">
        <v>3805</v>
      </c>
      <c r="N1786" s="1" t="s">
        <v>63</v>
      </c>
      <c r="O1786" s="1" t="s">
        <v>2987</v>
      </c>
      <c r="P1786">
        <v>5</v>
      </c>
      <c r="Q1786">
        <v>600</v>
      </c>
      <c r="R1786">
        <v>4000</v>
      </c>
      <c r="S1786">
        <v>0</v>
      </c>
      <c r="T1786">
        <v>48</v>
      </c>
      <c r="U1786">
        <v>5</v>
      </c>
      <c r="V1786">
        <v>22</v>
      </c>
      <c r="W1786">
        <v>4213.0200000000004</v>
      </c>
      <c r="X1786">
        <v>4.4000000000000004</v>
      </c>
      <c r="Y1786">
        <v>842.60400000000004</v>
      </c>
      <c r="Z1786">
        <v>11</v>
      </c>
      <c r="AA1786">
        <v>9.7096024733333337</v>
      </c>
      <c r="AB1786">
        <v>2</v>
      </c>
      <c r="AC1786">
        <v>2.8148870000000038E-2</v>
      </c>
      <c r="AD1786">
        <v>0</v>
      </c>
      <c r="AE1786">
        <v>1.2007772159485759</v>
      </c>
      <c r="AF1786">
        <v>0.58333333333333326</v>
      </c>
      <c r="AG1786">
        <v>1.7841105399999999</v>
      </c>
      <c r="AH1786">
        <v>0</v>
      </c>
      <c r="AI1786">
        <v>6.9621585933333332</v>
      </c>
      <c r="AJ1786">
        <v>150</v>
      </c>
      <c r="AK1786">
        <v>30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 s="1" t="s">
        <v>125</v>
      </c>
      <c r="AT1786">
        <v>1</v>
      </c>
      <c r="AU1786">
        <v>6.0038860333333339</v>
      </c>
      <c r="AV1786">
        <v>58.578502766666666</v>
      </c>
      <c r="AW1786">
        <v>3</v>
      </c>
      <c r="AX1786">
        <v>0.4</v>
      </c>
      <c r="AY1786">
        <v>0</v>
      </c>
      <c r="AZ1786">
        <v>30</v>
      </c>
      <c r="BA1786">
        <v>0.20012953444444445</v>
      </c>
      <c r="BB1786">
        <v>6.5087225296296292E-2</v>
      </c>
      <c r="BC1786">
        <v>3</v>
      </c>
      <c r="BD1786">
        <v>27</v>
      </c>
      <c r="BE1786">
        <v>1</v>
      </c>
      <c r="BF1786">
        <v>0</v>
      </c>
      <c r="BG1786" s="1" t="s">
        <v>66</v>
      </c>
      <c r="BH1786" s="1" t="s">
        <v>6892</v>
      </c>
      <c r="BI1786" s="1" t="s">
        <v>6889</v>
      </c>
      <c r="BJ1786" s="1" t="s">
        <v>6893</v>
      </c>
      <c r="BK1786">
        <v>1900</v>
      </c>
      <c r="BL1786">
        <v>2.8</v>
      </c>
      <c r="BM1786" s="5" t="d">
        <v>03:59:59.99999999999920125</v>
      </c>
      <c r="BN1786" s="5" t="d">
        <v>04:30:00.000</v>
      </c>
      <c r="BO1786">
        <v>4</v>
      </c>
      <c r="BP1786" t="b">
        <v>0</v>
      </c>
    </row>
    <row r="1787" spans="1:68" x14ac:dyDescent="0.2">
      <c r="A1787" s="1" t="s">
        <v>3806</v>
      </c>
      <c r="B1787" s="1" t="s">
        <v>2842</v>
      </c>
      <c r="C1787" s="2" t="d">
        <v>2026-07-10</v>
      </c>
      <c r="D1787">
        <v>10</v>
      </c>
      <c r="E1787" s="1" t="s">
        <v>61</v>
      </c>
      <c r="F1787">
        <v>9</v>
      </c>
      <c r="G1787">
        <v>9</v>
      </c>
      <c r="H1787">
        <v>8</v>
      </c>
      <c r="I1787">
        <v>0</v>
      </c>
      <c r="J1787">
        <v>1</v>
      </c>
      <c r="K1787">
        <v>600</v>
      </c>
      <c r="L1787">
        <v>0</v>
      </c>
      <c r="M1787" s="1" t="s">
        <v>3807</v>
      </c>
      <c r="N1787" s="1" t="s">
        <v>63</v>
      </c>
      <c r="O1787" s="1" t="s">
        <v>2844</v>
      </c>
      <c r="P1787">
        <v>9</v>
      </c>
      <c r="Q1787">
        <v>600</v>
      </c>
      <c r="R1787">
        <v>3400</v>
      </c>
      <c r="S1787">
        <v>0</v>
      </c>
      <c r="T1787">
        <v>48</v>
      </c>
      <c r="U1787">
        <v>9</v>
      </c>
      <c r="V1787">
        <v>39</v>
      </c>
      <c r="W1787">
        <v>9351.98</v>
      </c>
      <c r="X1787">
        <v>4.333333333333333</v>
      </c>
      <c r="Y1787">
        <v>1039.1088888888889</v>
      </c>
      <c r="Z1787">
        <v>10.666666666666666</v>
      </c>
      <c r="AA1787">
        <v>9.6246221796296307</v>
      </c>
      <c r="AB1787">
        <v>2</v>
      </c>
      <c r="AC1787">
        <v>4.3044479629629907E-2</v>
      </c>
      <c r="AD1787">
        <v>0.10766408333333334</v>
      </c>
      <c r="AE1787">
        <v>1.269259179831336</v>
      </c>
      <c r="AF1787">
        <v>0.74444444444444435</v>
      </c>
      <c r="AG1787">
        <v>2.1213677018518515</v>
      </c>
      <c r="AH1787">
        <v>0</v>
      </c>
      <c r="AI1787">
        <v>6.5606618777777781</v>
      </c>
      <c r="AJ1787">
        <v>270</v>
      </c>
      <c r="AK1787">
        <v>30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 s="1" t="s">
        <v>65</v>
      </c>
      <c r="AT1787">
        <v>2</v>
      </c>
      <c r="AU1787">
        <v>11.423332566666666</v>
      </c>
      <c r="AV1787">
        <v>89.104370966666664</v>
      </c>
      <c r="AW1787">
        <v>5</v>
      </c>
      <c r="AX1787">
        <v>0.22222222222222221</v>
      </c>
      <c r="AY1787">
        <v>0</v>
      </c>
      <c r="AZ1787">
        <v>30</v>
      </c>
      <c r="BA1787">
        <v>0.38077775222222221</v>
      </c>
      <c r="BB1787">
        <v>9.9004856629629628E-2</v>
      </c>
      <c r="BC1787">
        <v>5</v>
      </c>
      <c r="BD1787">
        <v>25</v>
      </c>
      <c r="BE1787">
        <v>1</v>
      </c>
      <c r="BF1787">
        <v>0</v>
      </c>
      <c r="BG1787" s="1" t="s">
        <v>83</v>
      </c>
      <c r="BH1787" s="1" t="s">
        <v>6892</v>
      </c>
      <c r="BI1787" s="1" t="s">
        <v>6889</v>
      </c>
      <c r="BJ1787" s="1" t="s">
        <v>6893</v>
      </c>
      <c r="BK1787">
        <v>1900</v>
      </c>
      <c r="BL1787">
        <v>2.8</v>
      </c>
      <c r="BM1787" s="5" t="d">
        <v>04:30:00.000</v>
      </c>
      <c r="BN1787" s="5" t="d">
        <v>05:00:00.00000000000079875</v>
      </c>
      <c r="BO1787">
        <v>4</v>
      </c>
      <c r="BP1787" t="b">
        <v>0</v>
      </c>
    </row>
    <row r="1788" spans="1:68" x14ac:dyDescent="0.2">
      <c r="A1788" s="1" t="s">
        <v>3808</v>
      </c>
      <c r="B1788" s="1" t="s">
        <v>2842</v>
      </c>
      <c r="C1788" s="2" t="d">
        <v>2026-07-10</v>
      </c>
      <c r="D1788">
        <v>11</v>
      </c>
      <c r="E1788" s="1" t="s">
        <v>61</v>
      </c>
      <c r="F1788">
        <v>5</v>
      </c>
      <c r="G1788">
        <v>9</v>
      </c>
      <c r="H1788">
        <v>8</v>
      </c>
      <c r="I1788">
        <v>0</v>
      </c>
      <c r="J1788">
        <v>1</v>
      </c>
      <c r="K1788">
        <v>600</v>
      </c>
      <c r="L1788">
        <v>0</v>
      </c>
      <c r="M1788" s="1" t="s">
        <v>3809</v>
      </c>
      <c r="N1788" s="1" t="s">
        <v>63</v>
      </c>
      <c r="O1788" s="1" t="s">
        <v>2847</v>
      </c>
      <c r="P1788">
        <v>5</v>
      </c>
      <c r="Q1788">
        <v>600</v>
      </c>
      <c r="R1788">
        <v>2800</v>
      </c>
      <c r="S1788">
        <v>0</v>
      </c>
      <c r="T1788">
        <v>48</v>
      </c>
      <c r="U1788">
        <v>5</v>
      </c>
      <c r="V1788">
        <v>24</v>
      </c>
      <c r="W1788">
        <v>5774.66</v>
      </c>
      <c r="X1788">
        <v>4.8</v>
      </c>
      <c r="Y1788">
        <v>1154.932</v>
      </c>
      <c r="Z1788">
        <v>9.1999999999999993</v>
      </c>
      <c r="AA1788">
        <v>7.6026116000000004</v>
      </c>
      <c r="AB1788">
        <v>0</v>
      </c>
      <c r="AC1788">
        <v>0</v>
      </c>
      <c r="AD1788">
        <v>0.21834002666666669</v>
      </c>
      <c r="AE1788">
        <v>1.2378287478571279</v>
      </c>
      <c r="AF1788">
        <v>0.65</v>
      </c>
      <c r="AG1788">
        <v>2.1061687666666669</v>
      </c>
      <c r="AH1788">
        <v>0</v>
      </c>
      <c r="AI1788">
        <v>4.6931094966666667</v>
      </c>
      <c r="AJ1788">
        <v>150</v>
      </c>
      <c r="AK1788">
        <v>30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 s="1" t="s">
        <v>70</v>
      </c>
      <c r="AT1788">
        <v>0</v>
      </c>
      <c r="AU1788">
        <v>6.1891436999999998</v>
      </c>
      <c r="AV1788">
        <v>41.678403733333333</v>
      </c>
      <c r="AW1788">
        <v>4</v>
      </c>
      <c r="AX1788">
        <v>0</v>
      </c>
      <c r="AY1788">
        <v>0</v>
      </c>
      <c r="AZ1788">
        <v>30</v>
      </c>
      <c r="BA1788">
        <v>0.20630478999999999</v>
      </c>
      <c r="BB1788">
        <v>4.6309337481481479E-2</v>
      </c>
      <c r="BC1788">
        <v>2</v>
      </c>
      <c r="BD1788">
        <v>28</v>
      </c>
      <c r="BE1788">
        <v>1</v>
      </c>
      <c r="BF1788">
        <v>0</v>
      </c>
      <c r="BG1788" s="1" t="s">
        <v>66</v>
      </c>
      <c r="BH1788" s="1" t="s">
        <v>6892</v>
      </c>
      <c r="BI1788" s="1" t="s">
        <v>6889</v>
      </c>
      <c r="BJ1788" s="1" t="s">
        <v>6893</v>
      </c>
      <c r="BK1788">
        <v>1900</v>
      </c>
      <c r="BL1788">
        <v>2.8</v>
      </c>
      <c r="BM1788" s="5" t="d">
        <v>05:00:00.00000000000079875</v>
      </c>
      <c r="BN1788" s="5" t="d">
        <v>05:29:59.99999999999920125</v>
      </c>
      <c r="BO1788">
        <v>5</v>
      </c>
      <c r="BP1788" t="b">
        <v>0</v>
      </c>
    </row>
    <row r="1789" spans="1:68" x14ac:dyDescent="0.2">
      <c r="A1789" s="1" t="s">
        <v>3810</v>
      </c>
      <c r="B1789" s="1" t="s">
        <v>2842</v>
      </c>
      <c r="C1789" s="2" t="d">
        <v>2026-07-10</v>
      </c>
      <c r="D1789">
        <v>12</v>
      </c>
      <c r="E1789" s="1" t="s">
        <v>61</v>
      </c>
      <c r="F1789">
        <v>14</v>
      </c>
      <c r="G1789">
        <v>9</v>
      </c>
      <c r="H1789">
        <v>8</v>
      </c>
      <c r="I1789">
        <v>0</v>
      </c>
      <c r="J1789">
        <v>1</v>
      </c>
      <c r="K1789">
        <v>600</v>
      </c>
      <c r="L1789">
        <v>0</v>
      </c>
      <c r="M1789" s="1" t="s">
        <v>3793</v>
      </c>
      <c r="N1789" s="1" t="s">
        <v>63</v>
      </c>
      <c r="O1789" s="1" t="s">
        <v>2850</v>
      </c>
      <c r="P1789">
        <v>14</v>
      </c>
      <c r="Q1789">
        <v>600</v>
      </c>
      <c r="R1789">
        <v>2200</v>
      </c>
      <c r="S1789">
        <v>0</v>
      </c>
      <c r="T1789">
        <v>48</v>
      </c>
      <c r="U1789">
        <v>14</v>
      </c>
      <c r="V1789">
        <v>63</v>
      </c>
      <c r="W1789">
        <v>12299.41</v>
      </c>
      <c r="X1789">
        <v>4.5</v>
      </c>
      <c r="Y1789">
        <v>878.52928571428572</v>
      </c>
      <c r="Z1789">
        <v>10.428571428571429</v>
      </c>
      <c r="AA1789">
        <v>9.3673633607142843</v>
      </c>
      <c r="AB1789">
        <v>2</v>
      </c>
      <c r="AC1789">
        <v>7.1161273809522852E-3</v>
      </c>
      <c r="AD1789">
        <v>0.38694662261904761</v>
      </c>
      <c r="AE1789">
        <v>1.2093473759295261</v>
      </c>
      <c r="AF1789">
        <v>0.70714285714285718</v>
      </c>
      <c r="AG1789">
        <v>2.303436848809524</v>
      </c>
      <c r="AH1789">
        <v>0</v>
      </c>
      <c r="AI1789">
        <v>6.0710693619047618</v>
      </c>
      <c r="AJ1789">
        <v>420</v>
      </c>
      <c r="AK1789">
        <v>30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 s="1" t="s">
        <v>125</v>
      </c>
      <c r="AT1789">
        <v>1</v>
      </c>
      <c r="AU1789">
        <v>16.930863133333332</v>
      </c>
      <c r="AV1789">
        <v>112.46375898333334</v>
      </c>
      <c r="AW1789">
        <v>9</v>
      </c>
      <c r="AX1789">
        <v>0.14285714285714285</v>
      </c>
      <c r="AY1789">
        <v>0</v>
      </c>
      <c r="AZ1789">
        <v>30</v>
      </c>
      <c r="BA1789">
        <v>0.56436210444444446</v>
      </c>
      <c r="BB1789">
        <v>0.12495973220370371</v>
      </c>
      <c r="BC1789">
        <v>6</v>
      </c>
      <c r="BD1789">
        <v>24</v>
      </c>
      <c r="BE1789">
        <v>1</v>
      </c>
      <c r="BF1789">
        <v>0</v>
      </c>
      <c r="BG1789" s="1" t="s">
        <v>66</v>
      </c>
      <c r="BH1789" s="1" t="s">
        <v>6892</v>
      </c>
      <c r="BI1789" s="1" t="s">
        <v>6889</v>
      </c>
      <c r="BJ1789" s="1" t="s">
        <v>6893</v>
      </c>
      <c r="BK1789">
        <v>1900</v>
      </c>
      <c r="BL1789">
        <v>2.8</v>
      </c>
      <c r="BM1789" s="5" t="d">
        <v>05:29:59.99999999999920125</v>
      </c>
      <c r="BN1789" s="5" t="d">
        <v>06:00:00.000</v>
      </c>
      <c r="BO1789">
        <v>5</v>
      </c>
      <c r="BP1789" t="b">
        <v>0</v>
      </c>
    </row>
    <row r="1790" spans="1:68" x14ac:dyDescent="0.2">
      <c r="A1790" s="1" t="s">
        <v>3811</v>
      </c>
      <c r="B1790" s="1" t="s">
        <v>2842</v>
      </c>
      <c r="C1790" s="2" t="d">
        <v>2026-07-10</v>
      </c>
      <c r="D1790">
        <v>13</v>
      </c>
      <c r="E1790" s="1" t="s">
        <v>95</v>
      </c>
      <c r="F1790">
        <v>16</v>
      </c>
      <c r="G1790">
        <v>9</v>
      </c>
      <c r="H1790">
        <v>3</v>
      </c>
      <c r="I1790">
        <v>2</v>
      </c>
      <c r="J1790">
        <v>4</v>
      </c>
      <c r="K1790">
        <v>225</v>
      </c>
      <c r="L1790">
        <v>1</v>
      </c>
      <c r="M1790" s="1" t="s">
        <v>3112</v>
      </c>
      <c r="N1790" s="1" t="s">
        <v>2968</v>
      </c>
      <c r="O1790" s="1" t="s">
        <v>3812</v>
      </c>
      <c r="P1790">
        <v>4</v>
      </c>
      <c r="Q1790">
        <v>225</v>
      </c>
      <c r="R1790">
        <v>1975</v>
      </c>
      <c r="S1790">
        <v>1</v>
      </c>
      <c r="T1790">
        <v>47</v>
      </c>
      <c r="U1790">
        <v>16</v>
      </c>
      <c r="V1790">
        <v>78</v>
      </c>
      <c r="W1790">
        <v>18415.95</v>
      </c>
      <c r="X1790">
        <v>4.875</v>
      </c>
      <c r="Y1790">
        <v>1150.996875</v>
      </c>
      <c r="Z1790">
        <v>10.625</v>
      </c>
      <c r="AA1790">
        <v>9.8405207406249993</v>
      </c>
      <c r="AB1790">
        <v>5</v>
      </c>
      <c r="AC1790">
        <v>0.22436511562500017</v>
      </c>
      <c r="AD1790">
        <v>9.4191750000000001E-3</v>
      </c>
      <c r="AE1790">
        <v>1.2791930699543421</v>
      </c>
      <c r="AF1790">
        <v>0.73541666666666672</v>
      </c>
      <c r="AG1790">
        <v>2.0240289041666668</v>
      </c>
      <c r="AH1790">
        <v>0</v>
      </c>
      <c r="AI1790">
        <v>6.7717001625000002</v>
      </c>
      <c r="AJ1790">
        <v>480</v>
      </c>
      <c r="AK1790">
        <v>30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 s="1" t="s">
        <v>65</v>
      </c>
      <c r="AT1790">
        <v>3</v>
      </c>
      <c r="AU1790">
        <v>20.467089000000001</v>
      </c>
      <c r="AV1790">
        <v>121.63860583333333</v>
      </c>
      <c r="AW1790">
        <v>9</v>
      </c>
      <c r="AX1790">
        <v>0.3125</v>
      </c>
      <c r="AY1790">
        <v>0</v>
      </c>
      <c r="AZ1790">
        <v>30</v>
      </c>
      <c r="BA1790">
        <v>0.170559075</v>
      </c>
      <c r="BB1790">
        <v>0.13515400648148149</v>
      </c>
      <c r="BC1790">
        <v>6</v>
      </c>
      <c r="BD1790">
        <v>24</v>
      </c>
      <c r="BE1790">
        <v>1</v>
      </c>
      <c r="BF1790">
        <v>3</v>
      </c>
      <c r="BG1790" s="1" t="s">
        <v>83</v>
      </c>
      <c r="BH1790" s="1" t="s">
        <v>6892</v>
      </c>
      <c r="BI1790" s="1" t="s">
        <v>6889</v>
      </c>
      <c r="BJ1790" s="1" t="s">
        <v>6893</v>
      </c>
      <c r="BK1790">
        <v>1900</v>
      </c>
      <c r="BL1790">
        <v>2.8</v>
      </c>
      <c r="BM1790" s="5" t="d">
        <v>06:00:00.000</v>
      </c>
      <c r="BN1790" s="5" t="d">
        <v>06:29:59.9999999999984025</v>
      </c>
      <c r="BO1790">
        <v>6</v>
      </c>
      <c r="BP1790" t="b">
        <v>0</v>
      </c>
    </row>
    <row r="1791" spans="1:68" x14ac:dyDescent="0.2">
      <c r="A1791" s="1" t="s">
        <v>3813</v>
      </c>
      <c r="B1791" s="1" t="s">
        <v>2842</v>
      </c>
      <c r="C1791" s="2" t="d">
        <v>2026-07-10</v>
      </c>
      <c r="D1791">
        <v>14</v>
      </c>
      <c r="E1791" s="1" t="s">
        <v>95</v>
      </c>
      <c r="F1791">
        <v>17</v>
      </c>
      <c r="G1791">
        <v>9</v>
      </c>
      <c r="H1791">
        <v>3</v>
      </c>
      <c r="I1791">
        <v>2</v>
      </c>
      <c r="J1791">
        <v>4</v>
      </c>
      <c r="K1791">
        <v>225</v>
      </c>
      <c r="L1791">
        <v>1</v>
      </c>
      <c r="M1791" s="1" t="s">
        <v>3814</v>
      </c>
      <c r="N1791" s="1" t="s">
        <v>2997</v>
      </c>
      <c r="O1791" s="1" t="s">
        <v>3418</v>
      </c>
      <c r="P1791">
        <v>4.25</v>
      </c>
      <c r="Q1791">
        <v>225</v>
      </c>
      <c r="R1791">
        <v>1750</v>
      </c>
      <c r="S1791">
        <v>1</v>
      </c>
      <c r="T1791">
        <v>46</v>
      </c>
      <c r="U1791">
        <v>17</v>
      </c>
      <c r="V1791">
        <v>79</v>
      </c>
      <c r="W1791">
        <v>17276.07</v>
      </c>
      <c r="X1791">
        <v>4.6470588235294121</v>
      </c>
      <c r="Y1791">
        <v>1016.2394117647059</v>
      </c>
      <c r="Z1791">
        <v>10.470588235294118</v>
      </c>
      <c r="AA1791">
        <v>9.3287879107843139</v>
      </c>
      <c r="AB1791">
        <v>2</v>
      </c>
      <c r="AC1791">
        <v>6.6820452941176528E-2</v>
      </c>
      <c r="AD1791">
        <v>0</v>
      </c>
      <c r="AE1791">
        <v>1.2667141943977942</v>
      </c>
      <c r="AF1791">
        <v>0.57352941176470584</v>
      </c>
      <c r="AG1791">
        <v>1.8402435980392158</v>
      </c>
      <c r="AH1791">
        <v>0</v>
      </c>
      <c r="AI1791">
        <v>6.6542305764705887</v>
      </c>
      <c r="AJ1791">
        <v>510</v>
      </c>
      <c r="AK1791">
        <v>30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 s="1" t="s">
        <v>125</v>
      </c>
      <c r="AT1791">
        <v>1</v>
      </c>
      <c r="AU1791">
        <v>21.534141166666668</v>
      </c>
      <c r="AV1791">
        <v>184.91047158333333</v>
      </c>
      <c r="AW1791">
        <v>12</v>
      </c>
      <c r="AX1791">
        <v>0.11764705882352941</v>
      </c>
      <c r="AY1791">
        <v>0</v>
      </c>
      <c r="AZ1791">
        <v>30</v>
      </c>
      <c r="BA1791">
        <v>0.17945117638888891</v>
      </c>
      <c r="BB1791">
        <v>0.20545607953703704</v>
      </c>
      <c r="BC1791">
        <v>9</v>
      </c>
      <c r="BD1791">
        <v>21</v>
      </c>
      <c r="BE1791">
        <v>2</v>
      </c>
      <c r="BF1791">
        <v>2</v>
      </c>
      <c r="BG1791" s="1" t="s">
        <v>99</v>
      </c>
      <c r="BH1791" s="1" t="s">
        <v>6892</v>
      </c>
      <c r="BI1791" s="1" t="s">
        <v>6889</v>
      </c>
      <c r="BJ1791" s="1" t="s">
        <v>6893</v>
      </c>
      <c r="BK1791">
        <v>1900</v>
      </c>
      <c r="BL1791">
        <v>2.8</v>
      </c>
      <c r="BM1791" s="5" t="d">
        <v>06:29:59.9999999999984025</v>
      </c>
      <c r="BN1791" s="5" t="d">
        <v>07:00:00.0000000000015975</v>
      </c>
      <c r="BO1791">
        <v>6</v>
      </c>
      <c r="BP1791" t="b">
        <v>0</v>
      </c>
    </row>
    <row r="1792" spans="1:68" x14ac:dyDescent="0.2">
      <c r="A1792" s="1" t="s">
        <v>3815</v>
      </c>
      <c r="B1792" s="1" t="s">
        <v>2842</v>
      </c>
      <c r="C1792" s="2" t="d">
        <v>2026-07-10</v>
      </c>
      <c r="D1792">
        <v>15</v>
      </c>
      <c r="E1792" s="1" t="s">
        <v>95</v>
      </c>
      <c r="F1792">
        <v>20</v>
      </c>
      <c r="G1792">
        <v>9</v>
      </c>
      <c r="H1792">
        <v>3</v>
      </c>
      <c r="I1792">
        <v>2</v>
      </c>
      <c r="J1792">
        <v>4</v>
      </c>
      <c r="K1792">
        <v>225</v>
      </c>
      <c r="L1792">
        <v>1</v>
      </c>
      <c r="M1792" s="1" t="s">
        <v>3000</v>
      </c>
      <c r="N1792" s="1" t="s">
        <v>2883</v>
      </c>
      <c r="O1792" s="1" t="s">
        <v>2998</v>
      </c>
      <c r="P1792">
        <v>5</v>
      </c>
      <c r="Q1792">
        <v>225</v>
      </c>
      <c r="R1792">
        <v>1525</v>
      </c>
      <c r="S1792">
        <v>1</v>
      </c>
      <c r="T1792">
        <v>45</v>
      </c>
      <c r="U1792">
        <v>20</v>
      </c>
      <c r="V1792">
        <v>104</v>
      </c>
      <c r="W1792">
        <v>22325.14</v>
      </c>
      <c r="X1792">
        <v>5.2</v>
      </c>
      <c r="Y1792">
        <v>1116.2570000000001</v>
      </c>
      <c r="Z1792">
        <v>10.45</v>
      </c>
      <c r="AA1792">
        <v>9.3054205974999995</v>
      </c>
      <c r="AB1792">
        <v>4</v>
      </c>
      <c r="AC1792">
        <v>0.10615741250000008</v>
      </c>
      <c r="AD1792">
        <v>0</v>
      </c>
      <c r="AE1792">
        <v>1.334281165318993</v>
      </c>
      <c r="AF1792">
        <v>0.52249999999999996</v>
      </c>
      <c r="AG1792">
        <v>1.8567811566666665</v>
      </c>
      <c r="AH1792">
        <v>0</v>
      </c>
      <c r="AI1792">
        <v>6.5311394333333324</v>
      </c>
      <c r="AJ1792">
        <v>600</v>
      </c>
      <c r="AK1792">
        <v>30</v>
      </c>
      <c r="AL1792">
        <v>1</v>
      </c>
      <c r="AM1792">
        <v>1</v>
      </c>
      <c r="AN1792">
        <v>1</v>
      </c>
      <c r="AO1792">
        <v>0</v>
      </c>
      <c r="AP1792">
        <v>0</v>
      </c>
      <c r="AQ1792">
        <v>0</v>
      </c>
      <c r="AR1792">
        <v>134.30000000000001</v>
      </c>
      <c r="AS1792" s="1" t="s">
        <v>65</v>
      </c>
      <c r="AT1792">
        <v>3</v>
      </c>
      <c r="AU1792">
        <v>26.685623133333333</v>
      </c>
      <c r="AV1792">
        <v>212.11569524999999</v>
      </c>
      <c r="AW1792">
        <v>13</v>
      </c>
      <c r="AX1792">
        <v>0.2</v>
      </c>
      <c r="AY1792">
        <v>0.05</v>
      </c>
      <c r="AZ1792">
        <v>30</v>
      </c>
      <c r="BA1792">
        <v>0.22238019277777779</v>
      </c>
      <c r="BB1792">
        <v>0.23568410583333332</v>
      </c>
      <c r="BC1792">
        <v>11</v>
      </c>
      <c r="BD1792">
        <v>19</v>
      </c>
      <c r="BE1792">
        <v>2</v>
      </c>
      <c r="BF1792">
        <v>2</v>
      </c>
      <c r="BG1792" s="1" t="s">
        <v>83</v>
      </c>
      <c r="BH1792" s="1" t="s">
        <v>6892</v>
      </c>
      <c r="BI1792" s="1" t="s">
        <v>6889</v>
      </c>
      <c r="BJ1792" s="1" t="s">
        <v>6893</v>
      </c>
      <c r="BK1792">
        <v>1900</v>
      </c>
      <c r="BL1792">
        <v>2.8</v>
      </c>
      <c r="BM1792" s="5" t="d">
        <v>07:00:00.0000000000015975</v>
      </c>
      <c r="BN1792" s="5" t="d">
        <v>07:30:00.000</v>
      </c>
      <c r="BO1792">
        <v>7</v>
      </c>
      <c r="BP1792" t="b">
        <v>0</v>
      </c>
    </row>
    <row r="1793" spans="1:68" x14ac:dyDescent="0.2">
      <c r="A1793" s="1" t="s">
        <v>3816</v>
      </c>
      <c r="B1793" s="1" t="s">
        <v>2842</v>
      </c>
      <c r="C1793" s="2" t="d">
        <v>2026-07-10</v>
      </c>
      <c r="D1793">
        <v>16</v>
      </c>
      <c r="E1793" s="1" t="s">
        <v>95</v>
      </c>
      <c r="F1793">
        <v>37</v>
      </c>
      <c r="G1793">
        <v>9</v>
      </c>
      <c r="H1793">
        <v>3</v>
      </c>
      <c r="I1793">
        <v>2</v>
      </c>
      <c r="J1793">
        <v>4</v>
      </c>
      <c r="K1793">
        <v>225</v>
      </c>
      <c r="L1793">
        <v>1</v>
      </c>
      <c r="M1793" s="1" t="s">
        <v>3004</v>
      </c>
      <c r="N1793" s="1" t="s">
        <v>2887</v>
      </c>
      <c r="O1793" s="1" t="s">
        <v>3817</v>
      </c>
      <c r="P1793">
        <v>9.25</v>
      </c>
      <c r="Q1793">
        <v>225</v>
      </c>
      <c r="R1793">
        <v>1300</v>
      </c>
      <c r="S1793">
        <v>1</v>
      </c>
      <c r="T1793">
        <v>44</v>
      </c>
      <c r="U1793">
        <v>37</v>
      </c>
      <c r="V1793">
        <v>162</v>
      </c>
      <c r="W1793">
        <v>36967.68</v>
      </c>
      <c r="X1793">
        <v>4.3783783783783781</v>
      </c>
      <c r="Y1793">
        <v>999.12648648648644</v>
      </c>
      <c r="Z1793">
        <v>11.162162162162161</v>
      </c>
      <c r="AA1793">
        <v>8.9245556225225222</v>
      </c>
      <c r="AB1793">
        <v>0</v>
      </c>
      <c r="AC1793">
        <v>0</v>
      </c>
      <c r="AD1793">
        <v>1.914263063063062E-3</v>
      </c>
      <c r="AE1793">
        <v>1.1518111067232679</v>
      </c>
      <c r="AF1793">
        <v>0.60855855855855856</v>
      </c>
      <c r="AG1793">
        <v>1.76228392027027</v>
      </c>
      <c r="AH1793">
        <v>0</v>
      </c>
      <c r="AI1793">
        <v>6.2667761990990991</v>
      </c>
      <c r="AJ1793">
        <v>1110</v>
      </c>
      <c r="AK1793">
        <v>30</v>
      </c>
      <c r="AL1793">
        <v>1</v>
      </c>
      <c r="AM1793">
        <v>1</v>
      </c>
      <c r="AN1793">
        <v>1</v>
      </c>
      <c r="AO1793">
        <v>0</v>
      </c>
      <c r="AP1793">
        <v>0</v>
      </c>
      <c r="AQ1793">
        <v>0</v>
      </c>
      <c r="AR1793">
        <v>264.39</v>
      </c>
      <c r="AS1793" s="1" t="s">
        <v>70</v>
      </c>
      <c r="AT1793">
        <v>0</v>
      </c>
      <c r="AU1793">
        <v>42.617010633333337</v>
      </c>
      <c r="AV1793">
        <v>314.94826926666667</v>
      </c>
      <c r="AW1793">
        <v>20</v>
      </c>
      <c r="AX1793">
        <v>0</v>
      </c>
      <c r="AY1793">
        <v>2.7027027027027029E-2</v>
      </c>
      <c r="AZ1793">
        <v>30</v>
      </c>
      <c r="BA1793">
        <v>0.3551417552777778</v>
      </c>
      <c r="BB1793">
        <v>0.34994252140740739</v>
      </c>
      <c r="BC1793">
        <v>15</v>
      </c>
      <c r="BD1793">
        <v>15</v>
      </c>
      <c r="BE1793">
        <v>3</v>
      </c>
      <c r="BF1793">
        <v>1</v>
      </c>
      <c r="BG1793" s="1" t="s">
        <v>99</v>
      </c>
      <c r="BH1793" s="1" t="s">
        <v>6892</v>
      </c>
      <c r="BI1793" s="1" t="s">
        <v>6889</v>
      </c>
      <c r="BJ1793" s="1" t="s">
        <v>6893</v>
      </c>
      <c r="BK1793">
        <v>1900</v>
      </c>
      <c r="BL1793">
        <v>2.8</v>
      </c>
      <c r="BM1793" s="5" t="d">
        <v>07:30:00.000</v>
      </c>
      <c r="BN1793" s="5" t="d">
        <v>07:59:59.9999999999984025</v>
      </c>
      <c r="BO1793">
        <v>7</v>
      </c>
      <c r="BP1793" t="b">
        <v>0</v>
      </c>
    </row>
    <row r="1794" spans="1:68" x14ac:dyDescent="0.2">
      <c r="A1794" s="1" t="s">
        <v>3818</v>
      </c>
      <c r="B1794" s="1" t="s">
        <v>2842</v>
      </c>
      <c r="C1794" s="2" t="d">
        <v>2026-07-10</v>
      </c>
      <c r="D1794">
        <v>17</v>
      </c>
      <c r="E1794" s="1" t="s">
        <v>95</v>
      </c>
      <c r="F1794">
        <v>36</v>
      </c>
      <c r="G1794">
        <v>18</v>
      </c>
      <c r="H1794">
        <v>3</v>
      </c>
      <c r="I1794">
        <v>2</v>
      </c>
      <c r="J1794">
        <v>13</v>
      </c>
      <c r="K1794">
        <v>225</v>
      </c>
      <c r="L1794">
        <v>1</v>
      </c>
      <c r="M1794" s="1" t="s">
        <v>2890</v>
      </c>
      <c r="N1794" s="1" t="s">
        <v>2887</v>
      </c>
      <c r="O1794" s="1" t="s">
        <v>3819</v>
      </c>
      <c r="P1794">
        <v>2.7692307692307692</v>
      </c>
      <c r="Q1794">
        <v>225</v>
      </c>
      <c r="R1794">
        <v>1075</v>
      </c>
      <c r="S1794">
        <v>1</v>
      </c>
      <c r="T1794">
        <v>43</v>
      </c>
      <c r="U1794">
        <v>36</v>
      </c>
      <c r="V1794">
        <v>188</v>
      </c>
      <c r="W1794">
        <v>45941.86</v>
      </c>
      <c r="X1794">
        <v>5.2222222222222223</v>
      </c>
      <c r="Y1794">
        <v>1276.1627777777778</v>
      </c>
      <c r="Z1794">
        <v>10.222222222222221</v>
      </c>
      <c r="AA1794">
        <v>8.6493357837962961</v>
      </c>
      <c r="AB1794">
        <v>4</v>
      </c>
      <c r="AC1794">
        <v>5.251400740740738E-2</v>
      </c>
      <c r="AD1794">
        <v>0</v>
      </c>
      <c r="AE1794">
        <v>1.3864686311416157</v>
      </c>
      <c r="AF1794">
        <v>0.53888888888888886</v>
      </c>
      <c r="AG1794">
        <v>1.925357512037037</v>
      </c>
      <c r="AH1794">
        <v>0</v>
      </c>
      <c r="AI1794">
        <v>5.7091634481481481</v>
      </c>
      <c r="AJ1794">
        <v>1080</v>
      </c>
      <c r="AK1794">
        <v>59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 s="1" t="s">
        <v>65</v>
      </c>
      <c r="AT1794">
        <v>3</v>
      </c>
      <c r="AU1794">
        <v>47.661856849999999</v>
      </c>
      <c r="AV1794">
        <v>298.59129330000002</v>
      </c>
      <c r="AW1794">
        <v>30</v>
      </c>
      <c r="AX1794">
        <v>0.1111111111111111</v>
      </c>
      <c r="AY1794">
        <v>0</v>
      </c>
      <c r="AZ1794">
        <v>30</v>
      </c>
      <c r="BA1794">
        <v>0.12220988935897435</v>
      </c>
      <c r="BB1794">
        <v>0.1686956459322034</v>
      </c>
      <c r="BC1794">
        <v>15</v>
      </c>
      <c r="BD1794">
        <v>44</v>
      </c>
      <c r="BE1794">
        <v>3</v>
      </c>
      <c r="BF1794">
        <v>10</v>
      </c>
      <c r="BG1794" s="1" t="s">
        <v>99</v>
      </c>
      <c r="BH1794" s="1" t="s">
        <v>6892</v>
      </c>
      <c r="BI1794" s="1" t="s">
        <v>6889</v>
      </c>
      <c r="BJ1794" s="1" t="s">
        <v>6893</v>
      </c>
      <c r="BK1794">
        <v>1900</v>
      </c>
      <c r="BL1794">
        <v>2.8</v>
      </c>
      <c r="BM1794" s="5" t="d">
        <v>07:59:59.9999999999984025</v>
      </c>
      <c r="BN1794" s="5" t="d">
        <v>08:30:00.0000000000015975</v>
      </c>
      <c r="BO1794">
        <v>8</v>
      </c>
      <c r="BP1794" t="b">
        <v>0</v>
      </c>
    </row>
    <row r="1795" spans="1:68" x14ac:dyDescent="0.2">
      <c r="A1795" s="1" t="s">
        <v>3820</v>
      </c>
      <c r="B1795" s="1" t="s">
        <v>2842</v>
      </c>
      <c r="C1795" s="2" t="d">
        <v>2026-07-10</v>
      </c>
      <c r="D1795">
        <v>18</v>
      </c>
      <c r="E1795" s="1" t="s">
        <v>95</v>
      </c>
      <c r="F1795">
        <v>47</v>
      </c>
      <c r="G1795">
        <v>18</v>
      </c>
      <c r="H1795">
        <v>3</v>
      </c>
      <c r="I1795">
        <v>2</v>
      </c>
      <c r="J1795">
        <v>13</v>
      </c>
      <c r="K1795">
        <v>225</v>
      </c>
      <c r="L1795">
        <v>1</v>
      </c>
      <c r="M1795" s="1" t="s">
        <v>2894</v>
      </c>
      <c r="N1795" s="1" t="s">
        <v>3724</v>
      </c>
      <c r="O1795" s="1" t="s">
        <v>3821</v>
      </c>
      <c r="P1795">
        <v>3.6153846153846154</v>
      </c>
      <c r="Q1795">
        <v>225</v>
      </c>
      <c r="R1795">
        <v>850</v>
      </c>
      <c r="S1795">
        <v>1</v>
      </c>
      <c r="T1795">
        <v>42</v>
      </c>
      <c r="U1795">
        <v>47</v>
      </c>
      <c r="V1795">
        <v>233</v>
      </c>
      <c r="W1795">
        <v>46160.979999999996</v>
      </c>
      <c r="X1795">
        <v>4.957446808510638</v>
      </c>
      <c r="Y1795">
        <v>982.14851063829781</v>
      </c>
      <c r="Z1795">
        <v>10.446808510638299</v>
      </c>
      <c r="AA1795">
        <v>9.3528550319148938</v>
      </c>
      <c r="AB1795">
        <v>10</v>
      </c>
      <c r="AC1795">
        <v>0.18508822695035462</v>
      </c>
      <c r="AD1795">
        <v>0</v>
      </c>
      <c r="AE1795">
        <v>1.324010744806813</v>
      </c>
      <c r="AF1795">
        <v>0.66524822695035457</v>
      </c>
      <c r="AG1795">
        <v>1.9892589638297871</v>
      </c>
      <c r="AH1795">
        <v>0</v>
      </c>
      <c r="AI1795">
        <v>6.4572130833333325</v>
      </c>
      <c r="AJ1795">
        <v>1410</v>
      </c>
      <c r="AK1795">
        <v>58</v>
      </c>
      <c r="AL1795">
        <v>5</v>
      </c>
      <c r="AM1795">
        <v>5</v>
      </c>
      <c r="AN1795">
        <v>3</v>
      </c>
      <c r="AO1795">
        <v>0</v>
      </c>
      <c r="AP1795">
        <v>2</v>
      </c>
      <c r="AQ1795">
        <v>0</v>
      </c>
      <c r="AR1795">
        <v>645.9</v>
      </c>
      <c r="AS1795" s="1" t="s">
        <v>65</v>
      </c>
      <c r="AT1795">
        <v>9</v>
      </c>
      <c r="AU1795">
        <v>59.60808875</v>
      </c>
      <c r="AV1795">
        <v>366.68496706666667</v>
      </c>
      <c r="AW1795">
        <v>26</v>
      </c>
      <c r="AX1795">
        <v>0.21276595744680851</v>
      </c>
      <c r="AY1795">
        <v>0.10638297872340426</v>
      </c>
      <c r="AZ1795">
        <v>30</v>
      </c>
      <c r="BA1795">
        <v>0.1528412532051282</v>
      </c>
      <c r="BB1795">
        <v>0.21073848681992338</v>
      </c>
      <c r="BC1795">
        <v>18</v>
      </c>
      <c r="BD1795">
        <v>40</v>
      </c>
      <c r="BE1795">
        <v>3</v>
      </c>
      <c r="BF1795">
        <v>10</v>
      </c>
      <c r="BG1795" s="1" t="s">
        <v>83</v>
      </c>
      <c r="BH1795" s="1" t="s">
        <v>6892</v>
      </c>
      <c r="BI1795" s="1" t="s">
        <v>6889</v>
      </c>
      <c r="BJ1795" s="1" t="s">
        <v>6893</v>
      </c>
      <c r="BK1795">
        <v>1900</v>
      </c>
      <c r="BL1795">
        <v>2.8</v>
      </c>
      <c r="BM1795" s="5" t="d">
        <v>08:30:00.0000000000015975</v>
      </c>
      <c r="BN1795" s="5" t="d">
        <v>09:00:00.000</v>
      </c>
      <c r="BO1795">
        <v>8</v>
      </c>
      <c r="BP1795" t="b">
        <v>0</v>
      </c>
    </row>
    <row r="1796" spans="1:68" x14ac:dyDescent="0.2">
      <c r="A1796" s="1" t="s">
        <v>3822</v>
      </c>
      <c r="B1796" s="1" t="s">
        <v>2842</v>
      </c>
      <c r="C1796" s="2" t="d">
        <v>2026-07-10</v>
      </c>
      <c r="D1796">
        <v>19</v>
      </c>
      <c r="E1796" s="1" t="s">
        <v>95</v>
      </c>
      <c r="F1796">
        <v>42</v>
      </c>
      <c r="G1796">
        <v>9</v>
      </c>
      <c r="H1796">
        <v>0</v>
      </c>
      <c r="I1796">
        <v>2</v>
      </c>
      <c r="J1796">
        <v>7</v>
      </c>
      <c r="K1796">
        <v>0</v>
      </c>
      <c r="L1796">
        <v>1</v>
      </c>
      <c r="M1796" s="1" t="s">
        <v>63</v>
      </c>
      <c r="N1796" s="1" t="s">
        <v>2901</v>
      </c>
      <c r="O1796" s="1" t="s">
        <v>3126</v>
      </c>
      <c r="P1796">
        <v>6</v>
      </c>
      <c r="Q1796">
        <v>0</v>
      </c>
      <c r="R1796">
        <v>850</v>
      </c>
      <c r="S1796">
        <v>1</v>
      </c>
      <c r="T1796">
        <v>41</v>
      </c>
      <c r="U1796">
        <v>42</v>
      </c>
      <c r="V1796">
        <v>197</v>
      </c>
      <c r="W1796">
        <v>39088.19</v>
      </c>
      <c r="X1796">
        <v>4.6904761904761907</v>
      </c>
      <c r="Y1796">
        <v>930.67119047619053</v>
      </c>
      <c r="Z1796">
        <v>11.404761904761905</v>
      </c>
      <c r="AA1796">
        <v>9.2884430246031755</v>
      </c>
      <c r="AB1796">
        <v>1</v>
      </c>
      <c r="AC1796">
        <v>4.2390698412698427E-3</v>
      </c>
      <c r="AD1796">
        <v>0</v>
      </c>
      <c r="AE1796">
        <v>1.2867247513831346</v>
      </c>
      <c r="AF1796">
        <v>0.69841269841269837</v>
      </c>
      <c r="AG1796">
        <v>1.9851374412698413</v>
      </c>
      <c r="AH1796">
        <v>0</v>
      </c>
      <c r="AI1796">
        <v>6.3140198595238095</v>
      </c>
      <c r="AJ1796">
        <v>1260</v>
      </c>
      <c r="AK1796">
        <v>29</v>
      </c>
      <c r="AL1796">
        <v>4</v>
      </c>
      <c r="AM1796">
        <v>4</v>
      </c>
      <c r="AN1796">
        <v>2</v>
      </c>
      <c r="AO1796">
        <v>2</v>
      </c>
      <c r="AP1796">
        <v>0</v>
      </c>
      <c r="AQ1796">
        <v>0</v>
      </c>
      <c r="AR1796">
        <v>994.54</v>
      </c>
      <c r="AS1796" s="1" t="s">
        <v>65</v>
      </c>
      <c r="AT1796">
        <v>1</v>
      </c>
      <c r="AU1796">
        <v>58.769228099999999</v>
      </c>
      <c r="AV1796">
        <v>514.09033260000001</v>
      </c>
      <c r="AW1796">
        <v>39</v>
      </c>
      <c r="AX1796">
        <v>2.3809523809523808E-2</v>
      </c>
      <c r="AY1796">
        <v>9.5238095238095233E-2</v>
      </c>
      <c r="AZ1796">
        <v>30</v>
      </c>
      <c r="BA1796">
        <v>0.27985346714285714</v>
      </c>
      <c r="BB1796">
        <v>0.5909084282758621</v>
      </c>
      <c r="BC1796">
        <v>25</v>
      </c>
      <c r="BD1796">
        <v>4</v>
      </c>
      <c r="BE1796">
        <v>3</v>
      </c>
      <c r="BF1796">
        <v>4</v>
      </c>
      <c r="BG1796" s="1" t="s">
        <v>99</v>
      </c>
      <c r="BH1796" s="1" t="s">
        <v>6892</v>
      </c>
      <c r="BI1796" s="1" t="s">
        <v>6889</v>
      </c>
      <c r="BJ1796" s="1" t="s">
        <v>6893</v>
      </c>
      <c r="BK1796">
        <v>1900</v>
      </c>
      <c r="BL1796">
        <v>2.8</v>
      </c>
      <c r="BM1796" s="5" t="d">
        <v>09:00:00.000</v>
      </c>
      <c r="BN1796" s="5" t="d">
        <v>09:29:59.9999999999984025</v>
      </c>
      <c r="BO1796">
        <v>9</v>
      </c>
      <c r="BP1796" t="b">
        <v>0</v>
      </c>
    </row>
    <row r="1797" spans="1:68" x14ac:dyDescent="0.2">
      <c r="A1797" s="1" t="s">
        <v>3823</v>
      </c>
      <c r="B1797" s="1" t="s">
        <v>2842</v>
      </c>
      <c r="C1797" s="2" t="d">
        <v>2026-07-10</v>
      </c>
      <c r="D1797">
        <v>20</v>
      </c>
      <c r="E1797" s="1" t="s">
        <v>95</v>
      </c>
      <c r="F1797">
        <v>47</v>
      </c>
      <c r="G1797">
        <v>9</v>
      </c>
      <c r="H1797">
        <v>0</v>
      </c>
      <c r="I1797">
        <v>2</v>
      </c>
      <c r="J1797">
        <v>7</v>
      </c>
      <c r="K1797">
        <v>0</v>
      </c>
      <c r="L1797">
        <v>1</v>
      </c>
      <c r="M1797" s="1" t="s">
        <v>63</v>
      </c>
      <c r="N1797" s="1" t="s">
        <v>3128</v>
      </c>
      <c r="O1797" s="1" t="s">
        <v>3129</v>
      </c>
      <c r="P1797">
        <v>6.7142857142857144</v>
      </c>
      <c r="Q1797">
        <v>0</v>
      </c>
      <c r="R1797">
        <v>850</v>
      </c>
      <c r="S1797">
        <v>1</v>
      </c>
      <c r="T1797">
        <v>40</v>
      </c>
      <c r="U1797">
        <v>47</v>
      </c>
      <c r="V1797">
        <v>243</v>
      </c>
      <c r="W1797">
        <v>54569.67</v>
      </c>
      <c r="X1797">
        <v>5.1702127659574471</v>
      </c>
      <c r="Y1797">
        <v>1161.0568085106383</v>
      </c>
      <c r="Z1797">
        <v>11.446808510638299</v>
      </c>
      <c r="AA1797">
        <v>8.8238247539007091</v>
      </c>
      <c r="AB1797">
        <v>2</v>
      </c>
      <c r="AC1797">
        <v>2.1651694326241141E-2</v>
      </c>
      <c r="AD1797">
        <v>0</v>
      </c>
      <c r="AE1797">
        <v>1.3434566769550085</v>
      </c>
      <c r="AF1797">
        <v>0.56595744680851068</v>
      </c>
      <c r="AG1797">
        <v>1.9094141163120566</v>
      </c>
      <c r="AH1797">
        <v>0</v>
      </c>
      <c r="AI1797">
        <v>6.0250489297872338</v>
      </c>
      <c r="AJ1797">
        <v>1410</v>
      </c>
      <c r="AK1797">
        <v>29</v>
      </c>
      <c r="AL1797">
        <v>3</v>
      </c>
      <c r="AM1797">
        <v>3</v>
      </c>
      <c r="AN1797">
        <v>1</v>
      </c>
      <c r="AO1797">
        <v>1</v>
      </c>
      <c r="AP1797">
        <v>1</v>
      </c>
      <c r="AQ1797">
        <v>0</v>
      </c>
      <c r="AR1797">
        <v>891.03</v>
      </c>
      <c r="AS1797" s="1" t="s">
        <v>65</v>
      </c>
      <c r="AT1797">
        <v>2</v>
      </c>
      <c r="AU1797">
        <v>60.137037749999998</v>
      </c>
      <c r="AV1797">
        <v>383.01938728333334</v>
      </c>
      <c r="AW1797">
        <v>21</v>
      </c>
      <c r="AX1797">
        <v>4.2553191489361701E-2</v>
      </c>
      <c r="AY1797">
        <v>6.3829787234042548E-2</v>
      </c>
      <c r="AZ1797">
        <v>30</v>
      </c>
      <c r="BA1797">
        <v>0.28636684642857141</v>
      </c>
      <c r="BB1797">
        <v>0.44025216929118777</v>
      </c>
      <c r="BC1797">
        <v>19</v>
      </c>
      <c r="BD1797">
        <v>10</v>
      </c>
      <c r="BE1797">
        <v>3</v>
      </c>
      <c r="BF1797">
        <v>4</v>
      </c>
      <c r="BG1797" s="1" t="s">
        <v>99</v>
      </c>
      <c r="BH1797" s="1" t="s">
        <v>6892</v>
      </c>
      <c r="BI1797" s="1" t="s">
        <v>6889</v>
      </c>
      <c r="BJ1797" s="1" t="s">
        <v>6893</v>
      </c>
      <c r="BK1797">
        <v>1900</v>
      </c>
      <c r="BL1797">
        <v>2.8</v>
      </c>
      <c r="BM1797" s="5" t="d">
        <v>09:29:59.9999999999984025</v>
      </c>
      <c r="BN1797" s="5" t="d">
        <v>10:00:00.0000000000015975</v>
      </c>
      <c r="BO1797">
        <v>9</v>
      </c>
      <c r="BP1797" t="b">
        <v>0</v>
      </c>
    </row>
    <row r="1798" spans="1:68" x14ac:dyDescent="0.2">
      <c r="A1798" s="1" t="s">
        <v>3824</v>
      </c>
      <c r="B1798" s="1" t="s">
        <v>2842</v>
      </c>
      <c r="C1798" s="2" t="d">
        <v>2026-07-10</v>
      </c>
      <c r="D1798">
        <v>21</v>
      </c>
      <c r="E1798" s="1" t="s">
        <v>95</v>
      </c>
      <c r="F1798">
        <v>37</v>
      </c>
      <c r="G1798">
        <v>9</v>
      </c>
      <c r="H1798">
        <v>0</v>
      </c>
      <c r="I1798">
        <v>2</v>
      </c>
      <c r="J1798">
        <v>7</v>
      </c>
      <c r="K1798">
        <v>0</v>
      </c>
      <c r="L1798">
        <v>1</v>
      </c>
      <c r="M1798" s="1" t="s">
        <v>63</v>
      </c>
      <c r="N1798" s="1" t="s">
        <v>3131</v>
      </c>
      <c r="O1798" s="1" t="s">
        <v>3132</v>
      </c>
      <c r="P1798">
        <v>5.2857142857142856</v>
      </c>
      <c r="Q1798">
        <v>0</v>
      </c>
      <c r="R1798">
        <v>850</v>
      </c>
      <c r="S1798">
        <v>1</v>
      </c>
      <c r="T1798">
        <v>39</v>
      </c>
      <c r="U1798">
        <v>37</v>
      </c>
      <c r="V1798">
        <v>186</v>
      </c>
      <c r="W1798">
        <v>37808.81</v>
      </c>
      <c r="X1798">
        <v>5.0270270270270272</v>
      </c>
      <c r="Y1798">
        <v>1021.8597297297297</v>
      </c>
      <c r="Z1798">
        <v>10.972972972972974</v>
      </c>
      <c r="AA1798">
        <v>8.5205008427927922</v>
      </c>
      <c r="AB1798">
        <v>1</v>
      </c>
      <c r="AC1798">
        <v>2.0925869369369026E-3</v>
      </c>
      <c r="AD1798">
        <v>0</v>
      </c>
      <c r="AE1798">
        <v>1.342562287585348</v>
      </c>
      <c r="AF1798">
        <v>0.5972972972972973</v>
      </c>
      <c r="AG1798">
        <v>1.9398595761261259</v>
      </c>
      <c r="AH1798">
        <v>0</v>
      </c>
      <c r="AI1798">
        <v>5.6815421594594593</v>
      </c>
      <c r="AJ1798">
        <v>1110</v>
      </c>
      <c r="AK1798">
        <v>29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 s="1" t="s">
        <v>65</v>
      </c>
      <c r="AT1798">
        <v>1</v>
      </c>
      <c r="AU1798">
        <v>51.251640299999998</v>
      </c>
      <c r="AV1798">
        <v>378.26664778333333</v>
      </c>
      <c r="AW1798">
        <v>21</v>
      </c>
      <c r="AX1798">
        <v>2.7027027027027029E-2</v>
      </c>
      <c r="AY1798">
        <v>0</v>
      </c>
      <c r="AZ1798">
        <v>30</v>
      </c>
      <c r="BA1798">
        <v>0.24405542999999999</v>
      </c>
      <c r="BB1798">
        <v>0.43478925032567051</v>
      </c>
      <c r="BC1798">
        <v>19</v>
      </c>
      <c r="BD1798">
        <v>10</v>
      </c>
      <c r="BE1798">
        <v>3</v>
      </c>
      <c r="BF1798">
        <v>4</v>
      </c>
      <c r="BG1798" s="1" t="s">
        <v>99</v>
      </c>
      <c r="BH1798" s="1" t="s">
        <v>6892</v>
      </c>
      <c r="BI1798" s="1" t="s">
        <v>6889</v>
      </c>
      <c r="BJ1798" s="1" t="s">
        <v>6893</v>
      </c>
      <c r="BK1798">
        <v>1900</v>
      </c>
      <c r="BL1798">
        <v>2.8</v>
      </c>
      <c r="BM1798" s="5" t="d">
        <v>10:00:00.0000000000015975</v>
      </c>
      <c r="BN1798" s="5" t="d">
        <v>10:30:00.000</v>
      </c>
      <c r="BO1798">
        <v>10</v>
      </c>
      <c r="BP1798" t="b">
        <v>0</v>
      </c>
    </row>
    <row r="1799" spans="1:68" x14ac:dyDescent="0.2">
      <c r="A1799" s="1" t="s">
        <v>3825</v>
      </c>
      <c r="B1799" s="1" t="s">
        <v>2842</v>
      </c>
      <c r="C1799" s="2" t="d">
        <v>2026-07-10</v>
      </c>
      <c r="D1799">
        <v>22</v>
      </c>
      <c r="E1799" s="1" t="s">
        <v>95</v>
      </c>
      <c r="F1799">
        <v>34</v>
      </c>
      <c r="G1799">
        <v>9</v>
      </c>
      <c r="H1799">
        <v>0</v>
      </c>
      <c r="I1799">
        <v>2</v>
      </c>
      <c r="J1799">
        <v>7</v>
      </c>
      <c r="K1799">
        <v>0</v>
      </c>
      <c r="L1799">
        <v>1</v>
      </c>
      <c r="M1799" s="1" t="s">
        <v>63</v>
      </c>
      <c r="N1799" s="1" t="s">
        <v>3134</v>
      </c>
      <c r="O1799" s="1" t="s">
        <v>3135</v>
      </c>
      <c r="P1799">
        <v>4.8571428571428568</v>
      </c>
      <c r="Q1799">
        <v>0</v>
      </c>
      <c r="R1799">
        <v>850</v>
      </c>
      <c r="S1799">
        <v>1</v>
      </c>
      <c r="T1799">
        <v>38</v>
      </c>
      <c r="U1799">
        <v>34</v>
      </c>
      <c r="V1799">
        <v>172</v>
      </c>
      <c r="W1799">
        <v>35707.26</v>
      </c>
      <c r="X1799">
        <v>5.0588235294117645</v>
      </c>
      <c r="Y1799">
        <v>1050.2135294117647</v>
      </c>
      <c r="Z1799">
        <v>10.705882352941176</v>
      </c>
      <c r="AA1799">
        <v>9.1933560176470586</v>
      </c>
      <c r="AB1799">
        <v>4</v>
      </c>
      <c r="AC1799">
        <v>0.10803751323529412</v>
      </c>
      <c r="AD1799">
        <v>0</v>
      </c>
      <c r="AE1799">
        <v>1.3835974693913886</v>
      </c>
      <c r="AF1799">
        <v>0.6284313725490196</v>
      </c>
      <c r="AG1799">
        <v>2.0120288323529412</v>
      </c>
      <c r="AH1799">
        <v>0</v>
      </c>
      <c r="AI1799">
        <v>6.2798565877450976</v>
      </c>
      <c r="AJ1799">
        <v>1020</v>
      </c>
      <c r="AK1799">
        <v>29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 s="1" t="s">
        <v>65</v>
      </c>
      <c r="AT1799">
        <v>3</v>
      </c>
      <c r="AU1799">
        <v>46.299527933333337</v>
      </c>
      <c r="AV1799">
        <v>303.21750526666665</v>
      </c>
      <c r="AW1799">
        <v>19</v>
      </c>
      <c r="AX1799">
        <v>0.11764705882352941</v>
      </c>
      <c r="AY1799">
        <v>0</v>
      </c>
      <c r="AZ1799">
        <v>30</v>
      </c>
      <c r="BA1799">
        <v>0.22047394253968255</v>
      </c>
      <c r="BB1799">
        <v>0.34852586812260533</v>
      </c>
      <c r="BC1799">
        <v>15</v>
      </c>
      <c r="BD1799">
        <v>14</v>
      </c>
      <c r="BE1799">
        <v>3</v>
      </c>
      <c r="BF1799">
        <v>4</v>
      </c>
      <c r="BG1799" s="1" t="s">
        <v>99</v>
      </c>
      <c r="BH1799" s="1" t="s">
        <v>6892</v>
      </c>
      <c r="BI1799" s="1" t="s">
        <v>6889</v>
      </c>
      <c r="BJ1799" s="1" t="s">
        <v>6893</v>
      </c>
      <c r="BK1799">
        <v>1900</v>
      </c>
      <c r="BL1799">
        <v>2.8</v>
      </c>
      <c r="BM1799" s="5" t="d">
        <v>10:30:00.000</v>
      </c>
      <c r="BN1799" s="5" t="d">
        <v>10:59:59.9999999999984025</v>
      </c>
      <c r="BO1799">
        <v>10</v>
      </c>
      <c r="BP1799" t="b">
        <v>0</v>
      </c>
    </row>
    <row r="1800" spans="1:68" x14ac:dyDescent="0.2">
      <c r="A1800" s="1" t="s">
        <v>3826</v>
      </c>
      <c r="B1800" s="1" t="s">
        <v>2842</v>
      </c>
      <c r="C1800" s="2" t="d">
        <v>2026-07-10</v>
      </c>
      <c r="D1800">
        <v>23</v>
      </c>
      <c r="E1800" s="1" t="s">
        <v>133</v>
      </c>
      <c r="F1800">
        <v>49</v>
      </c>
      <c r="G1800">
        <v>9</v>
      </c>
      <c r="H1800">
        <v>0</v>
      </c>
      <c r="I1800">
        <v>0</v>
      </c>
      <c r="J1800">
        <v>9</v>
      </c>
      <c r="K1800">
        <v>0</v>
      </c>
      <c r="L1800">
        <v>0</v>
      </c>
      <c r="M1800" s="1" t="s">
        <v>63</v>
      </c>
      <c r="N1800" s="1" t="s">
        <v>63</v>
      </c>
      <c r="O1800" s="1" t="s">
        <v>3137</v>
      </c>
      <c r="P1800">
        <v>5.4444444444444446</v>
      </c>
      <c r="Q1800">
        <v>0</v>
      </c>
      <c r="R1800">
        <v>850</v>
      </c>
      <c r="S1800">
        <v>0</v>
      </c>
      <c r="T1800">
        <v>38</v>
      </c>
      <c r="U1800">
        <v>49</v>
      </c>
      <c r="V1800">
        <v>253</v>
      </c>
      <c r="W1800">
        <v>54143.4</v>
      </c>
      <c r="X1800">
        <v>5.1632653061224492</v>
      </c>
      <c r="Y1800">
        <v>1104.9673469387756</v>
      </c>
      <c r="Z1800">
        <v>11.918367346938776</v>
      </c>
      <c r="AA1800">
        <v>9.2556835772108847</v>
      </c>
      <c r="AB1800">
        <v>1</v>
      </c>
      <c r="AC1800">
        <v>1.3860443877550994E-2</v>
      </c>
      <c r="AD1800">
        <v>0</v>
      </c>
      <c r="AE1800">
        <v>1.3510944396977285</v>
      </c>
      <c r="AF1800">
        <v>0.63435374149659862</v>
      </c>
      <c r="AG1800">
        <v>1.9854481727891158</v>
      </c>
      <c r="AH1800">
        <v>0</v>
      </c>
      <c r="AI1800">
        <v>6.3678544438775511</v>
      </c>
      <c r="AJ1800">
        <v>1470</v>
      </c>
      <c r="AK1800">
        <v>29</v>
      </c>
      <c r="AL1800">
        <v>2</v>
      </c>
      <c r="AM1800">
        <v>2</v>
      </c>
      <c r="AN1800">
        <v>2</v>
      </c>
      <c r="AO1800">
        <v>0</v>
      </c>
      <c r="AP1800">
        <v>0</v>
      </c>
      <c r="AQ1800">
        <v>0</v>
      </c>
      <c r="AR1800">
        <v>660.05000000000007</v>
      </c>
      <c r="AS1800" s="1" t="s">
        <v>125</v>
      </c>
      <c r="AT1800">
        <v>1</v>
      </c>
      <c r="AU1800">
        <v>67.246869583333336</v>
      </c>
      <c r="AV1800">
        <v>450.81468015000002</v>
      </c>
      <c r="AW1800">
        <v>26</v>
      </c>
      <c r="AX1800">
        <v>2.0408163265306121E-2</v>
      </c>
      <c r="AY1800">
        <v>4.0816326530612242E-2</v>
      </c>
      <c r="AZ1800">
        <v>30</v>
      </c>
      <c r="BA1800">
        <v>0.2490624799382716</v>
      </c>
      <c r="BB1800">
        <v>0.51817779327586211</v>
      </c>
      <c r="BC1800">
        <v>22</v>
      </c>
      <c r="BD1800">
        <v>7</v>
      </c>
      <c r="BE1800">
        <v>4</v>
      </c>
      <c r="BF1800">
        <v>5</v>
      </c>
      <c r="BG1800" s="1" t="s">
        <v>99</v>
      </c>
      <c r="BH1800" s="1" t="s">
        <v>6892</v>
      </c>
      <c r="BI1800" s="1" t="s">
        <v>6889</v>
      </c>
      <c r="BJ1800" s="1" t="s">
        <v>6893</v>
      </c>
      <c r="BK1800">
        <v>1900</v>
      </c>
      <c r="BL1800">
        <v>2.8</v>
      </c>
      <c r="BM1800" s="5" t="d">
        <v>10:59:59.9999999999984025</v>
      </c>
      <c r="BN1800" s="5" t="d">
        <v>11:30:00.0000000000015975</v>
      </c>
      <c r="BO1800">
        <v>11</v>
      </c>
      <c r="BP1800" t="b">
        <v>0</v>
      </c>
    </row>
    <row r="1801" spans="1:68" x14ac:dyDescent="0.2">
      <c r="A1801" s="1" t="s">
        <v>3827</v>
      </c>
      <c r="B1801" s="1" t="s">
        <v>2842</v>
      </c>
      <c r="C1801" s="2" t="d">
        <v>2026-07-10</v>
      </c>
      <c r="D1801">
        <v>24</v>
      </c>
      <c r="E1801" s="1" t="s">
        <v>133</v>
      </c>
      <c r="F1801">
        <v>59</v>
      </c>
      <c r="G1801">
        <v>9</v>
      </c>
      <c r="H1801">
        <v>0</v>
      </c>
      <c r="I1801">
        <v>0</v>
      </c>
      <c r="J1801">
        <v>9</v>
      </c>
      <c r="K1801">
        <v>0</v>
      </c>
      <c r="L1801">
        <v>0</v>
      </c>
      <c r="M1801" s="1" t="s">
        <v>63</v>
      </c>
      <c r="N1801" s="1" t="s">
        <v>63</v>
      </c>
      <c r="O1801" s="1" t="s">
        <v>3139</v>
      </c>
      <c r="P1801">
        <v>6.5555555555555554</v>
      </c>
      <c r="Q1801">
        <v>0</v>
      </c>
      <c r="R1801">
        <v>850</v>
      </c>
      <c r="S1801">
        <v>0</v>
      </c>
      <c r="T1801">
        <v>38</v>
      </c>
      <c r="U1801">
        <v>59</v>
      </c>
      <c r="V1801">
        <v>331</v>
      </c>
      <c r="W1801">
        <v>81264.19</v>
      </c>
      <c r="X1801">
        <v>5.6101694915254239</v>
      </c>
      <c r="Y1801">
        <v>1377.3591525423728</v>
      </c>
      <c r="Z1801">
        <v>12.661016949152541</v>
      </c>
      <c r="AA1801">
        <v>9.2205230028248604</v>
      </c>
      <c r="AB1801">
        <v>0</v>
      </c>
      <c r="AC1801">
        <v>0</v>
      </c>
      <c r="AD1801">
        <v>0</v>
      </c>
      <c r="AE1801">
        <v>1.4983878392033472</v>
      </c>
      <c r="AF1801">
        <v>0.66581920903954794</v>
      </c>
      <c r="AG1801">
        <v>2.1113491522598871</v>
      </c>
      <c r="AH1801">
        <v>0</v>
      </c>
      <c r="AI1801">
        <v>6.1704402480225991</v>
      </c>
      <c r="AJ1801">
        <v>1770</v>
      </c>
      <c r="AK1801">
        <v>29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 s="1" t="s">
        <v>70</v>
      </c>
      <c r="AT1801">
        <v>0</v>
      </c>
      <c r="AU1801">
        <v>83.874620383333337</v>
      </c>
      <c r="AV1801">
        <v>464.53258053333332</v>
      </c>
      <c r="AW1801">
        <v>29</v>
      </c>
      <c r="AX1801">
        <v>0</v>
      </c>
      <c r="AY1801">
        <v>0</v>
      </c>
      <c r="AZ1801">
        <v>30</v>
      </c>
      <c r="BA1801">
        <v>0.31064674216049382</v>
      </c>
      <c r="BB1801">
        <v>0.53394549486590037</v>
      </c>
      <c r="BC1801">
        <v>23</v>
      </c>
      <c r="BD1801">
        <v>6</v>
      </c>
      <c r="BE1801">
        <v>4</v>
      </c>
      <c r="BF1801">
        <v>5</v>
      </c>
      <c r="BG1801" s="1" t="s">
        <v>99</v>
      </c>
      <c r="BH1801" s="1" t="s">
        <v>6892</v>
      </c>
      <c r="BI1801" s="1" t="s">
        <v>6889</v>
      </c>
      <c r="BJ1801" s="1" t="s">
        <v>6893</v>
      </c>
      <c r="BK1801">
        <v>1900</v>
      </c>
      <c r="BL1801">
        <v>2.8</v>
      </c>
      <c r="BM1801" s="5" t="d">
        <v>11:30:00.0000000000015975</v>
      </c>
      <c r="BN1801" s="5" t="d">
        <v>12:00:00.000</v>
      </c>
      <c r="BO1801">
        <v>11</v>
      </c>
      <c r="BP1801" t="b">
        <v>0</v>
      </c>
    </row>
    <row r="1802" spans="1:68" x14ac:dyDescent="0.2">
      <c r="A1802" s="1" t="s">
        <v>3828</v>
      </c>
      <c r="B1802" s="1" t="s">
        <v>2842</v>
      </c>
      <c r="C1802" s="2" t="d">
        <v>2026-07-10</v>
      </c>
      <c r="D1802">
        <v>25</v>
      </c>
      <c r="E1802" s="1" t="s">
        <v>133</v>
      </c>
      <c r="F1802">
        <v>82</v>
      </c>
      <c r="G1802">
        <v>9</v>
      </c>
      <c r="H1802">
        <v>0</v>
      </c>
      <c r="I1802">
        <v>0</v>
      </c>
      <c r="J1802">
        <v>9</v>
      </c>
      <c r="K1802">
        <v>0</v>
      </c>
      <c r="L1802">
        <v>0</v>
      </c>
      <c r="M1802" s="1" t="s">
        <v>63</v>
      </c>
      <c r="N1802" s="1" t="s">
        <v>63</v>
      </c>
      <c r="O1802" s="1" t="s">
        <v>3141</v>
      </c>
      <c r="P1802">
        <v>9.1111111111111107</v>
      </c>
      <c r="Q1802">
        <v>0</v>
      </c>
      <c r="R1802">
        <v>850</v>
      </c>
      <c r="S1802">
        <v>0</v>
      </c>
      <c r="T1802">
        <v>38</v>
      </c>
      <c r="U1802">
        <v>82</v>
      </c>
      <c r="V1802">
        <v>444</v>
      </c>
      <c r="W1802">
        <v>104033.52</v>
      </c>
      <c r="X1802">
        <v>5.4146341463414638</v>
      </c>
      <c r="Y1802">
        <v>1268.7014634146342</v>
      </c>
      <c r="Z1802">
        <v>15.5</v>
      </c>
      <c r="AA1802">
        <v>9.4828993174796743</v>
      </c>
      <c r="AB1802">
        <v>0</v>
      </c>
      <c r="AC1802">
        <v>0</v>
      </c>
      <c r="AD1802">
        <v>1.4560899593495932E-2</v>
      </c>
      <c r="AE1802">
        <v>1.4429320514527422</v>
      </c>
      <c r="AF1802">
        <v>0.64451219512195124</v>
      </c>
      <c r="AG1802">
        <v>0.82520409451219512</v>
      </c>
      <c r="AH1802">
        <v>0.39167632967479676</v>
      </c>
      <c r="AI1802">
        <v>6.1314942605691058</v>
      </c>
      <c r="AJ1802">
        <v>2870</v>
      </c>
      <c r="AK1802">
        <v>29</v>
      </c>
      <c r="AL1802">
        <v>4</v>
      </c>
      <c r="AM1802">
        <v>4</v>
      </c>
      <c r="AN1802">
        <v>2</v>
      </c>
      <c r="AO1802">
        <v>0</v>
      </c>
      <c r="AP1802">
        <v>2</v>
      </c>
      <c r="AQ1802">
        <v>0</v>
      </c>
      <c r="AR1802">
        <v>1649.97</v>
      </c>
      <c r="AS1802" s="1" t="s">
        <v>70</v>
      </c>
      <c r="AT1802">
        <v>0</v>
      </c>
      <c r="AU1802">
        <v>121.44875625</v>
      </c>
      <c r="AV1802">
        <v>719.45240436666666</v>
      </c>
      <c r="AW1802">
        <v>29</v>
      </c>
      <c r="AX1802">
        <v>0</v>
      </c>
      <c r="AY1802">
        <v>4.878048780487805E-2</v>
      </c>
      <c r="AZ1802">
        <v>35</v>
      </c>
      <c r="BA1802">
        <v>0.44981020833333335</v>
      </c>
      <c r="BB1802">
        <v>0.82695678662835248</v>
      </c>
      <c r="BC1802">
        <v>35</v>
      </c>
      <c r="BD1802">
        <v>-6</v>
      </c>
      <c r="BE1802">
        <v>6</v>
      </c>
      <c r="BF1802">
        <v>3</v>
      </c>
      <c r="BG1802" s="1" t="s">
        <v>99</v>
      </c>
      <c r="BH1802" s="1" t="s">
        <v>6892</v>
      </c>
      <c r="BI1802" s="1" t="s">
        <v>6889</v>
      </c>
      <c r="BJ1802" s="1" t="s">
        <v>6893</v>
      </c>
      <c r="BK1802">
        <v>1900</v>
      </c>
      <c r="BL1802">
        <v>2.8</v>
      </c>
      <c r="BM1802" s="5" t="d">
        <v>12:00:00.000</v>
      </c>
      <c r="BN1802" s="5" t="d">
        <v>12:30:00.0000000000031950</v>
      </c>
      <c r="BO1802">
        <v>12</v>
      </c>
      <c r="BP1802" t="b">
        <v>1</v>
      </c>
    </row>
    <row r="1803" spans="1:68" x14ac:dyDescent="0.2">
      <c r="A1803" s="1" t="s">
        <v>3829</v>
      </c>
      <c r="B1803" s="1" t="s">
        <v>2842</v>
      </c>
      <c r="C1803" s="2" t="d">
        <v>2026-07-10</v>
      </c>
      <c r="D1803">
        <v>26</v>
      </c>
      <c r="E1803" s="1" t="s">
        <v>133</v>
      </c>
      <c r="F1803">
        <v>58</v>
      </c>
      <c r="G1803">
        <v>9</v>
      </c>
      <c r="H1803">
        <v>0</v>
      </c>
      <c r="I1803">
        <v>0</v>
      </c>
      <c r="J1803">
        <v>9</v>
      </c>
      <c r="K1803">
        <v>0</v>
      </c>
      <c r="L1803">
        <v>0</v>
      </c>
      <c r="M1803" s="1" t="s">
        <v>63</v>
      </c>
      <c r="N1803" s="1" t="s">
        <v>63</v>
      </c>
      <c r="O1803" s="1" t="s">
        <v>3143</v>
      </c>
      <c r="P1803">
        <v>6.4444444444444446</v>
      </c>
      <c r="Q1803">
        <v>0</v>
      </c>
      <c r="R1803">
        <v>850</v>
      </c>
      <c r="S1803">
        <v>0</v>
      </c>
      <c r="T1803">
        <v>38</v>
      </c>
      <c r="U1803">
        <v>58</v>
      </c>
      <c r="V1803">
        <v>284</v>
      </c>
      <c r="W1803">
        <v>65331.43</v>
      </c>
      <c r="X1803">
        <v>4.8965517241379306</v>
      </c>
      <c r="Y1803">
        <v>1126.4039655172414</v>
      </c>
      <c r="Z1803">
        <v>13.862068965517242</v>
      </c>
      <c r="AA1803">
        <v>9.0206680474137944</v>
      </c>
      <c r="AB1803">
        <v>1</v>
      </c>
      <c r="AC1803">
        <v>4.8987522988505868E-3</v>
      </c>
      <c r="AD1803">
        <v>0</v>
      </c>
      <c r="AE1803">
        <v>1.2655987939293873</v>
      </c>
      <c r="AF1803">
        <v>0.63160919540229887</v>
      </c>
      <c r="AG1803">
        <v>1.5567214862068965</v>
      </c>
      <c r="AH1803">
        <v>0.12597475718390805</v>
      </c>
      <c r="AI1803">
        <v>6.1055312767241379</v>
      </c>
      <c r="AJ1803">
        <v>2030</v>
      </c>
      <c r="AK1803">
        <v>29</v>
      </c>
      <c r="AL1803">
        <v>2</v>
      </c>
      <c r="AM1803">
        <v>2</v>
      </c>
      <c r="AN1803">
        <v>0</v>
      </c>
      <c r="AO1803">
        <v>1</v>
      </c>
      <c r="AP1803">
        <v>1</v>
      </c>
      <c r="AQ1803">
        <v>0</v>
      </c>
      <c r="AR1803">
        <v>964.1</v>
      </c>
      <c r="AS1803" s="1" t="s">
        <v>125</v>
      </c>
      <c r="AT1803">
        <v>1</v>
      </c>
      <c r="AU1803">
        <v>73.848477833333334</v>
      </c>
      <c r="AV1803">
        <v>608.37243263333335</v>
      </c>
      <c r="AW1803">
        <v>29</v>
      </c>
      <c r="AX1803">
        <v>1.7241379310344827E-2</v>
      </c>
      <c r="AY1803">
        <v>3.4482758620689655E-2</v>
      </c>
      <c r="AZ1803">
        <v>35</v>
      </c>
      <c r="BA1803">
        <v>0.27351288086419751</v>
      </c>
      <c r="BB1803">
        <v>0.69927865819923374</v>
      </c>
      <c r="BC1803">
        <v>29</v>
      </c>
      <c r="BD1803">
        <v>0</v>
      </c>
      <c r="BE1803">
        <v>4</v>
      </c>
      <c r="BF1803">
        <v>5</v>
      </c>
      <c r="BG1803" s="1" t="s">
        <v>99</v>
      </c>
      <c r="BH1803" s="1" t="s">
        <v>6892</v>
      </c>
      <c r="BI1803" s="1" t="s">
        <v>6889</v>
      </c>
      <c r="BJ1803" s="1" t="s">
        <v>6893</v>
      </c>
      <c r="BK1803">
        <v>1900</v>
      </c>
      <c r="BL1803">
        <v>2.8</v>
      </c>
      <c r="BM1803" s="5" t="d">
        <v>12:30:00.0000000000031950</v>
      </c>
      <c r="BN1803" s="5" t="d">
        <v>12:59:59.9999999999968050</v>
      </c>
      <c r="BO1803">
        <v>12</v>
      </c>
      <c r="BP1803" t="b">
        <v>1</v>
      </c>
    </row>
    <row r="1804" spans="1:68" x14ac:dyDescent="0.2">
      <c r="A1804" s="1" t="s">
        <v>3830</v>
      </c>
      <c r="B1804" s="1" t="s">
        <v>2842</v>
      </c>
      <c r="C1804" s="2" t="d">
        <v>2026-07-10</v>
      </c>
      <c r="D1804">
        <v>27</v>
      </c>
      <c r="E1804" s="1" t="s">
        <v>133</v>
      </c>
      <c r="F1804">
        <v>74</v>
      </c>
      <c r="G1804">
        <v>9</v>
      </c>
      <c r="H1804">
        <v>0</v>
      </c>
      <c r="I1804">
        <v>0</v>
      </c>
      <c r="J1804">
        <v>9</v>
      </c>
      <c r="K1804">
        <v>0</v>
      </c>
      <c r="L1804">
        <v>0</v>
      </c>
      <c r="M1804" s="1" t="s">
        <v>63</v>
      </c>
      <c r="N1804" s="1" t="s">
        <v>63</v>
      </c>
      <c r="O1804" s="1" t="s">
        <v>3145</v>
      </c>
      <c r="P1804">
        <v>8.2222222222222214</v>
      </c>
      <c r="Q1804">
        <v>0</v>
      </c>
      <c r="R1804">
        <v>850</v>
      </c>
      <c r="S1804">
        <v>0</v>
      </c>
      <c r="T1804">
        <v>38</v>
      </c>
      <c r="U1804">
        <v>74</v>
      </c>
      <c r="V1804">
        <v>384</v>
      </c>
      <c r="W1804">
        <v>83722.720000000001</v>
      </c>
      <c r="X1804">
        <v>5.1891891891891895</v>
      </c>
      <c r="Y1804">
        <v>1131.3881081081081</v>
      </c>
      <c r="Z1804">
        <v>15.081081081081081</v>
      </c>
      <c r="AA1804">
        <v>9.6322780502252243</v>
      </c>
      <c r="AB1804">
        <v>0</v>
      </c>
      <c r="AC1804">
        <v>0</v>
      </c>
      <c r="AD1804">
        <v>3.6095045045044591E-5</v>
      </c>
      <c r="AE1804">
        <v>1.3831278978475416</v>
      </c>
      <c r="AF1804">
        <v>0.60855855855855856</v>
      </c>
      <c r="AG1804">
        <v>1.0605516614864865</v>
      </c>
      <c r="AH1804">
        <v>0.54185151441441437</v>
      </c>
      <c r="AI1804">
        <v>6.1565868646396398</v>
      </c>
      <c r="AJ1804">
        <v>2590</v>
      </c>
      <c r="AK1804">
        <v>29</v>
      </c>
      <c r="AL1804">
        <v>1</v>
      </c>
      <c r="AM1804">
        <v>1</v>
      </c>
      <c r="AN1804">
        <v>1</v>
      </c>
      <c r="AO1804">
        <v>0</v>
      </c>
      <c r="AP1804">
        <v>0</v>
      </c>
      <c r="AQ1804">
        <v>0</v>
      </c>
      <c r="AR1804">
        <v>97.56</v>
      </c>
      <c r="AS1804" s="1" t="s">
        <v>70</v>
      </c>
      <c r="AT1804">
        <v>0</v>
      </c>
      <c r="AU1804">
        <v>103.64476036666666</v>
      </c>
      <c r="AV1804">
        <v>670.29866701666663</v>
      </c>
      <c r="AW1804">
        <v>29</v>
      </c>
      <c r="AX1804">
        <v>0</v>
      </c>
      <c r="AY1804">
        <v>1.3513513513513514E-2</v>
      </c>
      <c r="AZ1804">
        <v>35</v>
      </c>
      <c r="BA1804">
        <v>0.38386948283950617</v>
      </c>
      <c r="BB1804">
        <v>0.77045823795019153</v>
      </c>
      <c r="BC1804">
        <v>32</v>
      </c>
      <c r="BD1804">
        <v>-3</v>
      </c>
      <c r="BE1804">
        <v>5</v>
      </c>
      <c r="BF1804">
        <v>4</v>
      </c>
      <c r="BG1804" s="1" t="s">
        <v>99</v>
      </c>
      <c r="BH1804" s="1" t="s">
        <v>6892</v>
      </c>
      <c r="BI1804" s="1" t="s">
        <v>6889</v>
      </c>
      <c r="BJ1804" s="1" t="s">
        <v>6893</v>
      </c>
      <c r="BK1804">
        <v>1900</v>
      </c>
      <c r="BL1804">
        <v>2.8</v>
      </c>
      <c r="BM1804" s="5" t="d">
        <v>12:59:59.9999999999968050</v>
      </c>
      <c r="BN1804" s="5" t="d">
        <v>13:30:00.000</v>
      </c>
      <c r="BO1804">
        <v>13</v>
      </c>
      <c r="BP1804" t="b">
        <v>1</v>
      </c>
    </row>
    <row r="1805" spans="1:68" x14ac:dyDescent="0.2">
      <c r="A1805" s="1" t="s">
        <v>3831</v>
      </c>
      <c r="B1805" s="1" t="s">
        <v>2842</v>
      </c>
      <c r="C1805" s="2" t="d">
        <v>2026-07-10</v>
      </c>
      <c r="D1805">
        <v>28</v>
      </c>
      <c r="E1805" s="1" t="s">
        <v>133</v>
      </c>
      <c r="F1805">
        <v>60</v>
      </c>
      <c r="G1805">
        <v>9</v>
      </c>
      <c r="H1805">
        <v>0</v>
      </c>
      <c r="I1805">
        <v>0</v>
      </c>
      <c r="J1805">
        <v>9</v>
      </c>
      <c r="K1805">
        <v>0</v>
      </c>
      <c r="L1805">
        <v>0</v>
      </c>
      <c r="M1805" s="1" t="s">
        <v>63</v>
      </c>
      <c r="N1805" s="1" t="s">
        <v>63</v>
      </c>
      <c r="O1805" s="1" t="s">
        <v>3147</v>
      </c>
      <c r="P1805">
        <v>6.666666666666667</v>
      </c>
      <c r="Q1805">
        <v>0</v>
      </c>
      <c r="R1805">
        <v>850</v>
      </c>
      <c r="S1805">
        <v>0</v>
      </c>
      <c r="T1805">
        <v>38</v>
      </c>
      <c r="U1805">
        <v>60</v>
      </c>
      <c r="V1805">
        <v>317</v>
      </c>
      <c r="W1805">
        <v>74140.34</v>
      </c>
      <c r="X1805">
        <v>5.2833333333333332</v>
      </c>
      <c r="Y1805">
        <v>1235.6723333333332</v>
      </c>
      <c r="Z1805">
        <v>14.05</v>
      </c>
      <c r="AA1805">
        <v>9.0581604961111104</v>
      </c>
      <c r="AB1805">
        <v>0</v>
      </c>
      <c r="AC1805">
        <v>0</v>
      </c>
      <c r="AD1805">
        <v>0</v>
      </c>
      <c r="AE1805">
        <v>1.3880252600779468</v>
      </c>
      <c r="AF1805">
        <v>0.64916666666666667</v>
      </c>
      <c r="AG1805">
        <v>1.8801614719444444</v>
      </c>
      <c r="AH1805">
        <v>2.5876700833333332E-2</v>
      </c>
      <c r="AI1805">
        <v>6.114258535555555</v>
      </c>
      <c r="AJ1805">
        <v>2100</v>
      </c>
      <c r="AK1805">
        <v>29</v>
      </c>
      <c r="AL1805">
        <v>1</v>
      </c>
      <c r="AM1805">
        <v>1</v>
      </c>
      <c r="AN1805">
        <v>1</v>
      </c>
      <c r="AO1805">
        <v>0</v>
      </c>
      <c r="AP1805">
        <v>0</v>
      </c>
      <c r="AQ1805">
        <v>0</v>
      </c>
      <c r="AR1805">
        <v>106.65</v>
      </c>
      <c r="AS1805" s="1" t="s">
        <v>70</v>
      </c>
      <c r="AT1805">
        <v>0</v>
      </c>
      <c r="AU1805">
        <v>81.89921653333333</v>
      </c>
      <c r="AV1805">
        <v>593.99965783333334</v>
      </c>
      <c r="AW1805">
        <v>29</v>
      </c>
      <c r="AX1805">
        <v>0</v>
      </c>
      <c r="AY1805">
        <v>1.6666666666666666E-2</v>
      </c>
      <c r="AZ1805">
        <v>35</v>
      </c>
      <c r="BA1805">
        <v>0.30333043160493828</v>
      </c>
      <c r="BB1805">
        <v>0.68275822739463599</v>
      </c>
      <c r="BC1805">
        <v>29</v>
      </c>
      <c r="BD1805">
        <v>0</v>
      </c>
      <c r="BE1805">
        <v>4</v>
      </c>
      <c r="BF1805">
        <v>5</v>
      </c>
      <c r="BG1805" s="1" t="s">
        <v>99</v>
      </c>
      <c r="BH1805" s="1" t="s">
        <v>6892</v>
      </c>
      <c r="BI1805" s="1" t="s">
        <v>6889</v>
      </c>
      <c r="BJ1805" s="1" t="s">
        <v>6893</v>
      </c>
      <c r="BK1805">
        <v>1900</v>
      </c>
      <c r="BL1805">
        <v>2.8</v>
      </c>
      <c r="BM1805" s="5" t="d">
        <v>13:30:00.000</v>
      </c>
      <c r="BN1805" s="5" t="d">
        <v>14:00:00.0000000000031950</v>
      </c>
      <c r="BO1805">
        <v>13</v>
      </c>
      <c r="BP1805" t="b">
        <v>1</v>
      </c>
    </row>
    <row r="1806" spans="1:68" x14ac:dyDescent="0.2">
      <c r="A1806" s="1" t="s">
        <v>3832</v>
      </c>
      <c r="B1806" s="1" t="s">
        <v>2842</v>
      </c>
      <c r="C1806" s="2" t="d">
        <v>2026-07-10</v>
      </c>
      <c r="D1806">
        <v>29</v>
      </c>
      <c r="E1806" s="1" t="s">
        <v>133</v>
      </c>
      <c r="F1806">
        <v>59</v>
      </c>
      <c r="G1806">
        <v>9</v>
      </c>
      <c r="H1806">
        <v>0</v>
      </c>
      <c r="I1806">
        <v>0</v>
      </c>
      <c r="J1806">
        <v>9</v>
      </c>
      <c r="K1806">
        <v>0</v>
      </c>
      <c r="L1806">
        <v>0</v>
      </c>
      <c r="M1806" s="1" t="s">
        <v>63</v>
      </c>
      <c r="N1806" s="1" t="s">
        <v>63</v>
      </c>
      <c r="O1806" s="1" t="s">
        <v>3149</v>
      </c>
      <c r="P1806">
        <v>6.5555555555555554</v>
      </c>
      <c r="Q1806">
        <v>0</v>
      </c>
      <c r="R1806">
        <v>850</v>
      </c>
      <c r="S1806">
        <v>0</v>
      </c>
      <c r="T1806">
        <v>38</v>
      </c>
      <c r="U1806">
        <v>59</v>
      </c>
      <c r="V1806">
        <v>308</v>
      </c>
      <c r="W1806">
        <v>67054.720000000001</v>
      </c>
      <c r="X1806">
        <v>5.2203389830508478</v>
      </c>
      <c r="Y1806">
        <v>1136.5206779661016</v>
      </c>
      <c r="Z1806">
        <v>12.338983050847459</v>
      </c>
      <c r="AA1806">
        <v>8.74616951158192</v>
      </c>
      <c r="AB1806">
        <v>0</v>
      </c>
      <c r="AC1806">
        <v>0</v>
      </c>
      <c r="AD1806">
        <v>0</v>
      </c>
      <c r="AE1806">
        <v>1.3783129070201792</v>
      </c>
      <c r="AF1806">
        <v>0.62570621468926546</v>
      </c>
      <c r="AG1806">
        <v>1.9991417451977402</v>
      </c>
      <c r="AH1806">
        <v>0</v>
      </c>
      <c r="AI1806">
        <v>5.8681390895480225</v>
      </c>
      <c r="AJ1806">
        <v>1770</v>
      </c>
      <c r="AK1806">
        <v>29</v>
      </c>
      <c r="AL1806">
        <v>2</v>
      </c>
      <c r="AM1806">
        <v>2</v>
      </c>
      <c r="AN1806">
        <v>1</v>
      </c>
      <c r="AO1806">
        <v>1</v>
      </c>
      <c r="AP1806">
        <v>0</v>
      </c>
      <c r="AQ1806">
        <v>0</v>
      </c>
      <c r="AR1806">
        <v>534.83000000000004</v>
      </c>
      <c r="AS1806" s="1" t="s">
        <v>70</v>
      </c>
      <c r="AT1806">
        <v>0</v>
      </c>
      <c r="AU1806">
        <v>79.530340733333333</v>
      </c>
      <c r="AV1806">
        <v>551.75046001666669</v>
      </c>
      <c r="AW1806">
        <v>29</v>
      </c>
      <c r="AX1806">
        <v>0</v>
      </c>
      <c r="AY1806">
        <v>3.3898305084745763E-2</v>
      </c>
      <c r="AZ1806">
        <v>30</v>
      </c>
      <c r="BA1806">
        <v>0.29455681753086421</v>
      </c>
      <c r="BB1806">
        <v>0.63419593105363992</v>
      </c>
      <c r="BC1806">
        <v>27</v>
      </c>
      <c r="BD1806">
        <v>2</v>
      </c>
      <c r="BE1806">
        <v>4</v>
      </c>
      <c r="BF1806">
        <v>5</v>
      </c>
      <c r="BG1806" s="1" t="s">
        <v>99</v>
      </c>
      <c r="BH1806" s="1" t="s">
        <v>6892</v>
      </c>
      <c r="BI1806" s="1" t="s">
        <v>6889</v>
      </c>
      <c r="BJ1806" s="1" t="s">
        <v>6893</v>
      </c>
      <c r="BK1806">
        <v>1900</v>
      </c>
      <c r="BL1806">
        <v>2.8</v>
      </c>
      <c r="BM1806" s="5" t="d">
        <v>14:00:00.0000000000031950</v>
      </c>
      <c r="BN1806" s="5" t="d">
        <v>14:29:59.9999999999968050</v>
      </c>
      <c r="BO1806">
        <v>14</v>
      </c>
      <c r="BP1806" t="b">
        <v>0</v>
      </c>
    </row>
    <row r="1807" spans="1:68" x14ac:dyDescent="0.2">
      <c r="A1807" s="1" t="s">
        <v>3833</v>
      </c>
      <c r="B1807" s="1" t="s">
        <v>2842</v>
      </c>
      <c r="C1807" s="2" t="d">
        <v>2026-07-10</v>
      </c>
      <c r="D1807">
        <v>30</v>
      </c>
      <c r="E1807" s="1" t="s">
        <v>133</v>
      </c>
      <c r="F1807">
        <v>37</v>
      </c>
      <c r="G1807">
        <v>9</v>
      </c>
      <c r="H1807">
        <v>0</v>
      </c>
      <c r="I1807">
        <v>0</v>
      </c>
      <c r="J1807">
        <v>9</v>
      </c>
      <c r="K1807">
        <v>0</v>
      </c>
      <c r="L1807">
        <v>0</v>
      </c>
      <c r="M1807" s="1" t="s">
        <v>63</v>
      </c>
      <c r="N1807" s="1" t="s">
        <v>63</v>
      </c>
      <c r="O1807" s="1" t="s">
        <v>3151</v>
      </c>
      <c r="P1807">
        <v>4.1111111111111107</v>
      </c>
      <c r="Q1807">
        <v>0</v>
      </c>
      <c r="R1807">
        <v>850</v>
      </c>
      <c r="S1807">
        <v>0</v>
      </c>
      <c r="T1807">
        <v>38</v>
      </c>
      <c r="U1807">
        <v>37</v>
      </c>
      <c r="V1807">
        <v>197</v>
      </c>
      <c r="W1807">
        <v>44103.9</v>
      </c>
      <c r="X1807">
        <v>5.3243243243243246</v>
      </c>
      <c r="Y1807">
        <v>1191.9972972972973</v>
      </c>
      <c r="Z1807">
        <v>11.351351351351351</v>
      </c>
      <c r="AA1807">
        <v>9.2032841648648649</v>
      </c>
      <c r="AB1807">
        <v>2</v>
      </c>
      <c r="AC1807">
        <v>4.0297839639639614E-2</v>
      </c>
      <c r="AD1807">
        <v>0</v>
      </c>
      <c r="AE1807">
        <v>1.3986499319734551</v>
      </c>
      <c r="AF1807">
        <v>0.5310810810810811</v>
      </c>
      <c r="AG1807">
        <v>1.9297310054054055</v>
      </c>
      <c r="AH1807">
        <v>0</v>
      </c>
      <c r="AI1807">
        <v>6.3861657648648649</v>
      </c>
      <c r="AJ1807">
        <v>1110</v>
      </c>
      <c r="AK1807">
        <v>29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 s="1" t="s">
        <v>125</v>
      </c>
      <c r="AT1807">
        <v>1</v>
      </c>
      <c r="AU1807">
        <v>52.2432509</v>
      </c>
      <c r="AV1807">
        <v>337.71242130000002</v>
      </c>
      <c r="AW1807">
        <v>24</v>
      </c>
      <c r="AX1807">
        <v>5.4054054054054057E-2</v>
      </c>
      <c r="AY1807">
        <v>0</v>
      </c>
      <c r="AZ1807">
        <v>30</v>
      </c>
      <c r="BA1807">
        <v>0.19349352185185184</v>
      </c>
      <c r="BB1807">
        <v>0.38817519689655172</v>
      </c>
      <c r="BC1807">
        <v>17</v>
      </c>
      <c r="BD1807">
        <v>12</v>
      </c>
      <c r="BE1807">
        <v>3</v>
      </c>
      <c r="BF1807">
        <v>6</v>
      </c>
      <c r="BG1807" s="1" t="s">
        <v>99</v>
      </c>
      <c r="BH1807" s="1" t="s">
        <v>6892</v>
      </c>
      <c r="BI1807" s="1" t="s">
        <v>6889</v>
      </c>
      <c r="BJ1807" s="1" t="s">
        <v>6893</v>
      </c>
      <c r="BK1807">
        <v>1900</v>
      </c>
      <c r="BL1807">
        <v>2.8</v>
      </c>
      <c r="BM1807" s="5" t="d">
        <v>14:29:59.9999999999968050</v>
      </c>
      <c r="BN1807" s="5" t="d">
        <v>15:00:00.000</v>
      </c>
      <c r="BO1807">
        <v>14</v>
      </c>
      <c r="BP1807" t="b">
        <v>0</v>
      </c>
    </row>
    <row r="1808" spans="1:68" x14ac:dyDescent="0.2">
      <c r="A1808" s="1" t="s">
        <v>3834</v>
      </c>
      <c r="B1808" s="1" t="s">
        <v>2842</v>
      </c>
      <c r="C1808" s="2" t="d">
        <v>2026-07-10</v>
      </c>
      <c r="D1808">
        <v>31</v>
      </c>
      <c r="E1808" s="1" t="s">
        <v>150</v>
      </c>
      <c r="F1808">
        <v>33</v>
      </c>
      <c r="G1808">
        <v>9</v>
      </c>
      <c r="H1808">
        <v>0</v>
      </c>
      <c r="I1808">
        <v>2</v>
      </c>
      <c r="J1808">
        <v>7</v>
      </c>
      <c r="K1808">
        <v>0</v>
      </c>
      <c r="L1808">
        <v>1</v>
      </c>
      <c r="M1808" s="1" t="s">
        <v>63</v>
      </c>
      <c r="N1808" s="1" t="s">
        <v>3134</v>
      </c>
      <c r="O1808" s="1" t="s">
        <v>3135</v>
      </c>
      <c r="P1808">
        <v>4.7142857142857144</v>
      </c>
      <c r="Q1808">
        <v>0</v>
      </c>
      <c r="R1808">
        <v>850</v>
      </c>
      <c r="S1808">
        <v>1</v>
      </c>
      <c r="T1808">
        <v>37</v>
      </c>
      <c r="U1808">
        <v>33</v>
      </c>
      <c r="V1808">
        <v>178</v>
      </c>
      <c r="W1808">
        <v>39818.339999999997</v>
      </c>
      <c r="X1808">
        <v>5.3939393939393936</v>
      </c>
      <c r="Y1808">
        <v>1206.6163636363635</v>
      </c>
      <c r="Z1808">
        <v>11.121212121212121</v>
      </c>
      <c r="AA1808">
        <v>9.5108005121212127</v>
      </c>
      <c r="AB1808">
        <v>5</v>
      </c>
      <c r="AC1808">
        <v>0.19740702525252518</v>
      </c>
      <c r="AD1808">
        <v>0</v>
      </c>
      <c r="AE1808">
        <v>1.4432785065088076</v>
      </c>
      <c r="AF1808">
        <v>0.61111111111111105</v>
      </c>
      <c r="AG1808">
        <v>2.0543896090909093</v>
      </c>
      <c r="AH1808">
        <v>0</v>
      </c>
      <c r="AI1808">
        <v>6.521562412121213</v>
      </c>
      <c r="AJ1808">
        <v>990</v>
      </c>
      <c r="AK1808">
        <v>29</v>
      </c>
      <c r="AL1808">
        <v>1</v>
      </c>
      <c r="AM1808">
        <v>1</v>
      </c>
      <c r="AN1808">
        <v>1</v>
      </c>
      <c r="AO1808">
        <v>0</v>
      </c>
      <c r="AP1808">
        <v>0</v>
      </c>
      <c r="AQ1808">
        <v>0</v>
      </c>
      <c r="AR1808">
        <v>182.02</v>
      </c>
      <c r="AS1808" s="1" t="s">
        <v>65</v>
      </c>
      <c r="AT1808">
        <v>5</v>
      </c>
      <c r="AU1808">
        <v>50.922981999999998</v>
      </c>
      <c r="AV1808">
        <v>388.89756913333332</v>
      </c>
      <c r="AW1808">
        <v>21</v>
      </c>
      <c r="AX1808">
        <v>0.15151515151515152</v>
      </c>
      <c r="AY1808">
        <v>3.0303030303030304E-2</v>
      </c>
      <c r="AZ1808">
        <v>30</v>
      </c>
      <c r="BA1808">
        <v>0.24249039047619048</v>
      </c>
      <c r="BB1808">
        <v>0.44700870015325667</v>
      </c>
      <c r="BC1808">
        <v>19</v>
      </c>
      <c r="BD1808">
        <v>10</v>
      </c>
      <c r="BE1808">
        <v>3</v>
      </c>
      <c r="BF1808">
        <v>4</v>
      </c>
      <c r="BG1808" s="1" t="s">
        <v>83</v>
      </c>
      <c r="BH1808" s="1" t="s">
        <v>6892</v>
      </c>
      <c r="BI1808" s="1" t="s">
        <v>6889</v>
      </c>
      <c r="BJ1808" s="1" t="s">
        <v>6893</v>
      </c>
      <c r="BK1808">
        <v>1900</v>
      </c>
      <c r="BL1808">
        <v>2.8</v>
      </c>
      <c r="BM1808" s="5" t="d">
        <v>15:00:00.000</v>
      </c>
      <c r="BN1808" s="5" t="d">
        <v>15:30:00.0000000000031950</v>
      </c>
      <c r="BO1808">
        <v>15</v>
      </c>
      <c r="BP1808" t="b">
        <v>0</v>
      </c>
    </row>
    <row r="1809" spans="1:68" x14ac:dyDescent="0.2">
      <c r="A1809" s="1" t="s">
        <v>3835</v>
      </c>
      <c r="B1809" s="1" t="s">
        <v>2842</v>
      </c>
      <c r="C1809" s="2" t="d">
        <v>2026-07-10</v>
      </c>
      <c r="D1809">
        <v>32</v>
      </c>
      <c r="E1809" s="1" t="s">
        <v>150</v>
      </c>
      <c r="F1809">
        <v>30</v>
      </c>
      <c r="G1809">
        <v>9</v>
      </c>
      <c r="H1809">
        <v>0</v>
      </c>
      <c r="I1809">
        <v>2</v>
      </c>
      <c r="J1809">
        <v>7</v>
      </c>
      <c r="K1809">
        <v>0</v>
      </c>
      <c r="L1809">
        <v>1</v>
      </c>
      <c r="M1809" s="1" t="s">
        <v>63</v>
      </c>
      <c r="N1809" s="1" t="s">
        <v>2907</v>
      </c>
      <c r="O1809" s="1" t="s">
        <v>3154</v>
      </c>
      <c r="P1809">
        <v>4.2857142857142856</v>
      </c>
      <c r="Q1809">
        <v>0</v>
      </c>
      <c r="R1809">
        <v>850</v>
      </c>
      <c r="S1809">
        <v>1</v>
      </c>
      <c r="T1809">
        <v>36</v>
      </c>
      <c r="U1809">
        <v>30</v>
      </c>
      <c r="V1809">
        <v>163</v>
      </c>
      <c r="W1809">
        <v>36333.94</v>
      </c>
      <c r="X1809">
        <v>5.4333333333333336</v>
      </c>
      <c r="Y1809">
        <v>1211.1313333333335</v>
      </c>
      <c r="Z1809">
        <v>10.766666666666667</v>
      </c>
      <c r="AA1809">
        <v>9.6620931533333323</v>
      </c>
      <c r="AB1809">
        <v>4</v>
      </c>
      <c r="AC1809">
        <v>0.10020024777777774</v>
      </c>
      <c r="AD1809">
        <v>0</v>
      </c>
      <c r="AE1809">
        <v>1.439840407464789</v>
      </c>
      <c r="AF1809">
        <v>0.62388888888888883</v>
      </c>
      <c r="AG1809">
        <v>2.0637292866666668</v>
      </c>
      <c r="AH1809">
        <v>0</v>
      </c>
      <c r="AI1809">
        <v>6.6505860794444436</v>
      </c>
      <c r="AJ1809">
        <v>900</v>
      </c>
      <c r="AK1809">
        <v>29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 s="1" t="s">
        <v>65</v>
      </c>
      <c r="AT1809">
        <v>3</v>
      </c>
      <c r="AU1809">
        <v>43.127525800000001</v>
      </c>
      <c r="AV1809">
        <v>344.96471394999998</v>
      </c>
      <c r="AW1809">
        <v>20</v>
      </c>
      <c r="AX1809">
        <v>0.13333333333333333</v>
      </c>
      <c r="AY1809">
        <v>0</v>
      </c>
      <c r="AZ1809">
        <v>30</v>
      </c>
      <c r="BA1809">
        <v>0.20536917047619049</v>
      </c>
      <c r="BB1809">
        <v>0.39651116545977011</v>
      </c>
      <c r="BC1809">
        <v>17</v>
      </c>
      <c r="BD1809">
        <v>12</v>
      </c>
      <c r="BE1809">
        <v>3</v>
      </c>
      <c r="BF1809">
        <v>4</v>
      </c>
      <c r="BG1809" s="1" t="s">
        <v>99</v>
      </c>
      <c r="BH1809" s="1" t="s">
        <v>6892</v>
      </c>
      <c r="BI1809" s="1" t="s">
        <v>6889</v>
      </c>
      <c r="BJ1809" s="1" t="s">
        <v>6893</v>
      </c>
      <c r="BK1809">
        <v>1900</v>
      </c>
      <c r="BL1809">
        <v>2.8</v>
      </c>
      <c r="BM1809" s="5" t="d">
        <v>15:30:00.0000000000031950</v>
      </c>
      <c r="BN1809" s="5" t="d">
        <v>15:59:59.9999999999968050</v>
      </c>
      <c r="BO1809">
        <v>15</v>
      </c>
      <c r="BP1809" t="b">
        <v>0</v>
      </c>
    </row>
    <row r="1810" spans="1:68" x14ac:dyDescent="0.2">
      <c r="A1810" s="1" t="s">
        <v>3836</v>
      </c>
      <c r="B1810" s="1" t="s">
        <v>2842</v>
      </c>
      <c r="C1810" s="2" t="d">
        <v>2026-07-10</v>
      </c>
      <c r="D1810">
        <v>33</v>
      </c>
      <c r="E1810" s="1" t="s">
        <v>150</v>
      </c>
      <c r="F1810">
        <v>34</v>
      </c>
      <c r="G1810">
        <v>17</v>
      </c>
      <c r="H1810">
        <v>0</v>
      </c>
      <c r="I1810">
        <v>2</v>
      </c>
      <c r="J1810">
        <v>15</v>
      </c>
      <c r="K1810">
        <v>0</v>
      </c>
      <c r="L1810">
        <v>1</v>
      </c>
      <c r="M1810" s="1" t="s">
        <v>63</v>
      </c>
      <c r="N1810" s="1" t="s">
        <v>3230</v>
      </c>
      <c r="O1810" s="1" t="s">
        <v>3837</v>
      </c>
      <c r="P1810">
        <v>2.2666666666666666</v>
      </c>
      <c r="Q1810">
        <v>0</v>
      </c>
      <c r="R1810">
        <v>850</v>
      </c>
      <c r="S1810">
        <v>1</v>
      </c>
      <c r="T1810">
        <v>35</v>
      </c>
      <c r="U1810">
        <v>34</v>
      </c>
      <c r="V1810">
        <v>189</v>
      </c>
      <c r="W1810">
        <v>41434.449999999997</v>
      </c>
      <c r="X1810">
        <v>5.5588235294117645</v>
      </c>
      <c r="Y1810">
        <v>1218.660294117647</v>
      </c>
      <c r="Z1810">
        <v>10.264705882352942</v>
      </c>
      <c r="AA1810">
        <v>8.9090745529411759</v>
      </c>
      <c r="AB1810">
        <v>6</v>
      </c>
      <c r="AC1810">
        <v>0.1534895696078431</v>
      </c>
      <c r="AD1810">
        <v>0</v>
      </c>
      <c r="AE1810">
        <v>1.4642697850548569</v>
      </c>
      <c r="AF1810">
        <v>0.66519607843137252</v>
      </c>
      <c r="AG1810">
        <v>2.1294658553921568</v>
      </c>
      <c r="AH1810">
        <v>0</v>
      </c>
      <c r="AI1810">
        <v>5.9207851598039216</v>
      </c>
      <c r="AJ1810">
        <v>1020</v>
      </c>
      <c r="AK1810">
        <v>63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 s="1" t="s">
        <v>65</v>
      </c>
      <c r="AT1810">
        <v>4</v>
      </c>
      <c r="AU1810">
        <v>49.555155016666667</v>
      </c>
      <c r="AV1810">
        <v>263.81792498333334</v>
      </c>
      <c r="AW1810">
        <v>21</v>
      </c>
      <c r="AX1810">
        <v>0.17647058823529413</v>
      </c>
      <c r="AY1810">
        <v>0</v>
      </c>
      <c r="AZ1810">
        <v>30</v>
      </c>
      <c r="BA1810">
        <v>0.11012256670370371</v>
      </c>
      <c r="BB1810">
        <v>0.13958620369488536</v>
      </c>
      <c r="BC1810">
        <v>13</v>
      </c>
      <c r="BD1810">
        <v>50</v>
      </c>
      <c r="BE1810">
        <v>3</v>
      </c>
      <c r="BF1810">
        <v>12</v>
      </c>
      <c r="BG1810" s="1" t="s">
        <v>83</v>
      </c>
      <c r="BH1810" s="1" t="s">
        <v>6892</v>
      </c>
      <c r="BI1810" s="1" t="s">
        <v>6889</v>
      </c>
      <c r="BJ1810" s="1" t="s">
        <v>6893</v>
      </c>
      <c r="BK1810">
        <v>1900</v>
      </c>
      <c r="BL1810">
        <v>2.8</v>
      </c>
      <c r="BM1810" s="5" t="d">
        <v>15:59:59.9999999999968050</v>
      </c>
      <c r="BN1810" s="5" t="d">
        <v>16:30:00.000</v>
      </c>
      <c r="BO1810">
        <v>16</v>
      </c>
      <c r="BP1810" t="b">
        <v>0</v>
      </c>
    </row>
    <row r="1811" spans="1:68" x14ac:dyDescent="0.2">
      <c r="A1811" s="1" t="s">
        <v>3838</v>
      </c>
      <c r="B1811" s="1" t="s">
        <v>2842</v>
      </c>
      <c r="C1811" s="2" t="d">
        <v>2026-07-10</v>
      </c>
      <c r="D1811">
        <v>34</v>
      </c>
      <c r="E1811" s="1" t="s">
        <v>150</v>
      </c>
      <c r="F1811">
        <v>29</v>
      </c>
      <c r="G1811">
        <v>17</v>
      </c>
      <c r="H1811">
        <v>0</v>
      </c>
      <c r="I1811">
        <v>2</v>
      </c>
      <c r="J1811">
        <v>15</v>
      </c>
      <c r="K1811">
        <v>0</v>
      </c>
      <c r="L1811">
        <v>1</v>
      </c>
      <c r="M1811" s="1" t="s">
        <v>63</v>
      </c>
      <c r="N1811" s="1" t="s">
        <v>3260</v>
      </c>
      <c r="O1811" s="1" t="s">
        <v>3839</v>
      </c>
      <c r="P1811">
        <v>1.9333333333333331</v>
      </c>
      <c r="Q1811">
        <v>0</v>
      </c>
      <c r="R1811">
        <v>850</v>
      </c>
      <c r="S1811">
        <v>1</v>
      </c>
      <c r="T1811">
        <v>34</v>
      </c>
      <c r="U1811">
        <v>29</v>
      </c>
      <c r="V1811">
        <v>142</v>
      </c>
      <c r="W1811">
        <v>33109.94</v>
      </c>
      <c r="X1811">
        <v>4.8965517241379306</v>
      </c>
      <c r="Y1811">
        <v>1141.7220689655173</v>
      </c>
      <c r="Z1811">
        <v>10.344827586206897</v>
      </c>
      <c r="AA1811">
        <v>8.8931816143678155</v>
      </c>
      <c r="AB1811">
        <v>4</v>
      </c>
      <c r="AC1811">
        <v>8.154427643678154E-2</v>
      </c>
      <c r="AD1811">
        <v>0</v>
      </c>
      <c r="AE1811">
        <v>1.2885533275948027</v>
      </c>
      <c r="AF1811">
        <v>0.59367816091954018</v>
      </c>
      <c r="AG1811">
        <v>1.8822314810344829</v>
      </c>
      <c r="AH1811">
        <v>0</v>
      </c>
      <c r="AI1811">
        <v>6.120720243103448</v>
      </c>
      <c r="AJ1811">
        <v>870</v>
      </c>
      <c r="AK1811">
        <v>63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 s="1" t="s">
        <v>125</v>
      </c>
      <c r="AT1811">
        <v>2</v>
      </c>
      <c r="AU1811">
        <v>37.349150850000001</v>
      </c>
      <c r="AV1811">
        <v>299.94900371666665</v>
      </c>
      <c r="AW1811">
        <v>17</v>
      </c>
      <c r="AX1811">
        <v>0.13793103448275862</v>
      </c>
      <c r="AY1811">
        <v>0</v>
      </c>
      <c r="AZ1811">
        <v>30</v>
      </c>
      <c r="BA1811">
        <v>8.2998112999999998E-2</v>
      </c>
      <c r="BB1811">
        <v>0.1587031765696649</v>
      </c>
      <c r="BC1811">
        <v>15</v>
      </c>
      <c r="BD1811">
        <v>48</v>
      </c>
      <c r="BE1811">
        <v>2</v>
      </c>
      <c r="BF1811">
        <v>13</v>
      </c>
      <c r="BG1811" s="1" t="s">
        <v>99</v>
      </c>
      <c r="BH1811" s="1" t="s">
        <v>6892</v>
      </c>
      <c r="BI1811" s="1" t="s">
        <v>6889</v>
      </c>
      <c r="BJ1811" s="1" t="s">
        <v>6893</v>
      </c>
      <c r="BK1811">
        <v>1900</v>
      </c>
      <c r="BL1811">
        <v>2.8</v>
      </c>
      <c r="BM1811" s="5" t="d">
        <v>16:30:00.000</v>
      </c>
      <c r="BN1811" s="5" t="d">
        <v>17:00:00.0000000000031950</v>
      </c>
      <c r="BO1811">
        <v>16</v>
      </c>
      <c r="BP1811" t="b">
        <v>0</v>
      </c>
    </row>
    <row r="1812" spans="1:68" x14ac:dyDescent="0.2">
      <c r="A1812" s="1" t="s">
        <v>3840</v>
      </c>
      <c r="B1812" s="1" t="s">
        <v>2842</v>
      </c>
      <c r="C1812" s="2" t="d">
        <v>2026-07-10</v>
      </c>
      <c r="D1812">
        <v>35</v>
      </c>
      <c r="E1812" s="1" t="s">
        <v>150</v>
      </c>
      <c r="F1812">
        <v>28</v>
      </c>
      <c r="G1812">
        <v>8</v>
      </c>
      <c r="H1812">
        <v>0</v>
      </c>
      <c r="I1812">
        <v>2</v>
      </c>
      <c r="J1812">
        <v>6</v>
      </c>
      <c r="K1812">
        <v>0</v>
      </c>
      <c r="L1812">
        <v>1</v>
      </c>
      <c r="M1812" s="1" t="s">
        <v>63</v>
      </c>
      <c r="N1812" s="1" t="s">
        <v>3053</v>
      </c>
      <c r="O1812" s="1" t="s">
        <v>3841</v>
      </c>
      <c r="P1812">
        <v>4.666666666666667</v>
      </c>
      <c r="Q1812">
        <v>0</v>
      </c>
      <c r="R1812">
        <v>850</v>
      </c>
      <c r="S1812">
        <v>1</v>
      </c>
      <c r="T1812">
        <v>33</v>
      </c>
      <c r="U1812">
        <v>28</v>
      </c>
      <c r="V1812">
        <v>126</v>
      </c>
      <c r="W1812">
        <v>27140.1</v>
      </c>
      <c r="X1812">
        <v>4.5</v>
      </c>
      <c r="Y1812">
        <v>969.28928571428571</v>
      </c>
      <c r="Z1812">
        <v>10.571428571428571</v>
      </c>
      <c r="AA1812">
        <v>8.934903789880952</v>
      </c>
      <c r="AB1812">
        <v>4</v>
      </c>
      <c r="AC1812">
        <v>6.755253988095225E-2</v>
      </c>
      <c r="AD1812">
        <v>0</v>
      </c>
      <c r="AE1812">
        <v>1.2144045427049064</v>
      </c>
      <c r="AF1812">
        <v>0.68452380952380953</v>
      </c>
      <c r="AG1812">
        <v>1.8989283446428573</v>
      </c>
      <c r="AH1812">
        <v>0</v>
      </c>
      <c r="AI1812">
        <v>6.0865706761904761</v>
      </c>
      <c r="AJ1812">
        <v>840</v>
      </c>
      <c r="AK1812">
        <v>37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 s="1" t="s">
        <v>65</v>
      </c>
      <c r="AT1812">
        <v>3</v>
      </c>
      <c r="AU1812">
        <v>33.610505016666664</v>
      </c>
      <c r="AV1812">
        <v>270.76579470000001</v>
      </c>
      <c r="AW1812">
        <v>21</v>
      </c>
      <c r="AX1812">
        <v>0.14285714285714285</v>
      </c>
      <c r="AY1812">
        <v>0</v>
      </c>
      <c r="AZ1812">
        <v>30</v>
      </c>
      <c r="BA1812">
        <v>0.18672502787037035</v>
      </c>
      <c r="BB1812">
        <v>0.2439331483783784</v>
      </c>
      <c r="BC1812">
        <v>13</v>
      </c>
      <c r="BD1812">
        <v>24</v>
      </c>
      <c r="BE1812">
        <v>2</v>
      </c>
      <c r="BF1812">
        <v>4</v>
      </c>
      <c r="BG1812" s="1" t="s">
        <v>99</v>
      </c>
      <c r="BH1812" s="1" t="s">
        <v>6892</v>
      </c>
      <c r="BI1812" s="1" t="s">
        <v>6889</v>
      </c>
      <c r="BJ1812" s="1" t="s">
        <v>6893</v>
      </c>
      <c r="BK1812">
        <v>1900</v>
      </c>
      <c r="BL1812">
        <v>2.8</v>
      </c>
      <c r="BM1812" s="5" t="d">
        <v>17:00:00.0000000000031950</v>
      </c>
      <c r="BN1812" s="5" t="d">
        <v>17:29:59.9999999999968050</v>
      </c>
      <c r="BO1812">
        <v>17</v>
      </c>
      <c r="BP1812" t="b">
        <v>0</v>
      </c>
    </row>
    <row r="1813" spans="1:68" x14ac:dyDescent="0.2">
      <c r="A1813" s="1" t="s">
        <v>3842</v>
      </c>
      <c r="B1813" s="1" t="s">
        <v>2842</v>
      </c>
      <c r="C1813" s="2" t="d">
        <v>2026-07-10</v>
      </c>
      <c r="D1813">
        <v>36</v>
      </c>
      <c r="E1813" s="1" t="s">
        <v>150</v>
      </c>
      <c r="F1813">
        <v>34</v>
      </c>
      <c r="G1813">
        <v>8</v>
      </c>
      <c r="H1813">
        <v>0</v>
      </c>
      <c r="I1813">
        <v>2</v>
      </c>
      <c r="J1813">
        <v>6</v>
      </c>
      <c r="K1813">
        <v>0</v>
      </c>
      <c r="L1813">
        <v>1</v>
      </c>
      <c r="M1813" s="1" t="s">
        <v>63</v>
      </c>
      <c r="N1813" s="1" t="s">
        <v>3843</v>
      </c>
      <c r="O1813" s="1" t="s">
        <v>3844</v>
      </c>
      <c r="P1813">
        <v>5.666666666666667</v>
      </c>
      <c r="Q1813">
        <v>0</v>
      </c>
      <c r="R1813">
        <v>850</v>
      </c>
      <c r="S1813">
        <v>1</v>
      </c>
      <c r="T1813">
        <v>32</v>
      </c>
      <c r="U1813">
        <v>34</v>
      </c>
      <c r="V1813">
        <v>161</v>
      </c>
      <c r="W1813">
        <v>36403.08</v>
      </c>
      <c r="X1813">
        <v>4.7352941176470589</v>
      </c>
      <c r="Y1813">
        <v>1070.6788235294118</v>
      </c>
      <c r="Z1813">
        <v>10.264705882352942</v>
      </c>
      <c r="AA1813">
        <v>8.8150147651960786</v>
      </c>
      <c r="AB1813">
        <v>4</v>
      </c>
      <c r="AC1813">
        <v>0.11286283382352934</v>
      </c>
      <c r="AD1813">
        <v>0</v>
      </c>
      <c r="AE1813">
        <v>1.27933124582743</v>
      </c>
      <c r="AF1813">
        <v>0.70686274509803926</v>
      </c>
      <c r="AG1813">
        <v>1.9861939828431374</v>
      </c>
      <c r="AH1813">
        <v>0</v>
      </c>
      <c r="AI1813">
        <v>6.0322521465686272</v>
      </c>
      <c r="AJ1813">
        <v>1020</v>
      </c>
      <c r="AK1813">
        <v>37</v>
      </c>
      <c r="AL1813">
        <v>1</v>
      </c>
      <c r="AM1813">
        <v>1</v>
      </c>
      <c r="AN1813">
        <v>0</v>
      </c>
      <c r="AO1813">
        <v>1</v>
      </c>
      <c r="AP1813">
        <v>0</v>
      </c>
      <c r="AQ1813">
        <v>0</v>
      </c>
      <c r="AR1813">
        <v>386.58</v>
      </c>
      <c r="AS1813" s="1" t="s">
        <v>65</v>
      </c>
      <c r="AT1813">
        <v>4</v>
      </c>
      <c r="AU1813">
        <v>44.528768366666668</v>
      </c>
      <c r="AV1813">
        <v>280.23043983333332</v>
      </c>
      <c r="AW1813">
        <v>16</v>
      </c>
      <c r="AX1813">
        <v>0.11764705882352941</v>
      </c>
      <c r="AY1813">
        <v>2.9411764705882353E-2</v>
      </c>
      <c r="AZ1813">
        <v>30</v>
      </c>
      <c r="BA1813">
        <v>0.24738204648148149</v>
      </c>
      <c r="BB1813">
        <v>0.25245985570570567</v>
      </c>
      <c r="BC1813">
        <v>14</v>
      </c>
      <c r="BD1813">
        <v>23</v>
      </c>
      <c r="BE1813">
        <v>3</v>
      </c>
      <c r="BF1813">
        <v>3</v>
      </c>
      <c r="BG1813" s="1" t="s">
        <v>99</v>
      </c>
      <c r="BH1813" s="1" t="s">
        <v>6892</v>
      </c>
      <c r="BI1813" s="1" t="s">
        <v>6889</v>
      </c>
      <c r="BJ1813" s="1" t="s">
        <v>6893</v>
      </c>
      <c r="BK1813">
        <v>1900</v>
      </c>
      <c r="BL1813">
        <v>2.8</v>
      </c>
      <c r="BM1813" s="5" t="d">
        <v>17:29:59.9999999999968050</v>
      </c>
      <c r="BN1813" s="5" t="d">
        <v>18:00:00.000</v>
      </c>
      <c r="BO1813">
        <v>17</v>
      </c>
      <c r="BP1813" t="b">
        <v>0</v>
      </c>
    </row>
    <row r="1814" spans="1:68" x14ac:dyDescent="0.2">
      <c r="A1814" s="1" t="s">
        <v>3845</v>
      </c>
      <c r="B1814" s="1" t="s">
        <v>2842</v>
      </c>
      <c r="C1814" s="2" t="d">
        <v>2026-07-10</v>
      </c>
      <c r="D1814">
        <v>37</v>
      </c>
      <c r="E1814" s="1" t="s">
        <v>165</v>
      </c>
      <c r="F1814">
        <v>83</v>
      </c>
      <c r="G1814">
        <v>11</v>
      </c>
      <c r="H1814">
        <v>0</v>
      </c>
      <c r="I1814">
        <v>0</v>
      </c>
      <c r="J1814">
        <v>11</v>
      </c>
      <c r="K1814">
        <v>0</v>
      </c>
      <c r="L1814">
        <v>0</v>
      </c>
      <c r="M1814" s="1" t="s">
        <v>63</v>
      </c>
      <c r="N1814" s="1" t="s">
        <v>63</v>
      </c>
      <c r="O1814" s="1" t="s">
        <v>3846</v>
      </c>
      <c r="P1814">
        <v>7.5454545454545459</v>
      </c>
      <c r="Q1814">
        <v>0</v>
      </c>
      <c r="R1814">
        <v>850</v>
      </c>
      <c r="S1814">
        <v>0</v>
      </c>
      <c r="T1814">
        <v>32</v>
      </c>
      <c r="U1814">
        <v>83</v>
      </c>
      <c r="V1814">
        <v>391</v>
      </c>
      <c r="W1814">
        <v>92475.27</v>
      </c>
      <c r="X1814">
        <v>4.7108433734939759</v>
      </c>
      <c r="Y1814">
        <v>1114.1598795180723</v>
      </c>
      <c r="Z1814">
        <v>14.409638554216867</v>
      </c>
      <c r="AA1814">
        <v>8.8259157714859438</v>
      </c>
      <c r="AB1814">
        <v>0</v>
      </c>
      <c r="AC1814">
        <v>0</v>
      </c>
      <c r="AD1814">
        <v>0</v>
      </c>
      <c r="AE1814">
        <v>1.2610542325282048</v>
      </c>
      <c r="AF1814">
        <v>0.63032128514056218</v>
      </c>
      <c r="AG1814">
        <v>1.8543581859437752</v>
      </c>
      <c r="AH1814">
        <v>0</v>
      </c>
      <c r="AI1814">
        <v>5.9963876435742973</v>
      </c>
      <c r="AJ1814">
        <v>2905</v>
      </c>
      <c r="AK1814">
        <v>37</v>
      </c>
      <c r="AL1814">
        <v>1</v>
      </c>
      <c r="AM1814">
        <v>1</v>
      </c>
      <c r="AN1814">
        <v>1</v>
      </c>
      <c r="AO1814">
        <v>0</v>
      </c>
      <c r="AP1814">
        <v>0</v>
      </c>
      <c r="AQ1814">
        <v>0</v>
      </c>
      <c r="AR1814">
        <v>267.05</v>
      </c>
      <c r="AS1814" s="1" t="s">
        <v>70</v>
      </c>
      <c r="AT1814">
        <v>0</v>
      </c>
      <c r="AU1814">
        <v>101.97084476666666</v>
      </c>
      <c r="AV1814">
        <v>605.45721523333339</v>
      </c>
      <c r="AW1814">
        <v>36</v>
      </c>
      <c r="AX1814">
        <v>0</v>
      </c>
      <c r="AY1814">
        <v>1.2048192771084338E-2</v>
      </c>
      <c r="AZ1814">
        <v>35</v>
      </c>
      <c r="BA1814">
        <v>0.30900255989898989</v>
      </c>
      <c r="BB1814">
        <v>0.54545695066066069</v>
      </c>
      <c r="BC1814">
        <v>29</v>
      </c>
      <c r="BD1814">
        <v>8</v>
      </c>
      <c r="BE1814">
        <v>5</v>
      </c>
      <c r="BF1814">
        <v>6</v>
      </c>
      <c r="BG1814" s="1" t="s">
        <v>99</v>
      </c>
      <c r="BH1814" s="1" t="s">
        <v>6892</v>
      </c>
      <c r="BI1814" s="1" t="s">
        <v>6889</v>
      </c>
      <c r="BJ1814" s="1" t="s">
        <v>6893</v>
      </c>
      <c r="BK1814">
        <v>1900</v>
      </c>
      <c r="BL1814">
        <v>2.8</v>
      </c>
      <c r="BM1814" s="5" t="d">
        <v>18:00:00.000</v>
      </c>
      <c r="BN1814" s="5" t="d">
        <v>18:30:00.0000000000031950</v>
      </c>
      <c r="BO1814">
        <v>18</v>
      </c>
      <c r="BP1814" t="b">
        <v>1</v>
      </c>
    </row>
    <row r="1815" spans="1:68" x14ac:dyDescent="0.2">
      <c r="A1815" s="1" t="s">
        <v>3847</v>
      </c>
      <c r="B1815" s="1" t="s">
        <v>2842</v>
      </c>
      <c r="C1815" s="2" t="d">
        <v>2026-07-10</v>
      </c>
      <c r="D1815">
        <v>38</v>
      </c>
      <c r="E1815" s="1" t="s">
        <v>165</v>
      </c>
      <c r="F1815">
        <v>94</v>
      </c>
      <c r="G1815">
        <v>11</v>
      </c>
      <c r="H1815">
        <v>0</v>
      </c>
      <c r="I1815">
        <v>0</v>
      </c>
      <c r="J1815">
        <v>11</v>
      </c>
      <c r="K1815">
        <v>0</v>
      </c>
      <c r="L1815">
        <v>0</v>
      </c>
      <c r="M1815" s="1" t="s">
        <v>63</v>
      </c>
      <c r="N1815" s="1" t="s">
        <v>63</v>
      </c>
      <c r="O1815" s="1" t="s">
        <v>3848</v>
      </c>
      <c r="P1815">
        <v>8.545454545454545</v>
      </c>
      <c r="Q1815">
        <v>0</v>
      </c>
      <c r="R1815">
        <v>850</v>
      </c>
      <c r="S1815">
        <v>0</v>
      </c>
      <c r="T1815">
        <v>32</v>
      </c>
      <c r="U1815">
        <v>94</v>
      </c>
      <c r="V1815">
        <v>472</v>
      </c>
      <c r="W1815">
        <v>108487.06999999999</v>
      </c>
      <c r="X1815">
        <v>5.0212765957446805</v>
      </c>
      <c r="Y1815">
        <v>1154.1177659574466</v>
      </c>
      <c r="Z1815">
        <v>14.691489361702128</v>
      </c>
      <c r="AA1815">
        <v>8.491025193262411</v>
      </c>
      <c r="AB1815">
        <v>0</v>
      </c>
      <c r="AC1815">
        <v>0</v>
      </c>
      <c r="AD1815">
        <v>0</v>
      </c>
      <c r="AE1815">
        <v>1.345288248773443</v>
      </c>
      <c r="AF1815">
        <v>0.56595744680851057</v>
      </c>
      <c r="AG1815">
        <v>1.3051894515957447</v>
      </c>
      <c r="AH1815">
        <v>0.15927859202127659</v>
      </c>
      <c r="AI1815">
        <v>5.5309618973404255</v>
      </c>
      <c r="AJ1815">
        <v>3290</v>
      </c>
      <c r="AK1815">
        <v>37</v>
      </c>
      <c r="AL1815">
        <v>1</v>
      </c>
      <c r="AM1815">
        <v>1</v>
      </c>
      <c r="AN1815">
        <v>1</v>
      </c>
      <c r="AO1815">
        <v>0</v>
      </c>
      <c r="AP1815">
        <v>0</v>
      </c>
      <c r="AQ1815">
        <v>0</v>
      </c>
      <c r="AR1815">
        <v>77.19</v>
      </c>
      <c r="AS1815" s="1" t="s">
        <v>70</v>
      </c>
      <c r="AT1815">
        <v>0</v>
      </c>
      <c r="AU1815">
        <v>127.435253</v>
      </c>
      <c r="AV1815">
        <v>803.23684863333335</v>
      </c>
      <c r="AW1815">
        <v>37</v>
      </c>
      <c r="AX1815">
        <v>0</v>
      </c>
      <c r="AY1815">
        <v>1.0638297872340425E-2</v>
      </c>
      <c r="AZ1815">
        <v>35</v>
      </c>
      <c r="BA1815">
        <v>0.38616743333333337</v>
      </c>
      <c r="BB1815">
        <v>0.72363680057057056</v>
      </c>
      <c r="BC1815">
        <v>39</v>
      </c>
      <c r="BD1815">
        <v>-2</v>
      </c>
      <c r="BE1815">
        <v>7</v>
      </c>
      <c r="BF1815">
        <v>4</v>
      </c>
      <c r="BG1815" s="1" t="s">
        <v>99</v>
      </c>
      <c r="BH1815" s="1" t="s">
        <v>6892</v>
      </c>
      <c r="BI1815" s="1" t="s">
        <v>6889</v>
      </c>
      <c r="BJ1815" s="1" t="s">
        <v>6893</v>
      </c>
      <c r="BK1815">
        <v>1900</v>
      </c>
      <c r="BL1815">
        <v>2.8</v>
      </c>
      <c r="BM1815" s="5" t="d">
        <v>18:30:00.0000000000031950</v>
      </c>
      <c r="BN1815" s="5" t="d">
        <v>18:59:59.9999999999968050</v>
      </c>
      <c r="BO1815">
        <v>18</v>
      </c>
      <c r="BP1815" t="b">
        <v>1</v>
      </c>
    </row>
    <row r="1816" spans="1:68" x14ac:dyDescent="0.2">
      <c r="A1816" s="1" t="s">
        <v>3849</v>
      </c>
      <c r="B1816" s="1" t="s">
        <v>2842</v>
      </c>
      <c r="C1816" s="2" t="d">
        <v>2026-07-10</v>
      </c>
      <c r="D1816">
        <v>39</v>
      </c>
      <c r="E1816" s="1" t="s">
        <v>165</v>
      </c>
      <c r="F1816">
        <v>105</v>
      </c>
      <c r="G1816">
        <v>11</v>
      </c>
      <c r="H1816">
        <v>0</v>
      </c>
      <c r="I1816">
        <v>0</v>
      </c>
      <c r="J1816">
        <v>11</v>
      </c>
      <c r="K1816">
        <v>0</v>
      </c>
      <c r="L1816">
        <v>0</v>
      </c>
      <c r="M1816" s="1" t="s">
        <v>63</v>
      </c>
      <c r="N1816" s="1" t="s">
        <v>63</v>
      </c>
      <c r="O1816" s="1" t="s">
        <v>3850</v>
      </c>
      <c r="P1816">
        <v>9.5454545454545432</v>
      </c>
      <c r="Q1816">
        <v>0</v>
      </c>
      <c r="R1816">
        <v>850</v>
      </c>
      <c r="S1816">
        <v>0</v>
      </c>
      <c r="T1816">
        <v>32</v>
      </c>
      <c r="U1816">
        <v>105</v>
      </c>
      <c r="V1816">
        <v>530</v>
      </c>
      <c r="W1816">
        <v>125858.52</v>
      </c>
      <c r="X1816">
        <v>5.0476190476190474</v>
      </c>
      <c r="Y1816">
        <v>1198.6525714285715</v>
      </c>
      <c r="Z1816">
        <v>15.638095238095238</v>
      </c>
      <c r="AA1816">
        <v>10.567600910952381</v>
      </c>
      <c r="AB1816">
        <v>0</v>
      </c>
      <c r="AC1816">
        <v>0</v>
      </c>
      <c r="AD1816">
        <v>0</v>
      </c>
      <c r="AE1816">
        <v>1.3554206506026325</v>
      </c>
      <c r="AF1816">
        <v>0.61349206349206353</v>
      </c>
      <c r="AG1816">
        <v>0.62611855920634929</v>
      </c>
      <c r="AH1816">
        <v>1.3226674541269843</v>
      </c>
      <c r="AI1816">
        <v>6.3279254995238103</v>
      </c>
      <c r="AJ1816">
        <v>3675</v>
      </c>
      <c r="AK1816">
        <v>37</v>
      </c>
      <c r="AL1816">
        <v>6</v>
      </c>
      <c r="AM1816">
        <v>6</v>
      </c>
      <c r="AN1816">
        <v>5</v>
      </c>
      <c r="AO1816">
        <v>0</v>
      </c>
      <c r="AP1816">
        <v>1</v>
      </c>
      <c r="AQ1816">
        <v>0</v>
      </c>
      <c r="AR1816">
        <v>1825</v>
      </c>
      <c r="AS1816" s="1" t="s">
        <v>70</v>
      </c>
      <c r="AT1816">
        <v>0</v>
      </c>
      <c r="AU1816">
        <v>139.96963108333333</v>
      </c>
      <c r="AV1816">
        <v>934.48491436666666</v>
      </c>
      <c r="AW1816">
        <v>37</v>
      </c>
      <c r="AX1816">
        <v>0</v>
      </c>
      <c r="AY1816">
        <v>5.7142857142857141E-2</v>
      </c>
      <c r="AZ1816">
        <v>35</v>
      </c>
      <c r="BA1816">
        <v>0.4241503972222222</v>
      </c>
      <c r="BB1816">
        <v>0.8418783012312312</v>
      </c>
      <c r="BC1816">
        <v>45</v>
      </c>
      <c r="BD1816">
        <v>-8</v>
      </c>
      <c r="BE1816">
        <v>7</v>
      </c>
      <c r="BF1816">
        <v>4</v>
      </c>
      <c r="BG1816" s="1" t="s">
        <v>99</v>
      </c>
      <c r="BH1816" s="1" t="s">
        <v>6892</v>
      </c>
      <c r="BI1816" s="1" t="s">
        <v>6889</v>
      </c>
      <c r="BJ1816" s="1" t="s">
        <v>6893</v>
      </c>
      <c r="BK1816">
        <v>1900</v>
      </c>
      <c r="BL1816">
        <v>2.8</v>
      </c>
      <c r="BM1816" s="5" t="d">
        <v>18:59:59.9999999999968050</v>
      </c>
      <c r="BN1816" s="5" t="d">
        <v>19:30:00.000</v>
      </c>
      <c r="BO1816">
        <v>19</v>
      </c>
      <c r="BP1816" t="b">
        <v>1</v>
      </c>
    </row>
    <row r="1817" spans="1:68" x14ac:dyDescent="0.2">
      <c r="A1817" s="1" t="s">
        <v>3851</v>
      </c>
      <c r="B1817" s="1" t="s">
        <v>2842</v>
      </c>
      <c r="C1817" s="2" t="d">
        <v>2026-07-10</v>
      </c>
      <c r="D1817">
        <v>40</v>
      </c>
      <c r="E1817" s="1" t="s">
        <v>165</v>
      </c>
      <c r="F1817">
        <v>107</v>
      </c>
      <c r="G1817">
        <v>11</v>
      </c>
      <c r="H1817">
        <v>0</v>
      </c>
      <c r="I1817">
        <v>0</v>
      </c>
      <c r="J1817">
        <v>11</v>
      </c>
      <c r="K1817">
        <v>0</v>
      </c>
      <c r="L1817">
        <v>0</v>
      </c>
      <c r="M1817" s="1" t="s">
        <v>63</v>
      </c>
      <c r="N1817" s="1" t="s">
        <v>63</v>
      </c>
      <c r="O1817" s="1" t="s">
        <v>3852</v>
      </c>
      <c r="P1817">
        <v>9.7272727272727284</v>
      </c>
      <c r="Q1817">
        <v>0</v>
      </c>
      <c r="R1817">
        <v>850</v>
      </c>
      <c r="S1817">
        <v>0</v>
      </c>
      <c r="T1817">
        <v>32</v>
      </c>
      <c r="U1817">
        <v>107</v>
      </c>
      <c r="V1817">
        <v>556</v>
      </c>
      <c r="W1817">
        <v>131214.10999999999</v>
      </c>
      <c r="X1817">
        <v>5.1962616822429908</v>
      </c>
      <c r="Y1817">
        <v>1226.3000934579438</v>
      </c>
      <c r="Z1817">
        <v>15.813084112149532</v>
      </c>
      <c r="AA1817">
        <v>10.881136247663552</v>
      </c>
      <c r="AB1817">
        <v>0</v>
      </c>
      <c r="AC1817">
        <v>0</v>
      </c>
      <c r="AD1817">
        <v>0</v>
      </c>
      <c r="AE1817">
        <v>1.4041771512228429</v>
      </c>
      <c r="AF1817">
        <v>0.62725856697819304</v>
      </c>
      <c r="AG1817">
        <v>1.8859666666666663E-2</v>
      </c>
      <c r="AH1817">
        <v>1.5294729060747663</v>
      </c>
      <c r="AI1817">
        <v>6.3960843127725857</v>
      </c>
      <c r="AJ1817">
        <v>3745</v>
      </c>
      <c r="AK1817">
        <v>37</v>
      </c>
      <c r="AL1817">
        <v>3</v>
      </c>
      <c r="AM1817">
        <v>3</v>
      </c>
      <c r="AN1817">
        <v>1</v>
      </c>
      <c r="AO1817">
        <v>0</v>
      </c>
      <c r="AP1817">
        <v>2</v>
      </c>
      <c r="AQ1817">
        <v>0</v>
      </c>
      <c r="AR1817">
        <v>514.20000000000005</v>
      </c>
      <c r="AS1817" s="1" t="s">
        <v>70</v>
      </c>
      <c r="AT1817">
        <v>0</v>
      </c>
      <c r="AU1817">
        <v>149.59386288333334</v>
      </c>
      <c r="AV1817">
        <v>1006.3950417666666</v>
      </c>
      <c r="AW1817">
        <v>37</v>
      </c>
      <c r="AX1817">
        <v>0</v>
      </c>
      <c r="AY1817">
        <v>2.8037383177570093E-2</v>
      </c>
      <c r="AZ1817">
        <v>35</v>
      </c>
      <c r="BA1817">
        <v>0.45331473601010103</v>
      </c>
      <c r="BB1817">
        <v>0.90666219978978979</v>
      </c>
      <c r="BC1817">
        <v>48</v>
      </c>
      <c r="BD1817">
        <v>-11</v>
      </c>
      <c r="BE1817">
        <v>8</v>
      </c>
      <c r="BF1817">
        <v>3</v>
      </c>
      <c r="BG1817" s="1" t="s">
        <v>99</v>
      </c>
      <c r="BH1817" s="1" t="s">
        <v>6892</v>
      </c>
      <c r="BI1817" s="1" t="s">
        <v>6889</v>
      </c>
      <c r="BJ1817" s="1" t="s">
        <v>6893</v>
      </c>
      <c r="BK1817">
        <v>1900</v>
      </c>
      <c r="BL1817">
        <v>2.8</v>
      </c>
      <c r="BM1817" s="5" t="d">
        <v>19:30:00.000</v>
      </c>
      <c r="BN1817" s="5" t="d">
        <v>20:00:00.0000000000031950</v>
      </c>
      <c r="BO1817">
        <v>19</v>
      </c>
      <c r="BP1817" t="b">
        <v>1</v>
      </c>
    </row>
    <row r="1818" spans="1:68" x14ac:dyDescent="0.2">
      <c r="A1818" s="1" t="s">
        <v>3853</v>
      </c>
      <c r="B1818" s="1" t="s">
        <v>2842</v>
      </c>
      <c r="C1818" s="2" t="d">
        <v>2026-07-10</v>
      </c>
      <c r="D1818">
        <v>41</v>
      </c>
      <c r="E1818" s="1" t="s">
        <v>165</v>
      </c>
      <c r="F1818">
        <v>141</v>
      </c>
      <c r="G1818">
        <v>11</v>
      </c>
      <c r="H1818">
        <v>0</v>
      </c>
      <c r="I1818">
        <v>0</v>
      </c>
      <c r="J1818">
        <v>11</v>
      </c>
      <c r="K1818">
        <v>0</v>
      </c>
      <c r="L1818">
        <v>0</v>
      </c>
      <c r="M1818" s="1" t="s">
        <v>63</v>
      </c>
      <c r="N1818" s="1" t="s">
        <v>63</v>
      </c>
      <c r="O1818" s="1" t="s">
        <v>3854</v>
      </c>
      <c r="P1818">
        <v>12.818181818181818</v>
      </c>
      <c r="Q1818">
        <v>0</v>
      </c>
      <c r="R1818">
        <v>850</v>
      </c>
      <c r="S1818">
        <v>0</v>
      </c>
      <c r="T1818">
        <v>32</v>
      </c>
      <c r="U1818">
        <v>141</v>
      </c>
      <c r="V1818">
        <v>692</v>
      </c>
      <c r="W1818">
        <v>157900.92000000001</v>
      </c>
      <c r="X1818">
        <v>4.9078014184397167</v>
      </c>
      <c r="Y1818">
        <v>1119.8646808510639</v>
      </c>
      <c r="Z1818">
        <v>17.652482269503547</v>
      </c>
      <c r="AA1818">
        <v>15.813843881560285</v>
      </c>
      <c r="AB1818">
        <v>53</v>
      </c>
      <c r="AC1818">
        <v>0.67036308167848702</v>
      </c>
      <c r="AD1818">
        <v>4.8016864775413705E-2</v>
      </c>
      <c r="AE1818">
        <v>1.3622253137908005</v>
      </c>
      <c r="AF1818">
        <v>0.63356973995271859</v>
      </c>
      <c r="AG1818">
        <v>7.9879475177304961E-3</v>
      </c>
      <c r="AH1818">
        <v>6.5826255328605203</v>
      </c>
      <c r="AI1818">
        <v>6.2481629224586293</v>
      </c>
      <c r="AJ1818">
        <v>4935</v>
      </c>
      <c r="AK1818">
        <v>37</v>
      </c>
      <c r="AL1818">
        <v>3</v>
      </c>
      <c r="AM1818">
        <v>3</v>
      </c>
      <c r="AN1818">
        <v>0</v>
      </c>
      <c r="AO1818">
        <v>3</v>
      </c>
      <c r="AP1818">
        <v>0</v>
      </c>
      <c r="AQ1818">
        <v>0</v>
      </c>
      <c r="AR1818">
        <v>1113.32</v>
      </c>
      <c r="AS1818" s="1" t="s">
        <v>173</v>
      </c>
      <c r="AT1818">
        <v>53</v>
      </c>
      <c r="AU1818">
        <v>193.76173735</v>
      </c>
      <c r="AV1818">
        <v>1008.5877762166667</v>
      </c>
      <c r="AW1818">
        <v>37</v>
      </c>
      <c r="AX1818">
        <v>0.37588652482269502</v>
      </c>
      <c r="AY1818">
        <v>2.1276595744680851E-2</v>
      </c>
      <c r="AZ1818">
        <v>35</v>
      </c>
      <c r="BA1818">
        <v>0.58715677984848491</v>
      </c>
      <c r="BB1818">
        <v>0.90863763623123128</v>
      </c>
      <c r="BC1818">
        <v>49</v>
      </c>
      <c r="BD1818">
        <v>-12</v>
      </c>
      <c r="BE1818">
        <v>10</v>
      </c>
      <c r="BF1818">
        <v>1</v>
      </c>
      <c r="BG1818" s="1" t="s">
        <v>174</v>
      </c>
      <c r="BH1818" s="1" t="s">
        <v>6892</v>
      </c>
      <c r="BI1818" s="1" t="s">
        <v>6889</v>
      </c>
      <c r="BJ1818" s="1" t="s">
        <v>6893</v>
      </c>
      <c r="BK1818">
        <v>1900</v>
      </c>
      <c r="BL1818">
        <v>2.8</v>
      </c>
      <c r="BM1818" s="5" t="d">
        <v>20:00:00.0000000000031950</v>
      </c>
      <c r="BN1818" s="5" t="d">
        <v>20:29:59.9999999999968050</v>
      </c>
      <c r="BO1818">
        <v>20</v>
      </c>
      <c r="BP1818" t="b">
        <v>1</v>
      </c>
    </row>
    <row r="1819" spans="1:68" x14ac:dyDescent="0.2">
      <c r="A1819" s="1" t="s">
        <v>3855</v>
      </c>
      <c r="B1819" s="1" t="s">
        <v>2842</v>
      </c>
      <c r="C1819" s="2" t="d">
        <v>2026-07-10</v>
      </c>
      <c r="D1819">
        <v>42</v>
      </c>
      <c r="E1819" s="1" t="s">
        <v>165</v>
      </c>
      <c r="F1819">
        <v>101</v>
      </c>
      <c r="G1819">
        <v>11</v>
      </c>
      <c r="H1819">
        <v>0</v>
      </c>
      <c r="I1819">
        <v>0</v>
      </c>
      <c r="J1819">
        <v>11</v>
      </c>
      <c r="K1819">
        <v>0</v>
      </c>
      <c r="L1819">
        <v>0</v>
      </c>
      <c r="M1819" s="1" t="s">
        <v>63</v>
      </c>
      <c r="N1819" s="1" t="s">
        <v>63</v>
      </c>
      <c r="O1819" s="1" t="s">
        <v>3856</v>
      </c>
      <c r="P1819">
        <v>9.1818181818181817</v>
      </c>
      <c r="Q1819">
        <v>0</v>
      </c>
      <c r="R1819">
        <v>850</v>
      </c>
      <c r="S1819">
        <v>0</v>
      </c>
      <c r="T1819">
        <v>32</v>
      </c>
      <c r="U1819">
        <v>101</v>
      </c>
      <c r="V1819">
        <v>500</v>
      </c>
      <c r="W1819">
        <v>121135.64</v>
      </c>
      <c r="X1819">
        <v>4.9504950495049505</v>
      </c>
      <c r="Y1819">
        <v>1199.3627722772278</v>
      </c>
      <c r="Z1819">
        <v>15.465346534653465</v>
      </c>
      <c r="AA1819">
        <v>20.250393364356437</v>
      </c>
      <c r="AB1819">
        <v>101</v>
      </c>
      <c r="AC1819">
        <v>4.7850468297029707</v>
      </c>
      <c r="AD1819">
        <v>0</v>
      </c>
      <c r="AE1819">
        <v>1.3238538662684525</v>
      </c>
      <c r="AF1819">
        <v>0.65511551155115522</v>
      </c>
      <c r="AG1819">
        <v>0</v>
      </c>
      <c r="AH1819">
        <v>11.258308771122113</v>
      </c>
      <c r="AI1819">
        <v>6.1208709808580863</v>
      </c>
      <c r="AJ1819">
        <v>3535</v>
      </c>
      <c r="AK1819">
        <v>37</v>
      </c>
      <c r="AL1819">
        <v>5</v>
      </c>
      <c r="AM1819">
        <v>5</v>
      </c>
      <c r="AN1819">
        <v>5</v>
      </c>
      <c r="AO1819">
        <v>0</v>
      </c>
      <c r="AP1819">
        <v>0</v>
      </c>
      <c r="AQ1819">
        <v>0</v>
      </c>
      <c r="AR1819">
        <v>1879.67</v>
      </c>
      <c r="AS1819" s="1" t="s">
        <v>173</v>
      </c>
      <c r="AT1819">
        <v>101</v>
      </c>
      <c r="AU1819">
        <v>135.05453013333334</v>
      </c>
      <c r="AV1819">
        <v>1014.1612141666667</v>
      </c>
      <c r="AW1819">
        <v>37</v>
      </c>
      <c r="AX1819">
        <v>1</v>
      </c>
      <c r="AY1819">
        <v>4.9504950495049507E-2</v>
      </c>
      <c r="AZ1819">
        <v>35</v>
      </c>
      <c r="BA1819">
        <v>0.40925615191919196</v>
      </c>
      <c r="BB1819">
        <v>0.91365875150150155</v>
      </c>
      <c r="BC1819">
        <v>49</v>
      </c>
      <c r="BD1819">
        <v>-12</v>
      </c>
      <c r="BE1819">
        <v>7</v>
      </c>
      <c r="BF1819">
        <v>4</v>
      </c>
      <c r="BG1819" s="1" t="s">
        <v>174</v>
      </c>
      <c r="BH1819" s="1" t="s">
        <v>6892</v>
      </c>
      <c r="BI1819" s="1" t="s">
        <v>6889</v>
      </c>
      <c r="BJ1819" s="1" t="s">
        <v>6893</v>
      </c>
      <c r="BK1819">
        <v>1900</v>
      </c>
      <c r="BL1819">
        <v>2.8</v>
      </c>
      <c r="BM1819" s="5" t="d">
        <v>20:29:59.9999999999968050</v>
      </c>
      <c r="BN1819" s="5" t="d">
        <v>21:00:00.000</v>
      </c>
      <c r="BO1819">
        <v>20</v>
      </c>
      <c r="BP1819" t="b">
        <v>1</v>
      </c>
    </row>
    <row r="1820" spans="1:68" x14ac:dyDescent="0.2">
      <c r="A1820" s="1" t="s">
        <v>3857</v>
      </c>
      <c r="B1820" s="1" t="s">
        <v>2842</v>
      </c>
      <c r="C1820" s="2" t="d">
        <v>2026-07-10</v>
      </c>
      <c r="D1820">
        <v>43</v>
      </c>
      <c r="E1820" s="1" t="s">
        <v>165</v>
      </c>
      <c r="F1820">
        <v>117</v>
      </c>
      <c r="G1820">
        <v>11</v>
      </c>
      <c r="H1820">
        <v>0</v>
      </c>
      <c r="I1820">
        <v>0</v>
      </c>
      <c r="J1820">
        <v>11</v>
      </c>
      <c r="K1820">
        <v>0</v>
      </c>
      <c r="L1820">
        <v>0</v>
      </c>
      <c r="M1820" s="1" t="s">
        <v>63</v>
      </c>
      <c r="N1820" s="1" t="s">
        <v>63</v>
      </c>
      <c r="O1820" s="1" t="s">
        <v>3858</v>
      </c>
      <c r="P1820">
        <v>10.636363636363637</v>
      </c>
      <c r="Q1820">
        <v>0</v>
      </c>
      <c r="R1820">
        <v>850</v>
      </c>
      <c r="S1820">
        <v>0</v>
      </c>
      <c r="T1820">
        <v>32</v>
      </c>
      <c r="U1820">
        <v>117</v>
      </c>
      <c r="V1820">
        <v>607</v>
      </c>
      <c r="W1820">
        <v>133860.21</v>
      </c>
      <c r="X1820">
        <v>5.1880341880341883</v>
      </c>
      <c r="Y1820">
        <v>1144.104358974359</v>
      </c>
      <c r="Z1820">
        <v>16.273504273504273</v>
      </c>
      <c r="AA1820">
        <v>20.338317345156696</v>
      </c>
      <c r="AB1820">
        <v>116</v>
      </c>
      <c r="AC1820">
        <v>4.0653597705128206</v>
      </c>
      <c r="AD1820">
        <v>0</v>
      </c>
      <c r="AE1820">
        <v>1.4212454654196394</v>
      </c>
      <c r="AF1820">
        <v>0.67179487179487174</v>
      </c>
      <c r="AG1820">
        <v>0</v>
      </c>
      <c r="AH1820">
        <v>11.237616247150997</v>
      </c>
      <c r="AI1820">
        <v>6.0823046267806271</v>
      </c>
      <c r="AJ1820">
        <v>4095</v>
      </c>
      <c r="AK1820">
        <v>37</v>
      </c>
      <c r="AL1820">
        <v>1</v>
      </c>
      <c r="AM1820">
        <v>1</v>
      </c>
      <c r="AN1820">
        <v>1</v>
      </c>
      <c r="AO1820">
        <v>0</v>
      </c>
      <c r="AP1820">
        <v>0</v>
      </c>
      <c r="AQ1820">
        <v>0</v>
      </c>
      <c r="AR1820">
        <v>82.14</v>
      </c>
      <c r="AS1820" s="1" t="s">
        <v>173</v>
      </c>
      <c r="AT1820">
        <v>116</v>
      </c>
      <c r="AU1820">
        <v>167.05227273333333</v>
      </c>
      <c r="AV1820">
        <v>1011.4692775333333</v>
      </c>
      <c r="AW1820">
        <v>37</v>
      </c>
      <c r="AX1820">
        <v>0.99145299145299148</v>
      </c>
      <c r="AY1820">
        <v>8.5470085470085479E-3</v>
      </c>
      <c r="AZ1820">
        <v>35</v>
      </c>
      <c r="BA1820">
        <v>0.50621900828282829</v>
      </c>
      <c r="BB1820">
        <v>0.91123358336336335</v>
      </c>
      <c r="BC1820">
        <v>49</v>
      </c>
      <c r="BD1820">
        <v>-12</v>
      </c>
      <c r="BE1820">
        <v>8</v>
      </c>
      <c r="BF1820">
        <v>3</v>
      </c>
      <c r="BG1820" s="1" t="s">
        <v>174</v>
      </c>
      <c r="BH1820" s="1" t="s">
        <v>6892</v>
      </c>
      <c r="BI1820" s="1" t="s">
        <v>6889</v>
      </c>
      <c r="BJ1820" s="1" t="s">
        <v>6893</v>
      </c>
      <c r="BK1820">
        <v>1900</v>
      </c>
      <c r="BL1820">
        <v>2.8</v>
      </c>
      <c r="BM1820" s="5" t="d">
        <v>21:00:00.000</v>
      </c>
      <c r="BN1820" s="5" t="d">
        <v>21:30:00.0000000000031950</v>
      </c>
      <c r="BO1820">
        <v>21</v>
      </c>
      <c r="BP1820" t="b">
        <v>1</v>
      </c>
    </row>
    <row r="1821" spans="1:68" x14ac:dyDescent="0.2">
      <c r="A1821" s="1" t="s">
        <v>3859</v>
      </c>
      <c r="B1821" s="1" t="s">
        <v>2842</v>
      </c>
      <c r="C1821" s="2" t="d">
        <v>2026-07-10</v>
      </c>
      <c r="D1821">
        <v>44</v>
      </c>
      <c r="E1821" s="1" t="s">
        <v>165</v>
      </c>
      <c r="F1821">
        <v>106</v>
      </c>
      <c r="G1821">
        <v>11</v>
      </c>
      <c r="H1821">
        <v>0</v>
      </c>
      <c r="I1821">
        <v>0</v>
      </c>
      <c r="J1821">
        <v>11</v>
      </c>
      <c r="K1821">
        <v>0</v>
      </c>
      <c r="L1821">
        <v>0</v>
      </c>
      <c r="M1821" s="1" t="s">
        <v>63</v>
      </c>
      <c r="N1821" s="1" t="s">
        <v>63</v>
      </c>
      <c r="O1821" s="1" t="s">
        <v>3860</v>
      </c>
      <c r="P1821">
        <v>9.6363636363636367</v>
      </c>
      <c r="Q1821">
        <v>0</v>
      </c>
      <c r="R1821">
        <v>850</v>
      </c>
      <c r="S1821">
        <v>0</v>
      </c>
      <c r="T1821">
        <v>32</v>
      </c>
      <c r="U1821">
        <v>106</v>
      </c>
      <c r="V1821">
        <v>536</v>
      </c>
      <c r="W1821">
        <v>122057.57</v>
      </c>
      <c r="X1821">
        <v>5.0566037735849054</v>
      </c>
      <c r="Y1821">
        <v>1151.4865094339623</v>
      </c>
      <c r="Z1821">
        <v>15.584905660377359</v>
      </c>
      <c r="AA1821">
        <v>20.779457083018869</v>
      </c>
      <c r="AB1821">
        <v>106</v>
      </c>
      <c r="AC1821">
        <v>5.1945514226415099</v>
      </c>
      <c r="AD1821">
        <v>5.815497169811318E-3</v>
      </c>
      <c r="AE1821">
        <v>1.368196851240715</v>
      </c>
      <c r="AF1821">
        <v>0.66257861635220128</v>
      </c>
      <c r="AG1821">
        <v>0</v>
      </c>
      <c r="AH1821">
        <v>11.573406390566037</v>
      </c>
      <c r="AI1821">
        <v>6.16820185754717</v>
      </c>
      <c r="AJ1821">
        <v>3710</v>
      </c>
      <c r="AK1821">
        <v>37</v>
      </c>
      <c r="AL1821">
        <v>1</v>
      </c>
      <c r="AM1821">
        <v>1</v>
      </c>
      <c r="AN1821">
        <v>1</v>
      </c>
      <c r="AO1821">
        <v>0</v>
      </c>
      <c r="AP1821">
        <v>0</v>
      </c>
      <c r="AQ1821">
        <v>0</v>
      </c>
      <c r="AR1821">
        <v>664.79</v>
      </c>
      <c r="AS1821" s="1" t="s">
        <v>173</v>
      </c>
      <c r="AT1821">
        <v>106</v>
      </c>
      <c r="AU1821">
        <v>144.52525528333334</v>
      </c>
      <c r="AV1821">
        <v>1007.8436864166666</v>
      </c>
      <c r="AW1821">
        <v>37</v>
      </c>
      <c r="AX1821">
        <v>1</v>
      </c>
      <c r="AY1821">
        <v>9.433962264150943E-3</v>
      </c>
      <c r="AZ1821">
        <v>35</v>
      </c>
      <c r="BA1821">
        <v>0.43795531904040408</v>
      </c>
      <c r="BB1821">
        <v>0.90796728506006008</v>
      </c>
      <c r="BC1821">
        <v>48</v>
      </c>
      <c r="BD1821">
        <v>-11</v>
      </c>
      <c r="BE1821">
        <v>7</v>
      </c>
      <c r="BF1821">
        <v>4</v>
      </c>
      <c r="BG1821" s="1" t="s">
        <v>174</v>
      </c>
      <c r="BH1821" s="1" t="s">
        <v>6892</v>
      </c>
      <c r="BI1821" s="1" t="s">
        <v>6889</v>
      </c>
      <c r="BJ1821" s="1" t="s">
        <v>6893</v>
      </c>
      <c r="BK1821">
        <v>1900</v>
      </c>
      <c r="BL1821">
        <v>2.8</v>
      </c>
      <c r="BM1821" s="5" t="d">
        <v>21:30:00.0000000000031950</v>
      </c>
      <c r="BN1821" s="5" t="d">
        <v>21:59:59.9999999999968050</v>
      </c>
      <c r="BO1821">
        <v>21</v>
      </c>
      <c r="BP1821" t="b">
        <v>1</v>
      </c>
    </row>
    <row r="1822" spans="1:68" x14ac:dyDescent="0.2">
      <c r="A1822" s="1" t="s">
        <v>3861</v>
      </c>
      <c r="B1822" s="1" t="s">
        <v>2842</v>
      </c>
      <c r="C1822" s="2" t="d">
        <v>2026-07-10</v>
      </c>
      <c r="D1822">
        <v>45</v>
      </c>
      <c r="E1822" s="1" t="s">
        <v>165</v>
      </c>
      <c r="F1822">
        <v>75</v>
      </c>
      <c r="G1822">
        <v>8</v>
      </c>
      <c r="H1822">
        <v>0</v>
      </c>
      <c r="I1822">
        <v>0</v>
      </c>
      <c r="J1822">
        <v>8</v>
      </c>
      <c r="K1822">
        <v>0</v>
      </c>
      <c r="L1822">
        <v>0</v>
      </c>
      <c r="M1822" s="1" t="s">
        <v>63</v>
      </c>
      <c r="N1822" s="1" t="s">
        <v>63</v>
      </c>
      <c r="O1822" s="1" t="s">
        <v>3862</v>
      </c>
      <c r="P1822">
        <v>9.375</v>
      </c>
      <c r="Q1822">
        <v>0</v>
      </c>
      <c r="R1822">
        <v>850</v>
      </c>
      <c r="S1822">
        <v>0</v>
      </c>
      <c r="T1822">
        <v>32</v>
      </c>
      <c r="U1822">
        <v>75</v>
      </c>
      <c r="V1822">
        <v>379</v>
      </c>
      <c r="W1822">
        <v>82298.880000000005</v>
      </c>
      <c r="X1822">
        <v>5.0533333333333337</v>
      </c>
      <c r="Y1822">
        <v>1097.3184000000001</v>
      </c>
      <c r="Z1822">
        <v>12.4</v>
      </c>
      <c r="AA1822">
        <v>16.726893114000003</v>
      </c>
      <c r="AB1822">
        <v>69</v>
      </c>
      <c r="AC1822">
        <v>4.4344252868888896</v>
      </c>
      <c r="AD1822">
        <v>1.8246755555555467E-4</v>
      </c>
      <c r="AE1822">
        <v>1.3442719235292999</v>
      </c>
      <c r="AF1822">
        <v>0.68977777777777782</v>
      </c>
      <c r="AG1822">
        <v>0</v>
      </c>
      <c r="AH1822">
        <v>7.6769803422222234</v>
      </c>
      <c r="AI1822">
        <v>6.0605694851111105</v>
      </c>
      <c r="AJ1822">
        <v>2250</v>
      </c>
      <c r="AK1822">
        <v>37</v>
      </c>
      <c r="AL1822">
        <v>3</v>
      </c>
      <c r="AM1822">
        <v>3</v>
      </c>
      <c r="AN1822">
        <v>1</v>
      </c>
      <c r="AO1822">
        <v>1</v>
      </c>
      <c r="AP1822">
        <v>1</v>
      </c>
      <c r="AQ1822">
        <v>0</v>
      </c>
      <c r="AR1822">
        <v>1221.9199999999998</v>
      </c>
      <c r="AS1822" s="1" t="s">
        <v>173</v>
      </c>
      <c r="AT1822">
        <v>69</v>
      </c>
      <c r="AU1822">
        <v>96.435712383333339</v>
      </c>
      <c r="AV1822">
        <v>1000.8807889</v>
      </c>
      <c r="AW1822">
        <v>37</v>
      </c>
      <c r="AX1822">
        <v>0.92</v>
      </c>
      <c r="AY1822">
        <v>0.04</v>
      </c>
      <c r="AZ1822">
        <v>30</v>
      </c>
      <c r="BA1822">
        <v>0.40181546826388892</v>
      </c>
      <c r="BB1822">
        <v>0.9016944044144144</v>
      </c>
      <c r="BC1822">
        <v>48</v>
      </c>
      <c r="BD1822">
        <v>-11</v>
      </c>
      <c r="BE1822">
        <v>5</v>
      </c>
      <c r="BF1822">
        <v>3</v>
      </c>
      <c r="BG1822" s="1" t="s">
        <v>174</v>
      </c>
      <c r="BH1822" s="1" t="s">
        <v>6892</v>
      </c>
      <c r="BI1822" s="1" t="s">
        <v>6889</v>
      </c>
      <c r="BJ1822" s="1" t="s">
        <v>6893</v>
      </c>
      <c r="BK1822">
        <v>1900</v>
      </c>
      <c r="BL1822">
        <v>2.8</v>
      </c>
      <c r="BM1822" s="5" t="d">
        <v>21:59:59.9999999999968050</v>
      </c>
      <c r="BN1822" s="5" t="d">
        <v>22:30:00.000</v>
      </c>
      <c r="BO1822">
        <v>22</v>
      </c>
      <c r="BP1822" t="b">
        <v>0</v>
      </c>
    </row>
    <row r="1823" spans="1:68" x14ac:dyDescent="0.2">
      <c r="A1823" s="1" t="s">
        <v>3863</v>
      </c>
      <c r="B1823" s="1" t="s">
        <v>2842</v>
      </c>
      <c r="C1823" s="2" t="d">
        <v>2026-07-10</v>
      </c>
      <c r="D1823">
        <v>46</v>
      </c>
      <c r="E1823" s="1" t="s">
        <v>165</v>
      </c>
      <c r="F1823">
        <v>50</v>
      </c>
      <c r="G1823">
        <v>8</v>
      </c>
      <c r="H1823">
        <v>0</v>
      </c>
      <c r="I1823">
        <v>0</v>
      </c>
      <c r="J1823">
        <v>8</v>
      </c>
      <c r="K1823">
        <v>0</v>
      </c>
      <c r="L1823">
        <v>0</v>
      </c>
      <c r="M1823" s="1" t="s">
        <v>63</v>
      </c>
      <c r="N1823" s="1" t="s">
        <v>63</v>
      </c>
      <c r="O1823" s="1" t="s">
        <v>3864</v>
      </c>
      <c r="P1823">
        <v>6.25</v>
      </c>
      <c r="Q1823">
        <v>0</v>
      </c>
      <c r="R1823">
        <v>850</v>
      </c>
      <c r="S1823">
        <v>0</v>
      </c>
      <c r="T1823">
        <v>32</v>
      </c>
      <c r="U1823">
        <v>50</v>
      </c>
      <c r="V1823">
        <v>255</v>
      </c>
      <c r="W1823">
        <v>55903.02</v>
      </c>
      <c r="X1823">
        <v>5.0999999999999996</v>
      </c>
      <c r="Y1823">
        <v>1118.0603999999998</v>
      </c>
      <c r="Z1823">
        <v>11.26</v>
      </c>
      <c r="AA1823">
        <v>9.4637493263333337</v>
      </c>
      <c r="AB1823">
        <v>3</v>
      </c>
      <c r="AC1823">
        <v>5.9573789666666668E-2</v>
      </c>
      <c r="AD1823">
        <v>0</v>
      </c>
      <c r="AE1823">
        <v>1.3951211005441515</v>
      </c>
      <c r="AF1823">
        <v>0.61599999999999999</v>
      </c>
      <c r="AG1823">
        <v>1.6661360840000001</v>
      </c>
      <c r="AH1823">
        <v>1.9935672333333331E-2</v>
      </c>
      <c r="AI1823">
        <v>6.5430258873333331</v>
      </c>
      <c r="AJ1823">
        <v>1500</v>
      </c>
      <c r="AK1823">
        <v>37</v>
      </c>
      <c r="AL1823">
        <v>2</v>
      </c>
      <c r="AM1823">
        <v>2</v>
      </c>
      <c r="AN1823">
        <v>1</v>
      </c>
      <c r="AO1823">
        <v>0</v>
      </c>
      <c r="AP1823">
        <v>1</v>
      </c>
      <c r="AQ1823">
        <v>0</v>
      </c>
      <c r="AR1823">
        <v>308.22000000000003</v>
      </c>
      <c r="AS1823" s="1" t="s">
        <v>125</v>
      </c>
      <c r="AT1823">
        <v>2</v>
      </c>
      <c r="AU1823">
        <v>73.876019900000003</v>
      </c>
      <c r="AV1823">
        <v>701.23631943333328</v>
      </c>
      <c r="AW1823">
        <v>37</v>
      </c>
      <c r="AX1823">
        <v>0.06</v>
      </c>
      <c r="AY1823">
        <v>0.04</v>
      </c>
      <c r="AZ1823">
        <v>30</v>
      </c>
      <c r="BA1823">
        <v>0.30781674958333333</v>
      </c>
      <c r="BB1823">
        <v>0.63174443192192187</v>
      </c>
      <c r="BC1823">
        <v>34</v>
      </c>
      <c r="BD1823">
        <v>3</v>
      </c>
      <c r="BE1823">
        <v>4</v>
      </c>
      <c r="BF1823">
        <v>4</v>
      </c>
      <c r="BG1823" s="1" t="s">
        <v>99</v>
      </c>
      <c r="BH1823" s="1" t="s">
        <v>6892</v>
      </c>
      <c r="BI1823" s="1" t="s">
        <v>6889</v>
      </c>
      <c r="BJ1823" s="1" t="s">
        <v>6893</v>
      </c>
      <c r="BK1823">
        <v>1900</v>
      </c>
      <c r="BL1823">
        <v>2.8</v>
      </c>
      <c r="BM1823" s="5" t="d">
        <v>22:30:00.000</v>
      </c>
      <c r="BN1823" s="5" t="d">
        <v>23:00:00.0000000000031950</v>
      </c>
      <c r="BO1823">
        <v>22</v>
      </c>
      <c r="BP1823" t="b">
        <v>0</v>
      </c>
    </row>
    <row r="1824" spans="1:68" x14ac:dyDescent="0.2">
      <c r="A1824" s="1" t="s">
        <v>3865</v>
      </c>
      <c r="B1824" s="1" t="s">
        <v>2842</v>
      </c>
      <c r="C1824" s="2" t="d">
        <v>2026-07-10</v>
      </c>
      <c r="D1824">
        <v>47</v>
      </c>
      <c r="E1824" s="1" t="s">
        <v>187</v>
      </c>
      <c r="F1824">
        <v>35</v>
      </c>
      <c r="G1824">
        <v>8</v>
      </c>
      <c r="H1824">
        <v>0</v>
      </c>
      <c r="I1824">
        <v>2</v>
      </c>
      <c r="J1824">
        <v>6</v>
      </c>
      <c r="K1824">
        <v>0</v>
      </c>
      <c r="L1824">
        <v>1</v>
      </c>
      <c r="M1824" s="1" t="s">
        <v>63</v>
      </c>
      <c r="N1824" s="1" t="s">
        <v>3162</v>
      </c>
      <c r="O1824" s="1" t="s">
        <v>3866</v>
      </c>
      <c r="P1824">
        <v>5.833333333333333</v>
      </c>
      <c r="Q1824">
        <v>0</v>
      </c>
      <c r="R1824">
        <v>850</v>
      </c>
      <c r="S1824">
        <v>1</v>
      </c>
      <c r="T1824">
        <v>31</v>
      </c>
      <c r="U1824">
        <v>35</v>
      </c>
      <c r="V1824">
        <v>175</v>
      </c>
      <c r="W1824">
        <v>40627.949999999997</v>
      </c>
      <c r="X1824">
        <v>5</v>
      </c>
      <c r="Y1824">
        <v>1160.7985714285714</v>
      </c>
      <c r="Z1824">
        <v>10.942857142857143</v>
      </c>
      <c r="AA1824">
        <v>9.5453465466666678</v>
      </c>
      <c r="AB1824">
        <v>6</v>
      </c>
      <c r="AC1824">
        <v>0.15123558714285715</v>
      </c>
      <c r="AD1824">
        <v>0</v>
      </c>
      <c r="AE1824">
        <v>1.2842714947031832</v>
      </c>
      <c r="AF1824">
        <v>0.63380952380952382</v>
      </c>
      <c r="AG1824">
        <v>1.9180810090476192</v>
      </c>
      <c r="AH1824">
        <v>0</v>
      </c>
      <c r="AI1824">
        <v>6.6739321928571425</v>
      </c>
      <c r="AJ1824">
        <v>1050</v>
      </c>
      <c r="AK1824">
        <v>37</v>
      </c>
      <c r="AL1824">
        <v>1</v>
      </c>
      <c r="AM1824">
        <v>1</v>
      </c>
      <c r="AN1824">
        <v>0</v>
      </c>
      <c r="AO1824">
        <v>0</v>
      </c>
      <c r="AP1824">
        <v>1</v>
      </c>
      <c r="AQ1824">
        <v>0</v>
      </c>
      <c r="AR1824">
        <v>372.81</v>
      </c>
      <c r="AS1824" s="1" t="s">
        <v>65</v>
      </c>
      <c r="AT1824">
        <v>5</v>
      </c>
      <c r="AU1824">
        <v>45.817660783333338</v>
      </c>
      <c r="AV1824">
        <v>421.15529066666664</v>
      </c>
      <c r="AW1824">
        <v>22</v>
      </c>
      <c r="AX1824">
        <v>0.17142857142857143</v>
      </c>
      <c r="AY1824">
        <v>2.8571428571428571E-2</v>
      </c>
      <c r="AZ1824">
        <v>30</v>
      </c>
      <c r="BA1824">
        <v>0.25454255990740743</v>
      </c>
      <c r="BB1824">
        <v>0.37941918078078074</v>
      </c>
      <c r="BC1824">
        <v>21</v>
      </c>
      <c r="BD1824">
        <v>16</v>
      </c>
      <c r="BE1824">
        <v>3</v>
      </c>
      <c r="BF1824">
        <v>3</v>
      </c>
      <c r="BG1824" s="1" t="s">
        <v>83</v>
      </c>
      <c r="BH1824" s="1" t="s">
        <v>6892</v>
      </c>
      <c r="BI1824" s="1" t="s">
        <v>6889</v>
      </c>
      <c r="BJ1824" s="1" t="s">
        <v>6893</v>
      </c>
      <c r="BK1824">
        <v>1900</v>
      </c>
      <c r="BL1824">
        <v>2.8</v>
      </c>
      <c r="BM1824" s="5" t="d">
        <v>23:00:00.0000000000031950</v>
      </c>
      <c r="BN1824" s="5" t="d">
        <v>23:29:59.9999999999968050</v>
      </c>
      <c r="BO1824">
        <v>23</v>
      </c>
      <c r="BP1824" t="b">
        <v>0</v>
      </c>
    </row>
    <row r="1825" spans="1:68" x14ac:dyDescent="0.2">
      <c r="A1825" s="1" t="s">
        <v>3867</v>
      </c>
      <c r="B1825" s="1" t="s">
        <v>2842</v>
      </c>
      <c r="C1825" s="2" t="d">
        <v>2026-07-10</v>
      </c>
      <c r="D1825">
        <v>48</v>
      </c>
      <c r="E1825" s="1" t="s">
        <v>187</v>
      </c>
      <c r="F1825">
        <v>30</v>
      </c>
      <c r="G1825">
        <v>8</v>
      </c>
      <c r="H1825">
        <v>0</v>
      </c>
      <c r="I1825">
        <v>2</v>
      </c>
      <c r="J1825">
        <v>6</v>
      </c>
      <c r="K1825">
        <v>0</v>
      </c>
      <c r="L1825">
        <v>1</v>
      </c>
      <c r="M1825" s="1" t="s">
        <v>63</v>
      </c>
      <c r="N1825" s="1" t="s">
        <v>3079</v>
      </c>
      <c r="O1825" s="1" t="s">
        <v>3868</v>
      </c>
      <c r="P1825">
        <v>5</v>
      </c>
      <c r="Q1825">
        <v>0</v>
      </c>
      <c r="R1825">
        <v>850</v>
      </c>
      <c r="S1825">
        <v>1</v>
      </c>
      <c r="T1825">
        <v>30</v>
      </c>
      <c r="U1825">
        <v>30</v>
      </c>
      <c r="V1825">
        <v>153</v>
      </c>
      <c r="W1825">
        <v>36930.86</v>
      </c>
      <c r="X1825">
        <v>5.0999999999999996</v>
      </c>
      <c r="Y1825">
        <v>1231.0286666666666</v>
      </c>
      <c r="Z1825">
        <v>10.666666666666666</v>
      </c>
      <c r="AA1825">
        <v>9.866078749444446</v>
      </c>
      <c r="AB1825">
        <v>8</v>
      </c>
      <c r="AC1825">
        <v>0.22408518111111111</v>
      </c>
      <c r="AD1825">
        <v>0</v>
      </c>
      <c r="AE1825">
        <v>1.3655856220625515</v>
      </c>
      <c r="AF1825">
        <v>0.66833333333333333</v>
      </c>
      <c r="AG1825">
        <v>2.0339189477777775</v>
      </c>
      <c r="AH1825">
        <v>0</v>
      </c>
      <c r="AI1825">
        <v>6.8966042400000003</v>
      </c>
      <c r="AJ1825">
        <v>900</v>
      </c>
      <c r="AK1825">
        <v>37</v>
      </c>
      <c r="AL1825">
        <v>1</v>
      </c>
      <c r="AM1825">
        <v>1</v>
      </c>
      <c r="AN1825">
        <v>1</v>
      </c>
      <c r="AO1825">
        <v>0</v>
      </c>
      <c r="AP1825">
        <v>0</v>
      </c>
      <c r="AQ1825">
        <v>0</v>
      </c>
      <c r="AR1825">
        <v>446.03</v>
      </c>
      <c r="AS1825" s="1" t="s">
        <v>65</v>
      </c>
      <c r="AT1825">
        <v>7</v>
      </c>
      <c r="AU1825">
        <v>41.332462849999999</v>
      </c>
      <c r="AV1825">
        <v>323.80215620000001</v>
      </c>
      <c r="AW1825">
        <v>21</v>
      </c>
      <c r="AX1825">
        <v>0.26666666666666666</v>
      </c>
      <c r="AY1825">
        <v>3.3333333333333333E-2</v>
      </c>
      <c r="AZ1825">
        <v>30</v>
      </c>
      <c r="BA1825">
        <v>0.2296247936111111</v>
      </c>
      <c r="BB1825">
        <v>0.29171365423423423</v>
      </c>
      <c r="BC1825">
        <v>16</v>
      </c>
      <c r="BD1825">
        <v>21</v>
      </c>
      <c r="BE1825">
        <v>2</v>
      </c>
      <c r="BF1825">
        <v>4</v>
      </c>
      <c r="BG1825" s="1" t="s">
        <v>83</v>
      </c>
      <c r="BH1825" s="1" t="s">
        <v>6892</v>
      </c>
      <c r="BI1825" s="1" t="s">
        <v>6889</v>
      </c>
      <c r="BJ1825" s="1" t="s">
        <v>6893</v>
      </c>
      <c r="BK1825">
        <v>1900</v>
      </c>
      <c r="BL1825">
        <v>2.8</v>
      </c>
      <c r="BM1825" s="5" t="d">
        <v>23:29:59.9999999999968050</v>
      </c>
      <c r="BN1825" s="5" t="d">
        <v>1899-12-30</v>
      </c>
      <c r="BO1825">
        <v>23</v>
      </c>
      <c r="BP1825" t="b">
        <v>0</v>
      </c>
    </row>
    <row r="1826" spans="1:68" x14ac:dyDescent="0.2">
      <c r="A1826" s="1" t="s">
        <v>3869</v>
      </c>
      <c r="B1826" s="1" t="s">
        <v>2842</v>
      </c>
      <c r="C1826" s="2" t="d">
        <v>2026-07-11</v>
      </c>
      <c r="D1826">
        <v>1</v>
      </c>
      <c r="E1826" s="1" t="s">
        <v>61</v>
      </c>
      <c r="F1826">
        <v>5</v>
      </c>
      <c r="G1826">
        <v>15</v>
      </c>
      <c r="H1826">
        <v>12</v>
      </c>
      <c r="I1826">
        <v>2</v>
      </c>
      <c r="J1826">
        <v>1</v>
      </c>
      <c r="K1826">
        <v>900</v>
      </c>
      <c r="L1826">
        <v>1</v>
      </c>
      <c r="M1826" s="1" t="s">
        <v>3870</v>
      </c>
      <c r="N1826" s="1" t="s">
        <v>2968</v>
      </c>
      <c r="O1826" s="1" t="s">
        <v>3294</v>
      </c>
      <c r="P1826">
        <v>5</v>
      </c>
      <c r="Q1826">
        <v>900</v>
      </c>
      <c r="R1826">
        <v>9100</v>
      </c>
      <c r="S1826">
        <v>1</v>
      </c>
      <c r="T1826">
        <v>49</v>
      </c>
      <c r="U1826">
        <v>5</v>
      </c>
      <c r="V1826">
        <v>22</v>
      </c>
      <c r="W1826">
        <v>4766.3599999999997</v>
      </c>
      <c r="X1826">
        <v>4.4000000000000004</v>
      </c>
      <c r="Y1826">
        <v>953.27199999999993</v>
      </c>
      <c r="Z1826">
        <v>10.8</v>
      </c>
      <c r="AA1826">
        <v>8.9571826933333334</v>
      </c>
      <c r="AB1826">
        <v>1</v>
      </c>
      <c r="AC1826">
        <v>4.1364906666666798E-2</v>
      </c>
      <c r="AD1826">
        <v>0</v>
      </c>
      <c r="AE1826">
        <v>1.1106974205921412</v>
      </c>
      <c r="AF1826">
        <v>0.39</v>
      </c>
      <c r="AG1826">
        <v>1.5006974133333333</v>
      </c>
      <c r="AH1826">
        <v>0</v>
      </c>
      <c r="AI1826">
        <v>6.6764852733333324</v>
      </c>
      <c r="AJ1826">
        <v>150</v>
      </c>
      <c r="AK1826">
        <v>62</v>
      </c>
      <c r="AL1826">
        <v>1</v>
      </c>
      <c r="AM1826">
        <v>1</v>
      </c>
      <c r="AN1826">
        <v>1</v>
      </c>
      <c r="AO1826">
        <v>0</v>
      </c>
      <c r="AP1826">
        <v>0</v>
      </c>
      <c r="AQ1826">
        <v>0</v>
      </c>
      <c r="AR1826">
        <v>145.24</v>
      </c>
      <c r="AS1826" s="1" t="s">
        <v>125</v>
      </c>
      <c r="AT1826">
        <v>1</v>
      </c>
      <c r="AU1826">
        <v>6.0100712666666665</v>
      </c>
      <c r="AV1826">
        <v>108.42050833333333</v>
      </c>
      <c r="AW1826">
        <v>12</v>
      </c>
      <c r="AX1826">
        <v>0.2</v>
      </c>
      <c r="AY1826">
        <v>0.2</v>
      </c>
      <c r="AZ1826">
        <v>30</v>
      </c>
      <c r="BA1826">
        <v>0.20033570888888888</v>
      </c>
      <c r="BB1826">
        <v>5.8290595878136196E-2</v>
      </c>
      <c r="BC1826">
        <v>6</v>
      </c>
      <c r="BD1826">
        <v>56</v>
      </c>
      <c r="BE1826">
        <v>1</v>
      </c>
      <c r="BF1826">
        <v>0</v>
      </c>
      <c r="BG1826" s="1" t="s">
        <v>209</v>
      </c>
      <c r="BH1826" s="1" t="s">
        <v>6892</v>
      </c>
      <c r="BI1826" s="1" t="s">
        <v>6889</v>
      </c>
      <c r="BJ1826" s="1" t="s">
        <v>6893</v>
      </c>
      <c r="BK1826">
        <v>1900</v>
      </c>
      <c r="BL1826">
        <v>2.8</v>
      </c>
      <c r="BM1826" s="5" t="d">
        <v>1899-12-30</v>
      </c>
      <c r="BN1826" s="5" t="d">
        <v>00:29:59.99999999999990100</v>
      </c>
      <c r="BO1826">
        <v>0</v>
      </c>
      <c r="BP1826" t="b">
        <v>0</v>
      </c>
    </row>
    <row r="1827" spans="1:68" x14ac:dyDescent="0.2">
      <c r="A1827" s="1" t="s">
        <v>3871</v>
      </c>
      <c r="B1827" s="1" t="s">
        <v>2842</v>
      </c>
      <c r="C1827" s="2" t="d">
        <v>2026-07-11</v>
      </c>
      <c r="D1827">
        <v>2</v>
      </c>
      <c r="E1827" s="1" t="s">
        <v>61</v>
      </c>
      <c r="F1827">
        <v>5</v>
      </c>
      <c r="G1827">
        <v>15</v>
      </c>
      <c r="H1827">
        <v>12</v>
      </c>
      <c r="I1827">
        <v>2</v>
      </c>
      <c r="J1827">
        <v>1</v>
      </c>
      <c r="K1827">
        <v>900</v>
      </c>
      <c r="L1827">
        <v>1</v>
      </c>
      <c r="M1827" s="1" t="s">
        <v>3872</v>
      </c>
      <c r="N1827" s="1" t="s">
        <v>3083</v>
      </c>
      <c r="O1827" s="1" t="s">
        <v>3692</v>
      </c>
      <c r="P1827">
        <v>5</v>
      </c>
      <c r="Q1827">
        <v>900</v>
      </c>
      <c r="R1827">
        <v>8200</v>
      </c>
      <c r="S1827">
        <v>1</v>
      </c>
      <c r="T1827">
        <v>48</v>
      </c>
      <c r="U1827">
        <v>5</v>
      </c>
      <c r="V1827">
        <v>34</v>
      </c>
      <c r="W1827">
        <v>7203.3</v>
      </c>
      <c r="X1827">
        <v>6.8</v>
      </c>
      <c r="Y1827">
        <v>1440.66</v>
      </c>
      <c r="Z1827">
        <v>9.6</v>
      </c>
      <c r="AA1827">
        <v>8.2203738066666663</v>
      </c>
      <c r="AB1827">
        <v>1</v>
      </c>
      <c r="AC1827">
        <v>0.22277525333333337</v>
      </c>
      <c r="AD1827">
        <v>0.2270056733333333</v>
      </c>
      <c r="AE1827">
        <v>1.5973106559342871</v>
      </c>
      <c r="AF1827">
        <v>0.82</v>
      </c>
      <c r="AG1827">
        <v>2.6443163266666665</v>
      </c>
      <c r="AH1827">
        <v>0</v>
      </c>
      <c r="AI1827">
        <v>4.9160574700000002</v>
      </c>
      <c r="AJ1827">
        <v>150</v>
      </c>
      <c r="AK1827">
        <v>60</v>
      </c>
      <c r="AL1827">
        <v>1</v>
      </c>
      <c r="AM1827">
        <v>1</v>
      </c>
      <c r="AN1827">
        <v>1</v>
      </c>
      <c r="AO1827">
        <v>0</v>
      </c>
      <c r="AP1827">
        <v>0</v>
      </c>
      <c r="AQ1827">
        <v>0</v>
      </c>
      <c r="AR1827">
        <v>580.30999999999995</v>
      </c>
      <c r="AS1827" s="1" t="s">
        <v>65</v>
      </c>
      <c r="AT1827">
        <v>1</v>
      </c>
      <c r="AU1827">
        <v>7.9865532333333338</v>
      </c>
      <c r="AV1827">
        <v>44.880602466666666</v>
      </c>
      <c r="AW1827">
        <v>3</v>
      </c>
      <c r="AX1827">
        <v>0.2</v>
      </c>
      <c r="AY1827">
        <v>0.2</v>
      </c>
      <c r="AZ1827">
        <v>30</v>
      </c>
      <c r="BA1827">
        <v>0.26621844111111115</v>
      </c>
      <c r="BB1827">
        <v>2.4933668037037036E-2</v>
      </c>
      <c r="BC1827">
        <v>3</v>
      </c>
      <c r="BD1827">
        <v>57</v>
      </c>
      <c r="BE1827">
        <v>1</v>
      </c>
      <c r="BF1827">
        <v>0</v>
      </c>
      <c r="BG1827" s="1" t="s">
        <v>83</v>
      </c>
      <c r="BH1827" s="1" t="s">
        <v>6892</v>
      </c>
      <c r="BI1827" s="1" t="s">
        <v>6889</v>
      </c>
      <c r="BJ1827" s="1" t="s">
        <v>6893</v>
      </c>
      <c r="BK1827">
        <v>1900</v>
      </c>
      <c r="BL1827">
        <v>2.8</v>
      </c>
      <c r="BM1827" s="5" t="d">
        <v>00:29:59.99999999999990100</v>
      </c>
      <c r="BN1827" s="5" t="d">
        <v>00:59:59.99999999999980200</v>
      </c>
      <c r="BO1827">
        <v>0</v>
      </c>
      <c r="BP1827" t="b">
        <v>0</v>
      </c>
    </row>
    <row r="1828" spans="1:68" x14ac:dyDescent="0.2">
      <c r="A1828" s="1" t="s">
        <v>3873</v>
      </c>
      <c r="B1828" s="1" t="s">
        <v>2842</v>
      </c>
      <c r="C1828" s="2" t="d">
        <v>2026-07-11</v>
      </c>
      <c r="D1828">
        <v>3</v>
      </c>
      <c r="E1828" s="1" t="s">
        <v>61</v>
      </c>
      <c r="F1828">
        <v>9</v>
      </c>
      <c r="G1828">
        <v>7</v>
      </c>
      <c r="H1828">
        <v>6</v>
      </c>
      <c r="I1828">
        <v>0</v>
      </c>
      <c r="J1828">
        <v>1</v>
      </c>
      <c r="K1828">
        <v>450</v>
      </c>
      <c r="L1828">
        <v>0</v>
      </c>
      <c r="M1828" s="1" t="s">
        <v>3874</v>
      </c>
      <c r="N1828" s="1" t="s">
        <v>63</v>
      </c>
      <c r="O1828" s="1" t="s">
        <v>2856</v>
      </c>
      <c r="P1828">
        <v>9</v>
      </c>
      <c r="Q1828">
        <v>450</v>
      </c>
      <c r="R1828">
        <v>7750</v>
      </c>
      <c r="S1828">
        <v>0</v>
      </c>
      <c r="T1828">
        <v>48</v>
      </c>
      <c r="U1828">
        <v>9</v>
      </c>
      <c r="V1828">
        <v>41</v>
      </c>
      <c r="W1828">
        <v>8225.26</v>
      </c>
      <c r="X1828">
        <v>4.5555555555555554</v>
      </c>
      <c r="Y1828">
        <v>913.91777777777781</v>
      </c>
      <c r="Z1828">
        <v>10.111111111111111</v>
      </c>
      <c r="AA1828">
        <v>9.0992771148148162</v>
      </c>
      <c r="AB1828">
        <v>2</v>
      </c>
      <c r="AC1828">
        <v>0.14136006481481486</v>
      </c>
      <c r="AD1828">
        <v>0.32746090740740741</v>
      </c>
      <c r="AE1828">
        <v>1.127951784874007</v>
      </c>
      <c r="AF1828">
        <v>0.54629629629629628</v>
      </c>
      <c r="AG1828">
        <v>2.0017089833333332</v>
      </c>
      <c r="AH1828">
        <v>0</v>
      </c>
      <c r="AI1828">
        <v>6.1160866388888895</v>
      </c>
      <c r="AJ1828">
        <v>270</v>
      </c>
      <c r="AK1828">
        <v>25</v>
      </c>
      <c r="AL1828">
        <v>1</v>
      </c>
      <c r="AM1828">
        <v>1</v>
      </c>
      <c r="AN1828">
        <v>1</v>
      </c>
      <c r="AO1828">
        <v>0</v>
      </c>
      <c r="AP1828">
        <v>0</v>
      </c>
      <c r="AQ1828">
        <v>0</v>
      </c>
      <c r="AR1828">
        <v>186.54</v>
      </c>
      <c r="AS1828" s="1" t="s">
        <v>65</v>
      </c>
      <c r="AT1828">
        <v>2</v>
      </c>
      <c r="AU1828">
        <v>10.151566000000001</v>
      </c>
      <c r="AV1828">
        <v>68.699890416666662</v>
      </c>
      <c r="AW1828">
        <v>7</v>
      </c>
      <c r="AX1828">
        <v>0.22222222222222221</v>
      </c>
      <c r="AY1828">
        <v>0.1111111111111111</v>
      </c>
      <c r="AZ1828">
        <v>30</v>
      </c>
      <c r="BA1828">
        <v>0.33838553333333338</v>
      </c>
      <c r="BB1828">
        <v>9.1599853888888888E-2</v>
      </c>
      <c r="BC1828">
        <v>4</v>
      </c>
      <c r="BD1828">
        <v>21</v>
      </c>
      <c r="BE1828">
        <v>1</v>
      </c>
      <c r="BF1828">
        <v>0</v>
      </c>
      <c r="BG1828" s="1" t="s">
        <v>83</v>
      </c>
      <c r="BH1828" s="1" t="s">
        <v>6892</v>
      </c>
      <c r="BI1828" s="1" t="s">
        <v>6889</v>
      </c>
      <c r="BJ1828" s="1" t="s">
        <v>6893</v>
      </c>
      <c r="BK1828">
        <v>1900</v>
      </c>
      <c r="BL1828">
        <v>2.8</v>
      </c>
      <c r="BM1828" s="5" t="d">
        <v>00:59:59.99999999999980200</v>
      </c>
      <c r="BN1828" s="5" t="d">
        <v>01:30:00.000</v>
      </c>
      <c r="BO1828">
        <v>1</v>
      </c>
      <c r="BP1828" t="b">
        <v>0</v>
      </c>
    </row>
    <row r="1829" spans="1:68" x14ac:dyDescent="0.2">
      <c r="A1829" s="1" t="s">
        <v>3875</v>
      </c>
      <c r="B1829" s="1" t="s">
        <v>2842</v>
      </c>
      <c r="C1829" s="2" t="d">
        <v>2026-07-11</v>
      </c>
      <c r="D1829">
        <v>4</v>
      </c>
      <c r="E1829" s="1" t="s">
        <v>61</v>
      </c>
      <c r="F1829">
        <v>4</v>
      </c>
      <c r="G1829">
        <v>7</v>
      </c>
      <c r="H1829">
        <v>6</v>
      </c>
      <c r="I1829">
        <v>0</v>
      </c>
      <c r="J1829">
        <v>1</v>
      </c>
      <c r="K1829">
        <v>450</v>
      </c>
      <c r="L1829">
        <v>0</v>
      </c>
      <c r="M1829" s="1" t="s">
        <v>3876</v>
      </c>
      <c r="N1829" s="1" t="s">
        <v>63</v>
      </c>
      <c r="O1829" s="1" t="s">
        <v>2859</v>
      </c>
      <c r="P1829">
        <v>4</v>
      </c>
      <c r="Q1829">
        <v>450</v>
      </c>
      <c r="R1829">
        <v>7300</v>
      </c>
      <c r="S1829">
        <v>0</v>
      </c>
      <c r="T1829">
        <v>48</v>
      </c>
      <c r="U1829">
        <v>4</v>
      </c>
      <c r="V1829">
        <v>17</v>
      </c>
      <c r="W1829">
        <v>4700.72</v>
      </c>
      <c r="X1829">
        <v>4.25</v>
      </c>
      <c r="Y1829">
        <v>1175.18</v>
      </c>
      <c r="Z1829">
        <v>10.5</v>
      </c>
      <c r="AA1829">
        <v>9.7576023875000004</v>
      </c>
      <c r="AB1829">
        <v>1</v>
      </c>
      <c r="AC1829">
        <v>0.25831535416666673</v>
      </c>
      <c r="AD1829">
        <v>0.38025904999999993</v>
      </c>
      <c r="AE1829">
        <v>0.9861906399182061</v>
      </c>
      <c r="AF1829">
        <v>0.3833333333333333</v>
      </c>
      <c r="AG1829">
        <v>1.7497830208333336</v>
      </c>
      <c r="AH1829">
        <v>0</v>
      </c>
      <c r="AI1829">
        <v>7.0161526916666661</v>
      </c>
      <c r="AJ1829">
        <v>120</v>
      </c>
      <c r="AK1829">
        <v>25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 s="1" t="s">
        <v>65</v>
      </c>
      <c r="AT1829">
        <v>1</v>
      </c>
      <c r="AU1829">
        <v>3.9447625166666667</v>
      </c>
      <c r="AV1829">
        <v>43.960804400000001</v>
      </c>
      <c r="AW1829">
        <v>4</v>
      </c>
      <c r="AX1829">
        <v>0.25</v>
      </c>
      <c r="AY1829">
        <v>0</v>
      </c>
      <c r="AZ1829">
        <v>30</v>
      </c>
      <c r="BA1829">
        <v>0.13149208388888889</v>
      </c>
      <c r="BB1829">
        <v>5.861440586666667E-2</v>
      </c>
      <c r="BC1829">
        <v>3</v>
      </c>
      <c r="BD1829">
        <v>22</v>
      </c>
      <c r="BE1829">
        <v>1</v>
      </c>
      <c r="BF1829">
        <v>0</v>
      </c>
      <c r="BG1829" s="1" t="s">
        <v>83</v>
      </c>
      <c r="BH1829" s="1" t="s">
        <v>6892</v>
      </c>
      <c r="BI1829" s="1" t="s">
        <v>6889</v>
      </c>
      <c r="BJ1829" s="1" t="s">
        <v>6893</v>
      </c>
      <c r="BK1829">
        <v>1900</v>
      </c>
      <c r="BL1829">
        <v>2.8</v>
      </c>
      <c r="BM1829" s="5" t="d">
        <v>01:30:00.000</v>
      </c>
      <c r="BN1829" s="5" t="d">
        <v>01:59:59.99999999999959725</v>
      </c>
      <c r="BO1829">
        <v>1</v>
      </c>
      <c r="BP1829" t="b">
        <v>0</v>
      </c>
    </row>
    <row r="1830" spans="1:68" x14ac:dyDescent="0.2">
      <c r="A1830" s="1" t="s">
        <v>3877</v>
      </c>
      <c r="B1830" s="1" t="s">
        <v>2842</v>
      </c>
      <c r="C1830" s="2" t="d">
        <v>2026-07-11</v>
      </c>
      <c r="D1830">
        <v>5</v>
      </c>
      <c r="E1830" s="1" t="s">
        <v>61</v>
      </c>
      <c r="F1830">
        <v>8</v>
      </c>
      <c r="G1830">
        <v>7</v>
      </c>
      <c r="H1830">
        <v>6</v>
      </c>
      <c r="I1830">
        <v>0</v>
      </c>
      <c r="J1830">
        <v>1</v>
      </c>
      <c r="K1830">
        <v>450</v>
      </c>
      <c r="L1830">
        <v>0</v>
      </c>
      <c r="M1830" s="1" t="s">
        <v>3878</v>
      </c>
      <c r="N1830" s="1" t="s">
        <v>63</v>
      </c>
      <c r="O1830" s="1" t="s">
        <v>2862</v>
      </c>
      <c r="P1830">
        <v>8</v>
      </c>
      <c r="Q1830">
        <v>450</v>
      </c>
      <c r="R1830">
        <v>6850</v>
      </c>
      <c r="S1830">
        <v>0</v>
      </c>
      <c r="T1830">
        <v>48</v>
      </c>
      <c r="U1830">
        <v>8</v>
      </c>
      <c r="V1830">
        <v>36</v>
      </c>
      <c r="W1830">
        <v>7233.41</v>
      </c>
      <c r="X1830">
        <v>4.5</v>
      </c>
      <c r="Y1830">
        <v>904.17624999999998</v>
      </c>
      <c r="Z1830">
        <v>11</v>
      </c>
      <c r="AA1830">
        <v>9.6261388270833343</v>
      </c>
      <c r="AB1830">
        <v>2</v>
      </c>
      <c r="AC1830">
        <v>0.44493326875000028</v>
      </c>
      <c r="AD1830">
        <v>0</v>
      </c>
      <c r="AE1830">
        <v>1.1414980416316209</v>
      </c>
      <c r="AF1830">
        <v>0.6</v>
      </c>
      <c r="AG1830">
        <v>1.7414980333333334</v>
      </c>
      <c r="AH1830">
        <v>0</v>
      </c>
      <c r="AI1830">
        <v>6.9596407854166671</v>
      </c>
      <c r="AJ1830">
        <v>240</v>
      </c>
      <c r="AK1830">
        <v>25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 s="1" t="s">
        <v>125</v>
      </c>
      <c r="AT1830">
        <v>1</v>
      </c>
      <c r="AU1830">
        <v>9.1319842666666666</v>
      </c>
      <c r="AV1830">
        <v>77.009150966666667</v>
      </c>
      <c r="AW1830">
        <v>5</v>
      </c>
      <c r="AX1830">
        <v>0.25</v>
      </c>
      <c r="AY1830">
        <v>0</v>
      </c>
      <c r="AZ1830">
        <v>30</v>
      </c>
      <c r="BA1830">
        <v>0.30439947555555558</v>
      </c>
      <c r="BB1830">
        <v>0.10267886795555556</v>
      </c>
      <c r="BC1830">
        <v>4</v>
      </c>
      <c r="BD1830">
        <v>21</v>
      </c>
      <c r="BE1830">
        <v>1</v>
      </c>
      <c r="BF1830">
        <v>0</v>
      </c>
      <c r="BG1830" s="1" t="s">
        <v>66</v>
      </c>
      <c r="BH1830" s="1" t="s">
        <v>6892</v>
      </c>
      <c r="BI1830" s="1" t="s">
        <v>6889</v>
      </c>
      <c r="BJ1830" s="1" t="s">
        <v>6893</v>
      </c>
      <c r="BK1830">
        <v>1900</v>
      </c>
      <c r="BL1830">
        <v>2.8</v>
      </c>
      <c r="BM1830" s="5" t="d">
        <v>01:59:59.99999999999959725</v>
      </c>
      <c r="BN1830" s="5" t="d">
        <v>02:30:00.00000000000040275</v>
      </c>
      <c r="BO1830">
        <v>2</v>
      </c>
      <c r="BP1830" t="b">
        <v>0</v>
      </c>
    </row>
    <row r="1831" spans="1:68" x14ac:dyDescent="0.2">
      <c r="A1831" s="1" t="s">
        <v>3879</v>
      </c>
      <c r="B1831" s="1" t="s">
        <v>2842</v>
      </c>
      <c r="C1831" s="2" t="d">
        <v>2026-07-11</v>
      </c>
      <c r="D1831">
        <v>6</v>
      </c>
      <c r="E1831" s="1" t="s">
        <v>61</v>
      </c>
      <c r="F1831">
        <v>4</v>
      </c>
      <c r="G1831">
        <v>7</v>
      </c>
      <c r="H1831">
        <v>6</v>
      </c>
      <c r="I1831">
        <v>0</v>
      </c>
      <c r="J1831">
        <v>1</v>
      </c>
      <c r="K1831">
        <v>450</v>
      </c>
      <c r="L1831">
        <v>0</v>
      </c>
      <c r="M1831" s="1" t="s">
        <v>3880</v>
      </c>
      <c r="N1831" s="1" t="s">
        <v>63</v>
      </c>
      <c r="O1831" s="1" t="s">
        <v>2868</v>
      </c>
      <c r="P1831">
        <v>4</v>
      </c>
      <c r="Q1831">
        <v>450</v>
      </c>
      <c r="R1831">
        <v>6400</v>
      </c>
      <c r="S1831">
        <v>0</v>
      </c>
      <c r="T1831">
        <v>48</v>
      </c>
      <c r="U1831">
        <v>4</v>
      </c>
      <c r="V1831">
        <v>13</v>
      </c>
      <c r="W1831">
        <v>3631.73</v>
      </c>
      <c r="X1831">
        <v>3.25</v>
      </c>
      <c r="Y1831">
        <v>907.9325</v>
      </c>
      <c r="Z1831">
        <v>10.75</v>
      </c>
      <c r="AA1831">
        <v>9.744738245833334</v>
      </c>
      <c r="AB1831">
        <v>0</v>
      </c>
      <c r="AC1831">
        <v>0</v>
      </c>
      <c r="AD1831">
        <v>0</v>
      </c>
      <c r="AE1831">
        <v>0.8619547076323435</v>
      </c>
      <c r="AF1831">
        <v>0.86250000000000004</v>
      </c>
      <c r="AG1831">
        <v>1.7244546999999999</v>
      </c>
      <c r="AH1831">
        <v>0</v>
      </c>
      <c r="AI1831">
        <v>6.7869502041666667</v>
      </c>
      <c r="AJ1831">
        <v>120</v>
      </c>
      <c r="AK1831">
        <v>25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 s="1" t="s">
        <v>70</v>
      </c>
      <c r="AT1831">
        <v>0</v>
      </c>
      <c r="AU1831">
        <v>3.4478187999999999</v>
      </c>
      <c r="AV1831">
        <v>53.0150194</v>
      </c>
      <c r="AW1831">
        <v>3</v>
      </c>
      <c r="AX1831">
        <v>0</v>
      </c>
      <c r="AY1831">
        <v>0</v>
      </c>
      <c r="AZ1831">
        <v>30</v>
      </c>
      <c r="BA1831">
        <v>0.11492729333333333</v>
      </c>
      <c r="BB1831">
        <v>7.0686692533333331E-2</v>
      </c>
      <c r="BC1831">
        <v>3</v>
      </c>
      <c r="BD1831">
        <v>22</v>
      </c>
      <c r="BE1831">
        <v>1</v>
      </c>
      <c r="BF1831">
        <v>0</v>
      </c>
      <c r="BG1831" s="1" t="s">
        <v>66</v>
      </c>
      <c r="BH1831" s="1" t="s">
        <v>6892</v>
      </c>
      <c r="BI1831" s="1" t="s">
        <v>6889</v>
      </c>
      <c r="BJ1831" s="1" t="s">
        <v>6893</v>
      </c>
      <c r="BK1831">
        <v>1900</v>
      </c>
      <c r="BL1831">
        <v>2.8</v>
      </c>
      <c r="BM1831" s="5" t="d">
        <v>02:30:00.00000000000040275</v>
      </c>
      <c r="BN1831" s="5" t="d">
        <v>03:00:00.000</v>
      </c>
      <c r="BO1831">
        <v>2</v>
      </c>
      <c r="BP1831" t="b">
        <v>0</v>
      </c>
    </row>
    <row r="1832" spans="1:68" x14ac:dyDescent="0.2">
      <c r="A1832" s="1" t="s">
        <v>3881</v>
      </c>
      <c r="B1832" s="1" t="s">
        <v>2842</v>
      </c>
      <c r="C1832" s="2" t="d">
        <v>2026-07-11</v>
      </c>
      <c r="D1832">
        <v>7</v>
      </c>
      <c r="E1832" s="1" t="s">
        <v>61</v>
      </c>
      <c r="F1832">
        <v>9</v>
      </c>
      <c r="G1832">
        <v>7</v>
      </c>
      <c r="H1832">
        <v>6</v>
      </c>
      <c r="I1832">
        <v>0</v>
      </c>
      <c r="J1832">
        <v>1</v>
      </c>
      <c r="K1832">
        <v>450</v>
      </c>
      <c r="L1832">
        <v>0</v>
      </c>
      <c r="M1832" s="1" t="s">
        <v>3882</v>
      </c>
      <c r="N1832" s="1" t="s">
        <v>63</v>
      </c>
      <c r="O1832" s="1" t="s">
        <v>2987</v>
      </c>
      <c r="P1832">
        <v>9</v>
      </c>
      <c r="Q1832">
        <v>450</v>
      </c>
      <c r="R1832">
        <v>5950</v>
      </c>
      <c r="S1832">
        <v>0</v>
      </c>
      <c r="T1832">
        <v>48</v>
      </c>
      <c r="U1832">
        <v>9</v>
      </c>
      <c r="V1832">
        <v>32</v>
      </c>
      <c r="W1832">
        <v>9048.74</v>
      </c>
      <c r="X1832">
        <v>3.5555555555555554</v>
      </c>
      <c r="Y1832">
        <v>1005.4155555555556</v>
      </c>
      <c r="Z1832">
        <v>10.555555555555555</v>
      </c>
      <c r="AA1832">
        <v>9.3416912166666677</v>
      </c>
      <c r="AB1832">
        <v>2</v>
      </c>
      <c r="AC1832">
        <v>0.12749171111111124</v>
      </c>
      <c r="AD1832">
        <v>0.10325704814814814</v>
      </c>
      <c r="AE1832">
        <v>0.95118102284071027</v>
      </c>
      <c r="AF1832">
        <v>0.75185185185185188</v>
      </c>
      <c r="AG1832">
        <v>1.8062899148148146</v>
      </c>
      <c r="AH1832">
        <v>0</v>
      </c>
      <c r="AI1832">
        <v>6.4354012888888885</v>
      </c>
      <c r="AJ1832">
        <v>270</v>
      </c>
      <c r="AK1832">
        <v>25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 s="1" t="s">
        <v>125</v>
      </c>
      <c r="AT1832">
        <v>1</v>
      </c>
      <c r="AU1832">
        <v>8.5606291166666661</v>
      </c>
      <c r="AV1832">
        <v>72.492154799999994</v>
      </c>
      <c r="AW1832">
        <v>5</v>
      </c>
      <c r="AX1832">
        <v>0.22222222222222221</v>
      </c>
      <c r="AY1832">
        <v>0</v>
      </c>
      <c r="AZ1832">
        <v>30</v>
      </c>
      <c r="BA1832">
        <v>0.28535430388888888</v>
      </c>
      <c r="BB1832">
        <v>9.6656206399999986E-2</v>
      </c>
      <c r="BC1832">
        <v>4</v>
      </c>
      <c r="BD1832">
        <v>21</v>
      </c>
      <c r="BE1832">
        <v>1</v>
      </c>
      <c r="BF1832">
        <v>0</v>
      </c>
      <c r="BG1832" s="1" t="s">
        <v>66</v>
      </c>
      <c r="BH1832" s="1" t="s">
        <v>6892</v>
      </c>
      <c r="BI1832" s="1" t="s">
        <v>6889</v>
      </c>
      <c r="BJ1832" s="1" t="s">
        <v>6893</v>
      </c>
      <c r="BK1832">
        <v>1900</v>
      </c>
      <c r="BL1832">
        <v>2.8</v>
      </c>
      <c r="BM1832" s="5" t="d">
        <v>03:00:00.000</v>
      </c>
      <c r="BN1832" s="5" t="d">
        <v>03:30:00.00000000000079875</v>
      </c>
      <c r="BO1832">
        <v>3</v>
      </c>
      <c r="BP1832" t="b">
        <v>0</v>
      </c>
    </row>
    <row r="1833" spans="1:68" x14ac:dyDescent="0.2">
      <c r="A1833" s="1" t="s">
        <v>3883</v>
      </c>
      <c r="B1833" s="1" t="s">
        <v>2842</v>
      </c>
      <c r="C1833" s="2" t="d">
        <v>2026-07-11</v>
      </c>
      <c r="D1833">
        <v>8</v>
      </c>
      <c r="E1833" s="1" t="s">
        <v>61</v>
      </c>
      <c r="F1833">
        <v>7</v>
      </c>
      <c r="G1833">
        <v>7</v>
      </c>
      <c r="H1833">
        <v>6</v>
      </c>
      <c r="I1833">
        <v>0</v>
      </c>
      <c r="J1833">
        <v>1</v>
      </c>
      <c r="K1833">
        <v>450</v>
      </c>
      <c r="L1833">
        <v>0</v>
      </c>
      <c r="M1833" s="1" t="s">
        <v>3884</v>
      </c>
      <c r="N1833" s="1" t="s">
        <v>63</v>
      </c>
      <c r="O1833" s="1" t="s">
        <v>2844</v>
      </c>
      <c r="P1833">
        <v>7</v>
      </c>
      <c r="Q1833">
        <v>450</v>
      </c>
      <c r="R1833">
        <v>5500</v>
      </c>
      <c r="S1833">
        <v>0</v>
      </c>
      <c r="T1833">
        <v>48</v>
      </c>
      <c r="U1833">
        <v>7</v>
      </c>
      <c r="V1833">
        <v>41</v>
      </c>
      <c r="W1833">
        <v>8858.69</v>
      </c>
      <c r="X1833">
        <v>5.8571428571428568</v>
      </c>
      <c r="Y1833">
        <v>1265.527142857143</v>
      </c>
      <c r="Z1833">
        <v>10.142857142857142</v>
      </c>
      <c r="AA1833">
        <v>9.9832096380952375</v>
      </c>
      <c r="AB1833">
        <v>4</v>
      </c>
      <c r="AC1833">
        <v>0.22311859047619059</v>
      </c>
      <c r="AD1833">
        <v>1.2048601714285714</v>
      </c>
      <c r="AE1833">
        <v>1.7334525091822095</v>
      </c>
      <c r="AF1833">
        <v>0.75476190476190474</v>
      </c>
      <c r="AG1833">
        <v>3.6930745809523811</v>
      </c>
      <c r="AH1833">
        <v>0</v>
      </c>
      <c r="AI1833">
        <v>5.4401350476190471</v>
      </c>
      <c r="AJ1833">
        <v>210</v>
      </c>
      <c r="AK1833">
        <v>25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 s="1" t="s">
        <v>65</v>
      </c>
      <c r="AT1833">
        <v>4</v>
      </c>
      <c r="AU1833">
        <v>10.652638316666666</v>
      </c>
      <c r="AV1833">
        <v>69.603475500000002</v>
      </c>
      <c r="AW1833">
        <v>6</v>
      </c>
      <c r="AX1833">
        <v>0.5714285714285714</v>
      </c>
      <c r="AY1833">
        <v>0</v>
      </c>
      <c r="AZ1833">
        <v>30</v>
      </c>
      <c r="BA1833">
        <v>0.35508794388888887</v>
      </c>
      <c r="BB1833">
        <v>9.2804633999999997E-2</v>
      </c>
      <c r="BC1833">
        <v>4</v>
      </c>
      <c r="BD1833">
        <v>21</v>
      </c>
      <c r="BE1833">
        <v>1</v>
      </c>
      <c r="BF1833">
        <v>0</v>
      </c>
      <c r="BG1833" s="1" t="s">
        <v>83</v>
      </c>
      <c r="BH1833" s="1" t="s">
        <v>6892</v>
      </c>
      <c r="BI1833" s="1" t="s">
        <v>6889</v>
      </c>
      <c r="BJ1833" s="1" t="s">
        <v>6893</v>
      </c>
      <c r="BK1833">
        <v>1900</v>
      </c>
      <c r="BL1833">
        <v>2.8</v>
      </c>
      <c r="BM1833" s="5" t="d">
        <v>03:30:00.00000000000079875</v>
      </c>
      <c r="BN1833" s="5" t="d">
        <v>03:59:59.99999999999920125</v>
      </c>
      <c r="BO1833">
        <v>3</v>
      </c>
      <c r="BP1833" t="b">
        <v>0</v>
      </c>
    </row>
    <row r="1834" spans="1:68" x14ac:dyDescent="0.2">
      <c r="A1834" s="1" t="s">
        <v>3885</v>
      </c>
      <c r="B1834" s="1" t="s">
        <v>2842</v>
      </c>
      <c r="C1834" s="2" t="d">
        <v>2026-07-11</v>
      </c>
      <c r="D1834">
        <v>9</v>
      </c>
      <c r="E1834" s="1" t="s">
        <v>61</v>
      </c>
      <c r="F1834">
        <v>12</v>
      </c>
      <c r="G1834">
        <v>7</v>
      </c>
      <c r="H1834">
        <v>6</v>
      </c>
      <c r="I1834">
        <v>0</v>
      </c>
      <c r="J1834">
        <v>1</v>
      </c>
      <c r="K1834">
        <v>450</v>
      </c>
      <c r="L1834">
        <v>0</v>
      </c>
      <c r="M1834" s="1" t="s">
        <v>3886</v>
      </c>
      <c r="N1834" s="1" t="s">
        <v>63</v>
      </c>
      <c r="O1834" s="1" t="s">
        <v>2847</v>
      </c>
      <c r="P1834">
        <v>12</v>
      </c>
      <c r="Q1834">
        <v>450</v>
      </c>
      <c r="R1834">
        <v>5050</v>
      </c>
      <c r="S1834">
        <v>0</v>
      </c>
      <c r="T1834">
        <v>48</v>
      </c>
      <c r="U1834">
        <v>12</v>
      </c>
      <c r="V1834">
        <v>62</v>
      </c>
      <c r="W1834">
        <v>14120.630000000001</v>
      </c>
      <c r="X1834">
        <v>5.166666666666667</v>
      </c>
      <c r="Y1834">
        <v>1176.7191666666668</v>
      </c>
      <c r="Z1834">
        <v>10.166666666666666</v>
      </c>
      <c r="AA1834">
        <v>9.2541000624999992</v>
      </c>
      <c r="AB1834">
        <v>4</v>
      </c>
      <c r="AC1834">
        <v>0.47252899861111103</v>
      </c>
      <c r="AD1834">
        <v>0.60267556805555567</v>
      </c>
      <c r="AE1834">
        <v>1.3083782459929842</v>
      </c>
      <c r="AF1834">
        <v>0.67083333333333328</v>
      </c>
      <c r="AG1834">
        <v>2.5818871430555554</v>
      </c>
      <c r="AH1834">
        <v>0</v>
      </c>
      <c r="AI1834">
        <v>5.7277684680555554</v>
      </c>
      <c r="AJ1834">
        <v>360</v>
      </c>
      <c r="AK1834">
        <v>25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 s="1" t="s">
        <v>65</v>
      </c>
      <c r="AT1834">
        <v>4</v>
      </c>
      <c r="AU1834">
        <v>17.182068033333334</v>
      </c>
      <c r="AV1834">
        <v>94.373850866666658</v>
      </c>
      <c r="AW1834">
        <v>7</v>
      </c>
      <c r="AX1834">
        <v>0.33333333333333331</v>
      </c>
      <c r="AY1834">
        <v>0</v>
      </c>
      <c r="AZ1834">
        <v>30</v>
      </c>
      <c r="BA1834">
        <v>0.5727356011111111</v>
      </c>
      <c r="BB1834">
        <v>0.12583180115555553</v>
      </c>
      <c r="BC1834">
        <v>5</v>
      </c>
      <c r="BD1834">
        <v>20</v>
      </c>
      <c r="BE1834">
        <v>1</v>
      </c>
      <c r="BF1834">
        <v>0</v>
      </c>
      <c r="BG1834" s="1" t="s">
        <v>83</v>
      </c>
      <c r="BH1834" s="1" t="s">
        <v>6892</v>
      </c>
      <c r="BI1834" s="1" t="s">
        <v>6889</v>
      </c>
      <c r="BJ1834" s="1" t="s">
        <v>6893</v>
      </c>
      <c r="BK1834">
        <v>1900</v>
      </c>
      <c r="BL1834">
        <v>2.8</v>
      </c>
      <c r="BM1834" s="5" t="d">
        <v>03:59:59.99999999999920125</v>
      </c>
      <c r="BN1834" s="5" t="d">
        <v>04:30:00.000</v>
      </c>
      <c r="BO1834">
        <v>4</v>
      </c>
      <c r="BP1834" t="b">
        <v>0</v>
      </c>
    </row>
    <row r="1835" spans="1:68" x14ac:dyDescent="0.2">
      <c r="A1835" s="1" t="s">
        <v>3887</v>
      </c>
      <c r="B1835" s="1" t="s">
        <v>2842</v>
      </c>
      <c r="C1835" s="2" t="d">
        <v>2026-07-11</v>
      </c>
      <c r="D1835">
        <v>10</v>
      </c>
      <c r="E1835" s="1" t="s">
        <v>61</v>
      </c>
      <c r="F1835">
        <v>8</v>
      </c>
      <c r="G1835">
        <v>7</v>
      </c>
      <c r="H1835">
        <v>6</v>
      </c>
      <c r="I1835">
        <v>0</v>
      </c>
      <c r="J1835">
        <v>1</v>
      </c>
      <c r="K1835">
        <v>450</v>
      </c>
      <c r="L1835">
        <v>0</v>
      </c>
      <c r="M1835" s="1" t="s">
        <v>3874</v>
      </c>
      <c r="N1835" s="1" t="s">
        <v>63</v>
      </c>
      <c r="O1835" s="1" t="s">
        <v>2856</v>
      </c>
      <c r="P1835">
        <v>8</v>
      </c>
      <c r="Q1835">
        <v>450</v>
      </c>
      <c r="R1835">
        <v>4600</v>
      </c>
      <c r="S1835">
        <v>0</v>
      </c>
      <c r="T1835">
        <v>48</v>
      </c>
      <c r="U1835">
        <v>8</v>
      </c>
      <c r="V1835">
        <v>51</v>
      </c>
      <c r="W1835">
        <v>12128.25</v>
      </c>
      <c r="X1835">
        <v>6.375</v>
      </c>
      <c r="Y1835">
        <v>1516.03125</v>
      </c>
      <c r="Z1835">
        <v>11.25</v>
      </c>
      <c r="AA1835">
        <v>11.09695690625</v>
      </c>
      <c r="AB1835">
        <v>3</v>
      </c>
      <c r="AC1835">
        <v>0.66983864375000013</v>
      </c>
      <c r="AD1835">
        <v>0.22991833750000001</v>
      </c>
      <c r="AE1835">
        <v>1.5986756623147986</v>
      </c>
      <c r="AF1835">
        <v>0.82916666666666661</v>
      </c>
      <c r="AG1835">
        <v>2.6577606604166668</v>
      </c>
      <c r="AH1835">
        <v>0</v>
      </c>
      <c r="AI1835">
        <v>7.5433629020833335</v>
      </c>
      <c r="AJ1835">
        <v>240</v>
      </c>
      <c r="AK1835">
        <v>25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 s="1" t="s">
        <v>65</v>
      </c>
      <c r="AT1835">
        <v>3</v>
      </c>
      <c r="AU1835">
        <v>10.588211566666667</v>
      </c>
      <c r="AV1835">
        <v>73.220785166666658</v>
      </c>
      <c r="AW1835">
        <v>6</v>
      </c>
      <c r="AX1835">
        <v>0.375</v>
      </c>
      <c r="AY1835">
        <v>0</v>
      </c>
      <c r="AZ1835">
        <v>30</v>
      </c>
      <c r="BA1835">
        <v>0.35294038555555557</v>
      </c>
      <c r="BB1835">
        <v>9.7627713555555551E-2</v>
      </c>
      <c r="BC1835">
        <v>4</v>
      </c>
      <c r="BD1835">
        <v>21</v>
      </c>
      <c r="BE1835">
        <v>1</v>
      </c>
      <c r="BF1835">
        <v>0</v>
      </c>
      <c r="BG1835" s="1" t="s">
        <v>83</v>
      </c>
      <c r="BH1835" s="1" t="s">
        <v>6892</v>
      </c>
      <c r="BI1835" s="1" t="s">
        <v>6889</v>
      </c>
      <c r="BJ1835" s="1" t="s">
        <v>6893</v>
      </c>
      <c r="BK1835">
        <v>1900</v>
      </c>
      <c r="BL1835">
        <v>2.8</v>
      </c>
      <c r="BM1835" s="5" t="d">
        <v>04:30:00.000</v>
      </c>
      <c r="BN1835" s="5" t="d">
        <v>05:00:00.00000000000079875</v>
      </c>
      <c r="BO1835">
        <v>4</v>
      </c>
      <c r="BP1835" t="b">
        <v>0</v>
      </c>
    </row>
    <row r="1836" spans="1:68" x14ac:dyDescent="0.2">
      <c r="A1836" s="1" t="s">
        <v>3888</v>
      </c>
      <c r="B1836" s="1" t="s">
        <v>2842</v>
      </c>
      <c r="C1836" s="2" t="d">
        <v>2026-07-11</v>
      </c>
      <c r="D1836">
        <v>11</v>
      </c>
      <c r="E1836" s="1" t="s">
        <v>61</v>
      </c>
      <c r="F1836">
        <v>7</v>
      </c>
      <c r="G1836">
        <v>7</v>
      </c>
      <c r="H1836">
        <v>6</v>
      </c>
      <c r="I1836">
        <v>0</v>
      </c>
      <c r="J1836">
        <v>1</v>
      </c>
      <c r="K1836">
        <v>450</v>
      </c>
      <c r="L1836">
        <v>0</v>
      </c>
      <c r="M1836" s="1" t="s">
        <v>3876</v>
      </c>
      <c r="N1836" s="1" t="s">
        <v>63</v>
      </c>
      <c r="O1836" s="1" t="s">
        <v>2859</v>
      </c>
      <c r="P1836">
        <v>7</v>
      </c>
      <c r="Q1836">
        <v>450</v>
      </c>
      <c r="R1836">
        <v>4150</v>
      </c>
      <c r="S1836">
        <v>0</v>
      </c>
      <c r="T1836">
        <v>48</v>
      </c>
      <c r="U1836">
        <v>7</v>
      </c>
      <c r="V1836">
        <v>29</v>
      </c>
      <c r="W1836">
        <v>5698.14</v>
      </c>
      <c r="X1836">
        <v>4.1428571428571432</v>
      </c>
      <c r="Y1836">
        <v>814.0200000000001</v>
      </c>
      <c r="Z1836">
        <v>10.714285714285714</v>
      </c>
      <c r="AA1836">
        <v>8.6246426309523816</v>
      </c>
      <c r="AB1836">
        <v>0</v>
      </c>
      <c r="AC1836">
        <v>0</v>
      </c>
      <c r="AD1836">
        <v>0.20701294523809524</v>
      </c>
      <c r="AE1836">
        <v>1.1358832117406676</v>
      </c>
      <c r="AF1836">
        <v>0.588095238095238</v>
      </c>
      <c r="AG1836">
        <v>1.9309913857142857</v>
      </c>
      <c r="AH1836">
        <v>0</v>
      </c>
      <c r="AI1836">
        <v>5.8793655214285723</v>
      </c>
      <c r="AJ1836">
        <v>210</v>
      </c>
      <c r="AK1836">
        <v>25</v>
      </c>
      <c r="AL1836">
        <v>1</v>
      </c>
      <c r="AM1836">
        <v>1</v>
      </c>
      <c r="AN1836">
        <v>1</v>
      </c>
      <c r="AO1836">
        <v>0</v>
      </c>
      <c r="AP1836">
        <v>0</v>
      </c>
      <c r="AQ1836">
        <v>0</v>
      </c>
      <c r="AR1836">
        <v>323.58999999999997</v>
      </c>
      <c r="AS1836" s="1" t="s">
        <v>70</v>
      </c>
      <c r="AT1836">
        <v>0</v>
      </c>
      <c r="AU1836">
        <v>10.152376050000001</v>
      </c>
      <c r="AV1836">
        <v>83.8908074</v>
      </c>
      <c r="AW1836">
        <v>5</v>
      </c>
      <c r="AX1836">
        <v>0</v>
      </c>
      <c r="AY1836">
        <v>0.14285714285714285</v>
      </c>
      <c r="AZ1836">
        <v>30</v>
      </c>
      <c r="BA1836">
        <v>0.33841253500000001</v>
      </c>
      <c r="BB1836">
        <v>0.11185440986666667</v>
      </c>
      <c r="BC1836">
        <v>4</v>
      </c>
      <c r="BD1836">
        <v>21</v>
      </c>
      <c r="BE1836">
        <v>1</v>
      </c>
      <c r="BF1836">
        <v>0</v>
      </c>
      <c r="BG1836" s="1" t="s">
        <v>209</v>
      </c>
      <c r="BH1836" s="1" t="s">
        <v>6892</v>
      </c>
      <c r="BI1836" s="1" t="s">
        <v>6889</v>
      </c>
      <c r="BJ1836" s="1" t="s">
        <v>6893</v>
      </c>
      <c r="BK1836">
        <v>1900</v>
      </c>
      <c r="BL1836">
        <v>2.8</v>
      </c>
      <c r="BM1836" s="5" t="d">
        <v>05:00:00.00000000000079875</v>
      </c>
      <c r="BN1836" s="5" t="d">
        <v>05:29:59.99999999999920125</v>
      </c>
      <c r="BO1836">
        <v>5</v>
      </c>
      <c r="BP1836" t="b">
        <v>0</v>
      </c>
    </row>
    <row r="1837" spans="1:68" x14ac:dyDescent="0.2">
      <c r="A1837" s="1" t="s">
        <v>3889</v>
      </c>
      <c r="B1837" s="1" t="s">
        <v>2842</v>
      </c>
      <c r="C1837" s="2" t="d">
        <v>2026-07-11</v>
      </c>
      <c r="D1837">
        <v>12</v>
      </c>
      <c r="E1837" s="1" t="s">
        <v>61</v>
      </c>
      <c r="F1837">
        <v>5</v>
      </c>
      <c r="G1837">
        <v>7</v>
      </c>
      <c r="H1837">
        <v>6</v>
      </c>
      <c r="I1837">
        <v>0</v>
      </c>
      <c r="J1837">
        <v>1</v>
      </c>
      <c r="K1837">
        <v>450</v>
      </c>
      <c r="L1837">
        <v>0</v>
      </c>
      <c r="M1837" s="1" t="s">
        <v>3878</v>
      </c>
      <c r="N1837" s="1" t="s">
        <v>63</v>
      </c>
      <c r="O1837" s="1" t="s">
        <v>2862</v>
      </c>
      <c r="P1837">
        <v>5</v>
      </c>
      <c r="Q1837">
        <v>450</v>
      </c>
      <c r="R1837">
        <v>3700</v>
      </c>
      <c r="S1837">
        <v>0</v>
      </c>
      <c r="T1837">
        <v>48</v>
      </c>
      <c r="U1837">
        <v>5</v>
      </c>
      <c r="V1837">
        <v>24</v>
      </c>
      <c r="W1837">
        <v>4989.8099999999995</v>
      </c>
      <c r="X1837">
        <v>4.8</v>
      </c>
      <c r="Y1837">
        <v>997.96199999999988</v>
      </c>
      <c r="Z1837">
        <v>9.6</v>
      </c>
      <c r="AA1837">
        <v>7.8926602966666666</v>
      </c>
      <c r="AB1837">
        <v>1</v>
      </c>
      <c r="AC1837">
        <v>5.8657696666666578E-2</v>
      </c>
      <c r="AD1837">
        <v>8.2634203333333323E-2</v>
      </c>
      <c r="AE1837">
        <v>1.2607033693458516</v>
      </c>
      <c r="AF1837">
        <v>0.65</v>
      </c>
      <c r="AG1837">
        <v>1.9933375666666666</v>
      </c>
      <c r="AH1837">
        <v>0</v>
      </c>
      <c r="AI1837">
        <v>4.9326560566666666</v>
      </c>
      <c r="AJ1837">
        <v>150</v>
      </c>
      <c r="AK1837">
        <v>25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 s="1" t="s">
        <v>125</v>
      </c>
      <c r="AT1837">
        <v>1</v>
      </c>
      <c r="AU1837">
        <v>6.3035168000000006</v>
      </c>
      <c r="AV1837">
        <v>46.050265283333331</v>
      </c>
      <c r="AW1837">
        <v>3</v>
      </c>
      <c r="AX1837">
        <v>0.2</v>
      </c>
      <c r="AY1837">
        <v>0</v>
      </c>
      <c r="AZ1837">
        <v>30</v>
      </c>
      <c r="BA1837">
        <v>0.21011722666666668</v>
      </c>
      <c r="BB1837">
        <v>6.1400353711111105E-2</v>
      </c>
      <c r="BC1837">
        <v>3</v>
      </c>
      <c r="BD1837">
        <v>22</v>
      </c>
      <c r="BE1837">
        <v>1</v>
      </c>
      <c r="BF1837">
        <v>0</v>
      </c>
      <c r="BG1837" s="1" t="s">
        <v>66</v>
      </c>
      <c r="BH1837" s="1" t="s">
        <v>6892</v>
      </c>
      <c r="BI1837" s="1" t="s">
        <v>6889</v>
      </c>
      <c r="BJ1837" s="1" t="s">
        <v>6893</v>
      </c>
      <c r="BK1837">
        <v>1900</v>
      </c>
      <c r="BL1837">
        <v>2.8</v>
      </c>
      <c r="BM1837" s="5" t="d">
        <v>05:29:59.99999999999920125</v>
      </c>
      <c r="BN1837" s="5" t="d">
        <v>06:00:00.000</v>
      </c>
      <c r="BO1837">
        <v>5</v>
      </c>
      <c r="BP1837" t="b">
        <v>0</v>
      </c>
    </row>
    <row r="1838" spans="1:68" x14ac:dyDescent="0.2">
      <c r="A1838" s="1" t="s">
        <v>3890</v>
      </c>
      <c r="B1838" s="1" t="s">
        <v>2842</v>
      </c>
      <c r="C1838" s="2" t="d">
        <v>2026-07-11</v>
      </c>
      <c r="D1838">
        <v>13</v>
      </c>
      <c r="E1838" s="1" t="s">
        <v>95</v>
      </c>
      <c r="F1838">
        <v>4</v>
      </c>
      <c r="G1838">
        <v>7</v>
      </c>
      <c r="H1838">
        <v>3</v>
      </c>
      <c r="I1838">
        <v>2</v>
      </c>
      <c r="J1838">
        <v>2</v>
      </c>
      <c r="K1838">
        <v>225</v>
      </c>
      <c r="L1838">
        <v>1</v>
      </c>
      <c r="M1838" s="1" t="s">
        <v>3322</v>
      </c>
      <c r="N1838" s="1" t="s">
        <v>3194</v>
      </c>
      <c r="O1838" s="1" t="s">
        <v>3791</v>
      </c>
      <c r="P1838">
        <v>2</v>
      </c>
      <c r="Q1838">
        <v>225</v>
      </c>
      <c r="R1838">
        <v>3475</v>
      </c>
      <c r="S1838">
        <v>1</v>
      </c>
      <c r="T1838">
        <v>47</v>
      </c>
      <c r="U1838">
        <v>4</v>
      </c>
      <c r="V1838">
        <v>14</v>
      </c>
      <c r="W1838">
        <v>2909.87</v>
      </c>
      <c r="X1838">
        <v>3.5</v>
      </c>
      <c r="Y1838">
        <v>727.46749999999997</v>
      </c>
      <c r="Z1838">
        <v>10</v>
      </c>
      <c r="AA1838">
        <v>8.5225960958333324</v>
      </c>
      <c r="AB1838">
        <v>1</v>
      </c>
      <c r="AC1838">
        <v>0.1421475541666668</v>
      </c>
      <c r="AD1838">
        <v>0</v>
      </c>
      <c r="AE1838">
        <v>0.93212263307201049</v>
      </c>
      <c r="AF1838">
        <v>0.72083333333333333</v>
      </c>
      <c r="AG1838">
        <v>1.6529559583333333</v>
      </c>
      <c r="AH1838">
        <v>0</v>
      </c>
      <c r="AI1838">
        <v>5.9321401291666671</v>
      </c>
      <c r="AJ1838">
        <v>120</v>
      </c>
      <c r="AK1838">
        <v>25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 s="1" t="s">
        <v>125</v>
      </c>
      <c r="AT1838">
        <v>1</v>
      </c>
      <c r="AU1838">
        <v>3.7284905000000004</v>
      </c>
      <c r="AV1838">
        <v>34.698032300000001</v>
      </c>
      <c r="AW1838">
        <v>3</v>
      </c>
      <c r="AX1838">
        <v>0.25</v>
      </c>
      <c r="AY1838">
        <v>0</v>
      </c>
      <c r="AZ1838">
        <v>30</v>
      </c>
      <c r="BA1838">
        <v>6.2141508333333338E-2</v>
      </c>
      <c r="BB1838">
        <v>4.626404306666667E-2</v>
      </c>
      <c r="BC1838">
        <v>2</v>
      </c>
      <c r="BD1838">
        <v>23</v>
      </c>
      <c r="BE1838">
        <v>1</v>
      </c>
      <c r="BF1838">
        <v>1</v>
      </c>
      <c r="BG1838" s="1" t="s">
        <v>99</v>
      </c>
      <c r="BH1838" s="1" t="s">
        <v>6892</v>
      </c>
      <c r="BI1838" s="1" t="s">
        <v>6889</v>
      </c>
      <c r="BJ1838" s="1" t="s">
        <v>6893</v>
      </c>
      <c r="BK1838">
        <v>1900</v>
      </c>
      <c r="BL1838">
        <v>2.8</v>
      </c>
      <c r="BM1838" s="5" t="d">
        <v>06:00:00.000</v>
      </c>
      <c r="BN1838" s="5" t="d">
        <v>06:29:59.9999999999984025</v>
      </c>
      <c r="BO1838">
        <v>6</v>
      </c>
      <c r="BP1838" t="b">
        <v>0</v>
      </c>
    </row>
    <row r="1839" spans="1:68" x14ac:dyDescent="0.2">
      <c r="A1839" s="1" t="s">
        <v>3891</v>
      </c>
      <c r="B1839" s="1" t="s">
        <v>2842</v>
      </c>
      <c r="C1839" s="2" t="d">
        <v>2026-07-11</v>
      </c>
      <c r="D1839">
        <v>14</v>
      </c>
      <c r="E1839" s="1" t="s">
        <v>95</v>
      </c>
      <c r="F1839">
        <v>10</v>
      </c>
      <c r="G1839">
        <v>7</v>
      </c>
      <c r="H1839">
        <v>3</v>
      </c>
      <c r="I1839">
        <v>2</v>
      </c>
      <c r="J1839">
        <v>2</v>
      </c>
      <c r="K1839">
        <v>225</v>
      </c>
      <c r="L1839">
        <v>1</v>
      </c>
      <c r="M1839" s="1" t="s">
        <v>3892</v>
      </c>
      <c r="N1839" s="1" t="s">
        <v>3499</v>
      </c>
      <c r="O1839" s="1" t="s">
        <v>2968</v>
      </c>
      <c r="P1839">
        <v>5</v>
      </c>
      <c r="Q1839">
        <v>225</v>
      </c>
      <c r="R1839">
        <v>3250</v>
      </c>
      <c r="S1839">
        <v>1</v>
      </c>
      <c r="T1839">
        <v>46</v>
      </c>
      <c r="U1839">
        <v>10</v>
      </c>
      <c r="V1839">
        <v>47</v>
      </c>
      <c r="W1839">
        <v>12238.87</v>
      </c>
      <c r="X1839">
        <v>4.7</v>
      </c>
      <c r="Y1839">
        <v>1223.8870000000002</v>
      </c>
      <c r="Z1839">
        <v>10.4</v>
      </c>
      <c r="AA1839">
        <v>9.1670781300000002</v>
      </c>
      <c r="AB1839">
        <v>1</v>
      </c>
      <c r="AC1839">
        <v>0.21516808833333342</v>
      </c>
      <c r="AD1839">
        <v>0</v>
      </c>
      <c r="AE1839">
        <v>1.3024733237253916</v>
      </c>
      <c r="AF1839">
        <v>0.48999999999999994</v>
      </c>
      <c r="AG1839">
        <v>1.7924733166666666</v>
      </c>
      <c r="AH1839">
        <v>0</v>
      </c>
      <c r="AI1839">
        <v>6.561271473333333</v>
      </c>
      <c r="AJ1839">
        <v>300</v>
      </c>
      <c r="AK1839">
        <v>25</v>
      </c>
      <c r="AL1839">
        <v>1</v>
      </c>
      <c r="AM1839">
        <v>1</v>
      </c>
      <c r="AN1839">
        <v>1</v>
      </c>
      <c r="AO1839">
        <v>0</v>
      </c>
      <c r="AP1839">
        <v>0</v>
      </c>
      <c r="AQ1839">
        <v>0</v>
      </c>
      <c r="AR1839">
        <v>323.58999999999997</v>
      </c>
      <c r="AS1839" s="1" t="s">
        <v>65</v>
      </c>
      <c r="AT1839">
        <v>1</v>
      </c>
      <c r="AU1839">
        <v>13.012039666666666</v>
      </c>
      <c r="AV1839">
        <v>61.94635246666666</v>
      </c>
      <c r="AW1839">
        <v>4</v>
      </c>
      <c r="AX1839">
        <v>0.1</v>
      </c>
      <c r="AY1839">
        <v>0.1</v>
      </c>
      <c r="AZ1839">
        <v>30</v>
      </c>
      <c r="BA1839">
        <v>0.21686732777777779</v>
      </c>
      <c r="BB1839">
        <v>8.2595136622222218E-2</v>
      </c>
      <c r="BC1839">
        <v>3</v>
      </c>
      <c r="BD1839">
        <v>22</v>
      </c>
      <c r="BE1839">
        <v>1</v>
      </c>
      <c r="BF1839">
        <v>1</v>
      </c>
      <c r="BG1839" s="1" t="s">
        <v>99</v>
      </c>
      <c r="BH1839" s="1" t="s">
        <v>6892</v>
      </c>
      <c r="BI1839" s="1" t="s">
        <v>6889</v>
      </c>
      <c r="BJ1839" s="1" t="s">
        <v>6893</v>
      </c>
      <c r="BK1839">
        <v>1900</v>
      </c>
      <c r="BL1839">
        <v>2.8</v>
      </c>
      <c r="BM1839" s="5" t="d">
        <v>06:29:59.9999999999984025</v>
      </c>
      <c r="BN1839" s="5" t="d">
        <v>07:00:00.0000000000015975</v>
      </c>
      <c r="BO1839">
        <v>6</v>
      </c>
      <c r="BP1839" t="b">
        <v>0</v>
      </c>
    </row>
    <row r="1840" spans="1:68" x14ac:dyDescent="0.2">
      <c r="A1840" s="1" t="s">
        <v>3893</v>
      </c>
      <c r="B1840" s="1" t="s">
        <v>2842</v>
      </c>
      <c r="C1840" s="2" t="d">
        <v>2026-07-11</v>
      </c>
      <c r="D1840">
        <v>15</v>
      </c>
      <c r="E1840" s="1" t="s">
        <v>95</v>
      </c>
      <c r="F1840">
        <v>11</v>
      </c>
      <c r="G1840">
        <v>7</v>
      </c>
      <c r="H1840">
        <v>3</v>
      </c>
      <c r="I1840">
        <v>2</v>
      </c>
      <c r="J1840">
        <v>2</v>
      </c>
      <c r="K1840">
        <v>225</v>
      </c>
      <c r="L1840">
        <v>1</v>
      </c>
      <c r="M1840" s="1" t="s">
        <v>3894</v>
      </c>
      <c r="N1840" s="1" t="s">
        <v>3791</v>
      </c>
      <c r="O1840" s="1" t="s">
        <v>2997</v>
      </c>
      <c r="P1840">
        <v>5.5</v>
      </c>
      <c r="Q1840">
        <v>225</v>
      </c>
      <c r="R1840">
        <v>3025</v>
      </c>
      <c r="S1840">
        <v>1</v>
      </c>
      <c r="T1840">
        <v>45</v>
      </c>
      <c r="U1840">
        <v>11</v>
      </c>
      <c r="V1840">
        <v>60</v>
      </c>
      <c r="W1840">
        <v>12774.960000000001</v>
      </c>
      <c r="X1840">
        <v>5.4545454545454541</v>
      </c>
      <c r="Y1840">
        <v>1161.3600000000001</v>
      </c>
      <c r="Z1840">
        <v>10.363636363636363</v>
      </c>
      <c r="AA1840">
        <v>9.3035052469696957</v>
      </c>
      <c r="AB1840">
        <v>2</v>
      </c>
      <c r="AC1840">
        <v>9.2568292424242374E-2</v>
      </c>
      <c r="AD1840">
        <v>0</v>
      </c>
      <c r="AE1840">
        <v>1.45367722751842</v>
      </c>
      <c r="AF1840">
        <v>0.59393939393939388</v>
      </c>
      <c r="AG1840">
        <v>2.047616612121212</v>
      </c>
      <c r="AH1840">
        <v>0</v>
      </c>
      <c r="AI1840">
        <v>6.4210401409090911</v>
      </c>
      <c r="AJ1840">
        <v>330</v>
      </c>
      <c r="AK1840">
        <v>25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 s="1" t="s">
        <v>125</v>
      </c>
      <c r="AT1840">
        <v>1</v>
      </c>
      <c r="AU1840">
        <v>15.640903916666666</v>
      </c>
      <c r="AV1840">
        <v>122.0464398</v>
      </c>
      <c r="AW1840">
        <v>9</v>
      </c>
      <c r="AX1840">
        <v>0.18181818181818182</v>
      </c>
      <c r="AY1840">
        <v>0</v>
      </c>
      <c r="AZ1840">
        <v>30</v>
      </c>
      <c r="BA1840">
        <v>0.26068173194444444</v>
      </c>
      <c r="BB1840">
        <v>0.16272858640000001</v>
      </c>
      <c r="BC1840">
        <v>6</v>
      </c>
      <c r="BD1840">
        <v>19</v>
      </c>
      <c r="BE1840">
        <v>1</v>
      </c>
      <c r="BF1840">
        <v>1</v>
      </c>
      <c r="BG1840" s="1" t="s">
        <v>99</v>
      </c>
      <c r="BH1840" s="1" t="s">
        <v>6892</v>
      </c>
      <c r="BI1840" s="1" t="s">
        <v>6889</v>
      </c>
      <c r="BJ1840" s="1" t="s">
        <v>6893</v>
      </c>
      <c r="BK1840">
        <v>1900</v>
      </c>
      <c r="BL1840">
        <v>2.8</v>
      </c>
      <c r="BM1840" s="5" t="d">
        <v>07:00:00.0000000000015975</v>
      </c>
      <c r="BN1840" s="5" t="d">
        <v>07:30:00.000</v>
      </c>
      <c r="BO1840">
        <v>7</v>
      </c>
      <c r="BP1840" t="b">
        <v>0</v>
      </c>
    </row>
    <row r="1841" spans="1:68" x14ac:dyDescent="0.2">
      <c r="A1841" s="1" t="s">
        <v>3895</v>
      </c>
      <c r="B1841" s="1" t="s">
        <v>2842</v>
      </c>
      <c r="C1841" s="2" t="d">
        <v>2026-07-11</v>
      </c>
      <c r="D1841">
        <v>16</v>
      </c>
      <c r="E1841" s="1" t="s">
        <v>95</v>
      </c>
      <c r="F1841">
        <v>14</v>
      </c>
      <c r="G1841">
        <v>7</v>
      </c>
      <c r="H1841">
        <v>3</v>
      </c>
      <c r="I1841">
        <v>2</v>
      </c>
      <c r="J1841">
        <v>2</v>
      </c>
      <c r="K1841">
        <v>225</v>
      </c>
      <c r="L1841">
        <v>1</v>
      </c>
      <c r="M1841" s="1" t="s">
        <v>2874</v>
      </c>
      <c r="N1841" s="1" t="s">
        <v>2968</v>
      </c>
      <c r="O1841" s="1" t="s">
        <v>2883</v>
      </c>
      <c r="P1841">
        <v>7</v>
      </c>
      <c r="Q1841">
        <v>225</v>
      </c>
      <c r="R1841">
        <v>2800</v>
      </c>
      <c r="S1841">
        <v>1</v>
      </c>
      <c r="T1841">
        <v>44</v>
      </c>
      <c r="U1841">
        <v>14</v>
      </c>
      <c r="V1841">
        <v>54</v>
      </c>
      <c r="W1841">
        <v>13228.97</v>
      </c>
      <c r="X1841">
        <v>3.8571428571428572</v>
      </c>
      <c r="Y1841">
        <v>944.92642857142857</v>
      </c>
      <c r="Z1841">
        <v>10.214285714285714</v>
      </c>
      <c r="AA1841">
        <v>8.8176616488095227</v>
      </c>
      <c r="AB1841">
        <v>2</v>
      </c>
      <c r="AC1841">
        <v>2.8096244047618991E-2</v>
      </c>
      <c r="AD1841">
        <v>0</v>
      </c>
      <c r="AE1841">
        <v>1.1431576331822906</v>
      </c>
      <c r="AF1841">
        <v>0.56428571428571428</v>
      </c>
      <c r="AG1841">
        <v>1.7074433392857142</v>
      </c>
      <c r="AH1841">
        <v>0</v>
      </c>
      <c r="AI1841">
        <v>6.217361161904762</v>
      </c>
      <c r="AJ1841">
        <v>420</v>
      </c>
      <c r="AK1841">
        <v>25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 s="1" t="s">
        <v>125</v>
      </c>
      <c r="AT1841">
        <v>1</v>
      </c>
      <c r="AU1841">
        <v>13.81814075</v>
      </c>
      <c r="AV1841">
        <v>114.31579896666666</v>
      </c>
      <c r="AW1841">
        <v>7</v>
      </c>
      <c r="AX1841">
        <v>0.14285714285714285</v>
      </c>
      <c r="AY1841">
        <v>0</v>
      </c>
      <c r="AZ1841">
        <v>30</v>
      </c>
      <c r="BA1841">
        <v>0.23030234583333334</v>
      </c>
      <c r="BB1841">
        <v>0.15242106528888888</v>
      </c>
      <c r="BC1841">
        <v>6</v>
      </c>
      <c r="BD1841">
        <v>19</v>
      </c>
      <c r="BE1841">
        <v>1</v>
      </c>
      <c r="BF1841">
        <v>1</v>
      </c>
      <c r="BG1841" s="1" t="s">
        <v>99</v>
      </c>
      <c r="BH1841" s="1" t="s">
        <v>6892</v>
      </c>
      <c r="BI1841" s="1" t="s">
        <v>6889</v>
      </c>
      <c r="BJ1841" s="1" t="s">
        <v>6893</v>
      </c>
      <c r="BK1841">
        <v>1900</v>
      </c>
      <c r="BL1841">
        <v>2.8</v>
      </c>
      <c r="BM1841" s="5" t="d">
        <v>07:30:00.000</v>
      </c>
      <c r="BN1841" s="5" t="d">
        <v>07:59:59.9999999999984025</v>
      </c>
      <c r="BO1841">
        <v>7</v>
      </c>
      <c r="BP1841" t="b">
        <v>0</v>
      </c>
    </row>
    <row r="1842" spans="1:68" x14ac:dyDescent="0.2">
      <c r="A1842" s="1" t="s">
        <v>3896</v>
      </c>
      <c r="B1842" s="1" t="s">
        <v>2842</v>
      </c>
      <c r="C1842" s="2" t="d">
        <v>2026-07-11</v>
      </c>
      <c r="D1842">
        <v>17</v>
      </c>
      <c r="E1842" s="1" t="s">
        <v>95</v>
      </c>
      <c r="F1842">
        <v>33</v>
      </c>
      <c r="G1842">
        <v>17</v>
      </c>
      <c r="H1842">
        <v>3</v>
      </c>
      <c r="I1842">
        <v>2</v>
      </c>
      <c r="J1842">
        <v>12</v>
      </c>
      <c r="K1842">
        <v>225</v>
      </c>
      <c r="L1842">
        <v>1</v>
      </c>
      <c r="M1842" s="1" t="s">
        <v>2894</v>
      </c>
      <c r="N1842" s="1" t="s">
        <v>2898</v>
      </c>
      <c r="O1842" s="1" t="s">
        <v>3897</v>
      </c>
      <c r="P1842">
        <v>2.75</v>
      </c>
      <c r="Q1842">
        <v>225</v>
      </c>
      <c r="R1842">
        <v>2575</v>
      </c>
      <c r="S1842">
        <v>1</v>
      </c>
      <c r="T1842">
        <v>43</v>
      </c>
      <c r="U1842">
        <v>33</v>
      </c>
      <c r="V1842">
        <v>176</v>
      </c>
      <c r="W1842">
        <v>38414.78</v>
      </c>
      <c r="X1842">
        <v>5.333333333333333</v>
      </c>
      <c r="Y1842">
        <v>1164.0842424242423</v>
      </c>
      <c r="Z1842">
        <v>10.363636363636363</v>
      </c>
      <c r="AA1842">
        <v>9.0288995606060602</v>
      </c>
      <c r="AB1842">
        <v>4</v>
      </c>
      <c r="AC1842">
        <v>7.0747491414141356E-2</v>
      </c>
      <c r="AD1842">
        <v>0</v>
      </c>
      <c r="AE1842">
        <v>1.3994849740178543</v>
      </c>
      <c r="AF1842">
        <v>0.60353535353535359</v>
      </c>
      <c r="AG1842">
        <v>2.0030203191919189</v>
      </c>
      <c r="AH1842">
        <v>0</v>
      </c>
      <c r="AI1842">
        <v>6.1051721616161618</v>
      </c>
      <c r="AJ1842">
        <v>990</v>
      </c>
      <c r="AK1842">
        <v>57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 s="1" t="s">
        <v>65</v>
      </c>
      <c r="AT1842">
        <v>4</v>
      </c>
      <c r="AU1842">
        <v>47.432102066666666</v>
      </c>
      <c r="AV1842">
        <v>274.35840495000002</v>
      </c>
      <c r="AW1842">
        <v>19</v>
      </c>
      <c r="AX1842">
        <v>0.12121212121212122</v>
      </c>
      <c r="AY1842">
        <v>0</v>
      </c>
      <c r="AZ1842">
        <v>30</v>
      </c>
      <c r="BA1842">
        <v>0.13175583907407407</v>
      </c>
      <c r="BB1842">
        <v>0.16044351166666668</v>
      </c>
      <c r="BC1842">
        <v>14</v>
      </c>
      <c r="BD1842">
        <v>43</v>
      </c>
      <c r="BE1842">
        <v>3</v>
      </c>
      <c r="BF1842">
        <v>9</v>
      </c>
      <c r="BG1842" s="1" t="s">
        <v>99</v>
      </c>
      <c r="BH1842" s="1" t="s">
        <v>6892</v>
      </c>
      <c r="BI1842" s="1" t="s">
        <v>6889</v>
      </c>
      <c r="BJ1842" s="1" t="s">
        <v>6893</v>
      </c>
      <c r="BK1842">
        <v>1900</v>
      </c>
      <c r="BL1842">
        <v>2.8</v>
      </c>
      <c r="BM1842" s="5" t="d">
        <v>07:59:59.9999999999984025</v>
      </c>
      <c r="BN1842" s="5" t="d">
        <v>08:30:00.0000000000015975</v>
      </c>
      <c r="BO1842">
        <v>8</v>
      </c>
      <c r="BP1842" t="b">
        <v>0</v>
      </c>
    </row>
    <row r="1843" spans="1:68" x14ac:dyDescent="0.2">
      <c r="A1843" s="1" t="s">
        <v>3898</v>
      </c>
      <c r="B1843" s="1" t="s">
        <v>2842</v>
      </c>
      <c r="C1843" s="2" t="d">
        <v>2026-07-11</v>
      </c>
      <c r="D1843">
        <v>18</v>
      </c>
      <c r="E1843" s="1" t="s">
        <v>95</v>
      </c>
      <c r="F1843">
        <v>30</v>
      </c>
      <c r="G1843">
        <v>16</v>
      </c>
      <c r="H1843">
        <v>3</v>
      </c>
      <c r="I1843">
        <v>2</v>
      </c>
      <c r="J1843">
        <v>11</v>
      </c>
      <c r="K1843">
        <v>225</v>
      </c>
      <c r="L1843">
        <v>1</v>
      </c>
      <c r="M1843" s="1" t="s">
        <v>3899</v>
      </c>
      <c r="N1843" s="1" t="s">
        <v>3128</v>
      </c>
      <c r="O1843" s="1" t="s">
        <v>3900</v>
      </c>
      <c r="P1843">
        <v>2.7272727272727271</v>
      </c>
      <c r="Q1843">
        <v>225</v>
      </c>
      <c r="R1843">
        <v>2350</v>
      </c>
      <c r="S1843">
        <v>1</v>
      </c>
      <c r="T1843">
        <v>42</v>
      </c>
      <c r="U1843">
        <v>30</v>
      </c>
      <c r="V1843">
        <v>154</v>
      </c>
      <c r="W1843">
        <v>33545.800000000003</v>
      </c>
      <c r="X1843">
        <v>5.1333333333333337</v>
      </c>
      <c r="Y1843">
        <v>1118.1933333333334</v>
      </c>
      <c r="Z1843">
        <v>10.5</v>
      </c>
      <c r="AA1843">
        <v>9.1776424711111115</v>
      </c>
      <c r="AB1843">
        <v>5</v>
      </c>
      <c r="AC1843">
        <v>0.20999978277777784</v>
      </c>
      <c r="AD1843">
        <v>0</v>
      </c>
      <c r="AE1843">
        <v>1.3870695605189296</v>
      </c>
      <c r="AF1843">
        <v>0.60611111111111116</v>
      </c>
      <c r="AG1843">
        <v>1.9931806633333333</v>
      </c>
      <c r="AH1843">
        <v>0</v>
      </c>
      <c r="AI1843">
        <v>6.2494618000000006</v>
      </c>
      <c r="AJ1843">
        <v>900</v>
      </c>
      <c r="AK1843">
        <v>56</v>
      </c>
      <c r="AL1843">
        <v>3</v>
      </c>
      <c r="AM1843">
        <v>3</v>
      </c>
      <c r="AN1843">
        <v>2</v>
      </c>
      <c r="AO1843">
        <v>1</v>
      </c>
      <c r="AP1843">
        <v>0</v>
      </c>
      <c r="AQ1843">
        <v>0</v>
      </c>
      <c r="AR1843">
        <v>490.65999999999997</v>
      </c>
      <c r="AS1843" s="1" t="s">
        <v>65</v>
      </c>
      <c r="AT1843">
        <v>5</v>
      </c>
      <c r="AU1843">
        <v>40.468933499999999</v>
      </c>
      <c r="AV1843">
        <v>269.81182863333333</v>
      </c>
      <c r="AW1843">
        <v>17</v>
      </c>
      <c r="AX1843">
        <v>0.16666666666666666</v>
      </c>
      <c r="AY1843">
        <v>0.1</v>
      </c>
      <c r="AZ1843">
        <v>30</v>
      </c>
      <c r="BA1843">
        <v>0.12263313181818182</v>
      </c>
      <c r="BB1843">
        <v>0.1606022789484127</v>
      </c>
      <c r="BC1843">
        <v>13</v>
      </c>
      <c r="BD1843">
        <v>43</v>
      </c>
      <c r="BE1843">
        <v>2</v>
      </c>
      <c r="BF1843">
        <v>9</v>
      </c>
      <c r="BG1843" s="1" t="s">
        <v>83</v>
      </c>
      <c r="BH1843" s="1" t="s">
        <v>6892</v>
      </c>
      <c r="BI1843" s="1" t="s">
        <v>6889</v>
      </c>
      <c r="BJ1843" s="1" t="s">
        <v>6893</v>
      </c>
      <c r="BK1843">
        <v>1900</v>
      </c>
      <c r="BL1843">
        <v>2.8</v>
      </c>
      <c r="BM1843" s="5" t="d">
        <v>08:30:00.0000000000015975</v>
      </c>
      <c r="BN1843" s="5" t="d">
        <v>09:00:00.000</v>
      </c>
      <c r="BO1843">
        <v>8</v>
      </c>
      <c r="BP1843" t="b">
        <v>0</v>
      </c>
    </row>
    <row r="1844" spans="1:68" x14ac:dyDescent="0.2">
      <c r="A1844" s="1" t="s">
        <v>3901</v>
      </c>
      <c r="B1844" s="1" t="s">
        <v>2842</v>
      </c>
      <c r="C1844" s="2" t="d">
        <v>2026-07-11</v>
      </c>
      <c r="D1844">
        <v>19</v>
      </c>
      <c r="E1844" s="1" t="s">
        <v>95</v>
      </c>
      <c r="F1844">
        <v>49</v>
      </c>
      <c r="G1844">
        <v>10</v>
      </c>
      <c r="H1844">
        <v>0</v>
      </c>
      <c r="I1844">
        <v>2</v>
      </c>
      <c r="J1844">
        <v>8</v>
      </c>
      <c r="K1844">
        <v>0</v>
      </c>
      <c r="L1844">
        <v>1</v>
      </c>
      <c r="M1844" s="1" t="s">
        <v>63</v>
      </c>
      <c r="N1844" s="1" t="s">
        <v>3230</v>
      </c>
      <c r="O1844" s="1" t="s">
        <v>3231</v>
      </c>
      <c r="P1844">
        <v>6.125</v>
      </c>
      <c r="Q1844">
        <v>0</v>
      </c>
      <c r="R1844">
        <v>2350</v>
      </c>
      <c r="S1844">
        <v>1</v>
      </c>
      <c r="T1844">
        <v>41</v>
      </c>
      <c r="U1844">
        <v>49</v>
      </c>
      <c r="V1844">
        <v>268</v>
      </c>
      <c r="W1844">
        <v>64548.18</v>
      </c>
      <c r="X1844">
        <v>5.4693877551020407</v>
      </c>
      <c r="Y1844">
        <v>1317.3097959183674</v>
      </c>
      <c r="Z1844">
        <v>11.326530612244898</v>
      </c>
      <c r="AA1844">
        <v>8.9598077112244887</v>
      </c>
      <c r="AB1844">
        <v>1</v>
      </c>
      <c r="AC1844">
        <v>1.0446979931972765E-2</v>
      </c>
      <c r="AD1844">
        <v>1.8238061224489777E-3</v>
      </c>
      <c r="AE1844">
        <v>1.4812715962656224</v>
      </c>
      <c r="AF1844">
        <v>0.71224489795918366</v>
      </c>
      <c r="AG1844">
        <v>2.1953402925170069</v>
      </c>
      <c r="AH1844">
        <v>0</v>
      </c>
      <c r="AI1844">
        <v>5.8253517656462579</v>
      </c>
      <c r="AJ1844">
        <v>1470</v>
      </c>
      <c r="AK1844">
        <v>32</v>
      </c>
      <c r="AL1844">
        <v>5</v>
      </c>
      <c r="AM1844">
        <v>4</v>
      </c>
      <c r="AN1844">
        <v>4</v>
      </c>
      <c r="AO1844">
        <v>1</v>
      </c>
      <c r="AP1844">
        <v>0</v>
      </c>
      <c r="AQ1844">
        <v>0</v>
      </c>
      <c r="AR1844">
        <v>1460.26</v>
      </c>
      <c r="AS1844" s="1" t="s">
        <v>65</v>
      </c>
      <c r="AT1844">
        <v>1</v>
      </c>
      <c r="AU1844">
        <v>75.024667683333334</v>
      </c>
      <c r="AV1844">
        <v>409.49651583333332</v>
      </c>
      <c r="AW1844">
        <v>32</v>
      </c>
      <c r="AX1844">
        <v>2.0408163265306121E-2</v>
      </c>
      <c r="AY1844">
        <v>8.1632653061224483E-2</v>
      </c>
      <c r="AZ1844">
        <v>30</v>
      </c>
      <c r="BA1844">
        <v>0.31260278201388891</v>
      </c>
      <c r="BB1844">
        <v>0.4265588706597222</v>
      </c>
      <c r="BC1844">
        <v>20</v>
      </c>
      <c r="BD1844">
        <v>12</v>
      </c>
      <c r="BE1844">
        <v>4</v>
      </c>
      <c r="BF1844">
        <v>4</v>
      </c>
      <c r="BG1844" s="1" t="s">
        <v>99</v>
      </c>
      <c r="BH1844" s="1" t="s">
        <v>6892</v>
      </c>
      <c r="BI1844" s="1" t="s">
        <v>6889</v>
      </c>
      <c r="BJ1844" s="1" t="s">
        <v>6893</v>
      </c>
      <c r="BK1844">
        <v>1900</v>
      </c>
      <c r="BL1844">
        <v>2.8</v>
      </c>
      <c r="BM1844" s="5" t="d">
        <v>09:00:00.000</v>
      </c>
      <c r="BN1844" s="5" t="d">
        <v>09:29:59.9999999999984025</v>
      </c>
      <c r="BO1844">
        <v>9</v>
      </c>
      <c r="BP1844" t="b">
        <v>0</v>
      </c>
    </row>
    <row r="1845" spans="1:68" x14ac:dyDescent="0.2">
      <c r="A1845" s="1" t="s">
        <v>3902</v>
      </c>
      <c r="B1845" s="1" t="s">
        <v>2842</v>
      </c>
      <c r="C1845" s="2" t="d">
        <v>2026-07-11</v>
      </c>
      <c r="D1845">
        <v>20</v>
      </c>
      <c r="E1845" s="1" t="s">
        <v>95</v>
      </c>
      <c r="F1845">
        <v>62</v>
      </c>
      <c r="G1845">
        <v>10</v>
      </c>
      <c r="H1845">
        <v>0</v>
      </c>
      <c r="I1845">
        <v>2</v>
      </c>
      <c r="J1845">
        <v>8</v>
      </c>
      <c r="K1845">
        <v>0</v>
      </c>
      <c r="L1845">
        <v>1</v>
      </c>
      <c r="M1845" s="1" t="s">
        <v>63</v>
      </c>
      <c r="N1845" s="1" t="s">
        <v>3021</v>
      </c>
      <c r="O1845" s="1" t="s">
        <v>3233</v>
      </c>
      <c r="P1845">
        <v>7.75</v>
      </c>
      <c r="Q1845">
        <v>0</v>
      </c>
      <c r="R1845">
        <v>2350</v>
      </c>
      <c r="S1845">
        <v>1</v>
      </c>
      <c r="T1845">
        <v>40</v>
      </c>
      <c r="U1845">
        <v>62</v>
      </c>
      <c r="V1845">
        <v>316</v>
      </c>
      <c r="W1845">
        <v>72080.41</v>
      </c>
      <c r="X1845">
        <v>5.096774193548387</v>
      </c>
      <c r="Y1845">
        <v>1162.5872580645162</v>
      </c>
      <c r="Z1845">
        <v>12.516129032258064</v>
      </c>
      <c r="AA1845">
        <v>9.5289158994623673</v>
      </c>
      <c r="AB1845">
        <v>4</v>
      </c>
      <c r="AC1845">
        <v>3.4428259139784999E-2</v>
      </c>
      <c r="AD1845">
        <v>0</v>
      </c>
      <c r="AE1845">
        <v>1.3929326298659539</v>
      </c>
      <c r="AF1845">
        <v>0.64569892473118273</v>
      </c>
      <c r="AG1845">
        <v>2.0127384959677421</v>
      </c>
      <c r="AH1845">
        <v>0</v>
      </c>
      <c r="AI1845">
        <v>6.5314133755376345</v>
      </c>
      <c r="AJ1845">
        <v>1860</v>
      </c>
      <c r="AK1845">
        <v>32</v>
      </c>
      <c r="AL1845">
        <v>3</v>
      </c>
      <c r="AM1845">
        <v>3</v>
      </c>
      <c r="AN1845">
        <v>0</v>
      </c>
      <c r="AO1845">
        <v>1</v>
      </c>
      <c r="AP1845">
        <v>2</v>
      </c>
      <c r="AQ1845">
        <v>0</v>
      </c>
      <c r="AR1845">
        <v>782.06000000000006</v>
      </c>
      <c r="AS1845" s="1" t="s">
        <v>125</v>
      </c>
      <c r="AT1845">
        <v>3</v>
      </c>
      <c r="AU1845">
        <v>85.3781848</v>
      </c>
      <c r="AV1845">
        <v>547.59811085000001</v>
      </c>
      <c r="AW1845">
        <v>32</v>
      </c>
      <c r="AX1845">
        <v>6.4516129032258063E-2</v>
      </c>
      <c r="AY1845">
        <v>4.8387096774193547E-2</v>
      </c>
      <c r="AZ1845">
        <v>30</v>
      </c>
      <c r="BA1845">
        <v>0.35574243666666666</v>
      </c>
      <c r="BB1845">
        <v>0.5704146988020834</v>
      </c>
      <c r="BC1845">
        <v>27</v>
      </c>
      <c r="BD1845">
        <v>5</v>
      </c>
      <c r="BE1845">
        <v>5</v>
      </c>
      <c r="BF1845">
        <v>3</v>
      </c>
      <c r="BG1845" s="1" t="s">
        <v>99</v>
      </c>
      <c r="BH1845" s="1" t="s">
        <v>6892</v>
      </c>
      <c r="BI1845" s="1" t="s">
        <v>6889</v>
      </c>
      <c r="BJ1845" s="1" t="s">
        <v>6893</v>
      </c>
      <c r="BK1845">
        <v>1900</v>
      </c>
      <c r="BL1845">
        <v>2.8</v>
      </c>
      <c r="BM1845" s="5" t="d">
        <v>09:29:59.9999999999984025</v>
      </c>
      <c r="BN1845" s="5" t="d">
        <v>10:00:00.0000000000015975</v>
      </c>
      <c r="BO1845">
        <v>9</v>
      </c>
      <c r="BP1845" t="b">
        <v>0</v>
      </c>
    </row>
    <row r="1846" spans="1:68" x14ac:dyDescent="0.2">
      <c r="A1846" s="1" t="s">
        <v>3903</v>
      </c>
      <c r="B1846" s="1" t="s">
        <v>2842</v>
      </c>
      <c r="C1846" s="2" t="d">
        <v>2026-07-11</v>
      </c>
      <c r="D1846">
        <v>21</v>
      </c>
      <c r="E1846" s="1" t="s">
        <v>95</v>
      </c>
      <c r="F1846">
        <v>61</v>
      </c>
      <c r="G1846">
        <v>10</v>
      </c>
      <c r="H1846">
        <v>0</v>
      </c>
      <c r="I1846">
        <v>2</v>
      </c>
      <c r="J1846">
        <v>8</v>
      </c>
      <c r="K1846">
        <v>0</v>
      </c>
      <c r="L1846">
        <v>1</v>
      </c>
      <c r="M1846" s="1" t="s">
        <v>63</v>
      </c>
      <c r="N1846" s="1" t="s">
        <v>2898</v>
      </c>
      <c r="O1846" s="1" t="s">
        <v>3235</v>
      </c>
      <c r="P1846">
        <v>7.625</v>
      </c>
      <c r="Q1846">
        <v>0</v>
      </c>
      <c r="R1846">
        <v>2350</v>
      </c>
      <c r="S1846">
        <v>1</v>
      </c>
      <c r="T1846">
        <v>39</v>
      </c>
      <c r="U1846">
        <v>61</v>
      </c>
      <c r="V1846">
        <v>293</v>
      </c>
      <c r="W1846">
        <v>70434.64</v>
      </c>
      <c r="X1846">
        <v>4.8032786885245899</v>
      </c>
      <c r="Y1846">
        <v>1154.6662295081967</v>
      </c>
      <c r="Z1846">
        <v>12.147540983606557</v>
      </c>
      <c r="AA1846">
        <v>8.8866595546448082</v>
      </c>
      <c r="AB1846">
        <v>0</v>
      </c>
      <c r="AC1846">
        <v>0</v>
      </c>
      <c r="AD1846">
        <v>0</v>
      </c>
      <c r="AE1846">
        <v>1.2671355807099665</v>
      </c>
      <c r="AF1846">
        <v>0.63169398907103824</v>
      </c>
      <c r="AG1846">
        <v>1.8560346606557376</v>
      </c>
      <c r="AH1846">
        <v>0</v>
      </c>
      <c r="AI1846">
        <v>6.0738955601092899</v>
      </c>
      <c r="AJ1846">
        <v>1830</v>
      </c>
      <c r="AK1846">
        <v>32</v>
      </c>
      <c r="AL1846">
        <v>2</v>
      </c>
      <c r="AM1846">
        <v>2</v>
      </c>
      <c r="AN1846">
        <v>2</v>
      </c>
      <c r="AO1846">
        <v>0</v>
      </c>
      <c r="AP1846">
        <v>0</v>
      </c>
      <c r="AQ1846">
        <v>0</v>
      </c>
      <c r="AR1846">
        <v>433.53</v>
      </c>
      <c r="AS1846" s="1" t="s">
        <v>70</v>
      </c>
      <c r="AT1846">
        <v>0</v>
      </c>
      <c r="AU1846">
        <v>77.527241483333327</v>
      </c>
      <c r="AV1846">
        <v>623.41889328333332</v>
      </c>
      <c r="AW1846">
        <v>32</v>
      </c>
      <c r="AX1846">
        <v>0</v>
      </c>
      <c r="AY1846">
        <v>3.2786885245901641E-2</v>
      </c>
      <c r="AZ1846">
        <v>30</v>
      </c>
      <c r="BA1846">
        <v>0.32303017284722219</v>
      </c>
      <c r="BB1846">
        <v>0.64939468050347215</v>
      </c>
      <c r="BC1846">
        <v>30</v>
      </c>
      <c r="BD1846">
        <v>2</v>
      </c>
      <c r="BE1846">
        <v>4</v>
      </c>
      <c r="BF1846">
        <v>4</v>
      </c>
      <c r="BG1846" s="1" t="s">
        <v>99</v>
      </c>
      <c r="BH1846" s="1" t="s">
        <v>6892</v>
      </c>
      <c r="BI1846" s="1" t="s">
        <v>6889</v>
      </c>
      <c r="BJ1846" s="1" t="s">
        <v>6893</v>
      </c>
      <c r="BK1846">
        <v>1900</v>
      </c>
      <c r="BL1846">
        <v>2.8</v>
      </c>
      <c r="BM1846" s="5" t="d">
        <v>10:00:00.0000000000015975</v>
      </c>
      <c r="BN1846" s="5" t="d">
        <v>10:30:00.000</v>
      </c>
      <c r="BO1846">
        <v>10</v>
      </c>
      <c r="BP1846" t="b">
        <v>0</v>
      </c>
    </row>
    <row r="1847" spans="1:68" x14ac:dyDescent="0.2">
      <c r="A1847" s="1" t="s">
        <v>3904</v>
      </c>
      <c r="B1847" s="1" t="s">
        <v>2842</v>
      </c>
      <c r="C1847" s="2" t="d">
        <v>2026-07-11</v>
      </c>
      <c r="D1847">
        <v>22</v>
      </c>
      <c r="E1847" s="1" t="s">
        <v>95</v>
      </c>
      <c r="F1847">
        <v>76</v>
      </c>
      <c r="G1847">
        <v>10</v>
      </c>
      <c r="H1847">
        <v>0</v>
      </c>
      <c r="I1847">
        <v>2</v>
      </c>
      <c r="J1847">
        <v>8</v>
      </c>
      <c r="K1847">
        <v>0</v>
      </c>
      <c r="L1847">
        <v>1</v>
      </c>
      <c r="M1847" s="1" t="s">
        <v>63</v>
      </c>
      <c r="N1847" s="1" t="s">
        <v>2901</v>
      </c>
      <c r="O1847" s="1" t="s">
        <v>3237</v>
      </c>
      <c r="P1847">
        <v>9.5</v>
      </c>
      <c r="Q1847">
        <v>0</v>
      </c>
      <c r="R1847">
        <v>2350</v>
      </c>
      <c r="S1847">
        <v>1</v>
      </c>
      <c r="T1847">
        <v>38</v>
      </c>
      <c r="U1847">
        <v>76</v>
      </c>
      <c r="V1847">
        <v>387</v>
      </c>
      <c r="W1847">
        <v>85208.57</v>
      </c>
      <c r="X1847">
        <v>5.0921052631578947</v>
      </c>
      <c r="Y1847">
        <v>1121.1653947368422</v>
      </c>
      <c r="Z1847">
        <v>13.342105263157896</v>
      </c>
      <c r="AA1847">
        <v>9.242744715789474</v>
      </c>
      <c r="AB1847">
        <v>0</v>
      </c>
      <c r="AC1847">
        <v>0</v>
      </c>
      <c r="AD1847">
        <v>0</v>
      </c>
      <c r="AE1847">
        <v>1.3917957338728233</v>
      </c>
      <c r="AF1847">
        <v>0.62785087719298249</v>
      </c>
      <c r="AG1847">
        <v>1.9665716846491228</v>
      </c>
      <c r="AH1847">
        <v>0</v>
      </c>
      <c r="AI1847">
        <v>6.3255103864035087</v>
      </c>
      <c r="AJ1847">
        <v>2280</v>
      </c>
      <c r="AK1847">
        <v>32</v>
      </c>
      <c r="AL1847">
        <v>1</v>
      </c>
      <c r="AM1847">
        <v>1</v>
      </c>
      <c r="AN1847">
        <v>1</v>
      </c>
      <c r="AO1847">
        <v>0</v>
      </c>
      <c r="AP1847">
        <v>0</v>
      </c>
      <c r="AQ1847">
        <v>0</v>
      </c>
      <c r="AR1847">
        <v>224.88</v>
      </c>
      <c r="AS1847" s="1" t="s">
        <v>70</v>
      </c>
      <c r="AT1847">
        <v>0</v>
      </c>
      <c r="AU1847">
        <v>104.27239323333333</v>
      </c>
      <c r="AV1847">
        <v>654.69395551666662</v>
      </c>
      <c r="AW1847">
        <v>32</v>
      </c>
      <c r="AX1847">
        <v>0</v>
      </c>
      <c r="AY1847">
        <v>1.3157894736842105E-2</v>
      </c>
      <c r="AZ1847">
        <v>30</v>
      </c>
      <c r="BA1847">
        <v>0.4344683051388889</v>
      </c>
      <c r="BB1847">
        <v>0.68197287032986109</v>
      </c>
      <c r="BC1847">
        <v>32</v>
      </c>
      <c r="BD1847">
        <v>0</v>
      </c>
      <c r="BE1847">
        <v>5</v>
      </c>
      <c r="BF1847">
        <v>3</v>
      </c>
      <c r="BG1847" s="1" t="s">
        <v>99</v>
      </c>
      <c r="BH1847" s="1" t="s">
        <v>6892</v>
      </c>
      <c r="BI1847" s="1" t="s">
        <v>6889</v>
      </c>
      <c r="BJ1847" s="1" t="s">
        <v>6893</v>
      </c>
      <c r="BK1847">
        <v>1900</v>
      </c>
      <c r="BL1847">
        <v>2.8</v>
      </c>
      <c r="BM1847" s="5" t="d">
        <v>10:30:00.000</v>
      </c>
      <c r="BN1847" s="5" t="d">
        <v>10:59:59.9999999999984025</v>
      </c>
      <c r="BO1847">
        <v>10</v>
      </c>
      <c r="BP1847" t="b">
        <v>0</v>
      </c>
    </row>
    <row r="1848" spans="1:68" x14ac:dyDescent="0.2">
      <c r="A1848" s="1" t="s">
        <v>3905</v>
      </c>
      <c r="B1848" s="1" t="s">
        <v>2842</v>
      </c>
      <c r="C1848" s="2" t="d">
        <v>2026-07-11</v>
      </c>
      <c r="D1848">
        <v>23</v>
      </c>
      <c r="E1848" s="1" t="s">
        <v>133</v>
      </c>
      <c r="F1848">
        <v>72</v>
      </c>
      <c r="G1848">
        <v>10</v>
      </c>
      <c r="H1848">
        <v>0</v>
      </c>
      <c r="I1848">
        <v>0</v>
      </c>
      <c r="J1848">
        <v>10</v>
      </c>
      <c r="K1848">
        <v>0</v>
      </c>
      <c r="L1848">
        <v>0</v>
      </c>
      <c r="M1848" s="1" t="s">
        <v>63</v>
      </c>
      <c r="N1848" s="1" t="s">
        <v>63</v>
      </c>
      <c r="O1848" s="1" t="s">
        <v>3239</v>
      </c>
      <c r="P1848">
        <v>7.2</v>
      </c>
      <c r="Q1848">
        <v>0</v>
      </c>
      <c r="R1848">
        <v>2350</v>
      </c>
      <c r="S1848">
        <v>0</v>
      </c>
      <c r="T1848">
        <v>38</v>
      </c>
      <c r="U1848">
        <v>72</v>
      </c>
      <c r="V1848">
        <v>343</v>
      </c>
      <c r="W1848">
        <v>82799.91</v>
      </c>
      <c r="X1848">
        <v>4.7638888888888893</v>
      </c>
      <c r="Y1848">
        <v>1149.99875</v>
      </c>
      <c r="Z1848">
        <v>13.194444444444445</v>
      </c>
      <c r="AA1848">
        <v>9.7724911520833331</v>
      </c>
      <c r="AB1848">
        <v>1</v>
      </c>
      <c r="AC1848">
        <v>9.9757745370370188E-3</v>
      </c>
      <c r="AD1848">
        <v>0</v>
      </c>
      <c r="AE1848">
        <v>1.2954313368939883</v>
      </c>
      <c r="AF1848">
        <v>0.63472222222222219</v>
      </c>
      <c r="AG1848">
        <v>1.6088485902777778</v>
      </c>
      <c r="AH1848">
        <v>5.4805825925925929E-2</v>
      </c>
      <c r="AI1848">
        <v>6.8065132469907406</v>
      </c>
      <c r="AJ1848">
        <v>2160</v>
      </c>
      <c r="AK1848">
        <v>32</v>
      </c>
      <c r="AL1848">
        <v>1</v>
      </c>
      <c r="AM1848">
        <v>1</v>
      </c>
      <c r="AN1848">
        <v>0</v>
      </c>
      <c r="AO1848">
        <v>1</v>
      </c>
      <c r="AP1848">
        <v>0</v>
      </c>
      <c r="AQ1848">
        <v>0</v>
      </c>
      <c r="AR1848">
        <v>764.52</v>
      </c>
      <c r="AS1848" s="1" t="s">
        <v>125</v>
      </c>
      <c r="AT1848">
        <v>1</v>
      </c>
      <c r="AU1848">
        <v>94.243856083333327</v>
      </c>
      <c r="AV1848">
        <v>731.44546339999999</v>
      </c>
      <c r="AW1848">
        <v>32</v>
      </c>
      <c r="AX1848">
        <v>1.3888888888888888E-2</v>
      </c>
      <c r="AY1848">
        <v>1.3888888888888888E-2</v>
      </c>
      <c r="AZ1848">
        <v>30</v>
      </c>
      <c r="BA1848">
        <v>0.31414618694444441</v>
      </c>
      <c r="BB1848">
        <v>0.76192235770833328</v>
      </c>
      <c r="BC1848">
        <v>35</v>
      </c>
      <c r="BD1848">
        <v>-3</v>
      </c>
      <c r="BE1848">
        <v>5</v>
      </c>
      <c r="BF1848">
        <v>5</v>
      </c>
      <c r="BG1848" s="1" t="s">
        <v>99</v>
      </c>
      <c r="BH1848" s="1" t="s">
        <v>6892</v>
      </c>
      <c r="BI1848" s="1" t="s">
        <v>6889</v>
      </c>
      <c r="BJ1848" s="1" t="s">
        <v>6893</v>
      </c>
      <c r="BK1848">
        <v>1900</v>
      </c>
      <c r="BL1848">
        <v>2.8</v>
      </c>
      <c r="BM1848" s="5" t="d">
        <v>10:59:59.9999999999984025</v>
      </c>
      <c r="BN1848" s="5" t="d">
        <v>11:30:00.0000000000015975</v>
      </c>
      <c r="BO1848">
        <v>11</v>
      </c>
      <c r="BP1848" t="b">
        <v>0</v>
      </c>
    </row>
    <row r="1849" spans="1:68" x14ac:dyDescent="0.2">
      <c r="A1849" s="1" t="s">
        <v>3906</v>
      </c>
      <c r="B1849" s="1" t="s">
        <v>2842</v>
      </c>
      <c r="C1849" s="2" t="d">
        <v>2026-07-11</v>
      </c>
      <c r="D1849">
        <v>24</v>
      </c>
      <c r="E1849" s="1" t="s">
        <v>133</v>
      </c>
      <c r="F1849">
        <v>85</v>
      </c>
      <c r="G1849">
        <v>10</v>
      </c>
      <c r="H1849">
        <v>0</v>
      </c>
      <c r="I1849">
        <v>0</v>
      </c>
      <c r="J1849">
        <v>10</v>
      </c>
      <c r="K1849">
        <v>0</v>
      </c>
      <c r="L1849">
        <v>0</v>
      </c>
      <c r="M1849" s="1" t="s">
        <v>63</v>
      </c>
      <c r="N1849" s="1" t="s">
        <v>63</v>
      </c>
      <c r="O1849" s="1" t="s">
        <v>3241</v>
      </c>
      <c r="P1849">
        <v>8.5</v>
      </c>
      <c r="Q1849">
        <v>0</v>
      </c>
      <c r="R1849">
        <v>2350</v>
      </c>
      <c r="S1849">
        <v>0</v>
      </c>
      <c r="T1849">
        <v>38</v>
      </c>
      <c r="U1849">
        <v>85</v>
      </c>
      <c r="V1849">
        <v>438</v>
      </c>
      <c r="W1849">
        <v>99003.72</v>
      </c>
      <c r="X1849">
        <v>5.1529411764705886</v>
      </c>
      <c r="Y1849">
        <v>1164.7496470588235</v>
      </c>
      <c r="Z1849">
        <v>14</v>
      </c>
      <c r="AA1849">
        <v>10.017461651764705</v>
      </c>
      <c r="AB1849">
        <v>0</v>
      </c>
      <c r="AC1849">
        <v>0</v>
      </c>
      <c r="AD1849">
        <v>0</v>
      </c>
      <c r="AE1849">
        <v>1.3865805319889717</v>
      </c>
      <c r="AF1849">
        <v>0.7094117647058823</v>
      </c>
      <c r="AG1849">
        <v>1.0561664758823528</v>
      </c>
      <c r="AH1849">
        <v>0.51981604745098031</v>
      </c>
      <c r="AI1849">
        <v>6.4887121278431374</v>
      </c>
      <c r="AJ1849">
        <v>2550</v>
      </c>
      <c r="AK1849">
        <v>32</v>
      </c>
      <c r="AL1849">
        <v>3</v>
      </c>
      <c r="AM1849">
        <v>3</v>
      </c>
      <c r="AN1849">
        <v>1</v>
      </c>
      <c r="AO1849">
        <v>1</v>
      </c>
      <c r="AP1849">
        <v>1</v>
      </c>
      <c r="AQ1849">
        <v>0</v>
      </c>
      <c r="AR1849">
        <v>1023.9</v>
      </c>
      <c r="AS1849" s="1" t="s">
        <v>70</v>
      </c>
      <c r="AT1849">
        <v>0</v>
      </c>
      <c r="AU1849">
        <v>115.76621686666667</v>
      </c>
      <c r="AV1849">
        <v>776.43049910000002</v>
      </c>
      <c r="AW1849">
        <v>32</v>
      </c>
      <c r="AX1849">
        <v>0</v>
      </c>
      <c r="AY1849">
        <v>3.5294117647058823E-2</v>
      </c>
      <c r="AZ1849">
        <v>30</v>
      </c>
      <c r="BA1849">
        <v>0.38588738955555557</v>
      </c>
      <c r="BB1849">
        <v>0.80878176989583339</v>
      </c>
      <c r="BC1849">
        <v>37</v>
      </c>
      <c r="BD1849">
        <v>-5</v>
      </c>
      <c r="BE1849">
        <v>6</v>
      </c>
      <c r="BF1849">
        <v>4</v>
      </c>
      <c r="BG1849" s="1" t="s">
        <v>99</v>
      </c>
      <c r="BH1849" s="1" t="s">
        <v>6892</v>
      </c>
      <c r="BI1849" s="1" t="s">
        <v>6889</v>
      </c>
      <c r="BJ1849" s="1" t="s">
        <v>6893</v>
      </c>
      <c r="BK1849">
        <v>1900</v>
      </c>
      <c r="BL1849">
        <v>2.8</v>
      </c>
      <c r="BM1849" s="5" t="d">
        <v>11:30:00.0000000000015975</v>
      </c>
      <c r="BN1849" s="5" t="d">
        <v>12:00:00.000</v>
      </c>
      <c r="BO1849">
        <v>11</v>
      </c>
      <c r="BP1849" t="b">
        <v>0</v>
      </c>
    </row>
    <row r="1850" spans="1:68" x14ac:dyDescent="0.2">
      <c r="A1850" s="1" t="s">
        <v>3907</v>
      </c>
      <c r="B1850" s="1" t="s">
        <v>2842</v>
      </c>
      <c r="C1850" s="2" t="d">
        <v>2026-07-11</v>
      </c>
      <c r="D1850">
        <v>25</v>
      </c>
      <c r="E1850" s="1" t="s">
        <v>133</v>
      </c>
      <c r="F1850">
        <v>88</v>
      </c>
      <c r="G1850">
        <v>10</v>
      </c>
      <c r="H1850">
        <v>0</v>
      </c>
      <c r="I1850">
        <v>0</v>
      </c>
      <c r="J1850">
        <v>10</v>
      </c>
      <c r="K1850">
        <v>0</v>
      </c>
      <c r="L1850">
        <v>0</v>
      </c>
      <c r="M1850" s="1" t="s">
        <v>63</v>
      </c>
      <c r="N1850" s="1" t="s">
        <v>63</v>
      </c>
      <c r="O1850" s="1" t="s">
        <v>3243</v>
      </c>
      <c r="P1850">
        <v>8.8000000000000007</v>
      </c>
      <c r="Q1850">
        <v>0</v>
      </c>
      <c r="R1850">
        <v>2350</v>
      </c>
      <c r="S1850">
        <v>0</v>
      </c>
      <c r="T1850">
        <v>38</v>
      </c>
      <c r="U1850">
        <v>88</v>
      </c>
      <c r="V1850">
        <v>451</v>
      </c>
      <c r="W1850">
        <v>104184.84</v>
      </c>
      <c r="X1850">
        <v>5.125</v>
      </c>
      <c r="Y1850">
        <v>1183.9186363636363</v>
      </c>
      <c r="Z1850">
        <v>15.5</v>
      </c>
      <c r="AA1850">
        <v>9.8479702047348479</v>
      </c>
      <c r="AB1850">
        <v>0</v>
      </c>
      <c r="AC1850">
        <v>0</v>
      </c>
      <c r="AD1850">
        <v>0</v>
      </c>
      <c r="AE1850">
        <v>1.3424816511716642</v>
      </c>
      <c r="AF1850">
        <v>0.67007575757575755</v>
      </c>
      <c r="AG1850">
        <v>0.38045856912878784</v>
      </c>
      <c r="AH1850">
        <v>0.68282143579545451</v>
      </c>
      <c r="AI1850">
        <v>6.2823262030303031</v>
      </c>
      <c r="AJ1850">
        <v>3080</v>
      </c>
      <c r="AK1850">
        <v>32</v>
      </c>
      <c r="AL1850">
        <v>2</v>
      </c>
      <c r="AM1850">
        <v>2</v>
      </c>
      <c r="AN1850">
        <v>1</v>
      </c>
      <c r="AO1850">
        <v>1</v>
      </c>
      <c r="AP1850">
        <v>0</v>
      </c>
      <c r="AQ1850">
        <v>0</v>
      </c>
      <c r="AR1850">
        <v>496.28999999999996</v>
      </c>
      <c r="AS1850" s="1" t="s">
        <v>70</v>
      </c>
      <c r="AT1850">
        <v>0</v>
      </c>
      <c r="AU1850">
        <v>116.90841848333334</v>
      </c>
      <c r="AV1850">
        <v>854.63745900000004</v>
      </c>
      <c r="AW1850">
        <v>32</v>
      </c>
      <c r="AX1850">
        <v>0</v>
      </c>
      <c r="AY1850">
        <v>2.2727272727272728E-2</v>
      </c>
      <c r="AZ1850">
        <v>35</v>
      </c>
      <c r="BA1850">
        <v>0.38969472827777779</v>
      </c>
      <c r="BB1850">
        <v>0.89024735312500003</v>
      </c>
      <c r="BC1850">
        <v>41</v>
      </c>
      <c r="BD1850">
        <v>-9</v>
      </c>
      <c r="BE1850">
        <v>6</v>
      </c>
      <c r="BF1850">
        <v>4</v>
      </c>
      <c r="BG1850" s="1" t="s">
        <v>99</v>
      </c>
      <c r="BH1850" s="1" t="s">
        <v>6892</v>
      </c>
      <c r="BI1850" s="1" t="s">
        <v>6889</v>
      </c>
      <c r="BJ1850" s="1" t="s">
        <v>6893</v>
      </c>
      <c r="BK1850">
        <v>1900</v>
      </c>
      <c r="BL1850">
        <v>2.8</v>
      </c>
      <c r="BM1850" s="5" t="d">
        <v>12:00:00.000</v>
      </c>
      <c r="BN1850" s="5" t="d">
        <v>12:30:00.0000000000031950</v>
      </c>
      <c r="BO1850">
        <v>12</v>
      </c>
      <c r="BP1850" t="b">
        <v>1</v>
      </c>
    </row>
    <row r="1851" spans="1:68" x14ac:dyDescent="0.2">
      <c r="A1851" s="1" t="s">
        <v>3908</v>
      </c>
      <c r="B1851" s="1" t="s">
        <v>2842</v>
      </c>
      <c r="C1851" s="2" t="d">
        <v>2026-07-11</v>
      </c>
      <c r="D1851">
        <v>26</v>
      </c>
      <c r="E1851" s="1" t="s">
        <v>133</v>
      </c>
      <c r="F1851">
        <v>73</v>
      </c>
      <c r="G1851">
        <v>10</v>
      </c>
      <c r="H1851">
        <v>0</v>
      </c>
      <c r="I1851">
        <v>0</v>
      </c>
      <c r="J1851">
        <v>10</v>
      </c>
      <c r="K1851">
        <v>0</v>
      </c>
      <c r="L1851">
        <v>0</v>
      </c>
      <c r="M1851" s="1" t="s">
        <v>63</v>
      </c>
      <c r="N1851" s="1" t="s">
        <v>63</v>
      </c>
      <c r="O1851" s="1" t="s">
        <v>3245</v>
      </c>
      <c r="P1851">
        <v>7.3</v>
      </c>
      <c r="Q1851">
        <v>0</v>
      </c>
      <c r="R1851">
        <v>2350</v>
      </c>
      <c r="S1851">
        <v>0</v>
      </c>
      <c r="T1851">
        <v>38</v>
      </c>
      <c r="U1851">
        <v>73</v>
      </c>
      <c r="V1851">
        <v>368</v>
      </c>
      <c r="W1851">
        <v>85471.53</v>
      </c>
      <c r="X1851">
        <v>5.0410958904109586</v>
      </c>
      <c r="Y1851">
        <v>1170.8428767123287</v>
      </c>
      <c r="Z1851">
        <v>14.397260273972602</v>
      </c>
      <c r="AA1851">
        <v>9.2420089484018266</v>
      </c>
      <c r="AB1851">
        <v>0</v>
      </c>
      <c r="AC1851">
        <v>0</v>
      </c>
      <c r="AD1851">
        <v>0</v>
      </c>
      <c r="AE1851">
        <v>1.3636900431972656</v>
      </c>
      <c r="AF1851">
        <v>0.68264840182648401</v>
      </c>
      <c r="AG1851">
        <v>1.2401464639269406</v>
      </c>
      <c r="AH1851">
        <v>7.7132942237442922E-2</v>
      </c>
      <c r="AI1851">
        <v>6.1162544543378994</v>
      </c>
      <c r="AJ1851">
        <v>2555</v>
      </c>
      <c r="AK1851">
        <v>32</v>
      </c>
      <c r="AL1851">
        <v>2</v>
      </c>
      <c r="AM1851">
        <v>2</v>
      </c>
      <c r="AN1851">
        <v>2</v>
      </c>
      <c r="AO1851">
        <v>0</v>
      </c>
      <c r="AP1851">
        <v>0</v>
      </c>
      <c r="AQ1851">
        <v>0</v>
      </c>
      <c r="AR1851">
        <v>751.42000000000007</v>
      </c>
      <c r="AS1851" s="1" t="s">
        <v>70</v>
      </c>
      <c r="AT1851">
        <v>0</v>
      </c>
      <c r="AU1851">
        <v>102.15312463333333</v>
      </c>
      <c r="AV1851">
        <v>782.47218250000003</v>
      </c>
      <c r="AW1851">
        <v>32</v>
      </c>
      <c r="AX1851">
        <v>0</v>
      </c>
      <c r="AY1851">
        <v>2.7397260273972601E-2</v>
      </c>
      <c r="AZ1851">
        <v>35</v>
      </c>
      <c r="BA1851">
        <v>0.34051041544444444</v>
      </c>
      <c r="BB1851">
        <v>0.81507519010416674</v>
      </c>
      <c r="BC1851">
        <v>38</v>
      </c>
      <c r="BD1851">
        <v>-6</v>
      </c>
      <c r="BE1851">
        <v>5</v>
      </c>
      <c r="BF1851">
        <v>5</v>
      </c>
      <c r="BG1851" s="1" t="s">
        <v>99</v>
      </c>
      <c r="BH1851" s="1" t="s">
        <v>6892</v>
      </c>
      <c r="BI1851" s="1" t="s">
        <v>6889</v>
      </c>
      <c r="BJ1851" s="1" t="s">
        <v>6893</v>
      </c>
      <c r="BK1851">
        <v>1900</v>
      </c>
      <c r="BL1851">
        <v>2.8</v>
      </c>
      <c r="BM1851" s="5" t="d">
        <v>12:30:00.0000000000031950</v>
      </c>
      <c r="BN1851" s="5" t="d">
        <v>12:59:59.9999999999968050</v>
      </c>
      <c r="BO1851">
        <v>12</v>
      </c>
      <c r="BP1851" t="b">
        <v>1</v>
      </c>
    </row>
    <row r="1852" spans="1:68" x14ac:dyDescent="0.2">
      <c r="A1852" s="1" t="s">
        <v>3909</v>
      </c>
      <c r="B1852" s="1" t="s">
        <v>2842</v>
      </c>
      <c r="C1852" s="2" t="d">
        <v>2026-07-11</v>
      </c>
      <c r="D1852">
        <v>27</v>
      </c>
      <c r="E1852" s="1" t="s">
        <v>133</v>
      </c>
      <c r="F1852">
        <v>88</v>
      </c>
      <c r="G1852">
        <v>10</v>
      </c>
      <c r="H1852">
        <v>0</v>
      </c>
      <c r="I1852">
        <v>0</v>
      </c>
      <c r="J1852">
        <v>10</v>
      </c>
      <c r="K1852">
        <v>0</v>
      </c>
      <c r="L1852">
        <v>0</v>
      </c>
      <c r="M1852" s="1" t="s">
        <v>63</v>
      </c>
      <c r="N1852" s="1" t="s">
        <v>63</v>
      </c>
      <c r="O1852" s="1" t="s">
        <v>3247</v>
      </c>
      <c r="P1852">
        <v>8.8000000000000007</v>
      </c>
      <c r="Q1852">
        <v>0</v>
      </c>
      <c r="R1852">
        <v>2350</v>
      </c>
      <c r="S1852">
        <v>0</v>
      </c>
      <c r="T1852">
        <v>38</v>
      </c>
      <c r="U1852">
        <v>88</v>
      </c>
      <c r="V1852">
        <v>434</v>
      </c>
      <c r="W1852">
        <v>95345.34</v>
      </c>
      <c r="X1852">
        <v>4.9318181818181817</v>
      </c>
      <c r="Y1852">
        <v>1083.4697727272726</v>
      </c>
      <c r="Z1852">
        <v>15.681818181818182</v>
      </c>
      <c r="AA1852">
        <v>9.4477738126893929</v>
      </c>
      <c r="AB1852">
        <v>0</v>
      </c>
      <c r="AC1852">
        <v>0</v>
      </c>
      <c r="AD1852">
        <v>0</v>
      </c>
      <c r="AE1852">
        <v>1.3345018006652625</v>
      </c>
      <c r="AF1852">
        <v>0.60075757575757571</v>
      </c>
      <c r="AG1852">
        <v>0.84079781761363637</v>
      </c>
      <c r="AH1852">
        <v>0.34581143484848487</v>
      </c>
      <c r="AI1852">
        <v>6.314430270075758</v>
      </c>
      <c r="AJ1852">
        <v>3080</v>
      </c>
      <c r="AK1852">
        <v>32</v>
      </c>
      <c r="AL1852">
        <v>2</v>
      </c>
      <c r="AM1852">
        <v>2</v>
      </c>
      <c r="AN1852">
        <v>1</v>
      </c>
      <c r="AO1852">
        <v>1</v>
      </c>
      <c r="AP1852">
        <v>0</v>
      </c>
      <c r="AQ1852">
        <v>0</v>
      </c>
      <c r="AR1852">
        <v>576.53</v>
      </c>
      <c r="AS1852" s="1" t="s">
        <v>70</v>
      </c>
      <c r="AT1852">
        <v>0</v>
      </c>
      <c r="AU1852">
        <v>112.43622968333334</v>
      </c>
      <c r="AV1852">
        <v>790.61766791666662</v>
      </c>
      <c r="AW1852">
        <v>32</v>
      </c>
      <c r="AX1852">
        <v>0</v>
      </c>
      <c r="AY1852">
        <v>2.2727272727272728E-2</v>
      </c>
      <c r="AZ1852">
        <v>35</v>
      </c>
      <c r="BA1852">
        <v>0.37478743227777778</v>
      </c>
      <c r="BB1852">
        <v>0.82356007074652771</v>
      </c>
      <c r="BC1852">
        <v>38</v>
      </c>
      <c r="BD1852">
        <v>-6</v>
      </c>
      <c r="BE1852">
        <v>6</v>
      </c>
      <c r="BF1852">
        <v>4</v>
      </c>
      <c r="BG1852" s="1" t="s">
        <v>99</v>
      </c>
      <c r="BH1852" s="1" t="s">
        <v>6892</v>
      </c>
      <c r="BI1852" s="1" t="s">
        <v>6889</v>
      </c>
      <c r="BJ1852" s="1" t="s">
        <v>6893</v>
      </c>
      <c r="BK1852">
        <v>1900</v>
      </c>
      <c r="BL1852">
        <v>2.8</v>
      </c>
      <c r="BM1852" s="5" t="d">
        <v>12:59:59.9999999999968050</v>
      </c>
      <c r="BN1852" s="5" t="d">
        <v>13:30:00.000</v>
      </c>
      <c r="BO1852">
        <v>13</v>
      </c>
      <c r="BP1852" t="b">
        <v>1</v>
      </c>
    </row>
    <row r="1853" spans="1:68" x14ac:dyDescent="0.2">
      <c r="A1853" s="1" t="s">
        <v>3910</v>
      </c>
      <c r="B1853" s="1" t="s">
        <v>2842</v>
      </c>
      <c r="C1853" s="2" t="d">
        <v>2026-07-11</v>
      </c>
      <c r="D1853">
        <v>28</v>
      </c>
      <c r="E1853" s="1" t="s">
        <v>133</v>
      </c>
      <c r="F1853">
        <v>65</v>
      </c>
      <c r="G1853">
        <v>10</v>
      </c>
      <c r="H1853">
        <v>0</v>
      </c>
      <c r="I1853">
        <v>0</v>
      </c>
      <c r="J1853">
        <v>10</v>
      </c>
      <c r="K1853">
        <v>0</v>
      </c>
      <c r="L1853">
        <v>0</v>
      </c>
      <c r="M1853" s="1" t="s">
        <v>63</v>
      </c>
      <c r="N1853" s="1" t="s">
        <v>63</v>
      </c>
      <c r="O1853" s="1" t="s">
        <v>3249</v>
      </c>
      <c r="P1853">
        <v>6.5</v>
      </c>
      <c r="Q1853">
        <v>0</v>
      </c>
      <c r="R1853">
        <v>2350</v>
      </c>
      <c r="S1853">
        <v>0</v>
      </c>
      <c r="T1853">
        <v>38</v>
      </c>
      <c r="U1853">
        <v>65</v>
      </c>
      <c r="V1853">
        <v>309</v>
      </c>
      <c r="W1853">
        <v>68951.95</v>
      </c>
      <c r="X1853">
        <v>4.7538461538461538</v>
      </c>
      <c r="Y1853">
        <v>1060.7992307692307</v>
      </c>
      <c r="Z1853">
        <v>14.015384615384615</v>
      </c>
      <c r="AA1853">
        <v>9.260378012051282</v>
      </c>
      <c r="AB1853">
        <v>0</v>
      </c>
      <c r="AC1853">
        <v>0</v>
      </c>
      <c r="AD1853">
        <v>0</v>
      </c>
      <c r="AE1853">
        <v>1.269923687782966</v>
      </c>
      <c r="AF1853">
        <v>0.65282051282051279</v>
      </c>
      <c r="AG1853">
        <v>1.922744192051282</v>
      </c>
      <c r="AH1853">
        <v>0</v>
      </c>
      <c r="AI1853">
        <v>6.5048132997435895</v>
      </c>
      <c r="AJ1853">
        <v>2275</v>
      </c>
      <c r="AK1853">
        <v>32</v>
      </c>
      <c r="AL1853">
        <v>1</v>
      </c>
      <c r="AM1853">
        <v>1</v>
      </c>
      <c r="AN1853">
        <v>1</v>
      </c>
      <c r="AO1853">
        <v>0</v>
      </c>
      <c r="AP1853">
        <v>0</v>
      </c>
      <c r="AQ1853">
        <v>0</v>
      </c>
      <c r="AR1853">
        <v>107.01</v>
      </c>
      <c r="AS1853" s="1" t="s">
        <v>70</v>
      </c>
      <c r="AT1853">
        <v>0</v>
      </c>
      <c r="AU1853">
        <v>87.174787449999997</v>
      </c>
      <c r="AV1853">
        <v>612.36222968333334</v>
      </c>
      <c r="AW1853">
        <v>32</v>
      </c>
      <c r="AX1853">
        <v>0</v>
      </c>
      <c r="AY1853">
        <v>1.5384615384615385E-2</v>
      </c>
      <c r="AZ1853">
        <v>35</v>
      </c>
      <c r="BA1853">
        <v>0.2905826248333333</v>
      </c>
      <c r="BB1853">
        <v>0.63787732258680552</v>
      </c>
      <c r="BC1853">
        <v>30</v>
      </c>
      <c r="BD1853">
        <v>2</v>
      </c>
      <c r="BE1853">
        <v>5</v>
      </c>
      <c r="BF1853">
        <v>5</v>
      </c>
      <c r="BG1853" s="1" t="s">
        <v>99</v>
      </c>
      <c r="BH1853" s="1" t="s">
        <v>6892</v>
      </c>
      <c r="BI1853" s="1" t="s">
        <v>6889</v>
      </c>
      <c r="BJ1853" s="1" t="s">
        <v>6893</v>
      </c>
      <c r="BK1853">
        <v>1900</v>
      </c>
      <c r="BL1853">
        <v>2.8</v>
      </c>
      <c r="BM1853" s="5" t="d">
        <v>13:30:00.000</v>
      </c>
      <c r="BN1853" s="5" t="d">
        <v>14:00:00.0000000000031950</v>
      </c>
      <c r="BO1853">
        <v>13</v>
      </c>
      <c r="BP1853" t="b">
        <v>1</v>
      </c>
    </row>
    <row r="1854" spans="1:68" x14ac:dyDescent="0.2">
      <c r="A1854" s="1" t="s">
        <v>3911</v>
      </c>
      <c r="B1854" s="1" t="s">
        <v>2842</v>
      </c>
      <c r="C1854" s="2" t="d">
        <v>2026-07-11</v>
      </c>
      <c r="D1854">
        <v>29</v>
      </c>
      <c r="E1854" s="1" t="s">
        <v>133</v>
      </c>
      <c r="F1854">
        <v>78</v>
      </c>
      <c r="G1854">
        <v>10</v>
      </c>
      <c r="H1854">
        <v>0</v>
      </c>
      <c r="I1854">
        <v>0</v>
      </c>
      <c r="J1854">
        <v>10</v>
      </c>
      <c r="K1854">
        <v>0</v>
      </c>
      <c r="L1854">
        <v>0</v>
      </c>
      <c r="M1854" s="1" t="s">
        <v>63</v>
      </c>
      <c r="N1854" s="1" t="s">
        <v>63</v>
      </c>
      <c r="O1854" s="1" t="s">
        <v>3251</v>
      </c>
      <c r="P1854">
        <v>7.8</v>
      </c>
      <c r="Q1854">
        <v>0</v>
      </c>
      <c r="R1854">
        <v>2350</v>
      </c>
      <c r="S1854">
        <v>0</v>
      </c>
      <c r="T1854">
        <v>38</v>
      </c>
      <c r="U1854">
        <v>78</v>
      </c>
      <c r="V1854">
        <v>375</v>
      </c>
      <c r="W1854">
        <v>82996.820000000007</v>
      </c>
      <c r="X1854">
        <v>4.8076923076923075</v>
      </c>
      <c r="Y1854">
        <v>1064.061794871795</v>
      </c>
      <c r="Z1854">
        <v>13.410256410256411</v>
      </c>
      <c r="AA1854">
        <v>9.2991426252136744</v>
      </c>
      <c r="AB1854">
        <v>0</v>
      </c>
      <c r="AC1854">
        <v>0</v>
      </c>
      <c r="AD1854">
        <v>0</v>
      </c>
      <c r="AE1854">
        <v>1.2786465790339827</v>
      </c>
      <c r="AF1854">
        <v>0.60192307692307701</v>
      </c>
      <c r="AG1854">
        <v>0.98504054252136763</v>
      </c>
      <c r="AH1854">
        <v>0.23979953589743588</v>
      </c>
      <c r="AI1854">
        <v>6.2655255673076926</v>
      </c>
      <c r="AJ1854">
        <v>2340</v>
      </c>
      <c r="AK1854">
        <v>32</v>
      </c>
      <c r="AL1854">
        <v>4</v>
      </c>
      <c r="AM1854">
        <v>4</v>
      </c>
      <c r="AN1854">
        <v>3</v>
      </c>
      <c r="AO1854">
        <v>1</v>
      </c>
      <c r="AP1854">
        <v>0</v>
      </c>
      <c r="AQ1854">
        <v>0</v>
      </c>
      <c r="AR1854">
        <v>1319.3600000000001</v>
      </c>
      <c r="AS1854" s="1" t="s">
        <v>70</v>
      </c>
      <c r="AT1854">
        <v>0</v>
      </c>
      <c r="AU1854">
        <v>98.066232916666664</v>
      </c>
      <c r="AV1854">
        <v>776.05981050000003</v>
      </c>
      <c r="AW1854">
        <v>32</v>
      </c>
      <c r="AX1854">
        <v>0</v>
      </c>
      <c r="AY1854">
        <v>5.128205128205128E-2</v>
      </c>
      <c r="AZ1854">
        <v>30</v>
      </c>
      <c r="BA1854">
        <v>0.32688744305555556</v>
      </c>
      <c r="BB1854">
        <v>0.80839563593750008</v>
      </c>
      <c r="BC1854">
        <v>37</v>
      </c>
      <c r="BD1854">
        <v>-5</v>
      </c>
      <c r="BE1854">
        <v>5</v>
      </c>
      <c r="BF1854">
        <v>5</v>
      </c>
      <c r="BG1854" s="1" t="s">
        <v>99</v>
      </c>
      <c r="BH1854" s="1" t="s">
        <v>6892</v>
      </c>
      <c r="BI1854" s="1" t="s">
        <v>6889</v>
      </c>
      <c r="BJ1854" s="1" t="s">
        <v>6893</v>
      </c>
      <c r="BK1854">
        <v>1900</v>
      </c>
      <c r="BL1854">
        <v>2.8</v>
      </c>
      <c r="BM1854" s="5" t="d">
        <v>14:00:00.0000000000031950</v>
      </c>
      <c r="BN1854" s="5" t="d">
        <v>14:29:59.9999999999968050</v>
      </c>
      <c r="BO1854">
        <v>14</v>
      </c>
      <c r="BP1854" t="b">
        <v>0</v>
      </c>
    </row>
    <row r="1855" spans="1:68" x14ac:dyDescent="0.2">
      <c r="A1855" s="1" t="s">
        <v>3912</v>
      </c>
      <c r="B1855" s="1" t="s">
        <v>2842</v>
      </c>
      <c r="C1855" s="2" t="d">
        <v>2026-07-11</v>
      </c>
      <c r="D1855">
        <v>30</v>
      </c>
      <c r="E1855" s="1" t="s">
        <v>133</v>
      </c>
      <c r="F1855">
        <v>70</v>
      </c>
      <c r="G1855">
        <v>10</v>
      </c>
      <c r="H1855">
        <v>0</v>
      </c>
      <c r="I1855">
        <v>0</v>
      </c>
      <c r="J1855">
        <v>10</v>
      </c>
      <c r="K1855">
        <v>0</v>
      </c>
      <c r="L1855">
        <v>0</v>
      </c>
      <c r="M1855" s="1" t="s">
        <v>63</v>
      </c>
      <c r="N1855" s="1" t="s">
        <v>63</v>
      </c>
      <c r="O1855" s="1" t="s">
        <v>3253</v>
      </c>
      <c r="P1855">
        <v>7</v>
      </c>
      <c r="Q1855">
        <v>0</v>
      </c>
      <c r="R1855">
        <v>2350</v>
      </c>
      <c r="S1855">
        <v>0</v>
      </c>
      <c r="T1855">
        <v>38</v>
      </c>
      <c r="U1855">
        <v>70</v>
      </c>
      <c r="V1855">
        <v>332</v>
      </c>
      <c r="W1855">
        <v>73812.850000000006</v>
      </c>
      <c r="X1855">
        <v>4.7428571428571429</v>
      </c>
      <c r="Y1855">
        <v>1054.4692857142859</v>
      </c>
      <c r="Z1855">
        <v>12.871428571428572</v>
      </c>
      <c r="AA1855">
        <v>9.1728813307142847</v>
      </c>
      <c r="AB1855">
        <v>2</v>
      </c>
      <c r="AC1855">
        <v>5.3742850000000021E-3</v>
      </c>
      <c r="AD1855">
        <v>0</v>
      </c>
      <c r="AE1855">
        <v>1.265494437515192</v>
      </c>
      <c r="AF1855">
        <v>0.69619047619047625</v>
      </c>
      <c r="AG1855">
        <v>1.8193350678571427</v>
      </c>
      <c r="AH1855">
        <v>3.1097685714285713E-3</v>
      </c>
      <c r="AI1855">
        <v>6.3357056959523801</v>
      </c>
      <c r="AJ1855">
        <v>2100</v>
      </c>
      <c r="AK1855">
        <v>32</v>
      </c>
      <c r="AL1855">
        <v>1</v>
      </c>
      <c r="AM1855">
        <v>1</v>
      </c>
      <c r="AN1855">
        <v>1</v>
      </c>
      <c r="AO1855">
        <v>0</v>
      </c>
      <c r="AP1855">
        <v>0</v>
      </c>
      <c r="AQ1855">
        <v>0</v>
      </c>
      <c r="AR1855">
        <v>469.4</v>
      </c>
      <c r="AS1855" s="1" t="s">
        <v>125</v>
      </c>
      <c r="AT1855">
        <v>1</v>
      </c>
      <c r="AU1855">
        <v>91.545863616666665</v>
      </c>
      <c r="AV1855">
        <v>644.99119233333329</v>
      </c>
      <c r="AW1855">
        <v>32</v>
      </c>
      <c r="AX1855">
        <v>2.8571428571428571E-2</v>
      </c>
      <c r="AY1855">
        <v>1.4285714285714285E-2</v>
      </c>
      <c r="AZ1855">
        <v>30</v>
      </c>
      <c r="BA1855">
        <v>0.30515287872222224</v>
      </c>
      <c r="BB1855">
        <v>0.67186582534722217</v>
      </c>
      <c r="BC1855">
        <v>31</v>
      </c>
      <c r="BD1855">
        <v>1</v>
      </c>
      <c r="BE1855">
        <v>5</v>
      </c>
      <c r="BF1855">
        <v>5</v>
      </c>
      <c r="BG1855" s="1" t="s">
        <v>99</v>
      </c>
      <c r="BH1855" s="1" t="s">
        <v>6892</v>
      </c>
      <c r="BI1855" s="1" t="s">
        <v>6889</v>
      </c>
      <c r="BJ1855" s="1" t="s">
        <v>6893</v>
      </c>
      <c r="BK1855">
        <v>1900</v>
      </c>
      <c r="BL1855">
        <v>2.8</v>
      </c>
      <c r="BM1855" s="5" t="d">
        <v>14:29:59.9999999999968050</v>
      </c>
      <c r="BN1855" s="5" t="d">
        <v>15:00:00.000</v>
      </c>
      <c r="BO1855">
        <v>14</v>
      </c>
      <c r="BP1855" t="b">
        <v>0</v>
      </c>
    </row>
    <row r="1856" spans="1:68" x14ac:dyDescent="0.2">
      <c r="A1856" s="1" t="s">
        <v>3913</v>
      </c>
      <c r="B1856" s="1" t="s">
        <v>2842</v>
      </c>
      <c r="C1856" s="2" t="d">
        <v>2026-07-11</v>
      </c>
      <c r="D1856">
        <v>31</v>
      </c>
      <c r="E1856" s="1" t="s">
        <v>150</v>
      </c>
      <c r="F1856">
        <v>45</v>
      </c>
      <c r="G1856">
        <v>10</v>
      </c>
      <c r="H1856">
        <v>0</v>
      </c>
      <c r="I1856">
        <v>2</v>
      </c>
      <c r="J1856">
        <v>8</v>
      </c>
      <c r="K1856">
        <v>0</v>
      </c>
      <c r="L1856">
        <v>1</v>
      </c>
      <c r="M1856" s="1" t="s">
        <v>63</v>
      </c>
      <c r="N1856" s="1" t="s">
        <v>2898</v>
      </c>
      <c r="O1856" s="1" t="s">
        <v>3235</v>
      </c>
      <c r="P1856">
        <v>5.625</v>
      </c>
      <c r="Q1856">
        <v>0</v>
      </c>
      <c r="R1856">
        <v>2350</v>
      </c>
      <c r="S1856">
        <v>1</v>
      </c>
      <c r="T1856">
        <v>37</v>
      </c>
      <c r="U1856">
        <v>45</v>
      </c>
      <c r="V1856">
        <v>215</v>
      </c>
      <c r="W1856">
        <v>52360.18</v>
      </c>
      <c r="X1856">
        <v>4.7777777777777777</v>
      </c>
      <c r="Y1856">
        <v>1163.5595555555556</v>
      </c>
      <c r="Z1856">
        <v>11.111111111111111</v>
      </c>
      <c r="AA1856">
        <v>8.9594876599999989</v>
      </c>
      <c r="AB1856">
        <v>2</v>
      </c>
      <c r="AC1856">
        <v>4.1623807037037053E-2</v>
      </c>
      <c r="AD1856">
        <v>0</v>
      </c>
      <c r="AE1856">
        <v>1.3025375698718054</v>
      </c>
      <c r="AF1856">
        <v>0.7348148148148147</v>
      </c>
      <c r="AG1856">
        <v>2.023206417037037</v>
      </c>
      <c r="AH1856">
        <v>0</v>
      </c>
      <c r="AI1856">
        <v>5.9439871285185193</v>
      </c>
      <c r="AJ1856">
        <v>1350</v>
      </c>
      <c r="AK1856">
        <v>32</v>
      </c>
      <c r="AL1856">
        <v>2</v>
      </c>
      <c r="AM1856">
        <v>2</v>
      </c>
      <c r="AN1856">
        <v>0</v>
      </c>
      <c r="AO1856">
        <v>1</v>
      </c>
      <c r="AP1856">
        <v>1</v>
      </c>
      <c r="AQ1856">
        <v>0</v>
      </c>
      <c r="AR1856">
        <v>884.07</v>
      </c>
      <c r="AS1856" s="1" t="s">
        <v>65</v>
      </c>
      <c r="AT1856">
        <v>2</v>
      </c>
      <c r="AU1856">
        <v>56.411247466666666</v>
      </c>
      <c r="AV1856">
        <v>481.20939815000003</v>
      </c>
      <c r="AW1856">
        <v>32</v>
      </c>
      <c r="AX1856">
        <v>4.4444444444444446E-2</v>
      </c>
      <c r="AY1856">
        <v>4.4444444444444446E-2</v>
      </c>
      <c r="AZ1856">
        <v>30</v>
      </c>
      <c r="BA1856">
        <v>0.23504686444444445</v>
      </c>
      <c r="BB1856">
        <v>0.50125978973958341</v>
      </c>
      <c r="BC1856">
        <v>23</v>
      </c>
      <c r="BD1856">
        <v>9</v>
      </c>
      <c r="BE1856">
        <v>3</v>
      </c>
      <c r="BF1856">
        <v>5</v>
      </c>
      <c r="BG1856" s="1" t="s">
        <v>99</v>
      </c>
      <c r="BH1856" s="1" t="s">
        <v>6892</v>
      </c>
      <c r="BI1856" s="1" t="s">
        <v>6889</v>
      </c>
      <c r="BJ1856" s="1" t="s">
        <v>6893</v>
      </c>
      <c r="BK1856">
        <v>1900</v>
      </c>
      <c r="BL1856">
        <v>2.8</v>
      </c>
      <c r="BM1856" s="5" t="d">
        <v>15:00:00.000</v>
      </c>
      <c r="BN1856" s="5" t="d">
        <v>15:30:00.0000000000031950</v>
      </c>
      <c r="BO1856">
        <v>15</v>
      </c>
      <c r="BP1856" t="b">
        <v>0</v>
      </c>
    </row>
    <row r="1857" spans="1:68" x14ac:dyDescent="0.2">
      <c r="A1857" s="1" t="s">
        <v>3914</v>
      </c>
      <c r="B1857" s="1" t="s">
        <v>2842</v>
      </c>
      <c r="C1857" s="2" t="d">
        <v>2026-07-11</v>
      </c>
      <c r="D1857">
        <v>32</v>
      </c>
      <c r="E1857" s="1" t="s">
        <v>150</v>
      </c>
      <c r="F1857">
        <v>51</v>
      </c>
      <c r="G1857">
        <v>10</v>
      </c>
      <c r="H1857">
        <v>0</v>
      </c>
      <c r="I1857">
        <v>2</v>
      </c>
      <c r="J1857">
        <v>8</v>
      </c>
      <c r="K1857">
        <v>0</v>
      </c>
      <c r="L1857">
        <v>1</v>
      </c>
      <c r="M1857" s="1" t="s">
        <v>63</v>
      </c>
      <c r="N1857" s="1" t="s">
        <v>2901</v>
      </c>
      <c r="O1857" s="1" t="s">
        <v>3237</v>
      </c>
      <c r="P1857">
        <v>6.375</v>
      </c>
      <c r="Q1857">
        <v>0</v>
      </c>
      <c r="R1857">
        <v>2350</v>
      </c>
      <c r="S1857">
        <v>1</v>
      </c>
      <c r="T1857">
        <v>36</v>
      </c>
      <c r="U1857">
        <v>51</v>
      </c>
      <c r="V1857">
        <v>249</v>
      </c>
      <c r="W1857">
        <v>57588.52</v>
      </c>
      <c r="X1857">
        <v>4.882352941176471</v>
      </c>
      <c r="Y1857">
        <v>1129.1866666666665</v>
      </c>
      <c r="Z1857">
        <v>11.803921568627452</v>
      </c>
      <c r="AA1857">
        <v>9.3128493189542478</v>
      </c>
      <c r="AB1857">
        <v>2</v>
      </c>
      <c r="AC1857">
        <v>1.2143152287581704E-2</v>
      </c>
      <c r="AD1857">
        <v>0</v>
      </c>
      <c r="AE1857">
        <v>1.3131675432159144</v>
      </c>
      <c r="AF1857">
        <v>0.62810457516339868</v>
      </c>
      <c r="AG1857">
        <v>1.9412721094771239</v>
      </c>
      <c r="AH1857">
        <v>0</v>
      </c>
      <c r="AI1857">
        <v>6.4238647830065361</v>
      </c>
      <c r="AJ1857">
        <v>1530</v>
      </c>
      <c r="AK1857">
        <v>32</v>
      </c>
      <c r="AL1857">
        <v>2</v>
      </c>
      <c r="AM1857">
        <v>2</v>
      </c>
      <c r="AN1857">
        <v>1</v>
      </c>
      <c r="AO1857">
        <v>0</v>
      </c>
      <c r="AP1857">
        <v>1</v>
      </c>
      <c r="AQ1857">
        <v>0</v>
      </c>
      <c r="AR1857">
        <v>1476.26</v>
      </c>
      <c r="AS1857" s="1" t="s">
        <v>125</v>
      </c>
      <c r="AT1857">
        <v>1</v>
      </c>
      <c r="AU1857">
        <v>67.458916866666669</v>
      </c>
      <c r="AV1857">
        <v>484.04243989999998</v>
      </c>
      <c r="AW1857">
        <v>28</v>
      </c>
      <c r="AX1857">
        <v>3.9215686274509803E-2</v>
      </c>
      <c r="AY1857">
        <v>3.9215686274509803E-2</v>
      </c>
      <c r="AZ1857">
        <v>30</v>
      </c>
      <c r="BA1857">
        <v>0.28107882027777781</v>
      </c>
      <c r="BB1857">
        <v>0.50421087489583327</v>
      </c>
      <c r="BC1857">
        <v>24</v>
      </c>
      <c r="BD1857">
        <v>8</v>
      </c>
      <c r="BE1857">
        <v>4</v>
      </c>
      <c r="BF1857">
        <v>4</v>
      </c>
      <c r="BG1857" s="1" t="s">
        <v>99</v>
      </c>
      <c r="BH1857" s="1" t="s">
        <v>6892</v>
      </c>
      <c r="BI1857" s="1" t="s">
        <v>6889</v>
      </c>
      <c r="BJ1857" s="1" t="s">
        <v>6893</v>
      </c>
      <c r="BK1857">
        <v>1900</v>
      </c>
      <c r="BL1857">
        <v>2.8</v>
      </c>
      <c r="BM1857" s="5" t="d">
        <v>15:30:00.0000000000031950</v>
      </c>
      <c r="BN1857" s="5" t="d">
        <v>15:59:59.9999999999968050</v>
      </c>
      <c r="BO1857">
        <v>15</v>
      </c>
      <c r="BP1857" t="b">
        <v>0</v>
      </c>
    </row>
    <row r="1858" spans="1:68" x14ac:dyDescent="0.2">
      <c r="A1858" s="1" t="s">
        <v>3915</v>
      </c>
      <c r="B1858" s="1" t="s">
        <v>2842</v>
      </c>
      <c r="C1858" s="2" t="d">
        <v>2026-07-11</v>
      </c>
      <c r="D1858">
        <v>33</v>
      </c>
      <c r="E1858" s="1" t="s">
        <v>150</v>
      </c>
      <c r="F1858">
        <v>44</v>
      </c>
      <c r="G1858">
        <v>17</v>
      </c>
      <c r="H1858">
        <v>0</v>
      </c>
      <c r="I1858">
        <v>2</v>
      </c>
      <c r="J1858">
        <v>15</v>
      </c>
      <c r="K1858">
        <v>0</v>
      </c>
      <c r="L1858">
        <v>1</v>
      </c>
      <c r="M1858" s="1" t="s">
        <v>63</v>
      </c>
      <c r="N1858" s="1" t="s">
        <v>3230</v>
      </c>
      <c r="O1858" s="1" t="s">
        <v>3916</v>
      </c>
      <c r="P1858">
        <v>2.9333333333333331</v>
      </c>
      <c r="Q1858">
        <v>0</v>
      </c>
      <c r="R1858">
        <v>2350</v>
      </c>
      <c r="S1858">
        <v>1</v>
      </c>
      <c r="T1858">
        <v>35</v>
      </c>
      <c r="U1858">
        <v>44</v>
      </c>
      <c r="V1858">
        <v>222</v>
      </c>
      <c r="W1858">
        <v>49992.03</v>
      </c>
      <c r="X1858">
        <v>5.0454545454545459</v>
      </c>
      <c r="Y1858">
        <v>1136.1824999999999</v>
      </c>
      <c r="Z1858">
        <v>10.840909090909092</v>
      </c>
      <c r="AA1858">
        <v>9.5025959999999987</v>
      </c>
      <c r="AB1858">
        <v>10</v>
      </c>
      <c r="AC1858">
        <v>0.15589572537878793</v>
      </c>
      <c r="AD1858">
        <v>0</v>
      </c>
      <c r="AE1858">
        <v>1.3276276975378896</v>
      </c>
      <c r="AF1858">
        <v>0.57462121212121209</v>
      </c>
      <c r="AG1858">
        <v>1.9022489015151516</v>
      </c>
      <c r="AH1858">
        <v>0</v>
      </c>
      <c r="AI1858">
        <v>6.6295137568181817</v>
      </c>
      <c r="AJ1858">
        <v>1320</v>
      </c>
      <c r="AK1858">
        <v>60</v>
      </c>
      <c r="AL1858">
        <v>1</v>
      </c>
      <c r="AM1858">
        <v>1</v>
      </c>
      <c r="AN1858">
        <v>1</v>
      </c>
      <c r="AO1858">
        <v>0</v>
      </c>
      <c r="AP1858">
        <v>0</v>
      </c>
      <c r="AQ1858">
        <v>0</v>
      </c>
      <c r="AR1858">
        <v>229</v>
      </c>
      <c r="AS1858" s="1" t="s">
        <v>65</v>
      </c>
      <c r="AT1858">
        <v>9</v>
      </c>
      <c r="AU1858">
        <v>60.363466216666666</v>
      </c>
      <c r="AV1858">
        <v>476.97459918333334</v>
      </c>
      <c r="AW1858">
        <v>36</v>
      </c>
      <c r="AX1858">
        <v>0.22727272727272727</v>
      </c>
      <c r="AY1858">
        <v>2.2727272727272728E-2</v>
      </c>
      <c r="AZ1858">
        <v>30</v>
      </c>
      <c r="BA1858">
        <v>0.13414103603703703</v>
      </c>
      <c r="BB1858">
        <v>0.26498588843518517</v>
      </c>
      <c r="BC1858">
        <v>23</v>
      </c>
      <c r="BD1858">
        <v>37</v>
      </c>
      <c r="BE1858">
        <v>3</v>
      </c>
      <c r="BF1858">
        <v>12</v>
      </c>
      <c r="BG1858" s="1" t="s">
        <v>83</v>
      </c>
      <c r="BH1858" s="1" t="s">
        <v>6892</v>
      </c>
      <c r="BI1858" s="1" t="s">
        <v>6889</v>
      </c>
      <c r="BJ1858" s="1" t="s">
        <v>6893</v>
      </c>
      <c r="BK1858">
        <v>1900</v>
      </c>
      <c r="BL1858">
        <v>2.8</v>
      </c>
      <c r="BM1858" s="5" t="d">
        <v>15:59:59.9999999999968050</v>
      </c>
      <c r="BN1858" s="5" t="d">
        <v>16:30:00.000</v>
      </c>
      <c r="BO1858">
        <v>16</v>
      </c>
      <c r="BP1858" t="b">
        <v>0</v>
      </c>
    </row>
    <row r="1859" spans="1:68" x14ac:dyDescent="0.2">
      <c r="A1859" s="1" t="s">
        <v>3917</v>
      </c>
      <c r="B1859" s="1" t="s">
        <v>2842</v>
      </c>
      <c r="C1859" s="2" t="d">
        <v>2026-07-11</v>
      </c>
      <c r="D1859">
        <v>34</v>
      </c>
      <c r="E1859" s="1" t="s">
        <v>150</v>
      </c>
      <c r="F1859">
        <v>58</v>
      </c>
      <c r="G1859">
        <v>17</v>
      </c>
      <c r="H1859">
        <v>0</v>
      </c>
      <c r="I1859">
        <v>2</v>
      </c>
      <c r="J1859">
        <v>15</v>
      </c>
      <c r="K1859">
        <v>0</v>
      </c>
      <c r="L1859">
        <v>1</v>
      </c>
      <c r="M1859" s="1" t="s">
        <v>63</v>
      </c>
      <c r="N1859" s="1" t="s">
        <v>3260</v>
      </c>
      <c r="O1859" s="1" t="s">
        <v>3918</v>
      </c>
      <c r="P1859">
        <v>3.8666666666666663</v>
      </c>
      <c r="Q1859">
        <v>0</v>
      </c>
      <c r="R1859">
        <v>2350</v>
      </c>
      <c r="S1859">
        <v>1</v>
      </c>
      <c r="T1859">
        <v>34</v>
      </c>
      <c r="U1859">
        <v>58</v>
      </c>
      <c r="V1859">
        <v>292</v>
      </c>
      <c r="W1859">
        <v>68612.62</v>
      </c>
      <c r="X1859">
        <v>5.0344827586206895</v>
      </c>
      <c r="Y1859">
        <v>1182.9762068965517</v>
      </c>
      <c r="Z1859">
        <v>10.482758620689655</v>
      </c>
      <c r="AA1859">
        <v>9.317623253448275</v>
      </c>
      <c r="AB1859">
        <v>7</v>
      </c>
      <c r="AC1859">
        <v>8.9728424425287348E-2</v>
      </c>
      <c r="AD1859">
        <v>0</v>
      </c>
      <c r="AE1859">
        <v>1.3650072397087829</v>
      </c>
      <c r="AF1859">
        <v>0.68678160919540232</v>
      </c>
      <c r="AG1859">
        <v>2.0517888387931036</v>
      </c>
      <c r="AH1859">
        <v>0</v>
      </c>
      <c r="AI1859">
        <v>6.2767539431034489</v>
      </c>
      <c r="AJ1859">
        <v>1740</v>
      </c>
      <c r="AK1859">
        <v>60</v>
      </c>
      <c r="AL1859">
        <v>2</v>
      </c>
      <c r="AM1859">
        <v>2</v>
      </c>
      <c r="AN1859">
        <v>0</v>
      </c>
      <c r="AO1859">
        <v>2</v>
      </c>
      <c r="AP1859">
        <v>0</v>
      </c>
      <c r="AQ1859">
        <v>0</v>
      </c>
      <c r="AR1859">
        <v>371.78999999999996</v>
      </c>
      <c r="AS1859" s="1" t="s">
        <v>65</v>
      </c>
      <c r="AT1859">
        <v>5</v>
      </c>
      <c r="AU1859">
        <v>80.017556850000005</v>
      </c>
      <c r="AV1859">
        <v>580.13385193333329</v>
      </c>
      <c r="AW1859">
        <v>33</v>
      </c>
      <c r="AX1859">
        <v>0.1206896551724138</v>
      </c>
      <c r="AY1859">
        <v>3.4482758620689655E-2</v>
      </c>
      <c r="AZ1859">
        <v>30</v>
      </c>
      <c r="BA1859">
        <v>0.177816793</v>
      </c>
      <c r="BB1859">
        <v>0.32229658440740738</v>
      </c>
      <c r="BC1859">
        <v>28</v>
      </c>
      <c r="BD1859">
        <v>32</v>
      </c>
      <c r="BE1859">
        <v>4</v>
      </c>
      <c r="BF1859">
        <v>11</v>
      </c>
      <c r="BG1859" s="1" t="s">
        <v>99</v>
      </c>
      <c r="BH1859" s="1" t="s">
        <v>6892</v>
      </c>
      <c r="BI1859" s="1" t="s">
        <v>6889</v>
      </c>
      <c r="BJ1859" s="1" t="s">
        <v>6893</v>
      </c>
      <c r="BK1859">
        <v>1900</v>
      </c>
      <c r="BL1859">
        <v>2.8</v>
      </c>
      <c r="BM1859" s="5" t="d">
        <v>16:30:00.000</v>
      </c>
      <c r="BN1859" s="5" t="d">
        <v>17:00:00.0000000000031950</v>
      </c>
      <c r="BO1859">
        <v>16</v>
      </c>
      <c r="BP1859" t="b">
        <v>0</v>
      </c>
    </row>
    <row r="1860" spans="1:68" x14ac:dyDescent="0.2">
      <c r="A1860" s="1" t="s">
        <v>3919</v>
      </c>
      <c r="B1860" s="1" t="s">
        <v>2842</v>
      </c>
      <c r="C1860" s="2" t="d">
        <v>2026-07-11</v>
      </c>
      <c r="D1860">
        <v>35</v>
      </c>
      <c r="E1860" s="1" t="s">
        <v>150</v>
      </c>
      <c r="F1860">
        <v>63</v>
      </c>
      <c r="G1860">
        <v>8</v>
      </c>
      <c r="H1860">
        <v>0</v>
      </c>
      <c r="I1860">
        <v>2</v>
      </c>
      <c r="J1860">
        <v>6</v>
      </c>
      <c r="K1860">
        <v>0</v>
      </c>
      <c r="L1860">
        <v>1</v>
      </c>
      <c r="M1860" s="1" t="s">
        <v>63</v>
      </c>
      <c r="N1860" s="1" t="s">
        <v>3190</v>
      </c>
      <c r="O1860" s="1" t="s">
        <v>3920</v>
      </c>
      <c r="P1860">
        <v>10.5</v>
      </c>
      <c r="Q1860">
        <v>0</v>
      </c>
      <c r="R1860">
        <v>2350</v>
      </c>
      <c r="S1860">
        <v>1</v>
      </c>
      <c r="T1860">
        <v>33</v>
      </c>
      <c r="U1860">
        <v>63</v>
      </c>
      <c r="V1860">
        <v>306</v>
      </c>
      <c r="W1860">
        <v>70787.91</v>
      </c>
      <c r="X1860">
        <v>4.8571428571428568</v>
      </c>
      <c r="Y1860">
        <v>1123.6176190476192</v>
      </c>
      <c r="Z1860">
        <v>12.761904761904763</v>
      </c>
      <c r="AA1860">
        <v>8.8465665851851849</v>
      </c>
      <c r="AB1860">
        <v>0</v>
      </c>
      <c r="AC1860">
        <v>0</v>
      </c>
      <c r="AD1860">
        <v>1.4281612698412693E-2</v>
      </c>
      <c r="AE1860">
        <v>1.3379241952530108</v>
      </c>
      <c r="AF1860">
        <v>0.57566137566137565</v>
      </c>
      <c r="AG1860">
        <v>1.8210984584656085</v>
      </c>
      <c r="AH1860">
        <v>0</v>
      </c>
      <c r="AI1860">
        <v>5.9610274425925924</v>
      </c>
      <c r="AJ1860">
        <v>1890</v>
      </c>
      <c r="AK1860">
        <v>29</v>
      </c>
      <c r="AL1860">
        <v>2</v>
      </c>
      <c r="AM1860">
        <v>2</v>
      </c>
      <c r="AN1860">
        <v>0</v>
      </c>
      <c r="AO1860">
        <v>2</v>
      </c>
      <c r="AP1860">
        <v>0</v>
      </c>
      <c r="AQ1860">
        <v>0</v>
      </c>
      <c r="AR1860">
        <v>579.45000000000005</v>
      </c>
      <c r="AS1860" s="1" t="s">
        <v>70</v>
      </c>
      <c r="AT1860">
        <v>0</v>
      </c>
      <c r="AU1860">
        <v>82.798882199999994</v>
      </c>
      <c r="AV1860">
        <v>459.99495538333332</v>
      </c>
      <c r="AW1860">
        <v>38</v>
      </c>
      <c r="AX1860">
        <v>0</v>
      </c>
      <c r="AY1860">
        <v>3.1746031746031744E-2</v>
      </c>
      <c r="AZ1860">
        <v>30</v>
      </c>
      <c r="BA1860">
        <v>0.45999378999999996</v>
      </c>
      <c r="BB1860">
        <v>0.52872983377394633</v>
      </c>
      <c r="BC1860">
        <v>22</v>
      </c>
      <c r="BD1860">
        <v>7</v>
      </c>
      <c r="BE1860">
        <v>4</v>
      </c>
      <c r="BF1860">
        <v>2</v>
      </c>
      <c r="BG1860" s="1" t="s">
        <v>99</v>
      </c>
      <c r="BH1860" s="1" t="s">
        <v>6892</v>
      </c>
      <c r="BI1860" s="1" t="s">
        <v>6889</v>
      </c>
      <c r="BJ1860" s="1" t="s">
        <v>6893</v>
      </c>
      <c r="BK1860">
        <v>1900</v>
      </c>
      <c r="BL1860">
        <v>2.8</v>
      </c>
      <c r="BM1860" s="5" t="d">
        <v>17:00:00.0000000000031950</v>
      </c>
      <c r="BN1860" s="5" t="d">
        <v>17:29:59.9999999999968050</v>
      </c>
      <c r="BO1860">
        <v>17</v>
      </c>
      <c r="BP1860" t="b">
        <v>0</v>
      </c>
    </row>
    <row r="1861" spans="1:68" x14ac:dyDescent="0.2">
      <c r="A1861" s="1" t="s">
        <v>3921</v>
      </c>
      <c r="B1861" s="1" t="s">
        <v>2842</v>
      </c>
      <c r="C1861" s="2" t="d">
        <v>2026-07-11</v>
      </c>
      <c r="D1861">
        <v>36</v>
      </c>
      <c r="E1861" s="1" t="s">
        <v>150</v>
      </c>
      <c r="F1861">
        <v>68</v>
      </c>
      <c r="G1861">
        <v>8</v>
      </c>
      <c r="H1861">
        <v>0</v>
      </c>
      <c r="I1861">
        <v>2</v>
      </c>
      <c r="J1861">
        <v>6</v>
      </c>
      <c r="K1861">
        <v>0</v>
      </c>
      <c r="L1861">
        <v>1</v>
      </c>
      <c r="M1861" s="1" t="s">
        <v>63</v>
      </c>
      <c r="N1861" s="1" t="s">
        <v>3570</v>
      </c>
      <c r="O1861" s="1" t="s">
        <v>3922</v>
      </c>
      <c r="P1861">
        <v>11.333333333333334</v>
      </c>
      <c r="Q1861">
        <v>0</v>
      </c>
      <c r="R1861">
        <v>2350</v>
      </c>
      <c r="S1861">
        <v>1</v>
      </c>
      <c r="T1861">
        <v>32</v>
      </c>
      <c r="U1861">
        <v>68</v>
      </c>
      <c r="V1861">
        <v>317</v>
      </c>
      <c r="W1861">
        <v>71129.31</v>
      </c>
      <c r="X1861">
        <v>4.6617647058823533</v>
      </c>
      <c r="Y1861">
        <v>1046.0192647058823</v>
      </c>
      <c r="Z1861">
        <v>13.470588235294118</v>
      </c>
      <c r="AA1861">
        <v>9.939711733823529</v>
      </c>
      <c r="AB1861">
        <v>2</v>
      </c>
      <c r="AC1861">
        <v>1.6928700490196073E-2</v>
      </c>
      <c r="AD1861">
        <v>7.77442622549019E-3</v>
      </c>
      <c r="AE1861">
        <v>1.2760860004546157</v>
      </c>
      <c r="AF1861">
        <v>0.67279411764705888</v>
      </c>
      <c r="AG1861">
        <v>0.93170829117647058</v>
      </c>
      <c r="AH1861">
        <v>0.36050548235294116</v>
      </c>
      <c r="AI1861">
        <v>6.674022292156863</v>
      </c>
      <c r="AJ1861">
        <v>2040</v>
      </c>
      <c r="AK1861">
        <v>29</v>
      </c>
      <c r="AL1861">
        <v>2</v>
      </c>
      <c r="AM1861">
        <v>2</v>
      </c>
      <c r="AN1861">
        <v>1</v>
      </c>
      <c r="AO1861">
        <v>0</v>
      </c>
      <c r="AP1861">
        <v>1</v>
      </c>
      <c r="AQ1861">
        <v>0</v>
      </c>
      <c r="AR1861">
        <v>452.68</v>
      </c>
      <c r="AS1861" s="1" t="s">
        <v>125</v>
      </c>
      <c r="AT1861">
        <v>1</v>
      </c>
      <c r="AU1861">
        <v>86.05398186666666</v>
      </c>
      <c r="AV1861">
        <v>714.19101591666663</v>
      </c>
      <c r="AW1861">
        <v>29</v>
      </c>
      <c r="AX1861">
        <v>2.9411764705882353E-2</v>
      </c>
      <c r="AY1861">
        <v>2.9411764705882353E-2</v>
      </c>
      <c r="AZ1861">
        <v>30</v>
      </c>
      <c r="BA1861">
        <v>0.47807767703703702</v>
      </c>
      <c r="BB1861">
        <v>0.82090921369731795</v>
      </c>
      <c r="BC1861">
        <v>35</v>
      </c>
      <c r="BD1861">
        <v>-6</v>
      </c>
      <c r="BE1861">
        <v>5</v>
      </c>
      <c r="BF1861">
        <v>1</v>
      </c>
      <c r="BG1861" s="1" t="s">
        <v>99</v>
      </c>
      <c r="BH1861" s="1" t="s">
        <v>6892</v>
      </c>
      <c r="BI1861" s="1" t="s">
        <v>6889</v>
      </c>
      <c r="BJ1861" s="1" t="s">
        <v>6893</v>
      </c>
      <c r="BK1861">
        <v>1900</v>
      </c>
      <c r="BL1861">
        <v>2.8</v>
      </c>
      <c r="BM1861" s="5" t="d">
        <v>17:29:59.9999999999968050</v>
      </c>
      <c r="BN1861" s="5" t="d">
        <v>18:00:00.000</v>
      </c>
      <c r="BO1861">
        <v>17</v>
      </c>
      <c r="BP1861" t="b">
        <v>0</v>
      </c>
    </row>
    <row r="1862" spans="1:68" x14ac:dyDescent="0.2">
      <c r="A1862" s="1" t="s">
        <v>3923</v>
      </c>
      <c r="B1862" s="1" t="s">
        <v>2842</v>
      </c>
      <c r="C1862" s="2" t="d">
        <v>2026-07-11</v>
      </c>
      <c r="D1862">
        <v>37</v>
      </c>
      <c r="E1862" s="1" t="s">
        <v>165</v>
      </c>
      <c r="F1862">
        <v>77</v>
      </c>
      <c r="G1862">
        <v>11</v>
      </c>
      <c r="H1862">
        <v>0</v>
      </c>
      <c r="I1862">
        <v>0</v>
      </c>
      <c r="J1862">
        <v>11</v>
      </c>
      <c r="K1862">
        <v>0</v>
      </c>
      <c r="L1862">
        <v>0</v>
      </c>
      <c r="M1862" s="1" t="s">
        <v>63</v>
      </c>
      <c r="N1862" s="1" t="s">
        <v>63</v>
      </c>
      <c r="O1862" s="1" t="s">
        <v>3924</v>
      </c>
      <c r="P1862">
        <v>7</v>
      </c>
      <c r="Q1862">
        <v>0</v>
      </c>
      <c r="R1862">
        <v>2350</v>
      </c>
      <c r="S1862">
        <v>0</v>
      </c>
      <c r="T1862">
        <v>32</v>
      </c>
      <c r="U1862">
        <v>77</v>
      </c>
      <c r="V1862">
        <v>409</v>
      </c>
      <c r="W1862">
        <v>100104.96000000001</v>
      </c>
      <c r="X1862">
        <v>5.3116883116883118</v>
      </c>
      <c r="Y1862">
        <v>1300.0644155844157</v>
      </c>
      <c r="Z1862">
        <v>15.220779220779221</v>
      </c>
      <c r="AA1862">
        <v>9.8436957015151521</v>
      </c>
      <c r="AB1862">
        <v>0</v>
      </c>
      <c r="AC1862">
        <v>0</v>
      </c>
      <c r="AD1862">
        <v>0</v>
      </c>
      <c r="AE1862">
        <v>1.4519736595831765</v>
      </c>
      <c r="AF1862">
        <v>0.6837662337662338</v>
      </c>
      <c r="AG1862">
        <v>1.1212935465367966</v>
      </c>
      <c r="AH1862">
        <v>0.64539653961038956</v>
      </c>
      <c r="AI1862">
        <v>6.1530354558441562</v>
      </c>
      <c r="AJ1862">
        <v>2695</v>
      </c>
      <c r="AK1862">
        <v>29</v>
      </c>
      <c r="AL1862">
        <v>2</v>
      </c>
      <c r="AM1862">
        <v>2</v>
      </c>
      <c r="AN1862">
        <v>1</v>
      </c>
      <c r="AO1862">
        <v>1</v>
      </c>
      <c r="AP1862">
        <v>0</v>
      </c>
      <c r="AQ1862">
        <v>0</v>
      </c>
      <c r="AR1862">
        <v>747.42000000000007</v>
      </c>
      <c r="AS1862" s="1" t="s">
        <v>70</v>
      </c>
      <c r="AT1862">
        <v>0</v>
      </c>
      <c r="AU1862">
        <v>113.03804889999999</v>
      </c>
      <c r="AV1862">
        <v>689.32908269999996</v>
      </c>
      <c r="AW1862">
        <v>29</v>
      </c>
      <c r="AX1862">
        <v>0</v>
      </c>
      <c r="AY1862">
        <v>2.5974025974025976E-2</v>
      </c>
      <c r="AZ1862">
        <v>35</v>
      </c>
      <c r="BA1862">
        <v>0.34253954212121213</v>
      </c>
      <c r="BB1862">
        <v>0.79233227896551717</v>
      </c>
      <c r="BC1862">
        <v>33</v>
      </c>
      <c r="BD1862">
        <v>-4</v>
      </c>
      <c r="BE1862">
        <v>6</v>
      </c>
      <c r="BF1862">
        <v>5</v>
      </c>
      <c r="BG1862" s="1" t="s">
        <v>99</v>
      </c>
      <c r="BH1862" s="1" t="s">
        <v>6892</v>
      </c>
      <c r="BI1862" s="1" t="s">
        <v>6889</v>
      </c>
      <c r="BJ1862" s="1" t="s">
        <v>6893</v>
      </c>
      <c r="BK1862">
        <v>1900</v>
      </c>
      <c r="BL1862">
        <v>2.8</v>
      </c>
      <c r="BM1862" s="5" t="d">
        <v>18:00:00.000</v>
      </c>
      <c r="BN1862" s="5" t="d">
        <v>18:30:00.0000000000031950</v>
      </c>
      <c r="BO1862">
        <v>18</v>
      </c>
      <c r="BP1862" t="b">
        <v>1</v>
      </c>
    </row>
    <row r="1863" spans="1:68" x14ac:dyDescent="0.2">
      <c r="A1863" s="1" t="s">
        <v>3925</v>
      </c>
      <c r="B1863" s="1" t="s">
        <v>2842</v>
      </c>
      <c r="C1863" s="2" t="d">
        <v>2026-07-11</v>
      </c>
      <c r="D1863">
        <v>38</v>
      </c>
      <c r="E1863" s="1" t="s">
        <v>165</v>
      </c>
      <c r="F1863">
        <v>79</v>
      </c>
      <c r="G1863">
        <v>11</v>
      </c>
      <c r="H1863">
        <v>0</v>
      </c>
      <c r="I1863">
        <v>0</v>
      </c>
      <c r="J1863">
        <v>11</v>
      </c>
      <c r="K1863">
        <v>0</v>
      </c>
      <c r="L1863">
        <v>0</v>
      </c>
      <c r="M1863" s="1" t="s">
        <v>63</v>
      </c>
      <c r="N1863" s="1" t="s">
        <v>63</v>
      </c>
      <c r="O1863" s="1" t="s">
        <v>3926</v>
      </c>
      <c r="P1863">
        <v>7.1818181818181817</v>
      </c>
      <c r="Q1863">
        <v>0</v>
      </c>
      <c r="R1863">
        <v>2350</v>
      </c>
      <c r="S1863">
        <v>0</v>
      </c>
      <c r="T1863">
        <v>32</v>
      </c>
      <c r="U1863">
        <v>79</v>
      </c>
      <c r="V1863">
        <v>393</v>
      </c>
      <c r="W1863">
        <v>87189.59</v>
      </c>
      <c r="X1863">
        <v>4.9746835443037973</v>
      </c>
      <c r="Y1863">
        <v>1103.6656962025315</v>
      </c>
      <c r="Z1863">
        <v>15.544303797468354</v>
      </c>
      <c r="AA1863">
        <v>10.03552577679325</v>
      </c>
      <c r="AB1863">
        <v>0</v>
      </c>
      <c r="AC1863">
        <v>0</v>
      </c>
      <c r="AD1863">
        <v>0</v>
      </c>
      <c r="AE1863">
        <v>1.3727910501853506</v>
      </c>
      <c r="AF1863">
        <v>0.59978902953586499</v>
      </c>
      <c r="AG1863">
        <v>0.47856650590717303</v>
      </c>
      <c r="AH1863">
        <v>0.63240384324894516</v>
      </c>
      <c r="AI1863">
        <v>6.5305418478902952</v>
      </c>
      <c r="AJ1863">
        <v>2765</v>
      </c>
      <c r="AK1863">
        <v>29</v>
      </c>
      <c r="AL1863">
        <v>1</v>
      </c>
      <c r="AM1863">
        <v>1</v>
      </c>
      <c r="AN1863">
        <v>0</v>
      </c>
      <c r="AO1863">
        <v>0</v>
      </c>
      <c r="AP1863">
        <v>1</v>
      </c>
      <c r="AQ1863">
        <v>0</v>
      </c>
      <c r="AR1863">
        <v>87.92</v>
      </c>
      <c r="AS1863" s="1" t="s">
        <v>70</v>
      </c>
      <c r="AT1863">
        <v>0</v>
      </c>
      <c r="AU1863">
        <v>103.5186795</v>
      </c>
      <c r="AV1863">
        <v>760.50713701666666</v>
      </c>
      <c r="AW1863">
        <v>29</v>
      </c>
      <c r="AX1863">
        <v>0</v>
      </c>
      <c r="AY1863">
        <v>1.2658227848101266E-2</v>
      </c>
      <c r="AZ1863">
        <v>35</v>
      </c>
      <c r="BA1863">
        <v>0.31369296818181819</v>
      </c>
      <c r="BB1863">
        <v>0.87414613450191569</v>
      </c>
      <c r="BC1863">
        <v>37</v>
      </c>
      <c r="BD1863">
        <v>-8</v>
      </c>
      <c r="BE1863">
        <v>5</v>
      </c>
      <c r="BF1863">
        <v>6</v>
      </c>
      <c r="BG1863" s="1" t="s">
        <v>99</v>
      </c>
      <c r="BH1863" s="1" t="s">
        <v>6892</v>
      </c>
      <c r="BI1863" s="1" t="s">
        <v>6889</v>
      </c>
      <c r="BJ1863" s="1" t="s">
        <v>6893</v>
      </c>
      <c r="BK1863">
        <v>1900</v>
      </c>
      <c r="BL1863">
        <v>2.8</v>
      </c>
      <c r="BM1863" s="5" t="d">
        <v>18:30:00.0000000000031950</v>
      </c>
      <c r="BN1863" s="5" t="d">
        <v>18:59:59.9999999999968050</v>
      </c>
      <c r="BO1863">
        <v>18</v>
      </c>
      <c r="BP1863" t="b">
        <v>1</v>
      </c>
    </row>
    <row r="1864" spans="1:68" x14ac:dyDescent="0.2">
      <c r="A1864" s="1" t="s">
        <v>3927</v>
      </c>
      <c r="B1864" s="1" t="s">
        <v>2842</v>
      </c>
      <c r="C1864" s="2" t="d">
        <v>2026-07-11</v>
      </c>
      <c r="D1864">
        <v>39</v>
      </c>
      <c r="E1864" s="1" t="s">
        <v>165</v>
      </c>
      <c r="F1864">
        <v>102</v>
      </c>
      <c r="G1864">
        <v>11</v>
      </c>
      <c r="H1864">
        <v>0</v>
      </c>
      <c r="I1864">
        <v>0</v>
      </c>
      <c r="J1864">
        <v>11</v>
      </c>
      <c r="K1864">
        <v>0</v>
      </c>
      <c r="L1864">
        <v>0</v>
      </c>
      <c r="M1864" s="1" t="s">
        <v>63</v>
      </c>
      <c r="N1864" s="1" t="s">
        <v>63</v>
      </c>
      <c r="O1864" s="1" t="s">
        <v>3928</v>
      </c>
      <c r="P1864">
        <v>9.2727272727272716</v>
      </c>
      <c r="Q1864">
        <v>0</v>
      </c>
      <c r="R1864">
        <v>2350</v>
      </c>
      <c r="S1864">
        <v>0</v>
      </c>
      <c r="T1864">
        <v>32</v>
      </c>
      <c r="U1864">
        <v>102</v>
      </c>
      <c r="V1864">
        <v>521</v>
      </c>
      <c r="W1864">
        <v>118859.95</v>
      </c>
      <c r="X1864">
        <v>5.1078431372549016</v>
      </c>
      <c r="Y1864">
        <v>1165.2936274509805</v>
      </c>
      <c r="Z1864">
        <v>17.068627450980394</v>
      </c>
      <c r="AA1864">
        <v>14.638121112908498</v>
      </c>
      <c r="AB1864">
        <v>28</v>
      </c>
      <c r="AC1864">
        <v>0.25101844558823538</v>
      </c>
      <c r="AD1864">
        <v>0</v>
      </c>
      <c r="AE1864">
        <v>1.3776107264119213</v>
      </c>
      <c r="AF1864">
        <v>0.65898692810457515</v>
      </c>
      <c r="AG1864">
        <v>6.9917527777777783E-3</v>
      </c>
      <c r="AH1864">
        <v>5.4829143166666663</v>
      </c>
      <c r="AI1864">
        <v>6.1854391980392149</v>
      </c>
      <c r="AJ1864">
        <v>3570</v>
      </c>
      <c r="AK1864">
        <v>29</v>
      </c>
      <c r="AL1864">
        <v>2</v>
      </c>
      <c r="AM1864">
        <v>2</v>
      </c>
      <c r="AN1864">
        <v>2</v>
      </c>
      <c r="AO1864">
        <v>0</v>
      </c>
      <c r="AP1864">
        <v>0</v>
      </c>
      <c r="AQ1864">
        <v>0</v>
      </c>
      <c r="AR1864">
        <v>226.25</v>
      </c>
      <c r="AS1864" s="1" t="s">
        <v>173</v>
      </c>
      <c r="AT1864">
        <v>28</v>
      </c>
      <c r="AU1864">
        <v>143.16394236666667</v>
      </c>
      <c r="AV1864">
        <v>793.92428348333328</v>
      </c>
      <c r="AW1864">
        <v>29</v>
      </c>
      <c r="AX1864">
        <v>0.27450980392156865</v>
      </c>
      <c r="AY1864">
        <v>1.9607843137254902E-2</v>
      </c>
      <c r="AZ1864">
        <v>35</v>
      </c>
      <c r="BA1864">
        <v>0.43383012838383839</v>
      </c>
      <c r="BB1864">
        <v>0.91255664768199229</v>
      </c>
      <c r="BC1864">
        <v>38</v>
      </c>
      <c r="BD1864">
        <v>-9</v>
      </c>
      <c r="BE1864">
        <v>7</v>
      </c>
      <c r="BF1864">
        <v>4</v>
      </c>
      <c r="BG1864" s="1" t="s">
        <v>174</v>
      </c>
      <c r="BH1864" s="1" t="s">
        <v>6892</v>
      </c>
      <c r="BI1864" s="1" t="s">
        <v>6889</v>
      </c>
      <c r="BJ1864" s="1" t="s">
        <v>6893</v>
      </c>
      <c r="BK1864">
        <v>1900</v>
      </c>
      <c r="BL1864">
        <v>2.8</v>
      </c>
      <c r="BM1864" s="5" t="d">
        <v>18:59:59.9999999999968050</v>
      </c>
      <c r="BN1864" s="5" t="d">
        <v>19:30:00.000</v>
      </c>
      <c r="BO1864">
        <v>19</v>
      </c>
      <c r="BP1864" t="b">
        <v>1</v>
      </c>
    </row>
    <row r="1865" spans="1:68" x14ac:dyDescent="0.2">
      <c r="A1865" s="1" t="s">
        <v>3929</v>
      </c>
      <c r="B1865" s="1" t="s">
        <v>2842</v>
      </c>
      <c r="C1865" s="2" t="d">
        <v>2026-07-11</v>
      </c>
      <c r="D1865">
        <v>40</v>
      </c>
      <c r="E1865" s="1" t="s">
        <v>165</v>
      </c>
      <c r="F1865">
        <v>107</v>
      </c>
      <c r="G1865">
        <v>11</v>
      </c>
      <c r="H1865">
        <v>0</v>
      </c>
      <c r="I1865">
        <v>0</v>
      </c>
      <c r="J1865">
        <v>11</v>
      </c>
      <c r="K1865">
        <v>0</v>
      </c>
      <c r="L1865">
        <v>0</v>
      </c>
      <c r="M1865" s="1" t="s">
        <v>63</v>
      </c>
      <c r="N1865" s="1" t="s">
        <v>63</v>
      </c>
      <c r="O1865" s="1" t="s">
        <v>3930</v>
      </c>
      <c r="P1865">
        <v>9.7272727272727284</v>
      </c>
      <c r="Q1865">
        <v>0</v>
      </c>
      <c r="R1865">
        <v>2350</v>
      </c>
      <c r="S1865">
        <v>0</v>
      </c>
      <c r="T1865">
        <v>32</v>
      </c>
      <c r="U1865">
        <v>107</v>
      </c>
      <c r="V1865">
        <v>526</v>
      </c>
      <c r="W1865">
        <v>117130.09</v>
      </c>
      <c r="X1865">
        <v>4.91588785046729</v>
      </c>
      <c r="Y1865">
        <v>1094.6737383177569</v>
      </c>
      <c r="Z1865">
        <v>17.327102803738317</v>
      </c>
      <c r="AA1865">
        <v>19.71705606292835</v>
      </c>
      <c r="AB1865">
        <v>73</v>
      </c>
      <c r="AC1865">
        <v>2.8290477436137071</v>
      </c>
      <c r="AD1865">
        <v>0</v>
      </c>
      <c r="AE1865">
        <v>1.3730187358152199</v>
      </c>
      <c r="AF1865">
        <v>0.67943925233644864</v>
      </c>
      <c r="AG1865">
        <v>0</v>
      </c>
      <c r="AH1865">
        <v>10.606076690809969</v>
      </c>
      <c r="AI1865">
        <v>6.1554061093457948</v>
      </c>
      <c r="AJ1865">
        <v>3745</v>
      </c>
      <c r="AK1865">
        <v>29</v>
      </c>
      <c r="AL1865">
        <v>1</v>
      </c>
      <c r="AM1865">
        <v>1</v>
      </c>
      <c r="AN1865">
        <v>1</v>
      </c>
      <c r="AO1865">
        <v>0</v>
      </c>
      <c r="AP1865">
        <v>0</v>
      </c>
      <c r="AQ1865">
        <v>0</v>
      </c>
      <c r="AR1865">
        <v>938.8</v>
      </c>
      <c r="AS1865" s="1" t="s">
        <v>173</v>
      </c>
      <c r="AT1865">
        <v>73</v>
      </c>
      <c r="AU1865">
        <v>144.56851336666668</v>
      </c>
      <c r="AV1865">
        <v>793.16386633333332</v>
      </c>
      <c r="AW1865">
        <v>29</v>
      </c>
      <c r="AX1865">
        <v>0.68224299065420557</v>
      </c>
      <c r="AY1865">
        <v>9.3457943925233638E-3</v>
      </c>
      <c r="AZ1865">
        <v>35</v>
      </c>
      <c r="BA1865">
        <v>0.4380864041414142</v>
      </c>
      <c r="BB1865">
        <v>0.91168260498084286</v>
      </c>
      <c r="BC1865">
        <v>38</v>
      </c>
      <c r="BD1865">
        <v>-9</v>
      </c>
      <c r="BE1865">
        <v>7</v>
      </c>
      <c r="BF1865">
        <v>4</v>
      </c>
      <c r="BG1865" s="1" t="s">
        <v>174</v>
      </c>
      <c r="BH1865" s="1" t="s">
        <v>6892</v>
      </c>
      <c r="BI1865" s="1" t="s">
        <v>6889</v>
      </c>
      <c r="BJ1865" s="1" t="s">
        <v>6893</v>
      </c>
      <c r="BK1865">
        <v>1900</v>
      </c>
      <c r="BL1865">
        <v>2.8</v>
      </c>
      <c r="BM1865" s="5" t="d">
        <v>19:30:00.000</v>
      </c>
      <c r="BN1865" s="5" t="d">
        <v>20:00:00.0000000000031950</v>
      </c>
      <c r="BO1865">
        <v>19</v>
      </c>
      <c r="BP1865" t="b">
        <v>1</v>
      </c>
    </row>
    <row r="1866" spans="1:68" x14ac:dyDescent="0.2">
      <c r="A1866" s="1" t="s">
        <v>3931</v>
      </c>
      <c r="B1866" s="1" t="s">
        <v>2842</v>
      </c>
      <c r="C1866" s="2" t="d">
        <v>2026-07-11</v>
      </c>
      <c r="D1866">
        <v>41</v>
      </c>
      <c r="E1866" s="1" t="s">
        <v>165</v>
      </c>
      <c r="F1866">
        <v>116</v>
      </c>
      <c r="G1866">
        <v>11</v>
      </c>
      <c r="H1866">
        <v>0</v>
      </c>
      <c r="I1866">
        <v>0</v>
      </c>
      <c r="J1866">
        <v>11</v>
      </c>
      <c r="K1866">
        <v>0</v>
      </c>
      <c r="L1866">
        <v>0</v>
      </c>
      <c r="M1866" s="1" t="s">
        <v>63</v>
      </c>
      <c r="N1866" s="1" t="s">
        <v>63</v>
      </c>
      <c r="O1866" s="1" t="s">
        <v>3932</v>
      </c>
      <c r="P1866">
        <v>10.545454545454543</v>
      </c>
      <c r="Q1866">
        <v>0</v>
      </c>
      <c r="R1866">
        <v>2350</v>
      </c>
      <c r="S1866">
        <v>0</v>
      </c>
      <c r="T1866">
        <v>32</v>
      </c>
      <c r="U1866">
        <v>116</v>
      </c>
      <c r="V1866">
        <v>607</v>
      </c>
      <c r="W1866">
        <v>142731.62</v>
      </c>
      <c r="X1866">
        <v>5.2327586206896548</v>
      </c>
      <c r="Y1866">
        <v>1230.4449999999999</v>
      </c>
      <c r="Z1866">
        <v>17.793103448275861</v>
      </c>
      <c r="AA1866">
        <v>29.977980409482758</v>
      </c>
      <c r="AB1866">
        <v>116</v>
      </c>
      <c r="AC1866">
        <v>12.184876961206896</v>
      </c>
      <c r="AD1866">
        <v>4.3514563218390789E-3</v>
      </c>
      <c r="AE1866">
        <v>1.464481503167383</v>
      </c>
      <c r="AF1866">
        <v>0.66436781609195394</v>
      </c>
      <c r="AG1866">
        <v>0</v>
      </c>
      <c r="AH1866">
        <v>20.853654934482758</v>
      </c>
      <c r="AI1866">
        <v>6.081067220545977</v>
      </c>
      <c r="AJ1866">
        <v>4060</v>
      </c>
      <c r="AK1866">
        <v>29</v>
      </c>
      <c r="AL1866">
        <v>1</v>
      </c>
      <c r="AM1866">
        <v>1</v>
      </c>
      <c r="AN1866">
        <v>1</v>
      </c>
      <c r="AO1866">
        <v>0</v>
      </c>
      <c r="AP1866">
        <v>0</v>
      </c>
      <c r="AQ1866">
        <v>0</v>
      </c>
      <c r="AR1866">
        <v>255.32</v>
      </c>
      <c r="AS1866" s="1" t="s">
        <v>173</v>
      </c>
      <c r="AT1866">
        <v>116</v>
      </c>
      <c r="AU1866">
        <v>168.42580353333332</v>
      </c>
      <c r="AV1866">
        <v>789.64416288333337</v>
      </c>
      <c r="AW1866">
        <v>29</v>
      </c>
      <c r="AX1866">
        <v>1</v>
      </c>
      <c r="AY1866">
        <v>8.6206896551724137E-3</v>
      </c>
      <c r="AZ1866">
        <v>35</v>
      </c>
      <c r="BA1866">
        <v>0.5103812228282828</v>
      </c>
      <c r="BB1866">
        <v>0.90763696883141765</v>
      </c>
      <c r="BC1866">
        <v>38</v>
      </c>
      <c r="BD1866">
        <v>-9</v>
      </c>
      <c r="BE1866">
        <v>9</v>
      </c>
      <c r="BF1866">
        <v>2</v>
      </c>
      <c r="BG1866" s="1" t="s">
        <v>174</v>
      </c>
      <c r="BH1866" s="1" t="s">
        <v>6892</v>
      </c>
      <c r="BI1866" s="1" t="s">
        <v>6889</v>
      </c>
      <c r="BJ1866" s="1" t="s">
        <v>6893</v>
      </c>
      <c r="BK1866">
        <v>1900</v>
      </c>
      <c r="BL1866">
        <v>2.8</v>
      </c>
      <c r="BM1866" s="5" t="d">
        <v>20:00:00.0000000000031950</v>
      </c>
      <c r="BN1866" s="5" t="d">
        <v>20:29:59.9999999999968050</v>
      </c>
      <c r="BO1866">
        <v>20</v>
      </c>
      <c r="BP1866" t="b">
        <v>1</v>
      </c>
    </row>
    <row r="1867" spans="1:68" x14ac:dyDescent="0.2">
      <c r="A1867" s="1" t="s">
        <v>3933</v>
      </c>
      <c r="B1867" s="1" t="s">
        <v>2842</v>
      </c>
      <c r="C1867" s="2" t="d">
        <v>2026-07-11</v>
      </c>
      <c r="D1867">
        <v>42</v>
      </c>
      <c r="E1867" s="1" t="s">
        <v>165</v>
      </c>
      <c r="F1867">
        <v>120</v>
      </c>
      <c r="G1867">
        <v>11</v>
      </c>
      <c r="H1867">
        <v>0</v>
      </c>
      <c r="I1867">
        <v>0</v>
      </c>
      <c r="J1867">
        <v>11</v>
      </c>
      <c r="K1867">
        <v>0</v>
      </c>
      <c r="L1867">
        <v>0</v>
      </c>
      <c r="M1867" s="1" t="s">
        <v>63</v>
      </c>
      <c r="N1867" s="1" t="s">
        <v>63</v>
      </c>
      <c r="O1867" s="1" t="s">
        <v>3934</v>
      </c>
      <c r="P1867">
        <v>10.909090909090908</v>
      </c>
      <c r="Q1867">
        <v>0</v>
      </c>
      <c r="R1867">
        <v>2350</v>
      </c>
      <c r="S1867">
        <v>0</v>
      </c>
      <c r="T1867">
        <v>32</v>
      </c>
      <c r="U1867">
        <v>120</v>
      </c>
      <c r="V1867">
        <v>598</v>
      </c>
      <c r="W1867">
        <v>131684.65</v>
      </c>
      <c r="X1867">
        <v>4.9833333333333334</v>
      </c>
      <c r="Y1867">
        <v>1097.3720833333332</v>
      </c>
      <c r="Z1867">
        <v>18.408333333333335</v>
      </c>
      <c r="AA1867">
        <v>43.349987662638888</v>
      </c>
      <c r="AB1867">
        <v>120</v>
      </c>
      <c r="AC1867">
        <v>24.941654329305553</v>
      </c>
      <c r="AD1867">
        <v>3.0622194444444432E-3</v>
      </c>
      <c r="AE1867">
        <v>1.3559761871534737</v>
      </c>
      <c r="AF1867">
        <v>0.63694444444444442</v>
      </c>
      <c r="AG1867">
        <v>0</v>
      </c>
      <c r="AH1867">
        <v>34.206955281111114</v>
      </c>
      <c r="AI1867">
        <v>6.2691328540277773</v>
      </c>
      <c r="AJ1867">
        <v>4200</v>
      </c>
      <c r="AK1867">
        <v>29</v>
      </c>
      <c r="AL1867">
        <v>8</v>
      </c>
      <c r="AM1867">
        <v>8</v>
      </c>
      <c r="AN1867">
        <v>4</v>
      </c>
      <c r="AO1867">
        <v>3</v>
      </c>
      <c r="AP1867">
        <v>1</v>
      </c>
      <c r="AQ1867">
        <v>0</v>
      </c>
      <c r="AR1867">
        <v>2008.8500000000001</v>
      </c>
      <c r="AS1867" s="1" t="s">
        <v>173</v>
      </c>
      <c r="AT1867">
        <v>120</v>
      </c>
      <c r="AU1867">
        <v>168.32905045000001</v>
      </c>
      <c r="AV1867">
        <v>792.53498941666669</v>
      </c>
      <c r="AW1867">
        <v>29</v>
      </c>
      <c r="AX1867">
        <v>1</v>
      </c>
      <c r="AY1867">
        <v>6.6666666666666666E-2</v>
      </c>
      <c r="AZ1867">
        <v>35</v>
      </c>
      <c r="BA1867">
        <v>0.51008803166666672</v>
      </c>
      <c r="BB1867">
        <v>0.91095975795019157</v>
      </c>
      <c r="BC1867">
        <v>38</v>
      </c>
      <c r="BD1867">
        <v>-9</v>
      </c>
      <c r="BE1867">
        <v>9</v>
      </c>
      <c r="BF1867">
        <v>2</v>
      </c>
      <c r="BG1867" s="1" t="s">
        <v>174</v>
      </c>
      <c r="BH1867" s="1" t="s">
        <v>6892</v>
      </c>
      <c r="BI1867" s="1" t="s">
        <v>6889</v>
      </c>
      <c r="BJ1867" s="1" t="s">
        <v>6893</v>
      </c>
      <c r="BK1867">
        <v>1900</v>
      </c>
      <c r="BL1867">
        <v>2.8</v>
      </c>
      <c r="BM1867" s="5" t="d">
        <v>20:29:59.9999999999968050</v>
      </c>
      <c r="BN1867" s="5" t="d">
        <v>21:00:00.000</v>
      </c>
      <c r="BO1867">
        <v>20</v>
      </c>
      <c r="BP1867" t="b">
        <v>1</v>
      </c>
    </row>
    <row r="1868" spans="1:68" x14ac:dyDescent="0.2">
      <c r="A1868" s="1" t="s">
        <v>3935</v>
      </c>
      <c r="B1868" s="1" t="s">
        <v>2842</v>
      </c>
      <c r="C1868" s="2" t="d">
        <v>2026-07-11</v>
      </c>
      <c r="D1868">
        <v>43</v>
      </c>
      <c r="E1868" s="1" t="s">
        <v>165</v>
      </c>
      <c r="F1868">
        <v>82</v>
      </c>
      <c r="G1868">
        <v>11</v>
      </c>
      <c r="H1868">
        <v>0</v>
      </c>
      <c r="I1868">
        <v>0</v>
      </c>
      <c r="J1868">
        <v>11</v>
      </c>
      <c r="K1868">
        <v>0</v>
      </c>
      <c r="L1868">
        <v>0</v>
      </c>
      <c r="M1868" s="1" t="s">
        <v>63</v>
      </c>
      <c r="N1868" s="1" t="s">
        <v>63</v>
      </c>
      <c r="O1868" s="1" t="s">
        <v>3936</v>
      </c>
      <c r="P1868">
        <v>7.4545454545454541</v>
      </c>
      <c r="Q1868">
        <v>0</v>
      </c>
      <c r="R1868">
        <v>2350</v>
      </c>
      <c r="S1868">
        <v>0</v>
      </c>
      <c r="T1868">
        <v>32</v>
      </c>
      <c r="U1868">
        <v>82</v>
      </c>
      <c r="V1868">
        <v>395</v>
      </c>
      <c r="W1868">
        <v>92808.76</v>
      </c>
      <c r="X1868">
        <v>4.8170731707317076</v>
      </c>
      <c r="Y1868">
        <v>1131.8141463414634</v>
      </c>
      <c r="Z1868">
        <v>15.695121951219512</v>
      </c>
      <c r="AA1868">
        <v>50.932524218699186</v>
      </c>
      <c r="AB1868">
        <v>82</v>
      </c>
      <c r="AC1868">
        <v>35.237402267479673</v>
      </c>
      <c r="AD1868">
        <v>0</v>
      </c>
      <c r="AE1868">
        <v>1.3301419409098818</v>
      </c>
      <c r="AF1868">
        <v>0.65243902439024393</v>
      </c>
      <c r="AG1868">
        <v>0</v>
      </c>
      <c r="AH1868">
        <v>41.670237192073174</v>
      </c>
      <c r="AI1868">
        <v>6.3429174353658535</v>
      </c>
      <c r="AJ1868">
        <v>2870</v>
      </c>
      <c r="AK1868">
        <v>29</v>
      </c>
      <c r="AL1868">
        <v>3</v>
      </c>
      <c r="AM1868">
        <v>3</v>
      </c>
      <c r="AN1868">
        <v>1</v>
      </c>
      <c r="AO1868">
        <v>0</v>
      </c>
      <c r="AP1868">
        <v>2</v>
      </c>
      <c r="AQ1868">
        <v>0</v>
      </c>
      <c r="AR1868">
        <v>1364.69</v>
      </c>
      <c r="AS1868" s="1" t="s">
        <v>173</v>
      </c>
      <c r="AT1868">
        <v>82</v>
      </c>
      <c r="AU1868">
        <v>109.58791598333333</v>
      </c>
      <c r="AV1868">
        <v>792.99019735000002</v>
      </c>
      <c r="AW1868">
        <v>29</v>
      </c>
      <c r="AX1868">
        <v>1</v>
      </c>
      <c r="AY1868">
        <v>3.6585365853658534E-2</v>
      </c>
      <c r="AZ1868">
        <v>35</v>
      </c>
      <c r="BA1868">
        <v>0.33208459388888889</v>
      </c>
      <c r="BB1868">
        <v>0.91148298545977013</v>
      </c>
      <c r="BC1868">
        <v>38</v>
      </c>
      <c r="BD1868">
        <v>-9</v>
      </c>
      <c r="BE1868">
        <v>6</v>
      </c>
      <c r="BF1868">
        <v>5</v>
      </c>
      <c r="BG1868" s="1" t="s">
        <v>174</v>
      </c>
      <c r="BH1868" s="1" t="s">
        <v>6892</v>
      </c>
      <c r="BI1868" s="1" t="s">
        <v>6889</v>
      </c>
      <c r="BJ1868" s="1" t="s">
        <v>6893</v>
      </c>
      <c r="BK1868">
        <v>1900</v>
      </c>
      <c r="BL1868">
        <v>2.8</v>
      </c>
      <c r="BM1868" s="5" t="d">
        <v>21:00:00.000</v>
      </c>
      <c r="BN1868" s="5" t="d">
        <v>21:30:00.0000000000031950</v>
      </c>
      <c r="BO1868">
        <v>21</v>
      </c>
      <c r="BP1868" t="b">
        <v>1</v>
      </c>
    </row>
    <row r="1869" spans="1:68" x14ac:dyDescent="0.2">
      <c r="A1869" s="1" t="s">
        <v>3937</v>
      </c>
      <c r="B1869" s="1" t="s">
        <v>2842</v>
      </c>
      <c r="C1869" s="2" t="d">
        <v>2026-07-11</v>
      </c>
      <c r="D1869">
        <v>44</v>
      </c>
      <c r="E1869" s="1" t="s">
        <v>165</v>
      </c>
      <c r="F1869">
        <v>78</v>
      </c>
      <c r="G1869">
        <v>11</v>
      </c>
      <c r="H1869">
        <v>0</v>
      </c>
      <c r="I1869">
        <v>0</v>
      </c>
      <c r="J1869">
        <v>11</v>
      </c>
      <c r="K1869">
        <v>0</v>
      </c>
      <c r="L1869">
        <v>0</v>
      </c>
      <c r="M1869" s="1" t="s">
        <v>63</v>
      </c>
      <c r="N1869" s="1" t="s">
        <v>63</v>
      </c>
      <c r="O1869" s="1" t="s">
        <v>3938</v>
      </c>
      <c r="P1869">
        <v>7.0909090909090908</v>
      </c>
      <c r="Q1869">
        <v>0</v>
      </c>
      <c r="R1869">
        <v>2350</v>
      </c>
      <c r="S1869">
        <v>0</v>
      </c>
      <c r="T1869">
        <v>32</v>
      </c>
      <c r="U1869">
        <v>78</v>
      </c>
      <c r="V1869">
        <v>402</v>
      </c>
      <c r="W1869">
        <v>97415.86</v>
      </c>
      <c r="X1869">
        <v>5.1538461538461542</v>
      </c>
      <c r="Y1869">
        <v>1248.9212820512821</v>
      </c>
      <c r="Z1869">
        <v>15.23076923076923</v>
      </c>
      <c r="AA1869">
        <v>48.719981947649572</v>
      </c>
      <c r="AB1869">
        <v>78</v>
      </c>
      <c r="AC1869">
        <v>33.489212716880346</v>
      </c>
      <c r="AD1869">
        <v>0</v>
      </c>
      <c r="AE1869">
        <v>1.3803351356025617</v>
      </c>
      <c r="AF1869">
        <v>0.59423076923076923</v>
      </c>
      <c r="AG1869">
        <v>0</v>
      </c>
      <c r="AH1869">
        <v>39.910101490598286</v>
      </c>
      <c r="AI1869">
        <v>5.8859555685897433</v>
      </c>
      <c r="AJ1869">
        <v>2730</v>
      </c>
      <c r="AK1869">
        <v>29</v>
      </c>
      <c r="AL1869">
        <v>4</v>
      </c>
      <c r="AM1869">
        <v>4</v>
      </c>
      <c r="AN1869">
        <v>2</v>
      </c>
      <c r="AO1869">
        <v>1</v>
      </c>
      <c r="AP1869">
        <v>1</v>
      </c>
      <c r="AQ1869">
        <v>0</v>
      </c>
      <c r="AR1869">
        <v>898.7</v>
      </c>
      <c r="AS1869" s="1" t="s">
        <v>173</v>
      </c>
      <c r="AT1869">
        <v>78</v>
      </c>
      <c r="AU1869">
        <v>105.05242423333334</v>
      </c>
      <c r="AV1869">
        <v>796.5565436833333</v>
      </c>
      <c r="AW1869">
        <v>29</v>
      </c>
      <c r="AX1869">
        <v>1</v>
      </c>
      <c r="AY1869">
        <v>5.128205128205128E-2</v>
      </c>
      <c r="AZ1869">
        <v>35</v>
      </c>
      <c r="BA1869">
        <v>0.31834067949494954</v>
      </c>
      <c r="BB1869">
        <v>0.91558223411877393</v>
      </c>
      <c r="BC1869">
        <v>38</v>
      </c>
      <c r="BD1869">
        <v>-9</v>
      </c>
      <c r="BE1869">
        <v>6</v>
      </c>
      <c r="BF1869">
        <v>5</v>
      </c>
      <c r="BG1869" s="1" t="s">
        <v>174</v>
      </c>
      <c r="BH1869" s="1" t="s">
        <v>6892</v>
      </c>
      <c r="BI1869" s="1" t="s">
        <v>6889</v>
      </c>
      <c r="BJ1869" s="1" t="s">
        <v>6893</v>
      </c>
      <c r="BK1869">
        <v>1900</v>
      </c>
      <c r="BL1869">
        <v>2.8</v>
      </c>
      <c r="BM1869" s="5" t="d">
        <v>21:30:00.0000000000031950</v>
      </c>
      <c r="BN1869" s="5" t="d">
        <v>21:59:59.9999999999968050</v>
      </c>
      <c r="BO1869">
        <v>21</v>
      </c>
      <c r="BP1869" t="b">
        <v>1</v>
      </c>
    </row>
    <row r="1870" spans="1:68" x14ac:dyDescent="0.2">
      <c r="A1870" s="1" t="s">
        <v>3939</v>
      </c>
      <c r="B1870" s="1" t="s">
        <v>2842</v>
      </c>
      <c r="C1870" s="2" t="d">
        <v>2026-07-11</v>
      </c>
      <c r="D1870">
        <v>45</v>
      </c>
      <c r="E1870" s="1" t="s">
        <v>165</v>
      </c>
      <c r="F1870">
        <v>66</v>
      </c>
      <c r="G1870">
        <v>8</v>
      </c>
      <c r="H1870">
        <v>0</v>
      </c>
      <c r="I1870">
        <v>0</v>
      </c>
      <c r="J1870">
        <v>8</v>
      </c>
      <c r="K1870">
        <v>0</v>
      </c>
      <c r="L1870">
        <v>0</v>
      </c>
      <c r="M1870" s="1" t="s">
        <v>63</v>
      </c>
      <c r="N1870" s="1" t="s">
        <v>63</v>
      </c>
      <c r="O1870" s="1" t="s">
        <v>3940</v>
      </c>
      <c r="P1870">
        <v>8.25</v>
      </c>
      <c r="Q1870">
        <v>0</v>
      </c>
      <c r="R1870">
        <v>2350</v>
      </c>
      <c r="S1870">
        <v>0</v>
      </c>
      <c r="T1870">
        <v>32</v>
      </c>
      <c r="U1870">
        <v>66</v>
      </c>
      <c r="V1870">
        <v>332</v>
      </c>
      <c r="W1870">
        <v>78818.86</v>
      </c>
      <c r="X1870">
        <v>5.0303030303030303</v>
      </c>
      <c r="Y1870">
        <v>1194.2251515151515</v>
      </c>
      <c r="Z1870">
        <v>13.106060606060606</v>
      </c>
      <c r="AA1870">
        <v>42.453269218939397</v>
      </c>
      <c r="AB1870">
        <v>66</v>
      </c>
      <c r="AC1870">
        <v>29.347208612878788</v>
      </c>
      <c r="AD1870">
        <v>0</v>
      </c>
      <c r="AE1870">
        <v>1.3857771410726314</v>
      </c>
      <c r="AF1870">
        <v>0.66136363636363638</v>
      </c>
      <c r="AG1870">
        <v>0</v>
      </c>
      <c r="AH1870">
        <v>33.078166221717176</v>
      </c>
      <c r="AI1870">
        <v>6.4564975654040406</v>
      </c>
      <c r="AJ1870">
        <v>1980</v>
      </c>
      <c r="AK1870">
        <v>29</v>
      </c>
      <c r="AL1870">
        <v>2</v>
      </c>
      <c r="AM1870">
        <v>2</v>
      </c>
      <c r="AN1870">
        <v>2</v>
      </c>
      <c r="AO1870">
        <v>0</v>
      </c>
      <c r="AP1870">
        <v>0</v>
      </c>
      <c r="AQ1870">
        <v>0</v>
      </c>
      <c r="AR1870">
        <v>956.24</v>
      </c>
      <c r="AS1870" s="1" t="s">
        <v>173</v>
      </c>
      <c r="AT1870">
        <v>66</v>
      </c>
      <c r="AU1870">
        <v>88.850971466666664</v>
      </c>
      <c r="AV1870">
        <v>791.04174684999998</v>
      </c>
      <c r="AW1870">
        <v>29</v>
      </c>
      <c r="AX1870">
        <v>1</v>
      </c>
      <c r="AY1870">
        <v>3.0303030303030304E-2</v>
      </c>
      <c r="AZ1870">
        <v>30</v>
      </c>
      <c r="BA1870">
        <v>0.3702123811111111</v>
      </c>
      <c r="BB1870">
        <v>0.90924338718390807</v>
      </c>
      <c r="BC1870">
        <v>38</v>
      </c>
      <c r="BD1870">
        <v>-9</v>
      </c>
      <c r="BE1870">
        <v>5</v>
      </c>
      <c r="BF1870">
        <v>3</v>
      </c>
      <c r="BG1870" s="1" t="s">
        <v>174</v>
      </c>
      <c r="BH1870" s="1" t="s">
        <v>6892</v>
      </c>
      <c r="BI1870" s="1" t="s">
        <v>6889</v>
      </c>
      <c r="BJ1870" s="1" t="s">
        <v>6893</v>
      </c>
      <c r="BK1870">
        <v>1900</v>
      </c>
      <c r="BL1870">
        <v>2.8</v>
      </c>
      <c r="BM1870" s="5" t="d">
        <v>21:59:59.9999999999968050</v>
      </c>
      <c r="BN1870" s="5" t="d">
        <v>22:30:00.000</v>
      </c>
      <c r="BO1870">
        <v>22</v>
      </c>
      <c r="BP1870" t="b">
        <v>0</v>
      </c>
    </row>
    <row r="1871" spans="1:68" x14ac:dyDescent="0.2">
      <c r="A1871" s="1" t="s">
        <v>3941</v>
      </c>
      <c r="B1871" s="1" t="s">
        <v>2842</v>
      </c>
      <c r="C1871" s="2" t="d">
        <v>2026-07-11</v>
      </c>
      <c r="D1871">
        <v>46</v>
      </c>
      <c r="E1871" s="1" t="s">
        <v>165</v>
      </c>
      <c r="F1871">
        <v>50</v>
      </c>
      <c r="G1871">
        <v>8</v>
      </c>
      <c r="H1871">
        <v>0</v>
      </c>
      <c r="I1871">
        <v>0</v>
      </c>
      <c r="J1871">
        <v>8</v>
      </c>
      <c r="K1871">
        <v>0</v>
      </c>
      <c r="L1871">
        <v>0</v>
      </c>
      <c r="M1871" s="1" t="s">
        <v>63</v>
      </c>
      <c r="N1871" s="1" t="s">
        <v>63</v>
      </c>
      <c r="O1871" s="1" t="s">
        <v>3942</v>
      </c>
      <c r="P1871">
        <v>6.25</v>
      </c>
      <c r="Q1871">
        <v>0</v>
      </c>
      <c r="R1871">
        <v>2350</v>
      </c>
      <c r="S1871">
        <v>0</v>
      </c>
      <c r="T1871">
        <v>32</v>
      </c>
      <c r="U1871">
        <v>50</v>
      </c>
      <c r="V1871">
        <v>246</v>
      </c>
      <c r="W1871">
        <v>56389.630000000005</v>
      </c>
      <c r="X1871">
        <v>4.92</v>
      </c>
      <c r="Y1871">
        <v>1127.7926</v>
      </c>
      <c r="Z1871">
        <v>12.48</v>
      </c>
      <c r="AA1871">
        <v>37.813763625999997</v>
      </c>
      <c r="AB1871">
        <v>50</v>
      </c>
      <c r="AC1871">
        <v>25.333763626</v>
      </c>
      <c r="AD1871">
        <v>0</v>
      </c>
      <c r="AE1871">
        <v>1.3209816943952868</v>
      </c>
      <c r="AF1871">
        <v>0.67833333333333323</v>
      </c>
      <c r="AG1871">
        <v>0</v>
      </c>
      <c r="AH1871">
        <v>27.808651995333335</v>
      </c>
      <c r="AI1871">
        <v>7.092796592</v>
      </c>
      <c r="AJ1871">
        <v>1500</v>
      </c>
      <c r="AK1871">
        <v>29</v>
      </c>
      <c r="AL1871">
        <v>2</v>
      </c>
      <c r="AM1871">
        <v>2</v>
      </c>
      <c r="AN1871">
        <v>1</v>
      </c>
      <c r="AO1871">
        <v>1</v>
      </c>
      <c r="AP1871">
        <v>0</v>
      </c>
      <c r="AQ1871">
        <v>0</v>
      </c>
      <c r="AR1871">
        <v>444.06000000000006</v>
      </c>
      <c r="AS1871" s="1" t="s">
        <v>173</v>
      </c>
      <c r="AT1871">
        <v>50</v>
      </c>
      <c r="AU1871">
        <v>70.192295383333331</v>
      </c>
      <c r="AV1871">
        <v>795.00595753333334</v>
      </c>
      <c r="AW1871">
        <v>29</v>
      </c>
      <c r="AX1871">
        <v>1</v>
      </c>
      <c r="AY1871">
        <v>0.04</v>
      </c>
      <c r="AZ1871">
        <v>30</v>
      </c>
      <c r="BA1871">
        <v>0.29246789743055557</v>
      </c>
      <c r="BB1871">
        <v>0.91379995118773949</v>
      </c>
      <c r="BC1871">
        <v>38</v>
      </c>
      <c r="BD1871">
        <v>-9</v>
      </c>
      <c r="BE1871">
        <v>4</v>
      </c>
      <c r="BF1871">
        <v>4</v>
      </c>
      <c r="BG1871" s="1" t="s">
        <v>174</v>
      </c>
      <c r="BH1871" s="1" t="s">
        <v>6892</v>
      </c>
      <c r="BI1871" s="1" t="s">
        <v>6889</v>
      </c>
      <c r="BJ1871" s="1" t="s">
        <v>6893</v>
      </c>
      <c r="BK1871">
        <v>1900</v>
      </c>
      <c r="BL1871">
        <v>2.8</v>
      </c>
      <c r="BM1871" s="5" t="d">
        <v>22:30:00.000</v>
      </c>
      <c r="BN1871" s="5" t="d">
        <v>23:00:00.0000000000031950</v>
      </c>
      <c r="BO1871">
        <v>22</v>
      </c>
      <c r="BP1871" t="b">
        <v>0</v>
      </c>
    </row>
    <row r="1872" spans="1:68" x14ac:dyDescent="0.2">
      <c r="A1872" s="1" t="s">
        <v>3943</v>
      </c>
      <c r="B1872" s="1" t="s">
        <v>2842</v>
      </c>
      <c r="C1872" s="2" t="d">
        <v>2026-07-11</v>
      </c>
      <c r="D1872">
        <v>47</v>
      </c>
      <c r="E1872" s="1" t="s">
        <v>187</v>
      </c>
      <c r="F1872">
        <v>37</v>
      </c>
      <c r="G1872">
        <v>8</v>
      </c>
      <c r="H1872">
        <v>0</v>
      </c>
      <c r="I1872">
        <v>2</v>
      </c>
      <c r="J1872">
        <v>6</v>
      </c>
      <c r="K1872">
        <v>0</v>
      </c>
      <c r="L1872">
        <v>1</v>
      </c>
      <c r="M1872" s="1" t="s">
        <v>63</v>
      </c>
      <c r="N1872" s="1" t="s">
        <v>3162</v>
      </c>
      <c r="O1872" s="1" t="s">
        <v>3944</v>
      </c>
      <c r="P1872">
        <v>6.166666666666667</v>
      </c>
      <c r="Q1872">
        <v>0</v>
      </c>
      <c r="R1872">
        <v>2350</v>
      </c>
      <c r="S1872">
        <v>1</v>
      </c>
      <c r="T1872">
        <v>31</v>
      </c>
      <c r="U1872">
        <v>37</v>
      </c>
      <c r="V1872">
        <v>170</v>
      </c>
      <c r="W1872">
        <v>37594.86</v>
      </c>
      <c r="X1872">
        <v>4.5945945945945947</v>
      </c>
      <c r="Y1872">
        <v>1016.0772972972973</v>
      </c>
      <c r="Z1872">
        <v>10.891891891891891</v>
      </c>
      <c r="AA1872">
        <v>22.012741378828828</v>
      </c>
      <c r="AB1872">
        <v>37</v>
      </c>
      <c r="AC1872">
        <v>11.120849486936937</v>
      </c>
      <c r="AD1872">
        <v>0</v>
      </c>
      <c r="AE1872">
        <v>1.2302063842702329</v>
      </c>
      <c r="AF1872">
        <v>0.6333333333333333</v>
      </c>
      <c r="AG1872">
        <v>0</v>
      </c>
      <c r="AH1872">
        <v>13.119765168918919</v>
      </c>
      <c r="AI1872">
        <v>6.1078148639639638</v>
      </c>
      <c r="AJ1872">
        <v>1110</v>
      </c>
      <c r="AK1872">
        <v>29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 s="1" t="s">
        <v>173</v>
      </c>
      <c r="AT1872">
        <v>37</v>
      </c>
      <c r="AU1872">
        <v>46.497578449999999</v>
      </c>
      <c r="AV1872">
        <v>801.53553821666662</v>
      </c>
      <c r="AW1872">
        <v>29</v>
      </c>
      <c r="AX1872">
        <v>1</v>
      </c>
      <c r="AY1872">
        <v>0</v>
      </c>
      <c r="AZ1872">
        <v>30</v>
      </c>
      <c r="BA1872">
        <v>0.25831988027777775</v>
      </c>
      <c r="BB1872">
        <v>0.92130521634099616</v>
      </c>
      <c r="BC1872">
        <v>39</v>
      </c>
      <c r="BD1872">
        <v>-10</v>
      </c>
      <c r="BE1872">
        <v>3</v>
      </c>
      <c r="BF1872">
        <v>3</v>
      </c>
      <c r="BG1872" s="1" t="s">
        <v>174</v>
      </c>
      <c r="BH1872" s="1" t="s">
        <v>6892</v>
      </c>
      <c r="BI1872" s="1" t="s">
        <v>6889</v>
      </c>
      <c r="BJ1872" s="1" t="s">
        <v>6893</v>
      </c>
      <c r="BK1872">
        <v>1900</v>
      </c>
      <c r="BL1872">
        <v>2.8</v>
      </c>
      <c r="BM1872" s="5" t="d">
        <v>23:00:00.0000000000031950</v>
      </c>
      <c r="BN1872" s="5" t="d">
        <v>23:29:59.9999999999968050</v>
      </c>
      <c r="BO1872">
        <v>23</v>
      </c>
      <c r="BP1872" t="b">
        <v>0</v>
      </c>
    </row>
    <row r="1873" spans="1:68" x14ac:dyDescent="0.2">
      <c r="A1873" s="1" t="s">
        <v>3945</v>
      </c>
      <c r="B1873" s="1" t="s">
        <v>2842</v>
      </c>
      <c r="C1873" s="2" t="d">
        <v>2026-07-11</v>
      </c>
      <c r="D1873">
        <v>48</v>
      </c>
      <c r="E1873" s="1" t="s">
        <v>187</v>
      </c>
      <c r="F1873">
        <v>31</v>
      </c>
      <c r="G1873">
        <v>8</v>
      </c>
      <c r="H1873">
        <v>0</v>
      </c>
      <c r="I1873">
        <v>2</v>
      </c>
      <c r="J1873">
        <v>6</v>
      </c>
      <c r="K1873">
        <v>0</v>
      </c>
      <c r="L1873">
        <v>1</v>
      </c>
      <c r="M1873" s="1" t="s">
        <v>63</v>
      </c>
      <c r="N1873" s="1" t="s">
        <v>3946</v>
      </c>
      <c r="O1873" s="1" t="s">
        <v>3947</v>
      </c>
      <c r="P1873">
        <v>5.166666666666667</v>
      </c>
      <c r="Q1873">
        <v>0</v>
      </c>
      <c r="R1873">
        <v>2350</v>
      </c>
      <c r="S1873">
        <v>1</v>
      </c>
      <c r="T1873">
        <v>30</v>
      </c>
      <c r="U1873">
        <v>31</v>
      </c>
      <c r="V1873">
        <v>164</v>
      </c>
      <c r="W1873">
        <v>38800.800000000003</v>
      </c>
      <c r="X1873">
        <v>5.290322580645161</v>
      </c>
      <c r="Y1873">
        <v>1251.6387096774195</v>
      </c>
      <c r="Z1873">
        <v>10.516129032258064</v>
      </c>
      <c r="AA1873">
        <v>9.8959983763440871</v>
      </c>
      <c r="AB1873">
        <v>11</v>
      </c>
      <c r="AC1873">
        <v>0.53075573064516135</v>
      </c>
      <c r="AD1873">
        <v>0</v>
      </c>
      <c r="AE1873">
        <v>1.4788833148788063</v>
      </c>
      <c r="AF1873">
        <v>0.6279569892473118</v>
      </c>
      <c r="AG1873">
        <v>1.5746469344086023</v>
      </c>
      <c r="AH1873">
        <v>0.85908866505376347</v>
      </c>
      <c r="AI1873">
        <v>6.0746930612903229</v>
      </c>
      <c r="AJ1873">
        <v>930</v>
      </c>
      <c r="AK1873">
        <v>29</v>
      </c>
      <c r="AL1873">
        <v>1</v>
      </c>
      <c r="AM1873">
        <v>1</v>
      </c>
      <c r="AN1873">
        <v>1</v>
      </c>
      <c r="AO1873">
        <v>0</v>
      </c>
      <c r="AP1873">
        <v>0</v>
      </c>
      <c r="AQ1873">
        <v>0</v>
      </c>
      <c r="AR1873">
        <v>162.36000000000001</v>
      </c>
      <c r="AS1873" s="1" t="s">
        <v>173</v>
      </c>
      <c r="AT1873">
        <v>6</v>
      </c>
      <c r="AU1873">
        <v>41.945503966666671</v>
      </c>
      <c r="AV1873">
        <v>494.6002052</v>
      </c>
      <c r="AW1873">
        <v>29</v>
      </c>
      <c r="AX1873">
        <v>0.35483870967741937</v>
      </c>
      <c r="AY1873">
        <v>3.2258064516129031E-2</v>
      </c>
      <c r="AZ1873">
        <v>30</v>
      </c>
      <c r="BA1873">
        <v>0.2330305775925926</v>
      </c>
      <c r="BB1873">
        <v>0.56850598298850574</v>
      </c>
      <c r="BC1873">
        <v>24</v>
      </c>
      <c r="BD1873">
        <v>5</v>
      </c>
      <c r="BE1873">
        <v>2</v>
      </c>
      <c r="BF1873">
        <v>4</v>
      </c>
      <c r="BG1873" s="1" t="s">
        <v>174</v>
      </c>
      <c r="BH1873" s="1" t="s">
        <v>6892</v>
      </c>
      <c r="BI1873" s="1" t="s">
        <v>6889</v>
      </c>
      <c r="BJ1873" s="1" t="s">
        <v>6893</v>
      </c>
      <c r="BK1873">
        <v>1900</v>
      </c>
      <c r="BL1873">
        <v>2.8</v>
      </c>
      <c r="BM1873" s="5" t="d">
        <v>23:29:59.9999999999968050</v>
      </c>
      <c r="BN1873" s="5" t="d">
        <v>1899-12-30</v>
      </c>
      <c r="BO1873">
        <v>23</v>
      </c>
      <c r="BP1873" t="b">
        <v>0</v>
      </c>
    </row>
    <row r="1874" spans="1:68" x14ac:dyDescent="0.2">
      <c r="A1874" s="1" t="s">
        <v>3948</v>
      </c>
      <c r="B1874" s="1" t="s">
        <v>2842</v>
      </c>
      <c r="C1874" s="2" t="d">
        <v>2026-07-12</v>
      </c>
      <c r="D1874">
        <v>1</v>
      </c>
      <c r="E1874" s="1" t="s">
        <v>61</v>
      </c>
      <c r="F1874">
        <v>7</v>
      </c>
      <c r="G1874">
        <v>15</v>
      </c>
      <c r="H1874">
        <v>12</v>
      </c>
      <c r="I1874">
        <v>2</v>
      </c>
      <c r="J1874">
        <v>1</v>
      </c>
      <c r="K1874">
        <v>900</v>
      </c>
      <c r="L1874">
        <v>1</v>
      </c>
      <c r="M1874" s="1" t="s">
        <v>3949</v>
      </c>
      <c r="N1874" s="1" t="s">
        <v>3950</v>
      </c>
      <c r="O1874" s="1" t="s">
        <v>3294</v>
      </c>
      <c r="P1874">
        <v>7</v>
      </c>
      <c r="Q1874">
        <v>900</v>
      </c>
      <c r="R1874">
        <v>9100</v>
      </c>
      <c r="S1874">
        <v>1</v>
      </c>
      <c r="T1874">
        <v>49</v>
      </c>
      <c r="U1874">
        <v>7</v>
      </c>
      <c r="V1874">
        <v>30</v>
      </c>
      <c r="W1874">
        <v>6983.59</v>
      </c>
      <c r="X1874">
        <v>4.2857142857142856</v>
      </c>
      <c r="Y1874">
        <v>997.65571428571434</v>
      </c>
      <c r="Z1874">
        <v>13.428571428571429</v>
      </c>
      <c r="AA1874">
        <v>11.232742223809524</v>
      </c>
      <c r="AB1874">
        <v>1</v>
      </c>
      <c r="AC1874">
        <v>7.8488947619047719E-2</v>
      </c>
      <c r="AD1874">
        <v>0.21458134285714284</v>
      </c>
      <c r="AE1874">
        <v>1.1550467326326488</v>
      </c>
      <c r="AF1874">
        <v>0.67142857142857149</v>
      </c>
      <c r="AG1874">
        <v>2.0410566428571428</v>
      </c>
      <c r="AH1874">
        <v>0</v>
      </c>
      <c r="AI1874">
        <v>8.3059712880952379</v>
      </c>
      <c r="AJ1874">
        <v>280</v>
      </c>
      <c r="AK1874">
        <v>58</v>
      </c>
      <c r="AL1874">
        <v>1</v>
      </c>
      <c r="AM1874">
        <v>1</v>
      </c>
      <c r="AN1874">
        <v>1</v>
      </c>
      <c r="AO1874">
        <v>0</v>
      </c>
      <c r="AP1874">
        <v>0</v>
      </c>
      <c r="AQ1874">
        <v>0</v>
      </c>
      <c r="AR1874">
        <v>283.76</v>
      </c>
      <c r="AS1874" s="1" t="s">
        <v>65</v>
      </c>
      <c r="AT1874">
        <v>1</v>
      </c>
      <c r="AU1874">
        <v>13.014733816666666</v>
      </c>
      <c r="AV1874">
        <v>200.59387113333332</v>
      </c>
      <c r="AW1874">
        <v>15</v>
      </c>
      <c r="AX1874">
        <v>0.14285714285714285</v>
      </c>
      <c r="AY1874">
        <v>0.14285714285714285</v>
      </c>
      <c r="AZ1874">
        <v>40</v>
      </c>
      <c r="BA1874">
        <v>0.43382446055555557</v>
      </c>
      <c r="BB1874">
        <v>0.11528383398467433</v>
      </c>
      <c r="BC1874">
        <v>10</v>
      </c>
      <c r="BD1874">
        <v>48</v>
      </c>
      <c r="BE1874">
        <v>1</v>
      </c>
      <c r="BF1874">
        <v>0</v>
      </c>
      <c r="BG1874" s="1" t="s">
        <v>209</v>
      </c>
      <c r="BH1874" s="1" t="s">
        <v>6892</v>
      </c>
      <c r="BI1874" s="1" t="s">
        <v>6889</v>
      </c>
      <c r="BJ1874" s="1" t="s">
        <v>6893</v>
      </c>
      <c r="BK1874">
        <v>1900</v>
      </c>
      <c r="BL1874">
        <v>2.8</v>
      </c>
      <c r="BM1874" s="5" t="d">
        <v>1899-12-30</v>
      </c>
      <c r="BN1874" s="5" t="d">
        <v>00:29:59.99999999999990100</v>
      </c>
      <c r="BO1874">
        <v>0</v>
      </c>
      <c r="BP1874" t="b">
        <v>0</v>
      </c>
    </row>
    <row r="1875" spans="1:68" x14ac:dyDescent="0.2">
      <c r="A1875" s="1" t="s">
        <v>3951</v>
      </c>
      <c r="B1875" s="1" t="s">
        <v>2842</v>
      </c>
      <c r="C1875" s="2" t="d">
        <v>2026-07-12</v>
      </c>
      <c r="D1875">
        <v>2</v>
      </c>
      <c r="E1875" s="1" t="s">
        <v>61</v>
      </c>
      <c r="F1875">
        <v>5</v>
      </c>
      <c r="G1875">
        <v>17</v>
      </c>
      <c r="H1875">
        <v>12</v>
      </c>
      <c r="I1875">
        <v>2</v>
      </c>
      <c r="J1875">
        <v>3</v>
      </c>
      <c r="K1875">
        <v>900</v>
      </c>
      <c r="L1875">
        <v>1</v>
      </c>
      <c r="M1875" s="1" t="s">
        <v>3952</v>
      </c>
      <c r="N1875" s="1" t="s">
        <v>3086</v>
      </c>
      <c r="O1875" s="1" t="s">
        <v>3953</v>
      </c>
      <c r="P1875">
        <v>1.6666666666666667</v>
      </c>
      <c r="Q1875">
        <v>900</v>
      </c>
      <c r="R1875">
        <v>8200</v>
      </c>
      <c r="S1875">
        <v>1</v>
      </c>
      <c r="T1875">
        <v>48</v>
      </c>
      <c r="U1875">
        <v>5</v>
      </c>
      <c r="V1875">
        <v>27</v>
      </c>
      <c r="W1875">
        <v>5586.3</v>
      </c>
      <c r="X1875">
        <v>5.4</v>
      </c>
      <c r="Y1875">
        <v>1117.26</v>
      </c>
      <c r="Z1875">
        <v>14.6</v>
      </c>
      <c r="AA1875">
        <v>11.692290923333335</v>
      </c>
      <c r="AB1875">
        <v>0</v>
      </c>
      <c r="AC1875">
        <v>0</v>
      </c>
      <c r="AD1875">
        <v>0</v>
      </c>
      <c r="AE1875">
        <v>1.3360440831109845</v>
      </c>
      <c r="AF1875">
        <v>0.73</v>
      </c>
      <c r="AG1875">
        <v>2.066044073333333</v>
      </c>
      <c r="AH1875">
        <v>0</v>
      </c>
      <c r="AI1875">
        <v>8.662913503333332</v>
      </c>
      <c r="AJ1875">
        <v>200</v>
      </c>
      <c r="AK1875">
        <v>59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 s="1" t="s">
        <v>70</v>
      </c>
      <c r="AT1875">
        <v>0</v>
      </c>
      <c r="AU1875">
        <v>6.6802203666666671</v>
      </c>
      <c r="AV1875">
        <v>69.554351783333345</v>
      </c>
      <c r="AW1875">
        <v>4</v>
      </c>
      <c r="AX1875">
        <v>0</v>
      </c>
      <c r="AY1875">
        <v>0</v>
      </c>
      <c r="AZ1875">
        <v>40</v>
      </c>
      <c r="BA1875">
        <v>7.4224670740740739E-2</v>
      </c>
      <c r="BB1875">
        <v>3.929624394538607E-2</v>
      </c>
      <c r="BC1875">
        <v>4</v>
      </c>
      <c r="BD1875">
        <v>55</v>
      </c>
      <c r="BE1875">
        <v>1</v>
      </c>
      <c r="BF1875">
        <v>2</v>
      </c>
      <c r="BG1875" s="1" t="s">
        <v>66</v>
      </c>
      <c r="BH1875" s="1" t="s">
        <v>6892</v>
      </c>
      <c r="BI1875" s="1" t="s">
        <v>6889</v>
      </c>
      <c r="BJ1875" s="1" t="s">
        <v>6893</v>
      </c>
      <c r="BK1875">
        <v>1900</v>
      </c>
      <c r="BL1875">
        <v>2.8</v>
      </c>
      <c r="BM1875" s="5" t="d">
        <v>00:29:59.99999999999990100</v>
      </c>
      <c r="BN1875" s="5" t="d">
        <v>00:59:59.99999999999980200</v>
      </c>
      <c r="BO1875">
        <v>0</v>
      </c>
      <c r="BP1875" t="b">
        <v>0</v>
      </c>
    </row>
    <row r="1876" spans="1:68" x14ac:dyDescent="0.2">
      <c r="A1876" s="1" t="s">
        <v>3954</v>
      </c>
      <c r="B1876" s="1" t="s">
        <v>2842</v>
      </c>
      <c r="C1876" s="2" t="d">
        <v>2026-07-12</v>
      </c>
      <c r="D1876">
        <v>3</v>
      </c>
      <c r="E1876" s="1" t="s">
        <v>61</v>
      </c>
      <c r="F1876">
        <v>9</v>
      </c>
      <c r="G1876">
        <v>9</v>
      </c>
      <c r="H1876">
        <v>8</v>
      </c>
      <c r="I1876">
        <v>0</v>
      </c>
      <c r="J1876">
        <v>1</v>
      </c>
      <c r="K1876">
        <v>600</v>
      </c>
      <c r="L1876">
        <v>0</v>
      </c>
      <c r="M1876" s="1" t="s">
        <v>3955</v>
      </c>
      <c r="N1876" s="1" t="s">
        <v>63</v>
      </c>
      <c r="O1876" s="1" t="s">
        <v>2974</v>
      </c>
      <c r="P1876">
        <v>9</v>
      </c>
      <c r="Q1876">
        <v>600</v>
      </c>
      <c r="R1876">
        <v>7600</v>
      </c>
      <c r="S1876">
        <v>0</v>
      </c>
      <c r="T1876">
        <v>48</v>
      </c>
      <c r="U1876">
        <v>9</v>
      </c>
      <c r="V1876">
        <v>43</v>
      </c>
      <c r="W1876">
        <v>10989.53</v>
      </c>
      <c r="X1876">
        <v>4.7777777777777777</v>
      </c>
      <c r="Y1876">
        <v>1221.058888888889</v>
      </c>
      <c r="Z1876">
        <v>13.666666666666666</v>
      </c>
      <c r="AA1876">
        <v>11.067434714814816</v>
      </c>
      <c r="AB1876">
        <v>0</v>
      </c>
      <c r="AC1876">
        <v>0</v>
      </c>
      <c r="AD1876">
        <v>2.3150161111111109E-2</v>
      </c>
      <c r="AE1876">
        <v>1.166113720740821</v>
      </c>
      <c r="AF1876">
        <v>0.8574074074074074</v>
      </c>
      <c r="AG1876">
        <v>2.0466712833333336</v>
      </c>
      <c r="AH1876">
        <v>0</v>
      </c>
      <c r="AI1876">
        <v>8.222615277777777</v>
      </c>
      <c r="AJ1876">
        <v>360</v>
      </c>
      <c r="AK1876">
        <v>31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 s="1" t="s">
        <v>70</v>
      </c>
      <c r="AT1876">
        <v>0</v>
      </c>
      <c r="AU1876">
        <v>9.6015067166666661</v>
      </c>
      <c r="AV1876">
        <v>90.581693266666662</v>
      </c>
      <c r="AW1876">
        <v>8</v>
      </c>
      <c r="AX1876">
        <v>0</v>
      </c>
      <c r="AY1876">
        <v>0</v>
      </c>
      <c r="AZ1876">
        <v>40</v>
      </c>
      <c r="BA1876">
        <v>0.32005022388888887</v>
      </c>
      <c r="BB1876">
        <v>9.7399670179211459E-2</v>
      </c>
      <c r="BC1876">
        <v>5</v>
      </c>
      <c r="BD1876">
        <v>26</v>
      </c>
      <c r="BE1876">
        <v>1</v>
      </c>
      <c r="BF1876">
        <v>0</v>
      </c>
      <c r="BG1876" s="1" t="s">
        <v>66</v>
      </c>
      <c r="BH1876" s="1" t="s">
        <v>6892</v>
      </c>
      <c r="BI1876" s="1" t="s">
        <v>6889</v>
      </c>
      <c r="BJ1876" s="1" t="s">
        <v>6893</v>
      </c>
      <c r="BK1876">
        <v>1900</v>
      </c>
      <c r="BL1876">
        <v>2.8</v>
      </c>
      <c r="BM1876" s="5" t="d">
        <v>00:59:59.99999999999980200</v>
      </c>
      <c r="BN1876" s="5" t="d">
        <v>01:30:00.000</v>
      </c>
      <c r="BO1876">
        <v>1</v>
      </c>
      <c r="BP1876" t="b">
        <v>0</v>
      </c>
    </row>
    <row r="1877" spans="1:68" x14ac:dyDescent="0.2">
      <c r="A1877" s="1" t="s">
        <v>3956</v>
      </c>
      <c r="B1877" s="1" t="s">
        <v>2842</v>
      </c>
      <c r="C1877" s="2" t="d">
        <v>2026-07-12</v>
      </c>
      <c r="D1877">
        <v>4</v>
      </c>
      <c r="E1877" s="1" t="s">
        <v>61</v>
      </c>
      <c r="F1877">
        <v>7</v>
      </c>
      <c r="G1877">
        <v>9</v>
      </c>
      <c r="H1877">
        <v>8</v>
      </c>
      <c r="I1877">
        <v>0</v>
      </c>
      <c r="J1877">
        <v>1</v>
      </c>
      <c r="K1877">
        <v>600</v>
      </c>
      <c r="L1877">
        <v>0</v>
      </c>
      <c r="M1877" s="1" t="s">
        <v>3957</v>
      </c>
      <c r="N1877" s="1" t="s">
        <v>63</v>
      </c>
      <c r="O1877" s="1" t="s">
        <v>2853</v>
      </c>
      <c r="P1877">
        <v>7</v>
      </c>
      <c r="Q1877">
        <v>600</v>
      </c>
      <c r="R1877">
        <v>7000</v>
      </c>
      <c r="S1877">
        <v>0</v>
      </c>
      <c r="T1877">
        <v>48</v>
      </c>
      <c r="U1877">
        <v>7</v>
      </c>
      <c r="V1877">
        <v>37</v>
      </c>
      <c r="W1877">
        <v>8369.4</v>
      </c>
      <c r="X1877">
        <v>5.2857142857142856</v>
      </c>
      <c r="Y1877">
        <v>1195.6285714285714</v>
      </c>
      <c r="Z1877">
        <v>14</v>
      </c>
      <c r="AA1877">
        <v>12.51419316190476</v>
      </c>
      <c r="AB1877">
        <v>0</v>
      </c>
      <c r="AC1877">
        <v>0</v>
      </c>
      <c r="AD1877">
        <v>0.63049771428571422</v>
      </c>
      <c r="AE1877">
        <v>1.3535346720613621</v>
      </c>
      <c r="AF1877">
        <v>0.65952380952380951</v>
      </c>
      <c r="AG1877">
        <v>2.6435561928571429</v>
      </c>
      <c r="AH1877">
        <v>0</v>
      </c>
      <c r="AI1877">
        <v>9.0277798190476197</v>
      </c>
      <c r="AJ1877">
        <v>280</v>
      </c>
      <c r="AK1877">
        <v>31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 s="1" t="s">
        <v>70</v>
      </c>
      <c r="AT1877">
        <v>0</v>
      </c>
      <c r="AU1877">
        <v>10.368259366666667</v>
      </c>
      <c r="AV1877">
        <v>110.70164775000001</v>
      </c>
      <c r="AW1877">
        <v>6</v>
      </c>
      <c r="AX1877">
        <v>0</v>
      </c>
      <c r="AY1877">
        <v>0</v>
      </c>
      <c r="AZ1877">
        <v>40</v>
      </c>
      <c r="BA1877">
        <v>0.34560864555555554</v>
      </c>
      <c r="BB1877">
        <v>0.11903402983870968</v>
      </c>
      <c r="BC1877">
        <v>6</v>
      </c>
      <c r="BD1877">
        <v>25</v>
      </c>
      <c r="BE1877">
        <v>1</v>
      </c>
      <c r="BF1877">
        <v>0</v>
      </c>
      <c r="BG1877" s="1" t="s">
        <v>66</v>
      </c>
      <c r="BH1877" s="1" t="s">
        <v>6892</v>
      </c>
      <c r="BI1877" s="1" t="s">
        <v>6889</v>
      </c>
      <c r="BJ1877" s="1" t="s">
        <v>6893</v>
      </c>
      <c r="BK1877">
        <v>1900</v>
      </c>
      <c r="BL1877">
        <v>2.8</v>
      </c>
      <c r="BM1877" s="5" t="d">
        <v>01:30:00.000</v>
      </c>
      <c r="BN1877" s="5" t="d">
        <v>01:59:59.99999999999959725</v>
      </c>
      <c r="BO1877">
        <v>1</v>
      </c>
      <c r="BP1877" t="b">
        <v>0</v>
      </c>
    </row>
    <row r="1878" spans="1:68" x14ac:dyDescent="0.2">
      <c r="A1878" s="1" t="s">
        <v>3958</v>
      </c>
      <c r="B1878" s="1" t="s">
        <v>2842</v>
      </c>
      <c r="C1878" s="2" t="d">
        <v>2026-07-12</v>
      </c>
      <c r="D1878">
        <v>5</v>
      </c>
      <c r="E1878" s="1" t="s">
        <v>61</v>
      </c>
      <c r="F1878">
        <v>4</v>
      </c>
      <c r="G1878">
        <v>9</v>
      </c>
      <c r="H1878">
        <v>8</v>
      </c>
      <c r="I1878">
        <v>0</v>
      </c>
      <c r="J1878">
        <v>1</v>
      </c>
      <c r="K1878">
        <v>600</v>
      </c>
      <c r="L1878">
        <v>0</v>
      </c>
      <c r="M1878" s="1" t="s">
        <v>3959</v>
      </c>
      <c r="N1878" s="1" t="s">
        <v>63</v>
      </c>
      <c r="O1878" s="1" t="s">
        <v>2856</v>
      </c>
      <c r="P1878">
        <v>4</v>
      </c>
      <c r="Q1878">
        <v>600</v>
      </c>
      <c r="R1878">
        <v>6400</v>
      </c>
      <c r="S1878">
        <v>0</v>
      </c>
      <c r="T1878">
        <v>48</v>
      </c>
      <c r="U1878">
        <v>4</v>
      </c>
      <c r="V1878">
        <v>21</v>
      </c>
      <c r="W1878">
        <v>3990.79</v>
      </c>
      <c r="X1878">
        <v>5.25</v>
      </c>
      <c r="Y1878">
        <v>997.69749999999999</v>
      </c>
      <c r="Z1878">
        <v>13.75</v>
      </c>
      <c r="AA1878">
        <v>12.288096591666667</v>
      </c>
      <c r="AB1878">
        <v>1</v>
      </c>
      <c r="AC1878">
        <v>0.14404222083333362</v>
      </c>
      <c r="AD1878">
        <v>5.3886795833333327E-2</v>
      </c>
      <c r="AE1878">
        <v>1.3296768666241474</v>
      </c>
      <c r="AF1878">
        <v>0.57499999999999996</v>
      </c>
      <c r="AG1878">
        <v>1.9585636541666669</v>
      </c>
      <c r="AH1878">
        <v>0</v>
      </c>
      <c r="AI1878">
        <v>9.3628662583333337</v>
      </c>
      <c r="AJ1878">
        <v>160</v>
      </c>
      <c r="AK1878">
        <v>31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 s="1" t="s">
        <v>125</v>
      </c>
      <c r="AT1878">
        <v>1</v>
      </c>
      <c r="AU1878">
        <v>5.3187074333333335</v>
      </c>
      <c r="AV1878">
        <v>57.090308616666668</v>
      </c>
      <c r="AW1878">
        <v>3</v>
      </c>
      <c r="AX1878">
        <v>0.25</v>
      </c>
      <c r="AY1878">
        <v>0</v>
      </c>
      <c r="AZ1878">
        <v>40</v>
      </c>
      <c r="BA1878">
        <v>0.17729024777777777</v>
      </c>
      <c r="BB1878">
        <v>6.1387428620071689E-2</v>
      </c>
      <c r="BC1878">
        <v>3</v>
      </c>
      <c r="BD1878">
        <v>28</v>
      </c>
      <c r="BE1878">
        <v>1</v>
      </c>
      <c r="BF1878">
        <v>0</v>
      </c>
      <c r="BG1878" s="1" t="s">
        <v>66</v>
      </c>
      <c r="BH1878" s="1" t="s">
        <v>6892</v>
      </c>
      <c r="BI1878" s="1" t="s">
        <v>6889</v>
      </c>
      <c r="BJ1878" s="1" t="s">
        <v>6893</v>
      </c>
      <c r="BK1878">
        <v>1900</v>
      </c>
      <c r="BL1878">
        <v>2.8</v>
      </c>
      <c r="BM1878" s="5" t="d">
        <v>01:59:59.99999999999959725</v>
      </c>
      <c r="BN1878" s="5" t="d">
        <v>02:30:00.00000000000040275</v>
      </c>
      <c r="BO1878">
        <v>2</v>
      </c>
      <c r="BP1878" t="b">
        <v>0</v>
      </c>
    </row>
    <row r="1879" spans="1:68" x14ac:dyDescent="0.2">
      <c r="A1879" s="1" t="s">
        <v>3960</v>
      </c>
      <c r="B1879" s="1" t="s">
        <v>2842</v>
      </c>
      <c r="C1879" s="2" t="d">
        <v>2026-07-12</v>
      </c>
      <c r="D1879">
        <v>6</v>
      </c>
      <c r="E1879" s="1" t="s">
        <v>61</v>
      </c>
      <c r="F1879">
        <v>6</v>
      </c>
      <c r="G1879">
        <v>9</v>
      </c>
      <c r="H1879">
        <v>8</v>
      </c>
      <c r="I1879">
        <v>0</v>
      </c>
      <c r="J1879">
        <v>1</v>
      </c>
      <c r="K1879">
        <v>600</v>
      </c>
      <c r="L1879">
        <v>0</v>
      </c>
      <c r="M1879" s="1" t="s">
        <v>3961</v>
      </c>
      <c r="N1879" s="1" t="s">
        <v>63</v>
      </c>
      <c r="O1879" s="1" t="s">
        <v>2859</v>
      </c>
      <c r="P1879">
        <v>6</v>
      </c>
      <c r="Q1879">
        <v>600</v>
      </c>
      <c r="R1879">
        <v>5800</v>
      </c>
      <c r="S1879">
        <v>0</v>
      </c>
      <c r="T1879">
        <v>48</v>
      </c>
      <c r="U1879">
        <v>6</v>
      </c>
      <c r="V1879">
        <v>32</v>
      </c>
      <c r="W1879">
        <v>9316.49</v>
      </c>
      <c r="X1879">
        <v>5.333333333333333</v>
      </c>
      <c r="Y1879">
        <v>1552.7483333333332</v>
      </c>
      <c r="Z1879">
        <v>14.5</v>
      </c>
      <c r="AA1879">
        <v>12.827326730555555</v>
      </c>
      <c r="AB1879">
        <v>1</v>
      </c>
      <c r="AC1879">
        <v>5.8708444444445498E-3</v>
      </c>
      <c r="AD1879">
        <v>6.337671388888888E-2</v>
      </c>
      <c r="AE1879">
        <v>1.3931775801891788</v>
      </c>
      <c r="AF1879">
        <v>0.6</v>
      </c>
      <c r="AG1879">
        <v>2.0565542861111115</v>
      </c>
      <c r="AH1879">
        <v>0</v>
      </c>
      <c r="AI1879">
        <v>9.6985502138888879</v>
      </c>
      <c r="AJ1879">
        <v>240</v>
      </c>
      <c r="AK1879">
        <v>31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 s="1" t="s">
        <v>125</v>
      </c>
      <c r="AT1879">
        <v>1</v>
      </c>
      <c r="AU1879">
        <v>8.3590654166666667</v>
      </c>
      <c r="AV1879">
        <v>83.4509647</v>
      </c>
      <c r="AW1879">
        <v>5</v>
      </c>
      <c r="AX1879">
        <v>0.16666666666666666</v>
      </c>
      <c r="AY1879">
        <v>0</v>
      </c>
      <c r="AZ1879">
        <v>40</v>
      </c>
      <c r="BA1879">
        <v>0.27863551388888891</v>
      </c>
      <c r="BB1879">
        <v>8.9732220107526878E-2</v>
      </c>
      <c r="BC1879">
        <v>4</v>
      </c>
      <c r="BD1879">
        <v>27</v>
      </c>
      <c r="BE1879">
        <v>1</v>
      </c>
      <c r="BF1879">
        <v>0</v>
      </c>
      <c r="BG1879" s="1" t="s">
        <v>66</v>
      </c>
      <c r="BH1879" s="1" t="s">
        <v>6892</v>
      </c>
      <c r="BI1879" s="1" t="s">
        <v>6889</v>
      </c>
      <c r="BJ1879" s="1" t="s">
        <v>6893</v>
      </c>
      <c r="BK1879">
        <v>1900</v>
      </c>
      <c r="BL1879">
        <v>2.8</v>
      </c>
      <c r="BM1879" s="5" t="d">
        <v>02:30:00.00000000000040275</v>
      </c>
      <c r="BN1879" s="5" t="d">
        <v>03:00:00.000</v>
      </c>
      <c r="BO1879">
        <v>2</v>
      </c>
      <c r="BP1879" t="b">
        <v>0</v>
      </c>
    </row>
    <row r="1880" spans="1:68" x14ac:dyDescent="0.2">
      <c r="A1880" s="1" t="s">
        <v>3962</v>
      </c>
      <c r="B1880" s="1" t="s">
        <v>2842</v>
      </c>
      <c r="C1880" s="2" t="d">
        <v>2026-07-12</v>
      </c>
      <c r="D1880">
        <v>7</v>
      </c>
      <c r="E1880" s="1" t="s">
        <v>61</v>
      </c>
      <c r="F1880">
        <v>3</v>
      </c>
      <c r="G1880">
        <v>9</v>
      </c>
      <c r="H1880">
        <v>8</v>
      </c>
      <c r="I1880">
        <v>0</v>
      </c>
      <c r="J1880">
        <v>1</v>
      </c>
      <c r="K1880">
        <v>600</v>
      </c>
      <c r="L1880">
        <v>0</v>
      </c>
      <c r="M1880" s="1" t="s">
        <v>3963</v>
      </c>
      <c r="N1880" s="1" t="s">
        <v>63</v>
      </c>
      <c r="O1880" s="1" t="s">
        <v>2862</v>
      </c>
      <c r="P1880">
        <v>3</v>
      </c>
      <c r="Q1880">
        <v>600</v>
      </c>
      <c r="R1880">
        <v>5200</v>
      </c>
      <c r="S1880">
        <v>0</v>
      </c>
      <c r="T1880">
        <v>48</v>
      </c>
      <c r="U1880">
        <v>3</v>
      </c>
      <c r="V1880">
        <v>17</v>
      </c>
      <c r="W1880">
        <v>4240.43</v>
      </c>
      <c r="X1880">
        <v>5.666666666666667</v>
      </c>
      <c r="Y1880">
        <v>1413.4766666666667</v>
      </c>
      <c r="Z1880">
        <v>13.333333333333334</v>
      </c>
      <c r="AA1880">
        <v>9.906969761111112</v>
      </c>
      <c r="AB1880">
        <v>0</v>
      </c>
      <c r="AC1880">
        <v>0</v>
      </c>
      <c r="AD1880">
        <v>0.13369706666666667</v>
      </c>
      <c r="AE1880">
        <v>1.418094528030694</v>
      </c>
      <c r="AF1880">
        <v>0.48888888888888887</v>
      </c>
      <c r="AG1880">
        <v>2.0406804777777778</v>
      </c>
      <c r="AH1880">
        <v>0</v>
      </c>
      <c r="AI1880">
        <v>6.9662892722222223</v>
      </c>
      <c r="AJ1880">
        <v>120</v>
      </c>
      <c r="AK1880">
        <v>31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 s="1" t="s">
        <v>70</v>
      </c>
      <c r="AT1880">
        <v>0</v>
      </c>
      <c r="AU1880">
        <v>4.2542835666666665</v>
      </c>
      <c r="AV1880">
        <v>56.664714500000002</v>
      </c>
      <c r="AW1880">
        <v>4</v>
      </c>
      <c r="AX1880">
        <v>0</v>
      </c>
      <c r="AY1880">
        <v>0</v>
      </c>
      <c r="AZ1880">
        <v>40</v>
      </c>
      <c r="BA1880">
        <v>0.14180945222222222</v>
      </c>
      <c r="BB1880">
        <v>6.0929800537634408E-2</v>
      </c>
      <c r="BC1880">
        <v>3</v>
      </c>
      <c r="BD1880">
        <v>28</v>
      </c>
      <c r="BE1880">
        <v>1</v>
      </c>
      <c r="BF1880">
        <v>0</v>
      </c>
      <c r="BG1880" s="1" t="s">
        <v>66</v>
      </c>
      <c r="BH1880" s="1" t="s">
        <v>6892</v>
      </c>
      <c r="BI1880" s="1" t="s">
        <v>6889</v>
      </c>
      <c r="BJ1880" s="1" t="s">
        <v>6893</v>
      </c>
      <c r="BK1880">
        <v>1900</v>
      </c>
      <c r="BL1880">
        <v>2.8</v>
      </c>
      <c r="BM1880" s="5" t="d">
        <v>03:00:00.000</v>
      </c>
      <c r="BN1880" s="5" t="d">
        <v>03:30:00.00000000000079875</v>
      </c>
      <c r="BO1880">
        <v>3</v>
      </c>
      <c r="BP1880" t="b">
        <v>0</v>
      </c>
    </row>
    <row r="1881" spans="1:68" x14ac:dyDescent="0.2">
      <c r="A1881" s="1" t="s">
        <v>3964</v>
      </c>
      <c r="B1881" s="1" t="s">
        <v>2842</v>
      </c>
      <c r="C1881" s="2" t="d">
        <v>2026-07-12</v>
      </c>
      <c r="D1881">
        <v>8</v>
      </c>
      <c r="E1881" s="1" t="s">
        <v>61</v>
      </c>
      <c r="F1881">
        <v>5</v>
      </c>
      <c r="G1881">
        <v>9</v>
      </c>
      <c r="H1881">
        <v>8</v>
      </c>
      <c r="I1881">
        <v>0</v>
      </c>
      <c r="J1881">
        <v>1</v>
      </c>
      <c r="K1881">
        <v>600</v>
      </c>
      <c r="L1881">
        <v>0</v>
      </c>
      <c r="M1881" s="1" t="s">
        <v>3965</v>
      </c>
      <c r="N1881" s="1" t="s">
        <v>63</v>
      </c>
      <c r="O1881" s="1" t="s">
        <v>2865</v>
      </c>
      <c r="P1881">
        <v>5</v>
      </c>
      <c r="Q1881">
        <v>600</v>
      </c>
      <c r="R1881">
        <v>4600</v>
      </c>
      <c r="S1881">
        <v>0</v>
      </c>
      <c r="T1881">
        <v>48</v>
      </c>
      <c r="U1881">
        <v>5</v>
      </c>
      <c r="V1881">
        <v>23</v>
      </c>
      <c r="W1881">
        <v>6505.9</v>
      </c>
      <c r="X1881">
        <v>4.5999999999999996</v>
      </c>
      <c r="Y1881">
        <v>1301.1799999999998</v>
      </c>
      <c r="Z1881">
        <v>13.8</v>
      </c>
      <c r="AA1881">
        <v>10.343419176666668</v>
      </c>
      <c r="AB1881">
        <v>0</v>
      </c>
      <c r="AC1881">
        <v>0</v>
      </c>
      <c r="AD1881">
        <v>0.18622196333333332</v>
      </c>
      <c r="AE1881">
        <v>1.0966710137013014</v>
      </c>
      <c r="AF1881">
        <v>0.59666666666666668</v>
      </c>
      <c r="AG1881">
        <v>1.8795596333333333</v>
      </c>
      <c r="AH1881">
        <v>0</v>
      </c>
      <c r="AI1881">
        <v>7.5905261933333339</v>
      </c>
      <c r="AJ1881">
        <v>200</v>
      </c>
      <c r="AK1881">
        <v>31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 s="1" t="s">
        <v>70</v>
      </c>
      <c r="AT1881">
        <v>0</v>
      </c>
      <c r="AU1881">
        <v>5.4833550000000004</v>
      </c>
      <c r="AV1881">
        <v>44.522914933333332</v>
      </c>
      <c r="AW1881">
        <v>3</v>
      </c>
      <c r="AX1881">
        <v>0</v>
      </c>
      <c r="AY1881">
        <v>0</v>
      </c>
      <c r="AZ1881">
        <v>40</v>
      </c>
      <c r="BA1881">
        <v>0.18277850000000001</v>
      </c>
      <c r="BB1881">
        <v>4.7874102078853044E-2</v>
      </c>
      <c r="BC1881">
        <v>3</v>
      </c>
      <c r="BD1881">
        <v>28</v>
      </c>
      <c r="BE1881">
        <v>1</v>
      </c>
      <c r="BF1881">
        <v>0</v>
      </c>
      <c r="BG1881" s="1" t="s">
        <v>66</v>
      </c>
      <c r="BH1881" s="1" t="s">
        <v>6892</v>
      </c>
      <c r="BI1881" s="1" t="s">
        <v>6889</v>
      </c>
      <c r="BJ1881" s="1" t="s">
        <v>6893</v>
      </c>
      <c r="BK1881">
        <v>1900</v>
      </c>
      <c r="BL1881">
        <v>2.8</v>
      </c>
      <c r="BM1881" s="5" t="d">
        <v>03:30:00.00000000000079875</v>
      </c>
      <c r="BN1881" s="5" t="d">
        <v>03:59:59.99999999999920125</v>
      </c>
      <c r="BO1881">
        <v>3</v>
      </c>
      <c r="BP1881" t="b">
        <v>0</v>
      </c>
    </row>
    <row r="1882" spans="1:68" x14ac:dyDescent="0.2">
      <c r="A1882" s="1" t="s">
        <v>3966</v>
      </c>
      <c r="B1882" s="1" t="s">
        <v>2842</v>
      </c>
      <c r="C1882" s="2" t="d">
        <v>2026-07-12</v>
      </c>
      <c r="D1882">
        <v>9</v>
      </c>
      <c r="E1882" s="1" t="s">
        <v>61</v>
      </c>
      <c r="F1882">
        <v>9</v>
      </c>
      <c r="G1882">
        <v>9</v>
      </c>
      <c r="H1882">
        <v>8</v>
      </c>
      <c r="I1882">
        <v>0</v>
      </c>
      <c r="J1882">
        <v>1</v>
      </c>
      <c r="K1882">
        <v>600</v>
      </c>
      <c r="L1882">
        <v>0</v>
      </c>
      <c r="M1882" s="1" t="s">
        <v>3967</v>
      </c>
      <c r="N1882" s="1" t="s">
        <v>63</v>
      </c>
      <c r="O1882" s="1" t="s">
        <v>2987</v>
      </c>
      <c r="P1882">
        <v>9</v>
      </c>
      <c r="Q1882">
        <v>600</v>
      </c>
      <c r="R1882">
        <v>4000</v>
      </c>
      <c r="S1882">
        <v>0</v>
      </c>
      <c r="T1882">
        <v>48</v>
      </c>
      <c r="U1882">
        <v>9</v>
      </c>
      <c r="V1882">
        <v>44</v>
      </c>
      <c r="W1882">
        <v>9402.5400000000009</v>
      </c>
      <c r="X1882">
        <v>4.8888888888888893</v>
      </c>
      <c r="Y1882">
        <v>1044.7266666666667</v>
      </c>
      <c r="Z1882">
        <v>14.444444444444445</v>
      </c>
      <c r="AA1882">
        <v>13.414986527777778</v>
      </c>
      <c r="AB1882">
        <v>3</v>
      </c>
      <c r="AC1882">
        <v>0.2015190240740744</v>
      </c>
      <c r="AD1882">
        <v>0.54792523518518521</v>
      </c>
      <c r="AE1882">
        <v>1.2505082420569518</v>
      </c>
      <c r="AF1882">
        <v>0.72037037037037033</v>
      </c>
      <c r="AG1882">
        <v>2.5188038425925923</v>
      </c>
      <c r="AH1882">
        <v>0</v>
      </c>
      <c r="AI1882">
        <v>9.9350715685185182</v>
      </c>
      <c r="AJ1882">
        <v>360</v>
      </c>
      <c r="AK1882">
        <v>31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 s="1" t="s">
        <v>65</v>
      </c>
      <c r="AT1882">
        <v>2</v>
      </c>
      <c r="AU1882">
        <v>11.254574099999999</v>
      </c>
      <c r="AV1882">
        <v>124.65177785</v>
      </c>
      <c r="AW1882">
        <v>7</v>
      </c>
      <c r="AX1882">
        <v>0.33333333333333331</v>
      </c>
      <c r="AY1882">
        <v>0</v>
      </c>
      <c r="AZ1882">
        <v>40</v>
      </c>
      <c r="BA1882">
        <v>0.37515246999999996</v>
      </c>
      <c r="BB1882">
        <v>0.13403416973118279</v>
      </c>
      <c r="BC1882">
        <v>6</v>
      </c>
      <c r="BD1882">
        <v>25</v>
      </c>
      <c r="BE1882">
        <v>1</v>
      </c>
      <c r="BF1882">
        <v>0</v>
      </c>
      <c r="BG1882" s="1" t="s">
        <v>83</v>
      </c>
      <c r="BH1882" s="1" t="s">
        <v>6892</v>
      </c>
      <c r="BI1882" s="1" t="s">
        <v>6889</v>
      </c>
      <c r="BJ1882" s="1" t="s">
        <v>6893</v>
      </c>
      <c r="BK1882">
        <v>1900</v>
      </c>
      <c r="BL1882">
        <v>2.8</v>
      </c>
      <c r="BM1882" s="5" t="d">
        <v>03:59:59.99999999999920125</v>
      </c>
      <c r="BN1882" s="5" t="d">
        <v>04:30:00.000</v>
      </c>
      <c r="BO1882">
        <v>4</v>
      </c>
      <c r="BP1882" t="b">
        <v>0</v>
      </c>
    </row>
    <row r="1883" spans="1:68" x14ac:dyDescent="0.2">
      <c r="A1883" s="1" t="s">
        <v>3968</v>
      </c>
      <c r="B1883" s="1" t="s">
        <v>2842</v>
      </c>
      <c r="C1883" s="2" t="d">
        <v>2026-07-12</v>
      </c>
      <c r="D1883">
        <v>10</v>
      </c>
      <c r="E1883" s="1" t="s">
        <v>61</v>
      </c>
      <c r="F1883">
        <v>4</v>
      </c>
      <c r="G1883">
        <v>9</v>
      </c>
      <c r="H1883">
        <v>8</v>
      </c>
      <c r="I1883">
        <v>0</v>
      </c>
      <c r="J1883">
        <v>1</v>
      </c>
      <c r="K1883">
        <v>600</v>
      </c>
      <c r="L1883">
        <v>0</v>
      </c>
      <c r="M1883" s="1" t="s">
        <v>3969</v>
      </c>
      <c r="N1883" s="1" t="s">
        <v>63</v>
      </c>
      <c r="O1883" s="1" t="s">
        <v>2844</v>
      </c>
      <c r="P1883">
        <v>4</v>
      </c>
      <c r="Q1883">
        <v>600</v>
      </c>
      <c r="R1883">
        <v>3400</v>
      </c>
      <c r="S1883">
        <v>0</v>
      </c>
      <c r="T1883">
        <v>48</v>
      </c>
      <c r="U1883">
        <v>4</v>
      </c>
      <c r="V1883">
        <v>22</v>
      </c>
      <c r="W1883">
        <v>4416.67</v>
      </c>
      <c r="X1883">
        <v>5.5</v>
      </c>
      <c r="Y1883">
        <v>1104.1675</v>
      </c>
      <c r="Z1883">
        <v>14.5</v>
      </c>
      <c r="AA1883">
        <v>11.433086537499999</v>
      </c>
      <c r="AB1883">
        <v>0</v>
      </c>
      <c r="AC1883">
        <v>0</v>
      </c>
      <c r="AD1883">
        <v>0</v>
      </c>
      <c r="AE1883">
        <v>1.5705364692167529</v>
      </c>
      <c r="AF1883">
        <v>0.625</v>
      </c>
      <c r="AG1883">
        <v>2.1955364625000002</v>
      </c>
      <c r="AH1883">
        <v>0</v>
      </c>
      <c r="AI1883">
        <v>8.1542167375000005</v>
      </c>
      <c r="AJ1883">
        <v>160</v>
      </c>
      <c r="AK1883">
        <v>31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 s="1" t="s">
        <v>70</v>
      </c>
      <c r="AT1883">
        <v>0</v>
      </c>
      <c r="AU1883">
        <v>6.28214585</v>
      </c>
      <c r="AV1883">
        <v>78.467281983333336</v>
      </c>
      <c r="AW1883">
        <v>6</v>
      </c>
      <c r="AX1883">
        <v>0</v>
      </c>
      <c r="AY1883">
        <v>0</v>
      </c>
      <c r="AZ1883">
        <v>40</v>
      </c>
      <c r="BA1883">
        <v>0.20940486166666666</v>
      </c>
      <c r="BB1883">
        <v>8.4373421487455205E-2</v>
      </c>
      <c r="BC1883">
        <v>4</v>
      </c>
      <c r="BD1883">
        <v>27</v>
      </c>
      <c r="BE1883">
        <v>1</v>
      </c>
      <c r="BF1883">
        <v>0</v>
      </c>
      <c r="BG1883" s="1" t="s">
        <v>66</v>
      </c>
      <c r="BH1883" s="1" t="s">
        <v>6892</v>
      </c>
      <c r="BI1883" s="1" t="s">
        <v>6889</v>
      </c>
      <c r="BJ1883" s="1" t="s">
        <v>6893</v>
      </c>
      <c r="BK1883">
        <v>1900</v>
      </c>
      <c r="BL1883">
        <v>2.8</v>
      </c>
      <c r="BM1883" s="5" t="d">
        <v>04:30:00.000</v>
      </c>
      <c r="BN1883" s="5" t="d">
        <v>05:00:00.00000000000079875</v>
      </c>
      <c r="BO1883">
        <v>4</v>
      </c>
      <c r="BP1883" t="b">
        <v>0</v>
      </c>
    </row>
    <row r="1884" spans="1:68" x14ac:dyDescent="0.2">
      <c r="A1884" s="1" t="s">
        <v>3970</v>
      </c>
      <c r="B1884" s="1" t="s">
        <v>2842</v>
      </c>
      <c r="C1884" s="2" t="d">
        <v>2026-07-12</v>
      </c>
      <c r="D1884">
        <v>11</v>
      </c>
      <c r="E1884" s="1" t="s">
        <v>61</v>
      </c>
      <c r="F1884">
        <v>8</v>
      </c>
      <c r="G1884">
        <v>9</v>
      </c>
      <c r="H1884">
        <v>8</v>
      </c>
      <c r="I1884">
        <v>0</v>
      </c>
      <c r="J1884">
        <v>1</v>
      </c>
      <c r="K1884">
        <v>600</v>
      </c>
      <c r="L1884">
        <v>0</v>
      </c>
      <c r="M1884" s="1" t="s">
        <v>3971</v>
      </c>
      <c r="N1884" s="1" t="s">
        <v>63</v>
      </c>
      <c r="O1884" s="1" t="s">
        <v>2847</v>
      </c>
      <c r="P1884">
        <v>8</v>
      </c>
      <c r="Q1884">
        <v>600</v>
      </c>
      <c r="R1884">
        <v>2800</v>
      </c>
      <c r="S1884">
        <v>0</v>
      </c>
      <c r="T1884">
        <v>48</v>
      </c>
      <c r="U1884">
        <v>8</v>
      </c>
      <c r="V1884">
        <v>36</v>
      </c>
      <c r="W1884">
        <v>8484.0300000000007</v>
      </c>
      <c r="X1884">
        <v>4.5</v>
      </c>
      <c r="Y1884">
        <v>1060.5037500000001</v>
      </c>
      <c r="Z1884">
        <v>14.25</v>
      </c>
      <c r="AA1884">
        <v>12.447477252083333</v>
      </c>
      <c r="AB1884">
        <v>2</v>
      </c>
      <c r="AC1884">
        <v>3.91166083333334E-2</v>
      </c>
      <c r="AD1884">
        <v>0.1136428125</v>
      </c>
      <c r="AE1884">
        <v>1.18676840691911</v>
      </c>
      <c r="AF1884">
        <v>0.64583333333333337</v>
      </c>
      <c r="AG1884">
        <v>1.9462445458333333</v>
      </c>
      <c r="AH1884">
        <v>0</v>
      </c>
      <c r="AI1884">
        <v>9.8345660312500005</v>
      </c>
      <c r="AJ1884">
        <v>320</v>
      </c>
      <c r="AK1884">
        <v>31</v>
      </c>
      <c r="AL1884">
        <v>1</v>
      </c>
      <c r="AM1884">
        <v>1</v>
      </c>
      <c r="AN1884">
        <v>1</v>
      </c>
      <c r="AO1884">
        <v>0</v>
      </c>
      <c r="AP1884">
        <v>0</v>
      </c>
      <c r="AQ1884">
        <v>0</v>
      </c>
      <c r="AR1884">
        <v>1040.44</v>
      </c>
      <c r="AS1884" s="1" t="s">
        <v>125</v>
      </c>
      <c r="AT1884">
        <v>1</v>
      </c>
      <c r="AU1884">
        <v>9.4941471833333324</v>
      </c>
      <c r="AV1884">
        <v>93.125540700000002</v>
      </c>
      <c r="AW1884">
        <v>6</v>
      </c>
      <c r="AX1884">
        <v>0.25</v>
      </c>
      <c r="AY1884">
        <v>0.125</v>
      </c>
      <c r="AZ1884">
        <v>40</v>
      </c>
      <c r="BA1884">
        <v>0.31647157277777777</v>
      </c>
      <c r="BB1884">
        <v>0.10013499000000001</v>
      </c>
      <c r="BC1884">
        <v>5</v>
      </c>
      <c r="BD1884">
        <v>26</v>
      </c>
      <c r="BE1884">
        <v>1</v>
      </c>
      <c r="BF1884">
        <v>0</v>
      </c>
      <c r="BG1884" s="1" t="s">
        <v>209</v>
      </c>
      <c r="BH1884" s="1" t="s">
        <v>6892</v>
      </c>
      <c r="BI1884" s="1" t="s">
        <v>6889</v>
      </c>
      <c r="BJ1884" s="1" t="s">
        <v>6893</v>
      </c>
      <c r="BK1884">
        <v>1900</v>
      </c>
      <c r="BL1884">
        <v>2.8</v>
      </c>
      <c r="BM1884" s="5" t="d">
        <v>05:00:00.00000000000079875</v>
      </c>
      <c r="BN1884" s="5" t="d">
        <v>05:29:59.99999999999920125</v>
      </c>
      <c r="BO1884">
        <v>5</v>
      </c>
      <c r="BP1884" t="b">
        <v>0</v>
      </c>
    </row>
    <row r="1885" spans="1:68" x14ac:dyDescent="0.2">
      <c r="A1885" s="1" t="s">
        <v>3972</v>
      </c>
      <c r="B1885" s="1" t="s">
        <v>2842</v>
      </c>
      <c r="C1885" s="2" t="d">
        <v>2026-07-12</v>
      </c>
      <c r="D1885">
        <v>12</v>
      </c>
      <c r="E1885" s="1" t="s">
        <v>61</v>
      </c>
      <c r="F1885">
        <v>4</v>
      </c>
      <c r="G1885">
        <v>9</v>
      </c>
      <c r="H1885">
        <v>8</v>
      </c>
      <c r="I1885">
        <v>0</v>
      </c>
      <c r="J1885">
        <v>1</v>
      </c>
      <c r="K1885">
        <v>600</v>
      </c>
      <c r="L1885">
        <v>0</v>
      </c>
      <c r="M1885" s="1" t="s">
        <v>3955</v>
      </c>
      <c r="N1885" s="1" t="s">
        <v>63</v>
      </c>
      <c r="O1885" s="1" t="s">
        <v>2974</v>
      </c>
      <c r="P1885">
        <v>4</v>
      </c>
      <c r="Q1885">
        <v>600</v>
      </c>
      <c r="R1885">
        <v>2200</v>
      </c>
      <c r="S1885">
        <v>0</v>
      </c>
      <c r="T1885">
        <v>48</v>
      </c>
      <c r="U1885">
        <v>4</v>
      </c>
      <c r="V1885">
        <v>22</v>
      </c>
      <c r="W1885">
        <v>4695.18</v>
      </c>
      <c r="X1885">
        <v>5.5</v>
      </c>
      <c r="Y1885">
        <v>1173.7950000000001</v>
      </c>
      <c r="Z1885">
        <v>14.25</v>
      </c>
      <c r="AA1885">
        <v>12.286954483333334</v>
      </c>
      <c r="AB1885">
        <v>1</v>
      </c>
      <c r="AC1885">
        <v>0.76290835000000001</v>
      </c>
      <c r="AD1885">
        <v>1.6685575000000001E-2</v>
      </c>
      <c r="AE1885">
        <v>1.511989956249989</v>
      </c>
      <c r="AF1885">
        <v>0.52083333333333337</v>
      </c>
      <c r="AG1885">
        <v>2.0495088541666666</v>
      </c>
      <c r="AH1885">
        <v>0</v>
      </c>
      <c r="AI1885">
        <v>9.2374456125000002</v>
      </c>
      <c r="AJ1885">
        <v>160</v>
      </c>
      <c r="AK1885">
        <v>31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 s="1" t="s">
        <v>65</v>
      </c>
      <c r="AT1885">
        <v>1</v>
      </c>
      <c r="AU1885">
        <v>6.047959783333333</v>
      </c>
      <c r="AV1885">
        <v>72.502149450000005</v>
      </c>
      <c r="AW1885">
        <v>4</v>
      </c>
      <c r="AX1885">
        <v>0.25</v>
      </c>
      <c r="AY1885">
        <v>0</v>
      </c>
      <c r="AZ1885">
        <v>40</v>
      </c>
      <c r="BA1885">
        <v>0.20159865944444444</v>
      </c>
      <c r="BB1885">
        <v>7.7959300483870966E-2</v>
      </c>
      <c r="BC1885">
        <v>4</v>
      </c>
      <c r="BD1885">
        <v>27</v>
      </c>
      <c r="BE1885">
        <v>1</v>
      </c>
      <c r="BF1885">
        <v>0</v>
      </c>
      <c r="BG1885" s="1" t="s">
        <v>83</v>
      </c>
      <c r="BH1885" s="1" t="s">
        <v>6892</v>
      </c>
      <c r="BI1885" s="1" t="s">
        <v>6889</v>
      </c>
      <c r="BJ1885" s="1" t="s">
        <v>6893</v>
      </c>
      <c r="BK1885">
        <v>1900</v>
      </c>
      <c r="BL1885">
        <v>2.8</v>
      </c>
      <c r="BM1885" s="5" t="d">
        <v>05:29:59.99999999999920125</v>
      </c>
      <c r="BN1885" s="5" t="d">
        <v>06:00:00.000</v>
      </c>
      <c r="BO1885">
        <v>5</v>
      </c>
      <c r="BP1885" t="b">
        <v>0</v>
      </c>
    </row>
    <row r="1886" spans="1:68" x14ac:dyDescent="0.2">
      <c r="A1886" s="1" t="s">
        <v>3973</v>
      </c>
      <c r="B1886" s="1" t="s">
        <v>2842</v>
      </c>
      <c r="C1886" s="2" t="d">
        <v>2026-07-12</v>
      </c>
      <c r="D1886">
        <v>13</v>
      </c>
      <c r="E1886" s="1" t="s">
        <v>95</v>
      </c>
      <c r="F1886">
        <v>7</v>
      </c>
      <c r="G1886">
        <v>9</v>
      </c>
      <c r="H1886">
        <v>3</v>
      </c>
      <c r="I1886">
        <v>2</v>
      </c>
      <c r="J1886">
        <v>4</v>
      </c>
      <c r="K1886">
        <v>225</v>
      </c>
      <c r="L1886">
        <v>1</v>
      </c>
      <c r="M1886" s="1" t="s">
        <v>2874</v>
      </c>
      <c r="N1886" s="1" t="s">
        <v>3974</v>
      </c>
      <c r="O1886" s="1" t="s">
        <v>3975</v>
      </c>
      <c r="P1886">
        <v>1.75</v>
      </c>
      <c r="Q1886">
        <v>225</v>
      </c>
      <c r="R1886">
        <v>1975</v>
      </c>
      <c r="S1886">
        <v>1</v>
      </c>
      <c r="T1886">
        <v>47</v>
      </c>
      <c r="U1886">
        <v>7</v>
      </c>
      <c r="V1886">
        <v>36</v>
      </c>
      <c r="W1886">
        <v>8371.64</v>
      </c>
      <c r="X1886">
        <v>5.1428571428571432</v>
      </c>
      <c r="Y1886">
        <v>1195.9485714285713</v>
      </c>
      <c r="Z1886">
        <v>14</v>
      </c>
      <c r="AA1886">
        <v>11.703597209523808</v>
      </c>
      <c r="AB1886">
        <v>2</v>
      </c>
      <c r="AC1886">
        <v>0.51935943809523821</v>
      </c>
      <c r="AD1886">
        <v>0</v>
      </c>
      <c r="AE1886">
        <v>1.4089710458804443</v>
      </c>
      <c r="AF1886">
        <v>0.56190476190476191</v>
      </c>
      <c r="AG1886">
        <v>1.9708758</v>
      </c>
      <c r="AH1886">
        <v>0</v>
      </c>
      <c r="AI1886">
        <v>8.6779595</v>
      </c>
      <c r="AJ1886">
        <v>280</v>
      </c>
      <c r="AK1886">
        <v>31</v>
      </c>
      <c r="AL1886">
        <v>1</v>
      </c>
      <c r="AM1886">
        <v>1</v>
      </c>
      <c r="AN1886">
        <v>0</v>
      </c>
      <c r="AO1886">
        <v>0</v>
      </c>
      <c r="AP1886">
        <v>1</v>
      </c>
      <c r="AQ1886">
        <v>0</v>
      </c>
      <c r="AR1886">
        <v>182.02</v>
      </c>
      <c r="AS1886" s="1" t="s">
        <v>125</v>
      </c>
      <c r="AT1886">
        <v>1</v>
      </c>
      <c r="AU1886">
        <v>9.8627972666666679</v>
      </c>
      <c r="AV1886">
        <v>62.026532649999993</v>
      </c>
      <c r="AW1886">
        <v>5</v>
      </c>
      <c r="AX1886">
        <v>0.2857142857142857</v>
      </c>
      <c r="AY1886">
        <v>0.14285714285714285</v>
      </c>
      <c r="AZ1886">
        <v>40</v>
      </c>
      <c r="BA1886">
        <v>8.2189977222222238E-2</v>
      </c>
      <c r="BB1886">
        <v>6.669519639784946E-2</v>
      </c>
      <c r="BC1886">
        <v>3</v>
      </c>
      <c r="BD1886">
        <v>28</v>
      </c>
      <c r="BE1886">
        <v>1</v>
      </c>
      <c r="BF1886">
        <v>3</v>
      </c>
      <c r="BG1886" s="1" t="s">
        <v>99</v>
      </c>
      <c r="BH1886" s="1" t="s">
        <v>6892</v>
      </c>
      <c r="BI1886" s="1" t="s">
        <v>6889</v>
      </c>
      <c r="BJ1886" s="1" t="s">
        <v>6893</v>
      </c>
      <c r="BK1886">
        <v>1900</v>
      </c>
      <c r="BL1886">
        <v>2.8</v>
      </c>
      <c r="BM1886" s="5" t="d">
        <v>06:00:00.000</v>
      </c>
      <c r="BN1886" s="5" t="d">
        <v>06:29:59.9999999999984025</v>
      </c>
      <c r="BO1886">
        <v>6</v>
      </c>
      <c r="BP1886" t="b">
        <v>0</v>
      </c>
    </row>
    <row r="1887" spans="1:68" x14ac:dyDescent="0.2">
      <c r="A1887" s="1" t="s">
        <v>3976</v>
      </c>
      <c r="B1887" s="1" t="s">
        <v>2842</v>
      </c>
      <c r="C1887" s="2" t="d">
        <v>2026-07-12</v>
      </c>
      <c r="D1887">
        <v>14</v>
      </c>
      <c r="E1887" s="1" t="s">
        <v>95</v>
      </c>
      <c r="F1887">
        <v>3</v>
      </c>
      <c r="G1887">
        <v>9</v>
      </c>
      <c r="H1887">
        <v>3</v>
      </c>
      <c r="I1887">
        <v>2</v>
      </c>
      <c r="J1887">
        <v>4</v>
      </c>
      <c r="K1887">
        <v>225</v>
      </c>
      <c r="L1887">
        <v>1</v>
      </c>
      <c r="M1887" s="1" t="s">
        <v>2878</v>
      </c>
      <c r="N1887" s="1" t="s">
        <v>2997</v>
      </c>
      <c r="O1887" s="1" t="s">
        <v>3977</v>
      </c>
      <c r="P1887">
        <v>0.75</v>
      </c>
      <c r="Q1887">
        <v>225</v>
      </c>
      <c r="R1887">
        <v>1750</v>
      </c>
      <c r="S1887">
        <v>1</v>
      </c>
      <c r="T1887">
        <v>46</v>
      </c>
      <c r="U1887">
        <v>3</v>
      </c>
      <c r="V1887">
        <v>17</v>
      </c>
      <c r="W1887">
        <v>4078.49</v>
      </c>
      <c r="X1887">
        <v>5.666666666666667</v>
      </c>
      <c r="Y1887">
        <v>1359.4966666666667</v>
      </c>
      <c r="Z1887">
        <v>13</v>
      </c>
      <c r="AA1887">
        <v>9.5358642611111097</v>
      </c>
      <c r="AB1887">
        <v>0</v>
      </c>
      <c r="AC1887">
        <v>0</v>
      </c>
      <c r="AD1887">
        <v>0</v>
      </c>
      <c r="AE1887">
        <v>1.41575613772787</v>
      </c>
      <c r="AF1887">
        <v>0.58333333333333337</v>
      </c>
      <c r="AG1887">
        <v>1.9990894666666665</v>
      </c>
      <c r="AH1887">
        <v>0</v>
      </c>
      <c r="AI1887">
        <v>7.0256636777777777</v>
      </c>
      <c r="AJ1887">
        <v>120</v>
      </c>
      <c r="AK1887">
        <v>31</v>
      </c>
      <c r="AL1887">
        <v>1</v>
      </c>
      <c r="AM1887">
        <v>1</v>
      </c>
      <c r="AN1887">
        <v>0</v>
      </c>
      <c r="AO1887">
        <v>0</v>
      </c>
      <c r="AP1887">
        <v>1</v>
      </c>
      <c r="AQ1887">
        <v>0</v>
      </c>
      <c r="AR1887">
        <v>292.04000000000002</v>
      </c>
      <c r="AS1887" s="1" t="s">
        <v>70</v>
      </c>
      <c r="AT1887">
        <v>0</v>
      </c>
      <c r="AU1887">
        <v>4.2472684000000003</v>
      </c>
      <c r="AV1887">
        <v>83.25581944999999</v>
      </c>
      <c r="AW1887">
        <v>6</v>
      </c>
      <c r="AX1887">
        <v>0</v>
      </c>
      <c r="AY1887">
        <v>0.33333333333333331</v>
      </c>
      <c r="AZ1887">
        <v>40</v>
      </c>
      <c r="BA1887">
        <v>3.5393903333333337E-2</v>
      </c>
      <c r="BB1887">
        <v>8.9522386505376333E-2</v>
      </c>
      <c r="BC1887">
        <v>4</v>
      </c>
      <c r="BD1887">
        <v>27</v>
      </c>
      <c r="BE1887">
        <v>1</v>
      </c>
      <c r="BF1887">
        <v>3</v>
      </c>
      <c r="BG1887" s="1" t="s">
        <v>99</v>
      </c>
      <c r="BH1887" s="1" t="s">
        <v>6892</v>
      </c>
      <c r="BI1887" s="1" t="s">
        <v>6889</v>
      </c>
      <c r="BJ1887" s="1" t="s">
        <v>6893</v>
      </c>
      <c r="BK1887">
        <v>1900</v>
      </c>
      <c r="BL1887">
        <v>2.8</v>
      </c>
      <c r="BM1887" s="5" t="d">
        <v>06:29:59.9999999999984025</v>
      </c>
      <c r="BN1887" s="5" t="d">
        <v>07:00:00.0000000000015975</v>
      </c>
      <c r="BO1887">
        <v>6</v>
      </c>
      <c r="BP1887" t="b">
        <v>0</v>
      </c>
    </row>
    <row r="1888" spans="1:68" x14ac:dyDescent="0.2">
      <c r="A1888" s="1" t="s">
        <v>3978</v>
      </c>
      <c r="B1888" s="1" t="s">
        <v>2842</v>
      </c>
      <c r="C1888" s="2" t="d">
        <v>2026-07-12</v>
      </c>
      <c r="D1888">
        <v>15</v>
      </c>
      <c r="E1888" s="1" t="s">
        <v>95</v>
      </c>
      <c r="F1888">
        <v>7</v>
      </c>
      <c r="G1888">
        <v>9</v>
      </c>
      <c r="H1888">
        <v>3</v>
      </c>
      <c r="I1888">
        <v>2</v>
      </c>
      <c r="J1888">
        <v>4</v>
      </c>
      <c r="K1888">
        <v>225</v>
      </c>
      <c r="L1888">
        <v>1</v>
      </c>
      <c r="M1888" s="1" t="s">
        <v>3317</v>
      </c>
      <c r="N1888" s="1" t="s">
        <v>2883</v>
      </c>
      <c r="O1888" s="1" t="s">
        <v>3002</v>
      </c>
      <c r="P1888">
        <v>1.75</v>
      </c>
      <c r="Q1888">
        <v>225</v>
      </c>
      <c r="R1888">
        <v>1525</v>
      </c>
      <c r="S1888">
        <v>1</v>
      </c>
      <c r="T1888">
        <v>45</v>
      </c>
      <c r="U1888">
        <v>7</v>
      </c>
      <c r="V1888">
        <v>33</v>
      </c>
      <c r="W1888">
        <v>7819.23</v>
      </c>
      <c r="X1888">
        <v>4.7142857142857144</v>
      </c>
      <c r="Y1888">
        <v>1117.032857142857</v>
      </c>
      <c r="Z1888">
        <v>14.714285714285714</v>
      </c>
      <c r="AA1888">
        <v>13.131588788095238</v>
      </c>
      <c r="AB1888">
        <v>0</v>
      </c>
      <c r="AC1888">
        <v>0</v>
      </c>
      <c r="AD1888">
        <v>0</v>
      </c>
      <c r="AE1888">
        <v>1.1785948943174531</v>
      </c>
      <c r="AF1888">
        <v>0.661904761904762</v>
      </c>
      <c r="AG1888">
        <v>1.8404996476190476</v>
      </c>
      <c r="AH1888">
        <v>0</v>
      </c>
      <c r="AI1888">
        <v>10.357755797619047</v>
      </c>
      <c r="AJ1888">
        <v>280</v>
      </c>
      <c r="AK1888">
        <v>31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 s="1" t="s">
        <v>70</v>
      </c>
      <c r="AT1888">
        <v>0</v>
      </c>
      <c r="AU1888">
        <v>8.2501642000000004</v>
      </c>
      <c r="AV1888">
        <v>82.924805366666675</v>
      </c>
      <c r="AW1888">
        <v>6</v>
      </c>
      <c r="AX1888">
        <v>0</v>
      </c>
      <c r="AY1888">
        <v>0</v>
      </c>
      <c r="AZ1888">
        <v>40</v>
      </c>
      <c r="BA1888">
        <v>6.875136833333334E-2</v>
      </c>
      <c r="BB1888">
        <v>8.916645738351256E-2</v>
      </c>
      <c r="BC1888">
        <v>4</v>
      </c>
      <c r="BD1888">
        <v>27</v>
      </c>
      <c r="BE1888">
        <v>1</v>
      </c>
      <c r="BF1888">
        <v>3</v>
      </c>
      <c r="BG1888" s="1" t="s">
        <v>99</v>
      </c>
      <c r="BH1888" s="1" t="s">
        <v>6892</v>
      </c>
      <c r="BI1888" s="1" t="s">
        <v>6889</v>
      </c>
      <c r="BJ1888" s="1" t="s">
        <v>6893</v>
      </c>
      <c r="BK1888">
        <v>1900</v>
      </c>
      <c r="BL1888">
        <v>2.8</v>
      </c>
      <c r="BM1888" s="5" t="d">
        <v>07:00:00.0000000000015975</v>
      </c>
      <c r="BN1888" s="5" t="d">
        <v>07:30:00.000</v>
      </c>
      <c r="BO1888">
        <v>7</v>
      </c>
      <c r="BP1888" t="b">
        <v>0</v>
      </c>
    </row>
    <row r="1889" spans="1:68" x14ac:dyDescent="0.2">
      <c r="A1889" s="1" t="s">
        <v>3979</v>
      </c>
      <c r="B1889" s="1" t="s">
        <v>2842</v>
      </c>
      <c r="C1889" s="2" t="d">
        <v>2026-07-12</v>
      </c>
      <c r="D1889">
        <v>16</v>
      </c>
      <c r="E1889" s="1" t="s">
        <v>95</v>
      </c>
      <c r="F1889">
        <v>20</v>
      </c>
      <c r="G1889">
        <v>9</v>
      </c>
      <c r="H1889">
        <v>3</v>
      </c>
      <c r="I1889">
        <v>2</v>
      </c>
      <c r="J1889">
        <v>4</v>
      </c>
      <c r="K1889">
        <v>225</v>
      </c>
      <c r="L1889">
        <v>1</v>
      </c>
      <c r="M1889" s="1" t="s">
        <v>3319</v>
      </c>
      <c r="N1889" s="1" t="s">
        <v>3320</v>
      </c>
      <c r="O1889" s="1" t="s">
        <v>2888</v>
      </c>
      <c r="P1889">
        <v>5</v>
      </c>
      <c r="Q1889">
        <v>225</v>
      </c>
      <c r="R1889">
        <v>1300</v>
      </c>
      <c r="S1889">
        <v>1</v>
      </c>
      <c r="T1889">
        <v>44</v>
      </c>
      <c r="U1889">
        <v>20</v>
      </c>
      <c r="V1889">
        <v>88</v>
      </c>
      <c r="W1889">
        <v>20899.98</v>
      </c>
      <c r="X1889">
        <v>4.4000000000000004</v>
      </c>
      <c r="Y1889">
        <v>1044.999</v>
      </c>
      <c r="Z1889">
        <v>13.65</v>
      </c>
      <c r="AA1889">
        <v>10.72311457</v>
      </c>
      <c r="AB1889">
        <v>2</v>
      </c>
      <c r="AC1889">
        <v>5.9989857499999924E-2</v>
      </c>
      <c r="AD1889">
        <v>0</v>
      </c>
      <c r="AE1889">
        <v>1.0910487376380624</v>
      </c>
      <c r="AF1889">
        <v>0.62333333333333329</v>
      </c>
      <c r="AG1889">
        <v>1.7143820608333331</v>
      </c>
      <c r="AH1889">
        <v>0</v>
      </c>
      <c r="AI1889">
        <v>8.0428991641666663</v>
      </c>
      <c r="AJ1889">
        <v>800</v>
      </c>
      <c r="AK1889">
        <v>31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 s="1" t="s">
        <v>125</v>
      </c>
      <c r="AT1889">
        <v>1</v>
      </c>
      <c r="AU1889">
        <v>21.5513881</v>
      </c>
      <c r="AV1889">
        <v>222.34735861666667</v>
      </c>
      <c r="AW1889">
        <v>14</v>
      </c>
      <c r="AX1889">
        <v>0.1</v>
      </c>
      <c r="AY1889">
        <v>0</v>
      </c>
      <c r="AZ1889">
        <v>40</v>
      </c>
      <c r="BA1889">
        <v>0.17959490083333335</v>
      </c>
      <c r="BB1889">
        <v>0.23908318130824374</v>
      </c>
      <c r="BC1889">
        <v>11</v>
      </c>
      <c r="BD1889">
        <v>20</v>
      </c>
      <c r="BE1889">
        <v>2</v>
      </c>
      <c r="BF1889">
        <v>2</v>
      </c>
      <c r="BG1889" s="1" t="s">
        <v>99</v>
      </c>
      <c r="BH1889" s="1" t="s">
        <v>6892</v>
      </c>
      <c r="BI1889" s="1" t="s">
        <v>6889</v>
      </c>
      <c r="BJ1889" s="1" t="s">
        <v>6893</v>
      </c>
      <c r="BK1889">
        <v>1900</v>
      </c>
      <c r="BL1889">
        <v>2.8</v>
      </c>
      <c r="BM1889" s="5" t="d">
        <v>07:30:00.000</v>
      </c>
      <c r="BN1889" s="5" t="d">
        <v>07:59:59.9999999999984025</v>
      </c>
      <c r="BO1889">
        <v>7</v>
      </c>
      <c r="BP1889" t="b">
        <v>0</v>
      </c>
    </row>
    <row r="1890" spans="1:68" x14ac:dyDescent="0.2">
      <c r="A1890" s="1" t="s">
        <v>3980</v>
      </c>
      <c r="B1890" s="1" t="s">
        <v>2842</v>
      </c>
      <c r="C1890" s="2" t="d">
        <v>2026-07-12</v>
      </c>
      <c r="D1890">
        <v>17</v>
      </c>
      <c r="E1890" s="1" t="s">
        <v>95</v>
      </c>
      <c r="F1890">
        <v>22</v>
      </c>
      <c r="G1890">
        <v>16</v>
      </c>
      <c r="H1890">
        <v>3</v>
      </c>
      <c r="I1890">
        <v>2</v>
      </c>
      <c r="J1890">
        <v>11</v>
      </c>
      <c r="K1890">
        <v>225</v>
      </c>
      <c r="L1890">
        <v>1</v>
      </c>
      <c r="M1890" s="1" t="s">
        <v>3329</v>
      </c>
      <c r="N1890" s="1" t="s">
        <v>3431</v>
      </c>
      <c r="O1890" s="1" t="s">
        <v>3981</v>
      </c>
      <c r="P1890">
        <v>2</v>
      </c>
      <c r="Q1890">
        <v>225</v>
      </c>
      <c r="R1890">
        <v>1075</v>
      </c>
      <c r="S1890">
        <v>1</v>
      </c>
      <c r="T1890">
        <v>43</v>
      </c>
      <c r="U1890">
        <v>22</v>
      </c>
      <c r="V1890">
        <v>103</v>
      </c>
      <c r="W1890">
        <v>22869.53</v>
      </c>
      <c r="X1890">
        <v>4.6818181818181817</v>
      </c>
      <c r="Y1890">
        <v>1039.5240909090908</v>
      </c>
      <c r="Z1890">
        <v>13.681818181818182</v>
      </c>
      <c r="AA1890">
        <v>10.549249323484849</v>
      </c>
      <c r="AB1890">
        <v>2</v>
      </c>
      <c r="AC1890">
        <v>2.869435151515163E-2</v>
      </c>
      <c r="AD1890">
        <v>0</v>
      </c>
      <c r="AE1890">
        <v>1.2069508492629366</v>
      </c>
      <c r="AF1890">
        <v>0.74318181818181828</v>
      </c>
      <c r="AG1890">
        <v>1.9501326583333332</v>
      </c>
      <c r="AH1890">
        <v>0</v>
      </c>
      <c r="AI1890">
        <v>7.7127530189393942</v>
      </c>
      <c r="AJ1890">
        <v>880</v>
      </c>
      <c r="AK1890">
        <v>60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 s="1" t="s">
        <v>65</v>
      </c>
      <c r="AT1890">
        <v>2</v>
      </c>
      <c r="AU1890">
        <v>26.822504933333335</v>
      </c>
      <c r="AV1890">
        <v>267.66571051666665</v>
      </c>
      <c r="AW1890">
        <v>20</v>
      </c>
      <c r="AX1890">
        <v>9.0909090909090912E-2</v>
      </c>
      <c r="AY1890">
        <v>0</v>
      </c>
      <c r="AZ1890">
        <v>40</v>
      </c>
      <c r="BA1890">
        <v>8.1280317979797984E-2</v>
      </c>
      <c r="BB1890">
        <v>0.14870317250925924</v>
      </c>
      <c r="BC1890">
        <v>13</v>
      </c>
      <c r="BD1890">
        <v>47</v>
      </c>
      <c r="BE1890">
        <v>2</v>
      </c>
      <c r="BF1890">
        <v>9</v>
      </c>
      <c r="BG1890" s="1" t="s">
        <v>99</v>
      </c>
      <c r="BH1890" s="1" t="s">
        <v>6892</v>
      </c>
      <c r="BI1890" s="1" t="s">
        <v>6889</v>
      </c>
      <c r="BJ1890" s="1" t="s">
        <v>6893</v>
      </c>
      <c r="BK1890">
        <v>1900</v>
      </c>
      <c r="BL1890">
        <v>2.8</v>
      </c>
      <c r="BM1890" s="5" t="d">
        <v>07:59:59.9999999999984025</v>
      </c>
      <c r="BN1890" s="5" t="d">
        <v>08:30:00.0000000000015975</v>
      </c>
      <c r="BO1890">
        <v>8</v>
      </c>
      <c r="BP1890" t="b">
        <v>0</v>
      </c>
    </row>
    <row r="1891" spans="1:68" x14ac:dyDescent="0.2">
      <c r="A1891" s="1" t="s">
        <v>3982</v>
      </c>
      <c r="B1891" s="1" t="s">
        <v>2842</v>
      </c>
      <c r="C1891" s="2" t="d">
        <v>2026-07-12</v>
      </c>
      <c r="D1891">
        <v>18</v>
      </c>
      <c r="E1891" s="1" t="s">
        <v>95</v>
      </c>
      <c r="F1891">
        <v>30</v>
      </c>
      <c r="G1891">
        <v>17</v>
      </c>
      <c r="H1891">
        <v>3</v>
      </c>
      <c r="I1891">
        <v>2</v>
      </c>
      <c r="J1891">
        <v>12</v>
      </c>
      <c r="K1891">
        <v>225</v>
      </c>
      <c r="L1891">
        <v>1</v>
      </c>
      <c r="M1891" s="1" t="s">
        <v>3329</v>
      </c>
      <c r="N1891" s="1" t="s">
        <v>3008</v>
      </c>
      <c r="O1891" s="1" t="s">
        <v>3983</v>
      </c>
      <c r="P1891">
        <v>2.5</v>
      </c>
      <c r="Q1891">
        <v>225</v>
      </c>
      <c r="R1891">
        <v>850</v>
      </c>
      <c r="S1891">
        <v>1</v>
      </c>
      <c r="T1891">
        <v>42</v>
      </c>
      <c r="U1891">
        <v>30</v>
      </c>
      <c r="V1891">
        <v>149</v>
      </c>
      <c r="W1891">
        <v>37779.61</v>
      </c>
      <c r="X1891">
        <v>4.9666666666666668</v>
      </c>
      <c r="Y1891">
        <v>1259.3203333333333</v>
      </c>
      <c r="Z1891">
        <v>13.866666666666667</v>
      </c>
      <c r="AA1891">
        <v>10.994336396666666</v>
      </c>
      <c r="AB1891">
        <v>1</v>
      </c>
      <c r="AC1891">
        <v>8.5481796111111077E-2</v>
      </c>
      <c r="AD1891">
        <v>0</v>
      </c>
      <c r="AE1891">
        <v>1.2786489475507659</v>
      </c>
      <c r="AF1891">
        <v>0.68666666666666665</v>
      </c>
      <c r="AG1891">
        <v>1.965315605</v>
      </c>
      <c r="AH1891">
        <v>0</v>
      </c>
      <c r="AI1891">
        <v>8.2067985605555567</v>
      </c>
      <c r="AJ1891">
        <v>1200</v>
      </c>
      <c r="AK1891">
        <v>61</v>
      </c>
      <c r="AL1891">
        <v>2</v>
      </c>
      <c r="AM1891">
        <v>2</v>
      </c>
      <c r="AN1891">
        <v>1</v>
      </c>
      <c r="AO1891">
        <v>1</v>
      </c>
      <c r="AP1891">
        <v>0</v>
      </c>
      <c r="AQ1891">
        <v>0</v>
      </c>
      <c r="AR1891">
        <v>108.68</v>
      </c>
      <c r="AS1891" s="1" t="s">
        <v>65</v>
      </c>
      <c r="AT1891">
        <v>1</v>
      </c>
      <c r="AU1891">
        <v>36.734572283333335</v>
      </c>
      <c r="AV1891">
        <v>296.77600745000001</v>
      </c>
      <c r="AW1891">
        <v>17</v>
      </c>
      <c r="AX1891">
        <v>3.3333333333333333E-2</v>
      </c>
      <c r="AY1891">
        <v>6.6666666666666666E-2</v>
      </c>
      <c r="AZ1891">
        <v>40</v>
      </c>
      <c r="BA1891">
        <v>0.10204047856481482</v>
      </c>
      <c r="BB1891">
        <v>0.16217268166666668</v>
      </c>
      <c r="BC1891">
        <v>15</v>
      </c>
      <c r="BD1891">
        <v>46</v>
      </c>
      <c r="BE1891">
        <v>2</v>
      </c>
      <c r="BF1891">
        <v>10</v>
      </c>
      <c r="BG1891" s="1" t="s">
        <v>99</v>
      </c>
      <c r="BH1891" s="1" t="s">
        <v>6892</v>
      </c>
      <c r="BI1891" s="1" t="s">
        <v>6889</v>
      </c>
      <c r="BJ1891" s="1" t="s">
        <v>6893</v>
      </c>
      <c r="BK1891">
        <v>1900</v>
      </c>
      <c r="BL1891">
        <v>2.8</v>
      </c>
      <c r="BM1891" s="5" t="d">
        <v>08:30:00.0000000000015975</v>
      </c>
      <c r="BN1891" s="5" t="d">
        <v>09:00:00.000</v>
      </c>
      <c r="BO1891">
        <v>8</v>
      </c>
      <c r="BP1891" t="b">
        <v>0</v>
      </c>
    </row>
    <row r="1892" spans="1:68" x14ac:dyDescent="0.2">
      <c r="A1892" s="1" t="s">
        <v>3984</v>
      </c>
      <c r="B1892" s="1" t="s">
        <v>2842</v>
      </c>
      <c r="C1892" s="2" t="d">
        <v>2026-07-12</v>
      </c>
      <c r="D1892">
        <v>19</v>
      </c>
      <c r="E1892" s="1" t="s">
        <v>95</v>
      </c>
      <c r="F1892">
        <v>46</v>
      </c>
      <c r="G1892">
        <v>9</v>
      </c>
      <c r="H1892">
        <v>0</v>
      </c>
      <c r="I1892">
        <v>2</v>
      </c>
      <c r="J1892">
        <v>7</v>
      </c>
      <c r="K1892">
        <v>0</v>
      </c>
      <c r="L1892">
        <v>1</v>
      </c>
      <c r="M1892" s="1" t="s">
        <v>63</v>
      </c>
      <c r="N1892" s="1" t="s">
        <v>2898</v>
      </c>
      <c r="O1892" s="1" t="s">
        <v>2899</v>
      </c>
      <c r="P1892">
        <v>6.5714285714285712</v>
      </c>
      <c r="Q1892">
        <v>0</v>
      </c>
      <c r="R1892">
        <v>850</v>
      </c>
      <c r="S1892">
        <v>1</v>
      </c>
      <c r="T1892">
        <v>41</v>
      </c>
      <c r="U1892">
        <v>46</v>
      </c>
      <c r="V1892">
        <v>260</v>
      </c>
      <c r="W1892">
        <v>58496.840000000004</v>
      </c>
      <c r="X1892">
        <v>5.6521739130434785</v>
      </c>
      <c r="Y1892">
        <v>1271.6704347826087</v>
      </c>
      <c r="Z1892">
        <v>15.065217391304348</v>
      </c>
      <c r="AA1892">
        <v>11.551477307246376</v>
      </c>
      <c r="AB1892">
        <v>2</v>
      </c>
      <c r="AC1892">
        <v>3.4875953623188349E-2</v>
      </c>
      <c r="AD1892">
        <v>0</v>
      </c>
      <c r="AE1892">
        <v>1.5561100337441545</v>
      </c>
      <c r="AF1892">
        <v>0.66521739130434787</v>
      </c>
      <c r="AG1892">
        <v>2.0277292213768119</v>
      </c>
      <c r="AH1892">
        <v>3.4884593840579715E-2</v>
      </c>
      <c r="AI1892">
        <v>8.3796855771739143</v>
      </c>
      <c r="AJ1892">
        <v>1840</v>
      </c>
      <c r="AK1892">
        <v>30</v>
      </c>
      <c r="AL1892">
        <v>3</v>
      </c>
      <c r="AM1892">
        <v>3</v>
      </c>
      <c r="AN1892">
        <v>2</v>
      </c>
      <c r="AO1892">
        <v>1</v>
      </c>
      <c r="AP1892">
        <v>0</v>
      </c>
      <c r="AQ1892">
        <v>0</v>
      </c>
      <c r="AR1892">
        <v>259.49</v>
      </c>
      <c r="AS1892" s="1" t="s">
        <v>125</v>
      </c>
      <c r="AT1892">
        <v>1</v>
      </c>
      <c r="AU1892">
        <v>71.653313983333334</v>
      </c>
      <c r="AV1892">
        <v>562.76364578333335</v>
      </c>
      <c r="AW1892">
        <v>39</v>
      </c>
      <c r="AX1892">
        <v>4.3478260869565216E-2</v>
      </c>
      <c r="AY1892">
        <v>6.5217391304347824E-2</v>
      </c>
      <c r="AZ1892">
        <v>40</v>
      </c>
      <c r="BA1892">
        <v>0.34120625706349206</v>
      </c>
      <c r="BB1892">
        <v>0.62529293975925926</v>
      </c>
      <c r="BC1892">
        <v>27</v>
      </c>
      <c r="BD1892">
        <v>3</v>
      </c>
      <c r="BE1892">
        <v>4</v>
      </c>
      <c r="BF1892">
        <v>3</v>
      </c>
      <c r="BG1892" s="1" t="s">
        <v>99</v>
      </c>
      <c r="BH1892" s="1" t="s">
        <v>6892</v>
      </c>
      <c r="BI1892" s="1" t="s">
        <v>6889</v>
      </c>
      <c r="BJ1892" s="1" t="s">
        <v>6893</v>
      </c>
      <c r="BK1892">
        <v>1900</v>
      </c>
      <c r="BL1892">
        <v>2.8</v>
      </c>
      <c r="BM1892" s="5" t="d">
        <v>09:00:00.000</v>
      </c>
      <c r="BN1892" s="5" t="d">
        <v>09:29:59.9999999999984025</v>
      </c>
      <c r="BO1892">
        <v>9</v>
      </c>
      <c r="BP1892" t="b">
        <v>0</v>
      </c>
    </row>
    <row r="1893" spans="1:68" x14ac:dyDescent="0.2">
      <c r="A1893" s="1" t="s">
        <v>3985</v>
      </c>
      <c r="B1893" s="1" t="s">
        <v>2842</v>
      </c>
      <c r="C1893" s="2" t="d">
        <v>2026-07-12</v>
      </c>
      <c r="D1893">
        <v>20</v>
      </c>
      <c r="E1893" s="1" t="s">
        <v>95</v>
      </c>
      <c r="F1893">
        <v>53</v>
      </c>
      <c r="G1893">
        <v>9</v>
      </c>
      <c r="H1893">
        <v>0</v>
      </c>
      <c r="I1893">
        <v>2</v>
      </c>
      <c r="J1893">
        <v>7</v>
      </c>
      <c r="K1893">
        <v>0</v>
      </c>
      <c r="L1893">
        <v>1</v>
      </c>
      <c r="M1893" s="1" t="s">
        <v>63</v>
      </c>
      <c r="N1893" s="1" t="s">
        <v>2901</v>
      </c>
      <c r="O1893" s="1" t="s">
        <v>2902</v>
      </c>
      <c r="P1893">
        <v>7.5714285714285712</v>
      </c>
      <c r="Q1893">
        <v>0</v>
      </c>
      <c r="R1893">
        <v>850</v>
      </c>
      <c r="S1893">
        <v>1</v>
      </c>
      <c r="T1893">
        <v>40</v>
      </c>
      <c r="U1893">
        <v>53</v>
      </c>
      <c r="V1893">
        <v>259</v>
      </c>
      <c r="W1893">
        <v>60866.68</v>
      </c>
      <c r="X1893">
        <v>4.8867924528301883</v>
      </c>
      <c r="Y1893">
        <v>1148.4279245283019</v>
      </c>
      <c r="Z1893">
        <v>15.60377358490566</v>
      </c>
      <c r="AA1893">
        <v>11.498892818238994</v>
      </c>
      <c r="AB1893">
        <v>1</v>
      </c>
      <c r="AC1893">
        <v>1.036392704402511E-2</v>
      </c>
      <c r="AD1893">
        <v>0</v>
      </c>
      <c r="AE1893">
        <v>1.3251463828341643</v>
      </c>
      <c r="AF1893">
        <v>0.59402515723270444</v>
      </c>
      <c r="AG1893">
        <v>1.8249671761006288</v>
      </c>
      <c r="AH1893">
        <v>3.6162421383647793E-3</v>
      </c>
      <c r="AI1893">
        <v>8.679564155660378</v>
      </c>
      <c r="AJ1893">
        <v>2120</v>
      </c>
      <c r="AK1893">
        <v>30</v>
      </c>
      <c r="AL1893">
        <v>2</v>
      </c>
      <c r="AM1893">
        <v>2</v>
      </c>
      <c r="AN1893">
        <v>1</v>
      </c>
      <c r="AO1893">
        <v>0</v>
      </c>
      <c r="AP1893">
        <v>1</v>
      </c>
      <c r="AQ1893">
        <v>0</v>
      </c>
      <c r="AR1893">
        <v>578.91</v>
      </c>
      <c r="AS1893" s="1" t="s">
        <v>125</v>
      </c>
      <c r="AT1893">
        <v>1</v>
      </c>
      <c r="AU1893">
        <v>68.095871599999995</v>
      </c>
      <c r="AV1893">
        <v>710.88779314999999</v>
      </c>
      <c r="AW1893">
        <v>30</v>
      </c>
      <c r="AX1893">
        <v>1.8867924528301886E-2</v>
      </c>
      <c r="AY1893">
        <v>3.7735849056603772E-2</v>
      </c>
      <c r="AZ1893">
        <v>40</v>
      </c>
      <c r="BA1893">
        <v>0.32426605523809521</v>
      </c>
      <c r="BB1893">
        <v>0.78987532572222219</v>
      </c>
      <c r="BC1893">
        <v>34</v>
      </c>
      <c r="BD1893">
        <v>-4</v>
      </c>
      <c r="BE1893">
        <v>4</v>
      </c>
      <c r="BF1893">
        <v>3</v>
      </c>
      <c r="BG1893" s="1" t="s">
        <v>99</v>
      </c>
      <c r="BH1893" s="1" t="s">
        <v>6892</v>
      </c>
      <c r="BI1893" s="1" t="s">
        <v>6889</v>
      </c>
      <c r="BJ1893" s="1" t="s">
        <v>6893</v>
      </c>
      <c r="BK1893">
        <v>1900</v>
      </c>
      <c r="BL1893">
        <v>2.8</v>
      </c>
      <c r="BM1893" s="5" t="d">
        <v>09:29:59.9999999999984025</v>
      </c>
      <c r="BN1893" s="5" t="d">
        <v>10:00:00.0000000000015975</v>
      </c>
      <c r="BO1893">
        <v>9</v>
      </c>
      <c r="BP1893" t="b">
        <v>0</v>
      </c>
    </row>
    <row r="1894" spans="1:68" x14ac:dyDescent="0.2">
      <c r="A1894" s="1" t="s">
        <v>3986</v>
      </c>
      <c r="B1894" s="1" t="s">
        <v>2842</v>
      </c>
      <c r="C1894" s="2" t="d">
        <v>2026-07-12</v>
      </c>
      <c r="D1894">
        <v>21</v>
      </c>
      <c r="E1894" s="1" t="s">
        <v>95</v>
      </c>
      <c r="F1894">
        <v>86</v>
      </c>
      <c r="G1894">
        <v>9</v>
      </c>
      <c r="H1894">
        <v>0</v>
      </c>
      <c r="I1894">
        <v>2</v>
      </c>
      <c r="J1894">
        <v>7</v>
      </c>
      <c r="K1894">
        <v>0</v>
      </c>
      <c r="L1894">
        <v>1</v>
      </c>
      <c r="M1894" s="1" t="s">
        <v>63</v>
      </c>
      <c r="N1894" s="1" t="s">
        <v>2904</v>
      </c>
      <c r="O1894" s="1" t="s">
        <v>2905</v>
      </c>
      <c r="P1894">
        <v>12.285714285714286</v>
      </c>
      <c r="Q1894">
        <v>0</v>
      </c>
      <c r="R1894">
        <v>850</v>
      </c>
      <c r="S1894">
        <v>1</v>
      </c>
      <c r="T1894">
        <v>39</v>
      </c>
      <c r="U1894">
        <v>86</v>
      </c>
      <c r="V1894">
        <v>438</v>
      </c>
      <c r="W1894">
        <v>104134.75</v>
      </c>
      <c r="X1894">
        <v>5.0930232558139537</v>
      </c>
      <c r="Y1894">
        <v>1210.8691860465117</v>
      </c>
      <c r="Z1894">
        <v>17.61627906976744</v>
      </c>
      <c r="AA1894">
        <v>16.248461881782944</v>
      </c>
      <c r="AB1894">
        <v>37</v>
      </c>
      <c r="AC1894">
        <v>1.2888706507751939</v>
      </c>
      <c r="AD1894">
        <v>3.1107247286821703E-2</v>
      </c>
      <c r="AE1894">
        <v>1.3868867446123418</v>
      </c>
      <c r="AF1894">
        <v>0.59050387596899223</v>
      </c>
      <c r="AG1894">
        <v>0.30202239825581395</v>
      </c>
      <c r="AH1894">
        <v>4.931583798449612</v>
      </c>
      <c r="AI1894">
        <v>8.386674781976744</v>
      </c>
      <c r="AJ1894">
        <v>3440</v>
      </c>
      <c r="AK1894">
        <v>30</v>
      </c>
      <c r="AL1894">
        <v>3</v>
      </c>
      <c r="AM1894">
        <v>3</v>
      </c>
      <c r="AN1894">
        <v>0</v>
      </c>
      <c r="AO1894">
        <v>0</v>
      </c>
      <c r="AP1894">
        <v>3</v>
      </c>
      <c r="AQ1894">
        <v>0</v>
      </c>
      <c r="AR1894">
        <v>691.15</v>
      </c>
      <c r="AS1894" s="1" t="s">
        <v>173</v>
      </c>
      <c r="AT1894">
        <v>37</v>
      </c>
      <c r="AU1894">
        <v>118.98021711666667</v>
      </c>
      <c r="AV1894">
        <v>801.76811363333331</v>
      </c>
      <c r="AW1894">
        <v>30</v>
      </c>
      <c r="AX1894">
        <v>0.43023255813953487</v>
      </c>
      <c r="AY1894">
        <v>3.4883720930232558E-2</v>
      </c>
      <c r="AZ1894">
        <v>40</v>
      </c>
      <c r="BA1894">
        <v>0.56657246246031745</v>
      </c>
      <c r="BB1894">
        <v>0.89085345959259254</v>
      </c>
      <c r="BC1894">
        <v>39</v>
      </c>
      <c r="BD1894">
        <v>-9</v>
      </c>
      <c r="BE1894">
        <v>6</v>
      </c>
      <c r="BF1894">
        <v>1</v>
      </c>
      <c r="BG1894" s="1" t="s">
        <v>174</v>
      </c>
      <c r="BH1894" s="1" t="s">
        <v>6892</v>
      </c>
      <c r="BI1894" s="1" t="s">
        <v>6889</v>
      </c>
      <c r="BJ1894" s="1" t="s">
        <v>6893</v>
      </c>
      <c r="BK1894">
        <v>1900</v>
      </c>
      <c r="BL1894">
        <v>2.8</v>
      </c>
      <c r="BM1894" s="5" t="d">
        <v>10:00:00.0000000000015975</v>
      </c>
      <c r="BN1894" s="5" t="d">
        <v>10:30:00.000</v>
      </c>
      <c r="BO1894">
        <v>10</v>
      </c>
      <c r="BP1894" t="b">
        <v>0</v>
      </c>
    </row>
    <row r="1895" spans="1:68" x14ac:dyDescent="0.2">
      <c r="A1895" s="1" t="s">
        <v>3987</v>
      </c>
      <c r="B1895" s="1" t="s">
        <v>2842</v>
      </c>
      <c r="C1895" s="2" t="d">
        <v>2026-07-12</v>
      </c>
      <c r="D1895">
        <v>22</v>
      </c>
      <c r="E1895" s="1" t="s">
        <v>95</v>
      </c>
      <c r="F1895">
        <v>71</v>
      </c>
      <c r="G1895">
        <v>9</v>
      </c>
      <c r="H1895">
        <v>0</v>
      </c>
      <c r="I1895">
        <v>2</v>
      </c>
      <c r="J1895">
        <v>7</v>
      </c>
      <c r="K1895">
        <v>0</v>
      </c>
      <c r="L1895">
        <v>1</v>
      </c>
      <c r="M1895" s="1" t="s">
        <v>63</v>
      </c>
      <c r="N1895" s="1" t="s">
        <v>2907</v>
      </c>
      <c r="O1895" s="1" t="s">
        <v>2908</v>
      </c>
      <c r="P1895">
        <v>10.142857142857142</v>
      </c>
      <c r="Q1895">
        <v>0</v>
      </c>
      <c r="R1895">
        <v>850</v>
      </c>
      <c r="S1895">
        <v>1</v>
      </c>
      <c r="T1895">
        <v>38</v>
      </c>
      <c r="U1895">
        <v>71</v>
      </c>
      <c r="V1895">
        <v>369</v>
      </c>
      <c r="W1895">
        <v>86598.65</v>
      </c>
      <c r="X1895">
        <v>5.197183098591549</v>
      </c>
      <c r="Y1895">
        <v>1219.6992957746479</v>
      </c>
      <c r="Z1895">
        <v>16.577464788732396</v>
      </c>
      <c r="AA1895">
        <v>23.742615538028168</v>
      </c>
      <c r="AB1895">
        <v>71</v>
      </c>
      <c r="AC1895">
        <v>7.1651507492957744</v>
      </c>
      <c r="AD1895">
        <v>0</v>
      </c>
      <c r="AE1895">
        <v>1.3933888940156913</v>
      </c>
      <c r="AF1895">
        <v>0.57042253521126762</v>
      </c>
      <c r="AG1895">
        <v>0</v>
      </c>
      <c r="AH1895">
        <v>12.339350404694835</v>
      </c>
      <c r="AI1895">
        <v>8.5042424281690128</v>
      </c>
      <c r="AJ1895">
        <v>2840</v>
      </c>
      <c r="AK1895">
        <v>30</v>
      </c>
      <c r="AL1895">
        <v>1</v>
      </c>
      <c r="AM1895">
        <v>1</v>
      </c>
      <c r="AN1895">
        <v>0</v>
      </c>
      <c r="AO1895">
        <v>0</v>
      </c>
      <c r="AP1895">
        <v>1</v>
      </c>
      <c r="AQ1895">
        <v>0</v>
      </c>
      <c r="AR1895">
        <v>175.72</v>
      </c>
      <c r="AS1895" s="1" t="s">
        <v>173</v>
      </c>
      <c r="AT1895">
        <v>71</v>
      </c>
      <c r="AU1895">
        <v>101.63718249999999</v>
      </c>
      <c r="AV1895">
        <v>836.37504436666666</v>
      </c>
      <c r="AW1895">
        <v>30</v>
      </c>
      <c r="AX1895">
        <v>1</v>
      </c>
      <c r="AY1895">
        <v>1.4084507042253521E-2</v>
      </c>
      <c r="AZ1895">
        <v>40</v>
      </c>
      <c r="BA1895">
        <v>0.48398658333333333</v>
      </c>
      <c r="BB1895">
        <v>0.92930560485185187</v>
      </c>
      <c r="BC1895">
        <v>40</v>
      </c>
      <c r="BD1895">
        <v>-10</v>
      </c>
      <c r="BE1895">
        <v>5</v>
      </c>
      <c r="BF1895">
        <v>2</v>
      </c>
      <c r="BG1895" s="1" t="s">
        <v>174</v>
      </c>
      <c r="BH1895" s="1" t="s">
        <v>6892</v>
      </c>
      <c r="BI1895" s="1" t="s">
        <v>6889</v>
      </c>
      <c r="BJ1895" s="1" t="s">
        <v>6893</v>
      </c>
      <c r="BK1895">
        <v>1900</v>
      </c>
      <c r="BL1895">
        <v>2.8</v>
      </c>
      <c r="BM1895" s="5" t="d">
        <v>10:30:00.000</v>
      </c>
      <c r="BN1895" s="5" t="d">
        <v>10:59:59.9999999999984025</v>
      </c>
      <c r="BO1895">
        <v>10</v>
      </c>
      <c r="BP1895" t="b">
        <v>0</v>
      </c>
    </row>
    <row r="1896" spans="1:68" x14ac:dyDescent="0.2">
      <c r="A1896" s="1" t="s">
        <v>3988</v>
      </c>
      <c r="B1896" s="1" t="s">
        <v>2842</v>
      </c>
      <c r="C1896" s="2" t="d">
        <v>2026-07-12</v>
      </c>
      <c r="D1896">
        <v>23</v>
      </c>
      <c r="E1896" s="1" t="s">
        <v>133</v>
      </c>
      <c r="F1896">
        <v>78</v>
      </c>
      <c r="G1896">
        <v>9</v>
      </c>
      <c r="H1896">
        <v>0</v>
      </c>
      <c r="I1896">
        <v>0</v>
      </c>
      <c r="J1896">
        <v>9</v>
      </c>
      <c r="K1896">
        <v>0</v>
      </c>
      <c r="L1896">
        <v>0</v>
      </c>
      <c r="M1896" s="1" t="s">
        <v>63</v>
      </c>
      <c r="N1896" s="1" t="s">
        <v>63</v>
      </c>
      <c r="O1896" s="1" t="s">
        <v>2910</v>
      </c>
      <c r="P1896">
        <v>8.6666666666666661</v>
      </c>
      <c r="Q1896">
        <v>0</v>
      </c>
      <c r="R1896">
        <v>850</v>
      </c>
      <c r="S1896">
        <v>0</v>
      </c>
      <c r="T1896">
        <v>38</v>
      </c>
      <c r="U1896">
        <v>78</v>
      </c>
      <c r="V1896">
        <v>437</v>
      </c>
      <c r="W1896">
        <v>101370.24000000001</v>
      </c>
      <c r="X1896">
        <v>5.6025641025641022</v>
      </c>
      <c r="Y1896">
        <v>1299.6184615384616</v>
      </c>
      <c r="Z1896">
        <v>17.282051282051281</v>
      </c>
      <c r="AA1896">
        <v>28.217634969230769</v>
      </c>
      <c r="AB1896">
        <v>78</v>
      </c>
      <c r="AC1896">
        <v>10.935583687179486</v>
      </c>
      <c r="AD1896">
        <v>3.398229487179486E-3</v>
      </c>
      <c r="AE1896">
        <v>1.4644304731738351</v>
      </c>
      <c r="AF1896">
        <v>0.66132478632478631</v>
      </c>
      <c r="AG1896">
        <v>0</v>
      </c>
      <c r="AH1896">
        <v>16.787865957692308</v>
      </c>
      <c r="AI1896">
        <v>8.50617107008547</v>
      </c>
      <c r="AJ1896">
        <v>3120</v>
      </c>
      <c r="AK1896">
        <v>30</v>
      </c>
      <c r="AL1896">
        <v>4</v>
      </c>
      <c r="AM1896">
        <v>4</v>
      </c>
      <c r="AN1896">
        <v>3</v>
      </c>
      <c r="AO1896">
        <v>0</v>
      </c>
      <c r="AP1896">
        <v>1</v>
      </c>
      <c r="AQ1896">
        <v>0</v>
      </c>
      <c r="AR1896">
        <v>2570.09</v>
      </c>
      <c r="AS1896" s="1" t="s">
        <v>173</v>
      </c>
      <c r="AT1896">
        <v>78</v>
      </c>
      <c r="AU1896">
        <v>112.32287658333333</v>
      </c>
      <c r="AV1896">
        <v>848.13917263333337</v>
      </c>
      <c r="AW1896">
        <v>30</v>
      </c>
      <c r="AX1896">
        <v>1</v>
      </c>
      <c r="AY1896">
        <v>5.128205128205128E-2</v>
      </c>
      <c r="AZ1896">
        <v>40</v>
      </c>
      <c r="BA1896">
        <v>0.41601065401234566</v>
      </c>
      <c r="BB1896">
        <v>0.94237685848148156</v>
      </c>
      <c r="BC1896">
        <v>41</v>
      </c>
      <c r="BD1896">
        <v>-11</v>
      </c>
      <c r="BE1896">
        <v>6</v>
      </c>
      <c r="BF1896">
        <v>3</v>
      </c>
      <c r="BG1896" s="1" t="s">
        <v>174</v>
      </c>
      <c r="BH1896" s="1" t="s">
        <v>6892</v>
      </c>
      <c r="BI1896" s="1" t="s">
        <v>6889</v>
      </c>
      <c r="BJ1896" s="1" t="s">
        <v>6893</v>
      </c>
      <c r="BK1896">
        <v>1900</v>
      </c>
      <c r="BL1896">
        <v>2.8</v>
      </c>
      <c r="BM1896" s="5" t="d">
        <v>10:59:59.9999999999984025</v>
      </c>
      <c r="BN1896" s="5" t="d">
        <v>11:30:00.0000000000015975</v>
      </c>
      <c r="BO1896">
        <v>11</v>
      </c>
      <c r="BP1896" t="b">
        <v>0</v>
      </c>
    </row>
    <row r="1897" spans="1:68" x14ac:dyDescent="0.2">
      <c r="A1897" s="1" t="s">
        <v>3989</v>
      </c>
      <c r="B1897" s="1" t="s">
        <v>2842</v>
      </c>
      <c r="C1897" s="2" t="d">
        <v>2026-07-12</v>
      </c>
      <c r="D1897">
        <v>24</v>
      </c>
      <c r="E1897" s="1" t="s">
        <v>133</v>
      </c>
      <c r="F1897">
        <v>68</v>
      </c>
      <c r="G1897">
        <v>9</v>
      </c>
      <c r="H1897">
        <v>0</v>
      </c>
      <c r="I1897">
        <v>0</v>
      </c>
      <c r="J1897">
        <v>9</v>
      </c>
      <c r="K1897">
        <v>0</v>
      </c>
      <c r="L1897">
        <v>0</v>
      </c>
      <c r="M1897" s="1" t="s">
        <v>63</v>
      </c>
      <c r="N1897" s="1" t="s">
        <v>63</v>
      </c>
      <c r="O1897" s="1" t="s">
        <v>2912</v>
      </c>
      <c r="P1897">
        <v>7.5555555555555554</v>
      </c>
      <c r="Q1897">
        <v>0</v>
      </c>
      <c r="R1897">
        <v>850</v>
      </c>
      <c r="S1897">
        <v>0</v>
      </c>
      <c r="T1897">
        <v>38</v>
      </c>
      <c r="U1897">
        <v>68</v>
      </c>
      <c r="V1897">
        <v>359</v>
      </c>
      <c r="W1897">
        <v>78283.77</v>
      </c>
      <c r="X1897">
        <v>5.2794117647058822</v>
      </c>
      <c r="Y1897">
        <v>1151.231911764706</v>
      </c>
      <c r="Z1897">
        <v>16.426470588235293</v>
      </c>
      <c r="AA1897">
        <v>33.544477000980393</v>
      </c>
      <c r="AB1897">
        <v>68</v>
      </c>
      <c r="AC1897">
        <v>17.118006412745096</v>
      </c>
      <c r="AD1897">
        <v>0</v>
      </c>
      <c r="AE1897">
        <v>1.4011620013659369</v>
      </c>
      <c r="AF1897">
        <v>0.56470588235294117</v>
      </c>
      <c r="AG1897">
        <v>0</v>
      </c>
      <c r="AH1897">
        <v>22.415576750980392</v>
      </c>
      <c r="AI1897">
        <v>8.1412186330882346</v>
      </c>
      <c r="AJ1897">
        <v>2720</v>
      </c>
      <c r="AK1897">
        <v>30</v>
      </c>
      <c r="AL1897">
        <v>3</v>
      </c>
      <c r="AM1897">
        <v>3</v>
      </c>
      <c r="AN1897">
        <v>2</v>
      </c>
      <c r="AO1897">
        <v>0</v>
      </c>
      <c r="AP1897">
        <v>1</v>
      </c>
      <c r="AQ1897">
        <v>0</v>
      </c>
      <c r="AR1897">
        <v>1567.5800000000002</v>
      </c>
      <c r="AS1897" s="1" t="s">
        <v>173</v>
      </c>
      <c r="AT1897">
        <v>68</v>
      </c>
      <c r="AU1897">
        <v>97.524515366666662</v>
      </c>
      <c r="AV1897">
        <v>847.46582315000001</v>
      </c>
      <c r="AW1897">
        <v>30</v>
      </c>
      <c r="AX1897">
        <v>1</v>
      </c>
      <c r="AY1897">
        <v>4.4117647058823532E-2</v>
      </c>
      <c r="AZ1897">
        <v>40</v>
      </c>
      <c r="BA1897">
        <v>0.36120190876543207</v>
      </c>
      <c r="BB1897">
        <v>0.94162869238888891</v>
      </c>
      <c r="BC1897">
        <v>41</v>
      </c>
      <c r="BD1897">
        <v>-11</v>
      </c>
      <c r="BE1897">
        <v>5</v>
      </c>
      <c r="BF1897">
        <v>4</v>
      </c>
      <c r="BG1897" s="1" t="s">
        <v>174</v>
      </c>
      <c r="BH1897" s="1" t="s">
        <v>6892</v>
      </c>
      <c r="BI1897" s="1" t="s">
        <v>6889</v>
      </c>
      <c r="BJ1897" s="1" t="s">
        <v>6893</v>
      </c>
      <c r="BK1897">
        <v>1900</v>
      </c>
      <c r="BL1897">
        <v>2.8</v>
      </c>
      <c r="BM1897" s="5" t="d">
        <v>11:30:00.0000000000015975</v>
      </c>
      <c r="BN1897" s="5" t="d">
        <v>12:00:00.000</v>
      </c>
      <c r="BO1897">
        <v>11</v>
      </c>
      <c r="BP1897" t="b">
        <v>0</v>
      </c>
    </row>
    <row r="1898" spans="1:68" x14ac:dyDescent="0.2">
      <c r="A1898" s="1" t="s">
        <v>3990</v>
      </c>
      <c r="B1898" s="1" t="s">
        <v>2842</v>
      </c>
      <c r="C1898" s="2" t="d">
        <v>2026-07-12</v>
      </c>
      <c r="D1898">
        <v>25</v>
      </c>
      <c r="E1898" s="1" t="s">
        <v>133</v>
      </c>
      <c r="F1898">
        <v>90</v>
      </c>
      <c r="G1898">
        <v>9</v>
      </c>
      <c r="H1898">
        <v>0</v>
      </c>
      <c r="I1898">
        <v>0</v>
      </c>
      <c r="J1898">
        <v>9</v>
      </c>
      <c r="K1898">
        <v>0</v>
      </c>
      <c r="L1898">
        <v>0</v>
      </c>
      <c r="M1898" s="1" t="s">
        <v>63</v>
      </c>
      <c r="N1898" s="1" t="s">
        <v>63</v>
      </c>
      <c r="O1898" s="1" t="s">
        <v>2914</v>
      </c>
      <c r="P1898">
        <v>10</v>
      </c>
      <c r="Q1898">
        <v>0</v>
      </c>
      <c r="R1898">
        <v>850</v>
      </c>
      <c r="S1898">
        <v>0</v>
      </c>
      <c r="T1898">
        <v>38</v>
      </c>
      <c r="U1898">
        <v>90</v>
      </c>
      <c r="V1898">
        <v>469</v>
      </c>
      <c r="W1898">
        <v>110105.11</v>
      </c>
      <c r="X1898">
        <v>5.2111111111111112</v>
      </c>
      <c r="Y1898">
        <v>1223.3901111111111</v>
      </c>
      <c r="Z1898">
        <v>19.533333333333335</v>
      </c>
      <c r="AA1898">
        <v>40.605361851111113</v>
      </c>
      <c r="AB1898">
        <v>90</v>
      </c>
      <c r="AC1898">
        <v>21.072028517777778</v>
      </c>
      <c r="AD1898">
        <v>2.201261111111111E-4</v>
      </c>
      <c r="AE1898">
        <v>1.3746805430804785</v>
      </c>
      <c r="AF1898">
        <v>0.61907407407407411</v>
      </c>
      <c r="AG1898">
        <v>0</v>
      </c>
      <c r="AH1898">
        <v>28.948453623703703</v>
      </c>
      <c r="AI1898">
        <v>8.7234890307407404</v>
      </c>
      <c r="AJ1898">
        <v>4050</v>
      </c>
      <c r="AK1898">
        <v>30</v>
      </c>
      <c r="AL1898">
        <v>6</v>
      </c>
      <c r="AM1898">
        <v>6</v>
      </c>
      <c r="AN1898">
        <v>2</v>
      </c>
      <c r="AO1898">
        <v>2</v>
      </c>
      <c r="AP1898">
        <v>2</v>
      </c>
      <c r="AQ1898">
        <v>0</v>
      </c>
      <c r="AR1898">
        <v>1465.4099999999999</v>
      </c>
      <c r="AS1898" s="1" t="s">
        <v>173</v>
      </c>
      <c r="AT1898">
        <v>90</v>
      </c>
      <c r="AU1898">
        <v>124.08268675000001</v>
      </c>
      <c r="AV1898">
        <v>834.24998871666662</v>
      </c>
      <c r="AW1898">
        <v>30</v>
      </c>
      <c r="AX1898">
        <v>1</v>
      </c>
      <c r="AY1898">
        <v>6.6666666666666666E-2</v>
      </c>
      <c r="AZ1898">
        <v>45</v>
      </c>
      <c r="BA1898">
        <v>0.45956550648148153</v>
      </c>
      <c r="BB1898">
        <v>0.92694443190740738</v>
      </c>
      <c r="BC1898">
        <v>40</v>
      </c>
      <c r="BD1898">
        <v>-10</v>
      </c>
      <c r="BE1898">
        <v>6</v>
      </c>
      <c r="BF1898">
        <v>3</v>
      </c>
      <c r="BG1898" s="1" t="s">
        <v>174</v>
      </c>
      <c r="BH1898" s="1" t="s">
        <v>6892</v>
      </c>
      <c r="BI1898" s="1" t="s">
        <v>6889</v>
      </c>
      <c r="BJ1898" s="1" t="s">
        <v>6893</v>
      </c>
      <c r="BK1898">
        <v>1900</v>
      </c>
      <c r="BL1898">
        <v>2.8</v>
      </c>
      <c r="BM1898" s="5" t="d">
        <v>12:00:00.000</v>
      </c>
      <c r="BN1898" s="5" t="d">
        <v>12:30:00.0000000000031950</v>
      </c>
      <c r="BO1898">
        <v>12</v>
      </c>
      <c r="BP1898" t="b">
        <v>1</v>
      </c>
    </row>
    <row r="1899" spans="1:68" x14ac:dyDescent="0.2">
      <c r="A1899" s="1" t="s">
        <v>3991</v>
      </c>
      <c r="B1899" s="1" t="s">
        <v>2842</v>
      </c>
      <c r="C1899" s="2" t="d">
        <v>2026-07-12</v>
      </c>
      <c r="D1899">
        <v>26</v>
      </c>
      <c r="E1899" s="1" t="s">
        <v>133</v>
      </c>
      <c r="F1899">
        <v>88</v>
      </c>
      <c r="G1899">
        <v>9</v>
      </c>
      <c r="H1899">
        <v>0</v>
      </c>
      <c r="I1899">
        <v>0</v>
      </c>
      <c r="J1899">
        <v>9</v>
      </c>
      <c r="K1899">
        <v>0</v>
      </c>
      <c r="L1899">
        <v>0</v>
      </c>
      <c r="M1899" s="1" t="s">
        <v>63</v>
      </c>
      <c r="N1899" s="1" t="s">
        <v>63</v>
      </c>
      <c r="O1899" s="1" t="s">
        <v>2916</v>
      </c>
      <c r="P1899">
        <v>9.7777777777777803</v>
      </c>
      <c r="Q1899">
        <v>0</v>
      </c>
      <c r="R1899">
        <v>850</v>
      </c>
      <c r="S1899">
        <v>0</v>
      </c>
      <c r="T1899">
        <v>38</v>
      </c>
      <c r="U1899">
        <v>88</v>
      </c>
      <c r="V1899">
        <v>439</v>
      </c>
      <c r="W1899">
        <v>98940.74</v>
      </c>
      <c r="X1899">
        <v>4.9886363636363633</v>
      </c>
      <c r="Y1899">
        <v>1124.326590909091</v>
      </c>
      <c r="Z1899">
        <v>19.431818181818183</v>
      </c>
      <c r="AA1899">
        <v>52.603672941856068</v>
      </c>
      <c r="AB1899">
        <v>88</v>
      </c>
      <c r="AC1899">
        <v>33.171854760037881</v>
      </c>
      <c r="AD1899">
        <v>2.8032200757575751E-3</v>
      </c>
      <c r="AE1899">
        <v>1.3240057640130813</v>
      </c>
      <c r="AF1899">
        <v>0.70909090909090911</v>
      </c>
      <c r="AG1899">
        <v>0</v>
      </c>
      <c r="AH1899">
        <v>41.064023367613636</v>
      </c>
      <c r="AI1899">
        <v>8.5456057314393945</v>
      </c>
      <c r="AJ1899">
        <v>3960</v>
      </c>
      <c r="AK1899">
        <v>30</v>
      </c>
      <c r="AL1899">
        <v>2</v>
      </c>
      <c r="AM1899">
        <v>2</v>
      </c>
      <c r="AN1899">
        <v>2</v>
      </c>
      <c r="AO1899">
        <v>0</v>
      </c>
      <c r="AP1899">
        <v>0</v>
      </c>
      <c r="AQ1899">
        <v>0</v>
      </c>
      <c r="AR1899">
        <v>1185.9000000000001</v>
      </c>
      <c r="AS1899" s="1" t="s">
        <v>173</v>
      </c>
      <c r="AT1899">
        <v>88</v>
      </c>
      <c r="AU1899">
        <v>116.55937735000001</v>
      </c>
      <c r="AV1899">
        <v>838.25140974999999</v>
      </c>
      <c r="AW1899">
        <v>30</v>
      </c>
      <c r="AX1899">
        <v>1</v>
      </c>
      <c r="AY1899">
        <v>2.2727272727272728E-2</v>
      </c>
      <c r="AZ1899">
        <v>45</v>
      </c>
      <c r="BA1899">
        <v>0.43170139759259263</v>
      </c>
      <c r="BB1899">
        <v>0.93139045527777775</v>
      </c>
      <c r="BC1899">
        <v>40</v>
      </c>
      <c r="BD1899">
        <v>-10</v>
      </c>
      <c r="BE1899">
        <v>6</v>
      </c>
      <c r="BF1899">
        <v>3</v>
      </c>
      <c r="BG1899" s="1" t="s">
        <v>174</v>
      </c>
      <c r="BH1899" s="1" t="s">
        <v>6892</v>
      </c>
      <c r="BI1899" s="1" t="s">
        <v>6889</v>
      </c>
      <c r="BJ1899" s="1" t="s">
        <v>6893</v>
      </c>
      <c r="BK1899">
        <v>1900</v>
      </c>
      <c r="BL1899">
        <v>2.8</v>
      </c>
      <c r="BM1899" s="5" t="d">
        <v>12:30:00.0000000000031950</v>
      </c>
      <c r="BN1899" s="5" t="d">
        <v>12:59:59.9999999999968050</v>
      </c>
      <c r="BO1899">
        <v>12</v>
      </c>
      <c r="BP1899" t="b">
        <v>1</v>
      </c>
    </row>
    <row r="1900" spans="1:68" x14ac:dyDescent="0.2">
      <c r="A1900" s="1" t="s">
        <v>3992</v>
      </c>
      <c r="B1900" s="1" t="s">
        <v>2842</v>
      </c>
      <c r="C1900" s="2" t="d">
        <v>2026-07-12</v>
      </c>
      <c r="D1900">
        <v>27</v>
      </c>
      <c r="E1900" s="1" t="s">
        <v>133</v>
      </c>
      <c r="F1900">
        <v>71</v>
      </c>
      <c r="G1900">
        <v>9</v>
      </c>
      <c r="H1900">
        <v>0</v>
      </c>
      <c r="I1900">
        <v>0</v>
      </c>
      <c r="J1900">
        <v>9</v>
      </c>
      <c r="K1900">
        <v>0</v>
      </c>
      <c r="L1900">
        <v>0</v>
      </c>
      <c r="M1900" s="1" t="s">
        <v>63</v>
      </c>
      <c r="N1900" s="1" t="s">
        <v>63</v>
      </c>
      <c r="O1900" s="1" t="s">
        <v>2918</v>
      </c>
      <c r="P1900">
        <v>7.8888888888888893</v>
      </c>
      <c r="Q1900">
        <v>0</v>
      </c>
      <c r="R1900">
        <v>850</v>
      </c>
      <c r="S1900">
        <v>0</v>
      </c>
      <c r="T1900">
        <v>38</v>
      </c>
      <c r="U1900">
        <v>71</v>
      </c>
      <c r="V1900">
        <v>350</v>
      </c>
      <c r="W1900">
        <v>81471</v>
      </c>
      <c r="X1900">
        <v>4.929577464788732</v>
      </c>
      <c r="Y1900">
        <v>1147.4788732394366</v>
      </c>
      <c r="Z1900">
        <v>18.169014084507044</v>
      </c>
      <c r="AA1900">
        <v>59.399343149295774</v>
      </c>
      <c r="AB1900">
        <v>71</v>
      </c>
      <c r="AC1900">
        <v>41.230329064788734</v>
      </c>
      <c r="AD1900">
        <v>0</v>
      </c>
      <c r="AE1900">
        <v>1.3050320596744296</v>
      </c>
      <c r="AF1900">
        <v>0.56079812206572766</v>
      </c>
      <c r="AG1900">
        <v>0</v>
      </c>
      <c r="AH1900">
        <v>48.236006550938967</v>
      </c>
      <c r="AI1900">
        <v>8.3646425596244125</v>
      </c>
      <c r="AJ1900">
        <v>3195</v>
      </c>
      <c r="AK1900">
        <v>30</v>
      </c>
      <c r="AL1900">
        <v>1</v>
      </c>
      <c r="AM1900">
        <v>1</v>
      </c>
      <c r="AN1900">
        <v>0</v>
      </c>
      <c r="AO1900">
        <v>1</v>
      </c>
      <c r="AP1900">
        <v>0</v>
      </c>
      <c r="AQ1900">
        <v>0</v>
      </c>
      <c r="AR1900">
        <v>469.4</v>
      </c>
      <c r="AS1900" s="1" t="s">
        <v>173</v>
      </c>
      <c r="AT1900">
        <v>71</v>
      </c>
      <c r="AU1900">
        <v>86.739899600000001</v>
      </c>
      <c r="AV1900">
        <v>846.21195660000001</v>
      </c>
      <c r="AW1900">
        <v>30</v>
      </c>
      <c r="AX1900">
        <v>1</v>
      </c>
      <c r="AY1900">
        <v>1.4084507042253521E-2</v>
      </c>
      <c r="AZ1900">
        <v>45</v>
      </c>
      <c r="BA1900">
        <v>0.32125888740740743</v>
      </c>
      <c r="BB1900">
        <v>0.94023550733333339</v>
      </c>
      <c r="BC1900">
        <v>41</v>
      </c>
      <c r="BD1900">
        <v>-11</v>
      </c>
      <c r="BE1900">
        <v>5</v>
      </c>
      <c r="BF1900">
        <v>4</v>
      </c>
      <c r="BG1900" s="1" t="s">
        <v>174</v>
      </c>
      <c r="BH1900" s="1" t="s">
        <v>6892</v>
      </c>
      <c r="BI1900" s="1" t="s">
        <v>6889</v>
      </c>
      <c r="BJ1900" s="1" t="s">
        <v>6893</v>
      </c>
      <c r="BK1900">
        <v>1900</v>
      </c>
      <c r="BL1900">
        <v>2.8</v>
      </c>
      <c r="BM1900" s="5" t="d">
        <v>12:59:59.9999999999968050</v>
      </c>
      <c r="BN1900" s="5" t="d">
        <v>13:30:00.000</v>
      </c>
      <c r="BO1900">
        <v>13</v>
      </c>
      <c r="BP1900" t="b">
        <v>1</v>
      </c>
    </row>
    <row r="1901" spans="1:68" x14ac:dyDescent="0.2">
      <c r="A1901" s="1" t="s">
        <v>3993</v>
      </c>
      <c r="B1901" s="1" t="s">
        <v>2842</v>
      </c>
      <c r="C1901" s="2" t="d">
        <v>2026-07-12</v>
      </c>
      <c r="D1901">
        <v>28</v>
      </c>
      <c r="E1901" s="1" t="s">
        <v>133</v>
      </c>
      <c r="F1901">
        <v>80</v>
      </c>
      <c r="G1901">
        <v>9</v>
      </c>
      <c r="H1901">
        <v>0</v>
      </c>
      <c r="I1901">
        <v>0</v>
      </c>
      <c r="J1901">
        <v>9</v>
      </c>
      <c r="K1901">
        <v>0</v>
      </c>
      <c r="L1901">
        <v>0</v>
      </c>
      <c r="M1901" s="1" t="s">
        <v>63</v>
      </c>
      <c r="N1901" s="1" t="s">
        <v>63</v>
      </c>
      <c r="O1901" s="1" t="s">
        <v>2920</v>
      </c>
      <c r="P1901">
        <v>8.8888888888888893</v>
      </c>
      <c r="Q1901">
        <v>0</v>
      </c>
      <c r="R1901">
        <v>850</v>
      </c>
      <c r="S1901">
        <v>0</v>
      </c>
      <c r="T1901">
        <v>38</v>
      </c>
      <c r="U1901">
        <v>80</v>
      </c>
      <c r="V1901">
        <v>397</v>
      </c>
      <c r="W1901">
        <v>88102.7</v>
      </c>
      <c r="X1901">
        <v>4.9625000000000004</v>
      </c>
      <c r="Y1901">
        <v>1101.2837500000001</v>
      </c>
      <c r="Z1901">
        <v>18.850000000000001</v>
      </c>
      <c r="AA1901">
        <v>68.219813761875002</v>
      </c>
      <c r="AB1901">
        <v>80</v>
      </c>
      <c r="AC1901">
        <v>49.369813761875001</v>
      </c>
      <c r="AD1901">
        <v>0</v>
      </c>
      <c r="AE1901">
        <v>1.3015266460890087</v>
      </c>
      <c r="AF1901">
        <v>0.65270833333333333</v>
      </c>
      <c r="AG1901">
        <v>0</v>
      </c>
      <c r="AH1901">
        <v>56.763424593541664</v>
      </c>
      <c r="AI1901">
        <v>8.5879875147916671</v>
      </c>
      <c r="AJ1901">
        <v>3600</v>
      </c>
      <c r="AK1901">
        <v>30</v>
      </c>
      <c r="AL1901">
        <v>2</v>
      </c>
      <c r="AM1901">
        <v>2</v>
      </c>
      <c r="AN1901">
        <v>1</v>
      </c>
      <c r="AO1901">
        <v>1</v>
      </c>
      <c r="AP1901">
        <v>0</v>
      </c>
      <c r="AQ1901">
        <v>0</v>
      </c>
      <c r="AR1901">
        <v>414.28999999999996</v>
      </c>
      <c r="AS1901" s="1" t="s">
        <v>173</v>
      </c>
      <c r="AT1901">
        <v>80</v>
      </c>
      <c r="AU1901">
        <v>108.65177741666666</v>
      </c>
      <c r="AV1901">
        <v>840.92310711666664</v>
      </c>
      <c r="AW1901">
        <v>30</v>
      </c>
      <c r="AX1901">
        <v>1</v>
      </c>
      <c r="AY1901">
        <v>2.5000000000000001E-2</v>
      </c>
      <c r="AZ1901">
        <v>45</v>
      </c>
      <c r="BA1901">
        <v>0.40241399043209874</v>
      </c>
      <c r="BB1901">
        <v>0.93435900790740734</v>
      </c>
      <c r="BC1901">
        <v>41</v>
      </c>
      <c r="BD1901">
        <v>-11</v>
      </c>
      <c r="BE1901">
        <v>6</v>
      </c>
      <c r="BF1901">
        <v>3</v>
      </c>
      <c r="BG1901" s="1" t="s">
        <v>174</v>
      </c>
      <c r="BH1901" s="1" t="s">
        <v>6892</v>
      </c>
      <c r="BI1901" s="1" t="s">
        <v>6889</v>
      </c>
      <c r="BJ1901" s="1" t="s">
        <v>6893</v>
      </c>
      <c r="BK1901">
        <v>1900</v>
      </c>
      <c r="BL1901">
        <v>2.8</v>
      </c>
      <c r="BM1901" s="5" t="d">
        <v>13:30:00.000</v>
      </c>
      <c r="BN1901" s="5" t="d">
        <v>14:00:00.0000000000031950</v>
      </c>
      <c r="BO1901">
        <v>13</v>
      </c>
      <c r="BP1901" t="b">
        <v>1</v>
      </c>
    </row>
    <row r="1902" spans="1:68" x14ac:dyDescent="0.2">
      <c r="A1902" s="1" t="s">
        <v>3994</v>
      </c>
      <c r="B1902" s="1" t="s">
        <v>2842</v>
      </c>
      <c r="C1902" s="2" t="d">
        <v>2026-07-12</v>
      </c>
      <c r="D1902">
        <v>29</v>
      </c>
      <c r="E1902" s="1" t="s">
        <v>133</v>
      </c>
      <c r="F1902">
        <v>73</v>
      </c>
      <c r="G1902">
        <v>9</v>
      </c>
      <c r="H1902">
        <v>0</v>
      </c>
      <c r="I1902">
        <v>0</v>
      </c>
      <c r="J1902">
        <v>9</v>
      </c>
      <c r="K1902">
        <v>0</v>
      </c>
      <c r="L1902">
        <v>0</v>
      </c>
      <c r="M1902" s="1" t="s">
        <v>63</v>
      </c>
      <c r="N1902" s="1" t="s">
        <v>63</v>
      </c>
      <c r="O1902" s="1" t="s">
        <v>2922</v>
      </c>
      <c r="P1902">
        <v>8.1111111111111107</v>
      </c>
      <c r="Q1902">
        <v>0</v>
      </c>
      <c r="R1902">
        <v>850</v>
      </c>
      <c r="S1902">
        <v>0</v>
      </c>
      <c r="T1902">
        <v>38</v>
      </c>
      <c r="U1902">
        <v>73</v>
      </c>
      <c r="V1902">
        <v>361</v>
      </c>
      <c r="W1902">
        <v>86999.2</v>
      </c>
      <c r="X1902">
        <v>4.9452054794520546</v>
      </c>
      <c r="Y1902">
        <v>1191.7698630136986</v>
      </c>
      <c r="Z1902">
        <v>16.739726027397261</v>
      </c>
      <c r="AA1902">
        <v>73.300669578995439</v>
      </c>
      <c r="AB1902">
        <v>73</v>
      </c>
      <c r="AC1902">
        <v>56.560943551598179</v>
      </c>
      <c r="AD1902">
        <v>0</v>
      </c>
      <c r="AE1902">
        <v>1.2995235010323043</v>
      </c>
      <c r="AF1902">
        <v>0.6333333333333333</v>
      </c>
      <c r="AG1902">
        <v>0</v>
      </c>
      <c r="AH1902">
        <v>62.159269233561645</v>
      </c>
      <c r="AI1902">
        <v>8.3117398500000004</v>
      </c>
      <c r="AJ1902">
        <v>2920</v>
      </c>
      <c r="AK1902">
        <v>30</v>
      </c>
      <c r="AL1902">
        <v>1</v>
      </c>
      <c r="AM1902">
        <v>1</v>
      </c>
      <c r="AN1902">
        <v>1</v>
      </c>
      <c r="AO1902">
        <v>0</v>
      </c>
      <c r="AP1902">
        <v>0</v>
      </c>
      <c r="AQ1902">
        <v>0</v>
      </c>
      <c r="AR1902">
        <v>46.3</v>
      </c>
      <c r="AS1902" s="1" t="s">
        <v>173</v>
      </c>
      <c r="AT1902">
        <v>73</v>
      </c>
      <c r="AU1902">
        <v>94.885768133333329</v>
      </c>
      <c r="AV1902">
        <v>839.77519989999996</v>
      </c>
      <c r="AW1902">
        <v>30</v>
      </c>
      <c r="AX1902">
        <v>1</v>
      </c>
      <c r="AY1902">
        <v>1.3698630136986301E-2</v>
      </c>
      <c r="AZ1902">
        <v>40</v>
      </c>
      <c r="BA1902">
        <v>0.35142877086419749</v>
      </c>
      <c r="BB1902">
        <v>0.93308355544444443</v>
      </c>
      <c r="BC1902">
        <v>40</v>
      </c>
      <c r="BD1902">
        <v>-10</v>
      </c>
      <c r="BE1902">
        <v>5</v>
      </c>
      <c r="BF1902">
        <v>4</v>
      </c>
      <c r="BG1902" s="1" t="s">
        <v>174</v>
      </c>
      <c r="BH1902" s="1" t="s">
        <v>6892</v>
      </c>
      <c r="BI1902" s="1" t="s">
        <v>6889</v>
      </c>
      <c r="BJ1902" s="1" t="s">
        <v>6893</v>
      </c>
      <c r="BK1902">
        <v>1900</v>
      </c>
      <c r="BL1902">
        <v>2.8</v>
      </c>
      <c r="BM1902" s="5" t="d">
        <v>14:00:00.0000000000031950</v>
      </c>
      <c r="BN1902" s="5" t="d">
        <v>14:29:59.9999999999968050</v>
      </c>
      <c r="BO1902">
        <v>14</v>
      </c>
      <c r="BP1902" t="b">
        <v>0</v>
      </c>
    </row>
    <row r="1903" spans="1:68" x14ac:dyDescent="0.2">
      <c r="A1903" s="1" t="s">
        <v>3995</v>
      </c>
      <c r="B1903" s="1" t="s">
        <v>2842</v>
      </c>
      <c r="C1903" s="2" t="d">
        <v>2026-07-12</v>
      </c>
      <c r="D1903">
        <v>30</v>
      </c>
      <c r="E1903" s="1" t="s">
        <v>133</v>
      </c>
      <c r="F1903">
        <v>59</v>
      </c>
      <c r="G1903">
        <v>9</v>
      </c>
      <c r="H1903">
        <v>0</v>
      </c>
      <c r="I1903">
        <v>0</v>
      </c>
      <c r="J1903">
        <v>9</v>
      </c>
      <c r="K1903">
        <v>0</v>
      </c>
      <c r="L1903">
        <v>0</v>
      </c>
      <c r="M1903" s="1" t="s">
        <v>63</v>
      </c>
      <c r="N1903" s="1" t="s">
        <v>63</v>
      </c>
      <c r="O1903" s="1" t="s">
        <v>2924</v>
      </c>
      <c r="P1903">
        <v>6.5555555555555554</v>
      </c>
      <c r="Q1903">
        <v>0</v>
      </c>
      <c r="R1903">
        <v>850</v>
      </c>
      <c r="S1903">
        <v>0</v>
      </c>
      <c r="T1903">
        <v>38</v>
      </c>
      <c r="U1903">
        <v>59</v>
      </c>
      <c r="V1903">
        <v>318</v>
      </c>
      <c r="W1903">
        <v>69617.84</v>
      </c>
      <c r="X1903">
        <v>5.3898305084745761</v>
      </c>
      <c r="Y1903">
        <v>1179.9633898305085</v>
      </c>
      <c r="Z1903">
        <v>15.779661016949152</v>
      </c>
      <c r="AA1903">
        <v>71.314510972881351</v>
      </c>
      <c r="AB1903">
        <v>59</v>
      </c>
      <c r="AC1903">
        <v>55.534849955932202</v>
      </c>
      <c r="AD1903">
        <v>0</v>
      </c>
      <c r="AE1903">
        <v>1.4009982533251402</v>
      </c>
      <c r="AF1903">
        <v>0.66242937853107353</v>
      </c>
      <c r="AG1903">
        <v>0</v>
      </c>
      <c r="AH1903">
        <v>60.227201573728813</v>
      </c>
      <c r="AI1903">
        <v>8.0998704598870059</v>
      </c>
      <c r="AJ1903">
        <v>2360</v>
      </c>
      <c r="AK1903">
        <v>30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 s="1" t="s">
        <v>173</v>
      </c>
      <c r="AT1903">
        <v>59</v>
      </c>
      <c r="AU1903">
        <v>82.453232333333332</v>
      </c>
      <c r="AV1903">
        <v>838.24755698333331</v>
      </c>
      <c r="AW1903">
        <v>30</v>
      </c>
      <c r="AX1903">
        <v>1</v>
      </c>
      <c r="AY1903">
        <v>0</v>
      </c>
      <c r="AZ1903">
        <v>40</v>
      </c>
      <c r="BA1903">
        <v>0.30538234197530861</v>
      </c>
      <c r="BB1903">
        <v>0.93138617442592586</v>
      </c>
      <c r="BC1903">
        <v>40</v>
      </c>
      <c r="BD1903">
        <v>-10</v>
      </c>
      <c r="BE1903">
        <v>4</v>
      </c>
      <c r="BF1903">
        <v>5</v>
      </c>
      <c r="BG1903" s="1" t="s">
        <v>174</v>
      </c>
      <c r="BH1903" s="1" t="s">
        <v>6892</v>
      </c>
      <c r="BI1903" s="1" t="s">
        <v>6889</v>
      </c>
      <c r="BJ1903" s="1" t="s">
        <v>6893</v>
      </c>
      <c r="BK1903">
        <v>1900</v>
      </c>
      <c r="BL1903">
        <v>2.8</v>
      </c>
      <c r="BM1903" s="5" t="d">
        <v>14:29:59.9999999999968050</v>
      </c>
      <c r="BN1903" s="5" t="d">
        <v>15:00:00.000</v>
      </c>
      <c r="BO1903">
        <v>14</v>
      </c>
      <c r="BP1903" t="b">
        <v>0</v>
      </c>
    </row>
    <row r="1904" spans="1:68" x14ac:dyDescent="0.2">
      <c r="A1904" s="1" t="s">
        <v>3996</v>
      </c>
      <c r="B1904" s="1" t="s">
        <v>2842</v>
      </c>
      <c r="C1904" s="2" t="d">
        <v>2026-07-12</v>
      </c>
      <c r="D1904">
        <v>31</v>
      </c>
      <c r="E1904" s="1" t="s">
        <v>150</v>
      </c>
      <c r="F1904">
        <v>47</v>
      </c>
      <c r="G1904">
        <v>9</v>
      </c>
      <c r="H1904">
        <v>0</v>
      </c>
      <c r="I1904">
        <v>2</v>
      </c>
      <c r="J1904">
        <v>7</v>
      </c>
      <c r="K1904">
        <v>0</v>
      </c>
      <c r="L1904">
        <v>1</v>
      </c>
      <c r="M1904" s="1" t="s">
        <v>63</v>
      </c>
      <c r="N1904" s="1" t="s">
        <v>2907</v>
      </c>
      <c r="O1904" s="1" t="s">
        <v>2908</v>
      </c>
      <c r="P1904">
        <v>6.7142857142857144</v>
      </c>
      <c r="Q1904">
        <v>0</v>
      </c>
      <c r="R1904">
        <v>850</v>
      </c>
      <c r="S1904">
        <v>1</v>
      </c>
      <c r="T1904">
        <v>37</v>
      </c>
      <c r="U1904">
        <v>47</v>
      </c>
      <c r="V1904">
        <v>227</v>
      </c>
      <c r="W1904">
        <v>52519.62</v>
      </c>
      <c r="X1904">
        <v>4.8297872340425529</v>
      </c>
      <c r="Y1904">
        <v>1117.4387234042554</v>
      </c>
      <c r="Z1904">
        <v>14.829787234042554</v>
      </c>
      <c r="AA1904">
        <v>57.447330190425532</v>
      </c>
      <c r="AB1904">
        <v>47</v>
      </c>
      <c r="AC1904">
        <v>42.617542956382984</v>
      </c>
      <c r="AD1904">
        <v>0</v>
      </c>
      <c r="AE1904">
        <v>1.271887750639481</v>
      </c>
      <c r="AF1904">
        <v>0.64184397163120566</v>
      </c>
      <c r="AG1904">
        <v>0</v>
      </c>
      <c r="AH1904">
        <v>46.437965716312057</v>
      </c>
      <c r="AI1904">
        <v>8.1218738780141848</v>
      </c>
      <c r="AJ1904">
        <v>1880</v>
      </c>
      <c r="AK1904">
        <v>30</v>
      </c>
      <c r="AL1904">
        <v>1</v>
      </c>
      <c r="AM1904">
        <v>1</v>
      </c>
      <c r="AN1904">
        <v>0</v>
      </c>
      <c r="AO1904">
        <v>0</v>
      </c>
      <c r="AP1904">
        <v>1</v>
      </c>
      <c r="AQ1904">
        <v>0</v>
      </c>
      <c r="AR1904">
        <v>334.2</v>
      </c>
      <c r="AS1904" s="1" t="s">
        <v>173</v>
      </c>
      <c r="AT1904">
        <v>47</v>
      </c>
      <c r="AU1904">
        <v>60.245952916666667</v>
      </c>
      <c r="AV1904">
        <v>845.30244066666671</v>
      </c>
      <c r="AW1904">
        <v>30</v>
      </c>
      <c r="AX1904">
        <v>1</v>
      </c>
      <c r="AY1904">
        <v>2.1276595744680851E-2</v>
      </c>
      <c r="AZ1904">
        <v>40</v>
      </c>
      <c r="BA1904">
        <v>0.28688549007936509</v>
      </c>
      <c r="BB1904">
        <v>0.93922493407407415</v>
      </c>
      <c r="BC1904">
        <v>41</v>
      </c>
      <c r="BD1904">
        <v>-11</v>
      </c>
      <c r="BE1904">
        <v>3</v>
      </c>
      <c r="BF1904">
        <v>4</v>
      </c>
      <c r="BG1904" s="1" t="s">
        <v>174</v>
      </c>
      <c r="BH1904" s="1" t="s">
        <v>6892</v>
      </c>
      <c r="BI1904" s="1" t="s">
        <v>6889</v>
      </c>
      <c r="BJ1904" s="1" t="s">
        <v>6893</v>
      </c>
      <c r="BK1904">
        <v>1900</v>
      </c>
      <c r="BL1904">
        <v>2.8</v>
      </c>
      <c r="BM1904" s="5" t="d">
        <v>15:00:00.000</v>
      </c>
      <c r="BN1904" s="5" t="d">
        <v>15:30:00.0000000000031950</v>
      </c>
      <c r="BO1904">
        <v>15</v>
      </c>
      <c r="BP1904" t="b">
        <v>0</v>
      </c>
    </row>
    <row r="1905" spans="1:68" x14ac:dyDescent="0.2">
      <c r="A1905" s="1" t="s">
        <v>3997</v>
      </c>
      <c r="B1905" s="1" t="s">
        <v>2842</v>
      </c>
      <c r="C1905" s="2" t="d">
        <v>2026-07-12</v>
      </c>
      <c r="D1905">
        <v>32</v>
      </c>
      <c r="E1905" s="1" t="s">
        <v>150</v>
      </c>
      <c r="F1905">
        <v>68</v>
      </c>
      <c r="G1905">
        <v>9</v>
      </c>
      <c r="H1905">
        <v>0</v>
      </c>
      <c r="I1905">
        <v>2</v>
      </c>
      <c r="J1905">
        <v>7</v>
      </c>
      <c r="K1905">
        <v>0</v>
      </c>
      <c r="L1905">
        <v>1</v>
      </c>
      <c r="M1905" s="1" t="s">
        <v>63</v>
      </c>
      <c r="N1905" s="1" t="s">
        <v>2927</v>
      </c>
      <c r="O1905" s="1" t="s">
        <v>2928</v>
      </c>
      <c r="P1905">
        <v>9.7142857142857135</v>
      </c>
      <c r="Q1905">
        <v>0</v>
      </c>
      <c r="R1905">
        <v>850</v>
      </c>
      <c r="S1905">
        <v>1</v>
      </c>
      <c r="T1905">
        <v>36</v>
      </c>
      <c r="U1905">
        <v>68</v>
      </c>
      <c r="V1905">
        <v>335</v>
      </c>
      <c r="W1905">
        <v>75945.789999999994</v>
      </c>
      <c r="X1905">
        <v>4.9264705882352944</v>
      </c>
      <c r="Y1905">
        <v>1116.8498529411763</v>
      </c>
      <c r="Z1905">
        <v>16.588235294117649</v>
      </c>
      <c r="AA1905">
        <v>40.838009566421569</v>
      </c>
      <c r="AB1905">
        <v>68</v>
      </c>
      <c r="AC1905">
        <v>24.249774272303924</v>
      </c>
      <c r="AD1905">
        <v>0</v>
      </c>
      <c r="AE1905">
        <v>1.2830398183417386</v>
      </c>
      <c r="AF1905">
        <v>0.67867647058823533</v>
      </c>
      <c r="AG1905">
        <v>0</v>
      </c>
      <c r="AH1905">
        <v>29.096652522549022</v>
      </c>
      <c r="AI1905">
        <v>8.8279250612745113</v>
      </c>
      <c r="AJ1905">
        <v>2720</v>
      </c>
      <c r="AK1905">
        <v>30</v>
      </c>
      <c r="AL1905">
        <v>5</v>
      </c>
      <c r="AM1905">
        <v>5</v>
      </c>
      <c r="AN1905">
        <v>0</v>
      </c>
      <c r="AO1905">
        <v>2</v>
      </c>
      <c r="AP1905">
        <v>3</v>
      </c>
      <c r="AQ1905">
        <v>0</v>
      </c>
      <c r="AR1905">
        <v>1250.8799999999999</v>
      </c>
      <c r="AS1905" s="1" t="s">
        <v>173</v>
      </c>
      <c r="AT1905">
        <v>68</v>
      </c>
      <c r="AU1905">
        <v>85.154753749999998</v>
      </c>
      <c r="AV1905">
        <v>842.50118550000002</v>
      </c>
      <c r="AW1905">
        <v>30</v>
      </c>
      <c r="AX1905">
        <v>1</v>
      </c>
      <c r="AY1905">
        <v>7.3529411764705885E-2</v>
      </c>
      <c r="AZ1905">
        <v>40</v>
      </c>
      <c r="BA1905">
        <v>0.40549882738095239</v>
      </c>
      <c r="BB1905">
        <v>0.9361124283333333</v>
      </c>
      <c r="BC1905">
        <v>41</v>
      </c>
      <c r="BD1905">
        <v>-11</v>
      </c>
      <c r="BE1905">
        <v>5</v>
      </c>
      <c r="BF1905">
        <v>2</v>
      </c>
      <c r="BG1905" s="1" t="s">
        <v>174</v>
      </c>
      <c r="BH1905" s="1" t="s">
        <v>6892</v>
      </c>
      <c r="BI1905" s="1" t="s">
        <v>6889</v>
      </c>
      <c r="BJ1905" s="1" t="s">
        <v>6893</v>
      </c>
      <c r="BK1905">
        <v>1900</v>
      </c>
      <c r="BL1905">
        <v>2.8</v>
      </c>
      <c r="BM1905" s="5" t="d">
        <v>15:30:00.0000000000031950</v>
      </c>
      <c r="BN1905" s="5" t="d">
        <v>15:59:59.9999999999968050</v>
      </c>
      <c r="BO1905">
        <v>15</v>
      </c>
      <c r="BP1905" t="b">
        <v>0</v>
      </c>
    </row>
    <row r="1906" spans="1:68" x14ac:dyDescent="0.2">
      <c r="A1906" s="1" t="s">
        <v>3998</v>
      </c>
      <c r="B1906" s="1" t="s">
        <v>2842</v>
      </c>
      <c r="C1906" s="2" t="d">
        <v>2026-07-12</v>
      </c>
      <c r="D1906">
        <v>33</v>
      </c>
      <c r="E1906" s="1" t="s">
        <v>150</v>
      </c>
      <c r="F1906">
        <v>66</v>
      </c>
      <c r="G1906">
        <v>16</v>
      </c>
      <c r="H1906">
        <v>0</v>
      </c>
      <c r="I1906">
        <v>2</v>
      </c>
      <c r="J1906">
        <v>14</v>
      </c>
      <c r="K1906">
        <v>0</v>
      </c>
      <c r="L1906">
        <v>1</v>
      </c>
      <c r="M1906" s="1" t="s">
        <v>63</v>
      </c>
      <c r="N1906" s="1" t="s">
        <v>3257</v>
      </c>
      <c r="O1906" s="1" t="s">
        <v>3999</v>
      </c>
      <c r="P1906">
        <v>4.7142857142857144</v>
      </c>
      <c r="Q1906">
        <v>0</v>
      </c>
      <c r="R1906">
        <v>850</v>
      </c>
      <c r="S1906">
        <v>1</v>
      </c>
      <c r="T1906">
        <v>35</v>
      </c>
      <c r="U1906">
        <v>66</v>
      </c>
      <c r="V1906">
        <v>322</v>
      </c>
      <c r="W1906">
        <v>69877.66</v>
      </c>
      <c r="X1906">
        <v>4.8787878787878789</v>
      </c>
      <c r="Y1906">
        <v>1058.7524242424242</v>
      </c>
      <c r="Z1906">
        <v>13.984848484848484</v>
      </c>
      <c r="AA1906">
        <v>25.909945677777781</v>
      </c>
      <c r="AB1906">
        <v>66</v>
      </c>
      <c r="AC1906">
        <v>11.925097192929293</v>
      </c>
      <c r="AD1906">
        <v>0</v>
      </c>
      <c r="AE1906">
        <v>1.292673940545874</v>
      </c>
      <c r="AF1906">
        <v>0.55227272727272736</v>
      </c>
      <c r="AG1906">
        <v>0</v>
      </c>
      <c r="AH1906">
        <v>15.063947496717173</v>
      </c>
      <c r="AI1906">
        <v>8.0098898878787885</v>
      </c>
      <c r="AJ1906">
        <v>2640</v>
      </c>
      <c r="AK1906">
        <v>61</v>
      </c>
      <c r="AL1906">
        <v>4</v>
      </c>
      <c r="AM1906">
        <v>4</v>
      </c>
      <c r="AN1906">
        <v>0</v>
      </c>
      <c r="AO1906">
        <v>2</v>
      </c>
      <c r="AP1906">
        <v>2</v>
      </c>
      <c r="AQ1906">
        <v>0</v>
      </c>
      <c r="AR1906">
        <v>2662.05</v>
      </c>
      <c r="AS1906" s="1" t="s">
        <v>173</v>
      </c>
      <c r="AT1906">
        <v>66</v>
      </c>
      <c r="AU1906">
        <v>87.704495383333338</v>
      </c>
      <c r="AV1906">
        <v>1642.2600407499999</v>
      </c>
      <c r="AW1906">
        <v>61</v>
      </c>
      <c r="AX1906">
        <v>1</v>
      </c>
      <c r="AY1906">
        <v>6.0606060606060608E-2</v>
      </c>
      <c r="AZ1906">
        <v>40</v>
      </c>
      <c r="BA1906">
        <v>0.2088202271031746</v>
      </c>
      <c r="BB1906">
        <v>0.89740985833333331</v>
      </c>
      <c r="BC1906">
        <v>79</v>
      </c>
      <c r="BD1906">
        <v>-18</v>
      </c>
      <c r="BE1906">
        <v>5</v>
      </c>
      <c r="BF1906">
        <v>9</v>
      </c>
      <c r="BG1906" s="1" t="s">
        <v>174</v>
      </c>
      <c r="BH1906" s="1" t="s">
        <v>6892</v>
      </c>
      <c r="BI1906" s="1" t="s">
        <v>6889</v>
      </c>
      <c r="BJ1906" s="1" t="s">
        <v>6893</v>
      </c>
      <c r="BK1906">
        <v>1900</v>
      </c>
      <c r="BL1906">
        <v>2.8</v>
      </c>
      <c r="BM1906" s="5" t="d">
        <v>15:59:59.9999999999968050</v>
      </c>
      <c r="BN1906" s="5" t="d">
        <v>16:30:00.000</v>
      </c>
      <c r="BO1906">
        <v>16</v>
      </c>
      <c r="BP1906" t="b">
        <v>0</v>
      </c>
    </row>
    <row r="1907" spans="1:68" x14ac:dyDescent="0.2">
      <c r="A1907" s="1" t="s">
        <v>4000</v>
      </c>
      <c r="B1907" s="1" t="s">
        <v>2842</v>
      </c>
      <c r="C1907" s="2" t="d">
        <v>2026-07-12</v>
      </c>
      <c r="D1907">
        <v>34</v>
      </c>
      <c r="E1907" s="1" t="s">
        <v>150</v>
      </c>
      <c r="F1907">
        <v>46</v>
      </c>
      <c r="G1907">
        <v>15</v>
      </c>
      <c r="H1907">
        <v>0</v>
      </c>
      <c r="I1907">
        <v>2</v>
      </c>
      <c r="J1907">
        <v>13</v>
      </c>
      <c r="K1907">
        <v>0</v>
      </c>
      <c r="L1907">
        <v>1</v>
      </c>
      <c r="M1907" s="1" t="s">
        <v>63</v>
      </c>
      <c r="N1907" s="1" t="s">
        <v>2932</v>
      </c>
      <c r="O1907" s="1" t="s">
        <v>4001</v>
      </c>
      <c r="P1907">
        <v>3.5384615384615383</v>
      </c>
      <c r="Q1907">
        <v>0</v>
      </c>
      <c r="R1907">
        <v>850</v>
      </c>
      <c r="S1907">
        <v>1</v>
      </c>
      <c r="T1907">
        <v>34</v>
      </c>
      <c r="U1907">
        <v>46</v>
      </c>
      <c r="V1907">
        <v>245</v>
      </c>
      <c r="W1907">
        <v>56482.36</v>
      </c>
      <c r="X1907">
        <v>5.3260869565217392</v>
      </c>
      <c r="Y1907">
        <v>1227.8773913043478</v>
      </c>
      <c r="Z1907">
        <v>14.021739130434783</v>
      </c>
      <c r="AA1907">
        <v>11.724391548188406</v>
      </c>
      <c r="AB1907">
        <v>5</v>
      </c>
      <c r="AC1907">
        <v>0.25879802898550724</v>
      </c>
      <c r="AD1907">
        <v>0</v>
      </c>
      <c r="AE1907">
        <v>1.5051654633021097</v>
      </c>
      <c r="AF1907">
        <v>0.62862318840579712</v>
      </c>
      <c r="AG1907">
        <v>1.7926261876811596</v>
      </c>
      <c r="AH1907">
        <v>0.35964855108695654</v>
      </c>
      <c r="AI1907">
        <v>8.3418239101449281</v>
      </c>
      <c r="AJ1907">
        <v>1840</v>
      </c>
      <c r="AK1907">
        <v>63</v>
      </c>
      <c r="AL1907">
        <v>1</v>
      </c>
      <c r="AM1907">
        <v>1</v>
      </c>
      <c r="AN1907">
        <v>0</v>
      </c>
      <c r="AO1907">
        <v>0</v>
      </c>
      <c r="AP1907">
        <v>1</v>
      </c>
      <c r="AQ1907">
        <v>0</v>
      </c>
      <c r="AR1907">
        <v>195.12</v>
      </c>
      <c r="AS1907" s="1" t="s">
        <v>173</v>
      </c>
      <c r="AT1907">
        <v>3</v>
      </c>
      <c r="AU1907">
        <v>69.184983833333334</v>
      </c>
      <c r="AV1907">
        <v>1411.32740515</v>
      </c>
      <c r="AW1907">
        <v>63</v>
      </c>
      <c r="AX1907">
        <v>0.10869565217391304</v>
      </c>
      <c r="AY1907">
        <v>2.1739130434782608E-2</v>
      </c>
      <c r="AZ1907">
        <v>40</v>
      </c>
      <c r="BA1907">
        <v>0.17739739444444444</v>
      </c>
      <c r="BB1907">
        <v>0.74673407679894177</v>
      </c>
      <c r="BC1907">
        <v>68</v>
      </c>
      <c r="BD1907">
        <v>-5</v>
      </c>
      <c r="BE1907">
        <v>4</v>
      </c>
      <c r="BF1907">
        <v>9</v>
      </c>
      <c r="BG1907" s="1" t="s">
        <v>99</v>
      </c>
      <c r="BH1907" s="1" t="s">
        <v>6892</v>
      </c>
      <c r="BI1907" s="1" t="s">
        <v>6889</v>
      </c>
      <c r="BJ1907" s="1" t="s">
        <v>6893</v>
      </c>
      <c r="BK1907">
        <v>1900</v>
      </c>
      <c r="BL1907">
        <v>2.8</v>
      </c>
      <c r="BM1907" s="5" t="d">
        <v>16:30:00.000</v>
      </c>
      <c r="BN1907" s="5" t="d">
        <v>17:00:00.0000000000031950</v>
      </c>
      <c r="BO1907">
        <v>16</v>
      </c>
      <c r="BP1907" t="b">
        <v>0</v>
      </c>
    </row>
    <row r="1908" spans="1:68" x14ac:dyDescent="0.2">
      <c r="A1908" s="1" t="s">
        <v>4002</v>
      </c>
      <c r="B1908" s="1" t="s">
        <v>2842</v>
      </c>
      <c r="C1908" s="2" t="d">
        <v>2026-07-12</v>
      </c>
      <c r="D1908">
        <v>35</v>
      </c>
      <c r="E1908" s="1" t="s">
        <v>150</v>
      </c>
      <c r="F1908">
        <v>51</v>
      </c>
      <c r="G1908">
        <v>7</v>
      </c>
      <c r="H1908">
        <v>0</v>
      </c>
      <c r="I1908">
        <v>2</v>
      </c>
      <c r="J1908">
        <v>5</v>
      </c>
      <c r="K1908">
        <v>0</v>
      </c>
      <c r="L1908">
        <v>1</v>
      </c>
      <c r="M1908" s="1" t="s">
        <v>63</v>
      </c>
      <c r="N1908" s="1" t="s">
        <v>3079</v>
      </c>
      <c r="O1908" s="1" t="s">
        <v>4003</v>
      </c>
      <c r="P1908">
        <v>10.199999999999999</v>
      </c>
      <c r="Q1908">
        <v>0</v>
      </c>
      <c r="R1908">
        <v>850</v>
      </c>
      <c r="S1908">
        <v>1</v>
      </c>
      <c r="T1908">
        <v>33</v>
      </c>
      <c r="U1908">
        <v>51</v>
      </c>
      <c r="V1908">
        <v>250</v>
      </c>
      <c r="W1908">
        <v>58053.36</v>
      </c>
      <c r="X1908">
        <v>4.9019607843137258</v>
      </c>
      <c r="Y1908">
        <v>1138.3011764705882</v>
      </c>
      <c r="Z1908">
        <v>14.96078431372549</v>
      </c>
      <c r="AA1908">
        <v>11.035729896732025</v>
      </c>
      <c r="AB1908">
        <v>2</v>
      </c>
      <c r="AC1908">
        <v>4.1048876143790797E-2</v>
      </c>
      <c r="AD1908">
        <v>2.328693790849673E-2</v>
      </c>
      <c r="AE1908">
        <v>1.339819120680277</v>
      </c>
      <c r="AF1908">
        <v>0.68496732026143803</v>
      </c>
      <c r="AG1908">
        <v>2.0480733722222224</v>
      </c>
      <c r="AH1908">
        <v>0</v>
      </c>
      <c r="AI1908">
        <v>8.0899440990196076</v>
      </c>
      <c r="AJ1908">
        <v>2040</v>
      </c>
      <c r="AK1908">
        <v>33</v>
      </c>
      <c r="AL1908">
        <v>5</v>
      </c>
      <c r="AM1908">
        <v>5</v>
      </c>
      <c r="AN1908">
        <v>2</v>
      </c>
      <c r="AO1908">
        <v>3</v>
      </c>
      <c r="AP1908">
        <v>0</v>
      </c>
      <c r="AQ1908">
        <v>0</v>
      </c>
      <c r="AR1908">
        <v>1581.83</v>
      </c>
      <c r="AS1908" s="1" t="s">
        <v>125</v>
      </c>
      <c r="AT1908">
        <v>1</v>
      </c>
      <c r="AU1908">
        <v>66.889713166666667</v>
      </c>
      <c r="AV1908">
        <v>626.31798758333332</v>
      </c>
      <c r="AW1908">
        <v>44</v>
      </c>
      <c r="AX1908">
        <v>3.9215686274509803E-2</v>
      </c>
      <c r="AY1908">
        <v>9.8039215686274508E-2</v>
      </c>
      <c r="AZ1908">
        <v>40</v>
      </c>
      <c r="BA1908">
        <v>0.44593142111111111</v>
      </c>
      <c r="BB1908">
        <v>0.63264443190235686</v>
      </c>
      <c r="BC1908">
        <v>30</v>
      </c>
      <c r="BD1908">
        <v>3</v>
      </c>
      <c r="BE1908">
        <v>4</v>
      </c>
      <c r="BF1908">
        <v>1</v>
      </c>
      <c r="BG1908" s="1" t="s">
        <v>99</v>
      </c>
      <c r="BH1908" s="1" t="s">
        <v>6892</v>
      </c>
      <c r="BI1908" s="1" t="s">
        <v>6889</v>
      </c>
      <c r="BJ1908" s="1" t="s">
        <v>6893</v>
      </c>
      <c r="BK1908">
        <v>1900</v>
      </c>
      <c r="BL1908">
        <v>2.8</v>
      </c>
      <c r="BM1908" s="5" t="d">
        <v>17:00:00.0000000000031950</v>
      </c>
      <c r="BN1908" s="5" t="d">
        <v>17:29:59.9999999999968050</v>
      </c>
      <c r="BO1908">
        <v>17</v>
      </c>
      <c r="BP1908" t="b">
        <v>0</v>
      </c>
    </row>
    <row r="1909" spans="1:68" x14ac:dyDescent="0.2">
      <c r="A1909" s="1" t="s">
        <v>4004</v>
      </c>
      <c r="B1909" s="1" t="s">
        <v>2842</v>
      </c>
      <c r="C1909" s="2" t="d">
        <v>2026-07-12</v>
      </c>
      <c r="D1909">
        <v>36</v>
      </c>
      <c r="E1909" s="1" t="s">
        <v>150</v>
      </c>
      <c r="F1909">
        <v>74</v>
      </c>
      <c r="G1909">
        <v>7</v>
      </c>
      <c r="H1909">
        <v>0</v>
      </c>
      <c r="I1909">
        <v>2</v>
      </c>
      <c r="J1909">
        <v>5</v>
      </c>
      <c r="K1909">
        <v>0</v>
      </c>
      <c r="L1909">
        <v>1</v>
      </c>
      <c r="M1909" s="1" t="s">
        <v>63</v>
      </c>
      <c r="N1909" s="1" t="s">
        <v>3661</v>
      </c>
      <c r="O1909" s="1" t="s">
        <v>4005</v>
      </c>
      <c r="P1909">
        <v>14.8</v>
      </c>
      <c r="Q1909">
        <v>0</v>
      </c>
      <c r="R1909">
        <v>850</v>
      </c>
      <c r="S1909">
        <v>1</v>
      </c>
      <c r="T1909">
        <v>32</v>
      </c>
      <c r="U1909">
        <v>74</v>
      </c>
      <c r="V1909">
        <v>370</v>
      </c>
      <c r="W1909">
        <v>86007.42</v>
      </c>
      <c r="X1909">
        <v>5</v>
      </c>
      <c r="Y1909">
        <v>1162.2624324324324</v>
      </c>
      <c r="Z1909">
        <v>16.608108108108109</v>
      </c>
      <c r="AA1909">
        <v>13.173677810360362</v>
      </c>
      <c r="AB1909">
        <v>5</v>
      </c>
      <c r="AC1909">
        <v>0.11978956283783783</v>
      </c>
      <c r="AD1909">
        <v>8.1283442342342346E-2</v>
      </c>
      <c r="AE1909">
        <v>1.3905771132567115</v>
      </c>
      <c r="AF1909">
        <v>0.59954954954954953</v>
      </c>
      <c r="AG1909">
        <v>0.48408842590090095</v>
      </c>
      <c r="AH1909">
        <v>1.272376125900901</v>
      </c>
      <c r="AI1909">
        <v>8.9575942736486489</v>
      </c>
      <c r="AJ1909">
        <v>2960</v>
      </c>
      <c r="AK1909">
        <v>33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 s="1" t="s">
        <v>173</v>
      </c>
      <c r="AT1909">
        <v>3</v>
      </c>
      <c r="AU1909">
        <v>103.56239633333334</v>
      </c>
      <c r="AV1909">
        <v>877.48595668333337</v>
      </c>
      <c r="AW1909">
        <v>33</v>
      </c>
      <c r="AX1909">
        <v>6.7567567567567571E-2</v>
      </c>
      <c r="AY1909">
        <v>0</v>
      </c>
      <c r="AZ1909">
        <v>40</v>
      </c>
      <c r="BA1909">
        <v>0.69041597555555556</v>
      </c>
      <c r="BB1909">
        <v>0.88634945119528619</v>
      </c>
      <c r="BC1909">
        <v>42</v>
      </c>
      <c r="BD1909">
        <v>-9</v>
      </c>
      <c r="BE1909">
        <v>5</v>
      </c>
      <c r="BF1909">
        <v>0</v>
      </c>
      <c r="BG1909" s="1" t="s">
        <v>99</v>
      </c>
      <c r="BH1909" s="1" t="s">
        <v>6892</v>
      </c>
      <c r="BI1909" s="1" t="s">
        <v>6889</v>
      </c>
      <c r="BJ1909" s="1" t="s">
        <v>6893</v>
      </c>
      <c r="BK1909">
        <v>1900</v>
      </c>
      <c r="BL1909">
        <v>2.8</v>
      </c>
      <c r="BM1909" s="5" t="d">
        <v>17:29:59.9999999999968050</v>
      </c>
      <c r="BN1909" s="5" t="d">
        <v>18:00:00.000</v>
      </c>
      <c r="BO1909">
        <v>17</v>
      </c>
      <c r="BP1909" t="b">
        <v>0</v>
      </c>
    </row>
    <row r="1910" spans="1:68" x14ac:dyDescent="0.2">
      <c r="A1910" s="1" t="s">
        <v>4006</v>
      </c>
      <c r="B1910" s="1" t="s">
        <v>2842</v>
      </c>
      <c r="C1910" s="2" t="d">
        <v>2026-07-12</v>
      </c>
      <c r="D1910">
        <v>37</v>
      </c>
      <c r="E1910" s="1" t="s">
        <v>165</v>
      </c>
      <c r="F1910">
        <v>82</v>
      </c>
      <c r="G1910">
        <v>10</v>
      </c>
      <c r="H1910">
        <v>0</v>
      </c>
      <c r="I1910">
        <v>0</v>
      </c>
      <c r="J1910">
        <v>10</v>
      </c>
      <c r="K1910">
        <v>0</v>
      </c>
      <c r="L1910">
        <v>0</v>
      </c>
      <c r="M1910" s="1" t="s">
        <v>63</v>
      </c>
      <c r="N1910" s="1" t="s">
        <v>63</v>
      </c>
      <c r="O1910" s="1" t="s">
        <v>4007</v>
      </c>
      <c r="P1910">
        <v>8.1999999999999993</v>
      </c>
      <c r="Q1910">
        <v>0</v>
      </c>
      <c r="R1910">
        <v>850</v>
      </c>
      <c r="S1910">
        <v>0</v>
      </c>
      <c r="T1910">
        <v>32</v>
      </c>
      <c r="U1910">
        <v>82</v>
      </c>
      <c r="V1910">
        <v>416</v>
      </c>
      <c r="W1910">
        <v>94780.62</v>
      </c>
      <c r="X1910">
        <v>5.0731707317073171</v>
      </c>
      <c r="Y1910">
        <v>1155.861219512195</v>
      </c>
      <c r="Z1910">
        <v>18.426829268292682</v>
      </c>
      <c r="AA1910">
        <v>15.738027322967479</v>
      </c>
      <c r="AB1910">
        <v>6</v>
      </c>
      <c r="AC1910">
        <v>7.2916046341463397E-2</v>
      </c>
      <c r="AD1910">
        <v>0</v>
      </c>
      <c r="AE1910">
        <v>1.3415028908200766</v>
      </c>
      <c r="AF1910">
        <v>0.65182926829268295</v>
      </c>
      <c r="AG1910">
        <v>0</v>
      </c>
      <c r="AH1910">
        <v>4.6080586164634143</v>
      </c>
      <c r="AI1910">
        <v>8.2339942626016249</v>
      </c>
      <c r="AJ1910">
        <v>3690</v>
      </c>
      <c r="AK1910">
        <v>33</v>
      </c>
      <c r="AL1910">
        <v>3</v>
      </c>
      <c r="AM1910">
        <v>3</v>
      </c>
      <c r="AN1910">
        <v>2</v>
      </c>
      <c r="AO1910">
        <v>1</v>
      </c>
      <c r="AP1910">
        <v>0</v>
      </c>
      <c r="AQ1910">
        <v>0</v>
      </c>
      <c r="AR1910">
        <v>354.18</v>
      </c>
      <c r="AS1910" s="1" t="s">
        <v>173</v>
      </c>
      <c r="AT1910">
        <v>6</v>
      </c>
      <c r="AU1910">
        <v>108.60279585000001</v>
      </c>
      <c r="AV1910">
        <v>927.37760623333338</v>
      </c>
      <c r="AW1910">
        <v>33</v>
      </c>
      <c r="AX1910">
        <v>7.3170731707317069E-2</v>
      </c>
      <c r="AY1910">
        <v>3.6585365853658534E-2</v>
      </c>
      <c r="AZ1910">
        <v>45</v>
      </c>
      <c r="BA1910">
        <v>0.36200931950000004</v>
      </c>
      <c r="BB1910">
        <v>0.9367450568013469</v>
      </c>
      <c r="BC1910">
        <v>45</v>
      </c>
      <c r="BD1910">
        <v>-12</v>
      </c>
      <c r="BE1910">
        <v>6</v>
      </c>
      <c r="BF1910">
        <v>4</v>
      </c>
      <c r="BG1910" s="1" t="s">
        <v>99</v>
      </c>
      <c r="BH1910" s="1" t="s">
        <v>6892</v>
      </c>
      <c r="BI1910" s="1" t="s">
        <v>6889</v>
      </c>
      <c r="BJ1910" s="1" t="s">
        <v>6893</v>
      </c>
      <c r="BK1910">
        <v>1900</v>
      </c>
      <c r="BL1910">
        <v>2.8</v>
      </c>
      <c r="BM1910" s="5" t="d">
        <v>18:00:00.000</v>
      </c>
      <c r="BN1910" s="5" t="d">
        <v>18:30:00.0000000000031950</v>
      </c>
      <c r="BO1910">
        <v>18</v>
      </c>
      <c r="BP1910" t="b">
        <v>1</v>
      </c>
    </row>
    <row r="1911" spans="1:68" x14ac:dyDescent="0.2">
      <c r="A1911" s="1" t="s">
        <v>4008</v>
      </c>
      <c r="B1911" s="1" t="s">
        <v>2842</v>
      </c>
      <c r="C1911" s="2" t="d">
        <v>2026-07-12</v>
      </c>
      <c r="D1911">
        <v>38</v>
      </c>
      <c r="E1911" s="1" t="s">
        <v>165</v>
      </c>
      <c r="F1911">
        <v>99</v>
      </c>
      <c r="G1911">
        <v>10</v>
      </c>
      <c r="H1911">
        <v>0</v>
      </c>
      <c r="I1911">
        <v>0</v>
      </c>
      <c r="J1911">
        <v>10</v>
      </c>
      <c r="K1911">
        <v>0</v>
      </c>
      <c r="L1911">
        <v>0</v>
      </c>
      <c r="M1911" s="1" t="s">
        <v>63</v>
      </c>
      <c r="N1911" s="1" t="s">
        <v>63</v>
      </c>
      <c r="O1911" s="1" t="s">
        <v>4009</v>
      </c>
      <c r="P1911">
        <v>9.9</v>
      </c>
      <c r="Q1911">
        <v>0</v>
      </c>
      <c r="R1911">
        <v>850</v>
      </c>
      <c r="S1911">
        <v>0</v>
      </c>
      <c r="T1911">
        <v>32</v>
      </c>
      <c r="U1911">
        <v>99</v>
      </c>
      <c r="V1911">
        <v>515</v>
      </c>
      <c r="W1911">
        <v>113458.45999999999</v>
      </c>
      <c r="X1911">
        <v>5.2020202020202024</v>
      </c>
      <c r="Y1911">
        <v>1146.0450505050503</v>
      </c>
      <c r="Z1911">
        <v>19.545454545454547</v>
      </c>
      <c r="AA1911">
        <v>25.679335357912457</v>
      </c>
      <c r="AB1911">
        <v>89</v>
      </c>
      <c r="AC1911">
        <v>6.2470794676767678</v>
      </c>
      <c r="AD1911">
        <v>0</v>
      </c>
      <c r="AE1911">
        <v>1.4100567331612615</v>
      </c>
      <c r="AF1911">
        <v>0.61784511784511786</v>
      </c>
      <c r="AG1911">
        <v>0</v>
      </c>
      <c r="AH1911">
        <v>14.141529034511786</v>
      </c>
      <c r="AI1911">
        <v>8.6585576627946121</v>
      </c>
      <c r="AJ1911">
        <v>4455</v>
      </c>
      <c r="AK1911">
        <v>33</v>
      </c>
      <c r="AL1911">
        <v>3</v>
      </c>
      <c r="AM1911">
        <v>3</v>
      </c>
      <c r="AN1911">
        <v>2</v>
      </c>
      <c r="AO1911">
        <v>1</v>
      </c>
      <c r="AP1911">
        <v>0</v>
      </c>
      <c r="AQ1911">
        <v>0</v>
      </c>
      <c r="AR1911">
        <v>675.25</v>
      </c>
      <c r="AS1911" s="1" t="s">
        <v>173</v>
      </c>
      <c r="AT1911">
        <v>89</v>
      </c>
      <c r="AU1911">
        <v>140.22610471666667</v>
      </c>
      <c r="AV1911">
        <v>928.31177015000003</v>
      </c>
      <c r="AW1911">
        <v>33</v>
      </c>
      <c r="AX1911">
        <v>0.89898989898989901</v>
      </c>
      <c r="AY1911">
        <v>3.0303030303030304E-2</v>
      </c>
      <c r="AZ1911">
        <v>45</v>
      </c>
      <c r="BA1911">
        <v>0.46742034905555557</v>
      </c>
      <c r="BB1911">
        <v>0.93768865671717172</v>
      </c>
      <c r="BC1911">
        <v>45</v>
      </c>
      <c r="BD1911">
        <v>-12</v>
      </c>
      <c r="BE1911">
        <v>7</v>
      </c>
      <c r="BF1911">
        <v>3</v>
      </c>
      <c r="BG1911" s="1" t="s">
        <v>174</v>
      </c>
      <c r="BH1911" s="1" t="s">
        <v>6892</v>
      </c>
      <c r="BI1911" s="1" t="s">
        <v>6889</v>
      </c>
      <c r="BJ1911" s="1" t="s">
        <v>6893</v>
      </c>
      <c r="BK1911">
        <v>1900</v>
      </c>
      <c r="BL1911">
        <v>2.8</v>
      </c>
      <c r="BM1911" s="5" t="d">
        <v>18:30:00.0000000000031950</v>
      </c>
      <c r="BN1911" s="5" t="d">
        <v>18:59:59.9999999999968050</v>
      </c>
      <c r="BO1911">
        <v>18</v>
      </c>
      <c r="BP1911" t="b">
        <v>1</v>
      </c>
    </row>
    <row r="1912" spans="1:68" x14ac:dyDescent="0.2">
      <c r="A1912" s="1" t="s">
        <v>4010</v>
      </c>
      <c r="B1912" s="1" t="s">
        <v>2842</v>
      </c>
      <c r="C1912" s="2" t="d">
        <v>2026-07-12</v>
      </c>
      <c r="D1912">
        <v>39</v>
      </c>
      <c r="E1912" s="1" t="s">
        <v>165</v>
      </c>
      <c r="F1912">
        <v>101</v>
      </c>
      <c r="G1912">
        <v>10</v>
      </c>
      <c r="H1912">
        <v>0</v>
      </c>
      <c r="I1912">
        <v>0</v>
      </c>
      <c r="J1912">
        <v>10</v>
      </c>
      <c r="K1912">
        <v>0</v>
      </c>
      <c r="L1912">
        <v>0</v>
      </c>
      <c r="M1912" s="1" t="s">
        <v>63</v>
      </c>
      <c r="N1912" s="1" t="s">
        <v>63</v>
      </c>
      <c r="O1912" s="1" t="s">
        <v>4011</v>
      </c>
      <c r="P1912">
        <v>10.1</v>
      </c>
      <c r="Q1912">
        <v>0</v>
      </c>
      <c r="R1912">
        <v>850</v>
      </c>
      <c r="S1912">
        <v>0</v>
      </c>
      <c r="T1912">
        <v>32</v>
      </c>
      <c r="U1912">
        <v>101</v>
      </c>
      <c r="V1912">
        <v>513</v>
      </c>
      <c r="W1912">
        <v>127016.2</v>
      </c>
      <c r="X1912">
        <v>5.0792079207920793</v>
      </c>
      <c r="Y1912">
        <v>1257.5861386138613</v>
      </c>
      <c r="Z1912">
        <v>19.534653465346533</v>
      </c>
      <c r="AA1912">
        <v>37.001002418811879</v>
      </c>
      <c r="AB1912">
        <v>101</v>
      </c>
      <c r="AC1912">
        <v>17.466348953465346</v>
      </c>
      <c r="AD1912">
        <v>9.1396023102310203E-4</v>
      </c>
      <c r="AE1912">
        <v>1.3915489934548466</v>
      </c>
      <c r="AF1912">
        <v>0.65775577557755782</v>
      </c>
      <c r="AG1912">
        <v>0</v>
      </c>
      <c r="AH1912">
        <v>25.85525982689769</v>
      </c>
      <c r="AI1912">
        <v>8.147504052145214</v>
      </c>
      <c r="AJ1912">
        <v>4545</v>
      </c>
      <c r="AK1912">
        <v>33</v>
      </c>
      <c r="AL1912">
        <v>3</v>
      </c>
      <c r="AM1912">
        <v>3</v>
      </c>
      <c r="AN1912">
        <v>0</v>
      </c>
      <c r="AO1912">
        <v>2</v>
      </c>
      <c r="AP1912">
        <v>1</v>
      </c>
      <c r="AQ1912">
        <v>0</v>
      </c>
      <c r="AR1912">
        <v>1010.44</v>
      </c>
      <c r="AS1912" s="1" t="s">
        <v>173</v>
      </c>
      <c r="AT1912">
        <v>101</v>
      </c>
      <c r="AU1912">
        <v>140.92927696666666</v>
      </c>
      <c r="AV1912">
        <v>928.48995126666671</v>
      </c>
      <c r="AW1912">
        <v>33</v>
      </c>
      <c r="AX1912">
        <v>1</v>
      </c>
      <c r="AY1912">
        <v>2.9702970297029702E-2</v>
      </c>
      <c r="AZ1912">
        <v>45</v>
      </c>
      <c r="BA1912">
        <v>0.46976425655555554</v>
      </c>
      <c r="BB1912">
        <v>0.93786863764309769</v>
      </c>
      <c r="BC1912">
        <v>45</v>
      </c>
      <c r="BD1912">
        <v>-12</v>
      </c>
      <c r="BE1912">
        <v>7</v>
      </c>
      <c r="BF1912">
        <v>3</v>
      </c>
      <c r="BG1912" s="1" t="s">
        <v>174</v>
      </c>
      <c r="BH1912" s="1" t="s">
        <v>6892</v>
      </c>
      <c r="BI1912" s="1" t="s">
        <v>6889</v>
      </c>
      <c r="BJ1912" s="1" t="s">
        <v>6893</v>
      </c>
      <c r="BK1912">
        <v>1900</v>
      </c>
      <c r="BL1912">
        <v>2.8</v>
      </c>
      <c r="BM1912" s="5" t="d">
        <v>18:59:59.9999999999968050</v>
      </c>
      <c r="BN1912" s="5" t="d">
        <v>19:30:00.000</v>
      </c>
      <c r="BO1912">
        <v>19</v>
      </c>
      <c r="BP1912" t="b">
        <v>1</v>
      </c>
    </row>
    <row r="1913" spans="1:68" x14ac:dyDescent="0.2">
      <c r="A1913" s="1" t="s">
        <v>4012</v>
      </c>
      <c r="B1913" s="1" t="s">
        <v>2842</v>
      </c>
      <c r="C1913" s="2" t="d">
        <v>2026-07-12</v>
      </c>
      <c r="D1913">
        <v>40</v>
      </c>
      <c r="E1913" s="1" t="s">
        <v>165</v>
      </c>
      <c r="F1913">
        <v>88</v>
      </c>
      <c r="G1913">
        <v>10</v>
      </c>
      <c r="H1913">
        <v>0</v>
      </c>
      <c r="I1913">
        <v>0</v>
      </c>
      <c r="J1913">
        <v>10</v>
      </c>
      <c r="K1913">
        <v>0</v>
      </c>
      <c r="L1913">
        <v>0</v>
      </c>
      <c r="M1913" s="1" t="s">
        <v>63</v>
      </c>
      <c r="N1913" s="1" t="s">
        <v>63</v>
      </c>
      <c r="O1913" s="1" t="s">
        <v>4013</v>
      </c>
      <c r="P1913">
        <v>8.8000000000000007</v>
      </c>
      <c r="Q1913">
        <v>0</v>
      </c>
      <c r="R1913">
        <v>850</v>
      </c>
      <c r="S1913">
        <v>0</v>
      </c>
      <c r="T1913">
        <v>32</v>
      </c>
      <c r="U1913">
        <v>88</v>
      </c>
      <c r="V1913">
        <v>463</v>
      </c>
      <c r="W1913">
        <v>107452.2</v>
      </c>
      <c r="X1913">
        <v>5.2613636363636367</v>
      </c>
      <c r="Y1913">
        <v>1221.0477272727273</v>
      </c>
      <c r="Z1913">
        <v>18.78409090909091</v>
      </c>
      <c r="AA1913">
        <v>48.254576293749999</v>
      </c>
      <c r="AB1913">
        <v>88</v>
      </c>
      <c r="AC1913">
        <v>29.470485384659092</v>
      </c>
      <c r="AD1913">
        <v>0</v>
      </c>
      <c r="AE1913">
        <v>1.4364472146772995</v>
      </c>
      <c r="AF1913">
        <v>0.63390151515151516</v>
      </c>
      <c r="AG1913">
        <v>0</v>
      </c>
      <c r="AH1913">
        <v>37.093319822537879</v>
      </c>
      <c r="AI1913">
        <v>8.2009456123106066</v>
      </c>
      <c r="AJ1913">
        <v>3960</v>
      </c>
      <c r="AK1913">
        <v>33</v>
      </c>
      <c r="AL1913">
        <v>3</v>
      </c>
      <c r="AM1913">
        <v>3</v>
      </c>
      <c r="AN1913">
        <v>2</v>
      </c>
      <c r="AO1913">
        <v>0</v>
      </c>
      <c r="AP1913">
        <v>1</v>
      </c>
      <c r="AQ1913">
        <v>0</v>
      </c>
      <c r="AR1913">
        <v>1380.84</v>
      </c>
      <c r="AS1913" s="1" t="s">
        <v>173</v>
      </c>
      <c r="AT1913">
        <v>88</v>
      </c>
      <c r="AU1913">
        <v>124.04859835000001</v>
      </c>
      <c r="AV1913">
        <v>925.82073934999994</v>
      </c>
      <c r="AW1913">
        <v>33</v>
      </c>
      <c r="AX1913">
        <v>1</v>
      </c>
      <c r="AY1913">
        <v>3.4090909090909088E-2</v>
      </c>
      <c r="AZ1913">
        <v>45</v>
      </c>
      <c r="BA1913">
        <v>0.41349532783333337</v>
      </c>
      <c r="BB1913">
        <v>0.93517246398989895</v>
      </c>
      <c r="BC1913">
        <v>45</v>
      </c>
      <c r="BD1913">
        <v>-12</v>
      </c>
      <c r="BE1913">
        <v>6</v>
      </c>
      <c r="BF1913">
        <v>4</v>
      </c>
      <c r="BG1913" s="1" t="s">
        <v>174</v>
      </c>
      <c r="BH1913" s="1" t="s">
        <v>6892</v>
      </c>
      <c r="BI1913" s="1" t="s">
        <v>6889</v>
      </c>
      <c r="BJ1913" s="1" t="s">
        <v>6893</v>
      </c>
      <c r="BK1913">
        <v>1900</v>
      </c>
      <c r="BL1913">
        <v>2.8</v>
      </c>
      <c r="BM1913" s="5" t="d">
        <v>19:30:00.000</v>
      </c>
      <c r="BN1913" s="5" t="d">
        <v>20:00:00.0000000000031950</v>
      </c>
      <c r="BO1913">
        <v>19</v>
      </c>
      <c r="BP1913" t="b">
        <v>1</v>
      </c>
    </row>
    <row r="1914" spans="1:68" x14ac:dyDescent="0.2">
      <c r="A1914" s="1" t="s">
        <v>4014</v>
      </c>
      <c r="B1914" s="1" t="s">
        <v>2842</v>
      </c>
      <c r="C1914" s="2" t="d">
        <v>2026-07-12</v>
      </c>
      <c r="D1914">
        <v>41</v>
      </c>
      <c r="E1914" s="1" t="s">
        <v>165</v>
      </c>
      <c r="F1914">
        <v>88</v>
      </c>
      <c r="G1914">
        <v>10</v>
      </c>
      <c r="H1914">
        <v>0</v>
      </c>
      <c r="I1914">
        <v>0</v>
      </c>
      <c r="J1914">
        <v>10</v>
      </c>
      <c r="K1914">
        <v>0</v>
      </c>
      <c r="L1914">
        <v>0</v>
      </c>
      <c r="M1914" s="1" t="s">
        <v>63</v>
      </c>
      <c r="N1914" s="1" t="s">
        <v>63</v>
      </c>
      <c r="O1914" s="1" t="s">
        <v>4015</v>
      </c>
      <c r="P1914">
        <v>8.8000000000000007</v>
      </c>
      <c r="Q1914">
        <v>0</v>
      </c>
      <c r="R1914">
        <v>850</v>
      </c>
      <c r="S1914">
        <v>0</v>
      </c>
      <c r="T1914">
        <v>32</v>
      </c>
      <c r="U1914">
        <v>88</v>
      </c>
      <c r="V1914">
        <v>420</v>
      </c>
      <c r="W1914">
        <v>96593.46</v>
      </c>
      <c r="X1914">
        <v>4.7727272727272725</v>
      </c>
      <c r="Y1914">
        <v>1097.6529545454546</v>
      </c>
      <c r="Z1914">
        <v>18.738636363636363</v>
      </c>
      <c r="AA1914">
        <v>55.823886834090906</v>
      </c>
      <c r="AB1914">
        <v>88</v>
      </c>
      <c r="AC1914">
        <v>37.085250470454547</v>
      </c>
      <c r="AD1914">
        <v>0</v>
      </c>
      <c r="AE1914">
        <v>1.2967006361621796</v>
      </c>
      <c r="AF1914">
        <v>0.6</v>
      </c>
      <c r="AG1914">
        <v>0</v>
      </c>
      <c r="AH1914">
        <v>44.68482610189394</v>
      </c>
      <c r="AI1914">
        <v>8.3703903914772724</v>
      </c>
      <c r="AJ1914">
        <v>3960</v>
      </c>
      <c r="AK1914">
        <v>33</v>
      </c>
      <c r="AL1914">
        <v>2</v>
      </c>
      <c r="AM1914">
        <v>2</v>
      </c>
      <c r="AN1914">
        <v>0</v>
      </c>
      <c r="AO1914">
        <v>2</v>
      </c>
      <c r="AP1914">
        <v>0</v>
      </c>
      <c r="AQ1914">
        <v>0</v>
      </c>
      <c r="AR1914">
        <v>834.75</v>
      </c>
      <c r="AS1914" s="1" t="s">
        <v>173</v>
      </c>
      <c r="AT1914">
        <v>88</v>
      </c>
      <c r="AU1914">
        <v>117.33885515</v>
      </c>
      <c r="AV1914">
        <v>925.20645090000005</v>
      </c>
      <c r="AW1914">
        <v>33</v>
      </c>
      <c r="AX1914">
        <v>1</v>
      </c>
      <c r="AY1914">
        <v>2.2727272727272728E-2</v>
      </c>
      <c r="AZ1914">
        <v>45</v>
      </c>
      <c r="BA1914">
        <v>0.39112951716666666</v>
      </c>
      <c r="BB1914">
        <v>0.93455197060606066</v>
      </c>
      <c r="BC1914">
        <v>45</v>
      </c>
      <c r="BD1914">
        <v>-12</v>
      </c>
      <c r="BE1914">
        <v>6</v>
      </c>
      <c r="BF1914">
        <v>4</v>
      </c>
      <c r="BG1914" s="1" t="s">
        <v>174</v>
      </c>
      <c r="BH1914" s="1" t="s">
        <v>6892</v>
      </c>
      <c r="BI1914" s="1" t="s">
        <v>6889</v>
      </c>
      <c r="BJ1914" s="1" t="s">
        <v>6893</v>
      </c>
      <c r="BK1914">
        <v>1900</v>
      </c>
      <c r="BL1914">
        <v>2.8</v>
      </c>
      <c r="BM1914" s="5" t="d">
        <v>20:00:00.0000000000031950</v>
      </c>
      <c r="BN1914" s="5" t="d">
        <v>20:29:59.9999999999968050</v>
      </c>
      <c r="BO1914">
        <v>20</v>
      </c>
      <c r="BP1914" t="b">
        <v>1</v>
      </c>
    </row>
    <row r="1915" spans="1:68" x14ac:dyDescent="0.2">
      <c r="A1915" s="1" t="s">
        <v>4016</v>
      </c>
      <c r="B1915" s="1" t="s">
        <v>2842</v>
      </c>
      <c r="C1915" s="2" t="d">
        <v>2026-07-12</v>
      </c>
      <c r="D1915">
        <v>42</v>
      </c>
      <c r="E1915" s="1" t="s">
        <v>165</v>
      </c>
      <c r="F1915">
        <v>115</v>
      </c>
      <c r="G1915">
        <v>10</v>
      </c>
      <c r="H1915">
        <v>0</v>
      </c>
      <c r="I1915">
        <v>0</v>
      </c>
      <c r="J1915">
        <v>10</v>
      </c>
      <c r="K1915">
        <v>0</v>
      </c>
      <c r="L1915">
        <v>0</v>
      </c>
      <c r="M1915" s="1" t="s">
        <v>63</v>
      </c>
      <c r="N1915" s="1" t="s">
        <v>63</v>
      </c>
      <c r="O1915" s="1" t="s">
        <v>4017</v>
      </c>
      <c r="P1915">
        <v>11.5</v>
      </c>
      <c r="Q1915">
        <v>0</v>
      </c>
      <c r="R1915">
        <v>850</v>
      </c>
      <c r="S1915">
        <v>0</v>
      </c>
      <c r="T1915">
        <v>32</v>
      </c>
      <c r="U1915">
        <v>115</v>
      </c>
      <c r="V1915">
        <v>555</v>
      </c>
      <c r="W1915">
        <v>123243.62</v>
      </c>
      <c r="X1915">
        <v>4.8260869565217392</v>
      </c>
      <c r="Y1915">
        <v>1071.6836521739131</v>
      </c>
      <c r="Z1915">
        <v>20.373913043478261</v>
      </c>
      <c r="AA1915">
        <v>69.525791755217398</v>
      </c>
      <c r="AB1915">
        <v>115</v>
      </c>
      <c r="AC1915">
        <v>49.151878711739137</v>
      </c>
      <c r="AD1915">
        <v>0</v>
      </c>
      <c r="AE1915">
        <v>1.3223428846497258</v>
      </c>
      <c r="AF1915">
        <v>0.63811594202898558</v>
      </c>
      <c r="AG1915">
        <v>0</v>
      </c>
      <c r="AH1915">
        <v>58.286972538405792</v>
      </c>
      <c r="AI1915">
        <v>8.4340125565217381</v>
      </c>
      <c r="AJ1915">
        <v>5175</v>
      </c>
      <c r="AK1915">
        <v>33</v>
      </c>
      <c r="AL1915">
        <v>7</v>
      </c>
      <c r="AM1915">
        <v>6</v>
      </c>
      <c r="AN1915">
        <v>6</v>
      </c>
      <c r="AO1915">
        <v>0</v>
      </c>
      <c r="AP1915">
        <v>1</v>
      </c>
      <c r="AQ1915">
        <v>0</v>
      </c>
      <c r="AR1915">
        <v>2601.91</v>
      </c>
      <c r="AS1915" s="1" t="s">
        <v>173</v>
      </c>
      <c r="AT1915">
        <v>115</v>
      </c>
      <c r="AU1915">
        <v>150.82129708333332</v>
      </c>
      <c r="AV1915">
        <v>927.08553081666662</v>
      </c>
      <c r="AW1915">
        <v>33</v>
      </c>
      <c r="AX1915">
        <v>1</v>
      </c>
      <c r="AY1915">
        <v>5.2173913043478258E-2</v>
      </c>
      <c r="AZ1915">
        <v>45</v>
      </c>
      <c r="BA1915">
        <v>0.50273765694444439</v>
      </c>
      <c r="BB1915">
        <v>0.93645003112794611</v>
      </c>
      <c r="BC1915">
        <v>45</v>
      </c>
      <c r="BD1915">
        <v>-12</v>
      </c>
      <c r="BE1915">
        <v>8</v>
      </c>
      <c r="BF1915">
        <v>2</v>
      </c>
      <c r="BG1915" s="1" t="s">
        <v>174</v>
      </c>
      <c r="BH1915" s="1" t="s">
        <v>6892</v>
      </c>
      <c r="BI1915" s="1" t="s">
        <v>6889</v>
      </c>
      <c r="BJ1915" s="1" t="s">
        <v>6893</v>
      </c>
      <c r="BK1915">
        <v>1900</v>
      </c>
      <c r="BL1915">
        <v>2.8</v>
      </c>
      <c r="BM1915" s="5" t="d">
        <v>20:29:59.9999999999968050</v>
      </c>
      <c r="BN1915" s="5" t="d">
        <v>21:00:00.000</v>
      </c>
      <c r="BO1915">
        <v>20</v>
      </c>
      <c r="BP1915" t="b">
        <v>1</v>
      </c>
    </row>
    <row r="1916" spans="1:68" x14ac:dyDescent="0.2">
      <c r="A1916" s="1" t="s">
        <v>4018</v>
      </c>
      <c r="B1916" s="1" t="s">
        <v>2842</v>
      </c>
      <c r="C1916" s="2" t="d">
        <v>2026-07-12</v>
      </c>
      <c r="D1916">
        <v>43</v>
      </c>
      <c r="E1916" s="1" t="s">
        <v>165</v>
      </c>
      <c r="F1916">
        <v>86</v>
      </c>
      <c r="G1916">
        <v>10</v>
      </c>
      <c r="H1916">
        <v>0</v>
      </c>
      <c r="I1916">
        <v>0</v>
      </c>
      <c r="J1916">
        <v>10</v>
      </c>
      <c r="K1916">
        <v>0</v>
      </c>
      <c r="L1916">
        <v>0</v>
      </c>
      <c r="M1916" s="1" t="s">
        <v>63</v>
      </c>
      <c r="N1916" s="1" t="s">
        <v>63</v>
      </c>
      <c r="O1916" s="1" t="s">
        <v>4019</v>
      </c>
      <c r="P1916">
        <v>8.6</v>
      </c>
      <c r="Q1916">
        <v>0</v>
      </c>
      <c r="R1916">
        <v>850</v>
      </c>
      <c r="S1916">
        <v>0</v>
      </c>
      <c r="T1916">
        <v>32</v>
      </c>
      <c r="U1916">
        <v>86</v>
      </c>
      <c r="V1916">
        <v>443</v>
      </c>
      <c r="W1916">
        <v>97848.94</v>
      </c>
      <c r="X1916">
        <v>5.1511627906976747</v>
      </c>
      <c r="Y1916">
        <v>1137.7783720930233</v>
      </c>
      <c r="Z1916">
        <v>18.662790697674417</v>
      </c>
      <c r="AA1916">
        <v>79.743960352906981</v>
      </c>
      <c r="AB1916">
        <v>86</v>
      </c>
      <c r="AC1916">
        <v>61.081169655232557</v>
      </c>
      <c r="AD1916">
        <v>1.2912154844961238E-2</v>
      </c>
      <c r="AE1916">
        <v>1.3971514672160483</v>
      </c>
      <c r="AF1916">
        <v>0.59496124031007747</v>
      </c>
      <c r="AG1916">
        <v>0</v>
      </c>
      <c r="AH1916">
        <v>68.434505109302322</v>
      </c>
      <c r="AI1916">
        <v>8.3616009141472869</v>
      </c>
      <c r="AJ1916">
        <v>3870</v>
      </c>
      <c r="AK1916">
        <v>33</v>
      </c>
      <c r="AL1916">
        <v>2</v>
      </c>
      <c r="AM1916">
        <v>2</v>
      </c>
      <c r="AN1916">
        <v>2</v>
      </c>
      <c r="AO1916">
        <v>0</v>
      </c>
      <c r="AP1916">
        <v>0</v>
      </c>
      <c r="AQ1916">
        <v>0</v>
      </c>
      <c r="AR1916">
        <v>606.13</v>
      </c>
      <c r="AS1916" s="1" t="s">
        <v>173</v>
      </c>
      <c r="AT1916">
        <v>86</v>
      </c>
      <c r="AU1916">
        <v>119.6037417</v>
      </c>
      <c r="AV1916">
        <v>925.91687083333329</v>
      </c>
      <c r="AW1916">
        <v>33</v>
      </c>
      <c r="AX1916">
        <v>1</v>
      </c>
      <c r="AY1916">
        <v>2.3255813953488372E-2</v>
      </c>
      <c r="AZ1916">
        <v>45</v>
      </c>
      <c r="BA1916">
        <v>0.39867913900000002</v>
      </c>
      <c r="BB1916">
        <v>0.9352695664983165</v>
      </c>
      <c r="BC1916">
        <v>45</v>
      </c>
      <c r="BD1916">
        <v>-12</v>
      </c>
      <c r="BE1916">
        <v>6</v>
      </c>
      <c r="BF1916">
        <v>4</v>
      </c>
      <c r="BG1916" s="1" t="s">
        <v>174</v>
      </c>
      <c r="BH1916" s="1" t="s">
        <v>6892</v>
      </c>
      <c r="BI1916" s="1" t="s">
        <v>6889</v>
      </c>
      <c r="BJ1916" s="1" t="s">
        <v>6893</v>
      </c>
      <c r="BK1916">
        <v>1900</v>
      </c>
      <c r="BL1916">
        <v>2.8</v>
      </c>
      <c r="BM1916" s="5" t="d">
        <v>21:00:00.000</v>
      </c>
      <c r="BN1916" s="5" t="d">
        <v>21:30:00.0000000000031950</v>
      </c>
      <c r="BO1916">
        <v>21</v>
      </c>
      <c r="BP1916" t="b">
        <v>1</v>
      </c>
    </row>
    <row r="1917" spans="1:68" x14ac:dyDescent="0.2">
      <c r="A1917" s="1" t="s">
        <v>4020</v>
      </c>
      <c r="B1917" s="1" t="s">
        <v>2842</v>
      </c>
      <c r="C1917" s="2" t="d">
        <v>2026-07-12</v>
      </c>
      <c r="D1917">
        <v>44</v>
      </c>
      <c r="E1917" s="1" t="s">
        <v>165</v>
      </c>
      <c r="F1917">
        <v>95</v>
      </c>
      <c r="G1917">
        <v>10</v>
      </c>
      <c r="H1917">
        <v>0</v>
      </c>
      <c r="I1917">
        <v>0</v>
      </c>
      <c r="J1917">
        <v>10</v>
      </c>
      <c r="K1917">
        <v>0</v>
      </c>
      <c r="L1917">
        <v>0</v>
      </c>
      <c r="M1917" s="1" t="s">
        <v>63</v>
      </c>
      <c r="N1917" s="1" t="s">
        <v>63</v>
      </c>
      <c r="O1917" s="1" t="s">
        <v>4021</v>
      </c>
      <c r="P1917">
        <v>9.5</v>
      </c>
      <c r="Q1917">
        <v>0</v>
      </c>
      <c r="R1917">
        <v>850</v>
      </c>
      <c r="S1917">
        <v>0</v>
      </c>
      <c r="T1917">
        <v>32</v>
      </c>
      <c r="U1917">
        <v>95</v>
      </c>
      <c r="V1917">
        <v>472</v>
      </c>
      <c r="W1917">
        <v>107614.08</v>
      </c>
      <c r="X1917">
        <v>4.9684210526315793</v>
      </c>
      <c r="Y1917">
        <v>1132.7797894736843</v>
      </c>
      <c r="Z1917">
        <v>18.96842105263158</v>
      </c>
      <c r="AA1917">
        <v>87.709519116315789</v>
      </c>
      <c r="AB1917">
        <v>95</v>
      </c>
      <c r="AC1917">
        <v>68.741098063684205</v>
      </c>
      <c r="AD1917">
        <v>0</v>
      </c>
      <c r="AE1917">
        <v>1.3815235794930922</v>
      </c>
      <c r="AF1917">
        <v>0.63842105263157889</v>
      </c>
      <c r="AG1917">
        <v>0</v>
      </c>
      <c r="AH1917">
        <v>76.687994369473685</v>
      </c>
      <c r="AI1917">
        <v>8.1049134398245606</v>
      </c>
      <c r="AJ1917">
        <v>4275</v>
      </c>
      <c r="AK1917">
        <v>33</v>
      </c>
      <c r="AL1917">
        <v>6</v>
      </c>
      <c r="AM1917">
        <v>6</v>
      </c>
      <c r="AN1917">
        <v>3</v>
      </c>
      <c r="AO1917">
        <v>2</v>
      </c>
      <c r="AP1917">
        <v>1</v>
      </c>
      <c r="AQ1917">
        <v>0</v>
      </c>
      <c r="AR1917">
        <v>1347.3600000000001</v>
      </c>
      <c r="AS1917" s="1" t="s">
        <v>173</v>
      </c>
      <c r="AT1917">
        <v>95</v>
      </c>
      <c r="AU1917">
        <v>132.94884981666667</v>
      </c>
      <c r="AV1917">
        <v>931.92094083333336</v>
      </c>
      <c r="AW1917">
        <v>33</v>
      </c>
      <c r="AX1917">
        <v>1</v>
      </c>
      <c r="AY1917">
        <v>6.3157894736842107E-2</v>
      </c>
      <c r="AZ1917">
        <v>45</v>
      </c>
      <c r="BA1917">
        <v>0.44316283272222223</v>
      </c>
      <c r="BB1917">
        <v>0.94133428367003369</v>
      </c>
      <c r="BC1917">
        <v>45</v>
      </c>
      <c r="BD1917">
        <v>-12</v>
      </c>
      <c r="BE1917">
        <v>7</v>
      </c>
      <c r="BF1917">
        <v>3</v>
      </c>
      <c r="BG1917" s="1" t="s">
        <v>174</v>
      </c>
      <c r="BH1917" s="1" t="s">
        <v>6892</v>
      </c>
      <c r="BI1917" s="1" t="s">
        <v>6889</v>
      </c>
      <c r="BJ1917" s="1" t="s">
        <v>6893</v>
      </c>
      <c r="BK1917">
        <v>1900</v>
      </c>
      <c r="BL1917">
        <v>2.8</v>
      </c>
      <c r="BM1917" s="5" t="d">
        <v>21:30:00.0000000000031950</v>
      </c>
      <c r="BN1917" s="5" t="d">
        <v>21:59:59.9999999999968050</v>
      </c>
      <c r="BO1917">
        <v>21</v>
      </c>
      <c r="BP1917" t="b">
        <v>1</v>
      </c>
    </row>
    <row r="1918" spans="1:68" x14ac:dyDescent="0.2">
      <c r="A1918" s="1" t="s">
        <v>4022</v>
      </c>
      <c r="B1918" s="1" t="s">
        <v>2842</v>
      </c>
      <c r="C1918" s="2" t="d">
        <v>2026-07-12</v>
      </c>
      <c r="D1918">
        <v>45</v>
      </c>
      <c r="E1918" s="1" t="s">
        <v>165</v>
      </c>
      <c r="F1918">
        <v>88</v>
      </c>
      <c r="G1918">
        <v>7</v>
      </c>
      <c r="H1918">
        <v>0</v>
      </c>
      <c r="I1918">
        <v>0</v>
      </c>
      <c r="J1918">
        <v>7</v>
      </c>
      <c r="K1918">
        <v>0</v>
      </c>
      <c r="L1918">
        <v>0</v>
      </c>
      <c r="M1918" s="1" t="s">
        <v>63</v>
      </c>
      <c r="N1918" s="1" t="s">
        <v>63</v>
      </c>
      <c r="O1918" s="1" t="s">
        <v>4023</v>
      </c>
      <c r="P1918">
        <v>12.571428571428571</v>
      </c>
      <c r="Q1918">
        <v>0</v>
      </c>
      <c r="R1918">
        <v>850</v>
      </c>
      <c r="S1918">
        <v>0</v>
      </c>
      <c r="T1918">
        <v>32</v>
      </c>
      <c r="U1918">
        <v>88</v>
      </c>
      <c r="V1918">
        <v>440</v>
      </c>
      <c r="W1918">
        <v>100970.29</v>
      </c>
      <c r="X1918">
        <v>5</v>
      </c>
      <c r="Y1918">
        <v>1147.3896590909089</v>
      </c>
      <c r="Z1918">
        <v>17.272727272727273</v>
      </c>
      <c r="AA1918">
        <v>98.256644116477275</v>
      </c>
      <c r="AB1918">
        <v>88</v>
      </c>
      <c r="AC1918">
        <v>80.983916843749995</v>
      </c>
      <c r="AD1918">
        <v>1.2088378977272725E-2</v>
      </c>
      <c r="AE1918">
        <v>1.3280205970472392</v>
      </c>
      <c r="AF1918">
        <v>0.57178030303030303</v>
      </c>
      <c r="AG1918">
        <v>0</v>
      </c>
      <c r="AH1918">
        <v>86.647041563257574</v>
      </c>
      <c r="AI1918">
        <v>8.7333193238636362</v>
      </c>
      <c r="AJ1918">
        <v>3520</v>
      </c>
      <c r="AK1918">
        <v>33</v>
      </c>
      <c r="AL1918">
        <v>2</v>
      </c>
      <c r="AM1918">
        <v>2</v>
      </c>
      <c r="AN1918">
        <v>0</v>
      </c>
      <c r="AO1918">
        <v>1</v>
      </c>
      <c r="AP1918">
        <v>1</v>
      </c>
      <c r="AQ1918">
        <v>0</v>
      </c>
      <c r="AR1918">
        <v>543.88</v>
      </c>
      <c r="AS1918" s="1" t="s">
        <v>173</v>
      </c>
      <c r="AT1918">
        <v>88</v>
      </c>
      <c r="AU1918">
        <v>118.09187436666667</v>
      </c>
      <c r="AV1918">
        <v>925.31481265000002</v>
      </c>
      <c r="AW1918">
        <v>33</v>
      </c>
      <c r="AX1918">
        <v>1</v>
      </c>
      <c r="AY1918">
        <v>2.2727272727272728E-2</v>
      </c>
      <c r="AZ1918">
        <v>40</v>
      </c>
      <c r="BA1918">
        <v>0.56234225888888889</v>
      </c>
      <c r="BB1918">
        <v>0.93466142691919196</v>
      </c>
      <c r="BC1918">
        <v>45</v>
      </c>
      <c r="BD1918">
        <v>-12</v>
      </c>
      <c r="BE1918">
        <v>6</v>
      </c>
      <c r="BF1918">
        <v>1</v>
      </c>
      <c r="BG1918" s="1" t="s">
        <v>174</v>
      </c>
      <c r="BH1918" s="1" t="s">
        <v>6892</v>
      </c>
      <c r="BI1918" s="1" t="s">
        <v>6889</v>
      </c>
      <c r="BJ1918" s="1" t="s">
        <v>6893</v>
      </c>
      <c r="BK1918">
        <v>1900</v>
      </c>
      <c r="BL1918">
        <v>2.8</v>
      </c>
      <c r="BM1918" s="5" t="d">
        <v>21:59:59.9999999999968050</v>
      </c>
      <c r="BN1918" s="5" t="d">
        <v>22:30:00.000</v>
      </c>
      <c r="BO1918">
        <v>22</v>
      </c>
      <c r="BP1918" t="b">
        <v>0</v>
      </c>
    </row>
    <row r="1919" spans="1:68" x14ac:dyDescent="0.2">
      <c r="A1919" s="1" t="s">
        <v>4024</v>
      </c>
      <c r="B1919" s="1" t="s">
        <v>2842</v>
      </c>
      <c r="C1919" s="2" t="d">
        <v>2026-07-12</v>
      </c>
      <c r="D1919">
        <v>46</v>
      </c>
      <c r="E1919" s="1" t="s">
        <v>165</v>
      </c>
      <c r="F1919">
        <v>54</v>
      </c>
      <c r="G1919">
        <v>7</v>
      </c>
      <c r="H1919">
        <v>0</v>
      </c>
      <c r="I1919">
        <v>0</v>
      </c>
      <c r="J1919">
        <v>7</v>
      </c>
      <c r="K1919">
        <v>0</v>
      </c>
      <c r="L1919">
        <v>0</v>
      </c>
      <c r="M1919" s="1" t="s">
        <v>63</v>
      </c>
      <c r="N1919" s="1" t="s">
        <v>63</v>
      </c>
      <c r="O1919" s="1" t="s">
        <v>4025</v>
      </c>
      <c r="P1919">
        <v>7.7142857142857144</v>
      </c>
      <c r="Q1919">
        <v>0</v>
      </c>
      <c r="R1919">
        <v>850</v>
      </c>
      <c r="S1919">
        <v>0</v>
      </c>
      <c r="T1919">
        <v>32</v>
      </c>
      <c r="U1919">
        <v>54</v>
      </c>
      <c r="V1919">
        <v>280</v>
      </c>
      <c r="W1919">
        <v>62883.22</v>
      </c>
      <c r="X1919">
        <v>5.1851851851851851</v>
      </c>
      <c r="Y1919">
        <v>1164.5040740740742</v>
      </c>
      <c r="Z1919">
        <v>15.444444444444445</v>
      </c>
      <c r="AA1919">
        <v>89.124866430864202</v>
      </c>
      <c r="AB1919">
        <v>54</v>
      </c>
      <c r="AC1919">
        <v>73.680421986419759</v>
      </c>
      <c r="AD1919">
        <v>0</v>
      </c>
      <c r="AE1919">
        <v>1.3287588569233439</v>
      </c>
      <c r="AF1919">
        <v>0.65802469135802466</v>
      </c>
      <c r="AG1919">
        <v>0</v>
      </c>
      <c r="AH1919">
        <v>77.629184337962954</v>
      </c>
      <c r="AI1919">
        <v>8.6172318700617279</v>
      </c>
      <c r="AJ1919">
        <v>2160</v>
      </c>
      <c r="AK1919">
        <v>33</v>
      </c>
      <c r="AL1919">
        <v>2</v>
      </c>
      <c r="AM1919">
        <v>2</v>
      </c>
      <c r="AN1919">
        <v>0</v>
      </c>
      <c r="AO1919">
        <v>1</v>
      </c>
      <c r="AP1919">
        <v>1</v>
      </c>
      <c r="AQ1919">
        <v>0</v>
      </c>
      <c r="AR1919">
        <v>303.72000000000003</v>
      </c>
      <c r="AS1919" s="1" t="s">
        <v>173</v>
      </c>
      <c r="AT1919">
        <v>54</v>
      </c>
      <c r="AU1919">
        <v>66.201861833333339</v>
      </c>
      <c r="AV1919">
        <v>928.39060771666664</v>
      </c>
      <c r="AW1919">
        <v>33</v>
      </c>
      <c r="AX1919">
        <v>1</v>
      </c>
      <c r="AY1919">
        <v>3.7037037037037035E-2</v>
      </c>
      <c r="AZ1919">
        <v>40</v>
      </c>
      <c r="BA1919">
        <v>0.31524696111111111</v>
      </c>
      <c r="BB1919">
        <v>0.93776829062289557</v>
      </c>
      <c r="BC1919">
        <v>45</v>
      </c>
      <c r="BD1919">
        <v>-12</v>
      </c>
      <c r="BE1919">
        <v>4</v>
      </c>
      <c r="BF1919">
        <v>3</v>
      </c>
      <c r="BG1919" s="1" t="s">
        <v>174</v>
      </c>
      <c r="BH1919" s="1" t="s">
        <v>6892</v>
      </c>
      <c r="BI1919" s="1" t="s">
        <v>6889</v>
      </c>
      <c r="BJ1919" s="1" t="s">
        <v>6893</v>
      </c>
      <c r="BK1919">
        <v>1900</v>
      </c>
      <c r="BL1919">
        <v>2.8</v>
      </c>
      <c r="BM1919" s="5" t="d">
        <v>22:30:00.000</v>
      </c>
      <c r="BN1919" s="5" t="d">
        <v>23:00:00.0000000000031950</v>
      </c>
      <c r="BO1919">
        <v>22</v>
      </c>
      <c r="BP1919" t="b">
        <v>0</v>
      </c>
    </row>
    <row r="1920" spans="1:68" x14ac:dyDescent="0.2">
      <c r="A1920" s="1" t="s">
        <v>4026</v>
      </c>
      <c r="B1920" s="1" t="s">
        <v>2842</v>
      </c>
      <c r="C1920" s="2" t="d">
        <v>2026-07-12</v>
      </c>
      <c r="D1920">
        <v>47</v>
      </c>
      <c r="E1920" s="1" t="s">
        <v>187</v>
      </c>
      <c r="F1920">
        <v>44</v>
      </c>
      <c r="G1920">
        <v>7</v>
      </c>
      <c r="H1920">
        <v>0</v>
      </c>
      <c r="I1920">
        <v>2</v>
      </c>
      <c r="J1920">
        <v>5</v>
      </c>
      <c r="K1920">
        <v>0</v>
      </c>
      <c r="L1920">
        <v>1</v>
      </c>
      <c r="M1920" s="1" t="s">
        <v>63</v>
      </c>
      <c r="N1920" s="1" t="s">
        <v>4027</v>
      </c>
      <c r="O1920" s="1" t="s">
        <v>4028</v>
      </c>
      <c r="P1920">
        <v>8.8000000000000007</v>
      </c>
      <c r="Q1920">
        <v>0</v>
      </c>
      <c r="R1920">
        <v>850</v>
      </c>
      <c r="S1920">
        <v>1</v>
      </c>
      <c r="T1920">
        <v>31</v>
      </c>
      <c r="U1920">
        <v>44</v>
      </c>
      <c r="V1920">
        <v>216</v>
      </c>
      <c r="W1920">
        <v>45995.17</v>
      </c>
      <c r="X1920">
        <v>4.9090909090909092</v>
      </c>
      <c r="Y1920">
        <v>1045.3447727272726</v>
      </c>
      <c r="Z1920">
        <v>14.522727272727273</v>
      </c>
      <c r="AA1920">
        <v>71.655267076136369</v>
      </c>
      <c r="AB1920">
        <v>44</v>
      </c>
      <c r="AC1920">
        <v>57.132539803409095</v>
      </c>
      <c r="AD1920">
        <v>0</v>
      </c>
      <c r="AE1920">
        <v>1.2929732780977932</v>
      </c>
      <c r="AF1920">
        <v>0.58750000000000002</v>
      </c>
      <c r="AG1920">
        <v>0</v>
      </c>
      <c r="AH1920">
        <v>60.573753832196978</v>
      </c>
      <c r="AI1920">
        <v>8.2381611693181824</v>
      </c>
      <c r="AJ1920">
        <v>1760</v>
      </c>
      <c r="AK1920">
        <v>33</v>
      </c>
      <c r="AL1920">
        <v>1</v>
      </c>
      <c r="AM1920">
        <v>1</v>
      </c>
      <c r="AN1920">
        <v>1</v>
      </c>
      <c r="AO1920">
        <v>0</v>
      </c>
      <c r="AP1920">
        <v>0</v>
      </c>
      <c r="AQ1920">
        <v>0</v>
      </c>
      <c r="AR1920">
        <v>78.06</v>
      </c>
      <c r="AS1920" s="1" t="s">
        <v>173</v>
      </c>
      <c r="AT1920">
        <v>44</v>
      </c>
      <c r="AU1920">
        <v>61.508940083333336</v>
      </c>
      <c r="AV1920">
        <v>924.18061880000005</v>
      </c>
      <c r="AW1920">
        <v>33</v>
      </c>
      <c r="AX1920">
        <v>1</v>
      </c>
      <c r="AY1920">
        <v>2.2727272727272728E-2</v>
      </c>
      <c r="AZ1920">
        <v>40</v>
      </c>
      <c r="BA1920">
        <v>0.41005960055555557</v>
      </c>
      <c r="BB1920">
        <v>0.93351577656565665</v>
      </c>
      <c r="BC1920">
        <v>45</v>
      </c>
      <c r="BD1920">
        <v>-12</v>
      </c>
      <c r="BE1920">
        <v>3</v>
      </c>
      <c r="BF1920">
        <v>2</v>
      </c>
      <c r="BG1920" s="1" t="s">
        <v>174</v>
      </c>
      <c r="BH1920" s="1" t="s">
        <v>6892</v>
      </c>
      <c r="BI1920" s="1" t="s">
        <v>6889</v>
      </c>
      <c r="BJ1920" s="1" t="s">
        <v>6893</v>
      </c>
      <c r="BK1920">
        <v>1900</v>
      </c>
      <c r="BL1920">
        <v>2.8</v>
      </c>
      <c r="BM1920" s="5" t="d">
        <v>23:00:00.0000000000031950</v>
      </c>
      <c r="BN1920" s="5" t="d">
        <v>23:29:59.9999999999968050</v>
      </c>
      <c r="BO1920">
        <v>23</v>
      </c>
      <c r="BP1920" t="b">
        <v>0</v>
      </c>
    </row>
    <row r="1921" spans="1:68" x14ac:dyDescent="0.2">
      <c r="A1921" s="1" t="s">
        <v>4029</v>
      </c>
      <c r="B1921" s="1" t="s">
        <v>2842</v>
      </c>
      <c r="C1921" s="2" t="d">
        <v>2026-07-12</v>
      </c>
      <c r="D1921">
        <v>48</v>
      </c>
      <c r="E1921" s="1" t="s">
        <v>187</v>
      </c>
      <c r="F1921">
        <v>24</v>
      </c>
      <c r="G1921">
        <v>7</v>
      </c>
      <c r="H1921">
        <v>0</v>
      </c>
      <c r="I1921">
        <v>2</v>
      </c>
      <c r="J1921">
        <v>5</v>
      </c>
      <c r="K1921">
        <v>0</v>
      </c>
      <c r="L1921">
        <v>1</v>
      </c>
      <c r="M1921" s="1" t="s">
        <v>63</v>
      </c>
      <c r="N1921" s="1" t="s">
        <v>3076</v>
      </c>
      <c r="O1921" s="1" t="s">
        <v>4030</v>
      </c>
      <c r="P1921">
        <v>4.8</v>
      </c>
      <c r="Q1921">
        <v>0</v>
      </c>
      <c r="R1921">
        <v>850</v>
      </c>
      <c r="S1921">
        <v>1</v>
      </c>
      <c r="T1921">
        <v>30</v>
      </c>
      <c r="U1921">
        <v>24</v>
      </c>
      <c r="V1921">
        <v>106</v>
      </c>
      <c r="W1921">
        <v>20912.849999999999</v>
      </c>
      <c r="X1921">
        <v>4.416666666666667</v>
      </c>
      <c r="Y1921">
        <v>871.36874999999998</v>
      </c>
      <c r="Z1921">
        <v>14.166666666666666</v>
      </c>
      <c r="AA1921">
        <v>54.512467842361112</v>
      </c>
      <c r="AB1921">
        <v>24</v>
      </c>
      <c r="AC1921">
        <v>40.345801175694447</v>
      </c>
      <c r="AD1921">
        <v>0</v>
      </c>
      <c r="AE1921">
        <v>1.177924997590438</v>
      </c>
      <c r="AF1921">
        <v>0.64791666666666659</v>
      </c>
      <c r="AG1921">
        <v>0</v>
      </c>
      <c r="AH1921">
        <v>42.887812284027774</v>
      </c>
      <c r="AI1921">
        <v>8.9675638868055554</v>
      </c>
      <c r="AJ1921">
        <v>960</v>
      </c>
      <c r="AK1921">
        <v>33</v>
      </c>
      <c r="AL1921">
        <v>2</v>
      </c>
      <c r="AM1921">
        <v>2</v>
      </c>
      <c r="AN1921">
        <v>2</v>
      </c>
      <c r="AO1921">
        <v>0</v>
      </c>
      <c r="AP1921">
        <v>0</v>
      </c>
      <c r="AQ1921">
        <v>0</v>
      </c>
      <c r="AR1921">
        <v>405.55</v>
      </c>
      <c r="AS1921" s="1" t="s">
        <v>173</v>
      </c>
      <c r="AT1921">
        <v>24</v>
      </c>
      <c r="AU1921">
        <v>29.643251333333332</v>
      </c>
      <c r="AV1921">
        <v>923.67288780000001</v>
      </c>
      <c r="AW1921">
        <v>33</v>
      </c>
      <c r="AX1921">
        <v>1</v>
      </c>
      <c r="AY1921">
        <v>8.3333333333333329E-2</v>
      </c>
      <c r="AZ1921">
        <v>40</v>
      </c>
      <c r="BA1921">
        <v>0.19762167555555554</v>
      </c>
      <c r="BB1921">
        <v>0.93300291696969695</v>
      </c>
      <c r="BC1921">
        <v>44</v>
      </c>
      <c r="BD1921">
        <v>-11</v>
      </c>
      <c r="BE1921">
        <v>2</v>
      </c>
      <c r="BF1921">
        <v>3</v>
      </c>
      <c r="BG1921" s="1" t="s">
        <v>174</v>
      </c>
      <c r="BH1921" s="1" t="s">
        <v>6892</v>
      </c>
      <c r="BI1921" s="1" t="s">
        <v>6889</v>
      </c>
      <c r="BJ1921" s="1" t="s">
        <v>6893</v>
      </c>
      <c r="BK1921">
        <v>1900</v>
      </c>
      <c r="BL1921">
        <v>2.8</v>
      </c>
      <c r="BM1921" s="5" t="d">
        <v>23:29:59.9999999999968050</v>
      </c>
      <c r="BN1921" s="5" t="d">
        <v>1899-12-30</v>
      </c>
      <c r="BO1921">
        <v>23</v>
      </c>
      <c r="BP1921" t="b">
        <v>0</v>
      </c>
    </row>
    <row r="1922" spans="1:68" x14ac:dyDescent="0.2">
      <c r="A1922" s="1" t="s">
        <v>4031</v>
      </c>
      <c r="B1922" s="1" t="s">
        <v>2842</v>
      </c>
      <c r="C1922" s="2" t="d">
        <v>2026-07-13</v>
      </c>
      <c r="D1922">
        <v>1</v>
      </c>
      <c r="E1922" s="1" t="s">
        <v>61</v>
      </c>
      <c r="F1922">
        <v>11</v>
      </c>
      <c r="G1922">
        <v>14</v>
      </c>
      <c r="H1922">
        <v>12</v>
      </c>
      <c r="I1922">
        <v>1</v>
      </c>
      <c r="J1922">
        <v>1</v>
      </c>
      <c r="K1922">
        <v>900</v>
      </c>
      <c r="L1922">
        <v>0.5</v>
      </c>
      <c r="M1922" s="1" t="s">
        <v>4032</v>
      </c>
      <c r="N1922" s="1" t="s">
        <v>2987</v>
      </c>
      <c r="O1922" s="1" t="s">
        <v>3294</v>
      </c>
      <c r="P1922">
        <v>11</v>
      </c>
      <c r="Q1922">
        <v>900</v>
      </c>
      <c r="R1922">
        <v>9100</v>
      </c>
      <c r="S1922">
        <v>0.5</v>
      </c>
      <c r="T1922">
        <v>49.5</v>
      </c>
      <c r="U1922">
        <v>11</v>
      </c>
      <c r="V1922">
        <v>54</v>
      </c>
      <c r="W1922">
        <v>10050.67</v>
      </c>
      <c r="X1922">
        <v>4.9090909090909092</v>
      </c>
      <c r="Y1922">
        <v>913.69727272727278</v>
      </c>
      <c r="Z1922">
        <v>11.909090909090908</v>
      </c>
      <c r="AA1922">
        <v>17.784377465151518</v>
      </c>
      <c r="AB1922">
        <v>7</v>
      </c>
      <c r="AC1922">
        <v>6.141772834848485</v>
      </c>
      <c r="AD1922">
        <v>0.4397392560606061</v>
      </c>
      <c r="AE1922">
        <v>1.2850358450220996</v>
      </c>
      <c r="AF1922">
        <v>0.5818181818181819</v>
      </c>
      <c r="AG1922">
        <v>0.40049789393939395</v>
      </c>
      <c r="AH1922">
        <v>8.0043500681818198</v>
      </c>
      <c r="AI1922">
        <v>6.6476765287878781</v>
      </c>
      <c r="AJ1922">
        <v>385</v>
      </c>
      <c r="AK1922">
        <v>59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 s="1" t="s">
        <v>173</v>
      </c>
      <c r="AT1922">
        <v>6</v>
      </c>
      <c r="AU1922">
        <v>11.7553082</v>
      </c>
      <c r="AV1922">
        <v>1643.4067689333333</v>
      </c>
      <c r="AW1922">
        <v>59</v>
      </c>
      <c r="AX1922">
        <v>0.63636363636363635</v>
      </c>
      <c r="AY1922">
        <v>0</v>
      </c>
      <c r="AZ1922">
        <v>35</v>
      </c>
      <c r="BA1922">
        <v>0.39184360666666668</v>
      </c>
      <c r="BB1922">
        <v>0.9284784005273069</v>
      </c>
      <c r="BC1922">
        <v>79</v>
      </c>
      <c r="BD1922">
        <v>-20</v>
      </c>
      <c r="BE1922">
        <v>1</v>
      </c>
      <c r="BF1922">
        <v>0</v>
      </c>
      <c r="BG1922" s="1" t="s">
        <v>174</v>
      </c>
      <c r="BH1922" s="1" t="s">
        <v>6892</v>
      </c>
      <c r="BI1922" s="1" t="s">
        <v>6889</v>
      </c>
      <c r="BJ1922" s="1" t="s">
        <v>6893</v>
      </c>
      <c r="BK1922">
        <v>1900</v>
      </c>
      <c r="BL1922">
        <v>2.8</v>
      </c>
      <c r="BM1922" s="5" t="d">
        <v>1899-12-30</v>
      </c>
      <c r="BN1922" s="5" t="d">
        <v>00:29:59.99999999999990100</v>
      </c>
      <c r="BO1922">
        <v>0</v>
      </c>
      <c r="BP1922" t="b">
        <v>0</v>
      </c>
    </row>
    <row r="1923" spans="1:68" x14ac:dyDescent="0.2">
      <c r="A1923" s="1" t="s">
        <v>4033</v>
      </c>
      <c r="B1923" s="1" t="s">
        <v>2842</v>
      </c>
      <c r="C1923" s="2" t="d">
        <v>2026-07-13</v>
      </c>
      <c r="D1923">
        <v>2</v>
      </c>
      <c r="E1923" s="1" t="s">
        <v>61</v>
      </c>
      <c r="F1923">
        <v>6</v>
      </c>
      <c r="G1923">
        <v>14</v>
      </c>
      <c r="H1923">
        <v>12</v>
      </c>
      <c r="I1923">
        <v>1</v>
      </c>
      <c r="J1923">
        <v>1</v>
      </c>
      <c r="K1923">
        <v>900</v>
      </c>
      <c r="L1923">
        <v>0.5</v>
      </c>
      <c r="M1923" s="1" t="s">
        <v>4034</v>
      </c>
      <c r="N1923" s="1" t="s">
        <v>3294</v>
      </c>
      <c r="O1923" s="1" t="s">
        <v>3692</v>
      </c>
      <c r="P1923">
        <v>6</v>
      </c>
      <c r="Q1923">
        <v>900</v>
      </c>
      <c r="R1923">
        <v>8200</v>
      </c>
      <c r="S1923">
        <v>0.5</v>
      </c>
      <c r="T1923">
        <v>49</v>
      </c>
      <c r="U1923">
        <v>6</v>
      </c>
      <c r="V1923">
        <v>23</v>
      </c>
      <c r="W1923">
        <v>4968.8</v>
      </c>
      <c r="X1923">
        <v>3.8333333333333335</v>
      </c>
      <c r="Y1923">
        <v>828.13333333333333</v>
      </c>
      <c r="Z1923">
        <v>12.666666666666666</v>
      </c>
      <c r="AA1923">
        <v>10.199335408333333</v>
      </c>
      <c r="AB1923">
        <v>0</v>
      </c>
      <c r="AC1923">
        <v>0</v>
      </c>
      <c r="AD1923">
        <v>0</v>
      </c>
      <c r="AE1923">
        <v>0.93750936475282065</v>
      </c>
      <c r="AF1923">
        <v>0.65555555555555556</v>
      </c>
      <c r="AG1923">
        <v>1.593064911111111</v>
      </c>
      <c r="AH1923">
        <v>0</v>
      </c>
      <c r="AI1923">
        <v>7.6534927111111104</v>
      </c>
      <c r="AJ1923">
        <v>210</v>
      </c>
      <c r="AK1923">
        <v>61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 s="1" t="s">
        <v>70</v>
      </c>
      <c r="AT1923">
        <v>0</v>
      </c>
      <c r="AU1923">
        <v>8.1184502500000004</v>
      </c>
      <c r="AV1923">
        <v>527.63168753333332</v>
      </c>
      <c r="AW1923">
        <v>60</v>
      </c>
      <c r="AX1923">
        <v>0</v>
      </c>
      <c r="AY1923">
        <v>0</v>
      </c>
      <c r="AZ1923">
        <v>35</v>
      </c>
      <c r="BA1923">
        <v>0.27061500833333335</v>
      </c>
      <c r="BB1923">
        <v>0.28832332652094717</v>
      </c>
      <c r="BC1923">
        <v>26</v>
      </c>
      <c r="BD1923">
        <v>35</v>
      </c>
      <c r="BE1923">
        <v>1</v>
      </c>
      <c r="BF1923">
        <v>0</v>
      </c>
      <c r="BG1923" s="1" t="s">
        <v>66</v>
      </c>
      <c r="BH1923" s="1" t="s">
        <v>6892</v>
      </c>
      <c r="BI1923" s="1" t="s">
        <v>6889</v>
      </c>
      <c r="BJ1923" s="1" t="s">
        <v>6893</v>
      </c>
      <c r="BK1923">
        <v>1900</v>
      </c>
      <c r="BL1923">
        <v>2.8</v>
      </c>
      <c r="BM1923" s="5" t="d">
        <v>00:29:59.99999999999990100</v>
      </c>
      <c r="BN1923" s="5" t="d">
        <v>00:59:59.99999999999980200</v>
      </c>
      <c r="BO1923">
        <v>0</v>
      </c>
      <c r="BP1923" t="b">
        <v>0</v>
      </c>
    </row>
    <row r="1924" spans="1:68" x14ac:dyDescent="0.2">
      <c r="A1924" s="1" t="s">
        <v>4035</v>
      </c>
      <c r="B1924" s="1" t="s">
        <v>2842</v>
      </c>
      <c r="C1924" s="2" t="d">
        <v>2026-07-13</v>
      </c>
      <c r="D1924">
        <v>3</v>
      </c>
      <c r="E1924" s="1" t="s">
        <v>61</v>
      </c>
      <c r="F1924">
        <v>6</v>
      </c>
      <c r="G1924">
        <v>7</v>
      </c>
      <c r="H1924">
        <v>6</v>
      </c>
      <c r="I1924">
        <v>0</v>
      </c>
      <c r="J1924">
        <v>1</v>
      </c>
      <c r="K1924">
        <v>450</v>
      </c>
      <c r="L1924">
        <v>0</v>
      </c>
      <c r="M1924" s="1" t="s">
        <v>4036</v>
      </c>
      <c r="N1924" s="1" t="s">
        <v>63</v>
      </c>
      <c r="O1924" s="1" t="s">
        <v>2853</v>
      </c>
      <c r="P1924">
        <v>6</v>
      </c>
      <c r="Q1924">
        <v>450</v>
      </c>
      <c r="R1924">
        <v>7750</v>
      </c>
      <c r="S1924">
        <v>0</v>
      </c>
      <c r="T1924">
        <v>49</v>
      </c>
      <c r="U1924">
        <v>6</v>
      </c>
      <c r="V1924">
        <v>39</v>
      </c>
      <c r="W1924">
        <v>10153.450000000001</v>
      </c>
      <c r="X1924">
        <v>6.5</v>
      </c>
      <c r="Y1924">
        <v>1692.2416666666668</v>
      </c>
      <c r="Z1924">
        <v>12</v>
      </c>
      <c r="AA1924">
        <v>10.680648063888889</v>
      </c>
      <c r="AB1924">
        <v>1</v>
      </c>
      <c r="AC1924">
        <v>4.7470247222222213E-2</v>
      </c>
      <c r="AD1924">
        <v>0.29725296666666662</v>
      </c>
      <c r="AE1924">
        <v>1.7782186436847536</v>
      </c>
      <c r="AF1924">
        <v>0.54722222222222217</v>
      </c>
      <c r="AG1924">
        <v>2.6226938277777778</v>
      </c>
      <c r="AH1924">
        <v>0</v>
      </c>
      <c r="AI1924">
        <v>6.9301764472222223</v>
      </c>
      <c r="AJ1924">
        <v>210</v>
      </c>
      <c r="AK1924">
        <v>28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 s="1" t="s">
        <v>65</v>
      </c>
      <c r="AT1924">
        <v>1</v>
      </c>
      <c r="AU1924">
        <v>10.36756815</v>
      </c>
      <c r="AV1924">
        <v>69.700031716666672</v>
      </c>
      <c r="AW1924">
        <v>8</v>
      </c>
      <c r="AX1924">
        <v>0.16666666666666666</v>
      </c>
      <c r="AY1924">
        <v>0</v>
      </c>
      <c r="AZ1924">
        <v>35</v>
      </c>
      <c r="BA1924">
        <v>0.34558560500000002</v>
      </c>
      <c r="BB1924">
        <v>8.2976228234126995E-2</v>
      </c>
      <c r="BC1924">
        <v>4</v>
      </c>
      <c r="BD1924">
        <v>24</v>
      </c>
      <c r="BE1924">
        <v>1</v>
      </c>
      <c r="BF1924">
        <v>0</v>
      </c>
      <c r="BG1924" s="1" t="s">
        <v>83</v>
      </c>
      <c r="BH1924" s="1" t="s">
        <v>6892</v>
      </c>
      <c r="BI1924" s="1" t="s">
        <v>6889</v>
      </c>
      <c r="BJ1924" s="1" t="s">
        <v>6893</v>
      </c>
      <c r="BK1924">
        <v>1900</v>
      </c>
      <c r="BL1924">
        <v>2.8</v>
      </c>
      <c r="BM1924" s="5" t="d">
        <v>00:59:59.99999999999980200</v>
      </c>
      <c r="BN1924" s="5" t="d">
        <v>01:30:00.000</v>
      </c>
      <c r="BO1924">
        <v>1</v>
      </c>
      <c r="BP1924" t="b">
        <v>0</v>
      </c>
    </row>
    <row r="1925" spans="1:68" x14ac:dyDescent="0.2">
      <c r="A1925" s="1" t="s">
        <v>4037</v>
      </c>
      <c r="B1925" s="1" t="s">
        <v>2842</v>
      </c>
      <c r="C1925" s="2" t="d">
        <v>2026-07-13</v>
      </c>
      <c r="D1925">
        <v>4</v>
      </c>
      <c r="E1925" s="1" t="s">
        <v>61</v>
      </c>
      <c r="F1925">
        <v>5</v>
      </c>
      <c r="G1925">
        <v>7</v>
      </c>
      <c r="H1925">
        <v>6</v>
      </c>
      <c r="I1925">
        <v>0</v>
      </c>
      <c r="J1925">
        <v>1</v>
      </c>
      <c r="K1925">
        <v>450</v>
      </c>
      <c r="L1925">
        <v>0</v>
      </c>
      <c r="M1925" s="1" t="s">
        <v>4038</v>
      </c>
      <c r="N1925" s="1" t="s">
        <v>63</v>
      </c>
      <c r="O1925" s="1" t="s">
        <v>2859</v>
      </c>
      <c r="P1925">
        <v>5</v>
      </c>
      <c r="Q1925">
        <v>450</v>
      </c>
      <c r="R1925">
        <v>7300</v>
      </c>
      <c r="S1925">
        <v>0</v>
      </c>
      <c r="T1925">
        <v>49</v>
      </c>
      <c r="U1925">
        <v>5</v>
      </c>
      <c r="V1925">
        <v>25</v>
      </c>
      <c r="W1925">
        <v>5961.8099999999995</v>
      </c>
      <c r="X1925">
        <v>5</v>
      </c>
      <c r="Y1925">
        <v>1192.3619999999999</v>
      </c>
      <c r="Z1925">
        <v>12.8</v>
      </c>
      <c r="AA1925">
        <v>11.979540979999999</v>
      </c>
      <c r="AB1925">
        <v>1</v>
      </c>
      <c r="AC1925">
        <v>0.34412562666666668</v>
      </c>
      <c r="AD1925">
        <v>0</v>
      </c>
      <c r="AE1925">
        <v>1.3516695536153271</v>
      </c>
      <c r="AF1925">
        <v>0.96333333333333326</v>
      </c>
      <c r="AG1925">
        <v>2.3150028800000002</v>
      </c>
      <c r="AH1925">
        <v>0</v>
      </c>
      <c r="AI1925">
        <v>8.8812047599999993</v>
      </c>
      <c r="AJ1925">
        <v>175</v>
      </c>
      <c r="AK1925">
        <v>28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 s="1" t="s">
        <v>65</v>
      </c>
      <c r="AT1925">
        <v>1</v>
      </c>
      <c r="AU1925">
        <v>7.060091383333333</v>
      </c>
      <c r="AV1925">
        <v>55.166308433333334</v>
      </c>
      <c r="AW1925">
        <v>4</v>
      </c>
      <c r="AX1925">
        <v>0.2</v>
      </c>
      <c r="AY1925">
        <v>0</v>
      </c>
      <c r="AZ1925">
        <v>35</v>
      </c>
      <c r="BA1925">
        <v>0.23533637944444444</v>
      </c>
      <c r="BB1925">
        <v>6.5674176706349202E-2</v>
      </c>
      <c r="BC1925">
        <v>3</v>
      </c>
      <c r="BD1925">
        <v>25</v>
      </c>
      <c r="BE1925">
        <v>1</v>
      </c>
      <c r="BF1925">
        <v>0</v>
      </c>
      <c r="BG1925" s="1" t="s">
        <v>83</v>
      </c>
      <c r="BH1925" s="1" t="s">
        <v>6892</v>
      </c>
      <c r="BI1925" s="1" t="s">
        <v>6889</v>
      </c>
      <c r="BJ1925" s="1" t="s">
        <v>6893</v>
      </c>
      <c r="BK1925">
        <v>1900</v>
      </c>
      <c r="BL1925">
        <v>2.8</v>
      </c>
      <c r="BM1925" s="5" t="d">
        <v>01:30:00.000</v>
      </c>
      <c r="BN1925" s="5" t="d">
        <v>01:59:59.99999999999959725</v>
      </c>
      <c r="BO1925">
        <v>1</v>
      </c>
      <c r="BP1925" t="b">
        <v>0</v>
      </c>
    </row>
    <row r="1926" spans="1:68" x14ac:dyDescent="0.2">
      <c r="A1926" s="1" t="s">
        <v>4039</v>
      </c>
      <c r="B1926" s="1" t="s">
        <v>2842</v>
      </c>
      <c r="C1926" s="2" t="d">
        <v>2026-07-13</v>
      </c>
      <c r="D1926">
        <v>5</v>
      </c>
      <c r="E1926" s="1" t="s">
        <v>61</v>
      </c>
      <c r="F1926">
        <v>2</v>
      </c>
      <c r="G1926">
        <v>7</v>
      </c>
      <c r="H1926">
        <v>6</v>
      </c>
      <c r="I1926">
        <v>0</v>
      </c>
      <c r="J1926">
        <v>1</v>
      </c>
      <c r="K1926">
        <v>450</v>
      </c>
      <c r="L1926">
        <v>0</v>
      </c>
      <c r="M1926" s="1" t="s">
        <v>4040</v>
      </c>
      <c r="N1926" s="1" t="s">
        <v>63</v>
      </c>
      <c r="O1926" s="1" t="s">
        <v>2865</v>
      </c>
      <c r="P1926">
        <v>2</v>
      </c>
      <c r="Q1926">
        <v>450</v>
      </c>
      <c r="R1926">
        <v>6850</v>
      </c>
      <c r="S1926">
        <v>0</v>
      </c>
      <c r="T1926">
        <v>49</v>
      </c>
      <c r="U1926">
        <v>2</v>
      </c>
      <c r="V1926">
        <v>14</v>
      </c>
      <c r="W1926">
        <v>3526.89</v>
      </c>
      <c r="X1926">
        <v>7</v>
      </c>
      <c r="Y1926">
        <v>1763.4449999999999</v>
      </c>
      <c r="Z1926">
        <v>12.5</v>
      </c>
      <c r="AA1926">
        <v>10.181138166666667</v>
      </c>
      <c r="AB1926">
        <v>0</v>
      </c>
      <c r="AC1926">
        <v>0</v>
      </c>
      <c r="AD1926">
        <v>0</v>
      </c>
      <c r="AE1926">
        <v>1.8582834735792917</v>
      </c>
      <c r="AF1926">
        <v>0.69166666666666665</v>
      </c>
      <c r="AG1926">
        <v>2.5499501333333332</v>
      </c>
      <c r="AH1926">
        <v>0</v>
      </c>
      <c r="AI1926">
        <v>6.4478546916666666</v>
      </c>
      <c r="AJ1926">
        <v>70</v>
      </c>
      <c r="AK1926">
        <v>28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 s="1" t="s">
        <v>70</v>
      </c>
      <c r="AT1926">
        <v>0</v>
      </c>
      <c r="AU1926">
        <v>3.7165669333333335</v>
      </c>
      <c r="AV1926">
        <v>45.432247433333337</v>
      </c>
      <c r="AW1926">
        <v>4</v>
      </c>
      <c r="AX1926">
        <v>0</v>
      </c>
      <c r="AY1926">
        <v>0</v>
      </c>
      <c r="AZ1926">
        <v>35</v>
      </c>
      <c r="BA1926">
        <v>0.12388556444444446</v>
      </c>
      <c r="BB1926">
        <v>5.4086008849206356E-2</v>
      </c>
      <c r="BC1926">
        <v>3</v>
      </c>
      <c r="BD1926">
        <v>25</v>
      </c>
      <c r="BE1926">
        <v>1</v>
      </c>
      <c r="BF1926">
        <v>0</v>
      </c>
      <c r="BG1926" s="1" t="s">
        <v>66</v>
      </c>
      <c r="BH1926" s="1" t="s">
        <v>6892</v>
      </c>
      <c r="BI1926" s="1" t="s">
        <v>6889</v>
      </c>
      <c r="BJ1926" s="1" t="s">
        <v>6893</v>
      </c>
      <c r="BK1926">
        <v>1900</v>
      </c>
      <c r="BL1926">
        <v>2.8</v>
      </c>
      <c r="BM1926" s="5" t="d">
        <v>01:59:59.99999999999959725</v>
      </c>
      <c r="BN1926" s="5" t="d">
        <v>02:30:00.00000000000040275</v>
      </c>
      <c r="BO1926">
        <v>2</v>
      </c>
      <c r="BP1926" t="b">
        <v>0</v>
      </c>
    </row>
    <row r="1927" spans="1:68" x14ac:dyDescent="0.2">
      <c r="A1927" s="1" t="s">
        <v>4041</v>
      </c>
      <c r="B1927" s="1" t="s">
        <v>2842</v>
      </c>
      <c r="C1927" s="2" t="d">
        <v>2026-07-13</v>
      </c>
      <c r="D1927">
        <v>6</v>
      </c>
      <c r="E1927" s="1" t="s">
        <v>61</v>
      </c>
      <c r="F1927">
        <v>5</v>
      </c>
      <c r="G1927">
        <v>7</v>
      </c>
      <c r="H1927">
        <v>6</v>
      </c>
      <c r="I1927">
        <v>0</v>
      </c>
      <c r="J1927">
        <v>1</v>
      </c>
      <c r="K1927">
        <v>450</v>
      </c>
      <c r="L1927">
        <v>0</v>
      </c>
      <c r="M1927" s="1" t="s">
        <v>4042</v>
      </c>
      <c r="N1927" s="1" t="s">
        <v>63</v>
      </c>
      <c r="O1927" s="1" t="s">
        <v>2868</v>
      </c>
      <c r="P1927">
        <v>5</v>
      </c>
      <c r="Q1927">
        <v>450</v>
      </c>
      <c r="R1927">
        <v>6400</v>
      </c>
      <c r="S1927">
        <v>0</v>
      </c>
      <c r="T1927">
        <v>49</v>
      </c>
      <c r="U1927">
        <v>5</v>
      </c>
      <c r="V1927">
        <v>24</v>
      </c>
      <c r="W1927">
        <v>5363.3799999999992</v>
      </c>
      <c r="X1927">
        <v>4.8</v>
      </c>
      <c r="Y1927">
        <v>1072.6759999999999</v>
      </c>
      <c r="Z1927">
        <v>13</v>
      </c>
      <c r="AA1927">
        <v>10.744631936666668</v>
      </c>
      <c r="AB1927">
        <v>0</v>
      </c>
      <c r="AC1927">
        <v>0</v>
      </c>
      <c r="AD1927">
        <v>1.154704E-2</v>
      </c>
      <c r="AE1927">
        <v>1.2098621889157859</v>
      </c>
      <c r="AF1927">
        <v>0.79666666666666663</v>
      </c>
      <c r="AG1927">
        <v>2.01807589</v>
      </c>
      <c r="AH1927">
        <v>0</v>
      </c>
      <c r="AI1927">
        <v>7.7065560333333334</v>
      </c>
      <c r="AJ1927">
        <v>175</v>
      </c>
      <c r="AK1927">
        <v>28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 s="1" t="s">
        <v>70</v>
      </c>
      <c r="AT1927">
        <v>0</v>
      </c>
      <c r="AU1927">
        <v>6.0493109</v>
      </c>
      <c r="AV1927">
        <v>44.538967466666669</v>
      </c>
      <c r="AW1927">
        <v>4</v>
      </c>
      <c r="AX1927">
        <v>0</v>
      </c>
      <c r="AY1927">
        <v>0</v>
      </c>
      <c r="AZ1927">
        <v>35</v>
      </c>
      <c r="BA1927">
        <v>0.20164369666666668</v>
      </c>
      <c r="BB1927">
        <v>5.3022580317460322E-2</v>
      </c>
      <c r="BC1927">
        <v>3</v>
      </c>
      <c r="BD1927">
        <v>25</v>
      </c>
      <c r="BE1927">
        <v>1</v>
      </c>
      <c r="BF1927">
        <v>0</v>
      </c>
      <c r="BG1927" s="1" t="s">
        <v>66</v>
      </c>
      <c r="BH1927" s="1" t="s">
        <v>6892</v>
      </c>
      <c r="BI1927" s="1" t="s">
        <v>6889</v>
      </c>
      <c r="BJ1927" s="1" t="s">
        <v>6893</v>
      </c>
      <c r="BK1927">
        <v>1900</v>
      </c>
      <c r="BL1927">
        <v>2.8</v>
      </c>
      <c r="BM1927" s="5" t="d">
        <v>02:30:00.00000000000040275</v>
      </c>
      <c r="BN1927" s="5" t="d">
        <v>03:00:00.000</v>
      </c>
      <c r="BO1927">
        <v>2</v>
      </c>
      <c r="BP1927" t="b">
        <v>0</v>
      </c>
    </row>
    <row r="1928" spans="1:68" x14ac:dyDescent="0.2">
      <c r="A1928" s="1" t="s">
        <v>4043</v>
      </c>
      <c r="B1928" s="1" t="s">
        <v>2842</v>
      </c>
      <c r="C1928" s="2" t="d">
        <v>2026-07-13</v>
      </c>
      <c r="D1928">
        <v>7</v>
      </c>
      <c r="E1928" s="1" t="s">
        <v>61</v>
      </c>
      <c r="F1928">
        <v>9</v>
      </c>
      <c r="G1928">
        <v>7</v>
      </c>
      <c r="H1928">
        <v>6</v>
      </c>
      <c r="I1928">
        <v>0</v>
      </c>
      <c r="J1928">
        <v>1</v>
      </c>
      <c r="K1928">
        <v>450</v>
      </c>
      <c r="L1928">
        <v>0</v>
      </c>
      <c r="M1928" s="1" t="s">
        <v>4044</v>
      </c>
      <c r="N1928" s="1" t="s">
        <v>63</v>
      </c>
      <c r="O1928" s="1" t="s">
        <v>2987</v>
      </c>
      <c r="P1928">
        <v>9</v>
      </c>
      <c r="Q1928">
        <v>450</v>
      </c>
      <c r="R1928">
        <v>5950</v>
      </c>
      <c r="S1928">
        <v>0</v>
      </c>
      <c r="T1928">
        <v>49</v>
      </c>
      <c r="U1928">
        <v>9</v>
      </c>
      <c r="V1928">
        <v>51</v>
      </c>
      <c r="W1928">
        <v>11187.369999999999</v>
      </c>
      <c r="X1928">
        <v>5.666666666666667</v>
      </c>
      <c r="Y1928">
        <v>1243.0411111111109</v>
      </c>
      <c r="Z1928">
        <v>12.666666666666666</v>
      </c>
      <c r="AA1928">
        <v>11.589631470370371</v>
      </c>
      <c r="AB1928">
        <v>2</v>
      </c>
      <c r="AC1928">
        <v>0.27328427407407396</v>
      </c>
      <c r="AD1928">
        <v>0.3147947611111111</v>
      </c>
      <c r="AE1928">
        <v>1.4788783173901299</v>
      </c>
      <c r="AF1928">
        <v>0.50185185185185188</v>
      </c>
      <c r="AG1928">
        <v>2.2955249259259261</v>
      </c>
      <c r="AH1928">
        <v>0</v>
      </c>
      <c r="AI1928">
        <v>8.4941065351851854</v>
      </c>
      <c r="AJ1928">
        <v>315</v>
      </c>
      <c r="AK1928">
        <v>28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 s="1" t="s">
        <v>125</v>
      </c>
      <c r="AT1928">
        <v>1</v>
      </c>
      <c r="AU1928">
        <v>12.059917883333332</v>
      </c>
      <c r="AV1928">
        <v>74.986052933333326</v>
      </c>
      <c r="AW1928">
        <v>6</v>
      </c>
      <c r="AX1928">
        <v>0.22222222222222221</v>
      </c>
      <c r="AY1928">
        <v>0</v>
      </c>
      <c r="AZ1928">
        <v>35</v>
      </c>
      <c r="BA1928">
        <v>0.40199726277777775</v>
      </c>
      <c r="BB1928">
        <v>8.9269110634920629E-2</v>
      </c>
      <c r="BC1928">
        <v>4</v>
      </c>
      <c r="BD1928">
        <v>24</v>
      </c>
      <c r="BE1928">
        <v>1</v>
      </c>
      <c r="BF1928">
        <v>0</v>
      </c>
      <c r="BG1928" s="1" t="s">
        <v>66</v>
      </c>
      <c r="BH1928" s="1" t="s">
        <v>6892</v>
      </c>
      <c r="BI1928" s="1" t="s">
        <v>6889</v>
      </c>
      <c r="BJ1928" s="1" t="s">
        <v>6893</v>
      </c>
      <c r="BK1928">
        <v>1900</v>
      </c>
      <c r="BL1928">
        <v>2.8</v>
      </c>
      <c r="BM1928" s="5" t="d">
        <v>03:00:00.000</v>
      </c>
      <c r="BN1928" s="5" t="d">
        <v>03:30:00.00000000000079875</v>
      </c>
      <c r="BO1928">
        <v>3</v>
      </c>
      <c r="BP1928" t="b">
        <v>0</v>
      </c>
    </row>
    <row r="1929" spans="1:68" x14ac:dyDescent="0.2">
      <c r="A1929" s="1" t="s">
        <v>4045</v>
      </c>
      <c r="B1929" s="1" t="s">
        <v>2842</v>
      </c>
      <c r="C1929" s="2" t="d">
        <v>2026-07-13</v>
      </c>
      <c r="D1929">
        <v>8</v>
      </c>
      <c r="E1929" s="1" t="s">
        <v>61</v>
      </c>
      <c r="F1929">
        <v>3</v>
      </c>
      <c r="G1929">
        <v>7</v>
      </c>
      <c r="H1929">
        <v>6</v>
      </c>
      <c r="I1929">
        <v>0</v>
      </c>
      <c r="J1929">
        <v>1</v>
      </c>
      <c r="K1929">
        <v>450</v>
      </c>
      <c r="L1929">
        <v>0</v>
      </c>
      <c r="M1929" s="1" t="s">
        <v>4046</v>
      </c>
      <c r="N1929" s="1" t="s">
        <v>63</v>
      </c>
      <c r="O1929" s="1" t="s">
        <v>2847</v>
      </c>
      <c r="P1929">
        <v>3</v>
      </c>
      <c r="Q1929">
        <v>450</v>
      </c>
      <c r="R1929">
        <v>5500</v>
      </c>
      <c r="S1929">
        <v>0</v>
      </c>
      <c r="T1929">
        <v>49</v>
      </c>
      <c r="U1929">
        <v>3</v>
      </c>
      <c r="V1929">
        <v>10</v>
      </c>
      <c r="W1929">
        <v>2911.65</v>
      </c>
      <c r="X1929">
        <v>3.3333333333333335</v>
      </c>
      <c r="Y1929">
        <v>970.55000000000007</v>
      </c>
      <c r="Z1929">
        <v>12.333333333333334</v>
      </c>
      <c r="AA1929">
        <v>10.415169261111112</v>
      </c>
      <c r="AB1929">
        <v>0</v>
      </c>
      <c r="AC1929">
        <v>0</v>
      </c>
      <c r="AD1929">
        <v>0</v>
      </c>
      <c r="AE1929">
        <v>0.79867815065414194</v>
      </c>
      <c r="AF1929">
        <v>0.61111111111111116</v>
      </c>
      <c r="AG1929">
        <v>1.40978925</v>
      </c>
      <c r="AH1929">
        <v>0</v>
      </c>
      <c r="AI1929">
        <v>8.3276022277777777</v>
      </c>
      <c r="AJ1929">
        <v>105</v>
      </c>
      <c r="AK1929">
        <v>28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 s="1" t="s">
        <v>70</v>
      </c>
      <c r="AT1929">
        <v>0</v>
      </c>
      <c r="AU1929">
        <v>2.8805747333333334</v>
      </c>
      <c r="AV1929">
        <v>85.470120766666668</v>
      </c>
      <c r="AW1929">
        <v>8</v>
      </c>
      <c r="AX1929">
        <v>0</v>
      </c>
      <c r="AY1929">
        <v>0</v>
      </c>
      <c r="AZ1929">
        <v>35</v>
      </c>
      <c r="BA1929">
        <v>9.601915777777778E-2</v>
      </c>
      <c r="BB1929">
        <v>0.10175014376984128</v>
      </c>
      <c r="BC1929">
        <v>5</v>
      </c>
      <c r="BD1929">
        <v>23</v>
      </c>
      <c r="BE1929">
        <v>1</v>
      </c>
      <c r="BF1929">
        <v>0</v>
      </c>
      <c r="BG1929" s="1" t="s">
        <v>66</v>
      </c>
      <c r="BH1929" s="1" t="s">
        <v>6892</v>
      </c>
      <c r="BI1929" s="1" t="s">
        <v>6889</v>
      </c>
      <c r="BJ1929" s="1" t="s">
        <v>6893</v>
      </c>
      <c r="BK1929">
        <v>1900</v>
      </c>
      <c r="BL1929">
        <v>2.8</v>
      </c>
      <c r="BM1929" s="5" t="d">
        <v>03:30:00.00000000000079875</v>
      </c>
      <c r="BN1929" s="5" t="d">
        <v>03:59:59.99999999999920125</v>
      </c>
      <c r="BO1929">
        <v>3</v>
      </c>
      <c r="BP1929" t="b">
        <v>0</v>
      </c>
    </row>
    <row r="1930" spans="1:68" x14ac:dyDescent="0.2">
      <c r="A1930" s="1" t="s">
        <v>4047</v>
      </c>
      <c r="B1930" s="1" t="s">
        <v>2842</v>
      </c>
      <c r="C1930" s="2" t="d">
        <v>2026-07-13</v>
      </c>
      <c r="D1930">
        <v>9</v>
      </c>
      <c r="E1930" s="1" t="s">
        <v>61</v>
      </c>
      <c r="F1930">
        <v>3</v>
      </c>
      <c r="G1930">
        <v>7</v>
      </c>
      <c r="H1930">
        <v>6</v>
      </c>
      <c r="I1930">
        <v>0</v>
      </c>
      <c r="J1930">
        <v>1</v>
      </c>
      <c r="K1930">
        <v>450</v>
      </c>
      <c r="L1930">
        <v>0</v>
      </c>
      <c r="M1930" s="1" t="s">
        <v>4048</v>
      </c>
      <c r="N1930" s="1" t="s">
        <v>63</v>
      </c>
      <c r="O1930" s="1" t="s">
        <v>2850</v>
      </c>
      <c r="P1930">
        <v>3</v>
      </c>
      <c r="Q1930">
        <v>450</v>
      </c>
      <c r="R1930">
        <v>5050</v>
      </c>
      <c r="S1930">
        <v>0</v>
      </c>
      <c r="T1930">
        <v>49</v>
      </c>
      <c r="U1930">
        <v>3</v>
      </c>
      <c r="V1930">
        <v>12</v>
      </c>
      <c r="W1930">
        <v>2581.61</v>
      </c>
      <c r="X1930">
        <v>4</v>
      </c>
      <c r="Y1930">
        <v>860.53666666666675</v>
      </c>
      <c r="Z1930">
        <v>11.666666666666666</v>
      </c>
      <c r="AA1930">
        <v>8.1268685833333336</v>
      </c>
      <c r="AB1930">
        <v>0</v>
      </c>
      <c r="AC1930">
        <v>0</v>
      </c>
      <c r="AD1930">
        <v>0</v>
      </c>
      <c r="AE1930">
        <v>1.098682166054475</v>
      </c>
      <c r="AF1930">
        <v>0.51666666666666672</v>
      </c>
      <c r="AG1930">
        <v>1.6153488222222221</v>
      </c>
      <c r="AH1930">
        <v>0</v>
      </c>
      <c r="AI1930">
        <v>5.483741972222222</v>
      </c>
      <c r="AJ1930">
        <v>105</v>
      </c>
      <c r="AK1930">
        <v>28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 s="1" t="s">
        <v>70</v>
      </c>
      <c r="AT1930">
        <v>0</v>
      </c>
      <c r="AU1930">
        <v>4.061493033333333</v>
      </c>
      <c r="AV1930">
        <v>38.693630233333337</v>
      </c>
      <c r="AW1930">
        <v>2</v>
      </c>
      <c r="AX1930">
        <v>0</v>
      </c>
      <c r="AY1930">
        <v>0</v>
      </c>
      <c r="AZ1930">
        <v>35</v>
      </c>
      <c r="BA1930">
        <v>0.1353831011111111</v>
      </c>
      <c r="BB1930">
        <v>4.6063845515873024E-2</v>
      </c>
      <c r="BC1930">
        <v>2</v>
      </c>
      <c r="BD1930">
        <v>26</v>
      </c>
      <c r="BE1930">
        <v>1</v>
      </c>
      <c r="BF1930">
        <v>0</v>
      </c>
      <c r="BG1930" s="1" t="s">
        <v>66</v>
      </c>
      <c r="BH1930" s="1" t="s">
        <v>6892</v>
      </c>
      <c r="BI1930" s="1" t="s">
        <v>6889</v>
      </c>
      <c r="BJ1930" s="1" t="s">
        <v>6893</v>
      </c>
      <c r="BK1930">
        <v>1900</v>
      </c>
      <c r="BL1930">
        <v>2.8</v>
      </c>
      <c r="BM1930" s="5" t="d">
        <v>03:59:59.99999999999920125</v>
      </c>
      <c r="BN1930" s="5" t="d">
        <v>04:30:00.000</v>
      </c>
      <c r="BO1930">
        <v>4</v>
      </c>
      <c r="BP1930" t="b">
        <v>0</v>
      </c>
    </row>
    <row r="1931" spans="1:68" x14ac:dyDescent="0.2">
      <c r="A1931" s="1" t="s">
        <v>4049</v>
      </c>
      <c r="B1931" s="1" t="s">
        <v>2842</v>
      </c>
      <c r="C1931" s="2" t="d">
        <v>2026-07-13</v>
      </c>
      <c r="D1931">
        <v>10</v>
      </c>
      <c r="E1931" s="1" t="s">
        <v>61</v>
      </c>
      <c r="F1931">
        <v>8</v>
      </c>
      <c r="G1931">
        <v>7</v>
      </c>
      <c r="H1931">
        <v>6</v>
      </c>
      <c r="I1931">
        <v>0</v>
      </c>
      <c r="J1931">
        <v>1</v>
      </c>
      <c r="K1931">
        <v>450</v>
      </c>
      <c r="L1931">
        <v>0</v>
      </c>
      <c r="M1931" s="1" t="s">
        <v>4036</v>
      </c>
      <c r="N1931" s="1" t="s">
        <v>63</v>
      </c>
      <c r="O1931" s="1" t="s">
        <v>2853</v>
      </c>
      <c r="P1931">
        <v>8</v>
      </c>
      <c r="Q1931">
        <v>450</v>
      </c>
      <c r="R1931">
        <v>4600</v>
      </c>
      <c r="S1931">
        <v>0</v>
      </c>
      <c r="T1931">
        <v>49</v>
      </c>
      <c r="U1931">
        <v>8</v>
      </c>
      <c r="V1931">
        <v>44</v>
      </c>
      <c r="W1931">
        <v>9552.7799999999988</v>
      </c>
      <c r="X1931">
        <v>5.5</v>
      </c>
      <c r="Y1931">
        <v>1194.0974999999999</v>
      </c>
      <c r="Z1931">
        <v>11.5</v>
      </c>
      <c r="AA1931">
        <v>9.3158364812500007</v>
      </c>
      <c r="AB1931">
        <v>0</v>
      </c>
      <c r="AC1931">
        <v>0</v>
      </c>
      <c r="AD1931">
        <v>0.47953861666666669</v>
      </c>
      <c r="AE1931">
        <v>1.4420448447718557</v>
      </c>
      <c r="AF1931">
        <v>0.58750000000000002</v>
      </c>
      <c r="AG1931">
        <v>2.50908345625</v>
      </c>
      <c r="AH1931">
        <v>0</v>
      </c>
      <c r="AI1931">
        <v>5.8505030187500005</v>
      </c>
      <c r="AJ1931">
        <v>280</v>
      </c>
      <c r="AK1931">
        <v>28</v>
      </c>
      <c r="AL1931">
        <v>1</v>
      </c>
      <c r="AM1931">
        <v>1</v>
      </c>
      <c r="AN1931">
        <v>1</v>
      </c>
      <c r="AO1931">
        <v>0</v>
      </c>
      <c r="AP1931">
        <v>0</v>
      </c>
      <c r="AQ1931">
        <v>0</v>
      </c>
      <c r="AR1931">
        <v>284</v>
      </c>
      <c r="AS1931" s="1" t="s">
        <v>70</v>
      </c>
      <c r="AT1931">
        <v>0</v>
      </c>
      <c r="AU1931">
        <v>11.536358683333333</v>
      </c>
      <c r="AV1931">
        <v>50.832671900000001</v>
      </c>
      <c r="AW1931">
        <v>4</v>
      </c>
      <c r="AX1931">
        <v>0</v>
      </c>
      <c r="AY1931">
        <v>0.125</v>
      </c>
      <c r="AZ1931">
        <v>35</v>
      </c>
      <c r="BA1931">
        <v>0.38454528944444444</v>
      </c>
      <c r="BB1931">
        <v>6.0515085595238098E-2</v>
      </c>
      <c r="BC1931">
        <v>3</v>
      </c>
      <c r="BD1931">
        <v>25</v>
      </c>
      <c r="BE1931">
        <v>1</v>
      </c>
      <c r="BF1931">
        <v>0</v>
      </c>
      <c r="BG1931" s="1" t="s">
        <v>209</v>
      </c>
      <c r="BH1931" s="1" t="s">
        <v>6892</v>
      </c>
      <c r="BI1931" s="1" t="s">
        <v>6889</v>
      </c>
      <c r="BJ1931" s="1" t="s">
        <v>6893</v>
      </c>
      <c r="BK1931">
        <v>1900</v>
      </c>
      <c r="BL1931">
        <v>2.8</v>
      </c>
      <c r="BM1931" s="5" t="d">
        <v>04:30:00.000</v>
      </c>
      <c r="BN1931" s="5" t="d">
        <v>05:00:00.00000000000079875</v>
      </c>
      <c r="BO1931">
        <v>4</v>
      </c>
      <c r="BP1931" t="b">
        <v>0</v>
      </c>
    </row>
    <row r="1932" spans="1:68" x14ac:dyDescent="0.2">
      <c r="A1932" s="1" t="s">
        <v>4050</v>
      </c>
      <c r="B1932" s="1" t="s">
        <v>2842</v>
      </c>
      <c r="C1932" s="2" t="d">
        <v>2026-07-13</v>
      </c>
      <c r="D1932">
        <v>11</v>
      </c>
      <c r="E1932" s="1" t="s">
        <v>61</v>
      </c>
      <c r="F1932">
        <v>4</v>
      </c>
      <c r="G1932">
        <v>7</v>
      </c>
      <c r="H1932">
        <v>6</v>
      </c>
      <c r="I1932">
        <v>0</v>
      </c>
      <c r="J1932">
        <v>1</v>
      </c>
      <c r="K1932">
        <v>450</v>
      </c>
      <c r="L1932">
        <v>0</v>
      </c>
      <c r="M1932" s="1" t="s">
        <v>4038</v>
      </c>
      <c r="N1932" s="1" t="s">
        <v>63</v>
      </c>
      <c r="O1932" s="1" t="s">
        <v>2859</v>
      </c>
      <c r="P1932">
        <v>4</v>
      </c>
      <c r="Q1932">
        <v>450</v>
      </c>
      <c r="R1932">
        <v>4150</v>
      </c>
      <c r="S1932">
        <v>0</v>
      </c>
      <c r="T1932">
        <v>49</v>
      </c>
      <c r="U1932">
        <v>4</v>
      </c>
      <c r="V1932">
        <v>18</v>
      </c>
      <c r="W1932">
        <v>3934.03</v>
      </c>
      <c r="X1932">
        <v>4.5</v>
      </c>
      <c r="Y1932">
        <v>983.50750000000005</v>
      </c>
      <c r="Z1932">
        <v>11.25</v>
      </c>
      <c r="AA1932">
        <v>8.1217338041666665</v>
      </c>
      <c r="AB1932">
        <v>0</v>
      </c>
      <c r="AC1932">
        <v>0</v>
      </c>
      <c r="AD1932">
        <v>0</v>
      </c>
      <c r="AE1932">
        <v>1.1197381969891893</v>
      </c>
      <c r="AF1932">
        <v>0.78333333333333333</v>
      </c>
      <c r="AG1932">
        <v>1.9030715250000001</v>
      </c>
      <c r="AH1932">
        <v>0</v>
      </c>
      <c r="AI1932">
        <v>5.6019956083333327</v>
      </c>
      <c r="AJ1932">
        <v>140</v>
      </c>
      <c r="AK1932">
        <v>28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 s="1" t="s">
        <v>70</v>
      </c>
      <c r="AT1932">
        <v>0</v>
      </c>
      <c r="AU1932">
        <v>4.4789527666666658</v>
      </c>
      <c r="AV1932">
        <v>53.089578033333332</v>
      </c>
      <c r="AW1932">
        <v>4</v>
      </c>
      <c r="AX1932">
        <v>0</v>
      </c>
      <c r="AY1932">
        <v>0</v>
      </c>
      <c r="AZ1932">
        <v>35</v>
      </c>
      <c r="BA1932">
        <v>0.14929842555555553</v>
      </c>
      <c r="BB1932">
        <v>6.3201878611111109E-2</v>
      </c>
      <c r="BC1932">
        <v>3</v>
      </c>
      <c r="BD1932">
        <v>25</v>
      </c>
      <c r="BE1932">
        <v>1</v>
      </c>
      <c r="BF1932">
        <v>0</v>
      </c>
      <c r="BG1932" s="1" t="s">
        <v>66</v>
      </c>
      <c r="BH1932" s="1" t="s">
        <v>6892</v>
      </c>
      <c r="BI1932" s="1" t="s">
        <v>6889</v>
      </c>
      <c r="BJ1932" s="1" t="s">
        <v>6893</v>
      </c>
      <c r="BK1932">
        <v>1900</v>
      </c>
      <c r="BL1932">
        <v>2.8</v>
      </c>
      <c r="BM1932" s="5" t="d">
        <v>05:00:00.00000000000079875</v>
      </c>
      <c r="BN1932" s="5" t="d">
        <v>05:29:59.99999999999920125</v>
      </c>
      <c r="BO1932">
        <v>5</v>
      </c>
      <c r="BP1932" t="b">
        <v>0</v>
      </c>
    </row>
    <row r="1933" spans="1:68" x14ac:dyDescent="0.2">
      <c r="A1933" s="1" t="s">
        <v>4051</v>
      </c>
      <c r="B1933" s="1" t="s">
        <v>2842</v>
      </c>
      <c r="C1933" s="2" t="d">
        <v>2026-07-13</v>
      </c>
      <c r="D1933">
        <v>12</v>
      </c>
      <c r="E1933" s="1" t="s">
        <v>61</v>
      </c>
      <c r="F1933">
        <v>7</v>
      </c>
      <c r="G1933">
        <v>7</v>
      </c>
      <c r="H1933">
        <v>6</v>
      </c>
      <c r="I1933">
        <v>0</v>
      </c>
      <c r="J1933">
        <v>1</v>
      </c>
      <c r="K1933">
        <v>450</v>
      </c>
      <c r="L1933">
        <v>0</v>
      </c>
      <c r="M1933" s="1" t="s">
        <v>4040</v>
      </c>
      <c r="N1933" s="1" t="s">
        <v>63</v>
      </c>
      <c r="O1933" s="1" t="s">
        <v>2865</v>
      </c>
      <c r="P1933">
        <v>7</v>
      </c>
      <c r="Q1933">
        <v>450</v>
      </c>
      <c r="R1933">
        <v>3700</v>
      </c>
      <c r="S1933">
        <v>0</v>
      </c>
      <c r="T1933">
        <v>49</v>
      </c>
      <c r="U1933">
        <v>7</v>
      </c>
      <c r="V1933">
        <v>43</v>
      </c>
      <c r="W1933">
        <v>7978.17</v>
      </c>
      <c r="X1933">
        <v>6.1428571428571432</v>
      </c>
      <c r="Y1933">
        <v>1139.7385714285715</v>
      </c>
      <c r="Z1933">
        <v>12.428571428571429</v>
      </c>
      <c r="AA1933">
        <v>11.852626838095237</v>
      </c>
      <c r="AB1933">
        <v>2</v>
      </c>
      <c r="AC1933">
        <v>0.26850677380952376</v>
      </c>
      <c r="AD1933">
        <v>0.97171238571428575</v>
      </c>
      <c r="AE1933">
        <v>1.6336673535861104</v>
      </c>
      <c r="AF1933">
        <v>0.46904761904761905</v>
      </c>
      <c r="AG1933">
        <v>3.0744273547619048</v>
      </c>
      <c r="AH1933">
        <v>0</v>
      </c>
      <c r="AI1933">
        <v>7.8210566142857152</v>
      </c>
      <c r="AJ1933">
        <v>245</v>
      </c>
      <c r="AK1933">
        <v>28</v>
      </c>
      <c r="AL1933">
        <v>1</v>
      </c>
      <c r="AM1933">
        <v>1</v>
      </c>
      <c r="AN1933">
        <v>0</v>
      </c>
      <c r="AO1933">
        <v>1</v>
      </c>
      <c r="AP1933">
        <v>0</v>
      </c>
      <c r="AQ1933">
        <v>0</v>
      </c>
      <c r="AR1933">
        <v>34.56</v>
      </c>
      <c r="AS1933" s="1" t="s">
        <v>65</v>
      </c>
      <c r="AT1933">
        <v>2</v>
      </c>
      <c r="AU1933">
        <v>11.435671416666667</v>
      </c>
      <c r="AV1933">
        <v>67.925070166666671</v>
      </c>
      <c r="AW1933">
        <v>5</v>
      </c>
      <c r="AX1933">
        <v>0.2857142857142857</v>
      </c>
      <c r="AY1933">
        <v>0.14285714285714285</v>
      </c>
      <c r="AZ1933">
        <v>35</v>
      </c>
      <c r="BA1933">
        <v>0.38118904722222224</v>
      </c>
      <c r="BB1933">
        <v>8.0863178769841282E-2</v>
      </c>
      <c r="BC1933">
        <v>4</v>
      </c>
      <c r="BD1933">
        <v>24</v>
      </c>
      <c r="BE1933">
        <v>1</v>
      </c>
      <c r="BF1933">
        <v>0</v>
      </c>
      <c r="BG1933" s="1" t="s">
        <v>83</v>
      </c>
      <c r="BH1933" s="1" t="s">
        <v>6892</v>
      </c>
      <c r="BI1933" s="1" t="s">
        <v>6889</v>
      </c>
      <c r="BJ1933" s="1" t="s">
        <v>6893</v>
      </c>
      <c r="BK1933">
        <v>1900</v>
      </c>
      <c r="BL1933">
        <v>2.8</v>
      </c>
      <c r="BM1933" s="5" t="d">
        <v>05:29:59.99999999999920125</v>
      </c>
      <c r="BN1933" s="5" t="d">
        <v>06:00:00.000</v>
      </c>
      <c r="BO1933">
        <v>5</v>
      </c>
      <c r="BP1933" t="b">
        <v>0</v>
      </c>
    </row>
    <row r="1934" spans="1:68" x14ac:dyDescent="0.2">
      <c r="A1934" s="1" t="s">
        <v>4052</v>
      </c>
      <c r="B1934" s="1" t="s">
        <v>2842</v>
      </c>
      <c r="C1934" s="2" t="d">
        <v>2026-07-13</v>
      </c>
      <c r="D1934">
        <v>13</v>
      </c>
      <c r="E1934" s="1" t="s">
        <v>95</v>
      </c>
      <c r="F1934">
        <v>12</v>
      </c>
      <c r="G1934">
        <v>7</v>
      </c>
      <c r="H1934">
        <v>3</v>
      </c>
      <c r="I1934">
        <v>2</v>
      </c>
      <c r="J1934">
        <v>2</v>
      </c>
      <c r="K1934">
        <v>225</v>
      </c>
      <c r="L1934">
        <v>1</v>
      </c>
      <c r="M1934" s="1" t="s">
        <v>4053</v>
      </c>
      <c r="N1934" s="1" t="s">
        <v>3495</v>
      </c>
      <c r="O1934" s="1" t="s">
        <v>2875</v>
      </c>
      <c r="P1934">
        <v>6</v>
      </c>
      <c r="Q1934">
        <v>225</v>
      </c>
      <c r="R1934">
        <v>3475</v>
      </c>
      <c r="S1934">
        <v>1</v>
      </c>
      <c r="T1934">
        <v>48</v>
      </c>
      <c r="U1934">
        <v>12</v>
      </c>
      <c r="V1934">
        <v>60</v>
      </c>
      <c r="W1934">
        <v>14215.69</v>
      </c>
      <c r="X1934">
        <v>5</v>
      </c>
      <c r="Y1934">
        <v>1184.6408333333334</v>
      </c>
      <c r="Z1934">
        <v>12</v>
      </c>
      <c r="AA1934">
        <v>9.8416240402777788</v>
      </c>
      <c r="AB1934">
        <v>0</v>
      </c>
      <c r="AC1934">
        <v>0</v>
      </c>
      <c r="AD1934">
        <v>0.14918718750000001</v>
      </c>
      <c r="AE1934">
        <v>1.3065978885616669</v>
      </c>
      <c r="AF1934">
        <v>0.62361111111111112</v>
      </c>
      <c r="AG1934">
        <v>2.0793961819444444</v>
      </c>
      <c r="AH1934">
        <v>0</v>
      </c>
      <c r="AI1934">
        <v>6.7969500722222227</v>
      </c>
      <c r="AJ1934">
        <v>420</v>
      </c>
      <c r="AK1934">
        <v>28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 s="1" t="s">
        <v>70</v>
      </c>
      <c r="AT1934">
        <v>0</v>
      </c>
      <c r="AU1934">
        <v>14.455859466666668</v>
      </c>
      <c r="AV1934">
        <v>111.19314271666666</v>
      </c>
      <c r="AW1934">
        <v>8</v>
      </c>
      <c r="AX1934">
        <v>0</v>
      </c>
      <c r="AY1934">
        <v>0</v>
      </c>
      <c r="AZ1934">
        <v>35</v>
      </c>
      <c r="BA1934">
        <v>0.24093099111111113</v>
      </c>
      <c r="BB1934">
        <v>0.13237278894841267</v>
      </c>
      <c r="BC1934">
        <v>6</v>
      </c>
      <c r="BD1934">
        <v>22</v>
      </c>
      <c r="BE1934">
        <v>1</v>
      </c>
      <c r="BF1934">
        <v>1</v>
      </c>
      <c r="BG1934" s="1" t="s">
        <v>99</v>
      </c>
      <c r="BH1934" s="1" t="s">
        <v>6892</v>
      </c>
      <c r="BI1934" s="1" t="s">
        <v>6889</v>
      </c>
      <c r="BJ1934" s="1" t="s">
        <v>6893</v>
      </c>
      <c r="BK1934">
        <v>1900</v>
      </c>
      <c r="BL1934">
        <v>2.8</v>
      </c>
      <c r="BM1934" s="5" t="d">
        <v>06:00:00.000</v>
      </c>
      <c r="BN1934" s="5" t="d">
        <v>06:29:59.9999999999984025</v>
      </c>
      <c r="BO1934">
        <v>6</v>
      </c>
      <c r="BP1934" t="b">
        <v>0</v>
      </c>
    </row>
    <row r="1935" spans="1:68" x14ac:dyDescent="0.2">
      <c r="A1935" s="1" t="s">
        <v>4054</v>
      </c>
      <c r="B1935" s="1" t="s">
        <v>2842</v>
      </c>
      <c r="C1935" s="2" t="d">
        <v>2026-07-13</v>
      </c>
      <c r="D1935">
        <v>14</v>
      </c>
      <c r="E1935" s="1" t="s">
        <v>95</v>
      </c>
      <c r="F1935">
        <v>24</v>
      </c>
      <c r="G1935">
        <v>7</v>
      </c>
      <c r="H1935">
        <v>3</v>
      </c>
      <c r="I1935">
        <v>2</v>
      </c>
      <c r="J1935">
        <v>2</v>
      </c>
      <c r="K1935">
        <v>225</v>
      </c>
      <c r="L1935">
        <v>1</v>
      </c>
      <c r="M1935" s="1" t="s">
        <v>4055</v>
      </c>
      <c r="N1935" s="1" t="s">
        <v>3392</v>
      </c>
      <c r="O1935" s="1" t="s">
        <v>2968</v>
      </c>
      <c r="P1935">
        <v>12</v>
      </c>
      <c r="Q1935">
        <v>225</v>
      </c>
      <c r="R1935">
        <v>3250</v>
      </c>
      <c r="S1935">
        <v>1</v>
      </c>
      <c r="T1935">
        <v>47</v>
      </c>
      <c r="U1935">
        <v>24</v>
      </c>
      <c r="V1935">
        <v>105</v>
      </c>
      <c r="W1935">
        <v>21966.989999999998</v>
      </c>
      <c r="X1935">
        <v>4.375</v>
      </c>
      <c r="Y1935">
        <v>915.29124999999988</v>
      </c>
      <c r="Z1935">
        <v>12.166666666666666</v>
      </c>
      <c r="AA1935">
        <v>10.439156188888889</v>
      </c>
      <c r="AB1935">
        <v>3</v>
      </c>
      <c r="AC1935">
        <v>0.10547153333333337</v>
      </c>
      <c r="AD1935">
        <v>0.5113468715277778</v>
      </c>
      <c r="AE1935">
        <v>1.1148596909809714</v>
      </c>
      <c r="AF1935">
        <v>0.66666666666666663</v>
      </c>
      <c r="AG1935">
        <v>2.2928732249999997</v>
      </c>
      <c r="AH1935">
        <v>0</v>
      </c>
      <c r="AI1935">
        <v>7.120588511805555</v>
      </c>
      <c r="AJ1935">
        <v>840</v>
      </c>
      <c r="AK1935">
        <v>28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 s="1" t="s">
        <v>65</v>
      </c>
      <c r="AT1935">
        <v>3</v>
      </c>
      <c r="AU1935">
        <v>27.979947483333333</v>
      </c>
      <c r="AV1935">
        <v>186.32998219999999</v>
      </c>
      <c r="AW1935">
        <v>18</v>
      </c>
      <c r="AX1935">
        <v>0.125</v>
      </c>
      <c r="AY1935">
        <v>0</v>
      </c>
      <c r="AZ1935">
        <v>35</v>
      </c>
      <c r="BA1935">
        <v>0.46633245805555557</v>
      </c>
      <c r="BB1935">
        <v>0.22182140738095238</v>
      </c>
      <c r="BC1935">
        <v>9</v>
      </c>
      <c r="BD1935">
        <v>19</v>
      </c>
      <c r="BE1935">
        <v>2</v>
      </c>
      <c r="BF1935">
        <v>0</v>
      </c>
      <c r="BG1935" s="1" t="s">
        <v>99</v>
      </c>
      <c r="BH1935" s="1" t="s">
        <v>6892</v>
      </c>
      <c r="BI1935" s="1" t="s">
        <v>6889</v>
      </c>
      <c r="BJ1935" s="1" t="s">
        <v>6893</v>
      </c>
      <c r="BK1935">
        <v>1900</v>
      </c>
      <c r="BL1935">
        <v>2.8</v>
      </c>
      <c r="BM1935" s="5" t="d">
        <v>06:29:59.9999999999984025</v>
      </c>
      <c r="BN1935" s="5" t="d">
        <v>07:00:00.0000000000015975</v>
      </c>
      <c r="BO1935">
        <v>6</v>
      </c>
      <c r="BP1935" t="b">
        <v>0</v>
      </c>
    </row>
    <row r="1936" spans="1:68" x14ac:dyDescent="0.2">
      <c r="A1936" s="1" t="s">
        <v>4056</v>
      </c>
      <c r="B1936" s="1" t="s">
        <v>2842</v>
      </c>
      <c r="C1936" s="2" t="d">
        <v>2026-07-13</v>
      </c>
      <c r="D1936">
        <v>15</v>
      </c>
      <c r="E1936" s="1" t="s">
        <v>95</v>
      </c>
      <c r="F1936">
        <v>29</v>
      </c>
      <c r="G1936">
        <v>7</v>
      </c>
      <c r="H1936">
        <v>3</v>
      </c>
      <c r="I1936">
        <v>2</v>
      </c>
      <c r="J1936">
        <v>2</v>
      </c>
      <c r="K1936">
        <v>225</v>
      </c>
      <c r="L1936">
        <v>1</v>
      </c>
      <c r="M1936" s="1" t="s">
        <v>4057</v>
      </c>
      <c r="N1936" s="1" t="s">
        <v>2875</v>
      </c>
      <c r="O1936" s="1" t="s">
        <v>3421</v>
      </c>
      <c r="P1936">
        <v>14.5</v>
      </c>
      <c r="Q1936">
        <v>225</v>
      </c>
      <c r="R1936">
        <v>3025</v>
      </c>
      <c r="S1936">
        <v>1</v>
      </c>
      <c r="T1936">
        <v>46</v>
      </c>
      <c r="U1936">
        <v>29</v>
      </c>
      <c r="V1936">
        <v>147</v>
      </c>
      <c r="W1936">
        <v>33836.78</v>
      </c>
      <c r="X1936">
        <v>5.068965517241379</v>
      </c>
      <c r="Y1936">
        <v>1166.7855172413792</v>
      </c>
      <c r="Z1936">
        <v>12.03448275862069</v>
      </c>
      <c r="AA1936">
        <v>10.219462820689655</v>
      </c>
      <c r="AB1936">
        <v>3</v>
      </c>
      <c r="AC1936">
        <v>0.14864375057471269</v>
      </c>
      <c r="AD1936">
        <v>0.55757353333333337</v>
      </c>
      <c r="AE1936">
        <v>1.3353359873594746</v>
      </c>
      <c r="AF1936">
        <v>0.58850574712643677</v>
      </c>
      <c r="AG1936">
        <v>2.4814152632183908</v>
      </c>
      <c r="AH1936">
        <v>0</v>
      </c>
      <c r="AI1936">
        <v>6.8006912270114945</v>
      </c>
      <c r="AJ1936">
        <v>1015</v>
      </c>
      <c r="AK1936">
        <v>28</v>
      </c>
      <c r="AL1936">
        <v>1</v>
      </c>
      <c r="AM1936">
        <v>1</v>
      </c>
      <c r="AN1936">
        <v>1</v>
      </c>
      <c r="AO1936">
        <v>0</v>
      </c>
      <c r="AP1936">
        <v>0</v>
      </c>
      <c r="AQ1936">
        <v>0</v>
      </c>
      <c r="AR1936">
        <v>228.23</v>
      </c>
      <c r="AS1936" s="1" t="s">
        <v>65</v>
      </c>
      <c r="AT1936">
        <v>3</v>
      </c>
      <c r="AU1936">
        <v>38.607158349999999</v>
      </c>
      <c r="AV1936">
        <v>344.38027536666664</v>
      </c>
      <c r="AW1936">
        <v>20</v>
      </c>
      <c r="AX1936">
        <v>0.10344827586206896</v>
      </c>
      <c r="AY1936">
        <v>3.4482758620689655E-2</v>
      </c>
      <c r="AZ1936">
        <v>35</v>
      </c>
      <c r="BA1936">
        <v>0.64345263916666662</v>
      </c>
      <c r="BB1936">
        <v>0.40997651829365078</v>
      </c>
      <c r="BC1936">
        <v>17</v>
      </c>
      <c r="BD1936">
        <v>11</v>
      </c>
      <c r="BE1936">
        <v>2</v>
      </c>
      <c r="BF1936">
        <v>0</v>
      </c>
      <c r="BG1936" s="1" t="s">
        <v>99</v>
      </c>
      <c r="BH1936" s="1" t="s">
        <v>6892</v>
      </c>
      <c r="BI1936" s="1" t="s">
        <v>6889</v>
      </c>
      <c r="BJ1936" s="1" t="s">
        <v>6893</v>
      </c>
      <c r="BK1936">
        <v>1900</v>
      </c>
      <c r="BL1936">
        <v>2.8</v>
      </c>
      <c r="BM1936" s="5" t="d">
        <v>07:00:00.0000000000015975</v>
      </c>
      <c r="BN1936" s="5" t="d">
        <v>07:30:00.000</v>
      </c>
      <c r="BO1936">
        <v>7</v>
      </c>
      <c r="BP1936" t="b">
        <v>0</v>
      </c>
    </row>
    <row r="1937" spans="1:68" x14ac:dyDescent="0.2">
      <c r="A1937" s="1" t="s">
        <v>4058</v>
      </c>
      <c r="B1937" s="1" t="s">
        <v>2842</v>
      </c>
      <c r="C1937" s="2" t="d">
        <v>2026-07-13</v>
      </c>
      <c r="D1937">
        <v>16</v>
      </c>
      <c r="E1937" s="1" t="s">
        <v>95</v>
      </c>
      <c r="F1937">
        <v>33</v>
      </c>
      <c r="G1937">
        <v>7</v>
      </c>
      <c r="H1937">
        <v>3</v>
      </c>
      <c r="I1937">
        <v>2</v>
      </c>
      <c r="J1937">
        <v>2</v>
      </c>
      <c r="K1937">
        <v>225</v>
      </c>
      <c r="L1937">
        <v>1</v>
      </c>
      <c r="M1937" s="1" t="s">
        <v>4059</v>
      </c>
      <c r="N1937" s="1" t="s">
        <v>2968</v>
      </c>
      <c r="O1937" s="1" t="s">
        <v>2887</v>
      </c>
      <c r="P1937">
        <v>16.5</v>
      </c>
      <c r="Q1937">
        <v>225</v>
      </c>
      <c r="R1937">
        <v>2800</v>
      </c>
      <c r="S1937">
        <v>1</v>
      </c>
      <c r="T1937">
        <v>45</v>
      </c>
      <c r="U1937">
        <v>33</v>
      </c>
      <c r="V1937">
        <v>174</v>
      </c>
      <c r="W1937">
        <v>39942.620000000003</v>
      </c>
      <c r="X1937">
        <v>5.2727272727272725</v>
      </c>
      <c r="Y1937">
        <v>1210.3824242424243</v>
      </c>
      <c r="Z1937">
        <v>12.636363636363637</v>
      </c>
      <c r="AA1937">
        <v>11.068753697474747</v>
      </c>
      <c r="AB1937">
        <v>5</v>
      </c>
      <c r="AC1937">
        <v>0.24419346818181831</v>
      </c>
      <c r="AD1937">
        <v>0.49751757272727271</v>
      </c>
      <c r="AE1937">
        <v>1.4307828589507179</v>
      </c>
      <c r="AF1937">
        <v>0.64595959595959596</v>
      </c>
      <c r="AG1937">
        <v>2.574260024747475</v>
      </c>
      <c r="AH1937">
        <v>0</v>
      </c>
      <c r="AI1937">
        <v>7.611160332323232</v>
      </c>
      <c r="AJ1937">
        <v>1155</v>
      </c>
      <c r="AK1937">
        <v>28</v>
      </c>
      <c r="AL1937">
        <v>2</v>
      </c>
      <c r="AM1937">
        <v>2</v>
      </c>
      <c r="AN1937">
        <v>1</v>
      </c>
      <c r="AO1937">
        <v>0</v>
      </c>
      <c r="AP1937">
        <v>1</v>
      </c>
      <c r="AQ1937">
        <v>0</v>
      </c>
      <c r="AR1937">
        <v>1070.28</v>
      </c>
      <c r="AS1937" s="1" t="s">
        <v>65</v>
      </c>
      <c r="AT1937">
        <v>5</v>
      </c>
      <c r="AU1937">
        <v>45.728101816666666</v>
      </c>
      <c r="AV1937">
        <v>313.81375673333332</v>
      </c>
      <c r="AW1937">
        <v>19</v>
      </c>
      <c r="AX1937">
        <v>0.15151515151515152</v>
      </c>
      <c r="AY1937">
        <v>6.0606060606060608E-2</v>
      </c>
      <c r="AZ1937">
        <v>35</v>
      </c>
      <c r="BA1937">
        <v>0.76213503027777774</v>
      </c>
      <c r="BB1937">
        <v>0.37358780563492061</v>
      </c>
      <c r="BC1937">
        <v>15</v>
      </c>
      <c r="BD1937">
        <v>13</v>
      </c>
      <c r="BE1937">
        <v>3</v>
      </c>
      <c r="BF1937">
        <v>-1</v>
      </c>
      <c r="BG1937" s="1" t="s">
        <v>83</v>
      </c>
      <c r="BH1937" s="1" t="s">
        <v>6892</v>
      </c>
      <c r="BI1937" s="1" t="s">
        <v>6889</v>
      </c>
      <c r="BJ1937" s="1" t="s">
        <v>6893</v>
      </c>
      <c r="BK1937">
        <v>1900</v>
      </c>
      <c r="BL1937">
        <v>2.8</v>
      </c>
      <c r="BM1937" s="5" t="d">
        <v>07:30:00.000</v>
      </c>
      <c r="BN1937" s="5" t="d">
        <v>07:59:59.9999999999984025</v>
      </c>
      <c r="BO1937">
        <v>7</v>
      </c>
      <c r="BP1937" t="b">
        <v>0</v>
      </c>
    </row>
    <row r="1938" spans="1:68" x14ac:dyDescent="0.2">
      <c r="A1938" s="1" t="s">
        <v>4060</v>
      </c>
      <c r="B1938" s="1" t="s">
        <v>2842</v>
      </c>
      <c r="C1938" s="2" t="d">
        <v>2026-07-13</v>
      </c>
      <c r="D1938">
        <v>17</v>
      </c>
      <c r="E1938" s="1" t="s">
        <v>95</v>
      </c>
      <c r="F1938">
        <v>50</v>
      </c>
      <c r="G1938">
        <v>16</v>
      </c>
      <c r="H1938">
        <v>3</v>
      </c>
      <c r="I1938">
        <v>2</v>
      </c>
      <c r="J1938">
        <v>11</v>
      </c>
      <c r="K1938">
        <v>225</v>
      </c>
      <c r="L1938">
        <v>1</v>
      </c>
      <c r="M1938" s="1" t="s">
        <v>3430</v>
      </c>
      <c r="N1938" s="1" t="s">
        <v>4061</v>
      </c>
      <c r="O1938" s="1" t="s">
        <v>4062</v>
      </c>
      <c r="P1938">
        <v>4.5454545454545459</v>
      </c>
      <c r="Q1938">
        <v>225</v>
      </c>
      <c r="R1938">
        <v>2575</v>
      </c>
      <c r="S1938">
        <v>1</v>
      </c>
      <c r="T1938">
        <v>44</v>
      </c>
      <c r="U1938">
        <v>50</v>
      </c>
      <c r="V1938">
        <v>255</v>
      </c>
      <c r="W1938">
        <v>60785.96</v>
      </c>
      <c r="X1938">
        <v>5.0999999999999996</v>
      </c>
      <c r="Y1938">
        <v>1215.7192</v>
      </c>
      <c r="Z1938">
        <v>11.9</v>
      </c>
      <c r="AA1938">
        <v>10.017317258</v>
      </c>
      <c r="AB1938">
        <v>5</v>
      </c>
      <c r="AC1938">
        <v>0.11321421966666673</v>
      </c>
      <c r="AD1938">
        <v>0</v>
      </c>
      <c r="AE1938">
        <v>1.3864086866148759</v>
      </c>
      <c r="AF1938">
        <v>0.64433333333333342</v>
      </c>
      <c r="AG1938">
        <v>2.0307420123333331</v>
      </c>
      <c r="AH1938">
        <v>0</v>
      </c>
      <c r="AI1938">
        <v>6.9699085713333329</v>
      </c>
      <c r="AJ1938">
        <v>1750</v>
      </c>
      <c r="AK1938">
        <v>58</v>
      </c>
      <c r="AL1938">
        <v>4</v>
      </c>
      <c r="AM1938">
        <v>4</v>
      </c>
      <c r="AN1938">
        <v>2</v>
      </c>
      <c r="AO1938">
        <v>1</v>
      </c>
      <c r="AP1938">
        <v>1</v>
      </c>
      <c r="AQ1938">
        <v>0</v>
      </c>
      <c r="AR1938">
        <v>1075.5899999999999</v>
      </c>
      <c r="AS1938" s="1" t="s">
        <v>65</v>
      </c>
      <c r="AT1938">
        <v>4</v>
      </c>
      <c r="AU1938">
        <v>69.522701933333337</v>
      </c>
      <c r="AV1938">
        <v>505.10660915</v>
      </c>
      <c r="AW1938">
        <v>32</v>
      </c>
      <c r="AX1938">
        <v>0.1</v>
      </c>
      <c r="AY1938">
        <v>0.08</v>
      </c>
      <c r="AZ1938">
        <v>35</v>
      </c>
      <c r="BA1938">
        <v>0.21067485434343436</v>
      </c>
      <c r="BB1938">
        <v>0.29029115468390804</v>
      </c>
      <c r="BC1938">
        <v>25</v>
      </c>
      <c r="BD1938">
        <v>33</v>
      </c>
      <c r="BE1938">
        <v>4</v>
      </c>
      <c r="BF1938">
        <v>7</v>
      </c>
      <c r="BG1938" s="1" t="s">
        <v>99</v>
      </c>
      <c r="BH1938" s="1" t="s">
        <v>6892</v>
      </c>
      <c r="BI1938" s="1" t="s">
        <v>6889</v>
      </c>
      <c r="BJ1938" s="1" t="s">
        <v>6893</v>
      </c>
      <c r="BK1938">
        <v>1900</v>
      </c>
      <c r="BL1938">
        <v>2.8</v>
      </c>
      <c r="BM1938" s="5" t="d">
        <v>07:59:59.9999999999984025</v>
      </c>
      <c r="BN1938" s="5" t="d">
        <v>08:30:00.0000000000015975</v>
      </c>
      <c r="BO1938">
        <v>8</v>
      </c>
      <c r="BP1938" t="b">
        <v>0</v>
      </c>
    </row>
    <row r="1939" spans="1:68" x14ac:dyDescent="0.2">
      <c r="A1939" s="1" t="s">
        <v>4063</v>
      </c>
      <c r="B1939" s="1" t="s">
        <v>2842</v>
      </c>
      <c r="C1939" s="2" t="d">
        <v>2026-07-13</v>
      </c>
      <c r="D1939">
        <v>18</v>
      </c>
      <c r="E1939" s="1" t="s">
        <v>95</v>
      </c>
      <c r="F1939">
        <v>32</v>
      </c>
      <c r="G1939">
        <v>16</v>
      </c>
      <c r="H1939">
        <v>3</v>
      </c>
      <c r="I1939">
        <v>2</v>
      </c>
      <c r="J1939">
        <v>11</v>
      </c>
      <c r="K1939">
        <v>225</v>
      </c>
      <c r="L1939">
        <v>1</v>
      </c>
      <c r="M1939" s="1" t="s">
        <v>4064</v>
      </c>
      <c r="N1939" s="1" t="s">
        <v>4065</v>
      </c>
      <c r="O1939" s="1" t="s">
        <v>4066</v>
      </c>
      <c r="P1939">
        <v>2.9090909090909092</v>
      </c>
      <c r="Q1939">
        <v>225</v>
      </c>
      <c r="R1939">
        <v>2350</v>
      </c>
      <c r="S1939">
        <v>1</v>
      </c>
      <c r="T1939">
        <v>43</v>
      </c>
      <c r="U1939">
        <v>32</v>
      </c>
      <c r="V1939">
        <v>167</v>
      </c>
      <c r="W1939">
        <v>39635.79</v>
      </c>
      <c r="X1939">
        <v>5.21875</v>
      </c>
      <c r="Y1939">
        <v>1238.6184375</v>
      </c>
      <c r="Z1939">
        <v>11.8125</v>
      </c>
      <c r="AA1939">
        <v>9.9020485781250009</v>
      </c>
      <c r="AB1939">
        <v>3</v>
      </c>
      <c r="AC1939">
        <v>0.12940072239583328</v>
      </c>
      <c r="AD1939">
        <v>0</v>
      </c>
      <c r="AE1939">
        <v>1.4069652536587065</v>
      </c>
      <c r="AF1939">
        <v>0.75468749999999996</v>
      </c>
      <c r="AG1939">
        <v>2.1616527432291668</v>
      </c>
      <c r="AH1939">
        <v>0</v>
      </c>
      <c r="AI1939">
        <v>6.8825833234375002</v>
      </c>
      <c r="AJ1939">
        <v>1120</v>
      </c>
      <c r="AK1939">
        <v>58</v>
      </c>
      <c r="AL1939">
        <v>1</v>
      </c>
      <c r="AM1939">
        <v>1</v>
      </c>
      <c r="AN1939">
        <v>1</v>
      </c>
      <c r="AO1939">
        <v>0</v>
      </c>
      <c r="AP1939">
        <v>0</v>
      </c>
      <c r="AQ1939">
        <v>0</v>
      </c>
      <c r="AR1939">
        <v>511.98</v>
      </c>
      <c r="AS1939" s="1" t="s">
        <v>65</v>
      </c>
      <c r="AT1939">
        <v>3</v>
      </c>
      <c r="AU1939">
        <v>44.180555433333332</v>
      </c>
      <c r="AV1939">
        <v>404.19062989999998</v>
      </c>
      <c r="AW1939">
        <v>27</v>
      </c>
      <c r="AX1939">
        <v>9.375E-2</v>
      </c>
      <c r="AY1939">
        <v>3.125E-2</v>
      </c>
      <c r="AZ1939">
        <v>35</v>
      </c>
      <c r="BA1939">
        <v>0.133880471010101</v>
      </c>
      <c r="BB1939">
        <v>0.23229346545977009</v>
      </c>
      <c r="BC1939">
        <v>20</v>
      </c>
      <c r="BD1939">
        <v>38</v>
      </c>
      <c r="BE1939">
        <v>3</v>
      </c>
      <c r="BF1939">
        <v>8</v>
      </c>
      <c r="BG1939" s="1" t="s">
        <v>99</v>
      </c>
      <c r="BH1939" s="1" t="s">
        <v>6892</v>
      </c>
      <c r="BI1939" s="1" t="s">
        <v>6889</v>
      </c>
      <c r="BJ1939" s="1" t="s">
        <v>6893</v>
      </c>
      <c r="BK1939">
        <v>1900</v>
      </c>
      <c r="BL1939">
        <v>2.8</v>
      </c>
      <c r="BM1939" s="5" t="d">
        <v>08:30:00.0000000000015975</v>
      </c>
      <c r="BN1939" s="5" t="d">
        <v>09:00:00.000</v>
      </c>
      <c r="BO1939">
        <v>8</v>
      </c>
      <c r="BP1939" t="b">
        <v>0</v>
      </c>
    </row>
    <row r="1940" spans="1:68" x14ac:dyDescent="0.2">
      <c r="A1940" s="1" t="s">
        <v>4067</v>
      </c>
      <c r="B1940" s="1" t="s">
        <v>2842</v>
      </c>
      <c r="C1940" s="2" t="d">
        <v>2026-07-13</v>
      </c>
      <c r="D1940">
        <v>19</v>
      </c>
      <c r="E1940" s="1" t="s">
        <v>95</v>
      </c>
      <c r="F1940">
        <v>41</v>
      </c>
      <c r="G1940">
        <v>9</v>
      </c>
      <c r="H1940">
        <v>0</v>
      </c>
      <c r="I1940">
        <v>2</v>
      </c>
      <c r="J1940">
        <v>7</v>
      </c>
      <c r="K1940">
        <v>0</v>
      </c>
      <c r="L1940">
        <v>1</v>
      </c>
      <c r="M1940" s="1" t="s">
        <v>63</v>
      </c>
      <c r="N1940" s="1" t="s">
        <v>4068</v>
      </c>
      <c r="O1940" s="1" t="s">
        <v>4069</v>
      </c>
      <c r="P1940">
        <v>5.8571428571428568</v>
      </c>
      <c r="Q1940">
        <v>0</v>
      </c>
      <c r="R1940">
        <v>2350</v>
      </c>
      <c r="S1940">
        <v>1</v>
      </c>
      <c r="T1940">
        <v>42</v>
      </c>
      <c r="U1940">
        <v>41</v>
      </c>
      <c r="V1940">
        <v>192</v>
      </c>
      <c r="W1940">
        <v>44260.9</v>
      </c>
      <c r="X1940">
        <v>4.6829268292682924</v>
      </c>
      <c r="Y1940">
        <v>1079.5341463414634</v>
      </c>
      <c r="Z1940">
        <v>12.560975609756097</v>
      </c>
      <c r="AA1940">
        <v>9.4927708069105687</v>
      </c>
      <c r="AB1940">
        <v>0</v>
      </c>
      <c r="AC1940">
        <v>0</v>
      </c>
      <c r="AD1940">
        <v>0</v>
      </c>
      <c r="AE1940">
        <v>1.2288952410847849</v>
      </c>
      <c r="AF1940">
        <v>0.58130081300813008</v>
      </c>
      <c r="AG1940">
        <v>1.8101960443089431</v>
      </c>
      <c r="AH1940">
        <v>0</v>
      </c>
      <c r="AI1940">
        <v>6.711843046341464</v>
      </c>
      <c r="AJ1940">
        <v>1435</v>
      </c>
      <c r="AK1940">
        <v>31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 s="1" t="s">
        <v>70</v>
      </c>
      <c r="AT1940">
        <v>0</v>
      </c>
      <c r="AU1940">
        <v>51.926963316666665</v>
      </c>
      <c r="AV1940">
        <v>394.70077998333335</v>
      </c>
      <c r="AW1940">
        <v>36</v>
      </c>
      <c r="AX1940">
        <v>0</v>
      </c>
      <c r="AY1940">
        <v>0</v>
      </c>
      <c r="AZ1940">
        <v>35</v>
      </c>
      <c r="BA1940">
        <v>0.24727125388888888</v>
      </c>
      <c r="BB1940">
        <v>0.42440944084229393</v>
      </c>
      <c r="BC1940">
        <v>19</v>
      </c>
      <c r="BD1940">
        <v>12</v>
      </c>
      <c r="BE1940">
        <v>3</v>
      </c>
      <c r="BF1940">
        <v>4</v>
      </c>
      <c r="BG1940" s="1" t="s">
        <v>99</v>
      </c>
      <c r="BH1940" s="1" t="s">
        <v>6892</v>
      </c>
      <c r="BI1940" s="1" t="s">
        <v>6889</v>
      </c>
      <c r="BJ1940" s="1" t="s">
        <v>6893</v>
      </c>
      <c r="BK1940">
        <v>1900</v>
      </c>
      <c r="BL1940">
        <v>2.8</v>
      </c>
      <c r="BM1940" s="5" t="d">
        <v>09:00:00.000</v>
      </c>
      <c r="BN1940" s="5" t="d">
        <v>09:29:59.9999999999984025</v>
      </c>
      <c r="BO1940">
        <v>9</v>
      </c>
      <c r="BP1940" t="b">
        <v>0</v>
      </c>
    </row>
    <row r="1941" spans="1:68" x14ac:dyDescent="0.2">
      <c r="A1941" s="1" t="s">
        <v>4070</v>
      </c>
      <c r="B1941" s="1" t="s">
        <v>2842</v>
      </c>
      <c r="C1941" s="2" t="d">
        <v>2026-07-13</v>
      </c>
      <c r="D1941">
        <v>20</v>
      </c>
      <c r="E1941" s="1" t="s">
        <v>95</v>
      </c>
      <c r="F1941">
        <v>43</v>
      </c>
      <c r="G1941">
        <v>9</v>
      </c>
      <c r="H1941">
        <v>0</v>
      </c>
      <c r="I1941">
        <v>2</v>
      </c>
      <c r="J1941">
        <v>7</v>
      </c>
      <c r="K1941">
        <v>0</v>
      </c>
      <c r="L1941">
        <v>1</v>
      </c>
      <c r="M1941" s="1" t="s">
        <v>63</v>
      </c>
      <c r="N1941" s="1" t="s">
        <v>3128</v>
      </c>
      <c r="O1941" s="1" t="s">
        <v>4071</v>
      </c>
      <c r="P1941">
        <v>6.1428571428571432</v>
      </c>
      <c r="Q1941">
        <v>0</v>
      </c>
      <c r="R1941">
        <v>2350</v>
      </c>
      <c r="S1941">
        <v>1</v>
      </c>
      <c r="T1941">
        <v>41</v>
      </c>
      <c r="U1941">
        <v>43</v>
      </c>
      <c r="V1941">
        <v>207</v>
      </c>
      <c r="W1941">
        <v>42985.88</v>
      </c>
      <c r="X1941">
        <v>4.8139534883720927</v>
      </c>
      <c r="Y1941">
        <v>999.67162790697671</v>
      </c>
      <c r="Z1941">
        <v>12.697674418604651</v>
      </c>
      <c r="AA1941">
        <v>9.8014597686046514</v>
      </c>
      <c r="AB1941">
        <v>3</v>
      </c>
      <c r="AC1941">
        <v>5.37914325581395E-2</v>
      </c>
      <c r="AD1941">
        <v>0</v>
      </c>
      <c r="AE1941">
        <v>1.291780178491519</v>
      </c>
      <c r="AF1941">
        <v>0.59108527131782951</v>
      </c>
      <c r="AG1941">
        <v>1.8828654399224805</v>
      </c>
      <c r="AH1941">
        <v>0</v>
      </c>
      <c r="AI1941">
        <v>6.973633078294573</v>
      </c>
      <c r="AJ1941">
        <v>1505</v>
      </c>
      <c r="AK1941">
        <v>31</v>
      </c>
      <c r="AL1941">
        <v>2</v>
      </c>
      <c r="AM1941">
        <v>2</v>
      </c>
      <c r="AN1941">
        <v>2</v>
      </c>
      <c r="AO1941">
        <v>0</v>
      </c>
      <c r="AP1941">
        <v>0</v>
      </c>
      <c r="AQ1941">
        <v>0</v>
      </c>
      <c r="AR1941">
        <v>206.56</v>
      </c>
      <c r="AS1941" s="1" t="s">
        <v>65</v>
      </c>
      <c r="AT1941">
        <v>2</v>
      </c>
      <c r="AU1941">
        <v>56.249670033333331</v>
      </c>
      <c r="AV1941">
        <v>470.66426873333336</v>
      </c>
      <c r="AW1941">
        <v>29</v>
      </c>
      <c r="AX1941">
        <v>6.9767441860465115E-2</v>
      </c>
      <c r="AY1941">
        <v>4.6511627906976744E-2</v>
      </c>
      <c r="AZ1941">
        <v>35</v>
      </c>
      <c r="BA1941">
        <v>0.26785557158730156</v>
      </c>
      <c r="BB1941">
        <v>0.5060906115412187</v>
      </c>
      <c r="BC1941">
        <v>23</v>
      </c>
      <c r="BD1941">
        <v>8</v>
      </c>
      <c r="BE1941">
        <v>3</v>
      </c>
      <c r="BF1941">
        <v>4</v>
      </c>
      <c r="BG1941" s="1" t="s">
        <v>99</v>
      </c>
      <c r="BH1941" s="1" t="s">
        <v>6892</v>
      </c>
      <c r="BI1941" s="1" t="s">
        <v>6889</v>
      </c>
      <c r="BJ1941" s="1" t="s">
        <v>6893</v>
      </c>
      <c r="BK1941">
        <v>1900</v>
      </c>
      <c r="BL1941">
        <v>2.8</v>
      </c>
      <c r="BM1941" s="5" t="d">
        <v>09:29:59.9999999999984025</v>
      </c>
      <c r="BN1941" s="5" t="d">
        <v>10:00:00.0000000000015975</v>
      </c>
      <c r="BO1941">
        <v>9</v>
      </c>
      <c r="BP1941" t="b">
        <v>0</v>
      </c>
    </row>
    <row r="1942" spans="1:68" x14ac:dyDescent="0.2">
      <c r="A1942" s="1" t="s">
        <v>4072</v>
      </c>
      <c r="B1942" s="1" t="s">
        <v>2842</v>
      </c>
      <c r="C1942" s="2" t="d">
        <v>2026-07-13</v>
      </c>
      <c r="D1942">
        <v>21</v>
      </c>
      <c r="E1942" s="1" t="s">
        <v>95</v>
      </c>
      <c r="F1942">
        <v>33</v>
      </c>
      <c r="G1942">
        <v>9</v>
      </c>
      <c r="H1942">
        <v>0</v>
      </c>
      <c r="I1942">
        <v>2</v>
      </c>
      <c r="J1942">
        <v>7</v>
      </c>
      <c r="K1942">
        <v>0</v>
      </c>
      <c r="L1942">
        <v>1</v>
      </c>
      <c r="M1942" s="1" t="s">
        <v>63</v>
      </c>
      <c r="N1942" s="1" t="s">
        <v>3131</v>
      </c>
      <c r="O1942" s="1" t="s">
        <v>4073</v>
      </c>
      <c r="P1942">
        <v>4.7142857142857144</v>
      </c>
      <c r="Q1942">
        <v>0</v>
      </c>
      <c r="R1942">
        <v>2350</v>
      </c>
      <c r="S1942">
        <v>1</v>
      </c>
      <c r="T1942">
        <v>40</v>
      </c>
      <c r="U1942">
        <v>33</v>
      </c>
      <c r="V1942">
        <v>150</v>
      </c>
      <c r="W1942">
        <v>31372.02</v>
      </c>
      <c r="X1942">
        <v>4.5454545454545459</v>
      </c>
      <c r="Y1942">
        <v>950.66727272727269</v>
      </c>
      <c r="Z1942">
        <v>11.909090909090908</v>
      </c>
      <c r="AA1942">
        <v>9.0513249833333322</v>
      </c>
      <c r="AB1942">
        <v>0</v>
      </c>
      <c r="AC1942">
        <v>0</v>
      </c>
      <c r="AD1942">
        <v>0</v>
      </c>
      <c r="AE1942">
        <v>1.1841169548878425</v>
      </c>
      <c r="AF1942">
        <v>0.63686868686868681</v>
      </c>
      <c r="AG1942">
        <v>1.8209856323232323</v>
      </c>
      <c r="AH1942">
        <v>0</v>
      </c>
      <c r="AI1942">
        <v>6.3288241898989899</v>
      </c>
      <c r="AJ1942">
        <v>1155</v>
      </c>
      <c r="AK1942">
        <v>31</v>
      </c>
      <c r="AL1942">
        <v>1</v>
      </c>
      <c r="AM1942">
        <v>1</v>
      </c>
      <c r="AN1942">
        <v>0</v>
      </c>
      <c r="AO1942">
        <v>0</v>
      </c>
      <c r="AP1942">
        <v>1</v>
      </c>
      <c r="AQ1942">
        <v>0</v>
      </c>
      <c r="AR1942">
        <v>551.25</v>
      </c>
      <c r="AS1942" s="1" t="s">
        <v>70</v>
      </c>
      <c r="AT1942">
        <v>0</v>
      </c>
      <c r="AU1942">
        <v>38.522701516666665</v>
      </c>
      <c r="AV1942">
        <v>378.34327760000002</v>
      </c>
      <c r="AW1942">
        <v>22</v>
      </c>
      <c r="AX1942">
        <v>0</v>
      </c>
      <c r="AY1942">
        <v>3.0303030303030304E-2</v>
      </c>
      <c r="AZ1942">
        <v>35</v>
      </c>
      <c r="BA1942">
        <v>0.1834414357936508</v>
      </c>
      <c r="BB1942">
        <v>0.40682072860215057</v>
      </c>
      <c r="BC1942">
        <v>19</v>
      </c>
      <c r="BD1942">
        <v>12</v>
      </c>
      <c r="BE1942">
        <v>2</v>
      </c>
      <c r="BF1942">
        <v>5</v>
      </c>
      <c r="BG1942" s="1" t="s">
        <v>99</v>
      </c>
      <c r="BH1942" s="1" t="s">
        <v>6892</v>
      </c>
      <c r="BI1942" s="1" t="s">
        <v>6889</v>
      </c>
      <c r="BJ1942" s="1" t="s">
        <v>6893</v>
      </c>
      <c r="BK1942">
        <v>1900</v>
      </c>
      <c r="BL1942">
        <v>2.8</v>
      </c>
      <c r="BM1942" s="5" t="d">
        <v>10:00:00.0000000000015975</v>
      </c>
      <c r="BN1942" s="5" t="d">
        <v>10:30:00.000</v>
      </c>
      <c r="BO1942">
        <v>10</v>
      </c>
      <c r="BP1942" t="b">
        <v>0</v>
      </c>
    </row>
    <row r="1943" spans="1:68" x14ac:dyDescent="0.2">
      <c r="A1943" s="1" t="s">
        <v>4074</v>
      </c>
      <c r="B1943" s="1" t="s">
        <v>2842</v>
      </c>
      <c r="C1943" s="2" t="d">
        <v>2026-07-13</v>
      </c>
      <c r="D1943">
        <v>22</v>
      </c>
      <c r="E1943" s="1" t="s">
        <v>95</v>
      </c>
      <c r="F1943">
        <v>22</v>
      </c>
      <c r="G1943">
        <v>9</v>
      </c>
      <c r="H1943">
        <v>0</v>
      </c>
      <c r="I1943">
        <v>2</v>
      </c>
      <c r="J1943">
        <v>7</v>
      </c>
      <c r="K1943">
        <v>0</v>
      </c>
      <c r="L1943">
        <v>1</v>
      </c>
      <c r="M1943" s="1" t="s">
        <v>63</v>
      </c>
      <c r="N1943" s="1" t="s">
        <v>3134</v>
      </c>
      <c r="O1943" s="1" t="s">
        <v>4075</v>
      </c>
      <c r="P1943">
        <v>3.1428571428571428</v>
      </c>
      <c r="Q1943">
        <v>0</v>
      </c>
      <c r="R1943">
        <v>2350</v>
      </c>
      <c r="S1943">
        <v>1</v>
      </c>
      <c r="T1943">
        <v>39</v>
      </c>
      <c r="U1943">
        <v>22</v>
      </c>
      <c r="V1943">
        <v>113</v>
      </c>
      <c r="W1943">
        <v>21299.53</v>
      </c>
      <c r="X1943">
        <v>5.1363636363636367</v>
      </c>
      <c r="Y1943">
        <v>968.16045454545451</v>
      </c>
      <c r="Z1943">
        <v>11.590909090909092</v>
      </c>
      <c r="AA1943">
        <v>9.3517158325757563</v>
      </c>
      <c r="AB1943">
        <v>0</v>
      </c>
      <c r="AC1943">
        <v>0</v>
      </c>
      <c r="AD1943">
        <v>0</v>
      </c>
      <c r="AE1943">
        <v>1.3667095868002421</v>
      </c>
      <c r="AF1943">
        <v>0.68560606060606066</v>
      </c>
      <c r="AG1943">
        <v>2.0523156378787877</v>
      </c>
      <c r="AH1943">
        <v>0</v>
      </c>
      <c r="AI1943">
        <v>6.3668244265151515</v>
      </c>
      <c r="AJ1943">
        <v>770</v>
      </c>
      <c r="AK1943">
        <v>31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 s="1" t="s">
        <v>70</v>
      </c>
      <c r="AT1943">
        <v>0</v>
      </c>
      <c r="AU1943">
        <v>30.2570801</v>
      </c>
      <c r="AV1943">
        <v>244.20069380000001</v>
      </c>
      <c r="AW1943">
        <v>18</v>
      </c>
      <c r="AX1943">
        <v>0</v>
      </c>
      <c r="AY1943">
        <v>0</v>
      </c>
      <c r="AZ1943">
        <v>35</v>
      </c>
      <c r="BA1943">
        <v>0.14408133380952381</v>
      </c>
      <c r="BB1943">
        <v>0.26258139118279572</v>
      </c>
      <c r="BC1943">
        <v>12</v>
      </c>
      <c r="BD1943">
        <v>19</v>
      </c>
      <c r="BE1943">
        <v>2</v>
      </c>
      <c r="BF1943">
        <v>5</v>
      </c>
      <c r="BG1943" s="1" t="s">
        <v>99</v>
      </c>
      <c r="BH1943" s="1" t="s">
        <v>6892</v>
      </c>
      <c r="BI1943" s="1" t="s">
        <v>6889</v>
      </c>
      <c r="BJ1943" s="1" t="s">
        <v>6893</v>
      </c>
      <c r="BK1943">
        <v>1900</v>
      </c>
      <c r="BL1943">
        <v>2.8</v>
      </c>
      <c r="BM1943" s="5" t="d">
        <v>10:30:00.000</v>
      </c>
      <c r="BN1943" s="5" t="d">
        <v>10:59:59.9999999999984025</v>
      </c>
      <c r="BO1943">
        <v>10</v>
      </c>
      <c r="BP1943" t="b">
        <v>0</v>
      </c>
    </row>
    <row r="1944" spans="1:68" x14ac:dyDescent="0.2">
      <c r="A1944" s="1" t="s">
        <v>4076</v>
      </c>
      <c r="B1944" s="1" t="s">
        <v>2842</v>
      </c>
      <c r="C1944" s="2" t="d">
        <v>2026-07-13</v>
      </c>
      <c r="D1944">
        <v>23</v>
      </c>
      <c r="E1944" s="1" t="s">
        <v>133</v>
      </c>
      <c r="F1944">
        <v>36</v>
      </c>
      <c r="G1944">
        <v>9</v>
      </c>
      <c r="H1944">
        <v>0</v>
      </c>
      <c r="I1944">
        <v>0</v>
      </c>
      <c r="J1944">
        <v>9</v>
      </c>
      <c r="K1944">
        <v>0</v>
      </c>
      <c r="L1944">
        <v>0</v>
      </c>
      <c r="M1944" s="1" t="s">
        <v>63</v>
      </c>
      <c r="N1944" s="1" t="s">
        <v>63</v>
      </c>
      <c r="O1944" s="1" t="s">
        <v>4077</v>
      </c>
      <c r="P1944">
        <v>4</v>
      </c>
      <c r="Q1944">
        <v>0</v>
      </c>
      <c r="R1944">
        <v>2350</v>
      </c>
      <c r="S1944">
        <v>0</v>
      </c>
      <c r="T1944">
        <v>39</v>
      </c>
      <c r="U1944">
        <v>36</v>
      </c>
      <c r="V1944">
        <v>187</v>
      </c>
      <c r="W1944">
        <v>43084.18</v>
      </c>
      <c r="X1944">
        <v>5.1944444444444446</v>
      </c>
      <c r="Y1944">
        <v>1196.7827777777777</v>
      </c>
      <c r="Z1944">
        <v>12.5</v>
      </c>
      <c r="AA1944">
        <v>10.148926005555555</v>
      </c>
      <c r="AB1944">
        <v>3</v>
      </c>
      <c r="AC1944">
        <v>0.10539405324074075</v>
      </c>
      <c r="AD1944">
        <v>0</v>
      </c>
      <c r="AE1944">
        <v>1.3983658623848407</v>
      </c>
      <c r="AF1944">
        <v>0.66759259259259263</v>
      </c>
      <c r="AG1944">
        <v>2.0659584472222221</v>
      </c>
      <c r="AH1944">
        <v>0</v>
      </c>
      <c r="AI1944">
        <v>7.1306527365740742</v>
      </c>
      <c r="AJ1944">
        <v>1260</v>
      </c>
      <c r="AK1944">
        <v>31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 s="1" t="s">
        <v>65</v>
      </c>
      <c r="AT1944">
        <v>3</v>
      </c>
      <c r="AU1944">
        <v>50.704859049999996</v>
      </c>
      <c r="AV1944">
        <v>308.79027351666667</v>
      </c>
      <c r="AW1944">
        <v>19</v>
      </c>
      <c r="AX1944">
        <v>8.3333333333333329E-2</v>
      </c>
      <c r="AY1944">
        <v>0</v>
      </c>
      <c r="AZ1944">
        <v>35</v>
      </c>
      <c r="BA1944">
        <v>0.18779577425925925</v>
      </c>
      <c r="BB1944">
        <v>0.33203255216845878</v>
      </c>
      <c r="BC1944">
        <v>15</v>
      </c>
      <c r="BD1944">
        <v>16</v>
      </c>
      <c r="BE1944">
        <v>3</v>
      </c>
      <c r="BF1944">
        <v>6</v>
      </c>
      <c r="BG1944" s="1" t="s">
        <v>99</v>
      </c>
      <c r="BH1944" s="1" t="s">
        <v>6892</v>
      </c>
      <c r="BI1944" s="1" t="s">
        <v>6889</v>
      </c>
      <c r="BJ1944" s="1" t="s">
        <v>6893</v>
      </c>
      <c r="BK1944">
        <v>1900</v>
      </c>
      <c r="BL1944">
        <v>2.8</v>
      </c>
      <c r="BM1944" s="5" t="d">
        <v>10:59:59.9999999999984025</v>
      </c>
      <c r="BN1944" s="5" t="d">
        <v>11:30:00.0000000000015975</v>
      </c>
      <c r="BO1944">
        <v>11</v>
      </c>
      <c r="BP1944" t="b">
        <v>0</v>
      </c>
    </row>
    <row r="1945" spans="1:68" x14ac:dyDescent="0.2">
      <c r="A1945" s="1" t="s">
        <v>4078</v>
      </c>
      <c r="B1945" s="1" t="s">
        <v>2842</v>
      </c>
      <c r="C1945" s="2" t="d">
        <v>2026-07-13</v>
      </c>
      <c r="D1945">
        <v>24</v>
      </c>
      <c r="E1945" s="1" t="s">
        <v>133</v>
      </c>
      <c r="F1945">
        <v>36</v>
      </c>
      <c r="G1945">
        <v>9</v>
      </c>
      <c r="H1945">
        <v>0</v>
      </c>
      <c r="I1945">
        <v>0</v>
      </c>
      <c r="J1945">
        <v>9</v>
      </c>
      <c r="K1945">
        <v>0</v>
      </c>
      <c r="L1945">
        <v>0</v>
      </c>
      <c r="M1945" s="1" t="s">
        <v>63</v>
      </c>
      <c r="N1945" s="1" t="s">
        <v>63</v>
      </c>
      <c r="O1945" s="1" t="s">
        <v>4079</v>
      </c>
      <c r="P1945">
        <v>4</v>
      </c>
      <c r="Q1945">
        <v>0</v>
      </c>
      <c r="R1945">
        <v>2350</v>
      </c>
      <c r="S1945">
        <v>0</v>
      </c>
      <c r="T1945">
        <v>39</v>
      </c>
      <c r="U1945">
        <v>36</v>
      </c>
      <c r="V1945">
        <v>183</v>
      </c>
      <c r="W1945">
        <v>38538.620000000003</v>
      </c>
      <c r="X1945">
        <v>5.083333333333333</v>
      </c>
      <c r="Y1945">
        <v>1070.5172222222222</v>
      </c>
      <c r="Z1945">
        <v>11.694444444444445</v>
      </c>
      <c r="AA1945">
        <v>8.8972500129629637</v>
      </c>
      <c r="AB1945">
        <v>1</v>
      </c>
      <c r="AC1945">
        <v>2.2514324074074388E-3</v>
      </c>
      <c r="AD1945">
        <v>0</v>
      </c>
      <c r="AE1945">
        <v>1.3226854355303521</v>
      </c>
      <c r="AF1945">
        <v>0.68796296296296289</v>
      </c>
      <c r="AG1945">
        <v>2.0106483898148149</v>
      </c>
      <c r="AH1945">
        <v>0</v>
      </c>
      <c r="AI1945">
        <v>6.0305830967592593</v>
      </c>
      <c r="AJ1945">
        <v>1260</v>
      </c>
      <c r="AK1945">
        <v>31</v>
      </c>
      <c r="AL1945">
        <v>1</v>
      </c>
      <c r="AM1945">
        <v>1</v>
      </c>
      <c r="AN1945">
        <v>0</v>
      </c>
      <c r="AO1945">
        <v>1</v>
      </c>
      <c r="AP1945">
        <v>0</v>
      </c>
      <c r="AQ1945">
        <v>0</v>
      </c>
      <c r="AR1945">
        <v>37.340000000000003</v>
      </c>
      <c r="AS1945" s="1" t="s">
        <v>125</v>
      </c>
      <c r="AT1945">
        <v>1</v>
      </c>
      <c r="AU1945">
        <v>45.869105233333336</v>
      </c>
      <c r="AV1945">
        <v>391.57228935000001</v>
      </c>
      <c r="AW1945">
        <v>23</v>
      </c>
      <c r="AX1945">
        <v>2.7777777777777776E-2</v>
      </c>
      <c r="AY1945">
        <v>2.7777777777777776E-2</v>
      </c>
      <c r="AZ1945">
        <v>35</v>
      </c>
      <c r="BA1945">
        <v>0.16988557493827161</v>
      </c>
      <c r="BB1945">
        <v>0.42104547241935486</v>
      </c>
      <c r="BC1945">
        <v>19</v>
      </c>
      <c r="BD1945">
        <v>12</v>
      </c>
      <c r="BE1945">
        <v>3</v>
      </c>
      <c r="BF1945">
        <v>6</v>
      </c>
      <c r="BG1945" s="1" t="s">
        <v>99</v>
      </c>
      <c r="BH1945" s="1" t="s">
        <v>6892</v>
      </c>
      <c r="BI1945" s="1" t="s">
        <v>6889</v>
      </c>
      <c r="BJ1945" s="1" t="s">
        <v>6893</v>
      </c>
      <c r="BK1945">
        <v>1900</v>
      </c>
      <c r="BL1945">
        <v>2.8</v>
      </c>
      <c r="BM1945" s="5" t="d">
        <v>11:30:00.0000000000015975</v>
      </c>
      <c r="BN1945" s="5" t="d">
        <v>12:00:00.000</v>
      </c>
      <c r="BO1945">
        <v>11</v>
      </c>
      <c r="BP1945" t="b">
        <v>0</v>
      </c>
    </row>
    <row r="1946" spans="1:68" x14ac:dyDescent="0.2">
      <c r="A1946" s="1" t="s">
        <v>4080</v>
      </c>
      <c r="B1946" s="1" t="s">
        <v>2842</v>
      </c>
      <c r="C1946" s="2" t="d">
        <v>2026-07-13</v>
      </c>
      <c r="D1946">
        <v>25</v>
      </c>
      <c r="E1946" s="1" t="s">
        <v>133</v>
      </c>
      <c r="F1946">
        <v>67</v>
      </c>
      <c r="G1946">
        <v>9</v>
      </c>
      <c r="H1946">
        <v>0</v>
      </c>
      <c r="I1946">
        <v>0</v>
      </c>
      <c r="J1946">
        <v>9</v>
      </c>
      <c r="K1946">
        <v>0</v>
      </c>
      <c r="L1946">
        <v>0</v>
      </c>
      <c r="M1946" s="1" t="s">
        <v>63</v>
      </c>
      <c r="N1946" s="1" t="s">
        <v>63</v>
      </c>
      <c r="O1946" s="1" t="s">
        <v>4081</v>
      </c>
      <c r="P1946">
        <v>7.4444444444444446</v>
      </c>
      <c r="Q1946">
        <v>0</v>
      </c>
      <c r="R1946">
        <v>2350</v>
      </c>
      <c r="S1946">
        <v>0</v>
      </c>
      <c r="T1946">
        <v>39</v>
      </c>
      <c r="U1946">
        <v>67</v>
      </c>
      <c r="V1946">
        <v>363</v>
      </c>
      <c r="W1946">
        <v>88228.08</v>
      </c>
      <c r="X1946">
        <v>5.4179104477611943</v>
      </c>
      <c r="Y1946">
        <v>1316.8370149253731</v>
      </c>
      <c r="Z1946">
        <v>15.761194029850746</v>
      </c>
      <c r="AA1946">
        <v>10.170119236069652</v>
      </c>
      <c r="AB1946">
        <v>0</v>
      </c>
      <c r="AC1946">
        <v>0</v>
      </c>
      <c r="AD1946">
        <v>5.5567208955223856E-3</v>
      </c>
      <c r="AE1946">
        <v>1.4190326890513125</v>
      </c>
      <c r="AF1946">
        <v>0.66318407960199</v>
      </c>
      <c r="AG1946">
        <v>1.5372108445273631</v>
      </c>
      <c r="AH1946">
        <v>0.10200571840796019</v>
      </c>
      <c r="AI1946">
        <v>7.0989967425373131</v>
      </c>
      <c r="AJ1946">
        <v>2680</v>
      </c>
      <c r="AK1946">
        <v>31</v>
      </c>
      <c r="AL1946">
        <v>4</v>
      </c>
      <c r="AM1946">
        <v>4</v>
      </c>
      <c r="AN1946">
        <v>2</v>
      </c>
      <c r="AO1946">
        <v>1</v>
      </c>
      <c r="AP1946">
        <v>1</v>
      </c>
      <c r="AQ1946">
        <v>0</v>
      </c>
      <c r="AR1946">
        <v>708.28</v>
      </c>
      <c r="AS1946" s="1" t="s">
        <v>70</v>
      </c>
      <c r="AT1946">
        <v>0</v>
      </c>
      <c r="AU1946">
        <v>92.218415716666669</v>
      </c>
      <c r="AV1946">
        <v>604.30351450000001</v>
      </c>
      <c r="AW1946">
        <v>31</v>
      </c>
      <c r="AX1946">
        <v>0</v>
      </c>
      <c r="AY1946">
        <v>5.9701492537313432E-2</v>
      </c>
      <c r="AZ1946">
        <v>40</v>
      </c>
      <c r="BA1946">
        <v>0.34154968783950618</v>
      </c>
      <c r="BB1946">
        <v>0.64978872526881726</v>
      </c>
      <c r="BC1946">
        <v>29</v>
      </c>
      <c r="BD1946">
        <v>2</v>
      </c>
      <c r="BE1946">
        <v>5</v>
      </c>
      <c r="BF1946">
        <v>4</v>
      </c>
      <c r="BG1946" s="1" t="s">
        <v>99</v>
      </c>
      <c r="BH1946" s="1" t="s">
        <v>6892</v>
      </c>
      <c r="BI1946" s="1" t="s">
        <v>6889</v>
      </c>
      <c r="BJ1946" s="1" t="s">
        <v>6893</v>
      </c>
      <c r="BK1946">
        <v>1900</v>
      </c>
      <c r="BL1946">
        <v>2.8</v>
      </c>
      <c r="BM1946" s="5" t="d">
        <v>12:00:00.000</v>
      </c>
      <c r="BN1946" s="5" t="d">
        <v>12:30:00.0000000000031950</v>
      </c>
      <c r="BO1946">
        <v>12</v>
      </c>
      <c r="BP1946" t="b">
        <v>1</v>
      </c>
    </row>
    <row r="1947" spans="1:68" x14ac:dyDescent="0.2">
      <c r="A1947" s="1" t="s">
        <v>4082</v>
      </c>
      <c r="B1947" s="1" t="s">
        <v>2842</v>
      </c>
      <c r="C1947" s="2" t="d">
        <v>2026-07-13</v>
      </c>
      <c r="D1947">
        <v>26</v>
      </c>
      <c r="E1947" s="1" t="s">
        <v>133</v>
      </c>
      <c r="F1947">
        <v>52</v>
      </c>
      <c r="G1947">
        <v>9</v>
      </c>
      <c r="H1947">
        <v>0</v>
      </c>
      <c r="I1947">
        <v>0</v>
      </c>
      <c r="J1947">
        <v>9</v>
      </c>
      <c r="K1947">
        <v>0</v>
      </c>
      <c r="L1947">
        <v>0</v>
      </c>
      <c r="M1947" s="1" t="s">
        <v>63</v>
      </c>
      <c r="N1947" s="1" t="s">
        <v>63</v>
      </c>
      <c r="O1947" s="1" t="s">
        <v>4083</v>
      </c>
      <c r="P1947">
        <v>5.7777777777777777</v>
      </c>
      <c r="Q1947">
        <v>0</v>
      </c>
      <c r="R1947">
        <v>2350</v>
      </c>
      <c r="S1947">
        <v>0</v>
      </c>
      <c r="T1947">
        <v>39</v>
      </c>
      <c r="U1947">
        <v>52</v>
      </c>
      <c r="V1947">
        <v>267</v>
      </c>
      <c r="W1947">
        <v>63719.44</v>
      </c>
      <c r="X1947">
        <v>5.134615384615385</v>
      </c>
      <c r="Y1947">
        <v>1225.3738461538462</v>
      </c>
      <c r="Z1947">
        <v>14.615384615384615</v>
      </c>
      <c r="AA1947">
        <v>9.6059627112179484</v>
      </c>
      <c r="AB1947">
        <v>0</v>
      </c>
      <c r="AC1947">
        <v>0</v>
      </c>
      <c r="AD1947">
        <v>0</v>
      </c>
      <c r="AE1947">
        <v>1.3273565352206331</v>
      </c>
      <c r="AF1947">
        <v>0.60384615384615381</v>
      </c>
      <c r="AG1947">
        <v>1.9170617442307691</v>
      </c>
      <c r="AH1947">
        <v>0</v>
      </c>
      <c r="AI1947">
        <v>6.7911061756410254</v>
      </c>
      <c r="AJ1947">
        <v>2080</v>
      </c>
      <c r="AK1947">
        <v>31</v>
      </c>
      <c r="AL1947">
        <v>3</v>
      </c>
      <c r="AM1947">
        <v>3</v>
      </c>
      <c r="AN1947">
        <v>3</v>
      </c>
      <c r="AO1947">
        <v>0</v>
      </c>
      <c r="AP1947">
        <v>0</v>
      </c>
      <c r="AQ1947">
        <v>0</v>
      </c>
      <c r="AR1947">
        <v>800.72</v>
      </c>
      <c r="AS1947" s="1" t="s">
        <v>70</v>
      </c>
      <c r="AT1947">
        <v>0</v>
      </c>
      <c r="AU1947">
        <v>71.464783283333333</v>
      </c>
      <c r="AV1947">
        <v>560.24152619999995</v>
      </c>
      <c r="AW1947">
        <v>31</v>
      </c>
      <c r="AX1947">
        <v>0</v>
      </c>
      <c r="AY1947">
        <v>5.7692307692307696E-2</v>
      </c>
      <c r="AZ1947">
        <v>40</v>
      </c>
      <c r="BA1947">
        <v>0.26468438253086418</v>
      </c>
      <c r="BB1947">
        <v>0.60241024322580639</v>
      </c>
      <c r="BC1947">
        <v>27</v>
      </c>
      <c r="BD1947">
        <v>4</v>
      </c>
      <c r="BE1947">
        <v>4</v>
      </c>
      <c r="BF1947">
        <v>5</v>
      </c>
      <c r="BG1947" s="1" t="s">
        <v>99</v>
      </c>
      <c r="BH1947" s="1" t="s">
        <v>6892</v>
      </c>
      <c r="BI1947" s="1" t="s">
        <v>6889</v>
      </c>
      <c r="BJ1947" s="1" t="s">
        <v>6893</v>
      </c>
      <c r="BK1947">
        <v>1900</v>
      </c>
      <c r="BL1947">
        <v>2.8</v>
      </c>
      <c r="BM1947" s="5" t="d">
        <v>12:30:00.0000000000031950</v>
      </c>
      <c r="BN1947" s="5" t="d">
        <v>12:59:59.9999999999968050</v>
      </c>
      <c r="BO1947">
        <v>12</v>
      </c>
      <c r="BP1947" t="b">
        <v>1</v>
      </c>
    </row>
    <row r="1948" spans="1:68" x14ac:dyDescent="0.2">
      <c r="A1948" s="1" t="s">
        <v>4084</v>
      </c>
      <c r="B1948" s="1" t="s">
        <v>2842</v>
      </c>
      <c r="C1948" s="2" t="d">
        <v>2026-07-13</v>
      </c>
      <c r="D1948">
        <v>27</v>
      </c>
      <c r="E1948" s="1" t="s">
        <v>133</v>
      </c>
      <c r="F1948">
        <v>74</v>
      </c>
      <c r="G1948">
        <v>9</v>
      </c>
      <c r="H1948">
        <v>0</v>
      </c>
      <c r="I1948">
        <v>0</v>
      </c>
      <c r="J1948">
        <v>9</v>
      </c>
      <c r="K1948">
        <v>0</v>
      </c>
      <c r="L1948">
        <v>0</v>
      </c>
      <c r="M1948" s="1" t="s">
        <v>63</v>
      </c>
      <c r="N1948" s="1" t="s">
        <v>63</v>
      </c>
      <c r="O1948" s="1" t="s">
        <v>4085</v>
      </c>
      <c r="P1948">
        <v>8.2222222222222214</v>
      </c>
      <c r="Q1948">
        <v>0</v>
      </c>
      <c r="R1948">
        <v>2350</v>
      </c>
      <c r="S1948">
        <v>0</v>
      </c>
      <c r="T1948">
        <v>39</v>
      </c>
      <c r="U1948">
        <v>74</v>
      </c>
      <c r="V1948">
        <v>374</v>
      </c>
      <c r="W1948">
        <v>80913.649999999994</v>
      </c>
      <c r="X1948">
        <v>5.0540540540540544</v>
      </c>
      <c r="Y1948">
        <v>1093.4277027027026</v>
      </c>
      <c r="Z1948">
        <v>16.310810810810811</v>
      </c>
      <c r="AA1948">
        <v>10.064452109234235</v>
      </c>
      <c r="AB1948">
        <v>0</v>
      </c>
      <c r="AC1948">
        <v>0</v>
      </c>
      <c r="AD1948">
        <v>0</v>
      </c>
      <c r="AE1948">
        <v>1.3422262550340034</v>
      </c>
      <c r="AF1948">
        <v>0.6828828828828829</v>
      </c>
      <c r="AG1948">
        <v>1.4415221594594594</v>
      </c>
      <c r="AH1948">
        <v>4.7590597072072069E-2</v>
      </c>
      <c r="AI1948">
        <v>7.1005361583333331</v>
      </c>
      <c r="AJ1948">
        <v>2960</v>
      </c>
      <c r="AK1948">
        <v>31</v>
      </c>
      <c r="AL1948">
        <v>1</v>
      </c>
      <c r="AM1948">
        <v>1</v>
      </c>
      <c r="AN1948">
        <v>0</v>
      </c>
      <c r="AO1948">
        <v>0</v>
      </c>
      <c r="AP1948">
        <v>1</v>
      </c>
      <c r="AQ1948">
        <v>0</v>
      </c>
      <c r="AR1948">
        <v>493.94</v>
      </c>
      <c r="AS1948" s="1" t="s">
        <v>70</v>
      </c>
      <c r="AT1948">
        <v>0</v>
      </c>
      <c r="AU1948">
        <v>99.489732000000004</v>
      </c>
      <c r="AV1948">
        <v>721.21456911666667</v>
      </c>
      <c r="AW1948">
        <v>31</v>
      </c>
      <c r="AX1948">
        <v>0</v>
      </c>
      <c r="AY1948">
        <v>1.3513513513513514E-2</v>
      </c>
      <c r="AZ1948">
        <v>40</v>
      </c>
      <c r="BA1948">
        <v>0.3684804888888889</v>
      </c>
      <c r="BB1948">
        <v>0.77549953668458782</v>
      </c>
      <c r="BC1948">
        <v>35</v>
      </c>
      <c r="BD1948">
        <v>-4</v>
      </c>
      <c r="BE1948">
        <v>5</v>
      </c>
      <c r="BF1948">
        <v>4</v>
      </c>
      <c r="BG1948" s="1" t="s">
        <v>99</v>
      </c>
      <c r="BH1948" s="1" t="s">
        <v>6892</v>
      </c>
      <c r="BI1948" s="1" t="s">
        <v>6889</v>
      </c>
      <c r="BJ1948" s="1" t="s">
        <v>6893</v>
      </c>
      <c r="BK1948">
        <v>1900</v>
      </c>
      <c r="BL1948">
        <v>2.8</v>
      </c>
      <c r="BM1948" s="5" t="d">
        <v>12:59:59.9999999999968050</v>
      </c>
      <c r="BN1948" s="5" t="d">
        <v>13:30:00.000</v>
      </c>
      <c r="BO1948">
        <v>13</v>
      </c>
      <c r="BP1948" t="b">
        <v>1</v>
      </c>
    </row>
    <row r="1949" spans="1:68" x14ac:dyDescent="0.2">
      <c r="A1949" s="1" t="s">
        <v>4086</v>
      </c>
      <c r="B1949" s="1" t="s">
        <v>2842</v>
      </c>
      <c r="C1949" s="2" t="d">
        <v>2026-07-13</v>
      </c>
      <c r="D1949">
        <v>28</v>
      </c>
      <c r="E1949" s="1" t="s">
        <v>133</v>
      </c>
      <c r="F1949">
        <v>57</v>
      </c>
      <c r="G1949">
        <v>9</v>
      </c>
      <c r="H1949">
        <v>0</v>
      </c>
      <c r="I1949">
        <v>0</v>
      </c>
      <c r="J1949">
        <v>9</v>
      </c>
      <c r="K1949">
        <v>0</v>
      </c>
      <c r="L1949">
        <v>0</v>
      </c>
      <c r="M1949" s="1" t="s">
        <v>63</v>
      </c>
      <c r="N1949" s="1" t="s">
        <v>63</v>
      </c>
      <c r="O1949" s="1" t="s">
        <v>4087</v>
      </c>
      <c r="P1949">
        <v>6.333333333333333</v>
      </c>
      <c r="Q1949">
        <v>0</v>
      </c>
      <c r="R1949">
        <v>2350</v>
      </c>
      <c r="S1949">
        <v>0</v>
      </c>
      <c r="T1949">
        <v>39</v>
      </c>
      <c r="U1949">
        <v>57</v>
      </c>
      <c r="V1949">
        <v>290</v>
      </c>
      <c r="W1949">
        <v>66893.31</v>
      </c>
      <c r="X1949">
        <v>5.0877192982456139</v>
      </c>
      <c r="Y1949">
        <v>1173.566842105263</v>
      </c>
      <c r="Z1949">
        <v>15.315789473684211</v>
      </c>
      <c r="AA1949">
        <v>10.243983296491228</v>
      </c>
      <c r="AB1949">
        <v>0</v>
      </c>
      <c r="AC1949">
        <v>0</v>
      </c>
      <c r="AD1949">
        <v>0</v>
      </c>
      <c r="AE1949">
        <v>1.3113870019095657</v>
      </c>
      <c r="AF1949">
        <v>0.67309941520467842</v>
      </c>
      <c r="AG1949">
        <v>1.396614847368421</v>
      </c>
      <c r="AH1949">
        <v>9.3653838596491221E-2</v>
      </c>
      <c r="AI1949">
        <v>7.1693518114035086</v>
      </c>
      <c r="AJ1949">
        <v>2280</v>
      </c>
      <c r="AK1949">
        <v>31</v>
      </c>
      <c r="AL1949">
        <v>1</v>
      </c>
      <c r="AM1949">
        <v>1</v>
      </c>
      <c r="AN1949">
        <v>1</v>
      </c>
      <c r="AO1949">
        <v>0</v>
      </c>
      <c r="AP1949">
        <v>0</v>
      </c>
      <c r="AQ1949">
        <v>0</v>
      </c>
      <c r="AR1949">
        <v>106.65</v>
      </c>
      <c r="AS1949" s="1" t="s">
        <v>70</v>
      </c>
      <c r="AT1949">
        <v>0</v>
      </c>
      <c r="AU1949">
        <v>75.914226166666666</v>
      </c>
      <c r="AV1949">
        <v>685.68338459999995</v>
      </c>
      <c r="AW1949">
        <v>31</v>
      </c>
      <c r="AX1949">
        <v>0</v>
      </c>
      <c r="AY1949">
        <v>1.7543859649122806E-2</v>
      </c>
      <c r="AZ1949">
        <v>40</v>
      </c>
      <c r="BA1949">
        <v>0.28116380061728397</v>
      </c>
      <c r="BB1949">
        <v>0.7372939619354838</v>
      </c>
      <c r="BC1949">
        <v>33</v>
      </c>
      <c r="BD1949">
        <v>-2</v>
      </c>
      <c r="BE1949">
        <v>4</v>
      </c>
      <c r="BF1949">
        <v>5</v>
      </c>
      <c r="BG1949" s="1" t="s">
        <v>99</v>
      </c>
      <c r="BH1949" s="1" t="s">
        <v>6892</v>
      </c>
      <c r="BI1949" s="1" t="s">
        <v>6889</v>
      </c>
      <c r="BJ1949" s="1" t="s">
        <v>6893</v>
      </c>
      <c r="BK1949">
        <v>1900</v>
      </c>
      <c r="BL1949">
        <v>2.8</v>
      </c>
      <c r="BM1949" s="5" t="d">
        <v>13:30:00.000</v>
      </c>
      <c r="BN1949" s="5" t="d">
        <v>14:00:00.0000000000031950</v>
      </c>
      <c r="BO1949">
        <v>13</v>
      </c>
      <c r="BP1949" t="b">
        <v>1</v>
      </c>
    </row>
    <row r="1950" spans="1:68" x14ac:dyDescent="0.2">
      <c r="A1950" s="1" t="s">
        <v>4088</v>
      </c>
      <c r="B1950" s="1" t="s">
        <v>2842</v>
      </c>
      <c r="C1950" s="2" t="d">
        <v>2026-07-13</v>
      </c>
      <c r="D1950">
        <v>29</v>
      </c>
      <c r="E1950" s="1" t="s">
        <v>133</v>
      </c>
      <c r="F1950">
        <v>51</v>
      </c>
      <c r="G1950">
        <v>9</v>
      </c>
      <c r="H1950">
        <v>0</v>
      </c>
      <c r="I1950">
        <v>0</v>
      </c>
      <c r="J1950">
        <v>9</v>
      </c>
      <c r="K1950">
        <v>0</v>
      </c>
      <c r="L1950">
        <v>0</v>
      </c>
      <c r="M1950" s="1" t="s">
        <v>63</v>
      </c>
      <c r="N1950" s="1" t="s">
        <v>63</v>
      </c>
      <c r="O1950" s="1" t="s">
        <v>4089</v>
      </c>
      <c r="P1950">
        <v>5.666666666666667</v>
      </c>
      <c r="Q1950">
        <v>0</v>
      </c>
      <c r="R1950">
        <v>2350</v>
      </c>
      <c r="S1950">
        <v>0</v>
      </c>
      <c r="T1950">
        <v>39</v>
      </c>
      <c r="U1950">
        <v>51</v>
      </c>
      <c r="V1950">
        <v>267</v>
      </c>
      <c r="W1950">
        <v>54615.3</v>
      </c>
      <c r="X1950">
        <v>5.2352941176470589</v>
      </c>
      <c r="Y1950">
        <v>1070.8882352941177</v>
      </c>
      <c r="Z1950">
        <v>13.686274509803921</v>
      </c>
      <c r="AA1950">
        <v>10.547846272875816</v>
      </c>
      <c r="AB1950">
        <v>0</v>
      </c>
      <c r="AC1950">
        <v>0</v>
      </c>
      <c r="AD1950">
        <v>0</v>
      </c>
      <c r="AE1950">
        <v>1.3912925176273172</v>
      </c>
      <c r="AF1950">
        <v>0.61732026143790852</v>
      </c>
      <c r="AG1950">
        <v>1.9464748823529412</v>
      </c>
      <c r="AH1950">
        <v>0</v>
      </c>
      <c r="AI1950">
        <v>7.6052465647058822</v>
      </c>
      <c r="AJ1950">
        <v>1785</v>
      </c>
      <c r="AK1950">
        <v>31</v>
      </c>
      <c r="AL1950">
        <v>3</v>
      </c>
      <c r="AM1950">
        <v>2</v>
      </c>
      <c r="AN1950">
        <v>3</v>
      </c>
      <c r="AO1950">
        <v>0</v>
      </c>
      <c r="AP1950">
        <v>0</v>
      </c>
      <c r="AQ1950">
        <v>0</v>
      </c>
      <c r="AR1950">
        <v>633.71</v>
      </c>
      <c r="AS1950" s="1" t="s">
        <v>70</v>
      </c>
      <c r="AT1950">
        <v>0</v>
      </c>
      <c r="AU1950">
        <v>70.763617816666667</v>
      </c>
      <c r="AV1950">
        <v>652.88585333333333</v>
      </c>
      <c r="AW1950">
        <v>31</v>
      </c>
      <c r="AX1950">
        <v>0</v>
      </c>
      <c r="AY1950">
        <v>3.9215686274509803E-2</v>
      </c>
      <c r="AZ1950">
        <v>35</v>
      </c>
      <c r="BA1950">
        <v>0.26208747339506172</v>
      </c>
      <c r="BB1950">
        <v>0.70202779928315406</v>
      </c>
      <c r="BC1950">
        <v>32</v>
      </c>
      <c r="BD1950">
        <v>-1</v>
      </c>
      <c r="BE1950">
        <v>4</v>
      </c>
      <c r="BF1950">
        <v>5</v>
      </c>
      <c r="BG1950" s="1" t="s">
        <v>99</v>
      </c>
      <c r="BH1950" s="1" t="s">
        <v>6892</v>
      </c>
      <c r="BI1950" s="1" t="s">
        <v>6889</v>
      </c>
      <c r="BJ1950" s="1" t="s">
        <v>6893</v>
      </c>
      <c r="BK1950">
        <v>1900</v>
      </c>
      <c r="BL1950">
        <v>2.8</v>
      </c>
      <c r="BM1950" s="5" t="d">
        <v>14:00:00.0000000000031950</v>
      </c>
      <c r="BN1950" s="5" t="d">
        <v>14:29:59.9999999999968050</v>
      </c>
      <c r="BO1950">
        <v>14</v>
      </c>
      <c r="BP1950" t="b">
        <v>0</v>
      </c>
    </row>
    <row r="1951" spans="1:68" x14ac:dyDescent="0.2">
      <c r="A1951" s="1" t="s">
        <v>4090</v>
      </c>
      <c r="B1951" s="1" t="s">
        <v>2842</v>
      </c>
      <c r="C1951" s="2" t="d">
        <v>2026-07-13</v>
      </c>
      <c r="D1951">
        <v>30</v>
      </c>
      <c r="E1951" s="1" t="s">
        <v>133</v>
      </c>
      <c r="F1951">
        <v>41</v>
      </c>
      <c r="G1951">
        <v>9</v>
      </c>
      <c r="H1951">
        <v>0</v>
      </c>
      <c r="I1951">
        <v>0</v>
      </c>
      <c r="J1951">
        <v>9</v>
      </c>
      <c r="K1951">
        <v>0</v>
      </c>
      <c r="L1951">
        <v>0</v>
      </c>
      <c r="M1951" s="1" t="s">
        <v>63</v>
      </c>
      <c r="N1951" s="1" t="s">
        <v>63</v>
      </c>
      <c r="O1951" s="1" t="s">
        <v>4091</v>
      </c>
      <c r="P1951">
        <v>4.5555555555555554</v>
      </c>
      <c r="Q1951">
        <v>0</v>
      </c>
      <c r="R1951">
        <v>2350</v>
      </c>
      <c r="S1951">
        <v>0</v>
      </c>
      <c r="T1951">
        <v>39</v>
      </c>
      <c r="U1951">
        <v>41</v>
      </c>
      <c r="V1951">
        <v>214</v>
      </c>
      <c r="W1951">
        <v>47974.45</v>
      </c>
      <c r="X1951">
        <v>5.2195121951219514</v>
      </c>
      <c r="Y1951">
        <v>1170.1085365853658</v>
      </c>
      <c r="Z1951">
        <v>12.902439024390244</v>
      </c>
      <c r="AA1951">
        <v>10.676825066666668</v>
      </c>
      <c r="AB1951">
        <v>1</v>
      </c>
      <c r="AC1951">
        <v>3.5504135365853694E-2</v>
      </c>
      <c r="AD1951">
        <v>0</v>
      </c>
      <c r="AE1951">
        <v>1.4323024162179756</v>
      </c>
      <c r="AF1951">
        <v>0.61056910569105682</v>
      </c>
      <c r="AG1951">
        <v>2.0428715130081301</v>
      </c>
      <c r="AH1951">
        <v>0</v>
      </c>
      <c r="AI1951">
        <v>7.7006202097560976</v>
      </c>
      <c r="AJ1951">
        <v>1435</v>
      </c>
      <c r="AK1951">
        <v>31</v>
      </c>
      <c r="AL1951">
        <v>4</v>
      </c>
      <c r="AM1951">
        <v>3</v>
      </c>
      <c r="AN1951">
        <v>1</v>
      </c>
      <c r="AO1951">
        <v>1</v>
      </c>
      <c r="AP1951">
        <v>2</v>
      </c>
      <c r="AQ1951">
        <v>0</v>
      </c>
      <c r="AR1951">
        <v>707.28</v>
      </c>
      <c r="AS1951" s="1" t="s">
        <v>65</v>
      </c>
      <c r="AT1951">
        <v>1</v>
      </c>
      <c r="AU1951">
        <v>58.268938250000005</v>
      </c>
      <c r="AV1951">
        <v>514.65520836666667</v>
      </c>
      <c r="AW1951">
        <v>29</v>
      </c>
      <c r="AX1951">
        <v>2.4390243902439025E-2</v>
      </c>
      <c r="AY1951">
        <v>7.3170731707317069E-2</v>
      </c>
      <c r="AZ1951">
        <v>35</v>
      </c>
      <c r="BA1951">
        <v>0.21581088240740742</v>
      </c>
      <c r="BB1951">
        <v>0.55339269716845874</v>
      </c>
      <c r="BC1951">
        <v>25</v>
      </c>
      <c r="BD1951">
        <v>6</v>
      </c>
      <c r="BE1951">
        <v>3</v>
      </c>
      <c r="BF1951">
        <v>6</v>
      </c>
      <c r="BG1951" s="1" t="s">
        <v>99</v>
      </c>
      <c r="BH1951" s="1" t="s">
        <v>6892</v>
      </c>
      <c r="BI1951" s="1" t="s">
        <v>6889</v>
      </c>
      <c r="BJ1951" s="1" t="s">
        <v>6893</v>
      </c>
      <c r="BK1951">
        <v>1900</v>
      </c>
      <c r="BL1951">
        <v>2.8</v>
      </c>
      <c r="BM1951" s="5" t="d">
        <v>14:29:59.9999999999968050</v>
      </c>
      <c r="BN1951" s="5" t="d">
        <v>15:00:00.000</v>
      </c>
      <c r="BO1951">
        <v>14</v>
      </c>
      <c r="BP1951" t="b">
        <v>0</v>
      </c>
    </row>
    <row r="1952" spans="1:68" x14ac:dyDescent="0.2">
      <c r="A1952" s="1" t="s">
        <v>4092</v>
      </c>
      <c r="B1952" s="1" t="s">
        <v>2842</v>
      </c>
      <c r="C1952" s="2" t="d">
        <v>2026-07-13</v>
      </c>
      <c r="D1952">
        <v>31</v>
      </c>
      <c r="E1952" s="1" t="s">
        <v>150</v>
      </c>
      <c r="F1952">
        <v>32</v>
      </c>
      <c r="G1952">
        <v>9</v>
      </c>
      <c r="H1952">
        <v>0</v>
      </c>
      <c r="I1952">
        <v>2</v>
      </c>
      <c r="J1952">
        <v>7</v>
      </c>
      <c r="K1952">
        <v>0</v>
      </c>
      <c r="L1952">
        <v>1</v>
      </c>
      <c r="M1952" s="1" t="s">
        <v>63</v>
      </c>
      <c r="N1952" s="1" t="s">
        <v>3134</v>
      </c>
      <c r="O1952" s="1" t="s">
        <v>4075</v>
      </c>
      <c r="P1952">
        <v>4.5714285714285712</v>
      </c>
      <c r="Q1952">
        <v>0</v>
      </c>
      <c r="R1952">
        <v>2350</v>
      </c>
      <c r="S1952">
        <v>1</v>
      </c>
      <c r="T1952">
        <v>38</v>
      </c>
      <c r="U1952">
        <v>32</v>
      </c>
      <c r="V1952">
        <v>167</v>
      </c>
      <c r="W1952">
        <v>42988.3</v>
      </c>
      <c r="X1952">
        <v>5.21875</v>
      </c>
      <c r="Y1952">
        <v>1343.3843750000001</v>
      </c>
      <c r="Z1952">
        <v>11.96875</v>
      </c>
      <c r="AA1952">
        <v>9.7320714979166674</v>
      </c>
      <c r="AB1952">
        <v>3</v>
      </c>
      <c r="AC1952">
        <v>0.12803288333333335</v>
      </c>
      <c r="AD1952">
        <v>0</v>
      </c>
      <c r="AE1952">
        <v>1.3993565771048655</v>
      </c>
      <c r="AF1952">
        <v>0.63697916666666665</v>
      </c>
      <c r="AG1952">
        <v>2.0363357364583332</v>
      </c>
      <c r="AH1952">
        <v>0</v>
      </c>
      <c r="AI1952">
        <v>6.8363607552083332</v>
      </c>
      <c r="AJ1952">
        <v>1120</v>
      </c>
      <c r="AK1952">
        <v>31</v>
      </c>
      <c r="AL1952">
        <v>1</v>
      </c>
      <c r="AM1952">
        <v>1</v>
      </c>
      <c r="AN1952">
        <v>0</v>
      </c>
      <c r="AO1952">
        <v>0</v>
      </c>
      <c r="AP1952">
        <v>1</v>
      </c>
      <c r="AQ1952">
        <v>0</v>
      </c>
      <c r="AR1952">
        <v>189.87</v>
      </c>
      <c r="AS1952" s="1" t="s">
        <v>65</v>
      </c>
      <c r="AT1952">
        <v>2</v>
      </c>
      <c r="AU1952">
        <v>43.97780878333333</v>
      </c>
      <c r="AV1952">
        <v>363.51732688333334</v>
      </c>
      <c r="AW1952">
        <v>21</v>
      </c>
      <c r="AX1952">
        <v>9.375E-2</v>
      </c>
      <c r="AY1952">
        <v>3.125E-2</v>
      </c>
      <c r="AZ1952">
        <v>35</v>
      </c>
      <c r="BA1952">
        <v>0.20941813706349205</v>
      </c>
      <c r="BB1952">
        <v>0.39087884611111112</v>
      </c>
      <c r="BC1952">
        <v>18</v>
      </c>
      <c r="BD1952">
        <v>13</v>
      </c>
      <c r="BE1952">
        <v>3</v>
      </c>
      <c r="BF1952">
        <v>4</v>
      </c>
      <c r="BG1952" s="1" t="s">
        <v>99</v>
      </c>
      <c r="BH1952" s="1" t="s">
        <v>6892</v>
      </c>
      <c r="BI1952" s="1" t="s">
        <v>6889</v>
      </c>
      <c r="BJ1952" s="1" t="s">
        <v>6893</v>
      </c>
      <c r="BK1952">
        <v>1900</v>
      </c>
      <c r="BL1952">
        <v>2.8</v>
      </c>
      <c r="BM1952" s="5" t="d">
        <v>15:00:00.000</v>
      </c>
      <c r="BN1952" s="5" t="d">
        <v>15:30:00.0000000000031950</v>
      </c>
      <c r="BO1952">
        <v>15</v>
      </c>
      <c r="BP1952" t="b">
        <v>0</v>
      </c>
    </row>
    <row r="1953" spans="1:68" x14ac:dyDescent="0.2">
      <c r="A1953" s="1" t="s">
        <v>4093</v>
      </c>
      <c r="B1953" s="1" t="s">
        <v>2842</v>
      </c>
      <c r="C1953" s="2" t="d">
        <v>2026-07-13</v>
      </c>
      <c r="D1953">
        <v>32</v>
      </c>
      <c r="E1953" s="1" t="s">
        <v>150</v>
      </c>
      <c r="F1953">
        <v>22</v>
      </c>
      <c r="G1953">
        <v>9</v>
      </c>
      <c r="H1953">
        <v>0</v>
      </c>
      <c r="I1953">
        <v>2</v>
      </c>
      <c r="J1953">
        <v>7</v>
      </c>
      <c r="K1953">
        <v>0</v>
      </c>
      <c r="L1953">
        <v>1</v>
      </c>
      <c r="M1953" s="1" t="s">
        <v>63</v>
      </c>
      <c r="N1953" s="1" t="s">
        <v>2907</v>
      </c>
      <c r="O1953" s="1" t="s">
        <v>4094</v>
      </c>
      <c r="P1953">
        <v>3.1428571428571428</v>
      </c>
      <c r="Q1953">
        <v>0</v>
      </c>
      <c r="R1953">
        <v>2350</v>
      </c>
      <c r="S1953">
        <v>1</v>
      </c>
      <c r="T1953">
        <v>37</v>
      </c>
      <c r="U1953">
        <v>22</v>
      </c>
      <c r="V1953">
        <v>114</v>
      </c>
      <c r="W1953">
        <v>24030.2</v>
      </c>
      <c r="X1953">
        <v>5.1818181818181817</v>
      </c>
      <c r="Y1953">
        <v>1092.2818181818182</v>
      </c>
      <c r="Z1953">
        <v>11.863636363636363</v>
      </c>
      <c r="AA1953">
        <v>9.6121332825757566</v>
      </c>
      <c r="AB1953">
        <v>4</v>
      </c>
      <c r="AC1953">
        <v>0.14345558333333333</v>
      </c>
      <c r="AD1953">
        <v>0</v>
      </c>
      <c r="AE1953">
        <v>1.3669706942916831</v>
      </c>
      <c r="AF1953">
        <v>0.66515151515151516</v>
      </c>
      <c r="AG1953">
        <v>2.0321222022727272</v>
      </c>
      <c r="AH1953">
        <v>0</v>
      </c>
      <c r="AI1953">
        <v>6.7731928924242428</v>
      </c>
      <c r="AJ1953">
        <v>770</v>
      </c>
      <c r="AK1953">
        <v>31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 s="1" t="s">
        <v>65</v>
      </c>
      <c r="AT1953">
        <v>4</v>
      </c>
      <c r="AU1953">
        <v>31.423656333333334</v>
      </c>
      <c r="AV1953">
        <v>277.09523465000001</v>
      </c>
      <c r="AW1953">
        <v>18</v>
      </c>
      <c r="AX1953">
        <v>0.18181818181818182</v>
      </c>
      <c r="AY1953">
        <v>0</v>
      </c>
      <c r="AZ1953">
        <v>35</v>
      </c>
      <c r="BA1953">
        <v>0.14963645873015874</v>
      </c>
      <c r="BB1953">
        <v>0.29795186521505379</v>
      </c>
      <c r="BC1953">
        <v>14</v>
      </c>
      <c r="BD1953">
        <v>17</v>
      </c>
      <c r="BE1953">
        <v>2</v>
      </c>
      <c r="BF1953">
        <v>5</v>
      </c>
      <c r="BG1953" s="1" t="s">
        <v>83</v>
      </c>
      <c r="BH1953" s="1" t="s">
        <v>6892</v>
      </c>
      <c r="BI1953" s="1" t="s">
        <v>6889</v>
      </c>
      <c r="BJ1953" s="1" t="s">
        <v>6893</v>
      </c>
      <c r="BK1953">
        <v>1900</v>
      </c>
      <c r="BL1953">
        <v>2.8</v>
      </c>
      <c r="BM1953" s="5" t="d">
        <v>15:30:00.0000000000031950</v>
      </c>
      <c r="BN1953" s="5" t="d">
        <v>15:59:59.9999999999968050</v>
      </c>
      <c r="BO1953">
        <v>15</v>
      </c>
      <c r="BP1953" t="b">
        <v>0</v>
      </c>
    </row>
    <row r="1954" spans="1:68" x14ac:dyDescent="0.2">
      <c r="A1954" s="1" t="s">
        <v>4095</v>
      </c>
      <c r="B1954" s="1" t="s">
        <v>2842</v>
      </c>
      <c r="C1954" s="2" t="d">
        <v>2026-07-13</v>
      </c>
      <c r="D1954">
        <v>33</v>
      </c>
      <c r="E1954" s="1" t="s">
        <v>150</v>
      </c>
      <c r="F1954">
        <v>20</v>
      </c>
      <c r="G1954">
        <v>18</v>
      </c>
      <c r="H1954">
        <v>0</v>
      </c>
      <c r="I1954">
        <v>2</v>
      </c>
      <c r="J1954">
        <v>16</v>
      </c>
      <c r="K1954">
        <v>0</v>
      </c>
      <c r="L1954">
        <v>1</v>
      </c>
      <c r="M1954" s="1" t="s">
        <v>63</v>
      </c>
      <c r="N1954" s="1" t="s">
        <v>2961</v>
      </c>
      <c r="O1954" s="1" t="s">
        <v>4096</v>
      </c>
      <c r="P1954">
        <v>1.25</v>
      </c>
      <c r="Q1954">
        <v>0</v>
      </c>
      <c r="R1954">
        <v>2350</v>
      </c>
      <c r="S1954">
        <v>1</v>
      </c>
      <c r="T1954">
        <v>36</v>
      </c>
      <c r="U1954">
        <v>20</v>
      </c>
      <c r="V1954">
        <v>100</v>
      </c>
      <c r="W1954">
        <v>20315.21</v>
      </c>
      <c r="X1954">
        <v>5</v>
      </c>
      <c r="Y1954">
        <v>1015.7605</v>
      </c>
      <c r="Z1954">
        <v>11.85</v>
      </c>
      <c r="AA1954">
        <v>9.5882850966666666</v>
      </c>
      <c r="AB1954">
        <v>3</v>
      </c>
      <c r="AC1954">
        <v>0.12400707583333341</v>
      </c>
      <c r="AD1954">
        <v>0</v>
      </c>
      <c r="AE1954">
        <v>1.3361929117478355</v>
      </c>
      <c r="AF1954">
        <v>0.59000000000000008</v>
      </c>
      <c r="AG1954">
        <v>1.9261929033333332</v>
      </c>
      <c r="AH1954">
        <v>0</v>
      </c>
      <c r="AI1954">
        <v>6.8970921858333343</v>
      </c>
      <c r="AJ1954">
        <v>700</v>
      </c>
      <c r="AK1954">
        <v>60</v>
      </c>
      <c r="AL1954">
        <v>1</v>
      </c>
      <c r="AM1954">
        <v>1</v>
      </c>
      <c r="AN1954">
        <v>1</v>
      </c>
      <c r="AO1954">
        <v>0</v>
      </c>
      <c r="AP1954">
        <v>0</v>
      </c>
      <c r="AQ1954">
        <v>0</v>
      </c>
      <c r="AR1954">
        <v>206.66</v>
      </c>
      <c r="AS1954" s="1" t="s">
        <v>65</v>
      </c>
      <c r="AT1954">
        <v>2</v>
      </c>
      <c r="AU1954">
        <v>25.542542766666667</v>
      </c>
      <c r="AV1954">
        <v>199.4000738</v>
      </c>
      <c r="AW1954">
        <v>14</v>
      </c>
      <c r="AX1954">
        <v>0.15</v>
      </c>
      <c r="AY1954">
        <v>0.05</v>
      </c>
      <c r="AZ1954">
        <v>35</v>
      </c>
      <c r="BA1954">
        <v>5.3213630763888888E-2</v>
      </c>
      <c r="BB1954">
        <v>0.11077781877777777</v>
      </c>
      <c r="BC1954">
        <v>10</v>
      </c>
      <c r="BD1954">
        <v>50</v>
      </c>
      <c r="BE1954">
        <v>2</v>
      </c>
      <c r="BF1954">
        <v>14</v>
      </c>
      <c r="BG1954" s="1" t="s">
        <v>83</v>
      </c>
      <c r="BH1954" s="1" t="s">
        <v>6892</v>
      </c>
      <c r="BI1954" s="1" t="s">
        <v>6889</v>
      </c>
      <c r="BJ1954" s="1" t="s">
        <v>6893</v>
      </c>
      <c r="BK1954">
        <v>1900</v>
      </c>
      <c r="BL1954">
        <v>2.8</v>
      </c>
      <c r="BM1954" s="5" t="d">
        <v>15:59:59.9999999999968050</v>
      </c>
      <c r="BN1954" s="5" t="d">
        <v>16:30:00.000</v>
      </c>
      <c r="BO1954">
        <v>16</v>
      </c>
      <c r="BP1954" t="b">
        <v>0</v>
      </c>
    </row>
    <row r="1955" spans="1:68" x14ac:dyDescent="0.2">
      <c r="A1955" s="1" t="s">
        <v>4097</v>
      </c>
      <c r="B1955" s="1" t="s">
        <v>2842</v>
      </c>
      <c r="C1955" s="2" t="d">
        <v>2026-07-13</v>
      </c>
      <c r="D1955">
        <v>34</v>
      </c>
      <c r="E1955" s="1" t="s">
        <v>150</v>
      </c>
      <c r="F1955">
        <v>21</v>
      </c>
      <c r="G1955">
        <v>16</v>
      </c>
      <c r="H1955">
        <v>0</v>
      </c>
      <c r="I1955">
        <v>2</v>
      </c>
      <c r="J1955">
        <v>14</v>
      </c>
      <c r="K1955">
        <v>0</v>
      </c>
      <c r="L1955">
        <v>1</v>
      </c>
      <c r="M1955" s="1" t="s">
        <v>63</v>
      </c>
      <c r="N1955" s="1" t="s">
        <v>3563</v>
      </c>
      <c r="O1955" s="1" t="s">
        <v>4098</v>
      </c>
      <c r="P1955">
        <v>1.5</v>
      </c>
      <c r="Q1955">
        <v>0</v>
      </c>
      <c r="R1955">
        <v>2350</v>
      </c>
      <c r="S1955">
        <v>1</v>
      </c>
      <c r="T1955">
        <v>35</v>
      </c>
      <c r="U1955">
        <v>21</v>
      </c>
      <c r="V1955">
        <v>105</v>
      </c>
      <c r="W1955">
        <v>23406.23</v>
      </c>
      <c r="X1955">
        <v>5</v>
      </c>
      <c r="Y1955">
        <v>1114.5823809523808</v>
      </c>
      <c r="Z1955">
        <v>11.952380952380953</v>
      </c>
      <c r="AA1955">
        <v>10.388212426190476</v>
      </c>
      <c r="AB1955">
        <v>4</v>
      </c>
      <c r="AC1955">
        <v>6.8599024603174588E-2</v>
      </c>
      <c r="AD1955">
        <v>0</v>
      </c>
      <c r="AE1955">
        <v>1.3432388333487415</v>
      </c>
      <c r="AF1955">
        <v>0.75</v>
      </c>
      <c r="AG1955">
        <v>2.0932388261904764</v>
      </c>
      <c r="AH1955">
        <v>0</v>
      </c>
      <c r="AI1955">
        <v>7.3227513706349203</v>
      </c>
      <c r="AJ1955">
        <v>735</v>
      </c>
      <c r="AK1955">
        <v>61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 s="1" t="s">
        <v>125</v>
      </c>
      <c r="AT1955">
        <v>2</v>
      </c>
      <c r="AU1955">
        <v>28.714582766666666</v>
      </c>
      <c r="AV1955">
        <v>223.82326209999999</v>
      </c>
      <c r="AW1955">
        <v>15</v>
      </c>
      <c r="AX1955">
        <v>0.19047619047619047</v>
      </c>
      <c r="AY1955">
        <v>0</v>
      </c>
      <c r="AZ1955">
        <v>35</v>
      </c>
      <c r="BA1955">
        <v>6.8368054206349199E-2</v>
      </c>
      <c r="BB1955">
        <v>0.12230779349726775</v>
      </c>
      <c r="BC1955">
        <v>11</v>
      </c>
      <c r="BD1955">
        <v>50</v>
      </c>
      <c r="BE1955">
        <v>2</v>
      </c>
      <c r="BF1955">
        <v>12</v>
      </c>
      <c r="BG1955" s="1" t="s">
        <v>99</v>
      </c>
      <c r="BH1955" s="1" t="s">
        <v>6892</v>
      </c>
      <c r="BI1955" s="1" t="s">
        <v>6889</v>
      </c>
      <c r="BJ1955" s="1" t="s">
        <v>6893</v>
      </c>
      <c r="BK1955">
        <v>1900</v>
      </c>
      <c r="BL1955">
        <v>2.8</v>
      </c>
      <c r="BM1955" s="5" t="d">
        <v>16:30:00.000</v>
      </c>
      <c r="BN1955" s="5" t="d">
        <v>17:00:00.0000000000031950</v>
      </c>
      <c r="BO1955">
        <v>16</v>
      </c>
      <c r="BP1955" t="b">
        <v>0</v>
      </c>
    </row>
    <row r="1956" spans="1:68" x14ac:dyDescent="0.2">
      <c r="A1956" s="1" t="s">
        <v>4099</v>
      </c>
      <c r="B1956" s="1" t="s">
        <v>2842</v>
      </c>
      <c r="C1956" s="2" t="d">
        <v>2026-07-13</v>
      </c>
      <c r="D1956">
        <v>35</v>
      </c>
      <c r="E1956" s="1" t="s">
        <v>150</v>
      </c>
      <c r="F1956">
        <v>30</v>
      </c>
      <c r="G1956">
        <v>9</v>
      </c>
      <c r="H1956">
        <v>0</v>
      </c>
      <c r="I1956">
        <v>2</v>
      </c>
      <c r="J1956">
        <v>7</v>
      </c>
      <c r="K1956">
        <v>0</v>
      </c>
      <c r="L1956">
        <v>1</v>
      </c>
      <c r="M1956" s="1" t="s">
        <v>63</v>
      </c>
      <c r="N1956" s="1" t="s">
        <v>3162</v>
      </c>
      <c r="O1956" s="1" t="s">
        <v>3468</v>
      </c>
      <c r="P1956">
        <v>4.2857142857142856</v>
      </c>
      <c r="Q1956">
        <v>0</v>
      </c>
      <c r="R1956">
        <v>2350</v>
      </c>
      <c r="S1956">
        <v>1</v>
      </c>
      <c r="T1956">
        <v>34</v>
      </c>
      <c r="U1956">
        <v>30</v>
      </c>
      <c r="V1956">
        <v>167</v>
      </c>
      <c r="W1956">
        <v>38498.92</v>
      </c>
      <c r="X1956">
        <v>5.5666666666666664</v>
      </c>
      <c r="Y1956">
        <v>1283.2973333333332</v>
      </c>
      <c r="Z1956">
        <v>12.033333333333333</v>
      </c>
      <c r="AA1956">
        <v>10.195562051666666</v>
      </c>
      <c r="AB1956">
        <v>3</v>
      </c>
      <c r="AC1956">
        <v>0.10002595444444448</v>
      </c>
      <c r="AD1956">
        <v>0</v>
      </c>
      <c r="AE1956">
        <v>1.4779084444711457</v>
      </c>
      <c r="AF1956">
        <v>0.71499999999999997</v>
      </c>
      <c r="AG1956">
        <v>2.1929084377777781</v>
      </c>
      <c r="AH1956">
        <v>0</v>
      </c>
      <c r="AI1956">
        <v>7.1298758311111108</v>
      </c>
      <c r="AJ1956">
        <v>1050</v>
      </c>
      <c r="AK1956">
        <v>32</v>
      </c>
      <c r="AL1956">
        <v>2</v>
      </c>
      <c r="AM1956">
        <v>2</v>
      </c>
      <c r="AN1956">
        <v>1</v>
      </c>
      <c r="AO1956">
        <v>1</v>
      </c>
      <c r="AP1956">
        <v>0</v>
      </c>
      <c r="AQ1956">
        <v>0</v>
      </c>
      <c r="AR1956">
        <v>1071.5</v>
      </c>
      <c r="AS1956" s="1" t="s">
        <v>65</v>
      </c>
      <c r="AT1956">
        <v>2</v>
      </c>
      <c r="AU1956">
        <v>45.213748750000001</v>
      </c>
      <c r="AV1956">
        <v>273.52233308333331</v>
      </c>
      <c r="AW1956">
        <v>18</v>
      </c>
      <c r="AX1956">
        <v>0.1</v>
      </c>
      <c r="AY1956">
        <v>6.6666666666666666E-2</v>
      </c>
      <c r="AZ1956">
        <v>35</v>
      </c>
      <c r="BA1956">
        <v>0.21530356547619048</v>
      </c>
      <c r="BB1956">
        <v>0.28491909696180551</v>
      </c>
      <c r="BC1956">
        <v>14</v>
      </c>
      <c r="BD1956">
        <v>18</v>
      </c>
      <c r="BE1956">
        <v>3</v>
      </c>
      <c r="BF1956">
        <v>4</v>
      </c>
      <c r="BG1956" s="1" t="s">
        <v>99</v>
      </c>
      <c r="BH1956" s="1" t="s">
        <v>6892</v>
      </c>
      <c r="BI1956" s="1" t="s">
        <v>6889</v>
      </c>
      <c r="BJ1956" s="1" t="s">
        <v>6893</v>
      </c>
      <c r="BK1956">
        <v>1900</v>
      </c>
      <c r="BL1956">
        <v>2.8</v>
      </c>
      <c r="BM1956" s="5" t="d">
        <v>17:00:00.0000000000031950</v>
      </c>
      <c r="BN1956" s="5" t="d">
        <v>17:29:59.9999999999968050</v>
      </c>
      <c r="BO1956">
        <v>17</v>
      </c>
      <c r="BP1956" t="b">
        <v>0</v>
      </c>
    </row>
    <row r="1957" spans="1:68" x14ac:dyDescent="0.2">
      <c r="A1957" s="1" t="s">
        <v>4100</v>
      </c>
      <c r="B1957" s="1" t="s">
        <v>2842</v>
      </c>
      <c r="C1957" s="2" t="d">
        <v>2026-07-13</v>
      </c>
      <c r="D1957">
        <v>36</v>
      </c>
      <c r="E1957" s="1" t="s">
        <v>150</v>
      </c>
      <c r="F1957">
        <v>44</v>
      </c>
      <c r="G1957">
        <v>9</v>
      </c>
      <c r="H1957">
        <v>0</v>
      </c>
      <c r="I1957">
        <v>2</v>
      </c>
      <c r="J1957">
        <v>7</v>
      </c>
      <c r="K1957">
        <v>0</v>
      </c>
      <c r="L1957">
        <v>1</v>
      </c>
      <c r="M1957" s="1" t="s">
        <v>63</v>
      </c>
      <c r="N1957" s="1" t="s">
        <v>3079</v>
      </c>
      <c r="O1957" s="1" t="s">
        <v>3470</v>
      </c>
      <c r="P1957">
        <v>6.2857142857142856</v>
      </c>
      <c r="Q1957">
        <v>0</v>
      </c>
      <c r="R1957">
        <v>2350</v>
      </c>
      <c r="S1957">
        <v>1</v>
      </c>
      <c r="T1957">
        <v>33</v>
      </c>
      <c r="U1957">
        <v>44</v>
      </c>
      <c r="V1957">
        <v>224</v>
      </c>
      <c r="W1957">
        <v>52164.38</v>
      </c>
      <c r="X1957">
        <v>5.0909090909090908</v>
      </c>
      <c r="Y1957">
        <v>1185.5540909090907</v>
      </c>
      <c r="Z1957">
        <v>12.704545454545455</v>
      </c>
      <c r="AA1957">
        <v>10.009670670833334</v>
      </c>
      <c r="AB1957">
        <v>5</v>
      </c>
      <c r="AC1957">
        <v>8.7522767424242531E-2</v>
      </c>
      <c r="AD1957">
        <v>0</v>
      </c>
      <c r="AE1957">
        <v>1.3910576734303317</v>
      </c>
      <c r="AF1957">
        <v>0.61969696969696964</v>
      </c>
      <c r="AG1957">
        <v>2.0107546356060606</v>
      </c>
      <c r="AH1957">
        <v>0</v>
      </c>
      <c r="AI1957">
        <v>7.203082696212121</v>
      </c>
      <c r="AJ1957">
        <v>1540</v>
      </c>
      <c r="AK1957">
        <v>32</v>
      </c>
      <c r="AL1957">
        <v>1</v>
      </c>
      <c r="AM1957">
        <v>1</v>
      </c>
      <c r="AN1957">
        <v>1</v>
      </c>
      <c r="AO1957">
        <v>0</v>
      </c>
      <c r="AP1957">
        <v>0</v>
      </c>
      <c r="AQ1957">
        <v>0</v>
      </c>
      <c r="AR1957">
        <v>234.1</v>
      </c>
      <c r="AS1957" s="1" t="s">
        <v>65</v>
      </c>
      <c r="AT1957">
        <v>4</v>
      </c>
      <c r="AU1957">
        <v>61.111903249999997</v>
      </c>
      <c r="AV1957">
        <v>481.00299625000002</v>
      </c>
      <c r="AW1957">
        <v>25</v>
      </c>
      <c r="AX1957">
        <v>0.11363636363636363</v>
      </c>
      <c r="AY1957">
        <v>2.2727272727272728E-2</v>
      </c>
      <c r="AZ1957">
        <v>35</v>
      </c>
      <c r="BA1957">
        <v>0.29100906309523811</v>
      </c>
      <c r="BB1957">
        <v>0.50104478776041672</v>
      </c>
      <c r="BC1957">
        <v>23</v>
      </c>
      <c r="BD1957">
        <v>9</v>
      </c>
      <c r="BE1957">
        <v>3</v>
      </c>
      <c r="BF1957">
        <v>4</v>
      </c>
      <c r="BG1957" s="1" t="s">
        <v>99</v>
      </c>
      <c r="BH1957" s="1" t="s">
        <v>6892</v>
      </c>
      <c r="BI1957" s="1" t="s">
        <v>6889</v>
      </c>
      <c r="BJ1957" s="1" t="s">
        <v>6893</v>
      </c>
      <c r="BK1957">
        <v>1900</v>
      </c>
      <c r="BL1957">
        <v>2.8</v>
      </c>
      <c r="BM1957" s="5" t="d">
        <v>17:29:59.9999999999968050</v>
      </c>
      <c r="BN1957" s="5" t="d">
        <v>18:00:00.000</v>
      </c>
      <c r="BO1957">
        <v>17</v>
      </c>
      <c r="BP1957" t="b">
        <v>0</v>
      </c>
    </row>
    <row r="1958" spans="1:68" x14ac:dyDescent="0.2">
      <c r="A1958" s="1" t="s">
        <v>4101</v>
      </c>
      <c r="B1958" s="1" t="s">
        <v>2842</v>
      </c>
      <c r="C1958" s="2" t="d">
        <v>2026-07-13</v>
      </c>
      <c r="D1958">
        <v>37</v>
      </c>
      <c r="E1958" s="1" t="s">
        <v>165</v>
      </c>
      <c r="F1958">
        <v>58</v>
      </c>
      <c r="G1958">
        <v>9</v>
      </c>
      <c r="H1958">
        <v>0</v>
      </c>
      <c r="I1958">
        <v>0</v>
      </c>
      <c r="J1958">
        <v>9</v>
      </c>
      <c r="K1958">
        <v>0</v>
      </c>
      <c r="L1958">
        <v>0</v>
      </c>
      <c r="M1958" s="1" t="s">
        <v>63</v>
      </c>
      <c r="N1958" s="1" t="s">
        <v>63</v>
      </c>
      <c r="O1958" s="1" t="s">
        <v>3472</v>
      </c>
      <c r="P1958">
        <v>6.4444444444444446</v>
      </c>
      <c r="Q1958">
        <v>0</v>
      </c>
      <c r="R1958">
        <v>2350</v>
      </c>
      <c r="S1958">
        <v>0</v>
      </c>
      <c r="T1958">
        <v>33</v>
      </c>
      <c r="U1958">
        <v>58</v>
      </c>
      <c r="V1958">
        <v>294</v>
      </c>
      <c r="W1958">
        <v>66234.8</v>
      </c>
      <c r="X1958">
        <v>5.068965517241379</v>
      </c>
      <c r="Y1958">
        <v>1141.9793103448276</v>
      </c>
      <c r="Z1958">
        <v>14.931034482758621</v>
      </c>
      <c r="AA1958">
        <v>9.5644799721264366</v>
      </c>
      <c r="AB1958">
        <v>0</v>
      </c>
      <c r="AC1958">
        <v>0</v>
      </c>
      <c r="AD1958">
        <v>0</v>
      </c>
      <c r="AE1958">
        <v>1.3957689319261866</v>
      </c>
      <c r="AF1958">
        <v>0.63477011494252866</v>
      </c>
      <c r="AG1958">
        <v>2.0305390382183908</v>
      </c>
      <c r="AH1958">
        <v>0</v>
      </c>
      <c r="AI1958">
        <v>6.5704351778735637</v>
      </c>
      <c r="AJ1958">
        <v>2320</v>
      </c>
      <c r="AK1958">
        <v>32</v>
      </c>
      <c r="AL1958">
        <v>2</v>
      </c>
      <c r="AM1958">
        <v>2</v>
      </c>
      <c r="AN1958">
        <v>1</v>
      </c>
      <c r="AO1958">
        <v>1</v>
      </c>
      <c r="AP1958">
        <v>0</v>
      </c>
      <c r="AQ1958">
        <v>0</v>
      </c>
      <c r="AR1958">
        <v>485.44</v>
      </c>
      <c r="AS1958" s="1" t="s">
        <v>70</v>
      </c>
      <c r="AT1958">
        <v>0</v>
      </c>
      <c r="AU1958">
        <v>81.012533133333335</v>
      </c>
      <c r="AV1958">
        <v>551.78481161666662</v>
      </c>
      <c r="AW1958">
        <v>29</v>
      </c>
      <c r="AX1958">
        <v>0</v>
      </c>
      <c r="AY1958">
        <v>3.4482758620689655E-2</v>
      </c>
      <c r="AZ1958">
        <v>40</v>
      </c>
      <c r="BA1958">
        <v>0.30004641901234569</v>
      </c>
      <c r="BB1958">
        <v>0.57477584543402771</v>
      </c>
      <c r="BC1958">
        <v>27</v>
      </c>
      <c r="BD1958">
        <v>5</v>
      </c>
      <c r="BE1958">
        <v>4</v>
      </c>
      <c r="BF1958">
        <v>5</v>
      </c>
      <c r="BG1958" s="1" t="s">
        <v>99</v>
      </c>
      <c r="BH1958" s="1" t="s">
        <v>6892</v>
      </c>
      <c r="BI1958" s="1" t="s">
        <v>6889</v>
      </c>
      <c r="BJ1958" s="1" t="s">
        <v>6893</v>
      </c>
      <c r="BK1958">
        <v>1900</v>
      </c>
      <c r="BL1958">
        <v>2.8</v>
      </c>
      <c r="BM1958" s="5" t="d">
        <v>18:00:00.000</v>
      </c>
      <c r="BN1958" s="5" t="d">
        <v>18:30:00.0000000000031950</v>
      </c>
      <c r="BO1958">
        <v>18</v>
      </c>
      <c r="BP1958" t="b">
        <v>1</v>
      </c>
    </row>
    <row r="1959" spans="1:68" x14ac:dyDescent="0.2">
      <c r="A1959" s="1" t="s">
        <v>4102</v>
      </c>
      <c r="B1959" s="1" t="s">
        <v>2842</v>
      </c>
      <c r="C1959" s="2" t="d">
        <v>2026-07-13</v>
      </c>
      <c r="D1959">
        <v>38</v>
      </c>
      <c r="E1959" s="1" t="s">
        <v>165</v>
      </c>
      <c r="F1959">
        <v>84</v>
      </c>
      <c r="G1959">
        <v>9</v>
      </c>
      <c r="H1959">
        <v>0</v>
      </c>
      <c r="I1959">
        <v>0</v>
      </c>
      <c r="J1959">
        <v>9</v>
      </c>
      <c r="K1959">
        <v>0</v>
      </c>
      <c r="L1959">
        <v>0</v>
      </c>
      <c r="M1959" s="1" t="s">
        <v>63</v>
      </c>
      <c r="N1959" s="1" t="s">
        <v>63</v>
      </c>
      <c r="O1959" s="1" t="s">
        <v>3474</v>
      </c>
      <c r="P1959">
        <v>9.3333333333333339</v>
      </c>
      <c r="Q1959">
        <v>0</v>
      </c>
      <c r="R1959">
        <v>2350</v>
      </c>
      <c r="S1959">
        <v>0</v>
      </c>
      <c r="T1959">
        <v>33</v>
      </c>
      <c r="U1959">
        <v>84</v>
      </c>
      <c r="V1959">
        <v>389</v>
      </c>
      <c r="W1959">
        <v>87306.26</v>
      </c>
      <c r="X1959">
        <v>4.6309523809523814</v>
      </c>
      <c r="Y1959">
        <v>1039.3602380952379</v>
      </c>
      <c r="Z1959">
        <v>16.785714285714285</v>
      </c>
      <c r="AA1959">
        <v>11.011020626984127</v>
      </c>
      <c r="AB1959">
        <v>0</v>
      </c>
      <c r="AC1959">
        <v>0</v>
      </c>
      <c r="AD1959">
        <v>0</v>
      </c>
      <c r="AE1959">
        <v>1.2704791777840714</v>
      </c>
      <c r="AF1959">
        <v>0.63670634920634916</v>
      </c>
      <c r="AG1959">
        <v>0.90847315515873017</v>
      </c>
      <c r="AH1959">
        <v>1.1752145186507936</v>
      </c>
      <c r="AI1959">
        <v>7.026636450992064</v>
      </c>
      <c r="AJ1959">
        <v>3360</v>
      </c>
      <c r="AK1959">
        <v>32</v>
      </c>
      <c r="AL1959">
        <v>3</v>
      </c>
      <c r="AM1959">
        <v>3</v>
      </c>
      <c r="AN1959">
        <v>2</v>
      </c>
      <c r="AO1959">
        <v>1</v>
      </c>
      <c r="AP1959">
        <v>0</v>
      </c>
      <c r="AQ1959">
        <v>0</v>
      </c>
      <c r="AR1959">
        <v>1400.22</v>
      </c>
      <c r="AS1959" s="1" t="s">
        <v>70</v>
      </c>
      <c r="AT1959">
        <v>0</v>
      </c>
      <c r="AU1959">
        <v>106.79223058333334</v>
      </c>
      <c r="AV1959">
        <v>729.35599761666663</v>
      </c>
      <c r="AW1959">
        <v>32</v>
      </c>
      <c r="AX1959">
        <v>0</v>
      </c>
      <c r="AY1959">
        <v>3.5714285714285712E-2</v>
      </c>
      <c r="AZ1959">
        <v>40</v>
      </c>
      <c r="BA1959">
        <v>0.39552677993827162</v>
      </c>
      <c r="BB1959">
        <v>0.75974583085069436</v>
      </c>
      <c r="BC1959">
        <v>35</v>
      </c>
      <c r="BD1959">
        <v>-3</v>
      </c>
      <c r="BE1959">
        <v>6</v>
      </c>
      <c r="BF1959">
        <v>3</v>
      </c>
      <c r="BG1959" s="1" t="s">
        <v>99</v>
      </c>
      <c r="BH1959" s="1" t="s">
        <v>6892</v>
      </c>
      <c r="BI1959" s="1" t="s">
        <v>6889</v>
      </c>
      <c r="BJ1959" s="1" t="s">
        <v>6893</v>
      </c>
      <c r="BK1959">
        <v>1900</v>
      </c>
      <c r="BL1959">
        <v>2.8</v>
      </c>
      <c r="BM1959" s="5" t="d">
        <v>18:30:00.0000000000031950</v>
      </c>
      <c r="BN1959" s="5" t="d">
        <v>18:59:59.9999999999968050</v>
      </c>
      <c r="BO1959">
        <v>18</v>
      </c>
      <c r="BP1959" t="b">
        <v>1</v>
      </c>
    </row>
    <row r="1960" spans="1:68" x14ac:dyDescent="0.2">
      <c r="A1960" s="1" t="s">
        <v>4103</v>
      </c>
      <c r="B1960" s="1" t="s">
        <v>2842</v>
      </c>
      <c r="C1960" s="2" t="d">
        <v>2026-07-13</v>
      </c>
      <c r="D1960">
        <v>39</v>
      </c>
      <c r="E1960" s="1" t="s">
        <v>165</v>
      </c>
      <c r="F1960">
        <v>110</v>
      </c>
      <c r="G1960">
        <v>9</v>
      </c>
      <c r="H1960">
        <v>0</v>
      </c>
      <c r="I1960">
        <v>0</v>
      </c>
      <c r="J1960">
        <v>9</v>
      </c>
      <c r="K1960">
        <v>0</v>
      </c>
      <c r="L1960">
        <v>0</v>
      </c>
      <c r="M1960" s="1" t="s">
        <v>63</v>
      </c>
      <c r="N1960" s="1" t="s">
        <v>63</v>
      </c>
      <c r="O1960" s="1" t="s">
        <v>3476</v>
      </c>
      <c r="P1960">
        <v>12.22222222222222</v>
      </c>
      <c r="Q1960">
        <v>0</v>
      </c>
      <c r="R1960">
        <v>2350</v>
      </c>
      <c r="S1960">
        <v>0</v>
      </c>
      <c r="T1960">
        <v>33</v>
      </c>
      <c r="U1960">
        <v>110</v>
      </c>
      <c r="V1960">
        <v>551</v>
      </c>
      <c r="W1960">
        <v>122671.17</v>
      </c>
      <c r="X1960">
        <v>5.0090909090909088</v>
      </c>
      <c r="Y1960">
        <v>1115.1924545454544</v>
      </c>
      <c r="Z1960">
        <v>18.181818181818183</v>
      </c>
      <c r="AA1960">
        <v>16.224246631818179</v>
      </c>
      <c r="AB1960">
        <v>34</v>
      </c>
      <c r="AC1960">
        <v>0.5684546277272724</v>
      </c>
      <c r="AD1960">
        <v>3.6678437878787866E-3</v>
      </c>
      <c r="AE1960">
        <v>1.3507790344908317</v>
      </c>
      <c r="AF1960">
        <v>0.63166666666666671</v>
      </c>
      <c r="AG1960">
        <v>0</v>
      </c>
      <c r="AH1960">
        <v>6.6386070710606058</v>
      </c>
      <c r="AI1960">
        <v>6.7133138860606065</v>
      </c>
      <c r="AJ1960">
        <v>4400</v>
      </c>
      <c r="AK1960">
        <v>32</v>
      </c>
      <c r="AL1960">
        <v>6</v>
      </c>
      <c r="AM1960">
        <v>5</v>
      </c>
      <c r="AN1960">
        <v>3</v>
      </c>
      <c r="AO1960">
        <v>2</v>
      </c>
      <c r="AP1960">
        <v>1</v>
      </c>
      <c r="AQ1960">
        <v>0</v>
      </c>
      <c r="AR1960">
        <v>2415.56</v>
      </c>
      <c r="AS1960" s="1" t="s">
        <v>173</v>
      </c>
      <c r="AT1960">
        <v>34</v>
      </c>
      <c r="AU1960">
        <v>144.93281633333334</v>
      </c>
      <c r="AV1960">
        <v>887.70254138333337</v>
      </c>
      <c r="AW1960">
        <v>32</v>
      </c>
      <c r="AX1960">
        <v>0.30909090909090908</v>
      </c>
      <c r="AY1960">
        <v>4.5454545454545456E-2</v>
      </c>
      <c r="AZ1960">
        <v>40</v>
      </c>
      <c r="BA1960">
        <v>0.5367882086419753</v>
      </c>
      <c r="BB1960">
        <v>0.92469014727430554</v>
      </c>
      <c r="BC1960">
        <v>43</v>
      </c>
      <c r="BD1960">
        <v>-11</v>
      </c>
      <c r="BE1960">
        <v>7</v>
      </c>
      <c r="BF1960">
        <v>2</v>
      </c>
      <c r="BG1960" s="1" t="s">
        <v>174</v>
      </c>
      <c r="BH1960" s="1" t="s">
        <v>6892</v>
      </c>
      <c r="BI1960" s="1" t="s">
        <v>6889</v>
      </c>
      <c r="BJ1960" s="1" t="s">
        <v>6893</v>
      </c>
      <c r="BK1960">
        <v>1900</v>
      </c>
      <c r="BL1960">
        <v>2.8</v>
      </c>
      <c r="BM1960" s="5" t="d">
        <v>18:59:59.9999999999968050</v>
      </c>
      <c r="BN1960" s="5" t="d">
        <v>19:30:00.000</v>
      </c>
      <c r="BO1960">
        <v>19</v>
      </c>
      <c r="BP1960" t="b">
        <v>1</v>
      </c>
    </row>
    <row r="1961" spans="1:68" x14ac:dyDescent="0.2">
      <c r="A1961" s="1" t="s">
        <v>4104</v>
      </c>
      <c r="B1961" s="1" t="s">
        <v>2842</v>
      </c>
      <c r="C1961" s="2" t="d">
        <v>2026-07-13</v>
      </c>
      <c r="D1961">
        <v>40</v>
      </c>
      <c r="E1961" s="1" t="s">
        <v>165</v>
      </c>
      <c r="F1961">
        <v>109</v>
      </c>
      <c r="G1961">
        <v>9</v>
      </c>
      <c r="H1961">
        <v>0</v>
      </c>
      <c r="I1961">
        <v>0</v>
      </c>
      <c r="J1961">
        <v>9</v>
      </c>
      <c r="K1961">
        <v>0</v>
      </c>
      <c r="L1961">
        <v>0</v>
      </c>
      <c r="M1961" s="1" t="s">
        <v>63</v>
      </c>
      <c r="N1961" s="1" t="s">
        <v>63</v>
      </c>
      <c r="O1961" s="1" t="s">
        <v>3478</v>
      </c>
      <c r="P1961">
        <v>12.111111111111111</v>
      </c>
      <c r="Q1961">
        <v>0</v>
      </c>
      <c r="R1961">
        <v>2350</v>
      </c>
      <c r="S1961">
        <v>0</v>
      </c>
      <c r="T1961">
        <v>33</v>
      </c>
      <c r="U1961">
        <v>109</v>
      </c>
      <c r="V1961">
        <v>509</v>
      </c>
      <c r="W1961">
        <v>118840.4</v>
      </c>
      <c r="X1961">
        <v>4.669724770642202</v>
      </c>
      <c r="Y1961">
        <v>1090.2788990825688</v>
      </c>
      <c r="Z1961">
        <v>18.504587155963304</v>
      </c>
      <c r="AA1961">
        <v>26.011242592660551</v>
      </c>
      <c r="AB1961">
        <v>108</v>
      </c>
      <c r="AC1961">
        <v>7.5087664035168196</v>
      </c>
      <c r="AD1961">
        <v>3.4510240061162061E-3</v>
      </c>
      <c r="AE1961">
        <v>1.2388857233250274</v>
      </c>
      <c r="AF1961">
        <v>0.60489296636085632</v>
      </c>
      <c r="AG1961">
        <v>0</v>
      </c>
      <c r="AH1961">
        <v>16.046955867737005</v>
      </c>
      <c r="AI1961">
        <v>7.2384637313455658</v>
      </c>
      <c r="AJ1961">
        <v>4360</v>
      </c>
      <c r="AK1961">
        <v>32</v>
      </c>
      <c r="AL1961">
        <v>4</v>
      </c>
      <c r="AM1961">
        <v>3</v>
      </c>
      <c r="AN1961">
        <v>3</v>
      </c>
      <c r="AO1961">
        <v>1</v>
      </c>
      <c r="AP1961">
        <v>0</v>
      </c>
      <c r="AQ1961">
        <v>0</v>
      </c>
      <c r="AR1961">
        <v>863.3900000000001</v>
      </c>
      <c r="AS1961" s="1" t="s">
        <v>173</v>
      </c>
      <c r="AT1961">
        <v>108</v>
      </c>
      <c r="AU1961">
        <v>134.06893773333334</v>
      </c>
      <c r="AV1961">
        <v>890.42874618333337</v>
      </c>
      <c r="AW1961">
        <v>32</v>
      </c>
      <c r="AX1961">
        <v>0.99082568807339455</v>
      </c>
      <c r="AY1961">
        <v>2.7522935779816515E-2</v>
      </c>
      <c r="AZ1961">
        <v>40</v>
      </c>
      <c r="BA1961">
        <v>0.49655162123456792</v>
      </c>
      <c r="BB1961">
        <v>0.92752994394097221</v>
      </c>
      <c r="BC1961">
        <v>43</v>
      </c>
      <c r="BD1961">
        <v>-11</v>
      </c>
      <c r="BE1961">
        <v>7</v>
      </c>
      <c r="BF1961">
        <v>2</v>
      </c>
      <c r="BG1961" s="1" t="s">
        <v>174</v>
      </c>
      <c r="BH1961" s="1" t="s">
        <v>6892</v>
      </c>
      <c r="BI1961" s="1" t="s">
        <v>6889</v>
      </c>
      <c r="BJ1961" s="1" t="s">
        <v>6893</v>
      </c>
      <c r="BK1961">
        <v>1900</v>
      </c>
      <c r="BL1961">
        <v>2.8</v>
      </c>
      <c r="BM1961" s="5" t="d">
        <v>19:30:00.000</v>
      </c>
      <c r="BN1961" s="5" t="d">
        <v>20:00:00.0000000000031950</v>
      </c>
      <c r="BO1961">
        <v>19</v>
      </c>
      <c r="BP1961" t="b">
        <v>1</v>
      </c>
    </row>
    <row r="1962" spans="1:68" x14ac:dyDescent="0.2">
      <c r="A1962" s="1" t="s">
        <v>4105</v>
      </c>
      <c r="B1962" s="1" t="s">
        <v>2842</v>
      </c>
      <c r="C1962" s="2" t="d">
        <v>2026-07-13</v>
      </c>
      <c r="D1962">
        <v>41</v>
      </c>
      <c r="E1962" s="1" t="s">
        <v>165</v>
      </c>
      <c r="F1962">
        <v>107</v>
      </c>
      <c r="G1962">
        <v>9</v>
      </c>
      <c r="H1962">
        <v>0</v>
      </c>
      <c r="I1962">
        <v>0</v>
      </c>
      <c r="J1962">
        <v>9</v>
      </c>
      <c r="K1962">
        <v>0</v>
      </c>
      <c r="L1962">
        <v>0</v>
      </c>
      <c r="M1962" s="1" t="s">
        <v>63</v>
      </c>
      <c r="N1962" s="1" t="s">
        <v>63</v>
      </c>
      <c r="O1962" s="1" t="s">
        <v>3480</v>
      </c>
      <c r="P1962">
        <v>11.888888888888889</v>
      </c>
      <c r="Q1962">
        <v>0</v>
      </c>
      <c r="R1962">
        <v>2350</v>
      </c>
      <c r="S1962">
        <v>0</v>
      </c>
      <c r="T1962">
        <v>33</v>
      </c>
      <c r="U1962">
        <v>107</v>
      </c>
      <c r="V1962">
        <v>533</v>
      </c>
      <c r="W1962">
        <v>120815.52</v>
      </c>
      <c r="X1962">
        <v>4.981308411214953</v>
      </c>
      <c r="Y1962">
        <v>1129.1170093457945</v>
      </c>
      <c r="Z1962">
        <v>17.971962616822431</v>
      </c>
      <c r="AA1962">
        <v>35.426681203738319</v>
      </c>
      <c r="AB1962">
        <v>107</v>
      </c>
      <c r="AC1962">
        <v>17.454718586915888</v>
      </c>
      <c r="AD1962">
        <v>6.9201230529594953E-4</v>
      </c>
      <c r="AE1962">
        <v>1.3488911963687431</v>
      </c>
      <c r="AF1962">
        <v>0.62741433021806858</v>
      </c>
      <c r="AG1962">
        <v>0</v>
      </c>
      <c r="AH1962">
        <v>25.958175679127724</v>
      </c>
      <c r="AI1962">
        <v>6.5823179453271026</v>
      </c>
      <c r="AJ1962">
        <v>4280</v>
      </c>
      <c r="AK1962">
        <v>32</v>
      </c>
      <c r="AL1962">
        <v>6</v>
      </c>
      <c r="AM1962">
        <v>6</v>
      </c>
      <c r="AN1962">
        <v>3</v>
      </c>
      <c r="AO1962">
        <v>1</v>
      </c>
      <c r="AP1962">
        <v>2</v>
      </c>
      <c r="AQ1962">
        <v>0</v>
      </c>
      <c r="AR1962">
        <v>2844.19</v>
      </c>
      <c r="AS1962" s="1" t="s">
        <v>173</v>
      </c>
      <c r="AT1962">
        <v>107</v>
      </c>
      <c r="AU1962">
        <v>141.42529013333333</v>
      </c>
      <c r="AV1962">
        <v>886.0833318</v>
      </c>
      <c r="AW1962">
        <v>32</v>
      </c>
      <c r="AX1962">
        <v>1</v>
      </c>
      <c r="AY1962">
        <v>5.6074766355140186E-2</v>
      </c>
      <c r="AZ1962">
        <v>40</v>
      </c>
      <c r="BA1962">
        <v>0.52379737086419753</v>
      </c>
      <c r="BB1962">
        <v>0.92300347062499999</v>
      </c>
      <c r="BC1962">
        <v>43</v>
      </c>
      <c r="BD1962">
        <v>-11</v>
      </c>
      <c r="BE1962">
        <v>7</v>
      </c>
      <c r="BF1962">
        <v>2</v>
      </c>
      <c r="BG1962" s="1" t="s">
        <v>174</v>
      </c>
      <c r="BH1962" s="1" t="s">
        <v>6892</v>
      </c>
      <c r="BI1962" s="1" t="s">
        <v>6889</v>
      </c>
      <c r="BJ1962" s="1" t="s">
        <v>6893</v>
      </c>
      <c r="BK1962">
        <v>1900</v>
      </c>
      <c r="BL1962">
        <v>2.8</v>
      </c>
      <c r="BM1962" s="5" t="d">
        <v>20:00:00.0000000000031950</v>
      </c>
      <c r="BN1962" s="5" t="d">
        <v>20:29:59.9999999999968050</v>
      </c>
      <c r="BO1962">
        <v>20</v>
      </c>
      <c r="BP1962" t="b">
        <v>1</v>
      </c>
    </row>
    <row r="1963" spans="1:68" x14ac:dyDescent="0.2">
      <c r="A1963" s="1" t="s">
        <v>4106</v>
      </c>
      <c r="B1963" s="1" t="s">
        <v>2842</v>
      </c>
      <c r="C1963" s="2" t="d">
        <v>2026-07-13</v>
      </c>
      <c r="D1963">
        <v>42</v>
      </c>
      <c r="E1963" s="1" t="s">
        <v>165</v>
      </c>
      <c r="F1963">
        <v>108</v>
      </c>
      <c r="G1963">
        <v>9</v>
      </c>
      <c r="H1963">
        <v>0</v>
      </c>
      <c r="I1963">
        <v>0</v>
      </c>
      <c r="J1963">
        <v>9</v>
      </c>
      <c r="K1963">
        <v>0</v>
      </c>
      <c r="L1963">
        <v>0</v>
      </c>
      <c r="M1963" s="1" t="s">
        <v>63</v>
      </c>
      <c r="N1963" s="1" t="s">
        <v>63</v>
      </c>
      <c r="O1963" s="1" t="s">
        <v>3482</v>
      </c>
      <c r="P1963">
        <v>12</v>
      </c>
      <c r="Q1963">
        <v>0</v>
      </c>
      <c r="R1963">
        <v>2350</v>
      </c>
      <c r="S1963">
        <v>0</v>
      </c>
      <c r="T1963">
        <v>33</v>
      </c>
      <c r="U1963">
        <v>108</v>
      </c>
      <c r="V1963">
        <v>548</v>
      </c>
      <c r="W1963">
        <v>123854.88</v>
      </c>
      <c r="X1963">
        <v>5.0740740740740744</v>
      </c>
      <c r="Y1963">
        <v>1146.8044444444445</v>
      </c>
      <c r="Z1963">
        <v>18.101851851851851</v>
      </c>
      <c r="AA1963">
        <v>43.142628952160493</v>
      </c>
      <c r="AB1963">
        <v>108</v>
      </c>
      <c r="AC1963">
        <v>25.040777100308642</v>
      </c>
      <c r="AD1963">
        <v>1.7290424382716045E-2</v>
      </c>
      <c r="AE1963">
        <v>1.3477725781020089</v>
      </c>
      <c r="AF1963">
        <v>0.64104938271604939</v>
      </c>
      <c r="AG1963">
        <v>0</v>
      </c>
      <c r="AH1963">
        <v>33.207431077469131</v>
      </c>
      <c r="AI1963">
        <v>7.0460607899691361</v>
      </c>
      <c r="AJ1963">
        <v>4320</v>
      </c>
      <c r="AK1963">
        <v>32</v>
      </c>
      <c r="AL1963">
        <v>4</v>
      </c>
      <c r="AM1963">
        <v>4</v>
      </c>
      <c r="AN1963">
        <v>1</v>
      </c>
      <c r="AO1963">
        <v>3</v>
      </c>
      <c r="AP1963">
        <v>0</v>
      </c>
      <c r="AQ1963">
        <v>0</v>
      </c>
      <c r="AR1963">
        <v>1340.99</v>
      </c>
      <c r="AS1963" s="1" t="s">
        <v>173</v>
      </c>
      <c r="AT1963">
        <v>108</v>
      </c>
      <c r="AU1963">
        <v>149.96124613333333</v>
      </c>
      <c r="AV1963">
        <v>883.88283239999998</v>
      </c>
      <c r="AW1963">
        <v>32</v>
      </c>
      <c r="AX1963">
        <v>1</v>
      </c>
      <c r="AY1963">
        <v>3.7037037037037035E-2</v>
      </c>
      <c r="AZ1963">
        <v>40</v>
      </c>
      <c r="BA1963">
        <v>0.55541202271604939</v>
      </c>
      <c r="BB1963">
        <v>0.92071128375</v>
      </c>
      <c r="BC1963">
        <v>43</v>
      </c>
      <c r="BD1963">
        <v>-11</v>
      </c>
      <c r="BE1963">
        <v>8</v>
      </c>
      <c r="BF1963">
        <v>1</v>
      </c>
      <c r="BG1963" s="1" t="s">
        <v>174</v>
      </c>
      <c r="BH1963" s="1" t="s">
        <v>6892</v>
      </c>
      <c r="BI1963" s="1" t="s">
        <v>6889</v>
      </c>
      <c r="BJ1963" s="1" t="s">
        <v>6893</v>
      </c>
      <c r="BK1963">
        <v>1900</v>
      </c>
      <c r="BL1963">
        <v>2.8</v>
      </c>
      <c r="BM1963" s="5" t="d">
        <v>20:29:59.9999999999968050</v>
      </c>
      <c r="BN1963" s="5" t="d">
        <v>21:00:00.000</v>
      </c>
      <c r="BO1963">
        <v>20</v>
      </c>
      <c r="BP1963" t="b">
        <v>1</v>
      </c>
    </row>
    <row r="1964" spans="1:68" x14ac:dyDescent="0.2">
      <c r="A1964" s="1" t="s">
        <v>4107</v>
      </c>
      <c r="B1964" s="1" t="s">
        <v>2842</v>
      </c>
      <c r="C1964" s="2" t="d">
        <v>2026-07-13</v>
      </c>
      <c r="D1964">
        <v>43</v>
      </c>
      <c r="E1964" s="1" t="s">
        <v>165</v>
      </c>
      <c r="F1964">
        <v>95</v>
      </c>
      <c r="G1964">
        <v>9</v>
      </c>
      <c r="H1964">
        <v>0</v>
      </c>
      <c r="I1964">
        <v>0</v>
      </c>
      <c r="J1964">
        <v>9</v>
      </c>
      <c r="K1964">
        <v>0</v>
      </c>
      <c r="L1964">
        <v>0</v>
      </c>
      <c r="M1964" s="1" t="s">
        <v>63</v>
      </c>
      <c r="N1964" s="1" t="s">
        <v>63</v>
      </c>
      <c r="O1964" s="1" t="s">
        <v>3484</v>
      </c>
      <c r="P1964">
        <v>10.555555555555555</v>
      </c>
      <c r="Q1964">
        <v>0</v>
      </c>
      <c r="R1964">
        <v>2350</v>
      </c>
      <c r="S1964">
        <v>0</v>
      </c>
      <c r="T1964">
        <v>33</v>
      </c>
      <c r="U1964">
        <v>95</v>
      </c>
      <c r="V1964">
        <v>490</v>
      </c>
      <c r="W1964">
        <v>113527.91</v>
      </c>
      <c r="X1964">
        <v>5.1578947368421053</v>
      </c>
      <c r="Y1964">
        <v>1195.0306315789474</v>
      </c>
      <c r="Z1964">
        <v>17.463157894736842</v>
      </c>
      <c r="AA1964">
        <v>51.571354971929829</v>
      </c>
      <c r="AB1964">
        <v>95</v>
      </c>
      <c r="AC1964">
        <v>34.108197077192983</v>
      </c>
      <c r="AD1964">
        <v>6.0822147368421045E-3</v>
      </c>
      <c r="AE1964">
        <v>1.4014679106116958</v>
      </c>
      <c r="AF1964">
        <v>0.57157894736842108</v>
      </c>
      <c r="AG1964">
        <v>0</v>
      </c>
      <c r="AH1964">
        <v>41.593287678421049</v>
      </c>
      <c r="AI1964">
        <v>7.0559557557894745</v>
      </c>
      <c r="AJ1964">
        <v>3800</v>
      </c>
      <c r="AK1964">
        <v>32</v>
      </c>
      <c r="AL1964">
        <v>3</v>
      </c>
      <c r="AM1964">
        <v>3</v>
      </c>
      <c r="AN1964">
        <v>2</v>
      </c>
      <c r="AO1964">
        <v>1</v>
      </c>
      <c r="AP1964">
        <v>0</v>
      </c>
      <c r="AQ1964">
        <v>0</v>
      </c>
      <c r="AR1964">
        <v>1245.44</v>
      </c>
      <c r="AS1964" s="1" t="s">
        <v>173</v>
      </c>
      <c r="AT1964">
        <v>95</v>
      </c>
      <c r="AU1964">
        <v>131.91797385000001</v>
      </c>
      <c r="AV1964">
        <v>884.59735736666664</v>
      </c>
      <c r="AW1964">
        <v>32</v>
      </c>
      <c r="AX1964">
        <v>1</v>
      </c>
      <c r="AY1964">
        <v>3.1578947368421054E-2</v>
      </c>
      <c r="AZ1964">
        <v>40</v>
      </c>
      <c r="BA1964">
        <v>0.48858508833333336</v>
      </c>
      <c r="BB1964">
        <v>0.92145558059027777</v>
      </c>
      <c r="BC1964">
        <v>43</v>
      </c>
      <c r="BD1964">
        <v>-11</v>
      </c>
      <c r="BE1964">
        <v>7</v>
      </c>
      <c r="BF1964">
        <v>2</v>
      </c>
      <c r="BG1964" s="1" t="s">
        <v>174</v>
      </c>
      <c r="BH1964" s="1" t="s">
        <v>6892</v>
      </c>
      <c r="BI1964" s="1" t="s">
        <v>6889</v>
      </c>
      <c r="BJ1964" s="1" t="s">
        <v>6893</v>
      </c>
      <c r="BK1964">
        <v>1900</v>
      </c>
      <c r="BL1964">
        <v>2.8</v>
      </c>
      <c r="BM1964" s="5" t="d">
        <v>21:00:00.000</v>
      </c>
      <c r="BN1964" s="5" t="d">
        <v>21:30:00.0000000000031950</v>
      </c>
      <c r="BO1964">
        <v>21</v>
      </c>
      <c r="BP1964" t="b">
        <v>1</v>
      </c>
    </row>
    <row r="1965" spans="1:68" x14ac:dyDescent="0.2">
      <c r="A1965" s="1" t="s">
        <v>4108</v>
      </c>
      <c r="B1965" s="1" t="s">
        <v>2842</v>
      </c>
      <c r="C1965" s="2" t="d">
        <v>2026-07-13</v>
      </c>
      <c r="D1965">
        <v>44</v>
      </c>
      <c r="E1965" s="1" t="s">
        <v>165</v>
      </c>
      <c r="F1965">
        <v>87</v>
      </c>
      <c r="G1965">
        <v>9</v>
      </c>
      <c r="H1965">
        <v>0</v>
      </c>
      <c r="I1965">
        <v>0</v>
      </c>
      <c r="J1965">
        <v>9</v>
      </c>
      <c r="K1965">
        <v>0</v>
      </c>
      <c r="L1965">
        <v>0</v>
      </c>
      <c r="M1965" s="1" t="s">
        <v>63</v>
      </c>
      <c r="N1965" s="1" t="s">
        <v>63</v>
      </c>
      <c r="O1965" s="1" t="s">
        <v>3486</v>
      </c>
      <c r="P1965">
        <v>9.6666666666666661</v>
      </c>
      <c r="Q1965">
        <v>0</v>
      </c>
      <c r="R1965">
        <v>2350</v>
      </c>
      <c r="S1965">
        <v>0</v>
      </c>
      <c r="T1965">
        <v>33</v>
      </c>
      <c r="U1965">
        <v>87</v>
      </c>
      <c r="V1965">
        <v>442</v>
      </c>
      <c r="W1965">
        <v>104662.01</v>
      </c>
      <c r="X1965">
        <v>5.0804597701149428</v>
      </c>
      <c r="Y1965">
        <v>1203.0116091954023</v>
      </c>
      <c r="Z1965">
        <v>16.735632183908045</v>
      </c>
      <c r="AA1965">
        <v>54.69167418582375</v>
      </c>
      <c r="AB1965">
        <v>87</v>
      </c>
      <c r="AC1965">
        <v>37.956042001915712</v>
      </c>
      <c r="AD1965">
        <v>0</v>
      </c>
      <c r="AE1965">
        <v>1.356874033456299</v>
      </c>
      <c r="AF1965">
        <v>0.63984674329501912</v>
      </c>
      <c r="AG1965">
        <v>0</v>
      </c>
      <c r="AH1965">
        <v>45.188774718773949</v>
      </c>
      <c r="AI1965">
        <v>6.5868300239463604</v>
      </c>
      <c r="AJ1965">
        <v>3480</v>
      </c>
      <c r="AK1965">
        <v>32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 s="1" t="s">
        <v>173</v>
      </c>
      <c r="AT1965">
        <v>87</v>
      </c>
      <c r="AU1965">
        <v>119.83850576666667</v>
      </c>
      <c r="AV1965">
        <v>881.03538645000003</v>
      </c>
      <c r="AW1965">
        <v>32</v>
      </c>
      <c r="AX1965">
        <v>1</v>
      </c>
      <c r="AY1965">
        <v>0</v>
      </c>
      <c r="AZ1965">
        <v>40</v>
      </c>
      <c r="BA1965">
        <v>0.44384631765432098</v>
      </c>
      <c r="BB1965">
        <v>0.91774519421875</v>
      </c>
      <c r="BC1965">
        <v>42</v>
      </c>
      <c r="BD1965">
        <v>-10</v>
      </c>
      <c r="BE1965">
        <v>6</v>
      </c>
      <c r="BF1965">
        <v>3</v>
      </c>
      <c r="BG1965" s="1" t="s">
        <v>174</v>
      </c>
      <c r="BH1965" s="1" t="s">
        <v>6892</v>
      </c>
      <c r="BI1965" s="1" t="s">
        <v>6889</v>
      </c>
      <c r="BJ1965" s="1" t="s">
        <v>6893</v>
      </c>
      <c r="BK1965">
        <v>1900</v>
      </c>
      <c r="BL1965">
        <v>2.8</v>
      </c>
      <c r="BM1965" s="5" t="d">
        <v>21:30:00.0000000000031950</v>
      </c>
      <c r="BN1965" s="5" t="d">
        <v>21:59:59.9999999999968050</v>
      </c>
      <c r="BO1965">
        <v>21</v>
      </c>
      <c r="BP1965" t="b">
        <v>1</v>
      </c>
    </row>
    <row r="1966" spans="1:68" x14ac:dyDescent="0.2">
      <c r="A1966" s="1" t="s">
        <v>4109</v>
      </c>
      <c r="B1966" s="1" t="s">
        <v>2842</v>
      </c>
      <c r="C1966" s="2" t="d">
        <v>2026-07-13</v>
      </c>
      <c r="D1966">
        <v>45</v>
      </c>
      <c r="E1966" s="1" t="s">
        <v>165</v>
      </c>
      <c r="F1966">
        <v>58</v>
      </c>
      <c r="G1966">
        <v>9</v>
      </c>
      <c r="H1966">
        <v>0</v>
      </c>
      <c r="I1966">
        <v>0</v>
      </c>
      <c r="J1966">
        <v>9</v>
      </c>
      <c r="K1966">
        <v>0</v>
      </c>
      <c r="L1966">
        <v>0</v>
      </c>
      <c r="M1966" s="1" t="s">
        <v>63</v>
      </c>
      <c r="N1966" s="1" t="s">
        <v>63</v>
      </c>
      <c r="O1966" s="1" t="s">
        <v>3488</v>
      </c>
      <c r="P1966">
        <v>6.4444444444444446</v>
      </c>
      <c r="Q1966">
        <v>0</v>
      </c>
      <c r="R1966">
        <v>2350</v>
      </c>
      <c r="S1966">
        <v>0</v>
      </c>
      <c r="T1966">
        <v>33</v>
      </c>
      <c r="U1966">
        <v>58</v>
      </c>
      <c r="V1966">
        <v>273</v>
      </c>
      <c r="W1966">
        <v>61768.62</v>
      </c>
      <c r="X1966">
        <v>4.7068965517241379</v>
      </c>
      <c r="Y1966">
        <v>1064.9762068965517</v>
      </c>
      <c r="Z1966">
        <v>13.431034482758621</v>
      </c>
      <c r="AA1966">
        <v>48.936154232758625</v>
      </c>
      <c r="AB1966">
        <v>58</v>
      </c>
      <c r="AC1966">
        <v>35.505119750000006</v>
      </c>
      <c r="AD1966">
        <v>0</v>
      </c>
      <c r="AE1966">
        <v>1.277981137835172</v>
      </c>
      <c r="AF1966">
        <v>0.578735632183908</v>
      </c>
      <c r="AG1966">
        <v>0</v>
      </c>
      <c r="AH1966">
        <v>39.246227348275859</v>
      </c>
      <c r="AI1966">
        <v>6.9415434370689661</v>
      </c>
      <c r="AJ1966">
        <v>2030</v>
      </c>
      <c r="AK1966">
        <v>32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 s="1" t="s">
        <v>173</v>
      </c>
      <c r="AT1966">
        <v>58</v>
      </c>
      <c r="AU1966">
        <v>76.749358433333327</v>
      </c>
      <c r="AV1966">
        <v>889.31624883333336</v>
      </c>
      <c r="AW1966">
        <v>32</v>
      </c>
      <c r="AX1966">
        <v>1</v>
      </c>
      <c r="AY1966">
        <v>0</v>
      </c>
      <c r="AZ1966">
        <v>35</v>
      </c>
      <c r="BA1966">
        <v>0.28425688308641972</v>
      </c>
      <c r="BB1966">
        <v>0.92637109253472227</v>
      </c>
      <c r="BC1966">
        <v>43</v>
      </c>
      <c r="BD1966">
        <v>-11</v>
      </c>
      <c r="BE1966">
        <v>4</v>
      </c>
      <c r="BF1966">
        <v>5</v>
      </c>
      <c r="BG1966" s="1" t="s">
        <v>174</v>
      </c>
      <c r="BH1966" s="1" t="s">
        <v>6892</v>
      </c>
      <c r="BI1966" s="1" t="s">
        <v>6889</v>
      </c>
      <c r="BJ1966" s="1" t="s">
        <v>6893</v>
      </c>
      <c r="BK1966">
        <v>1900</v>
      </c>
      <c r="BL1966">
        <v>2.8</v>
      </c>
      <c r="BM1966" s="5" t="d">
        <v>21:59:59.9999999999968050</v>
      </c>
      <c r="BN1966" s="5" t="d">
        <v>22:30:00.000</v>
      </c>
      <c r="BO1966">
        <v>22</v>
      </c>
      <c r="BP1966" t="b">
        <v>0</v>
      </c>
    </row>
    <row r="1967" spans="1:68" x14ac:dyDescent="0.2">
      <c r="A1967" s="1" t="s">
        <v>4110</v>
      </c>
      <c r="B1967" s="1" t="s">
        <v>2842</v>
      </c>
      <c r="C1967" s="2" t="d">
        <v>2026-07-13</v>
      </c>
      <c r="D1967">
        <v>46</v>
      </c>
      <c r="E1967" s="1" t="s">
        <v>165</v>
      </c>
      <c r="F1967">
        <v>37</v>
      </c>
      <c r="G1967">
        <v>9</v>
      </c>
      <c r="H1967">
        <v>0</v>
      </c>
      <c r="I1967">
        <v>0</v>
      </c>
      <c r="J1967">
        <v>9</v>
      </c>
      <c r="K1967">
        <v>0</v>
      </c>
      <c r="L1967">
        <v>0</v>
      </c>
      <c r="M1967" s="1" t="s">
        <v>63</v>
      </c>
      <c r="N1967" s="1" t="s">
        <v>63</v>
      </c>
      <c r="O1967" s="1" t="s">
        <v>3472</v>
      </c>
      <c r="P1967">
        <v>4.1111111111111107</v>
      </c>
      <c r="Q1967">
        <v>0</v>
      </c>
      <c r="R1967">
        <v>2350</v>
      </c>
      <c r="S1967">
        <v>0</v>
      </c>
      <c r="T1967">
        <v>33</v>
      </c>
      <c r="U1967">
        <v>37</v>
      </c>
      <c r="V1967">
        <v>199</v>
      </c>
      <c r="W1967">
        <v>51275.37</v>
      </c>
      <c r="X1967">
        <v>5.3783783783783781</v>
      </c>
      <c r="Y1967">
        <v>1385.8208108108108</v>
      </c>
      <c r="Z1967">
        <v>12.27027027027027</v>
      </c>
      <c r="AA1967">
        <v>34.838540491891891</v>
      </c>
      <c r="AB1967">
        <v>37</v>
      </c>
      <c r="AC1967">
        <v>22.568270221621621</v>
      </c>
      <c r="AD1967">
        <v>0</v>
      </c>
      <c r="AE1967">
        <v>1.429348382339557</v>
      </c>
      <c r="AF1967">
        <v>0.67297297297297298</v>
      </c>
      <c r="AG1967">
        <v>0</v>
      </c>
      <c r="AH1967">
        <v>24.917885009459461</v>
      </c>
      <c r="AI1967">
        <v>6.893108893693694</v>
      </c>
      <c r="AJ1967">
        <v>1295</v>
      </c>
      <c r="AK1967">
        <v>32</v>
      </c>
      <c r="AL1967">
        <v>1</v>
      </c>
      <c r="AM1967">
        <v>1</v>
      </c>
      <c r="AN1967">
        <v>0</v>
      </c>
      <c r="AO1967">
        <v>0</v>
      </c>
      <c r="AP1967">
        <v>1</v>
      </c>
      <c r="AQ1967">
        <v>0</v>
      </c>
      <c r="AR1967">
        <v>311.64999999999998</v>
      </c>
      <c r="AS1967" s="1" t="s">
        <v>173</v>
      </c>
      <c r="AT1967">
        <v>37</v>
      </c>
      <c r="AU1967">
        <v>49.435880583333336</v>
      </c>
      <c r="AV1967">
        <v>880.97495991666665</v>
      </c>
      <c r="AW1967">
        <v>32</v>
      </c>
      <c r="AX1967">
        <v>1</v>
      </c>
      <c r="AY1967">
        <v>2.7027027027027029E-2</v>
      </c>
      <c r="AZ1967">
        <v>35</v>
      </c>
      <c r="BA1967">
        <v>0.18309585401234568</v>
      </c>
      <c r="BB1967">
        <v>0.91768224991319447</v>
      </c>
      <c r="BC1967">
        <v>42</v>
      </c>
      <c r="BD1967">
        <v>-10</v>
      </c>
      <c r="BE1967">
        <v>3</v>
      </c>
      <c r="BF1967">
        <v>6</v>
      </c>
      <c r="BG1967" s="1" t="s">
        <v>174</v>
      </c>
      <c r="BH1967" s="1" t="s">
        <v>6892</v>
      </c>
      <c r="BI1967" s="1" t="s">
        <v>6889</v>
      </c>
      <c r="BJ1967" s="1" t="s">
        <v>6893</v>
      </c>
      <c r="BK1967">
        <v>1900</v>
      </c>
      <c r="BL1967">
        <v>2.8</v>
      </c>
      <c r="BM1967" s="5" t="d">
        <v>22:30:00.000</v>
      </c>
      <c r="BN1967" s="5" t="d">
        <v>23:00:00.0000000000031950</v>
      </c>
      <c r="BO1967">
        <v>22</v>
      </c>
      <c r="BP1967" t="b">
        <v>0</v>
      </c>
    </row>
    <row r="1968" spans="1:68" x14ac:dyDescent="0.2">
      <c r="A1968" s="1" t="s">
        <v>4111</v>
      </c>
      <c r="B1968" s="1" t="s">
        <v>2842</v>
      </c>
      <c r="C1968" s="2" t="d">
        <v>2026-07-13</v>
      </c>
      <c r="D1968">
        <v>47</v>
      </c>
      <c r="E1968" s="1" t="s">
        <v>187</v>
      </c>
      <c r="F1968">
        <v>29</v>
      </c>
      <c r="G1968">
        <v>9</v>
      </c>
      <c r="H1968">
        <v>0</v>
      </c>
      <c r="I1968">
        <v>2</v>
      </c>
      <c r="J1968">
        <v>7</v>
      </c>
      <c r="K1968">
        <v>0</v>
      </c>
      <c r="L1968">
        <v>1</v>
      </c>
      <c r="M1968" s="1" t="s">
        <v>63</v>
      </c>
      <c r="N1968" s="1" t="s">
        <v>2935</v>
      </c>
      <c r="O1968" s="1" t="s">
        <v>3188</v>
      </c>
      <c r="P1968">
        <v>4.1428571428571432</v>
      </c>
      <c r="Q1968">
        <v>0</v>
      </c>
      <c r="R1968">
        <v>2350</v>
      </c>
      <c r="S1968">
        <v>1</v>
      </c>
      <c r="T1968">
        <v>32</v>
      </c>
      <c r="U1968">
        <v>29</v>
      </c>
      <c r="V1968">
        <v>144</v>
      </c>
      <c r="W1968">
        <v>29569.87</v>
      </c>
      <c r="X1968">
        <v>4.9655172413793105</v>
      </c>
      <c r="Y1968">
        <v>1019.6506896551724</v>
      </c>
      <c r="Z1968">
        <v>12.103448275862069</v>
      </c>
      <c r="AA1968">
        <v>17.448196023563217</v>
      </c>
      <c r="AB1968">
        <v>23</v>
      </c>
      <c r="AC1968">
        <v>5.6829665862068959</v>
      </c>
      <c r="AD1968">
        <v>0</v>
      </c>
      <c r="AE1968">
        <v>1.3297203215156539</v>
      </c>
      <c r="AF1968">
        <v>0.73505747126436782</v>
      </c>
      <c r="AG1968">
        <v>7.5623389655172429E-2</v>
      </c>
      <c r="AH1968">
        <v>7.4340337896551718</v>
      </c>
      <c r="AI1968">
        <v>6.9752465022988508</v>
      </c>
      <c r="AJ1968">
        <v>1015</v>
      </c>
      <c r="AK1968">
        <v>32</v>
      </c>
      <c r="AL1968">
        <v>1</v>
      </c>
      <c r="AM1968">
        <v>1</v>
      </c>
      <c r="AN1968">
        <v>1</v>
      </c>
      <c r="AO1968">
        <v>0</v>
      </c>
      <c r="AP1968">
        <v>0</v>
      </c>
      <c r="AQ1968">
        <v>0</v>
      </c>
      <c r="AR1968">
        <v>193.29</v>
      </c>
      <c r="AS1968" s="1" t="s">
        <v>173</v>
      </c>
      <c r="AT1968">
        <v>22</v>
      </c>
      <c r="AU1968">
        <v>42.637171083333335</v>
      </c>
      <c r="AV1968">
        <v>879.41418929999998</v>
      </c>
      <c r="AW1968">
        <v>32</v>
      </c>
      <c r="AX1968">
        <v>0.7931034482758621</v>
      </c>
      <c r="AY1968">
        <v>3.4482758620689655E-2</v>
      </c>
      <c r="AZ1968">
        <v>35</v>
      </c>
      <c r="BA1968">
        <v>0.20303414801587302</v>
      </c>
      <c r="BB1968">
        <v>0.91605644718750001</v>
      </c>
      <c r="BC1968">
        <v>42</v>
      </c>
      <c r="BD1968">
        <v>-10</v>
      </c>
      <c r="BE1968">
        <v>3</v>
      </c>
      <c r="BF1968">
        <v>4</v>
      </c>
      <c r="BG1968" s="1" t="s">
        <v>174</v>
      </c>
      <c r="BH1968" s="1" t="s">
        <v>6892</v>
      </c>
      <c r="BI1968" s="1" t="s">
        <v>6889</v>
      </c>
      <c r="BJ1968" s="1" t="s">
        <v>6893</v>
      </c>
      <c r="BK1968">
        <v>1900</v>
      </c>
      <c r="BL1968">
        <v>2.8</v>
      </c>
      <c r="BM1968" s="5" t="d">
        <v>23:00:00.0000000000031950</v>
      </c>
      <c r="BN1968" s="5" t="d">
        <v>23:29:59.9999999999968050</v>
      </c>
      <c r="BO1968">
        <v>23</v>
      </c>
      <c r="BP1968" t="b">
        <v>0</v>
      </c>
    </row>
    <row r="1969" spans="1:68" x14ac:dyDescent="0.2">
      <c r="A1969" s="1" t="s">
        <v>4112</v>
      </c>
      <c r="B1969" s="1" t="s">
        <v>2842</v>
      </c>
      <c r="C1969" s="2" t="d">
        <v>2026-07-13</v>
      </c>
      <c r="D1969">
        <v>48</v>
      </c>
      <c r="E1969" s="1" t="s">
        <v>187</v>
      </c>
      <c r="F1969">
        <v>27</v>
      </c>
      <c r="G1969">
        <v>9</v>
      </c>
      <c r="H1969">
        <v>0</v>
      </c>
      <c r="I1969">
        <v>2</v>
      </c>
      <c r="J1969">
        <v>7</v>
      </c>
      <c r="K1969">
        <v>0</v>
      </c>
      <c r="L1969">
        <v>1</v>
      </c>
      <c r="M1969" s="1" t="s">
        <v>63</v>
      </c>
      <c r="N1969" s="1" t="s">
        <v>3492</v>
      </c>
      <c r="O1969" s="1" t="s">
        <v>3191</v>
      </c>
      <c r="P1969">
        <v>3.8571428571428572</v>
      </c>
      <c r="Q1969">
        <v>0</v>
      </c>
      <c r="R1969">
        <v>2350</v>
      </c>
      <c r="S1969">
        <v>1</v>
      </c>
      <c r="T1969">
        <v>31</v>
      </c>
      <c r="U1969">
        <v>27</v>
      </c>
      <c r="V1969">
        <v>128</v>
      </c>
      <c r="W1969">
        <v>28567.16</v>
      </c>
      <c r="X1969">
        <v>4.7407407407407405</v>
      </c>
      <c r="Y1969">
        <v>1058.042962962963</v>
      </c>
      <c r="Z1969">
        <v>11.925925925925926</v>
      </c>
      <c r="AA1969">
        <v>9.692553204938271</v>
      </c>
      <c r="AB1969">
        <v>1</v>
      </c>
      <c r="AC1969">
        <v>2.093829320987655E-2</v>
      </c>
      <c r="AD1969">
        <v>0</v>
      </c>
      <c r="AE1969">
        <v>1.2644724955354993</v>
      </c>
      <c r="AF1969">
        <v>0.6283950617283951</v>
      </c>
      <c r="AG1969">
        <v>1.887270663580247</v>
      </c>
      <c r="AH1969">
        <v>0</v>
      </c>
      <c r="AI1969">
        <v>6.8824017000000008</v>
      </c>
      <c r="AJ1969">
        <v>945</v>
      </c>
      <c r="AK1969">
        <v>32</v>
      </c>
      <c r="AL1969">
        <v>3</v>
      </c>
      <c r="AM1969">
        <v>3</v>
      </c>
      <c r="AN1969">
        <v>1</v>
      </c>
      <c r="AO1969">
        <v>1</v>
      </c>
      <c r="AP1969">
        <v>1</v>
      </c>
      <c r="AQ1969">
        <v>0</v>
      </c>
      <c r="AR1969">
        <v>229.83999999999997</v>
      </c>
      <c r="AS1969" s="1" t="s">
        <v>65</v>
      </c>
      <c r="AT1969">
        <v>1</v>
      </c>
      <c r="AU1969">
        <v>33.318932966666665</v>
      </c>
      <c r="AV1969">
        <v>429.50512628333331</v>
      </c>
      <c r="AW1969">
        <v>32</v>
      </c>
      <c r="AX1969">
        <v>3.7037037037037035E-2</v>
      </c>
      <c r="AY1969">
        <v>0.1111111111111111</v>
      </c>
      <c r="AZ1969">
        <v>35</v>
      </c>
      <c r="BA1969">
        <v>0.15866158555555554</v>
      </c>
      <c r="BB1969">
        <v>0.44740117321180556</v>
      </c>
      <c r="BC1969">
        <v>21</v>
      </c>
      <c r="BD1969">
        <v>11</v>
      </c>
      <c r="BE1969">
        <v>2</v>
      </c>
      <c r="BF1969">
        <v>5</v>
      </c>
      <c r="BG1969" s="1" t="s">
        <v>99</v>
      </c>
      <c r="BH1969" s="1" t="s">
        <v>6892</v>
      </c>
      <c r="BI1969" s="1" t="s">
        <v>6889</v>
      </c>
      <c r="BJ1969" s="1" t="s">
        <v>6893</v>
      </c>
      <c r="BK1969">
        <v>1900</v>
      </c>
      <c r="BL1969">
        <v>2.8</v>
      </c>
      <c r="BM1969" s="5" t="d">
        <v>23:29:59.9999999999968050</v>
      </c>
      <c r="BN1969" s="5" t="d">
        <v>1899-12-30</v>
      </c>
      <c r="BO1969">
        <v>23</v>
      </c>
      <c r="BP1969" t="b">
        <v>0</v>
      </c>
    </row>
    <row r="1970" spans="1:68" x14ac:dyDescent="0.2">
      <c r="A1970" s="1" t="s">
        <v>4113</v>
      </c>
      <c r="B1970" s="1" t="s">
        <v>2842</v>
      </c>
      <c r="C1970" s="2" t="d">
        <v>2026-07-14</v>
      </c>
      <c r="D1970">
        <v>1</v>
      </c>
      <c r="E1970" s="1" t="s">
        <v>61</v>
      </c>
      <c r="F1970">
        <v>5</v>
      </c>
      <c r="G1970">
        <v>19</v>
      </c>
      <c r="H1970">
        <v>12</v>
      </c>
      <c r="I1970">
        <v>2</v>
      </c>
      <c r="J1970">
        <v>5</v>
      </c>
      <c r="K1970">
        <v>900</v>
      </c>
      <c r="L1970">
        <v>1</v>
      </c>
      <c r="M1970" s="1" t="s">
        <v>3494</v>
      </c>
      <c r="N1970" s="1" t="s">
        <v>3495</v>
      </c>
      <c r="O1970" s="1" t="s">
        <v>3195</v>
      </c>
      <c r="P1970">
        <v>1</v>
      </c>
      <c r="Q1970">
        <v>900</v>
      </c>
      <c r="R1970">
        <v>9100</v>
      </c>
      <c r="S1970">
        <v>1</v>
      </c>
      <c r="T1970">
        <v>49</v>
      </c>
      <c r="U1970">
        <v>5</v>
      </c>
      <c r="V1970">
        <v>33</v>
      </c>
      <c r="W1970">
        <v>8339.86</v>
      </c>
      <c r="X1970">
        <v>6.6</v>
      </c>
      <c r="Y1970">
        <v>1667.9720000000002</v>
      </c>
      <c r="Z1970">
        <v>12.4</v>
      </c>
      <c r="AA1970">
        <v>10.260336476666666</v>
      </c>
      <c r="AB1970">
        <v>1</v>
      </c>
      <c r="AC1970">
        <v>0.18044673999999999</v>
      </c>
      <c r="AD1970">
        <v>0</v>
      </c>
      <c r="AE1970">
        <v>1.7324500518731156</v>
      </c>
      <c r="AF1970">
        <v>0.64666666666666672</v>
      </c>
      <c r="AG1970">
        <v>2.3791167133333331</v>
      </c>
      <c r="AH1970">
        <v>0</v>
      </c>
      <c r="AI1970">
        <v>6.9945530899999993</v>
      </c>
      <c r="AJ1970">
        <v>175</v>
      </c>
      <c r="AK1970">
        <v>67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 s="1" t="s">
        <v>65</v>
      </c>
      <c r="AT1970">
        <v>1</v>
      </c>
      <c r="AU1970">
        <v>8.3821568000000006</v>
      </c>
      <c r="AV1970">
        <v>98.190665699999997</v>
      </c>
      <c r="AW1970">
        <v>11</v>
      </c>
      <c r="AX1970">
        <v>0.2</v>
      </c>
      <c r="AY1970">
        <v>0</v>
      </c>
      <c r="AZ1970">
        <v>35</v>
      </c>
      <c r="BA1970">
        <v>5.5881045333333337E-2</v>
      </c>
      <c r="BB1970">
        <v>4.8851077462686562E-2</v>
      </c>
      <c r="BC1970">
        <v>5</v>
      </c>
      <c r="BD1970">
        <v>62</v>
      </c>
      <c r="BE1970">
        <v>1</v>
      </c>
      <c r="BF1970">
        <v>4</v>
      </c>
      <c r="BG1970" s="1" t="s">
        <v>83</v>
      </c>
      <c r="BH1970" s="1" t="s">
        <v>6892</v>
      </c>
      <c r="BI1970" s="1" t="s">
        <v>6889</v>
      </c>
      <c r="BJ1970" s="1" t="s">
        <v>6893</v>
      </c>
      <c r="BK1970">
        <v>1900</v>
      </c>
      <c r="BL1970">
        <v>2.8</v>
      </c>
      <c r="BM1970" s="5" t="d">
        <v>1899-12-30</v>
      </c>
      <c r="BN1970" s="5" t="d">
        <v>00:29:59.99999999999990100</v>
      </c>
      <c r="BO1970">
        <v>0</v>
      </c>
      <c r="BP1970" t="b">
        <v>0</v>
      </c>
    </row>
    <row r="1971" spans="1:68" x14ac:dyDescent="0.2">
      <c r="A1971" s="1" t="s">
        <v>4114</v>
      </c>
      <c r="B1971" s="1" t="s">
        <v>2842</v>
      </c>
      <c r="C1971" s="2" t="d">
        <v>2026-07-14</v>
      </c>
      <c r="D1971">
        <v>2</v>
      </c>
      <c r="E1971" s="1" t="s">
        <v>61</v>
      </c>
      <c r="F1971">
        <v>8</v>
      </c>
      <c r="G1971">
        <v>19</v>
      </c>
      <c r="H1971">
        <v>12</v>
      </c>
      <c r="I1971">
        <v>2</v>
      </c>
      <c r="J1971">
        <v>5</v>
      </c>
      <c r="K1971">
        <v>900</v>
      </c>
      <c r="L1971">
        <v>1</v>
      </c>
      <c r="M1971" s="1" t="s">
        <v>3498</v>
      </c>
      <c r="N1971" s="1" t="s">
        <v>3499</v>
      </c>
      <c r="O1971" s="1" t="s">
        <v>3500</v>
      </c>
      <c r="P1971">
        <v>1.6</v>
      </c>
      <c r="Q1971">
        <v>900</v>
      </c>
      <c r="R1971">
        <v>8200</v>
      </c>
      <c r="S1971">
        <v>1</v>
      </c>
      <c r="T1971">
        <v>48</v>
      </c>
      <c r="U1971">
        <v>8</v>
      </c>
      <c r="V1971">
        <v>37</v>
      </c>
      <c r="W1971">
        <v>8600.81</v>
      </c>
      <c r="X1971">
        <v>4.625</v>
      </c>
      <c r="Y1971">
        <v>1075.1012499999999</v>
      </c>
      <c r="Z1971">
        <v>12.25</v>
      </c>
      <c r="AA1971">
        <v>9.343450585416667</v>
      </c>
      <c r="AB1971">
        <v>0</v>
      </c>
      <c r="AC1971">
        <v>0</v>
      </c>
      <c r="AD1971">
        <v>0</v>
      </c>
      <c r="AE1971">
        <v>1.154097614975494</v>
      </c>
      <c r="AF1971">
        <v>0.46875</v>
      </c>
      <c r="AG1971">
        <v>1.6228476041666666</v>
      </c>
      <c r="AH1971">
        <v>0</v>
      </c>
      <c r="AI1971">
        <v>6.9643529666666666</v>
      </c>
      <c r="AJ1971">
        <v>280</v>
      </c>
      <c r="AK1971">
        <v>67</v>
      </c>
      <c r="AL1971">
        <v>1</v>
      </c>
      <c r="AM1971">
        <v>1</v>
      </c>
      <c r="AN1971">
        <v>1</v>
      </c>
      <c r="AO1971">
        <v>0</v>
      </c>
      <c r="AP1971">
        <v>0</v>
      </c>
      <c r="AQ1971">
        <v>0</v>
      </c>
      <c r="AR1971">
        <v>85.7</v>
      </c>
      <c r="AS1971" s="1" t="s">
        <v>70</v>
      </c>
      <c r="AT1971">
        <v>0</v>
      </c>
      <c r="AU1971">
        <v>9.7077954000000002</v>
      </c>
      <c r="AV1971">
        <v>97.363564666666662</v>
      </c>
      <c r="AW1971">
        <v>6</v>
      </c>
      <c r="AX1971">
        <v>0</v>
      </c>
      <c r="AY1971">
        <v>0.125</v>
      </c>
      <c r="AZ1971">
        <v>35</v>
      </c>
      <c r="BA1971">
        <v>6.4718635999999996E-2</v>
      </c>
      <c r="BB1971">
        <v>4.8439584411276944E-2</v>
      </c>
      <c r="BC1971">
        <v>5</v>
      </c>
      <c r="BD1971">
        <v>62</v>
      </c>
      <c r="BE1971">
        <v>1</v>
      </c>
      <c r="BF1971">
        <v>4</v>
      </c>
      <c r="BG1971" s="1" t="s">
        <v>209</v>
      </c>
      <c r="BH1971" s="1" t="s">
        <v>6892</v>
      </c>
      <c r="BI1971" s="1" t="s">
        <v>6889</v>
      </c>
      <c r="BJ1971" s="1" t="s">
        <v>6893</v>
      </c>
      <c r="BK1971">
        <v>1900</v>
      </c>
      <c r="BL1971">
        <v>2.8</v>
      </c>
      <c r="BM1971" s="5" t="d">
        <v>00:29:59.99999999999990100</v>
      </c>
      <c r="BN1971" s="5" t="d">
        <v>00:59:59.99999999999980200</v>
      </c>
      <c r="BO1971">
        <v>0</v>
      </c>
      <c r="BP1971" t="b">
        <v>0</v>
      </c>
    </row>
    <row r="1972" spans="1:68" x14ac:dyDescent="0.2">
      <c r="A1972" s="1" t="s">
        <v>4115</v>
      </c>
      <c r="B1972" s="1" t="s">
        <v>2842</v>
      </c>
      <c r="C1972" s="2" t="d">
        <v>2026-07-14</v>
      </c>
      <c r="D1972">
        <v>3</v>
      </c>
      <c r="E1972" s="1" t="s">
        <v>61</v>
      </c>
      <c r="F1972">
        <v>6</v>
      </c>
      <c r="G1972">
        <v>10</v>
      </c>
      <c r="H1972">
        <v>9</v>
      </c>
      <c r="I1972">
        <v>0</v>
      </c>
      <c r="J1972">
        <v>1</v>
      </c>
      <c r="K1972">
        <v>675</v>
      </c>
      <c r="L1972">
        <v>0</v>
      </c>
      <c r="M1972" s="1" t="s">
        <v>3502</v>
      </c>
      <c r="N1972" s="1" t="s">
        <v>63</v>
      </c>
      <c r="O1972" s="1" t="s">
        <v>2850</v>
      </c>
      <c r="P1972">
        <v>6</v>
      </c>
      <c r="Q1972">
        <v>675</v>
      </c>
      <c r="R1972">
        <v>7525</v>
      </c>
      <c r="S1972">
        <v>0</v>
      </c>
      <c r="T1972">
        <v>48</v>
      </c>
      <c r="U1972">
        <v>6</v>
      </c>
      <c r="V1972">
        <v>23</v>
      </c>
      <c r="W1972">
        <v>5387.27</v>
      </c>
      <c r="X1972">
        <v>3.8333333333333335</v>
      </c>
      <c r="Y1972">
        <v>897.87833333333344</v>
      </c>
      <c r="Z1972">
        <v>12.666666666666666</v>
      </c>
      <c r="AA1972">
        <v>11.394440333333334</v>
      </c>
      <c r="AB1972">
        <v>1</v>
      </c>
      <c r="AC1972">
        <v>9.7906669444444525E-2</v>
      </c>
      <c r="AD1972">
        <v>0.35098470277777777</v>
      </c>
      <c r="AE1972">
        <v>0.95956345421260492</v>
      </c>
      <c r="AF1972">
        <v>0.53333333333333333</v>
      </c>
      <c r="AG1972">
        <v>1.843881486111111</v>
      </c>
      <c r="AH1972">
        <v>0</v>
      </c>
      <c r="AI1972">
        <v>8.7866699527777765</v>
      </c>
      <c r="AJ1972">
        <v>210</v>
      </c>
      <c r="AK1972">
        <v>36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 s="1" t="s">
        <v>125</v>
      </c>
      <c r="AT1972">
        <v>1</v>
      </c>
      <c r="AU1972">
        <v>6.3842837333333335</v>
      </c>
      <c r="AV1972">
        <v>91.920809450000007</v>
      </c>
      <c r="AW1972">
        <v>8</v>
      </c>
      <c r="AX1972">
        <v>0.16666666666666666</v>
      </c>
      <c r="AY1972">
        <v>0</v>
      </c>
      <c r="AZ1972">
        <v>35</v>
      </c>
      <c r="BA1972">
        <v>0.21280945777777779</v>
      </c>
      <c r="BB1972">
        <v>8.5111860601851858E-2</v>
      </c>
      <c r="BC1972">
        <v>5</v>
      </c>
      <c r="BD1972">
        <v>31</v>
      </c>
      <c r="BE1972">
        <v>1</v>
      </c>
      <c r="BF1972">
        <v>0</v>
      </c>
      <c r="BG1972" s="1" t="s">
        <v>66</v>
      </c>
      <c r="BH1972" s="1" t="s">
        <v>6892</v>
      </c>
      <c r="BI1972" s="1" t="s">
        <v>6889</v>
      </c>
      <c r="BJ1972" s="1" t="s">
        <v>6893</v>
      </c>
      <c r="BK1972">
        <v>1900</v>
      </c>
      <c r="BL1972">
        <v>2.8</v>
      </c>
      <c r="BM1972" s="5" t="d">
        <v>00:59:59.99999999999980200</v>
      </c>
      <c r="BN1972" s="5" t="d">
        <v>01:30:00.000</v>
      </c>
      <c r="BO1972">
        <v>1</v>
      </c>
      <c r="BP1972" t="b">
        <v>0</v>
      </c>
    </row>
    <row r="1973" spans="1:68" x14ac:dyDescent="0.2">
      <c r="A1973" s="1" t="s">
        <v>4116</v>
      </c>
      <c r="B1973" s="1" t="s">
        <v>2842</v>
      </c>
      <c r="C1973" s="2" t="d">
        <v>2026-07-14</v>
      </c>
      <c r="D1973">
        <v>4</v>
      </c>
      <c r="E1973" s="1" t="s">
        <v>61</v>
      </c>
      <c r="F1973">
        <v>15</v>
      </c>
      <c r="G1973">
        <v>10</v>
      </c>
      <c r="H1973">
        <v>9</v>
      </c>
      <c r="I1973">
        <v>0</v>
      </c>
      <c r="J1973">
        <v>1</v>
      </c>
      <c r="K1973">
        <v>675</v>
      </c>
      <c r="L1973">
        <v>0</v>
      </c>
      <c r="M1973" s="1" t="s">
        <v>3504</v>
      </c>
      <c r="N1973" s="1" t="s">
        <v>63</v>
      </c>
      <c r="O1973" s="1" t="s">
        <v>2974</v>
      </c>
      <c r="P1973">
        <v>15</v>
      </c>
      <c r="Q1973">
        <v>675</v>
      </c>
      <c r="R1973">
        <v>6850</v>
      </c>
      <c r="S1973">
        <v>0</v>
      </c>
      <c r="T1973">
        <v>48</v>
      </c>
      <c r="U1973">
        <v>15</v>
      </c>
      <c r="V1973">
        <v>69</v>
      </c>
      <c r="W1973">
        <v>18901.16</v>
      </c>
      <c r="X1973">
        <v>4.5999999999999996</v>
      </c>
      <c r="Y1973">
        <v>1260.0773333333334</v>
      </c>
      <c r="Z1973">
        <v>11.466666666666667</v>
      </c>
      <c r="AA1973">
        <v>9.898036883333333</v>
      </c>
      <c r="AB1973">
        <v>2</v>
      </c>
      <c r="AC1973">
        <v>3.8207701111111082E-2</v>
      </c>
      <c r="AD1973">
        <v>0.51811019666666669</v>
      </c>
      <c r="AE1973">
        <v>1.213843538227753</v>
      </c>
      <c r="AF1973">
        <v>0.62777777777777777</v>
      </c>
      <c r="AG1973">
        <v>2.3597315088888893</v>
      </c>
      <c r="AH1973">
        <v>0</v>
      </c>
      <c r="AI1973">
        <v>6.4627498077777785</v>
      </c>
      <c r="AJ1973">
        <v>525</v>
      </c>
      <c r="AK1973">
        <v>36</v>
      </c>
      <c r="AL1973">
        <v>1</v>
      </c>
      <c r="AM1973">
        <v>1</v>
      </c>
      <c r="AN1973">
        <v>0</v>
      </c>
      <c r="AO1973">
        <v>1</v>
      </c>
      <c r="AP1973">
        <v>0</v>
      </c>
      <c r="AQ1973">
        <v>0</v>
      </c>
      <c r="AR1973">
        <v>647.17999999999995</v>
      </c>
      <c r="AS1973" s="1" t="s">
        <v>65</v>
      </c>
      <c r="AT1973">
        <v>2</v>
      </c>
      <c r="AU1973">
        <v>17.562813999999999</v>
      </c>
      <c r="AV1973">
        <v>138.10298173333334</v>
      </c>
      <c r="AW1973">
        <v>10</v>
      </c>
      <c r="AX1973">
        <v>0.13333333333333333</v>
      </c>
      <c r="AY1973">
        <v>6.6666666666666666E-2</v>
      </c>
      <c r="AZ1973">
        <v>35</v>
      </c>
      <c r="BA1973">
        <v>0.58542713333333329</v>
      </c>
      <c r="BB1973">
        <v>0.12787313123456789</v>
      </c>
      <c r="BC1973">
        <v>7</v>
      </c>
      <c r="BD1973">
        <v>29</v>
      </c>
      <c r="BE1973">
        <v>1</v>
      </c>
      <c r="BF1973">
        <v>0</v>
      </c>
      <c r="BG1973" s="1" t="s">
        <v>209</v>
      </c>
      <c r="BH1973" s="1" t="s">
        <v>6892</v>
      </c>
      <c r="BI1973" s="1" t="s">
        <v>6889</v>
      </c>
      <c r="BJ1973" s="1" t="s">
        <v>6893</v>
      </c>
      <c r="BK1973">
        <v>1900</v>
      </c>
      <c r="BL1973">
        <v>2.8</v>
      </c>
      <c r="BM1973" s="5" t="d">
        <v>01:30:00.000</v>
      </c>
      <c r="BN1973" s="5" t="d">
        <v>01:59:59.99999999999959725</v>
      </c>
      <c r="BO1973">
        <v>1</v>
      </c>
      <c r="BP1973" t="b">
        <v>0</v>
      </c>
    </row>
    <row r="1974" spans="1:68" x14ac:dyDescent="0.2">
      <c r="A1974" s="1" t="s">
        <v>4117</v>
      </c>
      <c r="B1974" s="1" t="s">
        <v>2842</v>
      </c>
      <c r="C1974" s="2" t="d">
        <v>2026-07-14</v>
      </c>
      <c r="D1974">
        <v>5</v>
      </c>
      <c r="E1974" s="1" t="s">
        <v>61</v>
      </c>
      <c r="F1974">
        <v>9</v>
      </c>
      <c r="G1974">
        <v>10</v>
      </c>
      <c r="H1974">
        <v>9</v>
      </c>
      <c r="I1974">
        <v>0</v>
      </c>
      <c r="J1974">
        <v>1</v>
      </c>
      <c r="K1974">
        <v>675</v>
      </c>
      <c r="L1974">
        <v>0</v>
      </c>
      <c r="M1974" s="1" t="s">
        <v>3203</v>
      </c>
      <c r="N1974" s="1" t="s">
        <v>63</v>
      </c>
      <c r="O1974" s="1" t="s">
        <v>2853</v>
      </c>
      <c r="P1974">
        <v>9</v>
      </c>
      <c r="Q1974">
        <v>675</v>
      </c>
      <c r="R1974">
        <v>6175</v>
      </c>
      <c r="S1974">
        <v>0</v>
      </c>
      <c r="T1974">
        <v>48</v>
      </c>
      <c r="U1974">
        <v>9</v>
      </c>
      <c r="V1974">
        <v>53</v>
      </c>
      <c r="W1974">
        <v>10262.879999999999</v>
      </c>
      <c r="X1974">
        <v>5.8888888888888893</v>
      </c>
      <c r="Y1974">
        <v>1140.32</v>
      </c>
      <c r="Z1974">
        <v>12.444444444444445</v>
      </c>
      <c r="AA1974">
        <v>10.818080529629631</v>
      </c>
      <c r="AB1974">
        <v>1</v>
      </c>
      <c r="AC1974">
        <v>0.16734530185185173</v>
      </c>
      <c r="AD1974">
        <v>0.34688118518518518</v>
      </c>
      <c r="AE1974">
        <v>1.5064642287806231</v>
      </c>
      <c r="AF1974">
        <v>0.61481481481481481</v>
      </c>
      <c r="AG1974">
        <v>2.4681602222222221</v>
      </c>
      <c r="AH1974">
        <v>0</v>
      </c>
      <c r="AI1974">
        <v>7.4851054851851853</v>
      </c>
      <c r="AJ1974">
        <v>315</v>
      </c>
      <c r="AK1974">
        <v>36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 s="1" t="s">
        <v>65</v>
      </c>
      <c r="AT1974">
        <v>1</v>
      </c>
      <c r="AU1974">
        <v>14.203016949999999</v>
      </c>
      <c r="AV1974">
        <v>108.11108985</v>
      </c>
      <c r="AW1974">
        <v>9</v>
      </c>
      <c r="AX1974">
        <v>0.1111111111111111</v>
      </c>
      <c r="AY1974">
        <v>0</v>
      </c>
      <c r="AZ1974">
        <v>35</v>
      </c>
      <c r="BA1974">
        <v>0.47343389833333327</v>
      </c>
      <c r="BB1974">
        <v>0.10010286097222222</v>
      </c>
      <c r="BC1974">
        <v>6</v>
      </c>
      <c r="BD1974">
        <v>30</v>
      </c>
      <c r="BE1974">
        <v>1</v>
      </c>
      <c r="BF1974">
        <v>0</v>
      </c>
      <c r="BG1974" s="1" t="s">
        <v>66</v>
      </c>
      <c r="BH1974" s="1" t="s">
        <v>6892</v>
      </c>
      <c r="BI1974" s="1" t="s">
        <v>6889</v>
      </c>
      <c r="BJ1974" s="1" t="s">
        <v>6893</v>
      </c>
      <c r="BK1974">
        <v>1900</v>
      </c>
      <c r="BL1974">
        <v>2.8</v>
      </c>
      <c r="BM1974" s="5" t="d">
        <v>01:59:59.99999999999959725</v>
      </c>
      <c r="BN1974" s="5" t="d">
        <v>02:30:00.00000000000040275</v>
      </c>
      <c r="BO1974">
        <v>2</v>
      </c>
      <c r="BP1974" t="b">
        <v>0</v>
      </c>
    </row>
    <row r="1975" spans="1:68" x14ac:dyDescent="0.2">
      <c r="A1975" s="1" t="s">
        <v>4118</v>
      </c>
      <c r="B1975" s="1" t="s">
        <v>2842</v>
      </c>
      <c r="C1975" s="2" t="d">
        <v>2026-07-14</v>
      </c>
      <c r="D1975">
        <v>6</v>
      </c>
      <c r="E1975" s="1" t="s">
        <v>61</v>
      </c>
      <c r="F1975">
        <v>3</v>
      </c>
      <c r="G1975">
        <v>10</v>
      </c>
      <c r="H1975">
        <v>9</v>
      </c>
      <c r="I1975">
        <v>0</v>
      </c>
      <c r="J1975">
        <v>1</v>
      </c>
      <c r="K1975">
        <v>675</v>
      </c>
      <c r="L1975">
        <v>0</v>
      </c>
      <c r="M1975" s="1" t="s">
        <v>3095</v>
      </c>
      <c r="N1975" s="1" t="s">
        <v>63</v>
      </c>
      <c r="O1975" s="1" t="s">
        <v>2859</v>
      </c>
      <c r="P1975">
        <v>3</v>
      </c>
      <c r="Q1975">
        <v>675</v>
      </c>
      <c r="R1975">
        <v>5500</v>
      </c>
      <c r="S1975">
        <v>0</v>
      </c>
      <c r="T1975">
        <v>48</v>
      </c>
      <c r="U1975">
        <v>3</v>
      </c>
      <c r="V1975">
        <v>16</v>
      </c>
      <c r="W1975">
        <v>4300.3900000000003</v>
      </c>
      <c r="X1975">
        <v>5.333333333333333</v>
      </c>
      <c r="Y1975">
        <v>1433.4633333333334</v>
      </c>
      <c r="Z1975">
        <v>12.666666666666666</v>
      </c>
      <c r="AA1975">
        <v>10.173111272222222</v>
      </c>
      <c r="AB1975">
        <v>0</v>
      </c>
      <c r="AC1975">
        <v>0</v>
      </c>
      <c r="AD1975">
        <v>0</v>
      </c>
      <c r="AE1975">
        <v>1.3877242574259085</v>
      </c>
      <c r="AF1975">
        <v>0.49444444444444446</v>
      </c>
      <c r="AG1975">
        <v>1.8821686944444445</v>
      </c>
      <c r="AH1975">
        <v>0</v>
      </c>
      <c r="AI1975">
        <v>7.4964981222222216</v>
      </c>
      <c r="AJ1975">
        <v>105</v>
      </c>
      <c r="AK1975">
        <v>36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 s="1" t="s">
        <v>70</v>
      </c>
      <c r="AT1975">
        <v>0</v>
      </c>
      <c r="AU1975">
        <v>3.0097631499999999</v>
      </c>
      <c r="AV1975">
        <v>46.220817600000004</v>
      </c>
      <c r="AW1975">
        <v>4</v>
      </c>
      <c r="AX1975">
        <v>0</v>
      </c>
      <c r="AY1975">
        <v>0</v>
      </c>
      <c r="AZ1975">
        <v>35</v>
      </c>
      <c r="BA1975">
        <v>0.10032543833333334</v>
      </c>
      <c r="BB1975">
        <v>4.2797053333333335E-2</v>
      </c>
      <c r="BC1975">
        <v>3</v>
      </c>
      <c r="BD1975">
        <v>33</v>
      </c>
      <c r="BE1975">
        <v>1</v>
      </c>
      <c r="BF1975">
        <v>0</v>
      </c>
      <c r="BG1975" s="1" t="s">
        <v>66</v>
      </c>
      <c r="BH1975" s="1" t="s">
        <v>6892</v>
      </c>
      <c r="BI1975" s="1" t="s">
        <v>6889</v>
      </c>
      <c r="BJ1975" s="1" t="s">
        <v>6893</v>
      </c>
      <c r="BK1975">
        <v>1900</v>
      </c>
      <c r="BL1975">
        <v>2.8</v>
      </c>
      <c r="BM1975" s="5" t="d">
        <v>02:30:00.00000000000040275</v>
      </c>
      <c r="BN1975" s="5" t="d">
        <v>03:00:00.000</v>
      </c>
      <c r="BO1975">
        <v>2</v>
      </c>
      <c r="BP1975" t="b">
        <v>0</v>
      </c>
    </row>
    <row r="1976" spans="1:68" x14ac:dyDescent="0.2">
      <c r="A1976" s="1" t="s">
        <v>4119</v>
      </c>
      <c r="B1976" s="1" t="s">
        <v>2842</v>
      </c>
      <c r="C1976" s="2" t="d">
        <v>2026-07-14</v>
      </c>
      <c r="D1976">
        <v>7</v>
      </c>
      <c r="E1976" s="1" t="s">
        <v>61</v>
      </c>
      <c r="F1976">
        <v>15</v>
      </c>
      <c r="G1976">
        <v>10</v>
      </c>
      <c r="H1976">
        <v>9</v>
      </c>
      <c r="I1976">
        <v>0</v>
      </c>
      <c r="J1976">
        <v>1</v>
      </c>
      <c r="K1976">
        <v>675</v>
      </c>
      <c r="L1976">
        <v>0</v>
      </c>
      <c r="M1976" s="1" t="s">
        <v>3508</v>
      </c>
      <c r="N1976" s="1" t="s">
        <v>63</v>
      </c>
      <c r="O1976" s="1" t="s">
        <v>2862</v>
      </c>
      <c r="P1976">
        <v>15</v>
      </c>
      <c r="Q1976">
        <v>675</v>
      </c>
      <c r="R1976">
        <v>4825</v>
      </c>
      <c r="S1976">
        <v>0</v>
      </c>
      <c r="T1976">
        <v>48</v>
      </c>
      <c r="U1976">
        <v>15</v>
      </c>
      <c r="V1976">
        <v>71</v>
      </c>
      <c r="W1976">
        <v>16308.71</v>
      </c>
      <c r="X1976">
        <v>4.7333333333333334</v>
      </c>
      <c r="Y1976">
        <v>1087.2473333333332</v>
      </c>
      <c r="Z1976">
        <v>12.2</v>
      </c>
      <c r="AA1976">
        <v>10.386230815555557</v>
      </c>
      <c r="AB1976">
        <v>2</v>
      </c>
      <c r="AC1976">
        <v>0.10441837888888893</v>
      </c>
      <c r="AD1976">
        <v>0.50043034111111107</v>
      </c>
      <c r="AE1976">
        <v>1.2831025819369302</v>
      </c>
      <c r="AF1976">
        <v>0.70777777777777784</v>
      </c>
      <c r="AG1976">
        <v>2.4913106988888889</v>
      </c>
      <c r="AH1976">
        <v>0</v>
      </c>
      <c r="AI1976">
        <v>6.9615867755555563</v>
      </c>
      <c r="AJ1976">
        <v>525</v>
      </c>
      <c r="AK1976">
        <v>36</v>
      </c>
      <c r="AL1976">
        <v>2</v>
      </c>
      <c r="AM1976">
        <v>2</v>
      </c>
      <c r="AN1976">
        <v>0</v>
      </c>
      <c r="AO1976">
        <v>0</v>
      </c>
      <c r="AP1976">
        <v>2</v>
      </c>
      <c r="AQ1976">
        <v>0</v>
      </c>
      <c r="AR1976">
        <v>871.26</v>
      </c>
      <c r="AS1976" s="1" t="s">
        <v>125</v>
      </c>
      <c r="AT1976">
        <v>1</v>
      </c>
      <c r="AU1976">
        <v>19.908954483333332</v>
      </c>
      <c r="AV1976">
        <v>104.57407886666667</v>
      </c>
      <c r="AW1976">
        <v>10</v>
      </c>
      <c r="AX1976">
        <v>0.13333333333333333</v>
      </c>
      <c r="AY1976">
        <v>0.13333333333333333</v>
      </c>
      <c r="AZ1976">
        <v>35</v>
      </c>
      <c r="BA1976">
        <v>0.66363181611111111</v>
      </c>
      <c r="BB1976">
        <v>9.682785080246914E-2</v>
      </c>
      <c r="BC1976">
        <v>5</v>
      </c>
      <c r="BD1976">
        <v>31</v>
      </c>
      <c r="BE1976">
        <v>1</v>
      </c>
      <c r="BF1976">
        <v>0</v>
      </c>
      <c r="BG1976" s="1" t="s">
        <v>209</v>
      </c>
      <c r="BH1976" s="1" t="s">
        <v>6892</v>
      </c>
      <c r="BI1976" s="1" t="s">
        <v>6889</v>
      </c>
      <c r="BJ1976" s="1" t="s">
        <v>6893</v>
      </c>
      <c r="BK1976">
        <v>1900</v>
      </c>
      <c r="BL1976">
        <v>2.8</v>
      </c>
      <c r="BM1976" s="5" t="d">
        <v>03:00:00.000</v>
      </c>
      <c r="BN1976" s="5" t="d">
        <v>03:30:00.00000000000079875</v>
      </c>
      <c r="BO1976">
        <v>3</v>
      </c>
      <c r="BP1976" t="b">
        <v>0</v>
      </c>
    </row>
    <row r="1977" spans="1:68" x14ac:dyDescent="0.2">
      <c r="A1977" s="1" t="s">
        <v>4120</v>
      </c>
      <c r="B1977" s="1" t="s">
        <v>2842</v>
      </c>
      <c r="C1977" s="2" t="d">
        <v>2026-07-14</v>
      </c>
      <c r="D1977">
        <v>8</v>
      </c>
      <c r="E1977" s="1" t="s">
        <v>61</v>
      </c>
      <c r="F1977">
        <v>9</v>
      </c>
      <c r="G1977">
        <v>10</v>
      </c>
      <c r="H1977">
        <v>9</v>
      </c>
      <c r="I1977">
        <v>0</v>
      </c>
      <c r="J1977">
        <v>1</v>
      </c>
      <c r="K1977">
        <v>675</v>
      </c>
      <c r="L1977">
        <v>0</v>
      </c>
      <c r="M1977" s="1" t="s">
        <v>3510</v>
      </c>
      <c r="N1977" s="1" t="s">
        <v>63</v>
      </c>
      <c r="O1977" s="1" t="s">
        <v>2865</v>
      </c>
      <c r="P1977">
        <v>9</v>
      </c>
      <c r="Q1977">
        <v>675</v>
      </c>
      <c r="R1977">
        <v>4150</v>
      </c>
      <c r="S1977">
        <v>0</v>
      </c>
      <c r="T1977">
        <v>48</v>
      </c>
      <c r="U1977">
        <v>9</v>
      </c>
      <c r="V1977">
        <v>41</v>
      </c>
      <c r="W1977">
        <v>13680.51</v>
      </c>
      <c r="X1977">
        <v>4.5555555555555554</v>
      </c>
      <c r="Y1977">
        <v>1520.0566666666666</v>
      </c>
      <c r="Z1977">
        <v>11.555555555555555</v>
      </c>
      <c r="AA1977">
        <v>9.3566368685185175</v>
      </c>
      <c r="AB1977">
        <v>2</v>
      </c>
      <c r="AC1977">
        <v>0.13181737777777769</v>
      </c>
      <c r="AD1977">
        <v>0.16695527407407409</v>
      </c>
      <c r="AE1977">
        <v>1.207890191989013</v>
      </c>
      <c r="AF1977">
        <v>0.75740740740740742</v>
      </c>
      <c r="AG1977">
        <v>2.1322528666666667</v>
      </c>
      <c r="AH1977">
        <v>0</v>
      </c>
      <c r="AI1977">
        <v>6.4966062129629636</v>
      </c>
      <c r="AJ1977">
        <v>315</v>
      </c>
      <c r="AK1977">
        <v>36</v>
      </c>
      <c r="AL1977">
        <v>1</v>
      </c>
      <c r="AM1977">
        <v>1</v>
      </c>
      <c r="AN1977">
        <v>1</v>
      </c>
      <c r="AO1977">
        <v>0</v>
      </c>
      <c r="AP1977">
        <v>0</v>
      </c>
      <c r="AQ1977">
        <v>0</v>
      </c>
      <c r="AR1977">
        <v>606.41</v>
      </c>
      <c r="AS1977" s="1" t="s">
        <v>125</v>
      </c>
      <c r="AT1977">
        <v>1</v>
      </c>
      <c r="AU1977">
        <v>11.362005366666667</v>
      </c>
      <c r="AV1977">
        <v>146.74744045</v>
      </c>
      <c r="AW1977">
        <v>11</v>
      </c>
      <c r="AX1977">
        <v>0.22222222222222221</v>
      </c>
      <c r="AY1977">
        <v>0.1111111111111111</v>
      </c>
      <c r="AZ1977">
        <v>35</v>
      </c>
      <c r="BA1977">
        <v>0.37873351222222223</v>
      </c>
      <c r="BB1977">
        <v>0.13587725967592593</v>
      </c>
      <c r="BC1977">
        <v>7</v>
      </c>
      <c r="BD1977">
        <v>29</v>
      </c>
      <c r="BE1977">
        <v>1</v>
      </c>
      <c r="BF1977">
        <v>0</v>
      </c>
      <c r="BG1977" s="1" t="s">
        <v>209</v>
      </c>
      <c r="BH1977" s="1" t="s">
        <v>6892</v>
      </c>
      <c r="BI1977" s="1" t="s">
        <v>6889</v>
      </c>
      <c r="BJ1977" s="1" t="s">
        <v>6893</v>
      </c>
      <c r="BK1977">
        <v>1900</v>
      </c>
      <c r="BL1977">
        <v>2.8</v>
      </c>
      <c r="BM1977" s="5" t="d">
        <v>03:30:00.00000000000079875</v>
      </c>
      <c r="BN1977" s="5" t="d">
        <v>03:59:59.99999999999920125</v>
      </c>
      <c r="BO1977">
        <v>3</v>
      </c>
      <c r="BP1977" t="b">
        <v>0</v>
      </c>
    </row>
    <row r="1978" spans="1:68" x14ac:dyDescent="0.2">
      <c r="A1978" s="1" t="s">
        <v>4121</v>
      </c>
      <c r="B1978" s="1" t="s">
        <v>2842</v>
      </c>
      <c r="C1978" s="2" t="d">
        <v>2026-07-14</v>
      </c>
      <c r="D1978">
        <v>9</v>
      </c>
      <c r="E1978" s="1" t="s">
        <v>61</v>
      </c>
      <c r="F1978">
        <v>6</v>
      </c>
      <c r="G1978">
        <v>10</v>
      </c>
      <c r="H1978">
        <v>9</v>
      </c>
      <c r="I1978">
        <v>0</v>
      </c>
      <c r="J1978">
        <v>1</v>
      </c>
      <c r="K1978">
        <v>675</v>
      </c>
      <c r="L1978">
        <v>0</v>
      </c>
      <c r="M1978" s="1" t="s">
        <v>3512</v>
      </c>
      <c r="N1978" s="1" t="s">
        <v>63</v>
      </c>
      <c r="O1978" s="1" t="s">
        <v>2868</v>
      </c>
      <c r="P1978">
        <v>6</v>
      </c>
      <c r="Q1978">
        <v>675</v>
      </c>
      <c r="R1978">
        <v>3475</v>
      </c>
      <c r="S1978">
        <v>0</v>
      </c>
      <c r="T1978">
        <v>48</v>
      </c>
      <c r="U1978">
        <v>6</v>
      </c>
      <c r="V1978">
        <v>26</v>
      </c>
      <c r="W1978">
        <v>6697.42</v>
      </c>
      <c r="X1978">
        <v>4.333333333333333</v>
      </c>
      <c r="Y1978">
        <v>1116.2366666666667</v>
      </c>
      <c r="Z1978">
        <v>12</v>
      </c>
      <c r="AA1978">
        <v>9.7599496527777791</v>
      </c>
      <c r="AB1978">
        <v>0</v>
      </c>
      <c r="AC1978">
        <v>0</v>
      </c>
      <c r="AD1978">
        <v>0</v>
      </c>
      <c r="AE1978">
        <v>1.1418309767785193</v>
      </c>
      <c r="AF1978">
        <v>0.78055555555555556</v>
      </c>
      <c r="AG1978">
        <v>1.9223865250000001</v>
      </c>
      <c r="AH1978">
        <v>0</v>
      </c>
      <c r="AI1978">
        <v>6.9514520083333338</v>
      </c>
      <c r="AJ1978">
        <v>210</v>
      </c>
      <c r="AK1978">
        <v>36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 s="1" t="s">
        <v>70</v>
      </c>
      <c r="AT1978">
        <v>0</v>
      </c>
      <c r="AU1978">
        <v>6.8509858166666664</v>
      </c>
      <c r="AV1978">
        <v>67.859006666666673</v>
      </c>
      <c r="AW1978">
        <v>4</v>
      </c>
      <c r="AX1978">
        <v>0</v>
      </c>
      <c r="AY1978">
        <v>0</v>
      </c>
      <c r="AZ1978">
        <v>35</v>
      </c>
      <c r="BA1978">
        <v>0.22836619388888887</v>
      </c>
      <c r="BB1978">
        <v>6.2832413580246924E-2</v>
      </c>
      <c r="BC1978">
        <v>4</v>
      </c>
      <c r="BD1978">
        <v>32</v>
      </c>
      <c r="BE1978">
        <v>1</v>
      </c>
      <c r="BF1978">
        <v>0</v>
      </c>
      <c r="BG1978" s="1" t="s">
        <v>66</v>
      </c>
      <c r="BH1978" s="1" t="s">
        <v>6892</v>
      </c>
      <c r="BI1978" s="1" t="s">
        <v>6889</v>
      </c>
      <c r="BJ1978" s="1" t="s">
        <v>6893</v>
      </c>
      <c r="BK1978">
        <v>1900</v>
      </c>
      <c r="BL1978">
        <v>2.8</v>
      </c>
      <c r="BM1978" s="5" t="d">
        <v>03:59:59.99999999999920125</v>
      </c>
      <c r="BN1978" s="5" t="d">
        <v>04:30:00.000</v>
      </c>
      <c r="BO1978">
        <v>4</v>
      </c>
      <c r="BP1978" t="b">
        <v>0</v>
      </c>
    </row>
    <row r="1979" spans="1:68" x14ac:dyDescent="0.2">
      <c r="A1979" s="1" t="s">
        <v>4122</v>
      </c>
      <c r="B1979" s="1" t="s">
        <v>2842</v>
      </c>
      <c r="C1979" s="2" t="d">
        <v>2026-07-14</v>
      </c>
      <c r="D1979">
        <v>10</v>
      </c>
      <c r="E1979" s="1" t="s">
        <v>61</v>
      </c>
      <c r="F1979">
        <v>10</v>
      </c>
      <c r="G1979">
        <v>10</v>
      </c>
      <c r="H1979">
        <v>9</v>
      </c>
      <c r="I1979">
        <v>0</v>
      </c>
      <c r="J1979">
        <v>1</v>
      </c>
      <c r="K1979">
        <v>675</v>
      </c>
      <c r="L1979">
        <v>0</v>
      </c>
      <c r="M1979" s="1" t="s">
        <v>3514</v>
      </c>
      <c r="N1979" s="1" t="s">
        <v>63</v>
      </c>
      <c r="O1979" s="1" t="s">
        <v>2987</v>
      </c>
      <c r="P1979">
        <v>10</v>
      </c>
      <c r="Q1979">
        <v>675</v>
      </c>
      <c r="R1979">
        <v>2800</v>
      </c>
      <c r="S1979">
        <v>0</v>
      </c>
      <c r="T1979">
        <v>48</v>
      </c>
      <c r="U1979">
        <v>10</v>
      </c>
      <c r="V1979">
        <v>41</v>
      </c>
      <c r="W1979">
        <v>8662.86</v>
      </c>
      <c r="X1979">
        <v>4.0999999999999996</v>
      </c>
      <c r="Y1979">
        <v>866.28600000000006</v>
      </c>
      <c r="Z1979">
        <v>12.4</v>
      </c>
      <c r="AA1979">
        <v>10.692443356666667</v>
      </c>
      <c r="AB1979">
        <v>1</v>
      </c>
      <c r="AC1979">
        <v>0.13055318333333332</v>
      </c>
      <c r="AD1979">
        <v>0.23891220999999999</v>
      </c>
      <c r="AE1979">
        <v>1.0603398898270242</v>
      </c>
      <c r="AF1979">
        <v>0.67166666666666663</v>
      </c>
      <c r="AG1979">
        <v>1.9709187616666668</v>
      </c>
      <c r="AH1979">
        <v>0</v>
      </c>
      <c r="AI1979">
        <v>7.7865245916666668</v>
      </c>
      <c r="AJ1979">
        <v>350</v>
      </c>
      <c r="AK1979">
        <v>36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 s="1" t="s">
        <v>65</v>
      </c>
      <c r="AT1979">
        <v>1</v>
      </c>
      <c r="AU1979">
        <v>10.187832616666666</v>
      </c>
      <c r="AV1979">
        <v>101.4819191</v>
      </c>
      <c r="AW1979">
        <v>6</v>
      </c>
      <c r="AX1979">
        <v>0.1</v>
      </c>
      <c r="AY1979">
        <v>0</v>
      </c>
      <c r="AZ1979">
        <v>35</v>
      </c>
      <c r="BA1979">
        <v>0.33959442055555555</v>
      </c>
      <c r="BB1979">
        <v>9.3964739907407405E-2</v>
      </c>
      <c r="BC1979">
        <v>5</v>
      </c>
      <c r="BD1979">
        <v>31</v>
      </c>
      <c r="BE1979">
        <v>1</v>
      </c>
      <c r="BF1979">
        <v>0</v>
      </c>
      <c r="BG1979" s="1" t="s">
        <v>66</v>
      </c>
      <c r="BH1979" s="1" t="s">
        <v>6892</v>
      </c>
      <c r="BI1979" s="1" t="s">
        <v>6889</v>
      </c>
      <c r="BJ1979" s="1" t="s">
        <v>6893</v>
      </c>
      <c r="BK1979">
        <v>1900</v>
      </c>
      <c r="BL1979">
        <v>2.8</v>
      </c>
      <c r="BM1979" s="5" t="d">
        <v>04:30:00.000</v>
      </c>
      <c r="BN1979" s="5" t="d">
        <v>05:00:00.00000000000079875</v>
      </c>
      <c r="BO1979">
        <v>4</v>
      </c>
      <c r="BP1979" t="b">
        <v>0</v>
      </c>
    </row>
    <row r="1980" spans="1:68" x14ac:dyDescent="0.2">
      <c r="A1980" s="1" t="s">
        <v>4123</v>
      </c>
      <c r="B1980" s="1" t="s">
        <v>2842</v>
      </c>
      <c r="C1980" s="2" t="d">
        <v>2026-07-14</v>
      </c>
      <c r="D1980">
        <v>11</v>
      </c>
      <c r="E1980" s="1" t="s">
        <v>61</v>
      </c>
      <c r="F1980">
        <v>10</v>
      </c>
      <c r="G1980">
        <v>10</v>
      </c>
      <c r="H1980">
        <v>9</v>
      </c>
      <c r="I1980">
        <v>0</v>
      </c>
      <c r="J1980">
        <v>1</v>
      </c>
      <c r="K1980">
        <v>675</v>
      </c>
      <c r="L1980">
        <v>0</v>
      </c>
      <c r="M1980" s="1" t="s">
        <v>3516</v>
      </c>
      <c r="N1980" s="1" t="s">
        <v>63</v>
      </c>
      <c r="O1980" s="1" t="s">
        <v>2844</v>
      </c>
      <c r="P1980">
        <v>10</v>
      </c>
      <c r="Q1980">
        <v>675</v>
      </c>
      <c r="R1980">
        <v>2125</v>
      </c>
      <c r="S1980">
        <v>0</v>
      </c>
      <c r="T1980">
        <v>48</v>
      </c>
      <c r="U1980">
        <v>10</v>
      </c>
      <c r="V1980">
        <v>49</v>
      </c>
      <c r="W1980">
        <v>11208.86</v>
      </c>
      <c r="X1980">
        <v>4.9000000000000004</v>
      </c>
      <c r="Y1980">
        <v>1120.886</v>
      </c>
      <c r="Z1980">
        <v>12</v>
      </c>
      <c r="AA1980">
        <v>10.158499340000001</v>
      </c>
      <c r="AB1980">
        <v>0</v>
      </c>
      <c r="AC1980">
        <v>0</v>
      </c>
      <c r="AD1980">
        <v>0.36506308499999995</v>
      </c>
      <c r="AE1980">
        <v>1.3953796391467208</v>
      </c>
      <c r="AF1980">
        <v>0.48999999999999994</v>
      </c>
      <c r="AG1980">
        <v>2.2504427183333333</v>
      </c>
      <c r="AH1980">
        <v>0</v>
      </c>
      <c r="AI1980">
        <v>7.1197232750000001</v>
      </c>
      <c r="AJ1980">
        <v>350</v>
      </c>
      <c r="AK1980">
        <v>36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 s="1" t="s">
        <v>70</v>
      </c>
      <c r="AT1980">
        <v>0</v>
      </c>
      <c r="AU1980">
        <v>14.277211299999999</v>
      </c>
      <c r="AV1980">
        <v>102.91666649999999</v>
      </c>
      <c r="AW1980">
        <v>6</v>
      </c>
      <c r="AX1980">
        <v>0</v>
      </c>
      <c r="AY1980">
        <v>0</v>
      </c>
      <c r="AZ1980">
        <v>35</v>
      </c>
      <c r="BA1980">
        <v>0.47590704333333333</v>
      </c>
      <c r="BB1980">
        <v>9.5293209722222216E-2</v>
      </c>
      <c r="BC1980">
        <v>5</v>
      </c>
      <c r="BD1980">
        <v>31</v>
      </c>
      <c r="BE1980">
        <v>1</v>
      </c>
      <c r="BF1980">
        <v>0</v>
      </c>
      <c r="BG1980" s="1" t="s">
        <v>66</v>
      </c>
      <c r="BH1980" s="1" t="s">
        <v>6892</v>
      </c>
      <c r="BI1980" s="1" t="s">
        <v>6889</v>
      </c>
      <c r="BJ1980" s="1" t="s">
        <v>6893</v>
      </c>
      <c r="BK1980">
        <v>1900</v>
      </c>
      <c r="BL1980">
        <v>2.8</v>
      </c>
      <c r="BM1980" s="5" t="d">
        <v>05:00:00.00000000000079875</v>
      </c>
      <c r="BN1980" s="5" t="d">
        <v>05:29:59.99999999999920125</v>
      </c>
      <c r="BO1980">
        <v>5</v>
      </c>
      <c r="BP1980" t="b">
        <v>0</v>
      </c>
    </row>
    <row r="1981" spans="1:68" x14ac:dyDescent="0.2">
      <c r="A1981" s="1" t="s">
        <v>4124</v>
      </c>
      <c r="B1981" s="1" t="s">
        <v>2842</v>
      </c>
      <c r="C1981" s="2" t="d">
        <v>2026-07-14</v>
      </c>
      <c r="D1981">
        <v>12</v>
      </c>
      <c r="E1981" s="1" t="s">
        <v>61</v>
      </c>
      <c r="F1981">
        <v>14</v>
      </c>
      <c r="G1981">
        <v>10</v>
      </c>
      <c r="H1981">
        <v>9</v>
      </c>
      <c r="I1981">
        <v>0</v>
      </c>
      <c r="J1981">
        <v>1</v>
      </c>
      <c r="K1981">
        <v>675</v>
      </c>
      <c r="L1981">
        <v>0</v>
      </c>
      <c r="M1981" s="1" t="s">
        <v>3518</v>
      </c>
      <c r="N1981" s="1" t="s">
        <v>63</v>
      </c>
      <c r="O1981" s="1" t="s">
        <v>2847</v>
      </c>
      <c r="P1981">
        <v>14</v>
      </c>
      <c r="Q1981">
        <v>675</v>
      </c>
      <c r="R1981">
        <v>1450</v>
      </c>
      <c r="S1981">
        <v>0</v>
      </c>
      <c r="T1981">
        <v>48</v>
      </c>
      <c r="U1981">
        <v>14</v>
      </c>
      <c r="V1981">
        <v>70</v>
      </c>
      <c r="W1981">
        <v>16124.83</v>
      </c>
      <c r="X1981">
        <v>5</v>
      </c>
      <c r="Y1981">
        <v>1151.7735714285714</v>
      </c>
      <c r="Z1981">
        <v>12.428571428571429</v>
      </c>
      <c r="AA1981">
        <v>10.59587176547619</v>
      </c>
      <c r="AB1981">
        <v>1</v>
      </c>
      <c r="AC1981">
        <v>0.21643458452380951</v>
      </c>
      <c r="AD1981">
        <v>0.69913964761904757</v>
      </c>
      <c r="AE1981">
        <v>1.2725285235780979</v>
      </c>
      <c r="AF1981">
        <v>0.67261904761904756</v>
      </c>
      <c r="AG1981">
        <v>2.6442872166666667</v>
      </c>
      <c r="AH1981">
        <v>0</v>
      </c>
      <c r="AI1981">
        <v>7.0563464476190481</v>
      </c>
      <c r="AJ1981">
        <v>490</v>
      </c>
      <c r="AK1981">
        <v>36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 s="1" t="s">
        <v>65</v>
      </c>
      <c r="AT1981">
        <v>1</v>
      </c>
      <c r="AU1981">
        <v>17.907550449999999</v>
      </c>
      <c r="AV1981">
        <v>147.82535746666667</v>
      </c>
      <c r="AW1981">
        <v>10</v>
      </c>
      <c r="AX1981">
        <v>7.1428571428571425E-2</v>
      </c>
      <c r="AY1981">
        <v>0</v>
      </c>
      <c r="AZ1981">
        <v>35</v>
      </c>
      <c r="BA1981">
        <v>0.59691834833333324</v>
      </c>
      <c r="BB1981">
        <v>0.13687533098765434</v>
      </c>
      <c r="BC1981">
        <v>8</v>
      </c>
      <c r="BD1981">
        <v>28</v>
      </c>
      <c r="BE1981">
        <v>1</v>
      </c>
      <c r="BF1981">
        <v>0</v>
      </c>
      <c r="BG1981" s="1" t="s">
        <v>66</v>
      </c>
      <c r="BH1981" s="1" t="s">
        <v>6892</v>
      </c>
      <c r="BI1981" s="1" t="s">
        <v>6889</v>
      </c>
      <c r="BJ1981" s="1" t="s">
        <v>6893</v>
      </c>
      <c r="BK1981">
        <v>1900</v>
      </c>
      <c r="BL1981">
        <v>2.8</v>
      </c>
      <c r="BM1981" s="5" t="d">
        <v>05:29:59.99999999999920125</v>
      </c>
      <c r="BN1981" s="5" t="d">
        <v>06:00:00.000</v>
      </c>
      <c r="BO1981">
        <v>5</v>
      </c>
      <c r="BP1981" t="b">
        <v>0</v>
      </c>
    </row>
    <row r="1982" spans="1:68" x14ac:dyDescent="0.2">
      <c r="A1982" s="1" t="s">
        <v>4125</v>
      </c>
      <c r="B1982" s="1" t="s">
        <v>2842</v>
      </c>
      <c r="C1982" s="2" t="d">
        <v>2026-07-14</v>
      </c>
      <c r="D1982">
        <v>13</v>
      </c>
      <c r="E1982" s="1" t="s">
        <v>95</v>
      </c>
      <c r="F1982">
        <v>12</v>
      </c>
      <c r="G1982">
        <v>10</v>
      </c>
      <c r="H1982">
        <v>3</v>
      </c>
      <c r="I1982">
        <v>2</v>
      </c>
      <c r="J1982">
        <v>5</v>
      </c>
      <c r="K1982">
        <v>225</v>
      </c>
      <c r="L1982">
        <v>1</v>
      </c>
      <c r="M1982" s="1" t="s">
        <v>3520</v>
      </c>
      <c r="N1982" s="1" t="s">
        <v>3086</v>
      </c>
      <c r="O1982" s="1" t="s">
        <v>3110</v>
      </c>
      <c r="P1982">
        <v>2.4</v>
      </c>
      <c r="Q1982">
        <v>225</v>
      </c>
      <c r="R1982">
        <v>1225</v>
      </c>
      <c r="S1982">
        <v>1</v>
      </c>
      <c r="T1982">
        <v>47</v>
      </c>
      <c r="U1982">
        <v>12</v>
      </c>
      <c r="V1982">
        <v>74</v>
      </c>
      <c r="W1982">
        <v>19365.12</v>
      </c>
      <c r="X1982">
        <v>6.166666666666667</v>
      </c>
      <c r="Y1982">
        <v>1613.76</v>
      </c>
      <c r="Z1982">
        <v>12.083333333333334</v>
      </c>
      <c r="AA1982">
        <v>9.2705094027777779</v>
      </c>
      <c r="AB1982">
        <v>1</v>
      </c>
      <c r="AC1982">
        <v>1.1928484722222224E-2</v>
      </c>
      <c r="AD1982">
        <v>0</v>
      </c>
      <c r="AE1982">
        <v>1.6092091074634194</v>
      </c>
      <c r="AF1982">
        <v>0.44444444444444442</v>
      </c>
      <c r="AG1982">
        <v>2.0536535430555554</v>
      </c>
      <c r="AH1982">
        <v>0</v>
      </c>
      <c r="AI1982">
        <v>6.4390780750000003</v>
      </c>
      <c r="AJ1982">
        <v>420</v>
      </c>
      <c r="AK1982">
        <v>36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 s="1" t="s">
        <v>65</v>
      </c>
      <c r="AT1982">
        <v>1</v>
      </c>
      <c r="AU1982">
        <v>18.078062733333333</v>
      </c>
      <c r="AV1982">
        <v>140.96909553333333</v>
      </c>
      <c r="AW1982">
        <v>9</v>
      </c>
      <c r="AX1982">
        <v>8.3333333333333329E-2</v>
      </c>
      <c r="AY1982">
        <v>0</v>
      </c>
      <c r="AZ1982">
        <v>35</v>
      </c>
      <c r="BA1982">
        <v>0.12052041822222222</v>
      </c>
      <c r="BB1982">
        <v>0.13052694030864198</v>
      </c>
      <c r="BC1982">
        <v>7</v>
      </c>
      <c r="BD1982">
        <v>29</v>
      </c>
      <c r="BE1982">
        <v>1</v>
      </c>
      <c r="BF1982">
        <v>4</v>
      </c>
      <c r="BG1982" s="1" t="s">
        <v>99</v>
      </c>
      <c r="BH1982" s="1" t="s">
        <v>6892</v>
      </c>
      <c r="BI1982" s="1" t="s">
        <v>6889</v>
      </c>
      <c r="BJ1982" s="1" t="s">
        <v>6893</v>
      </c>
      <c r="BK1982">
        <v>1900</v>
      </c>
      <c r="BL1982">
        <v>2.8</v>
      </c>
      <c r="BM1982" s="5" t="d">
        <v>06:00:00.000</v>
      </c>
      <c r="BN1982" s="5" t="d">
        <v>06:29:59.9999999999984025</v>
      </c>
      <c r="BO1982">
        <v>6</v>
      </c>
      <c r="BP1982" t="b">
        <v>0</v>
      </c>
    </row>
    <row r="1983" spans="1:68" x14ac:dyDescent="0.2">
      <c r="A1983" s="1" t="s">
        <v>4126</v>
      </c>
      <c r="B1983" s="1" t="s">
        <v>2842</v>
      </c>
      <c r="C1983" s="2" t="d">
        <v>2026-07-14</v>
      </c>
      <c r="D1983">
        <v>14</v>
      </c>
      <c r="E1983" s="1" t="s">
        <v>95</v>
      </c>
      <c r="F1983">
        <v>19</v>
      </c>
      <c r="G1983">
        <v>10</v>
      </c>
      <c r="H1983">
        <v>3</v>
      </c>
      <c r="I1983">
        <v>2</v>
      </c>
      <c r="J1983">
        <v>5</v>
      </c>
      <c r="K1983">
        <v>225</v>
      </c>
      <c r="L1983">
        <v>1</v>
      </c>
      <c r="M1983" s="1" t="s">
        <v>3522</v>
      </c>
      <c r="N1983" s="1" t="s">
        <v>2875</v>
      </c>
      <c r="O1983" s="1" t="s">
        <v>3113</v>
      </c>
      <c r="P1983">
        <v>3.8</v>
      </c>
      <c r="Q1983">
        <v>225</v>
      </c>
      <c r="R1983">
        <v>1000</v>
      </c>
      <c r="S1983">
        <v>1</v>
      </c>
      <c r="T1983">
        <v>46</v>
      </c>
      <c r="U1983">
        <v>19</v>
      </c>
      <c r="V1983">
        <v>86</v>
      </c>
      <c r="W1983">
        <v>16655.55</v>
      </c>
      <c r="X1983">
        <v>4.5263157894736841</v>
      </c>
      <c r="Y1983">
        <v>876.60789473684201</v>
      </c>
      <c r="Z1983">
        <v>11.894736842105264</v>
      </c>
      <c r="AA1983">
        <v>9.6911037096491217</v>
      </c>
      <c r="AB1983">
        <v>0</v>
      </c>
      <c r="AC1983">
        <v>0</v>
      </c>
      <c r="AD1983">
        <v>0</v>
      </c>
      <c r="AE1983">
        <v>1.2764303685021925</v>
      </c>
      <c r="AF1983">
        <v>0.69649122807017538</v>
      </c>
      <c r="AG1983">
        <v>1.9729215894736842</v>
      </c>
      <c r="AH1983">
        <v>0</v>
      </c>
      <c r="AI1983">
        <v>6.6839715885964912</v>
      </c>
      <c r="AJ1983">
        <v>665</v>
      </c>
      <c r="AK1983">
        <v>36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 s="1" t="s">
        <v>70</v>
      </c>
      <c r="AT1983">
        <v>0</v>
      </c>
      <c r="AU1983">
        <v>25.484623316666667</v>
      </c>
      <c r="AV1983">
        <v>144.99503948333333</v>
      </c>
      <c r="AW1983">
        <v>9</v>
      </c>
      <c r="AX1983">
        <v>0</v>
      </c>
      <c r="AY1983">
        <v>0</v>
      </c>
      <c r="AZ1983">
        <v>35</v>
      </c>
      <c r="BA1983">
        <v>0.16989748877777777</v>
      </c>
      <c r="BB1983">
        <v>0.13425466618827159</v>
      </c>
      <c r="BC1983">
        <v>7</v>
      </c>
      <c r="BD1983">
        <v>29</v>
      </c>
      <c r="BE1983">
        <v>2</v>
      </c>
      <c r="BF1983">
        <v>3</v>
      </c>
      <c r="BG1983" s="1" t="s">
        <v>99</v>
      </c>
      <c r="BH1983" s="1" t="s">
        <v>6892</v>
      </c>
      <c r="BI1983" s="1" t="s">
        <v>6889</v>
      </c>
      <c r="BJ1983" s="1" t="s">
        <v>6893</v>
      </c>
      <c r="BK1983">
        <v>1900</v>
      </c>
      <c r="BL1983">
        <v>2.8</v>
      </c>
      <c r="BM1983" s="5" t="d">
        <v>06:29:59.9999999999984025</v>
      </c>
      <c r="BN1983" s="5" t="d">
        <v>07:00:00.0000000000015975</v>
      </c>
      <c r="BO1983">
        <v>6</v>
      </c>
      <c r="BP1983" t="b">
        <v>0</v>
      </c>
    </row>
    <row r="1984" spans="1:68" x14ac:dyDescent="0.2">
      <c r="A1984" s="1" t="s">
        <v>4127</v>
      </c>
      <c r="B1984" s="1" t="s">
        <v>2842</v>
      </c>
      <c r="C1984" s="2" t="d">
        <v>2026-07-14</v>
      </c>
      <c r="D1984">
        <v>15</v>
      </c>
      <c r="E1984" s="1" t="s">
        <v>95</v>
      </c>
      <c r="F1984">
        <v>27</v>
      </c>
      <c r="G1984">
        <v>10</v>
      </c>
      <c r="H1984">
        <v>3</v>
      </c>
      <c r="I1984">
        <v>2</v>
      </c>
      <c r="J1984">
        <v>5</v>
      </c>
      <c r="K1984">
        <v>225</v>
      </c>
      <c r="L1984">
        <v>1</v>
      </c>
      <c r="M1984" s="1" t="s">
        <v>2878</v>
      </c>
      <c r="N1984" s="1" t="s">
        <v>2968</v>
      </c>
      <c r="O1984" s="1" t="s">
        <v>3116</v>
      </c>
      <c r="P1984">
        <v>5.4</v>
      </c>
      <c r="Q1984">
        <v>225</v>
      </c>
      <c r="R1984">
        <v>775</v>
      </c>
      <c r="S1984">
        <v>1</v>
      </c>
      <c r="T1984">
        <v>45</v>
      </c>
      <c r="U1984">
        <v>27</v>
      </c>
      <c r="V1984">
        <v>133</v>
      </c>
      <c r="W1984">
        <v>26868.47</v>
      </c>
      <c r="X1984">
        <v>4.9259259259259256</v>
      </c>
      <c r="Y1984">
        <v>995.1285185185186</v>
      </c>
      <c r="Z1984">
        <v>12.074074074074074</v>
      </c>
      <c r="AA1984">
        <v>9.7275174950617291</v>
      </c>
      <c r="AB1984">
        <v>1</v>
      </c>
      <c r="AC1984">
        <v>5.5734290123456969E-3</v>
      </c>
      <c r="AD1984">
        <v>0</v>
      </c>
      <c r="AE1984">
        <v>1.3060225293659007</v>
      </c>
      <c r="AF1984">
        <v>0.6</v>
      </c>
      <c r="AG1984">
        <v>1.9060225203703705</v>
      </c>
      <c r="AH1984">
        <v>0</v>
      </c>
      <c r="AI1984">
        <v>6.9603838543209875</v>
      </c>
      <c r="AJ1984">
        <v>945</v>
      </c>
      <c r="AK1984">
        <v>36</v>
      </c>
      <c r="AL1984">
        <v>3</v>
      </c>
      <c r="AM1984">
        <v>3</v>
      </c>
      <c r="AN1984">
        <v>3</v>
      </c>
      <c r="AO1984">
        <v>0</v>
      </c>
      <c r="AP1984">
        <v>0</v>
      </c>
      <c r="AQ1984">
        <v>0</v>
      </c>
      <c r="AR1984">
        <v>1055.6500000000001</v>
      </c>
      <c r="AS1984" s="1" t="s">
        <v>65</v>
      </c>
      <c r="AT1984">
        <v>1</v>
      </c>
      <c r="AU1984">
        <v>35.262608049999997</v>
      </c>
      <c r="AV1984">
        <v>280.22341176666669</v>
      </c>
      <c r="AW1984">
        <v>18</v>
      </c>
      <c r="AX1984">
        <v>3.7037037037037035E-2</v>
      </c>
      <c r="AY1984">
        <v>0.1111111111111111</v>
      </c>
      <c r="AZ1984">
        <v>35</v>
      </c>
      <c r="BA1984">
        <v>0.23508405366666665</v>
      </c>
      <c r="BB1984">
        <v>0.25946612200617286</v>
      </c>
      <c r="BC1984">
        <v>14</v>
      </c>
      <c r="BD1984">
        <v>22</v>
      </c>
      <c r="BE1984">
        <v>2</v>
      </c>
      <c r="BF1984">
        <v>3</v>
      </c>
      <c r="BG1984" s="1" t="s">
        <v>99</v>
      </c>
      <c r="BH1984" s="1" t="s">
        <v>6892</v>
      </c>
      <c r="BI1984" s="1" t="s">
        <v>6889</v>
      </c>
      <c r="BJ1984" s="1" t="s">
        <v>6893</v>
      </c>
      <c r="BK1984">
        <v>1900</v>
      </c>
      <c r="BL1984">
        <v>2.8</v>
      </c>
      <c r="BM1984" s="5" t="d">
        <v>07:00:00.0000000000015975</v>
      </c>
      <c r="BN1984" s="5" t="d">
        <v>07:30:00.000</v>
      </c>
      <c r="BO1984">
        <v>7</v>
      </c>
      <c r="BP1984" t="b">
        <v>0</v>
      </c>
    </row>
    <row r="1985" spans="1:68" x14ac:dyDescent="0.2">
      <c r="A1985" s="1" t="s">
        <v>4128</v>
      </c>
      <c r="B1985" s="1" t="s">
        <v>2842</v>
      </c>
      <c r="C1985" s="2" t="d">
        <v>2026-07-14</v>
      </c>
      <c r="D1985">
        <v>16</v>
      </c>
      <c r="E1985" s="1" t="s">
        <v>95</v>
      </c>
      <c r="F1985">
        <v>52</v>
      </c>
      <c r="G1985">
        <v>10</v>
      </c>
      <c r="H1985">
        <v>3</v>
      </c>
      <c r="I1985">
        <v>2</v>
      </c>
      <c r="J1985">
        <v>5</v>
      </c>
      <c r="K1985">
        <v>225</v>
      </c>
      <c r="L1985">
        <v>1</v>
      </c>
      <c r="M1985" s="1" t="s">
        <v>2882</v>
      </c>
      <c r="N1985" s="1" t="s">
        <v>2997</v>
      </c>
      <c r="O1985" s="1" t="s">
        <v>3525</v>
      </c>
      <c r="P1985">
        <v>10.4</v>
      </c>
      <c r="Q1985">
        <v>225</v>
      </c>
      <c r="R1985">
        <v>550</v>
      </c>
      <c r="S1985">
        <v>1</v>
      </c>
      <c r="T1985">
        <v>44</v>
      </c>
      <c r="U1985">
        <v>52</v>
      </c>
      <c r="V1985">
        <v>259</v>
      </c>
      <c r="W1985">
        <v>57740.659999999996</v>
      </c>
      <c r="X1985">
        <v>4.9807692307692308</v>
      </c>
      <c r="Y1985">
        <v>1110.3973076923075</v>
      </c>
      <c r="Z1985">
        <v>12.807692307692308</v>
      </c>
      <c r="AA1985">
        <v>10.309343048717949</v>
      </c>
      <c r="AB1985">
        <v>2</v>
      </c>
      <c r="AC1985">
        <v>0.10547408173076923</v>
      </c>
      <c r="AD1985">
        <v>0.14912981506410256</v>
      </c>
      <c r="AE1985">
        <v>1.314962585309883</v>
      </c>
      <c r="AF1985">
        <v>0.60801282051282057</v>
      </c>
      <c r="AG1985">
        <v>2.0721052141025642</v>
      </c>
      <c r="AH1985">
        <v>0</v>
      </c>
      <c r="AI1985">
        <v>7.2263403894230773</v>
      </c>
      <c r="AJ1985">
        <v>1820</v>
      </c>
      <c r="AK1985">
        <v>36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 s="1" t="s">
        <v>125</v>
      </c>
      <c r="AT1985">
        <v>1</v>
      </c>
      <c r="AU1985">
        <v>67.0006159</v>
      </c>
      <c r="AV1985">
        <v>419.26652106666666</v>
      </c>
      <c r="AW1985">
        <v>28</v>
      </c>
      <c r="AX1985">
        <v>3.8461538461538464E-2</v>
      </c>
      <c r="AY1985">
        <v>0</v>
      </c>
      <c r="AZ1985">
        <v>35</v>
      </c>
      <c r="BA1985">
        <v>0.44667077266666666</v>
      </c>
      <c r="BB1985">
        <v>0.38820974172839506</v>
      </c>
      <c r="BC1985">
        <v>20</v>
      </c>
      <c r="BD1985">
        <v>16</v>
      </c>
      <c r="BE1985">
        <v>4</v>
      </c>
      <c r="BF1985">
        <v>1</v>
      </c>
      <c r="BG1985" s="1" t="s">
        <v>99</v>
      </c>
      <c r="BH1985" s="1" t="s">
        <v>6892</v>
      </c>
      <c r="BI1985" s="1" t="s">
        <v>6889</v>
      </c>
      <c r="BJ1985" s="1" t="s">
        <v>6893</v>
      </c>
      <c r="BK1985">
        <v>1900</v>
      </c>
      <c r="BL1985">
        <v>2.8</v>
      </c>
      <c r="BM1985" s="5" t="d">
        <v>07:30:00.000</v>
      </c>
      <c r="BN1985" s="5" t="d">
        <v>07:59:59.9999999999984025</v>
      </c>
      <c r="BO1985">
        <v>7</v>
      </c>
      <c r="BP1985" t="b">
        <v>0</v>
      </c>
    </row>
    <row r="1986" spans="1:68" x14ac:dyDescent="0.2">
      <c r="A1986" s="1" t="s">
        <v>4129</v>
      </c>
      <c r="B1986" s="1" t="s">
        <v>2842</v>
      </c>
      <c r="C1986" s="2" t="d">
        <v>2026-07-14</v>
      </c>
      <c r="D1986">
        <v>17</v>
      </c>
      <c r="E1986" s="1" t="s">
        <v>95</v>
      </c>
      <c r="F1986">
        <v>48</v>
      </c>
      <c r="G1986">
        <v>17</v>
      </c>
      <c r="H1986">
        <v>3</v>
      </c>
      <c r="I1986">
        <v>2</v>
      </c>
      <c r="J1986">
        <v>12</v>
      </c>
      <c r="K1986">
        <v>225</v>
      </c>
      <c r="L1986">
        <v>1</v>
      </c>
      <c r="M1986" s="1" t="s">
        <v>4130</v>
      </c>
      <c r="N1986" s="1" t="s">
        <v>3724</v>
      </c>
      <c r="O1986" s="1" t="s">
        <v>4131</v>
      </c>
      <c r="P1986">
        <v>4</v>
      </c>
      <c r="Q1986">
        <v>225</v>
      </c>
      <c r="R1986">
        <v>325</v>
      </c>
      <c r="S1986">
        <v>1</v>
      </c>
      <c r="T1986">
        <v>43</v>
      </c>
      <c r="U1986">
        <v>48</v>
      </c>
      <c r="V1986">
        <v>245</v>
      </c>
      <c r="W1986">
        <v>56071.5</v>
      </c>
      <c r="X1986">
        <v>5.104166666666667</v>
      </c>
      <c r="Y1986">
        <v>1168.15625</v>
      </c>
      <c r="Z1986">
        <v>11.854166666666666</v>
      </c>
      <c r="AA1986">
        <v>9.6065718461805556</v>
      </c>
      <c r="AB1986">
        <v>4</v>
      </c>
      <c r="AC1986">
        <v>4.6815934374999979E-2</v>
      </c>
      <c r="AD1986">
        <v>0</v>
      </c>
      <c r="AE1986">
        <v>1.3309957233810021</v>
      </c>
      <c r="AF1986">
        <v>0.62847222222222221</v>
      </c>
      <c r="AG1986">
        <v>1.9594679375000001</v>
      </c>
      <c r="AH1986">
        <v>0</v>
      </c>
      <c r="AI1986">
        <v>6.723840012847222</v>
      </c>
      <c r="AJ1986">
        <v>1680</v>
      </c>
      <c r="AK1986">
        <v>65</v>
      </c>
      <c r="AL1986">
        <v>1</v>
      </c>
      <c r="AM1986">
        <v>1</v>
      </c>
      <c r="AN1986">
        <v>0</v>
      </c>
      <c r="AO1986">
        <v>0</v>
      </c>
      <c r="AP1986">
        <v>1</v>
      </c>
      <c r="AQ1986">
        <v>0</v>
      </c>
      <c r="AR1986">
        <v>452.12</v>
      </c>
      <c r="AS1986" s="1" t="s">
        <v>65</v>
      </c>
      <c r="AT1986">
        <v>4</v>
      </c>
      <c r="AU1986">
        <v>64.178627983333328</v>
      </c>
      <c r="AV1986">
        <v>653.61718340000004</v>
      </c>
      <c r="AW1986">
        <v>46</v>
      </c>
      <c r="AX1986">
        <v>8.3333333333333329E-2</v>
      </c>
      <c r="AY1986">
        <v>2.0833333333333332E-2</v>
      </c>
      <c r="AZ1986">
        <v>35</v>
      </c>
      <c r="BA1986">
        <v>0.17827396662037034</v>
      </c>
      <c r="BB1986">
        <v>0.33518829917948723</v>
      </c>
      <c r="BC1986">
        <v>32</v>
      </c>
      <c r="BD1986">
        <v>33</v>
      </c>
      <c r="BE1986">
        <v>4</v>
      </c>
      <c r="BF1986">
        <v>8</v>
      </c>
      <c r="BG1986" s="1" t="s">
        <v>99</v>
      </c>
      <c r="BH1986" s="1" t="s">
        <v>6892</v>
      </c>
      <c r="BI1986" s="1" t="s">
        <v>6889</v>
      </c>
      <c r="BJ1986" s="1" t="s">
        <v>6893</v>
      </c>
      <c r="BK1986">
        <v>1900</v>
      </c>
      <c r="BL1986">
        <v>2.8</v>
      </c>
      <c r="BM1986" s="5" t="d">
        <v>07:59:59.9999999999984025</v>
      </c>
      <c r="BN1986" s="5" t="d">
        <v>08:30:00.0000000000015975</v>
      </c>
      <c r="BO1986">
        <v>8</v>
      </c>
      <c r="BP1986" t="b">
        <v>0</v>
      </c>
    </row>
    <row r="1987" spans="1:68" x14ac:dyDescent="0.2">
      <c r="A1987" s="1" t="s">
        <v>4132</v>
      </c>
      <c r="B1987" s="1" t="s">
        <v>2842</v>
      </c>
      <c r="C1987" s="2" t="d">
        <v>2026-07-14</v>
      </c>
      <c r="D1987">
        <v>18</v>
      </c>
      <c r="E1987" s="1" t="s">
        <v>95</v>
      </c>
      <c r="F1987">
        <v>45</v>
      </c>
      <c r="G1987">
        <v>17</v>
      </c>
      <c r="H1987">
        <v>3</v>
      </c>
      <c r="I1987">
        <v>2</v>
      </c>
      <c r="J1987">
        <v>12</v>
      </c>
      <c r="K1987">
        <v>225</v>
      </c>
      <c r="L1987">
        <v>1</v>
      </c>
      <c r="M1987" s="1" t="s">
        <v>3430</v>
      </c>
      <c r="N1987" s="1" t="s">
        <v>3008</v>
      </c>
      <c r="O1987" s="1" t="s">
        <v>4133</v>
      </c>
      <c r="P1987">
        <v>3.75</v>
      </c>
      <c r="Q1987">
        <v>225</v>
      </c>
      <c r="R1987">
        <v>100</v>
      </c>
      <c r="S1987">
        <v>1</v>
      </c>
      <c r="T1987">
        <v>42</v>
      </c>
      <c r="U1987">
        <v>45</v>
      </c>
      <c r="V1987">
        <v>212</v>
      </c>
      <c r="W1987">
        <v>51895.46</v>
      </c>
      <c r="X1987">
        <v>4.7111111111111112</v>
      </c>
      <c r="Y1987">
        <v>1153.2324444444444</v>
      </c>
      <c r="Z1987">
        <v>12.2</v>
      </c>
      <c r="AA1987">
        <v>9.8515487085185196</v>
      </c>
      <c r="AB1987">
        <v>2</v>
      </c>
      <c r="AC1987">
        <v>2.0168331851851837E-2</v>
      </c>
      <c r="AD1987">
        <v>0</v>
      </c>
      <c r="AE1987">
        <v>1.2619768048921538</v>
      </c>
      <c r="AF1987">
        <v>0.66629629629629628</v>
      </c>
      <c r="AG1987">
        <v>1.9282730925925926</v>
      </c>
      <c r="AH1987">
        <v>0</v>
      </c>
      <c r="AI1987">
        <v>7.0406830155555555</v>
      </c>
      <c r="AJ1987">
        <v>1575</v>
      </c>
      <c r="AK1987">
        <v>68</v>
      </c>
      <c r="AL1987">
        <v>3</v>
      </c>
      <c r="AM1987">
        <v>3</v>
      </c>
      <c r="AN1987">
        <v>2</v>
      </c>
      <c r="AO1987">
        <v>1</v>
      </c>
      <c r="AP1987">
        <v>0</v>
      </c>
      <c r="AQ1987">
        <v>0</v>
      </c>
      <c r="AR1987">
        <v>642.34</v>
      </c>
      <c r="AS1987" s="1" t="s">
        <v>65</v>
      </c>
      <c r="AT1987">
        <v>2</v>
      </c>
      <c r="AU1987">
        <v>56.3476991</v>
      </c>
      <c r="AV1987">
        <v>379.18155066666668</v>
      </c>
      <c r="AW1987">
        <v>27</v>
      </c>
      <c r="AX1987">
        <v>4.4444444444444446E-2</v>
      </c>
      <c r="AY1987">
        <v>6.6666666666666666E-2</v>
      </c>
      <c r="AZ1987">
        <v>35</v>
      </c>
      <c r="BA1987">
        <v>0.15652138638888888</v>
      </c>
      <c r="BB1987">
        <v>0.18587330915032679</v>
      </c>
      <c r="BC1987">
        <v>19</v>
      </c>
      <c r="BD1987">
        <v>49</v>
      </c>
      <c r="BE1987">
        <v>3</v>
      </c>
      <c r="BF1987">
        <v>9</v>
      </c>
      <c r="BG1987" s="1" t="s">
        <v>99</v>
      </c>
      <c r="BH1987" s="1" t="s">
        <v>6892</v>
      </c>
      <c r="BI1987" s="1" t="s">
        <v>6889</v>
      </c>
      <c r="BJ1987" s="1" t="s">
        <v>6893</v>
      </c>
      <c r="BK1987">
        <v>1900</v>
      </c>
      <c r="BL1987">
        <v>2.8</v>
      </c>
      <c r="BM1987" s="5" t="d">
        <v>08:30:00.0000000000015975</v>
      </c>
      <c r="BN1987" s="5" t="d">
        <v>09:00:00.000</v>
      </c>
      <c r="BO1987">
        <v>8</v>
      </c>
      <c r="BP1987" t="b">
        <v>0</v>
      </c>
    </row>
    <row r="1988" spans="1:68" x14ac:dyDescent="0.2">
      <c r="A1988" s="1" t="s">
        <v>4134</v>
      </c>
      <c r="B1988" s="1" t="s">
        <v>2842</v>
      </c>
      <c r="C1988" s="2" t="d">
        <v>2026-07-14</v>
      </c>
      <c r="D1988">
        <v>19</v>
      </c>
      <c r="E1988" s="1" t="s">
        <v>95</v>
      </c>
      <c r="F1988">
        <v>47</v>
      </c>
      <c r="G1988">
        <v>7</v>
      </c>
      <c r="H1988">
        <v>0</v>
      </c>
      <c r="I1988">
        <v>2</v>
      </c>
      <c r="J1988">
        <v>5</v>
      </c>
      <c r="K1988">
        <v>0</v>
      </c>
      <c r="L1988">
        <v>1</v>
      </c>
      <c r="M1988" s="1" t="s">
        <v>63</v>
      </c>
      <c r="N1988" s="1" t="s">
        <v>3361</v>
      </c>
      <c r="O1988" s="1" t="s">
        <v>4135</v>
      </c>
      <c r="P1988">
        <v>9.4</v>
      </c>
      <c r="Q1988">
        <v>0</v>
      </c>
      <c r="R1988">
        <v>100</v>
      </c>
      <c r="S1988">
        <v>1</v>
      </c>
      <c r="T1988">
        <v>41</v>
      </c>
      <c r="U1988">
        <v>47</v>
      </c>
      <c r="V1988">
        <v>237</v>
      </c>
      <c r="W1988">
        <v>51349.15</v>
      </c>
      <c r="X1988">
        <v>5.042553191489362</v>
      </c>
      <c r="Y1988">
        <v>1092.5351063829787</v>
      </c>
      <c r="Z1988">
        <v>13.085106382978724</v>
      </c>
      <c r="AA1988">
        <v>9.9423697514184397</v>
      </c>
      <c r="AB1988">
        <v>1</v>
      </c>
      <c r="AC1988">
        <v>1.1663134751772851E-3</v>
      </c>
      <c r="AD1988">
        <v>0</v>
      </c>
      <c r="AE1988">
        <v>1.3224242861096176</v>
      </c>
      <c r="AF1988">
        <v>0.65602836879432624</v>
      </c>
      <c r="AG1988">
        <v>1.9784526457446809</v>
      </c>
      <c r="AH1988">
        <v>0</v>
      </c>
      <c r="AI1988">
        <v>7.089803620567376</v>
      </c>
      <c r="AJ1988">
        <v>1645</v>
      </c>
      <c r="AK1988">
        <v>32</v>
      </c>
      <c r="AL1988">
        <v>2</v>
      </c>
      <c r="AM1988">
        <v>2</v>
      </c>
      <c r="AN1988">
        <v>0</v>
      </c>
      <c r="AO1988">
        <v>1</v>
      </c>
      <c r="AP1988">
        <v>1</v>
      </c>
      <c r="AQ1988">
        <v>0</v>
      </c>
      <c r="AR1988">
        <v>131.87</v>
      </c>
      <c r="AS1988" s="1" t="s">
        <v>125</v>
      </c>
      <c r="AT1988">
        <v>1</v>
      </c>
      <c r="AU1988">
        <v>62.910700666666663</v>
      </c>
      <c r="AV1988">
        <v>542.82091076666666</v>
      </c>
      <c r="AW1988">
        <v>39</v>
      </c>
      <c r="AX1988">
        <v>2.1276595744680851E-2</v>
      </c>
      <c r="AY1988">
        <v>4.2553191489361701E-2</v>
      </c>
      <c r="AZ1988">
        <v>35</v>
      </c>
      <c r="BA1988">
        <v>0.41940467111111107</v>
      </c>
      <c r="BB1988">
        <v>0.56543844871527782</v>
      </c>
      <c r="BC1988">
        <v>26</v>
      </c>
      <c r="BD1988">
        <v>6</v>
      </c>
      <c r="BE1988">
        <v>3</v>
      </c>
      <c r="BF1988">
        <v>2</v>
      </c>
      <c r="BG1988" s="1" t="s">
        <v>99</v>
      </c>
      <c r="BH1988" s="1" t="s">
        <v>6892</v>
      </c>
      <c r="BI1988" s="1" t="s">
        <v>6889</v>
      </c>
      <c r="BJ1988" s="1" t="s">
        <v>6893</v>
      </c>
      <c r="BK1988">
        <v>1900</v>
      </c>
      <c r="BL1988">
        <v>2.8</v>
      </c>
      <c r="BM1988" s="5" t="d">
        <v>09:00:00.000</v>
      </c>
      <c r="BN1988" s="5" t="d">
        <v>09:29:59.9999999999984025</v>
      </c>
      <c r="BO1988">
        <v>9</v>
      </c>
      <c r="BP1988" t="b">
        <v>0</v>
      </c>
    </row>
    <row r="1989" spans="1:68" x14ac:dyDescent="0.2">
      <c r="A1989" s="1" t="s">
        <v>4136</v>
      </c>
      <c r="B1989" s="1" t="s">
        <v>2842</v>
      </c>
      <c r="C1989" s="2" t="d">
        <v>2026-07-14</v>
      </c>
      <c r="D1989">
        <v>20</v>
      </c>
      <c r="E1989" s="1" t="s">
        <v>95</v>
      </c>
      <c r="F1989">
        <v>47</v>
      </c>
      <c r="G1989">
        <v>7</v>
      </c>
      <c r="H1989">
        <v>0</v>
      </c>
      <c r="I1989">
        <v>2</v>
      </c>
      <c r="J1989">
        <v>5</v>
      </c>
      <c r="K1989">
        <v>0</v>
      </c>
      <c r="L1989">
        <v>1</v>
      </c>
      <c r="M1989" s="1" t="s">
        <v>63</v>
      </c>
      <c r="N1989" s="1" t="s">
        <v>3558</v>
      </c>
      <c r="O1989" s="1" t="s">
        <v>4137</v>
      </c>
      <c r="P1989">
        <v>9.4</v>
      </c>
      <c r="Q1989">
        <v>0</v>
      </c>
      <c r="R1989">
        <v>100</v>
      </c>
      <c r="S1989">
        <v>1</v>
      </c>
      <c r="T1989">
        <v>40</v>
      </c>
      <c r="U1989">
        <v>47</v>
      </c>
      <c r="V1989">
        <v>239</v>
      </c>
      <c r="W1989">
        <v>48140.22</v>
      </c>
      <c r="X1989">
        <v>5.0851063829787231</v>
      </c>
      <c r="Y1989">
        <v>1024.26</v>
      </c>
      <c r="Z1989">
        <v>12.829787234042554</v>
      </c>
      <c r="AA1989">
        <v>9.7421622024822696</v>
      </c>
      <c r="AB1989">
        <v>4</v>
      </c>
      <c r="AC1989">
        <v>4.0576202127659618E-2</v>
      </c>
      <c r="AD1989">
        <v>3.4130074468085108E-3</v>
      </c>
      <c r="AE1989">
        <v>1.377413174095109</v>
      </c>
      <c r="AF1989">
        <v>0.54645390070921984</v>
      </c>
      <c r="AG1989">
        <v>1.9272800741134752</v>
      </c>
      <c r="AH1989">
        <v>0</v>
      </c>
      <c r="AI1989">
        <v>6.8272934677304962</v>
      </c>
      <c r="AJ1989">
        <v>1645</v>
      </c>
      <c r="AK1989">
        <v>32</v>
      </c>
      <c r="AL1989">
        <v>2</v>
      </c>
      <c r="AM1989">
        <v>2</v>
      </c>
      <c r="AN1989">
        <v>2</v>
      </c>
      <c r="AO1989">
        <v>0</v>
      </c>
      <c r="AP1989">
        <v>0</v>
      </c>
      <c r="AQ1989">
        <v>0</v>
      </c>
      <c r="AR1989">
        <v>219.38</v>
      </c>
      <c r="AS1989" s="1" t="s">
        <v>65</v>
      </c>
      <c r="AT1989">
        <v>3</v>
      </c>
      <c r="AU1989">
        <v>63.017463683333332</v>
      </c>
      <c r="AV1989">
        <v>537.33001864999994</v>
      </c>
      <c r="AW1989">
        <v>27</v>
      </c>
      <c r="AX1989">
        <v>8.5106382978723402E-2</v>
      </c>
      <c r="AY1989">
        <v>4.2553191489361701E-2</v>
      </c>
      <c r="AZ1989">
        <v>35</v>
      </c>
      <c r="BA1989">
        <v>0.42011642455555553</v>
      </c>
      <c r="BB1989">
        <v>0.55971876942708332</v>
      </c>
      <c r="BC1989">
        <v>26</v>
      </c>
      <c r="BD1989">
        <v>6</v>
      </c>
      <c r="BE1989">
        <v>4</v>
      </c>
      <c r="BF1989">
        <v>1</v>
      </c>
      <c r="BG1989" s="1" t="s">
        <v>99</v>
      </c>
      <c r="BH1989" s="1" t="s">
        <v>6892</v>
      </c>
      <c r="BI1989" s="1" t="s">
        <v>6889</v>
      </c>
      <c r="BJ1989" s="1" t="s">
        <v>6893</v>
      </c>
      <c r="BK1989">
        <v>1900</v>
      </c>
      <c r="BL1989">
        <v>2.8</v>
      </c>
      <c r="BM1989" s="5" t="d">
        <v>09:29:59.9999999999984025</v>
      </c>
      <c r="BN1989" s="5" t="d">
        <v>10:00:00.0000000000015975</v>
      </c>
      <c r="BO1989">
        <v>9</v>
      </c>
      <c r="BP1989" t="b">
        <v>0</v>
      </c>
    </row>
    <row r="1990" spans="1:68" x14ac:dyDescent="0.2">
      <c r="A1990" s="1" t="s">
        <v>4138</v>
      </c>
      <c r="B1990" s="1" t="s">
        <v>2842</v>
      </c>
      <c r="C1990" s="2" t="d">
        <v>2026-07-14</v>
      </c>
      <c r="D1990">
        <v>21</v>
      </c>
      <c r="E1990" s="1" t="s">
        <v>95</v>
      </c>
      <c r="F1990">
        <v>42</v>
      </c>
      <c r="G1990">
        <v>7</v>
      </c>
      <c r="H1990">
        <v>0</v>
      </c>
      <c r="I1990">
        <v>2</v>
      </c>
      <c r="J1990">
        <v>5</v>
      </c>
      <c r="K1990">
        <v>0</v>
      </c>
      <c r="L1990">
        <v>1</v>
      </c>
      <c r="M1990" s="1" t="s">
        <v>63</v>
      </c>
      <c r="N1990" s="1" t="s">
        <v>2898</v>
      </c>
      <c r="O1990" s="1" t="s">
        <v>4139</v>
      </c>
      <c r="P1990">
        <v>8.4</v>
      </c>
      <c r="Q1990">
        <v>0</v>
      </c>
      <c r="R1990">
        <v>100</v>
      </c>
      <c r="S1990">
        <v>1</v>
      </c>
      <c r="T1990">
        <v>39</v>
      </c>
      <c r="U1990">
        <v>42</v>
      </c>
      <c r="V1990">
        <v>212</v>
      </c>
      <c r="W1990">
        <v>47218.16</v>
      </c>
      <c r="X1990">
        <v>5.0476190476190474</v>
      </c>
      <c r="Y1990">
        <v>1124.2419047619048</v>
      </c>
      <c r="Z1990">
        <v>12.952380952380953</v>
      </c>
      <c r="AA1990">
        <v>10.181265569444443</v>
      </c>
      <c r="AB1990">
        <v>1</v>
      </c>
      <c r="AC1990">
        <v>4.137081785714284E-2</v>
      </c>
      <c r="AD1990">
        <v>1.0724764682539681E-2</v>
      </c>
      <c r="AE1990">
        <v>1.3155886885544263</v>
      </c>
      <c r="AF1990">
        <v>0.62896825396825395</v>
      </c>
      <c r="AG1990">
        <v>1.9552817003968255</v>
      </c>
      <c r="AH1990">
        <v>0</v>
      </c>
      <c r="AI1990">
        <v>7.2978092575396829</v>
      </c>
      <c r="AJ1990">
        <v>1470</v>
      </c>
      <c r="AK1990">
        <v>32</v>
      </c>
      <c r="AL1990">
        <v>4</v>
      </c>
      <c r="AM1990">
        <v>3</v>
      </c>
      <c r="AN1990">
        <v>2</v>
      </c>
      <c r="AO1990">
        <v>2</v>
      </c>
      <c r="AP1990">
        <v>0</v>
      </c>
      <c r="AQ1990">
        <v>0</v>
      </c>
      <c r="AR1990">
        <v>2111.2399999999998</v>
      </c>
      <c r="AS1990" s="1" t="s">
        <v>65</v>
      </c>
      <c r="AT1990">
        <v>1</v>
      </c>
      <c r="AU1990">
        <v>56.874154449999999</v>
      </c>
      <c r="AV1990">
        <v>501.04046963333332</v>
      </c>
      <c r="AW1990">
        <v>27</v>
      </c>
      <c r="AX1990">
        <v>2.3809523809523808E-2</v>
      </c>
      <c r="AY1990">
        <v>7.1428571428571425E-2</v>
      </c>
      <c r="AZ1990">
        <v>35</v>
      </c>
      <c r="BA1990">
        <v>0.37916102966666665</v>
      </c>
      <c r="BB1990">
        <v>0.52191715586805554</v>
      </c>
      <c r="BC1990">
        <v>24</v>
      </c>
      <c r="BD1990">
        <v>8</v>
      </c>
      <c r="BE1990">
        <v>3</v>
      </c>
      <c r="BF1990">
        <v>2</v>
      </c>
      <c r="BG1990" s="1" t="s">
        <v>99</v>
      </c>
      <c r="BH1990" s="1" t="s">
        <v>6892</v>
      </c>
      <c r="BI1990" s="1" t="s">
        <v>6889</v>
      </c>
      <c r="BJ1990" s="1" t="s">
        <v>6893</v>
      </c>
      <c r="BK1990">
        <v>1900</v>
      </c>
      <c r="BL1990">
        <v>2.8</v>
      </c>
      <c r="BM1990" s="5" t="d">
        <v>10:00:00.0000000000015975</v>
      </c>
      <c r="BN1990" s="5" t="d">
        <v>10:30:00.000</v>
      </c>
      <c r="BO1990">
        <v>10</v>
      </c>
      <c r="BP1990" t="b">
        <v>0</v>
      </c>
    </row>
    <row r="1991" spans="1:68" x14ac:dyDescent="0.2">
      <c r="A1991" s="1" t="s">
        <v>4140</v>
      </c>
      <c r="B1991" s="1" t="s">
        <v>2842</v>
      </c>
      <c r="C1991" s="2" t="d">
        <v>2026-07-14</v>
      </c>
      <c r="D1991">
        <v>22</v>
      </c>
      <c r="E1991" s="1" t="s">
        <v>95</v>
      </c>
      <c r="F1991">
        <v>33</v>
      </c>
      <c r="G1991">
        <v>7</v>
      </c>
      <c r="H1991">
        <v>0</v>
      </c>
      <c r="I1991">
        <v>2</v>
      </c>
      <c r="J1991">
        <v>5</v>
      </c>
      <c r="K1991">
        <v>0</v>
      </c>
      <c r="L1991">
        <v>1</v>
      </c>
      <c r="M1991" s="1" t="s">
        <v>63</v>
      </c>
      <c r="N1991" s="1" t="s">
        <v>2901</v>
      </c>
      <c r="O1991" s="1" t="s">
        <v>4141</v>
      </c>
      <c r="P1991">
        <v>6.6</v>
      </c>
      <c r="Q1991">
        <v>0</v>
      </c>
      <c r="R1991">
        <v>100</v>
      </c>
      <c r="S1991">
        <v>1</v>
      </c>
      <c r="T1991">
        <v>38</v>
      </c>
      <c r="U1991">
        <v>33</v>
      </c>
      <c r="V1991">
        <v>166</v>
      </c>
      <c r="W1991">
        <v>43462.13</v>
      </c>
      <c r="X1991">
        <v>5.0303030303030303</v>
      </c>
      <c r="Y1991">
        <v>1317.0342424242424</v>
      </c>
      <c r="Z1991">
        <v>12.363636363636363</v>
      </c>
      <c r="AA1991">
        <v>10.509766865151516</v>
      </c>
      <c r="AB1991">
        <v>6</v>
      </c>
      <c r="AC1991">
        <v>0.16884976010101002</v>
      </c>
      <c r="AD1991">
        <v>0</v>
      </c>
      <c r="AE1991">
        <v>1.4059919091706281</v>
      </c>
      <c r="AF1991">
        <v>0.69797979797979792</v>
      </c>
      <c r="AG1991">
        <v>2.1039716994949496</v>
      </c>
      <c r="AH1991">
        <v>0</v>
      </c>
      <c r="AI1991">
        <v>7.4472092999999999</v>
      </c>
      <c r="AJ1991">
        <v>1155</v>
      </c>
      <c r="AK1991">
        <v>32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 s="1" t="s">
        <v>65</v>
      </c>
      <c r="AT1991">
        <v>4</v>
      </c>
      <c r="AU1991">
        <v>46.325048199999998</v>
      </c>
      <c r="AV1991">
        <v>409.54528556666668</v>
      </c>
      <c r="AW1991">
        <v>24</v>
      </c>
      <c r="AX1991">
        <v>0.18181818181818182</v>
      </c>
      <c r="AY1991">
        <v>0</v>
      </c>
      <c r="AZ1991">
        <v>35</v>
      </c>
      <c r="BA1991">
        <v>0.30883365466666662</v>
      </c>
      <c r="BB1991">
        <v>0.42660967246527781</v>
      </c>
      <c r="BC1991">
        <v>20</v>
      </c>
      <c r="BD1991">
        <v>12</v>
      </c>
      <c r="BE1991">
        <v>3</v>
      </c>
      <c r="BF1991">
        <v>2</v>
      </c>
      <c r="BG1991" s="1" t="s">
        <v>83</v>
      </c>
      <c r="BH1991" s="1" t="s">
        <v>6892</v>
      </c>
      <c r="BI1991" s="1" t="s">
        <v>6889</v>
      </c>
      <c r="BJ1991" s="1" t="s">
        <v>6893</v>
      </c>
      <c r="BK1991">
        <v>1900</v>
      </c>
      <c r="BL1991">
        <v>2.8</v>
      </c>
      <c r="BM1991" s="5" t="d">
        <v>10:30:00.000</v>
      </c>
      <c r="BN1991" s="5" t="d">
        <v>10:59:59.9999999999984025</v>
      </c>
      <c r="BO1991">
        <v>10</v>
      </c>
      <c r="BP1991" t="b">
        <v>0</v>
      </c>
    </row>
    <row r="1992" spans="1:68" x14ac:dyDescent="0.2">
      <c r="A1992" s="1" t="s">
        <v>4142</v>
      </c>
      <c r="B1992" s="1" t="s">
        <v>2842</v>
      </c>
      <c r="C1992" s="2" t="d">
        <v>2026-07-14</v>
      </c>
      <c r="D1992">
        <v>23</v>
      </c>
      <c r="E1992" s="1" t="s">
        <v>133</v>
      </c>
      <c r="F1992">
        <v>43</v>
      </c>
      <c r="G1992">
        <v>7</v>
      </c>
      <c r="H1992">
        <v>0</v>
      </c>
      <c r="I1992">
        <v>0</v>
      </c>
      <c r="J1992">
        <v>7</v>
      </c>
      <c r="K1992">
        <v>0</v>
      </c>
      <c r="L1992">
        <v>0</v>
      </c>
      <c r="M1992" s="1" t="s">
        <v>63</v>
      </c>
      <c r="N1992" s="1" t="s">
        <v>63</v>
      </c>
      <c r="O1992" s="1" t="s">
        <v>4143</v>
      </c>
      <c r="P1992">
        <v>6.1428571428571432</v>
      </c>
      <c r="Q1992">
        <v>0</v>
      </c>
      <c r="R1992">
        <v>100</v>
      </c>
      <c r="S1992">
        <v>0</v>
      </c>
      <c r="T1992">
        <v>38</v>
      </c>
      <c r="U1992">
        <v>43</v>
      </c>
      <c r="V1992">
        <v>209</v>
      </c>
      <c r="W1992">
        <v>46258.57</v>
      </c>
      <c r="X1992">
        <v>4.8604651162790695</v>
      </c>
      <c r="Y1992">
        <v>1075.7806976744187</v>
      </c>
      <c r="Z1992">
        <v>12.255813953488373</v>
      </c>
      <c r="AA1992">
        <v>9.4018333806201557</v>
      </c>
      <c r="AB1992">
        <v>0</v>
      </c>
      <c r="AC1992">
        <v>0</v>
      </c>
      <c r="AD1992">
        <v>0</v>
      </c>
      <c r="AE1992">
        <v>1.2946939042850922</v>
      </c>
      <c r="AF1992">
        <v>0.67093023255813944</v>
      </c>
      <c r="AG1992">
        <v>1.9656241294573642</v>
      </c>
      <c r="AH1992">
        <v>0</v>
      </c>
      <c r="AI1992">
        <v>6.4555890899224799</v>
      </c>
      <c r="AJ1992">
        <v>1505</v>
      </c>
      <c r="AK1992">
        <v>32</v>
      </c>
      <c r="AL1992">
        <v>3</v>
      </c>
      <c r="AM1992">
        <v>3</v>
      </c>
      <c r="AN1992">
        <v>2</v>
      </c>
      <c r="AO1992">
        <v>1</v>
      </c>
      <c r="AP1992">
        <v>0</v>
      </c>
      <c r="AQ1992">
        <v>0</v>
      </c>
      <c r="AR1992">
        <v>895.81</v>
      </c>
      <c r="AS1992" s="1" t="s">
        <v>70</v>
      </c>
      <c r="AT1992">
        <v>0</v>
      </c>
      <c r="AU1992">
        <v>56.477226516666668</v>
      </c>
      <c r="AV1992">
        <v>436.60842773333337</v>
      </c>
      <c r="AW1992">
        <v>26</v>
      </c>
      <c r="AX1992">
        <v>0</v>
      </c>
      <c r="AY1992">
        <v>6.9767441860465115E-2</v>
      </c>
      <c r="AZ1992">
        <v>35</v>
      </c>
      <c r="BA1992">
        <v>0.26893917388888888</v>
      </c>
      <c r="BB1992">
        <v>0.4548004455555556</v>
      </c>
      <c r="BC1992">
        <v>21</v>
      </c>
      <c r="BD1992">
        <v>11</v>
      </c>
      <c r="BE1992">
        <v>3</v>
      </c>
      <c r="BF1992">
        <v>4</v>
      </c>
      <c r="BG1992" s="1" t="s">
        <v>99</v>
      </c>
      <c r="BH1992" s="1" t="s">
        <v>6892</v>
      </c>
      <c r="BI1992" s="1" t="s">
        <v>6889</v>
      </c>
      <c r="BJ1992" s="1" t="s">
        <v>6893</v>
      </c>
      <c r="BK1992">
        <v>1900</v>
      </c>
      <c r="BL1992">
        <v>2.8</v>
      </c>
      <c r="BM1992" s="5" t="d">
        <v>10:59:59.9999999999984025</v>
      </c>
      <c r="BN1992" s="5" t="d">
        <v>11:30:00.0000000000015975</v>
      </c>
      <c r="BO1992">
        <v>11</v>
      </c>
      <c r="BP1992" t="b">
        <v>0</v>
      </c>
    </row>
    <row r="1993" spans="1:68" x14ac:dyDescent="0.2">
      <c r="A1993" s="1" t="s">
        <v>4144</v>
      </c>
      <c r="B1993" s="1" t="s">
        <v>2842</v>
      </c>
      <c r="C1993" s="2" t="d">
        <v>2026-07-14</v>
      </c>
      <c r="D1993">
        <v>24</v>
      </c>
      <c r="E1993" s="1" t="s">
        <v>133</v>
      </c>
      <c r="F1993">
        <v>50</v>
      </c>
      <c r="G1993">
        <v>7</v>
      </c>
      <c r="H1993">
        <v>0</v>
      </c>
      <c r="I1993">
        <v>0</v>
      </c>
      <c r="J1993">
        <v>7</v>
      </c>
      <c r="K1993">
        <v>0</v>
      </c>
      <c r="L1993">
        <v>0</v>
      </c>
      <c r="M1993" s="1" t="s">
        <v>63</v>
      </c>
      <c r="N1993" s="1" t="s">
        <v>63</v>
      </c>
      <c r="O1993" s="1" t="s">
        <v>4145</v>
      </c>
      <c r="P1993">
        <v>7.1428571428571432</v>
      </c>
      <c r="Q1993">
        <v>0</v>
      </c>
      <c r="R1993">
        <v>100</v>
      </c>
      <c r="S1993">
        <v>0</v>
      </c>
      <c r="T1993">
        <v>38</v>
      </c>
      <c r="U1993">
        <v>50</v>
      </c>
      <c r="V1993">
        <v>254</v>
      </c>
      <c r="W1993">
        <v>53697.1</v>
      </c>
      <c r="X1993">
        <v>5.08</v>
      </c>
      <c r="Y1993">
        <v>1073.942</v>
      </c>
      <c r="Z1993">
        <v>13.2</v>
      </c>
      <c r="AA1993">
        <v>10.031162683</v>
      </c>
      <c r="AB1993">
        <v>0</v>
      </c>
      <c r="AC1993">
        <v>0</v>
      </c>
      <c r="AD1993">
        <v>0</v>
      </c>
      <c r="AE1993">
        <v>1.3379455909932667</v>
      </c>
      <c r="AF1993">
        <v>0.67233333333333334</v>
      </c>
      <c r="AG1993">
        <v>2.0102789159999999</v>
      </c>
      <c r="AH1993">
        <v>0</v>
      </c>
      <c r="AI1993">
        <v>7.0278837593333332</v>
      </c>
      <c r="AJ1993">
        <v>1750</v>
      </c>
      <c r="AK1993">
        <v>32</v>
      </c>
      <c r="AL1993">
        <v>1</v>
      </c>
      <c r="AM1993">
        <v>1</v>
      </c>
      <c r="AN1993">
        <v>1</v>
      </c>
      <c r="AO1993">
        <v>0</v>
      </c>
      <c r="AP1993">
        <v>0</v>
      </c>
      <c r="AQ1993">
        <v>0</v>
      </c>
      <c r="AR1993">
        <v>292.04000000000002</v>
      </c>
      <c r="AS1993" s="1" t="s">
        <v>70</v>
      </c>
      <c r="AT1993">
        <v>0</v>
      </c>
      <c r="AU1993">
        <v>67.03720151666667</v>
      </c>
      <c r="AV1993">
        <v>455.58655369999997</v>
      </c>
      <c r="AW1993">
        <v>26</v>
      </c>
      <c r="AX1993">
        <v>0</v>
      </c>
      <c r="AY1993">
        <v>0.02</v>
      </c>
      <c r="AZ1993">
        <v>35</v>
      </c>
      <c r="BA1993">
        <v>0.31922476912698416</v>
      </c>
      <c r="BB1993">
        <v>0.4745693267708333</v>
      </c>
      <c r="BC1993">
        <v>22</v>
      </c>
      <c r="BD1993">
        <v>10</v>
      </c>
      <c r="BE1993">
        <v>4</v>
      </c>
      <c r="BF1993">
        <v>3</v>
      </c>
      <c r="BG1993" s="1" t="s">
        <v>99</v>
      </c>
      <c r="BH1993" s="1" t="s">
        <v>6892</v>
      </c>
      <c r="BI1993" s="1" t="s">
        <v>6889</v>
      </c>
      <c r="BJ1993" s="1" t="s">
        <v>6893</v>
      </c>
      <c r="BK1993">
        <v>1900</v>
      </c>
      <c r="BL1993">
        <v>2.8</v>
      </c>
      <c r="BM1993" s="5" t="d">
        <v>11:30:00.0000000000015975</v>
      </c>
      <c r="BN1993" s="5" t="d">
        <v>12:00:00.000</v>
      </c>
      <c r="BO1993">
        <v>11</v>
      </c>
      <c r="BP1993" t="b">
        <v>0</v>
      </c>
    </row>
    <row r="1994" spans="1:68" x14ac:dyDescent="0.2">
      <c r="A1994" s="1" t="s">
        <v>4146</v>
      </c>
      <c r="B1994" s="1" t="s">
        <v>2842</v>
      </c>
      <c r="C1994" s="2" t="d">
        <v>2026-07-14</v>
      </c>
      <c r="D1994">
        <v>25</v>
      </c>
      <c r="E1994" s="1" t="s">
        <v>133</v>
      </c>
      <c r="F1994">
        <v>49</v>
      </c>
      <c r="G1994">
        <v>7</v>
      </c>
      <c r="H1994">
        <v>0</v>
      </c>
      <c r="I1994">
        <v>0</v>
      </c>
      <c r="J1994">
        <v>7</v>
      </c>
      <c r="K1994">
        <v>0</v>
      </c>
      <c r="L1994">
        <v>0</v>
      </c>
      <c r="M1994" s="1" t="s">
        <v>63</v>
      </c>
      <c r="N1994" s="1" t="s">
        <v>63</v>
      </c>
      <c r="O1994" s="1" t="s">
        <v>4147</v>
      </c>
      <c r="P1994">
        <v>7</v>
      </c>
      <c r="Q1994">
        <v>0</v>
      </c>
      <c r="R1994">
        <v>100</v>
      </c>
      <c r="S1994">
        <v>0</v>
      </c>
      <c r="T1994">
        <v>38</v>
      </c>
      <c r="U1994">
        <v>49</v>
      </c>
      <c r="V1994">
        <v>254</v>
      </c>
      <c r="W1994">
        <v>58837.63</v>
      </c>
      <c r="X1994">
        <v>5.1836734693877551</v>
      </c>
      <c r="Y1994">
        <v>1200.7679591836734</v>
      </c>
      <c r="Z1994">
        <v>14.775510204081632</v>
      </c>
      <c r="AA1994">
        <v>9.9297016625850336</v>
      </c>
      <c r="AB1994">
        <v>0</v>
      </c>
      <c r="AC1994">
        <v>0</v>
      </c>
      <c r="AD1994">
        <v>0</v>
      </c>
      <c r="AE1994">
        <v>1.3555312432582618</v>
      </c>
      <c r="AF1994">
        <v>0.57517006802721093</v>
      </c>
      <c r="AG1994">
        <v>1.9307013037414966</v>
      </c>
      <c r="AH1994">
        <v>0</v>
      </c>
      <c r="AI1994">
        <v>7.1085241602040812</v>
      </c>
      <c r="AJ1994">
        <v>1960</v>
      </c>
      <c r="AK1994">
        <v>32</v>
      </c>
      <c r="AL1994">
        <v>1</v>
      </c>
      <c r="AM1994">
        <v>1</v>
      </c>
      <c r="AN1994">
        <v>1</v>
      </c>
      <c r="AO1994">
        <v>0</v>
      </c>
      <c r="AP1994">
        <v>0</v>
      </c>
      <c r="AQ1994">
        <v>0</v>
      </c>
      <c r="AR1994">
        <v>321.98</v>
      </c>
      <c r="AS1994" s="1" t="s">
        <v>70</v>
      </c>
      <c r="AT1994">
        <v>0</v>
      </c>
      <c r="AU1994">
        <v>64.628304983333337</v>
      </c>
      <c r="AV1994">
        <v>564.86917163333328</v>
      </c>
      <c r="AW1994">
        <v>30</v>
      </c>
      <c r="AX1994">
        <v>0</v>
      </c>
      <c r="AY1994">
        <v>2.0408163265306121E-2</v>
      </c>
      <c r="AZ1994">
        <v>40</v>
      </c>
      <c r="BA1994">
        <v>0.30775383325396827</v>
      </c>
      <c r="BB1994">
        <v>0.58840538711805546</v>
      </c>
      <c r="BC1994">
        <v>27</v>
      </c>
      <c r="BD1994">
        <v>5</v>
      </c>
      <c r="BE1994">
        <v>4</v>
      </c>
      <c r="BF1994">
        <v>3</v>
      </c>
      <c r="BG1994" s="1" t="s">
        <v>99</v>
      </c>
      <c r="BH1994" s="1" t="s">
        <v>6892</v>
      </c>
      <c r="BI1994" s="1" t="s">
        <v>6889</v>
      </c>
      <c r="BJ1994" s="1" t="s">
        <v>6893</v>
      </c>
      <c r="BK1994">
        <v>1900</v>
      </c>
      <c r="BL1994">
        <v>2.8</v>
      </c>
      <c r="BM1994" s="5" t="d">
        <v>12:00:00.000</v>
      </c>
      <c r="BN1994" s="5" t="d">
        <v>12:30:00.0000000000031950</v>
      </c>
      <c r="BO1994">
        <v>12</v>
      </c>
      <c r="BP1994" t="b">
        <v>1</v>
      </c>
    </row>
    <row r="1995" spans="1:68" x14ac:dyDescent="0.2">
      <c r="A1995" s="1" t="s">
        <v>4148</v>
      </c>
      <c r="B1995" s="1" t="s">
        <v>2842</v>
      </c>
      <c r="C1995" s="2" t="d">
        <v>2026-07-14</v>
      </c>
      <c r="D1995">
        <v>26</v>
      </c>
      <c r="E1995" s="1" t="s">
        <v>133</v>
      </c>
      <c r="F1995">
        <v>56</v>
      </c>
      <c r="G1995">
        <v>7</v>
      </c>
      <c r="H1995">
        <v>0</v>
      </c>
      <c r="I1995">
        <v>0</v>
      </c>
      <c r="J1995">
        <v>7</v>
      </c>
      <c r="K1995">
        <v>0</v>
      </c>
      <c r="L1995">
        <v>0</v>
      </c>
      <c r="M1995" s="1" t="s">
        <v>63</v>
      </c>
      <c r="N1995" s="1" t="s">
        <v>63</v>
      </c>
      <c r="O1995" s="1" t="s">
        <v>4149</v>
      </c>
      <c r="P1995">
        <v>8</v>
      </c>
      <c r="Q1995">
        <v>0</v>
      </c>
      <c r="R1995">
        <v>100</v>
      </c>
      <c r="S1995">
        <v>0</v>
      </c>
      <c r="T1995">
        <v>38</v>
      </c>
      <c r="U1995">
        <v>56</v>
      </c>
      <c r="V1995">
        <v>280</v>
      </c>
      <c r="W1995">
        <v>66869.64</v>
      </c>
      <c r="X1995">
        <v>5</v>
      </c>
      <c r="Y1995">
        <v>1194.1007142857143</v>
      </c>
      <c r="Z1995">
        <v>15.321428571428571</v>
      </c>
      <c r="AA1995">
        <v>9.8546773473214291</v>
      </c>
      <c r="AB1995">
        <v>0</v>
      </c>
      <c r="AC1995">
        <v>0</v>
      </c>
      <c r="AD1995">
        <v>0</v>
      </c>
      <c r="AE1995">
        <v>1.2888831818082431</v>
      </c>
      <c r="AF1995">
        <v>0.66994047619047614</v>
      </c>
      <c r="AG1995">
        <v>1.9588236494047619</v>
      </c>
      <c r="AH1995">
        <v>0</v>
      </c>
      <c r="AI1995">
        <v>7.0062703568452376</v>
      </c>
      <c r="AJ1995">
        <v>2240</v>
      </c>
      <c r="AK1995">
        <v>32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 s="1" t="s">
        <v>70</v>
      </c>
      <c r="AT1995">
        <v>0</v>
      </c>
      <c r="AU1995">
        <v>72.592721783333332</v>
      </c>
      <c r="AV1995">
        <v>601.5071873833333</v>
      </c>
      <c r="AW1995">
        <v>31</v>
      </c>
      <c r="AX1995">
        <v>0</v>
      </c>
      <c r="AY1995">
        <v>0</v>
      </c>
      <c r="AZ1995">
        <v>40</v>
      </c>
      <c r="BA1995">
        <v>0.34567962753968251</v>
      </c>
      <c r="BB1995">
        <v>0.62656998685763887</v>
      </c>
      <c r="BC1995">
        <v>29</v>
      </c>
      <c r="BD1995">
        <v>3</v>
      </c>
      <c r="BE1995">
        <v>4</v>
      </c>
      <c r="BF1995">
        <v>3</v>
      </c>
      <c r="BG1995" s="1" t="s">
        <v>99</v>
      </c>
      <c r="BH1995" s="1" t="s">
        <v>6892</v>
      </c>
      <c r="BI1995" s="1" t="s">
        <v>6889</v>
      </c>
      <c r="BJ1995" s="1" t="s">
        <v>6893</v>
      </c>
      <c r="BK1995">
        <v>1900</v>
      </c>
      <c r="BL1995">
        <v>2.8</v>
      </c>
      <c r="BM1995" s="5" t="d">
        <v>12:30:00.0000000000031950</v>
      </c>
      <c r="BN1995" s="5" t="d">
        <v>12:59:59.9999999999968050</v>
      </c>
      <c r="BO1995">
        <v>12</v>
      </c>
      <c r="BP1995" t="b">
        <v>1</v>
      </c>
    </row>
    <row r="1996" spans="1:68" x14ac:dyDescent="0.2">
      <c r="A1996" s="1" t="s">
        <v>4150</v>
      </c>
      <c r="B1996" s="1" t="s">
        <v>2842</v>
      </c>
      <c r="C1996" s="2" t="d">
        <v>2026-07-14</v>
      </c>
      <c r="D1996">
        <v>27</v>
      </c>
      <c r="E1996" s="1" t="s">
        <v>133</v>
      </c>
      <c r="F1996">
        <v>72</v>
      </c>
      <c r="G1996">
        <v>7</v>
      </c>
      <c r="H1996">
        <v>0</v>
      </c>
      <c r="I1996">
        <v>0</v>
      </c>
      <c r="J1996">
        <v>7</v>
      </c>
      <c r="K1996">
        <v>0</v>
      </c>
      <c r="L1996">
        <v>0</v>
      </c>
      <c r="M1996" s="1" t="s">
        <v>63</v>
      </c>
      <c r="N1996" s="1" t="s">
        <v>63</v>
      </c>
      <c r="O1996" s="1" t="s">
        <v>4151</v>
      </c>
      <c r="P1996">
        <v>10.285714285714286</v>
      </c>
      <c r="Q1996">
        <v>0</v>
      </c>
      <c r="R1996">
        <v>100</v>
      </c>
      <c r="S1996">
        <v>0</v>
      </c>
      <c r="T1996">
        <v>38</v>
      </c>
      <c r="U1996">
        <v>72</v>
      </c>
      <c r="V1996">
        <v>349</v>
      </c>
      <c r="W1996">
        <v>82544.78</v>
      </c>
      <c r="X1996">
        <v>4.8472222222222223</v>
      </c>
      <c r="Y1996">
        <v>1146.4552777777778</v>
      </c>
      <c r="Z1996">
        <v>15.833333333333334</v>
      </c>
      <c r="AA1996">
        <v>9.3496676752314816</v>
      </c>
      <c r="AB1996">
        <v>0</v>
      </c>
      <c r="AC1996">
        <v>0</v>
      </c>
      <c r="AD1996">
        <v>1.2119777777777779E-3</v>
      </c>
      <c r="AE1996">
        <v>1.2691214576945267</v>
      </c>
      <c r="AF1996">
        <v>0.62847222222222221</v>
      </c>
      <c r="AG1996">
        <v>1.882850125462963</v>
      </c>
      <c r="AH1996">
        <v>0</v>
      </c>
      <c r="AI1996">
        <v>6.5258620171296293</v>
      </c>
      <c r="AJ1996">
        <v>2880</v>
      </c>
      <c r="AK1996">
        <v>32</v>
      </c>
      <c r="AL1996">
        <v>1</v>
      </c>
      <c r="AM1996">
        <v>1</v>
      </c>
      <c r="AN1996">
        <v>0</v>
      </c>
      <c r="AO1996">
        <v>0</v>
      </c>
      <c r="AP1996">
        <v>1</v>
      </c>
      <c r="AQ1996">
        <v>0</v>
      </c>
      <c r="AR1996">
        <v>277.44</v>
      </c>
      <c r="AS1996" s="1" t="s">
        <v>70</v>
      </c>
      <c r="AT1996">
        <v>0</v>
      </c>
      <c r="AU1996">
        <v>87.596722299999996</v>
      </c>
      <c r="AV1996">
        <v>689.03237709999996</v>
      </c>
      <c r="AW1996">
        <v>32</v>
      </c>
      <c r="AX1996">
        <v>0</v>
      </c>
      <c r="AY1996">
        <v>1.3888888888888888E-2</v>
      </c>
      <c r="AZ1996">
        <v>40</v>
      </c>
      <c r="BA1996">
        <v>0.41712724904761905</v>
      </c>
      <c r="BB1996">
        <v>0.71774205947916658</v>
      </c>
      <c r="BC1996">
        <v>33</v>
      </c>
      <c r="BD1996">
        <v>-1</v>
      </c>
      <c r="BE1996">
        <v>5</v>
      </c>
      <c r="BF1996">
        <v>2</v>
      </c>
      <c r="BG1996" s="1" t="s">
        <v>99</v>
      </c>
      <c r="BH1996" s="1" t="s">
        <v>6892</v>
      </c>
      <c r="BI1996" s="1" t="s">
        <v>6889</v>
      </c>
      <c r="BJ1996" s="1" t="s">
        <v>6893</v>
      </c>
      <c r="BK1996">
        <v>1900</v>
      </c>
      <c r="BL1996">
        <v>2.8</v>
      </c>
      <c r="BM1996" s="5" t="d">
        <v>12:59:59.9999999999968050</v>
      </c>
      <c r="BN1996" s="5" t="d">
        <v>13:30:00.000</v>
      </c>
      <c r="BO1996">
        <v>13</v>
      </c>
      <c r="BP1996" t="b">
        <v>1</v>
      </c>
    </row>
    <row r="1997" spans="1:68" x14ac:dyDescent="0.2">
      <c r="A1997" s="1" t="s">
        <v>4152</v>
      </c>
      <c r="B1997" s="1" t="s">
        <v>2842</v>
      </c>
      <c r="C1997" s="2" t="d">
        <v>2026-07-14</v>
      </c>
      <c r="D1997">
        <v>28</v>
      </c>
      <c r="E1997" s="1" t="s">
        <v>133</v>
      </c>
      <c r="F1997">
        <v>51</v>
      </c>
      <c r="G1997">
        <v>7</v>
      </c>
      <c r="H1997">
        <v>0</v>
      </c>
      <c r="I1997">
        <v>0</v>
      </c>
      <c r="J1997">
        <v>7</v>
      </c>
      <c r="K1997">
        <v>0</v>
      </c>
      <c r="L1997">
        <v>0</v>
      </c>
      <c r="M1997" s="1" t="s">
        <v>63</v>
      </c>
      <c r="N1997" s="1" t="s">
        <v>63</v>
      </c>
      <c r="O1997" s="1" t="s">
        <v>4153</v>
      </c>
      <c r="P1997">
        <v>7.2857142857142856</v>
      </c>
      <c r="Q1997">
        <v>0</v>
      </c>
      <c r="R1997">
        <v>100</v>
      </c>
      <c r="S1997">
        <v>0</v>
      </c>
      <c r="T1997">
        <v>38</v>
      </c>
      <c r="U1997">
        <v>51</v>
      </c>
      <c r="V1997">
        <v>233</v>
      </c>
      <c r="W1997">
        <v>57221.84</v>
      </c>
      <c r="X1997">
        <v>4.5686274509803919</v>
      </c>
      <c r="Y1997">
        <v>1121.996862745098</v>
      </c>
      <c r="Z1997">
        <v>14.705882352941176</v>
      </c>
      <c r="AA1997">
        <v>9.6984259918300655</v>
      </c>
      <c r="AB1997">
        <v>0</v>
      </c>
      <c r="AC1997">
        <v>0</v>
      </c>
      <c r="AD1997">
        <v>0</v>
      </c>
      <c r="AE1997">
        <v>1.2005771033211454</v>
      </c>
      <c r="AF1997">
        <v>0.63039215686274508</v>
      </c>
      <c r="AG1997">
        <v>1.8309692526143793</v>
      </c>
      <c r="AH1997">
        <v>0</v>
      </c>
      <c r="AI1997">
        <v>7.0279142486928103</v>
      </c>
      <c r="AJ1997">
        <v>2040</v>
      </c>
      <c r="AK1997">
        <v>32</v>
      </c>
      <c r="AL1997">
        <v>2</v>
      </c>
      <c r="AM1997">
        <v>2</v>
      </c>
      <c r="AN1997">
        <v>2</v>
      </c>
      <c r="AO1997">
        <v>0</v>
      </c>
      <c r="AP1997">
        <v>0</v>
      </c>
      <c r="AQ1997">
        <v>0</v>
      </c>
      <c r="AR1997">
        <v>697.77</v>
      </c>
      <c r="AS1997" s="1" t="s">
        <v>70</v>
      </c>
      <c r="AT1997">
        <v>0</v>
      </c>
      <c r="AU1997">
        <v>65.523671383333337</v>
      </c>
      <c r="AV1997">
        <v>593.07591906666664</v>
      </c>
      <c r="AW1997">
        <v>32</v>
      </c>
      <c r="AX1997">
        <v>0</v>
      </c>
      <c r="AY1997">
        <v>3.9215686274509803E-2</v>
      </c>
      <c r="AZ1997">
        <v>40</v>
      </c>
      <c r="BA1997">
        <v>0.3120174827777778</v>
      </c>
      <c r="BB1997">
        <v>0.6177874156944444</v>
      </c>
      <c r="BC1997">
        <v>29</v>
      </c>
      <c r="BD1997">
        <v>3</v>
      </c>
      <c r="BE1997">
        <v>4</v>
      </c>
      <c r="BF1997">
        <v>3</v>
      </c>
      <c r="BG1997" s="1" t="s">
        <v>99</v>
      </c>
      <c r="BH1997" s="1" t="s">
        <v>6892</v>
      </c>
      <c r="BI1997" s="1" t="s">
        <v>6889</v>
      </c>
      <c r="BJ1997" s="1" t="s">
        <v>6893</v>
      </c>
      <c r="BK1997">
        <v>1900</v>
      </c>
      <c r="BL1997">
        <v>2.8</v>
      </c>
      <c r="BM1997" s="5" t="d">
        <v>13:30:00.000</v>
      </c>
      <c r="BN1997" s="5" t="d">
        <v>14:00:00.0000000000031950</v>
      </c>
      <c r="BO1997">
        <v>13</v>
      </c>
      <c r="BP1997" t="b">
        <v>1</v>
      </c>
    </row>
    <row r="1998" spans="1:68" x14ac:dyDescent="0.2">
      <c r="A1998" s="1" t="s">
        <v>4154</v>
      </c>
      <c r="B1998" s="1" t="s">
        <v>2842</v>
      </c>
      <c r="C1998" s="2" t="d">
        <v>2026-07-14</v>
      </c>
      <c r="D1998">
        <v>29</v>
      </c>
      <c r="E1998" s="1" t="s">
        <v>133</v>
      </c>
      <c r="F1998">
        <v>60</v>
      </c>
      <c r="G1998">
        <v>7</v>
      </c>
      <c r="H1998">
        <v>0</v>
      </c>
      <c r="I1998">
        <v>0</v>
      </c>
      <c r="J1998">
        <v>7</v>
      </c>
      <c r="K1998">
        <v>0</v>
      </c>
      <c r="L1998">
        <v>0</v>
      </c>
      <c r="M1998" s="1" t="s">
        <v>63</v>
      </c>
      <c r="N1998" s="1" t="s">
        <v>63</v>
      </c>
      <c r="O1998" s="1" t="s">
        <v>4155</v>
      </c>
      <c r="P1998">
        <v>8.5714285714285712</v>
      </c>
      <c r="Q1998">
        <v>0</v>
      </c>
      <c r="R1998">
        <v>100</v>
      </c>
      <c r="S1998">
        <v>0</v>
      </c>
      <c r="T1998">
        <v>38</v>
      </c>
      <c r="U1998">
        <v>60</v>
      </c>
      <c r="V1998">
        <v>335</v>
      </c>
      <c r="W1998">
        <v>79324.05</v>
      </c>
      <c r="X1998">
        <v>5.583333333333333</v>
      </c>
      <c r="Y1998">
        <v>1322.0675000000001</v>
      </c>
      <c r="Z1998">
        <v>13.533333333333333</v>
      </c>
      <c r="AA1998">
        <v>9.6862652802777784</v>
      </c>
      <c r="AB1998">
        <v>0</v>
      </c>
      <c r="AC1998">
        <v>0</v>
      </c>
      <c r="AD1998">
        <v>0</v>
      </c>
      <c r="AE1998">
        <v>1.489896295084409</v>
      </c>
      <c r="AF1998">
        <v>0.66472222222222221</v>
      </c>
      <c r="AG1998">
        <v>2.141062702777778</v>
      </c>
      <c r="AH1998">
        <v>0</v>
      </c>
      <c r="AI1998">
        <v>6.5760912072222224</v>
      </c>
      <c r="AJ1998">
        <v>2100</v>
      </c>
      <c r="AK1998">
        <v>32</v>
      </c>
      <c r="AL1998">
        <v>2</v>
      </c>
      <c r="AM1998">
        <v>2</v>
      </c>
      <c r="AN1998">
        <v>1</v>
      </c>
      <c r="AO1998">
        <v>0</v>
      </c>
      <c r="AP1998">
        <v>1</v>
      </c>
      <c r="AQ1998">
        <v>0</v>
      </c>
      <c r="AR1998">
        <v>950.72</v>
      </c>
      <c r="AS1998" s="1" t="s">
        <v>70</v>
      </c>
      <c r="AT1998">
        <v>0</v>
      </c>
      <c r="AU1998">
        <v>87.160189883333331</v>
      </c>
      <c r="AV1998">
        <v>599.2390509833333</v>
      </c>
      <c r="AW1998">
        <v>32</v>
      </c>
      <c r="AX1998">
        <v>0</v>
      </c>
      <c r="AY1998">
        <v>3.3333333333333333E-2</v>
      </c>
      <c r="AZ1998">
        <v>35</v>
      </c>
      <c r="BA1998">
        <v>0.41504852325396824</v>
      </c>
      <c r="BB1998">
        <v>0.62420734477430551</v>
      </c>
      <c r="BC1998">
        <v>29</v>
      </c>
      <c r="BD1998">
        <v>3</v>
      </c>
      <c r="BE1998">
        <v>5</v>
      </c>
      <c r="BF1998">
        <v>2</v>
      </c>
      <c r="BG1998" s="1" t="s">
        <v>99</v>
      </c>
      <c r="BH1998" s="1" t="s">
        <v>6892</v>
      </c>
      <c r="BI1998" s="1" t="s">
        <v>6889</v>
      </c>
      <c r="BJ1998" s="1" t="s">
        <v>6893</v>
      </c>
      <c r="BK1998">
        <v>1900</v>
      </c>
      <c r="BL1998">
        <v>2.8</v>
      </c>
      <c r="BM1998" s="5" t="d">
        <v>14:00:00.0000000000031950</v>
      </c>
      <c r="BN1998" s="5" t="d">
        <v>14:29:59.9999999999968050</v>
      </c>
      <c r="BO1998">
        <v>14</v>
      </c>
      <c r="BP1998" t="b">
        <v>0</v>
      </c>
    </row>
    <row r="1999" spans="1:68" x14ac:dyDescent="0.2">
      <c r="A1999" s="1" t="s">
        <v>4156</v>
      </c>
      <c r="B1999" s="1" t="s">
        <v>2842</v>
      </c>
      <c r="C1999" s="2" t="d">
        <v>2026-07-14</v>
      </c>
      <c r="D1999">
        <v>30</v>
      </c>
      <c r="E1999" s="1" t="s">
        <v>133</v>
      </c>
      <c r="F1999">
        <v>34</v>
      </c>
      <c r="G1999">
        <v>7</v>
      </c>
      <c r="H1999">
        <v>0</v>
      </c>
      <c r="I1999">
        <v>0</v>
      </c>
      <c r="J1999">
        <v>7</v>
      </c>
      <c r="K1999">
        <v>0</v>
      </c>
      <c r="L1999">
        <v>0</v>
      </c>
      <c r="M1999" s="1" t="s">
        <v>63</v>
      </c>
      <c r="N1999" s="1" t="s">
        <v>63</v>
      </c>
      <c r="O1999" s="1" t="s">
        <v>4143</v>
      </c>
      <c r="P1999">
        <v>4.8571428571428568</v>
      </c>
      <c r="Q1999">
        <v>0</v>
      </c>
      <c r="R1999">
        <v>100</v>
      </c>
      <c r="S1999">
        <v>0</v>
      </c>
      <c r="T1999">
        <v>38</v>
      </c>
      <c r="U1999">
        <v>34</v>
      </c>
      <c r="V1999">
        <v>182</v>
      </c>
      <c r="W1999">
        <v>41848.74</v>
      </c>
      <c r="X1999">
        <v>5.3529411764705879</v>
      </c>
      <c r="Y1999">
        <v>1230.845294117647</v>
      </c>
      <c r="Z1999">
        <v>12.058823529411764</v>
      </c>
      <c r="AA1999">
        <v>9.8588750700980388</v>
      </c>
      <c r="AB1999">
        <v>2</v>
      </c>
      <c r="AC1999">
        <v>5.1634587745098041E-2</v>
      </c>
      <c r="AD1999">
        <v>0</v>
      </c>
      <c r="AE1999">
        <v>1.3970145872377397</v>
      </c>
      <c r="AF1999">
        <v>0.59313725490196079</v>
      </c>
      <c r="AG1999">
        <v>1.9438701382352941</v>
      </c>
      <c r="AH1999">
        <v>0</v>
      </c>
      <c r="AI1999">
        <v>7.0040173446078429</v>
      </c>
      <c r="AJ1999">
        <v>1190</v>
      </c>
      <c r="AK1999">
        <v>32</v>
      </c>
      <c r="AL1999">
        <v>1</v>
      </c>
      <c r="AM1999">
        <v>1</v>
      </c>
      <c r="AN1999">
        <v>0</v>
      </c>
      <c r="AO1999">
        <v>0</v>
      </c>
      <c r="AP1999">
        <v>1</v>
      </c>
      <c r="AQ1999">
        <v>0</v>
      </c>
      <c r="AR1999">
        <v>343.54</v>
      </c>
      <c r="AS1999" s="1" t="s">
        <v>65</v>
      </c>
      <c r="AT1999">
        <v>2</v>
      </c>
      <c r="AU1999">
        <v>48.392122900000004</v>
      </c>
      <c r="AV1999">
        <v>427.31860628333334</v>
      </c>
      <c r="AW1999">
        <v>32</v>
      </c>
      <c r="AX1999">
        <v>5.8823529411764705E-2</v>
      </c>
      <c r="AY1999">
        <v>2.9411764705882353E-2</v>
      </c>
      <c r="AZ1999">
        <v>35</v>
      </c>
      <c r="BA1999">
        <v>0.23043868047619048</v>
      </c>
      <c r="BB1999">
        <v>0.44512354821180555</v>
      </c>
      <c r="BC1999">
        <v>21</v>
      </c>
      <c r="BD1999">
        <v>11</v>
      </c>
      <c r="BE1999">
        <v>3</v>
      </c>
      <c r="BF1999">
        <v>4</v>
      </c>
      <c r="BG1999" s="1" t="s">
        <v>99</v>
      </c>
      <c r="BH1999" s="1" t="s">
        <v>6892</v>
      </c>
      <c r="BI1999" s="1" t="s">
        <v>6889</v>
      </c>
      <c r="BJ1999" s="1" t="s">
        <v>6893</v>
      </c>
      <c r="BK1999">
        <v>1900</v>
      </c>
      <c r="BL1999">
        <v>2.8</v>
      </c>
      <c r="BM1999" s="5" t="d">
        <v>14:29:59.9999999999968050</v>
      </c>
      <c r="BN1999" s="5" t="d">
        <v>15:00:00.000</v>
      </c>
      <c r="BO1999">
        <v>14</v>
      </c>
      <c r="BP1999" t="b">
        <v>0</v>
      </c>
    </row>
    <row r="2000" spans="1:68" x14ac:dyDescent="0.2">
      <c r="A2000" s="1" t="s">
        <v>4157</v>
      </c>
      <c r="B2000" s="1" t="s">
        <v>2842</v>
      </c>
      <c r="C2000" s="2" t="d">
        <v>2026-07-14</v>
      </c>
      <c r="D2000">
        <v>31</v>
      </c>
      <c r="E2000" s="1" t="s">
        <v>150</v>
      </c>
      <c r="F2000">
        <v>37</v>
      </c>
      <c r="G2000">
        <v>7</v>
      </c>
      <c r="H2000">
        <v>0</v>
      </c>
      <c r="I2000">
        <v>2</v>
      </c>
      <c r="J2000">
        <v>5</v>
      </c>
      <c r="K2000">
        <v>0</v>
      </c>
      <c r="L2000">
        <v>1</v>
      </c>
      <c r="M2000" s="1" t="s">
        <v>63</v>
      </c>
      <c r="N2000" s="1" t="s">
        <v>3131</v>
      </c>
      <c r="O2000" s="1" t="s">
        <v>4158</v>
      </c>
      <c r="P2000">
        <v>7.4</v>
      </c>
      <c r="Q2000">
        <v>0</v>
      </c>
      <c r="R2000">
        <v>100</v>
      </c>
      <c r="S2000">
        <v>1</v>
      </c>
      <c r="T2000">
        <v>37</v>
      </c>
      <c r="U2000">
        <v>37</v>
      </c>
      <c r="V2000">
        <v>193</v>
      </c>
      <c r="W2000">
        <v>45141.83</v>
      </c>
      <c r="X2000">
        <v>5.2162162162162158</v>
      </c>
      <c r="Y2000">
        <v>1220.0494594594595</v>
      </c>
      <c r="Z2000">
        <v>12.405405405405405</v>
      </c>
      <c r="AA2000">
        <v>10.030466363963964</v>
      </c>
      <c r="AB2000">
        <v>1</v>
      </c>
      <c r="AC2000">
        <v>0.14372814009009013</v>
      </c>
      <c r="AD2000">
        <v>1.3372617117117108E-3</v>
      </c>
      <c r="AE2000">
        <v>1.2688684711465639</v>
      </c>
      <c r="AF2000">
        <v>0.65900900900900905</v>
      </c>
      <c r="AG2000">
        <v>1.9292147324324325</v>
      </c>
      <c r="AH2000">
        <v>0</v>
      </c>
      <c r="AI2000">
        <v>7.191792163063063</v>
      </c>
      <c r="AJ2000">
        <v>1295</v>
      </c>
      <c r="AK2000">
        <v>32</v>
      </c>
      <c r="AL2000">
        <v>3</v>
      </c>
      <c r="AM2000">
        <v>3</v>
      </c>
      <c r="AN2000">
        <v>2</v>
      </c>
      <c r="AO2000">
        <v>1</v>
      </c>
      <c r="AP2000">
        <v>0</v>
      </c>
      <c r="AQ2000">
        <v>0</v>
      </c>
      <c r="AR2000">
        <v>1193</v>
      </c>
      <c r="AS2000" s="1" t="s">
        <v>125</v>
      </c>
      <c r="AT2000">
        <v>1</v>
      </c>
      <c r="AU2000">
        <v>48.21915666666667</v>
      </c>
      <c r="AV2000">
        <v>368.67779618333333</v>
      </c>
      <c r="AW2000">
        <v>22</v>
      </c>
      <c r="AX2000">
        <v>2.7027027027027029E-2</v>
      </c>
      <c r="AY2000">
        <v>8.1081081081081086E-2</v>
      </c>
      <c r="AZ2000">
        <v>35</v>
      </c>
      <c r="BA2000">
        <v>0.32146104444444445</v>
      </c>
      <c r="BB2000">
        <v>0.38403937102430558</v>
      </c>
      <c r="BC2000">
        <v>18</v>
      </c>
      <c r="BD2000">
        <v>14</v>
      </c>
      <c r="BE2000">
        <v>3</v>
      </c>
      <c r="BF2000">
        <v>2</v>
      </c>
      <c r="BG2000" s="1" t="s">
        <v>99</v>
      </c>
      <c r="BH2000" s="1" t="s">
        <v>6892</v>
      </c>
      <c r="BI2000" s="1" t="s">
        <v>6889</v>
      </c>
      <c r="BJ2000" s="1" t="s">
        <v>6893</v>
      </c>
      <c r="BK2000">
        <v>1900</v>
      </c>
      <c r="BL2000">
        <v>2.8</v>
      </c>
      <c r="BM2000" s="5" t="d">
        <v>15:00:00.000</v>
      </c>
      <c r="BN2000" s="5" t="d">
        <v>15:30:00.0000000000031950</v>
      </c>
      <c r="BO2000">
        <v>15</v>
      </c>
      <c r="BP2000" t="b">
        <v>0</v>
      </c>
    </row>
    <row r="2001" spans="1:68" x14ac:dyDescent="0.2">
      <c r="A2001" s="1" t="s">
        <v>4159</v>
      </c>
      <c r="B2001" s="1" t="s">
        <v>2842</v>
      </c>
      <c r="C2001" s="2" t="d">
        <v>2026-07-14</v>
      </c>
      <c r="D2001">
        <v>32</v>
      </c>
      <c r="E2001" s="1" t="s">
        <v>150</v>
      </c>
      <c r="F2001">
        <v>23</v>
      </c>
      <c r="G2001">
        <v>7</v>
      </c>
      <c r="H2001">
        <v>0</v>
      </c>
      <c r="I2001">
        <v>2</v>
      </c>
      <c r="J2001">
        <v>5</v>
      </c>
      <c r="K2001">
        <v>0</v>
      </c>
      <c r="L2001">
        <v>1</v>
      </c>
      <c r="M2001" s="1" t="s">
        <v>63</v>
      </c>
      <c r="N2001" s="1" t="s">
        <v>4160</v>
      </c>
      <c r="O2001" s="1" t="s">
        <v>4161</v>
      </c>
      <c r="P2001">
        <v>4.5999999999999996</v>
      </c>
      <c r="Q2001">
        <v>0</v>
      </c>
      <c r="R2001">
        <v>100</v>
      </c>
      <c r="S2001">
        <v>1</v>
      </c>
      <c r="T2001">
        <v>36</v>
      </c>
      <c r="U2001">
        <v>23</v>
      </c>
      <c r="V2001">
        <v>100</v>
      </c>
      <c r="W2001">
        <v>22263.57</v>
      </c>
      <c r="X2001">
        <v>4.3478260869565215</v>
      </c>
      <c r="Y2001">
        <v>967.98130434782604</v>
      </c>
      <c r="Z2001">
        <v>11.739130434782609</v>
      </c>
      <c r="AA2001">
        <v>9.1906747608695643</v>
      </c>
      <c r="AB2001">
        <v>2</v>
      </c>
      <c r="AC2001">
        <v>6.2334996376811593E-2</v>
      </c>
      <c r="AD2001">
        <v>0</v>
      </c>
      <c r="AE2001">
        <v>1.1195010056383332</v>
      </c>
      <c r="AF2001">
        <v>0.60652173913043472</v>
      </c>
      <c r="AG2001">
        <v>1.7260227355072464</v>
      </c>
      <c r="AH2001">
        <v>0</v>
      </c>
      <c r="AI2001">
        <v>6.573347667391304</v>
      </c>
      <c r="AJ2001">
        <v>805</v>
      </c>
      <c r="AK2001">
        <v>32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 s="1" t="s">
        <v>65</v>
      </c>
      <c r="AT2001">
        <v>2</v>
      </c>
      <c r="AU2001">
        <v>25.595239433333333</v>
      </c>
      <c r="AV2001">
        <v>339.26479111666669</v>
      </c>
      <c r="AW2001">
        <v>25</v>
      </c>
      <c r="AX2001">
        <v>8.6956521739130432E-2</v>
      </c>
      <c r="AY2001">
        <v>0</v>
      </c>
      <c r="AZ2001">
        <v>35</v>
      </c>
      <c r="BA2001">
        <v>0.17063492955555556</v>
      </c>
      <c r="BB2001">
        <v>0.35340082407986112</v>
      </c>
      <c r="BC2001">
        <v>17</v>
      </c>
      <c r="BD2001">
        <v>15</v>
      </c>
      <c r="BE2001">
        <v>2</v>
      </c>
      <c r="BF2001">
        <v>3</v>
      </c>
      <c r="BG2001" s="1" t="s">
        <v>99</v>
      </c>
      <c r="BH2001" s="1" t="s">
        <v>6892</v>
      </c>
      <c r="BI2001" s="1" t="s">
        <v>6889</v>
      </c>
      <c r="BJ2001" s="1" t="s">
        <v>6893</v>
      </c>
      <c r="BK2001">
        <v>1900</v>
      </c>
      <c r="BL2001">
        <v>2.8</v>
      </c>
      <c r="BM2001" s="5" t="d">
        <v>15:30:00.0000000000031950</v>
      </c>
      <c r="BN2001" s="5" t="d">
        <v>15:59:59.9999999999968050</v>
      </c>
      <c r="BO2001">
        <v>15</v>
      </c>
      <c r="BP2001" t="b">
        <v>0</v>
      </c>
    </row>
    <row r="2002" spans="1:68" x14ac:dyDescent="0.2">
      <c r="A2002" s="1" t="s">
        <v>4162</v>
      </c>
      <c r="B2002" s="1" t="s">
        <v>2842</v>
      </c>
      <c r="C2002" s="2" t="d">
        <v>2026-07-14</v>
      </c>
      <c r="D2002">
        <v>33</v>
      </c>
      <c r="E2002" s="1" t="s">
        <v>150</v>
      </c>
      <c r="F2002">
        <v>32</v>
      </c>
      <c r="G2002">
        <v>14</v>
      </c>
      <c r="H2002">
        <v>0</v>
      </c>
      <c r="I2002">
        <v>2</v>
      </c>
      <c r="J2002">
        <v>12</v>
      </c>
      <c r="K2002">
        <v>0</v>
      </c>
      <c r="L2002">
        <v>1</v>
      </c>
      <c r="M2002" s="1" t="s">
        <v>63</v>
      </c>
      <c r="N2002" s="1" t="s">
        <v>4163</v>
      </c>
      <c r="O2002" s="1" t="s">
        <v>4164</v>
      </c>
      <c r="P2002">
        <v>2.6666666666666665</v>
      </c>
      <c r="Q2002">
        <v>0</v>
      </c>
      <c r="R2002">
        <v>100</v>
      </c>
      <c r="S2002">
        <v>1</v>
      </c>
      <c r="T2002">
        <v>35</v>
      </c>
      <c r="U2002">
        <v>32</v>
      </c>
      <c r="V2002">
        <v>153</v>
      </c>
      <c r="W2002">
        <v>33059.15</v>
      </c>
      <c r="X2002">
        <v>4.78125</v>
      </c>
      <c r="Y2002">
        <v>1033.0984375</v>
      </c>
      <c r="Z2002">
        <v>12.25</v>
      </c>
      <c r="AA2002">
        <v>10.305418477083334</v>
      </c>
      <c r="AB2002">
        <v>2</v>
      </c>
      <c r="AC2002">
        <v>0.10183464843750006</v>
      </c>
      <c r="AD2002">
        <v>0</v>
      </c>
      <c r="AE2002">
        <v>1.2575166353771265</v>
      </c>
      <c r="AF2002">
        <v>0.61562499999999998</v>
      </c>
      <c r="AG2002">
        <v>1.8731416270833334</v>
      </c>
      <c r="AH2002">
        <v>0</v>
      </c>
      <c r="AI2002">
        <v>7.5541518442708337</v>
      </c>
      <c r="AJ2002">
        <v>1120</v>
      </c>
      <c r="AK2002">
        <v>65</v>
      </c>
      <c r="AL2002">
        <v>1</v>
      </c>
      <c r="AM2002">
        <v>1</v>
      </c>
      <c r="AN2002">
        <v>1</v>
      </c>
      <c r="AO2002">
        <v>0</v>
      </c>
      <c r="AP2002">
        <v>0</v>
      </c>
      <c r="AQ2002">
        <v>0</v>
      </c>
      <c r="AR2002">
        <v>162.69</v>
      </c>
      <c r="AS2002" s="1" t="s">
        <v>125</v>
      </c>
      <c r="AT2002">
        <v>1</v>
      </c>
      <c r="AU2002">
        <v>41.325996150000002</v>
      </c>
      <c r="AV2002">
        <v>356.37954200000001</v>
      </c>
      <c r="AW2002">
        <v>20</v>
      </c>
      <c r="AX2002">
        <v>6.25E-2</v>
      </c>
      <c r="AY2002">
        <v>3.125E-2</v>
      </c>
      <c r="AZ2002">
        <v>35</v>
      </c>
      <c r="BA2002">
        <v>0.11479443375000001</v>
      </c>
      <c r="BB2002">
        <v>0.18275873948717949</v>
      </c>
      <c r="BC2002">
        <v>17</v>
      </c>
      <c r="BD2002">
        <v>48</v>
      </c>
      <c r="BE2002">
        <v>2</v>
      </c>
      <c r="BF2002">
        <v>10</v>
      </c>
      <c r="BG2002" s="1" t="s">
        <v>99</v>
      </c>
      <c r="BH2002" s="1" t="s">
        <v>6892</v>
      </c>
      <c r="BI2002" s="1" t="s">
        <v>6889</v>
      </c>
      <c r="BJ2002" s="1" t="s">
        <v>6893</v>
      </c>
      <c r="BK2002">
        <v>1900</v>
      </c>
      <c r="BL2002">
        <v>2.8</v>
      </c>
      <c r="BM2002" s="5" t="d">
        <v>15:59:59.9999999999968050</v>
      </c>
      <c r="BN2002" s="5" t="d">
        <v>16:30:00.000</v>
      </c>
      <c r="BO2002">
        <v>16</v>
      </c>
      <c r="BP2002" t="b">
        <v>0</v>
      </c>
    </row>
    <row r="2003" spans="1:68" x14ac:dyDescent="0.2">
      <c r="A2003" s="1" t="s">
        <v>4165</v>
      </c>
      <c r="B2003" s="1" t="s">
        <v>2842</v>
      </c>
      <c r="C2003" s="2" t="d">
        <v>2026-07-14</v>
      </c>
      <c r="D2003">
        <v>34</v>
      </c>
      <c r="E2003" s="1" t="s">
        <v>150</v>
      </c>
      <c r="F2003">
        <v>30</v>
      </c>
      <c r="G2003">
        <v>15</v>
      </c>
      <c r="H2003">
        <v>0</v>
      </c>
      <c r="I2003">
        <v>2</v>
      </c>
      <c r="J2003">
        <v>13</v>
      </c>
      <c r="K2003">
        <v>0</v>
      </c>
      <c r="L2003">
        <v>1</v>
      </c>
      <c r="M2003" s="1" t="s">
        <v>63</v>
      </c>
      <c r="N2003" s="1" t="s">
        <v>4166</v>
      </c>
      <c r="O2003" s="1" t="s">
        <v>4167</v>
      </c>
      <c r="P2003">
        <v>2.3076923076923075</v>
      </c>
      <c r="Q2003">
        <v>0</v>
      </c>
      <c r="R2003">
        <v>100</v>
      </c>
      <c r="S2003">
        <v>1</v>
      </c>
      <c r="T2003">
        <v>34</v>
      </c>
      <c r="U2003">
        <v>30</v>
      </c>
      <c r="V2003">
        <v>164</v>
      </c>
      <c r="W2003">
        <v>41668</v>
      </c>
      <c r="X2003">
        <v>5.4666666666666668</v>
      </c>
      <c r="Y2003">
        <v>1388.9333333333334</v>
      </c>
      <c r="Z2003">
        <v>12.166666666666666</v>
      </c>
      <c r="AA2003">
        <v>10.380191950555554</v>
      </c>
      <c r="AB2003">
        <v>2</v>
      </c>
      <c r="AC2003">
        <v>2.5782767222222225E-2</v>
      </c>
      <c r="AD2003">
        <v>0</v>
      </c>
      <c r="AE2003">
        <v>1.4667792450992045</v>
      </c>
      <c r="AF2003">
        <v>0.54666666666666663</v>
      </c>
      <c r="AG2003">
        <v>2.0134459044444446</v>
      </c>
      <c r="AH2003">
        <v>0</v>
      </c>
      <c r="AI2003">
        <v>7.3884127038888892</v>
      </c>
      <c r="AJ2003">
        <v>1050</v>
      </c>
      <c r="AK2003">
        <v>65</v>
      </c>
      <c r="AL2003">
        <v>2</v>
      </c>
      <c r="AM2003">
        <v>2</v>
      </c>
      <c r="AN2003">
        <v>0</v>
      </c>
      <c r="AO2003">
        <v>2</v>
      </c>
      <c r="AP2003">
        <v>0</v>
      </c>
      <c r="AQ2003">
        <v>0</v>
      </c>
      <c r="AR2003">
        <v>523.37</v>
      </c>
      <c r="AS2003" s="1" t="s">
        <v>65</v>
      </c>
      <c r="AT2003">
        <v>2</v>
      </c>
      <c r="AU2003">
        <v>39.268355833333331</v>
      </c>
      <c r="AV2003">
        <v>274.83814085</v>
      </c>
      <c r="AW2003">
        <v>16</v>
      </c>
      <c r="AX2003">
        <v>6.6666666666666666E-2</v>
      </c>
      <c r="AY2003">
        <v>6.6666666666666666E-2</v>
      </c>
      <c r="AZ2003">
        <v>35</v>
      </c>
      <c r="BA2003">
        <v>0.10068809188034188</v>
      </c>
      <c r="BB2003">
        <v>0.14094263633333334</v>
      </c>
      <c r="BC2003">
        <v>14</v>
      </c>
      <c r="BD2003">
        <v>51</v>
      </c>
      <c r="BE2003">
        <v>2</v>
      </c>
      <c r="BF2003">
        <v>11</v>
      </c>
      <c r="BG2003" s="1" t="s">
        <v>99</v>
      </c>
      <c r="BH2003" s="1" t="s">
        <v>6892</v>
      </c>
      <c r="BI2003" s="1" t="s">
        <v>6889</v>
      </c>
      <c r="BJ2003" s="1" t="s">
        <v>6893</v>
      </c>
      <c r="BK2003">
        <v>1900</v>
      </c>
      <c r="BL2003">
        <v>2.8</v>
      </c>
      <c r="BM2003" s="5" t="d">
        <v>16:30:00.000</v>
      </c>
      <c r="BN2003" s="5" t="d">
        <v>17:00:00.0000000000031950</v>
      </c>
      <c r="BO2003">
        <v>16</v>
      </c>
      <c r="BP2003" t="b">
        <v>0</v>
      </c>
    </row>
    <row r="2004" spans="1:68" x14ac:dyDescent="0.2">
      <c r="A2004" s="1" t="s">
        <v>4168</v>
      </c>
      <c r="B2004" s="1" t="s">
        <v>2842</v>
      </c>
      <c r="C2004" s="2" t="d">
        <v>2026-07-14</v>
      </c>
      <c r="D2004">
        <v>35</v>
      </c>
      <c r="E2004" s="1" t="s">
        <v>150</v>
      </c>
      <c r="F2004">
        <v>32</v>
      </c>
      <c r="G2004">
        <v>8</v>
      </c>
      <c r="H2004">
        <v>0</v>
      </c>
      <c r="I2004">
        <v>2</v>
      </c>
      <c r="J2004">
        <v>6</v>
      </c>
      <c r="K2004">
        <v>0</v>
      </c>
      <c r="L2004">
        <v>1</v>
      </c>
      <c r="M2004" s="1" t="s">
        <v>63</v>
      </c>
      <c r="N2004" s="1" t="s">
        <v>3190</v>
      </c>
      <c r="O2004" s="1" t="s">
        <v>3568</v>
      </c>
      <c r="P2004">
        <v>5.333333333333333</v>
      </c>
      <c r="Q2004">
        <v>0</v>
      </c>
      <c r="R2004">
        <v>100</v>
      </c>
      <c r="S2004">
        <v>1</v>
      </c>
      <c r="T2004">
        <v>33</v>
      </c>
      <c r="U2004">
        <v>32</v>
      </c>
      <c r="V2004">
        <v>153</v>
      </c>
      <c r="W2004">
        <v>36736.75</v>
      </c>
      <c r="X2004">
        <v>4.78125</v>
      </c>
      <c r="Y2004">
        <v>1148.0234375</v>
      </c>
      <c r="Z2004">
        <v>11.90625</v>
      </c>
      <c r="AA2004">
        <v>9.6672396776041669</v>
      </c>
      <c r="AB2004">
        <v>1</v>
      </c>
      <c r="AC2004">
        <v>4.1633385416666715E-3</v>
      </c>
      <c r="AD2004">
        <v>0</v>
      </c>
      <c r="AE2004">
        <v>1.3079297226849977</v>
      </c>
      <c r="AF2004">
        <v>0.53697916666666667</v>
      </c>
      <c r="AG2004">
        <v>1.8449088802083333</v>
      </c>
      <c r="AH2004">
        <v>0</v>
      </c>
      <c r="AI2004">
        <v>6.9025391197916663</v>
      </c>
      <c r="AJ2004">
        <v>1120</v>
      </c>
      <c r="AK2004">
        <v>35</v>
      </c>
      <c r="AL2004">
        <v>1</v>
      </c>
      <c r="AM2004">
        <v>1</v>
      </c>
      <c r="AN2004">
        <v>0</v>
      </c>
      <c r="AO2004">
        <v>0</v>
      </c>
      <c r="AP2004">
        <v>1</v>
      </c>
      <c r="AQ2004">
        <v>0</v>
      </c>
      <c r="AR2004">
        <v>111.19</v>
      </c>
      <c r="AS2004" s="1" t="s">
        <v>65</v>
      </c>
      <c r="AT2004">
        <v>1</v>
      </c>
      <c r="AU2004">
        <v>46.588772133333336</v>
      </c>
      <c r="AV2004">
        <v>378.31346115000002</v>
      </c>
      <c r="AW2004">
        <v>26</v>
      </c>
      <c r="AX2004">
        <v>3.125E-2</v>
      </c>
      <c r="AY2004">
        <v>3.125E-2</v>
      </c>
      <c r="AZ2004">
        <v>35</v>
      </c>
      <c r="BA2004">
        <v>0.25882651185185185</v>
      </c>
      <c r="BB2004">
        <v>0.36029853442857146</v>
      </c>
      <c r="BC2004">
        <v>19</v>
      </c>
      <c r="BD2004">
        <v>16</v>
      </c>
      <c r="BE2004">
        <v>3</v>
      </c>
      <c r="BF2004">
        <v>3</v>
      </c>
      <c r="BG2004" s="1" t="s">
        <v>99</v>
      </c>
      <c r="BH2004" s="1" t="s">
        <v>6892</v>
      </c>
      <c r="BI2004" s="1" t="s">
        <v>6889</v>
      </c>
      <c r="BJ2004" s="1" t="s">
        <v>6893</v>
      </c>
      <c r="BK2004">
        <v>1900</v>
      </c>
      <c r="BL2004">
        <v>2.8</v>
      </c>
      <c r="BM2004" s="5" t="d">
        <v>17:00:00.0000000000031950</v>
      </c>
      <c r="BN2004" s="5" t="d">
        <v>17:29:59.9999999999968050</v>
      </c>
      <c r="BO2004">
        <v>17</v>
      </c>
      <c r="BP2004" t="b">
        <v>0</v>
      </c>
    </row>
    <row r="2005" spans="1:68" x14ac:dyDescent="0.2">
      <c r="A2005" s="1" t="s">
        <v>4169</v>
      </c>
      <c r="B2005" s="1" t="s">
        <v>2842</v>
      </c>
      <c r="C2005" s="2" t="d">
        <v>2026-07-14</v>
      </c>
      <c r="D2005">
        <v>36</v>
      </c>
      <c r="E2005" s="1" t="s">
        <v>150</v>
      </c>
      <c r="F2005">
        <v>50</v>
      </c>
      <c r="G2005">
        <v>8</v>
      </c>
      <c r="H2005">
        <v>0</v>
      </c>
      <c r="I2005">
        <v>2</v>
      </c>
      <c r="J2005">
        <v>6</v>
      </c>
      <c r="K2005">
        <v>0</v>
      </c>
      <c r="L2005">
        <v>1</v>
      </c>
      <c r="M2005" s="1" t="s">
        <v>63</v>
      </c>
      <c r="N2005" s="1" t="s">
        <v>3570</v>
      </c>
      <c r="O2005" s="1" t="s">
        <v>3571</v>
      </c>
      <c r="P2005">
        <v>8.3333333333333339</v>
      </c>
      <c r="Q2005">
        <v>0</v>
      </c>
      <c r="R2005">
        <v>100</v>
      </c>
      <c r="S2005">
        <v>1</v>
      </c>
      <c r="T2005">
        <v>32</v>
      </c>
      <c r="U2005">
        <v>50</v>
      </c>
      <c r="V2005">
        <v>240</v>
      </c>
      <c r="W2005">
        <v>54783.65</v>
      </c>
      <c r="X2005">
        <v>4.8</v>
      </c>
      <c r="Y2005">
        <v>1095.673</v>
      </c>
      <c r="Z2005">
        <v>13.04</v>
      </c>
      <c r="AA2005">
        <v>10.055383034333333</v>
      </c>
      <c r="AB2005">
        <v>2</v>
      </c>
      <c r="AC2005">
        <v>3.5701264999999968E-2</v>
      </c>
      <c r="AD2005">
        <v>0</v>
      </c>
      <c r="AE2005">
        <v>1.252192226653241</v>
      </c>
      <c r="AF2005">
        <v>0.63366666666666671</v>
      </c>
      <c r="AG2005">
        <v>1.8858588839999999</v>
      </c>
      <c r="AH2005">
        <v>0</v>
      </c>
      <c r="AI2005">
        <v>7.2895241409999993</v>
      </c>
      <c r="AJ2005">
        <v>1750</v>
      </c>
      <c r="AK2005">
        <v>35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 s="1" t="s">
        <v>125</v>
      </c>
      <c r="AT2005">
        <v>1</v>
      </c>
      <c r="AU2005">
        <v>60.99663163333333</v>
      </c>
      <c r="AV2005">
        <v>471.84587628333333</v>
      </c>
      <c r="AW2005">
        <v>27</v>
      </c>
      <c r="AX2005">
        <v>0.04</v>
      </c>
      <c r="AY2005">
        <v>0</v>
      </c>
      <c r="AZ2005">
        <v>35</v>
      </c>
      <c r="BA2005">
        <v>0.33887017574074074</v>
      </c>
      <c r="BB2005">
        <v>0.44937702503174604</v>
      </c>
      <c r="BC2005">
        <v>23</v>
      </c>
      <c r="BD2005">
        <v>12</v>
      </c>
      <c r="BE2005">
        <v>3</v>
      </c>
      <c r="BF2005">
        <v>3</v>
      </c>
      <c r="BG2005" s="1" t="s">
        <v>99</v>
      </c>
      <c r="BH2005" s="1" t="s">
        <v>6892</v>
      </c>
      <c r="BI2005" s="1" t="s">
        <v>6889</v>
      </c>
      <c r="BJ2005" s="1" t="s">
        <v>6893</v>
      </c>
      <c r="BK2005">
        <v>1900</v>
      </c>
      <c r="BL2005">
        <v>2.8</v>
      </c>
      <c r="BM2005" s="5" t="d">
        <v>17:29:59.9999999999968050</v>
      </c>
      <c r="BN2005" s="5" t="d">
        <v>18:00:00.000</v>
      </c>
      <c r="BO2005">
        <v>17</v>
      </c>
      <c r="BP2005" t="b">
        <v>0</v>
      </c>
    </row>
    <row r="2006" spans="1:68" x14ac:dyDescent="0.2">
      <c r="A2006" s="1" t="s">
        <v>4170</v>
      </c>
      <c r="B2006" s="1" t="s">
        <v>2842</v>
      </c>
      <c r="C2006" s="2" t="d">
        <v>2026-07-14</v>
      </c>
      <c r="D2006">
        <v>37</v>
      </c>
      <c r="E2006" s="1" t="s">
        <v>165</v>
      </c>
      <c r="F2006">
        <v>71</v>
      </c>
      <c r="G2006">
        <v>8</v>
      </c>
      <c r="H2006">
        <v>0</v>
      </c>
      <c r="I2006">
        <v>0</v>
      </c>
      <c r="J2006">
        <v>8</v>
      </c>
      <c r="K2006">
        <v>0</v>
      </c>
      <c r="L2006">
        <v>0</v>
      </c>
      <c r="M2006" s="1" t="s">
        <v>63</v>
      </c>
      <c r="N2006" s="1" t="s">
        <v>63</v>
      </c>
      <c r="O2006" s="1" t="s">
        <v>3573</v>
      </c>
      <c r="P2006">
        <v>8.875</v>
      </c>
      <c r="Q2006">
        <v>0</v>
      </c>
      <c r="R2006">
        <v>100</v>
      </c>
      <c r="S2006">
        <v>0</v>
      </c>
      <c r="T2006">
        <v>32</v>
      </c>
      <c r="U2006">
        <v>71</v>
      </c>
      <c r="V2006">
        <v>339</v>
      </c>
      <c r="W2006">
        <v>70474.559999999998</v>
      </c>
      <c r="X2006">
        <v>4.774647887323944</v>
      </c>
      <c r="Y2006">
        <v>992.59943661971829</v>
      </c>
      <c r="Z2006">
        <v>15.774647887323944</v>
      </c>
      <c r="AA2006">
        <v>10.144649620187794</v>
      </c>
      <c r="AB2006">
        <v>0</v>
      </c>
      <c r="AC2006">
        <v>0</v>
      </c>
      <c r="AD2006">
        <v>6.5697915492957731E-3</v>
      </c>
      <c r="AE2006">
        <v>1.3215581409064701</v>
      </c>
      <c r="AF2006">
        <v>0.60680751173708924</v>
      </c>
      <c r="AG2006">
        <v>1.4264551004694834</v>
      </c>
      <c r="AH2006">
        <v>0.10361705915492958</v>
      </c>
      <c r="AI2006">
        <v>7.16501730258216</v>
      </c>
      <c r="AJ2006">
        <v>2840</v>
      </c>
      <c r="AK2006">
        <v>35</v>
      </c>
      <c r="AL2006">
        <v>3</v>
      </c>
      <c r="AM2006">
        <v>3</v>
      </c>
      <c r="AN2006">
        <v>2</v>
      </c>
      <c r="AO2006">
        <v>0</v>
      </c>
      <c r="AP2006">
        <v>1</v>
      </c>
      <c r="AQ2006">
        <v>0</v>
      </c>
      <c r="AR2006">
        <v>819.01</v>
      </c>
      <c r="AS2006" s="1" t="s">
        <v>70</v>
      </c>
      <c r="AT2006">
        <v>0</v>
      </c>
      <c r="AU2006">
        <v>93.869368733333332</v>
      </c>
      <c r="AV2006">
        <v>774.02372418333334</v>
      </c>
      <c r="AW2006">
        <v>35</v>
      </c>
      <c r="AX2006">
        <v>0</v>
      </c>
      <c r="AY2006">
        <v>4.2253521126760563E-2</v>
      </c>
      <c r="AZ2006">
        <v>40</v>
      </c>
      <c r="BA2006">
        <v>0.3911223697222222</v>
      </c>
      <c r="BB2006">
        <v>0.73716545160317459</v>
      </c>
      <c r="BC2006">
        <v>37</v>
      </c>
      <c r="BD2006">
        <v>-2</v>
      </c>
      <c r="BE2006">
        <v>5</v>
      </c>
      <c r="BF2006">
        <v>3</v>
      </c>
      <c r="BG2006" s="1" t="s">
        <v>99</v>
      </c>
      <c r="BH2006" s="1" t="s">
        <v>6892</v>
      </c>
      <c r="BI2006" s="1" t="s">
        <v>6889</v>
      </c>
      <c r="BJ2006" s="1" t="s">
        <v>6893</v>
      </c>
      <c r="BK2006">
        <v>1900</v>
      </c>
      <c r="BL2006">
        <v>2.8</v>
      </c>
      <c r="BM2006" s="5" t="d">
        <v>18:00:00.000</v>
      </c>
      <c r="BN2006" s="5" t="d">
        <v>18:30:00.0000000000031950</v>
      </c>
      <c r="BO2006">
        <v>18</v>
      </c>
      <c r="BP2006" t="b">
        <v>1</v>
      </c>
    </row>
    <row r="2007" spans="1:68" x14ac:dyDescent="0.2">
      <c r="A2007" s="1" t="s">
        <v>4171</v>
      </c>
      <c r="B2007" s="1" t="s">
        <v>2842</v>
      </c>
      <c r="C2007" s="2" t="d">
        <v>2026-07-14</v>
      </c>
      <c r="D2007">
        <v>38</v>
      </c>
      <c r="E2007" s="1" t="s">
        <v>165</v>
      </c>
      <c r="F2007">
        <v>91</v>
      </c>
      <c r="G2007">
        <v>8</v>
      </c>
      <c r="H2007">
        <v>0</v>
      </c>
      <c r="I2007">
        <v>0</v>
      </c>
      <c r="J2007">
        <v>8</v>
      </c>
      <c r="K2007">
        <v>0</v>
      </c>
      <c r="L2007">
        <v>0</v>
      </c>
      <c r="M2007" s="1" t="s">
        <v>63</v>
      </c>
      <c r="N2007" s="1" t="s">
        <v>63</v>
      </c>
      <c r="O2007" s="1" t="s">
        <v>3575</v>
      </c>
      <c r="P2007">
        <v>11.375</v>
      </c>
      <c r="Q2007">
        <v>0</v>
      </c>
      <c r="R2007">
        <v>100</v>
      </c>
      <c r="S2007">
        <v>0</v>
      </c>
      <c r="T2007">
        <v>32</v>
      </c>
      <c r="U2007">
        <v>91</v>
      </c>
      <c r="V2007">
        <v>471</v>
      </c>
      <c r="W2007">
        <v>109490.67</v>
      </c>
      <c r="X2007">
        <v>5.1758241758241761</v>
      </c>
      <c r="Y2007">
        <v>1203.1941758241758</v>
      </c>
      <c r="Z2007">
        <v>16.736263736263737</v>
      </c>
      <c r="AA2007">
        <v>11.479133115750916</v>
      </c>
      <c r="AB2007">
        <v>0</v>
      </c>
      <c r="AC2007">
        <v>0</v>
      </c>
      <c r="AD2007">
        <v>1.56067467032967E-2</v>
      </c>
      <c r="AE2007">
        <v>1.3992002069412277</v>
      </c>
      <c r="AF2007">
        <v>0.66758241758241754</v>
      </c>
      <c r="AG2007">
        <v>0.66721723406593403</v>
      </c>
      <c r="AH2007">
        <v>1.2788080450549451</v>
      </c>
      <c r="AI2007">
        <v>7.1886316642857144</v>
      </c>
      <c r="AJ2007">
        <v>3640</v>
      </c>
      <c r="AK2007">
        <v>35</v>
      </c>
      <c r="AL2007">
        <v>2</v>
      </c>
      <c r="AM2007">
        <v>2</v>
      </c>
      <c r="AN2007">
        <v>1</v>
      </c>
      <c r="AO2007">
        <v>0</v>
      </c>
      <c r="AP2007">
        <v>1</v>
      </c>
      <c r="AQ2007">
        <v>0</v>
      </c>
      <c r="AR2007">
        <v>1373.54</v>
      </c>
      <c r="AS2007" s="1" t="s">
        <v>70</v>
      </c>
      <c r="AT2007">
        <v>0</v>
      </c>
      <c r="AU2007">
        <v>122.48964223333333</v>
      </c>
      <c r="AV2007">
        <v>840.30368398333337</v>
      </c>
      <c r="AW2007">
        <v>35</v>
      </c>
      <c r="AX2007">
        <v>0</v>
      </c>
      <c r="AY2007">
        <v>2.197802197802198E-2</v>
      </c>
      <c r="AZ2007">
        <v>40</v>
      </c>
      <c r="BA2007">
        <v>0.51037350930555558</v>
      </c>
      <c r="BB2007">
        <v>0.80028922284126991</v>
      </c>
      <c r="BC2007">
        <v>41</v>
      </c>
      <c r="BD2007">
        <v>-6</v>
      </c>
      <c r="BE2007">
        <v>6</v>
      </c>
      <c r="BF2007">
        <v>2</v>
      </c>
      <c r="BG2007" s="1" t="s">
        <v>99</v>
      </c>
      <c r="BH2007" s="1" t="s">
        <v>6892</v>
      </c>
      <c r="BI2007" s="1" t="s">
        <v>6889</v>
      </c>
      <c r="BJ2007" s="1" t="s">
        <v>6893</v>
      </c>
      <c r="BK2007">
        <v>1900</v>
      </c>
      <c r="BL2007">
        <v>2.8</v>
      </c>
      <c r="BM2007" s="5" t="d">
        <v>18:30:00.0000000000031950</v>
      </c>
      <c r="BN2007" s="5" t="d">
        <v>18:59:59.9999999999968050</v>
      </c>
      <c r="BO2007">
        <v>18</v>
      </c>
      <c r="BP2007" t="b">
        <v>1</v>
      </c>
    </row>
    <row r="2008" spans="1:68" x14ac:dyDescent="0.2">
      <c r="A2008" s="1" t="s">
        <v>4172</v>
      </c>
      <c r="B2008" s="1" t="s">
        <v>2842</v>
      </c>
      <c r="C2008" s="2" t="d">
        <v>2026-07-14</v>
      </c>
      <c r="D2008">
        <v>39</v>
      </c>
      <c r="E2008" s="1" t="s">
        <v>165</v>
      </c>
      <c r="F2008">
        <v>108</v>
      </c>
      <c r="G2008">
        <v>8</v>
      </c>
      <c r="H2008">
        <v>0</v>
      </c>
      <c r="I2008">
        <v>0</v>
      </c>
      <c r="J2008">
        <v>8</v>
      </c>
      <c r="K2008">
        <v>0</v>
      </c>
      <c r="L2008">
        <v>0</v>
      </c>
      <c r="M2008" s="1" t="s">
        <v>63</v>
      </c>
      <c r="N2008" s="1" t="s">
        <v>63</v>
      </c>
      <c r="O2008" s="1" t="s">
        <v>3577</v>
      </c>
      <c r="P2008">
        <v>13.5</v>
      </c>
      <c r="Q2008">
        <v>0</v>
      </c>
      <c r="R2008">
        <v>100</v>
      </c>
      <c r="S2008">
        <v>0</v>
      </c>
      <c r="T2008">
        <v>32</v>
      </c>
      <c r="U2008">
        <v>108</v>
      </c>
      <c r="V2008">
        <v>528</v>
      </c>
      <c r="W2008">
        <v>123736.28</v>
      </c>
      <c r="X2008">
        <v>4.8888888888888893</v>
      </c>
      <c r="Y2008">
        <v>1145.7062962962964</v>
      </c>
      <c r="Z2008">
        <v>17.657407407407408</v>
      </c>
      <c r="AA2008">
        <v>15.296572131790125</v>
      </c>
      <c r="AB2008">
        <v>17</v>
      </c>
      <c r="AC2008">
        <v>0.15353453966049385</v>
      </c>
      <c r="AD2008">
        <v>4.5865985956790117E-2</v>
      </c>
      <c r="AE2008">
        <v>1.3440950910854423</v>
      </c>
      <c r="AF2008">
        <v>0.59459876543209877</v>
      </c>
      <c r="AG2008">
        <v>0</v>
      </c>
      <c r="AH2008">
        <v>5.2609636288580246</v>
      </c>
      <c r="AI2008">
        <v>7.1325301328703699</v>
      </c>
      <c r="AJ2008">
        <v>4320</v>
      </c>
      <c r="AK2008">
        <v>35</v>
      </c>
      <c r="AL2008">
        <v>5</v>
      </c>
      <c r="AM2008">
        <v>5</v>
      </c>
      <c r="AN2008">
        <v>1</v>
      </c>
      <c r="AO2008">
        <v>3</v>
      </c>
      <c r="AP2008">
        <v>1</v>
      </c>
      <c r="AQ2008">
        <v>0</v>
      </c>
      <c r="AR2008">
        <v>1526.3</v>
      </c>
      <c r="AS2008" s="1" t="s">
        <v>173</v>
      </c>
      <c r="AT2008">
        <v>17</v>
      </c>
      <c r="AU2008">
        <v>145.26496988333332</v>
      </c>
      <c r="AV2008">
        <v>969.53566676666662</v>
      </c>
      <c r="AW2008">
        <v>35</v>
      </c>
      <c r="AX2008">
        <v>0.15740740740740741</v>
      </c>
      <c r="AY2008">
        <v>4.6296296296296294E-2</v>
      </c>
      <c r="AZ2008">
        <v>40</v>
      </c>
      <c r="BA2008">
        <v>0.60527070784722214</v>
      </c>
      <c r="BB2008">
        <v>0.92336730168253967</v>
      </c>
      <c r="BC2008">
        <v>47</v>
      </c>
      <c r="BD2008">
        <v>-12</v>
      </c>
      <c r="BE2008">
        <v>7</v>
      </c>
      <c r="BF2008">
        <v>1</v>
      </c>
      <c r="BG2008" s="1" t="s">
        <v>174</v>
      </c>
      <c r="BH2008" s="1" t="s">
        <v>6892</v>
      </c>
      <c r="BI2008" s="1" t="s">
        <v>6889</v>
      </c>
      <c r="BJ2008" s="1" t="s">
        <v>6893</v>
      </c>
      <c r="BK2008">
        <v>1900</v>
      </c>
      <c r="BL2008">
        <v>2.8</v>
      </c>
      <c r="BM2008" s="5" t="d">
        <v>18:59:59.9999999999968050</v>
      </c>
      <c r="BN2008" s="5" t="d">
        <v>19:30:00.000</v>
      </c>
      <c r="BO2008">
        <v>19</v>
      </c>
      <c r="BP2008" t="b">
        <v>1</v>
      </c>
    </row>
    <row r="2009" spans="1:68" x14ac:dyDescent="0.2">
      <c r="A2009" s="1" t="s">
        <v>4173</v>
      </c>
      <c r="B2009" s="1" t="s">
        <v>2842</v>
      </c>
      <c r="C2009" s="2" t="d">
        <v>2026-07-14</v>
      </c>
      <c r="D2009">
        <v>40</v>
      </c>
      <c r="E2009" s="1" t="s">
        <v>165</v>
      </c>
      <c r="F2009">
        <v>142</v>
      </c>
      <c r="G2009">
        <v>8</v>
      </c>
      <c r="H2009">
        <v>0</v>
      </c>
      <c r="I2009">
        <v>0</v>
      </c>
      <c r="J2009">
        <v>8</v>
      </c>
      <c r="K2009">
        <v>0</v>
      </c>
      <c r="L2009">
        <v>0</v>
      </c>
      <c r="M2009" s="1" t="s">
        <v>63</v>
      </c>
      <c r="N2009" s="1" t="s">
        <v>63</v>
      </c>
      <c r="O2009" s="1" t="s">
        <v>3579</v>
      </c>
      <c r="P2009">
        <v>17.75</v>
      </c>
      <c r="Q2009">
        <v>0</v>
      </c>
      <c r="R2009">
        <v>100</v>
      </c>
      <c r="S2009">
        <v>0</v>
      </c>
      <c r="T2009">
        <v>32</v>
      </c>
      <c r="U2009">
        <v>142</v>
      </c>
      <c r="V2009">
        <v>692</v>
      </c>
      <c r="W2009">
        <v>146371.06</v>
      </c>
      <c r="X2009">
        <v>4.873239436619718</v>
      </c>
      <c r="Y2009">
        <v>1030.7821126760564</v>
      </c>
      <c r="Z2009">
        <v>19.725352112676056</v>
      </c>
      <c r="AA2009">
        <v>27.302389016666666</v>
      </c>
      <c r="AB2009">
        <v>132</v>
      </c>
      <c r="AC2009">
        <v>7.6221076909624417</v>
      </c>
      <c r="AD2009">
        <v>0.15547873133802817</v>
      </c>
      <c r="AE2009">
        <v>1.423789088722839</v>
      </c>
      <c r="AF2009">
        <v>0.63122065727699528</v>
      </c>
      <c r="AG2009">
        <v>0</v>
      </c>
      <c r="AH2009">
        <v>17.327221317488263</v>
      </c>
      <c r="AI2009">
        <v>6.8327543280516432</v>
      </c>
      <c r="AJ2009">
        <v>5680</v>
      </c>
      <c r="AK2009">
        <v>35</v>
      </c>
      <c r="AL2009">
        <v>3</v>
      </c>
      <c r="AM2009">
        <v>3</v>
      </c>
      <c r="AN2009">
        <v>1</v>
      </c>
      <c r="AO2009">
        <v>2</v>
      </c>
      <c r="AP2009">
        <v>0</v>
      </c>
      <c r="AQ2009">
        <v>0</v>
      </c>
      <c r="AR2009">
        <v>441.11</v>
      </c>
      <c r="AS2009" s="1" t="s">
        <v>173</v>
      </c>
      <c r="AT2009">
        <v>132</v>
      </c>
      <c r="AU2009">
        <v>198.17133176666667</v>
      </c>
      <c r="AV2009">
        <v>968.91179339999997</v>
      </c>
      <c r="AW2009">
        <v>35</v>
      </c>
      <c r="AX2009">
        <v>0.92957746478873238</v>
      </c>
      <c r="AY2009">
        <v>2.1126760563380281E-2</v>
      </c>
      <c r="AZ2009">
        <v>40</v>
      </c>
      <c r="BA2009">
        <v>0.8257138823611111</v>
      </c>
      <c r="BB2009">
        <v>0.92277313657142856</v>
      </c>
      <c r="BC2009">
        <v>47</v>
      </c>
      <c r="BD2009">
        <v>-12</v>
      </c>
      <c r="BE2009">
        <v>10</v>
      </c>
      <c r="BF2009">
        <v>-2</v>
      </c>
      <c r="BG2009" s="1" t="s">
        <v>174</v>
      </c>
      <c r="BH2009" s="1" t="s">
        <v>6892</v>
      </c>
      <c r="BI2009" s="1" t="s">
        <v>6889</v>
      </c>
      <c r="BJ2009" s="1" t="s">
        <v>6893</v>
      </c>
      <c r="BK2009">
        <v>1900</v>
      </c>
      <c r="BL2009">
        <v>2.8</v>
      </c>
      <c r="BM2009" s="5" t="d">
        <v>19:30:00.000</v>
      </c>
      <c r="BN2009" s="5" t="d">
        <v>20:00:00.0000000000031950</v>
      </c>
      <c r="BO2009">
        <v>19</v>
      </c>
      <c r="BP2009" t="b">
        <v>1</v>
      </c>
    </row>
    <row r="2010" spans="1:68" x14ac:dyDescent="0.2">
      <c r="A2010" s="1" t="s">
        <v>4174</v>
      </c>
      <c r="B2010" s="1" t="s">
        <v>2842</v>
      </c>
      <c r="C2010" s="2" t="d">
        <v>2026-07-14</v>
      </c>
      <c r="D2010">
        <v>41</v>
      </c>
      <c r="E2010" s="1" t="s">
        <v>165</v>
      </c>
      <c r="F2010">
        <v>133</v>
      </c>
      <c r="G2010">
        <v>8</v>
      </c>
      <c r="H2010">
        <v>0</v>
      </c>
      <c r="I2010">
        <v>0</v>
      </c>
      <c r="J2010">
        <v>8</v>
      </c>
      <c r="K2010">
        <v>0</v>
      </c>
      <c r="L2010">
        <v>0</v>
      </c>
      <c r="M2010" s="1" t="s">
        <v>63</v>
      </c>
      <c r="N2010" s="1" t="s">
        <v>63</v>
      </c>
      <c r="O2010" s="1" t="s">
        <v>3581</v>
      </c>
      <c r="P2010">
        <v>16.625</v>
      </c>
      <c r="Q2010">
        <v>0</v>
      </c>
      <c r="R2010">
        <v>100</v>
      </c>
      <c r="S2010">
        <v>0</v>
      </c>
      <c r="T2010">
        <v>32</v>
      </c>
      <c r="U2010">
        <v>133</v>
      </c>
      <c r="V2010">
        <v>675</v>
      </c>
      <c r="W2010">
        <v>154997.94</v>
      </c>
      <c r="X2010">
        <v>5.0751879699248121</v>
      </c>
      <c r="Y2010">
        <v>1165.398045112782</v>
      </c>
      <c r="Z2010">
        <v>19.13533834586466</v>
      </c>
      <c r="AA2010">
        <v>43.798185571929828</v>
      </c>
      <c r="AB2010">
        <v>133</v>
      </c>
      <c r="AC2010">
        <v>24.662847226065164</v>
      </c>
      <c r="AD2010">
        <v>8.9630116917293223E-2</v>
      </c>
      <c r="AE2010">
        <v>1.4564035581893979</v>
      </c>
      <c r="AF2010">
        <v>0.58734335839598995</v>
      </c>
      <c r="AG2010">
        <v>0</v>
      </c>
      <c r="AH2010">
        <v>33.797060602255641</v>
      </c>
      <c r="AI2010">
        <v>6.9366702327067671</v>
      </c>
      <c r="AJ2010">
        <v>5320</v>
      </c>
      <c r="AK2010">
        <v>35</v>
      </c>
      <c r="AL2010">
        <v>4</v>
      </c>
      <c r="AM2010">
        <v>4</v>
      </c>
      <c r="AN2010">
        <v>3</v>
      </c>
      <c r="AO2010">
        <v>0</v>
      </c>
      <c r="AP2010">
        <v>1</v>
      </c>
      <c r="AQ2010">
        <v>0</v>
      </c>
      <c r="AR2010">
        <v>1190.1400000000001</v>
      </c>
      <c r="AS2010" s="1" t="s">
        <v>173</v>
      </c>
      <c r="AT2010">
        <v>133</v>
      </c>
      <c r="AU2010">
        <v>193.35742485</v>
      </c>
      <c r="AV2010">
        <v>970.23205885000004</v>
      </c>
      <c r="AW2010">
        <v>35</v>
      </c>
      <c r="AX2010">
        <v>1</v>
      </c>
      <c r="AY2010">
        <v>3.007518796992481E-2</v>
      </c>
      <c r="AZ2010">
        <v>40</v>
      </c>
      <c r="BA2010">
        <v>0.80565593687500003</v>
      </c>
      <c r="BB2010">
        <v>0.92403053223809528</v>
      </c>
      <c r="BC2010">
        <v>47</v>
      </c>
      <c r="BD2010">
        <v>-12</v>
      </c>
      <c r="BE2010">
        <v>10</v>
      </c>
      <c r="BF2010">
        <v>-2</v>
      </c>
      <c r="BG2010" s="1" t="s">
        <v>174</v>
      </c>
      <c r="BH2010" s="1" t="s">
        <v>6892</v>
      </c>
      <c r="BI2010" s="1" t="s">
        <v>6889</v>
      </c>
      <c r="BJ2010" s="1" t="s">
        <v>6893</v>
      </c>
      <c r="BK2010">
        <v>1900</v>
      </c>
      <c r="BL2010">
        <v>2.8</v>
      </c>
      <c r="BM2010" s="5" t="d">
        <v>20:00:00.0000000000031950</v>
      </c>
      <c r="BN2010" s="5" t="d">
        <v>20:29:59.9999999999968050</v>
      </c>
      <c r="BO2010">
        <v>20</v>
      </c>
      <c r="BP2010" t="b">
        <v>1</v>
      </c>
    </row>
    <row r="2011" spans="1:68" x14ac:dyDescent="0.2">
      <c r="A2011" s="1" t="s">
        <v>4175</v>
      </c>
      <c r="B2011" s="1" t="s">
        <v>2842</v>
      </c>
      <c r="C2011" s="2" t="d">
        <v>2026-07-14</v>
      </c>
      <c r="D2011">
        <v>42</v>
      </c>
      <c r="E2011" s="1" t="s">
        <v>165</v>
      </c>
      <c r="F2011">
        <v>123</v>
      </c>
      <c r="G2011">
        <v>8</v>
      </c>
      <c r="H2011">
        <v>0</v>
      </c>
      <c r="I2011">
        <v>0</v>
      </c>
      <c r="J2011">
        <v>8</v>
      </c>
      <c r="K2011">
        <v>0</v>
      </c>
      <c r="L2011">
        <v>0</v>
      </c>
      <c r="M2011" s="1" t="s">
        <v>63</v>
      </c>
      <c r="N2011" s="1" t="s">
        <v>63</v>
      </c>
      <c r="O2011" s="1" t="s">
        <v>3583</v>
      </c>
      <c r="P2011">
        <v>15.375</v>
      </c>
      <c r="Q2011">
        <v>0</v>
      </c>
      <c r="R2011">
        <v>100</v>
      </c>
      <c r="S2011">
        <v>0</v>
      </c>
      <c r="T2011">
        <v>32</v>
      </c>
      <c r="U2011">
        <v>123</v>
      </c>
      <c r="V2011">
        <v>597</v>
      </c>
      <c r="W2011">
        <v>142645.84</v>
      </c>
      <c r="X2011">
        <v>4.8536585365853657</v>
      </c>
      <c r="Y2011">
        <v>1159.7222764227643</v>
      </c>
      <c r="Z2011">
        <v>18.495934959349594</v>
      </c>
      <c r="AA2011">
        <v>55.054048355555558</v>
      </c>
      <c r="AB2011">
        <v>123</v>
      </c>
      <c r="AC2011">
        <v>36.558113396205961</v>
      </c>
      <c r="AD2011">
        <v>9.048971178861788E-2</v>
      </c>
      <c r="AE2011">
        <v>1.3573389560972464</v>
      </c>
      <c r="AF2011">
        <v>0.65596205962059628</v>
      </c>
      <c r="AG2011">
        <v>0</v>
      </c>
      <c r="AH2011">
        <v>44.889338455284559</v>
      </c>
      <c r="AI2011">
        <v>7.0783988360433607</v>
      </c>
      <c r="AJ2011">
        <v>4920</v>
      </c>
      <c r="AK2011">
        <v>35</v>
      </c>
      <c r="AL2011">
        <v>8</v>
      </c>
      <c r="AM2011">
        <v>7</v>
      </c>
      <c r="AN2011">
        <v>5</v>
      </c>
      <c r="AO2011">
        <v>3</v>
      </c>
      <c r="AP2011">
        <v>0</v>
      </c>
      <c r="AQ2011">
        <v>0</v>
      </c>
      <c r="AR2011">
        <v>2728.75</v>
      </c>
      <c r="AS2011" s="1" t="s">
        <v>173</v>
      </c>
      <c r="AT2011">
        <v>123</v>
      </c>
      <c r="AU2011">
        <v>173.03888963333333</v>
      </c>
      <c r="AV2011">
        <v>959.95509555000001</v>
      </c>
      <c r="AW2011">
        <v>35</v>
      </c>
      <c r="AX2011">
        <v>1</v>
      </c>
      <c r="AY2011">
        <v>5.6910569105691054E-2</v>
      </c>
      <c r="AZ2011">
        <v>40</v>
      </c>
      <c r="BA2011">
        <v>0.7209953734722222</v>
      </c>
      <c r="BB2011">
        <v>0.91424294814285711</v>
      </c>
      <c r="BC2011">
        <v>46</v>
      </c>
      <c r="BD2011">
        <v>-11</v>
      </c>
      <c r="BE2011">
        <v>9</v>
      </c>
      <c r="BF2011">
        <v>-1</v>
      </c>
      <c r="BG2011" s="1" t="s">
        <v>174</v>
      </c>
      <c r="BH2011" s="1" t="s">
        <v>6892</v>
      </c>
      <c r="BI2011" s="1" t="s">
        <v>6889</v>
      </c>
      <c r="BJ2011" s="1" t="s">
        <v>6893</v>
      </c>
      <c r="BK2011">
        <v>1900</v>
      </c>
      <c r="BL2011">
        <v>2.8</v>
      </c>
      <c r="BM2011" s="5" t="d">
        <v>20:29:59.9999999999968050</v>
      </c>
      <c r="BN2011" s="5" t="d">
        <v>21:00:00.000</v>
      </c>
      <c r="BO2011">
        <v>20</v>
      </c>
      <c r="BP2011" t="b">
        <v>1</v>
      </c>
    </row>
    <row r="2012" spans="1:68" x14ac:dyDescent="0.2">
      <c r="A2012" s="1" t="s">
        <v>4176</v>
      </c>
      <c r="B2012" s="1" t="s">
        <v>2842</v>
      </c>
      <c r="C2012" s="2" t="d">
        <v>2026-07-14</v>
      </c>
      <c r="D2012">
        <v>43</v>
      </c>
      <c r="E2012" s="1" t="s">
        <v>165</v>
      </c>
      <c r="F2012">
        <v>103</v>
      </c>
      <c r="G2012">
        <v>8</v>
      </c>
      <c r="H2012">
        <v>0</v>
      </c>
      <c r="I2012">
        <v>0</v>
      </c>
      <c r="J2012">
        <v>8</v>
      </c>
      <c r="K2012">
        <v>0</v>
      </c>
      <c r="L2012">
        <v>0</v>
      </c>
      <c r="M2012" s="1" t="s">
        <v>63</v>
      </c>
      <c r="N2012" s="1" t="s">
        <v>63</v>
      </c>
      <c r="O2012" s="1" t="s">
        <v>3585</v>
      </c>
      <c r="P2012">
        <v>12.875</v>
      </c>
      <c r="Q2012">
        <v>0</v>
      </c>
      <c r="R2012">
        <v>100</v>
      </c>
      <c r="S2012">
        <v>0</v>
      </c>
      <c r="T2012">
        <v>32</v>
      </c>
      <c r="U2012">
        <v>103</v>
      </c>
      <c r="V2012">
        <v>504</v>
      </c>
      <c r="W2012">
        <v>109726.83</v>
      </c>
      <c r="X2012">
        <v>4.8932038834951452</v>
      </c>
      <c r="Y2012">
        <v>1065.3090291262135</v>
      </c>
      <c r="Z2012">
        <v>17.592233009708739</v>
      </c>
      <c r="AA2012">
        <v>66.035188087378643</v>
      </c>
      <c r="AB2012">
        <v>103</v>
      </c>
      <c r="AC2012">
        <v>48.4429550776699</v>
      </c>
      <c r="AD2012">
        <v>5.0327326860841416E-3</v>
      </c>
      <c r="AE2012">
        <v>1.3213496211903737</v>
      </c>
      <c r="AF2012">
        <v>0.64174757281553396</v>
      </c>
      <c r="AG2012">
        <v>0</v>
      </c>
      <c r="AH2012">
        <v>55.760806842394821</v>
      </c>
      <c r="AI2012">
        <v>7.4148273613268607</v>
      </c>
      <c r="AJ2012">
        <v>4120</v>
      </c>
      <c r="AK2012">
        <v>35</v>
      </c>
      <c r="AL2012">
        <v>2</v>
      </c>
      <c r="AM2012">
        <v>2</v>
      </c>
      <c r="AN2012">
        <v>0</v>
      </c>
      <c r="AO2012">
        <v>0</v>
      </c>
      <c r="AP2012">
        <v>1</v>
      </c>
      <c r="AQ2012">
        <v>1</v>
      </c>
      <c r="AR2012">
        <v>280.58000000000004</v>
      </c>
      <c r="AS2012" s="1" t="s">
        <v>173</v>
      </c>
      <c r="AT2012">
        <v>103</v>
      </c>
      <c r="AU2012">
        <v>139.01851931666667</v>
      </c>
      <c r="AV2012">
        <v>962.42812968333328</v>
      </c>
      <c r="AW2012">
        <v>35</v>
      </c>
      <c r="AX2012">
        <v>1</v>
      </c>
      <c r="AY2012">
        <v>1.9417475728155338E-2</v>
      </c>
      <c r="AZ2012">
        <v>40</v>
      </c>
      <c r="BA2012">
        <v>0.57924383048611117</v>
      </c>
      <c r="BB2012">
        <v>0.91659821874603165</v>
      </c>
      <c r="BC2012">
        <v>46</v>
      </c>
      <c r="BD2012">
        <v>-11</v>
      </c>
      <c r="BE2012">
        <v>7</v>
      </c>
      <c r="BF2012">
        <v>1</v>
      </c>
      <c r="BG2012" s="1" t="s">
        <v>174</v>
      </c>
      <c r="BH2012" s="1" t="s">
        <v>6892</v>
      </c>
      <c r="BI2012" s="1" t="s">
        <v>6889</v>
      </c>
      <c r="BJ2012" s="1" t="s">
        <v>6893</v>
      </c>
      <c r="BK2012">
        <v>1900</v>
      </c>
      <c r="BL2012">
        <v>2.8</v>
      </c>
      <c r="BM2012" s="5" t="d">
        <v>21:00:00.000</v>
      </c>
      <c r="BN2012" s="5" t="d">
        <v>21:30:00.0000000000031950</v>
      </c>
      <c r="BO2012">
        <v>21</v>
      </c>
      <c r="BP2012" t="b">
        <v>1</v>
      </c>
    </row>
    <row r="2013" spans="1:68" x14ac:dyDescent="0.2">
      <c r="A2013" s="1" t="s">
        <v>4177</v>
      </c>
      <c r="B2013" s="1" t="s">
        <v>2842</v>
      </c>
      <c r="C2013" s="2" t="d">
        <v>2026-07-14</v>
      </c>
      <c r="D2013">
        <v>44</v>
      </c>
      <c r="E2013" s="1" t="s">
        <v>165</v>
      </c>
      <c r="F2013">
        <v>87</v>
      </c>
      <c r="G2013">
        <v>8</v>
      </c>
      <c r="H2013">
        <v>0</v>
      </c>
      <c r="I2013">
        <v>0</v>
      </c>
      <c r="J2013">
        <v>8</v>
      </c>
      <c r="K2013">
        <v>0</v>
      </c>
      <c r="L2013">
        <v>0</v>
      </c>
      <c r="M2013" s="1" t="s">
        <v>63</v>
      </c>
      <c r="N2013" s="1" t="s">
        <v>63</v>
      </c>
      <c r="O2013" s="1" t="s">
        <v>3587</v>
      </c>
      <c r="P2013">
        <v>10.875</v>
      </c>
      <c r="Q2013">
        <v>0</v>
      </c>
      <c r="R2013">
        <v>100</v>
      </c>
      <c r="S2013">
        <v>0</v>
      </c>
      <c r="T2013">
        <v>32</v>
      </c>
      <c r="U2013">
        <v>87</v>
      </c>
      <c r="V2013">
        <v>446</v>
      </c>
      <c r="W2013">
        <v>95056.5</v>
      </c>
      <c r="X2013">
        <v>5.1264367816091951</v>
      </c>
      <c r="Y2013">
        <v>1092.6034482758621</v>
      </c>
      <c r="Z2013">
        <v>16.206896551724139</v>
      </c>
      <c r="AA2013">
        <v>66.751311579118777</v>
      </c>
      <c r="AB2013">
        <v>87</v>
      </c>
      <c r="AC2013">
        <v>50.544415027394635</v>
      </c>
      <c r="AD2013">
        <v>5.1970727969348632E-3</v>
      </c>
      <c r="AE2013">
        <v>1.3748839458815449</v>
      </c>
      <c r="AF2013">
        <v>0.64080459770114939</v>
      </c>
      <c r="AG2013">
        <v>0</v>
      </c>
      <c r="AH2013">
        <v>57.383944567049809</v>
      </c>
      <c r="AI2013">
        <v>6.4715771716475095</v>
      </c>
      <c r="AJ2013">
        <v>3480</v>
      </c>
      <c r="AK2013">
        <v>35</v>
      </c>
      <c r="AL2013">
        <v>2</v>
      </c>
      <c r="AM2013">
        <v>2</v>
      </c>
      <c r="AN2013">
        <v>1</v>
      </c>
      <c r="AO2013">
        <v>1</v>
      </c>
      <c r="AP2013">
        <v>0</v>
      </c>
      <c r="AQ2013">
        <v>0</v>
      </c>
      <c r="AR2013">
        <v>225.27</v>
      </c>
      <c r="AS2013" s="1" t="s">
        <v>173</v>
      </c>
      <c r="AT2013">
        <v>87</v>
      </c>
      <c r="AU2013">
        <v>120.42234781666667</v>
      </c>
      <c r="AV2013">
        <v>969.35820358333331</v>
      </c>
      <c r="AW2013">
        <v>35</v>
      </c>
      <c r="AX2013">
        <v>1</v>
      </c>
      <c r="AY2013">
        <v>2.2988505747126436E-2</v>
      </c>
      <c r="AZ2013">
        <v>40</v>
      </c>
      <c r="BA2013">
        <v>0.50175978256944442</v>
      </c>
      <c r="BB2013">
        <v>0.9231982891269841</v>
      </c>
      <c r="BC2013">
        <v>47</v>
      </c>
      <c r="BD2013">
        <v>-12</v>
      </c>
      <c r="BE2013">
        <v>6</v>
      </c>
      <c r="BF2013">
        <v>2</v>
      </c>
      <c r="BG2013" s="1" t="s">
        <v>174</v>
      </c>
      <c r="BH2013" s="1" t="s">
        <v>6892</v>
      </c>
      <c r="BI2013" s="1" t="s">
        <v>6889</v>
      </c>
      <c r="BJ2013" s="1" t="s">
        <v>6893</v>
      </c>
      <c r="BK2013">
        <v>1900</v>
      </c>
      <c r="BL2013">
        <v>2.8</v>
      </c>
      <c r="BM2013" s="5" t="d">
        <v>21:30:00.0000000000031950</v>
      </c>
      <c r="BN2013" s="5" t="d">
        <v>21:59:59.9999999999968050</v>
      </c>
      <c r="BO2013">
        <v>21</v>
      </c>
      <c r="BP2013" t="b">
        <v>1</v>
      </c>
    </row>
    <row r="2014" spans="1:68" x14ac:dyDescent="0.2">
      <c r="A2014" s="1" t="s">
        <v>4178</v>
      </c>
      <c r="B2014" s="1" t="s">
        <v>2842</v>
      </c>
      <c r="C2014" s="2" t="d">
        <v>2026-07-14</v>
      </c>
      <c r="D2014">
        <v>45</v>
      </c>
      <c r="E2014" s="1" t="s">
        <v>165</v>
      </c>
      <c r="F2014">
        <v>75</v>
      </c>
      <c r="G2014">
        <v>8</v>
      </c>
      <c r="H2014">
        <v>0</v>
      </c>
      <c r="I2014">
        <v>0</v>
      </c>
      <c r="J2014">
        <v>8</v>
      </c>
      <c r="K2014">
        <v>0</v>
      </c>
      <c r="L2014">
        <v>0</v>
      </c>
      <c r="M2014" s="1" t="s">
        <v>63</v>
      </c>
      <c r="N2014" s="1" t="s">
        <v>63</v>
      </c>
      <c r="O2014" s="1" t="s">
        <v>3573</v>
      </c>
      <c r="P2014">
        <v>9.375</v>
      </c>
      <c r="Q2014">
        <v>0</v>
      </c>
      <c r="R2014">
        <v>100</v>
      </c>
      <c r="S2014">
        <v>0</v>
      </c>
      <c r="T2014">
        <v>32</v>
      </c>
      <c r="U2014">
        <v>75</v>
      </c>
      <c r="V2014">
        <v>360</v>
      </c>
      <c r="W2014">
        <v>81674.95</v>
      </c>
      <c r="X2014">
        <v>4.8</v>
      </c>
      <c r="Y2014">
        <v>1088.9993333333332</v>
      </c>
      <c r="Z2014">
        <v>14.266666666666667</v>
      </c>
      <c r="AA2014">
        <v>63.419591594222219</v>
      </c>
      <c r="AB2014">
        <v>75</v>
      </c>
      <c r="AC2014">
        <v>49.152924927555553</v>
      </c>
      <c r="AD2014">
        <v>1.6701091111111107E-3</v>
      </c>
      <c r="AE2014">
        <v>1.2920473789926514</v>
      </c>
      <c r="AF2014">
        <v>0.624</v>
      </c>
      <c r="AG2014">
        <v>0</v>
      </c>
      <c r="AH2014">
        <v>53.639946046888888</v>
      </c>
      <c r="AI2014">
        <v>6.9285947188888892</v>
      </c>
      <c r="AJ2014">
        <v>2625</v>
      </c>
      <c r="AK2014">
        <v>35</v>
      </c>
      <c r="AL2014">
        <v>3</v>
      </c>
      <c r="AM2014">
        <v>3</v>
      </c>
      <c r="AN2014">
        <v>1</v>
      </c>
      <c r="AO2014">
        <v>1</v>
      </c>
      <c r="AP2014">
        <v>1</v>
      </c>
      <c r="AQ2014">
        <v>0</v>
      </c>
      <c r="AR2014">
        <v>1734.1299999999999</v>
      </c>
      <c r="AS2014" s="1" t="s">
        <v>173</v>
      </c>
      <c r="AT2014">
        <v>75</v>
      </c>
      <c r="AU2014">
        <v>94.971876699999996</v>
      </c>
      <c r="AV2014">
        <v>969.84200623333334</v>
      </c>
      <c r="AW2014">
        <v>35</v>
      </c>
      <c r="AX2014">
        <v>1</v>
      </c>
      <c r="AY2014">
        <v>0.04</v>
      </c>
      <c r="AZ2014">
        <v>35</v>
      </c>
      <c r="BA2014">
        <v>0.39571615291666667</v>
      </c>
      <c r="BB2014">
        <v>0.92365905355555555</v>
      </c>
      <c r="BC2014">
        <v>47</v>
      </c>
      <c r="BD2014">
        <v>-12</v>
      </c>
      <c r="BE2014">
        <v>5</v>
      </c>
      <c r="BF2014">
        <v>3</v>
      </c>
      <c r="BG2014" s="1" t="s">
        <v>174</v>
      </c>
      <c r="BH2014" s="1" t="s">
        <v>6892</v>
      </c>
      <c r="BI2014" s="1" t="s">
        <v>6889</v>
      </c>
      <c r="BJ2014" s="1" t="s">
        <v>6893</v>
      </c>
      <c r="BK2014">
        <v>1900</v>
      </c>
      <c r="BL2014">
        <v>2.8</v>
      </c>
      <c r="BM2014" s="5" t="d">
        <v>21:59:59.9999999999968050</v>
      </c>
      <c r="BN2014" s="5" t="d">
        <v>22:30:00.000</v>
      </c>
      <c r="BO2014">
        <v>22</v>
      </c>
      <c r="BP2014" t="b">
        <v>0</v>
      </c>
    </row>
    <row r="2015" spans="1:68" x14ac:dyDescent="0.2">
      <c r="A2015" s="1" t="s">
        <v>4179</v>
      </c>
      <c r="B2015" s="1" t="s">
        <v>2842</v>
      </c>
      <c r="C2015" s="2" t="d">
        <v>2026-07-14</v>
      </c>
      <c r="D2015">
        <v>46</v>
      </c>
      <c r="E2015" s="1" t="s">
        <v>165</v>
      </c>
      <c r="F2015">
        <v>41</v>
      </c>
      <c r="G2015">
        <v>8</v>
      </c>
      <c r="H2015">
        <v>0</v>
      </c>
      <c r="I2015">
        <v>0</v>
      </c>
      <c r="J2015">
        <v>8</v>
      </c>
      <c r="K2015">
        <v>0</v>
      </c>
      <c r="L2015">
        <v>0</v>
      </c>
      <c r="M2015" s="1" t="s">
        <v>63</v>
      </c>
      <c r="N2015" s="1" t="s">
        <v>63</v>
      </c>
      <c r="O2015" s="1" t="s">
        <v>3575</v>
      </c>
      <c r="P2015">
        <v>5.125</v>
      </c>
      <c r="Q2015">
        <v>0</v>
      </c>
      <c r="R2015">
        <v>100</v>
      </c>
      <c r="S2015">
        <v>0</v>
      </c>
      <c r="T2015">
        <v>32</v>
      </c>
      <c r="U2015">
        <v>41</v>
      </c>
      <c r="V2015">
        <v>195</v>
      </c>
      <c r="W2015">
        <v>47088.36</v>
      </c>
      <c r="X2015">
        <v>4.7560975609756095</v>
      </c>
      <c r="Y2015">
        <v>1148.4965853658537</v>
      </c>
      <c r="Z2015">
        <v>12.268292682926829</v>
      </c>
      <c r="AA2015">
        <v>53.180493834146347</v>
      </c>
      <c r="AB2015">
        <v>41</v>
      </c>
      <c r="AC2015">
        <v>40.912201151219513</v>
      </c>
      <c r="AD2015">
        <v>0</v>
      </c>
      <c r="AE2015">
        <v>1.3045019877865129</v>
      </c>
      <c r="AF2015">
        <v>0.62032520325203255</v>
      </c>
      <c r="AG2015">
        <v>0</v>
      </c>
      <c r="AH2015">
        <v>43.573895919105695</v>
      </c>
      <c r="AI2015">
        <v>6.8187625849593489</v>
      </c>
      <c r="AJ2015">
        <v>1435</v>
      </c>
      <c r="AK2015">
        <v>35</v>
      </c>
      <c r="AL2015">
        <v>2</v>
      </c>
      <c r="AM2015">
        <v>2</v>
      </c>
      <c r="AN2015">
        <v>1</v>
      </c>
      <c r="AO2015">
        <v>1</v>
      </c>
      <c r="AP2015">
        <v>0</v>
      </c>
      <c r="AQ2015">
        <v>0</v>
      </c>
      <c r="AR2015">
        <v>297.10000000000002</v>
      </c>
      <c r="AS2015" s="1" t="s">
        <v>173</v>
      </c>
      <c r="AT2015">
        <v>41</v>
      </c>
      <c r="AU2015">
        <v>54.571759716666669</v>
      </c>
      <c r="AV2015">
        <v>969.55578055000001</v>
      </c>
      <c r="AW2015">
        <v>35</v>
      </c>
      <c r="AX2015">
        <v>1</v>
      </c>
      <c r="AY2015">
        <v>4.878048780487805E-2</v>
      </c>
      <c r="AZ2015">
        <v>35</v>
      </c>
      <c r="BA2015">
        <v>0.22738233215277778</v>
      </c>
      <c r="BB2015">
        <v>0.92338645766666672</v>
      </c>
      <c r="BC2015">
        <v>47</v>
      </c>
      <c r="BD2015">
        <v>-12</v>
      </c>
      <c r="BE2015">
        <v>3</v>
      </c>
      <c r="BF2015">
        <v>5</v>
      </c>
      <c r="BG2015" s="1" t="s">
        <v>174</v>
      </c>
      <c r="BH2015" s="1" t="s">
        <v>6892</v>
      </c>
      <c r="BI2015" s="1" t="s">
        <v>6889</v>
      </c>
      <c r="BJ2015" s="1" t="s">
        <v>6893</v>
      </c>
      <c r="BK2015">
        <v>1900</v>
      </c>
      <c r="BL2015">
        <v>2.8</v>
      </c>
      <c r="BM2015" s="5" t="d">
        <v>22:30:00.000</v>
      </c>
      <c r="BN2015" s="5" t="d">
        <v>23:00:00.0000000000031950</v>
      </c>
      <c r="BO2015">
        <v>22</v>
      </c>
      <c r="BP2015" t="b">
        <v>0</v>
      </c>
    </row>
    <row r="2016" spans="1:68" x14ac:dyDescent="0.2">
      <c r="A2016" s="1" t="s">
        <v>4180</v>
      </c>
      <c r="B2016" s="1" t="s">
        <v>2842</v>
      </c>
      <c r="C2016" s="2" t="d">
        <v>2026-07-14</v>
      </c>
      <c r="D2016">
        <v>47</v>
      </c>
      <c r="E2016" s="1" t="s">
        <v>187</v>
      </c>
      <c r="F2016">
        <v>31</v>
      </c>
      <c r="G2016">
        <v>8</v>
      </c>
      <c r="H2016">
        <v>0</v>
      </c>
      <c r="I2016">
        <v>2</v>
      </c>
      <c r="J2016">
        <v>6</v>
      </c>
      <c r="K2016">
        <v>0</v>
      </c>
      <c r="L2016">
        <v>1</v>
      </c>
      <c r="M2016" s="1" t="s">
        <v>63</v>
      </c>
      <c r="N2016" s="1" t="s">
        <v>3076</v>
      </c>
      <c r="O2016" s="1" t="s">
        <v>3591</v>
      </c>
      <c r="P2016">
        <v>5.166666666666667</v>
      </c>
      <c r="Q2016">
        <v>0</v>
      </c>
      <c r="R2016">
        <v>100</v>
      </c>
      <c r="S2016">
        <v>1</v>
      </c>
      <c r="T2016">
        <v>31</v>
      </c>
      <c r="U2016">
        <v>31</v>
      </c>
      <c r="V2016">
        <v>148</v>
      </c>
      <c r="W2016">
        <v>36874.79</v>
      </c>
      <c r="X2016">
        <v>4.774193548387097</v>
      </c>
      <c r="Y2016">
        <v>1189.5093548387097</v>
      </c>
      <c r="Z2016">
        <v>11.935483870967742</v>
      </c>
      <c r="AA2016">
        <v>32.578583226881719</v>
      </c>
      <c r="AB2016">
        <v>31</v>
      </c>
      <c r="AC2016">
        <v>20.643099355913979</v>
      </c>
      <c r="AD2016">
        <v>0</v>
      </c>
      <c r="AE2016">
        <v>1.338594266095636</v>
      </c>
      <c r="AF2016">
        <v>0.61989247311827955</v>
      </c>
      <c r="AG2016">
        <v>0</v>
      </c>
      <c r="AH2016">
        <v>23.021618874731182</v>
      </c>
      <c r="AI2016">
        <v>6.6974023360215051</v>
      </c>
      <c r="AJ2016">
        <v>1085</v>
      </c>
      <c r="AK2016">
        <v>35</v>
      </c>
      <c r="AL2016">
        <v>3</v>
      </c>
      <c r="AM2016">
        <v>3</v>
      </c>
      <c r="AN2016">
        <v>2</v>
      </c>
      <c r="AO2016">
        <v>1</v>
      </c>
      <c r="AP2016">
        <v>0</v>
      </c>
      <c r="AQ2016">
        <v>0</v>
      </c>
      <c r="AR2016">
        <v>725.29</v>
      </c>
      <c r="AS2016" s="1" t="s">
        <v>173</v>
      </c>
      <c r="AT2016">
        <v>31</v>
      </c>
      <c r="AU2016">
        <v>42.535881733333333</v>
      </c>
      <c r="AV2016">
        <v>968.62434993333329</v>
      </c>
      <c r="AW2016">
        <v>35</v>
      </c>
      <c r="AX2016">
        <v>1</v>
      </c>
      <c r="AY2016">
        <v>9.6774193548387094E-2</v>
      </c>
      <c r="AZ2016">
        <v>35</v>
      </c>
      <c r="BA2016">
        <v>0.23631045407407408</v>
      </c>
      <c r="BB2016">
        <v>0.92249938088888883</v>
      </c>
      <c r="BC2016">
        <v>47</v>
      </c>
      <c r="BD2016">
        <v>-12</v>
      </c>
      <c r="BE2016">
        <v>3</v>
      </c>
      <c r="BF2016">
        <v>3</v>
      </c>
      <c r="BG2016" s="1" t="s">
        <v>174</v>
      </c>
      <c r="BH2016" s="1" t="s">
        <v>6892</v>
      </c>
      <c r="BI2016" s="1" t="s">
        <v>6889</v>
      </c>
      <c r="BJ2016" s="1" t="s">
        <v>6893</v>
      </c>
      <c r="BK2016">
        <v>1900</v>
      </c>
      <c r="BL2016">
        <v>2.8</v>
      </c>
      <c r="BM2016" s="5" t="d">
        <v>23:00:00.0000000000031950</v>
      </c>
      <c r="BN2016" s="5" t="d">
        <v>23:29:59.9999999999968050</v>
      </c>
      <c r="BO2016">
        <v>23</v>
      </c>
      <c r="BP2016" t="b">
        <v>0</v>
      </c>
    </row>
    <row r="2017" spans="1:68" x14ac:dyDescent="0.2">
      <c r="A2017" s="1" t="s">
        <v>4181</v>
      </c>
      <c r="B2017" s="1" t="s">
        <v>2842</v>
      </c>
      <c r="C2017" s="2" t="d">
        <v>2026-07-14</v>
      </c>
      <c r="D2017">
        <v>48</v>
      </c>
      <c r="E2017" s="1" t="s">
        <v>187</v>
      </c>
      <c r="F2017">
        <v>21</v>
      </c>
      <c r="G2017">
        <v>8</v>
      </c>
      <c r="H2017">
        <v>0</v>
      </c>
      <c r="I2017">
        <v>2</v>
      </c>
      <c r="J2017">
        <v>6</v>
      </c>
      <c r="K2017">
        <v>0</v>
      </c>
      <c r="L2017">
        <v>1</v>
      </c>
      <c r="M2017" s="1" t="s">
        <v>63</v>
      </c>
      <c r="N2017" s="1" t="s">
        <v>3079</v>
      </c>
      <c r="O2017" s="1" t="s">
        <v>3593</v>
      </c>
      <c r="P2017">
        <v>3.5</v>
      </c>
      <c r="Q2017">
        <v>0</v>
      </c>
      <c r="R2017">
        <v>100</v>
      </c>
      <c r="S2017">
        <v>1</v>
      </c>
      <c r="T2017">
        <v>30</v>
      </c>
      <c r="U2017">
        <v>21</v>
      </c>
      <c r="V2017">
        <v>101</v>
      </c>
      <c r="W2017">
        <v>19224.43</v>
      </c>
      <c r="X2017">
        <v>4.8095238095238093</v>
      </c>
      <c r="Y2017">
        <v>915.44904761904763</v>
      </c>
      <c r="Z2017">
        <v>12.142857142857142</v>
      </c>
      <c r="AA2017">
        <v>14.212010917460319</v>
      </c>
      <c r="AB2017">
        <v>12</v>
      </c>
      <c r="AC2017">
        <v>2.7318666103174598</v>
      </c>
      <c r="AD2017">
        <v>0</v>
      </c>
      <c r="AE2017">
        <v>1.3529460669767872</v>
      </c>
      <c r="AF2017">
        <v>0.70396825396825391</v>
      </c>
      <c r="AG2017">
        <v>0.50188746587301591</v>
      </c>
      <c r="AH2017">
        <v>3.5926439198412701</v>
      </c>
      <c r="AI2017">
        <v>7.5434050531746024</v>
      </c>
      <c r="AJ2017">
        <v>735</v>
      </c>
      <c r="AK2017">
        <v>35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 s="1" t="s">
        <v>173</v>
      </c>
      <c r="AT2017">
        <v>9</v>
      </c>
      <c r="AU2017">
        <v>29.063829016666666</v>
      </c>
      <c r="AV2017">
        <v>902.9843347333333</v>
      </c>
      <c r="AW2017">
        <v>35</v>
      </c>
      <c r="AX2017">
        <v>0.5714285714285714</v>
      </c>
      <c r="AY2017">
        <v>0</v>
      </c>
      <c r="AZ2017">
        <v>35</v>
      </c>
      <c r="BA2017">
        <v>0.16146571675925925</v>
      </c>
      <c r="BB2017">
        <v>0.85998508069841262</v>
      </c>
      <c r="BC2017">
        <v>43</v>
      </c>
      <c r="BD2017">
        <v>-8</v>
      </c>
      <c r="BE2017">
        <v>2</v>
      </c>
      <c r="BF2017">
        <v>4</v>
      </c>
      <c r="BG2017" s="1" t="s">
        <v>174</v>
      </c>
      <c r="BH2017" s="1" t="s">
        <v>6892</v>
      </c>
      <c r="BI2017" s="1" t="s">
        <v>6889</v>
      </c>
      <c r="BJ2017" s="1" t="s">
        <v>6893</v>
      </c>
      <c r="BK2017">
        <v>1900</v>
      </c>
      <c r="BL2017">
        <v>2.8</v>
      </c>
      <c r="BM2017" s="5" t="d">
        <v>23:29:59.9999999999968050</v>
      </c>
      <c r="BN2017" s="5" t="d">
        <v>1899-12-30</v>
      </c>
      <c r="BO2017">
        <v>23</v>
      </c>
      <c r="BP2017" t="b">
        <v>0</v>
      </c>
    </row>
    <row r="2018" spans="1:68" x14ac:dyDescent="0.2">
      <c r="A2018" s="1" t="s">
        <v>4182</v>
      </c>
      <c r="B2018" s="1" t="s">
        <v>4183</v>
      </c>
      <c r="C2018" s="2" t="d">
        <v>2026-07-01</v>
      </c>
      <c r="D2018">
        <v>1</v>
      </c>
      <c r="E2018" s="1" t="s">
        <v>61</v>
      </c>
      <c r="F2018">
        <v>7</v>
      </c>
      <c r="G2018">
        <v>9</v>
      </c>
      <c r="H2018">
        <v>8</v>
      </c>
      <c r="I2018">
        <v>0</v>
      </c>
      <c r="J2018">
        <v>1</v>
      </c>
      <c r="K2018">
        <v>600</v>
      </c>
      <c r="L2018">
        <v>0</v>
      </c>
      <c r="M2018" s="1" t="s">
        <v>4184</v>
      </c>
      <c r="N2018" s="1" t="s">
        <v>63</v>
      </c>
      <c r="O2018" s="1" t="s">
        <v>4185</v>
      </c>
      <c r="P2018">
        <v>7</v>
      </c>
      <c r="Q2018">
        <v>600</v>
      </c>
      <c r="R2018">
        <v>9400</v>
      </c>
      <c r="S2018">
        <v>0</v>
      </c>
      <c r="T2018">
        <v>50</v>
      </c>
      <c r="U2018">
        <v>7</v>
      </c>
      <c r="V2018">
        <v>40</v>
      </c>
      <c r="W2018">
        <v>9036.94</v>
      </c>
      <c r="X2018">
        <v>5.7142857142857144</v>
      </c>
      <c r="Y2018">
        <v>1290.9914285714287</v>
      </c>
      <c r="Z2018">
        <v>12.571428571428571</v>
      </c>
      <c r="AA2018">
        <v>11.39011505952381</v>
      </c>
      <c r="AB2018">
        <v>0</v>
      </c>
      <c r="AC2018">
        <v>0</v>
      </c>
      <c r="AD2018">
        <v>0.25243157142857142</v>
      </c>
      <c r="AE2018">
        <v>1.5312058812647649</v>
      </c>
      <c r="AF2018">
        <v>0.60238095238095235</v>
      </c>
      <c r="AG2018">
        <v>2.3860183976190474</v>
      </c>
      <c r="AH2018">
        <v>0</v>
      </c>
      <c r="AI2018">
        <v>7.99933475</v>
      </c>
      <c r="AJ2018">
        <v>245</v>
      </c>
      <c r="AK2018">
        <v>33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 s="1" t="s">
        <v>70</v>
      </c>
      <c r="AT2018">
        <v>0</v>
      </c>
      <c r="AU2018">
        <v>10.7184411</v>
      </c>
      <c r="AV2018">
        <v>60.353871866666665</v>
      </c>
      <c r="AW2018">
        <v>4</v>
      </c>
      <c r="AX2018">
        <v>0</v>
      </c>
      <c r="AY2018">
        <v>0</v>
      </c>
      <c r="AZ2018">
        <v>35</v>
      </c>
      <c r="BA2018">
        <v>0.35728136999999999</v>
      </c>
      <c r="BB2018">
        <v>6.0963506936026937E-2</v>
      </c>
      <c r="BC2018">
        <v>3</v>
      </c>
      <c r="BD2018">
        <v>30</v>
      </c>
      <c r="BE2018">
        <v>1</v>
      </c>
      <c r="BF2018">
        <v>0</v>
      </c>
      <c r="BG2018" s="1" t="s">
        <v>66</v>
      </c>
      <c r="BH2018" s="1" t="s">
        <v>6894</v>
      </c>
      <c r="BI2018" s="1" t="s">
        <v>6889</v>
      </c>
      <c r="BJ2018" s="1" t="s">
        <v>6890</v>
      </c>
      <c r="BK2018">
        <v>2200</v>
      </c>
      <c r="BL2018">
        <v>3.2</v>
      </c>
      <c r="BM2018" s="5" t="d">
        <v>1899-12-30</v>
      </c>
      <c r="BN2018" s="5" t="d">
        <v>00:29:59.99999999999990100</v>
      </c>
      <c r="BO2018">
        <v>0</v>
      </c>
      <c r="BP2018" t="b">
        <v>0</v>
      </c>
    </row>
    <row r="2019" spans="1:68" x14ac:dyDescent="0.2">
      <c r="A2019" s="1" t="s">
        <v>4186</v>
      </c>
      <c r="B2019" s="1" t="s">
        <v>4183</v>
      </c>
      <c r="C2019" s="2" t="d">
        <v>2026-07-01</v>
      </c>
      <c r="D2019">
        <v>2</v>
      </c>
      <c r="E2019" s="1" t="s">
        <v>61</v>
      </c>
      <c r="F2019">
        <v>10</v>
      </c>
      <c r="G2019">
        <v>10</v>
      </c>
      <c r="H2019">
        <v>9</v>
      </c>
      <c r="I2019">
        <v>0</v>
      </c>
      <c r="J2019">
        <v>1</v>
      </c>
      <c r="K2019">
        <v>675</v>
      </c>
      <c r="L2019">
        <v>0</v>
      </c>
      <c r="M2019" s="1" t="s">
        <v>4187</v>
      </c>
      <c r="N2019" s="1" t="s">
        <v>63</v>
      </c>
      <c r="O2019" s="1" t="s">
        <v>4188</v>
      </c>
      <c r="P2019">
        <v>10</v>
      </c>
      <c r="Q2019">
        <v>675</v>
      </c>
      <c r="R2019">
        <v>8725</v>
      </c>
      <c r="S2019">
        <v>0</v>
      </c>
      <c r="T2019">
        <v>50</v>
      </c>
      <c r="U2019">
        <v>10</v>
      </c>
      <c r="V2019">
        <v>45</v>
      </c>
      <c r="W2019">
        <v>12067.039999999999</v>
      </c>
      <c r="X2019">
        <v>4.5</v>
      </c>
      <c r="Y2019">
        <v>1206.704</v>
      </c>
      <c r="Z2019">
        <v>12.6</v>
      </c>
      <c r="AA2019">
        <v>10.993376906666667</v>
      </c>
      <c r="AB2019">
        <v>2</v>
      </c>
      <c r="AC2019">
        <v>0.17640986333333331</v>
      </c>
      <c r="AD2019">
        <v>0.13068531333333333</v>
      </c>
      <c r="AE2019">
        <v>1.3456852274240487</v>
      </c>
      <c r="AF2019">
        <v>0.59000000000000008</v>
      </c>
      <c r="AG2019">
        <v>2.0663705349999999</v>
      </c>
      <c r="AH2019">
        <v>0</v>
      </c>
      <c r="AI2019">
        <v>7.9370063633333334</v>
      </c>
      <c r="AJ2019">
        <v>350</v>
      </c>
      <c r="AK2019">
        <v>35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 s="1" t="s">
        <v>65</v>
      </c>
      <c r="AT2019">
        <v>2</v>
      </c>
      <c r="AU2019">
        <v>13.4568522</v>
      </c>
      <c r="AV2019">
        <v>127.18585111666667</v>
      </c>
      <c r="AW2019">
        <v>7</v>
      </c>
      <c r="AX2019">
        <v>0.2</v>
      </c>
      <c r="AY2019">
        <v>0</v>
      </c>
      <c r="AZ2019">
        <v>35</v>
      </c>
      <c r="BA2019">
        <v>0.44856173999999999</v>
      </c>
      <c r="BB2019">
        <v>0.12112938201587302</v>
      </c>
      <c r="BC2019">
        <v>7</v>
      </c>
      <c r="BD2019">
        <v>28</v>
      </c>
      <c r="BE2019">
        <v>1</v>
      </c>
      <c r="BF2019">
        <v>0</v>
      </c>
      <c r="BG2019" s="1" t="s">
        <v>83</v>
      </c>
      <c r="BH2019" s="1" t="s">
        <v>6894</v>
      </c>
      <c r="BI2019" s="1" t="s">
        <v>6889</v>
      </c>
      <c r="BJ2019" s="1" t="s">
        <v>6890</v>
      </c>
      <c r="BK2019">
        <v>2200</v>
      </c>
      <c r="BL2019">
        <v>3.2</v>
      </c>
      <c r="BM2019" s="5" t="d">
        <v>00:29:59.99999999999990100</v>
      </c>
      <c r="BN2019" s="5" t="d">
        <v>00:59:59.99999999999980200</v>
      </c>
      <c r="BO2019">
        <v>0</v>
      </c>
      <c r="BP2019" t="b">
        <v>0</v>
      </c>
    </row>
    <row r="2020" spans="1:68" x14ac:dyDescent="0.2">
      <c r="A2020" s="1" t="s">
        <v>4189</v>
      </c>
      <c r="B2020" s="1" t="s">
        <v>4183</v>
      </c>
      <c r="C2020" s="2" t="d">
        <v>2026-07-01</v>
      </c>
      <c r="D2020">
        <v>3</v>
      </c>
      <c r="E2020" s="1" t="s">
        <v>61</v>
      </c>
      <c r="F2020">
        <v>12</v>
      </c>
      <c r="G2020">
        <v>10</v>
      </c>
      <c r="H2020">
        <v>9</v>
      </c>
      <c r="I2020">
        <v>0</v>
      </c>
      <c r="J2020">
        <v>1</v>
      </c>
      <c r="K2020">
        <v>675</v>
      </c>
      <c r="L2020">
        <v>0</v>
      </c>
      <c r="M2020" s="1" t="s">
        <v>4190</v>
      </c>
      <c r="N2020" s="1" t="s">
        <v>63</v>
      </c>
      <c r="O2020" s="1" t="s">
        <v>4191</v>
      </c>
      <c r="P2020">
        <v>12</v>
      </c>
      <c r="Q2020">
        <v>675</v>
      </c>
      <c r="R2020">
        <v>8050</v>
      </c>
      <c r="S2020">
        <v>0</v>
      </c>
      <c r="T2020">
        <v>50</v>
      </c>
      <c r="U2020">
        <v>12</v>
      </c>
      <c r="V2020">
        <v>69</v>
      </c>
      <c r="W2020">
        <v>15613.58</v>
      </c>
      <c r="X2020">
        <v>5.75</v>
      </c>
      <c r="Y2020">
        <v>1301.1316666666667</v>
      </c>
      <c r="Z2020">
        <v>12.333333333333334</v>
      </c>
      <c r="AA2020">
        <v>11.406798291666666</v>
      </c>
      <c r="AB2020">
        <v>6</v>
      </c>
      <c r="AC2020">
        <v>0.33188219861111107</v>
      </c>
      <c r="AD2020">
        <v>0.99963951805555562</v>
      </c>
      <c r="AE2020">
        <v>1.666146483860665</v>
      </c>
      <c r="AF2020">
        <v>0.58194444444444449</v>
      </c>
      <c r="AG2020">
        <v>3.247730440277778</v>
      </c>
      <c r="AH2020">
        <v>0</v>
      </c>
      <c r="AI2020">
        <v>7.4576789527777771</v>
      </c>
      <c r="AJ2020">
        <v>420</v>
      </c>
      <c r="AK2020">
        <v>35</v>
      </c>
      <c r="AL2020">
        <v>2</v>
      </c>
      <c r="AM2020">
        <v>2</v>
      </c>
      <c r="AN2020">
        <v>1</v>
      </c>
      <c r="AO2020">
        <v>0</v>
      </c>
      <c r="AP2020">
        <v>1</v>
      </c>
      <c r="AQ2020">
        <v>0</v>
      </c>
      <c r="AR2020">
        <v>563.12</v>
      </c>
      <c r="AS2020" s="1" t="s">
        <v>65</v>
      </c>
      <c r="AT2020">
        <v>5</v>
      </c>
      <c r="AU2020">
        <v>17.410740533333332</v>
      </c>
      <c r="AV2020">
        <v>115.8352536</v>
      </c>
      <c r="AW2020">
        <v>7</v>
      </c>
      <c r="AX2020">
        <v>0.5</v>
      </c>
      <c r="AY2020">
        <v>0.16666666666666666</v>
      </c>
      <c r="AZ2020">
        <v>35</v>
      </c>
      <c r="BA2020">
        <v>0.58035801777777773</v>
      </c>
      <c r="BB2020">
        <v>0.11031928914285714</v>
      </c>
      <c r="BC2020">
        <v>6</v>
      </c>
      <c r="BD2020">
        <v>29</v>
      </c>
      <c r="BE2020">
        <v>1</v>
      </c>
      <c r="BF2020">
        <v>0</v>
      </c>
      <c r="BG2020" s="1" t="s">
        <v>83</v>
      </c>
      <c r="BH2020" s="1" t="s">
        <v>6894</v>
      </c>
      <c r="BI2020" s="1" t="s">
        <v>6889</v>
      </c>
      <c r="BJ2020" s="1" t="s">
        <v>6890</v>
      </c>
      <c r="BK2020">
        <v>2200</v>
      </c>
      <c r="BL2020">
        <v>3.2</v>
      </c>
      <c r="BM2020" s="5" t="d">
        <v>00:59:59.99999999999980200</v>
      </c>
      <c r="BN2020" s="5" t="d">
        <v>01:30:00.000</v>
      </c>
      <c r="BO2020">
        <v>1</v>
      </c>
      <c r="BP2020" t="b">
        <v>0</v>
      </c>
    </row>
    <row r="2021" spans="1:68" x14ac:dyDescent="0.2">
      <c r="A2021" s="1" t="s">
        <v>4192</v>
      </c>
      <c r="B2021" s="1" t="s">
        <v>4183</v>
      </c>
      <c r="C2021" s="2" t="d">
        <v>2026-07-01</v>
      </c>
      <c r="D2021">
        <v>4</v>
      </c>
      <c r="E2021" s="1" t="s">
        <v>61</v>
      </c>
      <c r="F2021">
        <v>8</v>
      </c>
      <c r="G2021">
        <v>10</v>
      </c>
      <c r="H2021">
        <v>9</v>
      </c>
      <c r="I2021">
        <v>0</v>
      </c>
      <c r="J2021">
        <v>1</v>
      </c>
      <c r="K2021">
        <v>675</v>
      </c>
      <c r="L2021">
        <v>0</v>
      </c>
      <c r="M2021" s="1" t="s">
        <v>4193</v>
      </c>
      <c r="N2021" s="1" t="s">
        <v>63</v>
      </c>
      <c r="O2021" s="1" t="s">
        <v>4194</v>
      </c>
      <c r="P2021">
        <v>8</v>
      </c>
      <c r="Q2021">
        <v>675</v>
      </c>
      <c r="R2021">
        <v>7375</v>
      </c>
      <c r="S2021">
        <v>0</v>
      </c>
      <c r="T2021">
        <v>50</v>
      </c>
      <c r="U2021">
        <v>8</v>
      </c>
      <c r="V2021">
        <v>46</v>
      </c>
      <c r="W2021">
        <v>8842.43</v>
      </c>
      <c r="X2021">
        <v>5.75</v>
      </c>
      <c r="Y2021">
        <v>1105.30375</v>
      </c>
      <c r="Z2021">
        <v>12.125</v>
      </c>
      <c r="AA2021">
        <v>10.621871835416666</v>
      </c>
      <c r="AB2021">
        <v>2</v>
      </c>
      <c r="AC2021">
        <v>0.13596422499999994</v>
      </c>
      <c r="AD2021">
        <v>0.24314415624999999</v>
      </c>
      <c r="AE2021">
        <v>1.540101551056186</v>
      </c>
      <c r="AF2021">
        <v>0.5625</v>
      </c>
      <c r="AG2021">
        <v>2.3457457020833332</v>
      </c>
      <c r="AH2021">
        <v>0</v>
      </c>
      <c r="AI2021">
        <v>7.3823761250000004</v>
      </c>
      <c r="AJ2021">
        <v>280</v>
      </c>
      <c r="AK2021">
        <v>35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 s="1" t="s">
        <v>65</v>
      </c>
      <c r="AT2021">
        <v>2</v>
      </c>
      <c r="AU2021">
        <v>14.903829516666667</v>
      </c>
      <c r="AV2021">
        <v>122.16158825000001</v>
      </c>
      <c r="AW2021">
        <v>8</v>
      </c>
      <c r="AX2021">
        <v>0.25</v>
      </c>
      <c r="AY2021">
        <v>0</v>
      </c>
      <c r="AZ2021">
        <v>35</v>
      </c>
      <c r="BA2021">
        <v>0.49679431722222223</v>
      </c>
      <c r="BB2021">
        <v>0.11634436976190476</v>
      </c>
      <c r="BC2021">
        <v>6</v>
      </c>
      <c r="BD2021">
        <v>29</v>
      </c>
      <c r="BE2021">
        <v>1</v>
      </c>
      <c r="BF2021">
        <v>0</v>
      </c>
      <c r="BG2021" s="1" t="s">
        <v>83</v>
      </c>
      <c r="BH2021" s="1" t="s">
        <v>6894</v>
      </c>
      <c r="BI2021" s="1" t="s">
        <v>6889</v>
      </c>
      <c r="BJ2021" s="1" t="s">
        <v>6890</v>
      </c>
      <c r="BK2021">
        <v>2200</v>
      </c>
      <c r="BL2021">
        <v>3.2</v>
      </c>
      <c r="BM2021" s="5" t="d">
        <v>01:30:00.000</v>
      </c>
      <c r="BN2021" s="5" t="d">
        <v>01:59:59.99999999999959725</v>
      </c>
      <c r="BO2021">
        <v>1</v>
      </c>
      <c r="BP2021" t="b">
        <v>0</v>
      </c>
    </row>
    <row r="2022" spans="1:68" x14ac:dyDescent="0.2">
      <c r="A2022" s="1" t="s">
        <v>4195</v>
      </c>
      <c r="B2022" s="1" t="s">
        <v>4183</v>
      </c>
      <c r="C2022" s="2" t="d">
        <v>2026-07-01</v>
      </c>
      <c r="D2022">
        <v>5</v>
      </c>
      <c r="E2022" s="1" t="s">
        <v>61</v>
      </c>
      <c r="F2022">
        <v>11</v>
      </c>
      <c r="G2022">
        <v>10</v>
      </c>
      <c r="H2022">
        <v>9</v>
      </c>
      <c r="I2022">
        <v>0</v>
      </c>
      <c r="J2022">
        <v>1</v>
      </c>
      <c r="K2022">
        <v>675</v>
      </c>
      <c r="L2022">
        <v>0</v>
      </c>
      <c r="M2022" s="1" t="s">
        <v>4196</v>
      </c>
      <c r="N2022" s="1" t="s">
        <v>63</v>
      </c>
      <c r="O2022" s="1" t="s">
        <v>4197</v>
      </c>
      <c r="P2022">
        <v>11</v>
      </c>
      <c r="Q2022">
        <v>675</v>
      </c>
      <c r="R2022">
        <v>6700</v>
      </c>
      <c r="S2022">
        <v>0</v>
      </c>
      <c r="T2022">
        <v>50</v>
      </c>
      <c r="U2022">
        <v>11</v>
      </c>
      <c r="V2022">
        <v>52</v>
      </c>
      <c r="W2022">
        <v>12673.5</v>
      </c>
      <c r="X2022">
        <v>4.7272727272727275</v>
      </c>
      <c r="Y2022">
        <v>1152.1363636363637</v>
      </c>
      <c r="Z2022">
        <v>12.454545454545455</v>
      </c>
      <c r="AA2022">
        <v>10.80203642121212</v>
      </c>
      <c r="AB2022">
        <v>2</v>
      </c>
      <c r="AC2022">
        <v>6.9740187878787871E-2</v>
      </c>
      <c r="AD2022">
        <v>0.48589096363636375</v>
      </c>
      <c r="AE2022">
        <v>1.3484491229177147</v>
      </c>
      <c r="AF2022">
        <v>0.6</v>
      </c>
      <c r="AG2022">
        <v>2.4343400833333333</v>
      </c>
      <c r="AH2022">
        <v>0</v>
      </c>
      <c r="AI2022">
        <v>7.3767872363636364</v>
      </c>
      <c r="AJ2022">
        <v>385</v>
      </c>
      <c r="AK2022">
        <v>35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 s="1" t="s">
        <v>65</v>
      </c>
      <c r="AT2022">
        <v>2</v>
      </c>
      <c r="AU2022">
        <v>14.832940233333334</v>
      </c>
      <c r="AV2022">
        <v>109.76896783333333</v>
      </c>
      <c r="AW2022">
        <v>10</v>
      </c>
      <c r="AX2022">
        <v>0.18181818181818182</v>
      </c>
      <c r="AY2022">
        <v>0</v>
      </c>
      <c r="AZ2022">
        <v>35</v>
      </c>
      <c r="BA2022">
        <v>0.49443134111111114</v>
      </c>
      <c r="BB2022">
        <v>0.10454187412698412</v>
      </c>
      <c r="BC2022">
        <v>6</v>
      </c>
      <c r="BD2022">
        <v>29</v>
      </c>
      <c r="BE2022">
        <v>1</v>
      </c>
      <c r="BF2022">
        <v>0</v>
      </c>
      <c r="BG2022" s="1" t="s">
        <v>83</v>
      </c>
      <c r="BH2022" s="1" t="s">
        <v>6894</v>
      </c>
      <c r="BI2022" s="1" t="s">
        <v>6889</v>
      </c>
      <c r="BJ2022" s="1" t="s">
        <v>6890</v>
      </c>
      <c r="BK2022">
        <v>2200</v>
      </c>
      <c r="BL2022">
        <v>3.2</v>
      </c>
      <c r="BM2022" s="5" t="d">
        <v>01:59:59.99999999999959725</v>
      </c>
      <c r="BN2022" s="5" t="d">
        <v>02:30:00.00000000000040275</v>
      </c>
      <c r="BO2022">
        <v>2</v>
      </c>
      <c r="BP2022" t="b">
        <v>0</v>
      </c>
    </row>
    <row r="2023" spans="1:68" x14ac:dyDescent="0.2">
      <c r="A2023" s="1" t="s">
        <v>4198</v>
      </c>
      <c r="B2023" s="1" t="s">
        <v>4183</v>
      </c>
      <c r="C2023" s="2" t="d">
        <v>2026-07-01</v>
      </c>
      <c r="D2023">
        <v>6</v>
      </c>
      <c r="E2023" s="1" t="s">
        <v>61</v>
      </c>
      <c r="F2023">
        <v>5</v>
      </c>
      <c r="G2023">
        <v>10</v>
      </c>
      <c r="H2023">
        <v>9</v>
      </c>
      <c r="I2023">
        <v>0</v>
      </c>
      <c r="J2023">
        <v>1</v>
      </c>
      <c r="K2023">
        <v>675</v>
      </c>
      <c r="L2023">
        <v>0</v>
      </c>
      <c r="M2023" s="1" t="s">
        <v>4199</v>
      </c>
      <c r="N2023" s="1" t="s">
        <v>63</v>
      </c>
      <c r="O2023" s="1" t="s">
        <v>4200</v>
      </c>
      <c r="P2023">
        <v>5</v>
      </c>
      <c r="Q2023">
        <v>675</v>
      </c>
      <c r="R2023">
        <v>6025</v>
      </c>
      <c r="S2023">
        <v>0</v>
      </c>
      <c r="T2023">
        <v>50</v>
      </c>
      <c r="U2023">
        <v>5</v>
      </c>
      <c r="V2023">
        <v>28</v>
      </c>
      <c r="W2023">
        <v>5742.8899999999994</v>
      </c>
      <c r="X2023">
        <v>5.6</v>
      </c>
      <c r="Y2023">
        <v>1148.578</v>
      </c>
      <c r="Z2023">
        <v>12.4</v>
      </c>
      <c r="AA2023">
        <v>10.338184243333334</v>
      </c>
      <c r="AB2023">
        <v>0</v>
      </c>
      <c r="AC2023">
        <v>0</v>
      </c>
      <c r="AD2023">
        <v>4.4058823333333316E-2</v>
      </c>
      <c r="AE2023">
        <v>1.3364910037811302</v>
      </c>
      <c r="AF2023">
        <v>0.90666666666666662</v>
      </c>
      <c r="AG2023">
        <v>2.2872164899999996</v>
      </c>
      <c r="AH2023">
        <v>0</v>
      </c>
      <c r="AI2023">
        <v>7.1743010866666665</v>
      </c>
      <c r="AJ2023">
        <v>175</v>
      </c>
      <c r="AK2023">
        <v>35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 s="1" t="s">
        <v>70</v>
      </c>
      <c r="AT2023">
        <v>0</v>
      </c>
      <c r="AU2023">
        <v>5.422311633333333</v>
      </c>
      <c r="AV2023">
        <v>65.461283616666663</v>
      </c>
      <c r="AW2023">
        <v>8</v>
      </c>
      <c r="AX2023">
        <v>0</v>
      </c>
      <c r="AY2023">
        <v>0</v>
      </c>
      <c r="AZ2023">
        <v>35</v>
      </c>
      <c r="BA2023">
        <v>0.18074372111111109</v>
      </c>
      <c r="BB2023">
        <v>6.2344079634920634E-2</v>
      </c>
      <c r="BC2023">
        <v>4</v>
      </c>
      <c r="BD2023">
        <v>31</v>
      </c>
      <c r="BE2023">
        <v>1</v>
      </c>
      <c r="BF2023">
        <v>0</v>
      </c>
      <c r="BG2023" s="1" t="s">
        <v>66</v>
      </c>
      <c r="BH2023" s="1" t="s">
        <v>6894</v>
      </c>
      <c r="BI2023" s="1" t="s">
        <v>6889</v>
      </c>
      <c r="BJ2023" s="1" t="s">
        <v>6890</v>
      </c>
      <c r="BK2023">
        <v>2200</v>
      </c>
      <c r="BL2023">
        <v>3.2</v>
      </c>
      <c r="BM2023" s="5" t="d">
        <v>02:30:00.00000000000040275</v>
      </c>
      <c r="BN2023" s="5" t="d">
        <v>03:00:00.000</v>
      </c>
      <c r="BO2023">
        <v>2</v>
      </c>
      <c r="BP2023" t="b">
        <v>0</v>
      </c>
    </row>
    <row r="2024" spans="1:68" x14ac:dyDescent="0.2">
      <c r="A2024" s="1" t="s">
        <v>4201</v>
      </c>
      <c r="B2024" s="1" t="s">
        <v>4183</v>
      </c>
      <c r="C2024" s="2" t="d">
        <v>2026-07-01</v>
      </c>
      <c r="D2024">
        <v>7</v>
      </c>
      <c r="E2024" s="1" t="s">
        <v>61</v>
      </c>
      <c r="F2024">
        <v>7</v>
      </c>
      <c r="G2024">
        <v>10</v>
      </c>
      <c r="H2024">
        <v>9</v>
      </c>
      <c r="I2024">
        <v>0</v>
      </c>
      <c r="J2024">
        <v>1</v>
      </c>
      <c r="K2024">
        <v>675</v>
      </c>
      <c r="L2024">
        <v>0</v>
      </c>
      <c r="M2024" s="1" t="s">
        <v>4202</v>
      </c>
      <c r="N2024" s="1" t="s">
        <v>63</v>
      </c>
      <c r="O2024" s="1" t="s">
        <v>4203</v>
      </c>
      <c r="P2024">
        <v>7</v>
      </c>
      <c r="Q2024">
        <v>675</v>
      </c>
      <c r="R2024">
        <v>5350</v>
      </c>
      <c r="S2024">
        <v>0</v>
      </c>
      <c r="T2024">
        <v>50</v>
      </c>
      <c r="U2024">
        <v>7</v>
      </c>
      <c r="V2024">
        <v>32</v>
      </c>
      <c r="W2024">
        <v>6111.62</v>
      </c>
      <c r="X2024">
        <v>4.5714285714285712</v>
      </c>
      <c r="Y2024">
        <v>873.08857142857141</v>
      </c>
      <c r="Z2024">
        <v>12.428571428571429</v>
      </c>
      <c r="AA2024">
        <v>10.632763833333334</v>
      </c>
      <c r="AB2024">
        <v>0</v>
      </c>
      <c r="AC2024">
        <v>0</v>
      </c>
      <c r="AD2024">
        <v>0.46852816428571431</v>
      </c>
      <c r="AE2024">
        <v>1.1716777267337311</v>
      </c>
      <c r="AF2024">
        <v>0.85</v>
      </c>
      <c r="AG2024">
        <v>2.4902058857142855</v>
      </c>
      <c r="AH2024">
        <v>0</v>
      </c>
      <c r="AI2024">
        <v>7.480653178571429</v>
      </c>
      <c r="AJ2024">
        <v>245</v>
      </c>
      <c r="AK2024">
        <v>35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 s="1" t="s">
        <v>70</v>
      </c>
      <c r="AT2024">
        <v>0</v>
      </c>
      <c r="AU2024">
        <v>9.4618873833333339</v>
      </c>
      <c r="AV2024">
        <v>82.946288883333338</v>
      </c>
      <c r="AW2024">
        <v>7</v>
      </c>
      <c r="AX2024">
        <v>0</v>
      </c>
      <c r="AY2024">
        <v>0</v>
      </c>
      <c r="AZ2024">
        <v>35</v>
      </c>
      <c r="BA2024">
        <v>0.31539624611111111</v>
      </c>
      <c r="BB2024">
        <v>7.8996465603174609E-2</v>
      </c>
      <c r="BC2024">
        <v>4</v>
      </c>
      <c r="BD2024">
        <v>31</v>
      </c>
      <c r="BE2024">
        <v>1</v>
      </c>
      <c r="BF2024">
        <v>0</v>
      </c>
      <c r="BG2024" s="1" t="s">
        <v>66</v>
      </c>
      <c r="BH2024" s="1" t="s">
        <v>6894</v>
      </c>
      <c r="BI2024" s="1" t="s">
        <v>6889</v>
      </c>
      <c r="BJ2024" s="1" t="s">
        <v>6890</v>
      </c>
      <c r="BK2024">
        <v>2200</v>
      </c>
      <c r="BL2024">
        <v>3.2</v>
      </c>
      <c r="BM2024" s="5" t="d">
        <v>03:00:00.000</v>
      </c>
      <c r="BN2024" s="5" t="d">
        <v>03:30:00.00000000000079875</v>
      </c>
      <c r="BO2024">
        <v>3</v>
      </c>
      <c r="BP2024" t="b">
        <v>0</v>
      </c>
    </row>
    <row r="2025" spans="1:68" x14ac:dyDescent="0.2">
      <c r="A2025" s="1" t="s">
        <v>4204</v>
      </c>
      <c r="B2025" s="1" t="s">
        <v>4183</v>
      </c>
      <c r="C2025" s="2" t="d">
        <v>2026-07-01</v>
      </c>
      <c r="D2025">
        <v>8</v>
      </c>
      <c r="E2025" s="1" t="s">
        <v>61</v>
      </c>
      <c r="F2025">
        <v>6</v>
      </c>
      <c r="G2025">
        <v>10</v>
      </c>
      <c r="H2025">
        <v>9</v>
      </c>
      <c r="I2025">
        <v>0</v>
      </c>
      <c r="J2025">
        <v>1</v>
      </c>
      <c r="K2025">
        <v>675</v>
      </c>
      <c r="L2025">
        <v>0</v>
      </c>
      <c r="M2025" s="1" t="s">
        <v>4205</v>
      </c>
      <c r="N2025" s="1" t="s">
        <v>63</v>
      </c>
      <c r="O2025" s="1" t="s">
        <v>4206</v>
      </c>
      <c r="P2025">
        <v>6</v>
      </c>
      <c r="Q2025">
        <v>675</v>
      </c>
      <c r="R2025">
        <v>4675</v>
      </c>
      <c r="S2025">
        <v>0</v>
      </c>
      <c r="T2025">
        <v>50</v>
      </c>
      <c r="U2025">
        <v>6</v>
      </c>
      <c r="V2025">
        <v>27</v>
      </c>
      <c r="W2025">
        <v>6519.66</v>
      </c>
      <c r="X2025">
        <v>4.5</v>
      </c>
      <c r="Y2025">
        <v>1086.6099999999999</v>
      </c>
      <c r="Z2025">
        <v>12</v>
      </c>
      <c r="AA2025">
        <v>10.615973555555556</v>
      </c>
      <c r="AB2025">
        <v>1</v>
      </c>
      <c r="AC2025">
        <v>0.63538753055555564</v>
      </c>
      <c r="AD2025">
        <v>0.46256798888888895</v>
      </c>
      <c r="AE2025">
        <v>1.2242689399361135</v>
      </c>
      <c r="AF2025">
        <v>0.68055555555555547</v>
      </c>
      <c r="AG2025">
        <v>2.3673924777777775</v>
      </c>
      <c r="AH2025">
        <v>0</v>
      </c>
      <c r="AI2025">
        <v>7.5374699583333324</v>
      </c>
      <c r="AJ2025">
        <v>210</v>
      </c>
      <c r="AK2025">
        <v>35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 s="1" t="s">
        <v>65</v>
      </c>
      <c r="AT2025">
        <v>1</v>
      </c>
      <c r="AU2025">
        <v>4.1817485000000003</v>
      </c>
      <c r="AV2025">
        <v>53.697603133333331</v>
      </c>
      <c r="AW2025">
        <v>7</v>
      </c>
      <c r="AX2025">
        <v>0.16666666666666666</v>
      </c>
      <c r="AY2025">
        <v>0</v>
      </c>
      <c r="AZ2025">
        <v>35</v>
      </c>
      <c r="BA2025">
        <v>0.13939161666666669</v>
      </c>
      <c r="BB2025">
        <v>5.1140574412698411E-2</v>
      </c>
      <c r="BC2025">
        <v>3</v>
      </c>
      <c r="BD2025">
        <v>32</v>
      </c>
      <c r="BE2025">
        <v>1</v>
      </c>
      <c r="BF2025">
        <v>0</v>
      </c>
      <c r="BG2025" s="1" t="s">
        <v>83</v>
      </c>
      <c r="BH2025" s="1" t="s">
        <v>6894</v>
      </c>
      <c r="BI2025" s="1" t="s">
        <v>6889</v>
      </c>
      <c r="BJ2025" s="1" t="s">
        <v>6890</v>
      </c>
      <c r="BK2025">
        <v>2200</v>
      </c>
      <c r="BL2025">
        <v>3.2</v>
      </c>
      <c r="BM2025" s="5" t="d">
        <v>03:30:00.00000000000079875</v>
      </c>
      <c r="BN2025" s="5" t="d">
        <v>03:59:59.99999999999920125</v>
      </c>
      <c r="BO2025">
        <v>3</v>
      </c>
      <c r="BP2025" t="b">
        <v>0</v>
      </c>
    </row>
    <row r="2026" spans="1:68" x14ac:dyDescent="0.2">
      <c r="A2026" s="1" t="s">
        <v>4207</v>
      </c>
      <c r="B2026" s="1" t="s">
        <v>4183</v>
      </c>
      <c r="C2026" s="2" t="d">
        <v>2026-07-01</v>
      </c>
      <c r="D2026">
        <v>9</v>
      </c>
      <c r="E2026" s="1" t="s">
        <v>61</v>
      </c>
      <c r="F2026">
        <v>7</v>
      </c>
      <c r="G2026">
        <v>10</v>
      </c>
      <c r="H2026">
        <v>9</v>
      </c>
      <c r="I2026">
        <v>0</v>
      </c>
      <c r="J2026">
        <v>1</v>
      </c>
      <c r="K2026">
        <v>675</v>
      </c>
      <c r="L2026">
        <v>0</v>
      </c>
      <c r="M2026" s="1" t="s">
        <v>4208</v>
      </c>
      <c r="N2026" s="1" t="s">
        <v>63</v>
      </c>
      <c r="O2026" s="1" t="s">
        <v>4209</v>
      </c>
      <c r="P2026">
        <v>7</v>
      </c>
      <c r="Q2026">
        <v>675</v>
      </c>
      <c r="R2026">
        <v>4000</v>
      </c>
      <c r="S2026">
        <v>0</v>
      </c>
      <c r="T2026">
        <v>50</v>
      </c>
      <c r="U2026">
        <v>7</v>
      </c>
      <c r="V2026">
        <v>37</v>
      </c>
      <c r="W2026">
        <v>7058.1</v>
      </c>
      <c r="X2026">
        <v>5.2857142857142856</v>
      </c>
      <c r="Y2026">
        <v>1008.3000000000001</v>
      </c>
      <c r="Z2026">
        <v>11.714285714285714</v>
      </c>
      <c r="AA2026">
        <v>9.8252463190476185</v>
      </c>
      <c r="AB2026">
        <v>1</v>
      </c>
      <c r="AC2026">
        <v>6.8389838095238228E-2</v>
      </c>
      <c r="AD2026">
        <v>0.17754034523809525</v>
      </c>
      <c r="AE2026">
        <v>1.6830548497913933</v>
      </c>
      <c r="AF2026">
        <v>0.50476190476190474</v>
      </c>
      <c r="AG2026">
        <v>2.3653570928571428</v>
      </c>
      <c r="AH2026">
        <v>0</v>
      </c>
      <c r="AI2026">
        <v>6.5575082690476192</v>
      </c>
      <c r="AJ2026">
        <v>245</v>
      </c>
      <c r="AK2026">
        <v>35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 s="1" t="s">
        <v>65</v>
      </c>
      <c r="AT2026">
        <v>1</v>
      </c>
      <c r="AU2026">
        <v>14.945248966666666</v>
      </c>
      <c r="AV2026">
        <v>90.570177233333339</v>
      </c>
      <c r="AW2026">
        <v>6</v>
      </c>
      <c r="AX2026">
        <v>0.14285714285714285</v>
      </c>
      <c r="AY2026">
        <v>0</v>
      </c>
      <c r="AZ2026">
        <v>35</v>
      </c>
      <c r="BA2026">
        <v>0.49817496555555552</v>
      </c>
      <c r="BB2026">
        <v>8.6257311650793658E-2</v>
      </c>
      <c r="BC2026">
        <v>5</v>
      </c>
      <c r="BD2026">
        <v>30</v>
      </c>
      <c r="BE2026">
        <v>1</v>
      </c>
      <c r="BF2026">
        <v>0</v>
      </c>
      <c r="BG2026" s="1" t="s">
        <v>66</v>
      </c>
      <c r="BH2026" s="1" t="s">
        <v>6894</v>
      </c>
      <c r="BI2026" s="1" t="s">
        <v>6889</v>
      </c>
      <c r="BJ2026" s="1" t="s">
        <v>6890</v>
      </c>
      <c r="BK2026">
        <v>2200</v>
      </c>
      <c r="BL2026">
        <v>3.2</v>
      </c>
      <c r="BM2026" s="5" t="d">
        <v>03:59:59.99999999999920125</v>
      </c>
      <c r="BN2026" s="5" t="d">
        <v>04:30:00.000</v>
      </c>
      <c r="BO2026">
        <v>4</v>
      </c>
      <c r="BP2026" t="b">
        <v>0</v>
      </c>
    </row>
    <row r="2027" spans="1:68" x14ac:dyDescent="0.2">
      <c r="A2027" s="1" t="s">
        <v>4210</v>
      </c>
      <c r="B2027" s="1" t="s">
        <v>4183</v>
      </c>
      <c r="C2027" s="2" t="d">
        <v>2026-07-01</v>
      </c>
      <c r="D2027">
        <v>10</v>
      </c>
      <c r="E2027" s="1" t="s">
        <v>61</v>
      </c>
      <c r="F2027">
        <v>11</v>
      </c>
      <c r="G2027">
        <v>10</v>
      </c>
      <c r="H2027">
        <v>9</v>
      </c>
      <c r="I2027">
        <v>0</v>
      </c>
      <c r="J2027">
        <v>1</v>
      </c>
      <c r="K2027">
        <v>675</v>
      </c>
      <c r="L2027">
        <v>0</v>
      </c>
      <c r="M2027" s="1" t="s">
        <v>4211</v>
      </c>
      <c r="N2027" s="1" t="s">
        <v>63</v>
      </c>
      <c r="O2027" s="1" t="s">
        <v>4212</v>
      </c>
      <c r="P2027">
        <v>11</v>
      </c>
      <c r="Q2027">
        <v>675</v>
      </c>
      <c r="R2027">
        <v>3325</v>
      </c>
      <c r="S2027">
        <v>0</v>
      </c>
      <c r="T2027">
        <v>50</v>
      </c>
      <c r="U2027">
        <v>11</v>
      </c>
      <c r="V2027">
        <v>64</v>
      </c>
      <c r="W2027">
        <v>14911.57</v>
      </c>
      <c r="X2027">
        <v>5.8181818181818183</v>
      </c>
      <c r="Y2027">
        <v>1355.5972727272726</v>
      </c>
      <c r="Z2027">
        <v>11.818181818181818</v>
      </c>
      <c r="AA2027">
        <v>10.627563063636364</v>
      </c>
      <c r="AB2027">
        <v>4</v>
      </c>
      <c r="AC2027">
        <v>0.21525811666666653</v>
      </c>
      <c r="AD2027">
        <v>0.51439039545454546</v>
      </c>
      <c r="AE2027">
        <v>1.8498919153873608</v>
      </c>
      <c r="AF2027">
        <v>0.62424242424242415</v>
      </c>
      <c r="AG2027">
        <v>2.9885247318181816</v>
      </c>
      <c r="AH2027">
        <v>0</v>
      </c>
      <c r="AI2027">
        <v>6.6511595393939391</v>
      </c>
      <c r="AJ2027">
        <v>385</v>
      </c>
      <c r="AK2027">
        <v>35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 s="1" t="s">
        <v>65</v>
      </c>
      <c r="AT2027">
        <v>4</v>
      </c>
      <c r="AU2027">
        <v>18.636859600000001</v>
      </c>
      <c r="AV2027">
        <v>85.958959300000004</v>
      </c>
      <c r="AW2027">
        <v>5</v>
      </c>
      <c r="AX2027">
        <v>0.36363636363636365</v>
      </c>
      <c r="AY2027">
        <v>0</v>
      </c>
      <c r="AZ2027">
        <v>35</v>
      </c>
      <c r="BA2027">
        <v>0.62122865333333332</v>
      </c>
      <c r="BB2027">
        <v>8.1865675523809522E-2</v>
      </c>
      <c r="BC2027">
        <v>5</v>
      </c>
      <c r="BD2027">
        <v>30</v>
      </c>
      <c r="BE2027">
        <v>1</v>
      </c>
      <c r="BF2027">
        <v>0</v>
      </c>
      <c r="BG2027" s="1" t="s">
        <v>83</v>
      </c>
      <c r="BH2027" s="1" t="s">
        <v>6894</v>
      </c>
      <c r="BI2027" s="1" t="s">
        <v>6889</v>
      </c>
      <c r="BJ2027" s="1" t="s">
        <v>6890</v>
      </c>
      <c r="BK2027">
        <v>2200</v>
      </c>
      <c r="BL2027">
        <v>3.2</v>
      </c>
      <c r="BM2027" s="5" t="d">
        <v>04:30:00.000</v>
      </c>
      <c r="BN2027" s="5" t="d">
        <v>05:00:00.00000000000079875</v>
      </c>
      <c r="BO2027">
        <v>4</v>
      </c>
      <c r="BP2027" t="b">
        <v>0</v>
      </c>
    </row>
    <row r="2028" spans="1:68" x14ac:dyDescent="0.2">
      <c r="A2028" s="1" t="s">
        <v>4213</v>
      </c>
      <c r="B2028" s="1" t="s">
        <v>4183</v>
      </c>
      <c r="C2028" s="2" t="d">
        <v>2026-07-01</v>
      </c>
      <c r="D2028">
        <v>11</v>
      </c>
      <c r="E2028" s="1" t="s">
        <v>61</v>
      </c>
      <c r="F2028">
        <v>7</v>
      </c>
      <c r="G2028">
        <v>10</v>
      </c>
      <c r="H2028">
        <v>9</v>
      </c>
      <c r="I2028">
        <v>0</v>
      </c>
      <c r="J2028">
        <v>1</v>
      </c>
      <c r="K2028">
        <v>675</v>
      </c>
      <c r="L2028">
        <v>0</v>
      </c>
      <c r="M2028" s="1" t="s">
        <v>4214</v>
      </c>
      <c r="N2028" s="1" t="s">
        <v>63</v>
      </c>
      <c r="O2028" s="1" t="s">
        <v>4185</v>
      </c>
      <c r="P2028">
        <v>7</v>
      </c>
      <c r="Q2028">
        <v>675</v>
      </c>
      <c r="R2028">
        <v>2650</v>
      </c>
      <c r="S2028">
        <v>0</v>
      </c>
      <c r="T2028">
        <v>50</v>
      </c>
      <c r="U2028">
        <v>7</v>
      </c>
      <c r="V2028">
        <v>44</v>
      </c>
      <c r="W2028">
        <v>10544.220000000001</v>
      </c>
      <c r="X2028">
        <v>6.2857142857142856</v>
      </c>
      <c r="Y2028">
        <v>1506.3171428571429</v>
      </c>
      <c r="Z2028">
        <v>12.571428571428571</v>
      </c>
      <c r="AA2028">
        <v>12.821604304761905</v>
      </c>
      <c r="AB2028">
        <v>4</v>
      </c>
      <c r="AC2028">
        <v>1.2573389119047622</v>
      </c>
      <c r="AD2028">
        <v>0.80184169523809523</v>
      </c>
      <c r="AE2028">
        <v>1.7299617557465403</v>
      </c>
      <c r="AF2028">
        <v>0.60476190476190472</v>
      </c>
      <c r="AG2028">
        <v>3.1365653523809525</v>
      </c>
      <c r="AH2028">
        <v>0</v>
      </c>
      <c r="AI2028">
        <v>8.8898008499999985</v>
      </c>
      <c r="AJ2028">
        <v>245</v>
      </c>
      <c r="AK2028">
        <v>35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 s="1" t="s">
        <v>65</v>
      </c>
      <c r="AT2028">
        <v>4</v>
      </c>
      <c r="AU2028">
        <v>13.465735333333333</v>
      </c>
      <c r="AV2028">
        <v>120.66866546666667</v>
      </c>
      <c r="AW2028">
        <v>8</v>
      </c>
      <c r="AX2028">
        <v>0.5714285714285714</v>
      </c>
      <c r="AY2028">
        <v>0</v>
      </c>
      <c r="AZ2028">
        <v>35</v>
      </c>
      <c r="BA2028">
        <v>0.44885784444444443</v>
      </c>
      <c r="BB2028">
        <v>0.11492253853968254</v>
      </c>
      <c r="BC2028">
        <v>6</v>
      </c>
      <c r="BD2028">
        <v>29</v>
      </c>
      <c r="BE2028">
        <v>1</v>
      </c>
      <c r="BF2028">
        <v>0</v>
      </c>
      <c r="BG2028" s="1" t="s">
        <v>83</v>
      </c>
      <c r="BH2028" s="1" t="s">
        <v>6894</v>
      </c>
      <c r="BI2028" s="1" t="s">
        <v>6889</v>
      </c>
      <c r="BJ2028" s="1" t="s">
        <v>6890</v>
      </c>
      <c r="BK2028">
        <v>2200</v>
      </c>
      <c r="BL2028">
        <v>3.2</v>
      </c>
      <c r="BM2028" s="5" t="d">
        <v>05:00:00.00000000000079875</v>
      </c>
      <c r="BN2028" s="5" t="d">
        <v>05:29:59.99999999999920125</v>
      </c>
      <c r="BO2028">
        <v>5</v>
      </c>
      <c r="BP2028" t="b">
        <v>0</v>
      </c>
    </row>
    <row r="2029" spans="1:68" x14ac:dyDescent="0.2">
      <c r="A2029" s="1" t="s">
        <v>4215</v>
      </c>
      <c r="B2029" s="1" t="s">
        <v>4183</v>
      </c>
      <c r="C2029" s="2" t="d">
        <v>2026-07-01</v>
      </c>
      <c r="D2029">
        <v>12</v>
      </c>
      <c r="E2029" s="1" t="s">
        <v>61</v>
      </c>
      <c r="F2029">
        <v>12</v>
      </c>
      <c r="G2029">
        <v>10</v>
      </c>
      <c r="H2029">
        <v>9</v>
      </c>
      <c r="I2029">
        <v>0</v>
      </c>
      <c r="J2029">
        <v>1</v>
      </c>
      <c r="K2029">
        <v>675</v>
      </c>
      <c r="L2029">
        <v>0</v>
      </c>
      <c r="M2029" s="1" t="s">
        <v>4187</v>
      </c>
      <c r="N2029" s="1" t="s">
        <v>63</v>
      </c>
      <c r="O2029" s="1" t="s">
        <v>4188</v>
      </c>
      <c r="P2029">
        <v>12</v>
      </c>
      <c r="Q2029">
        <v>675</v>
      </c>
      <c r="R2029">
        <v>1975</v>
      </c>
      <c r="S2029">
        <v>0</v>
      </c>
      <c r="T2029">
        <v>50</v>
      </c>
      <c r="U2029">
        <v>12</v>
      </c>
      <c r="V2029">
        <v>62</v>
      </c>
      <c r="W2029">
        <v>14471.5</v>
      </c>
      <c r="X2029">
        <v>5.166666666666667</v>
      </c>
      <c r="Y2029">
        <v>1205.9583333333333</v>
      </c>
      <c r="Z2029">
        <v>12.416666666666666</v>
      </c>
      <c r="AA2029">
        <v>13.384311797222223</v>
      </c>
      <c r="AB2029">
        <v>10</v>
      </c>
      <c r="AC2029">
        <v>1.1717542805555559</v>
      </c>
      <c r="AD2029">
        <v>1.8316790083333334</v>
      </c>
      <c r="AE2029">
        <v>1.5762717465099569</v>
      </c>
      <c r="AF2029">
        <v>0.6069444444444444</v>
      </c>
      <c r="AG2029">
        <v>4.0148951958333337</v>
      </c>
      <c r="AH2029">
        <v>0</v>
      </c>
      <c r="AI2029">
        <v>8.318027705555556</v>
      </c>
      <c r="AJ2029">
        <v>420</v>
      </c>
      <c r="AK2029">
        <v>35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 s="1" t="s">
        <v>65</v>
      </c>
      <c r="AT2029">
        <v>9</v>
      </c>
      <c r="AU2029">
        <v>18.919299200000001</v>
      </c>
      <c r="AV2029">
        <v>109.64149411666666</v>
      </c>
      <c r="AW2029">
        <v>8</v>
      </c>
      <c r="AX2029">
        <v>0.83333333333333337</v>
      </c>
      <c r="AY2029">
        <v>0</v>
      </c>
      <c r="AZ2029">
        <v>35</v>
      </c>
      <c r="BA2029">
        <v>0.63064330666666668</v>
      </c>
      <c r="BB2029">
        <v>0.10442047058730158</v>
      </c>
      <c r="BC2029">
        <v>6</v>
      </c>
      <c r="BD2029">
        <v>29</v>
      </c>
      <c r="BE2029">
        <v>1</v>
      </c>
      <c r="BF2029">
        <v>0</v>
      </c>
      <c r="BG2029" s="1" t="s">
        <v>83</v>
      </c>
      <c r="BH2029" s="1" t="s">
        <v>6894</v>
      </c>
      <c r="BI2029" s="1" t="s">
        <v>6889</v>
      </c>
      <c r="BJ2029" s="1" t="s">
        <v>6890</v>
      </c>
      <c r="BK2029">
        <v>2200</v>
      </c>
      <c r="BL2029">
        <v>3.2</v>
      </c>
      <c r="BM2029" s="5" t="d">
        <v>05:29:59.99999999999920125</v>
      </c>
      <c r="BN2029" s="5" t="d">
        <v>06:00:00.000</v>
      </c>
      <c r="BO2029">
        <v>5</v>
      </c>
      <c r="BP2029" t="b">
        <v>0</v>
      </c>
    </row>
    <row r="2030" spans="1:68" x14ac:dyDescent="0.2">
      <c r="A2030" s="1" t="s">
        <v>4216</v>
      </c>
      <c r="B2030" s="1" t="s">
        <v>4183</v>
      </c>
      <c r="C2030" s="2" t="d">
        <v>2026-07-01</v>
      </c>
      <c r="D2030">
        <v>13</v>
      </c>
      <c r="E2030" s="1" t="s">
        <v>95</v>
      </c>
      <c r="F2030">
        <v>15</v>
      </c>
      <c r="G2030">
        <v>10</v>
      </c>
      <c r="H2030">
        <v>3</v>
      </c>
      <c r="I2030">
        <v>2</v>
      </c>
      <c r="J2030">
        <v>5</v>
      </c>
      <c r="K2030">
        <v>225</v>
      </c>
      <c r="L2030">
        <v>1</v>
      </c>
      <c r="M2030" s="1" t="s">
        <v>4217</v>
      </c>
      <c r="N2030" s="1" t="s">
        <v>4218</v>
      </c>
      <c r="O2030" s="1" t="s">
        <v>4219</v>
      </c>
      <c r="P2030">
        <v>3</v>
      </c>
      <c r="Q2030">
        <v>225</v>
      </c>
      <c r="R2030">
        <v>1750</v>
      </c>
      <c r="S2030">
        <v>1</v>
      </c>
      <c r="T2030">
        <v>49</v>
      </c>
      <c r="U2030">
        <v>15</v>
      </c>
      <c r="V2030">
        <v>68</v>
      </c>
      <c r="W2030">
        <v>16419.66</v>
      </c>
      <c r="X2030">
        <v>4.5333333333333332</v>
      </c>
      <c r="Y2030">
        <v>1094.644</v>
      </c>
      <c r="Z2030">
        <v>11.8</v>
      </c>
      <c r="AA2030">
        <v>10.067014727777778</v>
      </c>
      <c r="AB2030">
        <v>3</v>
      </c>
      <c r="AC2030">
        <v>0.30005865666666648</v>
      </c>
      <c r="AD2030">
        <v>0</v>
      </c>
      <c r="AE2030">
        <v>1.2983335235040916</v>
      </c>
      <c r="AF2030">
        <v>0.71111111111111103</v>
      </c>
      <c r="AG2030">
        <v>2.0094446255555556</v>
      </c>
      <c r="AH2030">
        <v>0</v>
      </c>
      <c r="AI2030">
        <v>7.1431256477777785</v>
      </c>
      <c r="AJ2030">
        <v>525</v>
      </c>
      <c r="AK2030">
        <v>35</v>
      </c>
      <c r="AL2030">
        <v>1</v>
      </c>
      <c r="AM2030">
        <v>1</v>
      </c>
      <c r="AN2030">
        <v>0</v>
      </c>
      <c r="AO2030">
        <v>0</v>
      </c>
      <c r="AP2030">
        <v>1</v>
      </c>
      <c r="AQ2030">
        <v>0</v>
      </c>
      <c r="AR2030">
        <v>130.41999999999999</v>
      </c>
      <c r="AS2030" s="1" t="s">
        <v>65</v>
      </c>
      <c r="AT2030">
        <v>2</v>
      </c>
      <c r="AU2030">
        <v>19.826912616666668</v>
      </c>
      <c r="AV2030">
        <v>156.5226533</v>
      </c>
      <c r="AW2030">
        <v>10</v>
      </c>
      <c r="AX2030">
        <v>0.2</v>
      </c>
      <c r="AY2030">
        <v>6.6666666666666666E-2</v>
      </c>
      <c r="AZ2030">
        <v>35</v>
      </c>
      <c r="BA2030">
        <v>0.13217941744444445</v>
      </c>
      <c r="BB2030">
        <v>0.14906919361904761</v>
      </c>
      <c r="BC2030">
        <v>8</v>
      </c>
      <c r="BD2030">
        <v>27</v>
      </c>
      <c r="BE2030">
        <v>1</v>
      </c>
      <c r="BF2030">
        <v>4</v>
      </c>
      <c r="BG2030" s="1" t="s">
        <v>83</v>
      </c>
      <c r="BH2030" s="1" t="s">
        <v>6894</v>
      </c>
      <c r="BI2030" s="1" t="s">
        <v>6889</v>
      </c>
      <c r="BJ2030" s="1" t="s">
        <v>6890</v>
      </c>
      <c r="BK2030">
        <v>2200</v>
      </c>
      <c r="BL2030">
        <v>3.2</v>
      </c>
      <c r="BM2030" s="5" t="d">
        <v>06:00:00.000</v>
      </c>
      <c r="BN2030" s="5" t="d">
        <v>06:29:59.9999999999984025</v>
      </c>
      <c r="BO2030">
        <v>6</v>
      </c>
      <c r="BP2030" t="b">
        <v>0</v>
      </c>
    </row>
    <row r="2031" spans="1:68" x14ac:dyDescent="0.2">
      <c r="A2031" s="1" t="s">
        <v>4220</v>
      </c>
      <c r="B2031" s="1" t="s">
        <v>4183</v>
      </c>
      <c r="C2031" s="2" t="d">
        <v>2026-07-01</v>
      </c>
      <c r="D2031">
        <v>14</v>
      </c>
      <c r="E2031" s="1" t="s">
        <v>95</v>
      </c>
      <c r="F2031">
        <v>18</v>
      </c>
      <c r="G2031">
        <v>10</v>
      </c>
      <c r="H2031">
        <v>3</v>
      </c>
      <c r="I2031">
        <v>2</v>
      </c>
      <c r="J2031">
        <v>5</v>
      </c>
      <c r="K2031">
        <v>225</v>
      </c>
      <c r="L2031">
        <v>1</v>
      </c>
      <c r="M2031" s="1" t="s">
        <v>4221</v>
      </c>
      <c r="N2031" s="1" t="s">
        <v>4222</v>
      </c>
      <c r="O2031" s="1" t="s">
        <v>4223</v>
      </c>
      <c r="P2031">
        <v>3.6</v>
      </c>
      <c r="Q2031">
        <v>225</v>
      </c>
      <c r="R2031">
        <v>1525</v>
      </c>
      <c r="S2031">
        <v>1</v>
      </c>
      <c r="T2031">
        <v>48</v>
      </c>
      <c r="U2031">
        <v>18</v>
      </c>
      <c r="V2031">
        <v>102</v>
      </c>
      <c r="W2031">
        <v>22916.880000000001</v>
      </c>
      <c r="X2031">
        <v>5.666666666666667</v>
      </c>
      <c r="Y2031">
        <v>1273.1600000000001</v>
      </c>
      <c r="Z2031">
        <v>12</v>
      </c>
      <c r="AA2031">
        <v>10.036532836111112</v>
      </c>
      <c r="AB2031">
        <v>1</v>
      </c>
      <c r="AC2031">
        <v>7.564851481481473E-2</v>
      </c>
      <c r="AD2031">
        <v>0</v>
      </c>
      <c r="AE2031">
        <v>1.5842794117475743</v>
      </c>
      <c r="AF2031">
        <v>0.54166666666666663</v>
      </c>
      <c r="AG2031">
        <v>2.1259460685185183</v>
      </c>
      <c r="AH2031">
        <v>0</v>
      </c>
      <c r="AI2031">
        <v>6.8985497194444436</v>
      </c>
      <c r="AJ2031">
        <v>630</v>
      </c>
      <c r="AK2031">
        <v>35</v>
      </c>
      <c r="AL2031">
        <v>1</v>
      </c>
      <c r="AM2031">
        <v>1</v>
      </c>
      <c r="AN2031">
        <v>0</v>
      </c>
      <c r="AO2031">
        <v>1</v>
      </c>
      <c r="AP2031">
        <v>0</v>
      </c>
      <c r="AQ2031">
        <v>0</v>
      </c>
      <c r="AR2031">
        <v>132.27000000000001</v>
      </c>
      <c r="AS2031" s="1" t="s">
        <v>65</v>
      </c>
      <c r="AT2031">
        <v>1</v>
      </c>
      <c r="AU2031">
        <v>27.370691000000001</v>
      </c>
      <c r="AV2031">
        <v>189.24130171666667</v>
      </c>
      <c r="AW2031">
        <v>10</v>
      </c>
      <c r="AX2031">
        <v>5.5555555555555552E-2</v>
      </c>
      <c r="AY2031">
        <v>5.5555555555555552E-2</v>
      </c>
      <c r="AZ2031">
        <v>35</v>
      </c>
      <c r="BA2031">
        <v>0.18247127333333335</v>
      </c>
      <c r="BB2031">
        <v>0.18022981115873016</v>
      </c>
      <c r="BC2031">
        <v>10</v>
      </c>
      <c r="BD2031">
        <v>25</v>
      </c>
      <c r="BE2031">
        <v>2</v>
      </c>
      <c r="BF2031">
        <v>3</v>
      </c>
      <c r="BG2031" s="1" t="s">
        <v>99</v>
      </c>
      <c r="BH2031" s="1" t="s">
        <v>6894</v>
      </c>
      <c r="BI2031" s="1" t="s">
        <v>6889</v>
      </c>
      <c r="BJ2031" s="1" t="s">
        <v>6890</v>
      </c>
      <c r="BK2031">
        <v>2200</v>
      </c>
      <c r="BL2031">
        <v>3.2</v>
      </c>
      <c r="BM2031" s="5" t="d">
        <v>06:29:59.9999999999984025</v>
      </c>
      <c r="BN2031" s="5" t="d">
        <v>07:00:00.0000000000015975</v>
      </c>
      <c r="BO2031">
        <v>6</v>
      </c>
      <c r="BP2031" t="b">
        <v>0</v>
      </c>
    </row>
    <row r="2032" spans="1:68" x14ac:dyDescent="0.2">
      <c r="A2032" s="1" t="s">
        <v>4224</v>
      </c>
      <c r="B2032" s="1" t="s">
        <v>4183</v>
      </c>
      <c r="C2032" s="2" t="d">
        <v>2026-07-01</v>
      </c>
      <c r="D2032">
        <v>15</v>
      </c>
      <c r="E2032" s="1" t="s">
        <v>95</v>
      </c>
      <c r="F2032">
        <v>29</v>
      </c>
      <c r="G2032">
        <v>10</v>
      </c>
      <c r="H2032">
        <v>3</v>
      </c>
      <c r="I2032">
        <v>2</v>
      </c>
      <c r="J2032">
        <v>5</v>
      </c>
      <c r="K2032">
        <v>225</v>
      </c>
      <c r="L2032">
        <v>1</v>
      </c>
      <c r="M2032" s="1" t="s">
        <v>4225</v>
      </c>
      <c r="N2032" s="1" t="s">
        <v>4226</v>
      </c>
      <c r="O2032" s="1" t="s">
        <v>4227</v>
      </c>
      <c r="P2032">
        <v>5.8</v>
      </c>
      <c r="Q2032">
        <v>225</v>
      </c>
      <c r="R2032">
        <v>1300</v>
      </c>
      <c r="S2032">
        <v>1</v>
      </c>
      <c r="T2032">
        <v>47</v>
      </c>
      <c r="U2032">
        <v>29</v>
      </c>
      <c r="V2032">
        <v>133</v>
      </c>
      <c r="W2032">
        <v>31598.55</v>
      </c>
      <c r="X2032">
        <v>4.5862068965517242</v>
      </c>
      <c r="Y2032">
        <v>1089.6051724137931</v>
      </c>
      <c r="Z2032">
        <v>12.517241379310345</v>
      </c>
      <c r="AA2032">
        <v>10.434276175287357</v>
      </c>
      <c r="AB2032">
        <v>2</v>
      </c>
      <c r="AC2032">
        <v>4.6204075862068955E-2</v>
      </c>
      <c r="AD2032">
        <v>0</v>
      </c>
      <c r="AE2032">
        <v>1.2951350387740774</v>
      </c>
      <c r="AF2032">
        <v>0.61954022988505741</v>
      </c>
      <c r="AG2032">
        <v>1.9146752603448274</v>
      </c>
      <c r="AH2032">
        <v>0</v>
      </c>
      <c r="AI2032">
        <v>7.5443135494252882</v>
      </c>
      <c r="AJ2032">
        <v>1015</v>
      </c>
      <c r="AK2032">
        <v>35</v>
      </c>
      <c r="AL2032">
        <v>1</v>
      </c>
      <c r="AM2032">
        <v>1</v>
      </c>
      <c r="AN2032">
        <v>0</v>
      </c>
      <c r="AO2032">
        <v>0</v>
      </c>
      <c r="AP2032">
        <v>1</v>
      </c>
      <c r="AQ2032">
        <v>0</v>
      </c>
      <c r="AR2032">
        <v>205.42</v>
      </c>
      <c r="AS2032" s="1" t="s">
        <v>65</v>
      </c>
      <c r="AT2032">
        <v>2</v>
      </c>
      <c r="AU2032">
        <v>36.268898316666665</v>
      </c>
      <c r="AV2032">
        <v>301.76518231666665</v>
      </c>
      <c r="AW2032">
        <v>20</v>
      </c>
      <c r="AX2032">
        <v>6.8965517241379309E-2</v>
      </c>
      <c r="AY2032">
        <v>3.4482758620689655E-2</v>
      </c>
      <c r="AZ2032">
        <v>35</v>
      </c>
      <c r="BA2032">
        <v>0.24179265544444442</v>
      </c>
      <c r="BB2032">
        <v>0.2873954117301587</v>
      </c>
      <c r="BC2032">
        <v>15</v>
      </c>
      <c r="BD2032">
        <v>20</v>
      </c>
      <c r="BE2032">
        <v>2</v>
      </c>
      <c r="BF2032">
        <v>3</v>
      </c>
      <c r="BG2032" s="1" t="s">
        <v>99</v>
      </c>
      <c r="BH2032" s="1" t="s">
        <v>6894</v>
      </c>
      <c r="BI2032" s="1" t="s">
        <v>6889</v>
      </c>
      <c r="BJ2032" s="1" t="s">
        <v>6890</v>
      </c>
      <c r="BK2032">
        <v>2200</v>
      </c>
      <c r="BL2032">
        <v>3.2</v>
      </c>
      <c r="BM2032" s="5" t="d">
        <v>07:00:00.0000000000015975</v>
      </c>
      <c r="BN2032" s="5" t="d">
        <v>07:30:00.000</v>
      </c>
      <c r="BO2032">
        <v>7</v>
      </c>
      <c r="BP2032" t="b">
        <v>0</v>
      </c>
    </row>
    <row r="2033" spans="1:68" x14ac:dyDescent="0.2">
      <c r="A2033" s="1" t="s">
        <v>4228</v>
      </c>
      <c r="B2033" s="1" t="s">
        <v>4183</v>
      </c>
      <c r="C2033" s="2" t="d">
        <v>2026-07-01</v>
      </c>
      <c r="D2033">
        <v>16</v>
      </c>
      <c r="E2033" s="1" t="s">
        <v>95</v>
      </c>
      <c r="F2033">
        <v>35</v>
      </c>
      <c r="G2033">
        <v>10</v>
      </c>
      <c r="H2033">
        <v>3</v>
      </c>
      <c r="I2033">
        <v>2</v>
      </c>
      <c r="J2033">
        <v>5</v>
      </c>
      <c r="K2033">
        <v>225</v>
      </c>
      <c r="L2033">
        <v>1</v>
      </c>
      <c r="M2033" s="1" t="s">
        <v>4229</v>
      </c>
      <c r="N2033" s="1" t="s">
        <v>4230</v>
      </c>
      <c r="O2033" s="1" t="s">
        <v>4231</v>
      </c>
      <c r="P2033">
        <v>7</v>
      </c>
      <c r="Q2033">
        <v>225</v>
      </c>
      <c r="R2033">
        <v>1075</v>
      </c>
      <c r="S2033">
        <v>1</v>
      </c>
      <c r="T2033">
        <v>46</v>
      </c>
      <c r="U2033">
        <v>35</v>
      </c>
      <c r="V2033">
        <v>183</v>
      </c>
      <c r="W2033">
        <v>45535.54</v>
      </c>
      <c r="X2033">
        <v>5.2285714285714286</v>
      </c>
      <c r="Y2033">
        <v>1301.0154285714286</v>
      </c>
      <c r="Z2033">
        <v>12</v>
      </c>
      <c r="AA2033">
        <v>9.8806013719047616</v>
      </c>
      <c r="AB2033">
        <v>4</v>
      </c>
      <c r="AC2033">
        <v>0.14592309047619051</v>
      </c>
      <c r="AD2033">
        <v>0</v>
      </c>
      <c r="AE2033">
        <v>1.4686683026621914</v>
      </c>
      <c r="AF2033">
        <v>0.69190476190476191</v>
      </c>
      <c r="AG2033">
        <v>2.1605730571428574</v>
      </c>
      <c r="AH2033">
        <v>0</v>
      </c>
      <c r="AI2033">
        <v>6.8543140209523816</v>
      </c>
      <c r="AJ2033">
        <v>1225</v>
      </c>
      <c r="AK2033">
        <v>35</v>
      </c>
      <c r="AL2033">
        <v>2</v>
      </c>
      <c r="AM2033">
        <v>2</v>
      </c>
      <c r="AN2033">
        <v>1</v>
      </c>
      <c r="AO2033">
        <v>1</v>
      </c>
      <c r="AP2033">
        <v>0</v>
      </c>
      <c r="AQ2033">
        <v>0</v>
      </c>
      <c r="AR2033">
        <v>570.83000000000004</v>
      </c>
      <c r="AS2033" s="1" t="s">
        <v>65</v>
      </c>
      <c r="AT2033">
        <v>4</v>
      </c>
      <c r="AU2033">
        <v>49.855575133333332</v>
      </c>
      <c r="AV2033">
        <v>330.93338683333332</v>
      </c>
      <c r="AW2033">
        <v>21</v>
      </c>
      <c r="AX2033">
        <v>0.11428571428571428</v>
      </c>
      <c r="AY2033">
        <v>5.7142857142857141E-2</v>
      </c>
      <c r="AZ2033">
        <v>35</v>
      </c>
      <c r="BA2033">
        <v>0.33237050088888886</v>
      </c>
      <c r="BB2033">
        <v>0.31517465412698409</v>
      </c>
      <c r="BC2033">
        <v>16</v>
      </c>
      <c r="BD2033">
        <v>19</v>
      </c>
      <c r="BE2033">
        <v>3</v>
      </c>
      <c r="BF2033">
        <v>2</v>
      </c>
      <c r="BG2033" s="1" t="s">
        <v>99</v>
      </c>
      <c r="BH2033" s="1" t="s">
        <v>6894</v>
      </c>
      <c r="BI2033" s="1" t="s">
        <v>6889</v>
      </c>
      <c r="BJ2033" s="1" t="s">
        <v>6890</v>
      </c>
      <c r="BK2033">
        <v>2200</v>
      </c>
      <c r="BL2033">
        <v>3.2</v>
      </c>
      <c r="BM2033" s="5" t="d">
        <v>07:30:00.000</v>
      </c>
      <c r="BN2033" s="5" t="d">
        <v>07:59:59.9999999999984025</v>
      </c>
      <c r="BO2033">
        <v>7</v>
      </c>
      <c r="BP2033" t="b">
        <v>0</v>
      </c>
    </row>
    <row r="2034" spans="1:68" x14ac:dyDescent="0.2">
      <c r="A2034" s="1" t="s">
        <v>4232</v>
      </c>
      <c r="B2034" s="1" t="s">
        <v>4183</v>
      </c>
      <c r="C2034" s="2" t="d">
        <v>2026-07-01</v>
      </c>
      <c r="D2034">
        <v>17</v>
      </c>
      <c r="E2034" s="1" t="s">
        <v>95</v>
      </c>
      <c r="F2034">
        <v>52</v>
      </c>
      <c r="G2034">
        <v>19</v>
      </c>
      <c r="H2034">
        <v>3</v>
      </c>
      <c r="I2034">
        <v>2</v>
      </c>
      <c r="J2034">
        <v>14</v>
      </c>
      <c r="K2034">
        <v>225</v>
      </c>
      <c r="L2034">
        <v>1</v>
      </c>
      <c r="M2034" s="1" t="s">
        <v>4233</v>
      </c>
      <c r="N2034" s="1" t="s">
        <v>4234</v>
      </c>
      <c r="O2034" s="1" t="s">
        <v>4235</v>
      </c>
      <c r="P2034">
        <v>3.7142857142857144</v>
      </c>
      <c r="Q2034">
        <v>225</v>
      </c>
      <c r="R2034">
        <v>850</v>
      </c>
      <c r="S2034">
        <v>1</v>
      </c>
      <c r="T2034">
        <v>45</v>
      </c>
      <c r="U2034">
        <v>52</v>
      </c>
      <c r="V2034">
        <v>248</v>
      </c>
      <c r="W2034">
        <v>54753.86</v>
      </c>
      <c r="X2034">
        <v>4.7692307692307692</v>
      </c>
      <c r="Y2034">
        <v>1052.9588461538463</v>
      </c>
      <c r="Z2034">
        <v>12.442307692307692</v>
      </c>
      <c r="AA2034">
        <v>10.463879213461537</v>
      </c>
      <c r="AB2034">
        <v>4</v>
      </c>
      <c r="AC2034">
        <v>0.10398539871794875</v>
      </c>
      <c r="AD2034">
        <v>0</v>
      </c>
      <c r="AE2034">
        <v>1.2862474817885281</v>
      </c>
      <c r="AF2034">
        <v>0.58108974358974352</v>
      </c>
      <c r="AG2034">
        <v>1.867337217948718</v>
      </c>
      <c r="AH2034">
        <v>0</v>
      </c>
      <c r="AI2034">
        <v>7.6888496801282056</v>
      </c>
      <c r="AJ2034">
        <v>1820</v>
      </c>
      <c r="AK2034">
        <v>74</v>
      </c>
      <c r="AL2034">
        <v>2</v>
      </c>
      <c r="AM2034">
        <v>2</v>
      </c>
      <c r="AN2034">
        <v>1</v>
      </c>
      <c r="AO2034">
        <v>0</v>
      </c>
      <c r="AP2034">
        <v>0</v>
      </c>
      <c r="AQ2034">
        <v>1</v>
      </c>
      <c r="AR2034">
        <v>248.45</v>
      </c>
      <c r="AS2034" s="1" t="s">
        <v>125</v>
      </c>
      <c r="AT2034">
        <v>3</v>
      </c>
      <c r="AU2034">
        <v>70.869039666666666</v>
      </c>
      <c r="AV2034">
        <v>610.71668466666665</v>
      </c>
      <c r="AW2034">
        <v>34</v>
      </c>
      <c r="AX2034">
        <v>7.6923076923076927E-2</v>
      </c>
      <c r="AY2034">
        <v>3.8461538461538464E-2</v>
      </c>
      <c r="AZ2034">
        <v>35</v>
      </c>
      <c r="BA2034">
        <v>0.16873580873015873</v>
      </c>
      <c r="BB2034">
        <v>0.27509760570570568</v>
      </c>
      <c r="BC2034">
        <v>30</v>
      </c>
      <c r="BD2034">
        <v>44</v>
      </c>
      <c r="BE2034">
        <v>4</v>
      </c>
      <c r="BF2034">
        <v>10</v>
      </c>
      <c r="BG2034" s="1" t="s">
        <v>99</v>
      </c>
      <c r="BH2034" s="1" t="s">
        <v>6894</v>
      </c>
      <c r="BI2034" s="1" t="s">
        <v>6889</v>
      </c>
      <c r="BJ2034" s="1" t="s">
        <v>6890</v>
      </c>
      <c r="BK2034">
        <v>2200</v>
      </c>
      <c r="BL2034">
        <v>3.2</v>
      </c>
      <c r="BM2034" s="5" t="d">
        <v>07:59:59.9999999999984025</v>
      </c>
      <c r="BN2034" s="5" t="d">
        <v>08:30:00.0000000000015975</v>
      </c>
      <c r="BO2034">
        <v>8</v>
      </c>
      <c r="BP2034" t="b">
        <v>0</v>
      </c>
    </row>
    <row r="2035" spans="1:68" x14ac:dyDescent="0.2">
      <c r="A2035" s="1" t="s">
        <v>4236</v>
      </c>
      <c r="B2035" s="1" t="s">
        <v>4183</v>
      </c>
      <c r="C2035" s="2" t="d">
        <v>2026-07-01</v>
      </c>
      <c r="D2035">
        <v>18</v>
      </c>
      <c r="E2035" s="1" t="s">
        <v>95</v>
      </c>
      <c r="F2035">
        <v>58</v>
      </c>
      <c r="G2035">
        <v>19</v>
      </c>
      <c r="H2035">
        <v>3</v>
      </c>
      <c r="I2035">
        <v>2</v>
      </c>
      <c r="J2035">
        <v>14</v>
      </c>
      <c r="K2035">
        <v>225</v>
      </c>
      <c r="L2035">
        <v>1</v>
      </c>
      <c r="M2035" s="1" t="s">
        <v>4237</v>
      </c>
      <c r="N2035" s="1" t="s">
        <v>4238</v>
      </c>
      <c r="O2035" s="1" t="s">
        <v>4239</v>
      </c>
      <c r="P2035">
        <v>4.1428571428571432</v>
      </c>
      <c r="Q2035">
        <v>225</v>
      </c>
      <c r="R2035">
        <v>625</v>
      </c>
      <c r="S2035">
        <v>1</v>
      </c>
      <c r="T2035">
        <v>44</v>
      </c>
      <c r="U2035">
        <v>58</v>
      </c>
      <c r="V2035">
        <v>285</v>
      </c>
      <c r="W2035">
        <v>65030.6</v>
      </c>
      <c r="X2035">
        <v>4.9137931034482758</v>
      </c>
      <c r="Y2035">
        <v>1121.2172413793103</v>
      </c>
      <c r="Z2035">
        <v>12.293103448275861</v>
      </c>
      <c r="AA2035">
        <v>10.165644377873564</v>
      </c>
      <c r="AB2035">
        <v>5</v>
      </c>
      <c r="AC2035">
        <v>0.13432582270114943</v>
      </c>
      <c r="AD2035">
        <v>0</v>
      </c>
      <c r="AE2035">
        <v>1.3236770818152332</v>
      </c>
      <c r="AF2035">
        <v>0.6681034482758621</v>
      </c>
      <c r="AG2035">
        <v>1.9917805212643678</v>
      </c>
      <c r="AH2035">
        <v>0</v>
      </c>
      <c r="AI2035">
        <v>7.260932812931034</v>
      </c>
      <c r="AJ2035">
        <v>2030</v>
      </c>
      <c r="AK2035">
        <v>73</v>
      </c>
      <c r="AL2035">
        <v>2</v>
      </c>
      <c r="AM2035">
        <v>2</v>
      </c>
      <c r="AN2035">
        <v>1</v>
      </c>
      <c r="AO2035">
        <v>0</v>
      </c>
      <c r="AP2035">
        <v>1</v>
      </c>
      <c r="AQ2035">
        <v>0</v>
      </c>
      <c r="AR2035">
        <v>1199.48</v>
      </c>
      <c r="AS2035" s="1" t="s">
        <v>65</v>
      </c>
      <c r="AT2035">
        <v>4</v>
      </c>
      <c r="AU2035">
        <v>74.52491053333334</v>
      </c>
      <c r="AV2035">
        <v>610.71398705000001</v>
      </c>
      <c r="AW2035">
        <v>34</v>
      </c>
      <c r="AX2035">
        <v>8.6206896551724144E-2</v>
      </c>
      <c r="AY2035">
        <v>3.4482758620689655E-2</v>
      </c>
      <c r="AZ2035">
        <v>35</v>
      </c>
      <c r="BA2035">
        <v>0.17744026317460318</v>
      </c>
      <c r="BB2035">
        <v>0.27886483426940639</v>
      </c>
      <c r="BC2035">
        <v>30</v>
      </c>
      <c r="BD2035">
        <v>43</v>
      </c>
      <c r="BE2035">
        <v>4</v>
      </c>
      <c r="BF2035">
        <v>10</v>
      </c>
      <c r="BG2035" s="1" t="s">
        <v>99</v>
      </c>
      <c r="BH2035" s="1" t="s">
        <v>6894</v>
      </c>
      <c r="BI2035" s="1" t="s">
        <v>6889</v>
      </c>
      <c r="BJ2035" s="1" t="s">
        <v>6890</v>
      </c>
      <c r="BK2035">
        <v>2200</v>
      </c>
      <c r="BL2035">
        <v>3.2</v>
      </c>
      <c r="BM2035" s="5" t="d">
        <v>08:30:00.0000000000015975</v>
      </c>
      <c r="BN2035" s="5" t="d">
        <v>09:00:00.000</v>
      </c>
      <c r="BO2035">
        <v>8</v>
      </c>
      <c r="BP2035" t="b">
        <v>0</v>
      </c>
    </row>
    <row r="2036" spans="1:68" x14ac:dyDescent="0.2">
      <c r="A2036" s="1" t="s">
        <v>4240</v>
      </c>
      <c r="B2036" s="1" t="s">
        <v>4183</v>
      </c>
      <c r="C2036" s="2" t="d">
        <v>2026-07-01</v>
      </c>
      <c r="D2036">
        <v>19</v>
      </c>
      <c r="E2036" s="1" t="s">
        <v>95</v>
      </c>
      <c r="F2036">
        <v>54</v>
      </c>
      <c r="G2036">
        <v>9</v>
      </c>
      <c r="H2036">
        <v>0</v>
      </c>
      <c r="I2036">
        <v>2</v>
      </c>
      <c r="J2036">
        <v>7</v>
      </c>
      <c r="K2036">
        <v>0</v>
      </c>
      <c r="L2036">
        <v>1</v>
      </c>
      <c r="M2036" s="1" t="s">
        <v>63</v>
      </c>
      <c r="N2036" s="1" t="s">
        <v>4241</v>
      </c>
      <c r="O2036" s="1" t="s">
        <v>4242</v>
      </c>
      <c r="P2036">
        <v>7.7142857142857144</v>
      </c>
      <c r="Q2036">
        <v>0</v>
      </c>
      <c r="R2036">
        <v>625</v>
      </c>
      <c r="S2036">
        <v>1</v>
      </c>
      <c r="T2036">
        <v>43</v>
      </c>
      <c r="U2036">
        <v>54</v>
      </c>
      <c r="V2036">
        <v>277</v>
      </c>
      <c r="W2036">
        <v>65027.839999999997</v>
      </c>
      <c r="X2036">
        <v>5.1296296296296298</v>
      </c>
      <c r="Y2036">
        <v>1204.2192592592592</v>
      </c>
      <c r="Z2036">
        <v>13.185185185185185</v>
      </c>
      <c r="AA2036">
        <v>10.60193137962963</v>
      </c>
      <c r="AB2036">
        <v>3</v>
      </c>
      <c r="AC2036">
        <v>8.0325998456790101E-2</v>
      </c>
      <c r="AD2036">
        <v>0</v>
      </c>
      <c r="AE2036">
        <v>1.3100333116868068</v>
      </c>
      <c r="AF2036">
        <v>0.63487654320987652</v>
      </c>
      <c r="AG2036">
        <v>1.9449098462962964</v>
      </c>
      <c r="AH2036">
        <v>0</v>
      </c>
      <c r="AI2036">
        <v>7.748688191975309</v>
      </c>
      <c r="AJ2036">
        <v>1890</v>
      </c>
      <c r="AK2036">
        <v>39</v>
      </c>
      <c r="AL2036">
        <v>1</v>
      </c>
      <c r="AM2036">
        <v>1</v>
      </c>
      <c r="AN2036">
        <v>0</v>
      </c>
      <c r="AO2036">
        <v>1</v>
      </c>
      <c r="AP2036">
        <v>0</v>
      </c>
      <c r="AQ2036">
        <v>0</v>
      </c>
      <c r="AR2036">
        <v>382.26</v>
      </c>
      <c r="AS2036" s="1" t="s">
        <v>125</v>
      </c>
      <c r="AT2036">
        <v>2</v>
      </c>
      <c r="AU2036">
        <v>70.886636499999994</v>
      </c>
      <c r="AV2036">
        <v>658.0806614833333</v>
      </c>
      <c r="AW2036">
        <v>45</v>
      </c>
      <c r="AX2036">
        <v>5.5555555555555552E-2</v>
      </c>
      <c r="AY2036">
        <v>1.8518518518518517E-2</v>
      </c>
      <c r="AZ2036">
        <v>35</v>
      </c>
      <c r="BA2036">
        <v>0.3375554119047619</v>
      </c>
      <c r="BB2036">
        <v>0.56246210383190876</v>
      </c>
      <c r="BC2036">
        <v>32</v>
      </c>
      <c r="BD2036">
        <v>7</v>
      </c>
      <c r="BE2036">
        <v>4</v>
      </c>
      <c r="BF2036">
        <v>3</v>
      </c>
      <c r="BG2036" s="1" t="s">
        <v>99</v>
      </c>
      <c r="BH2036" s="1" t="s">
        <v>6894</v>
      </c>
      <c r="BI2036" s="1" t="s">
        <v>6889</v>
      </c>
      <c r="BJ2036" s="1" t="s">
        <v>6890</v>
      </c>
      <c r="BK2036">
        <v>2200</v>
      </c>
      <c r="BL2036">
        <v>3.2</v>
      </c>
      <c r="BM2036" s="5" t="d">
        <v>09:00:00.000</v>
      </c>
      <c r="BN2036" s="5" t="d">
        <v>09:29:59.9999999999984025</v>
      </c>
      <c r="BO2036">
        <v>9</v>
      </c>
      <c r="BP2036" t="b">
        <v>0</v>
      </c>
    </row>
    <row r="2037" spans="1:68" x14ac:dyDescent="0.2">
      <c r="A2037" s="1" t="s">
        <v>4243</v>
      </c>
      <c r="B2037" s="1" t="s">
        <v>4183</v>
      </c>
      <c r="C2037" s="2" t="d">
        <v>2026-07-01</v>
      </c>
      <c r="D2037">
        <v>20</v>
      </c>
      <c r="E2037" s="1" t="s">
        <v>95</v>
      </c>
      <c r="F2037">
        <v>48</v>
      </c>
      <c r="G2037">
        <v>9</v>
      </c>
      <c r="H2037">
        <v>0</v>
      </c>
      <c r="I2037">
        <v>2</v>
      </c>
      <c r="J2037">
        <v>7</v>
      </c>
      <c r="K2037">
        <v>0</v>
      </c>
      <c r="L2037">
        <v>1</v>
      </c>
      <c r="M2037" s="1" t="s">
        <v>63</v>
      </c>
      <c r="N2037" s="1" t="s">
        <v>4244</v>
      </c>
      <c r="O2037" s="1" t="s">
        <v>4245</v>
      </c>
      <c r="P2037">
        <v>6.8571428571428568</v>
      </c>
      <c r="Q2037">
        <v>0</v>
      </c>
      <c r="R2037">
        <v>625</v>
      </c>
      <c r="S2037">
        <v>1</v>
      </c>
      <c r="T2037">
        <v>42</v>
      </c>
      <c r="U2037">
        <v>48</v>
      </c>
      <c r="V2037">
        <v>242</v>
      </c>
      <c r="W2037">
        <v>54905.5</v>
      </c>
      <c r="X2037">
        <v>5.041666666666667</v>
      </c>
      <c r="Y2037">
        <v>1143.8645833333333</v>
      </c>
      <c r="Z2037">
        <v>12.625</v>
      </c>
      <c r="AA2037">
        <v>10.155382103125</v>
      </c>
      <c r="AB2037">
        <v>3</v>
      </c>
      <c r="AC2037">
        <v>1.4892362847222279E-2</v>
      </c>
      <c r="AD2037">
        <v>0</v>
      </c>
      <c r="AE2037">
        <v>1.3344491583452915</v>
      </c>
      <c r="AF2037">
        <v>0.67986111111111114</v>
      </c>
      <c r="AG2037">
        <v>2.0143102618055555</v>
      </c>
      <c r="AH2037">
        <v>0</v>
      </c>
      <c r="AI2037">
        <v>7.1994051684027776</v>
      </c>
      <c r="AJ2037">
        <v>1680</v>
      </c>
      <c r="AK2037">
        <v>39</v>
      </c>
      <c r="AL2037">
        <v>1</v>
      </c>
      <c r="AM2037">
        <v>1</v>
      </c>
      <c r="AN2037">
        <v>1</v>
      </c>
      <c r="AO2037">
        <v>0</v>
      </c>
      <c r="AP2037">
        <v>0</v>
      </c>
      <c r="AQ2037">
        <v>0</v>
      </c>
      <c r="AR2037">
        <v>292.04000000000002</v>
      </c>
      <c r="AS2037" s="1" t="s">
        <v>65</v>
      </c>
      <c r="AT2037">
        <v>3</v>
      </c>
      <c r="AU2037">
        <v>66.157080800000003</v>
      </c>
      <c r="AV2037">
        <v>531.99749029999998</v>
      </c>
      <c r="AW2037">
        <v>29</v>
      </c>
      <c r="AX2037">
        <v>6.25E-2</v>
      </c>
      <c r="AY2037">
        <v>2.0833333333333332E-2</v>
      </c>
      <c r="AZ2037">
        <v>35</v>
      </c>
      <c r="BA2037">
        <v>0.31503371809523811</v>
      </c>
      <c r="BB2037">
        <v>0.45469870965811965</v>
      </c>
      <c r="BC2037">
        <v>26</v>
      </c>
      <c r="BD2037">
        <v>13</v>
      </c>
      <c r="BE2037">
        <v>4</v>
      </c>
      <c r="BF2037">
        <v>3</v>
      </c>
      <c r="BG2037" s="1" t="s">
        <v>99</v>
      </c>
      <c r="BH2037" s="1" t="s">
        <v>6894</v>
      </c>
      <c r="BI2037" s="1" t="s">
        <v>6889</v>
      </c>
      <c r="BJ2037" s="1" t="s">
        <v>6890</v>
      </c>
      <c r="BK2037">
        <v>2200</v>
      </c>
      <c r="BL2037">
        <v>3.2</v>
      </c>
      <c r="BM2037" s="5" t="d">
        <v>09:29:59.9999999999984025</v>
      </c>
      <c r="BN2037" s="5" t="d">
        <v>10:00:00.0000000000015975</v>
      </c>
      <c r="BO2037">
        <v>9</v>
      </c>
      <c r="BP2037" t="b">
        <v>0</v>
      </c>
    </row>
    <row r="2038" spans="1:68" x14ac:dyDescent="0.2">
      <c r="A2038" s="1" t="s">
        <v>4246</v>
      </c>
      <c r="B2038" s="1" t="s">
        <v>4183</v>
      </c>
      <c r="C2038" s="2" t="d">
        <v>2026-07-01</v>
      </c>
      <c r="D2038">
        <v>21</v>
      </c>
      <c r="E2038" s="1" t="s">
        <v>95</v>
      </c>
      <c r="F2038">
        <v>47</v>
      </c>
      <c r="G2038">
        <v>9</v>
      </c>
      <c r="H2038">
        <v>0</v>
      </c>
      <c r="I2038">
        <v>2</v>
      </c>
      <c r="J2038">
        <v>7</v>
      </c>
      <c r="K2038">
        <v>0</v>
      </c>
      <c r="L2038">
        <v>1</v>
      </c>
      <c r="M2038" s="1" t="s">
        <v>63</v>
      </c>
      <c r="N2038" s="1" t="s">
        <v>4247</v>
      </c>
      <c r="O2038" s="1" t="s">
        <v>4248</v>
      </c>
      <c r="P2038">
        <v>6.7142857142857144</v>
      </c>
      <c r="Q2038">
        <v>0</v>
      </c>
      <c r="R2038">
        <v>625</v>
      </c>
      <c r="S2038">
        <v>1</v>
      </c>
      <c r="T2038">
        <v>41</v>
      </c>
      <c r="U2038">
        <v>47</v>
      </c>
      <c r="V2038">
        <v>238</v>
      </c>
      <c r="W2038">
        <v>53990.79</v>
      </c>
      <c r="X2038">
        <v>5.0638297872340425</v>
      </c>
      <c r="Y2038">
        <v>1148.7402127659575</v>
      </c>
      <c r="Z2038">
        <v>12.446808510638299</v>
      </c>
      <c r="AA2038">
        <v>9.8168747248226946</v>
      </c>
      <c r="AB2038">
        <v>2</v>
      </c>
      <c r="AC2038">
        <v>2.0435549645390082E-2</v>
      </c>
      <c r="AD2038">
        <v>0</v>
      </c>
      <c r="AE2038">
        <v>1.3263712046628866</v>
      </c>
      <c r="AF2038">
        <v>0.66950354609929075</v>
      </c>
      <c r="AG2038">
        <v>1.9958747425531915</v>
      </c>
      <c r="AH2038">
        <v>0</v>
      </c>
      <c r="AI2038">
        <v>6.9592978453900711</v>
      </c>
      <c r="AJ2038">
        <v>1645</v>
      </c>
      <c r="AK2038">
        <v>39</v>
      </c>
      <c r="AL2038">
        <v>1</v>
      </c>
      <c r="AM2038">
        <v>1</v>
      </c>
      <c r="AN2038">
        <v>0</v>
      </c>
      <c r="AO2038">
        <v>1</v>
      </c>
      <c r="AP2038">
        <v>0</v>
      </c>
      <c r="AQ2038">
        <v>0</v>
      </c>
      <c r="AR2038">
        <v>64.010000000000005</v>
      </c>
      <c r="AS2038" s="1" t="s">
        <v>125</v>
      </c>
      <c r="AT2038">
        <v>1</v>
      </c>
      <c r="AU2038">
        <v>61.800661500000004</v>
      </c>
      <c r="AV2038">
        <v>572.15013175000001</v>
      </c>
      <c r="AW2038">
        <v>31</v>
      </c>
      <c r="AX2038">
        <v>4.2553191489361701E-2</v>
      </c>
      <c r="AY2038">
        <v>2.1276595744680851E-2</v>
      </c>
      <c r="AZ2038">
        <v>35</v>
      </c>
      <c r="BA2038">
        <v>0.29428886428571432</v>
      </c>
      <c r="BB2038">
        <v>0.48901720662393161</v>
      </c>
      <c r="BC2038">
        <v>28</v>
      </c>
      <c r="BD2038">
        <v>11</v>
      </c>
      <c r="BE2038">
        <v>3</v>
      </c>
      <c r="BF2038">
        <v>4</v>
      </c>
      <c r="BG2038" s="1" t="s">
        <v>99</v>
      </c>
      <c r="BH2038" s="1" t="s">
        <v>6894</v>
      </c>
      <c r="BI2038" s="1" t="s">
        <v>6889</v>
      </c>
      <c r="BJ2038" s="1" t="s">
        <v>6890</v>
      </c>
      <c r="BK2038">
        <v>2200</v>
      </c>
      <c r="BL2038">
        <v>3.2</v>
      </c>
      <c r="BM2038" s="5" t="d">
        <v>10:00:00.0000000000015975</v>
      </c>
      <c r="BN2038" s="5" t="d">
        <v>10:30:00.000</v>
      </c>
      <c r="BO2038">
        <v>10</v>
      </c>
      <c r="BP2038" t="b">
        <v>0</v>
      </c>
    </row>
    <row r="2039" spans="1:68" x14ac:dyDescent="0.2">
      <c r="A2039" s="1" t="s">
        <v>4249</v>
      </c>
      <c r="B2039" s="1" t="s">
        <v>4183</v>
      </c>
      <c r="C2039" s="2" t="d">
        <v>2026-07-01</v>
      </c>
      <c r="D2039">
        <v>22</v>
      </c>
      <c r="E2039" s="1" t="s">
        <v>95</v>
      </c>
      <c r="F2039">
        <v>36</v>
      </c>
      <c r="G2039">
        <v>9</v>
      </c>
      <c r="H2039">
        <v>0</v>
      </c>
      <c r="I2039">
        <v>2</v>
      </c>
      <c r="J2039">
        <v>7</v>
      </c>
      <c r="K2039">
        <v>0</v>
      </c>
      <c r="L2039">
        <v>1</v>
      </c>
      <c r="M2039" s="1" t="s">
        <v>63</v>
      </c>
      <c r="N2039" s="1" t="s">
        <v>4250</v>
      </c>
      <c r="O2039" s="1" t="s">
        <v>4251</v>
      </c>
      <c r="P2039">
        <v>5.1428571428571432</v>
      </c>
      <c r="Q2039">
        <v>0</v>
      </c>
      <c r="R2039">
        <v>625</v>
      </c>
      <c r="S2039">
        <v>1</v>
      </c>
      <c r="T2039">
        <v>40</v>
      </c>
      <c r="U2039">
        <v>36</v>
      </c>
      <c r="V2039">
        <v>152</v>
      </c>
      <c r="W2039">
        <v>36596.370000000003</v>
      </c>
      <c r="X2039">
        <v>4.2222222222222223</v>
      </c>
      <c r="Y2039">
        <v>1016.5658333333334</v>
      </c>
      <c r="Z2039">
        <v>12.666666666666666</v>
      </c>
      <c r="AA2039">
        <v>10.806183393981481</v>
      </c>
      <c r="AB2039">
        <v>4</v>
      </c>
      <c r="AC2039">
        <v>0.10747927638888886</v>
      </c>
      <c r="AD2039">
        <v>0</v>
      </c>
      <c r="AE2039">
        <v>1.163985128443038</v>
      </c>
      <c r="AF2039">
        <v>0.68981481481481477</v>
      </c>
      <c r="AG2039">
        <v>1.8537999337962963</v>
      </c>
      <c r="AH2039">
        <v>0</v>
      </c>
      <c r="AI2039">
        <v>7.9046982666666663</v>
      </c>
      <c r="AJ2039">
        <v>1260</v>
      </c>
      <c r="AK2039">
        <v>39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 s="1" t="s">
        <v>65</v>
      </c>
      <c r="AT2039">
        <v>3</v>
      </c>
      <c r="AU2039">
        <v>41.203591483333334</v>
      </c>
      <c r="AV2039">
        <v>461.09621061666667</v>
      </c>
      <c r="AW2039">
        <v>29</v>
      </c>
      <c r="AX2039">
        <v>0.1111111111111111</v>
      </c>
      <c r="AY2039">
        <v>0</v>
      </c>
      <c r="AZ2039">
        <v>35</v>
      </c>
      <c r="BA2039">
        <v>0.19620757849206349</v>
      </c>
      <c r="BB2039">
        <v>0.39409932531339031</v>
      </c>
      <c r="BC2039">
        <v>22</v>
      </c>
      <c r="BD2039">
        <v>17</v>
      </c>
      <c r="BE2039">
        <v>2</v>
      </c>
      <c r="BF2039">
        <v>5</v>
      </c>
      <c r="BG2039" s="1" t="s">
        <v>99</v>
      </c>
      <c r="BH2039" s="1" t="s">
        <v>6894</v>
      </c>
      <c r="BI2039" s="1" t="s">
        <v>6889</v>
      </c>
      <c r="BJ2039" s="1" t="s">
        <v>6890</v>
      </c>
      <c r="BK2039">
        <v>2200</v>
      </c>
      <c r="BL2039">
        <v>3.2</v>
      </c>
      <c r="BM2039" s="5" t="d">
        <v>10:30:00.000</v>
      </c>
      <c r="BN2039" s="5" t="d">
        <v>10:59:59.9999999999984025</v>
      </c>
      <c r="BO2039">
        <v>10</v>
      </c>
      <c r="BP2039" t="b">
        <v>0</v>
      </c>
    </row>
    <row r="2040" spans="1:68" x14ac:dyDescent="0.2">
      <c r="A2040" s="1" t="s">
        <v>4252</v>
      </c>
      <c r="B2040" s="1" t="s">
        <v>4183</v>
      </c>
      <c r="C2040" s="2" t="d">
        <v>2026-07-01</v>
      </c>
      <c r="D2040">
        <v>23</v>
      </c>
      <c r="E2040" s="1" t="s">
        <v>133</v>
      </c>
      <c r="F2040">
        <v>55</v>
      </c>
      <c r="G2040">
        <v>9</v>
      </c>
      <c r="H2040">
        <v>0</v>
      </c>
      <c r="I2040">
        <v>0</v>
      </c>
      <c r="J2040">
        <v>9</v>
      </c>
      <c r="K2040">
        <v>0</v>
      </c>
      <c r="L2040">
        <v>0</v>
      </c>
      <c r="M2040" s="1" t="s">
        <v>63</v>
      </c>
      <c r="N2040" s="1" t="s">
        <v>63</v>
      </c>
      <c r="O2040" s="1" t="s">
        <v>4253</v>
      </c>
      <c r="P2040">
        <v>6.1111111111111107</v>
      </c>
      <c r="Q2040">
        <v>0</v>
      </c>
      <c r="R2040">
        <v>625</v>
      </c>
      <c r="S2040">
        <v>0</v>
      </c>
      <c r="T2040">
        <v>40</v>
      </c>
      <c r="U2040">
        <v>55</v>
      </c>
      <c r="V2040">
        <v>295</v>
      </c>
      <c r="W2040">
        <v>69404.649999999994</v>
      </c>
      <c r="X2040">
        <v>5.3636363636363633</v>
      </c>
      <c r="Y2040">
        <v>1261.9027272727271</v>
      </c>
      <c r="Z2040">
        <v>13.49090909090909</v>
      </c>
      <c r="AA2040">
        <v>10.848683143030303</v>
      </c>
      <c r="AB2040">
        <v>3</v>
      </c>
      <c r="AC2040">
        <v>8.2673218787878811E-2</v>
      </c>
      <c r="AD2040">
        <v>6.0851939393939279E-4</v>
      </c>
      <c r="AE2040">
        <v>1.3897248933141906</v>
      </c>
      <c r="AF2040">
        <v>0.64242424242424245</v>
      </c>
      <c r="AG2040">
        <v>2.0327576454545455</v>
      </c>
      <c r="AH2040">
        <v>0</v>
      </c>
      <c r="AI2040">
        <v>7.8656224587878789</v>
      </c>
      <c r="AJ2040">
        <v>1925</v>
      </c>
      <c r="AK2040">
        <v>39</v>
      </c>
      <c r="AL2040">
        <v>1</v>
      </c>
      <c r="AM2040">
        <v>1</v>
      </c>
      <c r="AN2040">
        <v>1</v>
      </c>
      <c r="AO2040">
        <v>0</v>
      </c>
      <c r="AP2040">
        <v>0</v>
      </c>
      <c r="AQ2040">
        <v>0</v>
      </c>
      <c r="AR2040">
        <v>1152.68</v>
      </c>
      <c r="AS2040" s="1" t="s">
        <v>125</v>
      </c>
      <c r="AT2040">
        <v>2</v>
      </c>
      <c r="AU2040">
        <v>73.987072983333334</v>
      </c>
      <c r="AV2040">
        <v>614.29566205000003</v>
      </c>
      <c r="AW2040">
        <v>33</v>
      </c>
      <c r="AX2040">
        <v>5.4545454545454543E-2</v>
      </c>
      <c r="AY2040">
        <v>1.8181818181818181E-2</v>
      </c>
      <c r="AZ2040">
        <v>35</v>
      </c>
      <c r="BA2040">
        <v>0.27402619623456792</v>
      </c>
      <c r="BB2040">
        <v>0.52503902739316244</v>
      </c>
      <c r="BC2040">
        <v>30</v>
      </c>
      <c r="BD2040">
        <v>9</v>
      </c>
      <c r="BE2040">
        <v>4</v>
      </c>
      <c r="BF2040">
        <v>5</v>
      </c>
      <c r="BG2040" s="1" t="s">
        <v>99</v>
      </c>
      <c r="BH2040" s="1" t="s">
        <v>6894</v>
      </c>
      <c r="BI2040" s="1" t="s">
        <v>6889</v>
      </c>
      <c r="BJ2040" s="1" t="s">
        <v>6890</v>
      </c>
      <c r="BK2040">
        <v>2200</v>
      </c>
      <c r="BL2040">
        <v>3.2</v>
      </c>
      <c r="BM2040" s="5" t="d">
        <v>10:59:59.9999999999984025</v>
      </c>
      <c r="BN2040" s="5" t="d">
        <v>11:30:00.0000000000015975</v>
      </c>
      <c r="BO2040">
        <v>11</v>
      </c>
      <c r="BP2040" t="b">
        <v>0</v>
      </c>
    </row>
    <row r="2041" spans="1:68" x14ac:dyDescent="0.2">
      <c r="A2041" s="1" t="s">
        <v>4254</v>
      </c>
      <c r="B2041" s="1" t="s">
        <v>4183</v>
      </c>
      <c r="C2041" s="2" t="d">
        <v>2026-07-01</v>
      </c>
      <c r="D2041">
        <v>24</v>
      </c>
      <c r="E2041" s="1" t="s">
        <v>133</v>
      </c>
      <c r="F2041">
        <v>73</v>
      </c>
      <c r="G2041">
        <v>9</v>
      </c>
      <c r="H2041">
        <v>0</v>
      </c>
      <c r="I2041">
        <v>0</v>
      </c>
      <c r="J2041">
        <v>9</v>
      </c>
      <c r="K2041">
        <v>0</v>
      </c>
      <c r="L2041">
        <v>0</v>
      </c>
      <c r="M2041" s="1" t="s">
        <v>63</v>
      </c>
      <c r="N2041" s="1" t="s">
        <v>63</v>
      </c>
      <c r="O2041" s="1" t="s">
        <v>4255</v>
      </c>
      <c r="P2041">
        <v>8.1111111111111107</v>
      </c>
      <c r="Q2041">
        <v>0</v>
      </c>
      <c r="R2041">
        <v>625</v>
      </c>
      <c r="S2041">
        <v>0</v>
      </c>
      <c r="T2041">
        <v>40</v>
      </c>
      <c r="U2041">
        <v>73</v>
      </c>
      <c r="V2041">
        <v>361</v>
      </c>
      <c r="W2041">
        <v>77962.2</v>
      </c>
      <c r="X2041">
        <v>4.9452054794520546</v>
      </c>
      <c r="Y2041">
        <v>1067.9753424657533</v>
      </c>
      <c r="Z2041">
        <v>14.315068493150685</v>
      </c>
      <c r="AA2041">
        <v>10.59346155022831</v>
      </c>
      <c r="AB2041">
        <v>1</v>
      </c>
      <c r="AC2041">
        <v>1.4622399543378986E-3</v>
      </c>
      <c r="AD2041">
        <v>0</v>
      </c>
      <c r="AE2041">
        <v>1.3040445034181087</v>
      </c>
      <c r="AF2041">
        <v>0.64680365296803655</v>
      </c>
      <c r="AG2041">
        <v>1.8911781315068492</v>
      </c>
      <c r="AH2041">
        <v>0</v>
      </c>
      <c r="AI2041">
        <v>7.7295996942922374</v>
      </c>
      <c r="AJ2041">
        <v>2555</v>
      </c>
      <c r="AK2041">
        <v>39</v>
      </c>
      <c r="AL2041">
        <v>1</v>
      </c>
      <c r="AM2041">
        <v>1</v>
      </c>
      <c r="AN2041">
        <v>1</v>
      </c>
      <c r="AO2041">
        <v>0</v>
      </c>
      <c r="AP2041">
        <v>0</v>
      </c>
      <c r="AQ2041">
        <v>0</v>
      </c>
      <c r="AR2041">
        <v>390.56</v>
      </c>
      <c r="AS2041" s="1" t="s">
        <v>65</v>
      </c>
      <c r="AT2041">
        <v>1</v>
      </c>
      <c r="AU2041">
        <v>94.552393199999997</v>
      </c>
      <c r="AV2041">
        <v>792.3307857166667</v>
      </c>
      <c r="AW2041">
        <v>39</v>
      </c>
      <c r="AX2041">
        <v>1.3698630136986301E-2</v>
      </c>
      <c r="AY2041">
        <v>1.3698630136986301E-2</v>
      </c>
      <c r="AZ2041">
        <v>35</v>
      </c>
      <c r="BA2041">
        <v>0.35019404888888889</v>
      </c>
      <c r="BB2041">
        <v>0.67720579975783479</v>
      </c>
      <c r="BC2041">
        <v>38</v>
      </c>
      <c r="BD2041">
        <v>1</v>
      </c>
      <c r="BE2041">
        <v>5</v>
      </c>
      <c r="BF2041">
        <v>4</v>
      </c>
      <c r="BG2041" s="1" t="s">
        <v>99</v>
      </c>
      <c r="BH2041" s="1" t="s">
        <v>6894</v>
      </c>
      <c r="BI2041" s="1" t="s">
        <v>6889</v>
      </c>
      <c r="BJ2041" s="1" t="s">
        <v>6890</v>
      </c>
      <c r="BK2041">
        <v>2200</v>
      </c>
      <c r="BL2041">
        <v>3.2</v>
      </c>
      <c r="BM2041" s="5" t="d">
        <v>11:30:00.0000000000015975</v>
      </c>
      <c r="BN2041" s="5" t="d">
        <v>12:00:00.000</v>
      </c>
      <c r="BO2041">
        <v>11</v>
      </c>
      <c r="BP2041" t="b">
        <v>0</v>
      </c>
    </row>
    <row r="2042" spans="1:68" x14ac:dyDescent="0.2">
      <c r="A2042" s="1" t="s">
        <v>4256</v>
      </c>
      <c r="B2042" s="1" t="s">
        <v>4183</v>
      </c>
      <c r="C2042" s="2" t="d">
        <v>2026-07-01</v>
      </c>
      <c r="D2042">
        <v>25</v>
      </c>
      <c r="E2042" s="1" t="s">
        <v>133</v>
      </c>
      <c r="F2042">
        <v>70</v>
      </c>
      <c r="G2042">
        <v>9</v>
      </c>
      <c r="H2042">
        <v>0</v>
      </c>
      <c r="I2042">
        <v>0</v>
      </c>
      <c r="J2042">
        <v>9</v>
      </c>
      <c r="K2042">
        <v>0</v>
      </c>
      <c r="L2042">
        <v>0</v>
      </c>
      <c r="M2042" s="1" t="s">
        <v>63</v>
      </c>
      <c r="N2042" s="1" t="s">
        <v>63</v>
      </c>
      <c r="O2042" s="1" t="s">
        <v>4257</v>
      </c>
      <c r="P2042">
        <v>7.7777777777777777</v>
      </c>
      <c r="Q2042">
        <v>0</v>
      </c>
      <c r="R2042">
        <v>625</v>
      </c>
      <c r="S2042">
        <v>0</v>
      </c>
      <c r="T2042">
        <v>40</v>
      </c>
      <c r="U2042">
        <v>70</v>
      </c>
      <c r="V2042">
        <v>326</v>
      </c>
      <c r="W2042">
        <v>68548.479999999996</v>
      </c>
      <c r="X2042">
        <v>4.6571428571428575</v>
      </c>
      <c r="Y2042">
        <v>979.2639999999999</v>
      </c>
      <c r="Z2042">
        <v>15.8</v>
      </c>
      <c r="AA2042">
        <v>10.719361710714287</v>
      </c>
      <c r="AB2042">
        <v>0</v>
      </c>
      <c r="AC2042">
        <v>0</v>
      </c>
      <c r="AD2042">
        <v>0</v>
      </c>
      <c r="AE2042">
        <v>1.2360882049706572</v>
      </c>
      <c r="AF2042">
        <v>0.70166666666666666</v>
      </c>
      <c r="AG2042">
        <v>1.5434308323809525</v>
      </c>
      <c r="AH2042">
        <v>6.1107284047619038E-2</v>
      </c>
      <c r="AI2042">
        <v>7.7940709830952386</v>
      </c>
      <c r="AJ2042">
        <v>2800</v>
      </c>
      <c r="AK2042">
        <v>39</v>
      </c>
      <c r="AL2042">
        <v>1</v>
      </c>
      <c r="AM2042">
        <v>1</v>
      </c>
      <c r="AN2042">
        <v>1</v>
      </c>
      <c r="AO2042">
        <v>0</v>
      </c>
      <c r="AP2042">
        <v>0</v>
      </c>
      <c r="AQ2042">
        <v>0</v>
      </c>
      <c r="AR2042">
        <v>292.04000000000002</v>
      </c>
      <c r="AS2042" s="1" t="s">
        <v>70</v>
      </c>
      <c r="AT2042">
        <v>0</v>
      </c>
      <c r="AU2042">
        <v>90.706739350000007</v>
      </c>
      <c r="AV2042">
        <v>882.20973930000002</v>
      </c>
      <c r="AW2042">
        <v>39</v>
      </c>
      <c r="AX2042">
        <v>0</v>
      </c>
      <c r="AY2042">
        <v>1.4285714285714285E-2</v>
      </c>
      <c r="AZ2042">
        <v>40</v>
      </c>
      <c r="BA2042">
        <v>0.33595088648148153</v>
      </c>
      <c r="BB2042">
        <v>0.75402541820512825</v>
      </c>
      <c r="BC2042">
        <v>43</v>
      </c>
      <c r="BD2042">
        <v>-4</v>
      </c>
      <c r="BE2042">
        <v>5</v>
      </c>
      <c r="BF2042">
        <v>4</v>
      </c>
      <c r="BG2042" s="1" t="s">
        <v>99</v>
      </c>
      <c r="BH2042" s="1" t="s">
        <v>6894</v>
      </c>
      <c r="BI2042" s="1" t="s">
        <v>6889</v>
      </c>
      <c r="BJ2042" s="1" t="s">
        <v>6890</v>
      </c>
      <c r="BK2042">
        <v>2200</v>
      </c>
      <c r="BL2042">
        <v>3.2</v>
      </c>
      <c r="BM2042" s="5" t="d">
        <v>12:00:00.000</v>
      </c>
      <c r="BN2042" s="5" t="d">
        <v>12:30:00.0000000000031950</v>
      </c>
      <c r="BO2042">
        <v>12</v>
      </c>
      <c r="BP2042" t="b">
        <v>1</v>
      </c>
    </row>
    <row r="2043" spans="1:68" x14ac:dyDescent="0.2">
      <c r="A2043" s="1" t="s">
        <v>4258</v>
      </c>
      <c r="B2043" s="1" t="s">
        <v>4183</v>
      </c>
      <c r="C2043" s="2" t="d">
        <v>2026-07-01</v>
      </c>
      <c r="D2043">
        <v>26</v>
      </c>
      <c r="E2043" s="1" t="s">
        <v>133</v>
      </c>
      <c r="F2043">
        <v>103</v>
      </c>
      <c r="G2043">
        <v>9</v>
      </c>
      <c r="H2043">
        <v>0</v>
      </c>
      <c r="I2043">
        <v>0</v>
      </c>
      <c r="J2043">
        <v>9</v>
      </c>
      <c r="K2043">
        <v>0</v>
      </c>
      <c r="L2043">
        <v>0</v>
      </c>
      <c r="M2043" s="1" t="s">
        <v>63</v>
      </c>
      <c r="N2043" s="1" t="s">
        <v>63</v>
      </c>
      <c r="O2043" s="1" t="s">
        <v>4259</v>
      </c>
      <c r="P2043">
        <v>11.444444444444445</v>
      </c>
      <c r="Q2043">
        <v>0</v>
      </c>
      <c r="R2043">
        <v>625</v>
      </c>
      <c r="S2043">
        <v>0</v>
      </c>
      <c r="T2043">
        <v>40</v>
      </c>
      <c r="U2043">
        <v>103</v>
      </c>
      <c r="V2043">
        <v>538</v>
      </c>
      <c r="W2043">
        <v>117681.96</v>
      </c>
      <c r="X2043">
        <v>5.2233009708737868</v>
      </c>
      <c r="Y2043">
        <v>1142.5433009708738</v>
      </c>
      <c r="Z2043">
        <v>17.019417475728154</v>
      </c>
      <c r="AA2043">
        <v>11.438315968122978</v>
      </c>
      <c r="AB2043">
        <v>0</v>
      </c>
      <c r="AC2043">
        <v>0</v>
      </c>
      <c r="AD2043">
        <v>4.47996488673139E-3</v>
      </c>
      <c r="AE2043">
        <v>1.3464858623535689</v>
      </c>
      <c r="AF2043">
        <v>0.67265372168284787</v>
      </c>
      <c r="AG2043">
        <v>0.61382309417475722</v>
      </c>
      <c r="AH2043">
        <v>1.0535009548543688</v>
      </c>
      <c r="AI2043">
        <v>7.4917779844660197</v>
      </c>
      <c r="AJ2043">
        <v>4120</v>
      </c>
      <c r="AK2043">
        <v>39</v>
      </c>
      <c r="AL2043">
        <v>2</v>
      </c>
      <c r="AM2043">
        <v>2</v>
      </c>
      <c r="AN2043">
        <v>1</v>
      </c>
      <c r="AO2043">
        <v>0</v>
      </c>
      <c r="AP2043">
        <v>1</v>
      </c>
      <c r="AQ2043">
        <v>0</v>
      </c>
      <c r="AR2043">
        <v>317.19</v>
      </c>
      <c r="AS2043" s="1" t="s">
        <v>70</v>
      </c>
      <c r="AT2043">
        <v>0</v>
      </c>
      <c r="AU2043">
        <v>133.36751238333332</v>
      </c>
      <c r="AV2043">
        <v>1013.33844345</v>
      </c>
      <c r="AW2043">
        <v>39</v>
      </c>
      <c r="AX2043">
        <v>0</v>
      </c>
      <c r="AY2043">
        <v>1.9417475728155338E-2</v>
      </c>
      <c r="AZ2043">
        <v>40</v>
      </c>
      <c r="BA2043">
        <v>0.49395374956790117</v>
      </c>
      <c r="BB2043">
        <v>0.86610123371794867</v>
      </c>
      <c r="BC2043">
        <v>49</v>
      </c>
      <c r="BD2043">
        <v>-10</v>
      </c>
      <c r="BE2043">
        <v>7</v>
      </c>
      <c r="BF2043">
        <v>2</v>
      </c>
      <c r="BG2043" s="1" t="s">
        <v>99</v>
      </c>
      <c r="BH2043" s="1" t="s">
        <v>6894</v>
      </c>
      <c r="BI2043" s="1" t="s">
        <v>6889</v>
      </c>
      <c r="BJ2043" s="1" t="s">
        <v>6890</v>
      </c>
      <c r="BK2043">
        <v>2200</v>
      </c>
      <c r="BL2043">
        <v>3.2</v>
      </c>
      <c r="BM2043" s="5" t="d">
        <v>12:30:00.0000000000031950</v>
      </c>
      <c r="BN2043" s="5" t="d">
        <v>12:59:59.9999999999968050</v>
      </c>
      <c r="BO2043">
        <v>12</v>
      </c>
      <c r="BP2043" t="b">
        <v>1</v>
      </c>
    </row>
    <row r="2044" spans="1:68" x14ac:dyDescent="0.2">
      <c r="A2044" s="1" t="s">
        <v>4260</v>
      </c>
      <c r="B2044" s="1" t="s">
        <v>4183</v>
      </c>
      <c r="C2044" s="2" t="d">
        <v>2026-07-01</v>
      </c>
      <c r="D2044">
        <v>27</v>
      </c>
      <c r="E2044" s="1" t="s">
        <v>133</v>
      </c>
      <c r="F2044">
        <v>105</v>
      </c>
      <c r="G2044">
        <v>9</v>
      </c>
      <c r="H2044">
        <v>0</v>
      </c>
      <c r="I2044">
        <v>0</v>
      </c>
      <c r="J2044">
        <v>9</v>
      </c>
      <c r="K2044">
        <v>0</v>
      </c>
      <c r="L2044">
        <v>0</v>
      </c>
      <c r="M2044" s="1" t="s">
        <v>63</v>
      </c>
      <c r="N2044" s="1" t="s">
        <v>63</v>
      </c>
      <c r="O2044" s="1" t="s">
        <v>4261</v>
      </c>
      <c r="P2044">
        <v>11.666666666666666</v>
      </c>
      <c r="Q2044">
        <v>0</v>
      </c>
      <c r="R2044">
        <v>625</v>
      </c>
      <c r="S2044">
        <v>0</v>
      </c>
      <c r="T2044">
        <v>40</v>
      </c>
      <c r="U2044">
        <v>105</v>
      </c>
      <c r="V2044">
        <v>507</v>
      </c>
      <c r="W2044">
        <v>111226.8</v>
      </c>
      <c r="X2044">
        <v>4.8285714285714283</v>
      </c>
      <c r="Y2044">
        <v>1059.3028571428572</v>
      </c>
      <c r="Z2044">
        <v>17.542857142857144</v>
      </c>
      <c r="AA2044">
        <v>16.241742398571429</v>
      </c>
      <c r="AB2044">
        <v>43</v>
      </c>
      <c r="AC2044">
        <v>0.74578850698412702</v>
      </c>
      <c r="AD2044">
        <v>9.0622444444444436E-3</v>
      </c>
      <c r="AE2044">
        <v>1.2639508533938228</v>
      </c>
      <c r="AF2044">
        <v>0.59428571428571431</v>
      </c>
      <c r="AG2044">
        <v>5.5885469841269846E-3</v>
      </c>
      <c r="AH2044">
        <v>5.4049840696825404</v>
      </c>
      <c r="AI2044">
        <v>8.0524753819047614</v>
      </c>
      <c r="AJ2044">
        <v>4200</v>
      </c>
      <c r="AK2044">
        <v>39</v>
      </c>
      <c r="AL2044">
        <v>3</v>
      </c>
      <c r="AM2044">
        <v>2</v>
      </c>
      <c r="AN2044">
        <v>2</v>
      </c>
      <c r="AO2044">
        <v>1</v>
      </c>
      <c r="AP2044">
        <v>0</v>
      </c>
      <c r="AQ2044">
        <v>0</v>
      </c>
      <c r="AR2044">
        <v>692.94999999999993</v>
      </c>
      <c r="AS2044" s="1" t="s">
        <v>173</v>
      </c>
      <c r="AT2044">
        <v>43</v>
      </c>
      <c r="AU2044">
        <v>133.85288919999999</v>
      </c>
      <c r="AV2044">
        <v>1082.9744795833333</v>
      </c>
      <c r="AW2044">
        <v>39</v>
      </c>
      <c r="AX2044">
        <v>0.40952380952380951</v>
      </c>
      <c r="AY2044">
        <v>1.9047619047619049E-2</v>
      </c>
      <c r="AZ2044">
        <v>40</v>
      </c>
      <c r="BA2044">
        <v>0.49575144148148148</v>
      </c>
      <c r="BB2044">
        <v>0.92561921331908825</v>
      </c>
      <c r="BC2044">
        <v>52</v>
      </c>
      <c r="BD2044">
        <v>-13</v>
      </c>
      <c r="BE2044">
        <v>7</v>
      </c>
      <c r="BF2044">
        <v>2</v>
      </c>
      <c r="BG2044" s="1" t="s">
        <v>174</v>
      </c>
      <c r="BH2044" s="1" t="s">
        <v>6894</v>
      </c>
      <c r="BI2044" s="1" t="s">
        <v>6889</v>
      </c>
      <c r="BJ2044" s="1" t="s">
        <v>6890</v>
      </c>
      <c r="BK2044">
        <v>2200</v>
      </c>
      <c r="BL2044">
        <v>3.2</v>
      </c>
      <c r="BM2044" s="5" t="d">
        <v>12:59:59.9999999999968050</v>
      </c>
      <c r="BN2044" s="5" t="d">
        <v>13:30:00.000</v>
      </c>
      <c r="BO2044">
        <v>13</v>
      </c>
      <c r="BP2044" t="b">
        <v>1</v>
      </c>
    </row>
    <row r="2045" spans="1:68" x14ac:dyDescent="0.2">
      <c r="A2045" s="1" t="s">
        <v>4262</v>
      </c>
      <c r="B2045" s="1" t="s">
        <v>4183</v>
      </c>
      <c r="C2045" s="2" t="d">
        <v>2026-07-01</v>
      </c>
      <c r="D2045">
        <v>28</v>
      </c>
      <c r="E2045" s="1" t="s">
        <v>133</v>
      </c>
      <c r="F2045">
        <v>109</v>
      </c>
      <c r="G2045">
        <v>9</v>
      </c>
      <c r="H2045">
        <v>0</v>
      </c>
      <c r="I2045">
        <v>0</v>
      </c>
      <c r="J2045">
        <v>9</v>
      </c>
      <c r="K2045">
        <v>0</v>
      </c>
      <c r="L2045">
        <v>0</v>
      </c>
      <c r="M2045" s="1" t="s">
        <v>63</v>
      </c>
      <c r="N2045" s="1" t="s">
        <v>63</v>
      </c>
      <c r="O2045" s="1" t="s">
        <v>4263</v>
      </c>
      <c r="P2045">
        <v>12.111111111111111</v>
      </c>
      <c r="Q2045">
        <v>0</v>
      </c>
      <c r="R2045">
        <v>625</v>
      </c>
      <c r="S2045">
        <v>0</v>
      </c>
      <c r="T2045">
        <v>40</v>
      </c>
      <c r="U2045">
        <v>109</v>
      </c>
      <c r="V2045">
        <v>573</v>
      </c>
      <c r="W2045">
        <v>119023.25</v>
      </c>
      <c r="X2045">
        <v>5.2568807339449544</v>
      </c>
      <c r="Y2045">
        <v>1091.9564220183486</v>
      </c>
      <c r="Z2045">
        <v>17.596330275229359</v>
      </c>
      <c r="AA2045">
        <v>24.951543839449542</v>
      </c>
      <c r="AB2045">
        <v>109</v>
      </c>
      <c r="AC2045">
        <v>7.3552135642201835</v>
      </c>
      <c r="AD2045">
        <v>1.1682035474006114E-2</v>
      </c>
      <c r="AE2045">
        <v>1.3536082505211648</v>
      </c>
      <c r="AF2045">
        <v>0.69571865443425074</v>
      </c>
      <c r="AG2045">
        <v>0</v>
      </c>
      <c r="AH2045">
        <v>13.978089251376145</v>
      </c>
      <c r="AI2045">
        <v>7.972384477675841</v>
      </c>
      <c r="AJ2045">
        <v>4360</v>
      </c>
      <c r="AK2045">
        <v>39</v>
      </c>
      <c r="AL2045">
        <v>3</v>
      </c>
      <c r="AM2045">
        <v>3</v>
      </c>
      <c r="AN2045">
        <v>2</v>
      </c>
      <c r="AO2045">
        <v>1</v>
      </c>
      <c r="AP2045">
        <v>0</v>
      </c>
      <c r="AQ2045">
        <v>0</v>
      </c>
      <c r="AR2045">
        <v>862.8</v>
      </c>
      <c r="AS2045" s="1" t="s">
        <v>173</v>
      </c>
      <c r="AT2045">
        <v>109</v>
      </c>
      <c r="AU2045">
        <v>151.36735831666667</v>
      </c>
      <c r="AV2045">
        <v>1089.6559470833333</v>
      </c>
      <c r="AW2045">
        <v>39</v>
      </c>
      <c r="AX2045">
        <v>1</v>
      </c>
      <c r="AY2045">
        <v>2.7522935779816515E-2</v>
      </c>
      <c r="AZ2045">
        <v>40</v>
      </c>
      <c r="BA2045">
        <v>0.56061984561728395</v>
      </c>
      <c r="BB2045">
        <v>0.93132986930199435</v>
      </c>
      <c r="BC2045">
        <v>52</v>
      </c>
      <c r="BD2045">
        <v>-13</v>
      </c>
      <c r="BE2045">
        <v>8</v>
      </c>
      <c r="BF2045">
        <v>1</v>
      </c>
      <c r="BG2045" s="1" t="s">
        <v>174</v>
      </c>
      <c r="BH2045" s="1" t="s">
        <v>6894</v>
      </c>
      <c r="BI2045" s="1" t="s">
        <v>6889</v>
      </c>
      <c r="BJ2045" s="1" t="s">
        <v>6890</v>
      </c>
      <c r="BK2045">
        <v>2200</v>
      </c>
      <c r="BL2045">
        <v>3.2</v>
      </c>
      <c r="BM2045" s="5" t="d">
        <v>13:30:00.000</v>
      </c>
      <c r="BN2045" s="5" t="d">
        <v>14:00:00.0000000000031950</v>
      </c>
      <c r="BO2045">
        <v>13</v>
      </c>
      <c r="BP2045" t="b">
        <v>1</v>
      </c>
    </row>
    <row r="2046" spans="1:68" x14ac:dyDescent="0.2">
      <c r="A2046" s="1" t="s">
        <v>4264</v>
      </c>
      <c r="B2046" s="1" t="s">
        <v>4183</v>
      </c>
      <c r="C2046" s="2" t="d">
        <v>2026-07-01</v>
      </c>
      <c r="D2046">
        <v>29</v>
      </c>
      <c r="E2046" s="1" t="s">
        <v>133</v>
      </c>
      <c r="F2046">
        <v>80</v>
      </c>
      <c r="G2046">
        <v>9</v>
      </c>
      <c r="H2046">
        <v>0</v>
      </c>
      <c r="I2046">
        <v>0</v>
      </c>
      <c r="J2046">
        <v>9</v>
      </c>
      <c r="K2046">
        <v>0</v>
      </c>
      <c r="L2046">
        <v>0</v>
      </c>
      <c r="M2046" s="1" t="s">
        <v>63</v>
      </c>
      <c r="N2046" s="1" t="s">
        <v>63</v>
      </c>
      <c r="O2046" s="1" t="s">
        <v>4265</v>
      </c>
      <c r="P2046">
        <v>8.8888888888888893</v>
      </c>
      <c r="Q2046">
        <v>0</v>
      </c>
      <c r="R2046">
        <v>625</v>
      </c>
      <c r="S2046">
        <v>0</v>
      </c>
      <c r="T2046">
        <v>40</v>
      </c>
      <c r="U2046">
        <v>80</v>
      </c>
      <c r="V2046">
        <v>401</v>
      </c>
      <c r="W2046">
        <v>88244.83</v>
      </c>
      <c r="X2046">
        <v>5.0125000000000002</v>
      </c>
      <c r="Y2046">
        <v>1103.060375</v>
      </c>
      <c r="Z2046">
        <v>14.9625</v>
      </c>
      <c r="AA2046">
        <v>25.975013825416664</v>
      </c>
      <c r="AB2046">
        <v>80</v>
      </c>
      <c r="AC2046">
        <v>11.012513825416667</v>
      </c>
      <c r="AD2046">
        <v>0</v>
      </c>
      <c r="AE2046">
        <v>1.3215416811789218</v>
      </c>
      <c r="AF2046">
        <v>0.64187499999999997</v>
      </c>
      <c r="AG2046">
        <v>0</v>
      </c>
      <c r="AH2046">
        <v>14.943395011041668</v>
      </c>
      <c r="AI2046">
        <v>8.1913271256249995</v>
      </c>
      <c r="AJ2046">
        <v>2800</v>
      </c>
      <c r="AK2046">
        <v>39</v>
      </c>
      <c r="AL2046">
        <v>2</v>
      </c>
      <c r="AM2046">
        <v>2</v>
      </c>
      <c r="AN2046">
        <v>2</v>
      </c>
      <c r="AO2046">
        <v>0</v>
      </c>
      <c r="AP2046">
        <v>0</v>
      </c>
      <c r="AQ2046">
        <v>0</v>
      </c>
      <c r="AR2046">
        <v>596.58999999999992</v>
      </c>
      <c r="AS2046" s="1" t="s">
        <v>173</v>
      </c>
      <c r="AT2046">
        <v>80</v>
      </c>
      <c r="AU2046">
        <v>99.709856000000002</v>
      </c>
      <c r="AV2046">
        <v>1091.2159906666666</v>
      </c>
      <c r="AW2046">
        <v>39</v>
      </c>
      <c r="AX2046">
        <v>1</v>
      </c>
      <c r="AY2046">
        <v>2.5000000000000001E-2</v>
      </c>
      <c r="AZ2046">
        <v>35</v>
      </c>
      <c r="BA2046">
        <v>0.36929576296296296</v>
      </c>
      <c r="BB2046">
        <v>0.93266323988603983</v>
      </c>
      <c r="BC2046">
        <v>52</v>
      </c>
      <c r="BD2046">
        <v>-13</v>
      </c>
      <c r="BE2046">
        <v>5</v>
      </c>
      <c r="BF2046">
        <v>4</v>
      </c>
      <c r="BG2046" s="1" t="s">
        <v>174</v>
      </c>
      <c r="BH2046" s="1" t="s">
        <v>6894</v>
      </c>
      <c r="BI2046" s="1" t="s">
        <v>6889</v>
      </c>
      <c r="BJ2046" s="1" t="s">
        <v>6890</v>
      </c>
      <c r="BK2046">
        <v>2200</v>
      </c>
      <c r="BL2046">
        <v>3.2</v>
      </c>
      <c r="BM2046" s="5" t="d">
        <v>14:00:00.0000000000031950</v>
      </c>
      <c r="BN2046" s="5" t="d">
        <v>14:29:59.9999999999968050</v>
      </c>
      <c r="BO2046">
        <v>14</v>
      </c>
      <c r="BP2046" t="b">
        <v>0</v>
      </c>
    </row>
    <row r="2047" spans="1:68" x14ac:dyDescent="0.2">
      <c r="A2047" s="1" t="s">
        <v>4266</v>
      </c>
      <c r="B2047" s="1" t="s">
        <v>4183</v>
      </c>
      <c r="C2047" s="2" t="d">
        <v>2026-07-01</v>
      </c>
      <c r="D2047">
        <v>30</v>
      </c>
      <c r="E2047" s="1" t="s">
        <v>133</v>
      </c>
      <c r="F2047">
        <v>63</v>
      </c>
      <c r="G2047">
        <v>9</v>
      </c>
      <c r="H2047">
        <v>0</v>
      </c>
      <c r="I2047">
        <v>0</v>
      </c>
      <c r="J2047">
        <v>9</v>
      </c>
      <c r="K2047">
        <v>0</v>
      </c>
      <c r="L2047">
        <v>0</v>
      </c>
      <c r="M2047" s="1" t="s">
        <v>63</v>
      </c>
      <c r="N2047" s="1" t="s">
        <v>63</v>
      </c>
      <c r="O2047" s="1" t="s">
        <v>4267</v>
      </c>
      <c r="P2047">
        <v>7</v>
      </c>
      <c r="Q2047">
        <v>0</v>
      </c>
      <c r="R2047">
        <v>625</v>
      </c>
      <c r="S2047">
        <v>0</v>
      </c>
      <c r="T2047">
        <v>40</v>
      </c>
      <c r="U2047">
        <v>63</v>
      </c>
      <c r="V2047">
        <v>319</v>
      </c>
      <c r="W2047">
        <v>73973.64</v>
      </c>
      <c r="X2047">
        <v>5.0634920634920633</v>
      </c>
      <c r="Y2047">
        <v>1174.1847619047619</v>
      </c>
      <c r="Z2047">
        <v>13.65079365079365</v>
      </c>
      <c r="AA2047">
        <v>20.961645283862435</v>
      </c>
      <c r="AB2047">
        <v>63</v>
      </c>
      <c r="AC2047">
        <v>7.3108516330687836</v>
      </c>
      <c r="AD2047">
        <v>0</v>
      </c>
      <c r="AE2047">
        <v>1.3453874643610653</v>
      </c>
      <c r="AF2047">
        <v>0.62857142857142856</v>
      </c>
      <c r="AG2047">
        <v>0</v>
      </c>
      <c r="AH2047">
        <v>10.598993902910053</v>
      </c>
      <c r="AI2047">
        <v>7.4635602047619045</v>
      </c>
      <c r="AJ2047">
        <v>2205</v>
      </c>
      <c r="AK2047">
        <v>39</v>
      </c>
      <c r="AL2047">
        <v>3</v>
      </c>
      <c r="AM2047">
        <v>3</v>
      </c>
      <c r="AN2047">
        <v>3</v>
      </c>
      <c r="AO2047">
        <v>0</v>
      </c>
      <c r="AP2047">
        <v>0</v>
      </c>
      <c r="AQ2047">
        <v>0</v>
      </c>
      <c r="AR2047">
        <v>1316.46</v>
      </c>
      <c r="AS2047" s="1" t="s">
        <v>173</v>
      </c>
      <c r="AT2047">
        <v>63</v>
      </c>
      <c r="AU2047">
        <v>91.232624150000007</v>
      </c>
      <c r="AV2047">
        <v>1091.4254393666668</v>
      </c>
      <c r="AW2047">
        <v>39</v>
      </c>
      <c r="AX2047">
        <v>1</v>
      </c>
      <c r="AY2047">
        <v>4.7619047619047616E-2</v>
      </c>
      <c r="AZ2047">
        <v>35</v>
      </c>
      <c r="BA2047">
        <v>0.337898607962963</v>
      </c>
      <c r="BB2047">
        <v>0.93284225586894598</v>
      </c>
      <c r="BC2047">
        <v>52</v>
      </c>
      <c r="BD2047">
        <v>-13</v>
      </c>
      <c r="BE2047">
        <v>5</v>
      </c>
      <c r="BF2047">
        <v>4</v>
      </c>
      <c r="BG2047" s="1" t="s">
        <v>174</v>
      </c>
      <c r="BH2047" s="1" t="s">
        <v>6894</v>
      </c>
      <c r="BI2047" s="1" t="s">
        <v>6889</v>
      </c>
      <c r="BJ2047" s="1" t="s">
        <v>6890</v>
      </c>
      <c r="BK2047">
        <v>2200</v>
      </c>
      <c r="BL2047">
        <v>3.2</v>
      </c>
      <c r="BM2047" s="5" t="d">
        <v>14:29:59.9999999999968050</v>
      </c>
      <c r="BN2047" s="5" t="d">
        <v>15:00:00.000</v>
      </c>
      <c r="BO2047">
        <v>14</v>
      </c>
      <c r="BP2047" t="b">
        <v>0</v>
      </c>
    </row>
    <row r="2048" spans="1:68" x14ac:dyDescent="0.2">
      <c r="A2048" s="1" t="s">
        <v>4268</v>
      </c>
      <c r="B2048" s="1" t="s">
        <v>4183</v>
      </c>
      <c r="C2048" s="2" t="d">
        <v>2026-07-01</v>
      </c>
      <c r="D2048">
        <v>31</v>
      </c>
      <c r="E2048" s="1" t="s">
        <v>150</v>
      </c>
      <c r="F2048">
        <v>63</v>
      </c>
      <c r="G2048">
        <v>9</v>
      </c>
      <c r="H2048">
        <v>0</v>
      </c>
      <c r="I2048">
        <v>2</v>
      </c>
      <c r="J2048">
        <v>7</v>
      </c>
      <c r="K2048">
        <v>0</v>
      </c>
      <c r="L2048">
        <v>1</v>
      </c>
      <c r="M2048" s="1" t="s">
        <v>63</v>
      </c>
      <c r="N2048" s="1" t="s">
        <v>4250</v>
      </c>
      <c r="O2048" s="1" t="s">
        <v>4251</v>
      </c>
      <c r="P2048">
        <v>9</v>
      </c>
      <c r="Q2048">
        <v>0</v>
      </c>
      <c r="R2048">
        <v>625</v>
      </c>
      <c r="S2048">
        <v>1</v>
      </c>
      <c r="T2048">
        <v>39</v>
      </c>
      <c r="U2048">
        <v>63</v>
      </c>
      <c r="V2048">
        <v>329</v>
      </c>
      <c r="W2048">
        <v>73484.98</v>
      </c>
      <c r="X2048">
        <v>5.2222222222222223</v>
      </c>
      <c r="Y2048">
        <v>1166.428253968254</v>
      </c>
      <c r="Z2048">
        <v>13.619047619047619</v>
      </c>
      <c r="AA2048">
        <v>11.748362680423281</v>
      </c>
      <c r="AB2048">
        <v>16</v>
      </c>
      <c r="AC2048">
        <v>0.25020549656084651</v>
      </c>
      <c r="AD2048">
        <v>0</v>
      </c>
      <c r="AE2048">
        <v>1.394874521293076</v>
      </c>
      <c r="AF2048">
        <v>0.62857142857142856</v>
      </c>
      <c r="AG2048">
        <v>0.63111068042328045</v>
      </c>
      <c r="AH2048">
        <v>1.4812650145502646</v>
      </c>
      <c r="AI2048">
        <v>7.3555564703703702</v>
      </c>
      <c r="AJ2048">
        <v>2205</v>
      </c>
      <c r="AK2048">
        <v>39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 s="1" t="s">
        <v>173</v>
      </c>
      <c r="AT2048">
        <v>15</v>
      </c>
      <c r="AU2048">
        <v>87.924520333333334</v>
      </c>
      <c r="AV2048">
        <v>1028.7493879166666</v>
      </c>
      <c r="AW2048">
        <v>39</v>
      </c>
      <c r="AX2048">
        <v>0.25396825396825395</v>
      </c>
      <c r="AY2048">
        <v>0</v>
      </c>
      <c r="AZ2048">
        <v>35</v>
      </c>
      <c r="BA2048">
        <v>0.41868819206349206</v>
      </c>
      <c r="BB2048">
        <v>0.87927298112535601</v>
      </c>
      <c r="BC2048">
        <v>49</v>
      </c>
      <c r="BD2048">
        <v>-10</v>
      </c>
      <c r="BE2048">
        <v>5</v>
      </c>
      <c r="BF2048">
        <v>2</v>
      </c>
      <c r="BG2048" s="1" t="s">
        <v>174</v>
      </c>
      <c r="BH2048" s="1" t="s">
        <v>6894</v>
      </c>
      <c r="BI2048" s="1" t="s">
        <v>6889</v>
      </c>
      <c r="BJ2048" s="1" t="s">
        <v>6890</v>
      </c>
      <c r="BK2048">
        <v>2200</v>
      </c>
      <c r="BL2048">
        <v>3.2</v>
      </c>
      <c r="BM2048" s="5" t="d">
        <v>15:00:00.000</v>
      </c>
      <c r="BN2048" s="5" t="d">
        <v>15:30:00.0000000000031950</v>
      </c>
      <c r="BO2048">
        <v>15</v>
      </c>
      <c r="BP2048" t="b">
        <v>0</v>
      </c>
    </row>
    <row r="2049" spans="1:68" x14ac:dyDescent="0.2">
      <c r="A2049" s="1" t="s">
        <v>4269</v>
      </c>
      <c r="B2049" s="1" t="s">
        <v>4183</v>
      </c>
      <c r="C2049" s="2" t="d">
        <v>2026-07-01</v>
      </c>
      <c r="D2049">
        <v>32</v>
      </c>
      <c r="E2049" s="1" t="s">
        <v>150</v>
      </c>
      <c r="F2049">
        <v>44</v>
      </c>
      <c r="G2049">
        <v>9</v>
      </c>
      <c r="H2049">
        <v>0</v>
      </c>
      <c r="I2049">
        <v>2</v>
      </c>
      <c r="J2049">
        <v>7</v>
      </c>
      <c r="K2049">
        <v>0</v>
      </c>
      <c r="L2049">
        <v>1</v>
      </c>
      <c r="M2049" s="1" t="s">
        <v>63</v>
      </c>
      <c r="N2049" s="1" t="s">
        <v>4270</v>
      </c>
      <c r="O2049" s="1" t="s">
        <v>4271</v>
      </c>
      <c r="P2049">
        <v>6.2857142857142856</v>
      </c>
      <c r="Q2049">
        <v>0</v>
      </c>
      <c r="R2049">
        <v>625</v>
      </c>
      <c r="S2049">
        <v>1</v>
      </c>
      <c r="T2049">
        <v>38</v>
      </c>
      <c r="U2049">
        <v>44</v>
      </c>
      <c r="V2049">
        <v>220</v>
      </c>
      <c r="W2049">
        <v>49243.12</v>
      </c>
      <c r="X2049">
        <v>5</v>
      </c>
      <c r="Y2049">
        <v>1119.1618181818183</v>
      </c>
      <c r="Z2049">
        <v>12.568181818181818</v>
      </c>
      <c r="AA2049">
        <v>10.399134278030303</v>
      </c>
      <c r="AB2049">
        <v>6</v>
      </c>
      <c r="AC2049">
        <v>8.084100340909077E-2</v>
      </c>
      <c r="AD2049">
        <v>0</v>
      </c>
      <c r="AE2049">
        <v>1.3199796142787927</v>
      </c>
      <c r="AF2049">
        <v>0.68598484848484853</v>
      </c>
      <c r="AG2049">
        <v>2.0059644545454542</v>
      </c>
      <c r="AH2049">
        <v>0</v>
      </c>
      <c r="AI2049">
        <v>7.5181698151515146</v>
      </c>
      <c r="AJ2049">
        <v>1540</v>
      </c>
      <c r="AK2049">
        <v>39</v>
      </c>
      <c r="AL2049">
        <v>2</v>
      </c>
      <c r="AM2049">
        <v>2</v>
      </c>
      <c r="AN2049">
        <v>2</v>
      </c>
      <c r="AO2049">
        <v>0</v>
      </c>
      <c r="AP2049">
        <v>0</v>
      </c>
      <c r="AQ2049">
        <v>0</v>
      </c>
      <c r="AR2049">
        <v>634.71</v>
      </c>
      <c r="AS2049" s="1" t="s">
        <v>65</v>
      </c>
      <c r="AT2049">
        <v>6</v>
      </c>
      <c r="AU2049">
        <v>57.421926466666669</v>
      </c>
      <c r="AV2049">
        <v>587.15322478333337</v>
      </c>
      <c r="AW2049">
        <v>33</v>
      </c>
      <c r="AX2049">
        <v>0.13636363636363635</v>
      </c>
      <c r="AY2049">
        <v>4.5454545454545456E-2</v>
      </c>
      <c r="AZ2049">
        <v>35</v>
      </c>
      <c r="BA2049">
        <v>0.27343774507936508</v>
      </c>
      <c r="BB2049">
        <v>0.5018403630626781</v>
      </c>
      <c r="BC2049">
        <v>28</v>
      </c>
      <c r="BD2049">
        <v>11</v>
      </c>
      <c r="BE2049">
        <v>3</v>
      </c>
      <c r="BF2049">
        <v>4</v>
      </c>
      <c r="BG2049" s="1" t="s">
        <v>99</v>
      </c>
      <c r="BH2049" s="1" t="s">
        <v>6894</v>
      </c>
      <c r="BI2049" s="1" t="s">
        <v>6889</v>
      </c>
      <c r="BJ2049" s="1" t="s">
        <v>6890</v>
      </c>
      <c r="BK2049">
        <v>2200</v>
      </c>
      <c r="BL2049">
        <v>3.2</v>
      </c>
      <c r="BM2049" s="5" t="d">
        <v>15:30:00.0000000000031950</v>
      </c>
      <c r="BN2049" s="5" t="d">
        <v>15:59:59.9999999999968050</v>
      </c>
      <c r="BO2049">
        <v>15</v>
      </c>
      <c r="BP2049" t="b">
        <v>0</v>
      </c>
    </row>
    <row r="2050" spans="1:68" x14ac:dyDescent="0.2">
      <c r="A2050" s="1" t="s">
        <v>4272</v>
      </c>
      <c r="B2050" s="1" t="s">
        <v>4183</v>
      </c>
      <c r="C2050" s="2" t="d">
        <v>2026-07-01</v>
      </c>
      <c r="D2050">
        <v>33</v>
      </c>
      <c r="E2050" s="1" t="s">
        <v>150</v>
      </c>
      <c r="F2050">
        <v>34</v>
      </c>
      <c r="G2050">
        <v>17</v>
      </c>
      <c r="H2050">
        <v>0</v>
      </c>
      <c r="I2050">
        <v>2</v>
      </c>
      <c r="J2050">
        <v>15</v>
      </c>
      <c r="K2050">
        <v>0</v>
      </c>
      <c r="L2050">
        <v>1</v>
      </c>
      <c r="M2050" s="1" t="s">
        <v>63</v>
      </c>
      <c r="N2050" s="1" t="s">
        <v>4273</v>
      </c>
      <c r="O2050" s="1" t="s">
        <v>4274</v>
      </c>
      <c r="P2050">
        <v>2.2666666666666666</v>
      </c>
      <c r="Q2050">
        <v>0</v>
      </c>
      <c r="R2050">
        <v>625</v>
      </c>
      <c r="S2050">
        <v>1</v>
      </c>
      <c r="T2050">
        <v>37</v>
      </c>
      <c r="U2050">
        <v>34</v>
      </c>
      <c r="V2050">
        <v>151</v>
      </c>
      <c r="W2050">
        <v>42435.28</v>
      </c>
      <c r="X2050">
        <v>4.4411764705882355</v>
      </c>
      <c r="Y2050">
        <v>1248.0964705882352</v>
      </c>
      <c r="Z2050">
        <v>12.235294117647058</v>
      </c>
      <c r="AA2050">
        <v>9.9841614132352952</v>
      </c>
      <c r="AB2050">
        <v>2</v>
      </c>
      <c r="AC2050">
        <v>2.8173496078431389E-2</v>
      </c>
      <c r="AD2050">
        <v>0</v>
      </c>
      <c r="AE2050">
        <v>1.1792464788470642</v>
      </c>
      <c r="AF2050">
        <v>0.6166666666666667</v>
      </c>
      <c r="AG2050">
        <v>1.7959131362745098</v>
      </c>
      <c r="AH2050">
        <v>0</v>
      </c>
      <c r="AI2050">
        <v>7.2598168955882363</v>
      </c>
      <c r="AJ2050">
        <v>1190</v>
      </c>
      <c r="AK2050">
        <v>72</v>
      </c>
      <c r="AL2050">
        <v>1</v>
      </c>
      <c r="AM2050">
        <v>1</v>
      </c>
      <c r="AN2050">
        <v>1</v>
      </c>
      <c r="AO2050">
        <v>0</v>
      </c>
      <c r="AP2050">
        <v>0</v>
      </c>
      <c r="AQ2050">
        <v>0</v>
      </c>
      <c r="AR2050">
        <v>159.47999999999999</v>
      </c>
      <c r="AS2050" s="1" t="s">
        <v>65</v>
      </c>
      <c r="AT2050">
        <v>2</v>
      </c>
      <c r="AU2050">
        <v>38.665259266666666</v>
      </c>
      <c r="AV2050">
        <v>409.85742345</v>
      </c>
      <c r="AW2050">
        <v>29</v>
      </c>
      <c r="AX2050">
        <v>5.8823529411764705E-2</v>
      </c>
      <c r="AY2050">
        <v>2.9411764705882353E-2</v>
      </c>
      <c r="AZ2050">
        <v>35</v>
      </c>
      <c r="BA2050">
        <v>8.5922798370370368E-2</v>
      </c>
      <c r="BB2050">
        <v>0.18974880715277778</v>
      </c>
      <c r="BC2050">
        <v>20</v>
      </c>
      <c r="BD2050">
        <v>52</v>
      </c>
      <c r="BE2050">
        <v>2</v>
      </c>
      <c r="BF2050">
        <v>13</v>
      </c>
      <c r="BG2050" s="1" t="s">
        <v>99</v>
      </c>
      <c r="BH2050" s="1" t="s">
        <v>6894</v>
      </c>
      <c r="BI2050" s="1" t="s">
        <v>6889</v>
      </c>
      <c r="BJ2050" s="1" t="s">
        <v>6890</v>
      </c>
      <c r="BK2050">
        <v>2200</v>
      </c>
      <c r="BL2050">
        <v>3.2</v>
      </c>
      <c r="BM2050" s="5" t="d">
        <v>15:59:59.9999999999968050</v>
      </c>
      <c r="BN2050" s="5" t="d">
        <v>16:30:00.000</v>
      </c>
      <c r="BO2050">
        <v>16</v>
      </c>
      <c r="BP2050" t="b">
        <v>0</v>
      </c>
    </row>
    <row r="2051" spans="1:68" x14ac:dyDescent="0.2">
      <c r="A2051" s="1" t="s">
        <v>4275</v>
      </c>
      <c r="B2051" s="1" t="s">
        <v>4183</v>
      </c>
      <c r="C2051" s="2" t="d">
        <v>2026-07-01</v>
      </c>
      <c r="D2051">
        <v>34</v>
      </c>
      <c r="E2051" s="1" t="s">
        <v>150</v>
      </c>
      <c r="F2051">
        <v>40</v>
      </c>
      <c r="G2051">
        <v>17</v>
      </c>
      <c r="H2051">
        <v>0</v>
      </c>
      <c r="I2051">
        <v>2</v>
      </c>
      <c r="J2051">
        <v>15</v>
      </c>
      <c r="K2051">
        <v>0</v>
      </c>
      <c r="L2051">
        <v>1</v>
      </c>
      <c r="M2051" s="1" t="s">
        <v>63</v>
      </c>
      <c r="N2051" s="1" t="s">
        <v>4276</v>
      </c>
      <c r="O2051" s="1" t="s">
        <v>4277</v>
      </c>
      <c r="P2051">
        <v>2.6666666666666665</v>
      </c>
      <c r="Q2051">
        <v>0</v>
      </c>
      <c r="R2051">
        <v>625</v>
      </c>
      <c r="S2051">
        <v>1</v>
      </c>
      <c r="T2051">
        <v>36</v>
      </c>
      <c r="U2051">
        <v>40</v>
      </c>
      <c r="V2051">
        <v>205</v>
      </c>
      <c r="W2051">
        <v>43261.93</v>
      </c>
      <c r="X2051">
        <v>5.125</v>
      </c>
      <c r="Y2051">
        <v>1081.5482500000001</v>
      </c>
      <c r="Z2051">
        <v>12.875</v>
      </c>
      <c r="AA2051">
        <v>11.6138312825</v>
      </c>
      <c r="AB2051">
        <v>7</v>
      </c>
      <c r="AC2051">
        <v>0.26344375249999996</v>
      </c>
      <c r="AD2051">
        <v>0</v>
      </c>
      <c r="AE2051">
        <v>1.3891459564493158</v>
      </c>
      <c r="AF2051">
        <v>0.72791666666666666</v>
      </c>
      <c r="AG2051">
        <v>2.1170626145833333</v>
      </c>
      <c r="AH2051">
        <v>0</v>
      </c>
      <c r="AI2051">
        <v>8.5817686591666664</v>
      </c>
      <c r="AJ2051">
        <v>1400</v>
      </c>
      <c r="AK2051">
        <v>72</v>
      </c>
      <c r="AL2051">
        <v>3</v>
      </c>
      <c r="AM2051">
        <v>3</v>
      </c>
      <c r="AN2051">
        <v>1</v>
      </c>
      <c r="AO2051">
        <v>2</v>
      </c>
      <c r="AP2051">
        <v>0</v>
      </c>
      <c r="AQ2051">
        <v>0</v>
      </c>
      <c r="AR2051">
        <v>605.83000000000004</v>
      </c>
      <c r="AS2051" s="1" t="s">
        <v>65</v>
      </c>
      <c r="AT2051">
        <v>5</v>
      </c>
      <c r="AU2051">
        <v>57.142826833333331</v>
      </c>
      <c r="AV2051">
        <v>453.60710608333335</v>
      </c>
      <c r="AW2051">
        <v>24</v>
      </c>
      <c r="AX2051">
        <v>0.17499999999999999</v>
      </c>
      <c r="AY2051">
        <v>7.4999999999999997E-2</v>
      </c>
      <c r="AZ2051">
        <v>35</v>
      </c>
      <c r="BA2051">
        <v>0.12698405962962964</v>
      </c>
      <c r="BB2051">
        <v>0.21000328985339506</v>
      </c>
      <c r="BC2051">
        <v>22</v>
      </c>
      <c r="BD2051">
        <v>50</v>
      </c>
      <c r="BE2051">
        <v>3</v>
      </c>
      <c r="BF2051">
        <v>12</v>
      </c>
      <c r="BG2051" s="1" t="s">
        <v>83</v>
      </c>
      <c r="BH2051" s="1" t="s">
        <v>6894</v>
      </c>
      <c r="BI2051" s="1" t="s">
        <v>6889</v>
      </c>
      <c r="BJ2051" s="1" t="s">
        <v>6890</v>
      </c>
      <c r="BK2051">
        <v>2200</v>
      </c>
      <c r="BL2051">
        <v>3.2</v>
      </c>
      <c r="BM2051" s="5" t="d">
        <v>16:30:00.000</v>
      </c>
      <c r="BN2051" s="5" t="d">
        <v>17:00:00.0000000000031950</v>
      </c>
      <c r="BO2051">
        <v>16</v>
      </c>
      <c r="BP2051" t="b">
        <v>0</v>
      </c>
    </row>
    <row r="2052" spans="1:68" x14ac:dyDescent="0.2">
      <c r="A2052" s="1" t="s">
        <v>4278</v>
      </c>
      <c r="B2052" s="1" t="s">
        <v>4183</v>
      </c>
      <c r="C2052" s="2" t="d">
        <v>2026-07-01</v>
      </c>
      <c r="D2052">
        <v>35</v>
      </c>
      <c r="E2052" s="1" t="s">
        <v>150</v>
      </c>
      <c r="F2052">
        <v>48</v>
      </c>
      <c r="G2052">
        <v>8</v>
      </c>
      <c r="H2052">
        <v>0</v>
      </c>
      <c r="I2052">
        <v>2</v>
      </c>
      <c r="J2052">
        <v>6</v>
      </c>
      <c r="K2052">
        <v>0</v>
      </c>
      <c r="L2052">
        <v>1</v>
      </c>
      <c r="M2052" s="1" t="s">
        <v>63</v>
      </c>
      <c r="N2052" s="1" t="s">
        <v>4279</v>
      </c>
      <c r="O2052" s="1" t="s">
        <v>4280</v>
      </c>
      <c r="P2052">
        <v>8</v>
      </c>
      <c r="Q2052">
        <v>0</v>
      </c>
      <c r="R2052">
        <v>625</v>
      </c>
      <c r="S2052">
        <v>1</v>
      </c>
      <c r="T2052">
        <v>35</v>
      </c>
      <c r="U2052">
        <v>48</v>
      </c>
      <c r="V2052">
        <v>248</v>
      </c>
      <c r="W2052">
        <v>58747.9</v>
      </c>
      <c r="X2052">
        <v>5.166666666666667</v>
      </c>
      <c r="Y2052">
        <v>1223.9145833333334</v>
      </c>
      <c r="Z2052">
        <v>13.083333333333334</v>
      </c>
      <c r="AA2052">
        <v>10.149647732291667</v>
      </c>
      <c r="AB2052">
        <v>2</v>
      </c>
      <c r="AC2052">
        <v>2.8452788541666663E-2</v>
      </c>
      <c r="AD2052">
        <v>0</v>
      </c>
      <c r="AE2052">
        <v>1.3400939571201682</v>
      </c>
      <c r="AF2052">
        <v>0.6</v>
      </c>
      <c r="AG2052">
        <v>1.9400939499999998</v>
      </c>
      <c r="AH2052">
        <v>0</v>
      </c>
      <c r="AI2052">
        <v>7.3283037743055557</v>
      </c>
      <c r="AJ2052">
        <v>1680</v>
      </c>
      <c r="AK2052">
        <v>35</v>
      </c>
      <c r="AL2052">
        <v>2</v>
      </c>
      <c r="AM2052">
        <v>2</v>
      </c>
      <c r="AN2052">
        <v>2</v>
      </c>
      <c r="AO2052">
        <v>0</v>
      </c>
      <c r="AP2052">
        <v>0</v>
      </c>
      <c r="AQ2052">
        <v>0</v>
      </c>
      <c r="AR2052">
        <v>443.24</v>
      </c>
      <c r="AS2052" s="1" t="s">
        <v>65</v>
      </c>
      <c r="AT2052">
        <v>2</v>
      </c>
      <c r="AU2052">
        <v>62.26607035</v>
      </c>
      <c r="AV2052">
        <v>562.05779310000003</v>
      </c>
      <c r="AW2052">
        <v>36</v>
      </c>
      <c r="AX2052">
        <v>4.1666666666666664E-2</v>
      </c>
      <c r="AY2052">
        <v>4.1666666666666664E-2</v>
      </c>
      <c r="AZ2052">
        <v>35</v>
      </c>
      <c r="BA2052">
        <v>0.34592261305555555</v>
      </c>
      <c r="BB2052">
        <v>0.53529313628571429</v>
      </c>
      <c r="BC2052">
        <v>27</v>
      </c>
      <c r="BD2052">
        <v>8</v>
      </c>
      <c r="BE2052">
        <v>3</v>
      </c>
      <c r="BF2052">
        <v>3</v>
      </c>
      <c r="BG2052" s="1" t="s">
        <v>99</v>
      </c>
      <c r="BH2052" s="1" t="s">
        <v>6894</v>
      </c>
      <c r="BI2052" s="1" t="s">
        <v>6889</v>
      </c>
      <c r="BJ2052" s="1" t="s">
        <v>6890</v>
      </c>
      <c r="BK2052">
        <v>2200</v>
      </c>
      <c r="BL2052">
        <v>3.2</v>
      </c>
      <c r="BM2052" s="5" t="d">
        <v>17:00:00.0000000000031950</v>
      </c>
      <c r="BN2052" s="5" t="d">
        <v>17:29:59.9999999999968050</v>
      </c>
      <c r="BO2052">
        <v>17</v>
      </c>
      <c r="BP2052" t="b">
        <v>0</v>
      </c>
    </row>
    <row r="2053" spans="1:68" x14ac:dyDescent="0.2">
      <c r="A2053" s="1" t="s">
        <v>4281</v>
      </c>
      <c r="B2053" s="1" t="s">
        <v>4183</v>
      </c>
      <c r="C2053" s="2" t="d">
        <v>2026-07-01</v>
      </c>
      <c r="D2053">
        <v>36</v>
      </c>
      <c r="E2053" s="1" t="s">
        <v>150</v>
      </c>
      <c r="F2053">
        <v>72</v>
      </c>
      <c r="G2053">
        <v>8</v>
      </c>
      <c r="H2053">
        <v>0</v>
      </c>
      <c r="I2053">
        <v>2</v>
      </c>
      <c r="J2053">
        <v>6</v>
      </c>
      <c r="K2053">
        <v>0</v>
      </c>
      <c r="L2053">
        <v>1</v>
      </c>
      <c r="M2053" s="1" t="s">
        <v>63</v>
      </c>
      <c r="N2053" s="1" t="s">
        <v>4282</v>
      </c>
      <c r="O2053" s="1" t="s">
        <v>4283</v>
      </c>
      <c r="P2053">
        <v>12</v>
      </c>
      <c r="Q2053">
        <v>0</v>
      </c>
      <c r="R2053">
        <v>625</v>
      </c>
      <c r="S2053">
        <v>1</v>
      </c>
      <c r="T2053">
        <v>34</v>
      </c>
      <c r="U2053">
        <v>72</v>
      </c>
      <c r="V2053">
        <v>393</v>
      </c>
      <c r="W2053">
        <v>89488.86</v>
      </c>
      <c r="X2053">
        <v>5.458333333333333</v>
      </c>
      <c r="Y2053">
        <v>1242.9008333333334</v>
      </c>
      <c r="Z2053">
        <v>14.611111111111111</v>
      </c>
      <c r="AA2053">
        <v>10.885910318055556</v>
      </c>
      <c r="AB2053">
        <v>2</v>
      </c>
      <c r="AC2053">
        <v>5.4628935648148164E-2</v>
      </c>
      <c r="AD2053">
        <v>3.2492572222222217E-2</v>
      </c>
      <c r="AE2053">
        <v>1.4306688826897749</v>
      </c>
      <c r="AF2053">
        <v>0.67037037037037039</v>
      </c>
      <c r="AG2053">
        <v>1.7093796092592592</v>
      </c>
      <c r="AH2053">
        <v>0.14999422754629632</v>
      </c>
      <c r="AI2053">
        <v>7.7211342629629627</v>
      </c>
      <c r="AJ2053">
        <v>2520</v>
      </c>
      <c r="AK2053">
        <v>35</v>
      </c>
      <c r="AL2053">
        <v>1</v>
      </c>
      <c r="AM2053">
        <v>1</v>
      </c>
      <c r="AN2053">
        <v>0</v>
      </c>
      <c r="AO2053">
        <v>1</v>
      </c>
      <c r="AP2053">
        <v>0</v>
      </c>
      <c r="AQ2053">
        <v>0</v>
      </c>
      <c r="AR2053">
        <v>352.8</v>
      </c>
      <c r="AS2053" s="1" t="s">
        <v>125</v>
      </c>
      <c r="AT2053">
        <v>1</v>
      </c>
      <c r="AU2053">
        <v>104.43236928333333</v>
      </c>
      <c r="AV2053">
        <v>799.81088590000002</v>
      </c>
      <c r="AW2053">
        <v>35</v>
      </c>
      <c r="AX2053">
        <v>2.7777777777777776E-2</v>
      </c>
      <c r="AY2053">
        <v>1.3888888888888888E-2</v>
      </c>
      <c r="AZ2053">
        <v>35</v>
      </c>
      <c r="BA2053">
        <v>0.58017982935185186</v>
      </c>
      <c r="BB2053">
        <v>0.76172465323809524</v>
      </c>
      <c r="BC2053">
        <v>39</v>
      </c>
      <c r="BD2053">
        <v>-4</v>
      </c>
      <c r="BE2053">
        <v>5</v>
      </c>
      <c r="BF2053">
        <v>1</v>
      </c>
      <c r="BG2053" s="1" t="s">
        <v>99</v>
      </c>
      <c r="BH2053" s="1" t="s">
        <v>6894</v>
      </c>
      <c r="BI2053" s="1" t="s">
        <v>6889</v>
      </c>
      <c r="BJ2053" s="1" t="s">
        <v>6890</v>
      </c>
      <c r="BK2053">
        <v>2200</v>
      </c>
      <c r="BL2053">
        <v>3.2</v>
      </c>
      <c r="BM2053" s="5" t="d">
        <v>17:29:59.9999999999968050</v>
      </c>
      <c r="BN2053" s="5" t="d">
        <v>18:00:00.000</v>
      </c>
      <c r="BO2053">
        <v>17</v>
      </c>
      <c r="BP2053" t="b">
        <v>0</v>
      </c>
    </row>
    <row r="2054" spans="1:68" x14ac:dyDescent="0.2">
      <c r="A2054" s="1" t="s">
        <v>4284</v>
      </c>
      <c r="B2054" s="1" t="s">
        <v>4183</v>
      </c>
      <c r="C2054" s="2" t="d">
        <v>2026-07-01</v>
      </c>
      <c r="D2054">
        <v>37</v>
      </c>
      <c r="E2054" s="1" t="s">
        <v>165</v>
      </c>
      <c r="F2054">
        <v>84</v>
      </c>
      <c r="G2054">
        <v>11</v>
      </c>
      <c r="H2054">
        <v>0</v>
      </c>
      <c r="I2054">
        <v>0</v>
      </c>
      <c r="J2054">
        <v>11</v>
      </c>
      <c r="K2054">
        <v>0</v>
      </c>
      <c r="L2054">
        <v>0</v>
      </c>
      <c r="M2054" s="1" t="s">
        <v>63</v>
      </c>
      <c r="N2054" s="1" t="s">
        <v>63</v>
      </c>
      <c r="O2054" s="1" t="s">
        <v>4285</v>
      </c>
      <c r="P2054">
        <v>7.6363636363636367</v>
      </c>
      <c r="Q2054">
        <v>0</v>
      </c>
      <c r="R2054">
        <v>625</v>
      </c>
      <c r="S2054">
        <v>0</v>
      </c>
      <c r="T2054">
        <v>34</v>
      </c>
      <c r="U2054">
        <v>84</v>
      </c>
      <c r="V2054">
        <v>436</v>
      </c>
      <c r="W2054">
        <v>92869.38</v>
      </c>
      <c r="X2054">
        <v>5.1904761904761907</v>
      </c>
      <c r="Y2054">
        <v>1105.5878571428573</v>
      </c>
      <c r="Z2054">
        <v>16.547619047619047</v>
      </c>
      <c r="AA2054">
        <v>10.445870959722223</v>
      </c>
      <c r="AB2054">
        <v>0</v>
      </c>
      <c r="AC2054">
        <v>0</v>
      </c>
      <c r="AD2054">
        <v>0</v>
      </c>
      <c r="AE2054">
        <v>1.2914782632171484</v>
      </c>
      <c r="AF2054">
        <v>0.61468253968253972</v>
      </c>
      <c r="AG2054">
        <v>0.6231114152777778</v>
      </c>
      <c r="AH2054">
        <v>0.2204349626984127</v>
      </c>
      <c r="AI2054">
        <v>7.3490370956349205</v>
      </c>
      <c r="AJ2054">
        <v>3360</v>
      </c>
      <c r="AK2054">
        <v>35</v>
      </c>
      <c r="AL2054">
        <v>4</v>
      </c>
      <c r="AM2054">
        <v>4</v>
      </c>
      <c r="AN2054">
        <v>3</v>
      </c>
      <c r="AO2054">
        <v>0</v>
      </c>
      <c r="AP2054">
        <v>1</v>
      </c>
      <c r="AQ2054">
        <v>0</v>
      </c>
      <c r="AR2054">
        <v>955.59</v>
      </c>
      <c r="AS2054" s="1" t="s">
        <v>70</v>
      </c>
      <c r="AT2054">
        <v>0</v>
      </c>
      <c r="AU2054">
        <v>107.7518398</v>
      </c>
      <c r="AV2054">
        <v>911.64449408333337</v>
      </c>
      <c r="AW2054">
        <v>35</v>
      </c>
      <c r="AX2054">
        <v>0</v>
      </c>
      <c r="AY2054">
        <v>4.7619047619047616E-2</v>
      </c>
      <c r="AZ2054">
        <v>40</v>
      </c>
      <c r="BA2054">
        <v>0.32652072666666665</v>
      </c>
      <c r="BB2054">
        <v>0.8682328515079365</v>
      </c>
      <c r="BC2054">
        <v>44</v>
      </c>
      <c r="BD2054">
        <v>-9</v>
      </c>
      <c r="BE2054">
        <v>6</v>
      </c>
      <c r="BF2054">
        <v>5</v>
      </c>
      <c r="BG2054" s="1" t="s">
        <v>99</v>
      </c>
      <c r="BH2054" s="1" t="s">
        <v>6894</v>
      </c>
      <c r="BI2054" s="1" t="s">
        <v>6889</v>
      </c>
      <c r="BJ2054" s="1" t="s">
        <v>6890</v>
      </c>
      <c r="BK2054">
        <v>2200</v>
      </c>
      <c r="BL2054">
        <v>3.2</v>
      </c>
      <c r="BM2054" s="5" t="d">
        <v>18:00:00.000</v>
      </c>
      <c r="BN2054" s="5" t="d">
        <v>18:30:00.0000000000031950</v>
      </c>
      <c r="BO2054">
        <v>18</v>
      </c>
      <c r="BP2054" t="b">
        <v>1</v>
      </c>
    </row>
    <row r="2055" spans="1:68" x14ac:dyDescent="0.2">
      <c r="A2055" s="1" t="s">
        <v>4286</v>
      </c>
      <c r="B2055" s="1" t="s">
        <v>4183</v>
      </c>
      <c r="C2055" s="2" t="d">
        <v>2026-07-01</v>
      </c>
      <c r="D2055">
        <v>38</v>
      </c>
      <c r="E2055" s="1" t="s">
        <v>165</v>
      </c>
      <c r="F2055">
        <v>99</v>
      </c>
      <c r="G2055">
        <v>11</v>
      </c>
      <c r="H2055">
        <v>0</v>
      </c>
      <c r="I2055">
        <v>0</v>
      </c>
      <c r="J2055">
        <v>11</v>
      </c>
      <c r="K2055">
        <v>0</v>
      </c>
      <c r="L2055">
        <v>0</v>
      </c>
      <c r="M2055" s="1" t="s">
        <v>63</v>
      </c>
      <c r="N2055" s="1" t="s">
        <v>63</v>
      </c>
      <c r="O2055" s="1" t="s">
        <v>4287</v>
      </c>
      <c r="P2055">
        <v>9</v>
      </c>
      <c r="Q2055">
        <v>0</v>
      </c>
      <c r="R2055">
        <v>625</v>
      </c>
      <c r="S2055">
        <v>0</v>
      </c>
      <c r="T2055">
        <v>34</v>
      </c>
      <c r="U2055">
        <v>99</v>
      </c>
      <c r="V2055">
        <v>504</v>
      </c>
      <c r="W2055">
        <v>115968.75</v>
      </c>
      <c r="X2055">
        <v>5.0909090909090908</v>
      </c>
      <c r="Y2055">
        <v>1171.4015151515152</v>
      </c>
      <c r="Z2055">
        <v>17.494949494949495</v>
      </c>
      <c r="AA2055">
        <v>13.341397599494949</v>
      </c>
      <c r="AB2055">
        <v>18</v>
      </c>
      <c r="AC2055">
        <v>0.2662124178451179</v>
      </c>
      <c r="AD2055">
        <v>2.1062767676767666E-3</v>
      </c>
      <c r="AE2055">
        <v>1.2782816835338151</v>
      </c>
      <c r="AF2055">
        <v>0.62727272727272732</v>
      </c>
      <c r="AG2055">
        <v>0.68402926599326597</v>
      </c>
      <c r="AH2055">
        <v>2.9020117336700335</v>
      </c>
      <c r="AI2055">
        <v>7.5845871265993265</v>
      </c>
      <c r="AJ2055">
        <v>3960</v>
      </c>
      <c r="AK2055">
        <v>35</v>
      </c>
      <c r="AL2055">
        <v>1</v>
      </c>
      <c r="AM2055">
        <v>1</v>
      </c>
      <c r="AN2055">
        <v>1</v>
      </c>
      <c r="AO2055">
        <v>0</v>
      </c>
      <c r="AP2055">
        <v>0</v>
      </c>
      <c r="AQ2055">
        <v>0</v>
      </c>
      <c r="AR2055">
        <v>103.12</v>
      </c>
      <c r="AS2055" s="1" t="s">
        <v>173</v>
      </c>
      <c r="AT2055">
        <v>18</v>
      </c>
      <c r="AU2055">
        <v>124.20846134999999</v>
      </c>
      <c r="AV2055">
        <v>873.95549841666673</v>
      </c>
      <c r="AW2055">
        <v>35</v>
      </c>
      <c r="AX2055">
        <v>0.18181818181818182</v>
      </c>
      <c r="AY2055">
        <v>1.0101010101010102E-2</v>
      </c>
      <c r="AZ2055">
        <v>40</v>
      </c>
      <c r="BA2055">
        <v>0.37638927681818179</v>
      </c>
      <c r="BB2055">
        <v>0.83233856992063493</v>
      </c>
      <c r="BC2055">
        <v>42</v>
      </c>
      <c r="BD2055">
        <v>-7</v>
      </c>
      <c r="BE2055">
        <v>6</v>
      </c>
      <c r="BF2055">
        <v>5</v>
      </c>
      <c r="BG2055" s="1" t="s">
        <v>174</v>
      </c>
      <c r="BH2055" s="1" t="s">
        <v>6894</v>
      </c>
      <c r="BI2055" s="1" t="s">
        <v>6889</v>
      </c>
      <c r="BJ2055" s="1" t="s">
        <v>6890</v>
      </c>
      <c r="BK2055">
        <v>2200</v>
      </c>
      <c r="BL2055">
        <v>3.2</v>
      </c>
      <c r="BM2055" s="5" t="d">
        <v>18:30:00.0000000000031950</v>
      </c>
      <c r="BN2055" s="5" t="d">
        <v>18:59:59.9999999999968050</v>
      </c>
      <c r="BO2055">
        <v>18</v>
      </c>
      <c r="BP2055" t="b">
        <v>1</v>
      </c>
    </row>
    <row r="2056" spans="1:68" x14ac:dyDescent="0.2">
      <c r="A2056" s="1" t="s">
        <v>4288</v>
      </c>
      <c r="B2056" s="1" t="s">
        <v>4183</v>
      </c>
      <c r="C2056" s="2" t="d">
        <v>2026-07-01</v>
      </c>
      <c r="D2056">
        <v>39</v>
      </c>
      <c r="E2056" s="1" t="s">
        <v>165</v>
      </c>
      <c r="F2056">
        <v>117</v>
      </c>
      <c r="G2056">
        <v>11</v>
      </c>
      <c r="H2056">
        <v>0</v>
      </c>
      <c r="I2056">
        <v>0</v>
      </c>
      <c r="J2056">
        <v>11</v>
      </c>
      <c r="K2056">
        <v>0</v>
      </c>
      <c r="L2056">
        <v>0</v>
      </c>
      <c r="M2056" s="1" t="s">
        <v>63</v>
      </c>
      <c r="N2056" s="1" t="s">
        <v>63</v>
      </c>
      <c r="O2056" s="1" t="s">
        <v>4289</v>
      </c>
      <c r="P2056">
        <v>10.636363636363637</v>
      </c>
      <c r="Q2056">
        <v>0</v>
      </c>
      <c r="R2056">
        <v>625</v>
      </c>
      <c r="S2056">
        <v>0</v>
      </c>
      <c r="T2056">
        <v>34</v>
      </c>
      <c r="U2056">
        <v>117</v>
      </c>
      <c r="V2056">
        <v>571</v>
      </c>
      <c r="W2056">
        <v>131775.20000000001</v>
      </c>
      <c r="X2056">
        <v>4.8803418803418808</v>
      </c>
      <c r="Y2056">
        <v>1126.2837606837609</v>
      </c>
      <c r="Z2056">
        <v>18.811965811965813</v>
      </c>
      <c r="AA2056">
        <v>27.276030033190882</v>
      </c>
      <c r="AB2056">
        <v>117</v>
      </c>
      <c r="AC2056">
        <v>8.4640642212250707</v>
      </c>
      <c r="AD2056">
        <v>0</v>
      </c>
      <c r="AE2056">
        <v>1.203968888236542</v>
      </c>
      <c r="AF2056">
        <v>0.6166666666666667</v>
      </c>
      <c r="AG2056">
        <v>0</v>
      </c>
      <c r="AH2056">
        <v>16.771105957834759</v>
      </c>
      <c r="AI2056">
        <v>7.763633241880342</v>
      </c>
      <c r="AJ2056">
        <v>4680</v>
      </c>
      <c r="AK2056">
        <v>35</v>
      </c>
      <c r="AL2056">
        <v>3</v>
      </c>
      <c r="AM2056">
        <v>3</v>
      </c>
      <c r="AN2056">
        <v>3</v>
      </c>
      <c r="AO2056">
        <v>0</v>
      </c>
      <c r="AP2056">
        <v>0</v>
      </c>
      <c r="AQ2056">
        <v>0</v>
      </c>
      <c r="AR2056">
        <v>707.24</v>
      </c>
      <c r="AS2056" s="1" t="s">
        <v>173</v>
      </c>
      <c r="AT2056">
        <v>117</v>
      </c>
      <c r="AU2056">
        <v>140.65471328333334</v>
      </c>
      <c r="AV2056">
        <v>980.03643221666664</v>
      </c>
      <c r="AW2056">
        <v>35</v>
      </c>
      <c r="AX2056">
        <v>1</v>
      </c>
      <c r="AY2056">
        <v>2.564102564102564E-2</v>
      </c>
      <c r="AZ2056">
        <v>40</v>
      </c>
      <c r="BA2056">
        <v>0.42622640388888888</v>
      </c>
      <c r="BB2056">
        <v>0.93336803068253971</v>
      </c>
      <c r="BC2056">
        <v>47</v>
      </c>
      <c r="BD2056">
        <v>-12</v>
      </c>
      <c r="BE2056">
        <v>7</v>
      </c>
      <c r="BF2056">
        <v>4</v>
      </c>
      <c r="BG2056" s="1" t="s">
        <v>174</v>
      </c>
      <c r="BH2056" s="1" t="s">
        <v>6894</v>
      </c>
      <c r="BI2056" s="1" t="s">
        <v>6889</v>
      </c>
      <c r="BJ2056" s="1" t="s">
        <v>6890</v>
      </c>
      <c r="BK2056">
        <v>2200</v>
      </c>
      <c r="BL2056">
        <v>3.2</v>
      </c>
      <c r="BM2056" s="5" t="d">
        <v>18:59:59.9999999999968050</v>
      </c>
      <c r="BN2056" s="5" t="d">
        <v>19:30:00.000</v>
      </c>
      <c r="BO2056">
        <v>19</v>
      </c>
      <c r="BP2056" t="b">
        <v>1</v>
      </c>
    </row>
    <row r="2057" spans="1:68" x14ac:dyDescent="0.2">
      <c r="A2057" s="1" t="s">
        <v>4290</v>
      </c>
      <c r="B2057" s="1" t="s">
        <v>4183</v>
      </c>
      <c r="C2057" s="2" t="d">
        <v>2026-07-01</v>
      </c>
      <c r="D2057">
        <v>40</v>
      </c>
      <c r="E2057" s="1" t="s">
        <v>165</v>
      </c>
      <c r="F2057">
        <v>155</v>
      </c>
      <c r="G2057">
        <v>11</v>
      </c>
      <c r="H2057">
        <v>0</v>
      </c>
      <c r="I2057">
        <v>0</v>
      </c>
      <c r="J2057">
        <v>11</v>
      </c>
      <c r="K2057">
        <v>0</v>
      </c>
      <c r="L2057">
        <v>0</v>
      </c>
      <c r="M2057" s="1" t="s">
        <v>63</v>
      </c>
      <c r="N2057" s="1" t="s">
        <v>63</v>
      </c>
      <c r="O2057" s="1" t="s">
        <v>4291</v>
      </c>
      <c r="P2057">
        <v>14.090909090909092</v>
      </c>
      <c r="Q2057">
        <v>0</v>
      </c>
      <c r="R2057">
        <v>625</v>
      </c>
      <c r="S2057">
        <v>0</v>
      </c>
      <c r="T2057">
        <v>34</v>
      </c>
      <c r="U2057">
        <v>155</v>
      </c>
      <c r="V2057">
        <v>763</v>
      </c>
      <c r="W2057">
        <v>180063.98</v>
      </c>
      <c r="X2057">
        <v>4.9225806451612906</v>
      </c>
      <c r="Y2057">
        <v>1161.7030967741937</v>
      </c>
      <c r="Z2057">
        <v>20.703225806451613</v>
      </c>
      <c r="AA2057">
        <v>45.560075945698927</v>
      </c>
      <c r="AB2057">
        <v>155</v>
      </c>
      <c r="AC2057">
        <v>24.85685013924731</v>
      </c>
      <c r="AD2057">
        <v>4.6665258064516066E-4</v>
      </c>
      <c r="AE2057">
        <v>1.2657469686841183</v>
      </c>
      <c r="AF2057">
        <v>0.6704301075268817</v>
      </c>
      <c r="AG2057">
        <v>0</v>
      </c>
      <c r="AH2057">
        <v>35.267797843870966</v>
      </c>
      <c r="AI2057">
        <v>7.4354193104301078</v>
      </c>
      <c r="AJ2057">
        <v>6200</v>
      </c>
      <c r="AK2057">
        <v>35</v>
      </c>
      <c r="AL2057">
        <v>10</v>
      </c>
      <c r="AM2057">
        <v>10</v>
      </c>
      <c r="AN2057">
        <v>5</v>
      </c>
      <c r="AO2057">
        <v>2</v>
      </c>
      <c r="AP2057">
        <v>3</v>
      </c>
      <c r="AQ2057">
        <v>0</v>
      </c>
      <c r="AR2057">
        <v>2352.37</v>
      </c>
      <c r="AS2057" s="1" t="s">
        <v>173</v>
      </c>
      <c r="AT2057">
        <v>155</v>
      </c>
      <c r="AU2057">
        <v>193.43435614999999</v>
      </c>
      <c r="AV2057">
        <v>966.81446471666663</v>
      </c>
      <c r="AW2057">
        <v>35</v>
      </c>
      <c r="AX2057">
        <v>1</v>
      </c>
      <c r="AY2057">
        <v>6.4516129032258063E-2</v>
      </c>
      <c r="AZ2057">
        <v>40</v>
      </c>
      <c r="BA2057">
        <v>0.58616471560606054</v>
      </c>
      <c r="BB2057">
        <v>0.92077568068253968</v>
      </c>
      <c r="BC2057">
        <v>47</v>
      </c>
      <c r="BD2057">
        <v>-12</v>
      </c>
      <c r="BE2057">
        <v>10</v>
      </c>
      <c r="BF2057">
        <v>1</v>
      </c>
      <c r="BG2057" s="1" t="s">
        <v>174</v>
      </c>
      <c r="BH2057" s="1" t="s">
        <v>6894</v>
      </c>
      <c r="BI2057" s="1" t="s">
        <v>6889</v>
      </c>
      <c r="BJ2057" s="1" t="s">
        <v>6890</v>
      </c>
      <c r="BK2057">
        <v>2200</v>
      </c>
      <c r="BL2057">
        <v>3.2</v>
      </c>
      <c r="BM2057" s="5" t="d">
        <v>19:30:00.000</v>
      </c>
      <c r="BN2057" s="5" t="d">
        <v>20:00:00.0000000000031950</v>
      </c>
      <c r="BO2057">
        <v>19</v>
      </c>
      <c r="BP2057" t="b">
        <v>1</v>
      </c>
    </row>
    <row r="2058" spans="1:68" x14ac:dyDescent="0.2">
      <c r="A2058" s="1" t="s">
        <v>4292</v>
      </c>
      <c r="B2058" s="1" t="s">
        <v>4183</v>
      </c>
      <c r="C2058" s="2" t="d">
        <v>2026-07-01</v>
      </c>
      <c r="D2058">
        <v>41</v>
      </c>
      <c r="E2058" s="1" t="s">
        <v>165</v>
      </c>
      <c r="F2058">
        <v>154</v>
      </c>
      <c r="G2058">
        <v>11</v>
      </c>
      <c r="H2058">
        <v>0</v>
      </c>
      <c r="I2058">
        <v>0</v>
      </c>
      <c r="J2058">
        <v>11</v>
      </c>
      <c r="K2058">
        <v>0</v>
      </c>
      <c r="L2058">
        <v>0</v>
      </c>
      <c r="M2058" s="1" t="s">
        <v>63</v>
      </c>
      <c r="N2058" s="1" t="s">
        <v>63</v>
      </c>
      <c r="O2058" s="1" t="s">
        <v>4293</v>
      </c>
      <c r="P2058">
        <v>14</v>
      </c>
      <c r="Q2058">
        <v>0</v>
      </c>
      <c r="R2058">
        <v>625</v>
      </c>
      <c r="S2058">
        <v>0</v>
      </c>
      <c r="T2058">
        <v>34</v>
      </c>
      <c r="U2058">
        <v>154</v>
      </c>
      <c r="V2058">
        <v>802</v>
      </c>
      <c r="W2058">
        <v>181609.9</v>
      </c>
      <c r="X2058">
        <v>5.2077922077922079</v>
      </c>
      <c r="Y2058">
        <v>1179.2850649350648</v>
      </c>
      <c r="Z2058">
        <v>20.870129870129869</v>
      </c>
      <c r="AA2058">
        <v>73.398101536904761</v>
      </c>
      <c r="AB2058">
        <v>154</v>
      </c>
      <c r="AC2058">
        <v>52.527971666774889</v>
      </c>
      <c r="AD2058">
        <v>2.0560487012986992E-3</v>
      </c>
      <c r="AE2058">
        <v>1.3250411618366977</v>
      </c>
      <c r="AF2058">
        <v>0.61926406926406918</v>
      </c>
      <c r="AG2058">
        <v>0</v>
      </c>
      <c r="AH2058">
        <v>62.749005749567097</v>
      </c>
      <c r="AI2058">
        <v>7.7856349321428562</v>
      </c>
      <c r="AJ2058">
        <v>6160</v>
      </c>
      <c r="AK2058">
        <v>35</v>
      </c>
      <c r="AL2058">
        <v>3</v>
      </c>
      <c r="AM2058">
        <v>3</v>
      </c>
      <c r="AN2058">
        <v>2</v>
      </c>
      <c r="AO2058">
        <v>1</v>
      </c>
      <c r="AP2058">
        <v>0</v>
      </c>
      <c r="AQ2058">
        <v>0</v>
      </c>
      <c r="AR2058">
        <v>908.28</v>
      </c>
      <c r="AS2058" s="1" t="s">
        <v>173</v>
      </c>
      <c r="AT2058">
        <v>154</v>
      </c>
      <c r="AU2058">
        <v>208.16742188333333</v>
      </c>
      <c r="AV2058">
        <v>975.49594508333337</v>
      </c>
      <c r="AW2058">
        <v>35</v>
      </c>
      <c r="AX2058">
        <v>1</v>
      </c>
      <c r="AY2058">
        <v>1.948051948051948E-2</v>
      </c>
      <c r="AZ2058">
        <v>40</v>
      </c>
      <c r="BA2058">
        <v>0.63081036934343437</v>
      </c>
      <c r="BB2058">
        <v>0.92904375722222221</v>
      </c>
      <c r="BC2058">
        <v>47</v>
      </c>
      <c r="BD2058">
        <v>-12</v>
      </c>
      <c r="BE2058">
        <v>10</v>
      </c>
      <c r="BF2058">
        <v>1</v>
      </c>
      <c r="BG2058" s="1" t="s">
        <v>174</v>
      </c>
      <c r="BH2058" s="1" t="s">
        <v>6894</v>
      </c>
      <c r="BI2058" s="1" t="s">
        <v>6889</v>
      </c>
      <c r="BJ2058" s="1" t="s">
        <v>6890</v>
      </c>
      <c r="BK2058">
        <v>2200</v>
      </c>
      <c r="BL2058">
        <v>3.2</v>
      </c>
      <c r="BM2058" s="5" t="d">
        <v>20:00:00.0000000000031950</v>
      </c>
      <c r="BN2058" s="5" t="d">
        <v>20:29:59.9999999999968050</v>
      </c>
      <c r="BO2058">
        <v>20</v>
      </c>
      <c r="BP2058" t="b">
        <v>1</v>
      </c>
    </row>
    <row r="2059" spans="1:68" x14ac:dyDescent="0.2">
      <c r="A2059" s="1" t="s">
        <v>4294</v>
      </c>
      <c r="B2059" s="1" t="s">
        <v>4183</v>
      </c>
      <c r="C2059" s="2" t="d">
        <v>2026-07-01</v>
      </c>
      <c r="D2059">
        <v>42</v>
      </c>
      <c r="E2059" s="1" t="s">
        <v>165</v>
      </c>
      <c r="F2059">
        <v>127</v>
      </c>
      <c r="G2059">
        <v>11</v>
      </c>
      <c r="H2059">
        <v>0</v>
      </c>
      <c r="I2059">
        <v>0</v>
      </c>
      <c r="J2059">
        <v>11</v>
      </c>
      <c r="K2059">
        <v>0</v>
      </c>
      <c r="L2059">
        <v>0</v>
      </c>
      <c r="M2059" s="1" t="s">
        <v>63</v>
      </c>
      <c r="N2059" s="1" t="s">
        <v>63</v>
      </c>
      <c r="O2059" s="1" t="s">
        <v>4295</v>
      </c>
      <c r="P2059">
        <v>11.545454545454543</v>
      </c>
      <c r="Q2059">
        <v>0</v>
      </c>
      <c r="R2059">
        <v>625</v>
      </c>
      <c r="S2059">
        <v>0</v>
      </c>
      <c r="T2059">
        <v>34</v>
      </c>
      <c r="U2059">
        <v>127</v>
      </c>
      <c r="V2059">
        <v>640</v>
      </c>
      <c r="W2059">
        <v>136766.04</v>
      </c>
      <c r="X2059">
        <v>5.0393700787401574</v>
      </c>
      <c r="Y2059">
        <v>1076.8979527559056</v>
      </c>
      <c r="Z2059">
        <v>19.26771653543307</v>
      </c>
      <c r="AA2059">
        <v>95.709056116272961</v>
      </c>
      <c r="AB2059">
        <v>127</v>
      </c>
      <c r="AC2059">
        <v>76.441339580839895</v>
      </c>
      <c r="AD2059">
        <v>0</v>
      </c>
      <c r="AE2059">
        <v>1.2773260547410523</v>
      </c>
      <c r="AF2059">
        <v>0.63018372703412073</v>
      </c>
      <c r="AG2059">
        <v>0</v>
      </c>
      <c r="AH2059">
        <v>85.289618898293966</v>
      </c>
      <c r="AI2059">
        <v>7.6459169288713911</v>
      </c>
      <c r="AJ2059">
        <v>5080</v>
      </c>
      <c r="AK2059">
        <v>35</v>
      </c>
      <c r="AL2059">
        <v>3</v>
      </c>
      <c r="AM2059">
        <v>3</v>
      </c>
      <c r="AN2059">
        <v>1</v>
      </c>
      <c r="AO2059">
        <v>2</v>
      </c>
      <c r="AP2059">
        <v>0</v>
      </c>
      <c r="AQ2059">
        <v>0</v>
      </c>
      <c r="AR2059">
        <v>737.77</v>
      </c>
      <c r="AS2059" s="1" t="s">
        <v>173</v>
      </c>
      <c r="AT2059">
        <v>127</v>
      </c>
      <c r="AU2059">
        <v>162.86658</v>
      </c>
      <c r="AV2059">
        <v>976.36691966666672</v>
      </c>
      <c r="AW2059">
        <v>35</v>
      </c>
      <c r="AX2059">
        <v>1</v>
      </c>
      <c r="AY2059">
        <v>2.3622047244094488E-2</v>
      </c>
      <c r="AZ2059">
        <v>40</v>
      </c>
      <c r="BA2059">
        <v>0.49353509090909092</v>
      </c>
      <c r="BB2059">
        <v>0.9298732568253969</v>
      </c>
      <c r="BC2059">
        <v>47</v>
      </c>
      <c r="BD2059">
        <v>-12</v>
      </c>
      <c r="BE2059">
        <v>8</v>
      </c>
      <c r="BF2059">
        <v>3</v>
      </c>
      <c r="BG2059" s="1" t="s">
        <v>174</v>
      </c>
      <c r="BH2059" s="1" t="s">
        <v>6894</v>
      </c>
      <c r="BI2059" s="1" t="s">
        <v>6889</v>
      </c>
      <c r="BJ2059" s="1" t="s">
        <v>6890</v>
      </c>
      <c r="BK2059">
        <v>2200</v>
      </c>
      <c r="BL2059">
        <v>3.2</v>
      </c>
      <c r="BM2059" s="5" t="d">
        <v>20:29:59.9999999999968050</v>
      </c>
      <c r="BN2059" s="5" t="d">
        <v>21:00:00.000</v>
      </c>
      <c r="BO2059">
        <v>20</v>
      </c>
      <c r="BP2059" t="b">
        <v>1</v>
      </c>
    </row>
    <row r="2060" spans="1:68" x14ac:dyDescent="0.2">
      <c r="A2060" s="1" t="s">
        <v>4296</v>
      </c>
      <c r="B2060" s="1" t="s">
        <v>4183</v>
      </c>
      <c r="C2060" s="2" t="d">
        <v>2026-07-01</v>
      </c>
      <c r="D2060">
        <v>43</v>
      </c>
      <c r="E2060" s="1" t="s">
        <v>165</v>
      </c>
      <c r="F2060">
        <v>123</v>
      </c>
      <c r="G2060">
        <v>11</v>
      </c>
      <c r="H2060">
        <v>0</v>
      </c>
      <c r="I2060">
        <v>0</v>
      </c>
      <c r="J2060">
        <v>11</v>
      </c>
      <c r="K2060">
        <v>0</v>
      </c>
      <c r="L2060">
        <v>0</v>
      </c>
      <c r="M2060" s="1" t="s">
        <v>63</v>
      </c>
      <c r="N2060" s="1" t="s">
        <v>63</v>
      </c>
      <c r="O2060" s="1" t="s">
        <v>4297</v>
      </c>
      <c r="P2060">
        <v>11.181818181818182</v>
      </c>
      <c r="Q2060">
        <v>0</v>
      </c>
      <c r="R2060">
        <v>625</v>
      </c>
      <c r="S2060">
        <v>0</v>
      </c>
      <c r="T2060">
        <v>34</v>
      </c>
      <c r="U2060">
        <v>123</v>
      </c>
      <c r="V2060">
        <v>594</v>
      </c>
      <c r="W2060">
        <v>132685.31</v>
      </c>
      <c r="X2060">
        <v>4.8292682926829267</v>
      </c>
      <c r="Y2060">
        <v>1078.7423577235772</v>
      </c>
      <c r="Z2060">
        <v>18.934959349593495</v>
      </c>
      <c r="AA2060">
        <v>111.31321628699187</v>
      </c>
      <c r="AB2060">
        <v>123</v>
      </c>
      <c r="AC2060">
        <v>92.378256937398376</v>
      </c>
      <c r="AD2060">
        <v>4.3937555555555539E-3</v>
      </c>
      <c r="AE2060">
        <v>1.2023731753670068</v>
      </c>
      <c r="AF2060">
        <v>0.62208672086720862</v>
      </c>
      <c r="AG2060">
        <v>0</v>
      </c>
      <c r="AH2060">
        <v>100.91074779254743</v>
      </c>
      <c r="AI2060">
        <v>7.6711758094850948</v>
      </c>
      <c r="AJ2060">
        <v>4920</v>
      </c>
      <c r="AK2060">
        <v>35</v>
      </c>
      <c r="AL2060">
        <v>2</v>
      </c>
      <c r="AM2060">
        <v>2</v>
      </c>
      <c r="AN2060">
        <v>1</v>
      </c>
      <c r="AO2060">
        <v>0</v>
      </c>
      <c r="AP2060">
        <v>1</v>
      </c>
      <c r="AQ2060">
        <v>0</v>
      </c>
      <c r="AR2060">
        <v>230.92000000000002</v>
      </c>
      <c r="AS2060" s="1" t="s">
        <v>173</v>
      </c>
      <c r="AT2060">
        <v>123</v>
      </c>
      <c r="AU2060">
        <v>149.34063823333332</v>
      </c>
      <c r="AV2060">
        <v>975.00087683333334</v>
      </c>
      <c r="AW2060">
        <v>35</v>
      </c>
      <c r="AX2060">
        <v>1</v>
      </c>
      <c r="AY2060">
        <v>1.6260162601626018E-2</v>
      </c>
      <c r="AZ2060">
        <v>40</v>
      </c>
      <c r="BA2060">
        <v>0.45254738858585858</v>
      </c>
      <c r="BB2060">
        <v>0.92857226365079371</v>
      </c>
      <c r="BC2060">
        <v>47</v>
      </c>
      <c r="BD2060">
        <v>-12</v>
      </c>
      <c r="BE2060">
        <v>8</v>
      </c>
      <c r="BF2060">
        <v>3</v>
      </c>
      <c r="BG2060" s="1" t="s">
        <v>174</v>
      </c>
      <c r="BH2060" s="1" t="s">
        <v>6894</v>
      </c>
      <c r="BI2060" s="1" t="s">
        <v>6889</v>
      </c>
      <c r="BJ2060" s="1" t="s">
        <v>6890</v>
      </c>
      <c r="BK2060">
        <v>2200</v>
      </c>
      <c r="BL2060">
        <v>3.2</v>
      </c>
      <c r="BM2060" s="5" t="d">
        <v>21:00:00.000</v>
      </c>
      <c r="BN2060" s="5" t="d">
        <v>21:30:00.0000000000031950</v>
      </c>
      <c r="BO2060">
        <v>21</v>
      </c>
      <c r="BP2060" t="b">
        <v>1</v>
      </c>
    </row>
    <row r="2061" spans="1:68" x14ac:dyDescent="0.2">
      <c r="A2061" s="1" t="s">
        <v>4298</v>
      </c>
      <c r="B2061" s="1" t="s">
        <v>4183</v>
      </c>
      <c r="C2061" s="2" t="d">
        <v>2026-07-01</v>
      </c>
      <c r="D2061">
        <v>44</v>
      </c>
      <c r="E2061" s="1" t="s">
        <v>165</v>
      </c>
      <c r="F2061">
        <v>117</v>
      </c>
      <c r="G2061">
        <v>11</v>
      </c>
      <c r="H2061">
        <v>0</v>
      </c>
      <c r="I2061">
        <v>0</v>
      </c>
      <c r="J2061">
        <v>11</v>
      </c>
      <c r="K2061">
        <v>0</v>
      </c>
      <c r="L2061">
        <v>0</v>
      </c>
      <c r="M2061" s="1" t="s">
        <v>63</v>
      </c>
      <c r="N2061" s="1" t="s">
        <v>63</v>
      </c>
      <c r="O2061" s="1" t="s">
        <v>4299</v>
      </c>
      <c r="P2061">
        <v>10.636363636363637</v>
      </c>
      <c r="Q2061">
        <v>0</v>
      </c>
      <c r="R2061">
        <v>625</v>
      </c>
      <c r="S2061">
        <v>0</v>
      </c>
      <c r="T2061">
        <v>34</v>
      </c>
      <c r="U2061">
        <v>117</v>
      </c>
      <c r="V2061">
        <v>560</v>
      </c>
      <c r="W2061">
        <v>137633.03</v>
      </c>
      <c r="X2061">
        <v>4.7863247863247862</v>
      </c>
      <c r="Y2061">
        <v>1176.3506837606838</v>
      </c>
      <c r="Z2061">
        <v>18.512820512820515</v>
      </c>
      <c r="AA2061">
        <v>124.5160119539886</v>
      </c>
      <c r="AB2061">
        <v>117</v>
      </c>
      <c r="AC2061">
        <v>106.00319144116808</v>
      </c>
      <c r="AD2061">
        <v>0</v>
      </c>
      <c r="AE2061">
        <v>1.1964794687978613</v>
      </c>
      <c r="AF2061">
        <v>0.58076923076923082</v>
      </c>
      <c r="AG2061">
        <v>0</v>
      </c>
      <c r="AH2061">
        <v>114.20829928048433</v>
      </c>
      <c r="AI2061">
        <v>7.6424297776353276</v>
      </c>
      <c r="AJ2061">
        <v>4680</v>
      </c>
      <c r="AK2061">
        <v>35</v>
      </c>
      <c r="AL2061">
        <v>1</v>
      </c>
      <c r="AM2061">
        <v>1</v>
      </c>
      <c r="AN2061">
        <v>1</v>
      </c>
      <c r="AO2061">
        <v>0</v>
      </c>
      <c r="AP2061">
        <v>0</v>
      </c>
      <c r="AQ2061">
        <v>0</v>
      </c>
      <c r="AR2061">
        <v>178.21</v>
      </c>
      <c r="AS2061" s="1" t="s">
        <v>173</v>
      </c>
      <c r="AT2061">
        <v>117</v>
      </c>
      <c r="AU2061">
        <v>135.38960745</v>
      </c>
      <c r="AV2061">
        <v>977.77322340000001</v>
      </c>
      <c r="AW2061">
        <v>35</v>
      </c>
      <c r="AX2061">
        <v>1</v>
      </c>
      <c r="AY2061">
        <v>8.5470085470085479E-3</v>
      </c>
      <c r="AZ2061">
        <v>40</v>
      </c>
      <c r="BA2061">
        <v>0.41027153772727271</v>
      </c>
      <c r="BB2061">
        <v>0.93121259371428577</v>
      </c>
      <c r="BC2061">
        <v>47</v>
      </c>
      <c r="BD2061">
        <v>-12</v>
      </c>
      <c r="BE2061">
        <v>7</v>
      </c>
      <c r="BF2061">
        <v>4</v>
      </c>
      <c r="BG2061" s="1" t="s">
        <v>174</v>
      </c>
      <c r="BH2061" s="1" t="s">
        <v>6894</v>
      </c>
      <c r="BI2061" s="1" t="s">
        <v>6889</v>
      </c>
      <c r="BJ2061" s="1" t="s">
        <v>6890</v>
      </c>
      <c r="BK2061">
        <v>2200</v>
      </c>
      <c r="BL2061">
        <v>3.2</v>
      </c>
      <c r="BM2061" s="5" t="d">
        <v>21:30:00.0000000000031950</v>
      </c>
      <c r="BN2061" s="5" t="d">
        <v>21:59:59.9999999999968050</v>
      </c>
      <c r="BO2061">
        <v>21</v>
      </c>
      <c r="BP2061" t="b">
        <v>1</v>
      </c>
    </row>
    <row r="2062" spans="1:68" x14ac:dyDescent="0.2">
      <c r="A2062" s="1" t="s">
        <v>4300</v>
      </c>
      <c r="B2062" s="1" t="s">
        <v>4183</v>
      </c>
      <c r="C2062" s="2" t="d">
        <v>2026-07-01</v>
      </c>
      <c r="D2062">
        <v>45</v>
      </c>
      <c r="E2062" s="1" t="s">
        <v>165</v>
      </c>
      <c r="F2062">
        <v>61</v>
      </c>
      <c r="G2062">
        <v>8</v>
      </c>
      <c r="H2062">
        <v>0</v>
      </c>
      <c r="I2062">
        <v>0</v>
      </c>
      <c r="J2062">
        <v>8</v>
      </c>
      <c r="K2062">
        <v>0</v>
      </c>
      <c r="L2062">
        <v>0</v>
      </c>
      <c r="M2062" s="1" t="s">
        <v>63</v>
      </c>
      <c r="N2062" s="1" t="s">
        <v>63</v>
      </c>
      <c r="O2062" s="1" t="s">
        <v>4301</v>
      </c>
      <c r="P2062">
        <v>7.625</v>
      </c>
      <c r="Q2062">
        <v>0</v>
      </c>
      <c r="R2062">
        <v>625</v>
      </c>
      <c r="S2062">
        <v>0</v>
      </c>
      <c r="T2062">
        <v>34</v>
      </c>
      <c r="U2062">
        <v>61</v>
      </c>
      <c r="V2062">
        <v>294</v>
      </c>
      <c r="W2062">
        <v>62798.87</v>
      </c>
      <c r="X2062">
        <v>4.8196721311475406</v>
      </c>
      <c r="Y2062">
        <v>1029.4896721311475</v>
      </c>
      <c r="Z2062">
        <v>13.737704918032787</v>
      </c>
      <c r="AA2062">
        <v>115.81003985409836</v>
      </c>
      <c r="AB2062">
        <v>61</v>
      </c>
      <c r="AC2062">
        <v>102.07233493606559</v>
      </c>
      <c r="AD2062">
        <v>0</v>
      </c>
      <c r="AE2062">
        <v>1.2602378469646223</v>
      </c>
      <c r="AF2062">
        <v>0.57732240437158477</v>
      </c>
      <c r="AG2062">
        <v>0</v>
      </c>
      <c r="AH2062">
        <v>105.52009353306011</v>
      </c>
      <c r="AI2062">
        <v>7.4635882464480874</v>
      </c>
      <c r="AJ2062">
        <v>2135</v>
      </c>
      <c r="AK2062">
        <v>35</v>
      </c>
      <c r="AL2062">
        <v>2</v>
      </c>
      <c r="AM2062">
        <v>2</v>
      </c>
      <c r="AN2062">
        <v>2</v>
      </c>
      <c r="AO2062">
        <v>0</v>
      </c>
      <c r="AP2062">
        <v>0</v>
      </c>
      <c r="AQ2062">
        <v>0</v>
      </c>
      <c r="AR2062">
        <v>592.04</v>
      </c>
      <c r="AS2062" s="1" t="s">
        <v>173</v>
      </c>
      <c r="AT2062">
        <v>61</v>
      </c>
      <c r="AU2062">
        <v>80.41907908333333</v>
      </c>
      <c r="AV2062">
        <v>982.80227713333329</v>
      </c>
      <c r="AW2062">
        <v>35</v>
      </c>
      <c r="AX2062">
        <v>1</v>
      </c>
      <c r="AY2062">
        <v>3.2786885245901641E-2</v>
      </c>
      <c r="AZ2062">
        <v>35</v>
      </c>
      <c r="BA2062">
        <v>0.33507949618055555</v>
      </c>
      <c r="BB2062">
        <v>0.93600216869841268</v>
      </c>
      <c r="BC2062">
        <v>47</v>
      </c>
      <c r="BD2062">
        <v>-12</v>
      </c>
      <c r="BE2062">
        <v>4</v>
      </c>
      <c r="BF2062">
        <v>4</v>
      </c>
      <c r="BG2062" s="1" t="s">
        <v>174</v>
      </c>
      <c r="BH2062" s="1" t="s">
        <v>6894</v>
      </c>
      <c r="BI2062" s="1" t="s">
        <v>6889</v>
      </c>
      <c r="BJ2062" s="1" t="s">
        <v>6890</v>
      </c>
      <c r="BK2062">
        <v>2200</v>
      </c>
      <c r="BL2062">
        <v>3.2</v>
      </c>
      <c r="BM2062" s="5" t="d">
        <v>21:59:59.9999999999968050</v>
      </c>
      <c r="BN2062" s="5" t="d">
        <v>22:30:00.000</v>
      </c>
      <c r="BO2062">
        <v>22</v>
      </c>
      <c r="BP2062" t="b">
        <v>0</v>
      </c>
    </row>
    <row r="2063" spans="1:68" x14ac:dyDescent="0.2">
      <c r="A2063" s="1" t="s">
        <v>4302</v>
      </c>
      <c r="B2063" s="1" t="s">
        <v>4183</v>
      </c>
      <c r="C2063" s="2" t="d">
        <v>2026-07-01</v>
      </c>
      <c r="D2063">
        <v>46</v>
      </c>
      <c r="E2063" s="1" t="s">
        <v>165</v>
      </c>
      <c r="F2063">
        <v>60</v>
      </c>
      <c r="G2063">
        <v>8</v>
      </c>
      <c r="H2063">
        <v>0</v>
      </c>
      <c r="I2063">
        <v>0</v>
      </c>
      <c r="J2063">
        <v>8</v>
      </c>
      <c r="K2063">
        <v>0</v>
      </c>
      <c r="L2063">
        <v>0</v>
      </c>
      <c r="M2063" s="1" t="s">
        <v>63</v>
      </c>
      <c r="N2063" s="1" t="s">
        <v>63</v>
      </c>
      <c r="O2063" s="1" t="s">
        <v>4303</v>
      </c>
      <c r="P2063">
        <v>7.5</v>
      </c>
      <c r="Q2063">
        <v>0</v>
      </c>
      <c r="R2063">
        <v>625</v>
      </c>
      <c r="S2063">
        <v>0</v>
      </c>
      <c r="T2063">
        <v>34</v>
      </c>
      <c r="U2063">
        <v>60</v>
      </c>
      <c r="V2063">
        <v>325</v>
      </c>
      <c r="W2063">
        <v>71157.600000000006</v>
      </c>
      <c r="X2063">
        <v>5.416666666666667</v>
      </c>
      <c r="Y2063">
        <v>1185.96</v>
      </c>
      <c r="Z2063">
        <v>14.266666666666667</v>
      </c>
      <c r="AA2063">
        <v>102.68996925166667</v>
      </c>
      <c r="AB2063">
        <v>60</v>
      </c>
      <c r="AC2063">
        <v>88.423302585000002</v>
      </c>
      <c r="AD2063">
        <v>0</v>
      </c>
      <c r="AE2063">
        <v>1.3890347124106044</v>
      </c>
      <c r="AF2063">
        <v>0.62805555555555548</v>
      </c>
      <c r="AG2063">
        <v>0</v>
      </c>
      <c r="AH2063">
        <v>91.566207937499996</v>
      </c>
      <c r="AI2063">
        <v>8.16250437111111</v>
      </c>
      <c r="AJ2063">
        <v>2100</v>
      </c>
      <c r="AK2063">
        <v>35</v>
      </c>
      <c r="AL2063">
        <v>3</v>
      </c>
      <c r="AM2063">
        <v>2</v>
      </c>
      <c r="AN2063">
        <v>0</v>
      </c>
      <c r="AO2063">
        <v>2</v>
      </c>
      <c r="AP2063">
        <v>1</v>
      </c>
      <c r="AQ2063">
        <v>0</v>
      </c>
      <c r="AR2063">
        <v>937.64</v>
      </c>
      <c r="AS2063" s="1" t="s">
        <v>173</v>
      </c>
      <c r="AT2063">
        <v>60</v>
      </c>
      <c r="AU2063">
        <v>83.178098933333331</v>
      </c>
      <c r="AV2063">
        <v>971.2151743666667</v>
      </c>
      <c r="AW2063">
        <v>35</v>
      </c>
      <c r="AX2063">
        <v>1</v>
      </c>
      <c r="AY2063">
        <v>3.3333333333333333E-2</v>
      </c>
      <c r="AZ2063">
        <v>35</v>
      </c>
      <c r="BA2063">
        <v>0.34657541222222221</v>
      </c>
      <c r="BB2063">
        <v>0.92496683273015878</v>
      </c>
      <c r="BC2063">
        <v>47</v>
      </c>
      <c r="BD2063">
        <v>-12</v>
      </c>
      <c r="BE2063">
        <v>4</v>
      </c>
      <c r="BF2063">
        <v>4</v>
      </c>
      <c r="BG2063" s="1" t="s">
        <v>174</v>
      </c>
      <c r="BH2063" s="1" t="s">
        <v>6894</v>
      </c>
      <c r="BI2063" s="1" t="s">
        <v>6889</v>
      </c>
      <c r="BJ2063" s="1" t="s">
        <v>6890</v>
      </c>
      <c r="BK2063">
        <v>2200</v>
      </c>
      <c r="BL2063">
        <v>3.2</v>
      </c>
      <c r="BM2063" s="5" t="d">
        <v>22:30:00.000</v>
      </c>
      <c r="BN2063" s="5" t="d">
        <v>23:00:00.0000000000031950</v>
      </c>
      <c r="BO2063">
        <v>22</v>
      </c>
      <c r="BP2063" t="b">
        <v>0</v>
      </c>
    </row>
    <row r="2064" spans="1:68" x14ac:dyDescent="0.2">
      <c r="A2064" s="1" t="s">
        <v>4304</v>
      </c>
      <c r="B2064" s="1" t="s">
        <v>4183</v>
      </c>
      <c r="C2064" s="2" t="d">
        <v>2026-07-01</v>
      </c>
      <c r="D2064">
        <v>47</v>
      </c>
      <c r="E2064" s="1" t="s">
        <v>187</v>
      </c>
      <c r="F2064">
        <v>56</v>
      </c>
      <c r="G2064">
        <v>8</v>
      </c>
      <c r="H2064">
        <v>0</v>
      </c>
      <c r="I2064">
        <v>2</v>
      </c>
      <c r="J2064">
        <v>6</v>
      </c>
      <c r="K2064">
        <v>0</v>
      </c>
      <c r="L2064">
        <v>1</v>
      </c>
      <c r="M2064" s="1" t="s">
        <v>63</v>
      </c>
      <c r="N2064" s="1" t="s">
        <v>4305</v>
      </c>
      <c r="O2064" s="1" t="s">
        <v>4306</v>
      </c>
      <c r="P2064">
        <v>9.3333333333333339</v>
      </c>
      <c r="Q2064">
        <v>0</v>
      </c>
      <c r="R2064">
        <v>625</v>
      </c>
      <c r="S2064">
        <v>1</v>
      </c>
      <c r="T2064">
        <v>33</v>
      </c>
      <c r="U2064">
        <v>56</v>
      </c>
      <c r="V2064">
        <v>277</v>
      </c>
      <c r="W2064">
        <v>66105.38</v>
      </c>
      <c r="X2064">
        <v>4.9464285714285712</v>
      </c>
      <c r="Y2064">
        <v>1180.4532142857145</v>
      </c>
      <c r="Z2064">
        <v>13.535714285714286</v>
      </c>
      <c r="AA2064">
        <v>81.349474432142856</v>
      </c>
      <c r="AB2064">
        <v>56</v>
      </c>
      <c r="AC2064">
        <v>67.813760146428564</v>
      </c>
      <c r="AD2064">
        <v>6.4962809523809503E-3</v>
      </c>
      <c r="AE2064">
        <v>1.2557498553586719</v>
      </c>
      <c r="AF2064">
        <v>0.58511904761904765</v>
      </c>
      <c r="AG2064">
        <v>0</v>
      </c>
      <c r="AH2064">
        <v>70.899575952678575</v>
      </c>
      <c r="AI2064">
        <v>7.6739618583333336</v>
      </c>
      <c r="AJ2064">
        <v>1960</v>
      </c>
      <c r="AK2064">
        <v>35</v>
      </c>
      <c r="AL2064">
        <v>4</v>
      </c>
      <c r="AM2064">
        <v>4</v>
      </c>
      <c r="AN2064">
        <v>1</v>
      </c>
      <c r="AO2064">
        <v>1</v>
      </c>
      <c r="AP2064">
        <v>2</v>
      </c>
      <c r="AQ2064">
        <v>0</v>
      </c>
      <c r="AR2064">
        <v>1026.69</v>
      </c>
      <c r="AS2064" s="1" t="s">
        <v>173</v>
      </c>
      <c r="AT2064">
        <v>56</v>
      </c>
      <c r="AU2064">
        <v>71.486287666666669</v>
      </c>
      <c r="AV2064">
        <v>977.80389173333333</v>
      </c>
      <c r="AW2064">
        <v>35</v>
      </c>
      <c r="AX2064">
        <v>1</v>
      </c>
      <c r="AY2064">
        <v>7.1428571428571425E-2</v>
      </c>
      <c r="AZ2064">
        <v>35</v>
      </c>
      <c r="BA2064">
        <v>0.39714604259259262</v>
      </c>
      <c r="BB2064">
        <v>0.93124180165079362</v>
      </c>
      <c r="BC2064">
        <v>47</v>
      </c>
      <c r="BD2064">
        <v>-12</v>
      </c>
      <c r="BE2064">
        <v>4</v>
      </c>
      <c r="BF2064">
        <v>2</v>
      </c>
      <c r="BG2064" s="1" t="s">
        <v>174</v>
      </c>
      <c r="BH2064" s="1" t="s">
        <v>6894</v>
      </c>
      <c r="BI2064" s="1" t="s">
        <v>6889</v>
      </c>
      <c r="BJ2064" s="1" t="s">
        <v>6890</v>
      </c>
      <c r="BK2064">
        <v>2200</v>
      </c>
      <c r="BL2064">
        <v>3.2</v>
      </c>
      <c r="BM2064" s="5" t="d">
        <v>23:00:00.0000000000031950</v>
      </c>
      <c r="BN2064" s="5" t="d">
        <v>23:29:59.9999999999968050</v>
      </c>
      <c r="BO2064">
        <v>23</v>
      </c>
      <c r="BP2064" t="b">
        <v>0</v>
      </c>
    </row>
    <row r="2065" spans="1:68" x14ac:dyDescent="0.2">
      <c r="A2065" s="1" t="s">
        <v>4307</v>
      </c>
      <c r="B2065" s="1" t="s">
        <v>4183</v>
      </c>
      <c r="C2065" s="2" t="d">
        <v>2026-07-01</v>
      </c>
      <c r="D2065">
        <v>48</v>
      </c>
      <c r="E2065" s="1" t="s">
        <v>187</v>
      </c>
      <c r="F2065">
        <v>28</v>
      </c>
      <c r="G2065">
        <v>8</v>
      </c>
      <c r="H2065">
        <v>0</v>
      </c>
      <c r="I2065">
        <v>2</v>
      </c>
      <c r="J2065">
        <v>6</v>
      </c>
      <c r="K2065">
        <v>0</v>
      </c>
      <c r="L2065">
        <v>1</v>
      </c>
      <c r="M2065" s="1" t="s">
        <v>63</v>
      </c>
      <c r="N2065" s="1" t="s">
        <v>4308</v>
      </c>
      <c r="O2065" s="1" t="s">
        <v>4309</v>
      </c>
      <c r="P2065">
        <v>4.666666666666667</v>
      </c>
      <c r="Q2065">
        <v>0</v>
      </c>
      <c r="R2065">
        <v>625</v>
      </c>
      <c r="S2065">
        <v>1</v>
      </c>
      <c r="T2065">
        <v>32</v>
      </c>
      <c r="U2065">
        <v>28</v>
      </c>
      <c r="V2065">
        <v>146</v>
      </c>
      <c r="W2065">
        <v>34623.29</v>
      </c>
      <c r="X2065">
        <v>5.2142857142857144</v>
      </c>
      <c r="Y2065">
        <v>1236.5460714285714</v>
      </c>
      <c r="Z2065">
        <v>12.642857142857142</v>
      </c>
      <c r="AA2065">
        <v>61.124265423214283</v>
      </c>
      <c r="AB2065">
        <v>28</v>
      </c>
      <c r="AC2065">
        <v>48.481408280357137</v>
      </c>
      <c r="AD2065">
        <v>0</v>
      </c>
      <c r="AE2065">
        <v>1.3346127416809124</v>
      </c>
      <c r="AF2065">
        <v>0.59107142857142858</v>
      </c>
      <c r="AG2065">
        <v>0</v>
      </c>
      <c r="AH2065">
        <v>50.608656045833335</v>
      </c>
      <c r="AI2065">
        <v>7.7101632940476188</v>
      </c>
      <c r="AJ2065">
        <v>980</v>
      </c>
      <c r="AK2065">
        <v>35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 s="1" t="s">
        <v>173</v>
      </c>
      <c r="AT2065">
        <v>28</v>
      </c>
      <c r="AU2065">
        <v>38.39333105</v>
      </c>
      <c r="AV2065">
        <v>977.2956926833333</v>
      </c>
      <c r="AW2065">
        <v>35</v>
      </c>
      <c r="AX2065">
        <v>1</v>
      </c>
      <c r="AY2065">
        <v>0</v>
      </c>
      <c r="AZ2065">
        <v>35</v>
      </c>
      <c r="BA2065">
        <v>0.21329628361111111</v>
      </c>
      <c r="BB2065">
        <v>0.93075780255555551</v>
      </c>
      <c r="BC2065">
        <v>47</v>
      </c>
      <c r="BD2065">
        <v>-12</v>
      </c>
      <c r="BE2065">
        <v>2</v>
      </c>
      <c r="BF2065">
        <v>4</v>
      </c>
      <c r="BG2065" s="1" t="s">
        <v>174</v>
      </c>
      <c r="BH2065" s="1" t="s">
        <v>6894</v>
      </c>
      <c r="BI2065" s="1" t="s">
        <v>6889</v>
      </c>
      <c r="BJ2065" s="1" t="s">
        <v>6890</v>
      </c>
      <c r="BK2065">
        <v>2200</v>
      </c>
      <c r="BL2065">
        <v>3.2</v>
      </c>
      <c r="BM2065" s="5" t="d">
        <v>23:29:59.9999999999968050</v>
      </c>
      <c r="BN2065" s="5" t="d">
        <v>1899-12-30</v>
      </c>
      <c r="BO2065">
        <v>23</v>
      </c>
      <c r="BP2065" t="b">
        <v>0</v>
      </c>
    </row>
    <row r="2066" spans="1:68" x14ac:dyDescent="0.2">
      <c r="A2066" s="1" t="s">
        <v>4310</v>
      </c>
      <c r="B2066" s="1" t="s">
        <v>4183</v>
      </c>
      <c r="C2066" s="2" t="d">
        <v>2026-07-02</v>
      </c>
      <c r="D2066">
        <v>1</v>
      </c>
      <c r="E2066" s="1" t="s">
        <v>61</v>
      </c>
      <c r="F2066">
        <v>6</v>
      </c>
      <c r="G2066">
        <v>17</v>
      </c>
      <c r="H2066">
        <v>12</v>
      </c>
      <c r="I2066">
        <v>2</v>
      </c>
      <c r="J2066">
        <v>3</v>
      </c>
      <c r="K2066">
        <v>900</v>
      </c>
      <c r="L2066">
        <v>1</v>
      </c>
      <c r="M2066" s="1" t="s">
        <v>4311</v>
      </c>
      <c r="N2066" s="1" t="s">
        <v>4312</v>
      </c>
      <c r="O2066" s="1" t="s">
        <v>4313</v>
      </c>
      <c r="P2066">
        <v>2</v>
      </c>
      <c r="Q2066">
        <v>900</v>
      </c>
      <c r="R2066">
        <v>9100</v>
      </c>
      <c r="S2066">
        <v>1</v>
      </c>
      <c r="T2066">
        <v>49</v>
      </c>
      <c r="U2066">
        <v>6</v>
      </c>
      <c r="V2066">
        <v>39</v>
      </c>
      <c r="W2066">
        <v>8903.2999999999993</v>
      </c>
      <c r="X2066">
        <v>6.5</v>
      </c>
      <c r="Y2066">
        <v>1483.8833333333332</v>
      </c>
      <c r="Z2066">
        <v>10.833333333333334</v>
      </c>
      <c r="AA2066">
        <v>27.508370058333337</v>
      </c>
      <c r="AB2066">
        <v>6</v>
      </c>
      <c r="AC2066">
        <v>16.675036725000002</v>
      </c>
      <c r="AD2066">
        <v>0</v>
      </c>
      <c r="AE2066">
        <v>1.6968365328994925</v>
      </c>
      <c r="AF2066">
        <v>0.79722222222222217</v>
      </c>
      <c r="AG2066">
        <v>0</v>
      </c>
      <c r="AH2066">
        <v>16.851019469444442</v>
      </c>
      <c r="AI2066">
        <v>7.204958491666666</v>
      </c>
      <c r="AJ2066">
        <v>180</v>
      </c>
      <c r="AK2066">
        <v>69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 s="1" t="s">
        <v>173</v>
      </c>
      <c r="AT2066">
        <v>6</v>
      </c>
      <c r="AU2066">
        <v>8.5731475333333336</v>
      </c>
      <c r="AV2066">
        <v>1852.8661241166667</v>
      </c>
      <c r="AW2066">
        <v>69</v>
      </c>
      <c r="AX2066">
        <v>1</v>
      </c>
      <c r="AY2066">
        <v>0</v>
      </c>
      <c r="AZ2066">
        <v>30</v>
      </c>
      <c r="BA2066">
        <v>9.5257194814814816E-2</v>
      </c>
      <c r="BB2066">
        <v>0.89510440778582934</v>
      </c>
      <c r="BC2066">
        <v>89</v>
      </c>
      <c r="BD2066">
        <v>-20</v>
      </c>
      <c r="BE2066">
        <v>1</v>
      </c>
      <c r="BF2066">
        <v>2</v>
      </c>
      <c r="BG2066" s="1" t="s">
        <v>174</v>
      </c>
      <c r="BH2066" s="1" t="s">
        <v>6894</v>
      </c>
      <c r="BI2066" s="1" t="s">
        <v>6889</v>
      </c>
      <c r="BJ2066" s="1" t="s">
        <v>6890</v>
      </c>
      <c r="BK2066">
        <v>2200</v>
      </c>
      <c r="BL2066">
        <v>3.2</v>
      </c>
      <c r="BM2066" s="5" t="d">
        <v>1899-12-30</v>
      </c>
      <c r="BN2066" s="5" t="d">
        <v>00:29:59.99999999999990100</v>
      </c>
      <c r="BO2066">
        <v>0</v>
      </c>
      <c r="BP2066" t="b">
        <v>0</v>
      </c>
    </row>
    <row r="2067" spans="1:68" x14ac:dyDescent="0.2">
      <c r="A2067" s="1" t="s">
        <v>4314</v>
      </c>
      <c r="B2067" s="1" t="s">
        <v>4183</v>
      </c>
      <c r="C2067" s="2" t="d">
        <v>2026-07-02</v>
      </c>
      <c r="D2067">
        <v>2</v>
      </c>
      <c r="E2067" s="1" t="s">
        <v>61</v>
      </c>
      <c r="F2067">
        <v>2</v>
      </c>
      <c r="G2067">
        <v>17</v>
      </c>
      <c r="H2067">
        <v>12</v>
      </c>
      <c r="I2067">
        <v>2</v>
      </c>
      <c r="J2067">
        <v>3</v>
      </c>
      <c r="K2067">
        <v>900</v>
      </c>
      <c r="L2067">
        <v>1</v>
      </c>
      <c r="M2067" s="1" t="s">
        <v>4315</v>
      </c>
      <c r="N2067" s="1" t="s">
        <v>4316</v>
      </c>
      <c r="O2067" s="1" t="s">
        <v>4317</v>
      </c>
      <c r="P2067">
        <v>0.66666666666666663</v>
      </c>
      <c r="Q2067">
        <v>900</v>
      </c>
      <c r="R2067">
        <v>8200</v>
      </c>
      <c r="S2067">
        <v>1</v>
      </c>
      <c r="T2067">
        <v>48</v>
      </c>
      <c r="U2067">
        <v>2</v>
      </c>
      <c r="V2067">
        <v>15</v>
      </c>
      <c r="W2067">
        <v>2663.4300000000003</v>
      </c>
      <c r="X2067">
        <v>7.5</v>
      </c>
      <c r="Y2067">
        <v>1331.7150000000001</v>
      </c>
      <c r="Z2067">
        <v>12</v>
      </c>
      <c r="AA2067">
        <v>11.756612883333332</v>
      </c>
      <c r="AB2067">
        <v>1</v>
      </c>
      <c r="AC2067">
        <v>0.62656520833333296</v>
      </c>
      <c r="AD2067">
        <v>0</v>
      </c>
      <c r="AE2067">
        <v>2.0133772864471799</v>
      </c>
      <c r="AF2067">
        <v>0.60833333333333339</v>
      </c>
      <c r="AG2067">
        <v>2.6217106083333332</v>
      </c>
      <c r="AH2067">
        <v>0</v>
      </c>
      <c r="AI2067">
        <v>8.7682356083333346</v>
      </c>
      <c r="AJ2067">
        <v>60</v>
      </c>
      <c r="AK2067">
        <v>70</v>
      </c>
      <c r="AL2067">
        <v>1</v>
      </c>
      <c r="AM2067">
        <v>1</v>
      </c>
      <c r="AN2067">
        <v>1</v>
      </c>
      <c r="AO2067">
        <v>0</v>
      </c>
      <c r="AP2067">
        <v>0</v>
      </c>
      <c r="AQ2067">
        <v>0</v>
      </c>
      <c r="AR2067">
        <v>59.58</v>
      </c>
      <c r="AS2067" s="1" t="s">
        <v>65</v>
      </c>
      <c r="AT2067">
        <v>1</v>
      </c>
      <c r="AU2067">
        <v>5.641425466666667</v>
      </c>
      <c r="AV2067">
        <v>1054.3926771500001</v>
      </c>
      <c r="AW2067">
        <v>70</v>
      </c>
      <c r="AX2067">
        <v>0.5</v>
      </c>
      <c r="AY2067">
        <v>0.5</v>
      </c>
      <c r="AZ2067">
        <v>30</v>
      </c>
      <c r="BA2067">
        <v>6.2682505185185186E-2</v>
      </c>
      <c r="BB2067">
        <v>0.50209175102380954</v>
      </c>
      <c r="BC2067">
        <v>51</v>
      </c>
      <c r="BD2067">
        <v>19</v>
      </c>
      <c r="BE2067">
        <v>1</v>
      </c>
      <c r="BF2067">
        <v>2</v>
      </c>
      <c r="BG2067" s="1" t="s">
        <v>83</v>
      </c>
      <c r="BH2067" s="1" t="s">
        <v>6894</v>
      </c>
      <c r="BI2067" s="1" t="s">
        <v>6889</v>
      </c>
      <c r="BJ2067" s="1" t="s">
        <v>6890</v>
      </c>
      <c r="BK2067">
        <v>2200</v>
      </c>
      <c r="BL2067">
        <v>3.2</v>
      </c>
      <c r="BM2067" s="5" t="d">
        <v>00:29:59.99999999999990100</v>
      </c>
      <c r="BN2067" s="5" t="d">
        <v>00:59:59.99999999999980200</v>
      </c>
      <c r="BO2067">
        <v>0</v>
      </c>
      <c r="BP2067" t="b">
        <v>0</v>
      </c>
    </row>
    <row r="2068" spans="1:68" x14ac:dyDescent="0.2">
      <c r="A2068" s="1" t="s">
        <v>4318</v>
      </c>
      <c r="B2068" s="1" t="s">
        <v>4183</v>
      </c>
      <c r="C2068" s="2" t="d">
        <v>2026-07-02</v>
      </c>
      <c r="D2068">
        <v>3</v>
      </c>
      <c r="E2068" s="1" t="s">
        <v>61</v>
      </c>
      <c r="F2068">
        <v>6</v>
      </c>
      <c r="G2068">
        <v>9</v>
      </c>
      <c r="H2068">
        <v>8</v>
      </c>
      <c r="I2068">
        <v>0</v>
      </c>
      <c r="J2068">
        <v>1</v>
      </c>
      <c r="K2068">
        <v>600</v>
      </c>
      <c r="L2068">
        <v>0</v>
      </c>
      <c r="M2068" s="1" t="s">
        <v>4319</v>
      </c>
      <c r="N2068" s="1" t="s">
        <v>63</v>
      </c>
      <c r="O2068" s="1" t="s">
        <v>4320</v>
      </c>
      <c r="P2068">
        <v>6</v>
      </c>
      <c r="Q2068">
        <v>600</v>
      </c>
      <c r="R2068">
        <v>7600</v>
      </c>
      <c r="S2068">
        <v>0</v>
      </c>
      <c r="T2068">
        <v>48</v>
      </c>
      <c r="U2068">
        <v>6</v>
      </c>
      <c r="V2068">
        <v>31</v>
      </c>
      <c r="W2068">
        <v>6598.02</v>
      </c>
      <c r="X2068">
        <v>5.166666666666667</v>
      </c>
      <c r="Y2068">
        <v>1099.67</v>
      </c>
      <c r="Z2068">
        <v>11.166666666666666</v>
      </c>
      <c r="AA2068">
        <v>10.342863408333333</v>
      </c>
      <c r="AB2068">
        <v>2</v>
      </c>
      <c r="AC2068">
        <v>0.39213273055555548</v>
      </c>
      <c r="AD2068">
        <v>0.10986966111111111</v>
      </c>
      <c r="AE2068">
        <v>1.1675766140814225</v>
      </c>
      <c r="AF2068">
        <v>0.41388888888888881</v>
      </c>
      <c r="AG2068">
        <v>1.6913351555555556</v>
      </c>
      <c r="AH2068">
        <v>0</v>
      </c>
      <c r="AI2068">
        <v>7.6681949083333336</v>
      </c>
      <c r="AJ2068">
        <v>180</v>
      </c>
      <c r="AK2068">
        <v>35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 s="1" t="s">
        <v>65</v>
      </c>
      <c r="AT2068">
        <v>2</v>
      </c>
      <c r="AU2068">
        <v>7.0054596166666672</v>
      </c>
      <c r="AV2068">
        <v>82.656573233333333</v>
      </c>
      <c r="AW2068">
        <v>6</v>
      </c>
      <c r="AX2068">
        <v>0.33333333333333331</v>
      </c>
      <c r="AY2068">
        <v>0</v>
      </c>
      <c r="AZ2068">
        <v>30</v>
      </c>
      <c r="BA2068">
        <v>0.23351532055555557</v>
      </c>
      <c r="BB2068">
        <v>7.872054593650793E-2</v>
      </c>
      <c r="BC2068">
        <v>4</v>
      </c>
      <c r="BD2068">
        <v>31</v>
      </c>
      <c r="BE2068">
        <v>1</v>
      </c>
      <c r="BF2068">
        <v>0</v>
      </c>
      <c r="BG2068" s="1" t="s">
        <v>83</v>
      </c>
      <c r="BH2068" s="1" t="s">
        <v>6894</v>
      </c>
      <c r="BI2068" s="1" t="s">
        <v>6889</v>
      </c>
      <c r="BJ2068" s="1" t="s">
        <v>6890</v>
      </c>
      <c r="BK2068">
        <v>2200</v>
      </c>
      <c r="BL2068">
        <v>3.2</v>
      </c>
      <c r="BM2068" s="5" t="d">
        <v>00:59:59.99999999999980200</v>
      </c>
      <c r="BN2068" s="5" t="d">
        <v>01:30:00.000</v>
      </c>
      <c r="BO2068">
        <v>1</v>
      </c>
      <c r="BP2068" t="b">
        <v>0</v>
      </c>
    </row>
    <row r="2069" spans="1:68" x14ac:dyDescent="0.2">
      <c r="A2069" s="1" t="s">
        <v>4321</v>
      </c>
      <c r="B2069" s="1" t="s">
        <v>4183</v>
      </c>
      <c r="C2069" s="2" t="d">
        <v>2026-07-02</v>
      </c>
      <c r="D2069">
        <v>4</v>
      </c>
      <c r="E2069" s="1" t="s">
        <v>61</v>
      </c>
      <c r="F2069">
        <v>6</v>
      </c>
      <c r="G2069">
        <v>9</v>
      </c>
      <c r="H2069">
        <v>8</v>
      </c>
      <c r="I2069">
        <v>0</v>
      </c>
      <c r="J2069">
        <v>1</v>
      </c>
      <c r="K2069">
        <v>600</v>
      </c>
      <c r="L2069">
        <v>0</v>
      </c>
      <c r="M2069" s="1" t="s">
        <v>4322</v>
      </c>
      <c r="N2069" s="1" t="s">
        <v>63</v>
      </c>
      <c r="O2069" s="1" t="s">
        <v>4194</v>
      </c>
      <c r="P2069">
        <v>6</v>
      </c>
      <c r="Q2069">
        <v>600</v>
      </c>
      <c r="R2069">
        <v>7000</v>
      </c>
      <c r="S2069">
        <v>0</v>
      </c>
      <c r="T2069">
        <v>48</v>
      </c>
      <c r="U2069">
        <v>6</v>
      </c>
      <c r="V2069">
        <v>35</v>
      </c>
      <c r="W2069">
        <v>9153.19</v>
      </c>
      <c r="X2069">
        <v>5.833333333333333</v>
      </c>
      <c r="Y2069">
        <v>1525.5316666666668</v>
      </c>
      <c r="Z2069">
        <v>11.333333333333334</v>
      </c>
      <c r="AA2069">
        <v>11.607584480555557</v>
      </c>
      <c r="AB2069">
        <v>4</v>
      </c>
      <c r="AC2069">
        <v>1.1909998333333334</v>
      </c>
      <c r="AD2069">
        <v>0.45305860833333328</v>
      </c>
      <c r="AE2069">
        <v>1.5743886357446835</v>
      </c>
      <c r="AF2069">
        <v>0.52222222222222225</v>
      </c>
      <c r="AG2069">
        <v>2.5496694555555557</v>
      </c>
      <c r="AH2069">
        <v>0</v>
      </c>
      <c r="AI2069">
        <v>8.094026127777779</v>
      </c>
      <c r="AJ2069">
        <v>180</v>
      </c>
      <c r="AK2069">
        <v>35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 s="1" t="s">
        <v>125</v>
      </c>
      <c r="AT2069">
        <v>2</v>
      </c>
      <c r="AU2069">
        <v>9.4463317500000006</v>
      </c>
      <c r="AV2069">
        <v>47.849726383333334</v>
      </c>
      <c r="AW2069">
        <v>5</v>
      </c>
      <c r="AX2069">
        <v>0.66666666666666663</v>
      </c>
      <c r="AY2069">
        <v>0</v>
      </c>
      <c r="AZ2069">
        <v>30</v>
      </c>
      <c r="BA2069">
        <v>0.314877725</v>
      </c>
      <c r="BB2069">
        <v>4.5571167984126984E-2</v>
      </c>
      <c r="BC2069">
        <v>3</v>
      </c>
      <c r="BD2069">
        <v>32</v>
      </c>
      <c r="BE2069">
        <v>1</v>
      </c>
      <c r="BF2069">
        <v>0</v>
      </c>
      <c r="BG2069" s="1" t="s">
        <v>66</v>
      </c>
      <c r="BH2069" s="1" t="s">
        <v>6894</v>
      </c>
      <c r="BI2069" s="1" t="s">
        <v>6889</v>
      </c>
      <c r="BJ2069" s="1" t="s">
        <v>6890</v>
      </c>
      <c r="BK2069">
        <v>2200</v>
      </c>
      <c r="BL2069">
        <v>3.2</v>
      </c>
      <c r="BM2069" s="5" t="d">
        <v>01:30:00.000</v>
      </c>
      <c r="BN2069" s="5" t="d">
        <v>01:59:59.99999999999959725</v>
      </c>
      <c r="BO2069">
        <v>1</v>
      </c>
      <c r="BP2069" t="b">
        <v>0</v>
      </c>
    </row>
    <row r="2070" spans="1:68" x14ac:dyDescent="0.2">
      <c r="A2070" s="1" t="s">
        <v>4323</v>
      </c>
      <c r="B2070" s="1" t="s">
        <v>4183</v>
      </c>
      <c r="C2070" s="2" t="d">
        <v>2026-07-02</v>
      </c>
      <c r="D2070">
        <v>5</v>
      </c>
      <c r="E2070" s="1" t="s">
        <v>61</v>
      </c>
      <c r="F2070">
        <v>7</v>
      </c>
      <c r="G2070">
        <v>9</v>
      </c>
      <c r="H2070">
        <v>8</v>
      </c>
      <c r="I2070">
        <v>0</v>
      </c>
      <c r="J2070">
        <v>1</v>
      </c>
      <c r="K2070">
        <v>600</v>
      </c>
      <c r="L2070">
        <v>0</v>
      </c>
      <c r="M2070" s="1" t="s">
        <v>4324</v>
      </c>
      <c r="N2070" s="1" t="s">
        <v>63</v>
      </c>
      <c r="O2070" s="1" t="s">
        <v>4197</v>
      </c>
      <c r="P2070">
        <v>7</v>
      </c>
      <c r="Q2070">
        <v>600</v>
      </c>
      <c r="R2070">
        <v>6400</v>
      </c>
      <c r="S2070">
        <v>0</v>
      </c>
      <c r="T2070">
        <v>48</v>
      </c>
      <c r="U2070">
        <v>7</v>
      </c>
      <c r="V2070">
        <v>26</v>
      </c>
      <c r="W2070">
        <v>5383.01</v>
      </c>
      <c r="X2070">
        <v>3.7142857142857144</v>
      </c>
      <c r="Y2070">
        <v>769.00142857142862</v>
      </c>
      <c r="Z2070">
        <v>10.714285714285714</v>
      </c>
      <c r="AA2070">
        <v>9.5457568547619047</v>
      </c>
      <c r="AB2070">
        <v>2</v>
      </c>
      <c r="AC2070">
        <v>0.34289145238095237</v>
      </c>
      <c r="AD2070">
        <v>4.5465295238095241E-2</v>
      </c>
      <c r="AE2070">
        <v>0.94046759234300981</v>
      </c>
      <c r="AF2070">
        <v>0.71190476190476193</v>
      </c>
      <c r="AG2070">
        <v>1.6978376404761906</v>
      </c>
      <c r="AH2070">
        <v>0</v>
      </c>
      <c r="AI2070">
        <v>6.8741096809523805</v>
      </c>
      <c r="AJ2070">
        <v>210</v>
      </c>
      <c r="AK2070">
        <v>35</v>
      </c>
      <c r="AL2070">
        <v>1</v>
      </c>
      <c r="AM2070">
        <v>1</v>
      </c>
      <c r="AN2070">
        <v>1</v>
      </c>
      <c r="AO2070">
        <v>0</v>
      </c>
      <c r="AP2070">
        <v>0</v>
      </c>
      <c r="AQ2070">
        <v>0</v>
      </c>
      <c r="AR2070">
        <v>198.84</v>
      </c>
      <c r="AS2070" s="1" t="s">
        <v>125</v>
      </c>
      <c r="AT2070">
        <v>1</v>
      </c>
      <c r="AU2070">
        <v>4.7291579333333331</v>
      </c>
      <c r="AV2070">
        <v>70.046521383333328</v>
      </c>
      <c r="AW2070">
        <v>5</v>
      </c>
      <c r="AX2070">
        <v>0.2857142857142857</v>
      </c>
      <c r="AY2070">
        <v>0.14285714285714285</v>
      </c>
      <c r="AZ2070">
        <v>30</v>
      </c>
      <c r="BA2070">
        <v>0.15763859777777778</v>
      </c>
      <c r="BB2070">
        <v>6.6710972746031744E-2</v>
      </c>
      <c r="BC2070">
        <v>4</v>
      </c>
      <c r="BD2070">
        <v>31</v>
      </c>
      <c r="BE2070">
        <v>1</v>
      </c>
      <c r="BF2070">
        <v>0</v>
      </c>
      <c r="BG2070" s="1" t="s">
        <v>209</v>
      </c>
      <c r="BH2070" s="1" t="s">
        <v>6894</v>
      </c>
      <c r="BI2070" s="1" t="s">
        <v>6889</v>
      </c>
      <c r="BJ2070" s="1" t="s">
        <v>6890</v>
      </c>
      <c r="BK2070">
        <v>2200</v>
      </c>
      <c r="BL2070">
        <v>3.2</v>
      </c>
      <c r="BM2070" s="5" t="d">
        <v>01:59:59.99999999999959725</v>
      </c>
      <c r="BN2070" s="5" t="d">
        <v>02:30:00.00000000000040275</v>
      </c>
      <c r="BO2070">
        <v>2</v>
      </c>
      <c r="BP2070" t="b">
        <v>0</v>
      </c>
    </row>
    <row r="2071" spans="1:68" x14ac:dyDescent="0.2">
      <c r="A2071" s="1" t="s">
        <v>4325</v>
      </c>
      <c r="B2071" s="1" t="s">
        <v>4183</v>
      </c>
      <c r="C2071" s="2" t="d">
        <v>2026-07-02</v>
      </c>
      <c r="D2071">
        <v>6</v>
      </c>
      <c r="E2071" s="1" t="s">
        <v>61</v>
      </c>
      <c r="F2071">
        <v>4</v>
      </c>
      <c r="G2071">
        <v>9</v>
      </c>
      <c r="H2071">
        <v>8</v>
      </c>
      <c r="I2071">
        <v>0</v>
      </c>
      <c r="J2071">
        <v>1</v>
      </c>
      <c r="K2071">
        <v>600</v>
      </c>
      <c r="L2071">
        <v>0</v>
      </c>
      <c r="M2071" s="1" t="s">
        <v>4326</v>
      </c>
      <c r="N2071" s="1" t="s">
        <v>63</v>
      </c>
      <c r="O2071" s="1" t="s">
        <v>4203</v>
      </c>
      <c r="P2071">
        <v>4</v>
      </c>
      <c r="Q2071">
        <v>600</v>
      </c>
      <c r="R2071">
        <v>5800</v>
      </c>
      <c r="S2071">
        <v>0</v>
      </c>
      <c r="T2071">
        <v>48</v>
      </c>
      <c r="U2071">
        <v>4</v>
      </c>
      <c r="V2071">
        <v>19</v>
      </c>
      <c r="W2071">
        <v>3656.93</v>
      </c>
      <c r="X2071">
        <v>4.75</v>
      </c>
      <c r="Y2071">
        <v>914.23249999999996</v>
      </c>
      <c r="Z2071">
        <v>11</v>
      </c>
      <c r="AA2071">
        <v>10.299472662499999</v>
      </c>
      <c r="AB2071">
        <v>2</v>
      </c>
      <c r="AC2071">
        <v>9.612821666666703E-2</v>
      </c>
      <c r="AD2071">
        <v>0.120887125</v>
      </c>
      <c r="AE2071">
        <v>1.1082643919204824</v>
      </c>
      <c r="AF2071">
        <v>0.56666666666666665</v>
      </c>
      <c r="AG2071">
        <v>1.7958181749999997</v>
      </c>
      <c r="AH2071">
        <v>0</v>
      </c>
      <c r="AI2071">
        <v>7.2369878124999998</v>
      </c>
      <c r="AJ2071">
        <v>120</v>
      </c>
      <c r="AK2071">
        <v>35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 s="1" t="s">
        <v>65</v>
      </c>
      <c r="AT2071">
        <v>2</v>
      </c>
      <c r="AU2071">
        <v>6.2871726500000005</v>
      </c>
      <c r="AV2071">
        <v>74.206413133333328</v>
      </c>
      <c r="AW2071">
        <v>6</v>
      </c>
      <c r="AX2071">
        <v>0.5</v>
      </c>
      <c r="AY2071">
        <v>0</v>
      </c>
      <c r="AZ2071">
        <v>30</v>
      </c>
      <c r="BA2071">
        <v>0.20957242166666668</v>
      </c>
      <c r="BB2071">
        <v>7.0672774412698411E-2</v>
      </c>
      <c r="BC2071">
        <v>4</v>
      </c>
      <c r="BD2071">
        <v>31</v>
      </c>
      <c r="BE2071">
        <v>1</v>
      </c>
      <c r="BF2071">
        <v>0</v>
      </c>
      <c r="BG2071" s="1" t="s">
        <v>83</v>
      </c>
      <c r="BH2071" s="1" t="s">
        <v>6894</v>
      </c>
      <c r="BI2071" s="1" t="s">
        <v>6889</v>
      </c>
      <c r="BJ2071" s="1" t="s">
        <v>6890</v>
      </c>
      <c r="BK2071">
        <v>2200</v>
      </c>
      <c r="BL2071">
        <v>3.2</v>
      </c>
      <c r="BM2071" s="5" t="d">
        <v>02:30:00.00000000000040275</v>
      </c>
      <c r="BN2071" s="5" t="d">
        <v>03:00:00.000</v>
      </c>
      <c r="BO2071">
        <v>2</v>
      </c>
      <c r="BP2071" t="b">
        <v>0</v>
      </c>
    </row>
    <row r="2072" spans="1:68" x14ac:dyDescent="0.2">
      <c r="A2072" s="1" t="s">
        <v>4327</v>
      </c>
      <c r="B2072" s="1" t="s">
        <v>4183</v>
      </c>
      <c r="C2072" s="2" t="d">
        <v>2026-07-02</v>
      </c>
      <c r="D2072">
        <v>7</v>
      </c>
      <c r="E2072" s="1" t="s">
        <v>61</v>
      </c>
      <c r="F2072">
        <v>6</v>
      </c>
      <c r="G2072">
        <v>9</v>
      </c>
      <c r="H2072">
        <v>8</v>
      </c>
      <c r="I2072">
        <v>0</v>
      </c>
      <c r="J2072">
        <v>1</v>
      </c>
      <c r="K2072">
        <v>600</v>
      </c>
      <c r="L2072">
        <v>0</v>
      </c>
      <c r="M2072" s="1" t="s">
        <v>4328</v>
      </c>
      <c r="N2072" s="1" t="s">
        <v>63</v>
      </c>
      <c r="O2072" s="1" t="s">
        <v>4209</v>
      </c>
      <c r="P2072">
        <v>6</v>
      </c>
      <c r="Q2072">
        <v>600</v>
      </c>
      <c r="R2072">
        <v>5200</v>
      </c>
      <c r="S2072">
        <v>0</v>
      </c>
      <c r="T2072">
        <v>48</v>
      </c>
      <c r="U2072">
        <v>6</v>
      </c>
      <c r="V2072">
        <v>31</v>
      </c>
      <c r="W2072">
        <v>6782.3600000000006</v>
      </c>
      <c r="X2072">
        <v>5.166666666666667</v>
      </c>
      <c r="Y2072">
        <v>1130.3933333333334</v>
      </c>
      <c r="Z2072">
        <v>11.166666666666666</v>
      </c>
      <c r="AA2072">
        <v>10.983316272222224</v>
      </c>
      <c r="AB2072">
        <v>1</v>
      </c>
      <c r="AC2072">
        <v>0.19106424722222248</v>
      </c>
      <c r="AD2072">
        <v>0.16810828888888887</v>
      </c>
      <c r="AE2072">
        <v>1.5476945150172492</v>
      </c>
      <c r="AF2072">
        <v>0.66388888888888886</v>
      </c>
      <c r="AG2072">
        <v>2.3796916888888888</v>
      </c>
      <c r="AH2072">
        <v>0</v>
      </c>
      <c r="AI2072">
        <v>7.8814023555555552</v>
      </c>
      <c r="AJ2072">
        <v>180</v>
      </c>
      <c r="AK2072">
        <v>35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 s="1" t="s">
        <v>125</v>
      </c>
      <c r="AT2072">
        <v>1</v>
      </c>
      <c r="AU2072">
        <v>9.2861670499999995</v>
      </c>
      <c r="AV2072">
        <v>44.280922466666667</v>
      </c>
      <c r="AW2072">
        <v>4</v>
      </c>
      <c r="AX2072">
        <v>0.16666666666666666</v>
      </c>
      <c r="AY2072">
        <v>0</v>
      </c>
      <c r="AZ2072">
        <v>30</v>
      </c>
      <c r="BA2072">
        <v>0.30953890166666664</v>
      </c>
      <c r="BB2072">
        <v>4.2172307111111113E-2</v>
      </c>
      <c r="BC2072">
        <v>3</v>
      </c>
      <c r="BD2072">
        <v>32</v>
      </c>
      <c r="BE2072">
        <v>1</v>
      </c>
      <c r="BF2072">
        <v>0</v>
      </c>
      <c r="BG2072" s="1" t="s">
        <v>66</v>
      </c>
      <c r="BH2072" s="1" t="s">
        <v>6894</v>
      </c>
      <c r="BI2072" s="1" t="s">
        <v>6889</v>
      </c>
      <c r="BJ2072" s="1" t="s">
        <v>6890</v>
      </c>
      <c r="BK2072">
        <v>2200</v>
      </c>
      <c r="BL2072">
        <v>3.2</v>
      </c>
      <c r="BM2072" s="5" t="d">
        <v>03:00:00.000</v>
      </c>
      <c r="BN2072" s="5" t="d">
        <v>03:30:00.00000000000079875</v>
      </c>
      <c r="BO2072">
        <v>3</v>
      </c>
      <c r="BP2072" t="b">
        <v>0</v>
      </c>
    </row>
    <row r="2073" spans="1:68" x14ac:dyDescent="0.2">
      <c r="A2073" s="1" t="s">
        <v>4329</v>
      </c>
      <c r="B2073" s="1" t="s">
        <v>4183</v>
      </c>
      <c r="C2073" s="2" t="d">
        <v>2026-07-02</v>
      </c>
      <c r="D2073">
        <v>8</v>
      </c>
      <c r="E2073" s="1" t="s">
        <v>61</v>
      </c>
      <c r="F2073">
        <v>9</v>
      </c>
      <c r="G2073">
        <v>9</v>
      </c>
      <c r="H2073">
        <v>8</v>
      </c>
      <c r="I2073">
        <v>0</v>
      </c>
      <c r="J2073">
        <v>1</v>
      </c>
      <c r="K2073">
        <v>600</v>
      </c>
      <c r="L2073">
        <v>0</v>
      </c>
      <c r="M2073" s="1" t="s">
        <v>4330</v>
      </c>
      <c r="N2073" s="1" t="s">
        <v>63</v>
      </c>
      <c r="O2073" s="1" t="s">
        <v>4331</v>
      </c>
      <c r="P2073">
        <v>9</v>
      </c>
      <c r="Q2073">
        <v>600</v>
      </c>
      <c r="R2073">
        <v>4600</v>
      </c>
      <c r="S2073">
        <v>0</v>
      </c>
      <c r="T2073">
        <v>48</v>
      </c>
      <c r="U2073">
        <v>9</v>
      </c>
      <c r="V2073">
        <v>42</v>
      </c>
      <c r="W2073">
        <v>8176.67</v>
      </c>
      <c r="X2073">
        <v>4.666666666666667</v>
      </c>
      <c r="Y2073">
        <v>908.51888888888891</v>
      </c>
      <c r="Z2073">
        <v>10.666666666666666</v>
      </c>
      <c r="AA2073">
        <v>9.4089733907407407</v>
      </c>
      <c r="AB2073">
        <v>3</v>
      </c>
      <c r="AC2073">
        <v>0.28382475925925932</v>
      </c>
      <c r="AD2073">
        <v>0.23856301296296298</v>
      </c>
      <c r="AE2073">
        <v>1.1669544955369857</v>
      </c>
      <c r="AF2073">
        <v>0.67222222222222217</v>
      </c>
      <c r="AG2073">
        <v>2.0777397240740738</v>
      </c>
      <c r="AH2073">
        <v>0</v>
      </c>
      <c r="AI2073">
        <v>6.3904929166666671</v>
      </c>
      <c r="AJ2073">
        <v>270</v>
      </c>
      <c r="AK2073">
        <v>35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 s="1" t="s">
        <v>65</v>
      </c>
      <c r="AT2073">
        <v>3</v>
      </c>
      <c r="AU2073">
        <v>10.502590366666666</v>
      </c>
      <c r="AV2073">
        <v>105.52396666666667</v>
      </c>
      <c r="AW2073">
        <v>8</v>
      </c>
      <c r="AX2073">
        <v>0.33333333333333331</v>
      </c>
      <c r="AY2073">
        <v>0</v>
      </c>
      <c r="AZ2073">
        <v>30</v>
      </c>
      <c r="BA2073">
        <v>0.35008634555555557</v>
      </c>
      <c r="BB2073">
        <v>0.10049901587301588</v>
      </c>
      <c r="BC2073">
        <v>6</v>
      </c>
      <c r="BD2073">
        <v>29</v>
      </c>
      <c r="BE2073">
        <v>1</v>
      </c>
      <c r="BF2073">
        <v>0</v>
      </c>
      <c r="BG2073" s="1" t="s">
        <v>83</v>
      </c>
      <c r="BH2073" s="1" t="s">
        <v>6894</v>
      </c>
      <c r="BI2073" s="1" t="s">
        <v>6889</v>
      </c>
      <c r="BJ2073" s="1" t="s">
        <v>6890</v>
      </c>
      <c r="BK2073">
        <v>2200</v>
      </c>
      <c r="BL2073">
        <v>3.2</v>
      </c>
      <c r="BM2073" s="5" t="d">
        <v>03:30:00.00000000000079875</v>
      </c>
      <c r="BN2073" s="5" t="d">
        <v>03:59:59.99999999999920125</v>
      </c>
      <c r="BO2073">
        <v>3</v>
      </c>
      <c r="BP2073" t="b">
        <v>0</v>
      </c>
    </row>
    <row r="2074" spans="1:68" x14ac:dyDescent="0.2">
      <c r="A2074" s="1" t="s">
        <v>4332</v>
      </c>
      <c r="B2074" s="1" t="s">
        <v>4183</v>
      </c>
      <c r="C2074" s="2" t="d">
        <v>2026-07-02</v>
      </c>
      <c r="D2074">
        <v>9</v>
      </c>
      <c r="E2074" s="1" t="s">
        <v>61</v>
      </c>
      <c r="F2074">
        <v>7</v>
      </c>
      <c r="G2074">
        <v>9</v>
      </c>
      <c r="H2074">
        <v>8</v>
      </c>
      <c r="I2074">
        <v>0</v>
      </c>
      <c r="J2074">
        <v>1</v>
      </c>
      <c r="K2074">
        <v>600</v>
      </c>
      <c r="L2074">
        <v>0</v>
      </c>
      <c r="M2074" s="1" t="s">
        <v>4333</v>
      </c>
      <c r="N2074" s="1" t="s">
        <v>63</v>
      </c>
      <c r="O2074" s="1" t="s">
        <v>4212</v>
      </c>
      <c r="P2074">
        <v>7</v>
      </c>
      <c r="Q2074">
        <v>600</v>
      </c>
      <c r="R2074">
        <v>4000</v>
      </c>
      <c r="S2074">
        <v>0</v>
      </c>
      <c r="T2074">
        <v>48</v>
      </c>
      <c r="U2074">
        <v>7</v>
      </c>
      <c r="V2074">
        <v>32</v>
      </c>
      <c r="W2074">
        <v>8820.7000000000007</v>
      </c>
      <c r="X2074">
        <v>4.5714285714285712</v>
      </c>
      <c r="Y2074">
        <v>1260.1000000000001</v>
      </c>
      <c r="Z2074">
        <v>10.714285714285714</v>
      </c>
      <c r="AA2074">
        <v>9.9951698333333336</v>
      </c>
      <c r="AB2074">
        <v>2</v>
      </c>
      <c r="AC2074">
        <v>0.23910196190476185</v>
      </c>
      <c r="AD2074">
        <v>0.33985012619047622</v>
      </c>
      <c r="AE2074">
        <v>1.3488226819643765</v>
      </c>
      <c r="AF2074">
        <v>0.59999999999999987</v>
      </c>
      <c r="AG2074">
        <v>2.2886728023809524</v>
      </c>
      <c r="AH2074">
        <v>0</v>
      </c>
      <c r="AI2074">
        <v>6.7374494023809524</v>
      </c>
      <c r="AJ2074">
        <v>210</v>
      </c>
      <c r="AK2074">
        <v>35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 s="1" t="s">
        <v>65</v>
      </c>
      <c r="AT2074">
        <v>2</v>
      </c>
      <c r="AU2074">
        <v>8.3474022333333338</v>
      </c>
      <c r="AV2074">
        <v>62.560888350000006</v>
      </c>
      <c r="AW2074">
        <v>5</v>
      </c>
      <c r="AX2074">
        <v>0.2857142857142857</v>
      </c>
      <c r="AY2074">
        <v>0</v>
      </c>
      <c r="AZ2074">
        <v>30</v>
      </c>
      <c r="BA2074">
        <v>0.27824674111111114</v>
      </c>
      <c r="BB2074">
        <v>5.9581798428571434E-2</v>
      </c>
      <c r="BC2074">
        <v>3</v>
      </c>
      <c r="BD2074">
        <v>32</v>
      </c>
      <c r="BE2074">
        <v>1</v>
      </c>
      <c r="BF2074">
        <v>0</v>
      </c>
      <c r="BG2074" s="1" t="s">
        <v>83</v>
      </c>
      <c r="BH2074" s="1" t="s">
        <v>6894</v>
      </c>
      <c r="BI2074" s="1" t="s">
        <v>6889</v>
      </c>
      <c r="BJ2074" s="1" t="s">
        <v>6890</v>
      </c>
      <c r="BK2074">
        <v>2200</v>
      </c>
      <c r="BL2074">
        <v>3.2</v>
      </c>
      <c r="BM2074" s="5" t="d">
        <v>03:59:59.99999999999920125</v>
      </c>
      <c r="BN2074" s="5" t="d">
        <v>04:30:00.000</v>
      </c>
      <c r="BO2074">
        <v>4</v>
      </c>
      <c r="BP2074" t="b">
        <v>0</v>
      </c>
    </row>
    <row r="2075" spans="1:68" x14ac:dyDescent="0.2">
      <c r="A2075" s="1" t="s">
        <v>4334</v>
      </c>
      <c r="B2075" s="1" t="s">
        <v>4183</v>
      </c>
      <c r="C2075" s="2" t="d">
        <v>2026-07-02</v>
      </c>
      <c r="D2075">
        <v>10</v>
      </c>
      <c r="E2075" s="1" t="s">
        <v>61</v>
      </c>
      <c r="F2075">
        <v>3</v>
      </c>
      <c r="G2075">
        <v>9</v>
      </c>
      <c r="H2075">
        <v>8</v>
      </c>
      <c r="I2075">
        <v>0</v>
      </c>
      <c r="J2075">
        <v>1</v>
      </c>
      <c r="K2075">
        <v>600</v>
      </c>
      <c r="L2075">
        <v>0</v>
      </c>
      <c r="M2075" s="1" t="s">
        <v>4335</v>
      </c>
      <c r="N2075" s="1" t="s">
        <v>63</v>
      </c>
      <c r="O2075" s="1" t="s">
        <v>4185</v>
      </c>
      <c r="P2075">
        <v>3</v>
      </c>
      <c r="Q2075">
        <v>600</v>
      </c>
      <c r="R2075">
        <v>3400</v>
      </c>
      <c r="S2075">
        <v>0</v>
      </c>
      <c r="T2075">
        <v>48</v>
      </c>
      <c r="U2075">
        <v>3</v>
      </c>
      <c r="V2075">
        <v>21</v>
      </c>
      <c r="W2075">
        <v>5618.53</v>
      </c>
      <c r="X2075">
        <v>7</v>
      </c>
      <c r="Y2075">
        <v>1872.8433333333332</v>
      </c>
      <c r="Z2075">
        <v>10.666666666666666</v>
      </c>
      <c r="AA2075">
        <v>10.71645773888889</v>
      </c>
      <c r="AB2075">
        <v>1</v>
      </c>
      <c r="AC2075">
        <v>1.0501243888888887</v>
      </c>
      <c r="AD2075">
        <v>0</v>
      </c>
      <c r="AE2075">
        <v>1.6222464199277968</v>
      </c>
      <c r="AF2075">
        <v>0.61111111111111105</v>
      </c>
      <c r="AG2075">
        <v>2.2333575222222222</v>
      </c>
      <c r="AH2075">
        <v>0</v>
      </c>
      <c r="AI2075">
        <v>7.7219890944444449</v>
      </c>
      <c r="AJ2075">
        <v>90</v>
      </c>
      <c r="AK2075">
        <v>35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 s="1" t="s">
        <v>125</v>
      </c>
      <c r="AT2075">
        <v>1</v>
      </c>
      <c r="AU2075">
        <v>5.9610956999999996</v>
      </c>
      <c r="AV2075">
        <v>54.040563749999997</v>
      </c>
      <c r="AW2075">
        <v>4</v>
      </c>
      <c r="AX2075">
        <v>0.33333333333333331</v>
      </c>
      <c r="AY2075">
        <v>0</v>
      </c>
      <c r="AZ2075">
        <v>30</v>
      </c>
      <c r="BA2075">
        <v>0.19870318999999997</v>
      </c>
      <c r="BB2075">
        <v>5.1467203571428567E-2</v>
      </c>
      <c r="BC2075">
        <v>3</v>
      </c>
      <c r="BD2075">
        <v>32</v>
      </c>
      <c r="BE2075">
        <v>1</v>
      </c>
      <c r="BF2075">
        <v>0</v>
      </c>
      <c r="BG2075" s="1" t="s">
        <v>66</v>
      </c>
      <c r="BH2075" s="1" t="s">
        <v>6894</v>
      </c>
      <c r="BI2075" s="1" t="s">
        <v>6889</v>
      </c>
      <c r="BJ2075" s="1" t="s">
        <v>6890</v>
      </c>
      <c r="BK2075">
        <v>2200</v>
      </c>
      <c r="BL2075">
        <v>3.2</v>
      </c>
      <c r="BM2075" s="5" t="d">
        <v>04:30:00.000</v>
      </c>
      <c r="BN2075" s="5" t="d">
        <v>05:00:00.00000000000079875</v>
      </c>
      <c r="BO2075">
        <v>4</v>
      </c>
      <c r="BP2075" t="b">
        <v>0</v>
      </c>
    </row>
    <row r="2076" spans="1:68" x14ac:dyDescent="0.2">
      <c r="A2076" s="1" t="s">
        <v>4336</v>
      </c>
      <c r="B2076" s="1" t="s">
        <v>4183</v>
      </c>
      <c r="C2076" s="2" t="d">
        <v>2026-07-02</v>
      </c>
      <c r="D2076">
        <v>11</v>
      </c>
      <c r="E2076" s="1" t="s">
        <v>61</v>
      </c>
      <c r="F2076">
        <v>10</v>
      </c>
      <c r="G2076">
        <v>9</v>
      </c>
      <c r="H2076">
        <v>8</v>
      </c>
      <c r="I2076">
        <v>0</v>
      </c>
      <c r="J2076">
        <v>1</v>
      </c>
      <c r="K2076">
        <v>600</v>
      </c>
      <c r="L2076">
        <v>0</v>
      </c>
      <c r="M2076" s="1" t="s">
        <v>4337</v>
      </c>
      <c r="N2076" s="1" t="s">
        <v>63</v>
      </c>
      <c r="O2076" s="1" t="s">
        <v>4191</v>
      </c>
      <c r="P2076">
        <v>10</v>
      </c>
      <c r="Q2076">
        <v>600</v>
      </c>
      <c r="R2076">
        <v>2800</v>
      </c>
      <c r="S2076">
        <v>0</v>
      </c>
      <c r="T2076">
        <v>48</v>
      </c>
      <c r="U2076">
        <v>10</v>
      </c>
      <c r="V2076">
        <v>54</v>
      </c>
      <c r="W2076">
        <v>13033.45</v>
      </c>
      <c r="X2076">
        <v>5.4</v>
      </c>
      <c r="Y2076">
        <v>1303.345</v>
      </c>
      <c r="Z2076">
        <v>11.7</v>
      </c>
      <c r="AA2076">
        <v>11.719344733333333</v>
      </c>
      <c r="AB2076">
        <v>6</v>
      </c>
      <c r="AC2076">
        <v>0.50402698166666637</v>
      </c>
      <c r="AD2076">
        <v>0.24365698333333335</v>
      </c>
      <c r="AE2076">
        <v>1.6277473811125869</v>
      </c>
      <c r="AF2076">
        <v>0.57333333333333336</v>
      </c>
      <c r="AG2076">
        <v>2.4447376933333329</v>
      </c>
      <c r="AH2076">
        <v>0</v>
      </c>
      <c r="AI2076">
        <v>8.331273696666667</v>
      </c>
      <c r="AJ2076">
        <v>300</v>
      </c>
      <c r="AK2076">
        <v>35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 s="1" t="s">
        <v>65</v>
      </c>
      <c r="AT2076">
        <v>6</v>
      </c>
      <c r="AU2076">
        <v>15.318187783333334</v>
      </c>
      <c r="AV2076">
        <v>81.751889466666668</v>
      </c>
      <c r="AW2076">
        <v>6</v>
      </c>
      <c r="AX2076">
        <v>0.6</v>
      </c>
      <c r="AY2076">
        <v>0</v>
      </c>
      <c r="AZ2076">
        <v>30</v>
      </c>
      <c r="BA2076">
        <v>0.51060625944444449</v>
      </c>
      <c r="BB2076">
        <v>7.7858942349206345E-2</v>
      </c>
      <c r="BC2076">
        <v>4</v>
      </c>
      <c r="BD2076">
        <v>31</v>
      </c>
      <c r="BE2076">
        <v>1</v>
      </c>
      <c r="BF2076">
        <v>0</v>
      </c>
      <c r="BG2076" s="1" t="s">
        <v>83</v>
      </c>
      <c r="BH2076" s="1" t="s">
        <v>6894</v>
      </c>
      <c r="BI2076" s="1" t="s">
        <v>6889</v>
      </c>
      <c r="BJ2076" s="1" t="s">
        <v>6890</v>
      </c>
      <c r="BK2076">
        <v>2200</v>
      </c>
      <c r="BL2076">
        <v>3.2</v>
      </c>
      <c r="BM2076" s="5" t="d">
        <v>05:00:00.00000000000079875</v>
      </c>
      <c r="BN2076" s="5" t="d">
        <v>05:29:59.99999999999920125</v>
      </c>
      <c r="BO2076">
        <v>5</v>
      </c>
      <c r="BP2076" t="b">
        <v>0</v>
      </c>
    </row>
    <row r="2077" spans="1:68" x14ac:dyDescent="0.2">
      <c r="A2077" s="1" t="s">
        <v>4338</v>
      </c>
      <c r="B2077" s="1" t="s">
        <v>4183</v>
      </c>
      <c r="C2077" s="2" t="d">
        <v>2026-07-02</v>
      </c>
      <c r="D2077">
        <v>12</v>
      </c>
      <c r="E2077" s="1" t="s">
        <v>61</v>
      </c>
      <c r="F2077">
        <v>7</v>
      </c>
      <c r="G2077">
        <v>9</v>
      </c>
      <c r="H2077">
        <v>8</v>
      </c>
      <c r="I2077">
        <v>0</v>
      </c>
      <c r="J2077">
        <v>1</v>
      </c>
      <c r="K2077">
        <v>600</v>
      </c>
      <c r="L2077">
        <v>0</v>
      </c>
      <c r="M2077" s="1" t="s">
        <v>4319</v>
      </c>
      <c r="N2077" s="1" t="s">
        <v>63</v>
      </c>
      <c r="O2077" s="1" t="s">
        <v>4320</v>
      </c>
      <c r="P2077">
        <v>7</v>
      </c>
      <c r="Q2077">
        <v>600</v>
      </c>
      <c r="R2077">
        <v>2200</v>
      </c>
      <c r="S2077">
        <v>0</v>
      </c>
      <c r="T2077">
        <v>48</v>
      </c>
      <c r="U2077">
        <v>7</v>
      </c>
      <c r="V2077">
        <v>49</v>
      </c>
      <c r="W2077">
        <v>9423.85</v>
      </c>
      <c r="X2077">
        <v>7</v>
      </c>
      <c r="Y2077">
        <v>1346.2642857142857</v>
      </c>
      <c r="Z2077">
        <v>10.857142857142858</v>
      </c>
      <c r="AA2077">
        <v>9.4978346714285724</v>
      </c>
      <c r="AB2077">
        <v>1</v>
      </c>
      <c r="AC2077">
        <v>4.9767542857142848E-2</v>
      </c>
      <c r="AD2077">
        <v>9.6826266666666674E-2</v>
      </c>
      <c r="AE2077">
        <v>1.6418740940017378</v>
      </c>
      <c r="AF2077">
        <v>0.67619047619047623</v>
      </c>
      <c r="AG2077">
        <v>2.414890828571429</v>
      </c>
      <c r="AH2077">
        <v>0</v>
      </c>
      <c r="AI2077">
        <v>5.9638962119047623</v>
      </c>
      <c r="AJ2077">
        <v>210</v>
      </c>
      <c r="AK2077">
        <v>35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 s="1" t="s">
        <v>65</v>
      </c>
      <c r="AT2077">
        <v>1</v>
      </c>
      <c r="AU2077">
        <v>11.427305216666666</v>
      </c>
      <c r="AV2077">
        <v>81.628197416666666</v>
      </c>
      <c r="AW2077">
        <v>7</v>
      </c>
      <c r="AX2077">
        <v>0.14285714285714285</v>
      </c>
      <c r="AY2077">
        <v>0</v>
      </c>
      <c r="AZ2077">
        <v>30</v>
      </c>
      <c r="BA2077">
        <v>0.38091017388888887</v>
      </c>
      <c r="BB2077">
        <v>7.7741140396825392E-2</v>
      </c>
      <c r="BC2077">
        <v>4</v>
      </c>
      <c r="BD2077">
        <v>31</v>
      </c>
      <c r="BE2077">
        <v>1</v>
      </c>
      <c r="BF2077">
        <v>0</v>
      </c>
      <c r="BG2077" s="1" t="s">
        <v>66</v>
      </c>
      <c r="BH2077" s="1" t="s">
        <v>6894</v>
      </c>
      <c r="BI2077" s="1" t="s">
        <v>6889</v>
      </c>
      <c r="BJ2077" s="1" t="s">
        <v>6890</v>
      </c>
      <c r="BK2077">
        <v>2200</v>
      </c>
      <c r="BL2077">
        <v>3.2</v>
      </c>
      <c r="BM2077" s="5" t="d">
        <v>05:29:59.99999999999920125</v>
      </c>
      <c r="BN2077" s="5" t="d">
        <v>06:00:00.000</v>
      </c>
      <c r="BO2077">
        <v>5</v>
      </c>
      <c r="BP2077" t="b">
        <v>0</v>
      </c>
    </row>
    <row r="2078" spans="1:68" x14ac:dyDescent="0.2">
      <c r="A2078" s="1" t="s">
        <v>4339</v>
      </c>
      <c r="B2078" s="1" t="s">
        <v>4183</v>
      </c>
      <c r="C2078" s="2" t="d">
        <v>2026-07-02</v>
      </c>
      <c r="D2078">
        <v>13</v>
      </c>
      <c r="E2078" s="1" t="s">
        <v>95</v>
      </c>
      <c r="F2078">
        <v>18</v>
      </c>
      <c r="G2078">
        <v>9</v>
      </c>
      <c r="H2078">
        <v>3</v>
      </c>
      <c r="I2078">
        <v>2</v>
      </c>
      <c r="J2078">
        <v>4</v>
      </c>
      <c r="K2078">
        <v>225</v>
      </c>
      <c r="L2078">
        <v>1</v>
      </c>
      <c r="M2078" s="1" t="s">
        <v>4340</v>
      </c>
      <c r="N2078" s="1" t="s">
        <v>4341</v>
      </c>
      <c r="O2078" s="1" t="s">
        <v>4342</v>
      </c>
      <c r="P2078">
        <v>4.5</v>
      </c>
      <c r="Q2078">
        <v>225</v>
      </c>
      <c r="R2078">
        <v>1975</v>
      </c>
      <c r="S2078">
        <v>1</v>
      </c>
      <c r="T2078">
        <v>47</v>
      </c>
      <c r="U2078">
        <v>18</v>
      </c>
      <c r="V2078">
        <v>88</v>
      </c>
      <c r="W2078">
        <v>20640.969999999998</v>
      </c>
      <c r="X2078">
        <v>4.8888888888888893</v>
      </c>
      <c r="Y2078">
        <v>1146.7205555555554</v>
      </c>
      <c r="Z2078">
        <v>10.833333333333334</v>
      </c>
      <c r="AA2078">
        <v>9.482262864814814</v>
      </c>
      <c r="AB2078">
        <v>1</v>
      </c>
      <c r="AC2078">
        <v>5.4641870370371283E-3</v>
      </c>
      <c r="AD2078">
        <v>0</v>
      </c>
      <c r="AE2078">
        <v>1.2103035329664924</v>
      </c>
      <c r="AF2078">
        <v>0.74722222222222223</v>
      </c>
      <c r="AG2078">
        <v>1.9575257490740741</v>
      </c>
      <c r="AH2078">
        <v>0</v>
      </c>
      <c r="AI2078">
        <v>6.4802926685185192</v>
      </c>
      <c r="AJ2078">
        <v>540</v>
      </c>
      <c r="AK2078">
        <v>35</v>
      </c>
      <c r="AL2078">
        <v>1</v>
      </c>
      <c r="AM2078">
        <v>1</v>
      </c>
      <c r="AN2078">
        <v>1</v>
      </c>
      <c r="AO2078">
        <v>0</v>
      </c>
      <c r="AP2078">
        <v>0</v>
      </c>
      <c r="AQ2078">
        <v>0</v>
      </c>
      <c r="AR2078">
        <v>157.1</v>
      </c>
      <c r="AS2078" s="1" t="s">
        <v>65</v>
      </c>
      <c r="AT2078">
        <v>1</v>
      </c>
      <c r="AU2078">
        <v>22.8105628</v>
      </c>
      <c r="AV2078">
        <v>179.11919523333333</v>
      </c>
      <c r="AW2078">
        <v>13</v>
      </c>
      <c r="AX2078">
        <v>5.5555555555555552E-2</v>
      </c>
      <c r="AY2078">
        <v>5.5555555555555552E-2</v>
      </c>
      <c r="AZ2078">
        <v>30</v>
      </c>
      <c r="BA2078">
        <v>0.19008802333333333</v>
      </c>
      <c r="BB2078">
        <v>0.17058970974603174</v>
      </c>
      <c r="BC2078">
        <v>9</v>
      </c>
      <c r="BD2078">
        <v>26</v>
      </c>
      <c r="BE2078">
        <v>2</v>
      </c>
      <c r="BF2078">
        <v>2</v>
      </c>
      <c r="BG2078" s="1" t="s">
        <v>99</v>
      </c>
      <c r="BH2078" s="1" t="s">
        <v>6894</v>
      </c>
      <c r="BI2078" s="1" t="s">
        <v>6889</v>
      </c>
      <c r="BJ2078" s="1" t="s">
        <v>6890</v>
      </c>
      <c r="BK2078">
        <v>2200</v>
      </c>
      <c r="BL2078">
        <v>3.2</v>
      </c>
      <c r="BM2078" s="5" t="d">
        <v>06:00:00.000</v>
      </c>
      <c r="BN2078" s="5" t="d">
        <v>06:29:59.9999999999984025</v>
      </c>
      <c r="BO2078">
        <v>6</v>
      </c>
      <c r="BP2078" t="b">
        <v>0</v>
      </c>
    </row>
    <row r="2079" spans="1:68" x14ac:dyDescent="0.2">
      <c r="A2079" s="1" t="s">
        <v>4343</v>
      </c>
      <c r="B2079" s="1" t="s">
        <v>4183</v>
      </c>
      <c r="C2079" s="2" t="d">
        <v>2026-07-02</v>
      </c>
      <c r="D2079">
        <v>14</v>
      </c>
      <c r="E2079" s="1" t="s">
        <v>95</v>
      </c>
      <c r="F2079">
        <v>28</v>
      </c>
      <c r="G2079">
        <v>9</v>
      </c>
      <c r="H2079">
        <v>3</v>
      </c>
      <c r="I2079">
        <v>2</v>
      </c>
      <c r="J2079">
        <v>4</v>
      </c>
      <c r="K2079">
        <v>225</v>
      </c>
      <c r="L2079">
        <v>1</v>
      </c>
      <c r="M2079" s="1" t="s">
        <v>4344</v>
      </c>
      <c r="N2079" s="1" t="s">
        <v>4230</v>
      </c>
      <c r="O2079" s="1" t="s">
        <v>4345</v>
      </c>
      <c r="P2079">
        <v>7</v>
      </c>
      <c r="Q2079">
        <v>225</v>
      </c>
      <c r="R2079">
        <v>1750</v>
      </c>
      <c r="S2079">
        <v>1</v>
      </c>
      <c r="T2079">
        <v>46</v>
      </c>
      <c r="U2079">
        <v>28</v>
      </c>
      <c r="V2079">
        <v>137</v>
      </c>
      <c r="W2079">
        <v>26823.55</v>
      </c>
      <c r="X2079">
        <v>4.8928571428571432</v>
      </c>
      <c r="Y2079">
        <v>957.98392857142858</v>
      </c>
      <c r="Z2079">
        <v>10.821428571428571</v>
      </c>
      <c r="AA2079">
        <v>9.1060245744047617</v>
      </c>
      <c r="AB2079">
        <v>3</v>
      </c>
      <c r="AC2079">
        <v>9.8695308928571493E-2</v>
      </c>
      <c r="AD2079">
        <v>0</v>
      </c>
      <c r="AE2079">
        <v>1.3187651643254115</v>
      </c>
      <c r="AF2079">
        <v>0.61190476190476184</v>
      </c>
      <c r="AG2079">
        <v>1.9306699166666665</v>
      </c>
      <c r="AH2079">
        <v>0</v>
      </c>
      <c r="AI2079">
        <v>6.4098784589285716</v>
      </c>
      <c r="AJ2079">
        <v>840</v>
      </c>
      <c r="AK2079">
        <v>35</v>
      </c>
      <c r="AL2079">
        <v>2</v>
      </c>
      <c r="AM2079">
        <v>2</v>
      </c>
      <c r="AN2079">
        <v>1</v>
      </c>
      <c r="AO2079">
        <v>0</v>
      </c>
      <c r="AP2079">
        <v>1</v>
      </c>
      <c r="AQ2079">
        <v>0</v>
      </c>
      <c r="AR2079">
        <v>505.89</v>
      </c>
      <c r="AS2079" s="1" t="s">
        <v>65</v>
      </c>
      <c r="AT2079">
        <v>2</v>
      </c>
      <c r="AU2079">
        <v>36.925424333333332</v>
      </c>
      <c r="AV2079">
        <v>242.76304709999999</v>
      </c>
      <c r="AW2079">
        <v>14</v>
      </c>
      <c r="AX2079">
        <v>0.10714285714285714</v>
      </c>
      <c r="AY2079">
        <v>7.1428571428571425E-2</v>
      </c>
      <c r="AZ2079">
        <v>30</v>
      </c>
      <c r="BA2079">
        <v>0.30771186944444445</v>
      </c>
      <c r="BB2079">
        <v>0.23120290199999999</v>
      </c>
      <c r="BC2079">
        <v>12</v>
      </c>
      <c r="BD2079">
        <v>23</v>
      </c>
      <c r="BE2079">
        <v>2</v>
      </c>
      <c r="BF2079">
        <v>2</v>
      </c>
      <c r="BG2079" s="1" t="s">
        <v>99</v>
      </c>
      <c r="BH2079" s="1" t="s">
        <v>6894</v>
      </c>
      <c r="BI2079" s="1" t="s">
        <v>6889</v>
      </c>
      <c r="BJ2079" s="1" t="s">
        <v>6890</v>
      </c>
      <c r="BK2079">
        <v>2200</v>
      </c>
      <c r="BL2079">
        <v>3.2</v>
      </c>
      <c r="BM2079" s="5" t="d">
        <v>06:29:59.9999999999984025</v>
      </c>
      <c r="BN2079" s="5" t="d">
        <v>07:00:00.0000000000015975</v>
      </c>
      <c r="BO2079">
        <v>6</v>
      </c>
      <c r="BP2079" t="b">
        <v>0</v>
      </c>
    </row>
    <row r="2080" spans="1:68" x14ac:dyDescent="0.2">
      <c r="A2080" s="1" t="s">
        <v>4346</v>
      </c>
      <c r="B2080" s="1" t="s">
        <v>4183</v>
      </c>
      <c r="C2080" s="2" t="d">
        <v>2026-07-02</v>
      </c>
      <c r="D2080">
        <v>15</v>
      </c>
      <c r="E2080" s="1" t="s">
        <v>95</v>
      </c>
      <c r="F2080">
        <v>30</v>
      </c>
      <c r="G2080">
        <v>9</v>
      </c>
      <c r="H2080">
        <v>3</v>
      </c>
      <c r="I2080">
        <v>2</v>
      </c>
      <c r="J2080">
        <v>4</v>
      </c>
      <c r="K2080">
        <v>225</v>
      </c>
      <c r="L2080">
        <v>1</v>
      </c>
      <c r="M2080" s="1" t="s">
        <v>4347</v>
      </c>
      <c r="N2080" s="1" t="s">
        <v>4348</v>
      </c>
      <c r="O2080" s="1" t="s">
        <v>4349</v>
      </c>
      <c r="P2080">
        <v>7.5</v>
      </c>
      <c r="Q2080">
        <v>225</v>
      </c>
      <c r="R2080">
        <v>1525</v>
      </c>
      <c r="S2080">
        <v>1</v>
      </c>
      <c r="T2080">
        <v>45</v>
      </c>
      <c r="U2080">
        <v>30</v>
      </c>
      <c r="V2080">
        <v>112</v>
      </c>
      <c r="W2080">
        <v>27461.09</v>
      </c>
      <c r="X2080">
        <v>3.7333333333333334</v>
      </c>
      <c r="Y2080">
        <v>915.36966666666672</v>
      </c>
      <c r="Z2080">
        <v>10.8</v>
      </c>
      <c r="AA2080">
        <v>9.3147915294444452</v>
      </c>
      <c r="AB2080">
        <v>4</v>
      </c>
      <c r="AC2080">
        <v>0.11099995833333326</v>
      </c>
      <c r="AD2080">
        <v>0</v>
      </c>
      <c r="AE2080">
        <v>0.99592064547381276</v>
      </c>
      <c r="AF2080">
        <v>0.60944444444444446</v>
      </c>
      <c r="AG2080">
        <v>1.6053650811111111</v>
      </c>
      <c r="AH2080">
        <v>0</v>
      </c>
      <c r="AI2080">
        <v>6.8838708822222223</v>
      </c>
      <c r="AJ2080">
        <v>900</v>
      </c>
      <c r="AK2080">
        <v>35</v>
      </c>
      <c r="AL2080">
        <v>1</v>
      </c>
      <c r="AM2080">
        <v>1</v>
      </c>
      <c r="AN2080">
        <v>1</v>
      </c>
      <c r="AO2080">
        <v>0</v>
      </c>
      <c r="AP2080">
        <v>0</v>
      </c>
      <c r="AQ2080">
        <v>0</v>
      </c>
      <c r="AR2080">
        <v>859.59</v>
      </c>
      <c r="AS2080" s="1" t="s">
        <v>125</v>
      </c>
      <c r="AT2080">
        <v>2</v>
      </c>
      <c r="AU2080">
        <v>29.8776191</v>
      </c>
      <c r="AV2080">
        <v>310.63095771666667</v>
      </c>
      <c r="AW2080">
        <v>17</v>
      </c>
      <c r="AX2080">
        <v>0.13333333333333333</v>
      </c>
      <c r="AY2080">
        <v>3.3333333333333333E-2</v>
      </c>
      <c r="AZ2080">
        <v>30</v>
      </c>
      <c r="BA2080">
        <v>0.24898015916666666</v>
      </c>
      <c r="BB2080">
        <v>0.29583900734920637</v>
      </c>
      <c r="BC2080">
        <v>15</v>
      </c>
      <c r="BD2080">
        <v>20</v>
      </c>
      <c r="BE2080">
        <v>2</v>
      </c>
      <c r="BF2080">
        <v>2</v>
      </c>
      <c r="BG2080" s="1" t="s">
        <v>99</v>
      </c>
      <c r="BH2080" s="1" t="s">
        <v>6894</v>
      </c>
      <c r="BI2080" s="1" t="s">
        <v>6889</v>
      </c>
      <c r="BJ2080" s="1" t="s">
        <v>6890</v>
      </c>
      <c r="BK2080">
        <v>2200</v>
      </c>
      <c r="BL2080">
        <v>3.2</v>
      </c>
      <c r="BM2080" s="5" t="d">
        <v>07:00:00.0000000000015975</v>
      </c>
      <c r="BN2080" s="5" t="d">
        <v>07:30:00.000</v>
      </c>
      <c r="BO2080">
        <v>7</v>
      </c>
      <c r="BP2080" t="b">
        <v>0</v>
      </c>
    </row>
    <row r="2081" spans="1:68" x14ac:dyDescent="0.2">
      <c r="A2081" s="1" t="s">
        <v>4350</v>
      </c>
      <c r="B2081" s="1" t="s">
        <v>4183</v>
      </c>
      <c r="C2081" s="2" t="d">
        <v>2026-07-02</v>
      </c>
      <c r="D2081">
        <v>16</v>
      </c>
      <c r="E2081" s="1" t="s">
        <v>95</v>
      </c>
      <c r="F2081">
        <v>54</v>
      </c>
      <c r="G2081">
        <v>9</v>
      </c>
      <c r="H2081">
        <v>3</v>
      </c>
      <c r="I2081">
        <v>2</v>
      </c>
      <c r="J2081">
        <v>4</v>
      </c>
      <c r="K2081">
        <v>225</v>
      </c>
      <c r="L2081">
        <v>1</v>
      </c>
      <c r="M2081" s="1" t="s">
        <v>4351</v>
      </c>
      <c r="N2081" s="1" t="s">
        <v>4352</v>
      </c>
      <c r="O2081" s="1" t="s">
        <v>4353</v>
      </c>
      <c r="P2081">
        <v>13.5</v>
      </c>
      <c r="Q2081">
        <v>225</v>
      </c>
      <c r="R2081">
        <v>1300</v>
      </c>
      <c r="S2081">
        <v>1</v>
      </c>
      <c r="T2081">
        <v>44</v>
      </c>
      <c r="U2081">
        <v>54</v>
      </c>
      <c r="V2081">
        <v>273</v>
      </c>
      <c r="W2081">
        <v>62912.42</v>
      </c>
      <c r="X2081">
        <v>5.0555555555555554</v>
      </c>
      <c r="Y2081">
        <v>1165.0448148148148</v>
      </c>
      <c r="Z2081">
        <v>12.25925925925926</v>
      </c>
      <c r="AA2081">
        <v>10.259547550925925</v>
      </c>
      <c r="AB2081">
        <v>4</v>
      </c>
      <c r="AC2081">
        <v>6.8164550925925924E-2</v>
      </c>
      <c r="AD2081">
        <v>0.15094182623456789</v>
      </c>
      <c r="AE2081">
        <v>1.4380082482756558</v>
      </c>
      <c r="AF2081">
        <v>0.68302469135802468</v>
      </c>
      <c r="AG2081">
        <v>2.2719747604938272</v>
      </c>
      <c r="AH2081">
        <v>0</v>
      </c>
      <c r="AI2081">
        <v>6.9900419188271607</v>
      </c>
      <c r="AJ2081">
        <v>1620</v>
      </c>
      <c r="AK2081">
        <v>35</v>
      </c>
      <c r="AL2081">
        <v>5</v>
      </c>
      <c r="AM2081">
        <v>5</v>
      </c>
      <c r="AN2081">
        <v>4</v>
      </c>
      <c r="AO2081">
        <v>1</v>
      </c>
      <c r="AP2081">
        <v>0</v>
      </c>
      <c r="AQ2081">
        <v>0</v>
      </c>
      <c r="AR2081">
        <v>2534.9300000000003</v>
      </c>
      <c r="AS2081" s="1" t="s">
        <v>65</v>
      </c>
      <c r="AT2081">
        <v>3</v>
      </c>
      <c r="AU2081">
        <v>70.155231049999998</v>
      </c>
      <c r="AV2081">
        <v>474.84608636666667</v>
      </c>
      <c r="AW2081">
        <v>32</v>
      </c>
      <c r="AX2081">
        <v>7.407407407407407E-2</v>
      </c>
      <c r="AY2081">
        <v>9.2592592592592587E-2</v>
      </c>
      <c r="AZ2081">
        <v>30</v>
      </c>
      <c r="BA2081">
        <v>0.58462692541666661</v>
      </c>
      <c r="BB2081">
        <v>0.45223436796825395</v>
      </c>
      <c r="BC2081">
        <v>23</v>
      </c>
      <c r="BD2081">
        <v>12</v>
      </c>
      <c r="BE2081">
        <v>4</v>
      </c>
      <c r="BF2081">
        <v>0</v>
      </c>
      <c r="BG2081" s="1" t="s">
        <v>99</v>
      </c>
      <c r="BH2081" s="1" t="s">
        <v>6894</v>
      </c>
      <c r="BI2081" s="1" t="s">
        <v>6889</v>
      </c>
      <c r="BJ2081" s="1" t="s">
        <v>6890</v>
      </c>
      <c r="BK2081">
        <v>2200</v>
      </c>
      <c r="BL2081">
        <v>3.2</v>
      </c>
      <c r="BM2081" s="5" t="d">
        <v>07:30:00.000</v>
      </c>
      <c r="BN2081" s="5" t="d">
        <v>07:59:59.9999999999984025</v>
      </c>
      <c r="BO2081">
        <v>7</v>
      </c>
      <c r="BP2081" t="b">
        <v>0</v>
      </c>
    </row>
    <row r="2082" spans="1:68" x14ac:dyDescent="0.2">
      <c r="A2082" s="1" t="s">
        <v>4354</v>
      </c>
      <c r="B2082" s="1" t="s">
        <v>4183</v>
      </c>
      <c r="C2082" s="2" t="d">
        <v>2026-07-02</v>
      </c>
      <c r="D2082">
        <v>17</v>
      </c>
      <c r="E2082" s="1" t="s">
        <v>95</v>
      </c>
      <c r="F2082">
        <v>46</v>
      </c>
      <c r="G2082">
        <v>17</v>
      </c>
      <c r="H2082">
        <v>3</v>
      </c>
      <c r="I2082">
        <v>2</v>
      </c>
      <c r="J2082">
        <v>12</v>
      </c>
      <c r="K2082">
        <v>225</v>
      </c>
      <c r="L2082">
        <v>1</v>
      </c>
      <c r="M2082" s="1" t="s">
        <v>4355</v>
      </c>
      <c r="N2082" s="1" t="s">
        <v>4356</v>
      </c>
      <c r="O2082" s="1" t="s">
        <v>4357</v>
      </c>
      <c r="P2082">
        <v>3.8333333333333335</v>
      </c>
      <c r="Q2082">
        <v>225</v>
      </c>
      <c r="R2082">
        <v>1075</v>
      </c>
      <c r="S2082">
        <v>1</v>
      </c>
      <c r="T2082">
        <v>43</v>
      </c>
      <c r="U2082">
        <v>46</v>
      </c>
      <c r="V2082">
        <v>232</v>
      </c>
      <c r="W2082">
        <v>52286.96</v>
      </c>
      <c r="X2082">
        <v>5.0434782608695654</v>
      </c>
      <c r="Y2082">
        <v>1136.6730434782608</v>
      </c>
      <c r="Z2082">
        <v>10.956521739130435</v>
      </c>
      <c r="AA2082">
        <v>9.5393642579710143</v>
      </c>
      <c r="AB2082">
        <v>5</v>
      </c>
      <c r="AC2082">
        <v>0.14890868188405798</v>
      </c>
      <c r="AD2082">
        <v>0</v>
      </c>
      <c r="AE2082">
        <v>1.3588979714715212</v>
      </c>
      <c r="AF2082">
        <v>0.68297101449275366</v>
      </c>
      <c r="AG2082">
        <v>2.041868977898551</v>
      </c>
      <c r="AH2082">
        <v>0</v>
      </c>
      <c r="AI2082">
        <v>6.5869880268115946</v>
      </c>
      <c r="AJ2082">
        <v>1380</v>
      </c>
      <c r="AK2082">
        <v>74</v>
      </c>
      <c r="AL2082">
        <v>1</v>
      </c>
      <c r="AM2082">
        <v>1</v>
      </c>
      <c r="AN2082">
        <v>1</v>
      </c>
      <c r="AO2082">
        <v>0</v>
      </c>
      <c r="AP2082">
        <v>0</v>
      </c>
      <c r="AQ2082">
        <v>0</v>
      </c>
      <c r="AR2082">
        <v>81.819999999999993</v>
      </c>
      <c r="AS2082" s="1" t="s">
        <v>65</v>
      </c>
      <c r="AT2082">
        <v>3</v>
      </c>
      <c r="AU2082">
        <v>68.262884350000007</v>
      </c>
      <c r="AV2082">
        <v>497.7661902333333</v>
      </c>
      <c r="AW2082">
        <v>38</v>
      </c>
      <c r="AX2082">
        <v>0.10869565217391304</v>
      </c>
      <c r="AY2082">
        <v>2.1739130434782608E-2</v>
      </c>
      <c r="AZ2082">
        <v>30</v>
      </c>
      <c r="BA2082">
        <v>0.18961912319444446</v>
      </c>
      <c r="BB2082">
        <v>0.22421900460960958</v>
      </c>
      <c r="BC2082">
        <v>24</v>
      </c>
      <c r="BD2082">
        <v>50</v>
      </c>
      <c r="BE2082">
        <v>4</v>
      </c>
      <c r="BF2082">
        <v>8</v>
      </c>
      <c r="BG2082" s="1" t="s">
        <v>99</v>
      </c>
      <c r="BH2082" s="1" t="s">
        <v>6894</v>
      </c>
      <c r="BI2082" s="1" t="s">
        <v>6889</v>
      </c>
      <c r="BJ2082" s="1" t="s">
        <v>6890</v>
      </c>
      <c r="BK2082">
        <v>2200</v>
      </c>
      <c r="BL2082">
        <v>3.2</v>
      </c>
      <c r="BM2082" s="5" t="d">
        <v>07:59:59.9999999999984025</v>
      </c>
      <c r="BN2082" s="5" t="d">
        <v>08:30:00.0000000000015975</v>
      </c>
      <c r="BO2082">
        <v>8</v>
      </c>
      <c r="BP2082" t="b">
        <v>0</v>
      </c>
    </row>
    <row r="2083" spans="1:68" x14ac:dyDescent="0.2">
      <c r="A2083" s="1" t="s">
        <v>4358</v>
      </c>
      <c r="B2083" s="1" t="s">
        <v>4183</v>
      </c>
      <c r="C2083" s="2" t="d">
        <v>2026-07-02</v>
      </c>
      <c r="D2083">
        <v>18</v>
      </c>
      <c r="E2083" s="1" t="s">
        <v>95</v>
      </c>
      <c r="F2083">
        <v>48</v>
      </c>
      <c r="G2083">
        <v>18</v>
      </c>
      <c r="H2083">
        <v>3</v>
      </c>
      <c r="I2083">
        <v>2</v>
      </c>
      <c r="J2083">
        <v>13</v>
      </c>
      <c r="K2083">
        <v>225</v>
      </c>
      <c r="L2083">
        <v>1</v>
      </c>
      <c r="M2083" s="1" t="s">
        <v>4355</v>
      </c>
      <c r="N2083" s="1" t="s">
        <v>4359</v>
      </c>
      <c r="O2083" s="1" t="s">
        <v>4360</v>
      </c>
      <c r="P2083">
        <v>3.692307692307693</v>
      </c>
      <c r="Q2083">
        <v>225</v>
      </c>
      <c r="R2083">
        <v>850</v>
      </c>
      <c r="S2083">
        <v>1</v>
      </c>
      <c r="T2083">
        <v>42</v>
      </c>
      <c r="U2083">
        <v>48</v>
      </c>
      <c r="V2083">
        <v>241</v>
      </c>
      <c r="W2083">
        <v>52872.17</v>
      </c>
      <c r="X2083">
        <v>5.020833333333333</v>
      </c>
      <c r="Y2083">
        <v>1101.5035416666667</v>
      </c>
      <c r="Z2083">
        <v>10.75</v>
      </c>
      <c r="AA2083">
        <v>9.3637628767361107</v>
      </c>
      <c r="AB2083">
        <v>6</v>
      </c>
      <c r="AC2083">
        <v>0.16101066388888893</v>
      </c>
      <c r="AD2083">
        <v>0</v>
      </c>
      <c r="AE2083">
        <v>1.2861793633509597</v>
      </c>
      <c r="AF2083">
        <v>0.65902777777777777</v>
      </c>
      <c r="AG2083">
        <v>1.9452071329861111</v>
      </c>
      <c r="AH2083">
        <v>0</v>
      </c>
      <c r="AI2083">
        <v>6.4501529579861119</v>
      </c>
      <c r="AJ2083">
        <v>1440</v>
      </c>
      <c r="AK2083">
        <v>72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 s="1" t="s">
        <v>125</v>
      </c>
      <c r="AT2083">
        <v>3</v>
      </c>
      <c r="AU2083">
        <v>60.693843666666666</v>
      </c>
      <c r="AV2083">
        <v>455.07329641666666</v>
      </c>
      <c r="AW2083">
        <v>26</v>
      </c>
      <c r="AX2083">
        <v>0.125</v>
      </c>
      <c r="AY2083">
        <v>0</v>
      </c>
      <c r="AZ2083">
        <v>30</v>
      </c>
      <c r="BA2083">
        <v>0.15562524017094018</v>
      </c>
      <c r="BB2083">
        <v>0.21068208167438271</v>
      </c>
      <c r="BC2083">
        <v>22</v>
      </c>
      <c r="BD2083">
        <v>50</v>
      </c>
      <c r="BE2083">
        <v>3</v>
      </c>
      <c r="BF2083">
        <v>10</v>
      </c>
      <c r="BG2083" s="1" t="s">
        <v>99</v>
      </c>
      <c r="BH2083" s="1" t="s">
        <v>6894</v>
      </c>
      <c r="BI2083" s="1" t="s">
        <v>6889</v>
      </c>
      <c r="BJ2083" s="1" t="s">
        <v>6890</v>
      </c>
      <c r="BK2083">
        <v>2200</v>
      </c>
      <c r="BL2083">
        <v>3.2</v>
      </c>
      <c r="BM2083" s="5" t="d">
        <v>08:30:00.0000000000015975</v>
      </c>
      <c r="BN2083" s="5" t="d">
        <v>09:00:00.000</v>
      </c>
      <c r="BO2083">
        <v>8</v>
      </c>
      <c r="BP2083" t="b">
        <v>0</v>
      </c>
    </row>
    <row r="2084" spans="1:68" x14ac:dyDescent="0.2">
      <c r="A2084" s="1" t="s">
        <v>4361</v>
      </c>
      <c r="B2084" s="1" t="s">
        <v>4183</v>
      </c>
      <c r="C2084" s="2" t="d">
        <v>2026-07-02</v>
      </c>
      <c r="D2084">
        <v>19</v>
      </c>
      <c r="E2084" s="1" t="s">
        <v>95</v>
      </c>
      <c r="F2084">
        <v>54</v>
      </c>
      <c r="G2084">
        <v>9</v>
      </c>
      <c r="H2084">
        <v>0</v>
      </c>
      <c r="I2084">
        <v>2</v>
      </c>
      <c r="J2084">
        <v>7</v>
      </c>
      <c r="K2084">
        <v>0</v>
      </c>
      <c r="L2084">
        <v>1</v>
      </c>
      <c r="M2084" s="1" t="s">
        <v>63</v>
      </c>
      <c r="N2084" s="1" t="s">
        <v>4244</v>
      </c>
      <c r="O2084" s="1" t="s">
        <v>4362</v>
      </c>
      <c r="P2084">
        <v>7.7142857142857144</v>
      </c>
      <c r="Q2084">
        <v>0</v>
      </c>
      <c r="R2084">
        <v>850</v>
      </c>
      <c r="S2084">
        <v>1</v>
      </c>
      <c r="T2084">
        <v>41</v>
      </c>
      <c r="U2084">
        <v>54</v>
      </c>
      <c r="V2084">
        <v>276</v>
      </c>
      <c r="W2084">
        <v>60697.45</v>
      </c>
      <c r="X2084">
        <v>5.1111111111111107</v>
      </c>
      <c r="Y2084">
        <v>1124.0268518518517</v>
      </c>
      <c r="Z2084">
        <v>12</v>
      </c>
      <c r="AA2084">
        <v>10.081198700617286</v>
      </c>
      <c r="AB2084">
        <v>2</v>
      </c>
      <c r="AC2084">
        <v>2.1931107098765418E-2</v>
      </c>
      <c r="AD2084">
        <v>0</v>
      </c>
      <c r="AE2084">
        <v>1.2902634234676318</v>
      </c>
      <c r="AF2084">
        <v>0.6157407407407407</v>
      </c>
      <c r="AG2084">
        <v>1.9060041564814814</v>
      </c>
      <c r="AH2084">
        <v>0</v>
      </c>
      <c r="AI2084">
        <v>7.2505031790123455</v>
      </c>
      <c r="AJ2084">
        <v>1620</v>
      </c>
      <c r="AK2084">
        <v>39</v>
      </c>
      <c r="AL2084">
        <v>3</v>
      </c>
      <c r="AM2084">
        <v>3</v>
      </c>
      <c r="AN2084">
        <v>1</v>
      </c>
      <c r="AO2084">
        <v>1</v>
      </c>
      <c r="AP2084">
        <v>1</v>
      </c>
      <c r="AQ2084">
        <v>0</v>
      </c>
      <c r="AR2084">
        <v>907.96</v>
      </c>
      <c r="AS2084" s="1" t="s">
        <v>65</v>
      </c>
      <c r="AT2084">
        <v>2</v>
      </c>
      <c r="AU2084">
        <v>69.344359916666662</v>
      </c>
      <c r="AV2084">
        <v>599.10523169999999</v>
      </c>
      <c r="AW2084">
        <v>41</v>
      </c>
      <c r="AX2084">
        <v>3.7037037037037035E-2</v>
      </c>
      <c r="AY2084">
        <v>5.5555555555555552E-2</v>
      </c>
      <c r="AZ2084">
        <v>30</v>
      </c>
      <c r="BA2084">
        <v>0.33021123769841265</v>
      </c>
      <c r="BB2084">
        <v>0.51205575358974353</v>
      </c>
      <c r="BC2084">
        <v>29</v>
      </c>
      <c r="BD2084">
        <v>10</v>
      </c>
      <c r="BE2084">
        <v>4</v>
      </c>
      <c r="BF2084">
        <v>3</v>
      </c>
      <c r="BG2084" s="1" t="s">
        <v>99</v>
      </c>
      <c r="BH2084" s="1" t="s">
        <v>6894</v>
      </c>
      <c r="BI2084" s="1" t="s">
        <v>6889</v>
      </c>
      <c r="BJ2084" s="1" t="s">
        <v>6890</v>
      </c>
      <c r="BK2084">
        <v>2200</v>
      </c>
      <c r="BL2084">
        <v>3.2</v>
      </c>
      <c r="BM2084" s="5" t="d">
        <v>09:00:00.000</v>
      </c>
      <c r="BN2084" s="5" t="d">
        <v>09:29:59.9999999999984025</v>
      </c>
      <c r="BO2084">
        <v>9</v>
      </c>
      <c r="BP2084" t="b">
        <v>0</v>
      </c>
    </row>
    <row r="2085" spans="1:68" x14ac:dyDescent="0.2">
      <c r="A2085" s="1" t="s">
        <v>4363</v>
      </c>
      <c r="B2085" s="1" t="s">
        <v>4183</v>
      </c>
      <c r="C2085" s="2" t="d">
        <v>2026-07-02</v>
      </c>
      <c r="D2085">
        <v>20</v>
      </c>
      <c r="E2085" s="1" t="s">
        <v>95</v>
      </c>
      <c r="F2085">
        <v>54</v>
      </c>
      <c r="G2085">
        <v>9</v>
      </c>
      <c r="H2085">
        <v>0</v>
      </c>
      <c r="I2085">
        <v>2</v>
      </c>
      <c r="J2085">
        <v>7</v>
      </c>
      <c r="K2085">
        <v>0</v>
      </c>
      <c r="L2085">
        <v>1</v>
      </c>
      <c r="M2085" s="1" t="s">
        <v>63</v>
      </c>
      <c r="N2085" s="1" t="s">
        <v>4364</v>
      </c>
      <c r="O2085" s="1" t="s">
        <v>4365</v>
      </c>
      <c r="P2085">
        <v>7.7142857142857144</v>
      </c>
      <c r="Q2085">
        <v>0</v>
      </c>
      <c r="R2085">
        <v>850</v>
      </c>
      <c r="S2085">
        <v>1</v>
      </c>
      <c r="T2085">
        <v>40</v>
      </c>
      <c r="U2085">
        <v>54</v>
      </c>
      <c r="V2085">
        <v>269</v>
      </c>
      <c r="W2085">
        <v>63399.909999999996</v>
      </c>
      <c r="X2085">
        <v>4.9814814814814818</v>
      </c>
      <c r="Y2085">
        <v>1174.0724074074074</v>
      </c>
      <c r="Z2085">
        <v>11.777777777777779</v>
      </c>
      <c r="AA2085">
        <v>9.5586967966049396</v>
      </c>
      <c r="AB2085">
        <v>5</v>
      </c>
      <c r="AC2085">
        <v>0.1000909311728395</v>
      </c>
      <c r="AD2085">
        <v>0</v>
      </c>
      <c r="AE2085">
        <v>1.2735762531924462</v>
      </c>
      <c r="AF2085">
        <v>0.57253086419753085</v>
      </c>
      <c r="AG2085">
        <v>1.8461071086419754</v>
      </c>
      <c r="AH2085">
        <v>0</v>
      </c>
      <c r="AI2085">
        <v>6.8650588151234562</v>
      </c>
      <c r="AJ2085">
        <v>1620</v>
      </c>
      <c r="AK2085">
        <v>39</v>
      </c>
      <c r="AL2085">
        <v>2</v>
      </c>
      <c r="AM2085">
        <v>2</v>
      </c>
      <c r="AN2085">
        <v>0</v>
      </c>
      <c r="AO2085">
        <v>1</v>
      </c>
      <c r="AP2085">
        <v>1</v>
      </c>
      <c r="AQ2085">
        <v>0</v>
      </c>
      <c r="AR2085">
        <v>511.23</v>
      </c>
      <c r="AS2085" s="1" t="s">
        <v>65</v>
      </c>
      <c r="AT2085">
        <v>3</v>
      </c>
      <c r="AU2085">
        <v>71.563793033333326</v>
      </c>
      <c r="AV2085">
        <v>584.91057508333336</v>
      </c>
      <c r="AW2085">
        <v>31</v>
      </c>
      <c r="AX2085">
        <v>9.2592592592592587E-2</v>
      </c>
      <c r="AY2085">
        <v>3.7037037037037035E-2</v>
      </c>
      <c r="AZ2085">
        <v>30</v>
      </c>
      <c r="BA2085">
        <v>0.3407799668253968</v>
      </c>
      <c r="BB2085">
        <v>0.49992356844729346</v>
      </c>
      <c r="BC2085">
        <v>28</v>
      </c>
      <c r="BD2085">
        <v>11</v>
      </c>
      <c r="BE2085">
        <v>4</v>
      </c>
      <c r="BF2085">
        <v>3</v>
      </c>
      <c r="BG2085" s="1" t="s">
        <v>99</v>
      </c>
      <c r="BH2085" s="1" t="s">
        <v>6894</v>
      </c>
      <c r="BI2085" s="1" t="s">
        <v>6889</v>
      </c>
      <c r="BJ2085" s="1" t="s">
        <v>6890</v>
      </c>
      <c r="BK2085">
        <v>2200</v>
      </c>
      <c r="BL2085">
        <v>3.2</v>
      </c>
      <c r="BM2085" s="5" t="d">
        <v>09:29:59.9999999999984025</v>
      </c>
      <c r="BN2085" s="5" t="d">
        <v>10:00:00.0000000000015975</v>
      </c>
      <c r="BO2085">
        <v>9</v>
      </c>
      <c r="BP2085" t="b">
        <v>0</v>
      </c>
    </row>
    <row r="2086" spans="1:68" x14ac:dyDescent="0.2">
      <c r="A2086" s="1" t="s">
        <v>4366</v>
      </c>
      <c r="B2086" s="1" t="s">
        <v>4183</v>
      </c>
      <c r="C2086" s="2" t="d">
        <v>2026-07-02</v>
      </c>
      <c r="D2086">
        <v>21</v>
      </c>
      <c r="E2086" s="1" t="s">
        <v>95</v>
      </c>
      <c r="F2086">
        <v>49</v>
      </c>
      <c r="G2086">
        <v>9</v>
      </c>
      <c r="H2086">
        <v>0</v>
      </c>
      <c r="I2086">
        <v>2</v>
      </c>
      <c r="J2086">
        <v>7</v>
      </c>
      <c r="K2086">
        <v>0</v>
      </c>
      <c r="L2086">
        <v>1</v>
      </c>
      <c r="M2086" s="1" t="s">
        <v>63</v>
      </c>
      <c r="N2086" s="1" t="s">
        <v>4367</v>
      </c>
      <c r="O2086" s="1" t="s">
        <v>4368</v>
      </c>
      <c r="P2086">
        <v>7</v>
      </c>
      <c r="Q2086">
        <v>0</v>
      </c>
      <c r="R2086">
        <v>850</v>
      </c>
      <c r="S2086">
        <v>1</v>
      </c>
      <c r="T2086">
        <v>39</v>
      </c>
      <c r="U2086">
        <v>49</v>
      </c>
      <c r="V2086">
        <v>252</v>
      </c>
      <c r="W2086">
        <v>51659.19</v>
      </c>
      <c r="X2086">
        <v>5.1428571428571432</v>
      </c>
      <c r="Y2086">
        <v>1054.2691836734693</v>
      </c>
      <c r="Z2086">
        <v>11.163265306122449</v>
      </c>
      <c r="AA2086">
        <v>9.4783917248299314</v>
      </c>
      <c r="AB2086">
        <v>10</v>
      </c>
      <c r="AC2086">
        <v>0.15030505714285725</v>
      </c>
      <c r="AD2086">
        <v>0</v>
      </c>
      <c r="AE2086">
        <v>1.3615016877648802</v>
      </c>
      <c r="AF2086">
        <v>0.63605442176870752</v>
      </c>
      <c r="AG2086">
        <v>1.9975561017006802</v>
      </c>
      <c r="AH2086">
        <v>0</v>
      </c>
      <c r="AI2086">
        <v>6.5862777925170075</v>
      </c>
      <c r="AJ2086">
        <v>1470</v>
      </c>
      <c r="AK2086">
        <v>39</v>
      </c>
      <c r="AL2086">
        <v>1</v>
      </c>
      <c r="AM2086">
        <v>1</v>
      </c>
      <c r="AN2086">
        <v>1</v>
      </c>
      <c r="AO2086">
        <v>0</v>
      </c>
      <c r="AP2086">
        <v>0</v>
      </c>
      <c r="AQ2086">
        <v>0</v>
      </c>
      <c r="AR2086">
        <v>234.1</v>
      </c>
      <c r="AS2086" s="1" t="s">
        <v>65</v>
      </c>
      <c r="AT2086">
        <v>6</v>
      </c>
      <c r="AU2086">
        <v>67.039172233333332</v>
      </c>
      <c r="AV2086">
        <v>537.53346910000005</v>
      </c>
      <c r="AW2086">
        <v>29</v>
      </c>
      <c r="AX2086">
        <v>0.20408163265306123</v>
      </c>
      <c r="AY2086">
        <v>2.0408163265306121E-2</v>
      </c>
      <c r="AZ2086">
        <v>30</v>
      </c>
      <c r="BA2086">
        <v>0.31923415349206347</v>
      </c>
      <c r="BB2086">
        <v>0.4594303154700855</v>
      </c>
      <c r="BC2086">
        <v>26</v>
      </c>
      <c r="BD2086">
        <v>13</v>
      </c>
      <c r="BE2086">
        <v>4</v>
      </c>
      <c r="BF2086">
        <v>3</v>
      </c>
      <c r="BG2086" s="1" t="s">
        <v>83</v>
      </c>
      <c r="BH2086" s="1" t="s">
        <v>6894</v>
      </c>
      <c r="BI2086" s="1" t="s">
        <v>6889</v>
      </c>
      <c r="BJ2086" s="1" t="s">
        <v>6890</v>
      </c>
      <c r="BK2086">
        <v>2200</v>
      </c>
      <c r="BL2086">
        <v>3.2</v>
      </c>
      <c r="BM2086" s="5" t="d">
        <v>10:00:00.0000000000015975</v>
      </c>
      <c r="BN2086" s="5" t="d">
        <v>10:30:00.000</v>
      </c>
      <c r="BO2086">
        <v>10</v>
      </c>
      <c r="BP2086" t="b">
        <v>0</v>
      </c>
    </row>
    <row r="2087" spans="1:68" x14ac:dyDescent="0.2">
      <c r="A2087" s="1" t="s">
        <v>4369</v>
      </c>
      <c r="B2087" s="1" t="s">
        <v>4183</v>
      </c>
      <c r="C2087" s="2" t="d">
        <v>2026-07-02</v>
      </c>
      <c r="D2087">
        <v>22</v>
      </c>
      <c r="E2087" s="1" t="s">
        <v>95</v>
      </c>
      <c r="F2087">
        <v>49</v>
      </c>
      <c r="G2087">
        <v>9</v>
      </c>
      <c r="H2087">
        <v>0</v>
      </c>
      <c r="I2087">
        <v>2</v>
      </c>
      <c r="J2087">
        <v>7</v>
      </c>
      <c r="K2087">
        <v>0</v>
      </c>
      <c r="L2087">
        <v>1</v>
      </c>
      <c r="M2087" s="1" t="s">
        <v>63</v>
      </c>
      <c r="N2087" s="1" t="s">
        <v>4370</v>
      </c>
      <c r="O2087" s="1" t="s">
        <v>4371</v>
      </c>
      <c r="P2087">
        <v>7</v>
      </c>
      <c r="Q2087">
        <v>0</v>
      </c>
      <c r="R2087">
        <v>850</v>
      </c>
      <c r="S2087">
        <v>1</v>
      </c>
      <c r="T2087">
        <v>38</v>
      </c>
      <c r="U2087">
        <v>49</v>
      </c>
      <c r="V2087">
        <v>226</v>
      </c>
      <c r="W2087">
        <v>51659.56</v>
      </c>
      <c r="X2087">
        <v>4.6122448979591839</v>
      </c>
      <c r="Y2087">
        <v>1054.2767346938774</v>
      </c>
      <c r="Z2087">
        <v>11.73469387755102</v>
      </c>
      <c r="AA2087">
        <v>10.24638648367347</v>
      </c>
      <c r="AB2087">
        <v>9</v>
      </c>
      <c r="AC2087">
        <v>0.10243464727891161</v>
      </c>
      <c r="AD2087">
        <v>0</v>
      </c>
      <c r="AE2087">
        <v>1.2358134247097166</v>
      </c>
      <c r="AF2087">
        <v>0.59047619047619049</v>
      </c>
      <c r="AG2087">
        <v>1.8262896064625851</v>
      </c>
      <c r="AH2087">
        <v>0</v>
      </c>
      <c r="AI2087">
        <v>7.4054710159863957</v>
      </c>
      <c r="AJ2087">
        <v>1470</v>
      </c>
      <c r="AK2087">
        <v>39</v>
      </c>
      <c r="AL2087">
        <v>5</v>
      </c>
      <c r="AM2087">
        <v>5</v>
      </c>
      <c r="AN2087">
        <v>1</v>
      </c>
      <c r="AO2087">
        <v>3</v>
      </c>
      <c r="AP2087">
        <v>1</v>
      </c>
      <c r="AQ2087">
        <v>0</v>
      </c>
      <c r="AR2087">
        <v>1464.16</v>
      </c>
      <c r="AS2087" s="1" t="s">
        <v>65</v>
      </c>
      <c r="AT2087">
        <v>6</v>
      </c>
      <c r="AU2087">
        <v>59.869217249999998</v>
      </c>
      <c r="AV2087">
        <v>504.0165634</v>
      </c>
      <c r="AW2087">
        <v>28</v>
      </c>
      <c r="AX2087">
        <v>0.18367346938775511</v>
      </c>
      <c r="AY2087">
        <v>0.10204081632653061</v>
      </c>
      <c r="AZ2087">
        <v>30</v>
      </c>
      <c r="BA2087">
        <v>0.28509151071428573</v>
      </c>
      <c r="BB2087">
        <v>0.43078338752136752</v>
      </c>
      <c r="BC2087">
        <v>25</v>
      </c>
      <c r="BD2087">
        <v>14</v>
      </c>
      <c r="BE2087">
        <v>3</v>
      </c>
      <c r="BF2087">
        <v>4</v>
      </c>
      <c r="BG2087" s="1" t="s">
        <v>83</v>
      </c>
      <c r="BH2087" s="1" t="s">
        <v>6894</v>
      </c>
      <c r="BI2087" s="1" t="s">
        <v>6889</v>
      </c>
      <c r="BJ2087" s="1" t="s">
        <v>6890</v>
      </c>
      <c r="BK2087">
        <v>2200</v>
      </c>
      <c r="BL2087">
        <v>3.2</v>
      </c>
      <c r="BM2087" s="5" t="d">
        <v>10:30:00.000</v>
      </c>
      <c r="BN2087" s="5" t="d">
        <v>10:59:59.9999999999984025</v>
      </c>
      <c r="BO2087">
        <v>10</v>
      </c>
      <c r="BP2087" t="b">
        <v>0</v>
      </c>
    </row>
    <row r="2088" spans="1:68" x14ac:dyDescent="0.2">
      <c r="A2088" s="1" t="s">
        <v>4372</v>
      </c>
      <c r="B2088" s="1" t="s">
        <v>4183</v>
      </c>
      <c r="C2088" s="2" t="d">
        <v>2026-07-02</v>
      </c>
      <c r="D2088">
        <v>23</v>
      </c>
      <c r="E2088" s="1" t="s">
        <v>133</v>
      </c>
      <c r="F2088">
        <v>47</v>
      </c>
      <c r="G2088">
        <v>9</v>
      </c>
      <c r="H2088">
        <v>0</v>
      </c>
      <c r="I2088">
        <v>0</v>
      </c>
      <c r="J2088">
        <v>9</v>
      </c>
      <c r="K2088">
        <v>0</v>
      </c>
      <c r="L2088">
        <v>0</v>
      </c>
      <c r="M2088" s="1" t="s">
        <v>63</v>
      </c>
      <c r="N2088" s="1" t="s">
        <v>63</v>
      </c>
      <c r="O2088" s="1" t="s">
        <v>4373</v>
      </c>
      <c r="P2088">
        <v>5.2222222222222223</v>
      </c>
      <c r="Q2088">
        <v>0</v>
      </c>
      <c r="R2088">
        <v>850</v>
      </c>
      <c r="S2088">
        <v>0</v>
      </c>
      <c r="T2088">
        <v>38</v>
      </c>
      <c r="U2088">
        <v>47</v>
      </c>
      <c r="V2088">
        <v>238</v>
      </c>
      <c r="W2088">
        <v>56762.5</v>
      </c>
      <c r="X2088">
        <v>5.0638297872340425</v>
      </c>
      <c r="Y2088">
        <v>1207.7127659574469</v>
      </c>
      <c r="Z2088">
        <v>11.680851063829786</v>
      </c>
      <c r="AA2088">
        <v>10.153154120212767</v>
      </c>
      <c r="AB2088">
        <v>8</v>
      </c>
      <c r="AC2088">
        <v>0.12062855212765959</v>
      </c>
      <c r="AD2088">
        <v>0</v>
      </c>
      <c r="AE2088">
        <v>1.2349342517345427</v>
      </c>
      <c r="AF2088">
        <v>0.57056737588652484</v>
      </c>
      <c r="AG2088">
        <v>1.8055016198581559</v>
      </c>
      <c r="AH2088">
        <v>0</v>
      </c>
      <c r="AI2088">
        <v>7.4490709319148936</v>
      </c>
      <c r="AJ2088">
        <v>1410</v>
      </c>
      <c r="AK2088">
        <v>39</v>
      </c>
      <c r="AL2088">
        <v>4</v>
      </c>
      <c r="AM2088">
        <v>4</v>
      </c>
      <c r="AN2088">
        <v>2</v>
      </c>
      <c r="AO2088">
        <v>1</v>
      </c>
      <c r="AP2088">
        <v>1</v>
      </c>
      <c r="AQ2088">
        <v>0</v>
      </c>
      <c r="AR2088">
        <v>635.54999999999995</v>
      </c>
      <c r="AS2088" s="1" t="s">
        <v>65</v>
      </c>
      <c r="AT2088">
        <v>5</v>
      </c>
      <c r="AU2088">
        <v>56.707492083333335</v>
      </c>
      <c r="AV2088">
        <v>514.88607273333332</v>
      </c>
      <c r="AW2088">
        <v>28</v>
      </c>
      <c r="AX2088">
        <v>0.1702127659574468</v>
      </c>
      <c r="AY2088">
        <v>8.5106382978723402E-2</v>
      </c>
      <c r="AZ2088">
        <v>30</v>
      </c>
      <c r="BA2088">
        <v>0.21002774845679012</v>
      </c>
      <c r="BB2088">
        <v>0.44007356643874646</v>
      </c>
      <c r="BC2088">
        <v>25</v>
      </c>
      <c r="BD2088">
        <v>14</v>
      </c>
      <c r="BE2088">
        <v>3</v>
      </c>
      <c r="BF2088">
        <v>6</v>
      </c>
      <c r="BG2088" s="1" t="s">
        <v>83</v>
      </c>
      <c r="BH2088" s="1" t="s">
        <v>6894</v>
      </c>
      <c r="BI2088" s="1" t="s">
        <v>6889</v>
      </c>
      <c r="BJ2088" s="1" t="s">
        <v>6890</v>
      </c>
      <c r="BK2088">
        <v>2200</v>
      </c>
      <c r="BL2088">
        <v>3.2</v>
      </c>
      <c r="BM2088" s="5" t="d">
        <v>10:59:59.9999999999984025</v>
      </c>
      <c r="BN2088" s="5" t="d">
        <v>11:30:00.0000000000015975</v>
      </c>
      <c r="BO2088">
        <v>11</v>
      </c>
      <c r="BP2088" t="b">
        <v>0</v>
      </c>
    </row>
    <row r="2089" spans="1:68" x14ac:dyDescent="0.2">
      <c r="A2089" s="1" t="s">
        <v>4374</v>
      </c>
      <c r="B2089" s="1" t="s">
        <v>4183</v>
      </c>
      <c r="C2089" s="2" t="d">
        <v>2026-07-02</v>
      </c>
      <c r="D2089">
        <v>24</v>
      </c>
      <c r="E2089" s="1" t="s">
        <v>133</v>
      </c>
      <c r="F2089">
        <v>65</v>
      </c>
      <c r="G2089">
        <v>9</v>
      </c>
      <c r="H2089">
        <v>0</v>
      </c>
      <c r="I2089">
        <v>0</v>
      </c>
      <c r="J2089">
        <v>9</v>
      </c>
      <c r="K2089">
        <v>0</v>
      </c>
      <c r="L2089">
        <v>0</v>
      </c>
      <c r="M2089" s="1" t="s">
        <v>63</v>
      </c>
      <c r="N2089" s="1" t="s">
        <v>63</v>
      </c>
      <c r="O2089" s="1" t="s">
        <v>4375</v>
      </c>
      <c r="P2089">
        <v>7.2222222222222223</v>
      </c>
      <c r="Q2089">
        <v>0</v>
      </c>
      <c r="R2089">
        <v>850</v>
      </c>
      <c r="S2089">
        <v>0</v>
      </c>
      <c r="T2089">
        <v>38</v>
      </c>
      <c r="U2089">
        <v>65</v>
      </c>
      <c r="V2089">
        <v>305</v>
      </c>
      <c r="W2089">
        <v>66413.69</v>
      </c>
      <c r="X2089">
        <v>4.6923076923076925</v>
      </c>
      <c r="Y2089">
        <v>1021.7490769230769</v>
      </c>
      <c r="Z2089">
        <v>12.307692307692308</v>
      </c>
      <c r="AA2089">
        <v>9.9639708997435896</v>
      </c>
      <c r="AB2089">
        <v>3</v>
      </c>
      <c r="AC2089">
        <v>5.6670196923076933E-2</v>
      </c>
      <c r="AD2089">
        <v>0</v>
      </c>
      <c r="AE2089">
        <v>1.2221218249806358</v>
      </c>
      <c r="AF2089">
        <v>0.64615384615384619</v>
      </c>
      <c r="AG2089">
        <v>1.8682756633333333</v>
      </c>
      <c r="AH2089">
        <v>0</v>
      </c>
      <c r="AI2089">
        <v>7.0926183048717952</v>
      </c>
      <c r="AJ2089">
        <v>1950</v>
      </c>
      <c r="AK2089">
        <v>39</v>
      </c>
      <c r="AL2089">
        <v>1</v>
      </c>
      <c r="AM2089">
        <v>1</v>
      </c>
      <c r="AN2089">
        <v>0</v>
      </c>
      <c r="AO2089">
        <v>0</v>
      </c>
      <c r="AP2089">
        <v>1</v>
      </c>
      <c r="AQ2089">
        <v>0</v>
      </c>
      <c r="AR2089">
        <v>399.24</v>
      </c>
      <c r="AS2089" s="1" t="s">
        <v>125</v>
      </c>
      <c r="AT2089">
        <v>2</v>
      </c>
      <c r="AU2089">
        <v>77.776910066666673</v>
      </c>
      <c r="AV2089">
        <v>716.41864293333333</v>
      </c>
      <c r="AW2089">
        <v>35</v>
      </c>
      <c r="AX2089">
        <v>4.6153846153846156E-2</v>
      </c>
      <c r="AY2089">
        <v>1.5384615384615385E-2</v>
      </c>
      <c r="AZ2089">
        <v>30</v>
      </c>
      <c r="BA2089">
        <v>0.28806262987654324</v>
      </c>
      <c r="BB2089">
        <v>0.61232362643874638</v>
      </c>
      <c r="BC2089">
        <v>35</v>
      </c>
      <c r="BD2089">
        <v>4</v>
      </c>
      <c r="BE2089">
        <v>4</v>
      </c>
      <c r="BF2089">
        <v>5</v>
      </c>
      <c r="BG2089" s="1" t="s">
        <v>99</v>
      </c>
      <c r="BH2089" s="1" t="s">
        <v>6894</v>
      </c>
      <c r="BI2089" s="1" t="s">
        <v>6889</v>
      </c>
      <c r="BJ2089" s="1" t="s">
        <v>6890</v>
      </c>
      <c r="BK2089">
        <v>2200</v>
      </c>
      <c r="BL2089">
        <v>3.2</v>
      </c>
      <c r="BM2089" s="5" t="d">
        <v>11:30:00.0000000000015975</v>
      </c>
      <c r="BN2089" s="5" t="d">
        <v>12:00:00.000</v>
      </c>
      <c r="BO2089">
        <v>11</v>
      </c>
      <c r="BP2089" t="b">
        <v>0</v>
      </c>
    </row>
    <row r="2090" spans="1:68" x14ac:dyDescent="0.2">
      <c r="A2090" s="1" t="s">
        <v>4376</v>
      </c>
      <c r="B2090" s="1" t="s">
        <v>4183</v>
      </c>
      <c r="C2090" s="2" t="d">
        <v>2026-07-02</v>
      </c>
      <c r="D2090">
        <v>25</v>
      </c>
      <c r="E2090" s="1" t="s">
        <v>133</v>
      </c>
      <c r="F2090">
        <v>59</v>
      </c>
      <c r="G2090">
        <v>9</v>
      </c>
      <c r="H2090">
        <v>0</v>
      </c>
      <c r="I2090">
        <v>0</v>
      </c>
      <c r="J2090">
        <v>9</v>
      </c>
      <c r="K2090">
        <v>0</v>
      </c>
      <c r="L2090">
        <v>0</v>
      </c>
      <c r="M2090" s="1" t="s">
        <v>63</v>
      </c>
      <c r="N2090" s="1" t="s">
        <v>63</v>
      </c>
      <c r="O2090" s="1" t="s">
        <v>4377</v>
      </c>
      <c r="P2090">
        <v>6.5555555555555554</v>
      </c>
      <c r="Q2090">
        <v>0</v>
      </c>
      <c r="R2090">
        <v>850</v>
      </c>
      <c r="S2090">
        <v>0</v>
      </c>
      <c r="T2090">
        <v>38</v>
      </c>
      <c r="U2090">
        <v>59</v>
      </c>
      <c r="V2090">
        <v>293</v>
      </c>
      <c r="W2090">
        <v>60399.69</v>
      </c>
      <c r="X2090">
        <v>4.9661016949152543</v>
      </c>
      <c r="Y2090">
        <v>1023.7235593220339</v>
      </c>
      <c r="Z2090">
        <v>13.474576271186441</v>
      </c>
      <c r="AA2090">
        <v>9.5316531706214693</v>
      </c>
      <c r="AB2090">
        <v>1</v>
      </c>
      <c r="AC2090">
        <v>3.0681105932203388E-2</v>
      </c>
      <c r="AD2090">
        <v>0</v>
      </c>
      <c r="AE2090">
        <v>1.3210352458667656</v>
      </c>
      <c r="AF2090">
        <v>0.63559322033898302</v>
      </c>
      <c r="AG2090">
        <v>1.9566284570621468</v>
      </c>
      <c r="AH2090">
        <v>0</v>
      </c>
      <c r="AI2090">
        <v>6.6671151002824862</v>
      </c>
      <c r="AJ2090">
        <v>2065</v>
      </c>
      <c r="AK2090">
        <v>39</v>
      </c>
      <c r="AL2090">
        <v>3</v>
      </c>
      <c r="AM2090">
        <v>2</v>
      </c>
      <c r="AN2090">
        <v>2</v>
      </c>
      <c r="AO2090">
        <v>1</v>
      </c>
      <c r="AP2090">
        <v>0</v>
      </c>
      <c r="AQ2090">
        <v>0</v>
      </c>
      <c r="AR2090">
        <v>1647.34</v>
      </c>
      <c r="AS2090" s="1" t="s">
        <v>125</v>
      </c>
      <c r="AT2090">
        <v>1</v>
      </c>
      <c r="AU2090">
        <v>81.622144533333326</v>
      </c>
      <c r="AV2090">
        <v>635.40718619999996</v>
      </c>
      <c r="AW2090">
        <v>34</v>
      </c>
      <c r="AX2090">
        <v>1.6949152542372881E-2</v>
      </c>
      <c r="AY2090">
        <v>3.3898305084745763E-2</v>
      </c>
      <c r="AZ2090">
        <v>35</v>
      </c>
      <c r="BA2090">
        <v>0.30230423901234565</v>
      </c>
      <c r="BB2090">
        <v>0.54308306512820514</v>
      </c>
      <c r="BC2090">
        <v>31</v>
      </c>
      <c r="BD2090">
        <v>8</v>
      </c>
      <c r="BE2090">
        <v>4</v>
      </c>
      <c r="BF2090">
        <v>5</v>
      </c>
      <c r="BG2090" s="1" t="s">
        <v>99</v>
      </c>
      <c r="BH2090" s="1" t="s">
        <v>6894</v>
      </c>
      <c r="BI2090" s="1" t="s">
        <v>6889</v>
      </c>
      <c r="BJ2090" s="1" t="s">
        <v>6890</v>
      </c>
      <c r="BK2090">
        <v>2200</v>
      </c>
      <c r="BL2090">
        <v>3.2</v>
      </c>
      <c r="BM2090" s="5" t="d">
        <v>12:00:00.000</v>
      </c>
      <c r="BN2090" s="5" t="d">
        <v>12:30:00.0000000000031950</v>
      </c>
      <c r="BO2090">
        <v>12</v>
      </c>
      <c r="BP2090" t="b">
        <v>1</v>
      </c>
    </row>
    <row r="2091" spans="1:68" x14ac:dyDescent="0.2">
      <c r="A2091" s="1" t="s">
        <v>4378</v>
      </c>
      <c r="B2091" s="1" t="s">
        <v>4183</v>
      </c>
      <c r="C2091" s="2" t="d">
        <v>2026-07-02</v>
      </c>
      <c r="D2091">
        <v>26</v>
      </c>
      <c r="E2091" s="1" t="s">
        <v>133</v>
      </c>
      <c r="F2091">
        <v>86</v>
      </c>
      <c r="G2091">
        <v>9</v>
      </c>
      <c r="H2091">
        <v>0</v>
      </c>
      <c r="I2091">
        <v>0</v>
      </c>
      <c r="J2091">
        <v>9</v>
      </c>
      <c r="K2091">
        <v>0</v>
      </c>
      <c r="L2091">
        <v>0</v>
      </c>
      <c r="M2091" s="1" t="s">
        <v>63</v>
      </c>
      <c r="N2091" s="1" t="s">
        <v>63</v>
      </c>
      <c r="O2091" s="1" t="s">
        <v>4379</v>
      </c>
      <c r="P2091">
        <v>9.5555555555555554</v>
      </c>
      <c r="Q2091">
        <v>0</v>
      </c>
      <c r="R2091">
        <v>850</v>
      </c>
      <c r="S2091">
        <v>0</v>
      </c>
      <c r="T2091">
        <v>38</v>
      </c>
      <c r="U2091">
        <v>86</v>
      </c>
      <c r="V2091">
        <v>422</v>
      </c>
      <c r="W2091">
        <v>92930.38</v>
      </c>
      <c r="X2091">
        <v>4.9069767441860463</v>
      </c>
      <c r="Y2091">
        <v>1080.5858139534885</v>
      </c>
      <c r="Z2091">
        <v>14.697674418604651</v>
      </c>
      <c r="AA2091">
        <v>9.7316258255813946</v>
      </c>
      <c r="AB2091">
        <v>0</v>
      </c>
      <c r="AC2091">
        <v>0</v>
      </c>
      <c r="AD2091">
        <v>0</v>
      </c>
      <c r="AE2091">
        <v>1.2620995335369203</v>
      </c>
      <c r="AF2091">
        <v>0.62732558139534889</v>
      </c>
      <c r="AG2091">
        <v>1.276727572868217</v>
      </c>
      <c r="AH2091">
        <v>0.21893703837209302</v>
      </c>
      <c r="AI2091">
        <v>6.7172559180232563</v>
      </c>
      <c r="AJ2091">
        <v>3010</v>
      </c>
      <c r="AK2091">
        <v>39</v>
      </c>
      <c r="AL2091">
        <v>3</v>
      </c>
      <c r="AM2091">
        <v>3</v>
      </c>
      <c r="AN2091">
        <v>2</v>
      </c>
      <c r="AO2091">
        <v>0</v>
      </c>
      <c r="AP2091">
        <v>1</v>
      </c>
      <c r="AQ2091">
        <v>0</v>
      </c>
      <c r="AR2091">
        <v>1068.82</v>
      </c>
      <c r="AS2091" s="1" t="s">
        <v>70</v>
      </c>
      <c r="AT2091">
        <v>0</v>
      </c>
      <c r="AU2091">
        <v>105.78135361666666</v>
      </c>
      <c r="AV2091">
        <v>875.67484966666666</v>
      </c>
      <c r="AW2091">
        <v>39</v>
      </c>
      <c r="AX2091">
        <v>0</v>
      </c>
      <c r="AY2091">
        <v>3.4883720930232558E-2</v>
      </c>
      <c r="AZ2091">
        <v>35</v>
      </c>
      <c r="BA2091">
        <v>0.39178279117283948</v>
      </c>
      <c r="BB2091">
        <v>0.7484400424501424</v>
      </c>
      <c r="BC2091">
        <v>42</v>
      </c>
      <c r="BD2091">
        <v>-3</v>
      </c>
      <c r="BE2091">
        <v>6</v>
      </c>
      <c r="BF2091">
        <v>3</v>
      </c>
      <c r="BG2091" s="1" t="s">
        <v>99</v>
      </c>
      <c r="BH2091" s="1" t="s">
        <v>6894</v>
      </c>
      <c r="BI2091" s="1" t="s">
        <v>6889</v>
      </c>
      <c r="BJ2091" s="1" t="s">
        <v>6890</v>
      </c>
      <c r="BK2091">
        <v>2200</v>
      </c>
      <c r="BL2091">
        <v>3.2</v>
      </c>
      <c r="BM2091" s="5" t="d">
        <v>12:30:00.0000000000031950</v>
      </c>
      <c r="BN2091" s="5" t="d">
        <v>12:59:59.9999999999968050</v>
      </c>
      <c r="BO2091">
        <v>12</v>
      </c>
      <c r="BP2091" t="b">
        <v>1</v>
      </c>
    </row>
    <row r="2092" spans="1:68" x14ac:dyDescent="0.2">
      <c r="A2092" s="1" t="s">
        <v>4380</v>
      </c>
      <c r="B2092" s="1" t="s">
        <v>4183</v>
      </c>
      <c r="C2092" s="2" t="d">
        <v>2026-07-02</v>
      </c>
      <c r="D2092">
        <v>27</v>
      </c>
      <c r="E2092" s="1" t="s">
        <v>133</v>
      </c>
      <c r="F2092">
        <v>91</v>
      </c>
      <c r="G2092">
        <v>9</v>
      </c>
      <c r="H2092">
        <v>0</v>
      </c>
      <c r="I2092">
        <v>0</v>
      </c>
      <c r="J2092">
        <v>9</v>
      </c>
      <c r="K2092">
        <v>0</v>
      </c>
      <c r="L2092">
        <v>0</v>
      </c>
      <c r="M2092" s="1" t="s">
        <v>63</v>
      </c>
      <c r="N2092" s="1" t="s">
        <v>63</v>
      </c>
      <c r="O2092" s="1" t="s">
        <v>4381</v>
      </c>
      <c r="P2092">
        <v>10.111111111111111</v>
      </c>
      <c r="Q2092">
        <v>0</v>
      </c>
      <c r="R2092">
        <v>850</v>
      </c>
      <c r="S2092">
        <v>0</v>
      </c>
      <c r="T2092">
        <v>38</v>
      </c>
      <c r="U2092">
        <v>91</v>
      </c>
      <c r="V2092">
        <v>483</v>
      </c>
      <c r="W2092">
        <v>108313.07</v>
      </c>
      <c r="X2092">
        <v>5.3076923076923075</v>
      </c>
      <c r="Y2092">
        <v>1190.2535164835165</v>
      </c>
      <c r="Z2092">
        <v>15.285714285714286</v>
      </c>
      <c r="AA2092">
        <v>10.04353738003663</v>
      </c>
      <c r="AB2092">
        <v>0</v>
      </c>
      <c r="AC2092">
        <v>0</v>
      </c>
      <c r="AD2092">
        <v>0</v>
      </c>
      <c r="AE2092">
        <v>1.3622025667060171</v>
      </c>
      <c r="AF2092">
        <v>0.67271062271062276</v>
      </c>
      <c r="AG2092">
        <v>1.4423214802197803</v>
      </c>
      <c r="AH2092">
        <v>0.14328724725274725</v>
      </c>
      <c r="AI2092">
        <v>6.9078277849816851</v>
      </c>
      <c r="AJ2092">
        <v>3185</v>
      </c>
      <c r="AK2092">
        <v>39</v>
      </c>
      <c r="AL2092">
        <v>6</v>
      </c>
      <c r="AM2092">
        <v>5</v>
      </c>
      <c r="AN2092">
        <v>4</v>
      </c>
      <c r="AO2092">
        <v>1</v>
      </c>
      <c r="AP2092">
        <v>1</v>
      </c>
      <c r="AQ2092">
        <v>0</v>
      </c>
      <c r="AR2092">
        <v>1327.01</v>
      </c>
      <c r="AS2092" s="1" t="s">
        <v>70</v>
      </c>
      <c r="AT2092">
        <v>0</v>
      </c>
      <c r="AU2092">
        <v>124.36891556666666</v>
      </c>
      <c r="AV2092">
        <v>858.37339865000001</v>
      </c>
      <c r="AW2092">
        <v>39</v>
      </c>
      <c r="AX2092">
        <v>0</v>
      </c>
      <c r="AY2092">
        <v>5.4945054945054944E-2</v>
      </c>
      <c r="AZ2092">
        <v>35</v>
      </c>
      <c r="BA2092">
        <v>0.46062561320987649</v>
      </c>
      <c r="BB2092">
        <v>0.73365247747863249</v>
      </c>
      <c r="BC2092">
        <v>41</v>
      </c>
      <c r="BD2092">
        <v>-2</v>
      </c>
      <c r="BE2092">
        <v>6</v>
      </c>
      <c r="BF2092">
        <v>3</v>
      </c>
      <c r="BG2092" s="1" t="s">
        <v>99</v>
      </c>
      <c r="BH2092" s="1" t="s">
        <v>6894</v>
      </c>
      <c r="BI2092" s="1" t="s">
        <v>6889</v>
      </c>
      <c r="BJ2092" s="1" t="s">
        <v>6890</v>
      </c>
      <c r="BK2092">
        <v>2200</v>
      </c>
      <c r="BL2092">
        <v>3.2</v>
      </c>
      <c r="BM2092" s="5" t="d">
        <v>12:59:59.9999999999968050</v>
      </c>
      <c r="BN2092" s="5" t="d">
        <v>13:30:00.000</v>
      </c>
      <c r="BO2092">
        <v>13</v>
      </c>
      <c r="BP2092" t="b">
        <v>1</v>
      </c>
    </row>
    <row r="2093" spans="1:68" x14ac:dyDescent="0.2">
      <c r="A2093" s="1" t="s">
        <v>4382</v>
      </c>
      <c r="B2093" s="1" t="s">
        <v>4183</v>
      </c>
      <c r="C2093" s="2" t="d">
        <v>2026-07-02</v>
      </c>
      <c r="D2093">
        <v>28</v>
      </c>
      <c r="E2093" s="1" t="s">
        <v>133</v>
      </c>
      <c r="F2093">
        <v>86</v>
      </c>
      <c r="G2093">
        <v>9</v>
      </c>
      <c r="H2093">
        <v>0</v>
      </c>
      <c r="I2093">
        <v>0</v>
      </c>
      <c r="J2093">
        <v>9</v>
      </c>
      <c r="K2093">
        <v>0</v>
      </c>
      <c r="L2093">
        <v>0</v>
      </c>
      <c r="M2093" s="1" t="s">
        <v>63</v>
      </c>
      <c r="N2093" s="1" t="s">
        <v>63</v>
      </c>
      <c r="O2093" s="1" t="s">
        <v>4383</v>
      </c>
      <c r="P2093">
        <v>9.5555555555555554</v>
      </c>
      <c r="Q2093">
        <v>0</v>
      </c>
      <c r="R2093">
        <v>850</v>
      </c>
      <c r="S2093">
        <v>0</v>
      </c>
      <c r="T2093">
        <v>38</v>
      </c>
      <c r="U2093">
        <v>86</v>
      </c>
      <c r="V2093">
        <v>418</v>
      </c>
      <c r="W2093">
        <v>97613.69</v>
      </c>
      <c r="X2093">
        <v>4.8604651162790695</v>
      </c>
      <c r="Y2093">
        <v>1135.0429069767442</v>
      </c>
      <c r="Z2093">
        <v>15.116279069767442</v>
      </c>
      <c r="AA2093">
        <v>10.171252070930233</v>
      </c>
      <c r="AB2093">
        <v>0</v>
      </c>
      <c r="AC2093">
        <v>0</v>
      </c>
      <c r="AD2093">
        <v>0</v>
      </c>
      <c r="AE2093">
        <v>1.240377896217326</v>
      </c>
      <c r="AF2093">
        <v>0.63837209302325582</v>
      </c>
      <c r="AG2093">
        <v>1.2793902017441861</v>
      </c>
      <c r="AH2093">
        <v>9.1314015697674417E-2</v>
      </c>
      <c r="AI2093">
        <v>7.3259942670542628</v>
      </c>
      <c r="AJ2093">
        <v>3010</v>
      </c>
      <c r="AK2093">
        <v>39</v>
      </c>
      <c r="AL2093">
        <v>3</v>
      </c>
      <c r="AM2093">
        <v>3</v>
      </c>
      <c r="AN2093">
        <v>1</v>
      </c>
      <c r="AO2093">
        <v>1</v>
      </c>
      <c r="AP2093">
        <v>1</v>
      </c>
      <c r="AQ2093">
        <v>0</v>
      </c>
      <c r="AR2093">
        <v>1865.9499999999998</v>
      </c>
      <c r="AS2093" s="1" t="s">
        <v>70</v>
      </c>
      <c r="AT2093">
        <v>0</v>
      </c>
      <c r="AU2093">
        <v>106.18131778333333</v>
      </c>
      <c r="AV2093">
        <v>950.62015736666672</v>
      </c>
      <c r="AW2093">
        <v>39</v>
      </c>
      <c r="AX2093">
        <v>0</v>
      </c>
      <c r="AY2093">
        <v>3.4883720930232558E-2</v>
      </c>
      <c r="AZ2093">
        <v>35</v>
      </c>
      <c r="BA2093">
        <v>0.39326413993827158</v>
      </c>
      <c r="BB2093">
        <v>0.81249586099715099</v>
      </c>
      <c r="BC2093">
        <v>46</v>
      </c>
      <c r="BD2093">
        <v>-7</v>
      </c>
      <c r="BE2093">
        <v>6</v>
      </c>
      <c r="BF2093">
        <v>3</v>
      </c>
      <c r="BG2093" s="1" t="s">
        <v>99</v>
      </c>
      <c r="BH2093" s="1" t="s">
        <v>6894</v>
      </c>
      <c r="BI2093" s="1" t="s">
        <v>6889</v>
      </c>
      <c r="BJ2093" s="1" t="s">
        <v>6890</v>
      </c>
      <c r="BK2093">
        <v>2200</v>
      </c>
      <c r="BL2093">
        <v>3.2</v>
      </c>
      <c r="BM2093" s="5" t="d">
        <v>13:30:00.000</v>
      </c>
      <c r="BN2093" s="5" t="d">
        <v>14:00:00.0000000000031950</v>
      </c>
      <c r="BO2093">
        <v>13</v>
      </c>
      <c r="BP2093" t="b">
        <v>1</v>
      </c>
    </row>
    <row r="2094" spans="1:68" x14ac:dyDescent="0.2">
      <c r="A2094" s="1" t="s">
        <v>4384</v>
      </c>
      <c r="B2094" s="1" t="s">
        <v>4183</v>
      </c>
      <c r="C2094" s="2" t="d">
        <v>2026-07-02</v>
      </c>
      <c r="D2094">
        <v>29</v>
      </c>
      <c r="E2094" s="1" t="s">
        <v>133</v>
      </c>
      <c r="F2094">
        <v>92</v>
      </c>
      <c r="G2094">
        <v>9</v>
      </c>
      <c r="H2094">
        <v>0</v>
      </c>
      <c r="I2094">
        <v>0</v>
      </c>
      <c r="J2094">
        <v>9</v>
      </c>
      <c r="K2094">
        <v>0</v>
      </c>
      <c r="L2094">
        <v>0</v>
      </c>
      <c r="M2094" s="1" t="s">
        <v>63</v>
      </c>
      <c r="N2094" s="1" t="s">
        <v>63</v>
      </c>
      <c r="O2094" s="1" t="s">
        <v>4385</v>
      </c>
      <c r="P2094">
        <v>10.22222222222222</v>
      </c>
      <c r="Q2094">
        <v>0</v>
      </c>
      <c r="R2094">
        <v>850</v>
      </c>
      <c r="S2094">
        <v>0</v>
      </c>
      <c r="T2094">
        <v>38</v>
      </c>
      <c r="U2094">
        <v>92</v>
      </c>
      <c r="V2094">
        <v>468</v>
      </c>
      <c r="W2094">
        <v>107241.42</v>
      </c>
      <c r="X2094">
        <v>5.0869565217391308</v>
      </c>
      <c r="Y2094">
        <v>1165.6676086956522</v>
      </c>
      <c r="Z2094">
        <v>13.728260869565217</v>
      </c>
      <c r="AA2094">
        <v>10.181358902173914</v>
      </c>
      <c r="AB2094">
        <v>2</v>
      </c>
      <c r="AC2094">
        <v>1.6372631159420298E-2</v>
      </c>
      <c r="AD2094">
        <v>2.8278353260869564E-3</v>
      </c>
      <c r="AE2094">
        <v>1.2956441115558079</v>
      </c>
      <c r="AF2094">
        <v>0.6490942028985508</v>
      </c>
      <c r="AG2094">
        <v>0.87929174800724641</v>
      </c>
      <c r="AH2094">
        <v>0.28340246757246373</v>
      </c>
      <c r="AI2094">
        <v>7.0072743403985509</v>
      </c>
      <c r="AJ2094">
        <v>2760</v>
      </c>
      <c r="AK2094">
        <v>39</v>
      </c>
      <c r="AL2094">
        <v>7</v>
      </c>
      <c r="AM2094">
        <v>7</v>
      </c>
      <c r="AN2094">
        <v>4</v>
      </c>
      <c r="AO2094">
        <v>2</v>
      </c>
      <c r="AP2094">
        <v>1</v>
      </c>
      <c r="AQ2094">
        <v>0</v>
      </c>
      <c r="AR2094">
        <v>2563.23</v>
      </c>
      <c r="AS2094" s="1" t="s">
        <v>125</v>
      </c>
      <c r="AT2094">
        <v>2</v>
      </c>
      <c r="AU2094">
        <v>110.46084075</v>
      </c>
      <c r="AV2094">
        <v>1015.1101260166666</v>
      </c>
      <c r="AW2094">
        <v>39</v>
      </c>
      <c r="AX2094">
        <v>2.1739130434782608E-2</v>
      </c>
      <c r="AY2094">
        <v>7.6086956521739135E-2</v>
      </c>
      <c r="AZ2094">
        <v>30</v>
      </c>
      <c r="BA2094">
        <v>0.409114225</v>
      </c>
      <c r="BB2094">
        <v>0.86761549232193735</v>
      </c>
      <c r="BC2094">
        <v>49</v>
      </c>
      <c r="BD2094">
        <v>-10</v>
      </c>
      <c r="BE2094">
        <v>6</v>
      </c>
      <c r="BF2094">
        <v>3</v>
      </c>
      <c r="BG2094" s="1" t="s">
        <v>99</v>
      </c>
      <c r="BH2094" s="1" t="s">
        <v>6894</v>
      </c>
      <c r="BI2094" s="1" t="s">
        <v>6889</v>
      </c>
      <c r="BJ2094" s="1" t="s">
        <v>6890</v>
      </c>
      <c r="BK2094">
        <v>2200</v>
      </c>
      <c r="BL2094">
        <v>3.2</v>
      </c>
      <c r="BM2094" s="5" t="d">
        <v>14:00:00.0000000000031950</v>
      </c>
      <c r="BN2094" s="5" t="d">
        <v>14:29:59.9999999999968050</v>
      </c>
      <c r="BO2094">
        <v>14</v>
      </c>
      <c r="BP2094" t="b">
        <v>0</v>
      </c>
    </row>
    <row r="2095" spans="1:68" x14ac:dyDescent="0.2">
      <c r="A2095" s="1" t="s">
        <v>4386</v>
      </c>
      <c r="B2095" s="1" t="s">
        <v>4183</v>
      </c>
      <c r="C2095" s="2" t="d">
        <v>2026-07-02</v>
      </c>
      <c r="D2095">
        <v>30</v>
      </c>
      <c r="E2095" s="1" t="s">
        <v>133</v>
      </c>
      <c r="F2095">
        <v>57</v>
      </c>
      <c r="G2095">
        <v>9</v>
      </c>
      <c r="H2095">
        <v>0</v>
      </c>
      <c r="I2095">
        <v>0</v>
      </c>
      <c r="J2095">
        <v>9</v>
      </c>
      <c r="K2095">
        <v>0</v>
      </c>
      <c r="L2095">
        <v>0</v>
      </c>
      <c r="M2095" s="1" t="s">
        <v>63</v>
      </c>
      <c r="N2095" s="1" t="s">
        <v>63</v>
      </c>
      <c r="O2095" s="1" t="s">
        <v>4387</v>
      </c>
      <c r="P2095">
        <v>6.333333333333333</v>
      </c>
      <c r="Q2095">
        <v>0</v>
      </c>
      <c r="R2095">
        <v>850</v>
      </c>
      <c r="S2095">
        <v>0</v>
      </c>
      <c r="T2095">
        <v>38</v>
      </c>
      <c r="U2095">
        <v>57</v>
      </c>
      <c r="V2095">
        <v>292</v>
      </c>
      <c r="W2095">
        <v>61812.1</v>
      </c>
      <c r="X2095">
        <v>5.1228070175438596</v>
      </c>
      <c r="Y2095">
        <v>1084.4228070175438</v>
      </c>
      <c r="Z2095">
        <v>11.87719298245614</v>
      </c>
      <c r="AA2095">
        <v>9.6920436812865489</v>
      </c>
      <c r="AB2095">
        <v>4</v>
      </c>
      <c r="AC2095">
        <v>0.12768256403508768</v>
      </c>
      <c r="AD2095">
        <v>0</v>
      </c>
      <c r="AE2095">
        <v>1.3323454238776633</v>
      </c>
      <c r="AF2095">
        <v>0.68304093567251456</v>
      </c>
      <c r="AG2095">
        <v>2.0022369616959064</v>
      </c>
      <c r="AH2095">
        <v>0</v>
      </c>
      <c r="AI2095">
        <v>6.8058970885964918</v>
      </c>
      <c r="AJ2095">
        <v>1710</v>
      </c>
      <c r="AK2095">
        <v>39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 s="1" t="s">
        <v>125</v>
      </c>
      <c r="AT2095">
        <v>2</v>
      </c>
      <c r="AU2095">
        <v>85.083772400000001</v>
      </c>
      <c r="AV2095">
        <v>704.23067743333331</v>
      </c>
      <c r="AW2095">
        <v>39</v>
      </c>
      <c r="AX2095">
        <v>7.0175438596491224E-2</v>
      </c>
      <c r="AY2095">
        <v>0</v>
      </c>
      <c r="AZ2095">
        <v>30</v>
      </c>
      <c r="BA2095">
        <v>0.31512508296296299</v>
      </c>
      <c r="BB2095">
        <v>0.60190656190883185</v>
      </c>
      <c r="BC2095">
        <v>34</v>
      </c>
      <c r="BD2095">
        <v>5</v>
      </c>
      <c r="BE2095">
        <v>5</v>
      </c>
      <c r="BF2095">
        <v>4</v>
      </c>
      <c r="BG2095" s="1" t="s">
        <v>99</v>
      </c>
      <c r="BH2095" s="1" t="s">
        <v>6894</v>
      </c>
      <c r="BI2095" s="1" t="s">
        <v>6889</v>
      </c>
      <c r="BJ2095" s="1" t="s">
        <v>6890</v>
      </c>
      <c r="BK2095">
        <v>2200</v>
      </c>
      <c r="BL2095">
        <v>3.2</v>
      </c>
      <c r="BM2095" s="5" t="d">
        <v>14:29:59.9999999999968050</v>
      </c>
      <c r="BN2095" s="5" t="d">
        <v>15:00:00.000</v>
      </c>
      <c r="BO2095">
        <v>14</v>
      </c>
      <c r="BP2095" t="b">
        <v>0</v>
      </c>
    </row>
    <row r="2096" spans="1:68" x14ac:dyDescent="0.2">
      <c r="A2096" s="1" t="s">
        <v>4388</v>
      </c>
      <c r="B2096" s="1" t="s">
        <v>4183</v>
      </c>
      <c r="C2096" s="2" t="d">
        <v>2026-07-02</v>
      </c>
      <c r="D2096">
        <v>31</v>
      </c>
      <c r="E2096" s="1" t="s">
        <v>150</v>
      </c>
      <c r="F2096">
        <v>45</v>
      </c>
      <c r="G2096">
        <v>9</v>
      </c>
      <c r="H2096">
        <v>0</v>
      </c>
      <c r="I2096">
        <v>2</v>
      </c>
      <c r="J2096">
        <v>7</v>
      </c>
      <c r="K2096">
        <v>0</v>
      </c>
      <c r="L2096">
        <v>1</v>
      </c>
      <c r="M2096" s="1" t="s">
        <v>63</v>
      </c>
      <c r="N2096" s="1" t="s">
        <v>4370</v>
      </c>
      <c r="O2096" s="1" t="s">
        <v>4371</v>
      </c>
      <c r="P2096">
        <v>6.4285714285714288</v>
      </c>
      <c r="Q2096">
        <v>0</v>
      </c>
      <c r="R2096">
        <v>850</v>
      </c>
      <c r="S2096">
        <v>1</v>
      </c>
      <c r="T2096">
        <v>37</v>
      </c>
      <c r="U2096">
        <v>45</v>
      </c>
      <c r="V2096">
        <v>211</v>
      </c>
      <c r="W2096">
        <v>46108.17</v>
      </c>
      <c r="X2096">
        <v>4.6888888888888891</v>
      </c>
      <c r="Y2096">
        <v>1024.626</v>
      </c>
      <c r="Z2096">
        <v>11.355555555555556</v>
      </c>
      <c r="AA2096">
        <v>9.5440825622222221</v>
      </c>
      <c r="AB2096">
        <v>1</v>
      </c>
      <c r="AC2096">
        <v>1.316274074074073E-2</v>
      </c>
      <c r="AD2096">
        <v>0</v>
      </c>
      <c r="AE2096">
        <v>1.2971642864977646</v>
      </c>
      <c r="AF2096">
        <v>0.58148148148148138</v>
      </c>
      <c r="AG2096">
        <v>1.8786457599999999</v>
      </c>
      <c r="AH2096">
        <v>0</v>
      </c>
      <c r="AI2096">
        <v>6.7132145722222223</v>
      </c>
      <c r="AJ2096">
        <v>1350</v>
      </c>
      <c r="AK2096">
        <v>39</v>
      </c>
      <c r="AL2096">
        <v>1</v>
      </c>
      <c r="AM2096">
        <v>1</v>
      </c>
      <c r="AN2096">
        <v>1</v>
      </c>
      <c r="AO2096">
        <v>0</v>
      </c>
      <c r="AP2096">
        <v>0</v>
      </c>
      <c r="AQ2096">
        <v>0</v>
      </c>
      <c r="AR2096">
        <v>137.34</v>
      </c>
      <c r="AS2096" s="1" t="s">
        <v>65</v>
      </c>
      <c r="AT2096">
        <v>1</v>
      </c>
      <c r="AU2096">
        <v>59.1008724</v>
      </c>
      <c r="AV2096">
        <v>482.61646806666664</v>
      </c>
      <c r="AW2096">
        <v>31</v>
      </c>
      <c r="AX2096">
        <v>2.2222222222222223E-2</v>
      </c>
      <c r="AY2096">
        <v>2.2222222222222223E-2</v>
      </c>
      <c r="AZ2096">
        <v>30</v>
      </c>
      <c r="BA2096">
        <v>0.28143272571428574</v>
      </c>
      <c r="BB2096">
        <v>0.4124927077492877</v>
      </c>
      <c r="BC2096">
        <v>23</v>
      </c>
      <c r="BD2096">
        <v>16</v>
      </c>
      <c r="BE2096">
        <v>3</v>
      </c>
      <c r="BF2096">
        <v>4</v>
      </c>
      <c r="BG2096" s="1" t="s">
        <v>99</v>
      </c>
      <c r="BH2096" s="1" t="s">
        <v>6894</v>
      </c>
      <c r="BI2096" s="1" t="s">
        <v>6889</v>
      </c>
      <c r="BJ2096" s="1" t="s">
        <v>6890</v>
      </c>
      <c r="BK2096">
        <v>2200</v>
      </c>
      <c r="BL2096">
        <v>3.2</v>
      </c>
      <c r="BM2096" s="5" t="d">
        <v>15:00:00.000</v>
      </c>
      <c r="BN2096" s="5" t="d">
        <v>15:30:00.0000000000031950</v>
      </c>
      <c r="BO2096">
        <v>15</v>
      </c>
      <c r="BP2096" t="b">
        <v>0</v>
      </c>
    </row>
    <row r="2097" spans="1:68" x14ac:dyDescent="0.2">
      <c r="A2097" s="1" t="s">
        <v>4389</v>
      </c>
      <c r="B2097" s="1" t="s">
        <v>4183</v>
      </c>
      <c r="C2097" s="2" t="d">
        <v>2026-07-02</v>
      </c>
      <c r="D2097">
        <v>32</v>
      </c>
      <c r="E2097" s="1" t="s">
        <v>150</v>
      </c>
      <c r="F2097">
        <v>47</v>
      </c>
      <c r="G2097">
        <v>9</v>
      </c>
      <c r="H2097">
        <v>0</v>
      </c>
      <c r="I2097">
        <v>2</v>
      </c>
      <c r="J2097">
        <v>7</v>
      </c>
      <c r="K2097">
        <v>0</v>
      </c>
      <c r="L2097">
        <v>1</v>
      </c>
      <c r="M2097" s="1" t="s">
        <v>63</v>
      </c>
      <c r="N2097" s="1" t="s">
        <v>4250</v>
      </c>
      <c r="O2097" s="1" t="s">
        <v>4390</v>
      </c>
      <c r="P2097">
        <v>6.7142857142857144</v>
      </c>
      <c r="Q2097">
        <v>0</v>
      </c>
      <c r="R2097">
        <v>850</v>
      </c>
      <c r="S2097">
        <v>1</v>
      </c>
      <c r="T2097">
        <v>36</v>
      </c>
      <c r="U2097">
        <v>47</v>
      </c>
      <c r="V2097">
        <v>205</v>
      </c>
      <c r="W2097">
        <v>43395.72</v>
      </c>
      <c r="X2097">
        <v>4.3617021276595747</v>
      </c>
      <c r="Y2097">
        <v>923.31319148936177</v>
      </c>
      <c r="Z2097">
        <v>11.148936170212766</v>
      </c>
      <c r="AA2097">
        <v>9.2550880095744681</v>
      </c>
      <c r="AB2097">
        <v>4</v>
      </c>
      <c r="AC2097">
        <v>6.7495783687943234E-2</v>
      </c>
      <c r="AD2097">
        <v>0</v>
      </c>
      <c r="AE2097">
        <v>1.1283059495877044</v>
      </c>
      <c r="AF2097">
        <v>0.6198581560283688</v>
      </c>
      <c r="AG2097">
        <v>1.7481640964539009</v>
      </c>
      <c r="AH2097">
        <v>0</v>
      </c>
      <c r="AI2097">
        <v>6.6643707113475177</v>
      </c>
      <c r="AJ2097">
        <v>1410</v>
      </c>
      <c r="AK2097">
        <v>39</v>
      </c>
      <c r="AL2097">
        <v>2</v>
      </c>
      <c r="AM2097">
        <v>2</v>
      </c>
      <c r="AN2097">
        <v>2</v>
      </c>
      <c r="AO2097">
        <v>0</v>
      </c>
      <c r="AP2097">
        <v>0</v>
      </c>
      <c r="AQ2097">
        <v>0</v>
      </c>
      <c r="AR2097">
        <v>593.39</v>
      </c>
      <c r="AS2097" s="1" t="s">
        <v>125</v>
      </c>
      <c r="AT2097">
        <v>2</v>
      </c>
      <c r="AU2097">
        <v>54.742136049999999</v>
      </c>
      <c r="AV2097">
        <v>492.00972015000002</v>
      </c>
      <c r="AW2097">
        <v>27</v>
      </c>
      <c r="AX2097">
        <v>8.5106382978723402E-2</v>
      </c>
      <c r="AY2097">
        <v>4.2553191489361701E-2</v>
      </c>
      <c r="AZ2097">
        <v>30</v>
      </c>
      <c r="BA2097">
        <v>0.26067683833333333</v>
      </c>
      <c r="BB2097">
        <v>0.42052112833333333</v>
      </c>
      <c r="BC2097">
        <v>24</v>
      </c>
      <c r="BD2097">
        <v>15</v>
      </c>
      <c r="BE2097">
        <v>3</v>
      </c>
      <c r="BF2097">
        <v>4</v>
      </c>
      <c r="BG2097" s="1" t="s">
        <v>99</v>
      </c>
      <c r="BH2097" s="1" t="s">
        <v>6894</v>
      </c>
      <c r="BI2097" s="1" t="s">
        <v>6889</v>
      </c>
      <c r="BJ2097" s="1" t="s">
        <v>6890</v>
      </c>
      <c r="BK2097">
        <v>2200</v>
      </c>
      <c r="BL2097">
        <v>3.2</v>
      </c>
      <c r="BM2097" s="5" t="d">
        <v>15:30:00.0000000000031950</v>
      </c>
      <c r="BN2097" s="5" t="d">
        <v>15:59:59.9999999999968050</v>
      </c>
      <c r="BO2097">
        <v>15</v>
      </c>
      <c r="BP2097" t="b">
        <v>0</v>
      </c>
    </row>
    <row r="2098" spans="1:68" x14ac:dyDescent="0.2">
      <c r="A2098" s="1" t="s">
        <v>4391</v>
      </c>
      <c r="B2098" s="1" t="s">
        <v>4183</v>
      </c>
      <c r="C2098" s="2" t="d">
        <v>2026-07-02</v>
      </c>
      <c r="D2098">
        <v>33</v>
      </c>
      <c r="E2098" s="1" t="s">
        <v>150</v>
      </c>
      <c r="F2098">
        <v>31</v>
      </c>
      <c r="G2098">
        <v>18</v>
      </c>
      <c r="H2098">
        <v>0</v>
      </c>
      <c r="I2098">
        <v>2</v>
      </c>
      <c r="J2098">
        <v>16</v>
      </c>
      <c r="K2098">
        <v>0</v>
      </c>
      <c r="L2098">
        <v>1</v>
      </c>
      <c r="M2098" s="1" t="s">
        <v>63</v>
      </c>
      <c r="N2098" s="1" t="s">
        <v>4392</v>
      </c>
      <c r="O2098" s="1" t="s">
        <v>4393</v>
      </c>
      <c r="P2098">
        <v>1.9375</v>
      </c>
      <c r="Q2098">
        <v>0</v>
      </c>
      <c r="R2098">
        <v>850</v>
      </c>
      <c r="S2098">
        <v>1</v>
      </c>
      <c r="T2098">
        <v>35</v>
      </c>
      <c r="U2098">
        <v>31</v>
      </c>
      <c r="V2098">
        <v>154</v>
      </c>
      <c r="W2098">
        <v>38416.82</v>
      </c>
      <c r="X2098">
        <v>4.967741935483871</v>
      </c>
      <c r="Y2098">
        <v>1239.2522580645161</v>
      </c>
      <c r="Z2098">
        <v>11.03225806451613</v>
      </c>
      <c r="AA2098">
        <v>9.6906505387096775</v>
      </c>
      <c r="AB2098">
        <v>6</v>
      </c>
      <c r="AC2098">
        <v>0.15459920967741936</v>
      </c>
      <c r="AD2098">
        <v>0</v>
      </c>
      <c r="AE2098">
        <v>1.3238163896977104</v>
      </c>
      <c r="AF2098">
        <v>0.66774193548387095</v>
      </c>
      <c r="AG2098">
        <v>1.9915583166666668</v>
      </c>
      <c r="AH2098">
        <v>0</v>
      </c>
      <c r="AI2098">
        <v>6.9222104913978502</v>
      </c>
      <c r="AJ2098">
        <v>930</v>
      </c>
      <c r="AK2098">
        <v>77</v>
      </c>
      <c r="AL2098">
        <v>3</v>
      </c>
      <c r="AM2098">
        <v>3</v>
      </c>
      <c r="AN2098">
        <v>1</v>
      </c>
      <c r="AO2098">
        <v>2</v>
      </c>
      <c r="AP2098">
        <v>0</v>
      </c>
      <c r="AQ2098">
        <v>0</v>
      </c>
      <c r="AR2098">
        <v>232.53</v>
      </c>
      <c r="AS2098" s="1" t="s">
        <v>65</v>
      </c>
      <c r="AT2098">
        <v>4</v>
      </c>
      <c r="AU2098">
        <v>36.720896099999997</v>
      </c>
      <c r="AV2098">
        <v>352.46005831666668</v>
      </c>
      <c r="AW2098">
        <v>34</v>
      </c>
      <c r="AX2098">
        <v>0.19354838709677419</v>
      </c>
      <c r="AY2098">
        <v>9.6774193548387094E-2</v>
      </c>
      <c r="AZ2098">
        <v>30</v>
      </c>
      <c r="BA2098">
        <v>7.6501866874999991E-2</v>
      </c>
      <c r="BB2098">
        <v>0.15258011182539682</v>
      </c>
      <c r="BC2098">
        <v>17</v>
      </c>
      <c r="BD2098">
        <v>60</v>
      </c>
      <c r="BE2098">
        <v>2</v>
      </c>
      <c r="BF2098">
        <v>14</v>
      </c>
      <c r="BG2098" s="1" t="s">
        <v>83</v>
      </c>
      <c r="BH2098" s="1" t="s">
        <v>6894</v>
      </c>
      <c r="BI2098" s="1" t="s">
        <v>6889</v>
      </c>
      <c r="BJ2098" s="1" t="s">
        <v>6890</v>
      </c>
      <c r="BK2098">
        <v>2200</v>
      </c>
      <c r="BL2098">
        <v>3.2</v>
      </c>
      <c r="BM2098" s="5" t="d">
        <v>15:59:59.9999999999968050</v>
      </c>
      <c r="BN2098" s="5" t="d">
        <v>16:30:00.000</v>
      </c>
      <c r="BO2098">
        <v>16</v>
      </c>
      <c r="BP2098" t="b">
        <v>0</v>
      </c>
    </row>
    <row r="2099" spans="1:68" x14ac:dyDescent="0.2">
      <c r="A2099" s="1" t="s">
        <v>4394</v>
      </c>
      <c r="B2099" s="1" t="s">
        <v>4183</v>
      </c>
      <c r="C2099" s="2" t="d">
        <v>2026-07-02</v>
      </c>
      <c r="D2099">
        <v>34</v>
      </c>
      <c r="E2099" s="1" t="s">
        <v>150</v>
      </c>
      <c r="F2099">
        <v>35</v>
      </c>
      <c r="G2099">
        <v>18</v>
      </c>
      <c r="H2099">
        <v>0</v>
      </c>
      <c r="I2099">
        <v>2</v>
      </c>
      <c r="J2099">
        <v>16</v>
      </c>
      <c r="K2099">
        <v>0</v>
      </c>
      <c r="L2099">
        <v>1</v>
      </c>
      <c r="M2099" s="1" t="s">
        <v>63</v>
      </c>
      <c r="N2099" s="1" t="s">
        <v>4395</v>
      </c>
      <c r="O2099" s="1" t="s">
        <v>4396</v>
      </c>
      <c r="P2099">
        <v>2.1875</v>
      </c>
      <c r="Q2099">
        <v>0</v>
      </c>
      <c r="R2099">
        <v>850</v>
      </c>
      <c r="S2099">
        <v>1</v>
      </c>
      <c r="T2099">
        <v>34</v>
      </c>
      <c r="U2099">
        <v>35</v>
      </c>
      <c r="V2099">
        <v>171</v>
      </c>
      <c r="W2099">
        <v>38805.199999999997</v>
      </c>
      <c r="X2099">
        <v>4.8857142857142861</v>
      </c>
      <c r="Y2099">
        <v>1108.72</v>
      </c>
      <c r="Z2099">
        <v>10.4</v>
      </c>
      <c r="AA2099">
        <v>9.2558462647619049</v>
      </c>
      <c r="AB2099">
        <v>7</v>
      </c>
      <c r="AC2099">
        <v>0.18836019761904765</v>
      </c>
      <c r="AD2099">
        <v>0</v>
      </c>
      <c r="AE2099">
        <v>1.2950723987937101</v>
      </c>
      <c r="AF2099">
        <v>0.65904761904761899</v>
      </c>
      <c r="AG2099">
        <v>1.9541200100000002</v>
      </c>
      <c r="AH2099">
        <v>0</v>
      </c>
      <c r="AI2099">
        <v>6.3612500547619053</v>
      </c>
      <c r="AJ2099">
        <v>1050</v>
      </c>
      <c r="AK2099">
        <v>78</v>
      </c>
      <c r="AL2099">
        <v>2</v>
      </c>
      <c r="AM2099">
        <v>2</v>
      </c>
      <c r="AN2099">
        <v>2</v>
      </c>
      <c r="AO2099">
        <v>0</v>
      </c>
      <c r="AP2099">
        <v>0</v>
      </c>
      <c r="AQ2099">
        <v>0</v>
      </c>
      <c r="AR2099">
        <v>711.94</v>
      </c>
      <c r="AS2099" s="1" t="s">
        <v>65</v>
      </c>
      <c r="AT2099">
        <v>7</v>
      </c>
      <c r="AU2099">
        <v>48.384698950000001</v>
      </c>
      <c r="AV2099">
        <v>365.40320321666667</v>
      </c>
      <c r="AW2099">
        <v>20</v>
      </c>
      <c r="AX2099">
        <v>0.2</v>
      </c>
      <c r="AY2099">
        <v>5.7142857142857141E-2</v>
      </c>
      <c r="AZ2099">
        <v>30</v>
      </c>
      <c r="BA2099">
        <v>0.10080145614583333</v>
      </c>
      <c r="BB2099">
        <v>0.15615521504985755</v>
      </c>
      <c r="BC2099">
        <v>18</v>
      </c>
      <c r="BD2099">
        <v>60</v>
      </c>
      <c r="BE2099">
        <v>3</v>
      </c>
      <c r="BF2099">
        <v>13</v>
      </c>
      <c r="BG2099" s="1" t="s">
        <v>83</v>
      </c>
      <c r="BH2099" s="1" t="s">
        <v>6894</v>
      </c>
      <c r="BI2099" s="1" t="s">
        <v>6889</v>
      </c>
      <c r="BJ2099" s="1" t="s">
        <v>6890</v>
      </c>
      <c r="BK2099">
        <v>2200</v>
      </c>
      <c r="BL2099">
        <v>3.2</v>
      </c>
      <c r="BM2099" s="5" t="d">
        <v>16:30:00.000</v>
      </c>
      <c r="BN2099" s="5" t="d">
        <v>17:00:00.0000000000031950</v>
      </c>
      <c r="BO2099">
        <v>16</v>
      </c>
      <c r="BP2099" t="b">
        <v>0</v>
      </c>
    </row>
    <row r="2100" spans="1:68" x14ac:dyDescent="0.2">
      <c r="A2100" s="1" t="s">
        <v>4397</v>
      </c>
      <c r="B2100" s="1" t="s">
        <v>4183</v>
      </c>
      <c r="C2100" s="2" t="d">
        <v>2026-07-02</v>
      </c>
      <c r="D2100">
        <v>35</v>
      </c>
      <c r="E2100" s="1" t="s">
        <v>150</v>
      </c>
      <c r="F2100">
        <v>43</v>
      </c>
      <c r="G2100">
        <v>9</v>
      </c>
      <c r="H2100">
        <v>0</v>
      </c>
      <c r="I2100">
        <v>2</v>
      </c>
      <c r="J2100">
        <v>7</v>
      </c>
      <c r="K2100">
        <v>0</v>
      </c>
      <c r="L2100">
        <v>1</v>
      </c>
      <c r="M2100" s="1" t="s">
        <v>63</v>
      </c>
      <c r="N2100" s="1" t="s">
        <v>4398</v>
      </c>
      <c r="O2100" s="1" t="s">
        <v>4399</v>
      </c>
      <c r="P2100">
        <v>6.1428571428571432</v>
      </c>
      <c r="Q2100">
        <v>0</v>
      </c>
      <c r="R2100">
        <v>850</v>
      </c>
      <c r="S2100">
        <v>1</v>
      </c>
      <c r="T2100">
        <v>33</v>
      </c>
      <c r="U2100">
        <v>43</v>
      </c>
      <c r="V2100">
        <v>212</v>
      </c>
      <c r="W2100">
        <v>50113.58</v>
      </c>
      <c r="X2100">
        <v>4.9302325581395348</v>
      </c>
      <c r="Y2100">
        <v>1165.4320930232559</v>
      </c>
      <c r="Z2100">
        <v>10.720930232558139</v>
      </c>
      <c r="AA2100">
        <v>9.1004013011627904</v>
      </c>
      <c r="AB2100">
        <v>4</v>
      </c>
      <c r="AC2100">
        <v>8.6484579069767475E-2</v>
      </c>
      <c r="AD2100">
        <v>0</v>
      </c>
      <c r="AE2100">
        <v>1.2755780263043406</v>
      </c>
      <c r="AF2100">
        <v>0.70775193798449609</v>
      </c>
      <c r="AG2100">
        <v>1.9833299577519381</v>
      </c>
      <c r="AH2100">
        <v>0</v>
      </c>
      <c r="AI2100">
        <v>6.1507922674418598</v>
      </c>
      <c r="AJ2100">
        <v>1290</v>
      </c>
      <c r="AK2100">
        <v>40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 s="1" t="s">
        <v>65</v>
      </c>
      <c r="AT2100">
        <v>4</v>
      </c>
      <c r="AU2100">
        <v>53.578730783333334</v>
      </c>
      <c r="AV2100">
        <v>372.42758774999999</v>
      </c>
      <c r="AW2100">
        <v>25</v>
      </c>
      <c r="AX2100">
        <v>9.3023255813953487E-2</v>
      </c>
      <c r="AY2100">
        <v>0</v>
      </c>
      <c r="AZ2100">
        <v>30</v>
      </c>
      <c r="BA2100">
        <v>0.25513681325396825</v>
      </c>
      <c r="BB2100">
        <v>0.310356323125</v>
      </c>
      <c r="BC2100">
        <v>18</v>
      </c>
      <c r="BD2100">
        <v>22</v>
      </c>
      <c r="BE2100">
        <v>3</v>
      </c>
      <c r="BF2100">
        <v>4</v>
      </c>
      <c r="BG2100" s="1" t="s">
        <v>99</v>
      </c>
      <c r="BH2100" s="1" t="s">
        <v>6894</v>
      </c>
      <c r="BI2100" s="1" t="s">
        <v>6889</v>
      </c>
      <c r="BJ2100" s="1" t="s">
        <v>6890</v>
      </c>
      <c r="BK2100">
        <v>2200</v>
      </c>
      <c r="BL2100">
        <v>3.2</v>
      </c>
      <c r="BM2100" s="5" t="d">
        <v>17:00:00.0000000000031950</v>
      </c>
      <c r="BN2100" s="5" t="d">
        <v>17:29:59.9999999999968050</v>
      </c>
      <c r="BO2100">
        <v>17</v>
      </c>
      <c r="BP2100" t="b">
        <v>0</v>
      </c>
    </row>
    <row r="2101" spans="1:68" x14ac:dyDescent="0.2">
      <c r="A2101" s="1" t="s">
        <v>4400</v>
      </c>
      <c r="B2101" s="1" t="s">
        <v>4183</v>
      </c>
      <c r="C2101" s="2" t="d">
        <v>2026-07-02</v>
      </c>
      <c r="D2101">
        <v>36</v>
      </c>
      <c r="E2101" s="1" t="s">
        <v>150</v>
      </c>
      <c r="F2101">
        <v>67</v>
      </c>
      <c r="G2101">
        <v>9</v>
      </c>
      <c r="H2101">
        <v>0</v>
      </c>
      <c r="I2101">
        <v>2</v>
      </c>
      <c r="J2101">
        <v>7</v>
      </c>
      <c r="K2101">
        <v>0</v>
      </c>
      <c r="L2101">
        <v>1</v>
      </c>
      <c r="M2101" s="1" t="s">
        <v>63</v>
      </c>
      <c r="N2101" s="1" t="s">
        <v>4401</v>
      </c>
      <c r="O2101" s="1" t="s">
        <v>4402</v>
      </c>
      <c r="P2101">
        <v>9.5714285714285712</v>
      </c>
      <c r="Q2101">
        <v>0</v>
      </c>
      <c r="R2101">
        <v>850</v>
      </c>
      <c r="S2101">
        <v>1</v>
      </c>
      <c r="T2101">
        <v>32</v>
      </c>
      <c r="U2101">
        <v>67</v>
      </c>
      <c r="V2101">
        <v>341</v>
      </c>
      <c r="W2101">
        <v>71709.31</v>
      </c>
      <c r="X2101">
        <v>5.08955223880597</v>
      </c>
      <c r="Y2101">
        <v>1070.2882089552238</v>
      </c>
      <c r="Z2101">
        <v>12.104477611940299</v>
      </c>
      <c r="AA2101">
        <v>9.4945156895522391</v>
      </c>
      <c r="AB2101">
        <v>2</v>
      </c>
      <c r="AC2101">
        <v>5.4752335820895575E-3</v>
      </c>
      <c r="AD2101">
        <v>2.0969880597014926E-3</v>
      </c>
      <c r="AE2101">
        <v>1.3382442159640877</v>
      </c>
      <c r="AF2101">
        <v>0.70174129353233827</v>
      </c>
      <c r="AG2101">
        <v>2.0420824890547262</v>
      </c>
      <c r="AH2101">
        <v>0</v>
      </c>
      <c r="AI2101">
        <v>6.531288914179104</v>
      </c>
      <c r="AJ2101">
        <v>2010</v>
      </c>
      <c r="AK2101">
        <v>40</v>
      </c>
      <c r="AL2101">
        <v>2</v>
      </c>
      <c r="AM2101">
        <v>2</v>
      </c>
      <c r="AN2101">
        <v>1</v>
      </c>
      <c r="AO2101">
        <v>1</v>
      </c>
      <c r="AP2101">
        <v>0</v>
      </c>
      <c r="AQ2101">
        <v>0</v>
      </c>
      <c r="AR2101">
        <v>230.63</v>
      </c>
      <c r="AS2101" s="1" t="s">
        <v>125</v>
      </c>
      <c r="AT2101">
        <v>1</v>
      </c>
      <c r="AU2101">
        <v>89.181575366666664</v>
      </c>
      <c r="AV2101">
        <v>576.59878894999997</v>
      </c>
      <c r="AW2101">
        <v>35</v>
      </c>
      <c r="AX2101">
        <v>2.9850746268656716E-2</v>
      </c>
      <c r="AY2101">
        <v>2.9850746268656716E-2</v>
      </c>
      <c r="AZ2101">
        <v>30</v>
      </c>
      <c r="BA2101">
        <v>0.42467416841269839</v>
      </c>
      <c r="BB2101">
        <v>0.48049899079166664</v>
      </c>
      <c r="BC2101">
        <v>28</v>
      </c>
      <c r="BD2101">
        <v>12</v>
      </c>
      <c r="BE2101">
        <v>5</v>
      </c>
      <c r="BF2101">
        <v>2</v>
      </c>
      <c r="BG2101" s="1" t="s">
        <v>99</v>
      </c>
      <c r="BH2101" s="1" t="s">
        <v>6894</v>
      </c>
      <c r="BI2101" s="1" t="s">
        <v>6889</v>
      </c>
      <c r="BJ2101" s="1" t="s">
        <v>6890</v>
      </c>
      <c r="BK2101">
        <v>2200</v>
      </c>
      <c r="BL2101">
        <v>3.2</v>
      </c>
      <c r="BM2101" s="5" t="d">
        <v>17:29:59.9999999999968050</v>
      </c>
      <c r="BN2101" s="5" t="d">
        <v>18:00:00.000</v>
      </c>
      <c r="BO2101">
        <v>17</v>
      </c>
      <c r="BP2101" t="b">
        <v>0</v>
      </c>
    </row>
    <row r="2102" spans="1:68" x14ac:dyDescent="0.2">
      <c r="A2102" s="1" t="s">
        <v>4403</v>
      </c>
      <c r="B2102" s="1" t="s">
        <v>4183</v>
      </c>
      <c r="C2102" s="2" t="d">
        <v>2026-07-02</v>
      </c>
      <c r="D2102">
        <v>37</v>
      </c>
      <c r="E2102" s="1" t="s">
        <v>165</v>
      </c>
      <c r="F2102">
        <v>68</v>
      </c>
      <c r="G2102">
        <v>9</v>
      </c>
      <c r="H2102">
        <v>0</v>
      </c>
      <c r="I2102">
        <v>0</v>
      </c>
      <c r="J2102">
        <v>9</v>
      </c>
      <c r="K2102">
        <v>0</v>
      </c>
      <c r="L2102">
        <v>0</v>
      </c>
      <c r="M2102" s="1" t="s">
        <v>63</v>
      </c>
      <c r="N2102" s="1" t="s">
        <v>63</v>
      </c>
      <c r="O2102" s="1" t="s">
        <v>4404</v>
      </c>
      <c r="P2102">
        <v>7.5555555555555554</v>
      </c>
      <c r="Q2102">
        <v>0</v>
      </c>
      <c r="R2102">
        <v>850</v>
      </c>
      <c r="S2102">
        <v>0</v>
      </c>
      <c r="T2102">
        <v>32</v>
      </c>
      <c r="U2102">
        <v>68</v>
      </c>
      <c r="V2102">
        <v>340</v>
      </c>
      <c r="W2102">
        <v>79369.899999999994</v>
      </c>
      <c r="X2102">
        <v>5</v>
      </c>
      <c r="Y2102">
        <v>1167.2044117647058</v>
      </c>
      <c r="Z2102">
        <v>13.897058823529411</v>
      </c>
      <c r="AA2102">
        <v>9.8476156600490192</v>
      </c>
      <c r="AB2102">
        <v>0</v>
      </c>
      <c r="AC2102">
        <v>0</v>
      </c>
      <c r="AD2102">
        <v>0</v>
      </c>
      <c r="AE2102">
        <v>1.2910589444926288</v>
      </c>
      <c r="AF2102">
        <v>0.65661764705882353</v>
      </c>
      <c r="AG2102">
        <v>1.9476765828431373</v>
      </c>
      <c r="AH2102">
        <v>0</v>
      </c>
      <c r="AI2102">
        <v>7.0043508316176473</v>
      </c>
      <c r="AJ2102">
        <v>2380</v>
      </c>
      <c r="AK2102">
        <v>40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 s="1" t="s">
        <v>70</v>
      </c>
      <c r="AT2102">
        <v>0</v>
      </c>
      <c r="AU2102">
        <v>89.249458483333328</v>
      </c>
      <c r="AV2102">
        <v>766.34861913333339</v>
      </c>
      <c r="AW2102">
        <v>39</v>
      </c>
      <c r="AX2102">
        <v>0</v>
      </c>
      <c r="AY2102">
        <v>0</v>
      </c>
      <c r="AZ2102">
        <v>35</v>
      </c>
      <c r="BA2102">
        <v>0.33055354993827157</v>
      </c>
      <c r="BB2102">
        <v>0.63862384927777782</v>
      </c>
      <c r="BC2102">
        <v>37</v>
      </c>
      <c r="BD2102">
        <v>3</v>
      </c>
      <c r="BE2102">
        <v>5</v>
      </c>
      <c r="BF2102">
        <v>4</v>
      </c>
      <c r="BG2102" s="1" t="s">
        <v>99</v>
      </c>
      <c r="BH2102" s="1" t="s">
        <v>6894</v>
      </c>
      <c r="BI2102" s="1" t="s">
        <v>6889</v>
      </c>
      <c r="BJ2102" s="1" t="s">
        <v>6890</v>
      </c>
      <c r="BK2102">
        <v>2200</v>
      </c>
      <c r="BL2102">
        <v>3.2</v>
      </c>
      <c r="BM2102" s="5" t="d">
        <v>18:00:00.000</v>
      </c>
      <c r="BN2102" s="5" t="d">
        <v>18:30:00.0000000000031950</v>
      </c>
      <c r="BO2102">
        <v>18</v>
      </c>
      <c r="BP2102" t="b">
        <v>1</v>
      </c>
    </row>
    <row r="2103" spans="1:68" x14ac:dyDescent="0.2">
      <c r="A2103" s="1" t="s">
        <v>4405</v>
      </c>
      <c r="B2103" s="1" t="s">
        <v>4183</v>
      </c>
      <c r="C2103" s="2" t="d">
        <v>2026-07-02</v>
      </c>
      <c r="D2103">
        <v>38</v>
      </c>
      <c r="E2103" s="1" t="s">
        <v>165</v>
      </c>
      <c r="F2103">
        <v>102</v>
      </c>
      <c r="G2103">
        <v>9</v>
      </c>
      <c r="H2103">
        <v>0</v>
      </c>
      <c r="I2103">
        <v>0</v>
      </c>
      <c r="J2103">
        <v>9</v>
      </c>
      <c r="K2103">
        <v>0</v>
      </c>
      <c r="L2103">
        <v>0</v>
      </c>
      <c r="M2103" s="1" t="s">
        <v>63</v>
      </c>
      <c r="N2103" s="1" t="s">
        <v>63</v>
      </c>
      <c r="O2103" s="1" t="s">
        <v>4406</v>
      </c>
      <c r="P2103">
        <v>11.333333333333334</v>
      </c>
      <c r="Q2103">
        <v>0</v>
      </c>
      <c r="R2103">
        <v>850</v>
      </c>
      <c r="S2103">
        <v>0</v>
      </c>
      <c r="T2103">
        <v>32</v>
      </c>
      <c r="U2103">
        <v>102</v>
      </c>
      <c r="V2103">
        <v>493</v>
      </c>
      <c r="W2103">
        <v>107623.81999999999</v>
      </c>
      <c r="X2103">
        <v>4.833333333333333</v>
      </c>
      <c r="Y2103">
        <v>1055.1354901960783</v>
      </c>
      <c r="Z2103">
        <v>15.401960784313726</v>
      </c>
      <c r="AA2103">
        <v>9.5022230990196075</v>
      </c>
      <c r="AB2103">
        <v>0</v>
      </c>
      <c r="AC2103">
        <v>0</v>
      </c>
      <c r="AD2103">
        <v>0</v>
      </c>
      <c r="AE2103">
        <v>1.2384622991671796</v>
      </c>
      <c r="AF2103">
        <v>0.63104575163398691</v>
      </c>
      <c r="AG2103">
        <v>1.0034615647058824</v>
      </c>
      <c r="AH2103">
        <v>7.4414718954248366E-2</v>
      </c>
      <c r="AI2103">
        <v>6.6512741841503269</v>
      </c>
      <c r="AJ2103">
        <v>3570</v>
      </c>
      <c r="AK2103">
        <v>40</v>
      </c>
      <c r="AL2103">
        <v>6</v>
      </c>
      <c r="AM2103">
        <v>6</v>
      </c>
      <c r="AN2103">
        <v>4</v>
      </c>
      <c r="AO2103">
        <v>1</v>
      </c>
      <c r="AP2103">
        <v>1</v>
      </c>
      <c r="AQ2103">
        <v>0</v>
      </c>
      <c r="AR2103">
        <v>1602.23</v>
      </c>
      <c r="AS2103" s="1" t="s">
        <v>70</v>
      </c>
      <c r="AT2103">
        <v>0</v>
      </c>
      <c r="AU2103">
        <v>125.39901106666666</v>
      </c>
      <c r="AV2103">
        <v>947.18081773333336</v>
      </c>
      <c r="AW2103">
        <v>40</v>
      </c>
      <c r="AX2103">
        <v>0</v>
      </c>
      <c r="AY2103">
        <v>5.8823529411764705E-2</v>
      </c>
      <c r="AZ2103">
        <v>35</v>
      </c>
      <c r="BA2103">
        <v>0.46444078172839504</v>
      </c>
      <c r="BB2103">
        <v>0.78931734811111109</v>
      </c>
      <c r="BC2103">
        <v>46</v>
      </c>
      <c r="BD2103">
        <v>-6</v>
      </c>
      <c r="BE2103">
        <v>6</v>
      </c>
      <c r="BF2103">
        <v>3</v>
      </c>
      <c r="BG2103" s="1" t="s">
        <v>99</v>
      </c>
      <c r="BH2103" s="1" t="s">
        <v>6894</v>
      </c>
      <c r="BI2103" s="1" t="s">
        <v>6889</v>
      </c>
      <c r="BJ2103" s="1" t="s">
        <v>6890</v>
      </c>
      <c r="BK2103">
        <v>2200</v>
      </c>
      <c r="BL2103">
        <v>3.2</v>
      </c>
      <c r="BM2103" s="5" t="d">
        <v>18:30:00.0000000000031950</v>
      </c>
      <c r="BN2103" s="5" t="d">
        <v>18:59:59.9999999999968050</v>
      </c>
      <c r="BO2103">
        <v>18</v>
      </c>
      <c r="BP2103" t="b">
        <v>1</v>
      </c>
    </row>
    <row r="2104" spans="1:68" x14ac:dyDescent="0.2">
      <c r="A2104" s="1" t="s">
        <v>4407</v>
      </c>
      <c r="B2104" s="1" t="s">
        <v>4183</v>
      </c>
      <c r="C2104" s="2" t="d">
        <v>2026-07-02</v>
      </c>
      <c r="D2104">
        <v>39</v>
      </c>
      <c r="E2104" s="1" t="s">
        <v>165</v>
      </c>
      <c r="F2104">
        <v>122</v>
      </c>
      <c r="G2104">
        <v>9</v>
      </c>
      <c r="H2104">
        <v>0</v>
      </c>
      <c r="I2104">
        <v>0</v>
      </c>
      <c r="J2104">
        <v>9</v>
      </c>
      <c r="K2104">
        <v>0</v>
      </c>
      <c r="L2104">
        <v>0</v>
      </c>
      <c r="M2104" s="1" t="s">
        <v>63</v>
      </c>
      <c r="N2104" s="1" t="s">
        <v>63</v>
      </c>
      <c r="O2104" s="1" t="s">
        <v>4408</v>
      </c>
      <c r="P2104">
        <v>13.555555555555555</v>
      </c>
      <c r="Q2104">
        <v>0</v>
      </c>
      <c r="R2104">
        <v>850</v>
      </c>
      <c r="S2104">
        <v>0</v>
      </c>
      <c r="T2104">
        <v>32</v>
      </c>
      <c r="U2104">
        <v>122</v>
      </c>
      <c r="V2104">
        <v>583</v>
      </c>
      <c r="W2104">
        <v>127005.67</v>
      </c>
      <c r="X2104">
        <v>4.778688524590164</v>
      </c>
      <c r="Y2104">
        <v>1041.0300819672132</v>
      </c>
      <c r="Z2104">
        <v>16.401639344262296</v>
      </c>
      <c r="AA2104">
        <v>10.91818120942623</v>
      </c>
      <c r="AB2104">
        <v>0</v>
      </c>
      <c r="AC2104">
        <v>0</v>
      </c>
      <c r="AD2104">
        <v>0</v>
      </c>
      <c r="AE2104">
        <v>1.2733314623945475</v>
      </c>
      <c r="AF2104">
        <v>0.58702185792349726</v>
      </c>
      <c r="AG2104">
        <v>0.13856409262295083</v>
      </c>
      <c r="AH2104">
        <v>1.5345281527322403</v>
      </c>
      <c r="AI2104">
        <v>6.6366877068306014</v>
      </c>
      <c r="AJ2104">
        <v>4270</v>
      </c>
      <c r="AK2104">
        <v>40</v>
      </c>
      <c r="AL2104">
        <v>6</v>
      </c>
      <c r="AM2104">
        <v>6</v>
      </c>
      <c r="AN2104">
        <v>4</v>
      </c>
      <c r="AO2104">
        <v>2</v>
      </c>
      <c r="AP2104">
        <v>0</v>
      </c>
      <c r="AQ2104">
        <v>0</v>
      </c>
      <c r="AR2104">
        <v>2596.66</v>
      </c>
      <c r="AS2104" s="1" t="s">
        <v>70</v>
      </c>
      <c r="AT2104">
        <v>0</v>
      </c>
      <c r="AU2104">
        <v>153.1546989</v>
      </c>
      <c r="AV2104">
        <v>1092.7667617500001</v>
      </c>
      <c r="AW2104">
        <v>40</v>
      </c>
      <c r="AX2104">
        <v>0</v>
      </c>
      <c r="AY2104">
        <v>4.9180327868852458E-2</v>
      </c>
      <c r="AZ2104">
        <v>35</v>
      </c>
      <c r="BA2104">
        <v>0.56723962555555552</v>
      </c>
      <c r="BB2104">
        <v>0.91063896812500011</v>
      </c>
      <c r="BC2104">
        <v>53</v>
      </c>
      <c r="BD2104">
        <v>-13</v>
      </c>
      <c r="BE2104">
        <v>8</v>
      </c>
      <c r="BF2104">
        <v>1</v>
      </c>
      <c r="BG2104" s="1" t="s">
        <v>99</v>
      </c>
      <c r="BH2104" s="1" t="s">
        <v>6894</v>
      </c>
      <c r="BI2104" s="1" t="s">
        <v>6889</v>
      </c>
      <c r="BJ2104" s="1" t="s">
        <v>6890</v>
      </c>
      <c r="BK2104">
        <v>2200</v>
      </c>
      <c r="BL2104">
        <v>3.2</v>
      </c>
      <c r="BM2104" s="5" t="d">
        <v>18:59:59.9999999999968050</v>
      </c>
      <c r="BN2104" s="5" t="d">
        <v>19:30:00.000</v>
      </c>
      <c r="BO2104">
        <v>19</v>
      </c>
      <c r="BP2104" t="b">
        <v>1</v>
      </c>
    </row>
    <row r="2105" spans="1:68" x14ac:dyDescent="0.2">
      <c r="A2105" s="1" t="s">
        <v>4409</v>
      </c>
      <c r="B2105" s="1" t="s">
        <v>4183</v>
      </c>
      <c r="C2105" s="2" t="d">
        <v>2026-07-02</v>
      </c>
      <c r="D2105">
        <v>40</v>
      </c>
      <c r="E2105" s="1" t="s">
        <v>165</v>
      </c>
      <c r="F2105">
        <v>114</v>
      </c>
      <c r="G2105">
        <v>9</v>
      </c>
      <c r="H2105">
        <v>0</v>
      </c>
      <c r="I2105">
        <v>0</v>
      </c>
      <c r="J2105">
        <v>9</v>
      </c>
      <c r="K2105">
        <v>0</v>
      </c>
      <c r="L2105">
        <v>0</v>
      </c>
      <c r="M2105" s="1" t="s">
        <v>63</v>
      </c>
      <c r="N2105" s="1" t="s">
        <v>63</v>
      </c>
      <c r="O2105" s="1" t="s">
        <v>4410</v>
      </c>
      <c r="P2105">
        <v>12.666666666666666</v>
      </c>
      <c r="Q2105">
        <v>0</v>
      </c>
      <c r="R2105">
        <v>850</v>
      </c>
      <c r="S2105">
        <v>0</v>
      </c>
      <c r="T2105">
        <v>32</v>
      </c>
      <c r="U2105">
        <v>114</v>
      </c>
      <c r="V2105">
        <v>554</v>
      </c>
      <c r="W2105">
        <v>130352.98</v>
      </c>
      <c r="X2105">
        <v>4.8596491228070171</v>
      </c>
      <c r="Y2105">
        <v>1143.447192982456</v>
      </c>
      <c r="Z2105">
        <v>16.333333333333332</v>
      </c>
      <c r="AA2105">
        <v>15.342345866228069</v>
      </c>
      <c r="AB2105">
        <v>43</v>
      </c>
      <c r="AC2105">
        <v>0.35983937967836255</v>
      </c>
      <c r="AD2105">
        <v>8.6773062865497051E-3</v>
      </c>
      <c r="AE2105">
        <v>1.2846153910603284</v>
      </c>
      <c r="AF2105">
        <v>0.60760233918128659</v>
      </c>
      <c r="AG2105">
        <v>0</v>
      </c>
      <c r="AH2105">
        <v>5.4925041565789474</v>
      </c>
      <c r="AI2105">
        <v>7.0621045586257303</v>
      </c>
      <c r="AJ2105">
        <v>3990</v>
      </c>
      <c r="AK2105">
        <v>40</v>
      </c>
      <c r="AL2105">
        <v>5</v>
      </c>
      <c r="AM2105">
        <v>5</v>
      </c>
      <c r="AN2105">
        <v>3</v>
      </c>
      <c r="AO2105">
        <v>1</v>
      </c>
      <c r="AP2105">
        <v>1</v>
      </c>
      <c r="AQ2105">
        <v>0</v>
      </c>
      <c r="AR2105">
        <v>1668.89</v>
      </c>
      <c r="AS2105" s="1" t="s">
        <v>173</v>
      </c>
      <c r="AT2105">
        <v>43</v>
      </c>
      <c r="AU2105">
        <v>145.04280253333334</v>
      </c>
      <c r="AV2105">
        <v>1101.0398367333332</v>
      </c>
      <c r="AW2105">
        <v>40</v>
      </c>
      <c r="AX2105">
        <v>0.37719298245614036</v>
      </c>
      <c r="AY2105">
        <v>4.3859649122807015E-2</v>
      </c>
      <c r="AZ2105">
        <v>35</v>
      </c>
      <c r="BA2105">
        <v>0.5371955649382717</v>
      </c>
      <c r="BB2105">
        <v>0.91753319727777771</v>
      </c>
      <c r="BC2105">
        <v>53</v>
      </c>
      <c r="BD2105">
        <v>-13</v>
      </c>
      <c r="BE2105">
        <v>7</v>
      </c>
      <c r="BF2105">
        <v>2</v>
      </c>
      <c r="BG2105" s="1" t="s">
        <v>174</v>
      </c>
      <c r="BH2105" s="1" t="s">
        <v>6894</v>
      </c>
      <c r="BI2105" s="1" t="s">
        <v>6889</v>
      </c>
      <c r="BJ2105" s="1" t="s">
        <v>6890</v>
      </c>
      <c r="BK2105">
        <v>2200</v>
      </c>
      <c r="BL2105">
        <v>3.2</v>
      </c>
      <c r="BM2105" s="5" t="d">
        <v>19:30:00.000</v>
      </c>
      <c r="BN2105" s="5" t="d">
        <v>20:00:00.0000000000031950</v>
      </c>
      <c r="BO2105">
        <v>19</v>
      </c>
      <c r="BP2105" t="b">
        <v>1</v>
      </c>
    </row>
    <row r="2106" spans="1:68" x14ac:dyDescent="0.2">
      <c r="A2106" s="1" t="s">
        <v>4411</v>
      </c>
      <c r="B2106" s="1" t="s">
        <v>4183</v>
      </c>
      <c r="C2106" s="2" t="d">
        <v>2026-07-02</v>
      </c>
      <c r="D2106">
        <v>41</v>
      </c>
      <c r="E2106" s="1" t="s">
        <v>165</v>
      </c>
      <c r="F2106">
        <v>125</v>
      </c>
      <c r="G2106">
        <v>9</v>
      </c>
      <c r="H2106">
        <v>0</v>
      </c>
      <c r="I2106">
        <v>0</v>
      </c>
      <c r="J2106">
        <v>9</v>
      </c>
      <c r="K2106">
        <v>0</v>
      </c>
      <c r="L2106">
        <v>0</v>
      </c>
      <c r="M2106" s="1" t="s">
        <v>63</v>
      </c>
      <c r="N2106" s="1" t="s">
        <v>63</v>
      </c>
      <c r="O2106" s="1" t="s">
        <v>4412</v>
      </c>
      <c r="P2106">
        <v>13.888888888888889</v>
      </c>
      <c r="Q2106">
        <v>0</v>
      </c>
      <c r="R2106">
        <v>850</v>
      </c>
      <c r="S2106">
        <v>0</v>
      </c>
      <c r="T2106">
        <v>32</v>
      </c>
      <c r="U2106">
        <v>125</v>
      </c>
      <c r="V2106">
        <v>629</v>
      </c>
      <c r="W2106">
        <v>140459.68</v>
      </c>
      <c r="X2106">
        <v>5.032</v>
      </c>
      <c r="Y2106">
        <v>1123.6774399999999</v>
      </c>
      <c r="Z2106">
        <v>16.856000000000002</v>
      </c>
      <c r="AA2106">
        <v>19.265655125599999</v>
      </c>
      <c r="AB2106">
        <v>110</v>
      </c>
      <c r="AC2106">
        <v>2.5297454754666666</v>
      </c>
      <c r="AD2106">
        <v>3.6974771999999996E-2</v>
      </c>
      <c r="AE2106">
        <v>1.3478958430895018</v>
      </c>
      <c r="AF2106">
        <v>0.63160000000000005</v>
      </c>
      <c r="AG2106">
        <v>0</v>
      </c>
      <c r="AH2106">
        <v>9.2946583514666674</v>
      </c>
      <c r="AI2106">
        <v>7.0275928177333338</v>
      </c>
      <c r="AJ2106">
        <v>4375</v>
      </c>
      <c r="AK2106">
        <v>40</v>
      </c>
      <c r="AL2106">
        <v>4</v>
      </c>
      <c r="AM2106">
        <v>4</v>
      </c>
      <c r="AN2106">
        <v>2</v>
      </c>
      <c r="AO2106">
        <v>1</v>
      </c>
      <c r="AP2106">
        <v>1</v>
      </c>
      <c r="AQ2106">
        <v>0</v>
      </c>
      <c r="AR2106">
        <v>1252.81</v>
      </c>
      <c r="AS2106" s="1" t="s">
        <v>173</v>
      </c>
      <c r="AT2106">
        <v>110</v>
      </c>
      <c r="AU2106">
        <v>171.01295616666667</v>
      </c>
      <c r="AV2106">
        <v>1105.7767008333333</v>
      </c>
      <c r="AW2106">
        <v>40</v>
      </c>
      <c r="AX2106">
        <v>0.88</v>
      </c>
      <c r="AY2106">
        <v>3.2000000000000001E-2</v>
      </c>
      <c r="AZ2106">
        <v>35</v>
      </c>
      <c r="BA2106">
        <v>0.63338131913580242</v>
      </c>
      <c r="BB2106">
        <v>0.92148058402777777</v>
      </c>
      <c r="BC2106">
        <v>53</v>
      </c>
      <c r="BD2106">
        <v>-13</v>
      </c>
      <c r="BE2106">
        <v>9</v>
      </c>
      <c r="BF2106">
        <v>0</v>
      </c>
      <c r="BG2106" s="1" t="s">
        <v>174</v>
      </c>
      <c r="BH2106" s="1" t="s">
        <v>6894</v>
      </c>
      <c r="BI2106" s="1" t="s">
        <v>6889</v>
      </c>
      <c r="BJ2106" s="1" t="s">
        <v>6890</v>
      </c>
      <c r="BK2106">
        <v>2200</v>
      </c>
      <c r="BL2106">
        <v>3.2</v>
      </c>
      <c r="BM2106" s="5" t="d">
        <v>20:00:00.0000000000031950</v>
      </c>
      <c r="BN2106" s="5" t="d">
        <v>20:29:59.9999999999968050</v>
      </c>
      <c r="BO2106">
        <v>20</v>
      </c>
      <c r="BP2106" t="b">
        <v>1</v>
      </c>
    </row>
    <row r="2107" spans="1:68" x14ac:dyDescent="0.2">
      <c r="A2107" s="1" t="s">
        <v>4413</v>
      </c>
      <c r="B2107" s="1" t="s">
        <v>4183</v>
      </c>
      <c r="C2107" s="2" t="d">
        <v>2026-07-02</v>
      </c>
      <c r="D2107">
        <v>42</v>
      </c>
      <c r="E2107" s="1" t="s">
        <v>165</v>
      </c>
      <c r="F2107">
        <v>128</v>
      </c>
      <c r="G2107">
        <v>9</v>
      </c>
      <c r="H2107">
        <v>0</v>
      </c>
      <c r="I2107">
        <v>0</v>
      </c>
      <c r="J2107">
        <v>9</v>
      </c>
      <c r="K2107">
        <v>0</v>
      </c>
      <c r="L2107">
        <v>0</v>
      </c>
      <c r="M2107" s="1" t="s">
        <v>63</v>
      </c>
      <c r="N2107" s="1" t="s">
        <v>63</v>
      </c>
      <c r="O2107" s="1" t="s">
        <v>4414</v>
      </c>
      <c r="P2107">
        <v>14.22222222222222</v>
      </c>
      <c r="Q2107">
        <v>0</v>
      </c>
      <c r="R2107">
        <v>850</v>
      </c>
      <c r="S2107">
        <v>0</v>
      </c>
      <c r="T2107">
        <v>32</v>
      </c>
      <c r="U2107">
        <v>128</v>
      </c>
      <c r="V2107">
        <v>626</v>
      </c>
      <c r="W2107">
        <v>144202.29</v>
      </c>
      <c r="X2107">
        <v>4.890625</v>
      </c>
      <c r="Y2107">
        <v>1126.5803906250001</v>
      </c>
      <c r="Z2107">
        <v>16.6953125</v>
      </c>
      <c r="AA2107">
        <v>26.22326102513021</v>
      </c>
      <c r="AB2107">
        <v>128</v>
      </c>
      <c r="AC2107">
        <v>9.5279485251302081</v>
      </c>
      <c r="AD2107">
        <v>9.7402820312499985E-3</v>
      </c>
      <c r="AE2107">
        <v>1.310724565765516</v>
      </c>
      <c r="AF2107">
        <v>0.62851562500000002</v>
      </c>
      <c r="AG2107">
        <v>0</v>
      </c>
      <c r="AH2107">
        <v>16.706732665234377</v>
      </c>
      <c r="AI2107">
        <v>6.6023135032552087</v>
      </c>
      <c r="AJ2107">
        <v>4480</v>
      </c>
      <c r="AK2107">
        <v>40</v>
      </c>
      <c r="AL2107">
        <v>5</v>
      </c>
      <c r="AM2107">
        <v>5</v>
      </c>
      <c r="AN2107">
        <v>4</v>
      </c>
      <c r="AO2107">
        <v>1</v>
      </c>
      <c r="AP2107">
        <v>0</v>
      </c>
      <c r="AQ2107">
        <v>0</v>
      </c>
      <c r="AR2107">
        <v>1519.68</v>
      </c>
      <c r="AS2107" s="1" t="s">
        <v>173</v>
      </c>
      <c r="AT2107">
        <v>128</v>
      </c>
      <c r="AU2107">
        <v>169.54536441666667</v>
      </c>
      <c r="AV2107">
        <v>1104.8160737666667</v>
      </c>
      <c r="AW2107">
        <v>40</v>
      </c>
      <c r="AX2107">
        <v>1</v>
      </c>
      <c r="AY2107">
        <v>3.90625E-2</v>
      </c>
      <c r="AZ2107">
        <v>35</v>
      </c>
      <c r="BA2107">
        <v>0.62794579413580254</v>
      </c>
      <c r="BB2107">
        <v>0.92068006147222226</v>
      </c>
      <c r="BC2107">
        <v>53</v>
      </c>
      <c r="BD2107">
        <v>-13</v>
      </c>
      <c r="BE2107">
        <v>9</v>
      </c>
      <c r="BF2107">
        <v>0</v>
      </c>
      <c r="BG2107" s="1" t="s">
        <v>174</v>
      </c>
      <c r="BH2107" s="1" t="s">
        <v>6894</v>
      </c>
      <c r="BI2107" s="1" t="s">
        <v>6889</v>
      </c>
      <c r="BJ2107" s="1" t="s">
        <v>6890</v>
      </c>
      <c r="BK2107">
        <v>2200</v>
      </c>
      <c r="BL2107">
        <v>3.2</v>
      </c>
      <c r="BM2107" s="5" t="d">
        <v>20:29:59.9999999999968050</v>
      </c>
      <c r="BN2107" s="5" t="d">
        <v>21:00:00.000</v>
      </c>
      <c r="BO2107">
        <v>20</v>
      </c>
      <c r="BP2107" t="b">
        <v>1</v>
      </c>
    </row>
    <row r="2108" spans="1:68" x14ac:dyDescent="0.2">
      <c r="A2108" s="1" t="s">
        <v>4415</v>
      </c>
      <c r="B2108" s="1" t="s">
        <v>4183</v>
      </c>
      <c r="C2108" s="2" t="d">
        <v>2026-07-02</v>
      </c>
      <c r="D2108">
        <v>43</v>
      </c>
      <c r="E2108" s="1" t="s">
        <v>165</v>
      </c>
      <c r="F2108">
        <v>108</v>
      </c>
      <c r="G2108">
        <v>9</v>
      </c>
      <c r="H2108">
        <v>0</v>
      </c>
      <c r="I2108">
        <v>0</v>
      </c>
      <c r="J2108">
        <v>9</v>
      </c>
      <c r="K2108">
        <v>0</v>
      </c>
      <c r="L2108">
        <v>0</v>
      </c>
      <c r="M2108" s="1" t="s">
        <v>63</v>
      </c>
      <c r="N2108" s="1" t="s">
        <v>63</v>
      </c>
      <c r="O2108" s="1" t="s">
        <v>4416</v>
      </c>
      <c r="P2108">
        <v>12</v>
      </c>
      <c r="Q2108">
        <v>0</v>
      </c>
      <c r="R2108">
        <v>850</v>
      </c>
      <c r="S2108">
        <v>0</v>
      </c>
      <c r="T2108">
        <v>32</v>
      </c>
      <c r="U2108">
        <v>108</v>
      </c>
      <c r="V2108">
        <v>518</v>
      </c>
      <c r="W2108">
        <v>126464.45</v>
      </c>
      <c r="X2108">
        <v>4.7962962962962967</v>
      </c>
      <c r="Y2108">
        <v>1170.9671296296297</v>
      </c>
      <c r="Z2108">
        <v>15.74074074074074</v>
      </c>
      <c r="AA2108">
        <v>29.540115710493826</v>
      </c>
      <c r="AB2108">
        <v>108</v>
      </c>
      <c r="AC2108">
        <v>13.799374969753087</v>
      </c>
      <c r="AD2108">
        <v>0</v>
      </c>
      <c r="AE2108">
        <v>1.2374682330783633</v>
      </c>
      <c r="AF2108">
        <v>0.62777777777777777</v>
      </c>
      <c r="AG2108">
        <v>0</v>
      </c>
      <c r="AH2108">
        <v>20.043827506790123</v>
      </c>
      <c r="AI2108">
        <v>6.6674619375000006</v>
      </c>
      <c r="AJ2108">
        <v>3780</v>
      </c>
      <c r="AK2108">
        <v>40</v>
      </c>
      <c r="AL2108">
        <v>4</v>
      </c>
      <c r="AM2108">
        <v>4</v>
      </c>
      <c r="AN2108">
        <v>2</v>
      </c>
      <c r="AO2108">
        <v>1</v>
      </c>
      <c r="AP2108">
        <v>1</v>
      </c>
      <c r="AQ2108">
        <v>0</v>
      </c>
      <c r="AR2108">
        <v>2074.81</v>
      </c>
      <c r="AS2108" s="1" t="s">
        <v>173</v>
      </c>
      <c r="AT2108">
        <v>108</v>
      </c>
      <c r="AU2108">
        <v>131.07661856666667</v>
      </c>
      <c r="AV2108">
        <v>1099.5023224833333</v>
      </c>
      <c r="AW2108">
        <v>40</v>
      </c>
      <c r="AX2108">
        <v>1</v>
      </c>
      <c r="AY2108">
        <v>3.7037037037037035E-2</v>
      </c>
      <c r="AZ2108">
        <v>35</v>
      </c>
      <c r="BA2108">
        <v>0.48546895765432097</v>
      </c>
      <c r="BB2108">
        <v>0.91625193540277772</v>
      </c>
      <c r="BC2108">
        <v>53</v>
      </c>
      <c r="BD2108">
        <v>-13</v>
      </c>
      <c r="BE2108">
        <v>7</v>
      </c>
      <c r="BF2108">
        <v>2</v>
      </c>
      <c r="BG2108" s="1" t="s">
        <v>174</v>
      </c>
      <c r="BH2108" s="1" t="s">
        <v>6894</v>
      </c>
      <c r="BI2108" s="1" t="s">
        <v>6889</v>
      </c>
      <c r="BJ2108" s="1" t="s">
        <v>6890</v>
      </c>
      <c r="BK2108">
        <v>2200</v>
      </c>
      <c r="BL2108">
        <v>3.2</v>
      </c>
      <c r="BM2108" s="5" t="d">
        <v>21:00:00.000</v>
      </c>
      <c r="BN2108" s="5" t="d">
        <v>21:30:00.0000000000031950</v>
      </c>
      <c r="BO2108">
        <v>21</v>
      </c>
      <c r="BP2108" t="b">
        <v>1</v>
      </c>
    </row>
    <row r="2109" spans="1:68" x14ac:dyDescent="0.2">
      <c r="A2109" s="1" t="s">
        <v>4417</v>
      </c>
      <c r="B2109" s="1" t="s">
        <v>4183</v>
      </c>
      <c r="C2109" s="2" t="d">
        <v>2026-07-02</v>
      </c>
      <c r="D2109">
        <v>44</v>
      </c>
      <c r="E2109" s="1" t="s">
        <v>165</v>
      </c>
      <c r="F2109">
        <v>104</v>
      </c>
      <c r="G2109">
        <v>9</v>
      </c>
      <c r="H2109">
        <v>0</v>
      </c>
      <c r="I2109">
        <v>0</v>
      </c>
      <c r="J2109">
        <v>9</v>
      </c>
      <c r="K2109">
        <v>0</v>
      </c>
      <c r="L2109">
        <v>0</v>
      </c>
      <c r="M2109" s="1" t="s">
        <v>63</v>
      </c>
      <c r="N2109" s="1" t="s">
        <v>63</v>
      </c>
      <c r="O2109" s="1" t="s">
        <v>4418</v>
      </c>
      <c r="P2109">
        <v>11.555555555555555</v>
      </c>
      <c r="Q2109">
        <v>0</v>
      </c>
      <c r="R2109">
        <v>850</v>
      </c>
      <c r="S2109">
        <v>0</v>
      </c>
      <c r="T2109">
        <v>32</v>
      </c>
      <c r="U2109">
        <v>104</v>
      </c>
      <c r="V2109">
        <v>518</v>
      </c>
      <c r="W2109">
        <v>117656.85</v>
      </c>
      <c r="X2109">
        <v>4.9807692307692308</v>
      </c>
      <c r="Y2109">
        <v>1131.3158653846153</v>
      </c>
      <c r="Z2109">
        <v>15.778846153846153</v>
      </c>
      <c r="AA2109">
        <v>29.481712648717949</v>
      </c>
      <c r="AB2109">
        <v>104</v>
      </c>
      <c r="AC2109">
        <v>13.702866494871795</v>
      </c>
      <c r="AD2109">
        <v>4.7087033653846139E-3</v>
      </c>
      <c r="AE2109">
        <v>1.3028088574058605</v>
      </c>
      <c r="AF2109">
        <v>0.66073717948717947</v>
      </c>
      <c r="AG2109">
        <v>0</v>
      </c>
      <c r="AH2109">
        <v>19.686162906891028</v>
      </c>
      <c r="AI2109">
        <v>6.8957244809294869</v>
      </c>
      <c r="AJ2109">
        <v>3640</v>
      </c>
      <c r="AK2109">
        <v>40</v>
      </c>
      <c r="AL2109">
        <v>2</v>
      </c>
      <c r="AM2109">
        <v>2</v>
      </c>
      <c r="AN2109">
        <v>2</v>
      </c>
      <c r="AO2109">
        <v>0</v>
      </c>
      <c r="AP2109">
        <v>0</v>
      </c>
      <c r="AQ2109">
        <v>0</v>
      </c>
      <c r="AR2109">
        <v>295.2</v>
      </c>
      <c r="AS2109" s="1" t="s">
        <v>173</v>
      </c>
      <c r="AT2109">
        <v>104</v>
      </c>
      <c r="AU2109">
        <v>138.3084853</v>
      </c>
      <c r="AV2109">
        <v>1093.6021826666667</v>
      </c>
      <c r="AW2109">
        <v>40</v>
      </c>
      <c r="AX2109">
        <v>1</v>
      </c>
      <c r="AY2109">
        <v>1.9230769230769232E-2</v>
      </c>
      <c r="AZ2109">
        <v>35</v>
      </c>
      <c r="BA2109">
        <v>0.51225364925925931</v>
      </c>
      <c r="BB2109">
        <v>0.91133515222222228</v>
      </c>
      <c r="BC2109">
        <v>53</v>
      </c>
      <c r="BD2109">
        <v>-13</v>
      </c>
      <c r="BE2109">
        <v>7</v>
      </c>
      <c r="BF2109">
        <v>2</v>
      </c>
      <c r="BG2109" s="1" t="s">
        <v>174</v>
      </c>
      <c r="BH2109" s="1" t="s">
        <v>6894</v>
      </c>
      <c r="BI2109" s="1" t="s">
        <v>6889</v>
      </c>
      <c r="BJ2109" s="1" t="s">
        <v>6890</v>
      </c>
      <c r="BK2109">
        <v>2200</v>
      </c>
      <c r="BL2109">
        <v>3.2</v>
      </c>
      <c r="BM2109" s="5" t="d">
        <v>21:30:00.0000000000031950</v>
      </c>
      <c r="BN2109" s="5" t="d">
        <v>21:59:59.9999999999968050</v>
      </c>
      <c r="BO2109">
        <v>21</v>
      </c>
      <c r="BP2109" t="b">
        <v>1</v>
      </c>
    </row>
    <row r="2110" spans="1:68" x14ac:dyDescent="0.2">
      <c r="A2110" s="1" t="s">
        <v>4419</v>
      </c>
      <c r="B2110" s="1" t="s">
        <v>4183</v>
      </c>
      <c r="C2110" s="2" t="d">
        <v>2026-07-02</v>
      </c>
      <c r="D2110">
        <v>45</v>
      </c>
      <c r="E2110" s="1" t="s">
        <v>165</v>
      </c>
      <c r="F2110">
        <v>65</v>
      </c>
      <c r="G2110">
        <v>9</v>
      </c>
      <c r="H2110">
        <v>0</v>
      </c>
      <c r="I2110">
        <v>0</v>
      </c>
      <c r="J2110">
        <v>9</v>
      </c>
      <c r="K2110">
        <v>0</v>
      </c>
      <c r="L2110">
        <v>0</v>
      </c>
      <c r="M2110" s="1" t="s">
        <v>63</v>
      </c>
      <c r="N2110" s="1" t="s">
        <v>63</v>
      </c>
      <c r="O2110" s="1" t="s">
        <v>4420</v>
      </c>
      <c r="P2110">
        <v>7.2222222222222223</v>
      </c>
      <c r="Q2110">
        <v>0</v>
      </c>
      <c r="R2110">
        <v>850</v>
      </c>
      <c r="S2110">
        <v>0</v>
      </c>
      <c r="T2110">
        <v>32</v>
      </c>
      <c r="U2110">
        <v>65</v>
      </c>
      <c r="V2110">
        <v>340</v>
      </c>
      <c r="W2110">
        <v>79262.38</v>
      </c>
      <c r="X2110">
        <v>5.2307692307692308</v>
      </c>
      <c r="Y2110">
        <v>1219.4212307692308</v>
      </c>
      <c r="Z2110">
        <v>12.523076923076923</v>
      </c>
      <c r="AA2110">
        <v>26.538808938205126</v>
      </c>
      <c r="AB2110">
        <v>65</v>
      </c>
      <c r="AC2110">
        <v>14.015732015128206</v>
      </c>
      <c r="AD2110">
        <v>0</v>
      </c>
      <c r="AE2110">
        <v>1.3910722431330047</v>
      </c>
      <c r="AF2110">
        <v>0.58820512820512827</v>
      </c>
      <c r="AG2110">
        <v>0</v>
      </c>
      <c r="AH2110">
        <v>16.280528923589742</v>
      </c>
      <c r="AI2110">
        <v>7.3505410976923073</v>
      </c>
      <c r="AJ2110">
        <v>1950</v>
      </c>
      <c r="AK2110">
        <v>40</v>
      </c>
      <c r="AL2110">
        <v>3</v>
      </c>
      <c r="AM2110">
        <v>3</v>
      </c>
      <c r="AN2110">
        <v>3</v>
      </c>
      <c r="AO2110">
        <v>0</v>
      </c>
      <c r="AP2110">
        <v>0</v>
      </c>
      <c r="AQ2110">
        <v>0</v>
      </c>
      <c r="AR2110">
        <v>305.63</v>
      </c>
      <c r="AS2110" s="1" t="s">
        <v>173</v>
      </c>
      <c r="AT2110">
        <v>65</v>
      </c>
      <c r="AU2110">
        <v>91.818520533333341</v>
      </c>
      <c r="AV2110">
        <v>1105.1743991000001</v>
      </c>
      <c r="AW2110">
        <v>40</v>
      </c>
      <c r="AX2110">
        <v>1</v>
      </c>
      <c r="AY2110">
        <v>4.6153846153846156E-2</v>
      </c>
      <c r="AZ2110">
        <v>30</v>
      </c>
      <c r="BA2110">
        <v>0.34006859456790128</v>
      </c>
      <c r="BB2110">
        <v>0.92097866591666677</v>
      </c>
      <c r="BC2110">
        <v>53</v>
      </c>
      <c r="BD2110">
        <v>-13</v>
      </c>
      <c r="BE2110">
        <v>5</v>
      </c>
      <c r="BF2110">
        <v>4</v>
      </c>
      <c r="BG2110" s="1" t="s">
        <v>174</v>
      </c>
      <c r="BH2110" s="1" t="s">
        <v>6894</v>
      </c>
      <c r="BI2110" s="1" t="s">
        <v>6889</v>
      </c>
      <c r="BJ2110" s="1" t="s">
        <v>6890</v>
      </c>
      <c r="BK2110">
        <v>2200</v>
      </c>
      <c r="BL2110">
        <v>3.2</v>
      </c>
      <c r="BM2110" s="5" t="d">
        <v>21:59:59.9999999999968050</v>
      </c>
      <c r="BN2110" s="5" t="d">
        <v>22:30:00.000</v>
      </c>
      <c r="BO2110">
        <v>22</v>
      </c>
      <c r="BP2110" t="b">
        <v>0</v>
      </c>
    </row>
    <row r="2111" spans="1:68" x14ac:dyDescent="0.2">
      <c r="A2111" s="1" t="s">
        <v>4421</v>
      </c>
      <c r="B2111" s="1" t="s">
        <v>4183</v>
      </c>
      <c r="C2111" s="2" t="d">
        <v>2026-07-02</v>
      </c>
      <c r="D2111">
        <v>46</v>
      </c>
      <c r="E2111" s="1" t="s">
        <v>165</v>
      </c>
      <c r="F2111">
        <v>64</v>
      </c>
      <c r="G2111">
        <v>9</v>
      </c>
      <c r="H2111">
        <v>0</v>
      </c>
      <c r="I2111">
        <v>0</v>
      </c>
      <c r="J2111">
        <v>9</v>
      </c>
      <c r="K2111">
        <v>0</v>
      </c>
      <c r="L2111">
        <v>0</v>
      </c>
      <c r="M2111" s="1" t="s">
        <v>63</v>
      </c>
      <c r="N2111" s="1" t="s">
        <v>63</v>
      </c>
      <c r="O2111" s="1" t="s">
        <v>4404</v>
      </c>
      <c r="P2111">
        <v>7.1111111111111107</v>
      </c>
      <c r="Q2111">
        <v>0</v>
      </c>
      <c r="R2111">
        <v>850</v>
      </c>
      <c r="S2111">
        <v>0</v>
      </c>
      <c r="T2111">
        <v>32</v>
      </c>
      <c r="U2111">
        <v>64</v>
      </c>
      <c r="V2111">
        <v>328</v>
      </c>
      <c r="W2111">
        <v>81840.31</v>
      </c>
      <c r="X2111">
        <v>5.125</v>
      </c>
      <c r="Y2111">
        <v>1278.75484375</v>
      </c>
      <c r="Z2111">
        <v>11.859375</v>
      </c>
      <c r="AA2111">
        <v>13.276512015104167</v>
      </c>
      <c r="AB2111">
        <v>41</v>
      </c>
      <c r="AC2111">
        <v>2.2898423127604168</v>
      </c>
      <c r="AD2111">
        <v>0</v>
      </c>
      <c r="AE2111">
        <v>1.3397811157746449</v>
      </c>
      <c r="AF2111">
        <v>0.65338541666666672</v>
      </c>
      <c r="AG2111">
        <v>0.26342648098958332</v>
      </c>
      <c r="AH2111">
        <v>3.9330916505208333</v>
      </c>
      <c r="AI2111">
        <v>6.4242121604166664</v>
      </c>
      <c r="AJ2111">
        <v>1920</v>
      </c>
      <c r="AK2111">
        <v>40</v>
      </c>
      <c r="AL2111">
        <v>3</v>
      </c>
      <c r="AM2111">
        <v>3</v>
      </c>
      <c r="AN2111">
        <v>3</v>
      </c>
      <c r="AO2111">
        <v>0</v>
      </c>
      <c r="AP2111">
        <v>0</v>
      </c>
      <c r="AQ2111">
        <v>0</v>
      </c>
      <c r="AR2111">
        <v>741.87999999999988</v>
      </c>
      <c r="AS2111" s="1" t="s">
        <v>173</v>
      </c>
      <c r="AT2111">
        <v>37</v>
      </c>
      <c r="AU2111">
        <v>84.550509016666666</v>
      </c>
      <c r="AV2111">
        <v>1090.7772818833334</v>
      </c>
      <c r="AW2111">
        <v>40</v>
      </c>
      <c r="AX2111">
        <v>0.640625</v>
      </c>
      <c r="AY2111">
        <v>4.6875E-2</v>
      </c>
      <c r="AZ2111">
        <v>30</v>
      </c>
      <c r="BA2111">
        <v>0.3131500333950617</v>
      </c>
      <c r="BB2111">
        <v>0.90898106823611124</v>
      </c>
      <c r="BC2111">
        <v>52</v>
      </c>
      <c r="BD2111">
        <v>-12</v>
      </c>
      <c r="BE2111">
        <v>5</v>
      </c>
      <c r="BF2111">
        <v>4</v>
      </c>
      <c r="BG2111" s="1" t="s">
        <v>174</v>
      </c>
      <c r="BH2111" s="1" t="s">
        <v>6894</v>
      </c>
      <c r="BI2111" s="1" t="s">
        <v>6889</v>
      </c>
      <c r="BJ2111" s="1" t="s">
        <v>6890</v>
      </c>
      <c r="BK2111">
        <v>2200</v>
      </c>
      <c r="BL2111">
        <v>3.2</v>
      </c>
      <c r="BM2111" s="5" t="d">
        <v>22:30:00.000</v>
      </c>
      <c r="BN2111" s="5" t="d">
        <v>23:00:00.0000000000031950</v>
      </c>
      <c r="BO2111">
        <v>22</v>
      </c>
      <c r="BP2111" t="b">
        <v>0</v>
      </c>
    </row>
    <row r="2112" spans="1:68" x14ac:dyDescent="0.2">
      <c r="A2112" s="1" t="s">
        <v>4422</v>
      </c>
      <c r="B2112" s="1" t="s">
        <v>4183</v>
      </c>
      <c r="C2112" s="2" t="d">
        <v>2026-07-02</v>
      </c>
      <c r="D2112">
        <v>47</v>
      </c>
      <c r="E2112" s="1" t="s">
        <v>187</v>
      </c>
      <c r="F2112">
        <v>37</v>
      </c>
      <c r="G2112">
        <v>9</v>
      </c>
      <c r="H2112">
        <v>0</v>
      </c>
      <c r="I2112">
        <v>2</v>
      </c>
      <c r="J2112">
        <v>7</v>
      </c>
      <c r="K2112">
        <v>0</v>
      </c>
      <c r="L2112">
        <v>1</v>
      </c>
      <c r="M2112" s="1" t="s">
        <v>63</v>
      </c>
      <c r="N2112" s="1" t="s">
        <v>4423</v>
      </c>
      <c r="O2112" s="1" t="s">
        <v>4424</v>
      </c>
      <c r="P2112">
        <v>5.2857142857142856</v>
      </c>
      <c r="Q2112">
        <v>0</v>
      </c>
      <c r="R2112">
        <v>850</v>
      </c>
      <c r="S2112">
        <v>1</v>
      </c>
      <c r="T2112">
        <v>31</v>
      </c>
      <c r="U2112">
        <v>37</v>
      </c>
      <c r="V2112">
        <v>197</v>
      </c>
      <c r="W2112">
        <v>42561.82</v>
      </c>
      <c r="X2112">
        <v>5.3243243243243246</v>
      </c>
      <c r="Y2112">
        <v>1150.3194594594595</v>
      </c>
      <c r="Z2112">
        <v>10.918918918918919</v>
      </c>
      <c r="AA2112">
        <v>9.7278503720720728</v>
      </c>
      <c r="AB2112">
        <v>6</v>
      </c>
      <c r="AC2112">
        <v>0.12578945135135142</v>
      </c>
      <c r="AD2112">
        <v>0</v>
      </c>
      <c r="AE2112">
        <v>1.3745515667436883</v>
      </c>
      <c r="AF2112">
        <v>0.64369369369369367</v>
      </c>
      <c r="AG2112">
        <v>2.0174040117117116</v>
      </c>
      <c r="AH2112">
        <v>0</v>
      </c>
      <c r="AI2112">
        <v>6.8001456536036038</v>
      </c>
      <c r="AJ2112">
        <v>1110</v>
      </c>
      <c r="AK2112">
        <v>40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 s="1" t="s">
        <v>65</v>
      </c>
      <c r="AT2112">
        <v>5</v>
      </c>
      <c r="AU2112">
        <v>50.049570299999999</v>
      </c>
      <c r="AV2112">
        <v>490.67076921666666</v>
      </c>
      <c r="AW2112">
        <v>40</v>
      </c>
      <c r="AX2112">
        <v>0.16216216216216217</v>
      </c>
      <c r="AY2112">
        <v>0</v>
      </c>
      <c r="AZ2112">
        <v>30</v>
      </c>
      <c r="BA2112">
        <v>0.23833128714285715</v>
      </c>
      <c r="BB2112">
        <v>0.40889230768055557</v>
      </c>
      <c r="BC2112">
        <v>24</v>
      </c>
      <c r="BD2112">
        <v>16</v>
      </c>
      <c r="BE2112">
        <v>3</v>
      </c>
      <c r="BF2112">
        <v>4</v>
      </c>
      <c r="BG2112" s="1" t="s">
        <v>83</v>
      </c>
      <c r="BH2112" s="1" t="s">
        <v>6894</v>
      </c>
      <c r="BI2112" s="1" t="s">
        <v>6889</v>
      </c>
      <c r="BJ2112" s="1" t="s">
        <v>6890</v>
      </c>
      <c r="BK2112">
        <v>2200</v>
      </c>
      <c r="BL2112">
        <v>3.2</v>
      </c>
      <c r="BM2112" s="5" t="d">
        <v>23:00:00.0000000000031950</v>
      </c>
      <c r="BN2112" s="5" t="d">
        <v>23:29:59.9999999999968050</v>
      </c>
      <c r="BO2112">
        <v>23</v>
      </c>
      <c r="BP2112" t="b">
        <v>0</v>
      </c>
    </row>
    <row r="2113" spans="1:68" x14ac:dyDescent="0.2">
      <c r="A2113" s="1" t="s">
        <v>4425</v>
      </c>
      <c r="B2113" s="1" t="s">
        <v>4183</v>
      </c>
      <c r="C2113" s="2" t="d">
        <v>2026-07-02</v>
      </c>
      <c r="D2113">
        <v>48</v>
      </c>
      <c r="E2113" s="1" t="s">
        <v>187</v>
      </c>
      <c r="F2113">
        <v>31</v>
      </c>
      <c r="G2113">
        <v>9</v>
      </c>
      <c r="H2113">
        <v>0</v>
      </c>
      <c r="I2113">
        <v>2</v>
      </c>
      <c r="J2113">
        <v>7</v>
      </c>
      <c r="K2113">
        <v>0</v>
      </c>
      <c r="L2113">
        <v>1</v>
      </c>
      <c r="M2113" s="1" t="s">
        <v>63</v>
      </c>
      <c r="N2113" s="1" t="s">
        <v>4426</v>
      </c>
      <c r="O2113" s="1" t="s">
        <v>4427</v>
      </c>
      <c r="P2113">
        <v>4.4285714285714288</v>
      </c>
      <c r="Q2113">
        <v>0</v>
      </c>
      <c r="R2113">
        <v>850</v>
      </c>
      <c r="S2113">
        <v>1</v>
      </c>
      <c r="T2113">
        <v>30</v>
      </c>
      <c r="U2113">
        <v>31</v>
      </c>
      <c r="V2113">
        <v>147</v>
      </c>
      <c r="W2113">
        <v>32673</v>
      </c>
      <c r="X2113">
        <v>4.741935483870968</v>
      </c>
      <c r="Y2113">
        <v>1053.9677419354839</v>
      </c>
      <c r="Z2113">
        <v>11.387096774193548</v>
      </c>
      <c r="AA2113">
        <v>10.176125533870968</v>
      </c>
      <c r="AB2113">
        <v>6</v>
      </c>
      <c r="AC2113">
        <v>0.25817080107526885</v>
      </c>
      <c r="AD2113">
        <v>0</v>
      </c>
      <c r="AE2113">
        <v>1.2868319151725436</v>
      </c>
      <c r="AF2113">
        <v>0.55161290322580636</v>
      </c>
      <c r="AG2113">
        <v>1.8384448107526883</v>
      </c>
      <c r="AH2113">
        <v>0</v>
      </c>
      <c r="AI2113">
        <v>7.440368888172042</v>
      </c>
      <c r="AJ2113">
        <v>930</v>
      </c>
      <c r="AK2113">
        <v>40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 s="1" t="s">
        <v>125</v>
      </c>
      <c r="AT2113">
        <v>4</v>
      </c>
      <c r="AU2113">
        <v>38.772782466666669</v>
      </c>
      <c r="AV2113">
        <v>332.90355160000001</v>
      </c>
      <c r="AW2113">
        <v>18</v>
      </c>
      <c r="AX2113">
        <v>0.19354838709677419</v>
      </c>
      <c r="AY2113">
        <v>0</v>
      </c>
      <c r="AZ2113">
        <v>30</v>
      </c>
      <c r="BA2113">
        <v>0.18463229746031748</v>
      </c>
      <c r="BB2113">
        <v>0.27741962633333334</v>
      </c>
      <c r="BC2113">
        <v>16</v>
      </c>
      <c r="BD2113">
        <v>24</v>
      </c>
      <c r="BE2113">
        <v>2</v>
      </c>
      <c r="BF2113">
        <v>5</v>
      </c>
      <c r="BG2113" s="1" t="s">
        <v>99</v>
      </c>
      <c r="BH2113" s="1" t="s">
        <v>6894</v>
      </c>
      <c r="BI2113" s="1" t="s">
        <v>6889</v>
      </c>
      <c r="BJ2113" s="1" t="s">
        <v>6890</v>
      </c>
      <c r="BK2113">
        <v>2200</v>
      </c>
      <c r="BL2113">
        <v>3.2</v>
      </c>
      <c r="BM2113" s="5" t="d">
        <v>23:29:59.9999999999968050</v>
      </c>
      <c r="BN2113" s="5" t="d">
        <v>1899-12-30</v>
      </c>
      <c r="BO2113">
        <v>23</v>
      </c>
      <c r="BP2113" t="b">
        <v>0</v>
      </c>
    </row>
    <row r="2114" spans="1:68" x14ac:dyDescent="0.2">
      <c r="A2114" s="1" t="s">
        <v>4428</v>
      </c>
      <c r="B2114" s="1" t="s">
        <v>4183</v>
      </c>
      <c r="C2114" s="2" t="d">
        <v>2026-07-03</v>
      </c>
      <c r="D2114">
        <v>1</v>
      </c>
      <c r="E2114" s="1" t="s">
        <v>61</v>
      </c>
      <c r="F2114">
        <v>11</v>
      </c>
      <c r="G2114">
        <v>19</v>
      </c>
      <c r="H2114">
        <v>12</v>
      </c>
      <c r="I2114">
        <v>2</v>
      </c>
      <c r="J2114">
        <v>5</v>
      </c>
      <c r="K2114">
        <v>900</v>
      </c>
      <c r="L2114">
        <v>1</v>
      </c>
      <c r="M2114" s="1" t="s">
        <v>4429</v>
      </c>
      <c r="N2114" s="1" t="s">
        <v>4430</v>
      </c>
      <c r="O2114" s="1" t="s">
        <v>4431</v>
      </c>
      <c r="P2114">
        <v>2.2000000000000002</v>
      </c>
      <c r="Q2114">
        <v>900</v>
      </c>
      <c r="R2114">
        <v>9100</v>
      </c>
      <c r="S2114">
        <v>1</v>
      </c>
      <c r="T2114">
        <v>49</v>
      </c>
      <c r="U2114">
        <v>11</v>
      </c>
      <c r="V2114">
        <v>47</v>
      </c>
      <c r="W2114">
        <v>11556.93</v>
      </c>
      <c r="X2114">
        <v>4.2727272727272725</v>
      </c>
      <c r="Y2114">
        <v>1050.6300000000001</v>
      </c>
      <c r="Z2114">
        <v>14.272727272727273</v>
      </c>
      <c r="AA2114">
        <v>11.503644265151515</v>
      </c>
      <c r="AB2114">
        <v>1</v>
      </c>
      <c r="AC2114">
        <v>0.1101155712121214</v>
      </c>
      <c r="AD2114">
        <v>0</v>
      </c>
      <c r="AE2114">
        <v>1.1365861801380721</v>
      </c>
      <c r="AF2114">
        <v>0.6454545454545455</v>
      </c>
      <c r="AG2114">
        <v>1.7820407181818183</v>
      </c>
      <c r="AH2114">
        <v>0</v>
      </c>
      <c r="AI2114">
        <v>8.6155429378787876</v>
      </c>
      <c r="AJ2114">
        <v>440</v>
      </c>
      <c r="AK2114">
        <v>68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 s="1" t="s">
        <v>65</v>
      </c>
      <c r="AT2114">
        <v>1</v>
      </c>
      <c r="AU2114">
        <v>15.7558738</v>
      </c>
      <c r="AV2114">
        <v>234.44491961666668</v>
      </c>
      <c r="AW2114">
        <v>18</v>
      </c>
      <c r="AX2114">
        <v>9.0909090909090912E-2</v>
      </c>
      <c r="AY2114">
        <v>0</v>
      </c>
      <c r="AZ2114">
        <v>40</v>
      </c>
      <c r="BA2114">
        <v>0.10503915866666666</v>
      </c>
      <c r="BB2114">
        <v>0.11492398020424838</v>
      </c>
      <c r="BC2114">
        <v>12</v>
      </c>
      <c r="BD2114">
        <v>56</v>
      </c>
      <c r="BE2114">
        <v>1</v>
      </c>
      <c r="BF2114">
        <v>4</v>
      </c>
      <c r="BG2114" s="1" t="s">
        <v>66</v>
      </c>
      <c r="BH2114" s="1" t="s">
        <v>6894</v>
      </c>
      <c r="BI2114" s="1" t="s">
        <v>6889</v>
      </c>
      <c r="BJ2114" s="1" t="s">
        <v>6890</v>
      </c>
      <c r="BK2114">
        <v>2200</v>
      </c>
      <c r="BL2114">
        <v>3.2</v>
      </c>
      <c r="BM2114" s="5" t="d">
        <v>1899-12-30</v>
      </c>
      <c r="BN2114" s="5" t="d">
        <v>00:29:59.99999999999990100</v>
      </c>
      <c r="BO2114">
        <v>0</v>
      </c>
      <c r="BP2114" t="b">
        <v>0</v>
      </c>
    </row>
    <row r="2115" spans="1:68" x14ac:dyDescent="0.2">
      <c r="A2115" s="1" t="s">
        <v>4432</v>
      </c>
      <c r="B2115" s="1" t="s">
        <v>4183</v>
      </c>
      <c r="C2115" s="2" t="d">
        <v>2026-07-03</v>
      </c>
      <c r="D2115">
        <v>2</v>
      </c>
      <c r="E2115" s="1" t="s">
        <v>61</v>
      </c>
      <c r="F2115">
        <v>8</v>
      </c>
      <c r="G2115">
        <v>19</v>
      </c>
      <c r="H2115">
        <v>12</v>
      </c>
      <c r="I2115">
        <v>2</v>
      </c>
      <c r="J2115">
        <v>5</v>
      </c>
      <c r="K2115">
        <v>900</v>
      </c>
      <c r="L2115">
        <v>1</v>
      </c>
      <c r="M2115" s="1" t="s">
        <v>4433</v>
      </c>
      <c r="N2115" s="1" t="s">
        <v>4434</v>
      </c>
      <c r="O2115" s="1" t="s">
        <v>4435</v>
      </c>
      <c r="P2115">
        <v>1.6</v>
      </c>
      <c r="Q2115">
        <v>900</v>
      </c>
      <c r="R2115">
        <v>8200</v>
      </c>
      <c r="S2115">
        <v>1</v>
      </c>
      <c r="T2115">
        <v>48</v>
      </c>
      <c r="U2115">
        <v>8</v>
      </c>
      <c r="V2115">
        <v>43</v>
      </c>
      <c r="W2115">
        <v>9257.8799999999992</v>
      </c>
      <c r="X2115">
        <v>5.375</v>
      </c>
      <c r="Y2115">
        <v>1157.2349999999999</v>
      </c>
      <c r="Z2115">
        <v>13.625</v>
      </c>
      <c r="AA2115">
        <v>11.288696581249999</v>
      </c>
      <c r="AB2115">
        <v>1</v>
      </c>
      <c r="AC2115">
        <v>6.2551618749999927E-2</v>
      </c>
      <c r="AD2115">
        <v>0</v>
      </c>
      <c r="AE2115">
        <v>1.4633747612827901</v>
      </c>
      <c r="AF2115">
        <v>0.78749999999999998</v>
      </c>
      <c r="AG2115">
        <v>2.2508747520833334</v>
      </c>
      <c r="AH2115">
        <v>0</v>
      </c>
      <c r="AI2115">
        <v>7.9669884895833327</v>
      </c>
      <c r="AJ2115">
        <v>320</v>
      </c>
      <c r="AK2115">
        <v>70</v>
      </c>
      <c r="AL2115">
        <v>1</v>
      </c>
      <c r="AM2115">
        <v>1</v>
      </c>
      <c r="AN2115">
        <v>1</v>
      </c>
      <c r="AO2115">
        <v>0</v>
      </c>
      <c r="AP2115">
        <v>0</v>
      </c>
      <c r="AQ2115">
        <v>0</v>
      </c>
      <c r="AR2115">
        <v>130.41999999999999</v>
      </c>
      <c r="AS2115" s="1" t="s">
        <v>65</v>
      </c>
      <c r="AT2115">
        <v>1</v>
      </c>
      <c r="AU2115">
        <v>11.706998016666667</v>
      </c>
      <c r="AV2115">
        <v>116.06560366666666</v>
      </c>
      <c r="AW2115">
        <v>8</v>
      </c>
      <c r="AX2115">
        <v>0.125</v>
      </c>
      <c r="AY2115">
        <v>0.125</v>
      </c>
      <c r="AZ2115">
        <v>40</v>
      </c>
      <c r="BA2115">
        <v>7.8046653444444447E-2</v>
      </c>
      <c r="BB2115">
        <v>5.526933507936508E-2</v>
      </c>
      <c r="BC2115">
        <v>6</v>
      </c>
      <c r="BD2115">
        <v>64</v>
      </c>
      <c r="BE2115">
        <v>1</v>
      </c>
      <c r="BF2115">
        <v>4</v>
      </c>
      <c r="BG2115" s="1" t="s">
        <v>209</v>
      </c>
      <c r="BH2115" s="1" t="s">
        <v>6894</v>
      </c>
      <c r="BI2115" s="1" t="s">
        <v>6889</v>
      </c>
      <c r="BJ2115" s="1" t="s">
        <v>6890</v>
      </c>
      <c r="BK2115">
        <v>2200</v>
      </c>
      <c r="BL2115">
        <v>3.2</v>
      </c>
      <c r="BM2115" s="5" t="d">
        <v>00:29:59.99999999999990100</v>
      </c>
      <c r="BN2115" s="5" t="d">
        <v>00:59:59.99999999999980200</v>
      </c>
      <c r="BO2115">
        <v>0</v>
      </c>
      <c r="BP2115" t="b">
        <v>0</v>
      </c>
    </row>
    <row r="2116" spans="1:68" x14ac:dyDescent="0.2">
      <c r="A2116" s="1" t="s">
        <v>4436</v>
      </c>
      <c r="B2116" s="1" t="s">
        <v>4183</v>
      </c>
      <c r="C2116" s="2" t="d">
        <v>2026-07-03</v>
      </c>
      <c r="D2116">
        <v>3</v>
      </c>
      <c r="E2116" s="1" t="s">
        <v>61</v>
      </c>
      <c r="F2116">
        <v>12</v>
      </c>
      <c r="G2116">
        <v>10</v>
      </c>
      <c r="H2116">
        <v>9</v>
      </c>
      <c r="I2116">
        <v>0</v>
      </c>
      <c r="J2116">
        <v>1</v>
      </c>
      <c r="K2116">
        <v>675</v>
      </c>
      <c r="L2116">
        <v>0</v>
      </c>
      <c r="M2116" s="1" t="s">
        <v>4437</v>
      </c>
      <c r="N2116" s="1" t="s">
        <v>63</v>
      </c>
      <c r="O2116" s="1" t="s">
        <v>4191</v>
      </c>
      <c r="P2116">
        <v>12</v>
      </c>
      <c r="Q2116">
        <v>675</v>
      </c>
      <c r="R2116">
        <v>7525</v>
      </c>
      <c r="S2116">
        <v>0</v>
      </c>
      <c r="T2116">
        <v>48</v>
      </c>
      <c r="U2116">
        <v>12</v>
      </c>
      <c r="V2116">
        <v>61</v>
      </c>
      <c r="W2116">
        <v>16016.02</v>
      </c>
      <c r="X2116">
        <v>5.083333333333333</v>
      </c>
      <c r="Y2116">
        <v>1334.6683333333333</v>
      </c>
      <c r="Z2116">
        <v>14.75</v>
      </c>
      <c r="AA2116">
        <v>13.967760980555555</v>
      </c>
      <c r="AB2116">
        <v>5</v>
      </c>
      <c r="AC2116">
        <v>0.38734567222222244</v>
      </c>
      <c r="AD2116">
        <v>0.74718207638888889</v>
      </c>
      <c r="AE2116">
        <v>1.5421630870424596</v>
      </c>
      <c r="AF2116">
        <v>0.77361111111111114</v>
      </c>
      <c r="AG2116">
        <v>3.0629562708333338</v>
      </c>
      <c r="AH2116">
        <v>0</v>
      </c>
      <c r="AI2116">
        <v>10.046471368055556</v>
      </c>
      <c r="AJ2116">
        <v>480</v>
      </c>
      <c r="AK2116">
        <v>30</v>
      </c>
      <c r="AL2116">
        <v>1</v>
      </c>
      <c r="AM2116">
        <v>1</v>
      </c>
      <c r="AN2116">
        <v>1</v>
      </c>
      <c r="AO2116">
        <v>0</v>
      </c>
      <c r="AP2116">
        <v>0</v>
      </c>
      <c r="AQ2116">
        <v>0</v>
      </c>
      <c r="AR2116">
        <v>78.06</v>
      </c>
      <c r="AS2116" s="1" t="s">
        <v>65</v>
      </c>
      <c r="AT2116">
        <v>5</v>
      </c>
      <c r="AU2116">
        <v>18.505956949999998</v>
      </c>
      <c r="AV2116">
        <v>156.42879366666668</v>
      </c>
      <c r="AW2116">
        <v>15</v>
      </c>
      <c r="AX2116">
        <v>0.41666666666666669</v>
      </c>
      <c r="AY2116">
        <v>8.3333333333333329E-2</v>
      </c>
      <c r="AZ2116">
        <v>40</v>
      </c>
      <c r="BA2116">
        <v>0.61686523166666662</v>
      </c>
      <c r="BB2116">
        <v>0.17380977074074075</v>
      </c>
      <c r="BC2116">
        <v>8</v>
      </c>
      <c r="BD2116">
        <v>22</v>
      </c>
      <c r="BE2116">
        <v>1</v>
      </c>
      <c r="BF2116">
        <v>0</v>
      </c>
      <c r="BG2116" s="1" t="s">
        <v>83</v>
      </c>
      <c r="BH2116" s="1" t="s">
        <v>6894</v>
      </c>
      <c r="BI2116" s="1" t="s">
        <v>6889</v>
      </c>
      <c r="BJ2116" s="1" t="s">
        <v>6890</v>
      </c>
      <c r="BK2116">
        <v>2200</v>
      </c>
      <c r="BL2116">
        <v>3.2</v>
      </c>
      <c r="BM2116" s="5" t="d">
        <v>00:59:59.99999999999980200</v>
      </c>
      <c r="BN2116" s="5" t="d">
        <v>01:30:00.000</v>
      </c>
      <c r="BO2116">
        <v>1</v>
      </c>
      <c r="BP2116" t="b">
        <v>0</v>
      </c>
    </row>
    <row r="2117" spans="1:68" x14ac:dyDescent="0.2">
      <c r="A2117" s="1" t="s">
        <v>4438</v>
      </c>
      <c r="B2117" s="1" t="s">
        <v>4183</v>
      </c>
      <c r="C2117" s="2" t="d">
        <v>2026-07-03</v>
      </c>
      <c r="D2117">
        <v>4</v>
      </c>
      <c r="E2117" s="1" t="s">
        <v>61</v>
      </c>
      <c r="F2117">
        <v>8</v>
      </c>
      <c r="G2117">
        <v>10</v>
      </c>
      <c r="H2117">
        <v>9</v>
      </c>
      <c r="I2117">
        <v>0</v>
      </c>
      <c r="J2117">
        <v>1</v>
      </c>
      <c r="K2117">
        <v>675</v>
      </c>
      <c r="L2117">
        <v>0</v>
      </c>
      <c r="M2117" s="1" t="s">
        <v>4439</v>
      </c>
      <c r="N2117" s="1" t="s">
        <v>63</v>
      </c>
      <c r="O2117" s="1" t="s">
        <v>4320</v>
      </c>
      <c r="P2117">
        <v>8</v>
      </c>
      <c r="Q2117">
        <v>675</v>
      </c>
      <c r="R2117">
        <v>6850</v>
      </c>
      <c r="S2117">
        <v>0</v>
      </c>
      <c r="T2117">
        <v>48</v>
      </c>
      <c r="U2117">
        <v>8</v>
      </c>
      <c r="V2117">
        <v>37</v>
      </c>
      <c r="W2117">
        <v>8984.41</v>
      </c>
      <c r="X2117">
        <v>4.625</v>
      </c>
      <c r="Y2117">
        <v>1123.05125</v>
      </c>
      <c r="Z2117">
        <v>14.25</v>
      </c>
      <c r="AA2117">
        <v>13.406273785416667</v>
      </c>
      <c r="AB2117">
        <v>3</v>
      </c>
      <c r="AC2117">
        <v>1.1907443729166667</v>
      </c>
      <c r="AD2117">
        <v>0.55330605208333328</v>
      </c>
      <c r="AE2117">
        <v>1.055613197025173</v>
      </c>
      <c r="AF2117">
        <v>0.63749999999999996</v>
      </c>
      <c r="AG2117">
        <v>2.2464192458333332</v>
      </c>
      <c r="AH2117">
        <v>0</v>
      </c>
      <c r="AI2117">
        <v>10.280687866666666</v>
      </c>
      <c r="AJ2117">
        <v>320</v>
      </c>
      <c r="AK2117">
        <v>30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 s="1" t="s">
        <v>65</v>
      </c>
      <c r="AT2117">
        <v>2</v>
      </c>
      <c r="AU2117">
        <v>7.603575516666667</v>
      </c>
      <c r="AV2117">
        <v>113.55692189999999</v>
      </c>
      <c r="AW2117">
        <v>10</v>
      </c>
      <c r="AX2117">
        <v>0.375</v>
      </c>
      <c r="AY2117">
        <v>0</v>
      </c>
      <c r="AZ2117">
        <v>40</v>
      </c>
      <c r="BA2117">
        <v>0.25345251722222223</v>
      </c>
      <c r="BB2117">
        <v>0.12617435766666665</v>
      </c>
      <c r="BC2117">
        <v>6</v>
      </c>
      <c r="BD2117">
        <v>24</v>
      </c>
      <c r="BE2117">
        <v>1</v>
      </c>
      <c r="BF2117">
        <v>0</v>
      </c>
      <c r="BG2117" s="1" t="s">
        <v>83</v>
      </c>
      <c r="BH2117" s="1" t="s">
        <v>6894</v>
      </c>
      <c r="BI2117" s="1" t="s">
        <v>6889</v>
      </c>
      <c r="BJ2117" s="1" t="s">
        <v>6890</v>
      </c>
      <c r="BK2117">
        <v>2200</v>
      </c>
      <c r="BL2117">
        <v>3.2</v>
      </c>
      <c r="BM2117" s="5" t="d">
        <v>01:30:00.000</v>
      </c>
      <c r="BN2117" s="5" t="d">
        <v>01:59:59.99999999999959725</v>
      </c>
      <c r="BO2117">
        <v>1</v>
      </c>
      <c r="BP2117" t="b">
        <v>0</v>
      </c>
    </row>
    <row r="2118" spans="1:68" x14ac:dyDescent="0.2">
      <c r="A2118" s="1" t="s">
        <v>4440</v>
      </c>
      <c r="B2118" s="1" t="s">
        <v>4183</v>
      </c>
      <c r="C2118" s="2" t="d">
        <v>2026-07-03</v>
      </c>
      <c r="D2118">
        <v>5</v>
      </c>
      <c r="E2118" s="1" t="s">
        <v>61</v>
      </c>
      <c r="F2118">
        <v>12</v>
      </c>
      <c r="G2118">
        <v>10</v>
      </c>
      <c r="H2118">
        <v>9</v>
      </c>
      <c r="I2118">
        <v>0</v>
      </c>
      <c r="J2118">
        <v>1</v>
      </c>
      <c r="K2118">
        <v>675</v>
      </c>
      <c r="L2118">
        <v>0</v>
      </c>
      <c r="M2118" s="1" t="s">
        <v>4441</v>
      </c>
      <c r="N2118" s="1" t="s">
        <v>63</v>
      </c>
      <c r="O2118" s="1" t="s">
        <v>4194</v>
      </c>
      <c r="P2118">
        <v>12</v>
      </c>
      <c r="Q2118">
        <v>675</v>
      </c>
      <c r="R2118">
        <v>6175</v>
      </c>
      <c r="S2118">
        <v>0</v>
      </c>
      <c r="T2118">
        <v>48</v>
      </c>
      <c r="U2118">
        <v>12</v>
      </c>
      <c r="V2118">
        <v>61</v>
      </c>
      <c r="W2118">
        <v>14635.07</v>
      </c>
      <c r="X2118">
        <v>5.083333333333333</v>
      </c>
      <c r="Y2118">
        <v>1219.5891666666666</v>
      </c>
      <c r="Z2118">
        <v>14.833333333333334</v>
      </c>
      <c r="AA2118">
        <v>13.504673976388888</v>
      </c>
      <c r="AB2118">
        <v>3</v>
      </c>
      <c r="AC2118">
        <v>0.31761378472222201</v>
      </c>
      <c r="AD2118">
        <v>0.35000855833333328</v>
      </c>
      <c r="AE2118">
        <v>1.2692364028090461</v>
      </c>
      <c r="AF2118">
        <v>0.5527777777777777</v>
      </c>
      <c r="AG2118">
        <v>2.1720227361111113</v>
      </c>
      <c r="AH2118">
        <v>0</v>
      </c>
      <c r="AI2118">
        <v>10.156262348611111</v>
      </c>
      <c r="AJ2118">
        <v>480</v>
      </c>
      <c r="AK2118">
        <v>30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 s="1" t="s">
        <v>65</v>
      </c>
      <c r="AT2118">
        <v>3</v>
      </c>
      <c r="AU2118">
        <v>14.607730933333333</v>
      </c>
      <c r="AV2118">
        <v>166.73702468333335</v>
      </c>
      <c r="AW2118">
        <v>10</v>
      </c>
      <c r="AX2118">
        <v>0.25</v>
      </c>
      <c r="AY2118">
        <v>0</v>
      </c>
      <c r="AZ2118">
        <v>40</v>
      </c>
      <c r="BA2118">
        <v>0.48692436444444442</v>
      </c>
      <c r="BB2118">
        <v>0.18526336075925928</v>
      </c>
      <c r="BC2118">
        <v>8</v>
      </c>
      <c r="BD2118">
        <v>22</v>
      </c>
      <c r="BE2118">
        <v>1</v>
      </c>
      <c r="BF2118">
        <v>0</v>
      </c>
      <c r="BG2118" s="1" t="s">
        <v>83</v>
      </c>
      <c r="BH2118" s="1" t="s">
        <v>6894</v>
      </c>
      <c r="BI2118" s="1" t="s">
        <v>6889</v>
      </c>
      <c r="BJ2118" s="1" t="s">
        <v>6890</v>
      </c>
      <c r="BK2118">
        <v>2200</v>
      </c>
      <c r="BL2118">
        <v>3.2</v>
      </c>
      <c r="BM2118" s="5" t="d">
        <v>01:59:59.99999999999959725</v>
      </c>
      <c r="BN2118" s="5" t="d">
        <v>02:30:00.00000000000040275</v>
      </c>
      <c r="BO2118">
        <v>2</v>
      </c>
      <c r="BP2118" t="b">
        <v>0</v>
      </c>
    </row>
    <row r="2119" spans="1:68" x14ac:dyDescent="0.2">
      <c r="A2119" s="1" t="s">
        <v>4442</v>
      </c>
      <c r="B2119" s="1" t="s">
        <v>4183</v>
      </c>
      <c r="C2119" s="2" t="d">
        <v>2026-07-03</v>
      </c>
      <c r="D2119">
        <v>6</v>
      </c>
      <c r="E2119" s="1" t="s">
        <v>61</v>
      </c>
      <c r="F2119">
        <v>6</v>
      </c>
      <c r="G2119">
        <v>10</v>
      </c>
      <c r="H2119">
        <v>9</v>
      </c>
      <c r="I2119">
        <v>0</v>
      </c>
      <c r="J2119">
        <v>1</v>
      </c>
      <c r="K2119">
        <v>675</v>
      </c>
      <c r="L2119">
        <v>0</v>
      </c>
      <c r="M2119" s="1" t="s">
        <v>4443</v>
      </c>
      <c r="N2119" s="1" t="s">
        <v>63</v>
      </c>
      <c r="O2119" s="1" t="s">
        <v>4197</v>
      </c>
      <c r="P2119">
        <v>6</v>
      </c>
      <c r="Q2119">
        <v>675</v>
      </c>
      <c r="R2119">
        <v>5500</v>
      </c>
      <c r="S2119">
        <v>0</v>
      </c>
      <c r="T2119">
        <v>48</v>
      </c>
      <c r="U2119">
        <v>6</v>
      </c>
      <c r="V2119">
        <v>36</v>
      </c>
      <c r="W2119">
        <v>7974.17</v>
      </c>
      <c r="X2119">
        <v>6</v>
      </c>
      <c r="Y2119">
        <v>1329.0283333333334</v>
      </c>
      <c r="Z2119">
        <v>14</v>
      </c>
      <c r="AA2119">
        <v>12.381911450000002</v>
      </c>
      <c r="AB2119">
        <v>2</v>
      </c>
      <c r="AC2119">
        <v>0.17701830555555573</v>
      </c>
      <c r="AD2119">
        <v>3.3823358333333317E-2</v>
      </c>
      <c r="AE2119">
        <v>1.8895889096657987</v>
      </c>
      <c r="AF2119">
        <v>0.65277777777777779</v>
      </c>
      <c r="AG2119">
        <v>2.5761900416666665</v>
      </c>
      <c r="AH2119">
        <v>0</v>
      </c>
      <c r="AI2119">
        <v>8.9723880694444436</v>
      </c>
      <c r="AJ2119">
        <v>240</v>
      </c>
      <c r="AK2119">
        <v>30</v>
      </c>
      <c r="AL2119">
        <v>1</v>
      </c>
      <c r="AM2119">
        <v>1</v>
      </c>
      <c r="AN2119">
        <v>0</v>
      </c>
      <c r="AO2119">
        <v>0</v>
      </c>
      <c r="AP2119">
        <v>1</v>
      </c>
      <c r="AQ2119">
        <v>0</v>
      </c>
      <c r="AR2119">
        <v>288.33999999999997</v>
      </c>
      <c r="AS2119" s="1" t="s">
        <v>65</v>
      </c>
      <c r="AT2119">
        <v>2</v>
      </c>
      <c r="AU2119">
        <v>10.789431716666666</v>
      </c>
      <c r="AV2119">
        <v>165.34669475000001</v>
      </c>
      <c r="AW2119">
        <v>10</v>
      </c>
      <c r="AX2119">
        <v>0.33333333333333331</v>
      </c>
      <c r="AY2119">
        <v>0.16666666666666666</v>
      </c>
      <c r="AZ2119">
        <v>40</v>
      </c>
      <c r="BA2119">
        <v>0.35964772388888888</v>
      </c>
      <c r="BB2119">
        <v>0.18371854972222224</v>
      </c>
      <c r="BC2119">
        <v>8</v>
      </c>
      <c r="BD2119">
        <v>22</v>
      </c>
      <c r="BE2119">
        <v>1</v>
      </c>
      <c r="BF2119">
        <v>0</v>
      </c>
      <c r="BG2119" s="1" t="s">
        <v>83</v>
      </c>
      <c r="BH2119" s="1" t="s">
        <v>6894</v>
      </c>
      <c r="BI2119" s="1" t="s">
        <v>6889</v>
      </c>
      <c r="BJ2119" s="1" t="s">
        <v>6890</v>
      </c>
      <c r="BK2119">
        <v>2200</v>
      </c>
      <c r="BL2119">
        <v>3.2</v>
      </c>
      <c r="BM2119" s="5" t="d">
        <v>02:30:00.00000000000040275</v>
      </c>
      <c r="BN2119" s="5" t="d">
        <v>03:00:00.000</v>
      </c>
      <c r="BO2119">
        <v>2</v>
      </c>
      <c r="BP2119" t="b">
        <v>0</v>
      </c>
    </row>
    <row r="2120" spans="1:68" x14ac:dyDescent="0.2">
      <c r="A2120" s="1" t="s">
        <v>4444</v>
      </c>
      <c r="B2120" s="1" t="s">
        <v>4183</v>
      </c>
      <c r="C2120" s="2" t="d">
        <v>2026-07-03</v>
      </c>
      <c r="D2120">
        <v>7</v>
      </c>
      <c r="E2120" s="1" t="s">
        <v>61</v>
      </c>
      <c r="F2120">
        <v>13</v>
      </c>
      <c r="G2120">
        <v>10</v>
      </c>
      <c r="H2120">
        <v>9</v>
      </c>
      <c r="I2120">
        <v>0</v>
      </c>
      <c r="J2120">
        <v>1</v>
      </c>
      <c r="K2120">
        <v>675</v>
      </c>
      <c r="L2120">
        <v>0</v>
      </c>
      <c r="M2120" s="1" t="s">
        <v>4445</v>
      </c>
      <c r="N2120" s="1" t="s">
        <v>63</v>
      </c>
      <c r="O2120" s="1" t="s">
        <v>4206</v>
      </c>
      <c r="P2120">
        <v>13</v>
      </c>
      <c r="Q2120">
        <v>675</v>
      </c>
      <c r="R2120">
        <v>4825</v>
      </c>
      <c r="S2120">
        <v>0</v>
      </c>
      <c r="T2120">
        <v>48</v>
      </c>
      <c r="U2120">
        <v>13</v>
      </c>
      <c r="V2120">
        <v>69</v>
      </c>
      <c r="W2120">
        <v>14677.48</v>
      </c>
      <c r="X2120">
        <v>5.3076923076923075</v>
      </c>
      <c r="Y2120">
        <v>1129.0369230769231</v>
      </c>
      <c r="Z2120">
        <v>14.923076923076923</v>
      </c>
      <c r="AA2120">
        <v>13.830970832051284</v>
      </c>
      <c r="AB2120">
        <v>4</v>
      </c>
      <c r="AC2120">
        <v>0.44975543076923086</v>
      </c>
      <c r="AD2120">
        <v>0.35025397179487183</v>
      </c>
      <c r="AE2120">
        <v>1.3529587450296185</v>
      </c>
      <c r="AF2120">
        <v>0.77948717948717949</v>
      </c>
      <c r="AG2120">
        <v>2.4826998923076924</v>
      </c>
      <c r="AH2120">
        <v>0</v>
      </c>
      <c r="AI2120">
        <v>10.39570682948718</v>
      </c>
      <c r="AJ2120">
        <v>520</v>
      </c>
      <c r="AK2120">
        <v>30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 s="1" t="s">
        <v>65</v>
      </c>
      <c r="AT2120">
        <v>4</v>
      </c>
      <c r="AU2120">
        <v>19.529024216666667</v>
      </c>
      <c r="AV2120">
        <v>140.23893103333333</v>
      </c>
      <c r="AW2120">
        <v>10</v>
      </c>
      <c r="AX2120">
        <v>0.30769230769230771</v>
      </c>
      <c r="AY2120">
        <v>0</v>
      </c>
      <c r="AZ2120">
        <v>40</v>
      </c>
      <c r="BA2120">
        <v>0.65096747388888887</v>
      </c>
      <c r="BB2120">
        <v>0.15582103448148149</v>
      </c>
      <c r="BC2120">
        <v>7</v>
      </c>
      <c r="BD2120">
        <v>23</v>
      </c>
      <c r="BE2120">
        <v>1</v>
      </c>
      <c r="BF2120">
        <v>0</v>
      </c>
      <c r="BG2120" s="1" t="s">
        <v>83</v>
      </c>
      <c r="BH2120" s="1" t="s">
        <v>6894</v>
      </c>
      <c r="BI2120" s="1" t="s">
        <v>6889</v>
      </c>
      <c r="BJ2120" s="1" t="s">
        <v>6890</v>
      </c>
      <c r="BK2120">
        <v>2200</v>
      </c>
      <c r="BL2120">
        <v>3.2</v>
      </c>
      <c r="BM2120" s="5" t="d">
        <v>03:00:00.000</v>
      </c>
      <c r="BN2120" s="5" t="d">
        <v>03:30:00.00000000000079875</v>
      </c>
      <c r="BO2120">
        <v>3</v>
      </c>
      <c r="BP2120" t="b">
        <v>0</v>
      </c>
    </row>
    <row r="2121" spans="1:68" x14ac:dyDescent="0.2">
      <c r="A2121" s="1" t="s">
        <v>4446</v>
      </c>
      <c r="B2121" s="1" t="s">
        <v>4183</v>
      </c>
      <c r="C2121" s="2" t="d">
        <v>2026-07-03</v>
      </c>
      <c r="D2121">
        <v>8</v>
      </c>
      <c r="E2121" s="1" t="s">
        <v>61</v>
      </c>
      <c r="F2121">
        <v>7</v>
      </c>
      <c r="G2121">
        <v>10</v>
      </c>
      <c r="H2121">
        <v>9</v>
      </c>
      <c r="I2121">
        <v>0</v>
      </c>
      <c r="J2121">
        <v>1</v>
      </c>
      <c r="K2121">
        <v>675</v>
      </c>
      <c r="L2121">
        <v>0</v>
      </c>
      <c r="M2121" s="1" t="s">
        <v>4447</v>
      </c>
      <c r="N2121" s="1" t="s">
        <v>63</v>
      </c>
      <c r="O2121" s="1" t="s">
        <v>4209</v>
      </c>
      <c r="P2121">
        <v>7</v>
      </c>
      <c r="Q2121">
        <v>675</v>
      </c>
      <c r="R2121">
        <v>4150</v>
      </c>
      <c r="S2121">
        <v>0</v>
      </c>
      <c r="T2121">
        <v>48</v>
      </c>
      <c r="U2121">
        <v>7</v>
      </c>
      <c r="V2121">
        <v>39</v>
      </c>
      <c r="W2121">
        <v>7504.19</v>
      </c>
      <c r="X2121">
        <v>5.5714285714285712</v>
      </c>
      <c r="Y2121">
        <v>1072.0271428571427</v>
      </c>
      <c r="Z2121">
        <v>13.428571428571429</v>
      </c>
      <c r="AA2121">
        <v>12.027963340476191</v>
      </c>
      <c r="AB2121">
        <v>3</v>
      </c>
      <c r="AC2121">
        <v>0.51253614523809554</v>
      </c>
      <c r="AD2121">
        <v>0.16573611190476192</v>
      </c>
      <c r="AE2121">
        <v>1.7740122617218723</v>
      </c>
      <c r="AF2121">
        <v>0.67380952380952386</v>
      </c>
      <c r="AG2121">
        <v>2.6135578904761902</v>
      </c>
      <c r="AH2121">
        <v>0</v>
      </c>
      <c r="AI2121">
        <v>8.4501197261904757</v>
      </c>
      <c r="AJ2121">
        <v>280</v>
      </c>
      <c r="AK2121">
        <v>30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 s="1" t="s">
        <v>65</v>
      </c>
      <c r="AT2121">
        <v>3</v>
      </c>
      <c r="AU2121">
        <v>12.490062683333335</v>
      </c>
      <c r="AV2121">
        <v>167.85387168333332</v>
      </c>
      <c r="AW2121">
        <v>11</v>
      </c>
      <c r="AX2121">
        <v>0.42857142857142855</v>
      </c>
      <c r="AY2121">
        <v>0</v>
      </c>
      <c r="AZ2121">
        <v>40</v>
      </c>
      <c r="BA2121">
        <v>0.41633542277777785</v>
      </c>
      <c r="BB2121">
        <v>0.18650430187037037</v>
      </c>
      <c r="BC2121">
        <v>8</v>
      </c>
      <c r="BD2121">
        <v>22</v>
      </c>
      <c r="BE2121">
        <v>1</v>
      </c>
      <c r="BF2121">
        <v>0</v>
      </c>
      <c r="BG2121" s="1" t="s">
        <v>83</v>
      </c>
      <c r="BH2121" s="1" t="s">
        <v>6894</v>
      </c>
      <c r="BI2121" s="1" t="s">
        <v>6889</v>
      </c>
      <c r="BJ2121" s="1" t="s">
        <v>6890</v>
      </c>
      <c r="BK2121">
        <v>2200</v>
      </c>
      <c r="BL2121">
        <v>3.2</v>
      </c>
      <c r="BM2121" s="5" t="d">
        <v>03:30:00.00000000000079875</v>
      </c>
      <c r="BN2121" s="5" t="d">
        <v>03:59:59.99999999999920125</v>
      </c>
      <c r="BO2121">
        <v>3</v>
      </c>
      <c r="BP2121" t="b">
        <v>0</v>
      </c>
    </row>
    <row r="2122" spans="1:68" x14ac:dyDescent="0.2">
      <c r="A2122" s="1" t="s">
        <v>4448</v>
      </c>
      <c r="B2122" s="1" t="s">
        <v>4183</v>
      </c>
      <c r="C2122" s="2" t="d">
        <v>2026-07-03</v>
      </c>
      <c r="D2122">
        <v>9</v>
      </c>
      <c r="E2122" s="1" t="s">
        <v>61</v>
      </c>
      <c r="F2122">
        <v>12</v>
      </c>
      <c r="G2122">
        <v>10</v>
      </c>
      <c r="H2122">
        <v>9</v>
      </c>
      <c r="I2122">
        <v>0</v>
      </c>
      <c r="J2122">
        <v>1</v>
      </c>
      <c r="K2122">
        <v>675</v>
      </c>
      <c r="L2122">
        <v>0</v>
      </c>
      <c r="M2122" s="1" t="s">
        <v>4449</v>
      </c>
      <c r="N2122" s="1" t="s">
        <v>63</v>
      </c>
      <c r="O2122" s="1" t="s">
        <v>4331</v>
      </c>
      <c r="P2122">
        <v>12</v>
      </c>
      <c r="Q2122">
        <v>675</v>
      </c>
      <c r="R2122">
        <v>3475</v>
      </c>
      <c r="S2122">
        <v>0</v>
      </c>
      <c r="T2122">
        <v>48</v>
      </c>
      <c r="U2122">
        <v>12</v>
      </c>
      <c r="V2122">
        <v>60</v>
      </c>
      <c r="W2122">
        <v>11117.02</v>
      </c>
      <c r="X2122">
        <v>5</v>
      </c>
      <c r="Y2122">
        <v>926.41833333333341</v>
      </c>
      <c r="Z2122">
        <v>15.083333333333334</v>
      </c>
      <c r="AA2122">
        <v>15.458413837499998</v>
      </c>
      <c r="AB2122">
        <v>6</v>
      </c>
      <c r="AC2122">
        <v>1.8314070263888891</v>
      </c>
      <c r="AD2122">
        <v>1.2795343888888888</v>
      </c>
      <c r="AE2122">
        <v>1.2316618576856209</v>
      </c>
      <c r="AF2122">
        <v>0.71527777777777779</v>
      </c>
      <c r="AG2122">
        <v>3.2264740208333333</v>
      </c>
      <c r="AH2122">
        <v>0</v>
      </c>
      <c r="AI2122">
        <v>11.170828695833334</v>
      </c>
      <c r="AJ2122">
        <v>480</v>
      </c>
      <c r="AK2122">
        <v>30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 s="1" t="s">
        <v>65</v>
      </c>
      <c r="AT2122">
        <v>6</v>
      </c>
      <c r="AU2122">
        <v>13.063477383333334</v>
      </c>
      <c r="AV2122">
        <v>95.425295983333328</v>
      </c>
      <c r="AW2122">
        <v>8</v>
      </c>
      <c r="AX2122">
        <v>0.5</v>
      </c>
      <c r="AY2122">
        <v>0</v>
      </c>
      <c r="AZ2122">
        <v>40</v>
      </c>
      <c r="BA2122">
        <v>0.43544924611111113</v>
      </c>
      <c r="BB2122">
        <v>0.10602810664814814</v>
      </c>
      <c r="BC2122">
        <v>5</v>
      </c>
      <c r="BD2122">
        <v>25</v>
      </c>
      <c r="BE2122">
        <v>1</v>
      </c>
      <c r="BF2122">
        <v>0</v>
      </c>
      <c r="BG2122" s="1" t="s">
        <v>83</v>
      </c>
      <c r="BH2122" s="1" t="s">
        <v>6894</v>
      </c>
      <c r="BI2122" s="1" t="s">
        <v>6889</v>
      </c>
      <c r="BJ2122" s="1" t="s">
        <v>6890</v>
      </c>
      <c r="BK2122">
        <v>2200</v>
      </c>
      <c r="BL2122">
        <v>3.2</v>
      </c>
      <c r="BM2122" s="5" t="d">
        <v>03:59:59.99999999999920125</v>
      </c>
      <c r="BN2122" s="5" t="d">
        <v>04:30:00.000</v>
      </c>
      <c r="BO2122">
        <v>4</v>
      </c>
      <c r="BP2122" t="b">
        <v>0</v>
      </c>
    </row>
    <row r="2123" spans="1:68" x14ac:dyDescent="0.2">
      <c r="A2123" s="1" t="s">
        <v>4450</v>
      </c>
      <c r="B2123" s="1" t="s">
        <v>4183</v>
      </c>
      <c r="C2123" s="2" t="d">
        <v>2026-07-03</v>
      </c>
      <c r="D2123">
        <v>10</v>
      </c>
      <c r="E2123" s="1" t="s">
        <v>61</v>
      </c>
      <c r="F2123">
        <v>9</v>
      </c>
      <c r="G2123">
        <v>10</v>
      </c>
      <c r="H2123">
        <v>9</v>
      </c>
      <c r="I2123">
        <v>0</v>
      </c>
      <c r="J2123">
        <v>1</v>
      </c>
      <c r="K2123">
        <v>675</v>
      </c>
      <c r="L2123">
        <v>0</v>
      </c>
      <c r="M2123" s="1" t="s">
        <v>4451</v>
      </c>
      <c r="N2123" s="1" t="s">
        <v>63</v>
      </c>
      <c r="O2123" s="1" t="s">
        <v>4212</v>
      </c>
      <c r="P2123">
        <v>9</v>
      </c>
      <c r="Q2123">
        <v>675</v>
      </c>
      <c r="R2123">
        <v>2800</v>
      </c>
      <c r="S2123">
        <v>0</v>
      </c>
      <c r="T2123">
        <v>48</v>
      </c>
      <c r="U2123">
        <v>9</v>
      </c>
      <c r="V2123">
        <v>45</v>
      </c>
      <c r="W2123">
        <v>11433.73</v>
      </c>
      <c r="X2123">
        <v>5</v>
      </c>
      <c r="Y2123">
        <v>1270.4144444444444</v>
      </c>
      <c r="Z2123">
        <v>13.444444444444445</v>
      </c>
      <c r="AA2123">
        <v>9.6727361333333342</v>
      </c>
      <c r="AB2123">
        <v>0</v>
      </c>
      <c r="AC2123">
        <v>0</v>
      </c>
      <c r="AD2123">
        <v>7.3288194444444454E-2</v>
      </c>
      <c r="AE2123">
        <v>1.4674885701903515</v>
      </c>
      <c r="AF2123">
        <v>0.6074074074074074</v>
      </c>
      <c r="AG2123">
        <v>2.1481841648148148</v>
      </c>
      <c r="AH2123">
        <v>0</v>
      </c>
      <c r="AI2123">
        <v>6.6486260370370367</v>
      </c>
      <c r="AJ2123">
        <v>360</v>
      </c>
      <c r="AK2123">
        <v>30</v>
      </c>
      <c r="AL2123">
        <v>1</v>
      </c>
      <c r="AM2123">
        <v>1</v>
      </c>
      <c r="AN2123">
        <v>0</v>
      </c>
      <c r="AO2123">
        <v>0</v>
      </c>
      <c r="AP2123">
        <v>1</v>
      </c>
      <c r="AQ2123">
        <v>0</v>
      </c>
      <c r="AR2123">
        <v>218.92</v>
      </c>
      <c r="AS2123" s="1" t="s">
        <v>70</v>
      </c>
      <c r="AT2123">
        <v>0</v>
      </c>
      <c r="AU2123">
        <v>13.65380545</v>
      </c>
      <c r="AV2123">
        <v>205.79634171666666</v>
      </c>
      <c r="AW2123">
        <v>11</v>
      </c>
      <c r="AX2123">
        <v>0</v>
      </c>
      <c r="AY2123">
        <v>0.1111111111111111</v>
      </c>
      <c r="AZ2123">
        <v>40</v>
      </c>
      <c r="BA2123">
        <v>0.45512684833333333</v>
      </c>
      <c r="BB2123">
        <v>0.22866260190740739</v>
      </c>
      <c r="BC2123">
        <v>10</v>
      </c>
      <c r="BD2123">
        <v>20</v>
      </c>
      <c r="BE2123">
        <v>1</v>
      </c>
      <c r="BF2123">
        <v>0</v>
      </c>
      <c r="BG2123" s="1" t="s">
        <v>209</v>
      </c>
      <c r="BH2123" s="1" t="s">
        <v>6894</v>
      </c>
      <c r="BI2123" s="1" t="s">
        <v>6889</v>
      </c>
      <c r="BJ2123" s="1" t="s">
        <v>6890</v>
      </c>
      <c r="BK2123">
        <v>2200</v>
      </c>
      <c r="BL2123">
        <v>3.2</v>
      </c>
      <c r="BM2123" s="5" t="d">
        <v>04:30:00.000</v>
      </c>
      <c r="BN2123" s="5" t="d">
        <v>05:00:00.00000000000079875</v>
      </c>
      <c r="BO2123">
        <v>4</v>
      </c>
      <c r="BP2123" t="b">
        <v>0</v>
      </c>
    </row>
    <row r="2124" spans="1:68" x14ac:dyDescent="0.2">
      <c r="A2124" s="1" t="s">
        <v>4452</v>
      </c>
      <c r="B2124" s="1" t="s">
        <v>4183</v>
      </c>
      <c r="C2124" s="2" t="d">
        <v>2026-07-03</v>
      </c>
      <c r="D2124">
        <v>11</v>
      </c>
      <c r="E2124" s="1" t="s">
        <v>61</v>
      </c>
      <c r="F2124">
        <v>9</v>
      </c>
      <c r="G2124">
        <v>10</v>
      </c>
      <c r="H2124">
        <v>9</v>
      </c>
      <c r="I2124">
        <v>0</v>
      </c>
      <c r="J2124">
        <v>1</v>
      </c>
      <c r="K2124">
        <v>675</v>
      </c>
      <c r="L2124">
        <v>0</v>
      </c>
      <c r="M2124" s="1" t="s">
        <v>4453</v>
      </c>
      <c r="N2124" s="1" t="s">
        <v>63</v>
      </c>
      <c r="O2124" s="1" t="s">
        <v>4185</v>
      </c>
      <c r="P2124">
        <v>9</v>
      </c>
      <c r="Q2124">
        <v>675</v>
      </c>
      <c r="R2124">
        <v>2125</v>
      </c>
      <c r="S2124">
        <v>0</v>
      </c>
      <c r="T2124">
        <v>48</v>
      </c>
      <c r="U2124">
        <v>9</v>
      </c>
      <c r="V2124">
        <v>60</v>
      </c>
      <c r="W2124">
        <v>14519.74</v>
      </c>
      <c r="X2124">
        <v>6.666666666666667</v>
      </c>
      <c r="Y2124">
        <v>1613.3044444444445</v>
      </c>
      <c r="Z2124">
        <v>14</v>
      </c>
      <c r="AA2124">
        <v>13.114189412962965</v>
      </c>
      <c r="AB2124">
        <v>3</v>
      </c>
      <c r="AC2124">
        <v>0.77683385555555595</v>
      </c>
      <c r="AD2124">
        <v>0.17570295555555554</v>
      </c>
      <c r="AE2124">
        <v>1.6701506296192963</v>
      </c>
      <c r="AF2124">
        <v>0.77407407407407414</v>
      </c>
      <c r="AG2124">
        <v>2.6199276555555553</v>
      </c>
      <c r="AH2124">
        <v>0</v>
      </c>
      <c r="AI2124">
        <v>9.7164839740740732</v>
      </c>
      <c r="AJ2124">
        <v>360</v>
      </c>
      <c r="AK2124">
        <v>30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 s="1" t="s">
        <v>65</v>
      </c>
      <c r="AT2124">
        <v>3</v>
      </c>
      <c r="AU2124">
        <v>15.516156166666667</v>
      </c>
      <c r="AV2124">
        <v>90.547779966666667</v>
      </c>
      <c r="AW2124">
        <v>6</v>
      </c>
      <c r="AX2124">
        <v>0.33333333333333331</v>
      </c>
      <c r="AY2124">
        <v>0</v>
      </c>
      <c r="AZ2124">
        <v>40</v>
      </c>
      <c r="BA2124">
        <v>0.5172052055555556</v>
      </c>
      <c r="BB2124">
        <v>0.10060864440740741</v>
      </c>
      <c r="BC2124">
        <v>5</v>
      </c>
      <c r="BD2124">
        <v>25</v>
      </c>
      <c r="BE2124">
        <v>1</v>
      </c>
      <c r="BF2124">
        <v>0</v>
      </c>
      <c r="BG2124" s="1" t="s">
        <v>83</v>
      </c>
      <c r="BH2124" s="1" t="s">
        <v>6894</v>
      </c>
      <c r="BI2124" s="1" t="s">
        <v>6889</v>
      </c>
      <c r="BJ2124" s="1" t="s">
        <v>6890</v>
      </c>
      <c r="BK2124">
        <v>2200</v>
      </c>
      <c r="BL2124">
        <v>3.2</v>
      </c>
      <c r="BM2124" s="5" t="d">
        <v>05:00:00.00000000000079875</v>
      </c>
      <c r="BN2124" s="5" t="d">
        <v>05:29:59.99999999999920125</v>
      </c>
      <c r="BO2124">
        <v>5</v>
      </c>
      <c r="BP2124" t="b">
        <v>0</v>
      </c>
    </row>
    <row r="2125" spans="1:68" x14ac:dyDescent="0.2">
      <c r="A2125" s="1" t="s">
        <v>4454</v>
      </c>
      <c r="B2125" s="1" t="s">
        <v>4183</v>
      </c>
      <c r="C2125" s="2" t="d">
        <v>2026-07-03</v>
      </c>
      <c r="D2125">
        <v>12</v>
      </c>
      <c r="E2125" s="1" t="s">
        <v>61</v>
      </c>
      <c r="F2125">
        <v>8</v>
      </c>
      <c r="G2125">
        <v>10</v>
      </c>
      <c r="H2125">
        <v>9</v>
      </c>
      <c r="I2125">
        <v>0</v>
      </c>
      <c r="J2125">
        <v>1</v>
      </c>
      <c r="K2125">
        <v>675</v>
      </c>
      <c r="L2125">
        <v>0</v>
      </c>
      <c r="M2125" s="1" t="s">
        <v>4455</v>
      </c>
      <c r="N2125" s="1" t="s">
        <v>63</v>
      </c>
      <c r="O2125" s="1" t="s">
        <v>4188</v>
      </c>
      <c r="P2125">
        <v>8</v>
      </c>
      <c r="Q2125">
        <v>675</v>
      </c>
      <c r="R2125">
        <v>1450</v>
      </c>
      <c r="S2125">
        <v>0</v>
      </c>
      <c r="T2125">
        <v>48</v>
      </c>
      <c r="U2125">
        <v>8</v>
      </c>
      <c r="V2125">
        <v>51</v>
      </c>
      <c r="W2125">
        <v>9154.51</v>
      </c>
      <c r="X2125">
        <v>6.375</v>
      </c>
      <c r="Y2125">
        <v>1144.31375</v>
      </c>
      <c r="Z2125">
        <v>14.5</v>
      </c>
      <c r="AA2125">
        <v>12.654795804166666</v>
      </c>
      <c r="AB2125">
        <v>1</v>
      </c>
      <c r="AC2125">
        <v>0.20797974583333323</v>
      </c>
      <c r="AD2125">
        <v>0.50156002499999996</v>
      </c>
      <c r="AE2125">
        <v>2.0103608653583178</v>
      </c>
      <c r="AF2125">
        <v>0.71458333333333335</v>
      </c>
      <c r="AG2125">
        <v>3.2265042187500002</v>
      </c>
      <c r="AH2125">
        <v>0</v>
      </c>
      <c r="AI2125">
        <v>8.6699582479166679</v>
      </c>
      <c r="AJ2125">
        <v>320</v>
      </c>
      <c r="AK2125">
        <v>30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 s="1" t="s">
        <v>65</v>
      </c>
      <c r="AT2125">
        <v>1</v>
      </c>
      <c r="AU2125">
        <v>16.868142683333332</v>
      </c>
      <c r="AV2125">
        <v>162.33897771666668</v>
      </c>
      <c r="AW2125">
        <v>9</v>
      </c>
      <c r="AX2125">
        <v>0.125</v>
      </c>
      <c r="AY2125">
        <v>0</v>
      </c>
      <c r="AZ2125">
        <v>40</v>
      </c>
      <c r="BA2125">
        <v>0.56227142277777775</v>
      </c>
      <c r="BB2125">
        <v>0.18037664190740743</v>
      </c>
      <c r="BC2125">
        <v>8</v>
      </c>
      <c r="BD2125">
        <v>22</v>
      </c>
      <c r="BE2125">
        <v>1</v>
      </c>
      <c r="BF2125">
        <v>0</v>
      </c>
      <c r="BG2125" s="1" t="s">
        <v>66</v>
      </c>
      <c r="BH2125" s="1" t="s">
        <v>6894</v>
      </c>
      <c r="BI2125" s="1" t="s">
        <v>6889</v>
      </c>
      <c r="BJ2125" s="1" t="s">
        <v>6890</v>
      </c>
      <c r="BK2125">
        <v>2200</v>
      </c>
      <c r="BL2125">
        <v>3.2</v>
      </c>
      <c r="BM2125" s="5" t="d">
        <v>05:29:59.99999999999920125</v>
      </c>
      <c r="BN2125" s="5" t="d">
        <v>06:00:00.000</v>
      </c>
      <c r="BO2125">
        <v>5</v>
      </c>
      <c r="BP2125" t="b">
        <v>0</v>
      </c>
    </row>
    <row r="2126" spans="1:68" x14ac:dyDescent="0.2">
      <c r="A2126" s="1" t="s">
        <v>4456</v>
      </c>
      <c r="B2126" s="1" t="s">
        <v>4183</v>
      </c>
      <c r="C2126" s="2" t="d">
        <v>2026-07-03</v>
      </c>
      <c r="D2126">
        <v>13</v>
      </c>
      <c r="E2126" s="1" t="s">
        <v>95</v>
      </c>
      <c r="F2126">
        <v>21</v>
      </c>
      <c r="G2126">
        <v>10</v>
      </c>
      <c r="H2126">
        <v>3</v>
      </c>
      <c r="I2126">
        <v>2</v>
      </c>
      <c r="J2126">
        <v>5</v>
      </c>
      <c r="K2126">
        <v>225</v>
      </c>
      <c r="L2126">
        <v>1</v>
      </c>
      <c r="M2126" s="1" t="s">
        <v>4457</v>
      </c>
      <c r="N2126" s="1" t="s">
        <v>4222</v>
      </c>
      <c r="O2126" s="1" t="s">
        <v>4458</v>
      </c>
      <c r="P2126">
        <v>4.2</v>
      </c>
      <c r="Q2126">
        <v>225</v>
      </c>
      <c r="R2126">
        <v>1225</v>
      </c>
      <c r="S2126">
        <v>1</v>
      </c>
      <c r="T2126">
        <v>47</v>
      </c>
      <c r="U2126">
        <v>21</v>
      </c>
      <c r="V2126">
        <v>101</v>
      </c>
      <c r="W2126">
        <v>23084.01</v>
      </c>
      <c r="X2126">
        <v>4.8095238095238093</v>
      </c>
      <c r="Y2126">
        <v>1099.2385714285713</v>
      </c>
      <c r="Z2126">
        <v>14.523809523809524</v>
      </c>
      <c r="AA2126">
        <v>11.85520165</v>
      </c>
      <c r="AB2126">
        <v>3</v>
      </c>
      <c r="AC2126">
        <v>0.17314421904761904</v>
      </c>
      <c r="AD2126">
        <v>0</v>
      </c>
      <c r="AE2126">
        <v>1.3322026655049353</v>
      </c>
      <c r="AF2126">
        <v>0.66666666666666663</v>
      </c>
      <c r="AG2126">
        <v>1.9988693222222222</v>
      </c>
      <c r="AH2126">
        <v>0</v>
      </c>
      <c r="AI2126">
        <v>8.9658561293650791</v>
      </c>
      <c r="AJ2126">
        <v>840</v>
      </c>
      <c r="AK2126">
        <v>30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 s="1" t="s">
        <v>65</v>
      </c>
      <c r="AT2126">
        <v>3</v>
      </c>
      <c r="AU2126">
        <v>27.976255766666668</v>
      </c>
      <c r="AV2126">
        <v>244.75557846666666</v>
      </c>
      <c r="AW2126">
        <v>18</v>
      </c>
      <c r="AX2126">
        <v>0.14285714285714285</v>
      </c>
      <c r="AY2126">
        <v>0</v>
      </c>
      <c r="AZ2126">
        <v>40</v>
      </c>
      <c r="BA2126">
        <v>0.18650837177777779</v>
      </c>
      <c r="BB2126">
        <v>0.27195064274074071</v>
      </c>
      <c r="BC2126">
        <v>12</v>
      </c>
      <c r="BD2126">
        <v>18</v>
      </c>
      <c r="BE2126">
        <v>2</v>
      </c>
      <c r="BF2126">
        <v>3</v>
      </c>
      <c r="BG2126" s="1" t="s">
        <v>99</v>
      </c>
      <c r="BH2126" s="1" t="s">
        <v>6894</v>
      </c>
      <c r="BI2126" s="1" t="s">
        <v>6889</v>
      </c>
      <c r="BJ2126" s="1" t="s">
        <v>6890</v>
      </c>
      <c r="BK2126">
        <v>2200</v>
      </c>
      <c r="BL2126">
        <v>3.2</v>
      </c>
      <c r="BM2126" s="5" t="d">
        <v>06:00:00.000</v>
      </c>
      <c r="BN2126" s="5" t="d">
        <v>06:29:59.9999999999984025</v>
      </c>
      <c r="BO2126">
        <v>6</v>
      </c>
      <c r="BP2126" t="b">
        <v>0</v>
      </c>
    </row>
    <row r="2127" spans="1:68" x14ac:dyDescent="0.2">
      <c r="A2127" s="1" t="s">
        <v>4459</v>
      </c>
      <c r="B2127" s="1" t="s">
        <v>4183</v>
      </c>
      <c r="C2127" s="2" t="d">
        <v>2026-07-03</v>
      </c>
      <c r="D2127">
        <v>14</v>
      </c>
      <c r="E2127" s="1" t="s">
        <v>95</v>
      </c>
      <c r="F2127">
        <v>20</v>
      </c>
      <c r="G2127">
        <v>10</v>
      </c>
      <c r="H2127">
        <v>3</v>
      </c>
      <c r="I2127">
        <v>2</v>
      </c>
      <c r="J2127">
        <v>5</v>
      </c>
      <c r="K2127">
        <v>225</v>
      </c>
      <c r="L2127">
        <v>1</v>
      </c>
      <c r="M2127" s="1" t="s">
        <v>4460</v>
      </c>
      <c r="N2127" s="1" t="s">
        <v>4316</v>
      </c>
      <c r="O2127" s="1" t="s">
        <v>4461</v>
      </c>
      <c r="P2127">
        <v>4</v>
      </c>
      <c r="Q2127">
        <v>225</v>
      </c>
      <c r="R2127">
        <v>1000</v>
      </c>
      <c r="S2127">
        <v>1</v>
      </c>
      <c r="T2127">
        <v>46</v>
      </c>
      <c r="U2127">
        <v>20</v>
      </c>
      <c r="V2127">
        <v>92</v>
      </c>
      <c r="W2127">
        <v>19177.09</v>
      </c>
      <c r="X2127">
        <v>4.5999999999999996</v>
      </c>
      <c r="Y2127">
        <v>958.85450000000003</v>
      </c>
      <c r="Z2127">
        <v>14.55</v>
      </c>
      <c r="AA2127">
        <v>12.391726795833332</v>
      </c>
      <c r="AB2127">
        <v>3</v>
      </c>
      <c r="AC2127">
        <v>0.27743366083333332</v>
      </c>
      <c r="AD2127">
        <v>0</v>
      </c>
      <c r="AE2127">
        <v>1.2444068498521115</v>
      </c>
      <c r="AF2127">
        <v>0.57916666666666672</v>
      </c>
      <c r="AG2127">
        <v>1.8235735091666665</v>
      </c>
      <c r="AH2127">
        <v>0</v>
      </c>
      <c r="AI2127">
        <v>9.6014866125000005</v>
      </c>
      <c r="AJ2127">
        <v>800</v>
      </c>
      <c r="AK2127">
        <v>30</v>
      </c>
      <c r="AL2127">
        <v>1</v>
      </c>
      <c r="AM2127">
        <v>1</v>
      </c>
      <c r="AN2127">
        <v>1</v>
      </c>
      <c r="AO2127">
        <v>0</v>
      </c>
      <c r="AP2127">
        <v>0</v>
      </c>
      <c r="AQ2127">
        <v>0</v>
      </c>
      <c r="AR2127">
        <v>1307.08</v>
      </c>
      <c r="AS2127" s="1" t="s">
        <v>125</v>
      </c>
      <c r="AT2127">
        <v>1</v>
      </c>
      <c r="AU2127">
        <v>24.688722866666666</v>
      </c>
      <c r="AV2127">
        <v>253.68600476666666</v>
      </c>
      <c r="AW2127">
        <v>18</v>
      </c>
      <c r="AX2127">
        <v>0.15</v>
      </c>
      <c r="AY2127">
        <v>0.05</v>
      </c>
      <c r="AZ2127">
        <v>40</v>
      </c>
      <c r="BA2127">
        <v>0.16459148577777777</v>
      </c>
      <c r="BB2127">
        <v>0.2818733386296296</v>
      </c>
      <c r="BC2127">
        <v>13</v>
      </c>
      <c r="BD2127">
        <v>17</v>
      </c>
      <c r="BE2127">
        <v>2</v>
      </c>
      <c r="BF2127">
        <v>3</v>
      </c>
      <c r="BG2127" s="1" t="s">
        <v>99</v>
      </c>
      <c r="BH2127" s="1" t="s">
        <v>6894</v>
      </c>
      <c r="BI2127" s="1" t="s">
        <v>6889</v>
      </c>
      <c r="BJ2127" s="1" t="s">
        <v>6890</v>
      </c>
      <c r="BK2127">
        <v>2200</v>
      </c>
      <c r="BL2127">
        <v>3.2</v>
      </c>
      <c r="BM2127" s="5" t="d">
        <v>06:29:59.9999999999984025</v>
      </c>
      <c r="BN2127" s="5" t="d">
        <v>07:00:00.0000000000015975</v>
      </c>
      <c r="BO2127">
        <v>6</v>
      </c>
      <c r="BP2127" t="b">
        <v>0</v>
      </c>
    </row>
    <row r="2128" spans="1:68" x14ac:dyDescent="0.2">
      <c r="A2128" s="1" t="s">
        <v>4462</v>
      </c>
      <c r="B2128" s="1" t="s">
        <v>4183</v>
      </c>
      <c r="C2128" s="2" t="d">
        <v>2026-07-03</v>
      </c>
      <c r="D2128">
        <v>15</v>
      </c>
      <c r="E2128" s="1" t="s">
        <v>95</v>
      </c>
      <c r="F2128">
        <v>33</v>
      </c>
      <c r="G2128">
        <v>10</v>
      </c>
      <c r="H2128">
        <v>3</v>
      </c>
      <c r="I2128">
        <v>2</v>
      </c>
      <c r="J2128">
        <v>5</v>
      </c>
      <c r="K2128">
        <v>225</v>
      </c>
      <c r="L2128">
        <v>1</v>
      </c>
      <c r="M2128" s="1" t="s">
        <v>4463</v>
      </c>
      <c r="N2128" s="1" t="s">
        <v>4341</v>
      </c>
      <c r="O2128" s="1" t="s">
        <v>4464</v>
      </c>
      <c r="P2128">
        <v>6.6</v>
      </c>
      <c r="Q2128">
        <v>225</v>
      </c>
      <c r="R2128">
        <v>775</v>
      </c>
      <c r="S2128">
        <v>1</v>
      </c>
      <c r="T2128">
        <v>45</v>
      </c>
      <c r="U2128">
        <v>33</v>
      </c>
      <c r="V2128">
        <v>159</v>
      </c>
      <c r="W2128">
        <v>36340.959999999999</v>
      </c>
      <c r="X2128">
        <v>4.8181818181818183</v>
      </c>
      <c r="Y2128">
        <v>1101.2412121212121</v>
      </c>
      <c r="Z2128">
        <v>14.333333333333334</v>
      </c>
      <c r="AA2128">
        <v>11.405067498484847</v>
      </c>
      <c r="AB2128">
        <v>4</v>
      </c>
      <c r="AC2128">
        <v>4.9585070202020132E-2</v>
      </c>
      <c r="AD2128">
        <v>0</v>
      </c>
      <c r="AE2128">
        <v>1.2812649471516151</v>
      </c>
      <c r="AF2128">
        <v>0.61565656565656568</v>
      </c>
      <c r="AG2128">
        <v>1.8969215055555557</v>
      </c>
      <c r="AH2128">
        <v>0</v>
      </c>
      <c r="AI2128">
        <v>8.645519723232324</v>
      </c>
      <c r="AJ2128">
        <v>1320</v>
      </c>
      <c r="AK2128">
        <v>30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 s="1" t="s">
        <v>65</v>
      </c>
      <c r="AT2128">
        <v>3</v>
      </c>
      <c r="AU2128">
        <v>41.015964533333332</v>
      </c>
      <c r="AV2128">
        <v>489.10306861666669</v>
      </c>
      <c r="AW2128">
        <v>26</v>
      </c>
      <c r="AX2128">
        <v>0.12121212121212122</v>
      </c>
      <c r="AY2128">
        <v>0</v>
      </c>
      <c r="AZ2128">
        <v>40</v>
      </c>
      <c r="BA2128">
        <v>0.27343976355555555</v>
      </c>
      <c r="BB2128">
        <v>0.54344785401851858</v>
      </c>
      <c r="BC2128">
        <v>24</v>
      </c>
      <c r="BD2128">
        <v>6</v>
      </c>
      <c r="BE2128">
        <v>2</v>
      </c>
      <c r="BF2128">
        <v>3</v>
      </c>
      <c r="BG2128" s="1" t="s">
        <v>99</v>
      </c>
      <c r="BH2128" s="1" t="s">
        <v>6894</v>
      </c>
      <c r="BI2128" s="1" t="s">
        <v>6889</v>
      </c>
      <c r="BJ2128" s="1" t="s">
        <v>6890</v>
      </c>
      <c r="BK2128">
        <v>2200</v>
      </c>
      <c r="BL2128">
        <v>3.2</v>
      </c>
      <c r="BM2128" s="5" t="d">
        <v>07:00:00.0000000000015975</v>
      </c>
      <c r="BN2128" s="5" t="d">
        <v>07:30:00.000</v>
      </c>
      <c r="BO2128">
        <v>7</v>
      </c>
      <c r="BP2128" t="b">
        <v>0</v>
      </c>
    </row>
    <row r="2129" spans="1:68" x14ac:dyDescent="0.2">
      <c r="A2129" s="1" t="s">
        <v>4465</v>
      </c>
      <c r="B2129" s="1" t="s">
        <v>4183</v>
      </c>
      <c r="C2129" s="2" t="d">
        <v>2026-07-03</v>
      </c>
      <c r="D2129">
        <v>16</v>
      </c>
      <c r="E2129" s="1" t="s">
        <v>95</v>
      </c>
      <c r="F2129">
        <v>51</v>
      </c>
      <c r="G2129">
        <v>10</v>
      </c>
      <c r="H2129">
        <v>3</v>
      </c>
      <c r="I2129">
        <v>2</v>
      </c>
      <c r="J2129">
        <v>5</v>
      </c>
      <c r="K2129">
        <v>225</v>
      </c>
      <c r="L2129">
        <v>1</v>
      </c>
      <c r="M2129" s="1" t="s">
        <v>4466</v>
      </c>
      <c r="N2129" s="1" t="s">
        <v>4230</v>
      </c>
      <c r="O2129" s="1" t="s">
        <v>4467</v>
      </c>
      <c r="P2129">
        <v>10.199999999999999</v>
      </c>
      <c r="Q2129">
        <v>225</v>
      </c>
      <c r="R2129">
        <v>550</v>
      </c>
      <c r="S2129">
        <v>1</v>
      </c>
      <c r="T2129">
        <v>44</v>
      </c>
      <c r="U2129">
        <v>51</v>
      </c>
      <c r="V2129">
        <v>244</v>
      </c>
      <c r="W2129">
        <v>53180.86</v>
      </c>
      <c r="X2129">
        <v>4.784313725490196</v>
      </c>
      <c r="Y2129">
        <v>1042.7619607843137</v>
      </c>
      <c r="Z2129">
        <v>15.941176470588236</v>
      </c>
      <c r="AA2129">
        <v>12.139579699999999</v>
      </c>
      <c r="AB2129">
        <v>2</v>
      </c>
      <c r="AC2129">
        <v>2.8304682352941229E-2</v>
      </c>
      <c r="AD2129">
        <v>0</v>
      </c>
      <c r="AE2129">
        <v>1.3174647821228174</v>
      </c>
      <c r="AF2129">
        <v>0.5794117647058824</v>
      </c>
      <c r="AG2129">
        <v>1.870122104901961</v>
      </c>
      <c r="AH2129">
        <v>0</v>
      </c>
      <c r="AI2129">
        <v>9.2884547882352937</v>
      </c>
      <c r="AJ2129">
        <v>2040</v>
      </c>
      <c r="AK2129">
        <v>30</v>
      </c>
      <c r="AL2129">
        <v>6</v>
      </c>
      <c r="AM2129">
        <v>6</v>
      </c>
      <c r="AN2129">
        <v>2</v>
      </c>
      <c r="AO2129">
        <v>2</v>
      </c>
      <c r="AP2129">
        <v>2</v>
      </c>
      <c r="AQ2129">
        <v>0</v>
      </c>
      <c r="AR2129">
        <v>1886.71</v>
      </c>
      <c r="AS2129" s="1" t="s">
        <v>65</v>
      </c>
      <c r="AT2129">
        <v>2</v>
      </c>
      <c r="AU2129">
        <v>65.320468099999999</v>
      </c>
      <c r="AV2129">
        <v>603.53455125000005</v>
      </c>
      <c r="AW2129">
        <v>30</v>
      </c>
      <c r="AX2129">
        <v>3.9215686274509803E-2</v>
      </c>
      <c r="AY2129">
        <v>0.11764705882352941</v>
      </c>
      <c r="AZ2129">
        <v>40</v>
      </c>
      <c r="BA2129">
        <v>0.4354697873333333</v>
      </c>
      <c r="BB2129">
        <v>0.67059394583333343</v>
      </c>
      <c r="BC2129">
        <v>29</v>
      </c>
      <c r="BD2129">
        <v>1</v>
      </c>
      <c r="BE2129">
        <v>4</v>
      </c>
      <c r="BF2129">
        <v>1</v>
      </c>
      <c r="BG2129" s="1" t="s">
        <v>99</v>
      </c>
      <c r="BH2129" s="1" t="s">
        <v>6894</v>
      </c>
      <c r="BI2129" s="1" t="s">
        <v>6889</v>
      </c>
      <c r="BJ2129" s="1" t="s">
        <v>6890</v>
      </c>
      <c r="BK2129">
        <v>2200</v>
      </c>
      <c r="BL2129">
        <v>3.2</v>
      </c>
      <c r="BM2129" s="5" t="d">
        <v>07:30:00.000</v>
      </c>
      <c r="BN2129" s="5" t="d">
        <v>07:59:59.9999999999984025</v>
      </c>
      <c r="BO2129">
        <v>7</v>
      </c>
      <c r="BP2129" t="b">
        <v>0</v>
      </c>
    </row>
    <row r="2130" spans="1:68" x14ac:dyDescent="0.2">
      <c r="A2130" s="1" t="s">
        <v>4468</v>
      </c>
      <c r="B2130" s="1" t="s">
        <v>4183</v>
      </c>
      <c r="C2130" s="2" t="d">
        <v>2026-07-03</v>
      </c>
      <c r="D2130">
        <v>17</v>
      </c>
      <c r="E2130" s="1" t="s">
        <v>95</v>
      </c>
      <c r="F2130">
        <v>73</v>
      </c>
      <c r="G2130">
        <v>19</v>
      </c>
      <c r="H2130">
        <v>3</v>
      </c>
      <c r="I2130">
        <v>2</v>
      </c>
      <c r="J2130">
        <v>14</v>
      </c>
      <c r="K2130">
        <v>225</v>
      </c>
      <c r="L2130">
        <v>1</v>
      </c>
      <c r="M2130" s="1" t="s">
        <v>4233</v>
      </c>
      <c r="N2130" s="1" t="s">
        <v>4234</v>
      </c>
      <c r="O2130" s="1" t="s">
        <v>4469</v>
      </c>
      <c r="P2130">
        <v>5.2142857142857144</v>
      </c>
      <c r="Q2130">
        <v>225</v>
      </c>
      <c r="R2130">
        <v>325</v>
      </c>
      <c r="S2130">
        <v>1</v>
      </c>
      <c r="T2130">
        <v>43</v>
      </c>
      <c r="U2130">
        <v>73</v>
      </c>
      <c r="V2130">
        <v>371</v>
      </c>
      <c r="W2130">
        <v>82184.539999999994</v>
      </c>
      <c r="X2130">
        <v>5.0821917808219181</v>
      </c>
      <c r="Y2130">
        <v>1125.8156164383561</v>
      </c>
      <c r="Z2130">
        <v>14.767123287671232</v>
      </c>
      <c r="AA2130">
        <v>12.218536170547944</v>
      </c>
      <c r="AB2130">
        <v>8</v>
      </c>
      <c r="AC2130">
        <v>8.2550251141552428E-2</v>
      </c>
      <c r="AD2130">
        <v>0</v>
      </c>
      <c r="AE2130">
        <v>1.3459706567740592</v>
      </c>
      <c r="AF2130">
        <v>0.67351598173515981</v>
      </c>
      <c r="AG2130">
        <v>2.0194866299086756</v>
      </c>
      <c r="AH2130">
        <v>0</v>
      </c>
      <c r="AI2130">
        <v>9.2456248732876709</v>
      </c>
      <c r="AJ2130">
        <v>2920</v>
      </c>
      <c r="AK2130">
        <v>65</v>
      </c>
      <c r="AL2130">
        <v>2</v>
      </c>
      <c r="AM2130">
        <v>2</v>
      </c>
      <c r="AN2130">
        <v>1</v>
      </c>
      <c r="AO2130">
        <v>0</v>
      </c>
      <c r="AP2130">
        <v>1</v>
      </c>
      <c r="AQ2130">
        <v>0</v>
      </c>
      <c r="AR2130">
        <v>662.30000000000007</v>
      </c>
      <c r="AS2130" s="1" t="s">
        <v>65</v>
      </c>
      <c r="AT2130">
        <v>7</v>
      </c>
      <c r="AU2130">
        <v>101.49549366666666</v>
      </c>
      <c r="AV2130">
        <v>955.56961369999999</v>
      </c>
      <c r="AW2130">
        <v>51</v>
      </c>
      <c r="AX2130">
        <v>0.1095890410958904</v>
      </c>
      <c r="AY2130">
        <v>2.7397260273972601E-2</v>
      </c>
      <c r="AZ2130">
        <v>40</v>
      </c>
      <c r="BA2130">
        <v>0.2416559373015873</v>
      </c>
      <c r="BB2130">
        <v>0.49003569933333335</v>
      </c>
      <c r="BC2130">
        <v>46</v>
      </c>
      <c r="BD2130">
        <v>19</v>
      </c>
      <c r="BE2130">
        <v>5</v>
      </c>
      <c r="BF2130">
        <v>9</v>
      </c>
      <c r="BG2130" s="1" t="s">
        <v>99</v>
      </c>
      <c r="BH2130" s="1" t="s">
        <v>6894</v>
      </c>
      <c r="BI2130" s="1" t="s">
        <v>6889</v>
      </c>
      <c r="BJ2130" s="1" t="s">
        <v>6890</v>
      </c>
      <c r="BK2130">
        <v>2200</v>
      </c>
      <c r="BL2130">
        <v>3.2</v>
      </c>
      <c r="BM2130" s="5" t="d">
        <v>07:59:59.9999999999984025</v>
      </c>
      <c r="BN2130" s="5" t="d">
        <v>08:30:00.0000000000015975</v>
      </c>
      <c r="BO2130">
        <v>8</v>
      </c>
      <c r="BP2130" t="b">
        <v>0</v>
      </c>
    </row>
    <row r="2131" spans="1:68" x14ac:dyDescent="0.2">
      <c r="A2131" s="1" t="s">
        <v>4470</v>
      </c>
      <c r="B2131" s="1" t="s">
        <v>4183</v>
      </c>
      <c r="C2131" s="2" t="d">
        <v>2026-07-03</v>
      </c>
      <c r="D2131">
        <v>18</v>
      </c>
      <c r="E2131" s="1" t="s">
        <v>95</v>
      </c>
      <c r="F2131">
        <v>62</v>
      </c>
      <c r="G2131">
        <v>19</v>
      </c>
      <c r="H2131">
        <v>3</v>
      </c>
      <c r="I2131">
        <v>2</v>
      </c>
      <c r="J2131">
        <v>14</v>
      </c>
      <c r="K2131">
        <v>225</v>
      </c>
      <c r="L2131">
        <v>1</v>
      </c>
      <c r="M2131" s="1" t="s">
        <v>4237</v>
      </c>
      <c r="N2131" s="1" t="s">
        <v>4471</v>
      </c>
      <c r="O2131" s="1" t="s">
        <v>4472</v>
      </c>
      <c r="P2131">
        <v>4.4285714285714288</v>
      </c>
      <c r="Q2131">
        <v>225</v>
      </c>
      <c r="R2131">
        <v>100</v>
      </c>
      <c r="S2131">
        <v>1</v>
      </c>
      <c r="T2131">
        <v>42</v>
      </c>
      <c r="U2131">
        <v>62</v>
      </c>
      <c r="V2131">
        <v>315</v>
      </c>
      <c r="W2131">
        <v>75065.27</v>
      </c>
      <c r="X2131">
        <v>5.080645161290323</v>
      </c>
      <c r="Y2131">
        <v>1210.7301612903227</v>
      </c>
      <c r="Z2131">
        <v>14.274193548387096</v>
      </c>
      <c r="AA2131">
        <v>12.154312700268816</v>
      </c>
      <c r="AB2131">
        <v>10</v>
      </c>
      <c r="AC2131">
        <v>0.33449513091397837</v>
      </c>
      <c r="AD2131">
        <v>0</v>
      </c>
      <c r="AE2131">
        <v>1.3591614229877547</v>
      </c>
      <c r="AF2131">
        <v>0.64381720430107525</v>
      </c>
      <c r="AG2131">
        <v>2.0029786182795699</v>
      </c>
      <c r="AH2131">
        <v>0</v>
      </c>
      <c r="AI2131">
        <v>9.2986459016129039</v>
      </c>
      <c r="AJ2131">
        <v>2480</v>
      </c>
      <c r="AK2131">
        <v>68</v>
      </c>
      <c r="AL2131">
        <v>5</v>
      </c>
      <c r="AM2131">
        <v>5</v>
      </c>
      <c r="AN2131">
        <v>2</v>
      </c>
      <c r="AO2131">
        <v>1</v>
      </c>
      <c r="AP2131">
        <v>2</v>
      </c>
      <c r="AQ2131">
        <v>0</v>
      </c>
      <c r="AR2131">
        <v>818.57999999999993</v>
      </c>
      <c r="AS2131" s="1" t="s">
        <v>125</v>
      </c>
      <c r="AT2131">
        <v>5</v>
      </c>
      <c r="AU2131">
        <v>83.815786983333339</v>
      </c>
      <c r="AV2131">
        <v>977.97431695</v>
      </c>
      <c r="AW2131">
        <v>50</v>
      </c>
      <c r="AX2131">
        <v>0.16129032258064516</v>
      </c>
      <c r="AY2131">
        <v>8.0645161290322578E-2</v>
      </c>
      <c r="AZ2131">
        <v>40</v>
      </c>
      <c r="BA2131">
        <v>0.19956139757936509</v>
      </c>
      <c r="BB2131">
        <v>0.47939917497549017</v>
      </c>
      <c r="BC2131">
        <v>47</v>
      </c>
      <c r="BD2131">
        <v>21</v>
      </c>
      <c r="BE2131">
        <v>4</v>
      </c>
      <c r="BF2131">
        <v>10</v>
      </c>
      <c r="BG2131" s="1" t="s">
        <v>99</v>
      </c>
      <c r="BH2131" s="1" t="s">
        <v>6894</v>
      </c>
      <c r="BI2131" s="1" t="s">
        <v>6889</v>
      </c>
      <c r="BJ2131" s="1" t="s">
        <v>6890</v>
      </c>
      <c r="BK2131">
        <v>2200</v>
      </c>
      <c r="BL2131">
        <v>3.2</v>
      </c>
      <c r="BM2131" s="5" t="d">
        <v>08:30:00.0000000000015975</v>
      </c>
      <c r="BN2131" s="5" t="d">
        <v>09:00:00.000</v>
      </c>
      <c r="BO2131">
        <v>8</v>
      </c>
      <c r="BP2131" t="b">
        <v>0</v>
      </c>
    </row>
    <row r="2132" spans="1:68" x14ac:dyDescent="0.2">
      <c r="A2132" s="1" t="s">
        <v>4473</v>
      </c>
      <c r="B2132" s="1" t="s">
        <v>4183</v>
      </c>
      <c r="C2132" s="2" t="d">
        <v>2026-07-03</v>
      </c>
      <c r="D2132">
        <v>19</v>
      </c>
      <c r="E2132" s="1" t="s">
        <v>95</v>
      </c>
      <c r="F2132">
        <v>61</v>
      </c>
      <c r="G2132">
        <v>9</v>
      </c>
      <c r="H2132">
        <v>0</v>
      </c>
      <c r="I2132">
        <v>2</v>
      </c>
      <c r="J2132">
        <v>7</v>
      </c>
      <c r="K2132">
        <v>0</v>
      </c>
      <c r="L2132">
        <v>1</v>
      </c>
      <c r="M2132" s="1" t="s">
        <v>63</v>
      </c>
      <c r="N2132" s="1" t="s">
        <v>4474</v>
      </c>
      <c r="O2132" s="1" t="s">
        <v>4475</v>
      </c>
      <c r="P2132">
        <v>8.7142857142857135</v>
      </c>
      <c r="Q2132">
        <v>0</v>
      </c>
      <c r="R2132">
        <v>100</v>
      </c>
      <c r="S2132">
        <v>1</v>
      </c>
      <c r="T2132">
        <v>41</v>
      </c>
      <c r="U2132">
        <v>61</v>
      </c>
      <c r="V2132">
        <v>263</v>
      </c>
      <c r="W2132">
        <v>59439.32</v>
      </c>
      <c r="X2132">
        <v>4.3114754098360653</v>
      </c>
      <c r="Y2132">
        <v>974.41508196721315</v>
      </c>
      <c r="Z2132">
        <v>15.737704918032787</v>
      </c>
      <c r="AA2132">
        <v>11.986587368852458</v>
      </c>
      <c r="AB2132">
        <v>2</v>
      </c>
      <c r="AC2132">
        <v>3.5314118579234915E-2</v>
      </c>
      <c r="AD2132">
        <v>0</v>
      </c>
      <c r="AE2132">
        <v>1.1262536591783257</v>
      </c>
      <c r="AF2132">
        <v>0.61912568306010929</v>
      </c>
      <c r="AG2132">
        <v>1.6857742530054642</v>
      </c>
      <c r="AH2132">
        <v>1.0014629781420765E-2</v>
      </c>
      <c r="AI2132">
        <v>9.4011387521857923</v>
      </c>
      <c r="AJ2132">
        <v>2440</v>
      </c>
      <c r="AK2132">
        <v>38</v>
      </c>
      <c r="AL2132">
        <v>2</v>
      </c>
      <c r="AM2132">
        <v>2</v>
      </c>
      <c r="AN2132">
        <v>1</v>
      </c>
      <c r="AO2132">
        <v>1</v>
      </c>
      <c r="AP2132">
        <v>0</v>
      </c>
      <c r="AQ2132">
        <v>0</v>
      </c>
      <c r="AR2132">
        <v>627.02</v>
      </c>
      <c r="AS2132" s="1" t="s">
        <v>125</v>
      </c>
      <c r="AT2132">
        <v>1</v>
      </c>
      <c r="AU2132">
        <v>69.249484733333333</v>
      </c>
      <c r="AV2132">
        <v>920.8698730166667</v>
      </c>
      <c r="AW2132">
        <v>50</v>
      </c>
      <c r="AX2132">
        <v>3.2786885245901641E-2</v>
      </c>
      <c r="AY2132">
        <v>3.2786885245901641E-2</v>
      </c>
      <c r="AZ2132">
        <v>40</v>
      </c>
      <c r="BA2132">
        <v>0.3297594511111111</v>
      </c>
      <c r="BB2132">
        <v>0.8077805903654971</v>
      </c>
      <c r="BC2132">
        <v>44</v>
      </c>
      <c r="BD2132">
        <v>-6</v>
      </c>
      <c r="BE2132">
        <v>4</v>
      </c>
      <c r="BF2132">
        <v>3</v>
      </c>
      <c r="BG2132" s="1" t="s">
        <v>99</v>
      </c>
      <c r="BH2132" s="1" t="s">
        <v>6894</v>
      </c>
      <c r="BI2132" s="1" t="s">
        <v>6889</v>
      </c>
      <c r="BJ2132" s="1" t="s">
        <v>6890</v>
      </c>
      <c r="BK2132">
        <v>2200</v>
      </c>
      <c r="BL2132">
        <v>3.2</v>
      </c>
      <c r="BM2132" s="5" t="d">
        <v>09:00:00.000</v>
      </c>
      <c r="BN2132" s="5" t="d">
        <v>09:29:59.9999999999984025</v>
      </c>
      <c r="BO2132">
        <v>9</v>
      </c>
      <c r="BP2132" t="b">
        <v>0</v>
      </c>
    </row>
    <row r="2133" spans="1:68" x14ac:dyDescent="0.2">
      <c r="A2133" s="1" t="s">
        <v>4476</v>
      </c>
      <c r="B2133" s="1" t="s">
        <v>4183</v>
      </c>
      <c r="C2133" s="2" t="d">
        <v>2026-07-03</v>
      </c>
      <c r="D2133">
        <v>20</v>
      </c>
      <c r="E2133" s="1" t="s">
        <v>95</v>
      </c>
      <c r="F2133">
        <v>64</v>
      </c>
      <c r="G2133">
        <v>9</v>
      </c>
      <c r="H2133">
        <v>0</v>
      </c>
      <c r="I2133">
        <v>2</v>
      </c>
      <c r="J2133">
        <v>7</v>
      </c>
      <c r="K2133">
        <v>0</v>
      </c>
      <c r="L2133">
        <v>1</v>
      </c>
      <c r="M2133" s="1" t="s">
        <v>63</v>
      </c>
      <c r="N2133" s="1" t="s">
        <v>4477</v>
      </c>
      <c r="O2133" s="1" t="s">
        <v>4478</v>
      </c>
      <c r="P2133">
        <v>9.1428571428571423</v>
      </c>
      <c r="Q2133">
        <v>0</v>
      </c>
      <c r="R2133">
        <v>100</v>
      </c>
      <c r="S2133">
        <v>1</v>
      </c>
      <c r="T2133">
        <v>40</v>
      </c>
      <c r="U2133">
        <v>64</v>
      </c>
      <c r="V2133">
        <v>313</v>
      </c>
      <c r="W2133">
        <v>72548.710000000006</v>
      </c>
      <c r="X2133">
        <v>4.890625</v>
      </c>
      <c r="Y2133">
        <v>1133.5735937500001</v>
      </c>
      <c r="Z2133">
        <v>16.015625</v>
      </c>
      <c r="AA2133">
        <v>12.4574438609375</v>
      </c>
      <c r="AB2133">
        <v>2</v>
      </c>
      <c r="AC2133">
        <v>5.6446947916666797E-3</v>
      </c>
      <c r="AD2133">
        <v>0</v>
      </c>
      <c r="AE2133">
        <v>1.2730816211308342</v>
      </c>
      <c r="AF2133">
        <v>0.62786458333333328</v>
      </c>
      <c r="AG2133">
        <v>1.3603458143229166</v>
      </c>
      <c r="AH2133">
        <v>7.6224845052083337E-2</v>
      </c>
      <c r="AI2133">
        <v>9.5979811434895836</v>
      </c>
      <c r="AJ2133">
        <v>2560</v>
      </c>
      <c r="AK2133">
        <v>38</v>
      </c>
      <c r="AL2133">
        <v>3</v>
      </c>
      <c r="AM2133">
        <v>3</v>
      </c>
      <c r="AN2133">
        <v>2</v>
      </c>
      <c r="AO2133">
        <v>0</v>
      </c>
      <c r="AP2133">
        <v>1</v>
      </c>
      <c r="AQ2133">
        <v>0</v>
      </c>
      <c r="AR2133">
        <v>759.06000000000006</v>
      </c>
      <c r="AS2133" s="1" t="s">
        <v>125</v>
      </c>
      <c r="AT2133">
        <v>1</v>
      </c>
      <c r="AU2133">
        <v>75.218016533333341</v>
      </c>
      <c r="AV2133">
        <v>953.15170031666662</v>
      </c>
      <c r="AW2133">
        <v>38</v>
      </c>
      <c r="AX2133">
        <v>3.125E-2</v>
      </c>
      <c r="AY2133">
        <v>4.6875E-2</v>
      </c>
      <c r="AZ2133">
        <v>40</v>
      </c>
      <c r="BA2133">
        <v>0.35818103111111116</v>
      </c>
      <c r="BB2133">
        <v>0.83609798273391811</v>
      </c>
      <c r="BC2133">
        <v>46</v>
      </c>
      <c r="BD2133">
        <v>-8</v>
      </c>
      <c r="BE2133">
        <v>4</v>
      </c>
      <c r="BF2133">
        <v>3</v>
      </c>
      <c r="BG2133" s="1" t="s">
        <v>99</v>
      </c>
      <c r="BH2133" s="1" t="s">
        <v>6894</v>
      </c>
      <c r="BI2133" s="1" t="s">
        <v>6889</v>
      </c>
      <c r="BJ2133" s="1" t="s">
        <v>6890</v>
      </c>
      <c r="BK2133">
        <v>2200</v>
      </c>
      <c r="BL2133">
        <v>3.2</v>
      </c>
      <c r="BM2133" s="5" t="d">
        <v>09:29:59.9999999999984025</v>
      </c>
      <c r="BN2133" s="5" t="d">
        <v>10:00:00.0000000000015975</v>
      </c>
      <c r="BO2133">
        <v>9</v>
      </c>
      <c r="BP2133" t="b">
        <v>0</v>
      </c>
    </row>
    <row r="2134" spans="1:68" x14ac:dyDescent="0.2">
      <c r="A2134" s="1" t="s">
        <v>4479</v>
      </c>
      <c r="B2134" s="1" t="s">
        <v>4183</v>
      </c>
      <c r="C2134" s="2" t="d">
        <v>2026-07-03</v>
      </c>
      <c r="D2134">
        <v>21</v>
      </c>
      <c r="E2134" s="1" t="s">
        <v>95</v>
      </c>
      <c r="F2134">
        <v>60</v>
      </c>
      <c r="G2134">
        <v>9</v>
      </c>
      <c r="H2134">
        <v>0</v>
      </c>
      <c r="I2134">
        <v>2</v>
      </c>
      <c r="J2134">
        <v>7</v>
      </c>
      <c r="K2134">
        <v>0</v>
      </c>
      <c r="L2134">
        <v>1</v>
      </c>
      <c r="M2134" s="1" t="s">
        <v>63</v>
      </c>
      <c r="N2134" s="1" t="s">
        <v>4480</v>
      </c>
      <c r="O2134" s="1" t="s">
        <v>4481</v>
      </c>
      <c r="P2134">
        <v>8.5714285714285712</v>
      </c>
      <c r="Q2134">
        <v>0</v>
      </c>
      <c r="R2134">
        <v>100</v>
      </c>
      <c r="S2134">
        <v>1</v>
      </c>
      <c r="T2134">
        <v>39</v>
      </c>
      <c r="U2134">
        <v>60</v>
      </c>
      <c r="V2134">
        <v>288</v>
      </c>
      <c r="W2134">
        <v>62244.18</v>
      </c>
      <c r="X2134">
        <v>4.8</v>
      </c>
      <c r="Y2134">
        <v>1037.403</v>
      </c>
      <c r="Z2134">
        <v>15.516666666666667</v>
      </c>
      <c r="AA2134">
        <v>12.037259519444444</v>
      </c>
      <c r="AB2134">
        <v>2</v>
      </c>
      <c r="AC2134">
        <v>9.3597722500000022E-2</v>
      </c>
      <c r="AD2134">
        <v>0</v>
      </c>
      <c r="AE2134">
        <v>1.2416797025708073</v>
      </c>
      <c r="AF2134">
        <v>0.58750000000000002</v>
      </c>
      <c r="AG2134">
        <v>1.3748429811111111</v>
      </c>
      <c r="AH2134">
        <v>0.13260874527777777</v>
      </c>
      <c r="AI2134">
        <v>9.087415515</v>
      </c>
      <c r="AJ2134">
        <v>2400</v>
      </c>
      <c r="AK2134">
        <v>38</v>
      </c>
      <c r="AL2134">
        <v>2</v>
      </c>
      <c r="AM2134">
        <v>2</v>
      </c>
      <c r="AN2134">
        <v>1</v>
      </c>
      <c r="AO2134">
        <v>1</v>
      </c>
      <c r="AP2134">
        <v>0</v>
      </c>
      <c r="AQ2134">
        <v>0</v>
      </c>
      <c r="AR2134">
        <v>1005.03</v>
      </c>
      <c r="AS2134" s="1" t="s">
        <v>125</v>
      </c>
      <c r="AT2134">
        <v>1</v>
      </c>
      <c r="AU2134">
        <v>80.464469499999993</v>
      </c>
      <c r="AV2134">
        <v>880.93713606666665</v>
      </c>
      <c r="AW2134">
        <v>38</v>
      </c>
      <c r="AX2134">
        <v>3.3333333333333333E-2</v>
      </c>
      <c r="AY2134">
        <v>3.3333333333333333E-2</v>
      </c>
      <c r="AZ2134">
        <v>40</v>
      </c>
      <c r="BA2134">
        <v>0.38316414047619046</v>
      </c>
      <c r="BB2134">
        <v>0.77275187374269005</v>
      </c>
      <c r="BC2134">
        <v>42</v>
      </c>
      <c r="BD2134">
        <v>-4</v>
      </c>
      <c r="BE2134">
        <v>4</v>
      </c>
      <c r="BF2134">
        <v>3</v>
      </c>
      <c r="BG2134" s="1" t="s">
        <v>99</v>
      </c>
      <c r="BH2134" s="1" t="s">
        <v>6894</v>
      </c>
      <c r="BI2134" s="1" t="s">
        <v>6889</v>
      </c>
      <c r="BJ2134" s="1" t="s">
        <v>6890</v>
      </c>
      <c r="BK2134">
        <v>2200</v>
      </c>
      <c r="BL2134">
        <v>3.2</v>
      </c>
      <c r="BM2134" s="5" t="d">
        <v>10:00:00.0000000000015975</v>
      </c>
      <c r="BN2134" s="5" t="d">
        <v>10:30:00.000</v>
      </c>
      <c r="BO2134">
        <v>10</v>
      </c>
      <c r="BP2134" t="b">
        <v>0</v>
      </c>
    </row>
    <row r="2135" spans="1:68" x14ac:dyDescent="0.2">
      <c r="A2135" s="1" t="s">
        <v>4482</v>
      </c>
      <c r="B2135" s="1" t="s">
        <v>4183</v>
      </c>
      <c r="C2135" s="2" t="d">
        <v>2026-07-03</v>
      </c>
      <c r="D2135">
        <v>22</v>
      </c>
      <c r="E2135" s="1" t="s">
        <v>95</v>
      </c>
      <c r="F2135">
        <v>42</v>
      </c>
      <c r="G2135">
        <v>9</v>
      </c>
      <c r="H2135">
        <v>0</v>
      </c>
      <c r="I2135">
        <v>2</v>
      </c>
      <c r="J2135">
        <v>7</v>
      </c>
      <c r="K2135">
        <v>0</v>
      </c>
      <c r="L2135">
        <v>1</v>
      </c>
      <c r="M2135" s="1" t="s">
        <v>63</v>
      </c>
      <c r="N2135" s="1" t="s">
        <v>4370</v>
      </c>
      <c r="O2135" s="1" t="s">
        <v>4483</v>
      </c>
      <c r="P2135">
        <v>6</v>
      </c>
      <c r="Q2135">
        <v>0</v>
      </c>
      <c r="R2135">
        <v>100</v>
      </c>
      <c r="S2135">
        <v>1</v>
      </c>
      <c r="T2135">
        <v>38</v>
      </c>
      <c r="U2135">
        <v>42</v>
      </c>
      <c r="V2135">
        <v>215</v>
      </c>
      <c r="W2135">
        <v>54531.26</v>
      </c>
      <c r="X2135">
        <v>5.1190476190476186</v>
      </c>
      <c r="Y2135">
        <v>1298.3633333333335</v>
      </c>
      <c r="Z2135">
        <v>14.785714285714286</v>
      </c>
      <c r="AA2135">
        <v>12.222720407142859</v>
      </c>
      <c r="AB2135">
        <v>3</v>
      </c>
      <c r="AC2135">
        <v>0.15407747698412694</v>
      </c>
      <c r="AD2135">
        <v>0</v>
      </c>
      <c r="AE2135">
        <v>1.3419488180955281</v>
      </c>
      <c r="AF2135">
        <v>0.64841269841269844</v>
      </c>
      <c r="AG2135">
        <v>1.9903615087301589</v>
      </c>
      <c r="AH2135">
        <v>0</v>
      </c>
      <c r="AI2135">
        <v>9.3018033357142862</v>
      </c>
      <c r="AJ2135">
        <v>1680</v>
      </c>
      <c r="AK2135">
        <v>38</v>
      </c>
      <c r="AL2135">
        <v>1</v>
      </c>
      <c r="AM2135">
        <v>1</v>
      </c>
      <c r="AN2135">
        <v>1</v>
      </c>
      <c r="AO2135">
        <v>0</v>
      </c>
      <c r="AP2135">
        <v>0</v>
      </c>
      <c r="AQ2135">
        <v>0</v>
      </c>
      <c r="AR2135">
        <v>71.040000000000006</v>
      </c>
      <c r="AS2135" s="1" t="s">
        <v>65</v>
      </c>
      <c r="AT2135">
        <v>3</v>
      </c>
      <c r="AU2135">
        <v>56.00148706666667</v>
      </c>
      <c r="AV2135">
        <v>688.84503255000004</v>
      </c>
      <c r="AW2135">
        <v>37</v>
      </c>
      <c r="AX2135">
        <v>7.1428571428571425E-2</v>
      </c>
      <c r="AY2135">
        <v>2.3809523809523808E-2</v>
      </c>
      <c r="AZ2135">
        <v>40</v>
      </c>
      <c r="BA2135">
        <v>0.26667374793650794</v>
      </c>
      <c r="BB2135">
        <v>0.60425002855263166</v>
      </c>
      <c r="BC2135">
        <v>33</v>
      </c>
      <c r="BD2135">
        <v>5</v>
      </c>
      <c r="BE2135">
        <v>3</v>
      </c>
      <c r="BF2135">
        <v>4</v>
      </c>
      <c r="BG2135" s="1" t="s">
        <v>99</v>
      </c>
      <c r="BH2135" s="1" t="s">
        <v>6894</v>
      </c>
      <c r="BI2135" s="1" t="s">
        <v>6889</v>
      </c>
      <c r="BJ2135" s="1" t="s">
        <v>6890</v>
      </c>
      <c r="BK2135">
        <v>2200</v>
      </c>
      <c r="BL2135">
        <v>3.2</v>
      </c>
      <c r="BM2135" s="5" t="d">
        <v>10:30:00.000</v>
      </c>
      <c r="BN2135" s="5" t="d">
        <v>10:59:59.9999999999984025</v>
      </c>
      <c r="BO2135">
        <v>10</v>
      </c>
      <c r="BP2135" t="b">
        <v>0</v>
      </c>
    </row>
    <row r="2136" spans="1:68" x14ac:dyDescent="0.2">
      <c r="A2136" s="1" t="s">
        <v>4484</v>
      </c>
      <c r="B2136" s="1" t="s">
        <v>4183</v>
      </c>
      <c r="C2136" s="2" t="d">
        <v>2026-07-03</v>
      </c>
      <c r="D2136">
        <v>23</v>
      </c>
      <c r="E2136" s="1" t="s">
        <v>133</v>
      </c>
      <c r="F2136">
        <v>65</v>
      </c>
      <c r="G2136">
        <v>9</v>
      </c>
      <c r="H2136">
        <v>0</v>
      </c>
      <c r="I2136">
        <v>0</v>
      </c>
      <c r="J2136">
        <v>9</v>
      </c>
      <c r="K2136">
        <v>0</v>
      </c>
      <c r="L2136">
        <v>0</v>
      </c>
      <c r="M2136" s="1" t="s">
        <v>63</v>
      </c>
      <c r="N2136" s="1" t="s">
        <v>63</v>
      </c>
      <c r="O2136" s="1" t="s">
        <v>4485</v>
      </c>
      <c r="P2136">
        <v>7.2222222222222223</v>
      </c>
      <c r="Q2136">
        <v>0</v>
      </c>
      <c r="R2136">
        <v>100</v>
      </c>
      <c r="S2136">
        <v>0</v>
      </c>
      <c r="T2136">
        <v>38</v>
      </c>
      <c r="U2136">
        <v>65</v>
      </c>
      <c r="V2136">
        <v>328</v>
      </c>
      <c r="W2136">
        <v>74297.19</v>
      </c>
      <c r="X2136">
        <v>5.046153846153846</v>
      </c>
      <c r="Y2136">
        <v>1143.0336923076923</v>
      </c>
      <c r="Z2136">
        <v>16.015384615384615</v>
      </c>
      <c r="AA2136">
        <v>13.131474886923076</v>
      </c>
      <c r="AB2136">
        <v>9</v>
      </c>
      <c r="AC2136">
        <v>0.19085602846153826</v>
      </c>
      <c r="AD2136">
        <v>0</v>
      </c>
      <c r="AE2136">
        <v>1.3060337676641811</v>
      </c>
      <c r="AF2136">
        <v>0.57358974358974357</v>
      </c>
      <c r="AG2136">
        <v>1.3463107717948717</v>
      </c>
      <c r="AH2136">
        <v>0.17864197076923077</v>
      </c>
      <c r="AI2136">
        <v>10.122183762307692</v>
      </c>
      <c r="AJ2136">
        <v>2600</v>
      </c>
      <c r="AK2136">
        <v>38</v>
      </c>
      <c r="AL2136">
        <v>1</v>
      </c>
      <c r="AM2136">
        <v>1</v>
      </c>
      <c r="AN2136">
        <v>1</v>
      </c>
      <c r="AO2136">
        <v>0</v>
      </c>
      <c r="AP2136">
        <v>0</v>
      </c>
      <c r="AQ2136">
        <v>0</v>
      </c>
      <c r="AR2136">
        <v>436.84</v>
      </c>
      <c r="AS2136" s="1" t="s">
        <v>125</v>
      </c>
      <c r="AT2136">
        <v>6</v>
      </c>
      <c r="AU2136">
        <v>83.567699616666673</v>
      </c>
      <c r="AV2136">
        <v>841.44413726666664</v>
      </c>
      <c r="AW2136">
        <v>38</v>
      </c>
      <c r="AX2136">
        <v>0.13846153846153847</v>
      </c>
      <c r="AY2136">
        <v>1.5384615384615385E-2</v>
      </c>
      <c r="AZ2136">
        <v>40</v>
      </c>
      <c r="BA2136">
        <v>0.30950999858024691</v>
      </c>
      <c r="BB2136">
        <v>0.73810889233918131</v>
      </c>
      <c r="BC2136">
        <v>41</v>
      </c>
      <c r="BD2136">
        <v>-3</v>
      </c>
      <c r="BE2136">
        <v>4</v>
      </c>
      <c r="BF2136">
        <v>5</v>
      </c>
      <c r="BG2136" s="1" t="s">
        <v>99</v>
      </c>
      <c r="BH2136" s="1" t="s">
        <v>6894</v>
      </c>
      <c r="BI2136" s="1" t="s">
        <v>6889</v>
      </c>
      <c r="BJ2136" s="1" t="s">
        <v>6890</v>
      </c>
      <c r="BK2136">
        <v>2200</v>
      </c>
      <c r="BL2136">
        <v>3.2</v>
      </c>
      <c r="BM2136" s="5" t="d">
        <v>10:59:59.9999999999984025</v>
      </c>
      <c r="BN2136" s="5" t="d">
        <v>11:30:00.0000000000015975</v>
      </c>
      <c r="BO2136">
        <v>11</v>
      </c>
      <c r="BP2136" t="b">
        <v>0</v>
      </c>
    </row>
    <row r="2137" spans="1:68" x14ac:dyDescent="0.2">
      <c r="A2137" s="1" t="s">
        <v>4486</v>
      </c>
      <c r="B2137" s="1" t="s">
        <v>4183</v>
      </c>
      <c r="C2137" s="2" t="d">
        <v>2026-07-03</v>
      </c>
      <c r="D2137">
        <v>24</v>
      </c>
      <c r="E2137" s="1" t="s">
        <v>133</v>
      </c>
      <c r="F2137">
        <v>89</v>
      </c>
      <c r="G2137">
        <v>9</v>
      </c>
      <c r="H2137">
        <v>0</v>
      </c>
      <c r="I2137">
        <v>0</v>
      </c>
      <c r="J2137">
        <v>9</v>
      </c>
      <c r="K2137">
        <v>0</v>
      </c>
      <c r="L2137">
        <v>0</v>
      </c>
      <c r="M2137" s="1" t="s">
        <v>63</v>
      </c>
      <c r="N2137" s="1" t="s">
        <v>63</v>
      </c>
      <c r="O2137" s="1" t="s">
        <v>4487</v>
      </c>
      <c r="P2137">
        <v>9.8888888888888893</v>
      </c>
      <c r="Q2137">
        <v>0</v>
      </c>
      <c r="R2137">
        <v>100</v>
      </c>
      <c r="S2137">
        <v>0</v>
      </c>
      <c r="T2137">
        <v>38</v>
      </c>
      <c r="U2137">
        <v>89</v>
      </c>
      <c r="V2137">
        <v>438</v>
      </c>
      <c r="W2137">
        <v>97039.64</v>
      </c>
      <c r="X2137">
        <v>4.9213483146067416</v>
      </c>
      <c r="Y2137">
        <v>1090.3330337078651</v>
      </c>
      <c r="Z2137">
        <v>17.101123595505619</v>
      </c>
      <c r="AA2137">
        <v>17.894903436329589</v>
      </c>
      <c r="AB2137">
        <v>54</v>
      </c>
      <c r="AC2137">
        <v>1.8654924382022473</v>
      </c>
      <c r="AD2137">
        <v>0</v>
      </c>
      <c r="AE2137">
        <v>1.3087868274764043</v>
      </c>
      <c r="AF2137">
        <v>0.66779026217228465</v>
      </c>
      <c r="AG2137">
        <v>2.7189843258426959E-2</v>
      </c>
      <c r="AH2137">
        <v>5.6376221166666669</v>
      </c>
      <c r="AI2137">
        <v>9.355236057677903</v>
      </c>
      <c r="AJ2137">
        <v>3560</v>
      </c>
      <c r="AK2137">
        <v>38</v>
      </c>
      <c r="AL2137">
        <v>6</v>
      </c>
      <c r="AM2137">
        <v>6</v>
      </c>
      <c r="AN2137">
        <v>3</v>
      </c>
      <c r="AO2137">
        <v>1</v>
      </c>
      <c r="AP2137">
        <v>2</v>
      </c>
      <c r="AQ2137">
        <v>0</v>
      </c>
      <c r="AR2137">
        <v>607.52</v>
      </c>
      <c r="AS2137" s="1" t="s">
        <v>173</v>
      </c>
      <c r="AT2137">
        <v>54</v>
      </c>
      <c r="AU2137">
        <v>115.95459603333333</v>
      </c>
      <c r="AV2137">
        <v>1072.3611284999999</v>
      </c>
      <c r="AW2137">
        <v>38</v>
      </c>
      <c r="AX2137">
        <v>0.6067415730337079</v>
      </c>
      <c r="AY2137">
        <v>6.741573033707865E-2</v>
      </c>
      <c r="AZ2137">
        <v>40</v>
      </c>
      <c r="BA2137">
        <v>0.42946146679012343</v>
      </c>
      <c r="BB2137">
        <v>0.94066765657894735</v>
      </c>
      <c r="BC2137">
        <v>52</v>
      </c>
      <c r="BD2137">
        <v>-14</v>
      </c>
      <c r="BE2137">
        <v>6</v>
      </c>
      <c r="BF2137">
        <v>3</v>
      </c>
      <c r="BG2137" s="1" t="s">
        <v>174</v>
      </c>
      <c r="BH2137" s="1" t="s">
        <v>6894</v>
      </c>
      <c r="BI2137" s="1" t="s">
        <v>6889</v>
      </c>
      <c r="BJ2137" s="1" t="s">
        <v>6890</v>
      </c>
      <c r="BK2137">
        <v>2200</v>
      </c>
      <c r="BL2137">
        <v>3.2</v>
      </c>
      <c r="BM2137" s="5" t="d">
        <v>11:30:00.0000000000015975</v>
      </c>
      <c r="BN2137" s="5" t="d">
        <v>12:00:00.000</v>
      </c>
      <c r="BO2137">
        <v>11</v>
      </c>
      <c r="BP2137" t="b">
        <v>0</v>
      </c>
    </row>
    <row r="2138" spans="1:68" x14ac:dyDescent="0.2">
      <c r="A2138" s="1" t="s">
        <v>4488</v>
      </c>
      <c r="B2138" s="1" t="s">
        <v>4183</v>
      </c>
      <c r="C2138" s="2" t="d">
        <v>2026-07-03</v>
      </c>
      <c r="D2138">
        <v>25</v>
      </c>
      <c r="E2138" s="1" t="s">
        <v>133</v>
      </c>
      <c r="F2138">
        <v>81</v>
      </c>
      <c r="G2138">
        <v>9</v>
      </c>
      <c r="H2138">
        <v>0</v>
      </c>
      <c r="I2138">
        <v>0</v>
      </c>
      <c r="J2138">
        <v>9</v>
      </c>
      <c r="K2138">
        <v>0</v>
      </c>
      <c r="L2138">
        <v>0</v>
      </c>
      <c r="M2138" s="1" t="s">
        <v>63</v>
      </c>
      <c r="N2138" s="1" t="s">
        <v>63</v>
      </c>
      <c r="O2138" s="1" t="s">
        <v>4489</v>
      </c>
      <c r="P2138">
        <v>9</v>
      </c>
      <c r="Q2138">
        <v>0</v>
      </c>
      <c r="R2138">
        <v>100</v>
      </c>
      <c r="S2138">
        <v>0</v>
      </c>
      <c r="T2138">
        <v>38</v>
      </c>
      <c r="U2138">
        <v>81</v>
      </c>
      <c r="V2138">
        <v>428</v>
      </c>
      <c r="W2138">
        <v>100798.42</v>
      </c>
      <c r="X2138">
        <v>5.283950617283951</v>
      </c>
      <c r="Y2138">
        <v>1244.424938271605</v>
      </c>
      <c r="Z2138">
        <v>18.25925925925926</v>
      </c>
      <c r="AA2138">
        <v>21.931564557201646</v>
      </c>
      <c r="AB2138">
        <v>73</v>
      </c>
      <c r="AC2138">
        <v>3.7812970234567898</v>
      </c>
      <c r="AD2138">
        <v>0</v>
      </c>
      <c r="AE2138">
        <v>1.3388384431463243</v>
      </c>
      <c r="AF2138">
        <v>0.58065843621399171</v>
      </c>
      <c r="AG2138">
        <v>0</v>
      </c>
      <c r="AH2138">
        <v>9.6659933345679008</v>
      </c>
      <c r="AI2138">
        <v>9.4656216604938272</v>
      </c>
      <c r="AJ2138">
        <v>3645</v>
      </c>
      <c r="AK2138">
        <v>38</v>
      </c>
      <c r="AL2138">
        <v>1</v>
      </c>
      <c r="AM2138">
        <v>1</v>
      </c>
      <c r="AN2138">
        <v>0</v>
      </c>
      <c r="AO2138">
        <v>0</v>
      </c>
      <c r="AP2138">
        <v>1</v>
      </c>
      <c r="AQ2138">
        <v>0</v>
      </c>
      <c r="AR2138">
        <v>205.42</v>
      </c>
      <c r="AS2138" s="1" t="s">
        <v>173</v>
      </c>
      <c r="AT2138">
        <v>73</v>
      </c>
      <c r="AU2138">
        <v>107.92215478333333</v>
      </c>
      <c r="AV2138">
        <v>1081.6022538499999</v>
      </c>
      <c r="AW2138">
        <v>38</v>
      </c>
      <c r="AX2138">
        <v>0.90123456790123457</v>
      </c>
      <c r="AY2138">
        <v>1.2345679012345678E-2</v>
      </c>
      <c r="AZ2138">
        <v>45</v>
      </c>
      <c r="BA2138">
        <v>0.39971168438271604</v>
      </c>
      <c r="BB2138">
        <v>0.94877390688596486</v>
      </c>
      <c r="BC2138">
        <v>52</v>
      </c>
      <c r="BD2138">
        <v>-14</v>
      </c>
      <c r="BE2138">
        <v>6</v>
      </c>
      <c r="BF2138">
        <v>3</v>
      </c>
      <c r="BG2138" s="1" t="s">
        <v>174</v>
      </c>
      <c r="BH2138" s="1" t="s">
        <v>6894</v>
      </c>
      <c r="BI2138" s="1" t="s">
        <v>6889</v>
      </c>
      <c r="BJ2138" s="1" t="s">
        <v>6890</v>
      </c>
      <c r="BK2138">
        <v>2200</v>
      </c>
      <c r="BL2138">
        <v>3.2</v>
      </c>
      <c r="BM2138" s="5" t="d">
        <v>12:00:00.000</v>
      </c>
      <c r="BN2138" s="5" t="d">
        <v>12:30:00.0000000000031950</v>
      </c>
      <c r="BO2138">
        <v>12</v>
      </c>
      <c r="BP2138" t="b">
        <v>1</v>
      </c>
    </row>
    <row r="2139" spans="1:68" x14ac:dyDescent="0.2">
      <c r="A2139" s="1" t="s">
        <v>4490</v>
      </c>
      <c r="B2139" s="1" t="s">
        <v>4183</v>
      </c>
      <c r="C2139" s="2" t="d">
        <v>2026-07-03</v>
      </c>
      <c r="D2139">
        <v>26</v>
      </c>
      <c r="E2139" s="1" t="s">
        <v>133</v>
      </c>
      <c r="F2139">
        <v>92</v>
      </c>
      <c r="G2139">
        <v>9</v>
      </c>
      <c r="H2139">
        <v>0</v>
      </c>
      <c r="I2139">
        <v>0</v>
      </c>
      <c r="J2139">
        <v>9</v>
      </c>
      <c r="K2139">
        <v>0</v>
      </c>
      <c r="L2139">
        <v>0</v>
      </c>
      <c r="M2139" s="1" t="s">
        <v>63</v>
      </c>
      <c r="N2139" s="1" t="s">
        <v>63</v>
      </c>
      <c r="O2139" s="1" t="s">
        <v>4491</v>
      </c>
      <c r="P2139">
        <v>10.22222222222222</v>
      </c>
      <c r="Q2139">
        <v>0</v>
      </c>
      <c r="R2139">
        <v>100</v>
      </c>
      <c r="S2139">
        <v>0</v>
      </c>
      <c r="T2139">
        <v>38</v>
      </c>
      <c r="U2139">
        <v>92</v>
      </c>
      <c r="V2139">
        <v>502</v>
      </c>
      <c r="W2139">
        <v>111649.46</v>
      </c>
      <c r="X2139">
        <v>5.4565217391304346</v>
      </c>
      <c r="Y2139">
        <v>1213.5810869565219</v>
      </c>
      <c r="Z2139">
        <v>18.663043478260871</v>
      </c>
      <c r="AA2139">
        <v>26.542778420289856</v>
      </c>
      <c r="AB2139">
        <v>92</v>
      </c>
      <c r="AC2139">
        <v>7.8797349420289855</v>
      </c>
      <c r="AD2139">
        <v>5.890059239130432E-3</v>
      </c>
      <c r="AE2139">
        <v>1.4163374180612021</v>
      </c>
      <c r="AF2139">
        <v>0.64275362318840579</v>
      </c>
      <c r="AG2139">
        <v>0</v>
      </c>
      <c r="AH2139">
        <v>14.44930603731884</v>
      </c>
      <c r="AI2139">
        <v>9.1632738829710139</v>
      </c>
      <c r="AJ2139">
        <v>4140</v>
      </c>
      <c r="AK2139">
        <v>38</v>
      </c>
      <c r="AL2139">
        <v>11</v>
      </c>
      <c r="AM2139">
        <v>10</v>
      </c>
      <c r="AN2139">
        <v>6</v>
      </c>
      <c r="AO2139">
        <v>2</v>
      </c>
      <c r="AP2139">
        <v>3</v>
      </c>
      <c r="AQ2139">
        <v>0</v>
      </c>
      <c r="AR2139">
        <v>4036.71</v>
      </c>
      <c r="AS2139" s="1" t="s">
        <v>173</v>
      </c>
      <c r="AT2139">
        <v>92</v>
      </c>
      <c r="AU2139">
        <v>130.7443657</v>
      </c>
      <c r="AV2139">
        <v>1072.3838629500001</v>
      </c>
      <c r="AW2139">
        <v>38</v>
      </c>
      <c r="AX2139">
        <v>1</v>
      </c>
      <c r="AY2139">
        <v>0.10869565217391304</v>
      </c>
      <c r="AZ2139">
        <v>45</v>
      </c>
      <c r="BA2139">
        <v>0.48423839148148151</v>
      </c>
      <c r="BB2139">
        <v>0.9406875990789475</v>
      </c>
      <c r="BC2139">
        <v>52</v>
      </c>
      <c r="BD2139">
        <v>-14</v>
      </c>
      <c r="BE2139">
        <v>7</v>
      </c>
      <c r="BF2139">
        <v>2</v>
      </c>
      <c r="BG2139" s="1" t="s">
        <v>174</v>
      </c>
      <c r="BH2139" s="1" t="s">
        <v>6894</v>
      </c>
      <c r="BI2139" s="1" t="s">
        <v>6889</v>
      </c>
      <c r="BJ2139" s="1" t="s">
        <v>6890</v>
      </c>
      <c r="BK2139">
        <v>2200</v>
      </c>
      <c r="BL2139">
        <v>3.2</v>
      </c>
      <c r="BM2139" s="5" t="d">
        <v>12:30:00.0000000000031950</v>
      </c>
      <c r="BN2139" s="5" t="d">
        <v>12:59:59.9999999999968050</v>
      </c>
      <c r="BO2139">
        <v>12</v>
      </c>
      <c r="BP2139" t="b">
        <v>1</v>
      </c>
    </row>
    <row r="2140" spans="1:68" x14ac:dyDescent="0.2">
      <c r="A2140" s="1" t="s">
        <v>4492</v>
      </c>
      <c r="B2140" s="1" t="s">
        <v>4183</v>
      </c>
      <c r="C2140" s="2" t="d">
        <v>2026-07-03</v>
      </c>
      <c r="D2140">
        <v>27</v>
      </c>
      <c r="E2140" s="1" t="s">
        <v>133</v>
      </c>
      <c r="F2140">
        <v>113</v>
      </c>
      <c r="G2140">
        <v>9</v>
      </c>
      <c r="H2140">
        <v>0</v>
      </c>
      <c r="I2140">
        <v>0</v>
      </c>
      <c r="J2140">
        <v>9</v>
      </c>
      <c r="K2140">
        <v>0</v>
      </c>
      <c r="L2140">
        <v>0</v>
      </c>
      <c r="M2140" s="1" t="s">
        <v>63</v>
      </c>
      <c r="N2140" s="1" t="s">
        <v>63</v>
      </c>
      <c r="O2140" s="1" t="s">
        <v>4493</v>
      </c>
      <c r="P2140">
        <v>12.555555555555555</v>
      </c>
      <c r="Q2140">
        <v>0</v>
      </c>
      <c r="R2140">
        <v>100</v>
      </c>
      <c r="S2140">
        <v>0</v>
      </c>
      <c r="T2140">
        <v>38</v>
      </c>
      <c r="U2140">
        <v>113</v>
      </c>
      <c r="V2140">
        <v>567</v>
      </c>
      <c r="W2140">
        <v>134496.14000000001</v>
      </c>
      <c r="X2140">
        <v>5.0176991150442474</v>
      </c>
      <c r="Y2140">
        <v>1190.2313274336284</v>
      </c>
      <c r="Z2140">
        <v>19.814159292035399</v>
      </c>
      <c r="AA2140">
        <v>40.144078810176993</v>
      </c>
      <c r="AB2140">
        <v>113</v>
      </c>
      <c r="AC2140">
        <v>20.329919518141594</v>
      </c>
      <c r="AD2140">
        <v>0</v>
      </c>
      <c r="AE2140">
        <v>1.3116347324111914</v>
      </c>
      <c r="AF2140">
        <v>0.62330383480825957</v>
      </c>
      <c r="AG2140">
        <v>0</v>
      </c>
      <c r="AH2140">
        <v>28.165772957817108</v>
      </c>
      <c r="AI2140">
        <v>9.0907124100294983</v>
      </c>
      <c r="AJ2140">
        <v>5085</v>
      </c>
      <c r="AK2140">
        <v>38</v>
      </c>
      <c r="AL2140">
        <v>3</v>
      </c>
      <c r="AM2140">
        <v>3</v>
      </c>
      <c r="AN2140">
        <v>1</v>
      </c>
      <c r="AO2140">
        <v>2</v>
      </c>
      <c r="AP2140">
        <v>0</v>
      </c>
      <c r="AQ2140">
        <v>0</v>
      </c>
      <c r="AR2140">
        <v>661.42000000000007</v>
      </c>
      <c r="AS2140" s="1" t="s">
        <v>173</v>
      </c>
      <c r="AT2140">
        <v>113</v>
      </c>
      <c r="AU2140">
        <v>149.67915933333333</v>
      </c>
      <c r="AV2140">
        <v>1074.44946755</v>
      </c>
      <c r="AW2140">
        <v>38</v>
      </c>
      <c r="AX2140">
        <v>1</v>
      </c>
      <c r="AY2140">
        <v>2.6548672566371681E-2</v>
      </c>
      <c r="AZ2140">
        <v>45</v>
      </c>
      <c r="BA2140">
        <v>0.55436725679012344</v>
      </c>
      <c r="BB2140">
        <v>0.94249953293859645</v>
      </c>
      <c r="BC2140">
        <v>52</v>
      </c>
      <c r="BD2140">
        <v>-14</v>
      </c>
      <c r="BE2140">
        <v>8</v>
      </c>
      <c r="BF2140">
        <v>1</v>
      </c>
      <c r="BG2140" s="1" t="s">
        <v>174</v>
      </c>
      <c r="BH2140" s="1" t="s">
        <v>6894</v>
      </c>
      <c r="BI2140" s="1" t="s">
        <v>6889</v>
      </c>
      <c r="BJ2140" s="1" t="s">
        <v>6890</v>
      </c>
      <c r="BK2140">
        <v>2200</v>
      </c>
      <c r="BL2140">
        <v>3.2</v>
      </c>
      <c r="BM2140" s="5" t="d">
        <v>12:59:59.9999999999968050</v>
      </c>
      <c r="BN2140" s="5" t="d">
        <v>13:30:00.000</v>
      </c>
      <c r="BO2140">
        <v>13</v>
      </c>
      <c r="BP2140" t="b">
        <v>1</v>
      </c>
    </row>
    <row r="2141" spans="1:68" x14ac:dyDescent="0.2">
      <c r="A2141" s="1" t="s">
        <v>4494</v>
      </c>
      <c r="B2141" s="1" t="s">
        <v>4183</v>
      </c>
      <c r="C2141" s="2" t="d">
        <v>2026-07-03</v>
      </c>
      <c r="D2141">
        <v>28</v>
      </c>
      <c r="E2141" s="1" t="s">
        <v>133</v>
      </c>
      <c r="F2141">
        <v>98</v>
      </c>
      <c r="G2141">
        <v>9</v>
      </c>
      <c r="H2141">
        <v>0</v>
      </c>
      <c r="I2141">
        <v>0</v>
      </c>
      <c r="J2141">
        <v>9</v>
      </c>
      <c r="K2141">
        <v>0</v>
      </c>
      <c r="L2141">
        <v>0</v>
      </c>
      <c r="M2141" s="1" t="s">
        <v>63</v>
      </c>
      <c r="N2141" s="1" t="s">
        <v>63</v>
      </c>
      <c r="O2141" s="1" t="s">
        <v>4495</v>
      </c>
      <c r="P2141">
        <v>10.888888888888889</v>
      </c>
      <c r="Q2141">
        <v>0</v>
      </c>
      <c r="R2141">
        <v>100</v>
      </c>
      <c r="S2141">
        <v>0</v>
      </c>
      <c r="T2141">
        <v>38</v>
      </c>
      <c r="U2141">
        <v>98</v>
      </c>
      <c r="V2141">
        <v>466</v>
      </c>
      <c r="W2141">
        <v>103895.78</v>
      </c>
      <c r="X2141">
        <v>4.7551020408163263</v>
      </c>
      <c r="Y2141">
        <v>1060.1610204081633</v>
      </c>
      <c r="Z2141">
        <v>18.969387755102041</v>
      </c>
      <c r="AA2141">
        <v>51.733893195748294</v>
      </c>
      <c r="AB2141">
        <v>98</v>
      </c>
      <c r="AC2141">
        <v>32.764505440646261</v>
      </c>
      <c r="AD2141">
        <v>0</v>
      </c>
      <c r="AE2141">
        <v>1.2193689520972517</v>
      </c>
      <c r="AF2141">
        <v>0.63350340136054428</v>
      </c>
      <c r="AG2141">
        <v>0</v>
      </c>
      <c r="AH2141">
        <v>40.039044707142857</v>
      </c>
      <c r="AI2141">
        <v>8.9975883712585034</v>
      </c>
      <c r="AJ2141">
        <v>4410</v>
      </c>
      <c r="AK2141">
        <v>38</v>
      </c>
      <c r="AL2141">
        <v>2</v>
      </c>
      <c r="AM2141">
        <v>2</v>
      </c>
      <c r="AN2141">
        <v>1</v>
      </c>
      <c r="AO2141">
        <v>0</v>
      </c>
      <c r="AP2141">
        <v>1</v>
      </c>
      <c r="AQ2141">
        <v>0</v>
      </c>
      <c r="AR2141">
        <v>459.88</v>
      </c>
      <c r="AS2141" s="1" t="s">
        <v>173</v>
      </c>
      <c r="AT2141">
        <v>98</v>
      </c>
      <c r="AU2141">
        <v>119.16996958333333</v>
      </c>
      <c r="AV2141">
        <v>1069.4133026666666</v>
      </c>
      <c r="AW2141">
        <v>38</v>
      </c>
      <c r="AX2141">
        <v>1</v>
      </c>
      <c r="AY2141">
        <v>2.0408163265306121E-2</v>
      </c>
      <c r="AZ2141">
        <v>45</v>
      </c>
      <c r="BA2141">
        <v>0.44137025771604937</v>
      </c>
      <c r="BB2141">
        <v>0.93808184444444442</v>
      </c>
      <c r="BC2141">
        <v>51</v>
      </c>
      <c r="BD2141">
        <v>-13</v>
      </c>
      <c r="BE2141">
        <v>6</v>
      </c>
      <c r="BF2141">
        <v>3</v>
      </c>
      <c r="BG2141" s="1" t="s">
        <v>174</v>
      </c>
      <c r="BH2141" s="1" t="s">
        <v>6894</v>
      </c>
      <c r="BI2141" s="1" t="s">
        <v>6889</v>
      </c>
      <c r="BJ2141" s="1" t="s">
        <v>6890</v>
      </c>
      <c r="BK2141">
        <v>2200</v>
      </c>
      <c r="BL2141">
        <v>3.2</v>
      </c>
      <c r="BM2141" s="5" t="d">
        <v>13:30:00.000</v>
      </c>
      <c r="BN2141" s="5" t="d">
        <v>14:00:00.0000000000031950</v>
      </c>
      <c r="BO2141">
        <v>13</v>
      </c>
      <c r="BP2141" t="b">
        <v>1</v>
      </c>
    </row>
    <row r="2142" spans="1:68" x14ac:dyDescent="0.2">
      <c r="A2142" s="1" t="s">
        <v>4496</v>
      </c>
      <c r="B2142" s="1" t="s">
        <v>4183</v>
      </c>
      <c r="C2142" s="2" t="d">
        <v>2026-07-03</v>
      </c>
      <c r="D2142">
        <v>29</v>
      </c>
      <c r="E2142" s="1" t="s">
        <v>133</v>
      </c>
      <c r="F2142">
        <v>100</v>
      </c>
      <c r="G2142">
        <v>9</v>
      </c>
      <c r="H2142">
        <v>0</v>
      </c>
      <c r="I2142">
        <v>0</v>
      </c>
      <c r="J2142">
        <v>9</v>
      </c>
      <c r="K2142">
        <v>0</v>
      </c>
      <c r="L2142">
        <v>0</v>
      </c>
      <c r="M2142" s="1" t="s">
        <v>63</v>
      </c>
      <c r="N2142" s="1" t="s">
        <v>63</v>
      </c>
      <c r="O2142" s="1" t="s">
        <v>4497</v>
      </c>
      <c r="P2142">
        <v>11.111111111111111</v>
      </c>
      <c r="Q2142">
        <v>0</v>
      </c>
      <c r="R2142">
        <v>100</v>
      </c>
      <c r="S2142">
        <v>0</v>
      </c>
      <c r="T2142">
        <v>38</v>
      </c>
      <c r="U2142">
        <v>100</v>
      </c>
      <c r="V2142">
        <v>526</v>
      </c>
      <c r="W2142">
        <v>116012.47</v>
      </c>
      <c r="X2142">
        <v>5.26</v>
      </c>
      <c r="Y2142">
        <v>1160.1247000000001</v>
      </c>
      <c r="Z2142">
        <v>17.71</v>
      </c>
      <c r="AA2142">
        <v>61.756146790166667</v>
      </c>
      <c r="AB2142">
        <v>100</v>
      </c>
      <c r="AC2142">
        <v>44.046146790166667</v>
      </c>
      <c r="AD2142">
        <v>1.6179119333333328E-2</v>
      </c>
      <c r="AE2142">
        <v>1.3596667843016204</v>
      </c>
      <c r="AF2142">
        <v>0.64200000000000002</v>
      </c>
      <c r="AG2142">
        <v>0</v>
      </c>
      <c r="AH2142">
        <v>49.615641825000004</v>
      </c>
      <c r="AI2142">
        <v>9.187492386833334</v>
      </c>
      <c r="AJ2142">
        <v>4000</v>
      </c>
      <c r="AK2142">
        <v>38</v>
      </c>
      <c r="AL2142">
        <v>5</v>
      </c>
      <c r="AM2142">
        <v>5</v>
      </c>
      <c r="AN2142">
        <v>0</v>
      </c>
      <c r="AO2142">
        <v>3</v>
      </c>
      <c r="AP2142">
        <v>2</v>
      </c>
      <c r="AQ2142">
        <v>0</v>
      </c>
      <c r="AR2142">
        <v>1569.1399999999999</v>
      </c>
      <c r="AS2142" s="1" t="s">
        <v>173</v>
      </c>
      <c r="AT2142">
        <v>100</v>
      </c>
      <c r="AU2142">
        <v>134.26794793333335</v>
      </c>
      <c r="AV2142">
        <v>1069.5112314166668</v>
      </c>
      <c r="AW2142">
        <v>38</v>
      </c>
      <c r="AX2142">
        <v>1</v>
      </c>
      <c r="AY2142">
        <v>0.05</v>
      </c>
      <c r="AZ2142">
        <v>40</v>
      </c>
      <c r="BA2142">
        <v>0.49728869604938275</v>
      </c>
      <c r="BB2142">
        <v>0.93816774685672522</v>
      </c>
      <c r="BC2142">
        <v>51</v>
      </c>
      <c r="BD2142">
        <v>-13</v>
      </c>
      <c r="BE2142">
        <v>7</v>
      </c>
      <c r="BF2142">
        <v>2</v>
      </c>
      <c r="BG2142" s="1" t="s">
        <v>174</v>
      </c>
      <c r="BH2142" s="1" t="s">
        <v>6894</v>
      </c>
      <c r="BI2142" s="1" t="s">
        <v>6889</v>
      </c>
      <c r="BJ2142" s="1" t="s">
        <v>6890</v>
      </c>
      <c r="BK2142">
        <v>2200</v>
      </c>
      <c r="BL2142">
        <v>3.2</v>
      </c>
      <c r="BM2142" s="5" t="d">
        <v>14:00:00.0000000000031950</v>
      </c>
      <c r="BN2142" s="5" t="d">
        <v>14:29:59.9999999999968050</v>
      </c>
      <c r="BO2142">
        <v>14</v>
      </c>
      <c r="BP2142" t="b">
        <v>0</v>
      </c>
    </row>
    <row r="2143" spans="1:68" x14ac:dyDescent="0.2">
      <c r="A2143" s="1" t="s">
        <v>4498</v>
      </c>
      <c r="B2143" s="1" t="s">
        <v>4183</v>
      </c>
      <c r="C2143" s="2" t="d">
        <v>2026-07-03</v>
      </c>
      <c r="D2143">
        <v>30</v>
      </c>
      <c r="E2143" s="1" t="s">
        <v>133</v>
      </c>
      <c r="F2143">
        <v>87</v>
      </c>
      <c r="G2143">
        <v>9</v>
      </c>
      <c r="H2143">
        <v>0</v>
      </c>
      <c r="I2143">
        <v>0</v>
      </c>
      <c r="J2143">
        <v>9</v>
      </c>
      <c r="K2143">
        <v>0</v>
      </c>
      <c r="L2143">
        <v>0</v>
      </c>
      <c r="M2143" s="1" t="s">
        <v>63</v>
      </c>
      <c r="N2143" s="1" t="s">
        <v>63</v>
      </c>
      <c r="O2143" s="1" t="s">
        <v>4499</v>
      </c>
      <c r="P2143">
        <v>9.6666666666666661</v>
      </c>
      <c r="Q2143">
        <v>0</v>
      </c>
      <c r="R2143">
        <v>100</v>
      </c>
      <c r="S2143">
        <v>0</v>
      </c>
      <c r="T2143">
        <v>38</v>
      </c>
      <c r="U2143">
        <v>87</v>
      </c>
      <c r="V2143">
        <v>436</v>
      </c>
      <c r="W2143">
        <v>95205.89</v>
      </c>
      <c r="X2143">
        <v>5.0114942528735629</v>
      </c>
      <c r="Y2143">
        <v>1094.3205747126437</v>
      </c>
      <c r="Z2143">
        <v>16.540229885057471</v>
      </c>
      <c r="AA2143">
        <v>68.830807162835242</v>
      </c>
      <c r="AB2143">
        <v>87</v>
      </c>
      <c r="AC2143">
        <v>52.290577277777778</v>
      </c>
      <c r="AD2143">
        <v>0</v>
      </c>
      <c r="AE2143">
        <v>1.274293761625118</v>
      </c>
      <c r="AF2143">
        <v>0.64789272030651346</v>
      </c>
      <c r="AG2143">
        <v>0</v>
      </c>
      <c r="AH2143">
        <v>57.468967088505742</v>
      </c>
      <c r="AI2143">
        <v>8.3846727394636016</v>
      </c>
      <c r="AJ2143">
        <v>3480</v>
      </c>
      <c r="AK2143">
        <v>38</v>
      </c>
      <c r="AL2143">
        <v>4</v>
      </c>
      <c r="AM2143">
        <v>4</v>
      </c>
      <c r="AN2143">
        <v>0</v>
      </c>
      <c r="AO2143">
        <v>1</v>
      </c>
      <c r="AP2143">
        <v>3</v>
      </c>
      <c r="AQ2143">
        <v>0</v>
      </c>
      <c r="AR2143">
        <v>2476.56</v>
      </c>
      <c r="AS2143" s="1" t="s">
        <v>173</v>
      </c>
      <c r="AT2143">
        <v>87</v>
      </c>
      <c r="AU2143">
        <v>107.72627045</v>
      </c>
      <c r="AV2143">
        <v>1078.5352478333334</v>
      </c>
      <c r="AW2143">
        <v>38</v>
      </c>
      <c r="AX2143">
        <v>1</v>
      </c>
      <c r="AY2143">
        <v>4.5977011494252873E-2</v>
      </c>
      <c r="AZ2143">
        <v>40</v>
      </c>
      <c r="BA2143">
        <v>0.39898618685185183</v>
      </c>
      <c r="BB2143">
        <v>0.94608355073099426</v>
      </c>
      <c r="BC2143">
        <v>52</v>
      </c>
      <c r="BD2143">
        <v>-14</v>
      </c>
      <c r="BE2143">
        <v>6</v>
      </c>
      <c r="BF2143">
        <v>3</v>
      </c>
      <c r="BG2143" s="1" t="s">
        <v>174</v>
      </c>
      <c r="BH2143" s="1" t="s">
        <v>6894</v>
      </c>
      <c r="BI2143" s="1" t="s">
        <v>6889</v>
      </c>
      <c r="BJ2143" s="1" t="s">
        <v>6890</v>
      </c>
      <c r="BK2143">
        <v>2200</v>
      </c>
      <c r="BL2143">
        <v>3.2</v>
      </c>
      <c r="BM2143" s="5" t="d">
        <v>14:29:59.9999999999968050</v>
      </c>
      <c r="BN2143" s="5" t="d">
        <v>15:00:00.000</v>
      </c>
      <c r="BO2143">
        <v>14</v>
      </c>
      <c r="BP2143" t="b">
        <v>0</v>
      </c>
    </row>
    <row r="2144" spans="1:68" x14ac:dyDescent="0.2">
      <c r="A2144" s="1" t="s">
        <v>4500</v>
      </c>
      <c r="B2144" s="1" t="s">
        <v>4183</v>
      </c>
      <c r="C2144" s="2" t="d">
        <v>2026-07-03</v>
      </c>
      <c r="D2144">
        <v>31</v>
      </c>
      <c r="E2144" s="1" t="s">
        <v>150</v>
      </c>
      <c r="F2144">
        <v>64</v>
      </c>
      <c r="G2144">
        <v>9</v>
      </c>
      <c r="H2144">
        <v>0</v>
      </c>
      <c r="I2144">
        <v>2</v>
      </c>
      <c r="J2144">
        <v>7</v>
      </c>
      <c r="K2144">
        <v>0</v>
      </c>
      <c r="L2144">
        <v>1</v>
      </c>
      <c r="M2144" s="1" t="s">
        <v>63</v>
      </c>
      <c r="N2144" s="1" t="s">
        <v>4370</v>
      </c>
      <c r="O2144" s="1" t="s">
        <v>4483</v>
      </c>
      <c r="P2144">
        <v>9.1428571428571423</v>
      </c>
      <c r="Q2144">
        <v>0</v>
      </c>
      <c r="R2144">
        <v>100</v>
      </c>
      <c r="S2144">
        <v>1</v>
      </c>
      <c r="T2144">
        <v>37</v>
      </c>
      <c r="U2144">
        <v>64</v>
      </c>
      <c r="V2144">
        <v>287</v>
      </c>
      <c r="W2144">
        <v>63644.39</v>
      </c>
      <c r="X2144">
        <v>4.484375</v>
      </c>
      <c r="Y2144">
        <v>994.44359374999999</v>
      </c>
      <c r="Z2144">
        <v>15.9375</v>
      </c>
      <c r="AA2144">
        <v>60.203816256250001</v>
      </c>
      <c r="AB2144">
        <v>64</v>
      </c>
      <c r="AC2144">
        <v>44.266316256250001</v>
      </c>
      <c r="AD2144">
        <v>3.4482374999999987E-3</v>
      </c>
      <c r="AE2144">
        <v>1.1686490222450374</v>
      </c>
      <c r="AF2144">
        <v>0.57499999999999996</v>
      </c>
      <c r="AG2144">
        <v>0</v>
      </c>
      <c r="AH2144">
        <v>48.202907143229169</v>
      </c>
      <c r="AI2144">
        <v>9.4071972614583341</v>
      </c>
      <c r="AJ2144">
        <v>2560</v>
      </c>
      <c r="AK2144">
        <v>38</v>
      </c>
      <c r="AL2144">
        <v>4</v>
      </c>
      <c r="AM2144">
        <v>4</v>
      </c>
      <c r="AN2144">
        <v>2</v>
      </c>
      <c r="AO2144">
        <v>1</v>
      </c>
      <c r="AP2144">
        <v>1</v>
      </c>
      <c r="AQ2144">
        <v>0</v>
      </c>
      <c r="AR2144">
        <v>2709.25</v>
      </c>
      <c r="AS2144" s="1" t="s">
        <v>173</v>
      </c>
      <c r="AT2144">
        <v>64</v>
      </c>
      <c r="AU2144">
        <v>81.083545816666671</v>
      </c>
      <c r="AV2144">
        <v>1072.5402125333333</v>
      </c>
      <c r="AW2144">
        <v>38</v>
      </c>
      <c r="AX2144">
        <v>1</v>
      </c>
      <c r="AY2144">
        <v>6.25E-2</v>
      </c>
      <c r="AZ2144">
        <v>40</v>
      </c>
      <c r="BA2144">
        <v>0.38611212293650798</v>
      </c>
      <c r="BB2144">
        <v>0.94082474783625725</v>
      </c>
      <c r="BC2144">
        <v>52</v>
      </c>
      <c r="BD2144">
        <v>-14</v>
      </c>
      <c r="BE2144">
        <v>4</v>
      </c>
      <c r="BF2144">
        <v>3</v>
      </c>
      <c r="BG2144" s="1" t="s">
        <v>174</v>
      </c>
      <c r="BH2144" s="1" t="s">
        <v>6894</v>
      </c>
      <c r="BI2144" s="1" t="s">
        <v>6889</v>
      </c>
      <c r="BJ2144" s="1" t="s">
        <v>6890</v>
      </c>
      <c r="BK2144">
        <v>2200</v>
      </c>
      <c r="BL2144">
        <v>3.2</v>
      </c>
      <c r="BM2144" s="5" t="d">
        <v>15:00:00.000</v>
      </c>
      <c r="BN2144" s="5" t="d">
        <v>15:30:00.0000000000031950</v>
      </c>
      <c r="BO2144">
        <v>15</v>
      </c>
      <c r="BP2144" t="b">
        <v>0</v>
      </c>
    </row>
    <row r="2145" spans="1:68" x14ac:dyDescent="0.2">
      <c r="A2145" s="1" t="s">
        <v>4501</v>
      </c>
      <c r="B2145" s="1" t="s">
        <v>4183</v>
      </c>
      <c r="C2145" s="2" t="d">
        <v>2026-07-03</v>
      </c>
      <c r="D2145">
        <v>32</v>
      </c>
      <c r="E2145" s="1" t="s">
        <v>150</v>
      </c>
      <c r="F2145">
        <v>54</v>
      </c>
      <c r="G2145">
        <v>9</v>
      </c>
      <c r="H2145">
        <v>0</v>
      </c>
      <c r="I2145">
        <v>2</v>
      </c>
      <c r="J2145">
        <v>7</v>
      </c>
      <c r="K2145">
        <v>0</v>
      </c>
      <c r="L2145">
        <v>1</v>
      </c>
      <c r="M2145" s="1" t="s">
        <v>63</v>
      </c>
      <c r="N2145" s="1" t="s">
        <v>4502</v>
      </c>
      <c r="O2145" s="1" t="s">
        <v>4503</v>
      </c>
      <c r="P2145">
        <v>7.7142857142857144</v>
      </c>
      <c r="Q2145">
        <v>0</v>
      </c>
      <c r="R2145">
        <v>100</v>
      </c>
      <c r="S2145">
        <v>1</v>
      </c>
      <c r="T2145">
        <v>36</v>
      </c>
      <c r="U2145">
        <v>54</v>
      </c>
      <c r="V2145">
        <v>267</v>
      </c>
      <c r="W2145">
        <v>61924.19</v>
      </c>
      <c r="X2145">
        <v>4.9444444444444446</v>
      </c>
      <c r="Y2145">
        <v>1146.7442592592593</v>
      </c>
      <c r="Z2145">
        <v>15.166666666666666</v>
      </c>
      <c r="AA2145">
        <v>40.916854952777783</v>
      </c>
      <c r="AB2145">
        <v>54</v>
      </c>
      <c r="AC2145">
        <v>25.750188286111111</v>
      </c>
      <c r="AD2145">
        <v>3.3580759259259239E-3</v>
      </c>
      <c r="AE2145">
        <v>1.3228219167669197</v>
      </c>
      <c r="AF2145">
        <v>0.60956790123456783</v>
      </c>
      <c r="AG2145">
        <v>0</v>
      </c>
      <c r="AH2145">
        <v>28.928353627777778</v>
      </c>
      <c r="AI2145">
        <v>9.1259015703703703</v>
      </c>
      <c r="AJ2145">
        <v>2160</v>
      </c>
      <c r="AK2145">
        <v>38</v>
      </c>
      <c r="AL2145">
        <v>3</v>
      </c>
      <c r="AM2145">
        <v>3</v>
      </c>
      <c r="AN2145">
        <v>3</v>
      </c>
      <c r="AO2145">
        <v>0</v>
      </c>
      <c r="AP2145">
        <v>0</v>
      </c>
      <c r="AQ2145">
        <v>0</v>
      </c>
      <c r="AR2145">
        <v>783.59</v>
      </c>
      <c r="AS2145" s="1" t="s">
        <v>173</v>
      </c>
      <c r="AT2145">
        <v>54</v>
      </c>
      <c r="AU2145">
        <v>68.053331716666662</v>
      </c>
      <c r="AV2145">
        <v>1057.2201994499999</v>
      </c>
      <c r="AW2145">
        <v>38</v>
      </c>
      <c r="AX2145">
        <v>1</v>
      </c>
      <c r="AY2145">
        <v>5.5555555555555552E-2</v>
      </c>
      <c r="AZ2145">
        <v>40</v>
      </c>
      <c r="BA2145">
        <v>0.32406348436507937</v>
      </c>
      <c r="BB2145">
        <v>0.927386139868421</v>
      </c>
      <c r="BC2145">
        <v>51</v>
      </c>
      <c r="BD2145">
        <v>-13</v>
      </c>
      <c r="BE2145">
        <v>4</v>
      </c>
      <c r="BF2145">
        <v>3</v>
      </c>
      <c r="BG2145" s="1" t="s">
        <v>174</v>
      </c>
      <c r="BH2145" s="1" t="s">
        <v>6894</v>
      </c>
      <c r="BI2145" s="1" t="s">
        <v>6889</v>
      </c>
      <c r="BJ2145" s="1" t="s">
        <v>6890</v>
      </c>
      <c r="BK2145">
        <v>2200</v>
      </c>
      <c r="BL2145">
        <v>3.2</v>
      </c>
      <c r="BM2145" s="5" t="d">
        <v>15:30:00.0000000000031950</v>
      </c>
      <c r="BN2145" s="5" t="d">
        <v>15:59:59.9999999999968050</v>
      </c>
      <c r="BO2145">
        <v>15</v>
      </c>
      <c r="BP2145" t="b">
        <v>0</v>
      </c>
    </row>
    <row r="2146" spans="1:68" x14ac:dyDescent="0.2">
      <c r="A2146" s="1" t="s">
        <v>4504</v>
      </c>
      <c r="B2146" s="1" t="s">
        <v>4183</v>
      </c>
      <c r="C2146" s="2" t="d">
        <v>2026-07-03</v>
      </c>
      <c r="D2146">
        <v>33</v>
      </c>
      <c r="E2146" s="1" t="s">
        <v>150</v>
      </c>
      <c r="F2146">
        <v>41</v>
      </c>
      <c r="G2146">
        <v>16</v>
      </c>
      <c r="H2146">
        <v>0</v>
      </c>
      <c r="I2146">
        <v>2</v>
      </c>
      <c r="J2146">
        <v>14</v>
      </c>
      <c r="K2146">
        <v>0</v>
      </c>
      <c r="L2146">
        <v>1</v>
      </c>
      <c r="M2146" s="1" t="s">
        <v>63</v>
      </c>
      <c r="N2146" s="1" t="s">
        <v>4505</v>
      </c>
      <c r="O2146" s="1" t="s">
        <v>4506</v>
      </c>
      <c r="P2146">
        <v>2.9285714285714284</v>
      </c>
      <c r="Q2146">
        <v>0</v>
      </c>
      <c r="R2146">
        <v>100</v>
      </c>
      <c r="S2146">
        <v>1</v>
      </c>
      <c r="T2146">
        <v>35</v>
      </c>
      <c r="U2146">
        <v>41</v>
      </c>
      <c r="V2146">
        <v>199</v>
      </c>
      <c r="W2146">
        <v>45197.21</v>
      </c>
      <c r="X2146">
        <v>4.8536585365853657</v>
      </c>
      <c r="Y2146">
        <v>1102.370975609756</v>
      </c>
      <c r="Z2146">
        <v>14.463414634146341</v>
      </c>
      <c r="AA2146">
        <v>19.092206207723578</v>
      </c>
      <c r="AB2146">
        <v>29</v>
      </c>
      <c r="AC2146">
        <v>5.2564174540650406</v>
      </c>
      <c r="AD2146">
        <v>0</v>
      </c>
      <c r="AE2146">
        <v>1.2832541599653646</v>
      </c>
      <c r="AF2146">
        <v>0.61951219512195121</v>
      </c>
      <c r="AG2146">
        <v>0.11313482845528455</v>
      </c>
      <c r="AH2146">
        <v>7.138834625609757</v>
      </c>
      <c r="AI2146">
        <v>9.0924751390243905</v>
      </c>
      <c r="AJ2146">
        <v>1640</v>
      </c>
      <c r="AK2146">
        <v>74</v>
      </c>
      <c r="AL2146">
        <v>3</v>
      </c>
      <c r="AM2146">
        <v>3</v>
      </c>
      <c r="AN2146">
        <v>2</v>
      </c>
      <c r="AO2146">
        <v>1</v>
      </c>
      <c r="AP2146">
        <v>0</v>
      </c>
      <c r="AQ2146">
        <v>0</v>
      </c>
      <c r="AR2146">
        <v>1105.96</v>
      </c>
      <c r="AS2146" s="1" t="s">
        <v>173</v>
      </c>
      <c r="AT2146">
        <v>25</v>
      </c>
      <c r="AU2146">
        <v>55.292202416666669</v>
      </c>
      <c r="AV2146">
        <v>2024.1311281166666</v>
      </c>
      <c r="AW2146">
        <v>74</v>
      </c>
      <c r="AX2146">
        <v>0.70731707317073167</v>
      </c>
      <c r="AY2146">
        <v>7.3170731707317069E-2</v>
      </c>
      <c r="AZ2146">
        <v>40</v>
      </c>
      <c r="BA2146">
        <v>0.1316481009920635</v>
      </c>
      <c r="BB2146">
        <v>0.91177077843093091</v>
      </c>
      <c r="BC2146">
        <v>97</v>
      </c>
      <c r="BD2146">
        <v>-23</v>
      </c>
      <c r="BE2146">
        <v>3</v>
      </c>
      <c r="BF2146">
        <v>11</v>
      </c>
      <c r="BG2146" s="1" t="s">
        <v>174</v>
      </c>
      <c r="BH2146" s="1" t="s">
        <v>6894</v>
      </c>
      <c r="BI2146" s="1" t="s">
        <v>6889</v>
      </c>
      <c r="BJ2146" s="1" t="s">
        <v>6890</v>
      </c>
      <c r="BK2146">
        <v>2200</v>
      </c>
      <c r="BL2146">
        <v>3.2</v>
      </c>
      <c r="BM2146" s="5" t="d">
        <v>15:59:59.9999999999968050</v>
      </c>
      <c r="BN2146" s="5" t="d">
        <v>16:30:00.000</v>
      </c>
      <c r="BO2146">
        <v>16</v>
      </c>
      <c r="BP2146" t="b">
        <v>0</v>
      </c>
    </row>
    <row r="2147" spans="1:68" x14ac:dyDescent="0.2">
      <c r="A2147" s="1" t="s">
        <v>4507</v>
      </c>
      <c r="B2147" s="1" t="s">
        <v>4183</v>
      </c>
      <c r="C2147" s="2" t="d">
        <v>2026-07-03</v>
      </c>
      <c r="D2147">
        <v>34</v>
      </c>
      <c r="E2147" s="1" t="s">
        <v>150</v>
      </c>
      <c r="F2147">
        <v>52</v>
      </c>
      <c r="G2147">
        <v>16</v>
      </c>
      <c r="H2147">
        <v>0</v>
      </c>
      <c r="I2147">
        <v>2</v>
      </c>
      <c r="J2147">
        <v>14</v>
      </c>
      <c r="K2147">
        <v>0</v>
      </c>
      <c r="L2147">
        <v>1</v>
      </c>
      <c r="M2147" s="1" t="s">
        <v>63</v>
      </c>
      <c r="N2147" s="1" t="s">
        <v>4508</v>
      </c>
      <c r="O2147" s="1" t="s">
        <v>4509</v>
      </c>
      <c r="P2147">
        <v>3.7142857142857144</v>
      </c>
      <c r="Q2147">
        <v>0</v>
      </c>
      <c r="R2147">
        <v>100</v>
      </c>
      <c r="S2147">
        <v>1</v>
      </c>
      <c r="T2147">
        <v>34</v>
      </c>
      <c r="U2147">
        <v>52</v>
      </c>
      <c r="V2147">
        <v>256</v>
      </c>
      <c r="W2147">
        <v>58611.72</v>
      </c>
      <c r="X2147">
        <v>4.9230769230769234</v>
      </c>
      <c r="Y2147">
        <v>1127.1484615384616</v>
      </c>
      <c r="Z2147">
        <v>14.48076923076923</v>
      </c>
      <c r="AA2147">
        <v>12.427814819230768</v>
      </c>
      <c r="AB2147">
        <v>12</v>
      </c>
      <c r="AC2147">
        <v>0.30550787467948709</v>
      </c>
      <c r="AD2147">
        <v>0</v>
      </c>
      <c r="AE2147">
        <v>1.2992846161560923</v>
      </c>
      <c r="AF2147">
        <v>0.72051282051282051</v>
      </c>
      <c r="AG2147">
        <v>2.0180065320512819</v>
      </c>
      <c r="AH2147">
        <v>0</v>
      </c>
      <c r="AI2147">
        <v>9.4964789214743597</v>
      </c>
      <c r="AJ2147">
        <v>2080</v>
      </c>
      <c r="AK2147">
        <v>74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 s="1" t="s">
        <v>65</v>
      </c>
      <c r="AT2147">
        <v>7</v>
      </c>
      <c r="AU2147">
        <v>68.263068733333327</v>
      </c>
      <c r="AV2147">
        <v>1111.7410463333333</v>
      </c>
      <c r="AW2147">
        <v>74</v>
      </c>
      <c r="AX2147">
        <v>0.23076923076923078</v>
      </c>
      <c r="AY2147">
        <v>0</v>
      </c>
      <c r="AZ2147">
        <v>40</v>
      </c>
      <c r="BA2147">
        <v>0.16253111603174603</v>
      </c>
      <c r="BB2147">
        <v>0.50078425510510505</v>
      </c>
      <c r="BC2147">
        <v>53</v>
      </c>
      <c r="BD2147">
        <v>21</v>
      </c>
      <c r="BE2147">
        <v>4</v>
      </c>
      <c r="BF2147">
        <v>10</v>
      </c>
      <c r="BG2147" s="1" t="s">
        <v>83</v>
      </c>
      <c r="BH2147" s="1" t="s">
        <v>6894</v>
      </c>
      <c r="BI2147" s="1" t="s">
        <v>6889</v>
      </c>
      <c r="BJ2147" s="1" t="s">
        <v>6890</v>
      </c>
      <c r="BK2147">
        <v>2200</v>
      </c>
      <c r="BL2147">
        <v>3.2</v>
      </c>
      <c r="BM2147" s="5" t="d">
        <v>16:30:00.000</v>
      </c>
      <c r="BN2147" s="5" t="d">
        <v>17:00:00.0000000000031950</v>
      </c>
      <c r="BO2147">
        <v>16</v>
      </c>
      <c r="BP2147" t="b">
        <v>0</v>
      </c>
    </row>
    <row r="2148" spans="1:68" x14ac:dyDescent="0.2">
      <c r="A2148" s="1" t="s">
        <v>4510</v>
      </c>
      <c r="B2148" s="1" t="s">
        <v>4183</v>
      </c>
      <c r="C2148" s="2" t="d">
        <v>2026-07-03</v>
      </c>
      <c r="D2148">
        <v>35</v>
      </c>
      <c r="E2148" s="1" t="s">
        <v>150</v>
      </c>
      <c r="F2148">
        <v>56</v>
      </c>
      <c r="G2148">
        <v>7</v>
      </c>
      <c r="H2148">
        <v>0</v>
      </c>
      <c r="I2148">
        <v>2</v>
      </c>
      <c r="J2148">
        <v>5</v>
      </c>
      <c r="K2148">
        <v>0</v>
      </c>
      <c r="L2148">
        <v>1</v>
      </c>
      <c r="M2148" s="1" t="s">
        <v>63</v>
      </c>
      <c r="N2148" s="1" t="s">
        <v>4308</v>
      </c>
      <c r="O2148" s="1" t="s">
        <v>4511</v>
      </c>
      <c r="P2148">
        <v>11.2</v>
      </c>
      <c r="Q2148">
        <v>0</v>
      </c>
      <c r="R2148">
        <v>100</v>
      </c>
      <c r="S2148">
        <v>1</v>
      </c>
      <c r="T2148">
        <v>33</v>
      </c>
      <c r="U2148">
        <v>56</v>
      </c>
      <c r="V2148">
        <v>263</v>
      </c>
      <c r="W2148">
        <v>62507.56</v>
      </c>
      <c r="X2148">
        <v>4.6964285714285712</v>
      </c>
      <c r="Y2148">
        <v>1116.2064285714284</v>
      </c>
      <c r="Z2148">
        <v>15.446428571428571</v>
      </c>
      <c r="AA2148">
        <v>11.84038119047619</v>
      </c>
      <c r="AB2148">
        <v>3</v>
      </c>
      <c r="AC2148">
        <v>5.9332436309523819E-2</v>
      </c>
      <c r="AD2148">
        <v>9.2339693452380949E-3</v>
      </c>
      <c r="AE2148">
        <v>1.2273735489527755</v>
      </c>
      <c r="AF2148">
        <v>0.62321428571428572</v>
      </c>
      <c r="AG2148">
        <v>1.6482246282738093</v>
      </c>
      <c r="AH2148">
        <v>1.0177626488095238E-2</v>
      </c>
      <c r="AI2148">
        <v>9.0450841407738096</v>
      </c>
      <c r="AJ2148">
        <v>2240</v>
      </c>
      <c r="AK2148">
        <v>36</v>
      </c>
      <c r="AL2148">
        <v>1</v>
      </c>
      <c r="AM2148">
        <v>1</v>
      </c>
      <c r="AN2148">
        <v>0</v>
      </c>
      <c r="AO2148">
        <v>0</v>
      </c>
      <c r="AP2148">
        <v>1</v>
      </c>
      <c r="AQ2148">
        <v>0</v>
      </c>
      <c r="AR2148">
        <v>576.34</v>
      </c>
      <c r="AS2148" s="1" t="s">
        <v>125</v>
      </c>
      <c r="AT2148">
        <v>2</v>
      </c>
      <c r="AU2148">
        <v>63.61798688333333</v>
      </c>
      <c r="AV2148">
        <v>795.20365146666666</v>
      </c>
      <c r="AW2148">
        <v>55</v>
      </c>
      <c r="AX2148">
        <v>5.3571428571428568E-2</v>
      </c>
      <c r="AY2148">
        <v>1.7857142857142856E-2</v>
      </c>
      <c r="AZ2148">
        <v>40</v>
      </c>
      <c r="BA2148">
        <v>0.42411991255555553</v>
      </c>
      <c r="BB2148">
        <v>0.73629967728395063</v>
      </c>
      <c r="BC2148">
        <v>38</v>
      </c>
      <c r="BD2148">
        <v>-2</v>
      </c>
      <c r="BE2148">
        <v>4</v>
      </c>
      <c r="BF2148">
        <v>1</v>
      </c>
      <c r="BG2148" s="1" t="s">
        <v>99</v>
      </c>
      <c r="BH2148" s="1" t="s">
        <v>6894</v>
      </c>
      <c r="BI2148" s="1" t="s">
        <v>6889</v>
      </c>
      <c r="BJ2148" s="1" t="s">
        <v>6890</v>
      </c>
      <c r="BK2148">
        <v>2200</v>
      </c>
      <c r="BL2148">
        <v>3.2</v>
      </c>
      <c r="BM2148" s="5" t="d">
        <v>17:00:00.0000000000031950</v>
      </c>
      <c r="BN2148" s="5" t="d">
        <v>17:29:59.9999999999968050</v>
      </c>
      <c r="BO2148">
        <v>17</v>
      </c>
      <c r="BP2148" t="b">
        <v>0</v>
      </c>
    </row>
    <row r="2149" spans="1:68" x14ac:dyDescent="0.2">
      <c r="A2149" s="1" t="s">
        <v>4512</v>
      </c>
      <c r="B2149" s="1" t="s">
        <v>4183</v>
      </c>
      <c r="C2149" s="2" t="d">
        <v>2026-07-03</v>
      </c>
      <c r="D2149">
        <v>36</v>
      </c>
      <c r="E2149" s="1" t="s">
        <v>150</v>
      </c>
      <c r="F2149">
        <v>74</v>
      </c>
      <c r="G2149">
        <v>7</v>
      </c>
      <c r="H2149">
        <v>0</v>
      </c>
      <c r="I2149">
        <v>2</v>
      </c>
      <c r="J2149">
        <v>5</v>
      </c>
      <c r="K2149">
        <v>0</v>
      </c>
      <c r="L2149">
        <v>1</v>
      </c>
      <c r="M2149" s="1" t="s">
        <v>63</v>
      </c>
      <c r="N2149" s="1" t="s">
        <v>4423</v>
      </c>
      <c r="O2149" s="1" t="s">
        <v>4513</v>
      </c>
      <c r="P2149">
        <v>14.8</v>
      </c>
      <c r="Q2149">
        <v>0</v>
      </c>
      <c r="R2149">
        <v>100</v>
      </c>
      <c r="S2149">
        <v>1</v>
      </c>
      <c r="T2149">
        <v>32</v>
      </c>
      <c r="U2149">
        <v>74</v>
      </c>
      <c r="V2149">
        <v>368</v>
      </c>
      <c r="W2149">
        <v>88020.52</v>
      </c>
      <c r="X2149">
        <v>4.9729729729729728</v>
      </c>
      <c r="Y2149">
        <v>1189.4664864864865</v>
      </c>
      <c r="Z2149">
        <v>16.405405405405407</v>
      </c>
      <c r="AA2149">
        <v>12.688844560585586</v>
      </c>
      <c r="AB2149">
        <v>3</v>
      </c>
      <c r="AC2149">
        <v>6.2988171171171115E-2</v>
      </c>
      <c r="AD2149">
        <v>0.14201374391891891</v>
      </c>
      <c r="AE2149">
        <v>1.3311232275272737</v>
      </c>
      <c r="AF2149">
        <v>0.59031531531531523</v>
      </c>
      <c r="AG2149">
        <v>0.91455956531531535</v>
      </c>
      <c r="AH2149">
        <v>0.78984243581081082</v>
      </c>
      <c r="AI2149">
        <v>8.8751894704954957</v>
      </c>
      <c r="AJ2149">
        <v>2960</v>
      </c>
      <c r="AK2149">
        <v>36</v>
      </c>
      <c r="AL2149">
        <v>4</v>
      </c>
      <c r="AM2149">
        <v>4</v>
      </c>
      <c r="AN2149">
        <v>1</v>
      </c>
      <c r="AO2149">
        <v>2</v>
      </c>
      <c r="AP2149">
        <v>1</v>
      </c>
      <c r="AQ2149">
        <v>0</v>
      </c>
      <c r="AR2149">
        <v>1248.2</v>
      </c>
      <c r="AS2149" s="1" t="s">
        <v>125</v>
      </c>
      <c r="AT2149">
        <v>3</v>
      </c>
      <c r="AU2149">
        <v>99.214329583333338</v>
      </c>
      <c r="AV2149">
        <v>903.23253691666662</v>
      </c>
      <c r="AW2149">
        <v>36</v>
      </c>
      <c r="AX2149">
        <v>4.0540540540540543E-2</v>
      </c>
      <c r="AY2149">
        <v>5.4054054054054057E-2</v>
      </c>
      <c r="AZ2149">
        <v>40</v>
      </c>
      <c r="BA2149">
        <v>0.66142886388888888</v>
      </c>
      <c r="BB2149">
        <v>0.83632642307098759</v>
      </c>
      <c r="BC2149">
        <v>44</v>
      </c>
      <c r="BD2149">
        <v>-8</v>
      </c>
      <c r="BE2149">
        <v>5</v>
      </c>
      <c r="BF2149">
        <v>0</v>
      </c>
      <c r="BG2149" s="1" t="s">
        <v>99</v>
      </c>
      <c r="BH2149" s="1" t="s">
        <v>6894</v>
      </c>
      <c r="BI2149" s="1" t="s">
        <v>6889</v>
      </c>
      <c r="BJ2149" s="1" t="s">
        <v>6890</v>
      </c>
      <c r="BK2149">
        <v>2200</v>
      </c>
      <c r="BL2149">
        <v>3.2</v>
      </c>
      <c r="BM2149" s="5" t="d">
        <v>17:29:59.9999999999968050</v>
      </c>
      <c r="BN2149" s="5" t="d">
        <v>18:00:00.000</v>
      </c>
      <c r="BO2149">
        <v>17</v>
      </c>
      <c r="BP2149" t="b">
        <v>0</v>
      </c>
    </row>
    <row r="2150" spans="1:68" x14ac:dyDescent="0.2">
      <c r="A2150" s="1" t="s">
        <v>4514</v>
      </c>
      <c r="B2150" s="1" t="s">
        <v>4183</v>
      </c>
      <c r="C2150" s="2" t="d">
        <v>2026-07-03</v>
      </c>
      <c r="D2150">
        <v>37</v>
      </c>
      <c r="E2150" s="1" t="s">
        <v>165</v>
      </c>
      <c r="F2150">
        <v>111</v>
      </c>
      <c r="G2150">
        <v>10</v>
      </c>
      <c r="H2150">
        <v>0</v>
      </c>
      <c r="I2150">
        <v>0</v>
      </c>
      <c r="J2150">
        <v>10</v>
      </c>
      <c r="K2150">
        <v>0</v>
      </c>
      <c r="L2150">
        <v>0</v>
      </c>
      <c r="M2150" s="1" t="s">
        <v>63</v>
      </c>
      <c r="N2150" s="1" t="s">
        <v>63</v>
      </c>
      <c r="O2150" s="1" t="s">
        <v>4515</v>
      </c>
      <c r="P2150">
        <v>11.1</v>
      </c>
      <c r="Q2150">
        <v>0</v>
      </c>
      <c r="R2150">
        <v>100</v>
      </c>
      <c r="S2150">
        <v>0</v>
      </c>
      <c r="T2150">
        <v>32</v>
      </c>
      <c r="U2150">
        <v>111</v>
      </c>
      <c r="V2150">
        <v>566</v>
      </c>
      <c r="W2150">
        <v>125935.11</v>
      </c>
      <c r="X2150">
        <v>5.0990990990990994</v>
      </c>
      <c r="Y2150">
        <v>1134.5505405405406</v>
      </c>
      <c r="Z2150">
        <v>20.117117117117118</v>
      </c>
      <c r="AA2150">
        <v>24.033747306306307</v>
      </c>
      <c r="AB2150">
        <v>75</v>
      </c>
      <c r="AC2150">
        <v>4.9737889527027024</v>
      </c>
      <c r="AD2150">
        <v>4.8738858858858843E-3</v>
      </c>
      <c r="AE2150">
        <v>1.3407521022104349</v>
      </c>
      <c r="AF2150">
        <v>0.6543543543543543</v>
      </c>
      <c r="AG2150">
        <v>0</v>
      </c>
      <c r="AH2150">
        <v>12.066188418318317</v>
      </c>
      <c r="AI2150">
        <v>9.095956914864864</v>
      </c>
      <c r="AJ2150">
        <v>4995</v>
      </c>
      <c r="AK2150">
        <v>36</v>
      </c>
      <c r="AL2150">
        <v>3</v>
      </c>
      <c r="AM2150">
        <v>3</v>
      </c>
      <c r="AN2150">
        <v>1</v>
      </c>
      <c r="AO2150">
        <v>1</v>
      </c>
      <c r="AP2150">
        <v>1</v>
      </c>
      <c r="AQ2150">
        <v>0</v>
      </c>
      <c r="AR2150">
        <v>1240.71</v>
      </c>
      <c r="AS2150" s="1" t="s">
        <v>173</v>
      </c>
      <c r="AT2150">
        <v>75</v>
      </c>
      <c r="AU2150">
        <v>149.58939876666668</v>
      </c>
      <c r="AV2150">
        <v>1014.57847765</v>
      </c>
      <c r="AW2150">
        <v>36</v>
      </c>
      <c r="AX2150">
        <v>0.67567567567567566</v>
      </c>
      <c r="AY2150">
        <v>2.7027027027027029E-2</v>
      </c>
      <c r="AZ2150">
        <v>45</v>
      </c>
      <c r="BA2150">
        <v>0.49863132922222225</v>
      </c>
      <c r="BB2150">
        <v>0.93942451634259261</v>
      </c>
      <c r="BC2150">
        <v>49</v>
      </c>
      <c r="BD2150">
        <v>-13</v>
      </c>
      <c r="BE2150">
        <v>8</v>
      </c>
      <c r="BF2150">
        <v>2</v>
      </c>
      <c r="BG2150" s="1" t="s">
        <v>174</v>
      </c>
      <c r="BH2150" s="1" t="s">
        <v>6894</v>
      </c>
      <c r="BI2150" s="1" t="s">
        <v>6889</v>
      </c>
      <c r="BJ2150" s="1" t="s">
        <v>6890</v>
      </c>
      <c r="BK2150">
        <v>2200</v>
      </c>
      <c r="BL2150">
        <v>3.2</v>
      </c>
      <c r="BM2150" s="5" t="d">
        <v>18:00:00.000</v>
      </c>
      <c r="BN2150" s="5" t="d">
        <v>18:30:00.0000000000031950</v>
      </c>
      <c r="BO2150">
        <v>18</v>
      </c>
      <c r="BP2150" t="b">
        <v>1</v>
      </c>
    </row>
    <row r="2151" spans="1:68" x14ac:dyDescent="0.2">
      <c r="A2151" s="1" t="s">
        <v>4516</v>
      </c>
      <c r="B2151" s="1" t="s">
        <v>4183</v>
      </c>
      <c r="C2151" s="2" t="d">
        <v>2026-07-03</v>
      </c>
      <c r="D2151">
        <v>38</v>
      </c>
      <c r="E2151" s="1" t="s">
        <v>165</v>
      </c>
      <c r="F2151">
        <v>130</v>
      </c>
      <c r="G2151">
        <v>10</v>
      </c>
      <c r="H2151">
        <v>0</v>
      </c>
      <c r="I2151">
        <v>0</v>
      </c>
      <c r="J2151">
        <v>10</v>
      </c>
      <c r="K2151">
        <v>0</v>
      </c>
      <c r="L2151">
        <v>0</v>
      </c>
      <c r="M2151" s="1" t="s">
        <v>63</v>
      </c>
      <c r="N2151" s="1" t="s">
        <v>63</v>
      </c>
      <c r="O2151" s="1" t="s">
        <v>4517</v>
      </c>
      <c r="P2151">
        <v>13</v>
      </c>
      <c r="Q2151">
        <v>0</v>
      </c>
      <c r="R2151">
        <v>100</v>
      </c>
      <c r="S2151">
        <v>0</v>
      </c>
      <c r="T2151">
        <v>32</v>
      </c>
      <c r="U2151">
        <v>130</v>
      </c>
      <c r="V2151">
        <v>694</v>
      </c>
      <c r="W2151">
        <v>152101.56</v>
      </c>
      <c r="X2151">
        <v>5.3384615384615381</v>
      </c>
      <c r="Y2151">
        <v>1170.0119999999999</v>
      </c>
      <c r="Z2151">
        <v>21.292307692307691</v>
      </c>
      <c r="AA2151">
        <v>48.488838077692307</v>
      </c>
      <c r="AB2151">
        <v>130</v>
      </c>
      <c r="AC2151">
        <v>27.196530385384612</v>
      </c>
      <c r="AD2151">
        <v>2.5472002564102545E-3</v>
      </c>
      <c r="AE2151">
        <v>1.4281712040511656</v>
      </c>
      <c r="AF2151">
        <v>0.62153846153846148</v>
      </c>
      <c r="AG2151">
        <v>0</v>
      </c>
      <c r="AH2151">
        <v>35.946970962307695</v>
      </c>
      <c r="AI2151">
        <v>9.5466615226923075</v>
      </c>
      <c r="AJ2151">
        <v>5850</v>
      </c>
      <c r="AK2151">
        <v>36</v>
      </c>
      <c r="AL2151">
        <v>4</v>
      </c>
      <c r="AM2151">
        <v>4</v>
      </c>
      <c r="AN2151">
        <v>2</v>
      </c>
      <c r="AO2151">
        <v>0</v>
      </c>
      <c r="AP2151">
        <v>2</v>
      </c>
      <c r="AQ2151">
        <v>0</v>
      </c>
      <c r="AR2151">
        <v>996.15</v>
      </c>
      <c r="AS2151" s="1" t="s">
        <v>173</v>
      </c>
      <c r="AT2151">
        <v>130</v>
      </c>
      <c r="AU2151">
        <v>184.5252054</v>
      </c>
      <c r="AV2151">
        <v>1020.533332</v>
      </c>
      <c r="AW2151">
        <v>36</v>
      </c>
      <c r="AX2151">
        <v>1</v>
      </c>
      <c r="AY2151">
        <v>3.0769230769230771E-2</v>
      </c>
      <c r="AZ2151">
        <v>45</v>
      </c>
      <c r="BA2151">
        <v>0.61508401800000001</v>
      </c>
      <c r="BB2151">
        <v>0.94493827037037037</v>
      </c>
      <c r="BC2151">
        <v>49</v>
      </c>
      <c r="BD2151">
        <v>-13</v>
      </c>
      <c r="BE2151">
        <v>9</v>
      </c>
      <c r="BF2151">
        <v>1</v>
      </c>
      <c r="BG2151" s="1" t="s">
        <v>174</v>
      </c>
      <c r="BH2151" s="1" t="s">
        <v>6894</v>
      </c>
      <c r="BI2151" s="1" t="s">
        <v>6889</v>
      </c>
      <c r="BJ2151" s="1" t="s">
        <v>6890</v>
      </c>
      <c r="BK2151">
        <v>2200</v>
      </c>
      <c r="BL2151">
        <v>3.2</v>
      </c>
      <c r="BM2151" s="5" t="d">
        <v>18:30:00.0000000000031950</v>
      </c>
      <c r="BN2151" s="5" t="d">
        <v>18:59:59.9999999999968050</v>
      </c>
      <c r="BO2151">
        <v>18</v>
      </c>
      <c r="BP2151" t="b">
        <v>1</v>
      </c>
    </row>
    <row r="2152" spans="1:68" x14ac:dyDescent="0.2">
      <c r="A2152" s="1" t="s">
        <v>4518</v>
      </c>
      <c r="B2152" s="1" t="s">
        <v>4183</v>
      </c>
      <c r="C2152" s="2" t="d">
        <v>2026-07-03</v>
      </c>
      <c r="D2152">
        <v>39</v>
      </c>
      <c r="E2152" s="1" t="s">
        <v>165</v>
      </c>
      <c r="F2152">
        <v>153</v>
      </c>
      <c r="G2152">
        <v>10</v>
      </c>
      <c r="H2152">
        <v>0</v>
      </c>
      <c r="I2152">
        <v>0</v>
      </c>
      <c r="J2152">
        <v>10</v>
      </c>
      <c r="K2152">
        <v>0</v>
      </c>
      <c r="L2152">
        <v>0</v>
      </c>
      <c r="M2152" s="1" t="s">
        <v>63</v>
      </c>
      <c r="N2152" s="1" t="s">
        <v>63</v>
      </c>
      <c r="O2152" s="1" t="s">
        <v>4519</v>
      </c>
      <c r="P2152">
        <v>15.3</v>
      </c>
      <c r="Q2152">
        <v>0</v>
      </c>
      <c r="R2152">
        <v>100</v>
      </c>
      <c r="S2152">
        <v>0</v>
      </c>
      <c r="T2152">
        <v>32</v>
      </c>
      <c r="U2152">
        <v>153</v>
      </c>
      <c r="V2152">
        <v>737</v>
      </c>
      <c r="W2152">
        <v>165523.32999999999</v>
      </c>
      <c r="X2152">
        <v>4.8169934640522873</v>
      </c>
      <c r="Y2152">
        <v>1081.8518300653593</v>
      </c>
      <c r="Z2152">
        <v>22.483660130718953</v>
      </c>
      <c r="AA2152">
        <v>78.908307754793029</v>
      </c>
      <c r="AB2152">
        <v>153</v>
      </c>
      <c r="AC2152">
        <v>56.424647624074076</v>
      </c>
      <c r="AD2152">
        <v>2.096125838779956E-2</v>
      </c>
      <c r="AE2152">
        <v>1.3091292654881634</v>
      </c>
      <c r="AF2152">
        <v>0.59270152505446627</v>
      </c>
      <c r="AG2152">
        <v>0</v>
      </c>
      <c r="AH2152">
        <v>66.833411137799573</v>
      </c>
      <c r="AI2152">
        <v>9.216810440087146</v>
      </c>
      <c r="AJ2152">
        <v>6885</v>
      </c>
      <c r="AK2152">
        <v>36</v>
      </c>
      <c r="AL2152">
        <v>5</v>
      </c>
      <c r="AM2152">
        <v>5</v>
      </c>
      <c r="AN2152">
        <v>2</v>
      </c>
      <c r="AO2152">
        <v>2</v>
      </c>
      <c r="AP2152">
        <v>1</v>
      </c>
      <c r="AQ2152">
        <v>0</v>
      </c>
      <c r="AR2152">
        <v>2148.7199999999998</v>
      </c>
      <c r="AS2152" s="1" t="s">
        <v>173</v>
      </c>
      <c r="AT2152">
        <v>153</v>
      </c>
      <c r="AU2152">
        <v>200.69205076666665</v>
      </c>
      <c r="AV2152">
        <v>1014.1874420833333</v>
      </c>
      <c r="AW2152">
        <v>36</v>
      </c>
      <c r="AX2152">
        <v>1</v>
      </c>
      <c r="AY2152">
        <v>3.2679738562091505E-2</v>
      </c>
      <c r="AZ2152">
        <v>45</v>
      </c>
      <c r="BA2152">
        <v>0.66897350255555554</v>
      </c>
      <c r="BB2152">
        <v>0.93906244637345671</v>
      </c>
      <c r="BC2152">
        <v>49</v>
      </c>
      <c r="BD2152">
        <v>-13</v>
      </c>
      <c r="BE2152">
        <v>10</v>
      </c>
      <c r="BF2152">
        <v>0</v>
      </c>
      <c r="BG2152" s="1" t="s">
        <v>174</v>
      </c>
      <c r="BH2152" s="1" t="s">
        <v>6894</v>
      </c>
      <c r="BI2152" s="1" t="s">
        <v>6889</v>
      </c>
      <c r="BJ2152" s="1" t="s">
        <v>6890</v>
      </c>
      <c r="BK2152">
        <v>2200</v>
      </c>
      <c r="BL2152">
        <v>3.2</v>
      </c>
      <c r="BM2152" s="5" t="d">
        <v>18:59:59.9999999999968050</v>
      </c>
      <c r="BN2152" s="5" t="d">
        <v>19:30:00.000</v>
      </c>
      <c r="BO2152">
        <v>19</v>
      </c>
      <c r="BP2152" t="b">
        <v>1</v>
      </c>
    </row>
    <row r="2153" spans="1:68" x14ac:dyDescent="0.2">
      <c r="A2153" s="1" t="s">
        <v>4520</v>
      </c>
      <c r="B2153" s="1" t="s">
        <v>4183</v>
      </c>
      <c r="C2153" s="2" t="d">
        <v>2026-07-03</v>
      </c>
      <c r="D2153">
        <v>40</v>
      </c>
      <c r="E2153" s="1" t="s">
        <v>165</v>
      </c>
      <c r="F2153">
        <v>147</v>
      </c>
      <c r="G2153">
        <v>10</v>
      </c>
      <c r="H2153">
        <v>0</v>
      </c>
      <c r="I2153">
        <v>0</v>
      </c>
      <c r="J2153">
        <v>10</v>
      </c>
      <c r="K2153">
        <v>0</v>
      </c>
      <c r="L2153">
        <v>0</v>
      </c>
      <c r="M2153" s="1" t="s">
        <v>63</v>
      </c>
      <c r="N2153" s="1" t="s">
        <v>63</v>
      </c>
      <c r="O2153" s="1" t="s">
        <v>4521</v>
      </c>
      <c r="P2153">
        <v>14.7</v>
      </c>
      <c r="Q2153">
        <v>0</v>
      </c>
      <c r="R2153">
        <v>100</v>
      </c>
      <c r="S2153">
        <v>0</v>
      </c>
      <c r="T2153">
        <v>32</v>
      </c>
      <c r="U2153">
        <v>147</v>
      </c>
      <c r="V2153">
        <v>758</v>
      </c>
      <c r="W2153">
        <v>174197.33000000002</v>
      </c>
      <c r="X2153">
        <v>5.1564625850340136</v>
      </c>
      <c r="Y2153">
        <v>1185.0158503401362</v>
      </c>
      <c r="Z2153">
        <v>22.272108843537413</v>
      </c>
      <c r="AA2153">
        <v>117.24637393049886</v>
      </c>
      <c r="AB2153">
        <v>147</v>
      </c>
      <c r="AC2153">
        <v>94.974265086961452</v>
      </c>
      <c r="AD2153">
        <v>1.9852828117913827E-2</v>
      </c>
      <c r="AE2153">
        <v>1.3958012399354163</v>
      </c>
      <c r="AF2153">
        <v>0.63820861678004537</v>
      </c>
      <c r="AG2153">
        <v>0</v>
      </c>
      <c r="AH2153">
        <v>104.68269916712018</v>
      </c>
      <c r="AI2153">
        <v>9.6175218196145114</v>
      </c>
      <c r="AJ2153">
        <v>6615</v>
      </c>
      <c r="AK2153">
        <v>36</v>
      </c>
      <c r="AL2153">
        <v>8</v>
      </c>
      <c r="AM2153">
        <v>8</v>
      </c>
      <c r="AN2153">
        <v>5</v>
      </c>
      <c r="AO2153">
        <v>1</v>
      </c>
      <c r="AP2153">
        <v>2</v>
      </c>
      <c r="AQ2153">
        <v>0</v>
      </c>
      <c r="AR2153">
        <v>1671.8799999999999</v>
      </c>
      <c r="AS2153" s="1" t="s">
        <v>173</v>
      </c>
      <c r="AT2153">
        <v>147</v>
      </c>
      <c r="AU2153">
        <v>205.28946035000001</v>
      </c>
      <c r="AV2153">
        <v>1018.1129259666667</v>
      </c>
      <c r="AW2153">
        <v>36</v>
      </c>
      <c r="AX2153">
        <v>1</v>
      </c>
      <c r="AY2153">
        <v>5.4421768707482991E-2</v>
      </c>
      <c r="AZ2153">
        <v>45</v>
      </c>
      <c r="BA2153">
        <v>0.68429820116666673</v>
      </c>
      <c r="BB2153">
        <v>0.94269715367283957</v>
      </c>
      <c r="BC2153">
        <v>49</v>
      </c>
      <c r="BD2153">
        <v>-13</v>
      </c>
      <c r="BE2153">
        <v>10</v>
      </c>
      <c r="BF2153">
        <v>0</v>
      </c>
      <c r="BG2153" s="1" t="s">
        <v>174</v>
      </c>
      <c r="BH2153" s="1" t="s">
        <v>6894</v>
      </c>
      <c r="BI2153" s="1" t="s">
        <v>6889</v>
      </c>
      <c r="BJ2153" s="1" t="s">
        <v>6890</v>
      </c>
      <c r="BK2153">
        <v>2200</v>
      </c>
      <c r="BL2153">
        <v>3.2</v>
      </c>
      <c r="BM2153" s="5" t="d">
        <v>19:30:00.000</v>
      </c>
      <c r="BN2153" s="5" t="d">
        <v>20:00:00.0000000000031950</v>
      </c>
      <c r="BO2153">
        <v>19</v>
      </c>
      <c r="BP2153" t="b">
        <v>1</v>
      </c>
    </row>
    <row r="2154" spans="1:68" x14ac:dyDescent="0.2">
      <c r="A2154" s="1" t="s">
        <v>4522</v>
      </c>
      <c r="B2154" s="1" t="s">
        <v>4183</v>
      </c>
      <c r="C2154" s="2" t="d">
        <v>2026-07-03</v>
      </c>
      <c r="D2154">
        <v>41</v>
      </c>
      <c r="E2154" s="1" t="s">
        <v>165</v>
      </c>
      <c r="F2154">
        <v>163</v>
      </c>
      <c r="G2154">
        <v>10</v>
      </c>
      <c r="H2154">
        <v>0</v>
      </c>
      <c r="I2154">
        <v>0</v>
      </c>
      <c r="J2154">
        <v>10</v>
      </c>
      <c r="K2154">
        <v>0</v>
      </c>
      <c r="L2154">
        <v>0</v>
      </c>
      <c r="M2154" s="1" t="s">
        <v>63</v>
      </c>
      <c r="N2154" s="1" t="s">
        <v>63</v>
      </c>
      <c r="O2154" s="1" t="s">
        <v>4523</v>
      </c>
      <c r="P2154">
        <v>16.3</v>
      </c>
      <c r="Q2154">
        <v>0</v>
      </c>
      <c r="R2154">
        <v>100</v>
      </c>
      <c r="S2154">
        <v>0</v>
      </c>
      <c r="T2154">
        <v>32</v>
      </c>
      <c r="U2154">
        <v>163</v>
      </c>
      <c r="V2154">
        <v>819</v>
      </c>
      <c r="W2154">
        <v>191580.93</v>
      </c>
      <c r="X2154">
        <v>5.0245398773006134</v>
      </c>
      <c r="Y2154">
        <v>1175.3431288343559</v>
      </c>
      <c r="Z2154">
        <v>22.815950920245399</v>
      </c>
      <c r="AA2154">
        <v>154.42650362862986</v>
      </c>
      <c r="AB2154">
        <v>163</v>
      </c>
      <c r="AC2154">
        <v>131.61055270838446</v>
      </c>
      <c r="AD2154">
        <v>5.5011337423312878E-2</v>
      </c>
      <c r="AE2154">
        <v>1.3766171966163248</v>
      </c>
      <c r="AF2154">
        <v>0.62556237218813904</v>
      </c>
      <c r="AG2154">
        <v>0</v>
      </c>
      <c r="AH2154">
        <v>142.46289065204499</v>
      </c>
      <c r="AI2154">
        <v>8.9756449642126785</v>
      </c>
      <c r="AJ2154">
        <v>7335</v>
      </c>
      <c r="AK2154">
        <v>36</v>
      </c>
      <c r="AL2154">
        <v>6</v>
      </c>
      <c r="AM2154">
        <v>6</v>
      </c>
      <c r="AN2154">
        <v>4</v>
      </c>
      <c r="AO2154">
        <v>2</v>
      </c>
      <c r="AP2154">
        <v>0</v>
      </c>
      <c r="AQ2154">
        <v>0</v>
      </c>
      <c r="AR2154">
        <v>1326.09</v>
      </c>
      <c r="AS2154" s="1" t="s">
        <v>173</v>
      </c>
      <c r="AT2154">
        <v>163</v>
      </c>
      <c r="AU2154">
        <v>221.7288542</v>
      </c>
      <c r="AV2154">
        <v>1015.2330102166667</v>
      </c>
      <c r="AW2154">
        <v>36</v>
      </c>
      <c r="AX2154">
        <v>1</v>
      </c>
      <c r="AY2154">
        <v>3.6809815950920248E-2</v>
      </c>
      <c r="AZ2154">
        <v>45</v>
      </c>
      <c r="BA2154">
        <v>0.73909618066666671</v>
      </c>
      <c r="BB2154">
        <v>0.94003056501543214</v>
      </c>
      <c r="BC2154">
        <v>49</v>
      </c>
      <c r="BD2154">
        <v>-13</v>
      </c>
      <c r="BE2154">
        <v>11</v>
      </c>
      <c r="BF2154">
        <v>-1</v>
      </c>
      <c r="BG2154" s="1" t="s">
        <v>174</v>
      </c>
      <c r="BH2154" s="1" t="s">
        <v>6894</v>
      </c>
      <c r="BI2154" s="1" t="s">
        <v>6889</v>
      </c>
      <c r="BJ2154" s="1" t="s">
        <v>6890</v>
      </c>
      <c r="BK2154">
        <v>2200</v>
      </c>
      <c r="BL2154">
        <v>3.2</v>
      </c>
      <c r="BM2154" s="5" t="d">
        <v>20:00:00.0000000000031950</v>
      </c>
      <c r="BN2154" s="5" t="d">
        <v>20:29:59.9999999999968050</v>
      </c>
      <c r="BO2154">
        <v>20</v>
      </c>
      <c r="BP2154" t="b">
        <v>1</v>
      </c>
    </row>
    <row r="2155" spans="1:68" x14ac:dyDescent="0.2">
      <c r="A2155" s="1" t="s">
        <v>4524</v>
      </c>
      <c r="B2155" s="1" t="s">
        <v>4183</v>
      </c>
      <c r="C2155" s="2" t="d">
        <v>2026-07-03</v>
      </c>
      <c r="D2155">
        <v>42</v>
      </c>
      <c r="E2155" s="1" t="s">
        <v>165</v>
      </c>
      <c r="F2155">
        <v>158</v>
      </c>
      <c r="G2155">
        <v>10</v>
      </c>
      <c r="H2155">
        <v>0</v>
      </c>
      <c r="I2155">
        <v>0</v>
      </c>
      <c r="J2155">
        <v>10</v>
      </c>
      <c r="K2155">
        <v>0</v>
      </c>
      <c r="L2155">
        <v>0</v>
      </c>
      <c r="M2155" s="1" t="s">
        <v>63</v>
      </c>
      <c r="N2155" s="1" t="s">
        <v>63</v>
      </c>
      <c r="O2155" s="1" t="s">
        <v>4525</v>
      </c>
      <c r="P2155">
        <v>15.8</v>
      </c>
      <c r="Q2155">
        <v>0</v>
      </c>
      <c r="R2155">
        <v>100</v>
      </c>
      <c r="S2155">
        <v>0</v>
      </c>
      <c r="T2155">
        <v>32</v>
      </c>
      <c r="U2155">
        <v>158</v>
      </c>
      <c r="V2155">
        <v>747</v>
      </c>
      <c r="W2155">
        <v>165232.74</v>
      </c>
      <c r="X2155">
        <v>4.7278481012658231</v>
      </c>
      <c r="Y2155">
        <v>1045.776835443038</v>
      </c>
      <c r="Z2155">
        <v>22.917721518987342</v>
      </c>
      <c r="AA2155">
        <v>192.4562933900844</v>
      </c>
      <c r="AB2155">
        <v>158</v>
      </c>
      <c r="AC2155">
        <v>169.53857187109705</v>
      </c>
      <c r="AD2155">
        <v>7.4573294514767921E-2</v>
      </c>
      <c r="AE2155">
        <v>1.2842512391626972</v>
      </c>
      <c r="AF2155">
        <v>0.64419831223628687</v>
      </c>
      <c r="AG2155">
        <v>0</v>
      </c>
      <c r="AH2155">
        <v>179.68135201761604</v>
      </c>
      <c r="AI2155">
        <v>9.8293024810126592</v>
      </c>
      <c r="AJ2155">
        <v>7110</v>
      </c>
      <c r="AK2155">
        <v>36</v>
      </c>
      <c r="AL2155">
        <v>5</v>
      </c>
      <c r="AM2155">
        <v>5</v>
      </c>
      <c r="AN2155">
        <v>2</v>
      </c>
      <c r="AO2155">
        <v>1</v>
      </c>
      <c r="AP2155">
        <v>2</v>
      </c>
      <c r="AQ2155">
        <v>0</v>
      </c>
      <c r="AR2155">
        <v>1363.24</v>
      </c>
      <c r="AS2155" s="1" t="s">
        <v>173</v>
      </c>
      <c r="AT2155">
        <v>158</v>
      </c>
      <c r="AU2155">
        <v>204.85149329999999</v>
      </c>
      <c r="AV2155">
        <v>1016.65782945</v>
      </c>
      <c r="AW2155">
        <v>36</v>
      </c>
      <c r="AX2155">
        <v>1</v>
      </c>
      <c r="AY2155">
        <v>3.1645569620253167E-2</v>
      </c>
      <c r="AZ2155">
        <v>45</v>
      </c>
      <c r="BA2155">
        <v>0.68283831099999992</v>
      </c>
      <c r="BB2155">
        <v>0.94134984208333339</v>
      </c>
      <c r="BC2155">
        <v>49</v>
      </c>
      <c r="BD2155">
        <v>-13</v>
      </c>
      <c r="BE2155">
        <v>10</v>
      </c>
      <c r="BF2155">
        <v>0</v>
      </c>
      <c r="BG2155" s="1" t="s">
        <v>174</v>
      </c>
      <c r="BH2155" s="1" t="s">
        <v>6894</v>
      </c>
      <c r="BI2155" s="1" t="s">
        <v>6889</v>
      </c>
      <c r="BJ2155" s="1" t="s">
        <v>6890</v>
      </c>
      <c r="BK2155">
        <v>2200</v>
      </c>
      <c r="BL2155">
        <v>3.2</v>
      </c>
      <c r="BM2155" s="5" t="d">
        <v>20:29:59.9999999999968050</v>
      </c>
      <c r="BN2155" s="5" t="d">
        <v>21:00:00.000</v>
      </c>
      <c r="BO2155">
        <v>20</v>
      </c>
      <c r="BP2155" t="b">
        <v>1</v>
      </c>
    </row>
    <row r="2156" spans="1:68" x14ac:dyDescent="0.2">
      <c r="A2156" s="1" t="s">
        <v>4526</v>
      </c>
      <c r="B2156" s="1" t="s">
        <v>4183</v>
      </c>
      <c r="C2156" s="2" t="d">
        <v>2026-07-03</v>
      </c>
      <c r="D2156">
        <v>43</v>
      </c>
      <c r="E2156" s="1" t="s">
        <v>165</v>
      </c>
      <c r="F2156">
        <v>127</v>
      </c>
      <c r="G2156">
        <v>10</v>
      </c>
      <c r="H2156">
        <v>0</v>
      </c>
      <c r="I2156">
        <v>0</v>
      </c>
      <c r="J2156">
        <v>10</v>
      </c>
      <c r="K2156">
        <v>0</v>
      </c>
      <c r="L2156">
        <v>0</v>
      </c>
      <c r="M2156" s="1" t="s">
        <v>63</v>
      </c>
      <c r="N2156" s="1" t="s">
        <v>63</v>
      </c>
      <c r="O2156" s="1" t="s">
        <v>4527</v>
      </c>
      <c r="P2156">
        <v>12.7</v>
      </c>
      <c r="Q2156">
        <v>0</v>
      </c>
      <c r="R2156">
        <v>100</v>
      </c>
      <c r="S2156">
        <v>0</v>
      </c>
      <c r="T2156">
        <v>32</v>
      </c>
      <c r="U2156">
        <v>127</v>
      </c>
      <c r="V2156">
        <v>603</v>
      </c>
      <c r="W2156">
        <v>134135.29</v>
      </c>
      <c r="X2156">
        <v>4.7480314960629917</v>
      </c>
      <c r="Y2156">
        <v>1056.1833858267717</v>
      </c>
      <c r="Z2156">
        <v>20.834645669291337</v>
      </c>
      <c r="AA2156">
        <v>198.88290112519687</v>
      </c>
      <c r="AB2156">
        <v>127</v>
      </c>
      <c r="AC2156">
        <v>178.04825545590552</v>
      </c>
      <c r="AD2156">
        <v>0</v>
      </c>
      <c r="AE2156">
        <v>1.2525128562105274</v>
      </c>
      <c r="AF2156">
        <v>0.62834645669291334</v>
      </c>
      <c r="AG2156">
        <v>0</v>
      </c>
      <c r="AH2156">
        <v>187.01097612034121</v>
      </c>
      <c r="AI2156">
        <v>9.0784672593175859</v>
      </c>
      <c r="AJ2156">
        <v>5715</v>
      </c>
      <c r="AK2156">
        <v>36</v>
      </c>
      <c r="AL2156">
        <v>3</v>
      </c>
      <c r="AM2156">
        <v>3</v>
      </c>
      <c r="AN2156">
        <v>1</v>
      </c>
      <c r="AO2156">
        <v>1</v>
      </c>
      <c r="AP2156">
        <v>1</v>
      </c>
      <c r="AQ2156">
        <v>0</v>
      </c>
      <c r="AR2156">
        <v>678.02</v>
      </c>
      <c r="AS2156" s="1" t="s">
        <v>173</v>
      </c>
      <c r="AT2156">
        <v>127</v>
      </c>
      <c r="AU2156">
        <v>160.5011519</v>
      </c>
      <c r="AV2156">
        <v>1020.3352296166667</v>
      </c>
      <c r="AW2156">
        <v>36</v>
      </c>
      <c r="AX2156">
        <v>1</v>
      </c>
      <c r="AY2156">
        <v>2.3622047244094488E-2</v>
      </c>
      <c r="AZ2156">
        <v>45</v>
      </c>
      <c r="BA2156">
        <v>0.53500383966666665</v>
      </c>
      <c r="BB2156">
        <v>0.94475484223765427</v>
      </c>
      <c r="BC2156">
        <v>49</v>
      </c>
      <c r="BD2156">
        <v>-13</v>
      </c>
      <c r="BE2156">
        <v>8</v>
      </c>
      <c r="BF2156">
        <v>2</v>
      </c>
      <c r="BG2156" s="1" t="s">
        <v>174</v>
      </c>
      <c r="BH2156" s="1" t="s">
        <v>6894</v>
      </c>
      <c r="BI2156" s="1" t="s">
        <v>6889</v>
      </c>
      <c r="BJ2156" s="1" t="s">
        <v>6890</v>
      </c>
      <c r="BK2156">
        <v>2200</v>
      </c>
      <c r="BL2156">
        <v>3.2</v>
      </c>
      <c r="BM2156" s="5" t="d">
        <v>21:00:00.000</v>
      </c>
      <c r="BN2156" s="5" t="d">
        <v>21:30:00.0000000000031950</v>
      </c>
      <c r="BO2156">
        <v>21</v>
      </c>
      <c r="BP2156" t="b">
        <v>1</v>
      </c>
    </row>
    <row r="2157" spans="1:68" x14ac:dyDescent="0.2">
      <c r="A2157" s="1" t="s">
        <v>4528</v>
      </c>
      <c r="B2157" s="1" t="s">
        <v>4183</v>
      </c>
      <c r="C2157" s="2" t="d">
        <v>2026-07-03</v>
      </c>
      <c r="D2157">
        <v>44</v>
      </c>
      <c r="E2157" s="1" t="s">
        <v>165</v>
      </c>
      <c r="F2157">
        <v>116</v>
      </c>
      <c r="G2157">
        <v>10</v>
      </c>
      <c r="H2157">
        <v>0</v>
      </c>
      <c r="I2157">
        <v>0</v>
      </c>
      <c r="J2157">
        <v>10</v>
      </c>
      <c r="K2157">
        <v>0</v>
      </c>
      <c r="L2157">
        <v>0</v>
      </c>
      <c r="M2157" s="1" t="s">
        <v>63</v>
      </c>
      <c r="N2157" s="1" t="s">
        <v>63</v>
      </c>
      <c r="O2157" s="1" t="s">
        <v>4529</v>
      </c>
      <c r="P2157">
        <v>11.6</v>
      </c>
      <c r="Q2157">
        <v>0</v>
      </c>
      <c r="R2157">
        <v>100</v>
      </c>
      <c r="S2157">
        <v>0</v>
      </c>
      <c r="T2157">
        <v>32</v>
      </c>
      <c r="U2157">
        <v>116</v>
      </c>
      <c r="V2157">
        <v>620</v>
      </c>
      <c r="W2157">
        <v>143583.07</v>
      </c>
      <c r="X2157">
        <v>5.3448275862068968</v>
      </c>
      <c r="Y2157">
        <v>1237.7850862068967</v>
      </c>
      <c r="Z2157">
        <v>20.474137931034484</v>
      </c>
      <c r="AA2157">
        <v>197.44403211982757</v>
      </c>
      <c r="AB2157">
        <v>116</v>
      </c>
      <c r="AC2157">
        <v>176.96989418879309</v>
      </c>
      <c r="AD2157">
        <v>1.1618377873563216E-2</v>
      </c>
      <c r="AE2157">
        <v>1.408118791213691</v>
      </c>
      <c r="AF2157">
        <v>0.61954022988505741</v>
      </c>
      <c r="AG2157">
        <v>0</v>
      </c>
      <c r="AH2157">
        <v>185.19427088979887</v>
      </c>
      <c r="AI2157">
        <v>9.3600527882183915</v>
      </c>
      <c r="AJ2157">
        <v>5220</v>
      </c>
      <c r="AK2157">
        <v>36</v>
      </c>
      <c r="AL2157">
        <v>1</v>
      </c>
      <c r="AM2157">
        <v>1</v>
      </c>
      <c r="AN2157">
        <v>0</v>
      </c>
      <c r="AO2157">
        <v>1</v>
      </c>
      <c r="AP2157">
        <v>0</v>
      </c>
      <c r="AQ2157">
        <v>0</v>
      </c>
      <c r="AR2157">
        <v>573.05999999999995</v>
      </c>
      <c r="AS2157" s="1" t="s">
        <v>173</v>
      </c>
      <c r="AT2157">
        <v>116</v>
      </c>
      <c r="AU2157">
        <v>164.68859721666666</v>
      </c>
      <c r="AV2157">
        <v>1021.7167543</v>
      </c>
      <c r="AW2157">
        <v>36</v>
      </c>
      <c r="AX2157">
        <v>1</v>
      </c>
      <c r="AY2157">
        <v>8.6206896551724137E-3</v>
      </c>
      <c r="AZ2157">
        <v>45</v>
      </c>
      <c r="BA2157">
        <v>0.54896199072222218</v>
      </c>
      <c r="BB2157">
        <v>0.94603403175925926</v>
      </c>
      <c r="BC2157">
        <v>49</v>
      </c>
      <c r="BD2157">
        <v>-13</v>
      </c>
      <c r="BE2157">
        <v>8</v>
      </c>
      <c r="BF2157">
        <v>2</v>
      </c>
      <c r="BG2157" s="1" t="s">
        <v>174</v>
      </c>
      <c r="BH2157" s="1" t="s">
        <v>6894</v>
      </c>
      <c r="BI2157" s="1" t="s">
        <v>6889</v>
      </c>
      <c r="BJ2157" s="1" t="s">
        <v>6890</v>
      </c>
      <c r="BK2157">
        <v>2200</v>
      </c>
      <c r="BL2157">
        <v>3.2</v>
      </c>
      <c r="BM2157" s="5" t="d">
        <v>21:30:00.0000000000031950</v>
      </c>
      <c r="BN2157" s="5" t="d">
        <v>21:59:59.9999999999968050</v>
      </c>
      <c r="BO2157">
        <v>21</v>
      </c>
      <c r="BP2157" t="b">
        <v>1</v>
      </c>
    </row>
    <row r="2158" spans="1:68" x14ac:dyDescent="0.2">
      <c r="A2158" s="1" t="s">
        <v>4530</v>
      </c>
      <c r="B2158" s="1" t="s">
        <v>4183</v>
      </c>
      <c r="C2158" s="2" t="d">
        <v>2026-07-03</v>
      </c>
      <c r="D2158">
        <v>45</v>
      </c>
      <c r="E2158" s="1" t="s">
        <v>165</v>
      </c>
      <c r="F2158">
        <v>74</v>
      </c>
      <c r="G2158">
        <v>7</v>
      </c>
      <c r="H2158">
        <v>0</v>
      </c>
      <c r="I2158">
        <v>0</v>
      </c>
      <c r="J2158">
        <v>7</v>
      </c>
      <c r="K2158">
        <v>0</v>
      </c>
      <c r="L2158">
        <v>0</v>
      </c>
      <c r="M2158" s="1" t="s">
        <v>63</v>
      </c>
      <c r="N2158" s="1" t="s">
        <v>63</v>
      </c>
      <c r="O2158" s="1" t="s">
        <v>4531</v>
      </c>
      <c r="P2158">
        <v>10.571428571428571</v>
      </c>
      <c r="Q2158">
        <v>0</v>
      </c>
      <c r="R2158">
        <v>100</v>
      </c>
      <c r="S2158">
        <v>0</v>
      </c>
      <c r="T2158">
        <v>32</v>
      </c>
      <c r="U2158">
        <v>74</v>
      </c>
      <c r="V2158">
        <v>375</v>
      </c>
      <c r="W2158">
        <v>84892.63</v>
      </c>
      <c r="X2158">
        <v>5.0675675675675675</v>
      </c>
      <c r="Y2158">
        <v>1147.1977027027028</v>
      </c>
      <c r="Z2158">
        <v>16.513513513513512</v>
      </c>
      <c r="AA2158">
        <v>198.66355765022521</v>
      </c>
      <c r="AB2158">
        <v>74</v>
      </c>
      <c r="AC2158">
        <v>182.1500441367117</v>
      </c>
      <c r="AD2158">
        <v>3.9864099099099057E-4</v>
      </c>
      <c r="AE2158">
        <v>1.3329496248880388</v>
      </c>
      <c r="AF2158">
        <v>0.63513513513513509</v>
      </c>
      <c r="AG2158">
        <v>0</v>
      </c>
      <c r="AH2158">
        <v>186.20053941644144</v>
      </c>
      <c r="AI2158">
        <v>9.5542195078828822</v>
      </c>
      <c r="AJ2158">
        <v>2960</v>
      </c>
      <c r="AK2158">
        <v>36</v>
      </c>
      <c r="AL2158">
        <v>4</v>
      </c>
      <c r="AM2158">
        <v>4</v>
      </c>
      <c r="AN2158">
        <v>2</v>
      </c>
      <c r="AO2158">
        <v>0</v>
      </c>
      <c r="AP2158">
        <v>2</v>
      </c>
      <c r="AQ2158">
        <v>0</v>
      </c>
      <c r="AR2158">
        <v>789.21</v>
      </c>
      <c r="AS2158" s="1" t="s">
        <v>173</v>
      </c>
      <c r="AT2158">
        <v>74</v>
      </c>
      <c r="AU2158">
        <v>98.517903383333334</v>
      </c>
      <c r="AV2158">
        <v>1017.1015520166667</v>
      </c>
      <c r="AW2158">
        <v>36</v>
      </c>
      <c r="AX2158">
        <v>1</v>
      </c>
      <c r="AY2158">
        <v>5.4054054054054057E-2</v>
      </c>
      <c r="AZ2158">
        <v>40</v>
      </c>
      <c r="BA2158">
        <v>0.46913287325396824</v>
      </c>
      <c r="BB2158">
        <v>0.94176069631172843</v>
      </c>
      <c r="BC2158">
        <v>49</v>
      </c>
      <c r="BD2158">
        <v>-13</v>
      </c>
      <c r="BE2158">
        <v>5</v>
      </c>
      <c r="BF2158">
        <v>2</v>
      </c>
      <c r="BG2158" s="1" t="s">
        <v>174</v>
      </c>
      <c r="BH2158" s="1" t="s">
        <v>6894</v>
      </c>
      <c r="BI2158" s="1" t="s">
        <v>6889</v>
      </c>
      <c r="BJ2158" s="1" t="s">
        <v>6890</v>
      </c>
      <c r="BK2158">
        <v>2200</v>
      </c>
      <c r="BL2158">
        <v>3.2</v>
      </c>
      <c r="BM2158" s="5" t="d">
        <v>21:59:59.9999999999968050</v>
      </c>
      <c r="BN2158" s="5" t="d">
        <v>22:30:00.000</v>
      </c>
      <c r="BO2158">
        <v>22</v>
      </c>
      <c r="BP2158" t="b">
        <v>0</v>
      </c>
    </row>
    <row r="2159" spans="1:68" x14ac:dyDescent="0.2">
      <c r="A2159" s="1" t="s">
        <v>4532</v>
      </c>
      <c r="B2159" s="1" t="s">
        <v>4183</v>
      </c>
      <c r="C2159" s="2" t="d">
        <v>2026-07-03</v>
      </c>
      <c r="D2159">
        <v>46</v>
      </c>
      <c r="E2159" s="1" t="s">
        <v>165</v>
      </c>
      <c r="F2159">
        <v>73</v>
      </c>
      <c r="G2159">
        <v>7</v>
      </c>
      <c r="H2159">
        <v>0</v>
      </c>
      <c r="I2159">
        <v>0</v>
      </c>
      <c r="J2159">
        <v>7</v>
      </c>
      <c r="K2159">
        <v>0</v>
      </c>
      <c r="L2159">
        <v>0</v>
      </c>
      <c r="M2159" s="1" t="s">
        <v>63</v>
      </c>
      <c r="N2159" s="1" t="s">
        <v>63</v>
      </c>
      <c r="O2159" s="1" t="s">
        <v>4533</v>
      </c>
      <c r="P2159">
        <v>10.428571428571429</v>
      </c>
      <c r="Q2159">
        <v>0</v>
      </c>
      <c r="R2159">
        <v>100</v>
      </c>
      <c r="S2159">
        <v>0</v>
      </c>
      <c r="T2159">
        <v>32</v>
      </c>
      <c r="U2159">
        <v>73</v>
      </c>
      <c r="V2159">
        <v>350</v>
      </c>
      <c r="W2159">
        <v>82084.2</v>
      </c>
      <c r="X2159">
        <v>4.7945205479452051</v>
      </c>
      <c r="Y2159">
        <v>1124.4410958904109</v>
      </c>
      <c r="Z2159">
        <v>16.602739726027398</v>
      </c>
      <c r="AA2159">
        <v>204.76351526438356</v>
      </c>
      <c r="AB2159">
        <v>73</v>
      </c>
      <c r="AC2159">
        <v>188.16077553835618</v>
      </c>
      <c r="AD2159">
        <v>0</v>
      </c>
      <c r="AE2159">
        <v>1.2783924698738784</v>
      </c>
      <c r="AF2159">
        <v>0.6495433789954338</v>
      </c>
      <c r="AG2159">
        <v>0</v>
      </c>
      <c r="AH2159">
        <v>192.34440530091325</v>
      </c>
      <c r="AI2159">
        <v>9.6500782164383558</v>
      </c>
      <c r="AJ2159">
        <v>2920</v>
      </c>
      <c r="AK2159">
        <v>36</v>
      </c>
      <c r="AL2159">
        <v>5</v>
      </c>
      <c r="AM2159">
        <v>5</v>
      </c>
      <c r="AN2159">
        <v>2</v>
      </c>
      <c r="AO2159">
        <v>1</v>
      </c>
      <c r="AP2159">
        <v>2</v>
      </c>
      <c r="AQ2159">
        <v>0</v>
      </c>
      <c r="AR2159">
        <v>1602.03</v>
      </c>
      <c r="AS2159" s="1" t="s">
        <v>173</v>
      </c>
      <c r="AT2159">
        <v>73</v>
      </c>
      <c r="AU2159">
        <v>94.019001900000006</v>
      </c>
      <c r="AV2159">
        <v>1016.3220900333333</v>
      </c>
      <c r="AW2159">
        <v>36</v>
      </c>
      <c r="AX2159">
        <v>1</v>
      </c>
      <c r="AY2159">
        <v>6.8493150684931503E-2</v>
      </c>
      <c r="AZ2159">
        <v>40</v>
      </c>
      <c r="BA2159">
        <v>0.44770953285714288</v>
      </c>
      <c r="BB2159">
        <v>0.94103897225308641</v>
      </c>
      <c r="BC2159">
        <v>49</v>
      </c>
      <c r="BD2159">
        <v>-13</v>
      </c>
      <c r="BE2159">
        <v>5</v>
      </c>
      <c r="BF2159">
        <v>2</v>
      </c>
      <c r="BG2159" s="1" t="s">
        <v>174</v>
      </c>
      <c r="BH2159" s="1" t="s">
        <v>6894</v>
      </c>
      <c r="BI2159" s="1" t="s">
        <v>6889</v>
      </c>
      <c r="BJ2159" s="1" t="s">
        <v>6890</v>
      </c>
      <c r="BK2159">
        <v>2200</v>
      </c>
      <c r="BL2159">
        <v>3.2</v>
      </c>
      <c r="BM2159" s="5" t="d">
        <v>22:30:00.000</v>
      </c>
      <c r="BN2159" s="5" t="d">
        <v>23:00:00.0000000000031950</v>
      </c>
      <c r="BO2159">
        <v>22</v>
      </c>
      <c r="BP2159" t="b">
        <v>0</v>
      </c>
    </row>
    <row r="2160" spans="1:68" x14ac:dyDescent="0.2">
      <c r="A2160" s="1" t="s">
        <v>4534</v>
      </c>
      <c r="B2160" s="1" t="s">
        <v>4183</v>
      </c>
      <c r="C2160" s="2" t="d">
        <v>2026-07-03</v>
      </c>
      <c r="D2160">
        <v>47</v>
      </c>
      <c r="E2160" s="1" t="s">
        <v>187</v>
      </c>
      <c r="F2160">
        <v>47</v>
      </c>
      <c r="G2160">
        <v>7</v>
      </c>
      <c r="H2160">
        <v>0</v>
      </c>
      <c r="I2160">
        <v>2</v>
      </c>
      <c r="J2160">
        <v>5</v>
      </c>
      <c r="K2160">
        <v>0</v>
      </c>
      <c r="L2160">
        <v>1</v>
      </c>
      <c r="M2160" s="1" t="s">
        <v>63</v>
      </c>
      <c r="N2160" s="1" t="s">
        <v>4535</v>
      </c>
      <c r="O2160" s="1" t="s">
        <v>4536</v>
      </c>
      <c r="P2160">
        <v>9.4</v>
      </c>
      <c r="Q2160">
        <v>0</v>
      </c>
      <c r="R2160">
        <v>100</v>
      </c>
      <c r="S2160">
        <v>1</v>
      </c>
      <c r="T2160">
        <v>31</v>
      </c>
      <c r="U2160">
        <v>47</v>
      </c>
      <c r="V2160">
        <v>238</v>
      </c>
      <c r="W2160">
        <v>51859.51</v>
      </c>
      <c r="X2160">
        <v>5.0638297872340425</v>
      </c>
      <c r="Y2160">
        <v>1103.3938297872342</v>
      </c>
      <c r="Z2160">
        <v>15.212765957446809</v>
      </c>
      <c r="AA2160">
        <v>203.8131581432624</v>
      </c>
      <c r="AB2160">
        <v>47</v>
      </c>
      <c r="AC2160">
        <v>188.60039218581559</v>
      </c>
      <c r="AD2160">
        <v>0</v>
      </c>
      <c r="AE2160">
        <v>1.3298937942861473</v>
      </c>
      <c r="AF2160">
        <v>0.64468085106382977</v>
      </c>
      <c r="AG2160">
        <v>0</v>
      </c>
      <c r="AH2160">
        <v>191.47631222021278</v>
      </c>
      <c r="AI2160">
        <v>9.4615620492907802</v>
      </c>
      <c r="AJ2160">
        <v>1880</v>
      </c>
      <c r="AK2160">
        <v>36</v>
      </c>
      <c r="AL2160">
        <v>1</v>
      </c>
      <c r="AM2160">
        <v>1</v>
      </c>
      <c r="AN2160">
        <v>0</v>
      </c>
      <c r="AO2160">
        <v>1</v>
      </c>
      <c r="AP2160">
        <v>0</v>
      </c>
      <c r="AQ2160">
        <v>0</v>
      </c>
      <c r="AR2160">
        <v>234.1</v>
      </c>
      <c r="AS2160" s="1" t="s">
        <v>173</v>
      </c>
      <c r="AT2160">
        <v>47</v>
      </c>
      <c r="AU2160">
        <v>61.71545283333333</v>
      </c>
      <c r="AV2160">
        <v>1008.7531432166667</v>
      </c>
      <c r="AW2160">
        <v>36</v>
      </c>
      <c r="AX2160">
        <v>1</v>
      </c>
      <c r="AY2160">
        <v>2.1276595744680851E-2</v>
      </c>
      <c r="AZ2160">
        <v>40</v>
      </c>
      <c r="BA2160">
        <v>0.41143635222222219</v>
      </c>
      <c r="BB2160">
        <v>0.93403068816358026</v>
      </c>
      <c r="BC2160">
        <v>49</v>
      </c>
      <c r="BD2160">
        <v>-13</v>
      </c>
      <c r="BE2160">
        <v>3</v>
      </c>
      <c r="BF2160">
        <v>2</v>
      </c>
      <c r="BG2160" s="1" t="s">
        <v>174</v>
      </c>
      <c r="BH2160" s="1" t="s">
        <v>6894</v>
      </c>
      <c r="BI2160" s="1" t="s">
        <v>6889</v>
      </c>
      <c r="BJ2160" s="1" t="s">
        <v>6890</v>
      </c>
      <c r="BK2160">
        <v>2200</v>
      </c>
      <c r="BL2160">
        <v>3.2</v>
      </c>
      <c r="BM2160" s="5" t="d">
        <v>23:00:00.0000000000031950</v>
      </c>
      <c r="BN2160" s="5" t="d">
        <v>23:29:59.9999999999968050</v>
      </c>
      <c r="BO2160">
        <v>23</v>
      </c>
      <c r="BP2160" t="b">
        <v>0</v>
      </c>
    </row>
    <row r="2161" spans="1:68" x14ac:dyDescent="0.2">
      <c r="A2161" s="1" t="s">
        <v>4537</v>
      </c>
      <c r="B2161" s="1" t="s">
        <v>4183</v>
      </c>
      <c r="C2161" s="2" t="d">
        <v>2026-07-03</v>
      </c>
      <c r="D2161">
        <v>48</v>
      </c>
      <c r="E2161" s="1" t="s">
        <v>187</v>
      </c>
      <c r="F2161">
        <v>32</v>
      </c>
      <c r="G2161">
        <v>7</v>
      </c>
      <c r="H2161">
        <v>0</v>
      </c>
      <c r="I2161">
        <v>2</v>
      </c>
      <c r="J2161">
        <v>5</v>
      </c>
      <c r="K2161">
        <v>0</v>
      </c>
      <c r="L2161">
        <v>1</v>
      </c>
      <c r="M2161" s="1" t="s">
        <v>63</v>
      </c>
      <c r="N2161" s="1" t="s">
        <v>4538</v>
      </c>
      <c r="O2161" s="1" t="s">
        <v>4539</v>
      </c>
      <c r="P2161">
        <v>6.4</v>
      </c>
      <c r="Q2161">
        <v>0</v>
      </c>
      <c r="R2161">
        <v>100</v>
      </c>
      <c r="S2161">
        <v>1</v>
      </c>
      <c r="T2161">
        <v>30</v>
      </c>
      <c r="U2161">
        <v>32</v>
      </c>
      <c r="V2161">
        <v>149</v>
      </c>
      <c r="W2161">
        <v>31540.53</v>
      </c>
      <c r="X2161">
        <v>4.65625</v>
      </c>
      <c r="Y2161">
        <v>985.64156249999996</v>
      </c>
      <c r="Z2161">
        <v>14.40625</v>
      </c>
      <c r="AA2161">
        <v>194.92243694427083</v>
      </c>
      <c r="AB2161">
        <v>32</v>
      </c>
      <c r="AC2161">
        <v>180.51618694427083</v>
      </c>
      <c r="AD2161">
        <v>0</v>
      </c>
      <c r="AE2161">
        <v>1.2352343620735622</v>
      </c>
      <c r="AF2161">
        <v>0.7026041666666667</v>
      </c>
      <c r="AG2161">
        <v>0</v>
      </c>
      <c r="AH2161">
        <v>182.99108901458334</v>
      </c>
      <c r="AI2161">
        <v>9.087780227604167</v>
      </c>
      <c r="AJ2161">
        <v>1280</v>
      </c>
      <c r="AK2161">
        <v>36</v>
      </c>
      <c r="AL2161">
        <v>3</v>
      </c>
      <c r="AM2161">
        <v>3</v>
      </c>
      <c r="AN2161">
        <v>3</v>
      </c>
      <c r="AO2161">
        <v>0</v>
      </c>
      <c r="AP2161">
        <v>0</v>
      </c>
      <c r="AQ2161">
        <v>0</v>
      </c>
      <c r="AR2161">
        <v>687.64</v>
      </c>
      <c r="AS2161" s="1" t="s">
        <v>173</v>
      </c>
      <c r="AT2161">
        <v>32</v>
      </c>
      <c r="AU2161">
        <v>41.842827216666663</v>
      </c>
      <c r="AV2161">
        <v>1017.9466602</v>
      </c>
      <c r="AW2161">
        <v>36</v>
      </c>
      <c r="AX2161">
        <v>1</v>
      </c>
      <c r="AY2161">
        <v>9.375E-2</v>
      </c>
      <c r="AZ2161">
        <v>40</v>
      </c>
      <c r="BA2161">
        <v>0.27895218144444445</v>
      </c>
      <c r="BB2161">
        <v>0.9425432038888889</v>
      </c>
      <c r="BC2161">
        <v>49</v>
      </c>
      <c r="BD2161">
        <v>-13</v>
      </c>
      <c r="BE2161">
        <v>2</v>
      </c>
      <c r="BF2161">
        <v>3</v>
      </c>
      <c r="BG2161" s="1" t="s">
        <v>174</v>
      </c>
      <c r="BH2161" s="1" t="s">
        <v>6894</v>
      </c>
      <c r="BI2161" s="1" t="s">
        <v>6889</v>
      </c>
      <c r="BJ2161" s="1" t="s">
        <v>6890</v>
      </c>
      <c r="BK2161">
        <v>2200</v>
      </c>
      <c r="BL2161">
        <v>3.2</v>
      </c>
      <c r="BM2161" s="5" t="d">
        <v>23:29:59.9999999999968050</v>
      </c>
      <c r="BN2161" s="5" t="d">
        <v>1899-12-30</v>
      </c>
      <c r="BO2161">
        <v>23</v>
      </c>
      <c r="BP2161" t="b">
        <v>0</v>
      </c>
    </row>
    <row r="2162" spans="1:68" x14ac:dyDescent="0.2">
      <c r="A2162" s="1" t="s">
        <v>4540</v>
      </c>
      <c r="B2162" s="1" t="s">
        <v>4183</v>
      </c>
      <c r="C2162" s="2" t="d">
        <v>2026-07-04</v>
      </c>
      <c r="D2162">
        <v>1</v>
      </c>
      <c r="E2162" s="1" t="s">
        <v>61</v>
      </c>
      <c r="F2162">
        <v>3</v>
      </c>
      <c r="G2162">
        <v>17</v>
      </c>
      <c r="H2162">
        <v>12</v>
      </c>
      <c r="I2162">
        <v>2</v>
      </c>
      <c r="J2162">
        <v>3</v>
      </c>
      <c r="K2162">
        <v>900</v>
      </c>
      <c r="L2162">
        <v>1</v>
      </c>
      <c r="M2162" s="1" t="s">
        <v>4541</v>
      </c>
      <c r="N2162" s="1" t="s">
        <v>4218</v>
      </c>
      <c r="O2162" s="1" t="s">
        <v>4542</v>
      </c>
      <c r="P2162">
        <v>1</v>
      </c>
      <c r="Q2162">
        <v>900</v>
      </c>
      <c r="R2162">
        <v>9100</v>
      </c>
      <c r="S2162">
        <v>1</v>
      </c>
      <c r="T2162">
        <v>49</v>
      </c>
      <c r="U2162">
        <v>3</v>
      </c>
      <c r="V2162">
        <v>19</v>
      </c>
      <c r="W2162">
        <v>3904.87</v>
      </c>
      <c r="X2162">
        <v>6.333333333333333</v>
      </c>
      <c r="Y2162">
        <v>1301.6233333333332</v>
      </c>
      <c r="Z2162">
        <v>12.666666666666666</v>
      </c>
      <c r="AA2162">
        <v>174.49253609444443</v>
      </c>
      <c r="AB2162">
        <v>3</v>
      </c>
      <c r="AC2162">
        <v>161.82586942777777</v>
      </c>
      <c r="AD2162">
        <v>0</v>
      </c>
      <c r="AE2162">
        <v>1.645049445495016</v>
      </c>
      <c r="AF2162">
        <v>0.66666666666666663</v>
      </c>
      <c r="AG2162">
        <v>0</v>
      </c>
      <c r="AH2162">
        <v>163.54771217777778</v>
      </c>
      <c r="AI2162">
        <v>7.7775522500000003</v>
      </c>
      <c r="AJ2162">
        <v>105</v>
      </c>
      <c r="AK2162">
        <v>69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 s="1" t="s">
        <v>173</v>
      </c>
      <c r="AT2162">
        <v>3</v>
      </c>
      <c r="AU2162">
        <v>5.0474014</v>
      </c>
      <c r="AV2162">
        <v>1924.0828487166666</v>
      </c>
      <c r="AW2162">
        <v>69</v>
      </c>
      <c r="AX2162">
        <v>1</v>
      </c>
      <c r="AY2162">
        <v>0</v>
      </c>
      <c r="AZ2162">
        <v>35</v>
      </c>
      <c r="BA2162">
        <v>5.608223777777778E-2</v>
      </c>
      <c r="BB2162">
        <v>0.92950862256843803</v>
      </c>
      <c r="BC2162">
        <v>92</v>
      </c>
      <c r="BD2162">
        <v>-23</v>
      </c>
      <c r="BE2162">
        <v>1</v>
      </c>
      <c r="BF2162">
        <v>2</v>
      </c>
      <c r="BG2162" s="1" t="s">
        <v>174</v>
      </c>
      <c r="BH2162" s="1" t="s">
        <v>6894</v>
      </c>
      <c r="BI2162" s="1" t="s">
        <v>6889</v>
      </c>
      <c r="BJ2162" s="1" t="s">
        <v>6890</v>
      </c>
      <c r="BK2162">
        <v>2200</v>
      </c>
      <c r="BL2162">
        <v>3.2</v>
      </c>
      <c r="BM2162" s="5" t="d">
        <v>1899-12-30</v>
      </c>
      <c r="BN2162" s="5" t="d">
        <v>00:29:59.99999999999990100</v>
      </c>
      <c r="BO2162">
        <v>0</v>
      </c>
      <c r="BP2162" t="b">
        <v>0</v>
      </c>
    </row>
    <row r="2163" spans="1:68" x14ac:dyDescent="0.2">
      <c r="A2163" s="1" t="s">
        <v>4543</v>
      </c>
      <c r="B2163" s="1" t="s">
        <v>4183</v>
      </c>
      <c r="C2163" s="2" t="d">
        <v>2026-07-04</v>
      </c>
      <c r="D2163">
        <v>2</v>
      </c>
      <c r="E2163" s="1" t="s">
        <v>61</v>
      </c>
      <c r="F2163">
        <v>7</v>
      </c>
      <c r="G2163">
        <v>17</v>
      </c>
      <c r="H2163">
        <v>12</v>
      </c>
      <c r="I2163">
        <v>2</v>
      </c>
      <c r="J2163">
        <v>3</v>
      </c>
      <c r="K2163">
        <v>900</v>
      </c>
      <c r="L2163">
        <v>1</v>
      </c>
      <c r="M2163" s="1" t="s">
        <v>4544</v>
      </c>
      <c r="N2163" s="1" t="s">
        <v>4222</v>
      </c>
      <c r="O2163" s="1" t="s">
        <v>4545</v>
      </c>
      <c r="P2163">
        <v>2.3333333333333335</v>
      </c>
      <c r="Q2163">
        <v>900</v>
      </c>
      <c r="R2163">
        <v>8200</v>
      </c>
      <c r="S2163">
        <v>1</v>
      </c>
      <c r="T2163">
        <v>48</v>
      </c>
      <c r="U2163">
        <v>7</v>
      </c>
      <c r="V2163">
        <v>39</v>
      </c>
      <c r="W2163">
        <v>7954.13</v>
      </c>
      <c r="X2163">
        <v>5.5714285714285712</v>
      </c>
      <c r="Y2163">
        <v>1136.3042857142857</v>
      </c>
      <c r="Z2163">
        <v>11.571428571428571</v>
      </c>
      <c r="AA2163">
        <v>139.4116391</v>
      </c>
      <c r="AB2163">
        <v>7</v>
      </c>
      <c r="AC2163">
        <v>127.84021052857143</v>
      </c>
      <c r="AD2163">
        <v>0</v>
      </c>
      <c r="AE2163">
        <v>1.4841261936941472</v>
      </c>
      <c r="AF2163">
        <v>0.62619047619047608</v>
      </c>
      <c r="AG2163">
        <v>0</v>
      </c>
      <c r="AH2163">
        <v>130.08193197619048</v>
      </c>
      <c r="AI2163">
        <v>6.1527237833333333</v>
      </c>
      <c r="AJ2163">
        <v>245</v>
      </c>
      <c r="AK2163">
        <v>69</v>
      </c>
      <c r="AL2163">
        <v>1</v>
      </c>
      <c r="AM2163">
        <v>1</v>
      </c>
      <c r="AN2163">
        <v>1</v>
      </c>
      <c r="AO2163">
        <v>0</v>
      </c>
      <c r="AP2163">
        <v>0</v>
      </c>
      <c r="AQ2163">
        <v>0</v>
      </c>
      <c r="AR2163">
        <v>81.180000000000007</v>
      </c>
      <c r="AS2163" s="1" t="s">
        <v>173</v>
      </c>
      <c r="AT2163">
        <v>7</v>
      </c>
      <c r="AU2163">
        <v>10.388883283333334</v>
      </c>
      <c r="AV2163">
        <v>1948.7043801333334</v>
      </c>
      <c r="AW2163">
        <v>69</v>
      </c>
      <c r="AX2163">
        <v>1</v>
      </c>
      <c r="AY2163">
        <v>0.14285714285714285</v>
      </c>
      <c r="AZ2163">
        <v>35</v>
      </c>
      <c r="BA2163">
        <v>0.11543203648148148</v>
      </c>
      <c r="BB2163">
        <v>0.94140308219001612</v>
      </c>
      <c r="BC2163">
        <v>93</v>
      </c>
      <c r="BD2163">
        <v>-24</v>
      </c>
      <c r="BE2163">
        <v>1</v>
      </c>
      <c r="BF2163">
        <v>2</v>
      </c>
      <c r="BG2163" s="1" t="s">
        <v>174</v>
      </c>
      <c r="BH2163" s="1" t="s">
        <v>6894</v>
      </c>
      <c r="BI2163" s="1" t="s">
        <v>6889</v>
      </c>
      <c r="BJ2163" s="1" t="s">
        <v>6890</v>
      </c>
      <c r="BK2163">
        <v>2200</v>
      </c>
      <c r="BL2163">
        <v>3.2</v>
      </c>
      <c r="BM2163" s="5" t="d">
        <v>00:29:59.99999999999990100</v>
      </c>
      <c r="BN2163" s="5" t="d">
        <v>00:59:59.99999999999980200</v>
      </c>
      <c r="BO2163">
        <v>0</v>
      </c>
      <c r="BP2163" t="b">
        <v>0</v>
      </c>
    </row>
    <row r="2164" spans="1:68" x14ac:dyDescent="0.2">
      <c r="A2164" s="1" t="s">
        <v>4546</v>
      </c>
      <c r="B2164" s="1" t="s">
        <v>4183</v>
      </c>
      <c r="C2164" s="2" t="d">
        <v>2026-07-04</v>
      </c>
      <c r="D2164">
        <v>3</v>
      </c>
      <c r="E2164" s="1" t="s">
        <v>61</v>
      </c>
      <c r="F2164">
        <v>11</v>
      </c>
      <c r="G2164">
        <v>10</v>
      </c>
      <c r="H2164">
        <v>9</v>
      </c>
      <c r="I2164">
        <v>0</v>
      </c>
      <c r="J2164">
        <v>1</v>
      </c>
      <c r="K2164">
        <v>675</v>
      </c>
      <c r="L2164">
        <v>0</v>
      </c>
      <c r="M2164" s="1" t="s">
        <v>4547</v>
      </c>
      <c r="N2164" s="1" t="s">
        <v>63</v>
      </c>
      <c r="O2164" s="1" t="s">
        <v>4191</v>
      </c>
      <c r="P2164">
        <v>11</v>
      </c>
      <c r="Q2164">
        <v>675</v>
      </c>
      <c r="R2164">
        <v>7525</v>
      </c>
      <c r="S2164">
        <v>0</v>
      </c>
      <c r="T2164">
        <v>48</v>
      </c>
      <c r="U2164">
        <v>11</v>
      </c>
      <c r="V2164">
        <v>60</v>
      </c>
      <c r="W2164">
        <v>14522.77</v>
      </c>
      <c r="X2164">
        <v>5.4545454545454541</v>
      </c>
      <c r="Y2164">
        <v>1320.2518181818182</v>
      </c>
      <c r="Z2164">
        <v>12.363636363636363</v>
      </c>
      <c r="AA2164">
        <v>116.31991598030304</v>
      </c>
      <c r="AB2164">
        <v>11</v>
      </c>
      <c r="AC2164">
        <v>103.95627961666668</v>
      </c>
      <c r="AD2164">
        <v>0.91420198636363637</v>
      </c>
      <c r="AE2164">
        <v>1.5085743816512389</v>
      </c>
      <c r="AF2164">
        <v>0.68939393939393934</v>
      </c>
      <c r="AG2164">
        <v>0</v>
      </c>
      <c r="AH2164">
        <v>104.74645336212122</v>
      </c>
      <c r="AI2164">
        <v>7.5158377530303033</v>
      </c>
      <c r="AJ2164">
        <v>385</v>
      </c>
      <c r="AK2164">
        <v>33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 s="1" t="s">
        <v>173</v>
      </c>
      <c r="AT2164">
        <v>11</v>
      </c>
      <c r="AU2164">
        <v>16.594318116666667</v>
      </c>
      <c r="AV2164">
        <v>1312.7306133666666</v>
      </c>
      <c r="AW2164">
        <v>69</v>
      </c>
      <c r="AX2164">
        <v>1</v>
      </c>
      <c r="AY2164">
        <v>0</v>
      </c>
      <c r="AZ2164">
        <v>35</v>
      </c>
      <c r="BA2164">
        <v>0.55314393722222222</v>
      </c>
      <c r="BB2164">
        <v>1.3259905185521885</v>
      </c>
      <c r="BC2164">
        <v>63</v>
      </c>
      <c r="BD2164">
        <v>-30</v>
      </c>
      <c r="BE2164">
        <v>1</v>
      </c>
      <c r="BF2164">
        <v>0</v>
      </c>
      <c r="BG2164" s="1" t="s">
        <v>174</v>
      </c>
      <c r="BH2164" s="1" t="s">
        <v>6894</v>
      </c>
      <c r="BI2164" s="1" t="s">
        <v>6889</v>
      </c>
      <c r="BJ2164" s="1" t="s">
        <v>6890</v>
      </c>
      <c r="BK2164">
        <v>2200</v>
      </c>
      <c r="BL2164">
        <v>3.2</v>
      </c>
      <c r="BM2164" s="5" t="d">
        <v>00:59:59.99999999999980200</v>
      </c>
      <c r="BN2164" s="5" t="d">
        <v>01:30:00.000</v>
      </c>
      <c r="BO2164">
        <v>1</v>
      </c>
      <c r="BP2164" t="b">
        <v>0</v>
      </c>
    </row>
    <row r="2165" spans="1:68" x14ac:dyDescent="0.2">
      <c r="A2165" s="1" t="s">
        <v>4548</v>
      </c>
      <c r="B2165" s="1" t="s">
        <v>4183</v>
      </c>
      <c r="C2165" s="2" t="d">
        <v>2026-07-04</v>
      </c>
      <c r="D2165">
        <v>4</v>
      </c>
      <c r="E2165" s="1" t="s">
        <v>61</v>
      </c>
      <c r="F2165">
        <v>4</v>
      </c>
      <c r="G2165">
        <v>10</v>
      </c>
      <c r="H2165">
        <v>9</v>
      </c>
      <c r="I2165">
        <v>0</v>
      </c>
      <c r="J2165">
        <v>1</v>
      </c>
      <c r="K2165">
        <v>675</v>
      </c>
      <c r="L2165">
        <v>0</v>
      </c>
      <c r="M2165" s="1" t="s">
        <v>4549</v>
      </c>
      <c r="N2165" s="1" t="s">
        <v>63</v>
      </c>
      <c r="O2165" s="1" t="s">
        <v>4320</v>
      </c>
      <c r="P2165">
        <v>4</v>
      </c>
      <c r="Q2165">
        <v>675</v>
      </c>
      <c r="R2165">
        <v>6850</v>
      </c>
      <c r="S2165">
        <v>0</v>
      </c>
      <c r="T2165">
        <v>48</v>
      </c>
      <c r="U2165">
        <v>4</v>
      </c>
      <c r="V2165">
        <v>23</v>
      </c>
      <c r="W2165">
        <v>4360.0599999999995</v>
      </c>
      <c r="X2165">
        <v>5.75</v>
      </c>
      <c r="Y2165">
        <v>1090.0149999999999</v>
      </c>
      <c r="Z2165">
        <v>12.75</v>
      </c>
      <c r="AA2165">
        <v>96.832633700000002</v>
      </c>
      <c r="AB2165">
        <v>4</v>
      </c>
      <c r="AC2165">
        <v>84.082633700000002</v>
      </c>
      <c r="AD2165">
        <v>0</v>
      </c>
      <c r="AE2165">
        <v>1.2693849117553846</v>
      </c>
      <c r="AF2165">
        <v>0.625</v>
      </c>
      <c r="AG2165">
        <v>0</v>
      </c>
      <c r="AH2165">
        <v>86.206418066666672</v>
      </c>
      <c r="AI2165">
        <v>7.6693307125000008</v>
      </c>
      <c r="AJ2165">
        <v>140</v>
      </c>
      <c r="AK2165">
        <v>33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 s="1" t="s">
        <v>173</v>
      </c>
      <c r="AT2165">
        <v>4</v>
      </c>
      <c r="AU2165">
        <v>5.0775396166666669</v>
      </c>
      <c r="AV2165">
        <v>939.76693109999997</v>
      </c>
      <c r="AW2165">
        <v>33</v>
      </c>
      <c r="AX2165">
        <v>1</v>
      </c>
      <c r="AY2165">
        <v>0</v>
      </c>
      <c r="AZ2165">
        <v>35</v>
      </c>
      <c r="BA2165">
        <v>0.16925132055555556</v>
      </c>
      <c r="BB2165">
        <v>0.94925952636363631</v>
      </c>
      <c r="BC2165">
        <v>45</v>
      </c>
      <c r="BD2165">
        <v>-12</v>
      </c>
      <c r="BE2165">
        <v>1</v>
      </c>
      <c r="BF2165">
        <v>0</v>
      </c>
      <c r="BG2165" s="1" t="s">
        <v>174</v>
      </c>
      <c r="BH2165" s="1" t="s">
        <v>6894</v>
      </c>
      <c r="BI2165" s="1" t="s">
        <v>6889</v>
      </c>
      <c r="BJ2165" s="1" t="s">
        <v>6890</v>
      </c>
      <c r="BK2165">
        <v>2200</v>
      </c>
      <c r="BL2165">
        <v>3.2</v>
      </c>
      <c r="BM2165" s="5" t="d">
        <v>01:30:00.000</v>
      </c>
      <c r="BN2165" s="5" t="d">
        <v>01:59:59.99999999999959725</v>
      </c>
      <c r="BO2165">
        <v>1</v>
      </c>
      <c r="BP2165" t="b">
        <v>0</v>
      </c>
    </row>
    <row r="2166" spans="1:68" x14ac:dyDescent="0.2">
      <c r="A2166" s="1" t="s">
        <v>4550</v>
      </c>
      <c r="B2166" s="1" t="s">
        <v>4183</v>
      </c>
      <c r="C2166" s="2" t="d">
        <v>2026-07-04</v>
      </c>
      <c r="D2166">
        <v>5</v>
      </c>
      <c r="E2166" s="1" t="s">
        <v>61</v>
      </c>
      <c r="F2166">
        <v>4</v>
      </c>
      <c r="G2166">
        <v>10</v>
      </c>
      <c r="H2166">
        <v>9</v>
      </c>
      <c r="I2166">
        <v>0</v>
      </c>
      <c r="J2166">
        <v>1</v>
      </c>
      <c r="K2166">
        <v>675</v>
      </c>
      <c r="L2166">
        <v>0</v>
      </c>
      <c r="M2166" s="1" t="s">
        <v>4551</v>
      </c>
      <c r="N2166" s="1" t="s">
        <v>63</v>
      </c>
      <c r="O2166" s="1" t="s">
        <v>4197</v>
      </c>
      <c r="P2166">
        <v>4</v>
      </c>
      <c r="Q2166">
        <v>675</v>
      </c>
      <c r="R2166">
        <v>6175</v>
      </c>
      <c r="S2166">
        <v>0</v>
      </c>
      <c r="T2166">
        <v>48</v>
      </c>
      <c r="U2166">
        <v>4</v>
      </c>
      <c r="V2166">
        <v>19</v>
      </c>
      <c r="W2166">
        <v>4199.97</v>
      </c>
      <c r="X2166">
        <v>4.75</v>
      </c>
      <c r="Y2166">
        <v>1049.9925000000001</v>
      </c>
      <c r="Z2166">
        <v>11.5</v>
      </c>
      <c r="AA2166">
        <v>57.797017708333328</v>
      </c>
      <c r="AB2166">
        <v>4</v>
      </c>
      <c r="AC2166">
        <v>46.297017708333328</v>
      </c>
      <c r="AD2166">
        <v>0</v>
      </c>
      <c r="AE2166">
        <v>1.3400723019060083</v>
      </c>
      <c r="AF2166">
        <v>0.55000000000000004</v>
      </c>
      <c r="AG2166">
        <v>0</v>
      </c>
      <c r="AH2166">
        <v>48.817788758333336</v>
      </c>
      <c r="AI2166">
        <v>5.897489970833333</v>
      </c>
      <c r="AJ2166">
        <v>140</v>
      </c>
      <c r="AK2166">
        <v>33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 s="1" t="s">
        <v>173</v>
      </c>
      <c r="AT2166">
        <v>4</v>
      </c>
      <c r="AU2166">
        <v>5.360289166666667</v>
      </c>
      <c r="AV2166">
        <v>934.57974068333328</v>
      </c>
      <c r="AW2166">
        <v>33</v>
      </c>
      <c r="AX2166">
        <v>1</v>
      </c>
      <c r="AY2166">
        <v>0</v>
      </c>
      <c r="AZ2166">
        <v>35</v>
      </c>
      <c r="BA2166">
        <v>0.17867630555555555</v>
      </c>
      <c r="BB2166">
        <v>0.944019940084175</v>
      </c>
      <c r="BC2166">
        <v>45</v>
      </c>
      <c r="BD2166">
        <v>-12</v>
      </c>
      <c r="BE2166">
        <v>1</v>
      </c>
      <c r="BF2166">
        <v>0</v>
      </c>
      <c r="BG2166" s="1" t="s">
        <v>174</v>
      </c>
      <c r="BH2166" s="1" t="s">
        <v>6894</v>
      </c>
      <c r="BI2166" s="1" t="s">
        <v>6889</v>
      </c>
      <c r="BJ2166" s="1" t="s">
        <v>6890</v>
      </c>
      <c r="BK2166">
        <v>2200</v>
      </c>
      <c r="BL2166">
        <v>3.2</v>
      </c>
      <c r="BM2166" s="5" t="d">
        <v>01:59:59.99999999999959725</v>
      </c>
      <c r="BN2166" s="5" t="d">
        <v>02:30:00.00000000000040275</v>
      </c>
      <c r="BO2166">
        <v>2</v>
      </c>
      <c r="BP2166" t="b">
        <v>0</v>
      </c>
    </row>
    <row r="2167" spans="1:68" x14ac:dyDescent="0.2">
      <c r="A2167" s="1" t="s">
        <v>4552</v>
      </c>
      <c r="B2167" s="1" t="s">
        <v>4183</v>
      </c>
      <c r="C2167" s="2" t="d">
        <v>2026-07-04</v>
      </c>
      <c r="D2167">
        <v>6</v>
      </c>
      <c r="E2167" s="1" t="s">
        <v>61</v>
      </c>
      <c r="F2167">
        <v>13</v>
      </c>
      <c r="G2167">
        <v>10</v>
      </c>
      <c r="H2167">
        <v>9</v>
      </c>
      <c r="I2167">
        <v>0</v>
      </c>
      <c r="J2167">
        <v>1</v>
      </c>
      <c r="K2167">
        <v>675</v>
      </c>
      <c r="L2167">
        <v>0</v>
      </c>
      <c r="M2167" s="1" t="s">
        <v>4553</v>
      </c>
      <c r="N2167" s="1" t="s">
        <v>63</v>
      </c>
      <c r="O2167" s="1" t="s">
        <v>4200</v>
      </c>
      <c r="P2167">
        <v>13</v>
      </c>
      <c r="Q2167">
        <v>675</v>
      </c>
      <c r="R2167">
        <v>5500</v>
      </c>
      <c r="S2167">
        <v>0</v>
      </c>
      <c r="T2167">
        <v>48</v>
      </c>
      <c r="U2167">
        <v>13</v>
      </c>
      <c r="V2167">
        <v>61</v>
      </c>
      <c r="W2167">
        <v>14061.89</v>
      </c>
      <c r="X2167">
        <v>4.6923076923076925</v>
      </c>
      <c r="Y2167">
        <v>1081.6838461538462</v>
      </c>
      <c r="Z2167">
        <v>12.615384615384615</v>
      </c>
      <c r="AA2167">
        <v>39.675061899999996</v>
      </c>
      <c r="AB2167">
        <v>13</v>
      </c>
      <c r="AC2167">
        <v>27.059677284615383</v>
      </c>
      <c r="AD2167">
        <v>0.30411879358974359</v>
      </c>
      <c r="AE2167">
        <v>1.0900204425002</v>
      </c>
      <c r="AF2167">
        <v>0.58974358974358965</v>
      </c>
      <c r="AG2167">
        <v>0</v>
      </c>
      <c r="AH2167">
        <v>28.917147916666668</v>
      </c>
      <c r="AI2167">
        <v>7.9458260166666674</v>
      </c>
      <c r="AJ2167">
        <v>455</v>
      </c>
      <c r="AK2167">
        <v>33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 s="1" t="s">
        <v>173</v>
      </c>
      <c r="AT2167">
        <v>13</v>
      </c>
      <c r="AU2167">
        <v>12.710700483333333</v>
      </c>
      <c r="AV2167">
        <v>932.03132966666669</v>
      </c>
      <c r="AW2167">
        <v>33</v>
      </c>
      <c r="AX2167">
        <v>1</v>
      </c>
      <c r="AY2167">
        <v>0</v>
      </c>
      <c r="AZ2167">
        <v>35</v>
      </c>
      <c r="BA2167">
        <v>0.42369001611111112</v>
      </c>
      <c r="BB2167">
        <v>0.94144578754208752</v>
      </c>
      <c r="BC2167">
        <v>45</v>
      </c>
      <c r="BD2167">
        <v>-12</v>
      </c>
      <c r="BE2167">
        <v>1</v>
      </c>
      <c r="BF2167">
        <v>0</v>
      </c>
      <c r="BG2167" s="1" t="s">
        <v>174</v>
      </c>
      <c r="BH2167" s="1" t="s">
        <v>6894</v>
      </c>
      <c r="BI2167" s="1" t="s">
        <v>6889</v>
      </c>
      <c r="BJ2167" s="1" t="s">
        <v>6890</v>
      </c>
      <c r="BK2167">
        <v>2200</v>
      </c>
      <c r="BL2167">
        <v>3.2</v>
      </c>
      <c r="BM2167" s="5" t="d">
        <v>02:30:00.00000000000040275</v>
      </c>
      <c r="BN2167" s="5" t="d">
        <v>03:00:00.000</v>
      </c>
      <c r="BO2167">
        <v>2</v>
      </c>
      <c r="BP2167" t="b">
        <v>0</v>
      </c>
    </row>
    <row r="2168" spans="1:68" x14ac:dyDescent="0.2">
      <c r="A2168" s="1" t="s">
        <v>4554</v>
      </c>
      <c r="B2168" s="1" t="s">
        <v>4183</v>
      </c>
      <c r="C2168" s="2" t="d">
        <v>2026-07-04</v>
      </c>
      <c r="D2168">
        <v>7</v>
      </c>
      <c r="E2168" s="1" t="s">
        <v>61</v>
      </c>
      <c r="F2168">
        <v>7</v>
      </c>
      <c r="G2168">
        <v>10</v>
      </c>
      <c r="H2168">
        <v>9</v>
      </c>
      <c r="I2168">
        <v>0</v>
      </c>
      <c r="J2168">
        <v>1</v>
      </c>
      <c r="K2168">
        <v>675</v>
      </c>
      <c r="L2168">
        <v>0</v>
      </c>
      <c r="M2168" s="1" t="s">
        <v>4555</v>
      </c>
      <c r="N2168" s="1" t="s">
        <v>63</v>
      </c>
      <c r="O2168" s="1" t="s">
        <v>4203</v>
      </c>
      <c r="P2168">
        <v>7</v>
      </c>
      <c r="Q2168">
        <v>675</v>
      </c>
      <c r="R2168">
        <v>4825</v>
      </c>
      <c r="S2168">
        <v>0</v>
      </c>
      <c r="T2168">
        <v>48</v>
      </c>
      <c r="U2168">
        <v>7</v>
      </c>
      <c r="V2168">
        <v>36</v>
      </c>
      <c r="W2168">
        <v>10265.65</v>
      </c>
      <c r="X2168">
        <v>5.1428571428571432</v>
      </c>
      <c r="Y2168">
        <v>1466.5214285714285</v>
      </c>
      <c r="Z2168">
        <v>12.142857142857142</v>
      </c>
      <c r="AA2168">
        <v>11.257501719047619</v>
      </c>
      <c r="AB2168">
        <v>2</v>
      </c>
      <c r="AC2168">
        <v>0.66349253095238125</v>
      </c>
      <c r="AD2168">
        <v>0.21074441904761904</v>
      </c>
      <c r="AE2168">
        <v>1.3914560227616537</v>
      </c>
      <c r="AF2168">
        <v>0.54047619047619044</v>
      </c>
      <c r="AG2168">
        <v>1.0546501642857142</v>
      </c>
      <c r="AH2168">
        <v>1.4832395190476191</v>
      </c>
      <c r="AI2168">
        <v>6.6649188999999991</v>
      </c>
      <c r="AJ2168">
        <v>245</v>
      </c>
      <c r="AK2168">
        <v>33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 s="1" t="s">
        <v>173</v>
      </c>
      <c r="AT2168">
        <v>2</v>
      </c>
      <c r="AU2168">
        <v>11.199757249999999</v>
      </c>
      <c r="AV2168">
        <v>703.79284588333337</v>
      </c>
      <c r="AW2168">
        <v>33</v>
      </c>
      <c r="AX2168">
        <v>0.2857142857142857</v>
      </c>
      <c r="AY2168">
        <v>0</v>
      </c>
      <c r="AZ2168">
        <v>35</v>
      </c>
      <c r="BA2168">
        <v>0.37332524166666664</v>
      </c>
      <c r="BB2168">
        <v>0.71090186452861959</v>
      </c>
      <c r="BC2168">
        <v>34</v>
      </c>
      <c r="BD2168">
        <v>-1</v>
      </c>
      <c r="BE2168">
        <v>1</v>
      </c>
      <c r="BF2168">
        <v>0</v>
      </c>
      <c r="BG2168" s="1" t="s">
        <v>174</v>
      </c>
      <c r="BH2168" s="1" t="s">
        <v>6894</v>
      </c>
      <c r="BI2168" s="1" t="s">
        <v>6889</v>
      </c>
      <c r="BJ2168" s="1" t="s">
        <v>6890</v>
      </c>
      <c r="BK2168">
        <v>2200</v>
      </c>
      <c r="BL2168">
        <v>3.2</v>
      </c>
      <c r="BM2168" s="5" t="d">
        <v>03:00:00.000</v>
      </c>
      <c r="BN2168" s="5" t="d">
        <v>03:30:00.00000000000079875</v>
      </c>
      <c r="BO2168">
        <v>3</v>
      </c>
      <c r="BP2168" t="b">
        <v>0</v>
      </c>
    </row>
    <row r="2169" spans="1:68" x14ac:dyDescent="0.2">
      <c r="A2169" s="1" t="s">
        <v>4556</v>
      </c>
      <c r="B2169" s="1" t="s">
        <v>4183</v>
      </c>
      <c r="C2169" s="2" t="d">
        <v>2026-07-04</v>
      </c>
      <c r="D2169">
        <v>8</v>
      </c>
      <c r="E2169" s="1" t="s">
        <v>61</v>
      </c>
      <c r="F2169">
        <v>13</v>
      </c>
      <c r="G2169">
        <v>10</v>
      </c>
      <c r="H2169">
        <v>9</v>
      </c>
      <c r="I2169">
        <v>0</v>
      </c>
      <c r="J2169">
        <v>1</v>
      </c>
      <c r="K2169">
        <v>675</v>
      </c>
      <c r="L2169">
        <v>0</v>
      </c>
      <c r="M2169" s="1" t="s">
        <v>4557</v>
      </c>
      <c r="N2169" s="1" t="s">
        <v>63</v>
      </c>
      <c r="O2169" s="1" t="s">
        <v>4206</v>
      </c>
      <c r="P2169">
        <v>13</v>
      </c>
      <c r="Q2169">
        <v>675</v>
      </c>
      <c r="R2169">
        <v>4150</v>
      </c>
      <c r="S2169">
        <v>0</v>
      </c>
      <c r="T2169">
        <v>48</v>
      </c>
      <c r="U2169">
        <v>13</v>
      </c>
      <c r="V2169">
        <v>66</v>
      </c>
      <c r="W2169">
        <v>14566.869999999999</v>
      </c>
      <c r="X2169">
        <v>5.0769230769230766</v>
      </c>
      <c r="Y2169">
        <v>1120.5284615384614</v>
      </c>
      <c r="Z2169">
        <v>12.384615384615385</v>
      </c>
      <c r="AA2169">
        <v>10.956238430769231</v>
      </c>
      <c r="AB2169">
        <v>4</v>
      </c>
      <c r="AC2169">
        <v>0.1910267128205129</v>
      </c>
      <c r="AD2169">
        <v>0.55227102051282051</v>
      </c>
      <c r="AE2169">
        <v>1.3554883315758515</v>
      </c>
      <c r="AF2169">
        <v>0.66794871794871802</v>
      </c>
      <c r="AG2169">
        <v>2.5757080653846152</v>
      </c>
      <c r="AH2169">
        <v>0</v>
      </c>
      <c r="AI2169">
        <v>7.3625816384615383</v>
      </c>
      <c r="AJ2169">
        <v>455</v>
      </c>
      <c r="AK2169">
        <v>33</v>
      </c>
      <c r="AL2169">
        <v>1</v>
      </c>
      <c r="AM2169">
        <v>1</v>
      </c>
      <c r="AN2169">
        <v>0</v>
      </c>
      <c r="AO2169">
        <v>0</v>
      </c>
      <c r="AP2169">
        <v>1</v>
      </c>
      <c r="AQ2169">
        <v>0</v>
      </c>
      <c r="AR2169">
        <v>183.41</v>
      </c>
      <c r="AS2169" s="1" t="s">
        <v>65</v>
      </c>
      <c r="AT2169">
        <v>4</v>
      </c>
      <c r="AU2169">
        <v>14.348718516666667</v>
      </c>
      <c r="AV2169">
        <v>83.318001800000005</v>
      </c>
      <c r="AW2169">
        <v>8</v>
      </c>
      <c r="AX2169">
        <v>0.30769230769230771</v>
      </c>
      <c r="AY2169">
        <v>7.6923076923076927E-2</v>
      </c>
      <c r="AZ2169">
        <v>35</v>
      </c>
      <c r="BA2169">
        <v>0.47829061722222221</v>
      </c>
      <c r="BB2169">
        <v>8.4159597777777789E-2</v>
      </c>
      <c r="BC2169">
        <v>4</v>
      </c>
      <c r="BD2169">
        <v>29</v>
      </c>
      <c r="BE2169">
        <v>1</v>
      </c>
      <c r="BF2169">
        <v>0</v>
      </c>
      <c r="BG2169" s="1" t="s">
        <v>83</v>
      </c>
      <c r="BH2169" s="1" t="s">
        <v>6894</v>
      </c>
      <c r="BI2169" s="1" t="s">
        <v>6889</v>
      </c>
      <c r="BJ2169" s="1" t="s">
        <v>6890</v>
      </c>
      <c r="BK2169">
        <v>2200</v>
      </c>
      <c r="BL2169">
        <v>3.2</v>
      </c>
      <c r="BM2169" s="5" t="d">
        <v>03:30:00.00000000000079875</v>
      </c>
      <c r="BN2169" s="5" t="d">
        <v>03:59:59.99999999999920125</v>
      </c>
      <c r="BO2169">
        <v>3</v>
      </c>
      <c r="BP2169" t="b">
        <v>0</v>
      </c>
    </row>
    <row r="2170" spans="1:68" x14ac:dyDescent="0.2">
      <c r="A2170" s="1" t="s">
        <v>4558</v>
      </c>
      <c r="B2170" s="1" t="s">
        <v>4183</v>
      </c>
      <c r="C2170" s="2" t="d">
        <v>2026-07-04</v>
      </c>
      <c r="D2170">
        <v>9</v>
      </c>
      <c r="E2170" s="1" t="s">
        <v>61</v>
      </c>
      <c r="F2170">
        <v>10</v>
      </c>
      <c r="G2170">
        <v>10</v>
      </c>
      <c r="H2170">
        <v>9</v>
      </c>
      <c r="I2170">
        <v>0</v>
      </c>
      <c r="J2170">
        <v>1</v>
      </c>
      <c r="K2170">
        <v>675</v>
      </c>
      <c r="L2170">
        <v>0</v>
      </c>
      <c r="M2170" s="1" t="s">
        <v>4559</v>
      </c>
      <c r="N2170" s="1" t="s">
        <v>63</v>
      </c>
      <c r="O2170" s="1" t="s">
        <v>4209</v>
      </c>
      <c r="P2170">
        <v>10</v>
      </c>
      <c r="Q2170">
        <v>675</v>
      </c>
      <c r="R2170">
        <v>3475</v>
      </c>
      <c r="S2170">
        <v>0</v>
      </c>
      <c r="T2170">
        <v>48</v>
      </c>
      <c r="U2170">
        <v>10</v>
      </c>
      <c r="V2170">
        <v>54</v>
      </c>
      <c r="W2170">
        <v>12092.49</v>
      </c>
      <c r="X2170">
        <v>5.4</v>
      </c>
      <c r="Y2170">
        <v>1209.249</v>
      </c>
      <c r="Z2170">
        <v>12.9</v>
      </c>
      <c r="AA2170">
        <v>12.128112226666667</v>
      </c>
      <c r="AB2170">
        <v>2</v>
      </c>
      <c r="AC2170">
        <v>0.59849497666666696</v>
      </c>
      <c r="AD2170">
        <v>0.34978792666666669</v>
      </c>
      <c r="AE2170">
        <v>1.599572748021107</v>
      </c>
      <c r="AF2170">
        <v>0.96333333333333326</v>
      </c>
      <c r="AG2170">
        <v>2.9126940016666665</v>
      </c>
      <c r="AH2170">
        <v>0</v>
      </c>
      <c r="AI2170">
        <v>8.3570848833333322</v>
      </c>
      <c r="AJ2170">
        <v>350</v>
      </c>
      <c r="AK2170">
        <v>33</v>
      </c>
      <c r="AL2170">
        <v>2</v>
      </c>
      <c r="AM2170">
        <v>2</v>
      </c>
      <c r="AN2170">
        <v>2</v>
      </c>
      <c r="AO2170">
        <v>0</v>
      </c>
      <c r="AP2170">
        <v>0</v>
      </c>
      <c r="AQ2170">
        <v>0</v>
      </c>
      <c r="AR2170">
        <v>761.49</v>
      </c>
      <c r="AS2170" s="1" t="s">
        <v>65</v>
      </c>
      <c r="AT2170">
        <v>2</v>
      </c>
      <c r="AU2170">
        <v>17.915537499999999</v>
      </c>
      <c r="AV2170">
        <v>161.06599664999999</v>
      </c>
      <c r="AW2170">
        <v>10</v>
      </c>
      <c r="AX2170">
        <v>0.2</v>
      </c>
      <c r="AY2170">
        <v>0.2</v>
      </c>
      <c r="AZ2170">
        <v>35</v>
      </c>
      <c r="BA2170">
        <v>0.59718458333333335</v>
      </c>
      <c r="BB2170">
        <v>0.1626929259090909</v>
      </c>
      <c r="BC2170">
        <v>8</v>
      </c>
      <c r="BD2170">
        <v>25</v>
      </c>
      <c r="BE2170">
        <v>1</v>
      </c>
      <c r="BF2170">
        <v>0</v>
      </c>
      <c r="BG2170" s="1" t="s">
        <v>83</v>
      </c>
      <c r="BH2170" s="1" t="s">
        <v>6894</v>
      </c>
      <c r="BI2170" s="1" t="s">
        <v>6889</v>
      </c>
      <c r="BJ2170" s="1" t="s">
        <v>6890</v>
      </c>
      <c r="BK2170">
        <v>2200</v>
      </c>
      <c r="BL2170">
        <v>3.2</v>
      </c>
      <c r="BM2170" s="5" t="d">
        <v>03:59:59.99999999999920125</v>
      </c>
      <c r="BN2170" s="5" t="d">
        <v>04:30:00.000</v>
      </c>
      <c r="BO2170">
        <v>4</v>
      </c>
      <c r="BP2170" t="b">
        <v>0</v>
      </c>
    </row>
    <row r="2171" spans="1:68" x14ac:dyDescent="0.2">
      <c r="A2171" s="1" t="s">
        <v>4560</v>
      </c>
      <c r="B2171" s="1" t="s">
        <v>4183</v>
      </c>
      <c r="C2171" s="2" t="d">
        <v>2026-07-04</v>
      </c>
      <c r="D2171">
        <v>10</v>
      </c>
      <c r="E2171" s="1" t="s">
        <v>61</v>
      </c>
      <c r="F2171">
        <v>11</v>
      </c>
      <c r="G2171">
        <v>10</v>
      </c>
      <c r="H2171">
        <v>9</v>
      </c>
      <c r="I2171">
        <v>0</v>
      </c>
      <c r="J2171">
        <v>1</v>
      </c>
      <c r="K2171">
        <v>675</v>
      </c>
      <c r="L2171">
        <v>0</v>
      </c>
      <c r="M2171" s="1" t="s">
        <v>4561</v>
      </c>
      <c r="N2171" s="1" t="s">
        <v>63</v>
      </c>
      <c r="O2171" s="1" t="s">
        <v>4331</v>
      </c>
      <c r="P2171">
        <v>11</v>
      </c>
      <c r="Q2171">
        <v>675</v>
      </c>
      <c r="R2171">
        <v>2800</v>
      </c>
      <c r="S2171">
        <v>0</v>
      </c>
      <c r="T2171">
        <v>48</v>
      </c>
      <c r="U2171">
        <v>11</v>
      </c>
      <c r="V2171">
        <v>57</v>
      </c>
      <c r="W2171">
        <v>13744.47</v>
      </c>
      <c r="X2171">
        <v>5.1818181818181817</v>
      </c>
      <c r="Y2171">
        <v>1249.4972727272727</v>
      </c>
      <c r="Z2171">
        <v>12.727272727272727</v>
      </c>
      <c r="AA2171">
        <v>10.051065906060607</v>
      </c>
      <c r="AB2171">
        <v>0</v>
      </c>
      <c r="AC2171">
        <v>0</v>
      </c>
      <c r="AD2171">
        <v>0.28145378030303031</v>
      </c>
      <c r="AE2171">
        <v>1.201640238776434</v>
      </c>
      <c r="AF2171">
        <v>0.60454545454545461</v>
      </c>
      <c r="AG2171">
        <v>2.087639468181818</v>
      </c>
      <c r="AH2171">
        <v>0</v>
      </c>
      <c r="AI2171">
        <v>7.302820368181818</v>
      </c>
      <c r="AJ2171">
        <v>385</v>
      </c>
      <c r="AK2171">
        <v>33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 s="1" t="s">
        <v>70</v>
      </c>
      <c r="AT2171">
        <v>0</v>
      </c>
      <c r="AU2171">
        <v>13.891189066666666</v>
      </c>
      <c r="AV2171">
        <v>142.6034654</v>
      </c>
      <c r="AW2171">
        <v>9</v>
      </c>
      <c r="AX2171">
        <v>0</v>
      </c>
      <c r="AY2171">
        <v>0</v>
      </c>
      <c r="AZ2171">
        <v>35</v>
      </c>
      <c r="BA2171">
        <v>0.46303963555555555</v>
      </c>
      <c r="BB2171">
        <v>0.14404390444444445</v>
      </c>
      <c r="BC2171">
        <v>7</v>
      </c>
      <c r="BD2171">
        <v>26</v>
      </c>
      <c r="BE2171">
        <v>1</v>
      </c>
      <c r="BF2171">
        <v>0</v>
      </c>
      <c r="BG2171" s="1" t="s">
        <v>66</v>
      </c>
      <c r="BH2171" s="1" t="s">
        <v>6894</v>
      </c>
      <c r="BI2171" s="1" t="s">
        <v>6889</v>
      </c>
      <c r="BJ2171" s="1" t="s">
        <v>6890</v>
      </c>
      <c r="BK2171">
        <v>2200</v>
      </c>
      <c r="BL2171">
        <v>3.2</v>
      </c>
      <c r="BM2171" s="5" t="d">
        <v>04:30:00.000</v>
      </c>
      <c r="BN2171" s="5" t="d">
        <v>05:00:00.00000000000079875</v>
      </c>
      <c r="BO2171">
        <v>4</v>
      </c>
      <c r="BP2171" t="b">
        <v>0</v>
      </c>
    </row>
    <row r="2172" spans="1:68" x14ac:dyDescent="0.2">
      <c r="A2172" s="1" t="s">
        <v>4562</v>
      </c>
      <c r="B2172" s="1" t="s">
        <v>4183</v>
      </c>
      <c r="C2172" s="2" t="d">
        <v>2026-07-04</v>
      </c>
      <c r="D2172">
        <v>11</v>
      </c>
      <c r="E2172" s="1" t="s">
        <v>61</v>
      </c>
      <c r="F2172">
        <v>9</v>
      </c>
      <c r="G2172">
        <v>10</v>
      </c>
      <c r="H2172">
        <v>9</v>
      </c>
      <c r="I2172">
        <v>0</v>
      </c>
      <c r="J2172">
        <v>1</v>
      </c>
      <c r="K2172">
        <v>675</v>
      </c>
      <c r="L2172">
        <v>0</v>
      </c>
      <c r="M2172" s="1" t="s">
        <v>4563</v>
      </c>
      <c r="N2172" s="1" t="s">
        <v>63</v>
      </c>
      <c r="O2172" s="1" t="s">
        <v>4185</v>
      </c>
      <c r="P2172">
        <v>9</v>
      </c>
      <c r="Q2172">
        <v>675</v>
      </c>
      <c r="R2172">
        <v>2125</v>
      </c>
      <c r="S2172">
        <v>0</v>
      </c>
      <c r="T2172">
        <v>48</v>
      </c>
      <c r="U2172">
        <v>9</v>
      </c>
      <c r="V2172">
        <v>50</v>
      </c>
      <c r="W2172">
        <v>11281.87</v>
      </c>
      <c r="X2172">
        <v>5.5555555555555554</v>
      </c>
      <c r="Y2172">
        <v>1253.5411111111111</v>
      </c>
      <c r="Z2172">
        <v>12.111111111111111</v>
      </c>
      <c r="AA2172">
        <v>10.479604553703703</v>
      </c>
      <c r="AB2172">
        <v>1</v>
      </c>
      <c r="AC2172">
        <v>2.16493833333333E-2</v>
      </c>
      <c r="AD2172">
        <v>0.39882317037037035</v>
      </c>
      <c r="AE2172">
        <v>1.4626914961436766</v>
      </c>
      <c r="AF2172">
        <v>0.60185185185185186</v>
      </c>
      <c r="AG2172">
        <v>2.4633665111111109</v>
      </c>
      <c r="AH2172">
        <v>0</v>
      </c>
      <c r="AI2172">
        <v>7.0477195092592586</v>
      </c>
      <c r="AJ2172">
        <v>315</v>
      </c>
      <c r="AK2172">
        <v>33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 s="1" t="s">
        <v>65</v>
      </c>
      <c r="AT2172">
        <v>1</v>
      </c>
      <c r="AU2172">
        <v>13.8438964</v>
      </c>
      <c r="AV2172">
        <v>109.54149685</v>
      </c>
      <c r="AW2172">
        <v>7</v>
      </c>
      <c r="AX2172">
        <v>0.1111111111111111</v>
      </c>
      <c r="AY2172">
        <v>0</v>
      </c>
      <c r="AZ2172">
        <v>35</v>
      </c>
      <c r="BA2172">
        <v>0.46146321333333334</v>
      </c>
      <c r="BB2172">
        <v>0.11064797661616162</v>
      </c>
      <c r="BC2172">
        <v>6</v>
      </c>
      <c r="BD2172">
        <v>27</v>
      </c>
      <c r="BE2172">
        <v>1</v>
      </c>
      <c r="BF2172">
        <v>0</v>
      </c>
      <c r="BG2172" s="1" t="s">
        <v>66</v>
      </c>
      <c r="BH2172" s="1" t="s">
        <v>6894</v>
      </c>
      <c r="BI2172" s="1" t="s">
        <v>6889</v>
      </c>
      <c r="BJ2172" s="1" t="s">
        <v>6890</v>
      </c>
      <c r="BK2172">
        <v>2200</v>
      </c>
      <c r="BL2172">
        <v>3.2</v>
      </c>
      <c r="BM2172" s="5" t="d">
        <v>05:00:00.00000000000079875</v>
      </c>
      <c r="BN2172" s="5" t="d">
        <v>05:29:59.99999999999920125</v>
      </c>
      <c r="BO2172">
        <v>5</v>
      </c>
      <c r="BP2172" t="b">
        <v>0</v>
      </c>
    </row>
    <row r="2173" spans="1:68" x14ac:dyDescent="0.2">
      <c r="A2173" s="1" t="s">
        <v>4564</v>
      </c>
      <c r="B2173" s="1" t="s">
        <v>4183</v>
      </c>
      <c r="C2173" s="2" t="d">
        <v>2026-07-04</v>
      </c>
      <c r="D2173">
        <v>12</v>
      </c>
      <c r="E2173" s="1" t="s">
        <v>61</v>
      </c>
      <c r="F2173">
        <v>12</v>
      </c>
      <c r="G2173">
        <v>10</v>
      </c>
      <c r="H2173">
        <v>9</v>
      </c>
      <c r="I2173">
        <v>0</v>
      </c>
      <c r="J2173">
        <v>1</v>
      </c>
      <c r="K2173">
        <v>675</v>
      </c>
      <c r="L2173">
        <v>0</v>
      </c>
      <c r="M2173" s="1" t="s">
        <v>4565</v>
      </c>
      <c r="N2173" s="1" t="s">
        <v>63</v>
      </c>
      <c r="O2173" s="1" t="s">
        <v>4188</v>
      </c>
      <c r="P2173">
        <v>12</v>
      </c>
      <c r="Q2173">
        <v>675</v>
      </c>
      <c r="R2173">
        <v>1450</v>
      </c>
      <c r="S2173">
        <v>0</v>
      </c>
      <c r="T2173">
        <v>48</v>
      </c>
      <c r="U2173">
        <v>12</v>
      </c>
      <c r="V2173">
        <v>58</v>
      </c>
      <c r="W2173">
        <v>16178.07</v>
      </c>
      <c r="X2173">
        <v>4.833333333333333</v>
      </c>
      <c r="Y2173">
        <v>1348.1724999999999</v>
      </c>
      <c r="Z2173">
        <v>12.583333333333334</v>
      </c>
      <c r="AA2173">
        <v>11.836732230555556</v>
      </c>
      <c r="AB2173">
        <v>5</v>
      </c>
      <c r="AC2173">
        <v>0.58158503888888891</v>
      </c>
      <c r="AD2173">
        <v>0.88984232638888894</v>
      </c>
      <c r="AE2173">
        <v>1.4165532366940388</v>
      </c>
      <c r="AF2173">
        <v>0.69305555555555554</v>
      </c>
      <c r="AG2173">
        <v>2.9994511152777776</v>
      </c>
      <c r="AH2173">
        <v>0</v>
      </c>
      <c r="AI2173">
        <v>7.9581144402777779</v>
      </c>
      <c r="AJ2173">
        <v>420</v>
      </c>
      <c r="AK2173">
        <v>33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 s="1" t="s">
        <v>65</v>
      </c>
      <c r="AT2173">
        <v>5</v>
      </c>
      <c r="AU2173">
        <v>16.998638733333333</v>
      </c>
      <c r="AV2173">
        <v>107.67020568333334</v>
      </c>
      <c r="AW2173">
        <v>8</v>
      </c>
      <c r="AX2173">
        <v>0.41666666666666669</v>
      </c>
      <c r="AY2173">
        <v>0</v>
      </c>
      <c r="AZ2173">
        <v>35</v>
      </c>
      <c r="BA2173">
        <v>0.56662129111111115</v>
      </c>
      <c r="BB2173">
        <v>0.10875778351851852</v>
      </c>
      <c r="BC2173">
        <v>6</v>
      </c>
      <c r="BD2173">
        <v>27</v>
      </c>
      <c r="BE2173">
        <v>1</v>
      </c>
      <c r="BF2173">
        <v>0</v>
      </c>
      <c r="BG2173" s="1" t="s">
        <v>83</v>
      </c>
      <c r="BH2173" s="1" t="s">
        <v>6894</v>
      </c>
      <c r="BI2173" s="1" t="s">
        <v>6889</v>
      </c>
      <c r="BJ2173" s="1" t="s">
        <v>6890</v>
      </c>
      <c r="BK2173">
        <v>2200</v>
      </c>
      <c r="BL2173">
        <v>3.2</v>
      </c>
      <c r="BM2173" s="5" t="d">
        <v>05:29:59.99999999999920125</v>
      </c>
      <c r="BN2173" s="5" t="d">
        <v>06:00:00.000</v>
      </c>
      <c r="BO2173">
        <v>5</v>
      </c>
      <c r="BP2173" t="b">
        <v>0</v>
      </c>
    </row>
    <row r="2174" spans="1:68" x14ac:dyDescent="0.2">
      <c r="A2174" s="1" t="s">
        <v>4566</v>
      </c>
      <c r="B2174" s="1" t="s">
        <v>4183</v>
      </c>
      <c r="C2174" s="2" t="d">
        <v>2026-07-04</v>
      </c>
      <c r="D2174">
        <v>13</v>
      </c>
      <c r="E2174" s="1" t="s">
        <v>95</v>
      </c>
      <c r="F2174">
        <v>9</v>
      </c>
      <c r="G2174">
        <v>10</v>
      </c>
      <c r="H2174">
        <v>3</v>
      </c>
      <c r="I2174">
        <v>2</v>
      </c>
      <c r="J2174">
        <v>5</v>
      </c>
      <c r="K2174">
        <v>225</v>
      </c>
      <c r="L2174">
        <v>1</v>
      </c>
      <c r="M2174" s="1" t="s">
        <v>4567</v>
      </c>
      <c r="N2174" s="1" t="s">
        <v>4218</v>
      </c>
      <c r="O2174" s="1" t="s">
        <v>4568</v>
      </c>
      <c r="P2174">
        <v>1.8</v>
      </c>
      <c r="Q2174">
        <v>225</v>
      </c>
      <c r="R2174">
        <v>1225</v>
      </c>
      <c r="S2174">
        <v>1</v>
      </c>
      <c r="T2174">
        <v>47</v>
      </c>
      <c r="U2174">
        <v>9</v>
      </c>
      <c r="V2174">
        <v>46</v>
      </c>
      <c r="W2174">
        <v>11099.77</v>
      </c>
      <c r="X2174">
        <v>5.1111111111111107</v>
      </c>
      <c r="Y2174">
        <v>1233.3077777777778</v>
      </c>
      <c r="Z2174">
        <v>12.444444444444445</v>
      </c>
      <c r="AA2174">
        <v>11.032429101851854</v>
      </c>
      <c r="AB2174">
        <v>1</v>
      </c>
      <c r="AC2174">
        <v>0.19778746296296312</v>
      </c>
      <c r="AD2174">
        <v>0</v>
      </c>
      <c r="AE2174">
        <v>1.3550092814331078</v>
      </c>
      <c r="AF2174">
        <v>0.92037037037037039</v>
      </c>
      <c r="AG2174">
        <v>2.2753796444444441</v>
      </c>
      <c r="AH2174">
        <v>0</v>
      </c>
      <c r="AI2174">
        <v>7.9533457462962964</v>
      </c>
      <c r="AJ2174">
        <v>315</v>
      </c>
      <c r="AK2174">
        <v>33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 s="1" t="s">
        <v>65</v>
      </c>
      <c r="AT2174">
        <v>1</v>
      </c>
      <c r="AU2174">
        <v>12.195083466666667</v>
      </c>
      <c r="AV2174">
        <v>136.04151021666667</v>
      </c>
      <c r="AW2174">
        <v>9</v>
      </c>
      <c r="AX2174">
        <v>0.1111111111111111</v>
      </c>
      <c r="AY2174">
        <v>0</v>
      </c>
      <c r="AZ2174">
        <v>35</v>
      </c>
      <c r="BA2174">
        <v>8.130055644444445E-2</v>
      </c>
      <c r="BB2174">
        <v>0.1374156668855219</v>
      </c>
      <c r="BC2174">
        <v>7</v>
      </c>
      <c r="BD2174">
        <v>26</v>
      </c>
      <c r="BE2174">
        <v>1</v>
      </c>
      <c r="BF2174">
        <v>4</v>
      </c>
      <c r="BG2174" s="1" t="s">
        <v>99</v>
      </c>
      <c r="BH2174" s="1" t="s">
        <v>6894</v>
      </c>
      <c r="BI2174" s="1" t="s">
        <v>6889</v>
      </c>
      <c r="BJ2174" s="1" t="s">
        <v>6890</v>
      </c>
      <c r="BK2174">
        <v>2200</v>
      </c>
      <c r="BL2174">
        <v>3.2</v>
      </c>
      <c r="BM2174" s="5" t="d">
        <v>06:00:00.000</v>
      </c>
      <c r="BN2174" s="5" t="d">
        <v>06:29:59.9999999999984025</v>
      </c>
      <c r="BO2174">
        <v>6</v>
      </c>
      <c r="BP2174" t="b">
        <v>0</v>
      </c>
    </row>
    <row r="2175" spans="1:68" x14ac:dyDescent="0.2">
      <c r="A2175" s="1" t="s">
        <v>4569</v>
      </c>
      <c r="B2175" s="1" t="s">
        <v>4183</v>
      </c>
      <c r="C2175" s="2" t="d">
        <v>2026-07-04</v>
      </c>
      <c r="D2175">
        <v>14</v>
      </c>
      <c r="E2175" s="1" t="s">
        <v>95</v>
      </c>
      <c r="F2175">
        <v>9</v>
      </c>
      <c r="G2175">
        <v>10</v>
      </c>
      <c r="H2175">
        <v>3</v>
      </c>
      <c r="I2175">
        <v>2</v>
      </c>
      <c r="J2175">
        <v>5</v>
      </c>
      <c r="K2175">
        <v>225</v>
      </c>
      <c r="L2175">
        <v>1</v>
      </c>
      <c r="M2175" s="1" t="s">
        <v>4221</v>
      </c>
      <c r="N2175" s="1" t="s">
        <v>4222</v>
      </c>
      <c r="O2175" s="1" t="s">
        <v>4570</v>
      </c>
      <c r="P2175">
        <v>1.8</v>
      </c>
      <c r="Q2175">
        <v>225</v>
      </c>
      <c r="R2175">
        <v>1000</v>
      </c>
      <c r="S2175">
        <v>1</v>
      </c>
      <c r="T2175">
        <v>46</v>
      </c>
      <c r="U2175">
        <v>9</v>
      </c>
      <c r="V2175">
        <v>39</v>
      </c>
      <c r="W2175">
        <v>9705.4500000000007</v>
      </c>
      <c r="X2175">
        <v>4.333333333333333</v>
      </c>
      <c r="Y2175">
        <v>1078.3833333333334</v>
      </c>
      <c r="Z2175">
        <v>13.444444444444445</v>
      </c>
      <c r="AA2175">
        <v>11.873906875925927</v>
      </c>
      <c r="AB2175">
        <v>1</v>
      </c>
      <c r="AC2175">
        <v>0.15403135555555555</v>
      </c>
      <c r="AD2175">
        <v>0</v>
      </c>
      <c r="AE2175">
        <v>1.1780284154566423</v>
      </c>
      <c r="AF2175">
        <v>0.76296296296296306</v>
      </c>
      <c r="AG2175">
        <v>1.9409913703703703</v>
      </c>
      <c r="AH2175">
        <v>0</v>
      </c>
      <c r="AI2175">
        <v>8.7662488277777779</v>
      </c>
      <c r="AJ2175">
        <v>315</v>
      </c>
      <c r="AK2175">
        <v>33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 s="1" t="s">
        <v>65</v>
      </c>
      <c r="AT2175">
        <v>1</v>
      </c>
      <c r="AU2175">
        <v>7.9588627833333332</v>
      </c>
      <c r="AV2175">
        <v>121.50884593333333</v>
      </c>
      <c r="AW2175">
        <v>7</v>
      </c>
      <c r="AX2175">
        <v>0.1111111111111111</v>
      </c>
      <c r="AY2175">
        <v>0</v>
      </c>
      <c r="AZ2175">
        <v>35</v>
      </c>
      <c r="BA2175">
        <v>5.3059085222222219E-2</v>
      </c>
      <c r="BB2175">
        <v>0.12273620801346802</v>
      </c>
      <c r="BC2175">
        <v>6</v>
      </c>
      <c r="BD2175">
        <v>27</v>
      </c>
      <c r="BE2175">
        <v>1</v>
      </c>
      <c r="BF2175">
        <v>4</v>
      </c>
      <c r="BG2175" s="1" t="s">
        <v>99</v>
      </c>
      <c r="BH2175" s="1" t="s">
        <v>6894</v>
      </c>
      <c r="BI2175" s="1" t="s">
        <v>6889</v>
      </c>
      <c r="BJ2175" s="1" t="s">
        <v>6890</v>
      </c>
      <c r="BK2175">
        <v>2200</v>
      </c>
      <c r="BL2175">
        <v>3.2</v>
      </c>
      <c r="BM2175" s="5" t="d">
        <v>06:29:59.9999999999984025</v>
      </c>
      <c r="BN2175" s="5" t="d">
        <v>07:00:00.0000000000015975</v>
      </c>
      <c r="BO2175">
        <v>6</v>
      </c>
      <c r="BP2175" t="b">
        <v>0</v>
      </c>
    </row>
    <row r="2176" spans="1:68" x14ac:dyDescent="0.2">
      <c r="A2176" s="1" t="s">
        <v>4571</v>
      </c>
      <c r="B2176" s="1" t="s">
        <v>4183</v>
      </c>
      <c r="C2176" s="2" t="d">
        <v>2026-07-04</v>
      </c>
      <c r="D2176">
        <v>15</v>
      </c>
      <c r="E2176" s="1" t="s">
        <v>95</v>
      </c>
      <c r="F2176">
        <v>10</v>
      </c>
      <c r="G2176">
        <v>10</v>
      </c>
      <c r="H2176">
        <v>3</v>
      </c>
      <c r="I2176">
        <v>2</v>
      </c>
      <c r="J2176">
        <v>5</v>
      </c>
      <c r="K2176">
        <v>225</v>
      </c>
      <c r="L2176">
        <v>1</v>
      </c>
      <c r="M2176" s="1" t="s">
        <v>4225</v>
      </c>
      <c r="N2176" s="1" t="s">
        <v>4316</v>
      </c>
      <c r="O2176" s="1" t="s">
        <v>4572</v>
      </c>
      <c r="P2176">
        <v>2</v>
      </c>
      <c r="Q2176">
        <v>225</v>
      </c>
      <c r="R2176">
        <v>775</v>
      </c>
      <c r="S2176">
        <v>1</v>
      </c>
      <c r="T2176">
        <v>45</v>
      </c>
      <c r="U2176">
        <v>10</v>
      </c>
      <c r="V2176">
        <v>47</v>
      </c>
      <c r="W2176">
        <v>10792.09</v>
      </c>
      <c r="X2176">
        <v>4.7</v>
      </c>
      <c r="Y2176">
        <v>1079.2090000000001</v>
      </c>
      <c r="Z2176">
        <v>12.7</v>
      </c>
      <c r="AA2176">
        <v>10.985012138333333</v>
      </c>
      <c r="AB2176">
        <v>1</v>
      </c>
      <c r="AC2176">
        <v>5.0328849999999601E-3</v>
      </c>
      <c r="AD2176">
        <v>0</v>
      </c>
      <c r="AE2176">
        <v>1.288975507237214</v>
      </c>
      <c r="AF2176">
        <v>0.7383333333333334</v>
      </c>
      <c r="AG2176">
        <v>2.0273088316666668</v>
      </c>
      <c r="AH2176">
        <v>0</v>
      </c>
      <c r="AI2176">
        <v>7.9827032999999998</v>
      </c>
      <c r="AJ2176">
        <v>350</v>
      </c>
      <c r="AK2176">
        <v>33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 s="1" t="s">
        <v>65</v>
      </c>
      <c r="AT2176">
        <v>1</v>
      </c>
      <c r="AU2176">
        <v>15.533147866666667</v>
      </c>
      <c r="AV2176">
        <v>122.78830120000001</v>
      </c>
      <c r="AW2176">
        <v>10</v>
      </c>
      <c r="AX2176">
        <v>0.1</v>
      </c>
      <c r="AY2176">
        <v>0</v>
      </c>
      <c r="AZ2176">
        <v>35</v>
      </c>
      <c r="BA2176">
        <v>0.10355431911111111</v>
      </c>
      <c r="BB2176">
        <v>0.12402858707070707</v>
      </c>
      <c r="BC2176">
        <v>6</v>
      </c>
      <c r="BD2176">
        <v>27</v>
      </c>
      <c r="BE2176">
        <v>1</v>
      </c>
      <c r="BF2176">
        <v>4</v>
      </c>
      <c r="BG2176" s="1" t="s">
        <v>99</v>
      </c>
      <c r="BH2176" s="1" t="s">
        <v>6894</v>
      </c>
      <c r="BI2176" s="1" t="s">
        <v>6889</v>
      </c>
      <c r="BJ2176" s="1" t="s">
        <v>6890</v>
      </c>
      <c r="BK2176">
        <v>2200</v>
      </c>
      <c r="BL2176">
        <v>3.2</v>
      </c>
      <c r="BM2176" s="5" t="d">
        <v>07:00:00.0000000000015975</v>
      </c>
      <c r="BN2176" s="5" t="d">
        <v>07:30:00.000</v>
      </c>
      <c r="BO2176">
        <v>7</v>
      </c>
      <c r="BP2176" t="b">
        <v>0</v>
      </c>
    </row>
    <row r="2177" spans="1:68" x14ac:dyDescent="0.2">
      <c r="A2177" s="1" t="s">
        <v>4573</v>
      </c>
      <c r="B2177" s="1" t="s">
        <v>4183</v>
      </c>
      <c r="C2177" s="2" t="d">
        <v>2026-07-04</v>
      </c>
      <c r="D2177">
        <v>16</v>
      </c>
      <c r="E2177" s="1" t="s">
        <v>95</v>
      </c>
      <c r="F2177">
        <v>19</v>
      </c>
      <c r="G2177">
        <v>10</v>
      </c>
      <c r="H2177">
        <v>3</v>
      </c>
      <c r="I2177">
        <v>2</v>
      </c>
      <c r="J2177">
        <v>5</v>
      </c>
      <c r="K2177">
        <v>225</v>
      </c>
      <c r="L2177">
        <v>1</v>
      </c>
      <c r="M2177" s="1" t="s">
        <v>4229</v>
      </c>
      <c r="N2177" s="1" t="s">
        <v>4574</v>
      </c>
      <c r="O2177" s="1" t="s">
        <v>4575</v>
      </c>
      <c r="P2177">
        <v>3.8</v>
      </c>
      <c r="Q2177">
        <v>225</v>
      </c>
      <c r="R2177">
        <v>550</v>
      </c>
      <c r="S2177">
        <v>1</v>
      </c>
      <c r="T2177">
        <v>44</v>
      </c>
      <c r="U2177">
        <v>19</v>
      </c>
      <c r="V2177">
        <v>93</v>
      </c>
      <c r="W2177">
        <v>20715.79</v>
      </c>
      <c r="X2177">
        <v>4.8947368421052628</v>
      </c>
      <c r="Y2177">
        <v>1090.3047368421053</v>
      </c>
      <c r="Z2177">
        <v>13.052631578947368</v>
      </c>
      <c r="AA2177">
        <v>11.308230059649121</v>
      </c>
      <c r="AB2177">
        <v>1</v>
      </c>
      <c r="AC2177">
        <v>4.0457340350877176E-2</v>
      </c>
      <c r="AD2177">
        <v>0</v>
      </c>
      <c r="AE2177">
        <v>1.2950082269445364</v>
      </c>
      <c r="AF2177">
        <v>0.60263157894736841</v>
      </c>
      <c r="AG2177">
        <v>1.8976397999999999</v>
      </c>
      <c r="AH2177">
        <v>0</v>
      </c>
      <c r="AI2177">
        <v>8.5079586745614044</v>
      </c>
      <c r="AJ2177">
        <v>665</v>
      </c>
      <c r="AK2177">
        <v>33</v>
      </c>
      <c r="AL2177">
        <v>2</v>
      </c>
      <c r="AM2177">
        <v>2</v>
      </c>
      <c r="AN2177">
        <v>2</v>
      </c>
      <c r="AO2177">
        <v>0</v>
      </c>
      <c r="AP2177">
        <v>0</v>
      </c>
      <c r="AQ2177">
        <v>0</v>
      </c>
      <c r="AR2177">
        <v>849.5</v>
      </c>
      <c r="AS2177" s="1" t="s">
        <v>125</v>
      </c>
      <c r="AT2177">
        <v>1</v>
      </c>
      <c r="AU2177">
        <v>24.6051562</v>
      </c>
      <c r="AV2177">
        <v>223.51362396666667</v>
      </c>
      <c r="AW2177">
        <v>12</v>
      </c>
      <c r="AX2177">
        <v>5.2631578947368418E-2</v>
      </c>
      <c r="AY2177">
        <v>0.10526315789473684</v>
      </c>
      <c r="AZ2177">
        <v>35</v>
      </c>
      <c r="BA2177">
        <v>0.16403437466666668</v>
      </c>
      <c r="BB2177">
        <v>0.22577133734006735</v>
      </c>
      <c r="BC2177">
        <v>11</v>
      </c>
      <c r="BD2177">
        <v>22</v>
      </c>
      <c r="BE2177">
        <v>2</v>
      </c>
      <c r="BF2177">
        <v>3</v>
      </c>
      <c r="BG2177" s="1" t="s">
        <v>99</v>
      </c>
      <c r="BH2177" s="1" t="s">
        <v>6894</v>
      </c>
      <c r="BI2177" s="1" t="s">
        <v>6889</v>
      </c>
      <c r="BJ2177" s="1" t="s">
        <v>6890</v>
      </c>
      <c r="BK2177">
        <v>2200</v>
      </c>
      <c r="BL2177">
        <v>3.2</v>
      </c>
      <c r="BM2177" s="5" t="d">
        <v>07:30:00.000</v>
      </c>
      <c r="BN2177" s="5" t="d">
        <v>07:59:59.9999999999984025</v>
      </c>
      <c r="BO2177">
        <v>7</v>
      </c>
      <c r="BP2177" t="b">
        <v>0</v>
      </c>
    </row>
    <row r="2178" spans="1:68" x14ac:dyDescent="0.2">
      <c r="A2178" s="1" t="s">
        <v>4576</v>
      </c>
      <c r="B2178" s="1" t="s">
        <v>4183</v>
      </c>
      <c r="C2178" s="2" t="d">
        <v>2026-07-04</v>
      </c>
      <c r="D2178">
        <v>17</v>
      </c>
      <c r="E2178" s="1" t="s">
        <v>95</v>
      </c>
      <c r="F2178">
        <v>35</v>
      </c>
      <c r="G2178">
        <v>20</v>
      </c>
      <c r="H2178">
        <v>3</v>
      </c>
      <c r="I2178">
        <v>2</v>
      </c>
      <c r="J2178">
        <v>15</v>
      </c>
      <c r="K2178">
        <v>225</v>
      </c>
      <c r="L2178">
        <v>1</v>
      </c>
      <c r="M2178" s="1" t="s">
        <v>4577</v>
      </c>
      <c r="N2178" s="1" t="s">
        <v>4578</v>
      </c>
      <c r="O2178" s="1" t="s">
        <v>4579</v>
      </c>
      <c r="P2178">
        <v>2.3333333333333335</v>
      </c>
      <c r="Q2178">
        <v>225</v>
      </c>
      <c r="R2178">
        <v>325</v>
      </c>
      <c r="S2178">
        <v>1</v>
      </c>
      <c r="T2178">
        <v>43</v>
      </c>
      <c r="U2178">
        <v>35</v>
      </c>
      <c r="V2178">
        <v>170</v>
      </c>
      <c r="W2178">
        <v>40587.199999999997</v>
      </c>
      <c r="X2178">
        <v>4.8571428571428568</v>
      </c>
      <c r="Y2178">
        <v>1159.6342857142856</v>
      </c>
      <c r="Z2178">
        <v>12.457142857142857</v>
      </c>
      <c r="AA2178">
        <v>10.552702279047619</v>
      </c>
      <c r="AB2178">
        <v>3</v>
      </c>
      <c r="AC2178">
        <v>0.12655442142857143</v>
      </c>
      <c r="AD2178">
        <v>0</v>
      </c>
      <c r="AE2178">
        <v>1.3057410850214584</v>
      </c>
      <c r="AF2178">
        <v>0.65904761904761899</v>
      </c>
      <c r="AG2178">
        <v>1.9647886952380953</v>
      </c>
      <c r="AH2178">
        <v>0</v>
      </c>
      <c r="AI2178">
        <v>7.6141040495238093</v>
      </c>
      <c r="AJ2178">
        <v>1225</v>
      </c>
      <c r="AK2178">
        <v>67</v>
      </c>
      <c r="AL2178">
        <v>3</v>
      </c>
      <c r="AM2178">
        <v>3</v>
      </c>
      <c r="AN2178">
        <v>2</v>
      </c>
      <c r="AO2178">
        <v>1</v>
      </c>
      <c r="AP2178">
        <v>0</v>
      </c>
      <c r="AQ2178">
        <v>0</v>
      </c>
      <c r="AR2178">
        <v>676.74</v>
      </c>
      <c r="AS2178" s="1" t="s">
        <v>65</v>
      </c>
      <c r="AT2178">
        <v>3</v>
      </c>
      <c r="AU2178">
        <v>44.574482283333332</v>
      </c>
      <c r="AV2178">
        <v>343.28634203333331</v>
      </c>
      <c r="AW2178">
        <v>20</v>
      </c>
      <c r="AX2178">
        <v>8.5714285714285715E-2</v>
      </c>
      <c r="AY2178">
        <v>8.5714285714285715E-2</v>
      </c>
      <c r="AZ2178">
        <v>35</v>
      </c>
      <c r="BA2178">
        <v>9.9054405074074064E-2</v>
      </c>
      <c r="BB2178">
        <v>0.17078922489220563</v>
      </c>
      <c r="BC2178">
        <v>17</v>
      </c>
      <c r="BD2178">
        <v>50</v>
      </c>
      <c r="BE2178">
        <v>3</v>
      </c>
      <c r="BF2178">
        <v>12</v>
      </c>
      <c r="BG2178" s="1" t="s">
        <v>99</v>
      </c>
      <c r="BH2178" s="1" t="s">
        <v>6894</v>
      </c>
      <c r="BI2178" s="1" t="s">
        <v>6889</v>
      </c>
      <c r="BJ2178" s="1" t="s">
        <v>6890</v>
      </c>
      <c r="BK2178">
        <v>2200</v>
      </c>
      <c r="BL2178">
        <v>3.2</v>
      </c>
      <c r="BM2178" s="5" t="d">
        <v>07:59:59.9999999999984025</v>
      </c>
      <c r="BN2178" s="5" t="d">
        <v>08:30:00.0000000000015975</v>
      </c>
      <c r="BO2178">
        <v>8</v>
      </c>
      <c r="BP2178" t="b">
        <v>0</v>
      </c>
    </row>
    <row r="2179" spans="1:68" x14ac:dyDescent="0.2">
      <c r="A2179" s="1" t="s">
        <v>4580</v>
      </c>
      <c r="B2179" s="1" t="s">
        <v>4183</v>
      </c>
      <c r="C2179" s="2" t="d">
        <v>2026-07-04</v>
      </c>
      <c r="D2179">
        <v>18</v>
      </c>
      <c r="E2179" s="1" t="s">
        <v>95</v>
      </c>
      <c r="F2179">
        <v>33</v>
      </c>
      <c r="G2179">
        <v>21</v>
      </c>
      <c r="H2179">
        <v>3</v>
      </c>
      <c r="I2179">
        <v>2</v>
      </c>
      <c r="J2179">
        <v>16</v>
      </c>
      <c r="K2179">
        <v>225</v>
      </c>
      <c r="L2179">
        <v>1</v>
      </c>
      <c r="M2179" s="1" t="s">
        <v>4577</v>
      </c>
      <c r="N2179" s="1" t="s">
        <v>4578</v>
      </c>
      <c r="O2179" s="1" t="s">
        <v>4581</v>
      </c>
      <c r="P2179">
        <v>2.0625</v>
      </c>
      <c r="Q2179">
        <v>225</v>
      </c>
      <c r="R2179">
        <v>100</v>
      </c>
      <c r="S2179">
        <v>1</v>
      </c>
      <c r="T2179">
        <v>42</v>
      </c>
      <c r="U2179">
        <v>33</v>
      </c>
      <c r="V2179">
        <v>161</v>
      </c>
      <c r="W2179">
        <v>34332.5</v>
      </c>
      <c r="X2179">
        <v>4.8787878787878789</v>
      </c>
      <c r="Y2179">
        <v>1040.378787878788</v>
      </c>
      <c r="Z2179">
        <v>12.848484848484848</v>
      </c>
      <c r="AA2179">
        <v>10.817826083333333</v>
      </c>
      <c r="AB2179">
        <v>1</v>
      </c>
      <c r="AC2179">
        <v>9.4567585858585552E-3</v>
      </c>
      <c r="AD2179">
        <v>0</v>
      </c>
      <c r="AE2179">
        <v>1.279114356922187</v>
      </c>
      <c r="AF2179">
        <v>0.70000000000000007</v>
      </c>
      <c r="AG2179">
        <v>1.9791143484848484</v>
      </c>
      <c r="AH2179">
        <v>0</v>
      </c>
      <c r="AI2179">
        <v>7.9695198065656569</v>
      </c>
      <c r="AJ2179">
        <v>1155</v>
      </c>
      <c r="AK2179">
        <v>70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 s="1" t="s">
        <v>65</v>
      </c>
      <c r="AT2179">
        <v>1</v>
      </c>
      <c r="AU2179">
        <v>41.599703300000002</v>
      </c>
      <c r="AV2179">
        <v>451.25518151666665</v>
      </c>
      <c r="AW2179">
        <v>23</v>
      </c>
      <c r="AX2179">
        <v>3.0303030303030304E-2</v>
      </c>
      <c r="AY2179">
        <v>0</v>
      </c>
      <c r="AZ2179">
        <v>35</v>
      </c>
      <c r="BA2179">
        <v>8.6666048541666665E-2</v>
      </c>
      <c r="BB2179">
        <v>0.21488341976984127</v>
      </c>
      <c r="BC2179">
        <v>22</v>
      </c>
      <c r="BD2179">
        <v>48</v>
      </c>
      <c r="BE2179">
        <v>2</v>
      </c>
      <c r="BF2179">
        <v>14</v>
      </c>
      <c r="BG2179" s="1" t="s">
        <v>99</v>
      </c>
      <c r="BH2179" s="1" t="s">
        <v>6894</v>
      </c>
      <c r="BI2179" s="1" t="s">
        <v>6889</v>
      </c>
      <c r="BJ2179" s="1" t="s">
        <v>6890</v>
      </c>
      <c r="BK2179">
        <v>2200</v>
      </c>
      <c r="BL2179">
        <v>3.2</v>
      </c>
      <c r="BM2179" s="5" t="d">
        <v>08:30:00.0000000000015975</v>
      </c>
      <c r="BN2179" s="5" t="d">
        <v>09:00:00.000</v>
      </c>
      <c r="BO2179">
        <v>8</v>
      </c>
      <c r="BP2179" t="b">
        <v>0</v>
      </c>
    </row>
    <row r="2180" spans="1:68" x14ac:dyDescent="0.2">
      <c r="A2180" s="1" t="s">
        <v>4582</v>
      </c>
      <c r="B2180" s="1" t="s">
        <v>4183</v>
      </c>
      <c r="C2180" s="2" t="d">
        <v>2026-07-04</v>
      </c>
      <c r="D2180">
        <v>19</v>
      </c>
      <c r="E2180" s="1" t="s">
        <v>95</v>
      </c>
      <c r="F2180">
        <v>45</v>
      </c>
      <c r="G2180">
        <v>11</v>
      </c>
      <c r="H2180">
        <v>0</v>
      </c>
      <c r="I2180">
        <v>2</v>
      </c>
      <c r="J2180">
        <v>9</v>
      </c>
      <c r="K2180">
        <v>0</v>
      </c>
      <c r="L2180">
        <v>1</v>
      </c>
      <c r="M2180" s="1" t="s">
        <v>63</v>
      </c>
      <c r="N2180" s="1" t="s">
        <v>4583</v>
      </c>
      <c r="O2180" s="1" t="s">
        <v>4584</v>
      </c>
      <c r="P2180">
        <v>5</v>
      </c>
      <c r="Q2180">
        <v>0</v>
      </c>
      <c r="R2180">
        <v>100</v>
      </c>
      <c r="S2180">
        <v>1</v>
      </c>
      <c r="T2180">
        <v>41</v>
      </c>
      <c r="U2180">
        <v>45</v>
      </c>
      <c r="V2180">
        <v>195</v>
      </c>
      <c r="W2180">
        <v>41510.699999999997</v>
      </c>
      <c r="X2180">
        <v>4.333333333333333</v>
      </c>
      <c r="Y2180">
        <v>922.45999999999992</v>
      </c>
      <c r="Z2180">
        <v>12.644444444444444</v>
      </c>
      <c r="AA2180">
        <v>10.007232664814815</v>
      </c>
      <c r="AB2180">
        <v>1</v>
      </c>
      <c r="AC2180">
        <v>2.307674185185182E-2</v>
      </c>
      <c r="AD2180">
        <v>0</v>
      </c>
      <c r="AE2180">
        <v>1.1592119524315776</v>
      </c>
      <c r="AF2180">
        <v>0.65259259259259261</v>
      </c>
      <c r="AG2180">
        <v>1.8118045359259261</v>
      </c>
      <c r="AH2180">
        <v>0</v>
      </c>
      <c r="AI2180">
        <v>7.3698725622222216</v>
      </c>
      <c r="AJ2180">
        <v>1575</v>
      </c>
      <c r="AK2180">
        <v>37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 s="1" t="s">
        <v>125</v>
      </c>
      <c r="AT2180">
        <v>1</v>
      </c>
      <c r="AU2180">
        <v>53.245131333333333</v>
      </c>
      <c r="AV2180">
        <v>445.30453321666664</v>
      </c>
      <c r="AW2180">
        <v>34</v>
      </c>
      <c r="AX2180">
        <v>2.2222222222222223E-2</v>
      </c>
      <c r="AY2180">
        <v>0</v>
      </c>
      <c r="AZ2180">
        <v>35</v>
      </c>
      <c r="BA2180">
        <v>0.1972041901234568</v>
      </c>
      <c r="BB2180">
        <v>0.40117525515015012</v>
      </c>
      <c r="BC2180">
        <v>22</v>
      </c>
      <c r="BD2180">
        <v>15</v>
      </c>
      <c r="BE2180">
        <v>3</v>
      </c>
      <c r="BF2180">
        <v>6</v>
      </c>
      <c r="BG2180" s="1" t="s">
        <v>99</v>
      </c>
      <c r="BH2180" s="1" t="s">
        <v>6894</v>
      </c>
      <c r="BI2180" s="1" t="s">
        <v>6889</v>
      </c>
      <c r="BJ2180" s="1" t="s">
        <v>6890</v>
      </c>
      <c r="BK2180">
        <v>2200</v>
      </c>
      <c r="BL2180">
        <v>3.2</v>
      </c>
      <c r="BM2180" s="5" t="d">
        <v>09:00:00.000</v>
      </c>
      <c r="BN2180" s="5" t="d">
        <v>09:29:59.9999999999984025</v>
      </c>
      <c r="BO2180">
        <v>9</v>
      </c>
      <c r="BP2180" t="b">
        <v>0</v>
      </c>
    </row>
    <row r="2181" spans="1:68" x14ac:dyDescent="0.2">
      <c r="A2181" s="1" t="s">
        <v>4585</v>
      </c>
      <c r="B2181" s="1" t="s">
        <v>4183</v>
      </c>
      <c r="C2181" s="2" t="d">
        <v>2026-07-04</v>
      </c>
      <c r="D2181">
        <v>20</v>
      </c>
      <c r="E2181" s="1" t="s">
        <v>95</v>
      </c>
      <c r="F2181">
        <v>95</v>
      </c>
      <c r="G2181">
        <v>11</v>
      </c>
      <c r="H2181">
        <v>0</v>
      </c>
      <c r="I2181">
        <v>2</v>
      </c>
      <c r="J2181">
        <v>9</v>
      </c>
      <c r="K2181">
        <v>0</v>
      </c>
      <c r="L2181">
        <v>1</v>
      </c>
      <c r="M2181" s="1" t="s">
        <v>63</v>
      </c>
      <c r="N2181" s="1" t="s">
        <v>4586</v>
      </c>
      <c r="O2181" s="1" t="s">
        <v>4587</v>
      </c>
      <c r="P2181">
        <v>10.555555555555555</v>
      </c>
      <c r="Q2181">
        <v>0</v>
      </c>
      <c r="R2181">
        <v>100</v>
      </c>
      <c r="S2181">
        <v>1</v>
      </c>
      <c r="T2181">
        <v>40</v>
      </c>
      <c r="U2181">
        <v>95</v>
      </c>
      <c r="V2181">
        <v>473</v>
      </c>
      <c r="W2181">
        <v>103149.86</v>
      </c>
      <c r="X2181">
        <v>4.9789473684210526</v>
      </c>
      <c r="Y2181">
        <v>1085.788</v>
      </c>
      <c r="Z2181">
        <v>15.610526315789473</v>
      </c>
      <c r="AA2181">
        <v>11.247372438771929</v>
      </c>
      <c r="AB2181">
        <v>4</v>
      </c>
      <c r="AC2181">
        <v>2.6074138421052634E-2</v>
      </c>
      <c r="AD2181">
        <v>0</v>
      </c>
      <c r="AE2181">
        <v>1.3008995300180386</v>
      </c>
      <c r="AF2181">
        <v>0.63035087719298244</v>
      </c>
      <c r="AG2181">
        <v>0.79060729666666674</v>
      </c>
      <c r="AH2181">
        <v>0.70075352210526309</v>
      </c>
      <c r="AI2181">
        <v>7.6955439452631573</v>
      </c>
      <c r="AJ2181">
        <v>3325</v>
      </c>
      <c r="AK2181">
        <v>37</v>
      </c>
      <c r="AL2181">
        <v>2</v>
      </c>
      <c r="AM2181">
        <v>2</v>
      </c>
      <c r="AN2181">
        <v>0</v>
      </c>
      <c r="AO2181">
        <v>1</v>
      </c>
      <c r="AP2181">
        <v>1</v>
      </c>
      <c r="AQ2181">
        <v>0</v>
      </c>
      <c r="AR2181">
        <v>1040.31</v>
      </c>
      <c r="AS2181" s="1" t="s">
        <v>125</v>
      </c>
      <c r="AT2181">
        <v>3</v>
      </c>
      <c r="AU2181">
        <v>124.24238625</v>
      </c>
      <c r="AV2181">
        <v>895.30026441666666</v>
      </c>
      <c r="AW2181">
        <v>37</v>
      </c>
      <c r="AX2181">
        <v>4.2105263157894736E-2</v>
      </c>
      <c r="AY2181">
        <v>2.1052631578947368E-2</v>
      </c>
      <c r="AZ2181">
        <v>35</v>
      </c>
      <c r="BA2181">
        <v>0.46015698611111111</v>
      </c>
      <c r="BB2181">
        <v>0.80657681478978982</v>
      </c>
      <c r="BC2181">
        <v>43</v>
      </c>
      <c r="BD2181">
        <v>-6</v>
      </c>
      <c r="BE2181">
        <v>6</v>
      </c>
      <c r="BF2181">
        <v>3</v>
      </c>
      <c r="BG2181" s="1" t="s">
        <v>99</v>
      </c>
      <c r="BH2181" s="1" t="s">
        <v>6894</v>
      </c>
      <c r="BI2181" s="1" t="s">
        <v>6889</v>
      </c>
      <c r="BJ2181" s="1" t="s">
        <v>6890</v>
      </c>
      <c r="BK2181">
        <v>2200</v>
      </c>
      <c r="BL2181">
        <v>3.2</v>
      </c>
      <c r="BM2181" s="5" t="d">
        <v>09:29:59.9999999999984025</v>
      </c>
      <c r="BN2181" s="5" t="d">
        <v>10:00:00.0000000000015975</v>
      </c>
      <c r="BO2181">
        <v>9</v>
      </c>
      <c r="BP2181" t="b">
        <v>0</v>
      </c>
    </row>
    <row r="2182" spans="1:68" x14ac:dyDescent="0.2">
      <c r="A2182" s="1" t="s">
        <v>4588</v>
      </c>
      <c r="B2182" s="1" t="s">
        <v>4183</v>
      </c>
      <c r="C2182" s="2" t="d">
        <v>2026-07-04</v>
      </c>
      <c r="D2182">
        <v>21</v>
      </c>
      <c r="E2182" s="1" t="s">
        <v>95</v>
      </c>
      <c r="F2182">
        <v>94</v>
      </c>
      <c r="G2182">
        <v>11</v>
      </c>
      <c r="H2182">
        <v>0</v>
      </c>
      <c r="I2182">
        <v>2</v>
      </c>
      <c r="J2182">
        <v>9</v>
      </c>
      <c r="K2182">
        <v>0</v>
      </c>
      <c r="L2182">
        <v>1</v>
      </c>
      <c r="M2182" s="1" t="s">
        <v>63</v>
      </c>
      <c r="N2182" s="1" t="s">
        <v>4273</v>
      </c>
      <c r="O2182" s="1" t="s">
        <v>4589</v>
      </c>
      <c r="P2182">
        <v>10.444444444444445</v>
      </c>
      <c r="Q2182">
        <v>0</v>
      </c>
      <c r="R2182">
        <v>100</v>
      </c>
      <c r="S2182">
        <v>1</v>
      </c>
      <c r="T2182">
        <v>39</v>
      </c>
      <c r="U2182">
        <v>94</v>
      </c>
      <c r="V2182">
        <v>458</v>
      </c>
      <c r="W2182">
        <v>108735.06</v>
      </c>
      <c r="X2182">
        <v>4.8723404255319149</v>
      </c>
      <c r="Y2182">
        <v>1156.7559574468085</v>
      </c>
      <c r="Z2182">
        <v>15.787234042553191</v>
      </c>
      <c r="AA2182">
        <v>16.022627749113475</v>
      </c>
      <c r="AB2182">
        <v>47</v>
      </c>
      <c r="AC2182">
        <v>0.99547456365248232</v>
      </c>
      <c r="AD2182">
        <v>0</v>
      </c>
      <c r="AE2182">
        <v>1.2815601535368162</v>
      </c>
      <c r="AF2182">
        <v>0.67446808510638301</v>
      </c>
      <c r="AG2182">
        <v>3.9217242907801418E-3</v>
      </c>
      <c r="AH2182">
        <v>4.9228930218085107</v>
      </c>
      <c r="AI2182">
        <v>8.2467206643617015</v>
      </c>
      <c r="AJ2182">
        <v>3290</v>
      </c>
      <c r="AK2182">
        <v>37</v>
      </c>
      <c r="AL2182">
        <v>1</v>
      </c>
      <c r="AM2182">
        <v>1</v>
      </c>
      <c r="AN2182">
        <v>0</v>
      </c>
      <c r="AO2182">
        <v>0</v>
      </c>
      <c r="AP2182">
        <v>1</v>
      </c>
      <c r="AQ2182">
        <v>0</v>
      </c>
      <c r="AR2182">
        <v>177.56</v>
      </c>
      <c r="AS2182" s="1" t="s">
        <v>173</v>
      </c>
      <c r="AT2182">
        <v>46</v>
      </c>
      <c r="AU2182">
        <v>117.18421648333333</v>
      </c>
      <c r="AV2182">
        <v>1040.6359203333334</v>
      </c>
      <c r="AW2182">
        <v>37</v>
      </c>
      <c r="AX2182">
        <v>0.5</v>
      </c>
      <c r="AY2182">
        <v>1.0638297872340425E-2</v>
      </c>
      <c r="AZ2182">
        <v>35</v>
      </c>
      <c r="BA2182">
        <v>0.43401561660493826</v>
      </c>
      <c r="BB2182">
        <v>0.93750983813813815</v>
      </c>
      <c r="BC2182">
        <v>50</v>
      </c>
      <c r="BD2182">
        <v>-13</v>
      </c>
      <c r="BE2182">
        <v>6</v>
      </c>
      <c r="BF2182">
        <v>3</v>
      </c>
      <c r="BG2182" s="1" t="s">
        <v>174</v>
      </c>
      <c r="BH2182" s="1" t="s">
        <v>6894</v>
      </c>
      <c r="BI2182" s="1" t="s">
        <v>6889</v>
      </c>
      <c r="BJ2182" s="1" t="s">
        <v>6890</v>
      </c>
      <c r="BK2182">
        <v>2200</v>
      </c>
      <c r="BL2182">
        <v>3.2</v>
      </c>
      <c r="BM2182" s="5" t="d">
        <v>10:00:00.0000000000015975</v>
      </c>
      <c r="BN2182" s="5" t="d">
        <v>10:30:00.000</v>
      </c>
      <c r="BO2182">
        <v>10</v>
      </c>
      <c r="BP2182" t="b">
        <v>0</v>
      </c>
    </row>
    <row r="2183" spans="1:68" x14ac:dyDescent="0.2">
      <c r="A2183" s="1" t="s">
        <v>4590</v>
      </c>
      <c r="B2183" s="1" t="s">
        <v>4183</v>
      </c>
      <c r="C2183" s="2" t="d">
        <v>2026-07-04</v>
      </c>
      <c r="D2183">
        <v>22</v>
      </c>
      <c r="E2183" s="1" t="s">
        <v>95</v>
      </c>
      <c r="F2183">
        <v>103</v>
      </c>
      <c r="G2183">
        <v>11</v>
      </c>
      <c r="H2183">
        <v>0</v>
      </c>
      <c r="I2183">
        <v>2</v>
      </c>
      <c r="J2183">
        <v>9</v>
      </c>
      <c r="K2183">
        <v>0</v>
      </c>
      <c r="L2183">
        <v>1</v>
      </c>
      <c r="M2183" s="1" t="s">
        <v>63</v>
      </c>
      <c r="N2183" s="1" t="s">
        <v>4276</v>
      </c>
      <c r="O2183" s="1" t="s">
        <v>4591</v>
      </c>
      <c r="P2183">
        <v>11.444444444444445</v>
      </c>
      <c r="Q2183">
        <v>0</v>
      </c>
      <c r="R2183">
        <v>100</v>
      </c>
      <c r="S2183">
        <v>1</v>
      </c>
      <c r="T2183">
        <v>38</v>
      </c>
      <c r="U2183">
        <v>103</v>
      </c>
      <c r="V2183">
        <v>527</v>
      </c>
      <c r="W2183">
        <v>117437.83</v>
      </c>
      <c r="X2183">
        <v>5.116504854368932</v>
      </c>
      <c r="Y2183">
        <v>1140.1731067961166</v>
      </c>
      <c r="Z2183">
        <v>16.310679611650485</v>
      </c>
      <c r="AA2183">
        <v>22.661405002750811</v>
      </c>
      <c r="AB2183">
        <v>102</v>
      </c>
      <c r="AC2183">
        <v>6.36108351197411</v>
      </c>
      <c r="AD2183">
        <v>0</v>
      </c>
      <c r="AE2183">
        <v>1.3210210833610254</v>
      </c>
      <c r="AF2183">
        <v>0.63300970873786411</v>
      </c>
      <c r="AG2183">
        <v>0</v>
      </c>
      <c r="AH2183">
        <v>11.652093911165048</v>
      </c>
      <c r="AI2183">
        <v>8.1734032684466023</v>
      </c>
      <c r="AJ2183">
        <v>3605</v>
      </c>
      <c r="AK2183">
        <v>37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 s="1" t="s">
        <v>173</v>
      </c>
      <c r="AT2183">
        <v>102</v>
      </c>
      <c r="AU2183">
        <v>137.08485318333334</v>
      </c>
      <c r="AV2183">
        <v>1035.75559505</v>
      </c>
      <c r="AW2183">
        <v>37</v>
      </c>
      <c r="AX2183">
        <v>0.99029126213592233</v>
      </c>
      <c r="AY2183">
        <v>0</v>
      </c>
      <c r="AZ2183">
        <v>35</v>
      </c>
      <c r="BA2183">
        <v>0.50772167845679017</v>
      </c>
      <c r="BB2183">
        <v>0.93311314869369366</v>
      </c>
      <c r="BC2183">
        <v>50</v>
      </c>
      <c r="BD2183">
        <v>-13</v>
      </c>
      <c r="BE2183">
        <v>7</v>
      </c>
      <c r="BF2183">
        <v>2</v>
      </c>
      <c r="BG2183" s="1" t="s">
        <v>174</v>
      </c>
      <c r="BH2183" s="1" t="s">
        <v>6894</v>
      </c>
      <c r="BI2183" s="1" t="s">
        <v>6889</v>
      </c>
      <c r="BJ2183" s="1" t="s">
        <v>6890</v>
      </c>
      <c r="BK2183">
        <v>2200</v>
      </c>
      <c r="BL2183">
        <v>3.2</v>
      </c>
      <c r="BM2183" s="5" t="d">
        <v>10:30:00.000</v>
      </c>
      <c r="BN2183" s="5" t="d">
        <v>10:59:59.9999999999984025</v>
      </c>
      <c r="BO2183">
        <v>10</v>
      </c>
      <c r="BP2183" t="b">
        <v>0</v>
      </c>
    </row>
    <row r="2184" spans="1:68" x14ac:dyDescent="0.2">
      <c r="A2184" s="1" t="s">
        <v>4592</v>
      </c>
      <c r="B2184" s="1" t="s">
        <v>4183</v>
      </c>
      <c r="C2184" s="2" t="d">
        <v>2026-07-04</v>
      </c>
      <c r="D2184">
        <v>23</v>
      </c>
      <c r="E2184" s="1" t="s">
        <v>133</v>
      </c>
      <c r="F2184">
        <v>100</v>
      </c>
      <c r="G2184">
        <v>11</v>
      </c>
      <c r="H2184">
        <v>0</v>
      </c>
      <c r="I2184">
        <v>0</v>
      </c>
      <c r="J2184">
        <v>11</v>
      </c>
      <c r="K2184">
        <v>0</v>
      </c>
      <c r="L2184">
        <v>0</v>
      </c>
      <c r="M2184" s="1" t="s">
        <v>63</v>
      </c>
      <c r="N2184" s="1" t="s">
        <v>63</v>
      </c>
      <c r="O2184" s="1" t="s">
        <v>4593</v>
      </c>
      <c r="P2184">
        <v>9.0909090909090917</v>
      </c>
      <c r="Q2184">
        <v>0</v>
      </c>
      <c r="R2184">
        <v>100</v>
      </c>
      <c r="S2184">
        <v>0</v>
      </c>
      <c r="T2184">
        <v>38</v>
      </c>
      <c r="U2184">
        <v>100</v>
      </c>
      <c r="V2184">
        <v>466</v>
      </c>
      <c r="W2184">
        <v>101714.1</v>
      </c>
      <c r="X2184">
        <v>4.66</v>
      </c>
      <c r="Y2184">
        <v>1017.1410000000001</v>
      </c>
      <c r="Z2184">
        <v>15.8</v>
      </c>
      <c r="AA2184">
        <v>27.412491703000001</v>
      </c>
      <c r="AB2184">
        <v>100</v>
      </c>
      <c r="AC2184">
        <v>11.612491703</v>
      </c>
      <c r="AD2184">
        <v>6.7159361666666653E-3</v>
      </c>
      <c r="AE2184">
        <v>1.2031515308528637</v>
      </c>
      <c r="AF2184">
        <v>0.6293333333333333</v>
      </c>
      <c r="AG2184">
        <v>0</v>
      </c>
      <c r="AH2184">
        <v>17.064553035166668</v>
      </c>
      <c r="AI2184">
        <v>7.5454045261666671</v>
      </c>
      <c r="AJ2184">
        <v>3500</v>
      </c>
      <c r="AK2184">
        <v>37</v>
      </c>
      <c r="AL2184">
        <v>5</v>
      </c>
      <c r="AM2184">
        <v>5</v>
      </c>
      <c r="AN2184">
        <v>4</v>
      </c>
      <c r="AO2184">
        <v>0</v>
      </c>
      <c r="AP2184">
        <v>1</v>
      </c>
      <c r="AQ2184">
        <v>0</v>
      </c>
      <c r="AR2184">
        <v>1051.54</v>
      </c>
      <c r="AS2184" s="1" t="s">
        <v>173</v>
      </c>
      <c r="AT2184">
        <v>100</v>
      </c>
      <c r="AU2184">
        <v>118.57989876666667</v>
      </c>
      <c r="AV2184">
        <v>1034.6631787666668</v>
      </c>
      <c r="AW2184">
        <v>37</v>
      </c>
      <c r="AX2184">
        <v>1</v>
      </c>
      <c r="AY2184">
        <v>0.05</v>
      </c>
      <c r="AZ2184">
        <v>35</v>
      </c>
      <c r="BA2184">
        <v>0.35933302656565658</v>
      </c>
      <c r="BB2184">
        <v>0.93212898987987991</v>
      </c>
      <c r="BC2184">
        <v>50</v>
      </c>
      <c r="BD2184">
        <v>-13</v>
      </c>
      <c r="BE2184">
        <v>6</v>
      </c>
      <c r="BF2184">
        <v>5</v>
      </c>
      <c r="BG2184" s="1" t="s">
        <v>174</v>
      </c>
      <c r="BH2184" s="1" t="s">
        <v>6894</v>
      </c>
      <c r="BI2184" s="1" t="s">
        <v>6889</v>
      </c>
      <c r="BJ2184" s="1" t="s">
        <v>6890</v>
      </c>
      <c r="BK2184">
        <v>2200</v>
      </c>
      <c r="BL2184">
        <v>3.2</v>
      </c>
      <c r="BM2184" s="5" t="d">
        <v>10:59:59.9999999999984025</v>
      </c>
      <c r="BN2184" s="5" t="d">
        <v>11:30:00.0000000000015975</v>
      </c>
      <c r="BO2184">
        <v>11</v>
      </c>
      <c r="BP2184" t="b">
        <v>0</v>
      </c>
    </row>
    <row r="2185" spans="1:68" x14ac:dyDescent="0.2">
      <c r="A2185" s="1" t="s">
        <v>4594</v>
      </c>
      <c r="B2185" s="1" t="s">
        <v>4183</v>
      </c>
      <c r="C2185" s="2" t="d">
        <v>2026-07-04</v>
      </c>
      <c r="D2185">
        <v>24</v>
      </c>
      <c r="E2185" s="1" t="s">
        <v>133</v>
      </c>
      <c r="F2185">
        <v>97</v>
      </c>
      <c r="G2185">
        <v>11</v>
      </c>
      <c r="H2185">
        <v>0</v>
      </c>
      <c r="I2185">
        <v>0</v>
      </c>
      <c r="J2185">
        <v>11</v>
      </c>
      <c r="K2185">
        <v>0</v>
      </c>
      <c r="L2185">
        <v>0</v>
      </c>
      <c r="M2185" s="1" t="s">
        <v>63</v>
      </c>
      <c r="N2185" s="1" t="s">
        <v>63</v>
      </c>
      <c r="O2185" s="1" t="s">
        <v>4595</v>
      </c>
      <c r="P2185">
        <v>8.8181818181818183</v>
      </c>
      <c r="Q2185">
        <v>0</v>
      </c>
      <c r="R2185">
        <v>100</v>
      </c>
      <c r="S2185">
        <v>0</v>
      </c>
      <c r="T2185">
        <v>38</v>
      </c>
      <c r="U2185">
        <v>97</v>
      </c>
      <c r="V2185">
        <v>476</v>
      </c>
      <c r="W2185">
        <v>107177.76</v>
      </c>
      <c r="X2185">
        <v>4.9072164948453612</v>
      </c>
      <c r="Y2185">
        <v>1104.9253608247423</v>
      </c>
      <c r="Z2185">
        <v>15.68041237113402</v>
      </c>
      <c r="AA2185">
        <v>32.327863016494845</v>
      </c>
      <c r="AB2185">
        <v>97</v>
      </c>
      <c r="AC2185">
        <v>16.647450645360824</v>
      </c>
      <c r="AD2185">
        <v>0</v>
      </c>
      <c r="AE2185">
        <v>1.2622614976636213</v>
      </c>
      <c r="AF2185">
        <v>0.59845360824742266</v>
      </c>
      <c r="AG2185">
        <v>0</v>
      </c>
      <c r="AH2185">
        <v>21.972509406013746</v>
      </c>
      <c r="AI2185">
        <v>7.567662550343643</v>
      </c>
      <c r="AJ2185">
        <v>3395</v>
      </c>
      <c r="AK2185">
        <v>37</v>
      </c>
      <c r="AL2185">
        <v>1</v>
      </c>
      <c r="AM2185">
        <v>1</v>
      </c>
      <c r="AN2185">
        <v>1</v>
      </c>
      <c r="AO2185">
        <v>0</v>
      </c>
      <c r="AP2185">
        <v>0</v>
      </c>
      <c r="AQ2185">
        <v>0</v>
      </c>
      <c r="AR2185">
        <v>292.04000000000002</v>
      </c>
      <c r="AS2185" s="1" t="s">
        <v>173</v>
      </c>
      <c r="AT2185">
        <v>97</v>
      </c>
      <c r="AU2185">
        <v>122.97976738333334</v>
      </c>
      <c r="AV2185">
        <v>1027.7830432999999</v>
      </c>
      <c r="AW2185">
        <v>37</v>
      </c>
      <c r="AX2185">
        <v>1</v>
      </c>
      <c r="AY2185">
        <v>1.0309278350515464E-2</v>
      </c>
      <c r="AZ2185">
        <v>35</v>
      </c>
      <c r="BA2185">
        <v>0.3726659617676768</v>
      </c>
      <c r="BB2185">
        <v>0.92593066963963955</v>
      </c>
      <c r="BC2185">
        <v>49</v>
      </c>
      <c r="BD2185">
        <v>-12</v>
      </c>
      <c r="BE2185">
        <v>6</v>
      </c>
      <c r="BF2185">
        <v>5</v>
      </c>
      <c r="BG2185" s="1" t="s">
        <v>174</v>
      </c>
      <c r="BH2185" s="1" t="s">
        <v>6894</v>
      </c>
      <c r="BI2185" s="1" t="s">
        <v>6889</v>
      </c>
      <c r="BJ2185" s="1" t="s">
        <v>6890</v>
      </c>
      <c r="BK2185">
        <v>2200</v>
      </c>
      <c r="BL2185">
        <v>3.2</v>
      </c>
      <c r="BM2185" s="5" t="d">
        <v>11:30:00.0000000000015975</v>
      </c>
      <c r="BN2185" s="5" t="d">
        <v>12:00:00.000</v>
      </c>
      <c r="BO2185">
        <v>11</v>
      </c>
      <c r="BP2185" t="b">
        <v>0</v>
      </c>
    </row>
    <row r="2186" spans="1:68" x14ac:dyDescent="0.2">
      <c r="A2186" s="1" t="s">
        <v>4596</v>
      </c>
      <c r="B2186" s="1" t="s">
        <v>4183</v>
      </c>
      <c r="C2186" s="2" t="d">
        <v>2026-07-04</v>
      </c>
      <c r="D2186">
        <v>25</v>
      </c>
      <c r="E2186" s="1" t="s">
        <v>133</v>
      </c>
      <c r="F2186">
        <v>109</v>
      </c>
      <c r="G2186">
        <v>11</v>
      </c>
      <c r="H2186">
        <v>0</v>
      </c>
      <c r="I2186">
        <v>0</v>
      </c>
      <c r="J2186">
        <v>11</v>
      </c>
      <c r="K2186">
        <v>0</v>
      </c>
      <c r="L2186">
        <v>0</v>
      </c>
      <c r="M2186" s="1" t="s">
        <v>63</v>
      </c>
      <c r="N2186" s="1" t="s">
        <v>63</v>
      </c>
      <c r="O2186" s="1" t="s">
        <v>4597</v>
      </c>
      <c r="P2186">
        <v>9.9090909090909083</v>
      </c>
      <c r="Q2186">
        <v>0</v>
      </c>
      <c r="R2186">
        <v>100</v>
      </c>
      <c r="S2186">
        <v>0</v>
      </c>
      <c r="T2186">
        <v>38</v>
      </c>
      <c r="U2186">
        <v>109</v>
      </c>
      <c r="V2186">
        <v>524</v>
      </c>
      <c r="W2186">
        <v>113952.33</v>
      </c>
      <c r="X2186">
        <v>4.807339449541284</v>
      </c>
      <c r="Y2186">
        <v>1045.4342201834863</v>
      </c>
      <c r="Z2186">
        <v>17.651376146788991</v>
      </c>
      <c r="AA2186">
        <v>37.645394667584092</v>
      </c>
      <c r="AB2186">
        <v>109</v>
      </c>
      <c r="AC2186">
        <v>19.994018520795109</v>
      </c>
      <c r="AD2186">
        <v>0</v>
      </c>
      <c r="AE2186">
        <v>1.2505920896713167</v>
      </c>
      <c r="AF2186">
        <v>0.60917431192660554</v>
      </c>
      <c r="AG2186">
        <v>0</v>
      </c>
      <c r="AH2186">
        <v>27.535748009938839</v>
      </c>
      <c r="AI2186">
        <v>7.3110423281345565</v>
      </c>
      <c r="AJ2186">
        <v>4360</v>
      </c>
      <c r="AK2186">
        <v>37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 s="1" t="s">
        <v>173</v>
      </c>
      <c r="AT2186">
        <v>109</v>
      </c>
      <c r="AU2186">
        <v>135.0882828</v>
      </c>
      <c r="AV2186">
        <v>1028.57087325</v>
      </c>
      <c r="AW2186">
        <v>37</v>
      </c>
      <c r="AX2186">
        <v>1</v>
      </c>
      <c r="AY2186">
        <v>0</v>
      </c>
      <c r="AZ2186">
        <v>40</v>
      </c>
      <c r="BA2186">
        <v>0.40935843272727274</v>
      </c>
      <c r="BB2186">
        <v>0.92664042635135135</v>
      </c>
      <c r="BC2186">
        <v>49</v>
      </c>
      <c r="BD2186">
        <v>-12</v>
      </c>
      <c r="BE2186">
        <v>7</v>
      </c>
      <c r="BF2186">
        <v>4</v>
      </c>
      <c r="BG2186" s="1" t="s">
        <v>174</v>
      </c>
      <c r="BH2186" s="1" t="s">
        <v>6894</v>
      </c>
      <c r="BI2186" s="1" t="s">
        <v>6889</v>
      </c>
      <c r="BJ2186" s="1" t="s">
        <v>6890</v>
      </c>
      <c r="BK2186">
        <v>2200</v>
      </c>
      <c r="BL2186">
        <v>3.2</v>
      </c>
      <c r="BM2186" s="5" t="d">
        <v>12:00:00.000</v>
      </c>
      <c r="BN2186" s="5" t="d">
        <v>12:30:00.0000000000031950</v>
      </c>
      <c r="BO2186">
        <v>12</v>
      </c>
      <c r="BP2186" t="b">
        <v>1</v>
      </c>
    </row>
    <row r="2187" spans="1:68" x14ac:dyDescent="0.2">
      <c r="A2187" s="1" t="s">
        <v>4598</v>
      </c>
      <c r="B2187" s="1" t="s">
        <v>4183</v>
      </c>
      <c r="C2187" s="2" t="d">
        <v>2026-07-04</v>
      </c>
      <c r="D2187">
        <v>26</v>
      </c>
      <c r="E2187" s="1" t="s">
        <v>133</v>
      </c>
      <c r="F2187">
        <v>109</v>
      </c>
      <c r="G2187">
        <v>11</v>
      </c>
      <c r="H2187">
        <v>0</v>
      </c>
      <c r="I2187">
        <v>0</v>
      </c>
      <c r="J2187">
        <v>11</v>
      </c>
      <c r="K2187">
        <v>0</v>
      </c>
      <c r="L2187">
        <v>0</v>
      </c>
      <c r="M2187" s="1" t="s">
        <v>63</v>
      </c>
      <c r="N2187" s="1" t="s">
        <v>63</v>
      </c>
      <c r="O2187" s="1" t="s">
        <v>4599</v>
      </c>
      <c r="P2187">
        <v>9.9090909090909083</v>
      </c>
      <c r="Q2187">
        <v>0</v>
      </c>
      <c r="R2187">
        <v>100</v>
      </c>
      <c r="S2187">
        <v>0</v>
      </c>
      <c r="T2187">
        <v>38</v>
      </c>
      <c r="U2187">
        <v>109</v>
      </c>
      <c r="V2187">
        <v>574</v>
      </c>
      <c r="W2187">
        <v>124189.89</v>
      </c>
      <c r="X2187">
        <v>5.2660550458715596</v>
      </c>
      <c r="Y2187">
        <v>1139.3567889908256</v>
      </c>
      <c r="Z2187">
        <v>17.73394495412844</v>
      </c>
      <c r="AA2187">
        <v>43.874871861467895</v>
      </c>
      <c r="AB2187">
        <v>109</v>
      </c>
      <c r="AC2187">
        <v>26.140926907339448</v>
      </c>
      <c r="AD2187">
        <v>0</v>
      </c>
      <c r="AE2187">
        <v>1.3532064400660173</v>
      </c>
      <c r="AF2187">
        <v>0.66819571865443417</v>
      </c>
      <c r="AG2187">
        <v>0</v>
      </c>
      <c r="AH2187">
        <v>33.270382842048924</v>
      </c>
      <c r="AI2187">
        <v>7.6826281357798161</v>
      </c>
      <c r="AJ2187">
        <v>4360</v>
      </c>
      <c r="AK2187">
        <v>37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 s="1" t="s">
        <v>173</v>
      </c>
      <c r="AT2187">
        <v>109</v>
      </c>
      <c r="AU2187">
        <v>149.50759880000001</v>
      </c>
      <c r="AV2187">
        <v>1026.7618703833334</v>
      </c>
      <c r="AW2187">
        <v>37</v>
      </c>
      <c r="AX2187">
        <v>1</v>
      </c>
      <c r="AY2187">
        <v>0</v>
      </c>
      <c r="AZ2187">
        <v>40</v>
      </c>
      <c r="BA2187">
        <v>0.45305332969696971</v>
      </c>
      <c r="BB2187">
        <v>0.92501069403903913</v>
      </c>
      <c r="BC2187">
        <v>49</v>
      </c>
      <c r="BD2187">
        <v>-12</v>
      </c>
      <c r="BE2187">
        <v>8</v>
      </c>
      <c r="BF2187">
        <v>3</v>
      </c>
      <c r="BG2187" s="1" t="s">
        <v>174</v>
      </c>
      <c r="BH2187" s="1" t="s">
        <v>6894</v>
      </c>
      <c r="BI2187" s="1" t="s">
        <v>6889</v>
      </c>
      <c r="BJ2187" s="1" t="s">
        <v>6890</v>
      </c>
      <c r="BK2187">
        <v>2200</v>
      </c>
      <c r="BL2187">
        <v>3.2</v>
      </c>
      <c r="BM2187" s="5" t="d">
        <v>12:30:00.0000000000031950</v>
      </c>
      <c r="BN2187" s="5" t="d">
        <v>12:59:59.9999999999968050</v>
      </c>
      <c r="BO2187">
        <v>12</v>
      </c>
      <c r="BP2187" t="b">
        <v>1</v>
      </c>
    </row>
    <row r="2188" spans="1:68" x14ac:dyDescent="0.2">
      <c r="A2188" s="1" t="s">
        <v>4600</v>
      </c>
      <c r="B2188" s="1" t="s">
        <v>4183</v>
      </c>
      <c r="C2188" s="2" t="d">
        <v>2026-07-04</v>
      </c>
      <c r="D2188">
        <v>27</v>
      </c>
      <c r="E2188" s="1" t="s">
        <v>133</v>
      </c>
      <c r="F2188">
        <v>115</v>
      </c>
      <c r="G2188">
        <v>11</v>
      </c>
      <c r="H2188">
        <v>0</v>
      </c>
      <c r="I2188">
        <v>0</v>
      </c>
      <c r="J2188">
        <v>11</v>
      </c>
      <c r="K2188">
        <v>0</v>
      </c>
      <c r="L2188">
        <v>0</v>
      </c>
      <c r="M2188" s="1" t="s">
        <v>63</v>
      </c>
      <c r="N2188" s="1" t="s">
        <v>63</v>
      </c>
      <c r="O2188" s="1" t="s">
        <v>4601</v>
      </c>
      <c r="P2188">
        <v>10.454545454545457</v>
      </c>
      <c r="Q2188">
        <v>0</v>
      </c>
      <c r="R2188">
        <v>100</v>
      </c>
      <c r="S2188">
        <v>0</v>
      </c>
      <c r="T2188">
        <v>38</v>
      </c>
      <c r="U2188">
        <v>115</v>
      </c>
      <c r="V2188">
        <v>602</v>
      </c>
      <c r="W2188">
        <v>133316.20000000001</v>
      </c>
      <c r="X2188">
        <v>5.2347826086956522</v>
      </c>
      <c r="Y2188">
        <v>1159.2713043478261</v>
      </c>
      <c r="Z2188">
        <v>18.11304347826087</v>
      </c>
      <c r="AA2188">
        <v>52.072615616231886</v>
      </c>
      <c r="AB2188">
        <v>115</v>
      </c>
      <c r="AC2188">
        <v>33.959572137971016</v>
      </c>
      <c r="AD2188">
        <v>2.8591813043478253E-3</v>
      </c>
      <c r="AE2188">
        <v>1.3767500163416897</v>
      </c>
      <c r="AF2188">
        <v>0.66362318840579704</v>
      </c>
      <c r="AG2188">
        <v>0</v>
      </c>
      <c r="AH2188">
        <v>41.679482380289855</v>
      </c>
      <c r="AI2188">
        <v>7.5080167821739137</v>
      </c>
      <c r="AJ2188">
        <v>4600</v>
      </c>
      <c r="AK2188">
        <v>37</v>
      </c>
      <c r="AL2188">
        <v>6</v>
      </c>
      <c r="AM2188">
        <v>6</v>
      </c>
      <c r="AN2188">
        <v>4</v>
      </c>
      <c r="AO2188">
        <v>1</v>
      </c>
      <c r="AP2188">
        <v>1</v>
      </c>
      <c r="AQ2188">
        <v>0</v>
      </c>
      <c r="AR2188">
        <v>1175.21</v>
      </c>
      <c r="AS2188" s="1" t="s">
        <v>173</v>
      </c>
      <c r="AT2188">
        <v>115</v>
      </c>
      <c r="AU2188">
        <v>156.52955161666668</v>
      </c>
      <c r="AV2188">
        <v>1029.8554121166667</v>
      </c>
      <c r="AW2188">
        <v>37</v>
      </c>
      <c r="AX2188">
        <v>1</v>
      </c>
      <c r="AY2188">
        <v>5.2173913043478258E-2</v>
      </c>
      <c r="AZ2188">
        <v>40</v>
      </c>
      <c r="BA2188">
        <v>0.47433197459595966</v>
      </c>
      <c r="BB2188">
        <v>0.9277976685735736</v>
      </c>
      <c r="BC2188">
        <v>50</v>
      </c>
      <c r="BD2188">
        <v>-13</v>
      </c>
      <c r="BE2188">
        <v>8</v>
      </c>
      <c r="BF2188">
        <v>3</v>
      </c>
      <c r="BG2188" s="1" t="s">
        <v>174</v>
      </c>
      <c r="BH2188" s="1" t="s">
        <v>6894</v>
      </c>
      <c r="BI2188" s="1" t="s">
        <v>6889</v>
      </c>
      <c r="BJ2188" s="1" t="s">
        <v>6890</v>
      </c>
      <c r="BK2188">
        <v>2200</v>
      </c>
      <c r="BL2188">
        <v>3.2</v>
      </c>
      <c r="BM2188" s="5" t="d">
        <v>12:59:59.9999999999968050</v>
      </c>
      <c r="BN2188" s="5" t="d">
        <v>13:30:00.000</v>
      </c>
      <c r="BO2188">
        <v>13</v>
      </c>
      <c r="BP2188" t="b">
        <v>1</v>
      </c>
    </row>
    <row r="2189" spans="1:68" x14ac:dyDescent="0.2">
      <c r="A2189" s="1" t="s">
        <v>4602</v>
      </c>
      <c r="B2189" s="1" t="s">
        <v>4183</v>
      </c>
      <c r="C2189" s="2" t="d">
        <v>2026-07-04</v>
      </c>
      <c r="D2189">
        <v>28</v>
      </c>
      <c r="E2189" s="1" t="s">
        <v>133</v>
      </c>
      <c r="F2189">
        <v>100</v>
      </c>
      <c r="G2189">
        <v>11</v>
      </c>
      <c r="H2189">
        <v>0</v>
      </c>
      <c r="I2189">
        <v>0</v>
      </c>
      <c r="J2189">
        <v>11</v>
      </c>
      <c r="K2189">
        <v>0</v>
      </c>
      <c r="L2189">
        <v>0</v>
      </c>
      <c r="M2189" s="1" t="s">
        <v>63</v>
      </c>
      <c r="N2189" s="1" t="s">
        <v>63</v>
      </c>
      <c r="O2189" s="1" t="s">
        <v>4603</v>
      </c>
      <c r="P2189">
        <v>9.0909090909090917</v>
      </c>
      <c r="Q2189">
        <v>0</v>
      </c>
      <c r="R2189">
        <v>100</v>
      </c>
      <c r="S2189">
        <v>0</v>
      </c>
      <c r="T2189">
        <v>38</v>
      </c>
      <c r="U2189">
        <v>100</v>
      </c>
      <c r="V2189">
        <v>478</v>
      </c>
      <c r="W2189">
        <v>102623.39</v>
      </c>
      <c r="X2189">
        <v>4.78</v>
      </c>
      <c r="Y2189">
        <v>1026.2338999999999</v>
      </c>
      <c r="Z2189">
        <v>17.12</v>
      </c>
      <c r="AA2189">
        <v>58.603116469500002</v>
      </c>
      <c r="AB2189">
        <v>100</v>
      </c>
      <c r="AC2189">
        <v>41.483116469500004</v>
      </c>
      <c r="AD2189">
        <v>0</v>
      </c>
      <c r="AE2189">
        <v>1.2442313289472948</v>
      </c>
      <c r="AF2189">
        <v>0.63216666666666665</v>
      </c>
      <c r="AG2189">
        <v>0</v>
      </c>
      <c r="AH2189">
        <v>48.385500125666667</v>
      </c>
      <c r="AI2189">
        <v>7.4057183389999999</v>
      </c>
      <c r="AJ2189">
        <v>4000</v>
      </c>
      <c r="AK2189">
        <v>37</v>
      </c>
      <c r="AL2189">
        <v>8</v>
      </c>
      <c r="AM2189">
        <v>8</v>
      </c>
      <c r="AN2189">
        <v>4</v>
      </c>
      <c r="AO2189">
        <v>1</v>
      </c>
      <c r="AP2189">
        <v>3</v>
      </c>
      <c r="AQ2189">
        <v>0</v>
      </c>
      <c r="AR2189">
        <v>3009.76</v>
      </c>
      <c r="AS2189" s="1" t="s">
        <v>173</v>
      </c>
      <c r="AT2189">
        <v>100</v>
      </c>
      <c r="AU2189">
        <v>128.6826744</v>
      </c>
      <c r="AV2189">
        <v>1032.9164186166668</v>
      </c>
      <c r="AW2189">
        <v>37</v>
      </c>
      <c r="AX2189">
        <v>1</v>
      </c>
      <c r="AY2189">
        <v>0.08</v>
      </c>
      <c r="AZ2189">
        <v>40</v>
      </c>
      <c r="BA2189">
        <v>0.38994749818181818</v>
      </c>
      <c r="BB2189">
        <v>0.93055533208708718</v>
      </c>
      <c r="BC2189">
        <v>50</v>
      </c>
      <c r="BD2189">
        <v>-13</v>
      </c>
      <c r="BE2189">
        <v>7</v>
      </c>
      <c r="BF2189">
        <v>4</v>
      </c>
      <c r="BG2189" s="1" t="s">
        <v>174</v>
      </c>
      <c r="BH2189" s="1" t="s">
        <v>6894</v>
      </c>
      <c r="BI2189" s="1" t="s">
        <v>6889</v>
      </c>
      <c r="BJ2189" s="1" t="s">
        <v>6890</v>
      </c>
      <c r="BK2189">
        <v>2200</v>
      </c>
      <c r="BL2189">
        <v>3.2</v>
      </c>
      <c r="BM2189" s="5" t="d">
        <v>13:30:00.000</v>
      </c>
      <c r="BN2189" s="5" t="d">
        <v>14:00:00.0000000000031950</v>
      </c>
      <c r="BO2189">
        <v>13</v>
      </c>
      <c r="BP2189" t="b">
        <v>1</v>
      </c>
    </row>
    <row r="2190" spans="1:68" x14ac:dyDescent="0.2">
      <c r="A2190" s="1" t="s">
        <v>4604</v>
      </c>
      <c r="B2190" s="1" t="s">
        <v>4183</v>
      </c>
      <c r="C2190" s="2" t="d">
        <v>2026-07-04</v>
      </c>
      <c r="D2190">
        <v>29</v>
      </c>
      <c r="E2190" s="1" t="s">
        <v>133</v>
      </c>
      <c r="F2190">
        <v>116</v>
      </c>
      <c r="G2190">
        <v>11</v>
      </c>
      <c r="H2190">
        <v>0</v>
      </c>
      <c r="I2190">
        <v>0</v>
      </c>
      <c r="J2190">
        <v>11</v>
      </c>
      <c r="K2190">
        <v>0</v>
      </c>
      <c r="L2190">
        <v>0</v>
      </c>
      <c r="M2190" s="1" t="s">
        <v>63</v>
      </c>
      <c r="N2190" s="1" t="s">
        <v>63</v>
      </c>
      <c r="O2190" s="1" t="s">
        <v>4605</v>
      </c>
      <c r="P2190">
        <v>10.545454545454543</v>
      </c>
      <c r="Q2190">
        <v>0</v>
      </c>
      <c r="R2190">
        <v>100</v>
      </c>
      <c r="S2190">
        <v>0</v>
      </c>
      <c r="T2190">
        <v>38</v>
      </c>
      <c r="U2190">
        <v>116</v>
      </c>
      <c r="V2190">
        <v>599</v>
      </c>
      <c r="W2190">
        <v>136763.53</v>
      </c>
      <c r="X2190">
        <v>5.1637931034482758</v>
      </c>
      <c r="Y2190">
        <v>1178.995948275862</v>
      </c>
      <c r="Z2190">
        <v>16.887931034482758</v>
      </c>
      <c r="AA2190">
        <v>66.848234009913796</v>
      </c>
      <c r="AB2190">
        <v>116</v>
      </c>
      <c r="AC2190">
        <v>49.960302975431034</v>
      </c>
      <c r="AD2190">
        <v>5.0930531609195344E-4</v>
      </c>
      <c r="AE2190">
        <v>1.3400716722532751</v>
      </c>
      <c r="AF2190">
        <v>0.62054597701149428</v>
      </c>
      <c r="AG2190">
        <v>0</v>
      </c>
      <c r="AH2190">
        <v>56.024696797988504</v>
      </c>
      <c r="AI2190">
        <v>7.9292205933908049</v>
      </c>
      <c r="AJ2190">
        <v>4060</v>
      </c>
      <c r="AK2190">
        <v>37</v>
      </c>
      <c r="AL2190">
        <v>2</v>
      </c>
      <c r="AM2190">
        <v>2</v>
      </c>
      <c r="AN2190">
        <v>1</v>
      </c>
      <c r="AO2190">
        <v>1</v>
      </c>
      <c r="AP2190">
        <v>0</v>
      </c>
      <c r="AQ2190">
        <v>0</v>
      </c>
      <c r="AR2190">
        <v>358.95</v>
      </c>
      <c r="AS2190" s="1" t="s">
        <v>173</v>
      </c>
      <c r="AT2190">
        <v>116</v>
      </c>
      <c r="AU2190">
        <v>150.81786059999999</v>
      </c>
      <c r="AV2190">
        <v>1032.6786107833334</v>
      </c>
      <c r="AW2190">
        <v>37</v>
      </c>
      <c r="AX2190">
        <v>1</v>
      </c>
      <c r="AY2190">
        <v>1.7241379310344827E-2</v>
      </c>
      <c r="AZ2190">
        <v>35</v>
      </c>
      <c r="BA2190">
        <v>0.45702381999999997</v>
      </c>
      <c r="BB2190">
        <v>0.93034109079579586</v>
      </c>
      <c r="BC2190">
        <v>50</v>
      </c>
      <c r="BD2190">
        <v>-13</v>
      </c>
      <c r="BE2190">
        <v>8</v>
      </c>
      <c r="BF2190">
        <v>3</v>
      </c>
      <c r="BG2190" s="1" t="s">
        <v>174</v>
      </c>
      <c r="BH2190" s="1" t="s">
        <v>6894</v>
      </c>
      <c r="BI2190" s="1" t="s">
        <v>6889</v>
      </c>
      <c r="BJ2190" s="1" t="s">
        <v>6890</v>
      </c>
      <c r="BK2190">
        <v>2200</v>
      </c>
      <c r="BL2190">
        <v>3.2</v>
      </c>
      <c r="BM2190" s="5" t="d">
        <v>14:00:00.0000000000031950</v>
      </c>
      <c r="BN2190" s="5" t="d">
        <v>14:29:59.9999999999968050</v>
      </c>
      <c r="BO2190">
        <v>14</v>
      </c>
      <c r="BP2190" t="b">
        <v>0</v>
      </c>
    </row>
    <row r="2191" spans="1:68" x14ac:dyDescent="0.2">
      <c r="A2191" s="1" t="s">
        <v>4606</v>
      </c>
      <c r="B2191" s="1" t="s">
        <v>4183</v>
      </c>
      <c r="C2191" s="2" t="d">
        <v>2026-07-04</v>
      </c>
      <c r="D2191">
        <v>30</v>
      </c>
      <c r="E2191" s="1" t="s">
        <v>133</v>
      </c>
      <c r="F2191">
        <v>104</v>
      </c>
      <c r="G2191">
        <v>11</v>
      </c>
      <c r="H2191">
        <v>0</v>
      </c>
      <c r="I2191">
        <v>0</v>
      </c>
      <c r="J2191">
        <v>11</v>
      </c>
      <c r="K2191">
        <v>0</v>
      </c>
      <c r="L2191">
        <v>0</v>
      </c>
      <c r="M2191" s="1" t="s">
        <v>63</v>
      </c>
      <c r="N2191" s="1" t="s">
        <v>63</v>
      </c>
      <c r="O2191" s="1" t="s">
        <v>4607</v>
      </c>
      <c r="P2191">
        <v>9.4545454545454568</v>
      </c>
      <c r="Q2191">
        <v>0</v>
      </c>
      <c r="R2191">
        <v>100</v>
      </c>
      <c r="S2191">
        <v>0</v>
      </c>
      <c r="T2191">
        <v>38</v>
      </c>
      <c r="U2191">
        <v>104</v>
      </c>
      <c r="V2191">
        <v>534</v>
      </c>
      <c r="W2191">
        <v>131883.88</v>
      </c>
      <c r="X2191">
        <v>5.134615384615385</v>
      </c>
      <c r="Y2191">
        <v>1268.1142307692307</v>
      </c>
      <c r="Z2191">
        <v>16.048076923076923</v>
      </c>
      <c r="AA2191">
        <v>74.530666258012815</v>
      </c>
      <c r="AB2191">
        <v>104</v>
      </c>
      <c r="AC2191">
        <v>58.482589334935895</v>
      </c>
      <c r="AD2191">
        <v>0</v>
      </c>
      <c r="AE2191">
        <v>1.3545813875691304</v>
      </c>
      <c r="AF2191">
        <v>0.65592948717948718</v>
      </c>
      <c r="AG2191">
        <v>0</v>
      </c>
      <c r="AH2191">
        <v>64.172325546955122</v>
      </c>
      <c r="AI2191">
        <v>7.4479900839743598</v>
      </c>
      <c r="AJ2191">
        <v>3640</v>
      </c>
      <c r="AK2191">
        <v>37</v>
      </c>
      <c r="AL2191">
        <v>3</v>
      </c>
      <c r="AM2191">
        <v>3</v>
      </c>
      <c r="AN2191">
        <v>2</v>
      </c>
      <c r="AO2191">
        <v>1</v>
      </c>
      <c r="AP2191">
        <v>0</v>
      </c>
      <c r="AQ2191">
        <v>0</v>
      </c>
      <c r="AR2191">
        <v>979.06999999999994</v>
      </c>
      <c r="AS2191" s="1" t="s">
        <v>173</v>
      </c>
      <c r="AT2191">
        <v>104</v>
      </c>
      <c r="AU2191">
        <v>143.57671018333332</v>
      </c>
      <c r="AV2191">
        <v>1026.0747818333334</v>
      </c>
      <c r="AW2191">
        <v>37</v>
      </c>
      <c r="AX2191">
        <v>1</v>
      </c>
      <c r="AY2191">
        <v>2.8846153846153848E-2</v>
      </c>
      <c r="AZ2191">
        <v>35</v>
      </c>
      <c r="BA2191">
        <v>0.43508093994949493</v>
      </c>
      <c r="BB2191">
        <v>0.92439169534534538</v>
      </c>
      <c r="BC2191">
        <v>49</v>
      </c>
      <c r="BD2191">
        <v>-12</v>
      </c>
      <c r="BE2191">
        <v>7</v>
      </c>
      <c r="BF2191">
        <v>4</v>
      </c>
      <c r="BG2191" s="1" t="s">
        <v>174</v>
      </c>
      <c r="BH2191" s="1" t="s">
        <v>6894</v>
      </c>
      <c r="BI2191" s="1" t="s">
        <v>6889</v>
      </c>
      <c r="BJ2191" s="1" t="s">
        <v>6890</v>
      </c>
      <c r="BK2191">
        <v>2200</v>
      </c>
      <c r="BL2191">
        <v>3.2</v>
      </c>
      <c r="BM2191" s="5" t="d">
        <v>14:29:59.9999999999968050</v>
      </c>
      <c r="BN2191" s="5" t="d">
        <v>15:00:00.000</v>
      </c>
      <c r="BO2191">
        <v>14</v>
      </c>
      <c r="BP2191" t="b">
        <v>0</v>
      </c>
    </row>
    <row r="2192" spans="1:68" x14ac:dyDescent="0.2">
      <c r="A2192" s="1" t="s">
        <v>4608</v>
      </c>
      <c r="B2192" s="1" t="s">
        <v>4183</v>
      </c>
      <c r="C2192" s="2" t="d">
        <v>2026-07-04</v>
      </c>
      <c r="D2192">
        <v>31</v>
      </c>
      <c r="E2192" s="1" t="s">
        <v>150</v>
      </c>
      <c r="F2192">
        <v>106</v>
      </c>
      <c r="G2192">
        <v>11</v>
      </c>
      <c r="H2192">
        <v>0</v>
      </c>
      <c r="I2192">
        <v>2</v>
      </c>
      <c r="J2192">
        <v>9</v>
      </c>
      <c r="K2192">
        <v>0</v>
      </c>
      <c r="L2192">
        <v>1</v>
      </c>
      <c r="M2192" s="1" t="s">
        <v>63</v>
      </c>
      <c r="N2192" s="1" t="s">
        <v>4586</v>
      </c>
      <c r="O2192" s="1" t="s">
        <v>4587</v>
      </c>
      <c r="P2192">
        <v>11.77777777777778</v>
      </c>
      <c r="Q2192">
        <v>0</v>
      </c>
      <c r="R2192">
        <v>100</v>
      </c>
      <c r="S2192">
        <v>1</v>
      </c>
      <c r="T2192">
        <v>37</v>
      </c>
      <c r="U2192">
        <v>106</v>
      </c>
      <c r="V2192">
        <v>533</v>
      </c>
      <c r="W2192">
        <v>122712.54</v>
      </c>
      <c r="X2192">
        <v>5.0283018867924527</v>
      </c>
      <c r="Y2192">
        <v>1157.6654716981132</v>
      </c>
      <c r="Z2192">
        <v>16.415094339622641</v>
      </c>
      <c r="AA2192">
        <v>65.772707213522011</v>
      </c>
      <c r="AB2192">
        <v>106</v>
      </c>
      <c r="AC2192">
        <v>49.357612873899377</v>
      </c>
      <c r="AD2192">
        <v>1.3765059748427661E-3</v>
      </c>
      <c r="AE2192">
        <v>1.302809622929388</v>
      </c>
      <c r="AF2192">
        <v>0.6874213836477987</v>
      </c>
      <c r="AG2192">
        <v>0</v>
      </c>
      <c r="AH2192">
        <v>54.809066651572323</v>
      </c>
      <c r="AI2192">
        <v>8.0059953048742134</v>
      </c>
      <c r="AJ2192">
        <v>3710</v>
      </c>
      <c r="AK2192">
        <v>37</v>
      </c>
      <c r="AL2192">
        <v>1</v>
      </c>
      <c r="AM2192">
        <v>1</v>
      </c>
      <c r="AN2192">
        <v>1</v>
      </c>
      <c r="AO2192">
        <v>0</v>
      </c>
      <c r="AP2192">
        <v>0</v>
      </c>
      <c r="AQ2192">
        <v>0</v>
      </c>
      <c r="AR2192">
        <v>159.37</v>
      </c>
      <c r="AS2192" s="1" t="s">
        <v>173</v>
      </c>
      <c r="AT2192">
        <v>106</v>
      </c>
      <c r="AU2192">
        <v>135.65051476666667</v>
      </c>
      <c r="AV2192">
        <v>1032.9039622166667</v>
      </c>
      <c r="AW2192">
        <v>37</v>
      </c>
      <c r="AX2192">
        <v>1</v>
      </c>
      <c r="AY2192">
        <v>9.433962264150943E-3</v>
      </c>
      <c r="AZ2192">
        <v>35</v>
      </c>
      <c r="BA2192">
        <v>0.50240931395061728</v>
      </c>
      <c r="BB2192">
        <v>0.93054411010510518</v>
      </c>
      <c r="BC2192">
        <v>50</v>
      </c>
      <c r="BD2192">
        <v>-13</v>
      </c>
      <c r="BE2192">
        <v>7</v>
      </c>
      <c r="BF2192">
        <v>2</v>
      </c>
      <c r="BG2192" s="1" t="s">
        <v>174</v>
      </c>
      <c r="BH2192" s="1" t="s">
        <v>6894</v>
      </c>
      <c r="BI2192" s="1" t="s">
        <v>6889</v>
      </c>
      <c r="BJ2192" s="1" t="s">
        <v>6890</v>
      </c>
      <c r="BK2192">
        <v>2200</v>
      </c>
      <c r="BL2192">
        <v>3.2</v>
      </c>
      <c r="BM2192" s="5" t="d">
        <v>15:00:00.000</v>
      </c>
      <c r="BN2192" s="5" t="d">
        <v>15:30:00.0000000000031950</v>
      </c>
      <c r="BO2192">
        <v>15</v>
      </c>
      <c r="BP2192" t="b">
        <v>0</v>
      </c>
    </row>
    <row r="2193" spans="1:68" x14ac:dyDescent="0.2">
      <c r="A2193" s="1" t="s">
        <v>4609</v>
      </c>
      <c r="B2193" s="1" t="s">
        <v>4183</v>
      </c>
      <c r="C2193" s="2" t="d">
        <v>2026-07-04</v>
      </c>
      <c r="D2193">
        <v>32</v>
      </c>
      <c r="E2193" s="1" t="s">
        <v>150</v>
      </c>
      <c r="F2193">
        <v>94</v>
      </c>
      <c r="G2193">
        <v>11</v>
      </c>
      <c r="H2193">
        <v>0</v>
      </c>
      <c r="I2193">
        <v>2</v>
      </c>
      <c r="J2193">
        <v>9</v>
      </c>
      <c r="K2193">
        <v>0</v>
      </c>
      <c r="L2193">
        <v>1</v>
      </c>
      <c r="M2193" s="1" t="s">
        <v>63</v>
      </c>
      <c r="N2193" s="1" t="s">
        <v>4273</v>
      </c>
      <c r="O2193" s="1" t="s">
        <v>4589</v>
      </c>
      <c r="P2193">
        <v>10.444444444444445</v>
      </c>
      <c r="Q2193">
        <v>0</v>
      </c>
      <c r="R2193">
        <v>100</v>
      </c>
      <c r="S2193">
        <v>1</v>
      </c>
      <c r="T2193">
        <v>36</v>
      </c>
      <c r="U2193">
        <v>94</v>
      </c>
      <c r="V2193">
        <v>467</v>
      </c>
      <c r="W2193">
        <v>109327.02</v>
      </c>
      <c r="X2193">
        <v>4.9680851063829783</v>
      </c>
      <c r="Y2193">
        <v>1163.0534042553193</v>
      </c>
      <c r="Z2193">
        <v>15.48936170212766</v>
      </c>
      <c r="AA2193">
        <v>51.23284497570922</v>
      </c>
      <c r="AB2193">
        <v>94</v>
      </c>
      <c r="AC2193">
        <v>35.74348327358156</v>
      </c>
      <c r="AD2193">
        <v>1.4603106382978725E-3</v>
      </c>
      <c r="AE2193">
        <v>1.2943849573103452</v>
      </c>
      <c r="AF2193">
        <v>0.63475177304964536</v>
      </c>
      <c r="AG2193">
        <v>0</v>
      </c>
      <c r="AH2193">
        <v>40.825185635992909</v>
      </c>
      <c r="AI2193">
        <v>7.5758211562056736</v>
      </c>
      <c r="AJ2193">
        <v>3290</v>
      </c>
      <c r="AK2193">
        <v>37</v>
      </c>
      <c r="AL2193">
        <v>6</v>
      </c>
      <c r="AM2193">
        <v>6</v>
      </c>
      <c r="AN2193">
        <v>5</v>
      </c>
      <c r="AO2193">
        <v>1</v>
      </c>
      <c r="AP2193">
        <v>0</v>
      </c>
      <c r="AQ2193">
        <v>0</v>
      </c>
      <c r="AR2193">
        <v>1136.03</v>
      </c>
      <c r="AS2193" s="1" t="s">
        <v>173</v>
      </c>
      <c r="AT2193">
        <v>94</v>
      </c>
      <c r="AU2193">
        <v>124.79582298333334</v>
      </c>
      <c r="AV2193">
        <v>1037.4858790833334</v>
      </c>
      <c r="AW2193">
        <v>37</v>
      </c>
      <c r="AX2193">
        <v>1</v>
      </c>
      <c r="AY2193">
        <v>6.3829787234042548E-2</v>
      </c>
      <c r="AZ2193">
        <v>35</v>
      </c>
      <c r="BA2193">
        <v>0.46220675179012349</v>
      </c>
      <c r="BB2193">
        <v>0.93467196313813827</v>
      </c>
      <c r="BC2193">
        <v>50</v>
      </c>
      <c r="BD2193">
        <v>-13</v>
      </c>
      <c r="BE2193">
        <v>6</v>
      </c>
      <c r="BF2193">
        <v>3</v>
      </c>
      <c r="BG2193" s="1" t="s">
        <v>174</v>
      </c>
      <c r="BH2193" s="1" t="s">
        <v>6894</v>
      </c>
      <c r="BI2193" s="1" t="s">
        <v>6889</v>
      </c>
      <c r="BJ2193" s="1" t="s">
        <v>6890</v>
      </c>
      <c r="BK2193">
        <v>2200</v>
      </c>
      <c r="BL2193">
        <v>3.2</v>
      </c>
      <c r="BM2193" s="5" t="d">
        <v>15:30:00.0000000000031950</v>
      </c>
      <c r="BN2193" s="5" t="d">
        <v>15:59:59.9999999999968050</v>
      </c>
      <c r="BO2193">
        <v>15</v>
      </c>
      <c r="BP2193" t="b">
        <v>0</v>
      </c>
    </row>
    <row r="2194" spans="1:68" x14ac:dyDescent="0.2">
      <c r="A2194" s="1" t="s">
        <v>4610</v>
      </c>
      <c r="B2194" s="1" t="s">
        <v>4183</v>
      </c>
      <c r="C2194" s="2" t="d">
        <v>2026-07-04</v>
      </c>
      <c r="D2194">
        <v>33</v>
      </c>
      <c r="E2194" s="1" t="s">
        <v>150</v>
      </c>
      <c r="F2194">
        <v>68</v>
      </c>
      <c r="G2194">
        <v>20</v>
      </c>
      <c r="H2194">
        <v>0</v>
      </c>
      <c r="I2194">
        <v>2</v>
      </c>
      <c r="J2194">
        <v>18</v>
      </c>
      <c r="K2194">
        <v>0</v>
      </c>
      <c r="L2194">
        <v>1</v>
      </c>
      <c r="M2194" s="1" t="s">
        <v>63</v>
      </c>
      <c r="N2194" s="1" t="s">
        <v>4611</v>
      </c>
      <c r="O2194" s="1" t="s">
        <v>4612</v>
      </c>
      <c r="P2194">
        <v>3.7777777777777777</v>
      </c>
      <c r="Q2194">
        <v>0</v>
      </c>
      <c r="R2194">
        <v>100</v>
      </c>
      <c r="S2194">
        <v>1</v>
      </c>
      <c r="T2194">
        <v>35</v>
      </c>
      <c r="U2194">
        <v>68</v>
      </c>
      <c r="V2194">
        <v>332</v>
      </c>
      <c r="W2194">
        <v>72689.679999999993</v>
      </c>
      <c r="X2194">
        <v>4.882352941176471</v>
      </c>
      <c r="Y2194">
        <v>1068.965882352941</v>
      </c>
      <c r="Z2194">
        <v>12.455882352941176</v>
      </c>
      <c r="AA2194">
        <v>34.582343123039216</v>
      </c>
      <c r="AB2194">
        <v>68</v>
      </c>
      <c r="AC2194">
        <v>22.126460770098038</v>
      </c>
      <c r="AD2194">
        <v>0</v>
      </c>
      <c r="AE2194">
        <v>1.2682106454099438</v>
      </c>
      <c r="AF2194">
        <v>0.6115196078431373</v>
      </c>
      <c r="AG2194">
        <v>0</v>
      </c>
      <c r="AH2194">
        <v>24.104864623039216</v>
      </c>
      <c r="AI2194">
        <v>7.6930913762254898</v>
      </c>
      <c r="AJ2194">
        <v>2380</v>
      </c>
      <c r="AK2194">
        <v>77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 s="1" t="s">
        <v>173</v>
      </c>
      <c r="AT2194">
        <v>68</v>
      </c>
      <c r="AU2194">
        <v>84.866065966666667</v>
      </c>
      <c r="AV2194">
        <v>2078.6947765499999</v>
      </c>
      <c r="AW2194">
        <v>77</v>
      </c>
      <c r="AX2194">
        <v>1</v>
      </c>
      <c r="AY2194">
        <v>0</v>
      </c>
      <c r="AZ2194">
        <v>35</v>
      </c>
      <c r="BA2194">
        <v>0.15715938141975308</v>
      </c>
      <c r="BB2194">
        <v>0.89986786863636359</v>
      </c>
      <c r="BC2194">
        <v>99</v>
      </c>
      <c r="BD2194">
        <v>-22</v>
      </c>
      <c r="BE2194">
        <v>5</v>
      </c>
      <c r="BF2194">
        <v>13</v>
      </c>
      <c r="BG2194" s="1" t="s">
        <v>174</v>
      </c>
      <c r="BH2194" s="1" t="s">
        <v>6894</v>
      </c>
      <c r="BI2194" s="1" t="s">
        <v>6889</v>
      </c>
      <c r="BJ2194" s="1" t="s">
        <v>6890</v>
      </c>
      <c r="BK2194">
        <v>2200</v>
      </c>
      <c r="BL2194">
        <v>3.2</v>
      </c>
      <c r="BM2194" s="5" t="d">
        <v>15:59:59.9999999999968050</v>
      </c>
      <c r="BN2194" s="5" t="d">
        <v>16:30:00.000</v>
      </c>
      <c r="BO2194">
        <v>16</v>
      </c>
      <c r="BP2194" t="b">
        <v>0</v>
      </c>
    </row>
    <row r="2195" spans="1:68" x14ac:dyDescent="0.2">
      <c r="A2195" s="1" t="s">
        <v>4613</v>
      </c>
      <c r="B2195" s="1" t="s">
        <v>4183</v>
      </c>
      <c r="C2195" s="2" t="d">
        <v>2026-07-04</v>
      </c>
      <c r="D2195">
        <v>34</v>
      </c>
      <c r="E2195" s="1" t="s">
        <v>150</v>
      </c>
      <c r="F2195">
        <v>79</v>
      </c>
      <c r="G2195">
        <v>17</v>
      </c>
      <c r="H2195">
        <v>0</v>
      </c>
      <c r="I2195">
        <v>2</v>
      </c>
      <c r="J2195">
        <v>15</v>
      </c>
      <c r="K2195">
        <v>0</v>
      </c>
      <c r="L2195">
        <v>1</v>
      </c>
      <c r="M2195" s="1" t="s">
        <v>63</v>
      </c>
      <c r="N2195" s="1" t="s">
        <v>4614</v>
      </c>
      <c r="O2195" s="1" t="s">
        <v>4615</v>
      </c>
      <c r="P2195">
        <v>5.2666666666666666</v>
      </c>
      <c r="Q2195">
        <v>0</v>
      </c>
      <c r="R2195">
        <v>100</v>
      </c>
      <c r="S2195">
        <v>1</v>
      </c>
      <c r="T2195">
        <v>34</v>
      </c>
      <c r="U2195">
        <v>79</v>
      </c>
      <c r="V2195">
        <v>398</v>
      </c>
      <c r="W2195">
        <v>92812.72</v>
      </c>
      <c r="X2195">
        <v>5.037974683544304</v>
      </c>
      <c r="Y2195">
        <v>1174.8445569620253</v>
      </c>
      <c r="Z2195">
        <v>12.531645569620252</v>
      </c>
      <c r="AA2195">
        <v>19.466175711181435</v>
      </c>
      <c r="AB2195">
        <v>74</v>
      </c>
      <c r="AC2195">
        <v>7.0711165691983124</v>
      </c>
      <c r="AD2195">
        <v>0</v>
      </c>
      <c r="AE2195">
        <v>1.3115578919759276</v>
      </c>
      <c r="AF2195">
        <v>0.65063291139240509</v>
      </c>
      <c r="AG2195">
        <v>8.5769990084388181E-2</v>
      </c>
      <c r="AH2195">
        <v>8.9731035700421931</v>
      </c>
      <c r="AI2195">
        <v>7.6545100202531646</v>
      </c>
      <c r="AJ2195">
        <v>2765</v>
      </c>
      <c r="AK2195">
        <v>76</v>
      </c>
      <c r="AL2195">
        <v>5</v>
      </c>
      <c r="AM2195">
        <v>5</v>
      </c>
      <c r="AN2195">
        <v>4</v>
      </c>
      <c r="AO2195">
        <v>1</v>
      </c>
      <c r="AP2195">
        <v>0</v>
      </c>
      <c r="AQ2195">
        <v>0</v>
      </c>
      <c r="AR2195">
        <v>1545.3600000000001</v>
      </c>
      <c r="AS2195" s="1" t="s">
        <v>173</v>
      </c>
      <c r="AT2195">
        <v>72</v>
      </c>
      <c r="AU2195">
        <v>103.35703838333333</v>
      </c>
      <c r="AV2195">
        <v>2121.1461705666666</v>
      </c>
      <c r="AW2195">
        <v>76</v>
      </c>
      <c r="AX2195">
        <v>0.93670886075949367</v>
      </c>
      <c r="AY2195">
        <v>6.3291139240506333E-2</v>
      </c>
      <c r="AZ2195">
        <v>35</v>
      </c>
      <c r="BA2195">
        <v>0.22968230751851851</v>
      </c>
      <c r="BB2195">
        <v>0.93032726779239761</v>
      </c>
      <c r="BC2195">
        <v>102</v>
      </c>
      <c r="BD2195">
        <v>-26</v>
      </c>
      <c r="BE2195">
        <v>5</v>
      </c>
      <c r="BF2195">
        <v>10</v>
      </c>
      <c r="BG2195" s="1" t="s">
        <v>174</v>
      </c>
      <c r="BH2195" s="1" t="s">
        <v>6894</v>
      </c>
      <c r="BI2195" s="1" t="s">
        <v>6889</v>
      </c>
      <c r="BJ2195" s="1" t="s">
        <v>6890</v>
      </c>
      <c r="BK2195">
        <v>2200</v>
      </c>
      <c r="BL2195">
        <v>3.2</v>
      </c>
      <c r="BM2195" s="5" t="d">
        <v>16:30:00.000</v>
      </c>
      <c r="BN2195" s="5" t="d">
        <v>17:00:00.0000000000031950</v>
      </c>
      <c r="BO2195">
        <v>16</v>
      </c>
      <c r="BP2195" t="b">
        <v>0</v>
      </c>
    </row>
    <row r="2196" spans="1:68" x14ac:dyDescent="0.2">
      <c r="A2196" s="1" t="s">
        <v>4616</v>
      </c>
      <c r="B2196" s="1" t="s">
        <v>4183</v>
      </c>
      <c r="C2196" s="2" t="d">
        <v>2026-07-04</v>
      </c>
      <c r="D2196">
        <v>35</v>
      </c>
      <c r="E2196" s="1" t="s">
        <v>150</v>
      </c>
      <c r="F2196">
        <v>80</v>
      </c>
      <c r="G2196">
        <v>9</v>
      </c>
      <c r="H2196">
        <v>0</v>
      </c>
      <c r="I2196">
        <v>2</v>
      </c>
      <c r="J2196">
        <v>7</v>
      </c>
      <c r="K2196">
        <v>0</v>
      </c>
      <c r="L2196">
        <v>1</v>
      </c>
      <c r="M2196" s="1" t="s">
        <v>63</v>
      </c>
      <c r="N2196" s="1" t="s">
        <v>4398</v>
      </c>
      <c r="O2196" s="1" t="s">
        <v>4617</v>
      </c>
      <c r="P2196">
        <v>11.428571428571429</v>
      </c>
      <c r="Q2196">
        <v>0</v>
      </c>
      <c r="R2196">
        <v>100</v>
      </c>
      <c r="S2196">
        <v>1</v>
      </c>
      <c r="T2196">
        <v>33</v>
      </c>
      <c r="U2196">
        <v>80</v>
      </c>
      <c r="V2196">
        <v>370</v>
      </c>
      <c r="W2196">
        <v>82096.97</v>
      </c>
      <c r="X2196">
        <v>4.625</v>
      </c>
      <c r="Y2196">
        <v>1026.212125</v>
      </c>
      <c r="Z2196">
        <v>14.4125</v>
      </c>
      <c r="AA2196">
        <v>10.545297985625</v>
      </c>
      <c r="AB2196">
        <v>1</v>
      </c>
      <c r="AC2196">
        <v>1.4424056666666685E-2</v>
      </c>
      <c r="AD2196">
        <v>5.2694366666666643E-3</v>
      </c>
      <c r="AE2196">
        <v>1.2447729441697213</v>
      </c>
      <c r="AF2196">
        <v>0.64270833333333333</v>
      </c>
      <c r="AG2196">
        <v>1.3741993575</v>
      </c>
      <c r="AH2196">
        <v>8.592848291666666E-2</v>
      </c>
      <c r="AI2196">
        <v>7.6353687868750004</v>
      </c>
      <c r="AJ2196">
        <v>2800</v>
      </c>
      <c r="AK2196">
        <v>40</v>
      </c>
      <c r="AL2196">
        <v>2</v>
      </c>
      <c r="AM2196">
        <v>2</v>
      </c>
      <c r="AN2196">
        <v>2</v>
      </c>
      <c r="AO2196">
        <v>0</v>
      </c>
      <c r="AP2196">
        <v>0</v>
      </c>
      <c r="AQ2196">
        <v>0</v>
      </c>
      <c r="AR2196">
        <v>1402.05</v>
      </c>
      <c r="AS2196" s="1" t="s">
        <v>65</v>
      </c>
      <c r="AT2196">
        <v>1</v>
      </c>
      <c r="AU2196">
        <v>100.9460945</v>
      </c>
      <c r="AV2196">
        <v>1224.8623847833333</v>
      </c>
      <c r="AW2196">
        <v>76</v>
      </c>
      <c r="AX2196">
        <v>1.2500000000000001E-2</v>
      </c>
      <c r="AY2196">
        <v>2.5000000000000001E-2</v>
      </c>
      <c r="AZ2196">
        <v>35</v>
      </c>
      <c r="BA2196">
        <v>0.48069568809523811</v>
      </c>
      <c r="BB2196">
        <v>1.0207186539861111</v>
      </c>
      <c r="BC2196">
        <v>59</v>
      </c>
      <c r="BD2196">
        <v>-19</v>
      </c>
      <c r="BE2196">
        <v>5</v>
      </c>
      <c r="BF2196">
        <v>2</v>
      </c>
      <c r="BG2196" s="1" t="s">
        <v>99</v>
      </c>
      <c r="BH2196" s="1" t="s">
        <v>6894</v>
      </c>
      <c r="BI2196" s="1" t="s">
        <v>6889</v>
      </c>
      <c r="BJ2196" s="1" t="s">
        <v>6890</v>
      </c>
      <c r="BK2196">
        <v>2200</v>
      </c>
      <c r="BL2196">
        <v>3.2</v>
      </c>
      <c r="BM2196" s="5" t="d">
        <v>17:00:00.0000000000031950</v>
      </c>
      <c r="BN2196" s="5" t="d">
        <v>17:29:59.9999999999968050</v>
      </c>
      <c r="BO2196">
        <v>17</v>
      </c>
      <c r="BP2196" t="b">
        <v>0</v>
      </c>
    </row>
    <row r="2197" spans="1:68" x14ac:dyDescent="0.2">
      <c r="A2197" s="1" t="s">
        <v>4618</v>
      </c>
      <c r="B2197" s="1" t="s">
        <v>4183</v>
      </c>
      <c r="C2197" s="2" t="d">
        <v>2026-07-04</v>
      </c>
      <c r="D2197">
        <v>36</v>
      </c>
      <c r="E2197" s="1" t="s">
        <v>150</v>
      </c>
      <c r="F2197">
        <v>92</v>
      </c>
      <c r="G2197">
        <v>9</v>
      </c>
      <c r="H2197">
        <v>0</v>
      </c>
      <c r="I2197">
        <v>2</v>
      </c>
      <c r="J2197">
        <v>7</v>
      </c>
      <c r="K2197">
        <v>0</v>
      </c>
      <c r="L2197">
        <v>1</v>
      </c>
      <c r="M2197" s="1" t="s">
        <v>63</v>
      </c>
      <c r="N2197" s="1" t="s">
        <v>4619</v>
      </c>
      <c r="O2197" s="1" t="s">
        <v>4620</v>
      </c>
      <c r="P2197">
        <v>13.142857142857142</v>
      </c>
      <c r="Q2197">
        <v>0</v>
      </c>
      <c r="R2197">
        <v>100</v>
      </c>
      <c r="S2197">
        <v>1</v>
      </c>
      <c r="T2197">
        <v>32</v>
      </c>
      <c r="U2197">
        <v>92</v>
      </c>
      <c r="V2197">
        <v>427</v>
      </c>
      <c r="W2197">
        <v>108540.49</v>
      </c>
      <c r="X2197">
        <v>4.6413043478260869</v>
      </c>
      <c r="Y2197">
        <v>1179.7879347826088</v>
      </c>
      <c r="Z2197">
        <v>15.141304347826088</v>
      </c>
      <c r="AA2197">
        <v>11.040448032065218</v>
      </c>
      <c r="AB2197">
        <v>3</v>
      </c>
      <c r="AC2197">
        <v>2.2793511231884077E-2</v>
      </c>
      <c r="AD2197">
        <v>3.4421444202898541E-2</v>
      </c>
      <c r="AE2197">
        <v>1.1989067044440396</v>
      </c>
      <c r="AF2197">
        <v>0.6443840579710145</v>
      </c>
      <c r="AG2197">
        <v>1.1825474610507245</v>
      </c>
      <c r="AH2197">
        <v>0.27362200833333333</v>
      </c>
      <c r="AI2197">
        <v>8.0110341032608705</v>
      </c>
      <c r="AJ2197">
        <v>3220</v>
      </c>
      <c r="AK2197">
        <v>40</v>
      </c>
      <c r="AL2197">
        <v>3</v>
      </c>
      <c r="AM2197">
        <v>3</v>
      </c>
      <c r="AN2197">
        <v>2</v>
      </c>
      <c r="AO2197">
        <v>0</v>
      </c>
      <c r="AP2197">
        <v>1</v>
      </c>
      <c r="AQ2197">
        <v>0</v>
      </c>
      <c r="AR2197">
        <v>168.10000000000002</v>
      </c>
      <c r="AS2197" s="1" t="s">
        <v>125</v>
      </c>
      <c r="AT2197">
        <v>2</v>
      </c>
      <c r="AU2197">
        <v>108.94691993333333</v>
      </c>
      <c r="AV2197">
        <v>992.69200598333327</v>
      </c>
      <c r="AW2197">
        <v>40</v>
      </c>
      <c r="AX2197">
        <v>3.2608695652173912E-2</v>
      </c>
      <c r="AY2197">
        <v>3.2608695652173912E-2</v>
      </c>
      <c r="AZ2197">
        <v>35</v>
      </c>
      <c r="BA2197">
        <v>0.51879485682539683</v>
      </c>
      <c r="BB2197">
        <v>0.82724333831944441</v>
      </c>
      <c r="BC2197">
        <v>48</v>
      </c>
      <c r="BD2197">
        <v>-8</v>
      </c>
      <c r="BE2197">
        <v>6</v>
      </c>
      <c r="BF2197">
        <v>1</v>
      </c>
      <c r="BG2197" s="1" t="s">
        <v>99</v>
      </c>
      <c r="BH2197" s="1" t="s">
        <v>6894</v>
      </c>
      <c r="BI2197" s="1" t="s">
        <v>6889</v>
      </c>
      <c r="BJ2197" s="1" t="s">
        <v>6890</v>
      </c>
      <c r="BK2197">
        <v>2200</v>
      </c>
      <c r="BL2197">
        <v>3.2</v>
      </c>
      <c r="BM2197" s="5" t="d">
        <v>17:29:59.9999999999968050</v>
      </c>
      <c r="BN2197" s="5" t="d">
        <v>18:00:00.000</v>
      </c>
      <c r="BO2197">
        <v>17</v>
      </c>
      <c r="BP2197" t="b">
        <v>0</v>
      </c>
    </row>
    <row r="2198" spans="1:68" x14ac:dyDescent="0.2">
      <c r="A2198" s="1" t="s">
        <v>4621</v>
      </c>
      <c r="B2198" s="1" t="s">
        <v>4183</v>
      </c>
      <c r="C2198" s="2" t="d">
        <v>2026-07-04</v>
      </c>
      <c r="D2198">
        <v>37</v>
      </c>
      <c r="E2198" s="1" t="s">
        <v>165</v>
      </c>
      <c r="F2198">
        <v>94</v>
      </c>
      <c r="G2198">
        <v>10</v>
      </c>
      <c r="H2198">
        <v>0</v>
      </c>
      <c r="I2198">
        <v>0</v>
      </c>
      <c r="J2198">
        <v>10</v>
      </c>
      <c r="K2198">
        <v>0</v>
      </c>
      <c r="L2198">
        <v>0</v>
      </c>
      <c r="M2198" s="1" t="s">
        <v>63</v>
      </c>
      <c r="N2198" s="1" t="s">
        <v>63</v>
      </c>
      <c r="O2198" s="1" t="s">
        <v>4622</v>
      </c>
      <c r="P2198">
        <v>9.4</v>
      </c>
      <c r="Q2198">
        <v>0</v>
      </c>
      <c r="R2198">
        <v>100</v>
      </c>
      <c r="S2198">
        <v>0</v>
      </c>
      <c r="T2198">
        <v>32</v>
      </c>
      <c r="U2198">
        <v>94</v>
      </c>
      <c r="V2198">
        <v>462</v>
      </c>
      <c r="W2198">
        <v>100508.34</v>
      </c>
      <c r="X2198">
        <v>4.9148936170212769</v>
      </c>
      <c r="Y2198">
        <v>1069.2376595744681</v>
      </c>
      <c r="Z2198">
        <v>16.680851063829788</v>
      </c>
      <c r="AA2198">
        <v>13.047363540780143</v>
      </c>
      <c r="AB2198">
        <v>2</v>
      </c>
      <c r="AC2198">
        <v>2.2383499113475178E-2</v>
      </c>
      <c r="AD2198">
        <v>0</v>
      </c>
      <c r="AE2198">
        <v>1.2803338270002624</v>
      </c>
      <c r="AF2198">
        <v>0.60407801418439711</v>
      </c>
      <c r="AG2198">
        <v>1.1377662234042553E-2</v>
      </c>
      <c r="AH2198">
        <v>2.5602746230496454</v>
      </c>
      <c r="AI2198">
        <v>7.665797636702127</v>
      </c>
      <c r="AJ2198">
        <v>3760</v>
      </c>
      <c r="AK2198">
        <v>40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 s="1" t="s">
        <v>583</v>
      </c>
      <c r="AT2198">
        <v>1</v>
      </c>
      <c r="AU2198">
        <v>122.81297265000001</v>
      </c>
      <c r="AV2198">
        <v>1113.8869517833334</v>
      </c>
      <c r="AW2198">
        <v>40</v>
      </c>
      <c r="AX2198">
        <v>2.1276595744680851E-2</v>
      </c>
      <c r="AY2198">
        <v>0</v>
      </c>
      <c r="AZ2198">
        <v>40</v>
      </c>
      <c r="BA2198">
        <v>0.40937657550000001</v>
      </c>
      <c r="BB2198">
        <v>0.92823912648611118</v>
      </c>
      <c r="BC2198">
        <v>54</v>
      </c>
      <c r="BD2198">
        <v>-14</v>
      </c>
      <c r="BE2198">
        <v>6</v>
      </c>
      <c r="BF2198">
        <v>4</v>
      </c>
      <c r="BG2198" s="1" t="s">
        <v>99</v>
      </c>
      <c r="BH2198" s="1" t="s">
        <v>6894</v>
      </c>
      <c r="BI2198" s="1" t="s">
        <v>6889</v>
      </c>
      <c r="BJ2198" s="1" t="s">
        <v>6890</v>
      </c>
      <c r="BK2198">
        <v>2200</v>
      </c>
      <c r="BL2198">
        <v>3.2</v>
      </c>
      <c r="BM2198" s="5" t="d">
        <v>18:00:00.000</v>
      </c>
      <c r="BN2198" s="5" t="d">
        <v>18:30:00.0000000000031950</v>
      </c>
      <c r="BO2198">
        <v>18</v>
      </c>
      <c r="BP2198" t="b">
        <v>1</v>
      </c>
    </row>
    <row r="2199" spans="1:68" x14ac:dyDescent="0.2">
      <c r="A2199" s="1" t="s">
        <v>4623</v>
      </c>
      <c r="B2199" s="1" t="s">
        <v>4183</v>
      </c>
      <c r="C2199" s="2" t="d">
        <v>2026-07-04</v>
      </c>
      <c r="D2199">
        <v>38</v>
      </c>
      <c r="E2199" s="1" t="s">
        <v>165</v>
      </c>
      <c r="F2199">
        <v>123</v>
      </c>
      <c r="G2199">
        <v>10</v>
      </c>
      <c r="H2199">
        <v>0</v>
      </c>
      <c r="I2199">
        <v>0</v>
      </c>
      <c r="J2199">
        <v>10</v>
      </c>
      <c r="K2199">
        <v>0</v>
      </c>
      <c r="L2199">
        <v>0</v>
      </c>
      <c r="M2199" s="1" t="s">
        <v>63</v>
      </c>
      <c r="N2199" s="1" t="s">
        <v>63</v>
      </c>
      <c r="O2199" s="1" t="s">
        <v>4624</v>
      </c>
      <c r="P2199">
        <v>12.3</v>
      </c>
      <c r="Q2199">
        <v>0</v>
      </c>
      <c r="R2199">
        <v>100</v>
      </c>
      <c r="S2199">
        <v>0</v>
      </c>
      <c r="T2199">
        <v>32</v>
      </c>
      <c r="U2199">
        <v>123</v>
      </c>
      <c r="V2199">
        <v>664</v>
      </c>
      <c r="W2199">
        <v>158705.98000000001</v>
      </c>
      <c r="X2199">
        <v>5.3983739837398375</v>
      </c>
      <c r="Y2199">
        <v>1290.2925203252034</v>
      </c>
      <c r="Z2199">
        <v>18.414634146341463</v>
      </c>
      <c r="AA2199">
        <v>18.611781511382112</v>
      </c>
      <c r="AB2199">
        <v>62</v>
      </c>
      <c r="AC2199">
        <v>2.0934097331978321</v>
      </c>
      <c r="AD2199">
        <v>1.2288419918699183E-2</v>
      </c>
      <c r="AE2199">
        <v>1.3846823133220607</v>
      </c>
      <c r="AF2199">
        <v>0.61558265582655824</v>
      </c>
      <c r="AG2199">
        <v>0</v>
      </c>
      <c r="AH2199">
        <v>7.6630210769647693</v>
      </c>
      <c r="AI2199">
        <v>8.0188628624661238</v>
      </c>
      <c r="AJ2199">
        <v>4920</v>
      </c>
      <c r="AK2199">
        <v>40</v>
      </c>
      <c r="AL2199">
        <v>6</v>
      </c>
      <c r="AM2199">
        <v>6</v>
      </c>
      <c r="AN2199">
        <v>5</v>
      </c>
      <c r="AO2199">
        <v>0</v>
      </c>
      <c r="AP2199">
        <v>1</v>
      </c>
      <c r="AQ2199">
        <v>0</v>
      </c>
      <c r="AR2199">
        <v>1651.74</v>
      </c>
      <c r="AS2199" s="1" t="s">
        <v>173</v>
      </c>
      <c r="AT2199">
        <v>62</v>
      </c>
      <c r="AU2199">
        <v>165.32934831666668</v>
      </c>
      <c r="AV2199">
        <v>1119.0358319833333</v>
      </c>
      <c r="AW2199">
        <v>40</v>
      </c>
      <c r="AX2199">
        <v>0.50406504065040647</v>
      </c>
      <c r="AY2199">
        <v>4.878048780487805E-2</v>
      </c>
      <c r="AZ2199">
        <v>40</v>
      </c>
      <c r="BA2199">
        <v>0.55109782772222227</v>
      </c>
      <c r="BB2199">
        <v>0.93252985998611104</v>
      </c>
      <c r="BC2199">
        <v>54</v>
      </c>
      <c r="BD2199">
        <v>-14</v>
      </c>
      <c r="BE2199">
        <v>8</v>
      </c>
      <c r="BF2199">
        <v>2</v>
      </c>
      <c r="BG2199" s="1" t="s">
        <v>174</v>
      </c>
      <c r="BH2199" s="1" t="s">
        <v>6894</v>
      </c>
      <c r="BI2199" s="1" t="s">
        <v>6889</v>
      </c>
      <c r="BJ2199" s="1" t="s">
        <v>6890</v>
      </c>
      <c r="BK2199">
        <v>2200</v>
      </c>
      <c r="BL2199">
        <v>3.2</v>
      </c>
      <c r="BM2199" s="5" t="d">
        <v>18:30:00.0000000000031950</v>
      </c>
      <c r="BN2199" s="5" t="d">
        <v>18:59:59.9999999999968050</v>
      </c>
      <c r="BO2199">
        <v>18</v>
      </c>
      <c r="BP2199" t="b">
        <v>1</v>
      </c>
    </row>
    <row r="2200" spans="1:68" x14ac:dyDescent="0.2">
      <c r="A2200" s="1" t="s">
        <v>4625</v>
      </c>
      <c r="B2200" s="1" t="s">
        <v>4183</v>
      </c>
      <c r="C2200" s="2" t="d">
        <v>2026-07-04</v>
      </c>
      <c r="D2200">
        <v>39</v>
      </c>
      <c r="E2200" s="1" t="s">
        <v>165</v>
      </c>
      <c r="F2200">
        <v>131</v>
      </c>
      <c r="G2200">
        <v>10</v>
      </c>
      <c r="H2200">
        <v>0</v>
      </c>
      <c r="I2200">
        <v>0</v>
      </c>
      <c r="J2200">
        <v>10</v>
      </c>
      <c r="K2200">
        <v>0</v>
      </c>
      <c r="L2200">
        <v>0</v>
      </c>
      <c r="M2200" s="1" t="s">
        <v>63</v>
      </c>
      <c r="N2200" s="1" t="s">
        <v>63</v>
      </c>
      <c r="O2200" s="1" t="s">
        <v>4626</v>
      </c>
      <c r="P2200">
        <v>13.1</v>
      </c>
      <c r="Q2200">
        <v>0</v>
      </c>
      <c r="R2200">
        <v>100</v>
      </c>
      <c r="S2200">
        <v>0</v>
      </c>
      <c r="T2200">
        <v>32</v>
      </c>
      <c r="U2200">
        <v>131</v>
      </c>
      <c r="V2200">
        <v>635</v>
      </c>
      <c r="W2200">
        <v>147052.67000000001</v>
      </c>
      <c r="X2200">
        <v>4.8473282442748094</v>
      </c>
      <c r="Y2200">
        <v>1122.539465648855</v>
      </c>
      <c r="Z2200">
        <v>18.519083969465647</v>
      </c>
      <c r="AA2200">
        <v>31.474698709033081</v>
      </c>
      <c r="AB2200">
        <v>131</v>
      </c>
      <c r="AC2200">
        <v>12.95561473956743</v>
      </c>
      <c r="AD2200">
        <v>2.1284844020356231E-2</v>
      </c>
      <c r="AE2200">
        <v>1.2841238104431751</v>
      </c>
      <c r="AF2200">
        <v>0.6404580152671755</v>
      </c>
      <c r="AG2200">
        <v>0</v>
      </c>
      <c r="AH2200">
        <v>20.968934205725191</v>
      </c>
      <c r="AI2200">
        <v>7.7109156358778632</v>
      </c>
      <c r="AJ2200">
        <v>5240</v>
      </c>
      <c r="AK2200">
        <v>40</v>
      </c>
      <c r="AL2200">
        <v>6</v>
      </c>
      <c r="AM2200">
        <v>6</v>
      </c>
      <c r="AN2200">
        <v>2</v>
      </c>
      <c r="AO2200">
        <v>2</v>
      </c>
      <c r="AP2200">
        <v>2</v>
      </c>
      <c r="AQ2200">
        <v>0</v>
      </c>
      <c r="AR2200">
        <v>1336.01</v>
      </c>
      <c r="AS2200" s="1" t="s">
        <v>173</v>
      </c>
      <c r="AT2200">
        <v>131</v>
      </c>
      <c r="AU2200">
        <v>164.59626768333334</v>
      </c>
      <c r="AV2200">
        <v>1123.9846037666666</v>
      </c>
      <c r="AW2200">
        <v>40</v>
      </c>
      <c r="AX2200">
        <v>1</v>
      </c>
      <c r="AY2200">
        <v>4.5801526717557252E-2</v>
      </c>
      <c r="AZ2200">
        <v>40</v>
      </c>
      <c r="BA2200">
        <v>0.5486542256111111</v>
      </c>
      <c r="BB2200">
        <v>0.93665383647222222</v>
      </c>
      <c r="BC2200">
        <v>54</v>
      </c>
      <c r="BD2200">
        <v>-14</v>
      </c>
      <c r="BE2200">
        <v>8</v>
      </c>
      <c r="BF2200">
        <v>2</v>
      </c>
      <c r="BG2200" s="1" t="s">
        <v>174</v>
      </c>
      <c r="BH2200" s="1" t="s">
        <v>6894</v>
      </c>
      <c r="BI2200" s="1" t="s">
        <v>6889</v>
      </c>
      <c r="BJ2200" s="1" t="s">
        <v>6890</v>
      </c>
      <c r="BK2200">
        <v>2200</v>
      </c>
      <c r="BL2200">
        <v>3.2</v>
      </c>
      <c r="BM2200" s="5" t="d">
        <v>18:59:59.9999999999968050</v>
      </c>
      <c r="BN2200" s="5" t="d">
        <v>19:30:00.000</v>
      </c>
      <c r="BO2200">
        <v>19</v>
      </c>
      <c r="BP2200" t="b">
        <v>1</v>
      </c>
    </row>
    <row r="2201" spans="1:68" x14ac:dyDescent="0.2">
      <c r="A2201" s="1" t="s">
        <v>4627</v>
      </c>
      <c r="B2201" s="1" t="s">
        <v>4183</v>
      </c>
      <c r="C2201" s="2" t="d">
        <v>2026-07-04</v>
      </c>
      <c r="D2201">
        <v>40</v>
      </c>
      <c r="E2201" s="1" t="s">
        <v>165</v>
      </c>
      <c r="F2201">
        <v>153</v>
      </c>
      <c r="G2201">
        <v>10</v>
      </c>
      <c r="H2201">
        <v>0</v>
      </c>
      <c r="I2201">
        <v>0</v>
      </c>
      <c r="J2201">
        <v>10</v>
      </c>
      <c r="K2201">
        <v>0</v>
      </c>
      <c r="L2201">
        <v>0</v>
      </c>
      <c r="M2201" s="1" t="s">
        <v>63</v>
      </c>
      <c r="N2201" s="1" t="s">
        <v>63</v>
      </c>
      <c r="O2201" s="1" t="s">
        <v>4628</v>
      </c>
      <c r="P2201">
        <v>15.3</v>
      </c>
      <c r="Q2201">
        <v>0</v>
      </c>
      <c r="R2201">
        <v>100</v>
      </c>
      <c r="S2201">
        <v>0</v>
      </c>
      <c r="T2201">
        <v>32</v>
      </c>
      <c r="U2201">
        <v>153</v>
      </c>
      <c r="V2201">
        <v>748</v>
      </c>
      <c r="W2201">
        <v>158143.54</v>
      </c>
      <c r="X2201">
        <v>4.8888888888888893</v>
      </c>
      <c r="Y2201">
        <v>1033.6179084967321</v>
      </c>
      <c r="Z2201">
        <v>19.640522875816995</v>
      </c>
      <c r="AA2201">
        <v>47.496886758061002</v>
      </c>
      <c r="AB2201">
        <v>153</v>
      </c>
      <c r="AC2201">
        <v>27.856363882244011</v>
      </c>
      <c r="AD2201">
        <v>1.5634434422657946E-2</v>
      </c>
      <c r="AE2201">
        <v>1.3362727383684285</v>
      </c>
      <c r="AF2201">
        <v>0.61318082788671024</v>
      </c>
      <c r="AG2201">
        <v>0</v>
      </c>
      <c r="AH2201">
        <v>36.945691422549018</v>
      </c>
      <c r="AI2201">
        <v>7.7118153869281043</v>
      </c>
      <c r="AJ2201">
        <v>6120</v>
      </c>
      <c r="AK2201">
        <v>40</v>
      </c>
      <c r="AL2201">
        <v>8</v>
      </c>
      <c r="AM2201">
        <v>8</v>
      </c>
      <c r="AN2201">
        <v>4</v>
      </c>
      <c r="AO2201">
        <v>2</v>
      </c>
      <c r="AP2201">
        <v>2</v>
      </c>
      <c r="AQ2201">
        <v>0</v>
      </c>
      <c r="AR2201">
        <v>2572.17</v>
      </c>
      <c r="AS2201" s="1" t="s">
        <v>173</v>
      </c>
      <c r="AT2201">
        <v>153</v>
      </c>
      <c r="AU2201">
        <v>210.07424895</v>
      </c>
      <c r="AV2201">
        <v>1117.4837940666666</v>
      </c>
      <c r="AW2201">
        <v>40</v>
      </c>
      <c r="AX2201">
        <v>1</v>
      </c>
      <c r="AY2201">
        <v>5.2287581699346407E-2</v>
      </c>
      <c r="AZ2201">
        <v>40</v>
      </c>
      <c r="BA2201">
        <v>0.70024749649999996</v>
      </c>
      <c r="BB2201">
        <v>0.9312364950555555</v>
      </c>
      <c r="BC2201">
        <v>54</v>
      </c>
      <c r="BD2201">
        <v>-14</v>
      </c>
      <c r="BE2201">
        <v>11</v>
      </c>
      <c r="BF2201">
        <v>-1</v>
      </c>
      <c r="BG2201" s="1" t="s">
        <v>174</v>
      </c>
      <c r="BH2201" s="1" t="s">
        <v>6894</v>
      </c>
      <c r="BI2201" s="1" t="s">
        <v>6889</v>
      </c>
      <c r="BJ2201" s="1" t="s">
        <v>6890</v>
      </c>
      <c r="BK2201">
        <v>2200</v>
      </c>
      <c r="BL2201">
        <v>3.2</v>
      </c>
      <c r="BM2201" s="5" t="d">
        <v>19:30:00.000</v>
      </c>
      <c r="BN2201" s="5" t="d">
        <v>20:00:00.0000000000031950</v>
      </c>
      <c r="BO2201">
        <v>19</v>
      </c>
      <c r="BP2201" t="b">
        <v>1</v>
      </c>
    </row>
    <row r="2202" spans="1:68" x14ac:dyDescent="0.2">
      <c r="A2202" s="1" t="s">
        <v>4629</v>
      </c>
      <c r="B2202" s="1" t="s">
        <v>4183</v>
      </c>
      <c r="C2202" s="2" t="d">
        <v>2026-07-04</v>
      </c>
      <c r="D2202">
        <v>41</v>
      </c>
      <c r="E2202" s="1" t="s">
        <v>165</v>
      </c>
      <c r="F2202">
        <v>166</v>
      </c>
      <c r="G2202">
        <v>10</v>
      </c>
      <c r="H2202">
        <v>0</v>
      </c>
      <c r="I2202">
        <v>0</v>
      </c>
      <c r="J2202">
        <v>10</v>
      </c>
      <c r="K2202">
        <v>0</v>
      </c>
      <c r="L2202">
        <v>0</v>
      </c>
      <c r="M2202" s="1" t="s">
        <v>63</v>
      </c>
      <c r="N2202" s="1" t="s">
        <v>63</v>
      </c>
      <c r="O2202" s="1" t="s">
        <v>4630</v>
      </c>
      <c r="P2202">
        <v>16.600000000000001</v>
      </c>
      <c r="Q2202">
        <v>0</v>
      </c>
      <c r="R2202">
        <v>100</v>
      </c>
      <c r="S2202">
        <v>0</v>
      </c>
      <c r="T2202">
        <v>32</v>
      </c>
      <c r="U2202">
        <v>166</v>
      </c>
      <c r="V2202">
        <v>807</v>
      </c>
      <c r="W2202">
        <v>181871.5</v>
      </c>
      <c r="X2202">
        <v>4.8614457831325302</v>
      </c>
      <c r="Y2202">
        <v>1095.6114457831325</v>
      </c>
      <c r="Z2202">
        <v>20.331325301204821</v>
      </c>
      <c r="AA2202">
        <v>68.323857595080327</v>
      </c>
      <c r="AB2202">
        <v>166</v>
      </c>
      <c r="AC2202">
        <v>47.992532293875506</v>
      </c>
      <c r="AD2202">
        <v>0.17785776074297188</v>
      </c>
      <c r="AE2202">
        <v>1.3234960069435426</v>
      </c>
      <c r="AF2202">
        <v>0.64056224899598391</v>
      </c>
      <c r="AG2202">
        <v>0</v>
      </c>
      <c r="AH2202">
        <v>57.414175352409636</v>
      </c>
      <c r="AI2202">
        <v>7.8868425191767066</v>
      </c>
      <c r="AJ2202">
        <v>6640</v>
      </c>
      <c r="AK2202">
        <v>40</v>
      </c>
      <c r="AL2202">
        <v>3</v>
      </c>
      <c r="AM2202">
        <v>3</v>
      </c>
      <c r="AN2202">
        <v>0</v>
      </c>
      <c r="AO2202">
        <v>2</v>
      </c>
      <c r="AP2202">
        <v>1</v>
      </c>
      <c r="AQ2202">
        <v>0</v>
      </c>
      <c r="AR2202">
        <v>462.34999999999997</v>
      </c>
      <c r="AS2202" s="1" t="s">
        <v>173</v>
      </c>
      <c r="AT2202">
        <v>166</v>
      </c>
      <c r="AU2202">
        <v>213.87719943333335</v>
      </c>
      <c r="AV2202">
        <v>1118.1287106500001</v>
      </c>
      <c r="AW2202">
        <v>40</v>
      </c>
      <c r="AX2202">
        <v>1</v>
      </c>
      <c r="AY2202">
        <v>1.8072289156626505E-2</v>
      </c>
      <c r="AZ2202">
        <v>40</v>
      </c>
      <c r="BA2202">
        <v>0.71292399811111118</v>
      </c>
      <c r="BB2202">
        <v>0.93177392554166683</v>
      </c>
      <c r="BC2202">
        <v>54</v>
      </c>
      <c r="BD2202">
        <v>-14</v>
      </c>
      <c r="BE2202">
        <v>11</v>
      </c>
      <c r="BF2202">
        <v>-1</v>
      </c>
      <c r="BG2202" s="1" t="s">
        <v>174</v>
      </c>
      <c r="BH2202" s="1" t="s">
        <v>6894</v>
      </c>
      <c r="BI2202" s="1" t="s">
        <v>6889</v>
      </c>
      <c r="BJ2202" s="1" t="s">
        <v>6890</v>
      </c>
      <c r="BK2202">
        <v>2200</v>
      </c>
      <c r="BL2202">
        <v>3.2</v>
      </c>
      <c r="BM2202" s="5" t="d">
        <v>20:00:00.0000000000031950</v>
      </c>
      <c r="BN2202" s="5" t="d">
        <v>20:29:59.9999999999968050</v>
      </c>
      <c r="BO2202">
        <v>20</v>
      </c>
      <c r="BP2202" t="b">
        <v>1</v>
      </c>
    </row>
    <row r="2203" spans="1:68" x14ac:dyDescent="0.2">
      <c r="A2203" s="1" t="s">
        <v>4631</v>
      </c>
      <c r="B2203" s="1" t="s">
        <v>4183</v>
      </c>
      <c r="C2203" s="2" t="d">
        <v>2026-07-04</v>
      </c>
      <c r="D2203">
        <v>42</v>
      </c>
      <c r="E2203" s="1" t="s">
        <v>165</v>
      </c>
      <c r="F2203">
        <v>146</v>
      </c>
      <c r="G2203">
        <v>10</v>
      </c>
      <c r="H2203">
        <v>0</v>
      </c>
      <c r="I2203">
        <v>0</v>
      </c>
      <c r="J2203">
        <v>10</v>
      </c>
      <c r="K2203">
        <v>0</v>
      </c>
      <c r="L2203">
        <v>0</v>
      </c>
      <c r="M2203" s="1" t="s">
        <v>63</v>
      </c>
      <c r="N2203" s="1" t="s">
        <v>63</v>
      </c>
      <c r="O2203" s="1" t="s">
        <v>4632</v>
      </c>
      <c r="P2203">
        <v>14.6</v>
      </c>
      <c r="Q2203">
        <v>0</v>
      </c>
      <c r="R2203">
        <v>100</v>
      </c>
      <c r="S2203">
        <v>0</v>
      </c>
      <c r="T2203">
        <v>32</v>
      </c>
      <c r="U2203">
        <v>146</v>
      </c>
      <c r="V2203">
        <v>745</v>
      </c>
      <c r="W2203">
        <v>164340.16</v>
      </c>
      <c r="X2203">
        <v>5.102739726027397</v>
      </c>
      <c r="Y2203">
        <v>1125.6175342465754</v>
      </c>
      <c r="Z2203">
        <v>19.410958904109588</v>
      </c>
      <c r="AA2203">
        <v>91.526508064269407</v>
      </c>
      <c r="AB2203">
        <v>146</v>
      </c>
      <c r="AC2203">
        <v>72.115549160159816</v>
      </c>
      <c r="AD2203">
        <v>5.7504360616438342E-2</v>
      </c>
      <c r="AE2203">
        <v>1.3658954353827795</v>
      </c>
      <c r="AF2203">
        <v>0.66369863013698638</v>
      </c>
      <c r="AG2203">
        <v>0</v>
      </c>
      <c r="AH2203">
        <v>80.697046274086759</v>
      </c>
      <c r="AI2203">
        <v>7.7901944035388127</v>
      </c>
      <c r="AJ2203">
        <v>5840</v>
      </c>
      <c r="AK2203">
        <v>40</v>
      </c>
      <c r="AL2203">
        <v>6</v>
      </c>
      <c r="AM2203">
        <v>6</v>
      </c>
      <c r="AN2203">
        <v>4</v>
      </c>
      <c r="AO2203">
        <v>0</v>
      </c>
      <c r="AP2203">
        <v>2</v>
      </c>
      <c r="AQ2203">
        <v>0</v>
      </c>
      <c r="AR2203">
        <v>2283.7600000000002</v>
      </c>
      <c r="AS2203" s="1" t="s">
        <v>173</v>
      </c>
      <c r="AT2203">
        <v>146</v>
      </c>
      <c r="AU2203">
        <v>205.49047683333333</v>
      </c>
      <c r="AV2203">
        <v>1121.7279161166666</v>
      </c>
      <c r="AW2203">
        <v>40</v>
      </c>
      <c r="AX2203">
        <v>1</v>
      </c>
      <c r="AY2203">
        <v>4.1095890410958902E-2</v>
      </c>
      <c r="AZ2203">
        <v>40</v>
      </c>
      <c r="BA2203">
        <v>0.68496825611111112</v>
      </c>
      <c r="BB2203">
        <v>0.93477326343055556</v>
      </c>
      <c r="BC2203">
        <v>54</v>
      </c>
      <c r="BD2203">
        <v>-14</v>
      </c>
      <c r="BE2203">
        <v>10</v>
      </c>
      <c r="BF2203">
        <v>0</v>
      </c>
      <c r="BG2203" s="1" t="s">
        <v>174</v>
      </c>
      <c r="BH2203" s="1" t="s">
        <v>6894</v>
      </c>
      <c r="BI2203" s="1" t="s">
        <v>6889</v>
      </c>
      <c r="BJ2203" s="1" t="s">
        <v>6890</v>
      </c>
      <c r="BK2203">
        <v>2200</v>
      </c>
      <c r="BL2203">
        <v>3.2</v>
      </c>
      <c r="BM2203" s="5" t="d">
        <v>20:29:59.9999999999968050</v>
      </c>
      <c r="BN2203" s="5" t="d">
        <v>21:00:00.000</v>
      </c>
      <c r="BO2203">
        <v>20</v>
      </c>
      <c r="BP2203" t="b">
        <v>1</v>
      </c>
    </row>
    <row r="2204" spans="1:68" x14ac:dyDescent="0.2">
      <c r="A2204" s="1" t="s">
        <v>4633</v>
      </c>
      <c r="B2204" s="1" t="s">
        <v>4183</v>
      </c>
      <c r="C2204" s="2" t="d">
        <v>2026-07-04</v>
      </c>
      <c r="D2204">
        <v>43</v>
      </c>
      <c r="E2204" s="1" t="s">
        <v>165</v>
      </c>
      <c r="F2204">
        <v>127</v>
      </c>
      <c r="G2204">
        <v>10</v>
      </c>
      <c r="H2204">
        <v>0</v>
      </c>
      <c r="I2204">
        <v>0</v>
      </c>
      <c r="J2204">
        <v>10</v>
      </c>
      <c r="K2204">
        <v>0</v>
      </c>
      <c r="L2204">
        <v>0</v>
      </c>
      <c r="M2204" s="1" t="s">
        <v>63</v>
      </c>
      <c r="N2204" s="1" t="s">
        <v>63</v>
      </c>
      <c r="O2204" s="1" t="s">
        <v>4634</v>
      </c>
      <c r="P2204">
        <v>12.7</v>
      </c>
      <c r="Q2204">
        <v>0</v>
      </c>
      <c r="R2204">
        <v>100</v>
      </c>
      <c r="S2204">
        <v>0</v>
      </c>
      <c r="T2204">
        <v>32</v>
      </c>
      <c r="U2204">
        <v>127</v>
      </c>
      <c r="V2204">
        <v>639</v>
      </c>
      <c r="W2204">
        <v>139226.15</v>
      </c>
      <c r="X2204">
        <v>5.0314960629921259</v>
      </c>
      <c r="Y2204">
        <v>1096.2688976377951</v>
      </c>
      <c r="Z2204">
        <v>18.015748031496063</v>
      </c>
      <c r="AA2204">
        <v>103.89346869540682</v>
      </c>
      <c r="AB2204">
        <v>127</v>
      </c>
      <c r="AC2204">
        <v>85.877720663910765</v>
      </c>
      <c r="AD2204">
        <v>1.6602430446194215E-3</v>
      </c>
      <c r="AE2204">
        <v>1.3224953199552385</v>
      </c>
      <c r="AF2204">
        <v>0.67506561679790023</v>
      </c>
      <c r="AG2204">
        <v>0</v>
      </c>
      <c r="AH2204">
        <v>93.852894822178484</v>
      </c>
      <c r="AI2204">
        <v>7.1849222389763776</v>
      </c>
      <c r="AJ2204">
        <v>5080</v>
      </c>
      <c r="AK2204">
        <v>40</v>
      </c>
      <c r="AL2204">
        <v>4</v>
      </c>
      <c r="AM2204">
        <v>4</v>
      </c>
      <c r="AN2204">
        <v>3</v>
      </c>
      <c r="AO2204">
        <v>1</v>
      </c>
      <c r="AP2204">
        <v>0</v>
      </c>
      <c r="AQ2204">
        <v>0</v>
      </c>
      <c r="AR2204">
        <v>1902.44</v>
      </c>
      <c r="AS2204" s="1" t="s">
        <v>173</v>
      </c>
      <c r="AT2204">
        <v>127</v>
      </c>
      <c r="AU2204">
        <v>169.50720010000001</v>
      </c>
      <c r="AV2204">
        <v>1116.3263836666667</v>
      </c>
      <c r="AW2204">
        <v>40</v>
      </c>
      <c r="AX2204">
        <v>1</v>
      </c>
      <c r="AY2204">
        <v>3.1496062992125984E-2</v>
      </c>
      <c r="AZ2204">
        <v>40</v>
      </c>
      <c r="BA2204">
        <v>0.56502400033333333</v>
      </c>
      <c r="BB2204">
        <v>0.93027198638888897</v>
      </c>
      <c r="BC2204">
        <v>54</v>
      </c>
      <c r="BD2204">
        <v>-14</v>
      </c>
      <c r="BE2204">
        <v>9</v>
      </c>
      <c r="BF2204">
        <v>1</v>
      </c>
      <c r="BG2204" s="1" t="s">
        <v>174</v>
      </c>
      <c r="BH2204" s="1" t="s">
        <v>6894</v>
      </c>
      <c r="BI2204" s="1" t="s">
        <v>6889</v>
      </c>
      <c r="BJ2204" s="1" t="s">
        <v>6890</v>
      </c>
      <c r="BK2204">
        <v>2200</v>
      </c>
      <c r="BL2204">
        <v>3.2</v>
      </c>
      <c r="BM2204" s="5" t="d">
        <v>21:00:00.000</v>
      </c>
      <c r="BN2204" s="5" t="d">
        <v>21:30:00.0000000000031950</v>
      </c>
      <c r="BO2204">
        <v>21</v>
      </c>
      <c r="BP2204" t="b">
        <v>1</v>
      </c>
    </row>
    <row r="2205" spans="1:68" x14ac:dyDescent="0.2">
      <c r="A2205" s="1" t="s">
        <v>4635</v>
      </c>
      <c r="B2205" s="1" t="s">
        <v>4183</v>
      </c>
      <c r="C2205" s="2" t="d">
        <v>2026-07-04</v>
      </c>
      <c r="D2205">
        <v>44</v>
      </c>
      <c r="E2205" s="1" t="s">
        <v>165</v>
      </c>
      <c r="F2205">
        <v>108</v>
      </c>
      <c r="G2205">
        <v>10</v>
      </c>
      <c r="H2205">
        <v>0</v>
      </c>
      <c r="I2205">
        <v>0</v>
      </c>
      <c r="J2205">
        <v>10</v>
      </c>
      <c r="K2205">
        <v>0</v>
      </c>
      <c r="L2205">
        <v>0</v>
      </c>
      <c r="M2205" s="1" t="s">
        <v>63</v>
      </c>
      <c r="N2205" s="1" t="s">
        <v>63</v>
      </c>
      <c r="O2205" s="1" t="s">
        <v>4636</v>
      </c>
      <c r="P2205">
        <v>10.8</v>
      </c>
      <c r="Q2205">
        <v>0</v>
      </c>
      <c r="R2205">
        <v>100</v>
      </c>
      <c r="S2205">
        <v>0</v>
      </c>
      <c r="T2205">
        <v>32</v>
      </c>
      <c r="U2205">
        <v>108</v>
      </c>
      <c r="V2205">
        <v>565</v>
      </c>
      <c r="W2205">
        <v>127113.24</v>
      </c>
      <c r="X2205">
        <v>5.2314814814814818</v>
      </c>
      <c r="Y2205">
        <v>1176.9744444444445</v>
      </c>
      <c r="Z2205">
        <v>17.351851851851851</v>
      </c>
      <c r="AA2205">
        <v>111.20756492608025</v>
      </c>
      <c r="AB2205">
        <v>108</v>
      </c>
      <c r="AC2205">
        <v>93.855713074228404</v>
      </c>
      <c r="AD2205">
        <v>0</v>
      </c>
      <c r="AE2205">
        <v>1.3498027797366543</v>
      </c>
      <c r="AF2205">
        <v>0.6195987654320988</v>
      </c>
      <c r="AG2205">
        <v>0</v>
      </c>
      <c r="AH2205">
        <v>100.72970905910495</v>
      </c>
      <c r="AI2205">
        <v>7.5569111020061728</v>
      </c>
      <c r="AJ2205">
        <v>4320</v>
      </c>
      <c r="AK2205">
        <v>40</v>
      </c>
      <c r="AL2205">
        <v>4</v>
      </c>
      <c r="AM2205">
        <v>4</v>
      </c>
      <c r="AN2205">
        <v>3</v>
      </c>
      <c r="AO2205">
        <v>1</v>
      </c>
      <c r="AP2205">
        <v>0</v>
      </c>
      <c r="AQ2205">
        <v>0</v>
      </c>
      <c r="AR2205">
        <v>1296.77</v>
      </c>
      <c r="AS2205" s="1" t="s">
        <v>173</v>
      </c>
      <c r="AT2205">
        <v>108</v>
      </c>
      <c r="AU2205">
        <v>143.85872676666668</v>
      </c>
      <c r="AV2205">
        <v>1119.1745496166666</v>
      </c>
      <c r="AW2205">
        <v>40</v>
      </c>
      <c r="AX2205">
        <v>1</v>
      </c>
      <c r="AY2205">
        <v>3.7037037037037035E-2</v>
      </c>
      <c r="AZ2205">
        <v>40</v>
      </c>
      <c r="BA2205">
        <v>0.47952908922222226</v>
      </c>
      <c r="BB2205">
        <v>0.93264545801388887</v>
      </c>
      <c r="BC2205">
        <v>54</v>
      </c>
      <c r="BD2205">
        <v>-14</v>
      </c>
      <c r="BE2205">
        <v>7</v>
      </c>
      <c r="BF2205">
        <v>3</v>
      </c>
      <c r="BG2205" s="1" t="s">
        <v>174</v>
      </c>
      <c r="BH2205" s="1" t="s">
        <v>6894</v>
      </c>
      <c r="BI2205" s="1" t="s">
        <v>6889</v>
      </c>
      <c r="BJ2205" s="1" t="s">
        <v>6890</v>
      </c>
      <c r="BK2205">
        <v>2200</v>
      </c>
      <c r="BL2205">
        <v>3.2</v>
      </c>
      <c r="BM2205" s="5" t="d">
        <v>21:30:00.0000000000031950</v>
      </c>
      <c r="BN2205" s="5" t="d">
        <v>21:59:59.9999999999968050</v>
      </c>
      <c r="BO2205">
        <v>21</v>
      </c>
      <c r="BP2205" t="b">
        <v>1</v>
      </c>
    </row>
    <row r="2206" spans="1:68" x14ac:dyDescent="0.2">
      <c r="A2206" s="1" t="s">
        <v>4637</v>
      </c>
      <c r="B2206" s="1" t="s">
        <v>4183</v>
      </c>
      <c r="C2206" s="2" t="d">
        <v>2026-07-04</v>
      </c>
      <c r="D2206">
        <v>45</v>
      </c>
      <c r="E2206" s="1" t="s">
        <v>165</v>
      </c>
      <c r="F2206">
        <v>100</v>
      </c>
      <c r="G2206">
        <v>9</v>
      </c>
      <c r="H2206">
        <v>0</v>
      </c>
      <c r="I2206">
        <v>0</v>
      </c>
      <c r="J2206">
        <v>9</v>
      </c>
      <c r="K2206">
        <v>0</v>
      </c>
      <c r="L2206">
        <v>0</v>
      </c>
      <c r="M2206" s="1" t="s">
        <v>63</v>
      </c>
      <c r="N2206" s="1" t="s">
        <v>63</v>
      </c>
      <c r="O2206" s="1" t="s">
        <v>4638</v>
      </c>
      <c r="P2206">
        <v>11.111111111111111</v>
      </c>
      <c r="Q2206">
        <v>0</v>
      </c>
      <c r="R2206">
        <v>100</v>
      </c>
      <c r="S2206">
        <v>0</v>
      </c>
      <c r="T2206">
        <v>32</v>
      </c>
      <c r="U2206">
        <v>100</v>
      </c>
      <c r="V2206">
        <v>473</v>
      </c>
      <c r="W2206">
        <v>107569.36</v>
      </c>
      <c r="X2206">
        <v>4.7300000000000004</v>
      </c>
      <c r="Y2206">
        <v>1075.6936000000001</v>
      </c>
      <c r="Z2206">
        <v>15.29</v>
      </c>
      <c r="AA2206">
        <v>109.00519328716668</v>
      </c>
      <c r="AB2206">
        <v>100</v>
      </c>
      <c r="AC2206">
        <v>93.71519328716667</v>
      </c>
      <c r="AD2206">
        <v>2.7544174999999992E-3</v>
      </c>
      <c r="AE2206">
        <v>1.2836790125897151</v>
      </c>
      <c r="AF2206">
        <v>0.64333333333333331</v>
      </c>
      <c r="AG2206">
        <v>0</v>
      </c>
      <c r="AH2206">
        <v>98.788128830333335</v>
      </c>
      <c r="AI2206">
        <v>7.3851310186666668</v>
      </c>
      <c r="AJ2206">
        <v>3500</v>
      </c>
      <c r="AK2206">
        <v>40</v>
      </c>
      <c r="AL2206">
        <v>2</v>
      </c>
      <c r="AM2206">
        <v>2</v>
      </c>
      <c r="AN2206">
        <v>1</v>
      </c>
      <c r="AO2206">
        <v>1</v>
      </c>
      <c r="AP2206">
        <v>0</v>
      </c>
      <c r="AQ2206">
        <v>0</v>
      </c>
      <c r="AR2206">
        <v>703.93</v>
      </c>
      <c r="AS2206" s="1" t="s">
        <v>173</v>
      </c>
      <c r="AT2206">
        <v>100</v>
      </c>
      <c r="AU2206">
        <v>129.39288498333335</v>
      </c>
      <c r="AV2206">
        <v>1109.3827912666666</v>
      </c>
      <c r="AW2206">
        <v>40</v>
      </c>
      <c r="AX2206">
        <v>1</v>
      </c>
      <c r="AY2206">
        <v>0.02</v>
      </c>
      <c r="AZ2206">
        <v>35</v>
      </c>
      <c r="BA2206">
        <v>0.47923290734567908</v>
      </c>
      <c r="BB2206">
        <v>0.92448565938888883</v>
      </c>
      <c r="BC2206">
        <v>53</v>
      </c>
      <c r="BD2206">
        <v>-13</v>
      </c>
      <c r="BE2206">
        <v>7</v>
      </c>
      <c r="BF2206">
        <v>2</v>
      </c>
      <c r="BG2206" s="1" t="s">
        <v>174</v>
      </c>
      <c r="BH2206" s="1" t="s">
        <v>6894</v>
      </c>
      <c r="BI2206" s="1" t="s">
        <v>6889</v>
      </c>
      <c r="BJ2206" s="1" t="s">
        <v>6890</v>
      </c>
      <c r="BK2206">
        <v>2200</v>
      </c>
      <c r="BL2206">
        <v>3.2</v>
      </c>
      <c r="BM2206" s="5" t="d">
        <v>21:59:59.9999999999968050</v>
      </c>
      <c r="BN2206" s="5" t="d">
        <v>22:30:00.000</v>
      </c>
      <c r="BO2206">
        <v>22</v>
      </c>
      <c r="BP2206" t="b">
        <v>0</v>
      </c>
    </row>
    <row r="2207" spans="1:68" x14ac:dyDescent="0.2">
      <c r="A2207" s="1" t="s">
        <v>4639</v>
      </c>
      <c r="B2207" s="1" t="s">
        <v>4183</v>
      </c>
      <c r="C2207" s="2" t="d">
        <v>2026-07-04</v>
      </c>
      <c r="D2207">
        <v>46</v>
      </c>
      <c r="E2207" s="1" t="s">
        <v>165</v>
      </c>
      <c r="F2207">
        <v>67</v>
      </c>
      <c r="G2207">
        <v>9</v>
      </c>
      <c r="H2207">
        <v>0</v>
      </c>
      <c r="I2207">
        <v>0</v>
      </c>
      <c r="J2207">
        <v>9</v>
      </c>
      <c r="K2207">
        <v>0</v>
      </c>
      <c r="L2207">
        <v>0</v>
      </c>
      <c r="M2207" s="1" t="s">
        <v>63</v>
      </c>
      <c r="N2207" s="1" t="s">
        <v>63</v>
      </c>
      <c r="O2207" s="1" t="s">
        <v>4640</v>
      </c>
      <c r="P2207">
        <v>7.4444444444444446</v>
      </c>
      <c r="Q2207">
        <v>0</v>
      </c>
      <c r="R2207">
        <v>100</v>
      </c>
      <c r="S2207">
        <v>0</v>
      </c>
      <c r="T2207">
        <v>32</v>
      </c>
      <c r="U2207">
        <v>67</v>
      </c>
      <c r="V2207">
        <v>331</v>
      </c>
      <c r="W2207">
        <v>79115.22</v>
      </c>
      <c r="X2207">
        <v>4.9402985074626864</v>
      </c>
      <c r="Y2207">
        <v>1180.8241791044777</v>
      </c>
      <c r="Z2207">
        <v>13.805970149253731</v>
      </c>
      <c r="AA2207">
        <v>97.540012570895513</v>
      </c>
      <c r="AB2207">
        <v>67</v>
      </c>
      <c r="AC2207">
        <v>83.734042421641789</v>
      </c>
      <c r="AD2207">
        <v>6.2442348258706457E-3</v>
      </c>
      <c r="AE2207">
        <v>1.3275742413687504</v>
      </c>
      <c r="AF2207">
        <v>0.67288557213930356</v>
      </c>
      <c r="AG2207">
        <v>0</v>
      </c>
      <c r="AH2207">
        <v>86.804006526865663</v>
      </c>
      <c r="AI2207">
        <v>7.7395009910447756</v>
      </c>
      <c r="AJ2207">
        <v>2345</v>
      </c>
      <c r="AK2207">
        <v>40</v>
      </c>
      <c r="AL2207">
        <v>5</v>
      </c>
      <c r="AM2207">
        <v>5</v>
      </c>
      <c r="AN2207">
        <v>3</v>
      </c>
      <c r="AO2207">
        <v>1</v>
      </c>
      <c r="AP2207">
        <v>1</v>
      </c>
      <c r="AQ2207">
        <v>0</v>
      </c>
      <c r="AR2207">
        <v>1269.1300000000001</v>
      </c>
      <c r="AS2207" s="1" t="s">
        <v>173</v>
      </c>
      <c r="AT2207">
        <v>67</v>
      </c>
      <c r="AU2207">
        <v>90.701473199999995</v>
      </c>
      <c r="AV2207">
        <v>1121.9191379333333</v>
      </c>
      <c r="AW2207">
        <v>40</v>
      </c>
      <c r="AX2207">
        <v>1</v>
      </c>
      <c r="AY2207">
        <v>7.4626865671641784E-2</v>
      </c>
      <c r="AZ2207">
        <v>35</v>
      </c>
      <c r="BA2207">
        <v>0.33593138222222219</v>
      </c>
      <c r="BB2207">
        <v>0.93493261494444446</v>
      </c>
      <c r="BC2207">
        <v>54</v>
      </c>
      <c r="BD2207">
        <v>-14</v>
      </c>
      <c r="BE2207">
        <v>5</v>
      </c>
      <c r="BF2207">
        <v>4</v>
      </c>
      <c r="BG2207" s="1" t="s">
        <v>174</v>
      </c>
      <c r="BH2207" s="1" t="s">
        <v>6894</v>
      </c>
      <c r="BI2207" s="1" t="s">
        <v>6889</v>
      </c>
      <c r="BJ2207" s="1" t="s">
        <v>6890</v>
      </c>
      <c r="BK2207">
        <v>2200</v>
      </c>
      <c r="BL2207">
        <v>3.2</v>
      </c>
      <c r="BM2207" s="5" t="d">
        <v>22:30:00.000</v>
      </c>
      <c r="BN2207" s="5" t="d">
        <v>23:00:00.0000000000031950</v>
      </c>
      <c r="BO2207">
        <v>22</v>
      </c>
      <c r="BP2207" t="b">
        <v>0</v>
      </c>
    </row>
    <row r="2208" spans="1:68" x14ac:dyDescent="0.2">
      <c r="A2208" s="1" t="s">
        <v>4641</v>
      </c>
      <c r="B2208" s="1" t="s">
        <v>4183</v>
      </c>
      <c r="C2208" s="2" t="d">
        <v>2026-07-04</v>
      </c>
      <c r="D2208">
        <v>47</v>
      </c>
      <c r="E2208" s="1" t="s">
        <v>187</v>
      </c>
      <c r="F2208">
        <v>59</v>
      </c>
      <c r="G2208">
        <v>9</v>
      </c>
      <c r="H2208">
        <v>0</v>
      </c>
      <c r="I2208">
        <v>2</v>
      </c>
      <c r="J2208">
        <v>7</v>
      </c>
      <c r="K2208">
        <v>0</v>
      </c>
      <c r="L2208">
        <v>1</v>
      </c>
      <c r="M2208" s="1" t="s">
        <v>63</v>
      </c>
      <c r="N2208" s="1" t="s">
        <v>4642</v>
      </c>
      <c r="O2208" s="1" t="s">
        <v>4643</v>
      </c>
      <c r="P2208">
        <v>8.4285714285714288</v>
      </c>
      <c r="Q2208">
        <v>0</v>
      </c>
      <c r="R2208">
        <v>100</v>
      </c>
      <c r="S2208">
        <v>1</v>
      </c>
      <c r="T2208">
        <v>31</v>
      </c>
      <c r="U2208">
        <v>59</v>
      </c>
      <c r="V2208">
        <v>278</v>
      </c>
      <c r="W2208">
        <v>61957.18</v>
      </c>
      <c r="X2208">
        <v>4.7118644067796609</v>
      </c>
      <c r="Y2208">
        <v>1050.1216949152542</v>
      </c>
      <c r="Z2208">
        <v>13.322033898305085</v>
      </c>
      <c r="AA2208">
        <v>78.620268933333335</v>
      </c>
      <c r="AB2208">
        <v>59</v>
      </c>
      <c r="AC2208">
        <v>65.298235035028256</v>
      </c>
      <c r="AD2208">
        <v>0</v>
      </c>
      <c r="AE2208">
        <v>1.2004945151952648</v>
      </c>
      <c r="AF2208">
        <v>0.60677966101694913</v>
      </c>
      <c r="AG2208">
        <v>0</v>
      </c>
      <c r="AH2208">
        <v>68.472246585028245</v>
      </c>
      <c r="AI2208">
        <v>7.3910306514124295</v>
      </c>
      <c r="AJ2208">
        <v>2065</v>
      </c>
      <c r="AK2208">
        <v>40</v>
      </c>
      <c r="AL2208">
        <v>1</v>
      </c>
      <c r="AM2208">
        <v>1</v>
      </c>
      <c r="AN2208">
        <v>1</v>
      </c>
      <c r="AO2208">
        <v>0</v>
      </c>
      <c r="AP2208">
        <v>0</v>
      </c>
      <c r="AQ2208">
        <v>0</v>
      </c>
      <c r="AR2208">
        <v>75.88</v>
      </c>
      <c r="AS2208" s="1" t="s">
        <v>173</v>
      </c>
      <c r="AT2208">
        <v>59</v>
      </c>
      <c r="AU2208">
        <v>70.093841900000001</v>
      </c>
      <c r="AV2208">
        <v>1110.2634756666666</v>
      </c>
      <c r="AW2208">
        <v>40</v>
      </c>
      <c r="AX2208">
        <v>1</v>
      </c>
      <c r="AY2208">
        <v>1.6949152542372881E-2</v>
      </c>
      <c r="AZ2208">
        <v>35</v>
      </c>
      <c r="BA2208">
        <v>0.33378019952380955</v>
      </c>
      <c r="BB2208">
        <v>0.92521956305555553</v>
      </c>
      <c r="BC2208">
        <v>53</v>
      </c>
      <c r="BD2208">
        <v>-13</v>
      </c>
      <c r="BE2208">
        <v>4</v>
      </c>
      <c r="BF2208">
        <v>3</v>
      </c>
      <c r="BG2208" s="1" t="s">
        <v>174</v>
      </c>
      <c r="BH2208" s="1" t="s">
        <v>6894</v>
      </c>
      <c r="BI2208" s="1" t="s">
        <v>6889</v>
      </c>
      <c r="BJ2208" s="1" t="s">
        <v>6890</v>
      </c>
      <c r="BK2208">
        <v>2200</v>
      </c>
      <c r="BL2208">
        <v>3.2</v>
      </c>
      <c r="BM2208" s="5" t="d">
        <v>23:00:00.0000000000031950</v>
      </c>
      <c r="BN2208" s="5" t="d">
        <v>23:29:59.9999999999968050</v>
      </c>
      <c r="BO2208">
        <v>23</v>
      </c>
      <c r="BP2208" t="b">
        <v>0</v>
      </c>
    </row>
    <row r="2209" spans="1:68" x14ac:dyDescent="0.2">
      <c r="A2209" s="1" t="s">
        <v>4644</v>
      </c>
      <c r="B2209" s="1" t="s">
        <v>4183</v>
      </c>
      <c r="C2209" s="2" t="d">
        <v>2026-07-04</v>
      </c>
      <c r="D2209">
        <v>48</v>
      </c>
      <c r="E2209" s="1" t="s">
        <v>187</v>
      </c>
      <c r="F2209">
        <v>46</v>
      </c>
      <c r="G2209">
        <v>9</v>
      </c>
      <c r="H2209">
        <v>0</v>
      </c>
      <c r="I2209">
        <v>2</v>
      </c>
      <c r="J2209">
        <v>7</v>
      </c>
      <c r="K2209">
        <v>0</v>
      </c>
      <c r="L2209">
        <v>1</v>
      </c>
      <c r="M2209" s="1" t="s">
        <v>63</v>
      </c>
      <c r="N2209" s="1" t="s">
        <v>4645</v>
      </c>
      <c r="O2209" s="1" t="s">
        <v>4646</v>
      </c>
      <c r="P2209">
        <v>6.5714285714285712</v>
      </c>
      <c r="Q2209">
        <v>0</v>
      </c>
      <c r="R2209">
        <v>100</v>
      </c>
      <c r="S2209">
        <v>1</v>
      </c>
      <c r="T2209">
        <v>30</v>
      </c>
      <c r="U2209">
        <v>46</v>
      </c>
      <c r="V2209">
        <v>207</v>
      </c>
      <c r="W2209">
        <v>51462.520000000004</v>
      </c>
      <c r="X2209">
        <v>4.5</v>
      </c>
      <c r="Y2209">
        <v>1118.7504347826089</v>
      </c>
      <c r="Z2209">
        <v>12.673913043478262</v>
      </c>
      <c r="AA2209">
        <v>56.027163950724642</v>
      </c>
      <c r="AB2209">
        <v>46</v>
      </c>
      <c r="AC2209">
        <v>43.353250907246377</v>
      </c>
      <c r="AD2209">
        <v>0</v>
      </c>
      <c r="AE2209">
        <v>1.1500342899763683</v>
      </c>
      <c r="AF2209">
        <v>0.60144927536231885</v>
      </c>
      <c r="AG2209">
        <v>0</v>
      </c>
      <c r="AH2209">
        <v>45.887841205434782</v>
      </c>
      <c r="AI2209">
        <v>7.4979840985507238</v>
      </c>
      <c r="AJ2209">
        <v>1610</v>
      </c>
      <c r="AK2209">
        <v>40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 s="1" t="s">
        <v>173</v>
      </c>
      <c r="AT2209">
        <v>46</v>
      </c>
      <c r="AU2209">
        <v>53.104648599999997</v>
      </c>
      <c r="AV2209">
        <v>1103.8480769999999</v>
      </c>
      <c r="AW2209">
        <v>40</v>
      </c>
      <c r="AX2209">
        <v>1</v>
      </c>
      <c r="AY2209">
        <v>0</v>
      </c>
      <c r="AZ2209">
        <v>35</v>
      </c>
      <c r="BA2209">
        <v>0.25287927904761903</v>
      </c>
      <c r="BB2209">
        <v>0.91987339749999986</v>
      </c>
      <c r="BC2209">
        <v>53</v>
      </c>
      <c r="BD2209">
        <v>-13</v>
      </c>
      <c r="BE2209">
        <v>3</v>
      </c>
      <c r="BF2209">
        <v>4</v>
      </c>
      <c r="BG2209" s="1" t="s">
        <v>174</v>
      </c>
      <c r="BH2209" s="1" t="s">
        <v>6894</v>
      </c>
      <c r="BI2209" s="1" t="s">
        <v>6889</v>
      </c>
      <c r="BJ2209" s="1" t="s">
        <v>6890</v>
      </c>
      <c r="BK2209">
        <v>2200</v>
      </c>
      <c r="BL2209">
        <v>3.2</v>
      </c>
      <c r="BM2209" s="5" t="d">
        <v>23:29:59.9999999999968050</v>
      </c>
      <c r="BN2209" s="5" t="d">
        <v>1899-12-30</v>
      </c>
      <c r="BO2209">
        <v>23</v>
      </c>
      <c r="BP2209" t="b">
        <v>0</v>
      </c>
    </row>
    <row r="2210" spans="1:68" x14ac:dyDescent="0.2">
      <c r="A2210" s="1" t="s">
        <v>4647</v>
      </c>
      <c r="B2210" s="1" t="s">
        <v>4183</v>
      </c>
      <c r="C2210" s="2" t="d">
        <v>2026-07-05</v>
      </c>
      <c r="D2210">
        <v>1</v>
      </c>
      <c r="E2210" s="1" t="s">
        <v>61</v>
      </c>
      <c r="F2210">
        <v>6</v>
      </c>
      <c r="G2210">
        <v>18</v>
      </c>
      <c r="H2210">
        <v>12</v>
      </c>
      <c r="I2210">
        <v>2</v>
      </c>
      <c r="J2210">
        <v>4</v>
      </c>
      <c r="K2210">
        <v>900</v>
      </c>
      <c r="L2210">
        <v>1</v>
      </c>
      <c r="M2210" s="1" t="s">
        <v>4648</v>
      </c>
      <c r="N2210" s="1" t="s">
        <v>4649</v>
      </c>
      <c r="O2210" s="1" t="s">
        <v>4650</v>
      </c>
      <c r="P2210">
        <v>1.5</v>
      </c>
      <c r="Q2210">
        <v>900</v>
      </c>
      <c r="R2210">
        <v>9100</v>
      </c>
      <c r="S2210">
        <v>1</v>
      </c>
      <c r="T2210">
        <v>49</v>
      </c>
      <c r="U2210">
        <v>6</v>
      </c>
      <c r="V2210">
        <v>31</v>
      </c>
      <c r="W2210">
        <v>5756.68</v>
      </c>
      <c r="X2210">
        <v>5.166666666666667</v>
      </c>
      <c r="Y2210">
        <v>959.44666666666672</v>
      </c>
      <c r="Z2210">
        <v>10.166666666666666</v>
      </c>
      <c r="AA2210">
        <v>25.783954741666665</v>
      </c>
      <c r="AB2210">
        <v>6</v>
      </c>
      <c r="AC2210">
        <v>15.617288074999999</v>
      </c>
      <c r="AD2210">
        <v>0</v>
      </c>
      <c r="AE2210">
        <v>1.2926535933390519</v>
      </c>
      <c r="AF2210">
        <v>0.5</v>
      </c>
      <c r="AG2210">
        <v>0</v>
      </c>
      <c r="AH2210">
        <v>17.094602369444441</v>
      </c>
      <c r="AI2210">
        <v>5.7772543250000004</v>
      </c>
      <c r="AJ2210">
        <v>180</v>
      </c>
      <c r="AK2210">
        <v>70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 s="1" t="s">
        <v>173</v>
      </c>
      <c r="AT2210">
        <v>6</v>
      </c>
      <c r="AU2210">
        <v>9.2399981499999999</v>
      </c>
      <c r="AV2210">
        <v>1898.5259146833334</v>
      </c>
      <c r="AW2210">
        <v>70</v>
      </c>
      <c r="AX2210">
        <v>1</v>
      </c>
      <c r="AY2210">
        <v>0</v>
      </c>
      <c r="AZ2210">
        <v>30</v>
      </c>
      <c r="BA2210">
        <v>7.6999984583333334E-2</v>
      </c>
      <c r="BB2210">
        <v>0.90405995937301598</v>
      </c>
      <c r="BC2210">
        <v>91</v>
      </c>
      <c r="BD2210">
        <v>-21</v>
      </c>
      <c r="BE2210">
        <v>1</v>
      </c>
      <c r="BF2210">
        <v>3</v>
      </c>
      <c r="BG2210" s="1" t="s">
        <v>174</v>
      </c>
      <c r="BH2210" s="1" t="s">
        <v>6894</v>
      </c>
      <c r="BI2210" s="1" t="s">
        <v>6889</v>
      </c>
      <c r="BJ2210" s="1" t="s">
        <v>6890</v>
      </c>
      <c r="BK2210">
        <v>2200</v>
      </c>
      <c r="BL2210">
        <v>3.2</v>
      </c>
      <c r="BM2210" s="5" t="d">
        <v>1899-12-30</v>
      </c>
      <c r="BN2210" s="5" t="d">
        <v>00:29:59.99999999999990100</v>
      </c>
      <c r="BO2210">
        <v>0</v>
      </c>
      <c r="BP2210" t="b">
        <v>0</v>
      </c>
    </row>
    <row r="2211" spans="1:68" x14ac:dyDescent="0.2">
      <c r="A2211" s="1" t="s">
        <v>4651</v>
      </c>
      <c r="B2211" s="1" t="s">
        <v>4183</v>
      </c>
      <c r="C2211" s="2" t="d">
        <v>2026-07-05</v>
      </c>
      <c r="D2211">
        <v>2</v>
      </c>
      <c r="E2211" s="1" t="s">
        <v>61</v>
      </c>
      <c r="F2211">
        <v>11</v>
      </c>
      <c r="G2211">
        <v>19</v>
      </c>
      <c r="H2211">
        <v>12</v>
      </c>
      <c r="I2211">
        <v>2</v>
      </c>
      <c r="J2211">
        <v>5</v>
      </c>
      <c r="K2211">
        <v>900</v>
      </c>
      <c r="L2211">
        <v>1</v>
      </c>
      <c r="M2211" s="1" t="s">
        <v>4652</v>
      </c>
      <c r="N2211" s="1" t="s">
        <v>4653</v>
      </c>
      <c r="O2211" s="1" t="s">
        <v>4654</v>
      </c>
      <c r="P2211">
        <v>2.2000000000000002</v>
      </c>
      <c r="Q2211">
        <v>900</v>
      </c>
      <c r="R2211">
        <v>8200</v>
      </c>
      <c r="S2211">
        <v>1</v>
      </c>
      <c r="T2211">
        <v>48</v>
      </c>
      <c r="U2211">
        <v>11</v>
      </c>
      <c r="V2211">
        <v>64</v>
      </c>
      <c r="W2211">
        <v>14345.6</v>
      </c>
      <c r="X2211">
        <v>5.8181818181818183</v>
      </c>
      <c r="Y2211">
        <v>1304.1454545454546</v>
      </c>
      <c r="Z2211">
        <v>10.545454545454545</v>
      </c>
      <c r="AA2211">
        <v>10.97243273030303</v>
      </c>
      <c r="AB2211">
        <v>6</v>
      </c>
      <c r="AC2211">
        <v>0.88307065454545441</v>
      </c>
      <c r="AD2211">
        <v>0</v>
      </c>
      <c r="AE2211">
        <v>1.589148912705111</v>
      </c>
      <c r="AF2211">
        <v>0.56060606060606066</v>
      </c>
      <c r="AG2211">
        <v>1.03380125</v>
      </c>
      <c r="AH2211">
        <v>1.4229616060606061</v>
      </c>
      <c r="AI2211">
        <v>6.5224434227272727</v>
      </c>
      <c r="AJ2211">
        <v>330</v>
      </c>
      <c r="AK2211">
        <v>68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 s="1" t="s">
        <v>173</v>
      </c>
      <c r="AT2211">
        <v>3</v>
      </c>
      <c r="AU2211">
        <v>16.905445700000001</v>
      </c>
      <c r="AV2211">
        <v>1146.2205516333333</v>
      </c>
      <c r="AW2211">
        <v>68</v>
      </c>
      <c r="AX2211">
        <v>0.54545454545454541</v>
      </c>
      <c r="AY2211">
        <v>0</v>
      </c>
      <c r="AZ2211">
        <v>30</v>
      </c>
      <c r="BA2211">
        <v>0.11270297133333335</v>
      </c>
      <c r="BB2211">
        <v>0.56187281942810463</v>
      </c>
      <c r="BC2211">
        <v>55</v>
      </c>
      <c r="BD2211">
        <v>13</v>
      </c>
      <c r="BE2211">
        <v>1</v>
      </c>
      <c r="BF2211">
        <v>4</v>
      </c>
      <c r="BG2211" s="1" t="s">
        <v>174</v>
      </c>
      <c r="BH2211" s="1" t="s">
        <v>6894</v>
      </c>
      <c r="BI2211" s="1" t="s">
        <v>6889</v>
      </c>
      <c r="BJ2211" s="1" t="s">
        <v>6890</v>
      </c>
      <c r="BK2211">
        <v>2200</v>
      </c>
      <c r="BL2211">
        <v>3.2</v>
      </c>
      <c r="BM2211" s="5" t="d">
        <v>00:29:59.99999999999990100</v>
      </c>
      <c r="BN2211" s="5" t="d">
        <v>00:59:59.99999999999980200</v>
      </c>
      <c r="BO2211">
        <v>0</v>
      </c>
      <c r="BP2211" t="b">
        <v>0</v>
      </c>
    </row>
    <row r="2212" spans="1:68" x14ac:dyDescent="0.2">
      <c r="A2212" s="1" t="s">
        <v>4655</v>
      </c>
      <c r="B2212" s="1" t="s">
        <v>4183</v>
      </c>
      <c r="C2212" s="2" t="d">
        <v>2026-07-05</v>
      </c>
      <c r="D2212">
        <v>3</v>
      </c>
      <c r="E2212" s="1" t="s">
        <v>61</v>
      </c>
      <c r="F2212">
        <v>8</v>
      </c>
      <c r="G2212">
        <v>10</v>
      </c>
      <c r="H2212">
        <v>9</v>
      </c>
      <c r="I2212">
        <v>0</v>
      </c>
      <c r="J2212">
        <v>1</v>
      </c>
      <c r="K2212">
        <v>675</v>
      </c>
      <c r="L2212">
        <v>0</v>
      </c>
      <c r="M2212" s="1" t="s">
        <v>4656</v>
      </c>
      <c r="N2212" s="1" t="s">
        <v>63</v>
      </c>
      <c r="O2212" s="1" t="s">
        <v>4320</v>
      </c>
      <c r="P2212">
        <v>8</v>
      </c>
      <c r="Q2212">
        <v>675</v>
      </c>
      <c r="R2212">
        <v>7525</v>
      </c>
      <c r="S2212">
        <v>0</v>
      </c>
      <c r="T2212">
        <v>48</v>
      </c>
      <c r="U2212">
        <v>8</v>
      </c>
      <c r="V2212">
        <v>40</v>
      </c>
      <c r="W2212">
        <v>9868.17</v>
      </c>
      <c r="X2212">
        <v>5</v>
      </c>
      <c r="Y2212">
        <v>1233.52125</v>
      </c>
      <c r="Z2212">
        <v>10.375</v>
      </c>
      <c r="AA2212">
        <v>9.7806280416666667</v>
      </c>
      <c r="AB2212">
        <v>2</v>
      </c>
      <c r="AC2212">
        <v>0.32103652916666658</v>
      </c>
      <c r="AD2212">
        <v>0.8061347333333333</v>
      </c>
      <c r="AE2212">
        <v>1.1370022142086307</v>
      </c>
      <c r="AF2212">
        <v>0.72083333333333333</v>
      </c>
      <c r="AG2212">
        <v>2.6639702791666666</v>
      </c>
      <c r="AH2212">
        <v>0</v>
      </c>
      <c r="AI2212">
        <v>6.1062410874999999</v>
      </c>
      <c r="AJ2212">
        <v>240</v>
      </c>
      <c r="AK2212">
        <v>30</v>
      </c>
      <c r="AL2212">
        <v>2</v>
      </c>
      <c r="AM2212">
        <v>2</v>
      </c>
      <c r="AN2212">
        <v>2</v>
      </c>
      <c r="AO2212">
        <v>0</v>
      </c>
      <c r="AP2212">
        <v>0</v>
      </c>
      <c r="AQ2212">
        <v>0</v>
      </c>
      <c r="AR2212">
        <v>479.18</v>
      </c>
      <c r="AS2212" s="1" t="s">
        <v>65</v>
      </c>
      <c r="AT2212">
        <v>2</v>
      </c>
      <c r="AU2212">
        <v>9.6712099166666672</v>
      </c>
      <c r="AV2212">
        <v>68.101109600000001</v>
      </c>
      <c r="AW2212">
        <v>7</v>
      </c>
      <c r="AX2212">
        <v>0.25</v>
      </c>
      <c r="AY2212">
        <v>0.25</v>
      </c>
      <c r="AZ2212">
        <v>30</v>
      </c>
      <c r="BA2212">
        <v>0.32237366388888888</v>
      </c>
      <c r="BB2212">
        <v>7.5667899555555557E-2</v>
      </c>
      <c r="BC2212">
        <v>4</v>
      </c>
      <c r="BD2212">
        <v>26</v>
      </c>
      <c r="BE2212">
        <v>1</v>
      </c>
      <c r="BF2212">
        <v>0</v>
      </c>
      <c r="BG2212" s="1" t="s">
        <v>83</v>
      </c>
      <c r="BH2212" s="1" t="s">
        <v>6894</v>
      </c>
      <c r="BI2212" s="1" t="s">
        <v>6889</v>
      </c>
      <c r="BJ2212" s="1" t="s">
        <v>6890</v>
      </c>
      <c r="BK2212">
        <v>2200</v>
      </c>
      <c r="BL2212">
        <v>3.2</v>
      </c>
      <c r="BM2212" s="5" t="d">
        <v>00:59:59.99999999999980200</v>
      </c>
      <c r="BN2212" s="5" t="d">
        <v>01:30:00.000</v>
      </c>
      <c r="BO2212">
        <v>1</v>
      </c>
      <c r="BP2212" t="b">
        <v>0</v>
      </c>
    </row>
    <row r="2213" spans="1:68" x14ac:dyDescent="0.2">
      <c r="A2213" s="1" t="s">
        <v>4657</v>
      </c>
      <c r="B2213" s="1" t="s">
        <v>4183</v>
      </c>
      <c r="C2213" s="2" t="d">
        <v>2026-07-05</v>
      </c>
      <c r="D2213">
        <v>4</v>
      </c>
      <c r="E2213" s="1" t="s">
        <v>61</v>
      </c>
      <c r="F2213">
        <v>7</v>
      </c>
      <c r="G2213">
        <v>10</v>
      </c>
      <c r="H2213">
        <v>9</v>
      </c>
      <c r="I2213">
        <v>0</v>
      </c>
      <c r="J2213">
        <v>1</v>
      </c>
      <c r="K2213">
        <v>675</v>
      </c>
      <c r="L2213">
        <v>0</v>
      </c>
      <c r="M2213" s="1" t="s">
        <v>4658</v>
      </c>
      <c r="N2213" s="1" t="s">
        <v>63</v>
      </c>
      <c r="O2213" s="1" t="s">
        <v>4194</v>
      </c>
      <c r="P2213">
        <v>7</v>
      </c>
      <c r="Q2213">
        <v>675</v>
      </c>
      <c r="R2213">
        <v>6850</v>
      </c>
      <c r="S2213">
        <v>0</v>
      </c>
      <c r="T2213">
        <v>48</v>
      </c>
      <c r="U2213">
        <v>7</v>
      </c>
      <c r="V2213">
        <v>33</v>
      </c>
      <c r="W2213">
        <v>5776</v>
      </c>
      <c r="X2213">
        <v>4.7142857142857144</v>
      </c>
      <c r="Y2213">
        <v>825.14285714285711</v>
      </c>
      <c r="Z2213">
        <v>11</v>
      </c>
      <c r="AA2213">
        <v>10.206344076190476</v>
      </c>
      <c r="AB2213">
        <v>2</v>
      </c>
      <c r="AC2213">
        <v>0.31364360952380949</v>
      </c>
      <c r="AD2213">
        <v>0.39211928571428567</v>
      </c>
      <c r="AE2213">
        <v>1.1910607990599544</v>
      </c>
      <c r="AF2213">
        <v>0.57619047619047614</v>
      </c>
      <c r="AG2213">
        <v>2.1593705547619049</v>
      </c>
      <c r="AH2213">
        <v>0</v>
      </c>
      <c r="AI2213">
        <v>7.2945925595238092</v>
      </c>
      <c r="AJ2213">
        <v>210</v>
      </c>
      <c r="AK2213">
        <v>30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 s="1" t="s">
        <v>65</v>
      </c>
      <c r="AT2213">
        <v>2</v>
      </c>
      <c r="AU2213">
        <v>8.3374255333333327</v>
      </c>
      <c r="AV2213">
        <v>95.840099233333333</v>
      </c>
      <c r="AW2213">
        <v>6</v>
      </c>
      <c r="AX2213">
        <v>0.2857142857142857</v>
      </c>
      <c r="AY2213">
        <v>0</v>
      </c>
      <c r="AZ2213">
        <v>30</v>
      </c>
      <c r="BA2213">
        <v>0.27791418444444443</v>
      </c>
      <c r="BB2213">
        <v>0.10648899914814815</v>
      </c>
      <c r="BC2213">
        <v>5</v>
      </c>
      <c r="BD2213">
        <v>25</v>
      </c>
      <c r="BE2213">
        <v>1</v>
      </c>
      <c r="BF2213">
        <v>0</v>
      </c>
      <c r="BG2213" s="1" t="s">
        <v>83</v>
      </c>
      <c r="BH2213" s="1" t="s">
        <v>6894</v>
      </c>
      <c r="BI2213" s="1" t="s">
        <v>6889</v>
      </c>
      <c r="BJ2213" s="1" t="s">
        <v>6890</v>
      </c>
      <c r="BK2213">
        <v>2200</v>
      </c>
      <c r="BL2213">
        <v>3.2</v>
      </c>
      <c r="BM2213" s="5" t="d">
        <v>01:30:00.000</v>
      </c>
      <c r="BN2213" s="5" t="d">
        <v>01:59:59.99999999999959725</v>
      </c>
      <c r="BO2213">
        <v>1</v>
      </c>
      <c r="BP2213" t="b">
        <v>0</v>
      </c>
    </row>
    <row r="2214" spans="1:68" x14ac:dyDescent="0.2">
      <c r="A2214" s="1" t="s">
        <v>4659</v>
      </c>
      <c r="B2214" s="1" t="s">
        <v>4183</v>
      </c>
      <c r="C2214" s="2" t="d">
        <v>2026-07-05</v>
      </c>
      <c r="D2214">
        <v>5</v>
      </c>
      <c r="E2214" s="1" t="s">
        <v>61</v>
      </c>
      <c r="F2214">
        <v>1</v>
      </c>
      <c r="G2214">
        <v>10</v>
      </c>
      <c r="H2214">
        <v>9</v>
      </c>
      <c r="I2214">
        <v>0</v>
      </c>
      <c r="J2214">
        <v>1</v>
      </c>
      <c r="K2214">
        <v>675</v>
      </c>
      <c r="L2214">
        <v>0</v>
      </c>
      <c r="M2214" s="1" t="s">
        <v>4660</v>
      </c>
      <c r="N2214" s="1" t="s">
        <v>63</v>
      </c>
      <c r="O2214" s="1" t="s">
        <v>4197</v>
      </c>
      <c r="P2214">
        <v>1</v>
      </c>
      <c r="Q2214">
        <v>675</v>
      </c>
      <c r="R2214">
        <v>6175</v>
      </c>
      <c r="S2214">
        <v>0</v>
      </c>
      <c r="T2214">
        <v>48</v>
      </c>
      <c r="U2214">
        <v>1</v>
      </c>
      <c r="V2214">
        <v>6</v>
      </c>
      <c r="W2214">
        <v>381.97</v>
      </c>
      <c r="X2214">
        <v>6</v>
      </c>
      <c r="Y2214">
        <v>381.97</v>
      </c>
      <c r="Z2214">
        <v>11</v>
      </c>
      <c r="AA2214">
        <v>9.9616714333333327</v>
      </c>
      <c r="AB2214">
        <v>0</v>
      </c>
      <c r="AC2214">
        <v>0</v>
      </c>
      <c r="AD2214">
        <v>0</v>
      </c>
      <c r="AE2214">
        <v>1.5394828437570209</v>
      </c>
      <c r="AF2214">
        <v>0.81666666666666665</v>
      </c>
      <c r="AG2214">
        <v>2.3561494999999999</v>
      </c>
      <c r="AH2214">
        <v>0</v>
      </c>
      <c r="AI2214">
        <v>7.0888552666666671</v>
      </c>
      <c r="AJ2214">
        <v>30</v>
      </c>
      <c r="AK2214">
        <v>30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 s="1" t="s">
        <v>70</v>
      </c>
      <c r="AT2214">
        <v>0</v>
      </c>
      <c r="AU2214">
        <v>1.5394828333333335</v>
      </c>
      <c r="AV2214">
        <v>5.6632525666666664</v>
      </c>
      <c r="AW2214">
        <v>3</v>
      </c>
      <c r="AX2214">
        <v>0</v>
      </c>
      <c r="AY2214">
        <v>0</v>
      </c>
      <c r="AZ2214">
        <v>30</v>
      </c>
      <c r="BA2214">
        <v>5.1316094444444446E-2</v>
      </c>
      <c r="BB2214">
        <v>6.2925028518518514E-3</v>
      </c>
      <c r="BC2214">
        <v>1</v>
      </c>
      <c r="BD2214">
        <v>29</v>
      </c>
      <c r="BE2214">
        <v>1</v>
      </c>
      <c r="BF2214">
        <v>0</v>
      </c>
      <c r="BG2214" s="1" t="s">
        <v>66</v>
      </c>
      <c r="BH2214" s="1" t="s">
        <v>6894</v>
      </c>
      <c r="BI2214" s="1" t="s">
        <v>6889</v>
      </c>
      <c r="BJ2214" s="1" t="s">
        <v>6890</v>
      </c>
      <c r="BK2214">
        <v>2200</v>
      </c>
      <c r="BL2214">
        <v>3.2</v>
      </c>
      <c r="BM2214" s="5" t="d">
        <v>01:59:59.99999999999959725</v>
      </c>
      <c r="BN2214" s="5" t="d">
        <v>02:30:00.00000000000040275</v>
      </c>
      <c r="BO2214">
        <v>2</v>
      </c>
      <c r="BP2214" t="b">
        <v>0</v>
      </c>
    </row>
    <row r="2215" spans="1:68" x14ac:dyDescent="0.2">
      <c r="A2215" s="1" t="s">
        <v>4661</v>
      </c>
      <c r="B2215" s="1" t="s">
        <v>4183</v>
      </c>
      <c r="C2215" s="2" t="d">
        <v>2026-07-05</v>
      </c>
      <c r="D2215">
        <v>6</v>
      </c>
      <c r="E2215" s="1" t="s">
        <v>61</v>
      </c>
      <c r="F2215">
        <v>7</v>
      </c>
      <c r="G2215">
        <v>10</v>
      </c>
      <c r="H2215">
        <v>9</v>
      </c>
      <c r="I2215">
        <v>0</v>
      </c>
      <c r="J2215">
        <v>1</v>
      </c>
      <c r="K2215">
        <v>675</v>
      </c>
      <c r="L2215">
        <v>0</v>
      </c>
      <c r="M2215" s="1" t="s">
        <v>4662</v>
      </c>
      <c r="N2215" s="1" t="s">
        <v>63</v>
      </c>
      <c r="O2215" s="1" t="s">
        <v>4200</v>
      </c>
      <c r="P2215">
        <v>7</v>
      </c>
      <c r="Q2215">
        <v>675</v>
      </c>
      <c r="R2215">
        <v>5500</v>
      </c>
      <c r="S2215">
        <v>0</v>
      </c>
      <c r="T2215">
        <v>48</v>
      </c>
      <c r="U2215">
        <v>7</v>
      </c>
      <c r="V2215">
        <v>34</v>
      </c>
      <c r="W2215">
        <v>6316.85</v>
      </c>
      <c r="X2215">
        <v>4.8571428571428568</v>
      </c>
      <c r="Y2215">
        <v>902.40714285714296</v>
      </c>
      <c r="Z2215">
        <v>10.285714285714286</v>
      </c>
      <c r="AA2215">
        <v>8.8094591285714294</v>
      </c>
      <c r="AB2215">
        <v>0</v>
      </c>
      <c r="AC2215">
        <v>0</v>
      </c>
      <c r="AD2215">
        <v>0.18888114761904765</v>
      </c>
      <c r="AE2215">
        <v>1.1793854702794075</v>
      </c>
      <c r="AF2215">
        <v>0.59047619047619038</v>
      </c>
      <c r="AG2215">
        <v>1.9587428023809523</v>
      </c>
      <c r="AH2215">
        <v>0</v>
      </c>
      <c r="AI2215">
        <v>5.9245258380952377</v>
      </c>
      <c r="AJ2215">
        <v>210</v>
      </c>
      <c r="AK2215">
        <v>30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 s="1" t="s">
        <v>70</v>
      </c>
      <c r="AT2215">
        <v>0</v>
      </c>
      <c r="AU2215">
        <v>8.2556982166666675</v>
      </c>
      <c r="AV2215">
        <v>57.328060166666667</v>
      </c>
      <c r="AW2215">
        <v>5</v>
      </c>
      <c r="AX2215">
        <v>0</v>
      </c>
      <c r="AY2215">
        <v>0</v>
      </c>
      <c r="AZ2215">
        <v>30</v>
      </c>
      <c r="BA2215">
        <v>0.27518994055555557</v>
      </c>
      <c r="BB2215">
        <v>6.369784462962963E-2</v>
      </c>
      <c r="BC2215">
        <v>3</v>
      </c>
      <c r="BD2215">
        <v>27</v>
      </c>
      <c r="BE2215">
        <v>1</v>
      </c>
      <c r="BF2215">
        <v>0</v>
      </c>
      <c r="BG2215" s="1" t="s">
        <v>66</v>
      </c>
      <c r="BH2215" s="1" t="s">
        <v>6894</v>
      </c>
      <c r="BI2215" s="1" t="s">
        <v>6889</v>
      </c>
      <c r="BJ2215" s="1" t="s">
        <v>6890</v>
      </c>
      <c r="BK2215">
        <v>2200</v>
      </c>
      <c r="BL2215">
        <v>3.2</v>
      </c>
      <c r="BM2215" s="5" t="d">
        <v>02:30:00.00000000000040275</v>
      </c>
      <c r="BN2215" s="5" t="d">
        <v>03:00:00.000</v>
      </c>
      <c r="BO2215">
        <v>2</v>
      </c>
      <c r="BP2215" t="b">
        <v>0</v>
      </c>
    </row>
    <row r="2216" spans="1:68" x14ac:dyDescent="0.2">
      <c r="A2216" s="1" t="s">
        <v>4663</v>
      </c>
      <c r="B2216" s="1" t="s">
        <v>4183</v>
      </c>
      <c r="C2216" s="2" t="d">
        <v>2026-07-05</v>
      </c>
      <c r="D2216">
        <v>7</v>
      </c>
      <c r="E2216" s="1" t="s">
        <v>61</v>
      </c>
      <c r="F2216">
        <v>5</v>
      </c>
      <c r="G2216">
        <v>10</v>
      </c>
      <c r="H2216">
        <v>9</v>
      </c>
      <c r="I2216">
        <v>0</v>
      </c>
      <c r="J2216">
        <v>1</v>
      </c>
      <c r="K2216">
        <v>675</v>
      </c>
      <c r="L2216">
        <v>0</v>
      </c>
      <c r="M2216" s="1" t="s">
        <v>4664</v>
      </c>
      <c r="N2216" s="1" t="s">
        <v>63</v>
      </c>
      <c r="O2216" s="1" t="s">
        <v>4203</v>
      </c>
      <c r="P2216">
        <v>5</v>
      </c>
      <c r="Q2216">
        <v>675</v>
      </c>
      <c r="R2216">
        <v>4825</v>
      </c>
      <c r="S2216">
        <v>0</v>
      </c>
      <c r="T2216">
        <v>48</v>
      </c>
      <c r="U2216">
        <v>5</v>
      </c>
      <c r="V2216">
        <v>28</v>
      </c>
      <c r="W2216">
        <v>5680.12</v>
      </c>
      <c r="X2216">
        <v>5.6</v>
      </c>
      <c r="Y2216">
        <v>1136.0239999999999</v>
      </c>
      <c r="Z2216">
        <v>11</v>
      </c>
      <c r="AA2216">
        <v>9.7512989633333333</v>
      </c>
      <c r="AB2216">
        <v>1</v>
      </c>
      <c r="AC2216">
        <v>0.14810909666666666</v>
      </c>
      <c r="AD2216">
        <v>6.9830933333333317E-2</v>
      </c>
      <c r="AE2216">
        <v>1.4919703933840502</v>
      </c>
      <c r="AF2216">
        <v>0.90333333333333332</v>
      </c>
      <c r="AG2216">
        <v>2.4651346533333331</v>
      </c>
      <c r="AH2216">
        <v>0</v>
      </c>
      <c r="AI2216">
        <v>6.5861643033333337</v>
      </c>
      <c r="AJ2216">
        <v>150</v>
      </c>
      <c r="AK2216">
        <v>30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 s="1" t="s">
        <v>65</v>
      </c>
      <c r="AT2216">
        <v>1</v>
      </c>
      <c r="AU2216">
        <v>7.4598519333333329</v>
      </c>
      <c r="AV2216">
        <v>65.182644916666661</v>
      </c>
      <c r="AW2216">
        <v>5</v>
      </c>
      <c r="AX2216">
        <v>0.2</v>
      </c>
      <c r="AY2216">
        <v>0</v>
      </c>
      <c r="AZ2216">
        <v>30</v>
      </c>
      <c r="BA2216">
        <v>0.24866173111111109</v>
      </c>
      <c r="BB2216">
        <v>7.2425161018518508E-2</v>
      </c>
      <c r="BC2216">
        <v>4</v>
      </c>
      <c r="BD2216">
        <v>26</v>
      </c>
      <c r="BE2216">
        <v>1</v>
      </c>
      <c r="BF2216">
        <v>0</v>
      </c>
      <c r="BG2216" s="1" t="s">
        <v>83</v>
      </c>
      <c r="BH2216" s="1" t="s">
        <v>6894</v>
      </c>
      <c r="BI2216" s="1" t="s">
        <v>6889</v>
      </c>
      <c r="BJ2216" s="1" t="s">
        <v>6890</v>
      </c>
      <c r="BK2216">
        <v>2200</v>
      </c>
      <c r="BL2216">
        <v>3.2</v>
      </c>
      <c r="BM2216" s="5" t="d">
        <v>03:00:00.000</v>
      </c>
      <c r="BN2216" s="5" t="d">
        <v>03:30:00.00000000000079875</v>
      </c>
      <c r="BO2216">
        <v>3</v>
      </c>
      <c r="BP2216" t="b">
        <v>0</v>
      </c>
    </row>
    <row r="2217" spans="1:68" x14ac:dyDescent="0.2">
      <c r="A2217" s="1" t="s">
        <v>4665</v>
      </c>
      <c r="B2217" s="1" t="s">
        <v>4183</v>
      </c>
      <c r="C2217" s="2" t="d">
        <v>2026-07-05</v>
      </c>
      <c r="D2217">
        <v>8</v>
      </c>
      <c r="E2217" s="1" t="s">
        <v>61</v>
      </c>
      <c r="F2217">
        <v>10</v>
      </c>
      <c r="G2217">
        <v>10</v>
      </c>
      <c r="H2217">
        <v>9</v>
      </c>
      <c r="I2217">
        <v>0</v>
      </c>
      <c r="J2217">
        <v>1</v>
      </c>
      <c r="K2217">
        <v>675</v>
      </c>
      <c r="L2217">
        <v>0</v>
      </c>
      <c r="M2217" s="1" t="s">
        <v>4666</v>
      </c>
      <c r="N2217" s="1" t="s">
        <v>63</v>
      </c>
      <c r="O2217" s="1" t="s">
        <v>4206</v>
      </c>
      <c r="P2217">
        <v>10</v>
      </c>
      <c r="Q2217">
        <v>675</v>
      </c>
      <c r="R2217">
        <v>4150</v>
      </c>
      <c r="S2217">
        <v>0</v>
      </c>
      <c r="T2217">
        <v>48</v>
      </c>
      <c r="U2217">
        <v>10</v>
      </c>
      <c r="V2217">
        <v>57</v>
      </c>
      <c r="W2217">
        <v>11340.16</v>
      </c>
      <c r="X2217">
        <v>5.7</v>
      </c>
      <c r="Y2217">
        <v>1134.0160000000001</v>
      </c>
      <c r="Z2217">
        <v>10.3</v>
      </c>
      <c r="AA2217">
        <v>10.837408398333334</v>
      </c>
      <c r="AB2217">
        <v>6</v>
      </c>
      <c r="AC2217">
        <v>0.91759238833333323</v>
      </c>
      <c r="AD2217">
        <v>0.78445133666666667</v>
      </c>
      <c r="AE2217">
        <v>1.5306249123000071</v>
      </c>
      <c r="AF2217">
        <v>0.78</v>
      </c>
      <c r="AG2217">
        <v>3.0950762433333336</v>
      </c>
      <c r="AH2217">
        <v>0</v>
      </c>
      <c r="AI2217">
        <v>6.7139988133333333</v>
      </c>
      <c r="AJ2217">
        <v>300</v>
      </c>
      <c r="AK2217">
        <v>30</v>
      </c>
      <c r="AL2217">
        <v>1</v>
      </c>
      <c r="AM2217">
        <v>1</v>
      </c>
      <c r="AN2217">
        <v>0</v>
      </c>
      <c r="AO2217">
        <v>0</v>
      </c>
      <c r="AP2217">
        <v>1</v>
      </c>
      <c r="AQ2217">
        <v>0</v>
      </c>
      <c r="AR2217">
        <v>182.02</v>
      </c>
      <c r="AS2217" s="1" t="s">
        <v>65</v>
      </c>
      <c r="AT2217">
        <v>6</v>
      </c>
      <c r="AU2217">
        <v>15.306249033333334</v>
      </c>
      <c r="AV2217">
        <v>64.564286233333334</v>
      </c>
      <c r="AW2217">
        <v>7</v>
      </c>
      <c r="AX2217">
        <v>0.6</v>
      </c>
      <c r="AY2217">
        <v>0.1</v>
      </c>
      <c r="AZ2217">
        <v>30</v>
      </c>
      <c r="BA2217">
        <v>0.51020830111111115</v>
      </c>
      <c r="BB2217">
        <v>7.1738095814814815E-2</v>
      </c>
      <c r="BC2217">
        <v>4</v>
      </c>
      <c r="BD2217">
        <v>26</v>
      </c>
      <c r="BE2217">
        <v>1</v>
      </c>
      <c r="BF2217">
        <v>0</v>
      </c>
      <c r="BG2217" s="1" t="s">
        <v>83</v>
      </c>
      <c r="BH2217" s="1" t="s">
        <v>6894</v>
      </c>
      <c r="BI2217" s="1" t="s">
        <v>6889</v>
      </c>
      <c r="BJ2217" s="1" t="s">
        <v>6890</v>
      </c>
      <c r="BK2217">
        <v>2200</v>
      </c>
      <c r="BL2217">
        <v>3.2</v>
      </c>
      <c r="BM2217" s="5" t="d">
        <v>03:30:00.00000000000079875</v>
      </c>
      <c r="BN2217" s="5" t="d">
        <v>03:59:59.99999999999920125</v>
      </c>
      <c r="BO2217">
        <v>3</v>
      </c>
      <c r="BP2217" t="b">
        <v>0</v>
      </c>
    </row>
    <row r="2218" spans="1:68" x14ac:dyDescent="0.2">
      <c r="A2218" s="1" t="s">
        <v>4667</v>
      </c>
      <c r="B2218" s="1" t="s">
        <v>4183</v>
      </c>
      <c r="C2218" s="2" t="d">
        <v>2026-07-05</v>
      </c>
      <c r="D2218">
        <v>9</v>
      </c>
      <c r="E2218" s="1" t="s">
        <v>61</v>
      </c>
      <c r="F2218">
        <v>14</v>
      </c>
      <c r="G2218">
        <v>10</v>
      </c>
      <c r="H2218">
        <v>9</v>
      </c>
      <c r="I2218">
        <v>0</v>
      </c>
      <c r="J2218">
        <v>1</v>
      </c>
      <c r="K2218">
        <v>675</v>
      </c>
      <c r="L2218">
        <v>0</v>
      </c>
      <c r="M2218" s="1" t="s">
        <v>4668</v>
      </c>
      <c r="N2218" s="1" t="s">
        <v>63</v>
      </c>
      <c r="O2218" s="1" t="s">
        <v>4331</v>
      </c>
      <c r="P2218">
        <v>14</v>
      </c>
      <c r="Q2218">
        <v>675</v>
      </c>
      <c r="R2218">
        <v>3475</v>
      </c>
      <c r="S2218">
        <v>0</v>
      </c>
      <c r="T2218">
        <v>48</v>
      </c>
      <c r="U2218">
        <v>14</v>
      </c>
      <c r="V2218">
        <v>76</v>
      </c>
      <c r="W2218">
        <v>15816.12</v>
      </c>
      <c r="X2218">
        <v>5.4285714285714288</v>
      </c>
      <c r="Y2218">
        <v>1129.7228571428573</v>
      </c>
      <c r="Z2218">
        <v>10</v>
      </c>
      <c r="AA2218">
        <v>9.1199983559523812</v>
      </c>
      <c r="AB2218">
        <v>5</v>
      </c>
      <c r="AC2218">
        <v>0.28414334166666649</v>
      </c>
      <c r="AD2218">
        <v>0.37621365714285709</v>
      </c>
      <c r="AE2218">
        <v>1.3006872397074469</v>
      </c>
      <c r="AF2218">
        <v>0.61309523809523814</v>
      </c>
      <c r="AG2218">
        <v>2.2899961297619051</v>
      </c>
      <c r="AH2218">
        <v>0</v>
      </c>
      <c r="AI2218">
        <v>5.9228593583333327</v>
      </c>
      <c r="AJ2218">
        <v>420</v>
      </c>
      <c r="AK2218">
        <v>30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 s="1" t="s">
        <v>65</v>
      </c>
      <c r="AT2218">
        <v>4</v>
      </c>
      <c r="AU2218">
        <v>18.209621233333333</v>
      </c>
      <c r="AV2218">
        <v>127.87443315</v>
      </c>
      <c r="AW2218">
        <v>7</v>
      </c>
      <c r="AX2218">
        <v>0.35714285714285715</v>
      </c>
      <c r="AY2218">
        <v>0</v>
      </c>
      <c r="AZ2218">
        <v>30</v>
      </c>
      <c r="BA2218">
        <v>0.60698737444444439</v>
      </c>
      <c r="BB2218">
        <v>0.14208270349999999</v>
      </c>
      <c r="BC2218">
        <v>7</v>
      </c>
      <c r="BD2218">
        <v>23</v>
      </c>
      <c r="BE2218">
        <v>1</v>
      </c>
      <c r="BF2218">
        <v>0</v>
      </c>
      <c r="BG2218" s="1" t="s">
        <v>83</v>
      </c>
      <c r="BH2218" s="1" t="s">
        <v>6894</v>
      </c>
      <c r="BI2218" s="1" t="s">
        <v>6889</v>
      </c>
      <c r="BJ2218" s="1" t="s">
        <v>6890</v>
      </c>
      <c r="BK2218">
        <v>2200</v>
      </c>
      <c r="BL2218">
        <v>3.2</v>
      </c>
      <c r="BM2218" s="5" t="d">
        <v>03:59:59.99999999999920125</v>
      </c>
      <c r="BN2218" s="5" t="d">
        <v>04:30:00.000</v>
      </c>
      <c r="BO2218">
        <v>4</v>
      </c>
      <c r="BP2218" t="b">
        <v>0</v>
      </c>
    </row>
    <row r="2219" spans="1:68" x14ac:dyDescent="0.2">
      <c r="A2219" s="1" t="s">
        <v>4669</v>
      </c>
      <c r="B2219" s="1" t="s">
        <v>4183</v>
      </c>
      <c r="C2219" s="2" t="d">
        <v>2026-07-05</v>
      </c>
      <c r="D2219">
        <v>10</v>
      </c>
      <c r="E2219" s="1" t="s">
        <v>61</v>
      </c>
      <c r="F2219">
        <v>5</v>
      </c>
      <c r="G2219">
        <v>10</v>
      </c>
      <c r="H2219">
        <v>9</v>
      </c>
      <c r="I2219">
        <v>0</v>
      </c>
      <c r="J2219">
        <v>1</v>
      </c>
      <c r="K2219">
        <v>675</v>
      </c>
      <c r="L2219">
        <v>0</v>
      </c>
      <c r="M2219" s="1" t="s">
        <v>4670</v>
      </c>
      <c r="N2219" s="1" t="s">
        <v>63</v>
      </c>
      <c r="O2219" s="1" t="s">
        <v>4212</v>
      </c>
      <c r="P2219">
        <v>5</v>
      </c>
      <c r="Q2219">
        <v>675</v>
      </c>
      <c r="R2219">
        <v>2800</v>
      </c>
      <c r="S2219">
        <v>0</v>
      </c>
      <c r="T2219">
        <v>48</v>
      </c>
      <c r="U2219">
        <v>5</v>
      </c>
      <c r="V2219">
        <v>25</v>
      </c>
      <c r="W2219">
        <v>5777.65</v>
      </c>
      <c r="X2219">
        <v>5</v>
      </c>
      <c r="Y2219">
        <v>1155.53</v>
      </c>
      <c r="Z2219">
        <v>11</v>
      </c>
      <c r="AA2219">
        <v>9.7828308133333337</v>
      </c>
      <c r="AB2219">
        <v>1</v>
      </c>
      <c r="AC2219">
        <v>6.7227966666666819E-2</v>
      </c>
      <c r="AD2219">
        <v>0</v>
      </c>
      <c r="AE2219">
        <v>1.4734156810844139</v>
      </c>
      <c r="AF2219">
        <v>0.58666666666666667</v>
      </c>
      <c r="AG2219">
        <v>2.0600823366666665</v>
      </c>
      <c r="AH2219">
        <v>0</v>
      </c>
      <c r="AI2219">
        <v>6.4694151299999998</v>
      </c>
      <c r="AJ2219">
        <v>150</v>
      </c>
      <c r="AK2219">
        <v>30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 s="1" t="s">
        <v>65</v>
      </c>
      <c r="AT2219">
        <v>1</v>
      </c>
      <c r="AU2219">
        <v>7.3670783499999999</v>
      </c>
      <c r="AV2219">
        <v>67.391705533333337</v>
      </c>
      <c r="AW2219">
        <v>7</v>
      </c>
      <c r="AX2219">
        <v>0.2</v>
      </c>
      <c r="AY2219">
        <v>0</v>
      </c>
      <c r="AZ2219">
        <v>30</v>
      </c>
      <c r="BA2219">
        <v>0.24556927833333334</v>
      </c>
      <c r="BB2219">
        <v>7.4879672814814821E-2</v>
      </c>
      <c r="BC2219">
        <v>4</v>
      </c>
      <c r="BD2219">
        <v>26</v>
      </c>
      <c r="BE2219">
        <v>1</v>
      </c>
      <c r="BF2219">
        <v>0</v>
      </c>
      <c r="BG2219" s="1" t="s">
        <v>83</v>
      </c>
      <c r="BH2219" s="1" t="s">
        <v>6894</v>
      </c>
      <c r="BI2219" s="1" t="s">
        <v>6889</v>
      </c>
      <c r="BJ2219" s="1" t="s">
        <v>6890</v>
      </c>
      <c r="BK2219">
        <v>2200</v>
      </c>
      <c r="BL2219">
        <v>3.2</v>
      </c>
      <c r="BM2219" s="5" t="d">
        <v>04:30:00.000</v>
      </c>
      <c r="BN2219" s="5" t="d">
        <v>05:00:00.00000000000079875</v>
      </c>
      <c r="BO2219">
        <v>4</v>
      </c>
      <c r="BP2219" t="b">
        <v>0</v>
      </c>
    </row>
    <row r="2220" spans="1:68" x14ac:dyDescent="0.2">
      <c r="A2220" s="1" t="s">
        <v>4671</v>
      </c>
      <c r="B2220" s="1" t="s">
        <v>4183</v>
      </c>
      <c r="C2220" s="2" t="d">
        <v>2026-07-05</v>
      </c>
      <c r="D2220">
        <v>11</v>
      </c>
      <c r="E2220" s="1" t="s">
        <v>61</v>
      </c>
      <c r="F2220">
        <v>5</v>
      </c>
      <c r="G2220">
        <v>10</v>
      </c>
      <c r="H2220">
        <v>9</v>
      </c>
      <c r="I2220">
        <v>0</v>
      </c>
      <c r="J2220">
        <v>1</v>
      </c>
      <c r="K2220">
        <v>675</v>
      </c>
      <c r="L2220">
        <v>0</v>
      </c>
      <c r="M2220" s="1" t="s">
        <v>4672</v>
      </c>
      <c r="N2220" s="1" t="s">
        <v>63</v>
      </c>
      <c r="O2220" s="1" t="s">
        <v>4185</v>
      </c>
      <c r="P2220">
        <v>5</v>
      </c>
      <c r="Q2220">
        <v>675</v>
      </c>
      <c r="R2220">
        <v>2125</v>
      </c>
      <c r="S2220">
        <v>0</v>
      </c>
      <c r="T2220">
        <v>48</v>
      </c>
      <c r="U2220">
        <v>5</v>
      </c>
      <c r="V2220">
        <v>21</v>
      </c>
      <c r="W2220">
        <v>4535.18</v>
      </c>
      <c r="X2220">
        <v>4.2</v>
      </c>
      <c r="Y2220">
        <v>907.03600000000006</v>
      </c>
      <c r="Z2220">
        <v>10.4</v>
      </c>
      <c r="AA2220">
        <v>8.9880607133333346</v>
      </c>
      <c r="AB2220">
        <v>0</v>
      </c>
      <c r="AC2220">
        <v>0</v>
      </c>
      <c r="AD2220">
        <v>0</v>
      </c>
      <c r="AE2220">
        <v>1.0991968617282011</v>
      </c>
      <c r="AF2220">
        <v>0.7466666666666667</v>
      </c>
      <c r="AG2220">
        <v>1.84586352</v>
      </c>
      <c r="AH2220">
        <v>0</v>
      </c>
      <c r="AI2220">
        <v>6.2821971866666662</v>
      </c>
      <c r="AJ2220">
        <v>150</v>
      </c>
      <c r="AK2220">
        <v>30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 s="1" t="s">
        <v>70</v>
      </c>
      <c r="AT2220">
        <v>0</v>
      </c>
      <c r="AU2220">
        <v>5.4959842666666665</v>
      </c>
      <c r="AV2220">
        <v>61.666856900000006</v>
      </c>
      <c r="AW2220">
        <v>5</v>
      </c>
      <c r="AX2220">
        <v>0</v>
      </c>
      <c r="AY2220">
        <v>0</v>
      </c>
      <c r="AZ2220">
        <v>30</v>
      </c>
      <c r="BA2220">
        <v>0.18319947555555555</v>
      </c>
      <c r="BB2220">
        <v>6.8518729888888893E-2</v>
      </c>
      <c r="BC2220">
        <v>3</v>
      </c>
      <c r="BD2220">
        <v>27</v>
      </c>
      <c r="BE2220">
        <v>1</v>
      </c>
      <c r="BF2220">
        <v>0</v>
      </c>
      <c r="BG2220" s="1" t="s">
        <v>66</v>
      </c>
      <c r="BH2220" s="1" t="s">
        <v>6894</v>
      </c>
      <c r="BI2220" s="1" t="s">
        <v>6889</v>
      </c>
      <c r="BJ2220" s="1" t="s">
        <v>6890</v>
      </c>
      <c r="BK2220">
        <v>2200</v>
      </c>
      <c r="BL2220">
        <v>3.2</v>
      </c>
      <c r="BM2220" s="5" t="d">
        <v>05:00:00.00000000000079875</v>
      </c>
      <c r="BN2220" s="5" t="d">
        <v>05:29:59.99999999999920125</v>
      </c>
      <c r="BO2220">
        <v>5</v>
      </c>
      <c r="BP2220" t="b">
        <v>0</v>
      </c>
    </row>
    <row r="2221" spans="1:68" x14ac:dyDescent="0.2">
      <c r="A2221" s="1" t="s">
        <v>4673</v>
      </c>
      <c r="B2221" s="1" t="s">
        <v>4183</v>
      </c>
      <c r="C2221" s="2" t="d">
        <v>2026-07-05</v>
      </c>
      <c r="D2221">
        <v>12</v>
      </c>
      <c r="E2221" s="1" t="s">
        <v>61</v>
      </c>
      <c r="F2221">
        <v>7</v>
      </c>
      <c r="G2221">
        <v>10</v>
      </c>
      <c r="H2221">
        <v>9</v>
      </c>
      <c r="I2221">
        <v>0</v>
      </c>
      <c r="J2221">
        <v>1</v>
      </c>
      <c r="K2221">
        <v>675</v>
      </c>
      <c r="L2221">
        <v>0</v>
      </c>
      <c r="M2221" s="1" t="s">
        <v>4674</v>
      </c>
      <c r="N2221" s="1" t="s">
        <v>63</v>
      </c>
      <c r="O2221" s="1" t="s">
        <v>4188</v>
      </c>
      <c r="P2221">
        <v>7</v>
      </c>
      <c r="Q2221">
        <v>675</v>
      </c>
      <c r="R2221">
        <v>1450</v>
      </c>
      <c r="S2221">
        <v>0</v>
      </c>
      <c r="T2221">
        <v>48</v>
      </c>
      <c r="U2221">
        <v>7</v>
      </c>
      <c r="V2221">
        <v>29</v>
      </c>
      <c r="W2221">
        <v>6154.24</v>
      </c>
      <c r="X2221">
        <v>4.1428571428571432</v>
      </c>
      <c r="Y2221">
        <v>879.17714285714283</v>
      </c>
      <c r="Z2221">
        <v>9.4285714285714288</v>
      </c>
      <c r="AA2221">
        <v>8.9830438499999996</v>
      </c>
      <c r="AB2221">
        <v>3</v>
      </c>
      <c r="AC2221">
        <v>0.26775488333333314</v>
      </c>
      <c r="AD2221">
        <v>0.15129577380952383</v>
      </c>
      <c r="AE2221">
        <v>1.2560177308502318</v>
      </c>
      <c r="AF2221">
        <v>0.74047619047619051</v>
      </c>
      <c r="AG2221">
        <v>2.1477896880952381</v>
      </c>
      <c r="AH2221">
        <v>0</v>
      </c>
      <c r="AI2221">
        <v>5.9043017690476196</v>
      </c>
      <c r="AJ2221">
        <v>210</v>
      </c>
      <c r="AK2221">
        <v>30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 s="1" t="s">
        <v>65</v>
      </c>
      <c r="AT2221">
        <v>2</v>
      </c>
      <c r="AU2221">
        <v>8.79212405</v>
      </c>
      <c r="AV2221">
        <v>61.36178365</v>
      </c>
      <c r="AW2221">
        <v>5</v>
      </c>
      <c r="AX2221">
        <v>0.42857142857142855</v>
      </c>
      <c r="AY2221">
        <v>0</v>
      </c>
      <c r="AZ2221">
        <v>30</v>
      </c>
      <c r="BA2221">
        <v>0.29307080166666666</v>
      </c>
      <c r="BB2221">
        <v>6.8179759611111113E-2</v>
      </c>
      <c r="BC2221">
        <v>3</v>
      </c>
      <c r="BD2221">
        <v>27</v>
      </c>
      <c r="BE2221">
        <v>1</v>
      </c>
      <c r="BF2221">
        <v>0</v>
      </c>
      <c r="BG2221" s="1" t="s">
        <v>83</v>
      </c>
      <c r="BH2221" s="1" t="s">
        <v>6894</v>
      </c>
      <c r="BI2221" s="1" t="s">
        <v>6889</v>
      </c>
      <c r="BJ2221" s="1" t="s">
        <v>6890</v>
      </c>
      <c r="BK2221">
        <v>2200</v>
      </c>
      <c r="BL2221">
        <v>3.2</v>
      </c>
      <c r="BM2221" s="5" t="d">
        <v>05:29:59.99999999999920125</v>
      </c>
      <c r="BN2221" s="5" t="d">
        <v>06:00:00.000</v>
      </c>
      <c r="BO2221">
        <v>5</v>
      </c>
      <c r="BP2221" t="b">
        <v>0</v>
      </c>
    </row>
    <row r="2222" spans="1:68" x14ac:dyDescent="0.2">
      <c r="A2222" s="1" t="s">
        <v>4675</v>
      </c>
      <c r="B2222" s="1" t="s">
        <v>4183</v>
      </c>
      <c r="C2222" s="2" t="d">
        <v>2026-07-05</v>
      </c>
      <c r="D2222">
        <v>13</v>
      </c>
      <c r="E2222" s="1" t="s">
        <v>95</v>
      </c>
      <c r="F2222">
        <v>8</v>
      </c>
      <c r="G2222">
        <v>10</v>
      </c>
      <c r="H2222">
        <v>3</v>
      </c>
      <c r="I2222">
        <v>2</v>
      </c>
      <c r="J2222">
        <v>5</v>
      </c>
      <c r="K2222">
        <v>225</v>
      </c>
      <c r="L2222">
        <v>1</v>
      </c>
      <c r="M2222" s="1" t="s">
        <v>4217</v>
      </c>
      <c r="N2222" s="1" t="s">
        <v>4218</v>
      </c>
      <c r="O2222" s="1" t="s">
        <v>4676</v>
      </c>
      <c r="P2222">
        <v>1.6</v>
      </c>
      <c r="Q2222">
        <v>225</v>
      </c>
      <c r="R2222">
        <v>1225</v>
      </c>
      <c r="S2222">
        <v>1</v>
      </c>
      <c r="T2222">
        <v>47</v>
      </c>
      <c r="U2222">
        <v>8</v>
      </c>
      <c r="V2222">
        <v>39</v>
      </c>
      <c r="W2222">
        <v>10498.48</v>
      </c>
      <c r="X2222">
        <v>4.875</v>
      </c>
      <c r="Y2222">
        <v>1312.31</v>
      </c>
      <c r="Z2222">
        <v>9.625</v>
      </c>
      <c r="AA2222">
        <v>8.6276958812500002</v>
      </c>
      <c r="AB2222">
        <v>2</v>
      </c>
      <c r="AC2222">
        <v>0.33135636458333351</v>
      </c>
      <c r="AD2222">
        <v>0</v>
      </c>
      <c r="AE2222">
        <v>1.2753995210625273</v>
      </c>
      <c r="AF2222">
        <v>0.57499999999999996</v>
      </c>
      <c r="AG2222">
        <v>1.8503995124999999</v>
      </c>
      <c r="AH2222">
        <v>0</v>
      </c>
      <c r="AI2222">
        <v>5.9397963583333331</v>
      </c>
      <c r="AJ2222">
        <v>240</v>
      </c>
      <c r="AK2222">
        <v>30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 s="1" t="s">
        <v>65</v>
      </c>
      <c r="AT2222">
        <v>2</v>
      </c>
      <c r="AU2222">
        <v>10.2031961</v>
      </c>
      <c r="AV2222">
        <v>75.655852033333332</v>
      </c>
      <c r="AW2222">
        <v>5</v>
      </c>
      <c r="AX2222">
        <v>0.25</v>
      </c>
      <c r="AY2222">
        <v>0</v>
      </c>
      <c r="AZ2222">
        <v>30</v>
      </c>
      <c r="BA2222">
        <v>6.8021307333333336E-2</v>
      </c>
      <c r="BB2222">
        <v>8.4062057814814808E-2</v>
      </c>
      <c r="BC2222">
        <v>4</v>
      </c>
      <c r="BD2222">
        <v>26</v>
      </c>
      <c r="BE2222">
        <v>1</v>
      </c>
      <c r="BF2222">
        <v>4</v>
      </c>
      <c r="BG2222" s="1" t="s">
        <v>83</v>
      </c>
      <c r="BH2222" s="1" t="s">
        <v>6894</v>
      </c>
      <c r="BI2222" s="1" t="s">
        <v>6889</v>
      </c>
      <c r="BJ2222" s="1" t="s">
        <v>6890</v>
      </c>
      <c r="BK2222">
        <v>2200</v>
      </c>
      <c r="BL2222">
        <v>3.2</v>
      </c>
      <c r="BM2222" s="5" t="d">
        <v>06:00:00.000</v>
      </c>
      <c r="BN2222" s="5" t="d">
        <v>06:29:59.9999999999984025</v>
      </c>
      <c r="BO2222">
        <v>6</v>
      </c>
      <c r="BP2222" t="b">
        <v>0</v>
      </c>
    </row>
    <row r="2223" spans="1:68" x14ac:dyDescent="0.2">
      <c r="A2223" s="1" t="s">
        <v>4677</v>
      </c>
      <c r="B2223" s="1" t="s">
        <v>4183</v>
      </c>
      <c r="C2223" s="2" t="d">
        <v>2026-07-05</v>
      </c>
      <c r="D2223">
        <v>14</v>
      </c>
      <c r="E2223" s="1" t="s">
        <v>95</v>
      </c>
      <c r="F2223">
        <v>11</v>
      </c>
      <c r="G2223">
        <v>10</v>
      </c>
      <c r="H2223">
        <v>3</v>
      </c>
      <c r="I2223">
        <v>2</v>
      </c>
      <c r="J2223">
        <v>5</v>
      </c>
      <c r="K2223">
        <v>225</v>
      </c>
      <c r="L2223">
        <v>1</v>
      </c>
      <c r="M2223" s="1" t="s">
        <v>4221</v>
      </c>
      <c r="N2223" s="1" t="s">
        <v>4678</v>
      </c>
      <c r="O2223" s="1" t="s">
        <v>4679</v>
      </c>
      <c r="P2223">
        <v>2.2000000000000002</v>
      </c>
      <c r="Q2223">
        <v>225</v>
      </c>
      <c r="R2223">
        <v>1000</v>
      </c>
      <c r="S2223">
        <v>1</v>
      </c>
      <c r="T2223">
        <v>46</v>
      </c>
      <c r="U2223">
        <v>11</v>
      </c>
      <c r="V2223">
        <v>53</v>
      </c>
      <c r="W2223">
        <v>12501.8</v>
      </c>
      <c r="X2223">
        <v>4.8181818181818183</v>
      </c>
      <c r="Y2223">
        <v>1136.5272727272727</v>
      </c>
      <c r="Z2223">
        <v>11</v>
      </c>
      <c r="AA2223">
        <v>10.191977033333332</v>
      </c>
      <c r="AB2223">
        <v>2</v>
      </c>
      <c r="AC2223">
        <v>7.7068186363636382E-2</v>
      </c>
      <c r="AD2223">
        <v>0</v>
      </c>
      <c r="AE2223">
        <v>1.2932030527228942</v>
      </c>
      <c r="AF2223">
        <v>0.60757575757575755</v>
      </c>
      <c r="AG2223">
        <v>1.9007788015151517</v>
      </c>
      <c r="AH2223">
        <v>0</v>
      </c>
      <c r="AI2223">
        <v>7.3624103424242415</v>
      </c>
      <c r="AJ2223">
        <v>330</v>
      </c>
      <c r="AK2223">
        <v>30</v>
      </c>
      <c r="AL2223">
        <v>1</v>
      </c>
      <c r="AM2223">
        <v>1</v>
      </c>
      <c r="AN2223">
        <v>1</v>
      </c>
      <c r="AO2223">
        <v>0</v>
      </c>
      <c r="AP2223">
        <v>0</v>
      </c>
      <c r="AQ2223">
        <v>0</v>
      </c>
      <c r="AR2223">
        <v>482.72</v>
      </c>
      <c r="AS2223" s="1" t="s">
        <v>614</v>
      </c>
      <c r="AT2223">
        <v>1</v>
      </c>
      <c r="AU2223">
        <v>14.225233483333334</v>
      </c>
      <c r="AV2223">
        <v>94.41717045</v>
      </c>
      <c r="AW2223">
        <v>5</v>
      </c>
      <c r="AX2223">
        <v>0.18181818181818182</v>
      </c>
      <c r="AY2223">
        <v>9.0909090909090912E-2</v>
      </c>
      <c r="AZ2223">
        <v>30</v>
      </c>
      <c r="BA2223">
        <v>9.4834889888888885E-2</v>
      </c>
      <c r="BB2223">
        <v>0.10490796716666667</v>
      </c>
      <c r="BC2223">
        <v>5</v>
      </c>
      <c r="BD2223">
        <v>25</v>
      </c>
      <c r="BE2223">
        <v>1</v>
      </c>
      <c r="BF2223">
        <v>4</v>
      </c>
      <c r="BG2223" s="1" t="s">
        <v>99</v>
      </c>
      <c r="BH2223" s="1" t="s">
        <v>6894</v>
      </c>
      <c r="BI2223" s="1" t="s">
        <v>6889</v>
      </c>
      <c r="BJ2223" s="1" t="s">
        <v>6890</v>
      </c>
      <c r="BK2223">
        <v>2200</v>
      </c>
      <c r="BL2223">
        <v>3.2</v>
      </c>
      <c r="BM2223" s="5" t="d">
        <v>06:29:59.9999999999984025</v>
      </c>
      <c r="BN2223" s="5" t="d">
        <v>07:00:00.0000000000015975</v>
      </c>
      <c r="BO2223">
        <v>6</v>
      </c>
      <c r="BP2223" t="b">
        <v>0</v>
      </c>
    </row>
    <row r="2224" spans="1:68" x14ac:dyDescent="0.2">
      <c r="A2224" s="1" t="s">
        <v>4680</v>
      </c>
      <c r="B2224" s="1" t="s">
        <v>4183</v>
      </c>
      <c r="C2224" s="2" t="d">
        <v>2026-07-05</v>
      </c>
      <c r="D2224">
        <v>15</v>
      </c>
      <c r="E2224" s="1" t="s">
        <v>95</v>
      </c>
      <c r="F2224">
        <v>10</v>
      </c>
      <c r="G2224">
        <v>10</v>
      </c>
      <c r="H2224">
        <v>3</v>
      </c>
      <c r="I2224">
        <v>2</v>
      </c>
      <c r="J2224">
        <v>5</v>
      </c>
      <c r="K2224">
        <v>225</v>
      </c>
      <c r="L2224">
        <v>1</v>
      </c>
      <c r="M2224" s="1" t="s">
        <v>4225</v>
      </c>
      <c r="N2224" s="1" t="s">
        <v>4341</v>
      </c>
      <c r="O2224" s="1" t="s">
        <v>4681</v>
      </c>
      <c r="P2224">
        <v>2</v>
      </c>
      <c r="Q2224">
        <v>225</v>
      </c>
      <c r="R2224">
        <v>775</v>
      </c>
      <c r="S2224">
        <v>1</v>
      </c>
      <c r="T2224">
        <v>45</v>
      </c>
      <c r="U2224">
        <v>10</v>
      </c>
      <c r="V2224">
        <v>42</v>
      </c>
      <c r="W2224">
        <v>9225.7200000000012</v>
      </c>
      <c r="X2224">
        <v>4.2</v>
      </c>
      <c r="Y2224">
        <v>922.57200000000012</v>
      </c>
      <c r="Z2224">
        <v>10.4</v>
      </c>
      <c r="AA2224">
        <v>8.7232952133333335</v>
      </c>
      <c r="AB2224">
        <v>1</v>
      </c>
      <c r="AC2224">
        <v>6.9372474999999947E-2</v>
      </c>
      <c r="AD2224">
        <v>0</v>
      </c>
      <c r="AE2224">
        <v>1.1697530346934406</v>
      </c>
      <c r="AF2224">
        <v>0.57833333333333337</v>
      </c>
      <c r="AG2224">
        <v>1.7480863599999998</v>
      </c>
      <c r="AH2224">
        <v>0</v>
      </c>
      <c r="AI2224">
        <v>5.7752088449999999</v>
      </c>
      <c r="AJ2224">
        <v>300</v>
      </c>
      <c r="AK2224">
        <v>30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 s="1" t="s">
        <v>125</v>
      </c>
      <c r="AT2224">
        <v>1</v>
      </c>
      <c r="AU2224">
        <v>10.853746783333333</v>
      </c>
      <c r="AV2224">
        <v>91.489760216666667</v>
      </c>
      <c r="AW2224">
        <v>6</v>
      </c>
      <c r="AX2224">
        <v>0.1</v>
      </c>
      <c r="AY2224">
        <v>0</v>
      </c>
      <c r="AZ2224">
        <v>30</v>
      </c>
      <c r="BA2224">
        <v>7.2358311888888888E-2</v>
      </c>
      <c r="BB2224">
        <v>0.10165528912962964</v>
      </c>
      <c r="BC2224">
        <v>5</v>
      </c>
      <c r="BD2224">
        <v>25</v>
      </c>
      <c r="BE2224">
        <v>1</v>
      </c>
      <c r="BF2224">
        <v>4</v>
      </c>
      <c r="BG2224" s="1" t="s">
        <v>99</v>
      </c>
      <c r="BH2224" s="1" t="s">
        <v>6894</v>
      </c>
      <c r="BI2224" s="1" t="s">
        <v>6889</v>
      </c>
      <c r="BJ2224" s="1" t="s">
        <v>6890</v>
      </c>
      <c r="BK2224">
        <v>2200</v>
      </c>
      <c r="BL2224">
        <v>3.2</v>
      </c>
      <c r="BM2224" s="5" t="d">
        <v>07:00:00.0000000000015975</v>
      </c>
      <c r="BN2224" s="5" t="d">
        <v>07:30:00.000</v>
      </c>
      <c r="BO2224">
        <v>7</v>
      </c>
      <c r="BP2224" t="b">
        <v>0</v>
      </c>
    </row>
    <row r="2225" spans="1:68" x14ac:dyDescent="0.2">
      <c r="A2225" s="1" t="s">
        <v>4682</v>
      </c>
      <c r="B2225" s="1" t="s">
        <v>4183</v>
      </c>
      <c r="C2225" s="2" t="d">
        <v>2026-07-05</v>
      </c>
      <c r="D2225">
        <v>16</v>
      </c>
      <c r="E2225" s="1" t="s">
        <v>95</v>
      </c>
      <c r="F2225">
        <v>23</v>
      </c>
      <c r="G2225">
        <v>10</v>
      </c>
      <c r="H2225">
        <v>3</v>
      </c>
      <c r="I2225">
        <v>2</v>
      </c>
      <c r="J2225">
        <v>5</v>
      </c>
      <c r="K2225">
        <v>225</v>
      </c>
      <c r="L2225">
        <v>1</v>
      </c>
      <c r="M2225" s="1" t="s">
        <v>4683</v>
      </c>
      <c r="N2225" s="1" t="s">
        <v>4230</v>
      </c>
      <c r="O2225" s="1" t="s">
        <v>4684</v>
      </c>
      <c r="P2225">
        <v>4.5999999999999996</v>
      </c>
      <c r="Q2225">
        <v>225</v>
      </c>
      <c r="R2225">
        <v>550</v>
      </c>
      <c r="S2225">
        <v>1</v>
      </c>
      <c r="T2225">
        <v>44</v>
      </c>
      <c r="U2225">
        <v>23</v>
      </c>
      <c r="V2225">
        <v>113</v>
      </c>
      <c r="W2225">
        <v>25145.85</v>
      </c>
      <c r="X2225">
        <v>4.9130434782608692</v>
      </c>
      <c r="Y2225">
        <v>1093.2978260869565</v>
      </c>
      <c r="Z2225">
        <v>10.347826086956522</v>
      </c>
      <c r="AA2225">
        <v>9.7955618688405792</v>
      </c>
      <c r="AB2225">
        <v>8</v>
      </c>
      <c r="AC2225">
        <v>0.2115406550724637</v>
      </c>
      <c r="AD2225">
        <v>0</v>
      </c>
      <c r="AE2225">
        <v>1.3487038488888563</v>
      </c>
      <c r="AF2225">
        <v>0.7369565217391304</v>
      </c>
      <c r="AG2225">
        <v>2.0856603644927536</v>
      </c>
      <c r="AH2225">
        <v>0</v>
      </c>
      <c r="AI2225">
        <v>6.8106261369565217</v>
      </c>
      <c r="AJ2225">
        <v>690</v>
      </c>
      <c r="AK2225">
        <v>30</v>
      </c>
      <c r="AL2225">
        <v>1</v>
      </c>
      <c r="AM2225">
        <v>1</v>
      </c>
      <c r="AN2225">
        <v>1</v>
      </c>
      <c r="AO2225">
        <v>0</v>
      </c>
      <c r="AP2225">
        <v>0</v>
      </c>
      <c r="AQ2225">
        <v>0</v>
      </c>
      <c r="AR2225">
        <v>264.02999999999997</v>
      </c>
      <c r="AS2225" s="1" t="s">
        <v>65</v>
      </c>
      <c r="AT2225">
        <v>6</v>
      </c>
      <c r="AU2225">
        <v>30.440914549999999</v>
      </c>
      <c r="AV2225">
        <v>202.44004496666668</v>
      </c>
      <c r="AW2225">
        <v>13</v>
      </c>
      <c r="AX2225">
        <v>0.34782608695652173</v>
      </c>
      <c r="AY2225">
        <v>4.3478260869565216E-2</v>
      </c>
      <c r="AZ2225">
        <v>30</v>
      </c>
      <c r="BA2225">
        <v>0.20293943033333334</v>
      </c>
      <c r="BB2225">
        <v>0.22493338329629631</v>
      </c>
      <c r="BC2225">
        <v>10</v>
      </c>
      <c r="BD2225">
        <v>20</v>
      </c>
      <c r="BE2225">
        <v>2</v>
      </c>
      <c r="BF2225">
        <v>3</v>
      </c>
      <c r="BG2225" s="1" t="s">
        <v>83</v>
      </c>
      <c r="BH2225" s="1" t="s">
        <v>6894</v>
      </c>
      <c r="BI2225" s="1" t="s">
        <v>6889</v>
      </c>
      <c r="BJ2225" s="1" t="s">
        <v>6890</v>
      </c>
      <c r="BK2225">
        <v>2200</v>
      </c>
      <c r="BL2225">
        <v>3.2</v>
      </c>
      <c r="BM2225" s="5" t="d">
        <v>07:30:00.000</v>
      </c>
      <c r="BN2225" s="5" t="d">
        <v>07:59:59.9999999999984025</v>
      </c>
      <c r="BO2225">
        <v>7</v>
      </c>
      <c r="BP2225" t="b">
        <v>0</v>
      </c>
    </row>
    <row r="2226" spans="1:68" x14ac:dyDescent="0.2">
      <c r="A2226" s="1" t="s">
        <v>4685</v>
      </c>
      <c r="B2226" s="1" t="s">
        <v>4183</v>
      </c>
      <c r="C2226" s="2" t="d">
        <v>2026-07-05</v>
      </c>
      <c r="D2226">
        <v>17</v>
      </c>
      <c r="E2226" s="1" t="s">
        <v>95</v>
      </c>
      <c r="F2226">
        <v>26</v>
      </c>
      <c r="G2226">
        <v>19</v>
      </c>
      <c r="H2226">
        <v>3</v>
      </c>
      <c r="I2226">
        <v>2</v>
      </c>
      <c r="J2226">
        <v>14</v>
      </c>
      <c r="K2226">
        <v>225</v>
      </c>
      <c r="L2226">
        <v>1</v>
      </c>
      <c r="M2226" s="1" t="s">
        <v>4686</v>
      </c>
      <c r="N2226" s="1" t="s">
        <v>4234</v>
      </c>
      <c r="O2226" s="1" t="s">
        <v>4687</v>
      </c>
      <c r="P2226">
        <v>1.8571428571428572</v>
      </c>
      <c r="Q2226">
        <v>225</v>
      </c>
      <c r="R2226">
        <v>325</v>
      </c>
      <c r="S2226">
        <v>1</v>
      </c>
      <c r="T2226">
        <v>43</v>
      </c>
      <c r="U2226">
        <v>26</v>
      </c>
      <c r="V2226">
        <v>138</v>
      </c>
      <c r="W2226">
        <v>32643.75</v>
      </c>
      <c r="X2226">
        <v>5.3076923076923075</v>
      </c>
      <c r="Y2226">
        <v>1255.5288461538462</v>
      </c>
      <c r="Z2226">
        <v>10</v>
      </c>
      <c r="AA2226">
        <v>9.0661298628205138</v>
      </c>
      <c r="AB2226">
        <v>6</v>
      </c>
      <c r="AC2226">
        <v>0.12040329871794869</v>
      </c>
      <c r="AD2226">
        <v>0</v>
      </c>
      <c r="AE2226">
        <v>1.3435199234460031</v>
      </c>
      <c r="AF2226">
        <v>0.70512820512820507</v>
      </c>
      <c r="AG2226">
        <v>2.048648121794872</v>
      </c>
      <c r="AH2226">
        <v>0</v>
      </c>
      <c r="AI2226">
        <v>6.1014560942307696</v>
      </c>
      <c r="AJ2226">
        <v>780</v>
      </c>
      <c r="AK2226">
        <v>63</v>
      </c>
      <c r="AL2226">
        <v>4</v>
      </c>
      <c r="AM2226">
        <v>4</v>
      </c>
      <c r="AN2226">
        <v>3</v>
      </c>
      <c r="AO2226">
        <v>0</v>
      </c>
      <c r="AP2226">
        <v>1</v>
      </c>
      <c r="AQ2226">
        <v>0</v>
      </c>
      <c r="AR2226">
        <v>946.93999999999994</v>
      </c>
      <c r="AS2226" s="1" t="s">
        <v>65</v>
      </c>
      <c r="AT2226">
        <v>5</v>
      </c>
      <c r="AU2226">
        <v>34.275217300000001</v>
      </c>
      <c r="AV2226">
        <v>242.52397321666666</v>
      </c>
      <c r="AW2226">
        <v>16</v>
      </c>
      <c r="AX2226">
        <v>0.23076923076923078</v>
      </c>
      <c r="AY2226">
        <v>0.15384615384615385</v>
      </c>
      <c r="AZ2226">
        <v>30</v>
      </c>
      <c r="BA2226">
        <v>8.1607660238095237E-2</v>
      </c>
      <c r="BB2226">
        <v>0.12831956254850088</v>
      </c>
      <c r="BC2226">
        <v>12</v>
      </c>
      <c r="BD2226">
        <v>51</v>
      </c>
      <c r="BE2226">
        <v>2</v>
      </c>
      <c r="BF2226">
        <v>12</v>
      </c>
      <c r="BG2226" s="1" t="s">
        <v>83</v>
      </c>
      <c r="BH2226" s="1" t="s">
        <v>6894</v>
      </c>
      <c r="BI2226" s="1" t="s">
        <v>6889</v>
      </c>
      <c r="BJ2226" s="1" t="s">
        <v>6890</v>
      </c>
      <c r="BK2226">
        <v>2200</v>
      </c>
      <c r="BL2226">
        <v>3.2</v>
      </c>
      <c r="BM2226" s="5" t="d">
        <v>07:59:59.9999999999984025</v>
      </c>
      <c r="BN2226" s="5" t="d">
        <v>08:30:00.0000000000015975</v>
      </c>
      <c r="BO2226">
        <v>8</v>
      </c>
      <c r="BP2226" t="b">
        <v>0</v>
      </c>
    </row>
    <row r="2227" spans="1:68" x14ac:dyDescent="0.2">
      <c r="A2227" s="1" t="s">
        <v>4688</v>
      </c>
      <c r="B2227" s="1" t="s">
        <v>4183</v>
      </c>
      <c r="C2227" s="2" t="d">
        <v>2026-07-05</v>
      </c>
      <c r="D2227">
        <v>18</v>
      </c>
      <c r="E2227" s="1" t="s">
        <v>95</v>
      </c>
      <c r="F2227">
        <v>42</v>
      </c>
      <c r="G2227">
        <v>19</v>
      </c>
      <c r="H2227">
        <v>3</v>
      </c>
      <c r="I2227">
        <v>2</v>
      </c>
      <c r="J2227">
        <v>14</v>
      </c>
      <c r="K2227">
        <v>225</v>
      </c>
      <c r="L2227">
        <v>1</v>
      </c>
      <c r="M2227" s="1" t="s">
        <v>4689</v>
      </c>
      <c r="N2227" s="1" t="s">
        <v>4238</v>
      </c>
      <c r="O2227" s="1" t="s">
        <v>4690</v>
      </c>
      <c r="P2227">
        <v>3</v>
      </c>
      <c r="Q2227">
        <v>225</v>
      </c>
      <c r="R2227">
        <v>100</v>
      </c>
      <c r="S2227">
        <v>1</v>
      </c>
      <c r="T2227">
        <v>42</v>
      </c>
      <c r="U2227">
        <v>42</v>
      </c>
      <c r="V2227">
        <v>217</v>
      </c>
      <c r="W2227">
        <v>47253.79</v>
      </c>
      <c r="X2227">
        <v>5.166666666666667</v>
      </c>
      <c r="Y2227">
        <v>1125.0902380952382</v>
      </c>
      <c r="Z2227">
        <v>10.642857142857142</v>
      </c>
      <c r="AA2227">
        <v>9.6180875369047616</v>
      </c>
      <c r="AB2227">
        <v>10</v>
      </c>
      <c r="AC2227">
        <v>0.18370290873015868</v>
      </c>
      <c r="AD2227">
        <v>0</v>
      </c>
      <c r="AE2227">
        <v>1.3091656961846445</v>
      </c>
      <c r="AF2227">
        <v>0.61388888888888893</v>
      </c>
      <c r="AG2227">
        <v>1.9230545773809524</v>
      </c>
      <c r="AH2227">
        <v>0</v>
      </c>
      <c r="AI2227">
        <v>6.8247948575396826</v>
      </c>
      <c r="AJ2227">
        <v>1260</v>
      </c>
      <c r="AK2227">
        <v>61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 s="1" t="s">
        <v>65</v>
      </c>
      <c r="AT2227">
        <v>6</v>
      </c>
      <c r="AU2227">
        <v>54.685225899999999</v>
      </c>
      <c r="AV2227">
        <v>354.53025276666665</v>
      </c>
      <c r="AW2227">
        <v>23</v>
      </c>
      <c r="AX2227">
        <v>0.23809523809523808</v>
      </c>
      <c r="AY2227">
        <v>0</v>
      </c>
      <c r="AZ2227">
        <v>30</v>
      </c>
      <c r="BA2227">
        <v>0.13020291880952381</v>
      </c>
      <c r="BB2227">
        <v>0.19373237856102002</v>
      </c>
      <c r="BC2227">
        <v>17</v>
      </c>
      <c r="BD2227">
        <v>44</v>
      </c>
      <c r="BE2227">
        <v>3</v>
      </c>
      <c r="BF2227">
        <v>11</v>
      </c>
      <c r="BG2227" s="1" t="s">
        <v>83</v>
      </c>
      <c r="BH2227" s="1" t="s">
        <v>6894</v>
      </c>
      <c r="BI2227" s="1" t="s">
        <v>6889</v>
      </c>
      <c r="BJ2227" s="1" t="s">
        <v>6890</v>
      </c>
      <c r="BK2227">
        <v>2200</v>
      </c>
      <c r="BL2227">
        <v>3.2</v>
      </c>
      <c r="BM2227" s="5" t="d">
        <v>08:30:00.0000000000015975</v>
      </c>
      <c r="BN2227" s="5" t="d">
        <v>09:00:00.000</v>
      </c>
      <c r="BO2227">
        <v>8</v>
      </c>
      <c r="BP2227" t="b">
        <v>0</v>
      </c>
    </row>
    <row r="2228" spans="1:68" x14ac:dyDescent="0.2">
      <c r="A2228" s="1" t="s">
        <v>4691</v>
      </c>
      <c r="B2228" s="1" t="s">
        <v>4183</v>
      </c>
      <c r="C2228" s="2" t="d">
        <v>2026-07-05</v>
      </c>
      <c r="D2228">
        <v>19</v>
      </c>
      <c r="E2228" s="1" t="s">
        <v>95</v>
      </c>
      <c r="F2228">
        <v>41</v>
      </c>
      <c r="G2228">
        <v>9</v>
      </c>
      <c r="H2228">
        <v>0</v>
      </c>
      <c r="I2228">
        <v>2</v>
      </c>
      <c r="J2228">
        <v>7</v>
      </c>
      <c r="K2228">
        <v>0</v>
      </c>
      <c r="L2228">
        <v>1</v>
      </c>
      <c r="M2228" s="1" t="s">
        <v>63</v>
      </c>
      <c r="N2228" s="1" t="s">
        <v>4692</v>
      </c>
      <c r="O2228" s="1" t="s">
        <v>4693</v>
      </c>
      <c r="P2228">
        <v>5.8571428571428568</v>
      </c>
      <c r="Q2228">
        <v>0</v>
      </c>
      <c r="R2228">
        <v>100</v>
      </c>
      <c r="S2228">
        <v>1</v>
      </c>
      <c r="T2228">
        <v>41</v>
      </c>
      <c r="U2228">
        <v>41</v>
      </c>
      <c r="V2228">
        <v>201</v>
      </c>
      <c r="W2228">
        <v>49274.07</v>
      </c>
      <c r="X2228">
        <v>4.9024390243902438</v>
      </c>
      <c r="Y2228">
        <v>1201.8065853658536</v>
      </c>
      <c r="Z2228">
        <v>10.414634146341463</v>
      </c>
      <c r="AA2228">
        <v>8.6364484146341454</v>
      </c>
      <c r="AB2228">
        <v>2</v>
      </c>
      <c r="AC2228">
        <v>3.8574929674796754E-2</v>
      </c>
      <c r="AD2228">
        <v>0</v>
      </c>
      <c r="AE2228">
        <v>1.2886853142027326</v>
      </c>
      <c r="AF2228">
        <v>0.62439024390243902</v>
      </c>
      <c r="AG2228">
        <v>1.9130755495934961</v>
      </c>
      <c r="AH2228">
        <v>0</v>
      </c>
      <c r="AI2228">
        <v>5.8672752975609752</v>
      </c>
      <c r="AJ2228">
        <v>1230</v>
      </c>
      <c r="AK2228">
        <v>33</v>
      </c>
      <c r="AL2228">
        <v>1</v>
      </c>
      <c r="AM2228">
        <v>1</v>
      </c>
      <c r="AN2228">
        <v>0</v>
      </c>
      <c r="AO2228">
        <v>0</v>
      </c>
      <c r="AP2228">
        <v>1</v>
      </c>
      <c r="AQ2228">
        <v>0</v>
      </c>
      <c r="AR2228">
        <v>606.41</v>
      </c>
      <c r="AS2228" s="1" t="s">
        <v>125</v>
      </c>
      <c r="AT2228">
        <v>1</v>
      </c>
      <c r="AU2228">
        <v>54.725645466666663</v>
      </c>
      <c r="AV2228">
        <v>416.42887713333334</v>
      </c>
      <c r="AW2228">
        <v>31</v>
      </c>
      <c r="AX2228">
        <v>4.878048780487805E-2</v>
      </c>
      <c r="AY2228">
        <v>2.4390243902439025E-2</v>
      </c>
      <c r="AZ2228">
        <v>30</v>
      </c>
      <c r="BA2228">
        <v>0.26059831174603171</v>
      </c>
      <c r="BB2228">
        <v>0.42063522942760945</v>
      </c>
      <c r="BC2228">
        <v>20</v>
      </c>
      <c r="BD2228">
        <v>13</v>
      </c>
      <c r="BE2228">
        <v>3</v>
      </c>
      <c r="BF2228">
        <v>4</v>
      </c>
      <c r="BG2228" s="1" t="s">
        <v>99</v>
      </c>
      <c r="BH2228" s="1" t="s">
        <v>6894</v>
      </c>
      <c r="BI2228" s="1" t="s">
        <v>6889</v>
      </c>
      <c r="BJ2228" s="1" t="s">
        <v>6890</v>
      </c>
      <c r="BK2228">
        <v>2200</v>
      </c>
      <c r="BL2228">
        <v>3.2</v>
      </c>
      <c r="BM2228" s="5" t="d">
        <v>09:00:00.000</v>
      </c>
      <c r="BN2228" s="5" t="d">
        <v>09:29:59.9999999999984025</v>
      </c>
      <c r="BO2228">
        <v>9</v>
      </c>
      <c r="BP2228" t="b">
        <v>0</v>
      </c>
    </row>
    <row r="2229" spans="1:68" x14ac:dyDescent="0.2">
      <c r="A2229" s="1" t="s">
        <v>4694</v>
      </c>
      <c r="B2229" s="1" t="s">
        <v>4183</v>
      </c>
      <c r="C2229" s="2" t="d">
        <v>2026-07-05</v>
      </c>
      <c r="D2229">
        <v>20</v>
      </c>
      <c r="E2229" s="1" t="s">
        <v>95</v>
      </c>
      <c r="F2229">
        <v>62</v>
      </c>
      <c r="G2229">
        <v>9</v>
      </c>
      <c r="H2229">
        <v>0</v>
      </c>
      <c r="I2229">
        <v>2</v>
      </c>
      <c r="J2229">
        <v>7</v>
      </c>
      <c r="K2229">
        <v>0</v>
      </c>
      <c r="L2229">
        <v>1</v>
      </c>
      <c r="M2229" s="1" t="s">
        <v>63</v>
      </c>
      <c r="N2229" s="1" t="s">
        <v>4695</v>
      </c>
      <c r="O2229" s="1" t="s">
        <v>4696</v>
      </c>
      <c r="P2229">
        <v>8.8571428571428577</v>
      </c>
      <c r="Q2229">
        <v>0</v>
      </c>
      <c r="R2229">
        <v>100</v>
      </c>
      <c r="S2229">
        <v>1</v>
      </c>
      <c r="T2229">
        <v>40</v>
      </c>
      <c r="U2229">
        <v>62</v>
      </c>
      <c r="V2229">
        <v>304</v>
      </c>
      <c r="W2229">
        <v>70402.94</v>
      </c>
      <c r="X2229">
        <v>4.903225806451613</v>
      </c>
      <c r="Y2229">
        <v>1135.5312903225806</v>
      </c>
      <c r="Z2229">
        <v>12.225806451612904</v>
      </c>
      <c r="AA2229">
        <v>9.4738748271505386</v>
      </c>
      <c r="AB2229">
        <v>2</v>
      </c>
      <c r="AC2229">
        <v>8.1564784946236597E-3</v>
      </c>
      <c r="AD2229">
        <v>0</v>
      </c>
      <c r="AE2229">
        <v>1.2910926905903526</v>
      </c>
      <c r="AF2229">
        <v>0.59650537634408607</v>
      </c>
      <c r="AG2229">
        <v>1.8875980583333334</v>
      </c>
      <c r="AH2229">
        <v>0</v>
      </c>
      <c r="AI2229">
        <v>6.6349326731182794</v>
      </c>
      <c r="AJ2229">
        <v>1860</v>
      </c>
      <c r="AK2229">
        <v>33</v>
      </c>
      <c r="AL2229">
        <v>2</v>
      </c>
      <c r="AM2229">
        <v>2</v>
      </c>
      <c r="AN2229">
        <v>2</v>
      </c>
      <c r="AO2229">
        <v>0</v>
      </c>
      <c r="AP2229">
        <v>0</v>
      </c>
      <c r="AQ2229">
        <v>0</v>
      </c>
      <c r="AR2229">
        <v>1013.99</v>
      </c>
      <c r="AS2229" s="1" t="s">
        <v>65</v>
      </c>
      <c r="AT2229">
        <v>2</v>
      </c>
      <c r="AU2229">
        <v>73.780753316666662</v>
      </c>
      <c r="AV2229">
        <v>501.49834646666665</v>
      </c>
      <c r="AW2229">
        <v>27</v>
      </c>
      <c r="AX2229">
        <v>3.2258064516129031E-2</v>
      </c>
      <c r="AY2229">
        <v>3.2258064516129031E-2</v>
      </c>
      <c r="AZ2229">
        <v>30</v>
      </c>
      <c r="BA2229">
        <v>0.35133692055555554</v>
      </c>
      <c r="BB2229">
        <v>0.50656398632996635</v>
      </c>
      <c r="BC2229">
        <v>24</v>
      </c>
      <c r="BD2229">
        <v>9</v>
      </c>
      <c r="BE2229">
        <v>4</v>
      </c>
      <c r="BF2229">
        <v>3</v>
      </c>
      <c r="BG2229" s="1" t="s">
        <v>99</v>
      </c>
      <c r="BH2229" s="1" t="s">
        <v>6894</v>
      </c>
      <c r="BI2229" s="1" t="s">
        <v>6889</v>
      </c>
      <c r="BJ2229" s="1" t="s">
        <v>6890</v>
      </c>
      <c r="BK2229">
        <v>2200</v>
      </c>
      <c r="BL2229">
        <v>3.2</v>
      </c>
      <c r="BM2229" s="5" t="d">
        <v>09:29:59.9999999999984025</v>
      </c>
      <c r="BN2229" s="5" t="d">
        <v>10:00:00.0000000000015975</v>
      </c>
      <c r="BO2229">
        <v>9</v>
      </c>
      <c r="BP2229" t="b">
        <v>0</v>
      </c>
    </row>
    <row r="2230" spans="1:68" x14ac:dyDescent="0.2">
      <c r="A2230" s="1" t="s">
        <v>4697</v>
      </c>
      <c r="B2230" s="1" t="s">
        <v>4183</v>
      </c>
      <c r="C2230" s="2" t="d">
        <v>2026-07-05</v>
      </c>
      <c r="D2230">
        <v>21</v>
      </c>
      <c r="E2230" s="1" t="s">
        <v>95</v>
      </c>
      <c r="F2230">
        <v>60</v>
      </c>
      <c r="G2230">
        <v>9</v>
      </c>
      <c r="H2230">
        <v>0</v>
      </c>
      <c r="I2230">
        <v>2</v>
      </c>
      <c r="J2230">
        <v>7</v>
      </c>
      <c r="K2230">
        <v>0</v>
      </c>
      <c r="L2230">
        <v>1</v>
      </c>
      <c r="M2230" s="1" t="s">
        <v>63</v>
      </c>
      <c r="N2230" s="1" t="s">
        <v>4367</v>
      </c>
      <c r="O2230" s="1" t="s">
        <v>4698</v>
      </c>
      <c r="P2230">
        <v>8.5714285714285712</v>
      </c>
      <c r="Q2230">
        <v>0</v>
      </c>
      <c r="R2230">
        <v>100</v>
      </c>
      <c r="S2230">
        <v>1</v>
      </c>
      <c r="T2230">
        <v>39</v>
      </c>
      <c r="U2230">
        <v>60</v>
      </c>
      <c r="V2230">
        <v>288</v>
      </c>
      <c r="W2230">
        <v>66595</v>
      </c>
      <c r="X2230">
        <v>4.8</v>
      </c>
      <c r="Y2230">
        <v>1109.9166666666667</v>
      </c>
      <c r="Z2230">
        <v>12.55</v>
      </c>
      <c r="AA2230">
        <v>9.861698699722222</v>
      </c>
      <c r="AB2230">
        <v>3</v>
      </c>
      <c r="AC2230">
        <v>4.2936485833333322E-2</v>
      </c>
      <c r="AD2230">
        <v>2.193865722222222E-2</v>
      </c>
      <c r="AE2230">
        <v>1.2523663221281311</v>
      </c>
      <c r="AF2230">
        <v>0.64055555555555554</v>
      </c>
      <c r="AG2230">
        <v>1.6980640072222222</v>
      </c>
      <c r="AH2230">
        <v>6.2467563888888881E-3</v>
      </c>
      <c r="AI2230">
        <v>7.0914247413888889</v>
      </c>
      <c r="AJ2230">
        <v>1800</v>
      </c>
      <c r="AK2230">
        <v>33</v>
      </c>
      <c r="AL2230">
        <v>1</v>
      </c>
      <c r="AM2230">
        <v>1</v>
      </c>
      <c r="AN2230">
        <v>1</v>
      </c>
      <c r="AO2230">
        <v>0</v>
      </c>
      <c r="AP2230">
        <v>0</v>
      </c>
      <c r="AQ2230">
        <v>0</v>
      </c>
      <c r="AR2230">
        <v>109.53</v>
      </c>
      <c r="AS2230" s="1" t="s">
        <v>125</v>
      </c>
      <c r="AT2230">
        <v>2</v>
      </c>
      <c r="AU2230">
        <v>79.203765050000001</v>
      </c>
      <c r="AV2230">
        <v>720.92661205000002</v>
      </c>
      <c r="AW2230">
        <v>33</v>
      </c>
      <c r="AX2230">
        <v>0.05</v>
      </c>
      <c r="AY2230">
        <v>1.6666666666666666E-2</v>
      </c>
      <c r="AZ2230">
        <v>30</v>
      </c>
      <c r="BA2230">
        <v>0.37716078595238095</v>
      </c>
      <c r="BB2230">
        <v>0.72820869904040408</v>
      </c>
      <c r="BC2230">
        <v>35</v>
      </c>
      <c r="BD2230">
        <v>-2</v>
      </c>
      <c r="BE2230">
        <v>4</v>
      </c>
      <c r="BF2230">
        <v>3</v>
      </c>
      <c r="BG2230" s="1" t="s">
        <v>99</v>
      </c>
      <c r="BH2230" s="1" t="s">
        <v>6894</v>
      </c>
      <c r="BI2230" s="1" t="s">
        <v>6889</v>
      </c>
      <c r="BJ2230" s="1" t="s">
        <v>6890</v>
      </c>
      <c r="BK2230">
        <v>2200</v>
      </c>
      <c r="BL2230">
        <v>3.2</v>
      </c>
      <c r="BM2230" s="5" t="d">
        <v>10:00:00.0000000000015975</v>
      </c>
      <c r="BN2230" s="5" t="d">
        <v>10:30:00.000</v>
      </c>
      <c r="BO2230">
        <v>10</v>
      </c>
      <c r="BP2230" t="b">
        <v>0</v>
      </c>
    </row>
    <row r="2231" spans="1:68" x14ac:dyDescent="0.2">
      <c r="A2231" s="1" t="s">
        <v>4699</v>
      </c>
      <c r="B2231" s="1" t="s">
        <v>4183</v>
      </c>
      <c r="C2231" s="2" t="d">
        <v>2026-07-05</v>
      </c>
      <c r="D2231">
        <v>22</v>
      </c>
      <c r="E2231" s="1" t="s">
        <v>95</v>
      </c>
      <c r="F2231">
        <v>96</v>
      </c>
      <c r="G2231">
        <v>9</v>
      </c>
      <c r="H2231">
        <v>0</v>
      </c>
      <c r="I2231">
        <v>2</v>
      </c>
      <c r="J2231">
        <v>7</v>
      </c>
      <c r="K2231">
        <v>0</v>
      </c>
      <c r="L2231">
        <v>1</v>
      </c>
      <c r="M2231" s="1" t="s">
        <v>63</v>
      </c>
      <c r="N2231" s="1" t="s">
        <v>4370</v>
      </c>
      <c r="O2231" s="1" t="s">
        <v>4700</v>
      </c>
      <c r="P2231">
        <v>13.714285714285714</v>
      </c>
      <c r="Q2231">
        <v>0</v>
      </c>
      <c r="R2231">
        <v>100</v>
      </c>
      <c r="S2231">
        <v>1</v>
      </c>
      <c r="T2231">
        <v>38</v>
      </c>
      <c r="U2231">
        <v>96</v>
      </c>
      <c r="V2231">
        <v>486</v>
      </c>
      <c r="W2231">
        <v>109463.33</v>
      </c>
      <c r="X2231">
        <v>5.0625</v>
      </c>
      <c r="Y2231">
        <v>1140.2430208333333</v>
      </c>
      <c r="Z2231">
        <v>14.291666666666666</v>
      </c>
      <c r="AA2231">
        <v>10.232497381076389</v>
      </c>
      <c r="AB2231">
        <v>2</v>
      </c>
      <c r="AC2231">
        <v>8.2354383680555508E-3</v>
      </c>
      <c r="AD2231">
        <v>2.4940460937499995E-2</v>
      </c>
      <c r="AE2231">
        <v>1.3359288265210496</v>
      </c>
      <c r="AF2231">
        <v>0.62118055555555551</v>
      </c>
      <c r="AG2231">
        <v>0.65433953541666667</v>
      </c>
      <c r="AH2231">
        <v>0.73954233524305557</v>
      </c>
      <c r="AI2231">
        <v>6.6338218652777776</v>
      </c>
      <c r="AJ2231">
        <v>2880</v>
      </c>
      <c r="AK2231">
        <v>33</v>
      </c>
      <c r="AL2231">
        <v>7</v>
      </c>
      <c r="AM2231">
        <v>7</v>
      </c>
      <c r="AN2231">
        <v>5</v>
      </c>
      <c r="AO2231">
        <v>0</v>
      </c>
      <c r="AP2231">
        <v>2</v>
      </c>
      <c r="AQ2231">
        <v>0</v>
      </c>
      <c r="AR2231">
        <v>3800.3199999999997</v>
      </c>
      <c r="AS2231" s="1" t="s">
        <v>173</v>
      </c>
      <c r="AT2231">
        <v>2</v>
      </c>
      <c r="AU2231">
        <v>127.86589225</v>
      </c>
      <c r="AV2231">
        <v>830.74618373333328</v>
      </c>
      <c r="AW2231">
        <v>33</v>
      </c>
      <c r="AX2231">
        <v>2.0833333333333332E-2</v>
      </c>
      <c r="AY2231">
        <v>7.2916666666666671E-2</v>
      </c>
      <c r="AZ2231">
        <v>30</v>
      </c>
      <c r="BA2231">
        <v>0.60888520119047618</v>
      </c>
      <c r="BB2231">
        <v>0.83913755932659928</v>
      </c>
      <c r="BC2231">
        <v>40</v>
      </c>
      <c r="BD2231">
        <v>-7</v>
      </c>
      <c r="BE2231">
        <v>7</v>
      </c>
      <c r="BF2231">
        <v>0</v>
      </c>
      <c r="BG2231" s="1" t="s">
        <v>99</v>
      </c>
      <c r="BH2231" s="1" t="s">
        <v>6894</v>
      </c>
      <c r="BI2231" s="1" t="s">
        <v>6889</v>
      </c>
      <c r="BJ2231" s="1" t="s">
        <v>6890</v>
      </c>
      <c r="BK2231">
        <v>2200</v>
      </c>
      <c r="BL2231">
        <v>3.2</v>
      </c>
      <c r="BM2231" s="5" t="d">
        <v>10:30:00.000</v>
      </c>
      <c r="BN2231" s="5" t="d">
        <v>10:59:59.9999999999984025</v>
      </c>
      <c r="BO2231">
        <v>10</v>
      </c>
      <c r="BP2231" t="b">
        <v>0</v>
      </c>
    </row>
    <row r="2232" spans="1:68" x14ac:dyDescent="0.2">
      <c r="A2232" s="1" t="s">
        <v>4701</v>
      </c>
      <c r="B2232" s="1" t="s">
        <v>4183</v>
      </c>
      <c r="C2232" s="2" t="d">
        <v>2026-07-05</v>
      </c>
      <c r="D2232">
        <v>23</v>
      </c>
      <c r="E2232" s="1" t="s">
        <v>133</v>
      </c>
      <c r="F2232">
        <v>73</v>
      </c>
      <c r="G2232">
        <v>9</v>
      </c>
      <c r="H2232">
        <v>0</v>
      </c>
      <c r="I2232">
        <v>0</v>
      </c>
      <c r="J2232">
        <v>9</v>
      </c>
      <c r="K2232">
        <v>0</v>
      </c>
      <c r="L2232">
        <v>0</v>
      </c>
      <c r="M2232" s="1" t="s">
        <v>63</v>
      </c>
      <c r="N2232" s="1" t="s">
        <v>63</v>
      </c>
      <c r="O2232" s="1" t="s">
        <v>4702</v>
      </c>
      <c r="P2232">
        <v>8.1111111111111107</v>
      </c>
      <c r="Q2232">
        <v>0</v>
      </c>
      <c r="R2232">
        <v>100</v>
      </c>
      <c r="S2232">
        <v>0</v>
      </c>
      <c r="T2232">
        <v>38</v>
      </c>
      <c r="U2232">
        <v>73</v>
      </c>
      <c r="V2232">
        <v>363</v>
      </c>
      <c r="W2232">
        <v>78569.06</v>
      </c>
      <c r="X2232">
        <v>4.9726027397260273</v>
      </c>
      <c r="Y2232">
        <v>1076.2884931506849</v>
      </c>
      <c r="Z2232">
        <v>12.684931506849315</v>
      </c>
      <c r="AA2232">
        <v>11.028002559132419</v>
      </c>
      <c r="AB2232">
        <v>10</v>
      </c>
      <c r="AC2232">
        <v>0.11977993196347034</v>
      </c>
      <c r="AD2232">
        <v>5.4146968036529672E-3</v>
      </c>
      <c r="AE2232">
        <v>1.2108140325100178</v>
      </c>
      <c r="AF2232">
        <v>0.63767123287671224</v>
      </c>
      <c r="AG2232">
        <v>0.37173804246575343</v>
      </c>
      <c r="AH2232">
        <v>1.9301623575342468</v>
      </c>
      <c r="AI2232">
        <v>6.323392288356164</v>
      </c>
      <c r="AJ2232">
        <v>2190</v>
      </c>
      <c r="AK2232">
        <v>33</v>
      </c>
      <c r="AL2232">
        <v>2</v>
      </c>
      <c r="AM2232">
        <v>2</v>
      </c>
      <c r="AN2232">
        <v>1</v>
      </c>
      <c r="AO2232">
        <v>0</v>
      </c>
      <c r="AP2232">
        <v>1</v>
      </c>
      <c r="AQ2232">
        <v>0</v>
      </c>
      <c r="AR2232">
        <v>295.84000000000003</v>
      </c>
      <c r="AS2232" s="1" t="s">
        <v>173</v>
      </c>
      <c r="AT2232">
        <v>9</v>
      </c>
      <c r="AU2232">
        <v>89.887299549999994</v>
      </c>
      <c r="AV2232">
        <v>878.07689118333337</v>
      </c>
      <c r="AW2232">
        <v>33</v>
      </c>
      <c r="AX2232">
        <v>0.13698630136986301</v>
      </c>
      <c r="AY2232">
        <v>2.7397260273972601E-2</v>
      </c>
      <c r="AZ2232">
        <v>30</v>
      </c>
      <c r="BA2232">
        <v>0.33291592425925925</v>
      </c>
      <c r="BB2232">
        <v>0.88694635473063976</v>
      </c>
      <c r="BC2232">
        <v>42</v>
      </c>
      <c r="BD2232">
        <v>-9</v>
      </c>
      <c r="BE2232">
        <v>5</v>
      </c>
      <c r="BF2232">
        <v>4</v>
      </c>
      <c r="BG2232" s="1" t="s">
        <v>99</v>
      </c>
      <c r="BH2232" s="1" t="s">
        <v>6894</v>
      </c>
      <c r="BI2232" s="1" t="s">
        <v>6889</v>
      </c>
      <c r="BJ2232" s="1" t="s">
        <v>6890</v>
      </c>
      <c r="BK2232">
        <v>2200</v>
      </c>
      <c r="BL2232">
        <v>3.2</v>
      </c>
      <c r="BM2232" s="5" t="d">
        <v>10:59:59.9999999999984025</v>
      </c>
      <c r="BN2232" s="5" t="d">
        <v>11:30:00.0000000000015975</v>
      </c>
      <c r="BO2232">
        <v>11</v>
      </c>
      <c r="BP2232" t="b">
        <v>0</v>
      </c>
    </row>
    <row r="2233" spans="1:68" x14ac:dyDescent="0.2">
      <c r="A2233" s="1" t="s">
        <v>4703</v>
      </c>
      <c r="B2233" s="1" t="s">
        <v>4183</v>
      </c>
      <c r="C2233" s="2" t="d">
        <v>2026-07-05</v>
      </c>
      <c r="D2233">
        <v>24</v>
      </c>
      <c r="E2233" s="1" t="s">
        <v>133</v>
      </c>
      <c r="F2233">
        <v>67</v>
      </c>
      <c r="G2233">
        <v>9</v>
      </c>
      <c r="H2233">
        <v>0</v>
      </c>
      <c r="I2233">
        <v>0</v>
      </c>
      <c r="J2233">
        <v>9</v>
      </c>
      <c r="K2233">
        <v>0</v>
      </c>
      <c r="L2233">
        <v>0</v>
      </c>
      <c r="M2233" s="1" t="s">
        <v>63</v>
      </c>
      <c r="N2233" s="1" t="s">
        <v>63</v>
      </c>
      <c r="O2233" s="1" t="s">
        <v>4704</v>
      </c>
      <c r="P2233">
        <v>7.4444444444444446</v>
      </c>
      <c r="Q2233">
        <v>0</v>
      </c>
      <c r="R2233">
        <v>100</v>
      </c>
      <c r="S2233">
        <v>0</v>
      </c>
      <c r="T2233">
        <v>38</v>
      </c>
      <c r="U2233">
        <v>67</v>
      </c>
      <c r="V2233">
        <v>358</v>
      </c>
      <c r="W2233">
        <v>75291.81</v>
      </c>
      <c r="X2233">
        <v>5.3432835820895521</v>
      </c>
      <c r="Y2233">
        <v>1123.7583582089551</v>
      </c>
      <c r="Z2233">
        <v>12.283582089552239</v>
      </c>
      <c r="AA2233">
        <v>9.4646713261194027</v>
      </c>
      <c r="AB2233">
        <v>1</v>
      </c>
      <c r="AC2233">
        <v>2.6534872139303466E-2</v>
      </c>
      <c r="AD2233">
        <v>0</v>
      </c>
      <c r="AE2233">
        <v>1.3707109288599797</v>
      </c>
      <c r="AF2233">
        <v>0.65223880597014916</v>
      </c>
      <c r="AG2233">
        <v>1.9910282803482586</v>
      </c>
      <c r="AH2233">
        <v>0</v>
      </c>
      <c r="AI2233">
        <v>6.5653534313432838</v>
      </c>
      <c r="AJ2233">
        <v>2010</v>
      </c>
      <c r="AK2233">
        <v>33</v>
      </c>
      <c r="AL2233">
        <v>5</v>
      </c>
      <c r="AM2233">
        <v>5</v>
      </c>
      <c r="AN2233">
        <v>4</v>
      </c>
      <c r="AO2233">
        <v>0</v>
      </c>
      <c r="AP2233">
        <v>1</v>
      </c>
      <c r="AQ2233">
        <v>0</v>
      </c>
      <c r="AR2233">
        <v>1885.11</v>
      </c>
      <c r="AS2233" s="1" t="s">
        <v>125</v>
      </c>
      <c r="AT2233">
        <v>1</v>
      </c>
      <c r="AU2233">
        <v>87.81347388333333</v>
      </c>
      <c r="AV2233">
        <v>583.78094211666667</v>
      </c>
      <c r="AW2233">
        <v>33</v>
      </c>
      <c r="AX2233">
        <v>1.4925373134328358E-2</v>
      </c>
      <c r="AY2233">
        <v>7.4626865671641784E-2</v>
      </c>
      <c r="AZ2233">
        <v>30</v>
      </c>
      <c r="BA2233">
        <v>0.32523508845679011</v>
      </c>
      <c r="BB2233">
        <v>0.58967771930976431</v>
      </c>
      <c r="BC2233">
        <v>28</v>
      </c>
      <c r="BD2233">
        <v>5</v>
      </c>
      <c r="BE2233">
        <v>5</v>
      </c>
      <c r="BF2233">
        <v>4</v>
      </c>
      <c r="BG2233" s="1" t="s">
        <v>99</v>
      </c>
      <c r="BH2233" s="1" t="s">
        <v>6894</v>
      </c>
      <c r="BI2233" s="1" t="s">
        <v>6889</v>
      </c>
      <c r="BJ2233" s="1" t="s">
        <v>6890</v>
      </c>
      <c r="BK2233">
        <v>2200</v>
      </c>
      <c r="BL2233">
        <v>3.2</v>
      </c>
      <c r="BM2233" s="5" t="d">
        <v>11:30:00.0000000000015975</v>
      </c>
      <c r="BN2233" s="5" t="d">
        <v>12:00:00.000</v>
      </c>
      <c r="BO2233">
        <v>11</v>
      </c>
      <c r="BP2233" t="b">
        <v>0</v>
      </c>
    </row>
    <row r="2234" spans="1:68" x14ac:dyDescent="0.2">
      <c r="A2234" s="1" t="s">
        <v>4705</v>
      </c>
      <c r="B2234" s="1" t="s">
        <v>4183</v>
      </c>
      <c r="C2234" s="2" t="d">
        <v>2026-07-05</v>
      </c>
      <c r="D2234">
        <v>25</v>
      </c>
      <c r="E2234" s="1" t="s">
        <v>133</v>
      </c>
      <c r="F2234">
        <v>100</v>
      </c>
      <c r="G2234">
        <v>9</v>
      </c>
      <c r="H2234">
        <v>0</v>
      </c>
      <c r="I2234">
        <v>0</v>
      </c>
      <c r="J2234">
        <v>9</v>
      </c>
      <c r="K2234">
        <v>0</v>
      </c>
      <c r="L2234">
        <v>0</v>
      </c>
      <c r="M2234" s="1" t="s">
        <v>63</v>
      </c>
      <c r="N2234" s="1" t="s">
        <v>63</v>
      </c>
      <c r="O2234" s="1" t="s">
        <v>4706</v>
      </c>
      <c r="P2234">
        <v>11.111111111111111</v>
      </c>
      <c r="Q2234">
        <v>0</v>
      </c>
      <c r="R2234">
        <v>100</v>
      </c>
      <c r="S2234">
        <v>0</v>
      </c>
      <c r="T2234">
        <v>38</v>
      </c>
      <c r="U2234">
        <v>100</v>
      </c>
      <c r="V2234">
        <v>504</v>
      </c>
      <c r="W2234">
        <v>112026.87</v>
      </c>
      <c r="X2234">
        <v>5.04</v>
      </c>
      <c r="Y2234">
        <v>1120.2686999999999</v>
      </c>
      <c r="Z2234">
        <v>15.87</v>
      </c>
      <c r="AA2234">
        <v>10.301799045833334</v>
      </c>
      <c r="AB2234">
        <v>0</v>
      </c>
      <c r="AC2234">
        <v>0</v>
      </c>
      <c r="AD2234">
        <v>2.3251879666666662E-2</v>
      </c>
      <c r="AE2234">
        <v>1.2901674638162794</v>
      </c>
      <c r="AF2234">
        <v>0.60733333333333339</v>
      </c>
      <c r="AG2234">
        <v>0.26601695783333335</v>
      </c>
      <c r="AH2234">
        <v>1.0928847588333332</v>
      </c>
      <c r="AI2234">
        <v>6.4121616034999995</v>
      </c>
      <c r="AJ2234">
        <v>3500</v>
      </c>
      <c r="AK2234">
        <v>33</v>
      </c>
      <c r="AL2234">
        <v>6</v>
      </c>
      <c r="AM2234">
        <v>6</v>
      </c>
      <c r="AN2234">
        <v>6</v>
      </c>
      <c r="AO2234">
        <v>0</v>
      </c>
      <c r="AP2234">
        <v>0</v>
      </c>
      <c r="AQ2234">
        <v>0</v>
      </c>
      <c r="AR2234">
        <v>1153.01</v>
      </c>
      <c r="AS2234" s="1" t="s">
        <v>70</v>
      </c>
      <c r="AT2234">
        <v>0</v>
      </c>
      <c r="AU2234">
        <v>134.62105148333333</v>
      </c>
      <c r="AV2234">
        <v>870.01803978333328</v>
      </c>
      <c r="AW2234">
        <v>33</v>
      </c>
      <c r="AX2234">
        <v>0</v>
      </c>
      <c r="AY2234">
        <v>0.06</v>
      </c>
      <c r="AZ2234">
        <v>35</v>
      </c>
      <c r="BA2234">
        <v>0.49859648697530862</v>
      </c>
      <c r="BB2234">
        <v>0.87880610079124577</v>
      </c>
      <c r="BC2234">
        <v>42</v>
      </c>
      <c r="BD2234">
        <v>-9</v>
      </c>
      <c r="BE2234">
        <v>7</v>
      </c>
      <c r="BF2234">
        <v>2</v>
      </c>
      <c r="BG2234" s="1" t="s">
        <v>99</v>
      </c>
      <c r="BH2234" s="1" t="s">
        <v>6894</v>
      </c>
      <c r="BI2234" s="1" t="s">
        <v>6889</v>
      </c>
      <c r="BJ2234" s="1" t="s">
        <v>6890</v>
      </c>
      <c r="BK2234">
        <v>2200</v>
      </c>
      <c r="BL2234">
        <v>3.2</v>
      </c>
      <c r="BM2234" s="5" t="d">
        <v>12:00:00.000</v>
      </c>
      <c r="BN2234" s="5" t="d">
        <v>12:30:00.0000000000031950</v>
      </c>
      <c r="BO2234">
        <v>12</v>
      </c>
      <c r="BP2234" t="b">
        <v>1</v>
      </c>
    </row>
    <row r="2235" spans="1:68" x14ac:dyDescent="0.2">
      <c r="A2235" s="1" t="s">
        <v>4707</v>
      </c>
      <c r="B2235" s="1" t="s">
        <v>4183</v>
      </c>
      <c r="C2235" s="2" t="d">
        <v>2026-07-05</v>
      </c>
      <c r="D2235">
        <v>26</v>
      </c>
      <c r="E2235" s="1" t="s">
        <v>133</v>
      </c>
      <c r="F2235">
        <v>113</v>
      </c>
      <c r="G2235">
        <v>9</v>
      </c>
      <c r="H2235">
        <v>0</v>
      </c>
      <c r="I2235">
        <v>0</v>
      </c>
      <c r="J2235">
        <v>9</v>
      </c>
      <c r="K2235">
        <v>0</v>
      </c>
      <c r="L2235">
        <v>0</v>
      </c>
      <c r="M2235" s="1" t="s">
        <v>63</v>
      </c>
      <c r="N2235" s="1" t="s">
        <v>63</v>
      </c>
      <c r="O2235" s="1" t="s">
        <v>4708</v>
      </c>
      <c r="P2235">
        <v>12.555555555555555</v>
      </c>
      <c r="Q2235">
        <v>0</v>
      </c>
      <c r="R2235">
        <v>100</v>
      </c>
      <c r="S2235">
        <v>0</v>
      </c>
      <c r="T2235">
        <v>38</v>
      </c>
      <c r="U2235">
        <v>113</v>
      </c>
      <c r="V2235">
        <v>563</v>
      </c>
      <c r="W2235">
        <v>126585.63</v>
      </c>
      <c r="X2235">
        <v>4.9823008849557526</v>
      </c>
      <c r="Y2235">
        <v>1120.2268141592922</v>
      </c>
      <c r="Z2235">
        <v>16.946902654867255</v>
      </c>
      <c r="AA2235">
        <v>15.137281045870207</v>
      </c>
      <c r="AB2235">
        <v>29</v>
      </c>
      <c r="AC2235">
        <v>0.52702961327433617</v>
      </c>
      <c r="AD2235">
        <v>3.1823336283185837E-3</v>
      </c>
      <c r="AE2235">
        <v>1.2748397297751142</v>
      </c>
      <c r="AF2235">
        <v>0.62315634218289084</v>
      </c>
      <c r="AG2235">
        <v>2.1595174041297931E-3</v>
      </c>
      <c r="AH2235">
        <v>5.5032151890855463</v>
      </c>
      <c r="AI2235">
        <v>6.8353948185840707</v>
      </c>
      <c r="AJ2235">
        <v>3955</v>
      </c>
      <c r="AK2235">
        <v>33</v>
      </c>
      <c r="AL2235">
        <v>4</v>
      </c>
      <c r="AM2235">
        <v>4</v>
      </c>
      <c r="AN2235">
        <v>2</v>
      </c>
      <c r="AO2235">
        <v>1</v>
      </c>
      <c r="AP2235">
        <v>1</v>
      </c>
      <c r="AQ2235">
        <v>0</v>
      </c>
      <c r="AR2235">
        <v>1103.27</v>
      </c>
      <c r="AS2235" s="1" t="s">
        <v>173</v>
      </c>
      <c r="AT2235">
        <v>29</v>
      </c>
      <c r="AU2235">
        <v>141.81130788333334</v>
      </c>
      <c r="AV2235">
        <v>914.85075976666667</v>
      </c>
      <c r="AW2235">
        <v>33</v>
      </c>
      <c r="AX2235">
        <v>0.25663716814159293</v>
      </c>
      <c r="AY2235">
        <v>3.5398230088495575E-2</v>
      </c>
      <c r="AZ2235">
        <v>35</v>
      </c>
      <c r="BA2235">
        <v>0.52522706623456794</v>
      </c>
      <c r="BB2235">
        <v>0.92409167653198654</v>
      </c>
      <c r="BC2235">
        <v>44</v>
      </c>
      <c r="BD2235">
        <v>-11</v>
      </c>
      <c r="BE2235">
        <v>7</v>
      </c>
      <c r="BF2235">
        <v>2</v>
      </c>
      <c r="BG2235" s="1" t="s">
        <v>174</v>
      </c>
      <c r="BH2235" s="1" t="s">
        <v>6894</v>
      </c>
      <c r="BI2235" s="1" t="s">
        <v>6889</v>
      </c>
      <c r="BJ2235" s="1" t="s">
        <v>6890</v>
      </c>
      <c r="BK2235">
        <v>2200</v>
      </c>
      <c r="BL2235">
        <v>3.2</v>
      </c>
      <c r="BM2235" s="5" t="d">
        <v>12:30:00.0000000000031950</v>
      </c>
      <c r="BN2235" s="5" t="d">
        <v>12:59:59.9999999999968050</v>
      </c>
      <c r="BO2235">
        <v>12</v>
      </c>
      <c r="BP2235" t="b">
        <v>1</v>
      </c>
    </row>
    <row r="2236" spans="1:68" x14ac:dyDescent="0.2">
      <c r="A2236" s="1" t="s">
        <v>4709</v>
      </c>
      <c r="B2236" s="1" t="s">
        <v>4183</v>
      </c>
      <c r="C2236" s="2" t="d">
        <v>2026-07-05</v>
      </c>
      <c r="D2236">
        <v>27</v>
      </c>
      <c r="E2236" s="1" t="s">
        <v>133</v>
      </c>
      <c r="F2236">
        <v>84</v>
      </c>
      <c r="G2236">
        <v>9</v>
      </c>
      <c r="H2236">
        <v>0</v>
      </c>
      <c r="I2236">
        <v>0</v>
      </c>
      <c r="J2236">
        <v>9</v>
      </c>
      <c r="K2236">
        <v>0</v>
      </c>
      <c r="L2236">
        <v>0</v>
      </c>
      <c r="M2236" s="1" t="s">
        <v>63</v>
      </c>
      <c r="N2236" s="1" t="s">
        <v>63</v>
      </c>
      <c r="O2236" s="1" t="s">
        <v>4710</v>
      </c>
      <c r="P2236">
        <v>9.3333333333333339</v>
      </c>
      <c r="Q2236">
        <v>0</v>
      </c>
      <c r="R2236">
        <v>100</v>
      </c>
      <c r="S2236">
        <v>0</v>
      </c>
      <c r="T2236">
        <v>38</v>
      </c>
      <c r="U2236">
        <v>84</v>
      </c>
      <c r="V2236">
        <v>414</v>
      </c>
      <c r="W2236">
        <v>94194.62</v>
      </c>
      <c r="X2236">
        <v>4.9285714285714288</v>
      </c>
      <c r="Y2236">
        <v>1121.3645238095237</v>
      </c>
      <c r="Z2236">
        <v>14.845238095238095</v>
      </c>
      <c r="AA2236">
        <v>19.836987543452381</v>
      </c>
      <c r="AB2236">
        <v>84</v>
      </c>
      <c r="AC2236">
        <v>4.9917494482142857</v>
      </c>
      <c r="AD2236">
        <v>0</v>
      </c>
      <c r="AE2236">
        <v>1.2502323318055422</v>
      </c>
      <c r="AF2236">
        <v>0.59603174603174602</v>
      </c>
      <c r="AG2236">
        <v>0</v>
      </c>
      <c r="AH2236">
        <v>10.65865625515873</v>
      </c>
      <c r="AI2236">
        <v>6.465995774404762</v>
      </c>
      <c r="AJ2236">
        <v>2940</v>
      </c>
      <c r="AK2236">
        <v>33</v>
      </c>
      <c r="AL2236">
        <v>4</v>
      </c>
      <c r="AM2236">
        <v>4</v>
      </c>
      <c r="AN2236">
        <v>3</v>
      </c>
      <c r="AO2236">
        <v>0</v>
      </c>
      <c r="AP2236">
        <v>1</v>
      </c>
      <c r="AQ2236">
        <v>0</v>
      </c>
      <c r="AR2236">
        <v>1478.3200000000002</v>
      </c>
      <c r="AS2236" s="1" t="s">
        <v>173</v>
      </c>
      <c r="AT2236">
        <v>84</v>
      </c>
      <c r="AU2236">
        <v>105.38492745000001</v>
      </c>
      <c r="AV2236">
        <v>908.25861041666667</v>
      </c>
      <c r="AW2236">
        <v>33</v>
      </c>
      <c r="AX2236">
        <v>1</v>
      </c>
      <c r="AY2236">
        <v>4.7619047619047616E-2</v>
      </c>
      <c r="AZ2236">
        <v>35</v>
      </c>
      <c r="BA2236">
        <v>0.39031454611111116</v>
      </c>
      <c r="BB2236">
        <v>0.91743293981481477</v>
      </c>
      <c r="BC2236">
        <v>44</v>
      </c>
      <c r="BD2236">
        <v>-11</v>
      </c>
      <c r="BE2236">
        <v>6</v>
      </c>
      <c r="BF2236">
        <v>3</v>
      </c>
      <c r="BG2236" s="1" t="s">
        <v>174</v>
      </c>
      <c r="BH2236" s="1" t="s">
        <v>6894</v>
      </c>
      <c r="BI2236" s="1" t="s">
        <v>6889</v>
      </c>
      <c r="BJ2236" s="1" t="s">
        <v>6890</v>
      </c>
      <c r="BK2236">
        <v>2200</v>
      </c>
      <c r="BL2236">
        <v>3.2</v>
      </c>
      <c r="BM2236" s="5" t="d">
        <v>12:59:59.9999999999968050</v>
      </c>
      <c r="BN2236" s="5" t="d">
        <v>13:30:00.000</v>
      </c>
      <c r="BO2236">
        <v>13</v>
      </c>
      <c r="BP2236" t="b">
        <v>1</v>
      </c>
    </row>
    <row r="2237" spans="1:68" x14ac:dyDescent="0.2">
      <c r="A2237" s="1" t="s">
        <v>4711</v>
      </c>
      <c r="B2237" s="1" t="s">
        <v>4183</v>
      </c>
      <c r="C2237" s="2" t="d">
        <v>2026-07-05</v>
      </c>
      <c r="D2237">
        <v>28</v>
      </c>
      <c r="E2237" s="1" t="s">
        <v>133</v>
      </c>
      <c r="F2237">
        <v>86</v>
      </c>
      <c r="G2237">
        <v>9</v>
      </c>
      <c r="H2237">
        <v>0</v>
      </c>
      <c r="I2237">
        <v>0</v>
      </c>
      <c r="J2237">
        <v>9</v>
      </c>
      <c r="K2237">
        <v>0</v>
      </c>
      <c r="L2237">
        <v>0</v>
      </c>
      <c r="M2237" s="1" t="s">
        <v>63</v>
      </c>
      <c r="N2237" s="1" t="s">
        <v>63</v>
      </c>
      <c r="O2237" s="1" t="s">
        <v>4712</v>
      </c>
      <c r="P2237">
        <v>9.5555555555555554</v>
      </c>
      <c r="Q2237">
        <v>0</v>
      </c>
      <c r="R2237">
        <v>100</v>
      </c>
      <c r="S2237">
        <v>0</v>
      </c>
      <c r="T2237">
        <v>38</v>
      </c>
      <c r="U2237">
        <v>86</v>
      </c>
      <c r="V2237">
        <v>427</v>
      </c>
      <c r="W2237">
        <v>90540.209999999992</v>
      </c>
      <c r="X2237">
        <v>4.9651162790697674</v>
      </c>
      <c r="Y2237">
        <v>1052.7931395348837</v>
      </c>
      <c r="Z2237">
        <v>14.953488372093023</v>
      </c>
      <c r="AA2237">
        <v>18.013258281589149</v>
      </c>
      <c r="AB2237">
        <v>83</v>
      </c>
      <c r="AC2237">
        <v>3.0756297091085267</v>
      </c>
      <c r="AD2237">
        <v>0</v>
      </c>
      <c r="AE2237">
        <v>1.2565414908016355</v>
      </c>
      <c r="AF2237">
        <v>0.64903100775193789</v>
      </c>
      <c r="AG2237">
        <v>0</v>
      </c>
      <c r="AH2237">
        <v>8.8065504430232551</v>
      </c>
      <c r="AI2237">
        <v>6.4131508344961237</v>
      </c>
      <c r="AJ2237">
        <v>3010</v>
      </c>
      <c r="AK2237">
        <v>33</v>
      </c>
      <c r="AL2237">
        <v>3</v>
      </c>
      <c r="AM2237">
        <v>3</v>
      </c>
      <c r="AN2237">
        <v>2</v>
      </c>
      <c r="AO2237">
        <v>1</v>
      </c>
      <c r="AP2237">
        <v>0</v>
      </c>
      <c r="AQ2237">
        <v>0</v>
      </c>
      <c r="AR2237">
        <v>619.54999999999995</v>
      </c>
      <c r="AS2237" s="1" t="s">
        <v>173</v>
      </c>
      <c r="AT2237">
        <v>83</v>
      </c>
      <c r="AU2237">
        <v>108.84328521666667</v>
      </c>
      <c r="AV2237">
        <v>908.13442705</v>
      </c>
      <c r="AW2237">
        <v>33</v>
      </c>
      <c r="AX2237">
        <v>0.96511627906976749</v>
      </c>
      <c r="AY2237">
        <v>3.4883720930232558E-2</v>
      </c>
      <c r="AZ2237">
        <v>35</v>
      </c>
      <c r="BA2237">
        <v>0.40312327858024694</v>
      </c>
      <c r="BB2237">
        <v>0.9173075020707071</v>
      </c>
      <c r="BC2237">
        <v>44</v>
      </c>
      <c r="BD2237">
        <v>-11</v>
      </c>
      <c r="BE2237">
        <v>6</v>
      </c>
      <c r="BF2237">
        <v>3</v>
      </c>
      <c r="BG2237" s="1" t="s">
        <v>174</v>
      </c>
      <c r="BH2237" s="1" t="s">
        <v>6894</v>
      </c>
      <c r="BI2237" s="1" t="s">
        <v>6889</v>
      </c>
      <c r="BJ2237" s="1" t="s">
        <v>6890</v>
      </c>
      <c r="BK2237">
        <v>2200</v>
      </c>
      <c r="BL2237">
        <v>3.2</v>
      </c>
      <c r="BM2237" s="5" t="d">
        <v>13:30:00.000</v>
      </c>
      <c r="BN2237" s="5" t="d">
        <v>14:00:00.0000000000031950</v>
      </c>
      <c r="BO2237">
        <v>13</v>
      </c>
      <c r="BP2237" t="b">
        <v>1</v>
      </c>
    </row>
    <row r="2238" spans="1:68" x14ac:dyDescent="0.2">
      <c r="A2238" s="1" t="s">
        <v>4713</v>
      </c>
      <c r="B2238" s="1" t="s">
        <v>4183</v>
      </c>
      <c r="C2238" s="2" t="d">
        <v>2026-07-05</v>
      </c>
      <c r="D2238">
        <v>29</v>
      </c>
      <c r="E2238" s="1" t="s">
        <v>133</v>
      </c>
      <c r="F2238">
        <v>99</v>
      </c>
      <c r="G2238">
        <v>9</v>
      </c>
      <c r="H2238">
        <v>0</v>
      </c>
      <c r="I2238">
        <v>0</v>
      </c>
      <c r="J2238">
        <v>9</v>
      </c>
      <c r="K2238">
        <v>0</v>
      </c>
      <c r="L2238">
        <v>0</v>
      </c>
      <c r="M2238" s="1" t="s">
        <v>63</v>
      </c>
      <c r="N2238" s="1" t="s">
        <v>63</v>
      </c>
      <c r="O2238" s="1" t="s">
        <v>4714</v>
      </c>
      <c r="P2238">
        <v>11</v>
      </c>
      <c r="Q2238">
        <v>0</v>
      </c>
      <c r="R2238">
        <v>100</v>
      </c>
      <c r="S2238">
        <v>0</v>
      </c>
      <c r="T2238">
        <v>38</v>
      </c>
      <c r="U2238">
        <v>99</v>
      </c>
      <c r="V2238">
        <v>476</v>
      </c>
      <c r="W2238">
        <v>104058.74</v>
      </c>
      <c r="X2238">
        <v>4.808080808080808</v>
      </c>
      <c r="Y2238">
        <v>1051.0983838383838</v>
      </c>
      <c r="Z2238">
        <v>14.515151515151516</v>
      </c>
      <c r="AA2238">
        <v>17.851688494107744</v>
      </c>
      <c r="AB2238">
        <v>99</v>
      </c>
      <c r="AC2238">
        <v>3.3365369789562291</v>
      </c>
      <c r="AD2238">
        <v>0</v>
      </c>
      <c r="AE2238">
        <v>1.1950008501463567</v>
      </c>
      <c r="AF2238">
        <v>0.64528619528619524</v>
      </c>
      <c r="AG2238">
        <v>0</v>
      </c>
      <c r="AH2238">
        <v>8.4657062648148145</v>
      </c>
      <c r="AI2238">
        <v>6.6876143685185179</v>
      </c>
      <c r="AJ2238">
        <v>2970</v>
      </c>
      <c r="AK2238">
        <v>33</v>
      </c>
      <c r="AL2238">
        <v>2</v>
      </c>
      <c r="AM2238">
        <v>2</v>
      </c>
      <c r="AN2238">
        <v>2</v>
      </c>
      <c r="AO2238">
        <v>0</v>
      </c>
      <c r="AP2238">
        <v>0</v>
      </c>
      <c r="AQ2238">
        <v>0</v>
      </c>
      <c r="AR2238">
        <v>531.59</v>
      </c>
      <c r="AS2238" s="1" t="s">
        <v>173</v>
      </c>
      <c r="AT2238">
        <v>99</v>
      </c>
      <c r="AU2238">
        <v>116.65512998333334</v>
      </c>
      <c r="AV2238">
        <v>910.26312796666673</v>
      </c>
      <c r="AW2238">
        <v>33</v>
      </c>
      <c r="AX2238">
        <v>1</v>
      </c>
      <c r="AY2238">
        <v>2.0202020202020204E-2</v>
      </c>
      <c r="AZ2238">
        <v>30</v>
      </c>
      <c r="BA2238">
        <v>0.43205603697530864</v>
      </c>
      <c r="BB2238">
        <v>0.9194577050168351</v>
      </c>
      <c r="BC2238">
        <v>44</v>
      </c>
      <c r="BD2238">
        <v>-11</v>
      </c>
      <c r="BE2238">
        <v>6</v>
      </c>
      <c r="BF2238">
        <v>3</v>
      </c>
      <c r="BG2238" s="1" t="s">
        <v>174</v>
      </c>
      <c r="BH2238" s="1" t="s">
        <v>6894</v>
      </c>
      <c r="BI2238" s="1" t="s">
        <v>6889</v>
      </c>
      <c r="BJ2238" s="1" t="s">
        <v>6890</v>
      </c>
      <c r="BK2238">
        <v>2200</v>
      </c>
      <c r="BL2238">
        <v>3.2</v>
      </c>
      <c r="BM2238" s="5" t="d">
        <v>14:00:00.0000000000031950</v>
      </c>
      <c r="BN2238" s="5" t="d">
        <v>14:29:59.9999999999968050</v>
      </c>
      <c r="BO2238">
        <v>14</v>
      </c>
      <c r="BP2238" t="b">
        <v>0</v>
      </c>
    </row>
    <row r="2239" spans="1:68" x14ac:dyDescent="0.2">
      <c r="A2239" s="1" t="s">
        <v>4715</v>
      </c>
      <c r="B2239" s="1" t="s">
        <v>4183</v>
      </c>
      <c r="C2239" s="2" t="d">
        <v>2026-07-05</v>
      </c>
      <c r="D2239">
        <v>30</v>
      </c>
      <c r="E2239" s="1" t="s">
        <v>133</v>
      </c>
      <c r="F2239">
        <v>70</v>
      </c>
      <c r="G2239">
        <v>9</v>
      </c>
      <c r="H2239">
        <v>0</v>
      </c>
      <c r="I2239">
        <v>0</v>
      </c>
      <c r="J2239">
        <v>9</v>
      </c>
      <c r="K2239">
        <v>0</v>
      </c>
      <c r="L2239">
        <v>0</v>
      </c>
      <c r="M2239" s="1" t="s">
        <v>63</v>
      </c>
      <c r="N2239" s="1" t="s">
        <v>63</v>
      </c>
      <c r="O2239" s="1" t="s">
        <v>4716</v>
      </c>
      <c r="P2239">
        <v>7.7777777777777777</v>
      </c>
      <c r="Q2239">
        <v>0</v>
      </c>
      <c r="R2239">
        <v>100</v>
      </c>
      <c r="S2239">
        <v>0</v>
      </c>
      <c r="T2239">
        <v>38</v>
      </c>
      <c r="U2239">
        <v>70</v>
      </c>
      <c r="V2239">
        <v>338</v>
      </c>
      <c r="W2239">
        <v>83523.13</v>
      </c>
      <c r="X2239">
        <v>4.8285714285714283</v>
      </c>
      <c r="Y2239">
        <v>1193.1875714285716</v>
      </c>
      <c r="Z2239">
        <v>12.528571428571428</v>
      </c>
      <c r="AA2239">
        <v>14.037300551666666</v>
      </c>
      <c r="AB2239">
        <v>43</v>
      </c>
      <c r="AC2239">
        <v>1.9260492116666665</v>
      </c>
      <c r="AD2239">
        <v>1.3594259285714285E-2</v>
      </c>
      <c r="AE2239">
        <v>1.2197986182760479</v>
      </c>
      <c r="AF2239">
        <v>0.61880952380952381</v>
      </c>
      <c r="AG2239">
        <v>0</v>
      </c>
      <c r="AH2239">
        <v>4.9297885480952379</v>
      </c>
      <c r="AI2239">
        <v>6.3050714978571429</v>
      </c>
      <c r="AJ2239">
        <v>2100</v>
      </c>
      <c r="AK2239">
        <v>33</v>
      </c>
      <c r="AL2239">
        <v>1</v>
      </c>
      <c r="AM2239">
        <v>1</v>
      </c>
      <c r="AN2239">
        <v>0</v>
      </c>
      <c r="AO2239">
        <v>1</v>
      </c>
      <c r="AP2239">
        <v>0</v>
      </c>
      <c r="AQ2239">
        <v>0</v>
      </c>
      <c r="AR2239">
        <v>606.41</v>
      </c>
      <c r="AS2239" s="1" t="s">
        <v>173</v>
      </c>
      <c r="AT2239">
        <v>42</v>
      </c>
      <c r="AU2239">
        <v>85.65734118333333</v>
      </c>
      <c r="AV2239">
        <v>910.08193261666668</v>
      </c>
      <c r="AW2239">
        <v>33</v>
      </c>
      <c r="AX2239">
        <v>0.61428571428571432</v>
      </c>
      <c r="AY2239">
        <v>1.4285714285714285E-2</v>
      </c>
      <c r="AZ2239">
        <v>30</v>
      </c>
      <c r="BA2239">
        <v>0.31724941179012345</v>
      </c>
      <c r="BB2239">
        <v>0.91927467941077445</v>
      </c>
      <c r="BC2239">
        <v>44</v>
      </c>
      <c r="BD2239">
        <v>-11</v>
      </c>
      <c r="BE2239">
        <v>5</v>
      </c>
      <c r="BF2239">
        <v>4</v>
      </c>
      <c r="BG2239" s="1" t="s">
        <v>174</v>
      </c>
      <c r="BH2239" s="1" t="s">
        <v>6894</v>
      </c>
      <c r="BI2239" s="1" t="s">
        <v>6889</v>
      </c>
      <c r="BJ2239" s="1" t="s">
        <v>6890</v>
      </c>
      <c r="BK2239">
        <v>2200</v>
      </c>
      <c r="BL2239">
        <v>3.2</v>
      </c>
      <c r="BM2239" s="5" t="d">
        <v>14:29:59.9999999999968050</v>
      </c>
      <c r="BN2239" s="5" t="d">
        <v>15:00:00.000</v>
      </c>
      <c r="BO2239">
        <v>14</v>
      </c>
      <c r="BP2239" t="b">
        <v>0</v>
      </c>
    </row>
    <row r="2240" spans="1:68" x14ac:dyDescent="0.2">
      <c r="A2240" s="1" t="s">
        <v>4717</v>
      </c>
      <c r="B2240" s="1" t="s">
        <v>4183</v>
      </c>
      <c r="C2240" s="2" t="d">
        <v>2026-07-05</v>
      </c>
      <c r="D2240">
        <v>31</v>
      </c>
      <c r="E2240" s="1" t="s">
        <v>150</v>
      </c>
      <c r="F2240">
        <v>76</v>
      </c>
      <c r="G2240">
        <v>9</v>
      </c>
      <c r="H2240">
        <v>0</v>
      </c>
      <c r="I2240">
        <v>2</v>
      </c>
      <c r="J2240">
        <v>7</v>
      </c>
      <c r="K2240">
        <v>0</v>
      </c>
      <c r="L2240">
        <v>1</v>
      </c>
      <c r="M2240" s="1" t="s">
        <v>63</v>
      </c>
      <c r="N2240" s="1" t="s">
        <v>4370</v>
      </c>
      <c r="O2240" s="1" t="s">
        <v>4700</v>
      </c>
      <c r="P2240">
        <v>10.857142857142858</v>
      </c>
      <c r="Q2240">
        <v>0</v>
      </c>
      <c r="R2240">
        <v>100</v>
      </c>
      <c r="S2240">
        <v>1</v>
      </c>
      <c r="T2240">
        <v>37</v>
      </c>
      <c r="U2240">
        <v>76</v>
      </c>
      <c r="V2240">
        <v>351</v>
      </c>
      <c r="W2240">
        <v>81288.3</v>
      </c>
      <c r="X2240">
        <v>4.6184210526315788</v>
      </c>
      <c r="Y2240">
        <v>1069.582894736842</v>
      </c>
      <c r="Z2240">
        <v>12.921052631578947</v>
      </c>
      <c r="AA2240">
        <v>9.821493517105262</v>
      </c>
      <c r="AB2240">
        <v>1</v>
      </c>
      <c r="AC2240">
        <v>7.9306835526315664E-3</v>
      </c>
      <c r="AD2240">
        <v>8.8238335526315773E-3</v>
      </c>
      <c r="AE2240">
        <v>1.1759517791880281</v>
      </c>
      <c r="AF2240">
        <v>0.62850877192982457</v>
      </c>
      <c r="AG2240">
        <v>0.96559904736842106</v>
      </c>
      <c r="AH2240">
        <v>0.62553555657894733</v>
      </c>
      <c r="AI2240">
        <v>6.441445501535088</v>
      </c>
      <c r="AJ2240">
        <v>2280</v>
      </c>
      <c r="AK2240">
        <v>33</v>
      </c>
      <c r="AL2240">
        <v>1</v>
      </c>
      <c r="AM2240">
        <v>1</v>
      </c>
      <c r="AN2240">
        <v>1</v>
      </c>
      <c r="AO2240">
        <v>0</v>
      </c>
      <c r="AP2240">
        <v>0</v>
      </c>
      <c r="AQ2240">
        <v>0</v>
      </c>
      <c r="AR2240">
        <v>613.67999999999995</v>
      </c>
      <c r="AS2240" s="1" t="s">
        <v>173</v>
      </c>
      <c r="AT2240">
        <v>1</v>
      </c>
      <c r="AU2240">
        <v>91.597105683333339</v>
      </c>
      <c r="AV2240">
        <v>801.87645050000003</v>
      </c>
      <c r="AW2240">
        <v>33</v>
      </c>
      <c r="AX2240">
        <v>1.3157894736842105E-2</v>
      </c>
      <c r="AY2240">
        <v>1.3157894736842105E-2</v>
      </c>
      <c r="AZ2240">
        <v>30</v>
      </c>
      <c r="BA2240">
        <v>0.43617669373015877</v>
      </c>
      <c r="BB2240">
        <v>0.80997621262626263</v>
      </c>
      <c r="BC2240">
        <v>39</v>
      </c>
      <c r="BD2240">
        <v>-6</v>
      </c>
      <c r="BE2240">
        <v>5</v>
      </c>
      <c r="BF2240">
        <v>2</v>
      </c>
      <c r="BG2240" s="1" t="s">
        <v>99</v>
      </c>
      <c r="BH2240" s="1" t="s">
        <v>6894</v>
      </c>
      <c r="BI2240" s="1" t="s">
        <v>6889</v>
      </c>
      <c r="BJ2240" s="1" t="s">
        <v>6890</v>
      </c>
      <c r="BK2240">
        <v>2200</v>
      </c>
      <c r="BL2240">
        <v>3.2</v>
      </c>
      <c r="BM2240" s="5" t="d">
        <v>15:00:00.000</v>
      </c>
      <c r="BN2240" s="5" t="d">
        <v>15:30:00.0000000000031950</v>
      </c>
      <c r="BO2240">
        <v>15</v>
      </c>
      <c r="BP2240" t="b">
        <v>0</v>
      </c>
    </row>
    <row r="2241" spans="1:68" x14ac:dyDescent="0.2">
      <c r="A2241" s="1" t="s">
        <v>4718</v>
      </c>
      <c r="B2241" s="1" t="s">
        <v>4183</v>
      </c>
      <c r="C2241" s="2" t="d">
        <v>2026-07-05</v>
      </c>
      <c r="D2241">
        <v>32</v>
      </c>
      <c r="E2241" s="1" t="s">
        <v>150</v>
      </c>
      <c r="F2241">
        <v>68</v>
      </c>
      <c r="G2241">
        <v>9</v>
      </c>
      <c r="H2241">
        <v>0</v>
      </c>
      <c r="I2241">
        <v>2</v>
      </c>
      <c r="J2241">
        <v>7</v>
      </c>
      <c r="K2241">
        <v>0</v>
      </c>
      <c r="L2241">
        <v>1</v>
      </c>
      <c r="M2241" s="1" t="s">
        <v>63</v>
      </c>
      <c r="N2241" s="1" t="s">
        <v>4250</v>
      </c>
      <c r="O2241" s="1" t="s">
        <v>4719</v>
      </c>
      <c r="P2241">
        <v>9.7142857142857135</v>
      </c>
      <c r="Q2241">
        <v>0</v>
      </c>
      <c r="R2241">
        <v>100</v>
      </c>
      <c r="S2241">
        <v>1</v>
      </c>
      <c r="T2241">
        <v>36</v>
      </c>
      <c r="U2241">
        <v>68</v>
      </c>
      <c r="V2241">
        <v>312</v>
      </c>
      <c r="W2241">
        <v>66007.89</v>
      </c>
      <c r="X2241">
        <v>4.5882352941176467</v>
      </c>
      <c r="Y2241">
        <v>970.70426470588234</v>
      </c>
      <c r="Z2241">
        <v>12.764705882352942</v>
      </c>
      <c r="AA2241">
        <v>9.3282803696078425</v>
      </c>
      <c r="AB2241">
        <v>1</v>
      </c>
      <c r="AC2241">
        <v>1.2691965686274442E-3</v>
      </c>
      <c r="AD2241">
        <v>0</v>
      </c>
      <c r="AE2241">
        <v>1.1821621025623996</v>
      </c>
      <c r="AF2241">
        <v>0.64509803921568631</v>
      </c>
      <c r="AG2241">
        <v>1.6458946350490196</v>
      </c>
      <c r="AH2241">
        <v>1.4483792401960783E-2</v>
      </c>
      <c r="AI2241">
        <v>6.61104623995098</v>
      </c>
      <c r="AJ2241">
        <v>2040</v>
      </c>
      <c r="AK2241">
        <v>33</v>
      </c>
      <c r="AL2241">
        <v>6</v>
      </c>
      <c r="AM2241">
        <v>6</v>
      </c>
      <c r="AN2241">
        <v>4</v>
      </c>
      <c r="AO2241">
        <v>1</v>
      </c>
      <c r="AP2241">
        <v>1</v>
      </c>
      <c r="AQ2241">
        <v>0</v>
      </c>
      <c r="AR2241">
        <v>1254.23</v>
      </c>
      <c r="AS2241" s="1" t="s">
        <v>65</v>
      </c>
      <c r="AT2241">
        <v>1</v>
      </c>
      <c r="AU2241">
        <v>79.422325616666669</v>
      </c>
      <c r="AV2241">
        <v>766.02152668333338</v>
      </c>
      <c r="AW2241">
        <v>33</v>
      </c>
      <c r="AX2241">
        <v>1.4705882352941176E-2</v>
      </c>
      <c r="AY2241">
        <v>8.8235294117647065E-2</v>
      </c>
      <c r="AZ2241">
        <v>30</v>
      </c>
      <c r="BA2241">
        <v>0.37820155055555554</v>
      </c>
      <c r="BB2241">
        <v>0.77375911786195295</v>
      </c>
      <c r="BC2241">
        <v>37</v>
      </c>
      <c r="BD2241">
        <v>-4</v>
      </c>
      <c r="BE2241">
        <v>4</v>
      </c>
      <c r="BF2241">
        <v>3</v>
      </c>
      <c r="BG2241" s="1" t="s">
        <v>99</v>
      </c>
      <c r="BH2241" s="1" t="s">
        <v>6894</v>
      </c>
      <c r="BI2241" s="1" t="s">
        <v>6889</v>
      </c>
      <c r="BJ2241" s="1" t="s">
        <v>6890</v>
      </c>
      <c r="BK2241">
        <v>2200</v>
      </c>
      <c r="BL2241">
        <v>3.2</v>
      </c>
      <c r="BM2241" s="5" t="d">
        <v>15:30:00.0000000000031950</v>
      </c>
      <c r="BN2241" s="5" t="d">
        <v>15:59:59.9999999999968050</v>
      </c>
      <c r="BO2241">
        <v>15</v>
      </c>
      <c r="BP2241" t="b">
        <v>0</v>
      </c>
    </row>
    <row r="2242" spans="1:68" x14ac:dyDescent="0.2">
      <c r="A2242" s="1" t="s">
        <v>4720</v>
      </c>
      <c r="B2242" s="1" t="s">
        <v>4183</v>
      </c>
      <c r="C2242" s="2" t="d">
        <v>2026-07-05</v>
      </c>
      <c r="D2242">
        <v>33</v>
      </c>
      <c r="E2242" s="1" t="s">
        <v>150</v>
      </c>
      <c r="F2242">
        <v>85</v>
      </c>
      <c r="G2242">
        <v>19</v>
      </c>
      <c r="H2242">
        <v>0</v>
      </c>
      <c r="I2242">
        <v>2</v>
      </c>
      <c r="J2242">
        <v>17</v>
      </c>
      <c r="K2242">
        <v>0</v>
      </c>
      <c r="L2242">
        <v>1</v>
      </c>
      <c r="M2242" s="1" t="s">
        <v>63</v>
      </c>
      <c r="N2242" s="1" t="s">
        <v>4721</v>
      </c>
      <c r="O2242" s="1" t="s">
        <v>4722</v>
      </c>
      <c r="P2242">
        <v>5</v>
      </c>
      <c r="Q2242">
        <v>0</v>
      </c>
      <c r="R2242">
        <v>100</v>
      </c>
      <c r="S2242">
        <v>1</v>
      </c>
      <c r="T2242">
        <v>35</v>
      </c>
      <c r="U2242">
        <v>85</v>
      </c>
      <c r="V2242">
        <v>435</v>
      </c>
      <c r="W2242">
        <v>102653.68</v>
      </c>
      <c r="X2242">
        <v>5.117647058823529</v>
      </c>
      <c r="Y2242">
        <v>1207.6903529411763</v>
      </c>
      <c r="Z2242">
        <v>10.988235294117647</v>
      </c>
      <c r="AA2242">
        <v>9.6541818976470584</v>
      </c>
      <c r="AB2242">
        <v>11</v>
      </c>
      <c r="AC2242">
        <v>7.7336881764705864E-2</v>
      </c>
      <c r="AD2242">
        <v>0</v>
      </c>
      <c r="AE2242">
        <v>1.340238996558097</v>
      </c>
      <c r="AF2242">
        <v>0.65294117647058825</v>
      </c>
      <c r="AG2242">
        <v>1.9931801647058822</v>
      </c>
      <c r="AH2242">
        <v>0</v>
      </c>
      <c r="AI2242">
        <v>6.6704134894117644</v>
      </c>
      <c r="AJ2242">
        <v>2550</v>
      </c>
      <c r="AK2242">
        <v>67</v>
      </c>
      <c r="AL2242">
        <v>2</v>
      </c>
      <c r="AM2242">
        <v>2</v>
      </c>
      <c r="AN2242">
        <v>1</v>
      </c>
      <c r="AO2242">
        <v>0</v>
      </c>
      <c r="AP2242">
        <v>1</v>
      </c>
      <c r="AQ2242">
        <v>0</v>
      </c>
      <c r="AR2242">
        <v>1015.24</v>
      </c>
      <c r="AS2242" s="1" t="s">
        <v>65</v>
      </c>
      <c r="AT2242">
        <v>8</v>
      </c>
      <c r="AU2242">
        <v>115.1382052</v>
      </c>
      <c r="AV2242">
        <v>822.36550988333329</v>
      </c>
      <c r="AW2242">
        <v>50</v>
      </c>
      <c r="AX2242">
        <v>0.12941176470588237</v>
      </c>
      <c r="AY2242">
        <v>2.3529411764705882E-2</v>
      </c>
      <c r="AZ2242">
        <v>30</v>
      </c>
      <c r="BA2242">
        <v>0.22576118666666667</v>
      </c>
      <c r="BB2242">
        <v>0.40913706959369817</v>
      </c>
      <c r="BC2242">
        <v>40</v>
      </c>
      <c r="BD2242">
        <v>27</v>
      </c>
      <c r="BE2242">
        <v>6</v>
      </c>
      <c r="BF2242">
        <v>11</v>
      </c>
      <c r="BG2242" s="1" t="s">
        <v>99</v>
      </c>
      <c r="BH2242" s="1" t="s">
        <v>6894</v>
      </c>
      <c r="BI2242" s="1" t="s">
        <v>6889</v>
      </c>
      <c r="BJ2242" s="1" t="s">
        <v>6890</v>
      </c>
      <c r="BK2242">
        <v>2200</v>
      </c>
      <c r="BL2242">
        <v>3.2</v>
      </c>
      <c r="BM2242" s="5" t="d">
        <v>15:59:59.9999999999968050</v>
      </c>
      <c r="BN2242" s="5" t="d">
        <v>16:30:00.000</v>
      </c>
      <c r="BO2242">
        <v>16</v>
      </c>
      <c r="BP2242" t="b">
        <v>0</v>
      </c>
    </row>
    <row r="2243" spans="1:68" x14ac:dyDescent="0.2">
      <c r="A2243" s="1" t="s">
        <v>4723</v>
      </c>
      <c r="B2243" s="1" t="s">
        <v>4183</v>
      </c>
      <c r="C2243" s="2" t="d">
        <v>2026-07-05</v>
      </c>
      <c r="D2243">
        <v>34</v>
      </c>
      <c r="E2243" s="1" t="s">
        <v>150</v>
      </c>
      <c r="F2243">
        <v>76</v>
      </c>
      <c r="G2243">
        <v>18</v>
      </c>
      <c r="H2243">
        <v>0</v>
      </c>
      <c r="I2243">
        <v>2</v>
      </c>
      <c r="J2243">
        <v>16</v>
      </c>
      <c r="K2243">
        <v>0</v>
      </c>
      <c r="L2243">
        <v>1</v>
      </c>
      <c r="M2243" s="1" t="s">
        <v>63</v>
      </c>
      <c r="N2243" s="1" t="s">
        <v>4724</v>
      </c>
      <c r="O2243" s="1" t="s">
        <v>4725</v>
      </c>
      <c r="P2243">
        <v>4.75</v>
      </c>
      <c r="Q2243">
        <v>0</v>
      </c>
      <c r="R2243">
        <v>100</v>
      </c>
      <c r="S2243">
        <v>1</v>
      </c>
      <c r="T2243">
        <v>34</v>
      </c>
      <c r="U2243">
        <v>76</v>
      </c>
      <c r="V2243">
        <v>362</v>
      </c>
      <c r="W2243">
        <v>83877.36</v>
      </c>
      <c r="X2243">
        <v>4.7631578947368425</v>
      </c>
      <c r="Y2243">
        <v>1103.6494736842105</v>
      </c>
      <c r="Z2243">
        <v>10.789473684210526</v>
      </c>
      <c r="AA2243">
        <v>9.4365578337719302</v>
      </c>
      <c r="AB2243">
        <v>9</v>
      </c>
      <c r="AC2243">
        <v>7.3854349342105233E-2</v>
      </c>
      <c r="AD2243">
        <v>0</v>
      </c>
      <c r="AE2243">
        <v>1.2271937723080226</v>
      </c>
      <c r="AF2243">
        <v>0.6467105263157894</v>
      </c>
      <c r="AG2243">
        <v>1.8739042901315788</v>
      </c>
      <c r="AH2243">
        <v>0</v>
      </c>
      <c r="AI2243">
        <v>6.6676973947368419</v>
      </c>
      <c r="AJ2243">
        <v>2280</v>
      </c>
      <c r="AK2243">
        <v>68</v>
      </c>
      <c r="AL2243">
        <v>3</v>
      </c>
      <c r="AM2243">
        <v>3</v>
      </c>
      <c r="AN2243">
        <v>1</v>
      </c>
      <c r="AO2243">
        <v>1</v>
      </c>
      <c r="AP2243">
        <v>1</v>
      </c>
      <c r="AQ2243">
        <v>0</v>
      </c>
      <c r="AR2243">
        <v>901.12</v>
      </c>
      <c r="AS2243" s="1" t="s">
        <v>125</v>
      </c>
      <c r="AT2243">
        <v>4</v>
      </c>
      <c r="AU2243">
        <v>91.792401916666662</v>
      </c>
      <c r="AV2243">
        <v>788.72351073333334</v>
      </c>
      <c r="AW2243">
        <v>41</v>
      </c>
      <c r="AX2243">
        <v>0.11842105263157894</v>
      </c>
      <c r="AY2243">
        <v>3.9473684210526314E-2</v>
      </c>
      <c r="AZ2243">
        <v>30</v>
      </c>
      <c r="BA2243">
        <v>0.1912341706597222</v>
      </c>
      <c r="BB2243">
        <v>0.38662917192810459</v>
      </c>
      <c r="BC2243">
        <v>38</v>
      </c>
      <c r="BD2243">
        <v>30</v>
      </c>
      <c r="BE2243">
        <v>5</v>
      </c>
      <c r="BF2243">
        <v>11</v>
      </c>
      <c r="BG2243" s="1" t="s">
        <v>99</v>
      </c>
      <c r="BH2243" s="1" t="s">
        <v>6894</v>
      </c>
      <c r="BI2243" s="1" t="s">
        <v>6889</v>
      </c>
      <c r="BJ2243" s="1" t="s">
        <v>6890</v>
      </c>
      <c r="BK2243">
        <v>2200</v>
      </c>
      <c r="BL2243">
        <v>3.2</v>
      </c>
      <c r="BM2243" s="5" t="d">
        <v>16:30:00.000</v>
      </c>
      <c r="BN2243" s="5" t="d">
        <v>17:00:00.0000000000031950</v>
      </c>
      <c r="BO2243">
        <v>16</v>
      </c>
      <c r="BP2243" t="b">
        <v>0</v>
      </c>
    </row>
    <row r="2244" spans="1:68" x14ac:dyDescent="0.2">
      <c r="A2244" s="1" t="s">
        <v>4726</v>
      </c>
      <c r="B2244" s="1" t="s">
        <v>4183</v>
      </c>
      <c r="C2244" s="2" t="d">
        <v>2026-07-05</v>
      </c>
      <c r="D2244">
        <v>35</v>
      </c>
      <c r="E2244" s="1" t="s">
        <v>150</v>
      </c>
      <c r="F2244">
        <v>66</v>
      </c>
      <c r="G2244">
        <v>10</v>
      </c>
      <c r="H2244">
        <v>0</v>
      </c>
      <c r="I2244">
        <v>2</v>
      </c>
      <c r="J2244">
        <v>8</v>
      </c>
      <c r="K2244">
        <v>0</v>
      </c>
      <c r="L2244">
        <v>1</v>
      </c>
      <c r="M2244" s="1" t="s">
        <v>63</v>
      </c>
      <c r="N2244" s="1" t="s">
        <v>4727</v>
      </c>
      <c r="O2244" s="1" t="s">
        <v>4728</v>
      </c>
      <c r="P2244">
        <v>8.25</v>
      </c>
      <c r="Q2244">
        <v>0</v>
      </c>
      <c r="R2244">
        <v>100</v>
      </c>
      <c r="S2244">
        <v>1</v>
      </c>
      <c r="T2244">
        <v>33</v>
      </c>
      <c r="U2244">
        <v>66</v>
      </c>
      <c r="V2244">
        <v>309</v>
      </c>
      <c r="W2244">
        <v>69700.25</v>
      </c>
      <c r="X2244">
        <v>4.6818181818181817</v>
      </c>
      <c r="Y2244">
        <v>1056.064393939394</v>
      </c>
      <c r="Z2244">
        <v>12.393939393939394</v>
      </c>
      <c r="AA2244">
        <v>9.6296758760101024</v>
      </c>
      <c r="AB2244">
        <v>1</v>
      </c>
      <c r="AC2244">
        <v>1.9746401515151439E-3</v>
      </c>
      <c r="AD2244">
        <v>2.7860042929292927E-3</v>
      </c>
      <c r="AE2244">
        <v>1.1976522136720043</v>
      </c>
      <c r="AF2244">
        <v>0.68939393939393945</v>
      </c>
      <c r="AG2244">
        <v>1.8898321484848484</v>
      </c>
      <c r="AH2244">
        <v>0</v>
      </c>
      <c r="AI2244">
        <v>6.8729245277777782</v>
      </c>
      <c r="AJ2244">
        <v>1980</v>
      </c>
      <c r="AK2244">
        <v>35</v>
      </c>
      <c r="AL2244">
        <v>2</v>
      </c>
      <c r="AM2244">
        <v>2</v>
      </c>
      <c r="AN2244">
        <v>1</v>
      </c>
      <c r="AO2244">
        <v>1</v>
      </c>
      <c r="AP2244">
        <v>0</v>
      </c>
      <c r="AQ2244">
        <v>0</v>
      </c>
      <c r="AR2244">
        <v>555.35</v>
      </c>
      <c r="AS2244" s="1" t="s">
        <v>125</v>
      </c>
      <c r="AT2244">
        <v>1</v>
      </c>
      <c r="AU2244">
        <v>76.542671150000004</v>
      </c>
      <c r="AV2244">
        <v>708.42569715000002</v>
      </c>
      <c r="AW2244">
        <v>50</v>
      </c>
      <c r="AX2244">
        <v>1.5151515151515152E-2</v>
      </c>
      <c r="AY2244">
        <v>3.0303030303030304E-2</v>
      </c>
      <c r="AZ2244">
        <v>30</v>
      </c>
      <c r="BA2244">
        <v>0.31892779645833336</v>
      </c>
      <c r="BB2244">
        <v>0.67469114014285714</v>
      </c>
      <c r="BC2244">
        <v>34</v>
      </c>
      <c r="BD2244">
        <v>1</v>
      </c>
      <c r="BE2244">
        <v>4</v>
      </c>
      <c r="BF2244">
        <v>4</v>
      </c>
      <c r="BG2244" s="1" t="s">
        <v>99</v>
      </c>
      <c r="BH2244" s="1" t="s">
        <v>6894</v>
      </c>
      <c r="BI2244" s="1" t="s">
        <v>6889</v>
      </c>
      <c r="BJ2244" s="1" t="s">
        <v>6890</v>
      </c>
      <c r="BK2244">
        <v>2200</v>
      </c>
      <c r="BL2244">
        <v>3.2</v>
      </c>
      <c r="BM2244" s="5" t="d">
        <v>17:00:00.0000000000031950</v>
      </c>
      <c r="BN2244" s="5" t="d">
        <v>17:29:59.9999999999968050</v>
      </c>
      <c r="BO2244">
        <v>17</v>
      </c>
      <c r="BP2244" t="b">
        <v>0</v>
      </c>
    </row>
    <row r="2245" spans="1:68" x14ac:dyDescent="0.2">
      <c r="A2245" s="1" t="s">
        <v>4729</v>
      </c>
      <c r="B2245" s="1" t="s">
        <v>4183</v>
      </c>
      <c r="C2245" s="2" t="d">
        <v>2026-07-05</v>
      </c>
      <c r="D2245">
        <v>36</v>
      </c>
      <c r="E2245" s="1" t="s">
        <v>150</v>
      </c>
      <c r="F2245">
        <v>70</v>
      </c>
      <c r="G2245">
        <v>10</v>
      </c>
      <c r="H2245">
        <v>0</v>
      </c>
      <c r="I2245">
        <v>2</v>
      </c>
      <c r="J2245">
        <v>8</v>
      </c>
      <c r="K2245">
        <v>0</v>
      </c>
      <c r="L2245">
        <v>1</v>
      </c>
      <c r="M2245" s="1" t="s">
        <v>63</v>
      </c>
      <c r="N2245" s="1" t="s">
        <v>4535</v>
      </c>
      <c r="O2245" s="1" t="s">
        <v>4730</v>
      </c>
      <c r="P2245">
        <v>8.75</v>
      </c>
      <c r="Q2245">
        <v>0</v>
      </c>
      <c r="R2245">
        <v>100</v>
      </c>
      <c r="S2245">
        <v>1</v>
      </c>
      <c r="T2245">
        <v>32</v>
      </c>
      <c r="U2245">
        <v>70</v>
      </c>
      <c r="V2245">
        <v>363</v>
      </c>
      <c r="W2245">
        <v>78278.759999999995</v>
      </c>
      <c r="X2245">
        <v>5.1857142857142859</v>
      </c>
      <c r="Y2245">
        <v>1118.268</v>
      </c>
      <c r="Z2245">
        <v>12.671428571428571</v>
      </c>
      <c r="AA2245">
        <v>9.6610972471428571</v>
      </c>
      <c r="AB2245">
        <v>1</v>
      </c>
      <c r="AC2245">
        <v>1.86985826190476E-2</v>
      </c>
      <c r="AD2245">
        <v>2.5289528571428568E-3</v>
      </c>
      <c r="AE2245">
        <v>1.3729658162486225</v>
      </c>
      <c r="AF2245">
        <v>0.62976190476190474</v>
      </c>
      <c r="AG2245">
        <v>1.7521467385714287</v>
      </c>
      <c r="AH2245">
        <v>2.8245426666666663E-2</v>
      </c>
      <c r="AI2245">
        <v>6.6549760985714288</v>
      </c>
      <c r="AJ2245">
        <v>2100</v>
      </c>
      <c r="AK2245">
        <v>35</v>
      </c>
      <c r="AL2245">
        <v>3</v>
      </c>
      <c r="AM2245">
        <v>3</v>
      </c>
      <c r="AN2245">
        <v>2</v>
      </c>
      <c r="AO2245">
        <v>0</v>
      </c>
      <c r="AP2245">
        <v>1</v>
      </c>
      <c r="AQ2245">
        <v>0</v>
      </c>
      <c r="AR2245">
        <v>568.51</v>
      </c>
      <c r="AS2245" s="1" t="s">
        <v>125</v>
      </c>
      <c r="AT2245">
        <v>1</v>
      </c>
      <c r="AU2245">
        <v>96.159555816666668</v>
      </c>
      <c r="AV2245">
        <v>745.39714818333334</v>
      </c>
      <c r="AW2245">
        <v>35</v>
      </c>
      <c r="AX2245">
        <v>1.4285714285714285E-2</v>
      </c>
      <c r="AY2245">
        <v>4.2857142857142858E-2</v>
      </c>
      <c r="AZ2245">
        <v>30</v>
      </c>
      <c r="BA2245">
        <v>0.4006648159027778</v>
      </c>
      <c r="BB2245">
        <v>0.70990204588888894</v>
      </c>
      <c r="BC2245">
        <v>36</v>
      </c>
      <c r="BD2245">
        <v>-1</v>
      </c>
      <c r="BE2245">
        <v>5</v>
      </c>
      <c r="BF2245">
        <v>3</v>
      </c>
      <c r="BG2245" s="1" t="s">
        <v>99</v>
      </c>
      <c r="BH2245" s="1" t="s">
        <v>6894</v>
      </c>
      <c r="BI2245" s="1" t="s">
        <v>6889</v>
      </c>
      <c r="BJ2245" s="1" t="s">
        <v>6890</v>
      </c>
      <c r="BK2245">
        <v>2200</v>
      </c>
      <c r="BL2245">
        <v>3.2</v>
      </c>
      <c r="BM2245" s="5" t="d">
        <v>17:29:59.9999999999968050</v>
      </c>
      <c r="BN2245" s="5" t="d">
        <v>18:00:00.000</v>
      </c>
      <c r="BO2245">
        <v>17</v>
      </c>
      <c r="BP2245" t="b">
        <v>0</v>
      </c>
    </row>
    <row r="2246" spans="1:68" x14ac:dyDescent="0.2">
      <c r="A2246" s="1" t="s">
        <v>4731</v>
      </c>
      <c r="B2246" s="1" t="s">
        <v>4183</v>
      </c>
      <c r="C2246" s="2" t="d">
        <v>2026-07-05</v>
      </c>
      <c r="D2246">
        <v>37</v>
      </c>
      <c r="E2246" s="1" t="s">
        <v>165</v>
      </c>
      <c r="F2246">
        <v>93</v>
      </c>
      <c r="G2246">
        <v>13</v>
      </c>
      <c r="H2246">
        <v>0</v>
      </c>
      <c r="I2246">
        <v>0</v>
      </c>
      <c r="J2246">
        <v>13</v>
      </c>
      <c r="K2246">
        <v>0</v>
      </c>
      <c r="L2246">
        <v>0</v>
      </c>
      <c r="M2246" s="1" t="s">
        <v>63</v>
      </c>
      <c r="N2246" s="1" t="s">
        <v>63</v>
      </c>
      <c r="O2246" s="1" t="s">
        <v>4732</v>
      </c>
      <c r="P2246">
        <v>7.1538461538461542</v>
      </c>
      <c r="Q2246">
        <v>0</v>
      </c>
      <c r="R2246">
        <v>100</v>
      </c>
      <c r="S2246">
        <v>0</v>
      </c>
      <c r="T2246">
        <v>32</v>
      </c>
      <c r="U2246">
        <v>93</v>
      </c>
      <c r="V2246">
        <v>458</v>
      </c>
      <c r="W2246">
        <v>98981.55</v>
      </c>
      <c r="X2246">
        <v>4.924731182795699</v>
      </c>
      <c r="Y2246">
        <v>1064.3177419354838</v>
      </c>
      <c r="Z2246">
        <v>15.086021505376344</v>
      </c>
      <c r="AA2246">
        <v>10.064213583154123</v>
      </c>
      <c r="AB2246">
        <v>1</v>
      </c>
      <c r="AC2246">
        <v>1.1379785304659511E-2</v>
      </c>
      <c r="AD2246">
        <v>0</v>
      </c>
      <c r="AE2246">
        <v>1.3011256047138937</v>
      </c>
      <c r="AF2246">
        <v>0.64659498207885302</v>
      </c>
      <c r="AG2246">
        <v>0.78274294032258063</v>
      </c>
      <c r="AH2246">
        <v>0.66703023799283157</v>
      </c>
      <c r="AI2246">
        <v>6.5301079139784948</v>
      </c>
      <c r="AJ2246">
        <v>3255</v>
      </c>
      <c r="AK2246">
        <v>35</v>
      </c>
      <c r="AL2246">
        <v>2</v>
      </c>
      <c r="AM2246">
        <v>2</v>
      </c>
      <c r="AN2246">
        <v>1</v>
      </c>
      <c r="AO2246">
        <v>0</v>
      </c>
      <c r="AP2246">
        <v>1</v>
      </c>
      <c r="AQ2246">
        <v>0</v>
      </c>
      <c r="AR2246">
        <v>247.39999999999998</v>
      </c>
      <c r="AS2246" s="1" t="s">
        <v>125</v>
      </c>
      <c r="AT2246">
        <v>1</v>
      </c>
      <c r="AU2246">
        <v>122.14849148333333</v>
      </c>
      <c r="AV2246">
        <v>855.92264391666663</v>
      </c>
      <c r="AW2246">
        <v>35</v>
      </c>
      <c r="AX2246">
        <v>1.0752688172043012E-2</v>
      </c>
      <c r="AY2246">
        <v>2.1505376344086023E-2</v>
      </c>
      <c r="AZ2246">
        <v>35</v>
      </c>
      <c r="BA2246">
        <v>0.31320126021367523</v>
      </c>
      <c r="BB2246">
        <v>0.81516442277777779</v>
      </c>
      <c r="BC2246">
        <v>41</v>
      </c>
      <c r="BD2246">
        <v>-6</v>
      </c>
      <c r="BE2246">
        <v>6</v>
      </c>
      <c r="BF2246">
        <v>7</v>
      </c>
      <c r="BG2246" s="1" t="s">
        <v>99</v>
      </c>
      <c r="BH2246" s="1" t="s">
        <v>6894</v>
      </c>
      <c r="BI2246" s="1" t="s">
        <v>6889</v>
      </c>
      <c r="BJ2246" s="1" t="s">
        <v>6890</v>
      </c>
      <c r="BK2246">
        <v>2200</v>
      </c>
      <c r="BL2246">
        <v>3.2</v>
      </c>
      <c r="BM2246" s="5" t="d">
        <v>18:00:00.000</v>
      </c>
      <c r="BN2246" s="5" t="d">
        <v>18:30:00.0000000000031950</v>
      </c>
      <c r="BO2246">
        <v>18</v>
      </c>
      <c r="BP2246" t="b">
        <v>1</v>
      </c>
    </row>
    <row r="2247" spans="1:68" x14ac:dyDescent="0.2">
      <c r="A2247" s="1" t="s">
        <v>4733</v>
      </c>
      <c r="B2247" s="1" t="s">
        <v>4183</v>
      </c>
      <c r="C2247" s="2" t="d">
        <v>2026-07-05</v>
      </c>
      <c r="D2247">
        <v>38</v>
      </c>
      <c r="E2247" s="1" t="s">
        <v>165</v>
      </c>
      <c r="F2247">
        <v>90</v>
      </c>
      <c r="G2247">
        <v>13</v>
      </c>
      <c r="H2247">
        <v>0</v>
      </c>
      <c r="I2247">
        <v>0</v>
      </c>
      <c r="J2247">
        <v>13</v>
      </c>
      <c r="K2247">
        <v>0</v>
      </c>
      <c r="L2247">
        <v>0</v>
      </c>
      <c r="M2247" s="1" t="s">
        <v>63</v>
      </c>
      <c r="N2247" s="1" t="s">
        <v>63</v>
      </c>
      <c r="O2247" s="1" t="s">
        <v>4734</v>
      </c>
      <c r="P2247">
        <v>6.9230769230769234</v>
      </c>
      <c r="Q2247">
        <v>0</v>
      </c>
      <c r="R2247">
        <v>100</v>
      </c>
      <c r="S2247">
        <v>0</v>
      </c>
      <c r="T2247">
        <v>32</v>
      </c>
      <c r="U2247">
        <v>90</v>
      </c>
      <c r="V2247">
        <v>484</v>
      </c>
      <c r="W2247">
        <v>109784.09</v>
      </c>
      <c r="X2247">
        <v>5.3777777777777782</v>
      </c>
      <c r="Y2247">
        <v>1219.8232222222223</v>
      </c>
      <c r="Z2247">
        <v>15.055555555555555</v>
      </c>
      <c r="AA2247">
        <v>9.775906655</v>
      </c>
      <c r="AB2247">
        <v>0</v>
      </c>
      <c r="AC2247">
        <v>0</v>
      </c>
      <c r="AD2247">
        <v>0</v>
      </c>
      <c r="AE2247">
        <v>1.3902070590955831</v>
      </c>
      <c r="AF2247">
        <v>0.6133333333333334</v>
      </c>
      <c r="AG2247">
        <v>0.51746506777777779</v>
      </c>
      <c r="AH2247">
        <v>0.31318199481481479</v>
      </c>
      <c r="AI2247">
        <v>6.5228879681481482</v>
      </c>
      <c r="AJ2247">
        <v>3150</v>
      </c>
      <c r="AK2247">
        <v>35</v>
      </c>
      <c r="AL2247">
        <v>2</v>
      </c>
      <c r="AM2247">
        <v>2</v>
      </c>
      <c r="AN2247">
        <v>1</v>
      </c>
      <c r="AO2247">
        <v>0</v>
      </c>
      <c r="AP2247">
        <v>1</v>
      </c>
      <c r="AQ2247">
        <v>0</v>
      </c>
      <c r="AR2247">
        <v>629.78</v>
      </c>
      <c r="AS2247" s="1" t="s">
        <v>70</v>
      </c>
      <c r="AT2247">
        <v>0</v>
      </c>
      <c r="AU2247">
        <v>124.42030203333333</v>
      </c>
      <c r="AV2247">
        <v>917.30516878333333</v>
      </c>
      <c r="AW2247">
        <v>35</v>
      </c>
      <c r="AX2247">
        <v>0</v>
      </c>
      <c r="AY2247">
        <v>2.2222222222222223E-2</v>
      </c>
      <c r="AZ2247">
        <v>35</v>
      </c>
      <c r="BA2247">
        <v>0.31902641547008548</v>
      </c>
      <c r="BB2247">
        <v>0.87362397026984129</v>
      </c>
      <c r="BC2247">
        <v>44</v>
      </c>
      <c r="BD2247">
        <v>-9</v>
      </c>
      <c r="BE2247">
        <v>6</v>
      </c>
      <c r="BF2247">
        <v>7</v>
      </c>
      <c r="BG2247" s="1" t="s">
        <v>99</v>
      </c>
      <c r="BH2247" s="1" t="s">
        <v>6894</v>
      </c>
      <c r="BI2247" s="1" t="s">
        <v>6889</v>
      </c>
      <c r="BJ2247" s="1" t="s">
        <v>6890</v>
      </c>
      <c r="BK2247">
        <v>2200</v>
      </c>
      <c r="BL2247">
        <v>3.2</v>
      </c>
      <c r="BM2247" s="5" t="d">
        <v>18:30:00.0000000000031950</v>
      </c>
      <c r="BN2247" s="5" t="d">
        <v>18:59:59.9999999999968050</v>
      </c>
      <c r="BO2247">
        <v>18</v>
      </c>
      <c r="BP2247" t="b">
        <v>1</v>
      </c>
    </row>
    <row r="2248" spans="1:68" x14ac:dyDescent="0.2">
      <c r="A2248" s="1" t="s">
        <v>4735</v>
      </c>
      <c r="B2248" s="1" t="s">
        <v>4183</v>
      </c>
      <c r="C2248" s="2" t="d">
        <v>2026-07-05</v>
      </c>
      <c r="D2248">
        <v>39</v>
      </c>
      <c r="E2248" s="1" t="s">
        <v>165</v>
      </c>
      <c r="F2248">
        <v>104</v>
      </c>
      <c r="G2248">
        <v>13</v>
      </c>
      <c r="H2248">
        <v>0</v>
      </c>
      <c r="I2248">
        <v>0</v>
      </c>
      <c r="J2248">
        <v>13</v>
      </c>
      <c r="K2248">
        <v>0</v>
      </c>
      <c r="L2248">
        <v>0</v>
      </c>
      <c r="M2248" s="1" t="s">
        <v>63</v>
      </c>
      <c r="N2248" s="1" t="s">
        <v>63</v>
      </c>
      <c r="O2248" s="1" t="s">
        <v>4736</v>
      </c>
      <c r="P2248">
        <v>8</v>
      </c>
      <c r="Q2248">
        <v>0</v>
      </c>
      <c r="R2248">
        <v>100</v>
      </c>
      <c r="S2248">
        <v>0</v>
      </c>
      <c r="T2248">
        <v>32</v>
      </c>
      <c r="U2248">
        <v>104</v>
      </c>
      <c r="V2248">
        <v>528</v>
      </c>
      <c r="W2248">
        <v>116235.79</v>
      </c>
      <c r="X2248">
        <v>5.0769230769230766</v>
      </c>
      <c r="Y2248">
        <v>1117.6518269230769</v>
      </c>
      <c r="Z2248">
        <v>15.98076923076923</v>
      </c>
      <c r="AA2248">
        <v>11.032694210416667</v>
      </c>
      <c r="AB2248">
        <v>0</v>
      </c>
      <c r="AC2248">
        <v>0</v>
      </c>
      <c r="AD2248">
        <v>0</v>
      </c>
      <c r="AE2248">
        <v>1.3229356044773333</v>
      </c>
      <c r="AF2248">
        <v>0.64391025641025645</v>
      </c>
      <c r="AG2248">
        <v>0.41777915432692309</v>
      </c>
      <c r="AH2248">
        <v>1.2984627583333332</v>
      </c>
      <c r="AI2248">
        <v>6.8443086633012822</v>
      </c>
      <c r="AJ2248">
        <v>3640</v>
      </c>
      <c r="AK2248">
        <v>35</v>
      </c>
      <c r="AL2248">
        <v>3</v>
      </c>
      <c r="AM2248">
        <v>3</v>
      </c>
      <c r="AN2248">
        <v>3</v>
      </c>
      <c r="AO2248">
        <v>0</v>
      </c>
      <c r="AP2248">
        <v>0</v>
      </c>
      <c r="AQ2248">
        <v>0</v>
      </c>
      <c r="AR2248">
        <v>545.6</v>
      </c>
      <c r="AS2248" s="1" t="s">
        <v>70</v>
      </c>
      <c r="AT2248">
        <v>0</v>
      </c>
      <c r="AU2248">
        <v>137.46847383333332</v>
      </c>
      <c r="AV2248">
        <v>913.50005854999995</v>
      </c>
      <c r="AW2248">
        <v>35</v>
      </c>
      <c r="AX2248">
        <v>0</v>
      </c>
      <c r="AY2248">
        <v>2.8846153846153848E-2</v>
      </c>
      <c r="AZ2248">
        <v>35</v>
      </c>
      <c r="BA2248">
        <v>0.3524832662393162</v>
      </c>
      <c r="BB2248">
        <v>0.87000005576190476</v>
      </c>
      <c r="BC2248">
        <v>44</v>
      </c>
      <c r="BD2248">
        <v>-9</v>
      </c>
      <c r="BE2248">
        <v>7</v>
      </c>
      <c r="BF2248">
        <v>6</v>
      </c>
      <c r="BG2248" s="1" t="s">
        <v>99</v>
      </c>
      <c r="BH2248" s="1" t="s">
        <v>6894</v>
      </c>
      <c r="BI2248" s="1" t="s">
        <v>6889</v>
      </c>
      <c r="BJ2248" s="1" t="s">
        <v>6890</v>
      </c>
      <c r="BK2248">
        <v>2200</v>
      </c>
      <c r="BL2248">
        <v>3.2</v>
      </c>
      <c r="BM2248" s="5" t="d">
        <v>18:59:59.9999999999968050</v>
      </c>
      <c r="BN2248" s="5" t="d">
        <v>19:30:00.000</v>
      </c>
      <c r="BO2248">
        <v>19</v>
      </c>
      <c r="BP2248" t="b">
        <v>1</v>
      </c>
    </row>
    <row r="2249" spans="1:68" x14ac:dyDescent="0.2">
      <c r="A2249" s="1" t="s">
        <v>4737</v>
      </c>
      <c r="B2249" s="1" t="s">
        <v>4183</v>
      </c>
      <c r="C2249" s="2" t="d">
        <v>2026-07-05</v>
      </c>
      <c r="D2249">
        <v>40</v>
      </c>
      <c r="E2249" s="1" t="s">
        <v>165</v>
      </c>
      <c r="F2249">
        <v>87</v>
      </c>
      <c r="G2249">
        <v>13</v>
      </c>
      <c r="H2249">
        <v>0</v>
      </c>
      <c r="I2249">
        <v>0</v>
      </c>
      <c r="J2249">
        <v>13</v>
      </c>
      <c r="K2249">
        <v>0</v>
      </c>
      <c r="L2249">
        <v>0</v>
      </c>
      <c r="M2249" s="1" t="s">
        <v>63</v>
      </c>
      <c r="N2249" s="1" t="s">
        <v>63</v>
      </c>
      <c r="O2249" s="1" t="s">
        <v>4738</v>
      </c>
      <c r="P2249">
        <v>6.6923076923076925</v>
      </c>
      <c r="Q2249">
        <v>0</v>
      </c>
      <c r="R2249">
        <v>100</v>
      </c>
      <c r="S2249">
        <v>0</v>
      </c>
      <c r="T2249">
        <v>32</v>
      </c>
      <c r="U2249">
        <v>87</v>
      </c>
      <c r="V2249">
        <v>449</v>
      </c>
      <c r="W2249">
        <v>101371.26</v>
      </c>
      <c r="X2249">
        <v>5.1609195402298846</v>
      </c>
      <c r="Y2249">
        <v>1165.186896551724</v>
      </c>
      <c r="Z2249">
        <v>14.908045977011493</v>
      </c>
      <c r="AA2249">
        <v>12.973162661685825</v>
      </c>
      <c r="AB2249">
        <v>10</v>
      </c>
      <c r="AC2249">
        <v>9.120077490421459E-2</v>
      </c>
      <c r="AD2249">
        <v>0</v>
      </c>
      <c r="AE2249">
        <v>1.3454233609456545</v>
      </c>
      <c r="AF2249">
        <v>0.59348659003831417</v>
      </c>
      <c r="AG2249">
        <v>4.9510001915708812E-3</v>
      </c>
      <c r="AH2249">
        <v>3.4986925454022986</v>
      </c>
      <c r="AI2249">
        <v>6.6202344867816088</v>
      </c>
      <c r="AJ2249">
        <v>3045</v>
      </c>
      <c r="AK2249">
        <v>35</v>
      </c>
      <c r="AL2249">
        <v>1</v>
      </c>
      <c r="AM2249">
        <v>1</v>
      </c>
      <c r="AN2249">
        <v>0</v>
      </c>
      <c r="AO2249">
        <v>0</v>
      </c>
      <c r="AP2249">
        <v>1</v>
      </c>
      <c r="AQ2249">
        <v>0</v>
      </c>
      <c r="AR2249">
        <v>79.22</v>
      </c>
      <c r="AS2249" s="1" t="s">
        <v>173</v>
      </c>
      <c r="AT2249">
        <v>10</v>
      </c>
      <c r="AU2249">
        <v>120.58971355</v>
      </c>
      <c r="AV2249">
        <v>960.57724883333333</v>
      </c>
      <c r="AW2249">
        <v>35</v>
      </c>
      <c r="AX2249">
        <v>0.11494252873563218</v>
      </c>
      <c r="AY2249">
        <v>1.1494252873563218E-2</v>
      </c>
      <c r="AZ2249">
        <v>35</v>
      </c>
      <c r="BA2249">
        <v>0.30920439371794872</v>
      </c>
      <c r="BB2249">
        <v>0.91483547507936502</v>
      </c>
      <c r="BC2249">
        <v>46</v>
      </c>
      <c r="BD2249">
        <v>-11</v>
      </c>
      <c r="BE2249">
        <v>6</v>
      </c>
      <c r="BF2249">
        <v>7</v>
      </c>
      <c r="BG2249" s="1" t="s">
        <v>99</v>
      </c>
      <c r="BH2249" s="1" t="s">
        <v>6894</v>
      </c>
      <c r="BI2249" s="1" t="s">
        <v>6889</v>
      </c>
      <c r="BJ2249" s="1" t="s">
        <v>6890</v>
      </c>
      <c r="BK2249">
        <v>2200</v>
      </c>
      <c r="BL2249">
        <v>3.2</v>
      </c>
      <c r="BM2249" s="5" t="d">
        <v>19:30:00.000</v>
      </c>
      <c r="BN2249" s="5" t="d">
        <v>20:00:00.0000000000031950</v>
      </c>
      <c r="BO2249">
        <v>19</v>
      </c>
      <c r="BP2249" t="b">
        <v>1</v>
      </c>
    </row>
    <row r="2250" spans="1:68" x14ac:dyDescent="0.2">
      <c r="A2250" s="1" t="s">
        <v>4739</v>
      </c>
      <c r="B2250" s="1" t="s">
        <v>4183</v>
      </c>
      <c r="C2250" s="2" t="d">
        <v>2026-07-05</v>
      </c>
      <c r="D2250">
        <v>41</v>
      </c>
      <c r="E2250" s="1" t="s">
        <v>165</v>
      </c>
      <c r="F2250">
        <v>107</v>
      </c>
      <c r="G2250">
        <v>13</v>
      </c>
      <c r="H2250">
        <v>0</v>
      </c>
      <c r="I2250">
        <v>0</v>
      </c>
      <c r="J2250">
        <v>13</v>
      </c>
      <c r="K2250">
        <v>0</v>
      </c>
      <c r="L2250">
        <v>0</v>
      </c>
      <c r="M2250" s="1" t="s">
        <v>63</v>
      </c>
      <c r="N2250" s="1" t="s">
        <v>63</v>
      </c>
      <c r="O2250" s="1" t="s">
        <v>4740</v>
      </c>
      <c r="P2250">
        <v>8.2307692307692299</v>
      </c>
      <c r="Q2250">
        <v>0</v>
      </c>
      <c r="R2250">
        <v>100</v>
      </c>
      <c r="S2250">
        <v>0</v>
      </c>
      <c r="T2250">
        <v>32</v>
      </c>
      <c r="U2250">
        <v>107</v>
      </c>
      <c r="V2250">
        <v>549</v>
      </c>
      <c r="W2250">
        <v>127739.22</v>
      </c>
      <c r="X2250">
        <v>5.1308411214953269</v>
      </c>
      <c r="Y2250">
        <v>1193.8244859813085</v>
      </c>
      <c r="Z2250">
        <v>16.074766355140188</v>
      </c>
      <c r="AA2250">
        <v>14.235401092990655</v>
      </c>
      <c r="AB2250">
        <v>26</v>
      </c>
      <c r="AC2250">
        <v>0.23619261604361372</v>
      </c>
      <c r="AD2250">
        <v>0</v>
      </c>
      <c r="AE2250">
        <v>1.3426643414922523</v>
      </c>
      <c r="AF2250">
        <v>0.68629283489096582</v>
      </c>
      <c r="AG2250">
        <v>8.7816819314641761E-3</v>
      </c>
      <c r="AH2250">
        <v>4.4687990084112146</v>
      </c>
      <c r="AI2250">
        <v>6.8544673294392515</v>
      </c>
      <c r="AJ2250">
        <v>3745</v>
      </c>
      <c r="AK2250">
        <v>35</v>
      </c>
      <c r="AL2250">
        <v>1</v>
      </c>
      <c r="AM2250">
        <v>1</v>
      </c>
      <c r="AN2250">
        <v>1</v>
      </c>
      <c r="AO2250">
        <v>0</v>
      </c>
      <c r="AP2250">
        <v>0</v>
      </c>
      <c r="AQ2250">
        <v>0</v>
      </c>
      <c r="AR2250">
        <v>343.54</v>
      </c>
      <c r="AS2250" s="1" t="s">
        <v>173</v>
      </c>
      <c r="AT2250">
        <v>25</v>
      </c>
      <c r="AU2250">
        <v>143.39800539999999</v>
      </c>
      <c r="AV2250">
        <v>968.12898756666664</v>
      </c>
      <c r="AW2250">
        <v>35</v>
      </c>
      <c r="AX2250">
        <v>0.24299065420560748</v>
      </c>
      <c r="AY2250">
        <v>9.3457943925233638E-3</v>
      </c>
      <c r="AZ2250">
        <v>35</v>
      </c>
      <c r="BA2250">
        <v>0.36768719333333333</v>
      </c>
      <c r="BB2250">
        <v>0.92202760720634913</v>
      </c>
      <c r="BC2250">
        <v>47</v>
      </c>
      <c r="BD2250">
        <v>-12</v>
      </c>
      <c r="BE2250">
        <v>7</v>
      </c>
      <c r="BF2250">
        <v>6</v>
      </c>
      <c r="BG2250" s="1" t="s">
        <v>174</v>
      </c>
      <c r="BH2250" s="1" t="s">
        <v>6894</v>
      </c>
      <c r="BI2250" s="1" t="s">
        <v>6889</v>
      </c>
      <c r="BJ2250" s="1" t="s">
        <v>6890</v>
      </c>
      <c r="BK2250">
        <v>2200</v>
      </c>
      <c r="BL2250">
        <v>3.2</v>
      </c>
      <c r="BM2250" s="5" t="d">
        <v>20:00:00.0000000000031950</v>
      </c>
      <c r="BN2250" s="5" t="d">
        <v>20:29:59.9999999999968050</v>
      </c>
      <c r="BO2250">
        <v>20</v>
      </c>
      <c r="BP2250" t="b">
        <v>1</v>
      </c>
    </row>
    <row r="2251" spans="1:68" x14ac:dyDescent="0.2">
      <c r="A2251" s="1" t="s">
        <v>4741</v>
      </c>
      <c r="B2251" s="1" t="s">
        <v>4183</v>
      </c>
      <c r="C2251" s="2" t="d">
        <v>2026-07-05</v>
      </c>
      <c r="D2251">
        <v>42</v>
      </c>
      <c r="E2251" s="1" t="s">
        <v>165</v>
      </c>
      <c r="F2251">
        <v>112</v>
      </c>
      <c r="G2251">
        <v>13</v>
      </c>
      <c r="H2251">
        <v>0</v>
      </c>
      <c r="I2251">
        <v>0</v>
      </c>
      <c r="J2251">
        <v>13</v>
      </c>
      <c r="K2251">
        <v>0</v>
      </c>
      <c r="L2251">
        <v>0</v>
      </c>
      <c r="M2251" s="1" t="s">
        <v>63</v>
      </c>
      <c r="N2251" s="1" t="s">
        <v>63</v>
      </c>
      <c r="O2251" s="1" t="s">
        <v>4742</v>
      </c>
      <c r="P2251">
        <v>8.615384615384615</v>
      </c>
      <c r="Q2251">
        <v>0</v>
      </c>
      <c r="R2251">
        <v>100</v>
      </c>
      <c r="S2251">
        <v>0</v>
      </c>
      <c r="T2251">
        <v>32</v>
      </c>
      <c r="U2251">
        <v>112</v>
      </c>
      <c r="V2251">
        <v>585</v>
      </c>
      <c r="W2251">
        <v>135406.59</v>
      </c>
      <c r="X2251">
        <v>5.2232142857142856</v>
      </c>
      <c r="Y2251">
        <v>1208.9874107142857</v>
      </c>
      <c r="Z2251">
        <v>16.241071428571427</v>
      </c>
      <c r="AA2251">
        <v>18.866422983184524</v>
      </c>
      <c r="AB2251">
        <v>102</v>
      </c>
      <c r="AC2251">
        <v>2.691094471279762</v>
      </c>
      <c r="AD2251">
        <v>0</v>
      </c>
      <c r="AE2251">
        <v>1.3555974087448406</v>
      </c>
      <c r="AF2251">
        <v>0.63363095238095235</v>
      </c>
      <c r="AG2251">
        <v>0</v>
      </c>
      <c r="AH2251">
        <v>9.4237156041666683</v>
      </c>
      <c r="AI2251">
        <v>6.5324968669642862</v>
      </c>
      <c r="AJ2251">
        <v>3920</v>
      </c>
      <c r="AK2251">
        <v>35</v>
      </c>
      <c r="AL2251">
        <v>5</v>
      </c>
      <c r="AM2251">
        <v>5</v>
      </c>
      <c r="AN2251">
        <v>2</v>
      </c>
      <c r="AO2251">
        <v>0</v>
      </c>
      <c r="AP2251">
        <v>2</v>
      </c>
      <c r="AQ2251">
        <v>1</v>
      </c>
      <c r="AR2251">
        <v>1343</v>
      </c>
      <c r="AS2251" s="1" t="s">
        <v>173</v>
      </c>
      <c r="AT2251">
        <v>102</v>
      </c>
      <c r="AU2251">
        <v>149.13320086666667</v>
      </c>
      <c r="AV2251">
        <v>966.76446898333336</v>
      </c>
      <c r="AW2251">
        <v>35</v>
      </c>
      <c r="AX2251">
        <v>0.9107142857142857</v>
      </c>
      <c r="AY2251">
        <v>4.4642857142857144E-2</v>
      </c>
      <c r="AZ2251">
        <v>35</v>
      </c>
      <c r="BA2251">
        <v>0.38239282273504277</v>
      </c>
      <c r="BB2251">
        <v>0.9207280656984127</v>
      </c>
      <c r="BC2251">
        <v>47</v>
      </c>
      <c r="BD2251">
        <v>-12</v>
      </c>
      <c r="BE2251">
        <v>8</v>
      </c>
      <c r="BF2251">
        <v>5</v>
      </c>
      <c r="BG2251" s="1" t="s">
        <v>174</v>
      </c>
      <c r="BH2251" s="1" t="s">
        <v>6894</v>
      </c>
      <c r="BI2251" s="1" t="s">
        <v>6889</v>
      </c>
      <c r="BJ2251" s="1" t="s">
        <v>6890</v>
      </c>
      <c r="BK2251">
        <v>2200</v>
      </c>
      <c r="BL2251">
        <v>3.2</v>
      </c>
      <c r="BM2251" s="5" t="d">
        <v>20:29:59.9999999999968050</v>
      </c>
      <c r="BN2251" s="5" t="d">
        <v>21:00:00.000</v>
      </c>
      <c r="BO2251">
        <v>20</v>
      </c>
      <c r="BP2251" t="b">
        <v>1</v>
      </c>
    </row>
    <row r="2252" spans="1:68" x14ac:dyDescent="0.2">
      <c r="A2252" s="1" t="s">
        <v>4743</v>
      </c>
      <c r="B2252" s="1" t="s">
        <v>4183</v>
      </c>
      <c r="C2252" s="2" t="d">
        <v>2026-07-05</v>
      </c>
      <c r="D2252">
        <v>43</v>
      </c>
      <c r="E2252" s="1" t="s">
        <v>165</v>
      </c>
      <c r="F2252">
        <v>104</v>
      </c>
      <c r="G2252">
        <v>13</v>
      </c>
      <c r="H2252">
        <v>0</v>
      </c>
      <c r="I2252">
        <v>0</v>
      </c>
      <c r="J2252">
        <v>13</v>
      </c>
      <c r="K2252">
        <v>0</v>
      </c>
      <c r="L2252">
        <v>0</v>
      </c>
      <c r="M2252" s="1" t="s">
        <v>63</v>
      </c>
      <c r="N2252" s="1" t="s">
        <v>63</v>
      </c>
      <c r="O2252" s="1" t="s">
        <v>4744</v>
      </c>
      <c r="P2252">
        <v>8</v>
      </c>
      <c r="Q2252">
        <v>0</v>
      </c>
      <c r="R2252">
        <v>100</v>
      </c>
      <c r="S2252">
        <v>0</v>
      </c>
      <c r="T2252">
        <v>32</v>
      </c>
      <c r="U2252">
        <v>104</v>
      </c>
      <c r="V2252">
        <v>535</v>
      </c>
      <c r="W2252">
        <v>128949.11</v>
      </c>
      <c r="X2252">
        <v>5.1442307692307692</v>
      </c>
      <c r="Y2252">
        <v>1239.8952884615385</v>
      </c>
      <c r="Z2252">
        <v>16.067307692307693</v>
      </c>
      <c r="AA2252">
        <v>23.034134164743591</v>
      </c>
      <c r="AB2252">
        <v>104</v>
      </c>
      <c r="AC2252">
        <v>6.9668264724358977</v>
      </c>
      <c r="AD2252">
        <v>0</v>
      </c>
      <c r="AE2252">
        <v>1.3391357243123769</v>
      </c>
      <c r="AF2252">
        <v>0.60080128205128203</v>
      </c>
      <c r="AG2252">
        <v>0</v>
      </c>
      <c r="AH2252">
        <v>13.385949934615384</v>
      </c>
      <c r="AI2252">
        <v>6.8252343940705122</v>
      </c>
      <c r="AJ2252">
        <v>3640</v>
      </c>
      <c r="AK2252">
        <v>35</v>
      </c>
      <c r="AL2252">
        <v>2</v>
      </c>
      <c r="AM2252">
        <v>2</v>
      </c>
      <c r="AN2252">
        <v>2</v>
      </c>
      <c r="AO2252">
        <v>0</v>
      </c>
      <c r="AP2252">
        <v>0</v>
      </c>
      <c r="AQ2252">
        <v>0</v>
      </c>
      <c r="AR2252">
        <v>441.15</v>
      </c>
      <c r="AS2252" s="1" t="s">
        <v>173</v>
      </c>
      <c r="AT2252">
        <v>104</v>
      </c>
      <c r="AU2252">
        <v>134.7040949</v>
      </c>
      <c r="AV2252">
        <v>964.97639386666663</v>
      </c>
      <c r="AW2252">
        <v>35</v>
      </c>
      <c r="AX2252">
        <v>1</v>
      </c>
      <c r="AY2252">
        <v>1.9230769230769232E-2</v>
      </c>
      <c r="AZ2252">
        <v>35</v>
      </c>
      <c r="BA2252">
        <v>0.34539511512820514</v>
      </c>
      <c r="BB2252">
        <v>0.91902513701587296</v>
      </c>
      <c r="BC2252">
        <v>46</v>
      </c>
      <c r="BD2252">
        <v>-11</v>
      </c>
      <c r="BE2252">
        <v>7</v>
      </c>
      <c r="BF2252">
        <v>6</v>
      </c>
      <c r="BG2252" s="1" t="s">
        <v>174</v>
      </c>
      <c r="BH2252" s="1" t="s">
        <v>6894</v>
      </c>
      <c r="BI2252" s="1" t="s">
        <v>6889</v>
      </c>
      <c r="BJ2252" s="1" t="s">
        <v>6890</v>
      </c>
      <c r="BK2252">
        <v>2200</v>
      </c>
      <c r="BL2252">
        <v>3.2</v>
      </c>
      <c r="BM2252" s="5" t="d">
        <v>21:00:00.000</v>
      </c>
      <c r="BN2252" s="5" t="d">
        <v>21:30:00.0000000000031950</v>
      </c>
      <c r="BO2252">
        <v>21</v>
      </c>
      <c r="BP2252" t="b">
        <v>1</v>
      </c>
    </row>
    <row r="2253" spans="1:68" x14ac:dyDescent="0.2">
      <c r="A2253" s="1" t="s">
        <v>4745</v>
      </c>
      <c r="B2253" s="1" t="s">
        <v>4183</v>
      </c>
      <c r="C2253" s="2" t="d">
        <v>2026-07-05</v>
      </c>
      <c r="D2253">
        <v>44</v>
      </c>
      <c r="E2253" s="1" t="s">
        <v>165</v>
      </c>
      <c r="F2253">
        <v>94</v>
      </c>
      <c r="G2253">
        <v>13</v>
      </c>
      <c r="H2253">
        <v>0</v>
      </c>
      <c r="I2253">
        <v>0</v>
      </c>
      <c r="J2253">
        <v>13</v>
      </c>
      <c r="K2253">
        <v>0</v>
      </c>
      <c r="L2253">
        <v>0</v>
      </c>
      <c r="M2253" s="1" t="s">
        <v>63</v>
      </c>
      <c r="N2253" s="1" t="s">
        <v>63</v>
      </c>
      <c r="O2253" s="1" t="s">
        <v>4746</v>
      </c>
      <c r="P2253">
        <v>7.2307692307692308</v>
      </c>
      <c r="Q2253">
        <v>0</v>
      </c>
      <c r="R2253">
        <v>100</v>
      </c>
      <c r="S2253">
        <v>0</v>
      </c>
      <c r="T2253">
        <v>32</v>
      </c>
      <c r="U2253">
        <v>94</v>
      </c>
      <c r="V2253">
        <v>454</v>
      </c>
      <c r="W2253">
        <v>103578.63</v>
      </c>
      <c r="X2253">
        <v>4.8297872340425529</v>
      </c>
      <c r="Y2253">
        <v>1101.9003191489362</v>
      </c>
      <c r="Z2253">
        <v>15.23404255319149</v>
      </c>
      <c r="AA2253">
        <v>23.349491609574468</v>
      </c>
      <c r="AB2253">
        <v>94</v>
      </c>
      <c r="AC2253">
        <v>8.1154490563829782</v>
      </c>
      <c r="AD2253">
        <v>0</v>
      </c>
      <c r="AE2253">
        <v>1.2613962401910572</v>
      </c>
      <c r="AF2253">
        <v>0.58652482269503547</v>
      </c>
      <c r="AG2253">
        <v>0</v>
      </c>
      <c r="AH2253">
        <v>14.063148002659574</v>
      </c>
      <c r="AI2253">
        <v>6.6134225349290778</v>
      </c>
      <c r="AJ2253">
        <v>3290</v>
      </c>
      <c r="AK2253">
        <v>35</v>
      </c>
      <c r="AL2253">
        <v>4</v>
      </c>
      <c r="AM2253">
        <v>4</v>
      </c>
      <c r="AN2253">
        <v>1</v>
      </c>
      <c r="AO2253">
        <v>2</v>
      </c>
      <c r="AP2253">
        <v>1</v>
      </c>
      <c r="AQ2253">
        <v>0</v>
      </c>
      <c r="AR2253">
        <v>1936.96</v>
      </c>
      <c r="AS2253" s="1" t="s">
        <v>173</v>
      </c>
      <c r="AT2253">
        <v>94</v>
      </c>
      <c r="AU2253">
        <v>122.03221541666667</v>
      </c>
      <c r="AV2253">
        <v>966.07551048333335</v>
      </c>
      <c r="AW2253">
        <v>35</v>
      </c>
      <c r="AX2253">
        <v>1</v>
      </c>
      <c r="AY2253">
        <v>4.2553191489361701E-2</v>
      </c>
      <c r="AZ2253">
        <v>35</v>
      </c>
      <c r="BA2253">
        <v>0.31290311645299146</v>
      </c>
      <c r="BB2253">
        <v>0.92007191474603178</v>
      </c>
      <c r="BC2253">
        <v>47</v>
      </c>
      <c r="BD2253">
        <v>-12</v>
      </c>
      <c r="BE2253">
        <v>6</v>
      </c>
      <c r="BF2253">
        <v>7</v>
      </c>
      <c r="BG2253" s="1" t="s">
        <v>174</v>
      </c>
      <c r="BH2253" s="1" t="s">
        <v>6894</v>
      </c>
      <c r="BI2253" s="1" t="s">
        <v>6889</v>
      </c>
      <c r="BJ2253" s="1" t="s">
        <v>6890</v>
      </c>
      <c r="BK2253">
        <v>2200</v>
      </c>
      <c r="BL2253">
        <v>3.2</v>
      </c>
      <c r="BM2253" s="5" t="d">
        <v>21:30:00.0000000000031950</v>
      </c>
      <c r="BN2253" s="5" t="d">
        <v>21:59:59.9999999999968050</v>
      </c>
      <c r="BO2253">
        <v>21</v>
      </c>
      <c r="BP2253" t="b">
        <v>1</v>
      </c>
    </row>
    <row r="2254" spans="1:68" x14ac:dyDescent="0.2">
      <c r="A2254" s="1" t="s">
        <v>4747</v>
      </c>
      <c r="B2254" s="1" t="s">
        <v>4183</v>
      </c>
      <c r="C2254" s="2" t="d">
        <v>2026-07-05</v>
      </c>
      <c r="D2254">
        <v>45</v>
      </c>
      <c r="E2254" s="1" t="s">
        <v>165</v>
      </c>
      <c r="F2254">
        <v>59</v>
      </c>
      <c r="G2254">
        <v>10</v>
      </c>
      <c r="H2254">
        <v>0</v>
      </c>
      <c r="I2254">
        <v>0</v>
      </c>
      <c r="J2254">
        <v>10</v>
      </c>
      <c r="K2254">
        <v>0</v>
      </c>
      <c r="L2254">
        <v>0</v>
      </c>
      <c r="M2254" s="1" t="s">
        <v>63</v>
      </c>
      <c r="N2254" s="1" t="s">
        <v>63</v>
      </c>
      <c r="O2254" s="1" t="s">
        <v>4748</v>
      </c>
      <c r="P2254">
        <v>5.9</v>
      </c>
      <c r="Q2254">
        <v>0</v>
      </c>
      <c r="R2254">
        <v>100</v>
      </c>
      <c r="S2254">
        <v>0</v>
      </c>
      <c r="T2254">
        <v>32</v>
      </c>
      <c r="U2254">
        <v>59</v>
      </c>
      <c r="V2254">
        <v>293</v>
      </c>
      <c r="W2254">
        <v>68187.180000000008</v>
      </c>
      <c r="X2254">
        <v>4.9661016949152543</v>
      </c>
      <c r="Y2254">
        <v>1155.7149152542374</v>
      </c>
      <c r="Z2254">
        <v>12</v>
      </c>
      <c r="AA2254">
        <v>21.722378140960455</v>
      </c>
      <c r="AB2254">
        <v>58</v>
      </c>
      <c r="AC2254">
        <v>9.7287638545197748</v>
      </c>
      <c r="AD2254">
        <v>0</v>
      </c>
      <c r="AE2254">
        <v>1.2721872837044628</v>
      </c>
      <c r="AF2254">
        <v>0.62542372881355934</v>
      </c>
      <c r="AG2254">
        <v>0</v>
      </c>
      <c r="AH2254">
        <v>12.20816834858757</v>
      </c>
      <c r="AI2254">
        <v>6.7324179805084752</v>
      </c>
      <c r="AJ2254">
        <v>1770</v>
      </c>
      <c r="AK2254">
        <v>35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 s="1" t="s">
        <v>173</v>
      </c>
      <c r="AT2254">
        <v>58</v>
      </c>
      <c r="AU2254">
        <v>77.498035316666659</v>
      </c>
      <c r="AV2254">
        <v>970.13948376666667</v>
      </c>
      <c r="AW2254">
        <v>35</v>
      </c>
      <c r="AX2254">
        <v>0.98305084745762716</v>
      </c>
      <c r="AY2254">
        <v>0</v>
      </c>
      <c r="AZ2254">
        <v>30</v>
      </c>
      <c r="BA2254">
        <v>0.25832678438888884</v>
      </c>
      <c r="BB2254">
        <v>0.92394236549206354</v>
      </c>
      <c r="BC2254">
        <v>47</v>
      </c>
      <c r="BD2254">
        <v>-12</v>
      </c>
      <c r="BE2254">
        <v>4</v>
      </c>
      <c r="BF2254">
        <v>6</v>
      </c>
      <c r="BG2254" s="1" t="s">
        <v>174</v>
      </c>
      <c r="BH2254" s="1" t="s">
        <v>6894</v>
      </c>
      <c r="BI2254" s="1" t="s">
        <v>6889</v>
      </c>
      <c r="BJ2254" s="1" t="s">
        <v>6890</v>
      </c>
      <c r="BK2254">
        <v>2200</v>
      </c>
      <c r="BL2254">
        <v>3.2</v>
      </c>
      <c r="BM2254" s="5" t="d">
        <v>21:59:59.9999999999968050</v>
      </c>
      <c r="BN2254" s="5" t="d">
        <v>22:30:00.000</v>
      </c>
      <c r="BO2254">
        <v>22</v>
      </c>
      <c r="BP2254" t="b">
        <v>0</v>
      </c>
    </row>
    <row r="2255" spans="1:68" x14ac:dyDescent="0.2">
      <c r="A2255" s="1" t="s">
        <v>4749</v>
      </c>
      <c r="B2255" s="1" t="s">
        <v>4183</v>
      </c>
      <c r="C2255" s="2" t="d">
        <v>2026-07-05</v>
      </c>
      <c r="D2255">
        <v>46</v>
      </c>
      <c r="E2255" s="1" t="s">
        <v>165</v>
      </c>
      <c r="F2255">
        <v>77</v>
      </c>
      <c r="G2255">
        <v>10</v>
      </c>
      <c r="H2255">
        <v>0</v>
      </c>
      <c r="I2255">
        <v>0</v>
      </c>
      <c r="J2255">
        <v>10</v>
      </c>
      <c r="K2255">
        <v>0</v>
      </c>
      <c r="L2255">
        <v>0</v>
      </c>
      <c r="M2255" s="1" t="s">
        <v>63</v>
      </c>
      <c r="N2255" s="1" t="s">
        <v>63</v>
      </c>
      <c r="O2255" s="1" t="s">
        <v>4750</v>
      </c>
      <c r="P2255">
        <v>7.7</v>
      </c>
      <c r="Q2255">
        <v>0</v>
      </c>
      <c r="R2255">
        <v>100</v>
      </c>
      <c r="S2255">
        <v>0</v>
      </c>
      <c r="T2255">
        <v>32</v>
      </c>
      <c r="U2255">
        <v>77</v>
      </c>
      <c r="V2255">
        <v>387</v>
      </c>
      <c r="W2255">
        <v>83919.19</v>
      </c>
      <c r="X2255">
        <v>5.0259740259740262</v>
      </c>
      <c r="Y2255">
        <v>1089.8596103896105</v>
      </c>
      <c r="Z2255">
        <v>13.116883116883116</v>
      </c>
      <c r="AA2255">
        <v>10.72022456948052</v>
      </c>
      <c r="AB2255">
        <v>7</v>
      </c>
      <c r="AC2255">
        <v>3.7243061904761905E-2</v>
      </c>
      <c r="AD2255">
        <v>0</v>
      </c>
      <c r="AE2255">
        <v>1.3283555678043135</v>
      </c>
      <c r="AF2255">
        <v>0.67380952380952386</v>
      </c>
      <c r="AG2255">
        <v>0.19756425173160172</v>
      </c>
      <c r="AH2255">
        <v>0.60454949935064939</v>
      </c>
      <c r="AI2255">
        <v>7.162211272510822</v>
      </c>
      <c r="AJ2255">
        <v>2310</v>
      </c>
      <c r="AK2255">
        <v>35</v>
      </c>
      <c r="AL2255">
        <v>3</v>
      </c>
      <c r="AM2255">
        <v>3</v>
      </c>
      <c r="AN2255">
        <v>2</v>
      </c>
      <c r="AO2255">
        <v>0</v>
      </c>
      <c r="AP2255">
        <v>1</v>
      </c>
      <c r="AQ2255">
        <v>0</v>
      </c>
      <c r="AR2255">
        <v>400.98</v>
      </c>
      <c r="AS2255" s="1" t="s">
        <v>125</v>
      </c>
      <c r="AT2255">
        <v>5</v>
      </c>
      <c r="AU2255">
        <v>102.94893088333333</v>
      </c>
      <c r="AV2255">
        <v>953.24567028333331</v>
      </c>
      <c r="AW2255">
        <v>35</v>
      </c>
      <c r="AX2255">
        <v>9.0909090909090912E-2</v>
      </c>
      <c r="AY2255">
        <v>3.896103896103896E-2</v>
      </c>
      <c r="AZ2255">
        <v>30</v>
      </c>
      <c r="BA2255">
        <v>0.34316310294444446</v>
      </c>
      <c r="BB2255">
        <v>0.90785301931746032</v>
      </c>
      <c r="BC2255">
        <v>46</v>
      </c>
      <c r="BD2255">
        <v>-11</v>
      </c>
      <c r="BE2255">
        <v>5</v>
      </c>
      <c r="BF2255">
        <v>5</v>
      </c>
      <c r="BG2255" s="1" t="s">
        <v>99</v>
      </c>
      <c r="BH2255" s="1" t="s">
        <v>6894</v>
      </c>
      <c r="BI2255" s="1" t="s">
        <v>6889</v>
      </c>
      <c r="BJ2255" s="1" t="s">
        <v>6890</v>
      </c>
      <c r="BK2255">
        <v>2200</v>
      </c>
      <c r="BL2255">
        <v>3.2</v>
      </c>
      <c r="BM2255" s="5" t="d">
        <v>22:30:00.000</v>
      </c>
      <c r="BN2255" s="5" t="d">
        <v>23:00:00.0000000000031950</v>
      </c>
      <c r="BO2255">
        <v>22</v>
      </c>
      <c r="BP2255" t="b">
        <v>0</v>
      </c>
    </row>
    <row r="2256" spans="1:68" x14ac:dyDescent="0.2">
      <c r="A2256" s="1" t="s">
        <v>4751</v>
      </c>
      <c r="B2256" s="1" t="s">
        <v>4183</v>
      </c>
      <c r="C2256" s="2" t="d">
        <v>2026-07-05</v>
      </c>
      <c r="D2256">
        <v>47</v>
      </c>
      <c r="E2256" s="1" t="s">
        <v>187</v>
      </c>
      <c r="F2256">
        <v>39</v>
      </c>
      <c r="G2256">
        <v>10</v>
      </c>
      <c r="H2256">
        <v>0</v>
      </c>
      <c r="I2256">
        <v>2</v>
      </c>
      <c r="J2256">
        <v>8</v>
      </c>
      <c r="K2256">
        <v>0</v>
      </c>
      <c r="L2256">
        <v>1</v>
      </c>
      <c r="M2256" s="1" t="s">
        <v>63</v>
      </c>
      <c r="N2256" s="1" t="s">
        <v>4752</v>
      </c>
      <c r="O2256" s="1" t="s">
        <v>4753</v>
      </c>
      <c r="P2256">
        <v>4.875</v>
      </c>
      <c r="Q2256">
        <v>0</v>
      </c>
      <c r="R2256">
        <v>100</v>
      </c>
      <c r="S2256">
        <v>1</v>
      </c>
      <c r="T2256">
        <v>31</v>
      </c>
      <c r="U2256">
        <v>39</v>
      </c>
      <c r="V2256">
        <v>181</v>
      </c>
      <c r="W2256">
        <v>36425.68</v>
      </c>
      <c r="X2256">
        <v>4.6410256410256414</v>
      </c>
      <c r="Y2256">
        <v>933.99179487179492</v>
      </c>
      <c r="Z2256">
        <v>10.846153846153847</v>
      </c>
      <c r="AA2256">
        <v>9.7032205760683752</v>
      </c>
      <c r="AB2256">
        <v>6</v>
      </c>
      <c r="AC2256">
        <v>0.15957648418803411</v>
      </c>
      <c r="AD2256">
        <v>0</v>
      </c>
      <c r="AE2256">
        <v>1.2472915824504043</v>
      </c>
      <c r="AF2256">
        <v>0.72094017094017093</v>
      </c>
      <c r="AG2256">
        <v>1.8000406576923076</v>
      </c>
      <c r="AH2256">
        <v>1.8383299999999998E-2</v>
      </c>
      <c r="AI2256">
        <v>6.7849815901709398</v>
      </c>
      <c r="AJ2256">
        <v>1170</v>
      </c>
      <c r="AK2256">
        <v>35</v>
      </c>
      <c r="AL2256">
        <v>2</v>
      </c>
      <c r="AM2256">
        <v>2</v>
      </c>
      <c r="AN2256">
        <v>1</v>
      </c>
      <c r="AO2256">
        <v>0</v>
      </c>
      <c r="AP2256">
        <v>1</v>
      </c>
      <c r="AQ2256">
        <v>0</v>
      </c>
      <c r="AR2256">
        <v>430.41999999999996</v>
      </c>
      <c r="AS2256" s="1" t="s">
        <v>65</v>
      </c>
      <c r="AT2256">
        <v>4</v>
      </c>
      <c r="AU2256">
        <v>46.647850683333331</v>
      </c>
      <c r="AV2256">
        <v>493.46516641666665</v>
      </c>
      <c r="AW2256">
        <v>35</v>
      </c>
      <c r="AX2256">
        <v>0.15384615384615385</v>
      </c>
      <c r="AY2256">
        <v>5.128205128205128E-2</v>
      </c>
      <c r="AZ2256">
        <v>30</v>
      </c>
      <c r="BA2256">
        <v>0.19436604451388889</v>
      </c>
      <c r="BB2256">
        <v>0.46996682515873012</v>
      </c>
      <c r="BC2256">
        <v>24</v>
      </c>
      <c r="BD2256">
        <v>11</v>
      </c>
      <c r="BE2256">
        <v>3</v>
      </c>
      <c r="BF2256">
        <v>5</v>
      </c>
      <c r="BG2256" s="1" t="s">
        <v>83</v>
      </c>
      <c r="BH2256" s="1" t="s">
        <v>6894</v>
      </c>
      <c r="BI2256" s="1" t="s">
        <v>6889</v>
      </c>
      <c r="BJ2256" s="1" t="s">
        <v>6890</v>
      </c>
      <c r="BK2256">
        <v>2200</v>
      </c>
      <c r="BL2256">
        <v>3.2</v>
      </c>
      <c r="BM2256" s="5" t="d">
        <v>23:00:00.0000000000031950</v>
      </c>
      <c r="BN2256" s="5" t="d">
        <v>23:29:59.9999999999968050</v>
      </c>
      <c r="BO2256">
        <v>23</v>
      </c>
      <c r="BP2256" t="b">
        <v>0</v>
      </c>
    </row>
    <row r="2257" spans="1:68" x14ac:dyDescent="0.2">
      <c r="A2257" s="1" t="s">
        <v>4754</v>
      </c>
      <c r="B2257" s="1" t="s">
        <v>4183</v>
      </c>
      <c r="C2257" s="2" t="d">
        <v>2026-07-05</v>
      </c>
      <c r="D2257">
        <v>48</v>
      </c>
      <c r="E2257" s="1" t="s">
        <v>187</v>
      </c>
      <c r="F2257">
        <v>32</v>
      </c>
      <c r="G2257">
        <v>10</v>
      </c>
      <c r="H2257">
        <v>0</v>
      </c>
      <c r="I2257">
        <v>2</v>
      </c>
      <c r="J2257">
        <v>8</v>
      </c>
      <c r="K2257">
        <v>0</v>
      </c>
      <c r="L2257">
        <v>1</v>
      </c>
      <c r="M2257" s="1" t="s">
        <v>63</v>
      </c>
      <c r="N2257" s="1" t="s">
        <v>4392</v>
      </c>
      <c r="O2257" s="1" t="s">
        <v>4755</v>
      </c>
      <c r="P2257">
        <v>4</v>
      </c>
      <c r="Q2257">
        <v>0</v>
      </c>
      <c r="R2257">
        <v>100</v>
      </c>
      <c r="S2257">
        <v>1</v>
      </c>
      <c r="T2257">
        <v>30</v>
      </c>
      <c r="U2257">
        <v>32</v>
      </c>
      <c r="V2257">
        <v>165</v>
      </c>
      <c r="W2257">
        <v>38055.78</v>
      </c>
      <c r="X2257">
        <v>5.15625</v>
      </c>
      <c r="Y2257">
        <v>1189.243125</v>
      </c>
      <c r="Z2257">
        <v>10.5</v>
      </c>
      <c r="AA2257">
        <v>9.9400538057291676</v>
      </c>
      <c r="AB2257">
        <v>10</v>
      </c>
      <c r="AC2257">
        <v>0.35082967083333344</v>
      </c>
      <c r="AD2257">
        <v>0</v>
      </c>
      <c r="AE2257">
        <v>1.4190331450562867</v>
      </c>
      <c r="AF2257">
        <v>0.61510416666666667</v>
      </c>
      <c r="AG2257">
        <v>2.0341373036458332</v>
      </c>
      <c r="AH2257">
        <v>0</v>
      </c>
      <c r="AI2257">
        <v>6.909041492708333</v>
      </c>
      <c r="AJ2257">
        <v>960</v>
      </c>
      <c r="AK2257">
        <v>35</v>
      </c>
      <c r="AL2257">
        <v>2</v>
      </c>
      <c r="AM2257">
        <v>2</v>
      </c>
      <c r="AN2257">
        <v>2</v>
      </c>
      <c r="AO2257">
        <v>0</v>
      </c>
      <c r="AP2257">
        <v>0</v>
      </c>
      <c r="AQ2257">
        <v>0</v>
      </c>
      <c r="AR2257">
        <v>684.68000000000006</v>
      </c>
      <c r="AS2257" s="1" t="s">
        <v>65</v>
      </c>
      <c r="AT2257">
        <v>8</v>
      </c>
      <c r="AU2257">
        <v>47.431057766666669</v>
      </c>
      <c r="AV2257">
        <v>397.41824424999999</v>
      </c>
      <c r="AW2257">
        <v>25</v>
      </c>
      <c r="AX2257">
        <v>0.3125</v>
      </c>
      <c r="AY2257">
        <v>6.25E-2</v>
      </c>
      <c r="AZ2257">
        <v>30</v>
      </c>
      <c r="BA2257">
        <v>0.19762940736111112</v>
      </c>
      <c r="BB2257">
        <v>0.37849356595238093</v>
      </c>
      <c r="BC2257">
        <v>19</v>
      </c>
      <c r="BD2257">
        <v>16</v>
      </c>
      <c r="BE2257">
        <v>3</v>
      </c>
      <c r="BF2257">
        <v>5</v>
      </c>
      <c r="BG2257" s="1" t="s">
        <v>83</v>
      </c>
      <c r="BH2257" s="1" t="s">
        <v>6894</v>
      </c>
      <c r="BI2257" s="1" t="s">
        <v>6889</v>
      </c>
      <c r="BJ2257" s="1" t="s">
        <v>6890</v>
      </c>
      <c r="BK2257">
        <v>2200</v>
      </c>
      <c r="BL2257">
        <v>3.2</v>
      </c>
      <c r="BM2257" s="5" t="d">
        <v>23:29:59.9999999999968050</v>
      </c>
      <c r="BN2257" s="5" t="d">
        <v>1899-12-30</v>
      </c>
      <c r="BO2257">
        <v>23</v>
      </c>
      <c r="BP2257" t="b">
        <v>0</v>
      </c>
    </row>
    <row r="2258" spans="1:68" x14ac:dyDescent="0.2">
      <c r="A2258" s="1" t="s">
        <v>4756</v>
      </c>
      <c r="B2258" s="1" t="s">
        <v>4183</v>
      </c>
      <c r="C2258" s="2" t="d">
        <v>2026-07-06</v>
      </c>
      <c r="D2258">
        <v>1</v>
      </c>
      <c r="E2258" s="1" t="s">
        <v>61</v>
      </c>
      <c r="F2258">
        <v>7</v>
      </c>
      <c r="G2258">
        <v>20</v>
      </c>
      <c r="H2258">
        <v>12</v>
      </c>
      <c r="I2258">
        <v>2</v>
      </c>
      <c r="J2258">
        <v>6</v>
      </c>
      <c r="K2258">
        <v>900</v>
      </c>
      <c r="L2258">
        <v>1</v>
      </c>
      <c r="M2258" s="1" t="s">
        <v>4757</v>
      </c>
      <c r="N2258" s="1" t="s">
        <v>4430</v>
      </c>
      <c r="O2258" s="1" t="s">
        <v>4758</v>
      </c>
      <c r="P2258">
        <v>1.1666666666666667</v>
      </c>
      <c r="Q2258">
        <v>900</v>
      </c>
      <c r="R2258">
        <v>9100</v>
      </c>
      <c r="S2258">
        <v>1</v>
      </c>
      <c r="T2258">
        <v>49</v>
      </c>
      <c r="U2258">
        <v>7</v>
      </c>
      <c r="V2258">
        <v>36</v>
      </c>
      <c r="W2258">
        <v>8680.9</v>
      </c>
      <c r="X2258">
        <v>5.1428571428571432</v>
      </c>
      <c r="Y2258">
        <v>1240.1285714285714</v>
      </c>
      <c r="Z2258">
        <v>15.142857142857142</v>
      </c>
      <c r="AA2258">
        <v>14.479137635714284</v>
      </c>
      <c r="AB2258">
        <v>3</v>
      </c>
      <c r="AC2258">
        <v>0.59798077380952386</v>
      </c>
      <c r="AD2258">
        <v>0</v>
      </c>
      <c r="AE2258">
        <v>1.323129177211156</v>
      </c>
      <c r="AF2258">
        <v>0.61904761904761896</v>
      </c>
      <c r="AG2258">
        <v>1.9421767857142858</v>
      </c>
      <c r="AH2258">
        <v>0</v>
      </c>
      <c r="AI2258">
        <v>11.544103699999999</v>
      </c>
      <c r="AJ2258">
        <v>280</v>
      </c>
      <c r="AK2258">
        <v>68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 s="1" t="s">
        <v>125</v>
      </c>
      <c r="AT2258">
        <v>2</v>
      </c>
      <c r="AU2258">
        <v>10.255941816666667</v>
      </c>
      <c r="AV2258">
        <v>165.97505583333333</v>
      </c>
      <c r="AW2258">
        <v>14</v>
      </c>
      <c r="AX2258">
        <v>0.42857142857142855</v>
      </c>
      <c r="AY2258">
        <v>0</v>
      </c>
      <c r="AZ2258">
        <v>40</v>
      </c>
      <c r="BA2258">
        <v>5.6977454537037037E-2</v>
      </c>
      <c r="BB2258">
        <v>8.1360321486928108E-2</v>
      </c>
      <c r="BC2258">
        <v>8</v>
      </c>
      <c r="BD2258">
        <v>60</v>
      </c>
      <c r="BE2258">
        <v>1</v>
      </c>
      <c r="BF2258">
        <v>5</v>
      </c>
      <c r="BG2258" s="1" t="s">
        <v>66</v>
      </c>
      <c r="BH2258" s="1" t="s">
        <v>6894</v>
      </c>
      <c r="BI2258" s="1" t="s">
        <v>6889</v>
      </c>
      <c r="BJ2258" s="1" t="s">
        <v>6890</v>
      </c>
      <c r="BK2258">
        <v>2200</v>
      </c>
      <c r="BL2258">
        <v>3.2</v>
      </c>
      <c r="BM2258" s="5" t="d">
        <v>1899-12-30</v>
      </c>
      <c r="BN2258" s="5" t="d">
        <v>00:29:59.99999999999990100</v>
      </c>
      <c r="BO2258">
        <v>0</v>
      </c>
      <c r="BP2258" t="b">
        <v>0</v>
      </c>
    </row>
    <row r="2259" spans="1:68" x14ac:dyDescent="0.2">
      <c r="A2259" s="1" t="s">
        <v>4759</v>
      </c>
      <c r="B2259" s="1" t="s">
        <v>4183</v>
      </c>
      <c r="C2259" s="2" t="d">
        <v>2026-07-06</v>
      </c>
      <c r="D2259">
        <v>2</v>
      </c>
      <c r="E2259" s="1" t="s">
        <v>61</v>
      </c>
      <c r="F2259">
        <v>3</v>
      </c>
      <c r="G2259">
        <v>20</v>
      </c>
      <c r="H2259">
        <v>12</v>
      </c>
      <c r="I2259">
        <v>2</v>
      </c>
      <c r="J2259">
        <v>6</v>
      </c>
      <c r="K2259">
        <v>900</v>
      </c>
      <c r="L2259">
        <v>1</v>
      </c>
      <c r="M2259" s="1" t="s">
        <v>4760</v>
      </c>
      <c r="N2259" s="1" t="s">
        <v>4761</v>
      </c>
      <c r="O2259" s="1" t="s">
        <v>4762</v>
      </c>
      <c r="P2259">
        <v>0.5</v>
      </c>
      <c r="Q2259">
        <v>900</v>
      </c>
      <c r="R2259">
        <v>8200</v>
      </c>
      <c r="S2259">
        <v>1</v>
      </c>
      <c r="T2259">
        <v>48</v>
      </c>
      <c r="U2259">
        <v>3</v>
      </c>
      <c r="V2259">
        <v>14</v>
      </c>
      <c r="W2259">
        <v>2747.54</v>
      </c>
      <c r="X2259">
        <v>4.666666666666667</v>
      </c>
      <c r="Y2259">
        <v>915.84666666666669</v>
      </c>
      <c r="Z2259">
        <v>13.666666666666666</v>
      </c>
      <c r="AA2259">
        <v>9.2175830388888897</v>
      </c>
      <c r="AB2259">
        <v>0</v>
      </c>
      <c r="AC2259">
        <v>0</v>
      </c>
      <c r="AD2259">
        <v>0</v>
      </c>
      <c r="AE2259">
        <v>1.1262378607487704</v>
      </c>
      <c r="AF2259">
        <v>0.56111111111111112</v>
      </c>
      <c r="AG2259">
        <v>1.6873489666666666</v>
      </c>
      <c r="AH2259">
        <v>0</v>
      </c>
      <c r="AI2259">
        <v>6.9635674055555556</v>
      </c>
      <c r="AJ2259">
        <v>120</v>
      </c>
      <c r="AK2259">
        <v>71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 s="1" t="s">
        <v>70</v>
      </c>
      <c r="AT2259">
        <v>0</v>
      </c>
      <c r="AU2259">
        <v>3.3787135666666668</v>
      </c>
      <c r="AV2259">
        <v>83.39182293333333</v>
      </c>
      <c r="AW2259">
        <v>7</v>
      </c>
      <c r="AX2259">
        <v>0</v>
      </c>
      <c r="AY2259">
        <v>0</v>
      </c>
      <c r="AZ2259">
        <v>40</v>
      </c>
      <c r="BA2259">
        <v>1.8770630925925926E-2</v>
      </c>
      <c r="BB2259">
        <v>3.9151090579029733E-2</v>
      </c>
      <c r="BC2259">
        <v>4</v>
      </c>
      <c r="BD2259">
        <v>67</v>
      </c>
      <c r="BE2259">
        <v>1</v>
      </c>
      <c r="BF2259">
        <v>5</v>
      </c>
      <c r="BG2259" s="1" t="s">
        <v>66</v>
      </c>
      <c r="BH2259" s="1" t="s">
        <v>6894</v>
      </c>
      <c r="BI2259" s="1" t="s">
        <v>6889</v>
      </c>
      <c r="BJ2259" s="1" t="s">
        <v>6890</v>
      </c>
      <c r="BK2259">
        <v>2200</v>
      </c>
      <c r="BL2259">
        <v>3.2</v>
      </c>
      <c r="BM2259" s="5" t="d">
        <v>00:29:59.99999999999990100</v>
      </c>
      <c r="BN2259" s="5" t="d">
        <v>00:59:59.99999999999980200</v>
      </c>
      <c r="BO2259">
        <v>0</v>
      </c>
      <c r="BP2259" t="b">
        <v>0</v>
      </c>
    </row>
    <row r="2260" spans="1:68" x14ac:dyDescent="0.2">
      <c r="A2260" s="1" t="s">
        <v>4763</v>
      </c>
      <c r="B2260" s="1" t="s">
        <v>4183</v>
      </c>
      <c r="C2260" s="2" t="d">
        <v>2026-07-06</v>
      </c>
      <c r="D2260">
        <v>3</v>
      </c>
      <c r="E2260" s="1" t="s">
        <v>61</v>
      </c>
      <c r="F2260">
        <v>10</v>
      </c>
      <c r="G2260">
        <v>10</v>
      </c>
      <c r="H2260">
        <v>9</v>
      </c>
      <c r="I2260">
        <v>0</v>
      </c>
      <c r="J2260">
        <v>1</v>
      </c>
      <c r="K2260">
        <v>675</v>
      </c>
      <c r="L2260">
        <v>0</v>
      </c>
      <c r="M2260" s="1" t="s">
        <v>4764</v>
      </c>
      <c r="N2260" s="1" t="s">
        <v>63</v>
      </c>
      <c r="O2260" s="1" t="s">
        <v>4320</v>
      </c>
      <c r="P2260">
        <v>10</v>
      </c>
      <c r="Q2260">
        <v>675</v>
      </c>
      <c r="R2260">
        <v>7525</v>
      </c>
      <c r="S2260">
        <v>0</v>
      </c>
      <c r="T2260">
        <v>48</v>
      </c>
      <c r="U2260">
        <v>10</v>
      </c>
      <c r="V2260">
        <v>62</v>
      </c>
      <c r="W2260">
        <v>18034.64</v>
      </c>
      <c r="X2260">
        <v>6.2</v>
      </c>
      <c r="Y2260">
        <v>1803.4639999999999</v>
      </c>
      <c r="Z2260">
        <v>14.1</v>
      </c>
      <c r="AA2260">
        <v>11.929329185</v>
      </c>
      <c r="AB2260">
        <v>3</v>
      </c>
      <c r="AC2260">
        <v>0.23313013000000032</v>
      </c>
      <c r="AD2260">
        <v>0.37872569333333334</v>
      </c>
      <c r="AE2260">
        <v>1.396701331651212</v>
      </c>
      <c r="AF2260">
        <v>0.69166666666666665</v>
      </c>
      <c r="AG2260">
        <v>2.4670936866666664</v>
      </c>
      <c r="AH2260">
        <v>0</v>
      </c>
      <c r="AI2260">
        <v>8.3872354900000001</v>
      </c>
      <c r="AJ2260">
        <v>400</v>
      </c>
      <c r="AK2260">
        <v>36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 s="1" t="s">
        <v>65</v>
      </c>
      <c r="AT2260">
        <v>3</v>
      </c>
      <c r="AU2260">
        <v>13.075939350000001</v>
      </c>
      <c r="AV2260">
        <v>97.236500983333329</v>
      </c>
      <c r="AW2260">
        <v>9</v>
      </c>
      <c r="AX2260">
        <v>0.3</v>
      </c>
      <c r="AY2260">
        <v>0</v>
      </c>
      <c r="AZ2260">
        <v>40</v>
      </c>
      <c r="BA2260">
        <v>0.435864645</v>
      </c>
      <c r="BB2260">
        <v>9.0033797206790125E-2</v>
      </c>
      <c r="BC2260">
        <v>5</v>
      </c>
      <c r="BD2260">
        <v>31</v>
      </c>
      <c r="BE2260">
        <v>1</v>
      </c>
      <c r="BF2260">
        <v>0</v>
      </c>
      <c r="BG2260" s="1" t="s">
        <v>83</v>
      </c>
      <c r="BH2260" s="1" t="s">
        <v>6894</v>
      </c>
      <c r="BI2260" s="1" t="s">
        <v>6889</v>
      </c>
      <c r="BJ2260" s="1" t="s">
        <v>6890</v>
      </c>
      <c r="BK2260">
        <v>2200</v>
      </c>
      <c r="BL2260">
        <v>3.2</v>
      </c>
      <c r="BM2260" s="5" t="d">
        <v>00:59:59.99999999999980200</v>
      </c>
      <c r="BN2260" s="5" t="d">
        <v>01:30:00.000</v>
      </c>
      <c r="BO2260">
        <v>1</v>
      </c>
      <c r="BP2260" t="b">
        <v>0</v>
      </c>
    </row>
    <row r="2261" spans="1:68" x14ac:dyDescent="0.2">
      <c r="A2261" s="1" t="s">
        <v>4765</v>
      </c>
      <c r="B2261" s="1" t="s">
        <v>4183</v>
      </c>
      <c r="C2261" s="2" t="d">
        <v>2026-07-06</v>
      </c>
      <c r="D2261">
        <v>4</v>
      </c>
      <c r="E2261" s="1" t="s">
        <v>61</v>
      </c>
      <c r="F2261">
        <v>9</v>
      </c>
      <c r="G2261">
        <v>10</v>
      </c>
      <c r="H2261">
        <v>9</v>
      </c>
      <c r="I2261">
        <v>0</v>
      </c>
      <c r="J2261">
        <v>1</v>
      </c>
      <c r="K2261">
        <v>675</v>
      </c>
      <c r="L2261">
        <v>0</v>
      </c>
      <c r="M2261" s="1" t="s">
        <v>4766</v>
      </c>
      <c r="N2261" s="1" t="s">
        <v>63</v>
      </c>
      <c r="O2261" s="1" t="s">
        <v>4194</v>
      </c>
      <c r="P2261">
        <v>9</v>
      </c>
      <c r="Q2261">
        <v>675</v>
      </c>
      <c r="R2261">
        <v>6850</v>
      </c>
      <c r="S2261">
        <v>0</v>
      </c>
      <c r="T2261">
        <v>48</v>
      </c>
      <c r="U2261">
        <v>9</v>
      </c>
      <c r="V2261">
        <v>54</v>
      </c>
      <c r="W2261">
        <v>12975.64</v>
      </c>
      <c r="X2261">
        <v>6</v>
      </c>
      <c r="Y2261">
        <v>1441.7377777777776</v>
      </c>
      <c r="Z2261">
        <v>14.888888888888889</v>
      </c>
      <c r="AA2261">
        <v>12.785878283333334</v>
      </c>
      <c r="AB2261">
        <v>2</v>
      </c>
      <c r="AC2261">
        <v>0.2289280740740739</v>
      </c>
      <c r="AD2261">
        <v>9.4173635185185192E-2</v>
      </c>
      <c r="AE2261">
        <v>1.5524301257707593</v>
      </c>
      <c r="AF2261">
        <v>0.58148148148148149</v>
      </c>
      <c r="AG2261">
        <v>2.2280852333333332</v>
      </c>
      <c r="AH2261">
        <v>0</v>
      </c>
      <c r="AI2261">
        <v>9.7855708129629626</v>
      </c>
      <c r="AJ2261">
        <v>360</v>
      </c>
      <c r="AK2261">
        <v>36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 s="1" t="s">
        <v>125</v>
      </c>
      <c r="AT2261">
        <v>1</v>
      </c>
      <c r="AU2261">
        <v>14.614285816666667</v>
      </c>
      <c r="AV2261">
        <v>134.08075769999999</v>
      </c>
      <c r="AW2261">
        <v>7</v>
      </c>
      <c r="AX2261">
        <v>0.22222222222222221</v>
      </c>
      <c r="AY2261">
        <v>0</v>
      </c>
      <c r="AZ2261">
        <v>40</v>
      </c>
      <c r="BA2261">
        <v>0.48714286055555556</v>
      </c>
      <c r="BB2261">
        <v>0.12414884972222222</v>
      </c>
      <c r="BC2261">
        <v>7</v>
      </c>
      <c r="BD2261">
        <v>29</v>
      </c>
      <c r="BE2261">
        <v>1</v>
      </c>
      <c r="BF2261">
        <v>0</v>
      </c>
      <c r="BG2261" s="1" t="s">
        <v>66</v>
      </c>
      <c r="BH2261" s="1" t="s">
        <v>6894</v>
      </c>
      <c r="BI2261" s="1" t="s">
        <v>6889</v>
      </c>
      <c r="BJ2261" s="1" t="s">
        <v>6890</v>
      </c>
      <c r="BK2261">
        <v>2200</v>
      </c>
      <c r="BL2261">
        <v>3.2</v>
      </c>
      <c r="BM2261" s="5" t="d">
        <v>01:30:00.000</v>
      </c>
      <c r="BN2261" s="5" t="d">
        <v>01:59:59.99999999999959725</v>
      </c>
      <c r="BO2261">
        <v>1</v>
      </c>
      <c r="BP2261" t="b">
        <v>0</v>
      </c>
    </row>
    <row r="2262" spans="1:68" x14ac:dyDescent="0.2">
      <c r="A2262" s="1" t="s">
        <v>4767</v>
      </c>
      <c r="B2262" s="1" t="s">
        <v>4183</v>
      </c>
      <c r="C2262" s="2" t="d">
        <v>2026-07-06</v>
      </c>
      <c r="D2262">
        <v>5</v>
      </c>
      <c r="E2262" s="1" t="s">
        <v>61</v>
      </c>
      <c r="F2262">
        <v>7</v>
      </c>
      <c r="G2262">
        <v>10</v>
      </c>
      <c r="H2262">
        <v>9</v>
      </c>
      <c r="I2262">
        <v>0</v>
      </c>
      <c r="J2262">
        <v>1</v>
      </c>
      <c r="K2262">
        <v>675</v>
      </c>
      <c r="L2262">
        <v>0</v>
      </c>
      <c r="M2262" s="1" t="s">
        <v>4768</v>
      </c>
      <c r="N2262" s="1" t="s">
        <v>63</v>
      </c>
      <c r="O2262" s="1" t="s">
        <v>4197</v>
      </c>
      <c r="P2262">
        <v>7</v>
      </c>
      <c r="Q2262">
        <v>675</v>
      </c>
      <c r="R2262">
        <v>6175</v>
      </c>
      <c r="S2262">
        <v>0</v>
      </c>
      <c r="T2262">
        <v>48</v>
      </c>
      <c r="U2262">
        <v>7</v>
      </c>
      <c r="V2262">
        <v>29</v>
      </c>
      <c r="W2262">
        <v>7562.89</v>
      </c>
      <c r="X2262">
        <v>4.1428571428571432</v>
      </c>
      <c r="Y2262">
        <v>1080.4128571428571</v>
      </c>
      <c r="Z2262">
        <v>14</v>
      </c>
      <c r="AA2262">
        <v>10.948053838095237</v>
      </c>
      <c r="AB2262">
        <v>1</v>
      </c>
      <c r="AC2262">
        <v>0.19608939285714275</v>
      </c>
      <c r="AD2262">
        <v>0.27623398809523814</v>
      </c>
      <c r="AE2262">
        <v>1.295425062066782</v>
      </c>
      <c r="AF2262">
        <v>0.81904761904761902</v>
      </c>
      <c r="AG2262">
        <v>2.3907066619047619</v>
      </c>
      <c r="AH2262">
        <v>0</v>
      </c>
      <c r="AI2262">
        <v>7.6121090738095232</v>
      </c>
      <c r="AJ2262">
        <v>280</v>
      </c>
      <c r="AK2262">
        <v>36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 s="1" t="s">
        <v>65</v>
      </c>
      <c r="AT2262">
        <v>1</v>
      </c>
      <c r="AU2262">
        <v>9.316634483333333</v>
      </c>
      <c r="AV2262">
        <v>129.44821268333334</v>
      </c>
      <c r="AW2262">
        <v>8</v>
      </c>
      <c r="AX2262">
        <v>0.14285714285714285</v>
      </c>
      <c r="AY2262">
        <v>0</v>
      </c>
      <c r="AZ2262">
        <v>40</v>
      </c>
      <c r="BA2262">
        <v>0.31055448277777775</v>
      </c>
      <c r="BB2262">
        <v>0.11985945618827161</v>
      </c>
      <c r="BC2262">
        <v>7</v>
      </c>
      <c r="BD2262">
        <v>29</v>
      </c>
      <c r="BE2262">
        <v>1</v>
      </c>
      <c r="BF2262">
        <v>0</v>
      </c>
      <c r="BG2262" s="1" t="s">
        <v>66</v>
      </c>
      <c r="BH2262" s="1" t="s">
        <v>6894</v>
      </c>
      <c r="BI2262" s="1" t="s">
        <v>6889</v>
      </c>
      <c r="BJ2262" s="1" t="s">
        <v>6890</v>
      </c>
      <c r="BK2262">
        <v>2200</v>
      </c>
      <c r="BL2262">
        <v>3.2</v>
      </c>
      <c r="BM2262" s="5" t="d">
        <v>01:59:59.99999999999959725</v>
      </c>
      <c r="BN2262" s="5" t="d">
        <v>02:30:00.00000000000040275</v>
      </c>
      <c r="BO2262">
        <v>2</v>
      </c>
      <c r="BP2262" t="b">
        <v>0</v>
      </c>
    </row>
    <row r="2263" spans="1:68" x14ac:dyDescent="0.2">
      <c r="A2263" s="1" t="s">
        <v>4769</v>
      </c>
      <c r="B2263" s="1" t="s">
        <v>4183</v>
      </c>
      <c r="C2263" s="2" t="d">
        <v>2026-07-06</v>
      </c>
      <c r="D2263">
        <v>6</v>
      </c>
      <c r="E2263" s="1" t="s">
        <v>61</v>
      </c>
      <c r="F2263">
        <v>9</v>
      </c>
      <c r="G2263">
        <v>10</v>
      </c>
      <c r="H2263">
        <v>9</v>
      </c>
      <c r="I2263">
        <v>0</v>
      </c>
      <c r="J2263">
        <v>1</v>
      </c>
      <c r="K2263">
        <v>675</v>
      </c>
      <c r="L2263">
        <v>0</v>
      </c>
      <c r="M2263" s="1" t="s">
        <v>4770</v>
      </c>
      <c r="N2263" s="1" t="s">
        <v>63</v>
      </c>
      <c r="O2263" s="1" t="s">
        <v>4200</v>
      </c>
      <c r="P2263">
        <v>9</v>
      </c>
      <c r="Q2263">
        <v>675</v>
      </c>
      <c r="R2263">
        <v>5500</v>
      </c>
      <c r="S2263">
        <v>0</v>
      </c>
      <c r="T2263">
        <v>48</v>
      </c>
      <c r="U2263">
        <v>9</v>
      </c>
      <c r="V2263">
        <v>55</v>
      </c>
      <c r="W2263">
        <v>11852.44</v>
      </c>
      <c r="X2263">
        <v>6.1111111111111107</v>
      </c>
      <c r="Y2263">
        <v>1316.9377777777779</v>
      </c>
      <c r="Z2263">
        <v>15</v>
      </c>
      <c r="AA2263">
        <v>14.113733870370371</v>
      </c>
      <c r="AB2263">
        <v>3</v>
      </c>
      <c r="AC2263">
        <v>0.8145759944444444</v>
      </c>
      <c r="AD2263">
        <v>0.46554121111111108</v>
      </c>
      <c r="AE2263">
        <v>1.5261924674450142</v>
      </c>
      <c r="AF2263">
        <v>0.62962962962962965</v>
      </c>
      <c r="AG2263">
        <v>2.6213633018518521</v>
      </c>
      <c r="AH2263">
        <v>0</v>
      </c>
      <c r="AI2263">
        <v>10.54607426111111</v>
      </c>
      <c r="AJ2263">
        <v>360</v>
      </c>
      <c r="AK2263">
        <v>36</v>
      </c>
      <c r="AL2263">
        <v>1</v>
      </c>
      <c r="AM2263">
        <v>1</v>
      </c>
      <c r="AN2263">
        <v>0</v>
      </c>
      <c r="AO2263">
        <v>0</v>
      </c>
      <c r="AP2263">
        <v>1</v>
      </c>
      <c r="AQ2263">
        <v>0</v>
      </c>
      <c r="AR2263">
        <v>602.72</v>
      </c>
      <c r="AS2263" s="1" t="s">
        <v>65</v>
      </c>
      <c r="AT2263">
        <v>2</v>
      </c>
      <c r="AU2263">
        <v>12.53712885</v>
      </c>
      <c r="AV2263">
        <v>94.308759550000005</v>
      </c>
      <c r="AW2263">
        <v>5</v>
      </c>
      <c r="AX2263">
        <v>0.33333333333333331</v>
      </c>
      <c r="AY2263">
        <v>0.1111111111111111</v>
      </c>
      <c r="AZ2263">
        <v>40</v>
      </c>
      <c r="BA2263">
        <v>0.41790429499999998</v>
      </c>
      <c r="BB2263">
        <v>8.7322925509259269E-2</v>
      </c>
      <c r="BC2263">
        <v>5</v>
      </c>
      <c r="BD2263">
        <v>31</v>
      </c>
      <c r="BE2263">
        <v>1</v>
      </c>
      <c r="BF2263">
        <v>0</v>
      </c>
      <c r="BG2263" s="1" t="s">
        <v>83</v>
      </c>
      <c r="BH2263" s="1" t="s">
        <v>6894</v>
      </c>
      <c r="BI2263" s="1" t="s">
        <v>6889</v>
      </c>
      <c r="BJ2263" s="1" t="s">
        <v>6890</v>
      </c>
      <c r="BK2263">
        <v>2200</v>
      </c>
      <c r="BL2263">
        <v>3.2</v>
      </c>
      <c r="BM2263" s="5" t="d">
        <v>02:30:00.00000000000040275</v>
      </c>
      <c r="BN2263" s="5" t="d">
        <v>03:00:00.000</v>
      </c>
      <c r="BO2263">
        <v>2</v>
      </c>
      <c r="BP2263" t="b">
        <v>0</v>
      </c>
    </row>
    <row r="2264" spans="1:68" x14ac:dyDescent="0.2">
      <c r="A2264" s="1" t="s">
        <v>4771</v>
      </c>
      <c r="B2264" s="1" t="s">
        <v>4183</v>
      </c>
      <c r="C2264" s="2" t="d">
        <v>2026-07-06</v>
      </c>
      <c r="D2264">
        <v>7</v>
      </c>
      <c r="E2264" s="1" t="s">
        <v>61</v>
      </c>
      <c r="F2264">
        <v>6</v>
      </c>
      <c r="G2264">
        <v>10</v>
      </c>
      <c r="H2264">
        <v>9</v>
      </c>
      <c r="I2264">
        <v>0</v>
      </c>
      <c r="J2264">
        <v>1</v>
      </c>
      <c r="K2264">
        <v>675</v>
      </c>
      <c r="L2264">
        <v>0</v>
      </c>
      <c r="M2264" s="1" t="s">
        <v>4772</v>
      </c>
      <c r="N2264" s="1" t="s">
        <v>63</v>
      </c>
      <c r="O2264" s="1" t="s">
        <v>4206</v>
      </c>
      <c r="P2264">
        <v>6</v>
      </c>
      <c r="Q2264">
        <v>675</v>
      </c>
      <c r="R2264">
        <v>4825</v>
      </c>
      <c r="S2264">
        <v>0</v>
      </c>
      <c r="T2264">
        <v>48</v>
      </c>
      <c r="U2264">
        <v>6</v>
      </c>
      <c r="V2264">
        <v>26</v>
      </c>
      <c r="W2264">
        <v>6734.96</v>
      </c>
      <c r="X2264">
        <v>4.333333333333333</v>
      </c>
      <c r="Y2264">
        <v>1122.4933333333333</v>
      </c>
      <c r="Z2264">
        <v>14.833333333333334</v>
      </c>
      <c r="AA2264">
        <v>11.410662875</v>
      </c>
      <c r="AB2264">
        <v>1</v>
      </c>
      <c r="AC2264">
        <v>8.9777055555556838E-3</v>
      </c>
      <c r="AD2264">
        <v>0</v>
      </c>
      <c r="AE2264">
        <v>1.1410653935018453</v>
      </c>
      <c r="AF2264">
        <v>0.48888888888888893</v>
      </c>
      <c r="AG2264">
        <v>1.6299542722222222</v>
      </c>
      <c r="AH2264">
        <v>0</v>
      </c>
      <c r="AI2264">
        <v>8.9279308166666667</v>
      </c>
      <c r="AJ2264">
        <v>240</v>
      </c>
      <c r="AK2264">
        <v>36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 s="1" t="s">
        <v>65</v>
      </c>
      <c r="AT2264">
        <v>1</v>
      </c>
      <c r="AU2264">
        <v>8.0449955833333338</v>
      </c>
      <c r="AV2264">
        <v>146.94424183333334</v>
      </c>
      <c r="AW2264">
        <v>8</v>
      </c>
      <c r="AX2264">
        <v>0.16666666666666666</v>
      </c>
      <c r="AY2264">
        <v>0</v>
      </c>
      <c r="AZ2264">
        <v>40</v>
      </c>
      <c r="BA2264">
        <v>0.26816651944444447</v>
      </c>
      <c r="BB2264">
        <v>0.13605948317901234</v>
      </c>
      <c r="BC2264">
        <v>7</v>
      </c>
      <c r="BD2264">
        <v>29</v>
      </c>
      <c r="BE2264">
        <v>1</v>
      </c>
      <c r="BF2264">
        <v>0</v>
      </c>
      <c r="BG2264" s="1" t="s">
        <v>83</v>
      </c>
      <c r="BH2264" s="1" t="s">
        <v>6894</v>
      </c>
      <c r="BI2264" s="1" t="s">
        <v>6889</v>
      </c>
      <c r="BJ2264" s="1" t="s">
        <v>6890</v>
      </c>
      <c r="BK2264">
        <v>2200</v>
      </c>
      <c r="BL2264">
        <v>3.2</v>
      </c>
      <c r="BM2264" s="5" t="d">
        <v>03:00:00.000</v>
      </c>
      <c r="BN2264" s="5" t="d">
        <v>03:30:00.00000000000079875</v>
      </c>
      <c r="BO2264">
        <v>3</v>
      </c>
      <c r="BP2264" t="b">
        <v>0</v>
      </c>
    </row>
    <row r="2265" spans="1:68" x14ac:dyDescent="0.2">
      <c r="A2265" s="1" t="s">
        <v>4773</v>
      </c>
      <c r="B2265" s="1" t="s">
        <v>4183</v>
      </c>
      <c r="C2265" s="2" t="d">
        <v>2026-07-06</v>
      </c>
      <c r="D2265">
        <v>8</v>
      </c>
      <c r="E2265" s="1" t="s">
        <v>61</v>
      </c>
      <c r="F2265">
        <v>8</v>
      </c>
      <c r="G2265">
        <v>10</v>
      </c>
      <c r="H2265">
        <v>9</v>
      </c>
      <c r="I2265">
        <v>0</v>
      </c>
      <c r="J2265">
        <v>1</v>
      </c>
      <c r="K2265">
        <v>675</v>
      </c>
      <c r="L2265">
        <v>0</v>
      </c>
      <c r="M2265" s="1" t="s">
        <v>4774</v>
      </c>
      <c r="N2265" s="1" t="s">
        <v>63</v>
      </c>
      <c r="O2265" s="1" t="s">
        <v>4209</v>
      </c>
      <c r="P2265">
        <v>8</v>
      </c>
      <c r="Q2265">
        <v>675</v>
      </c>
      <c r="R2265">
        <v>4150</v>
      </c>
      <c r="S2265">
        <v>0</v>
      </c>
      <c r="T2265">
        <v>48</v>
      </c>
      <c r="U2265">
        <v>8</v>
      </c>
      <c r="V2265">
        <v>42</v>
      </c>
      <c r="W2265">
        <v>8721.84</v>
      </c>
      <c r="X2265">
        <v>5.25</v>
      </c>
      <c r="Y2265">
        <v>1090.23</v>
      </c>
      <c r="Z2265">
        <v>14.75</v>
      </c>
      <c r="AA2265">
        <v>12.596402710416667</v>
      </c>
      <c r="AB2265">
        <v>0</v>
      </c>
      <c r="AC2265">
        <v>0</v>
      </c>
      <c r="AD2265">
        <v>0.25679635625000002</v>
      </c>
      <c r="AE2265">
        <v>1.6036848190928628</v>
      </c>
      <c r="AF2265">
        <v>0.46249999999999997</v>
      </c>
      <c r="AG2265">
        <v>2.3229811687500002</v>
      </c>
      <c r="AH2265">
        <v>0</v>
      </c>
      <c r="AI2265">
        <v>9.169254862499999</v>
      </c>
      <c r="AJ2265">
        <v>320</v>
      </c>
      <c r="AK2265">
        <v>36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 s="1" t="s">
        <v>70</v>
      </c>
      <c r="AT2265">
        <v>0</v>
      </c>
      <c r="AU2265">
        <v>11.827963283333334</v>
      </c>
      <c r="AV2265">
        <v>103.41459094999999</v>
      </c>
      <c r="AW2265">
        <v>6</v>
      </c>
      <c r="AX2265">
        <v>0</v>
      </c>
      <c r="AY2265">
        <v>0</v>
      </c>
      <c r="AZ2265">
        <v>40</v>
      </c>
      <c r="BA2265">
        <v>0.39426544277777781</v>
      </c>
      <c r="BB2265">
        <v>9.5754250879629618E-2</v>
      </c>
      <c r="BC2265">
        <v>5</v>
      </c>
      <c r="BD2265">
        <v>31</v>
      </c>
      <c r="BE2265">
        <v>1</v>
      </c>
      <c r="BF2265">
        <v>0</v>
      </c>
      <c r="BG2265" s="1" t="s">
        <v>66</v>
      </c>
      <c r="BH2265" s="1" t="s">
        <v>6894</v>
      </c>
      <c r="BI2265" s="1" t="s">
        <v>6889</v>
      </c>
      <c r="BJ2265" s="1" t="s">
        <v>6890</v>
      </c>
      <c r="BK2265">
        <v>2200</v>
      </c>
      <c r="BL2265">
        <v>3.2</v>
      </c>
      <c r="BM2265" s="5" t="d">
        <v>03:30:00.00000000000079875</v>
      </c>
      <c r="BN2265" s="5" t="d">
        <v>03:59:59.99999999999920125</v>
      </c>
      <c r="BO2265">
        <v>3</v>
      </c>
      <c r="BP2265" t="b">
        <v>0</v>
      </c>
    </row>
    <row r="2266" spans="1:68" x14ac:dyDescent="0.2">
      <c r="A2266" s="1" t="s">
        <v>4775</v>
      </c>
      <c r="B2266" s="1" t="s">
        <v>4183</v>
      </c>
      <c r="C2266" s="2" t="d">
        <v>2026-07-06</v>
      </c>
      <c r="D2266">
        <v>9</v>
      </c>
      <c r="E2266" s="1" t="s">
        <v>61</v>
      </c>
      <c r="F2266">
        <v>8</v>
      </c>
      <c r="G2266">
        <v>10</v>
      </c>
      <c r="H2266">
        <v>9</v>
      </c>
      <c r="I2266">
        <v>0</v>
      </c>
      <c r="J2266">
        <v>1</v>
      </c>
      <c r="K2266">
        <v>675</v>
      </c>
      <c r="L2266">
        <v>0</v>
      </c>
      <c r="M2266" s="1" t="s">
        <v>4776</v>
      </c>
      <c r="N2266" s="1" t="s">
        <v>63</v>
      </c>
      <c r="O2266" s="1" t="s">
        <v>4331</v>
      </c>
      <c r="P2266">
        <v>8</v>
      </c>
      <c r="Q2266">
        <v>675</v>
      </c>
      <c r="R2266">
        <v>3475</v>
      </c>
      <c r="S2266">
        <v>0</v>
      </c>
      <c r="T2266">
        <v>48</v>
      </c>
      <c r="U2266">
        <v>8</v>
      </c>
      <c r="V2266">
        <v>33</v>
      </c>
      <c r="W2266">
        <v>7888.94</v>
      </c>
      <c r="X2266">
        <v>4.125</v>
      </c>
      <c r="Y2266">
        <v>986.11749999999995</v>
      </c>
      <c r="Z2266">
        <v>14.5</v>
      </c>
      <c r="AA2266">
        <v>11.246527383333333</v>
      </c>
      <c r="AB2266">
        <v>0</v>
      </c>
      <c r="AC2266">
        <v>0</v>
      </c>
      <c r="AD2266">
        <v>0.18563657708333331</v>
      </c>
      <c r="AE2266">
        <v>0.98304598679784705</v>
      </c>
      <c r="AF2266">
        <v>0.63124999999999998</v>
      </c>
      <c r="AG2266">
        <v>1.7999325583333334</v>
      </c>
      <c r="AH2266">
        <v>0</v>
      </c>
      <c r="AI2266">
        <v>8.6424281520833333</v>
      </c>
      <c r="AJ2266">
        <v>320</v>
      </c>
      <c r="AK2266">
        <v>36</v>
      </c>
      <c r="AL2266">
        <v>1</v>
      </c>
      <c r="AM2266">
        <v>1</v>
      </c>
      <c r="AN2266">
        <v>0</v>
      </c>
      <c r="AO2266">
        <v>0</v>
      </c>
      <c r="AP2266">
        <v>1</v>
      </c>
      <c r="AQ2266">
        <v>0</v>
      </c>
      <c r="AR2266">
        <v>446.03</v>
      </c>
      <c r="AS2266" s="1" t="s">
        <v>70</v>
      </c>
      <c r="AT2266">
        <v>0</v>
      </c>
      <c r="AU2266">
        <v>8.8658830333333327</v>
      </c>
      <c r="AV2266">
        <v>115.67120355</v>
      </c>
      <c r="AW2266">
        <v>7</v>
      </c>
      <c r="AX2266">
        <v>0</v>
      </c>
      <c r="AY2266">
        <v>0.125</v>
      </c>
      <c r="AZ2266">
        <v>40</v>
      </c>
      <c r="BA2266">
        <v>0.29552943444444441</v>
      </c>
      <c r="BB2266">
        <v>0.10710296625</v>
      </c>
      <c r="BC2266">
        <v>6</v>
      </c>
      <c r="BD2266">
        <v>30</v>
      </c>
      <c r="BE2266">
        <v>1</v>
      </c>
      <c r="BF2266">
        <v>0</v>
      </c>
      <c r="BG2266" s="1" t="s">
        <v>209</v>
      </c>
      <c r="BH2266" s="1" t="s">
        <v>6894</v>
      </c>
      <c r="BI2266" s="1" t="s">
        <v>6889</v>
      </c>
      <c r="BJ2266" s="1" t="s">
        <v>6890</v>
      </c>
      <c r="BK2266">
        <v>2200</v>
      </c>
      <c r="BL2266">
        <v>3.2</v>
      </c>
      <c r="BM2266" s="5" t="d">
        <v>03:59:59.99999999999920125</v>
      </c>
      <c r="BN2266" s="5" t="d">
        <v>04:30:00.000</v>
      </c>
      <c r="BO2266">
        <v>4</v>
      </c>
      <c r="BP2266" t="b">
        <v>0</v>
      </c>
    </row>
    <row r="2267" spans="1:68" x14ac:dyDescent="0.2">
      <c r="A2267" s="1" t="s">
        <v>4777</v>
      </c>
      <c r="B2267" s="1" t="s">
        <v>4183</v>
      </c>
      <c r="C2267" s="2" t="d">
        <v>2026-07-06</v>
      </c>
      <c r="D2267">
        <v>10</v>
      </c>
      <c r="E2267" s="1" t="s">
        <v>61</v>
      </c>
      <c r="F2267">
        <v>8</v>
      </c>
      <c r="G2267">
        <v>10</v>
      </c>
      <c r="H2267">
        <v>9</v>
      </c>
      <c r="I2267">
        <v>0</v>
      </c>
      <c r="J2267">
        <v>1</v>
      </c>
      <c r="K2267">
        <v>675</v>
      </c>
      <c r="L2267">
        <v>0</v>
      </c>
      <c r="M2267" s="1" t="s">
        <v>4778</v>
      </c>
      <c r="N2267" s="1" t="s">
        <v>63</v>
      </c>
      <c r="O2267" s="1" t="s">
        <v>4212</v>
      </c>
      <c r="P2267">
        <v>8</v>
      </c>
      <c r="Q2267">
        <v>675</v>
      </c>
      <c r="R2267">
        <v>2800</v>
      </c>
      <c r="S2267">
        <v>0</v>
      </c>
      <c r="T2267">
        <v>48</v>
      </c>
      <c r="U2267">
        <v>8</v>
      </c>
      <c r="V2267">
        <v>37</v>
      </c>
      <c r="W2267">
        <v>9781.619999999999</v>
      </c>
      <c r="X2267">
        <v>4.625</v>
      </c>
      <c r="Y2267">
        <v>1222.7024999999999</v>
      </c>
      <c r="Z2267">
        <v>14.875</v>
      </c>
      <c r="AA2267">
        <v>13.522217625</v>
      </c>
      <c r="AB2267">
        <v>1</v>
      </c>
      <c r="AC2267">
        <v>1.4788687500000249E-3</v>
      </c>
      <c r="AD2267">
        <v>0.21492648541666667</v>
      </c>
      <c r="AE2267">
        <v>1.3946458112956845</v>
      </c>
      <c r="AF2267">
        <v>0.6166666666666667</v>
      </c>
      <c r="AG2267">
        <v>2.2262389604166666</v>
      </c>
      <c r="AH2267">
        <v>0</v>
      </c>
      <c r="AI2267">
        <v>10.352228658333333</v>
      </c>
      <c r="AJ2267">
        <v>320</v>
      </c>
      <c r="AK2267">
        <v>36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 s="1" t="s">
        <v>65</v>
      </c>
      <c r="AT2267">
        <v>1</v>
      </c>
      <c r="AU2267">
        <v>11.157166416666666</v>
      </c>
      <c r="AV2267">
        <v>106.09920855</v>
      </c>
      <c r="AW2267">
        <v>8</v>
      </c>
      <c r="AX2267">
        <v>0.125</v>
      </c>
      <c r="AY2267">
        <v>0</v>
      </c>
      <c r="AZ2267">
        <v>40</v>
      </c>
      <c r="BA2267">
        <v>0.37190554722222219</v>
      </c>
      <c r="BB2267">
        <v>9.8240007916666663E-2</v>
      </c>
      <c r="BC2267">
        <v>6</v>
      </c>
      <c r="BD2267">
        <v>30</v>
      </c>
      <c r="BE2267">
        <v>1</v>
      </c>
      <c r="BF2267">
        <v>0</v>
      </c>
      <c r="BG2267" s="1" t="s">
        <v>66</v>
      </c>
      <c r="BH2267" s="1" t="s">
        <v>6894</v>
      </c>
      <c r="BI2267" s="1" t="s">
        <v>6889</v>
      </c>
      <c r="BJ2267" s="1" t="s">
        <v>6890</v>
      </c>
      <c r="BK2267">
        <v>2200</v>
      </c>
      <c r="BL2267">
        <v>3.2</v>
      </c>
      <c r="BM2267" s="5" t="d">
        <v>04:30:00.000</v>
      </c>
      <c r="BN2267" s="5" t="d">
        <v>05:00:00.00000000000079875</v>
      </c>
      <c r="BO2267">
        <v>4</v>
      </c>
      <c r="BP2267" t="b">
        <v>0</v>
      </c>
    </row>
    <row r="2268" spans="1:68" x14ac:dyDescent="0.2">
      <c r="A2268" s="1" t="s">
        <v>4779</v>
      </c>
      <c r="B2268" s="1" t="s">
        <v>4183</v>
      </c>
      <c r="C2268" s="2" t="d">
        <v>2026-07-06</v>
      </c>
      <c r="D2268">
        <v>11</v>
      </c>
      <c r="E2268" s="1" t="s">
        <v>61</v>
      </c>
      <c r="F2268">
        <v>6</v>
      </c>
      <c r="G2268">
        <v>10</v>
      </c>
      <c r="H2268">
        <v>9</v>
      </c>
      <c r="I2268">
        <v>0</v>
      </c>
      <c r="J2268">
        <v>1</v>
      </c>
      <c r="K2268">
        <v>675</v>
      </c>
      <c r="L2268">
        <v>0</v>
      </c>
      <c r="M2268" s="1" t="s">
        <v>4780</v>
      </c>
      <c r="N2268" s="1" t="s">
        <v>63</v>
      </c>
      <c r="O2268" s="1" t="s">
        <v>4188</v>
      </c>
      <c r="P2268">
        <v>6</v>
      </c>
      <c r="Q2268">
        <v>675</v>
      </c>
      <c r="R2268">
        <v>2125</v>
      </c>
      <c r="S2268">
        <v>0</v>
      </c>
      <c r="T2268">
        <v>48</v>
      </c>
      <c r="U2268">
        <v>6</v>
      </c>
      <c r="V2268">
        <v>28</v>
      </c>
      <c r="W2268">
        <v>6302.8200000000006</v>
      </c>
      <c r="X2268">
        <v>4.666666666666667</v>
      </c>
      <c r="Y2268">
        <v>1050.47</v>
      </c>
      <c r="Z2268">
        <v>15</v>
      </c>
      <c r="AA2268">
        <v>13.113200177777777</v>
      </c>
      <c r="AB2268">
        <v>2</v>
      </c>
      <c r="AC2268">
        <v>0.52387598888888842</v>
      </c>
      <c r="AD2268">
        <v>6.2776202777777776E-2</v>
      </c>
      <c r="AE2268">
        <v>1.3356258746080742</v>
      </c>
      <c r="AF2268">
        <v>0.8222222222222223</v>
      </c>
      <c r="AG2268">
        <v>2.2206242916666667</v>
      </c>
      <c r="AH2268">
        <v>0</v>
      </c>
      <c r="AI2268">
        <v>10.153686986111111</v>
      </c>
      <c r="AJ2268">
        <v>240</v>
      </c>
      <c r="AK2268">
        <v>36</v>
      </c>
      <c r="AL2268">
        <v>1</v>
      </c>
      <c r="AM2268">
        <v>1</v>
      </c>
      <c r="AN2268">
        <v>0</v>
      </c>
      <c r="AO2268">
        <v>1</v>
      </c>
      <c r="AP2268">
        <v>0</v>
      </c>
      <c r="AQ2268">
        <v>0</v>
      </c>
      <c r="AR2268">
        <v>463.33</v>
      </c>
      <c r="AS2268" s="1" t="s">
        <v>65</v>
      </c>
      <c r="AT2268">
        <v>2</v>
      </c>
      <c r="AU2268">
        <v>8.013755183333334</v>
      </c>
      <c r="AV2268">
        <v>140.20562813333333</v>
      </c>
      <c r="AW2268">
        <v>8</v>
      </c>
      <c r="AX2268">
        <v>0.33333333333333331</v>
      </c>
      <c r="AY2268">
        <v>0.16666666666666666</v>
      </c>
      <c r="AZ2268">
        <v>40</v>
      </c>
      <c r="BA2268">
        <v>0.26712517277777781</v>
      </c>
      <c r="BB2268">
        <v>0.12982002604938273</v>
      </c>
      <c r="BC2268">
        <v>7</v>
      </c>
      <c r="BD2268">
        <v>29</v>
      </c>
      <c r="BE2268">
        <v>1</v>
      </c>
      <c r="BF2268">
        <v>0</v>
      </c>
      <c r="BG2268" s="1" t="s">
        <v>83</v>
      </c>
      <c r="BH2268" s="1" t="s">
        <v>6894</v>
      </c>
      <c r="BI2268" s="1" t="s">
        <v>6889</v>
      </c>
      <c r="BJ2268" s="1" t="s">
        <v>6890</v>
      </c>
      <c r="BK2268">
        <v>2200</v>
      </c>
      <c r="BL2268">
        <v>3.2</v>
      </c>
      <c r="BM2268" s="5" t="d">
        <v>05:00:00.00000000000079875</v>
      </c>
      <c r="BN2268" s="5" t="d">
        <v>05:29:59.99999999999920125</v>
      </c>
      <c r="BO2268">
        <v>5</v>
      </c>
      <c r="BP2268" t="b">
        <v>0</v>
      </c>
    </row>
    <row r="2269" spans="1:68" x14ac:dyDescent="0.2">
      <c r="A2269" s="1" t="s">
        <v>4781</v>
      </c>
      <c r="B2269" s="1" t="s">
        <v>4183</v>
      </c>
      <c r="C2269" s="2" t="d">
        <v>2026-07-06</v>
      </c>
      <c r="D2269">
        <v>12</v>
      </c>
      <c r="E2269" s="1" t="s">
        <v>61</v>
      </c>
      <c r="F2269">
        <v>11</v>
      </c>
      <c r="G2269">
        <v>10</v>
      </c>
      <c r="H2269">
        <v>9</v>
      </c>
      <c r="I2269">
        <v>0</v>
      </c>
      <c r="J2269">
        <v>1</v>
      </c>
      <c r="K2269">
        <v>675</v>
      </c>
      <c r="L2269">
        <v>0</v>
      </c>
      <c r="M2269" s="1" t="s">
        <v>4782</v>
      </c>
      <c r="N2269" s="1" t="s">
        <v>63</v>
      </c>
      <c r="O2269" s="1" t="s">
        <v>4191</v>
      </c>
      <c r="P2269">
        <v>11</v>
      </c>
      <c r="Q2269">
        <v>675</v>
      </c>
      <c r="R2269">
        <v>1450</v>
      </c>
      <c r="S2269">
        <v>0</v>
      </c>
      <c r="T2269">
        <v>48</v>
      </c>
      <c r="U2269">
        <v>11</v>
      </c>
      <c r="V2269">
        <v>53</v>
      </c>
      <c r="W2269">
        <v>12791.64</v>
      </c>
      <c r="X2269">
        <v>4.8181818181818183</v>
      </c>
      <c r="Y2269">
        <v>1162.8763636363635</v>
      </c>
      <c r="Z2269">
        <v>14.181818181818182</v>
      </c>
      <c r="AA2269">
        <v>14.969538904545454</v>
      </c>
      <c r="AB2269">
        <v>5</v>
      </c>
      <c r="AC2269">
        <v>1.6862278893939395</v>
      </c>
      <c r="AD2269">
        <v>2.4292935</v>
      </c>
      <c r="AE2269">
        <v>1.4121330669912766</v>
      </c>
      <c r="AF2269">
        <v>0.54848484848484846</v>
      </c>
      <c r="AG2269">
        <v>4.3899114136363631</v>
      </c>
      <c r="AH2269">
        <v>0</v>
      </c>
      <c r="AI2269">
        <v>9.5811426348484847</v>
      </c>
      <c r="AJ2269">
        <v>440</v>
      </c>
      <c r="AK2269">
        <v>36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 s="1" t="s">
        <v>65</v>
      </c>
      <c r="AT2269">
        <v>5</v>
      </c>
      <c r="AU2269">
        <v>15.533463633333334</v>
      </c>
      <c r="AV2269">
        <v>109.16243</v>
      </c>
      <c r="AW2269">
        <v>10</v>
      </c>
      <c r="AX2269">
        <v>0.45454545454545453</v>
      </c>
      <c r="AY2269">
        <v>0</v>
      </c>
      <c r="AZ2269">
        <v>40</v>
      </c>
      <c r="BA2269">
        <v>0.5177821211111111</v>
      </c>
      <c r="BB2269">
        <v>0.10107632407407408</v>
      </c>
      <c r="BC2269">
        <v>6</v>
      </c>
      <c r="BD2269">
        <v>30</v>
      </c>
      <c r="BE2269">
        <v>1</v>
      </c>
      <c r="BF2269">
        <v>0</v>
      </c>
      <c r="BG2269" s="1" t="s">
        <v>83</v>
      </c>
      <c r="BH2269" s="1" t="s">
        <v>6894</v>
      </c>
      <c r="BI2269" s="1" t="s">
        <v>6889</v>
      </c>
      <c r="BJ2269" s="1" t="s">
        <v>6890</v>
      </c>
      <c r="BK2269">
        <v>2200</v>
      </c>
      <c r="BL2269">
        <v>3.2</v>
      </c>
      <c r="BM2269" s="5" t="d">
        <v>05:29:59.99999999999920125</v>
      </c>
      <c r="BN2269" s="5" t="d">
        <v>06:00:00.000</v>
      </c>
      <c r="BO2269">
        <v>5</v>
      </c>
      <c r="BP2269" t="b">
        <v>0</v>
      </c>
    </row>
    <row r="2270" spans="1:68" x14ac:dyDescent="0.2">
      <c r="A2270" s="1" t="s">
        <v>4783</v>
      </c>
      <c r="B2270" s="1" t="s">
        <v>4183</v>
      </c>
      <c r="C2270" s="2" t="d">
        <v>2026-07-06</v>
      </c>
      <c r="D2270">
        <v>13</v>
      </c>
      <c r="E2270" s="1" t="s">
        <v>95</v>
      </c>
      <c r="F2270">
        <v>18</v>
      </c>
      <c r="G2270">
        <v>10</v>
      </c>
      <c r="H2270">
        <v>3</v>
      </c>
      <c r="I2270">
        <v>2</v>
      </c>
      <c r="J2270">
        <v>5</v>
      </c>
      <c r="K2270">
        <v>225</v>
      </c>
      <c r="L2270">
        <v>1</v>
      </c>
      <c r="M2270" s="1" t="s">
        <v>4217</v>
      </c>
      <c r="N2270" s="1" t="s">
        <v>4222</v>
      </c>
      <c r="O2270" s="1" t="s">
        <v>4784</v>
      </c>
      <c r="P2270">
        <v>3.6</v>
      </c>
      <c r="Q2270">
        <v>225</v>
      </c>
      <c r="R2270">
        <v>1225</v>
      </c>
      <c r="S2270">
        <v>1</v>
      </c>
      <c r="T2270">
        <v>47</v>
      </c>
      <c r="U2270">
        <v>18</v>
      </c>
      <c r="V2270">
        <v>95</v>
      </c>
      <c r="W2270">
        <v>19284.32</v>
      </c>
      <c r="X2270">
        <v>5.2777777777777777</v>
      </c>
      <c r="Y2270">
        <v>1071.3511111111111</v>
      </c>
      <c r="Z2270">
        <v>14.055555555555555</v>
      </c>
      <c r="AA2270">
        <v>11.4505154</v>
      </c>
      <c r="AB2270">
        <v>1</v>
      </c>
      <c r="AC2270">
        <v>0.14877824907407403</v>
      </c>
      <c r="AD2270">
        <v>0</v>
      </c>
      <c r="AE2270">
        <v>1.3774408024053511</v>
      </c>
      <c r="AF2270">
        <v>0.52129629629629626</v>
      </c>
      <c r="AG2270">
        <v>1.8987370898148148</v>
      </c>
      <c r="AH2270">
        <v>0</v>
      </c>
      <c r="AI2270">
        <v>8.7286301555555568</v>
      </c>
      <c r="AJ2270">
        <v>720</v>
      </c>
      <c r="AK2270">
        <v>36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 s="1" t="s">
        <v>125</v>
      </c>
      <c r="AT2270">
        <v>1</v>
      </c>
      <c r="AU2270">
        <v>24.434133316666667</v>
      </c>
      <c r="AV2270">
        <v>246.76224333333334</v>
      </c>
      <c r="AW2270">
        <v>13</v>
      </c>
      <c r="AX2270">
        <v>5.5555555555555552E-2</v>
      </c>
      <c r="AY2270">
        <v>0</v>
      </c>
      <c r="AZ2270">
        <v>40</v>
      </c>
      <c r="BA2270">
        <v>0.16289422211111113</v>
      </c>
      <c r="BB2270">
        <v>0.22848355864197531</v>
      </c>
      <c r="BC2270">
        <v>12</v>
      </c>
      <c r="BD2270">
        <v>24</v>
      </c>
      <c r="BE2270">
        <v>2</v>
      </c>
      <c r="BF2270">
        <v>3</v>
      </c>
      <c r="BG2270" s="1" t="s">
        <v>99</v>
      </c>
      <c r="BH2270" s="1" t="s">
        <v>6894</v>
      </c>
      <c r="BI2270" s="1" t="s">
        <v>6889</v>
      </c>
      <c r="BJ2270" s="1" t="s">
        <v>6890</v>
      </c>
      <c r="BK2270">
        <v>2200</v>
      </c>
      <c r="BL2270">
        <v>3.2</v>
      </c>
      <c r="BM2270" s="5" t="d">
        <v>06:00:00.000</v>
      </c>
      <c r="BN2270" s="5" t="d">
        <v>06:29:59.9999999999984025</v>
      </c>
      <c r="BO2270">
        <v>6</v>
      </c>
      <c r="BP2270" t="b">
        <v>0</v>
      </c>
    </row>
    <row r="2271" spans="1:68" x14ac:dyDescent="0.2">
      <c r="A2271" s="1" t="s">
        <v>4785</v>
      </c>
      <c r="B2271" s="1" t="s">
        <v>4183</v>
      </c>
      <c r="C2271" s="2" t="d">
        <v>2026-07-06</v>
      </c>
      <c r="D2271">
        <v>14</v>
      </c>
      <c r="E2271" s="1" t="s">
        <v>95</v>
      </c>
      <c r="F2271">
        <v>25</v>
      </c>
      <c r="G2271">
        <v>10</v>
      </c>
      <c r="H2271">
        <v>3</v>
      </c>
      <c r="I2271">
        <v>2</v>
      </c>
      <c r="J2271">
        <v>5</v>
      </c>
      <c r="K2271">
        <v>225</v>
      </c>
      <c r="L2271">
        <v>1</v>
      </c>
      <c r="M2271" s="1" t="s">
        <v>4786</v>
      </c>
      <c r="N2271" s="1" t="s">
        <v>4316</v>
      </c>
      <c r="O2271" s="1" t="s">
        <v>4787</v>
      </c>
      <c r="P2271">
        <v>5</v>
      </c>
      <c r="Q2271">
        <v>225</v>
      </c>
      <c r="R2271">
        <v>1000</v>
      </c>
      <c r="S2271">
        <v>1</v>
      </c>
      <c r="T2271">
        <v>46</v>
      </c>
      <c r="U2271">
        <v>25</v>
      </c>
      <c r="V2271">
        <v>139</v>
      </c>
      <c r="W2271">
        <v>34999.79</v>
      </c>
      <c r="X2271">
        <v>5.56</v>
      </c>
      <c r="Y2271">
        <v>1399.9916000000001</v>
      </c>
      <c r="Z2271">
        <v>14.4</v>
      </c>
      <c r="AA2271">
        <v>12.182353954</v>
      </c>
      <c r="AB2271">
        <v>4</v>
      </c>
      <c r="AC2271">
        <v>0.17003148466666687</v>
      </c>
      <c r="AD2271">
        <v>0</v>
      </c>
      <c r="AE2271">
        <v>1.555476087704351</v>
      </c>
      <c r="AF2271">
        <v>0.69066666666666665</v>
      </c>
      <c r="AG2271">
        <v>2.2461427466666666</v>
      </c>
      <c r="AH2271">
        <v>0</v>
      </c>
      <c r="AI2271">
        <v>9.0782111986666667</v>
      </c>
      <c r="AJ2271">
        <v>1000</v>
      </c>
      <c r="AK2271">
        <v>36</v>
      </c>
      <c r="AL2271">
        <v>3</v>
      </c>
      <c r="AM2271">
        <v>2</v>
      </c>
      <c r="AN2271">
        <v>1</v>
      </c>
      <c r="AO2271">
        <v>2</v>
      </c>
      <c r="AP2271">
        <v>0</v>
      </c>
      <c r="AQ2271">
        <v>0</v>
      </c>
      <c r="AR2271">
        <v>1103.01</v>
      </c>
      <c r="AS2271" s="1" t="s">
        <v>65</v>
      </c>
      <c r="AT2271">
        <v>4</v>
      </c>
      <c r="AU2271">
        <v>38.06676026666667</v>
      </c>
      <c r="AV2271">
        <v>321.80614750000001</v>
      </c>
      <c r="AW2271">
        <v>17</v>
      </c>
      <c r="AX2271">
        <v>0.16</v>
      </c>
      <c r="AY2271">
        <v>0.08</v>
      </c>
      <c r="AZ2271">
        <v>40</v>
      </c>
      <c r="BA2271">
        <v>0.25377840177777777</v>
      </c>
      <c r="BB2271">
        <v>0.29796865509259263</v>
      </c>
      <c r="BC2271">
        <v>16</v>
      </c>
      <c r="BD2271">
        <v>20</v>
      </c>
      <c r="BE2271">
        <v>2</v>
      </c>
      <c r="BF2271">
        <v>3</v>
      </c>
      <c r="BG2271" s="1" t="s">
        <v>83</v>
      </c>
      <c r="BH2271" s="1" t="s">
        <v>6894</v>
      </c>
      <c r="BI2271" s="1" t="s">
        <v>6889</v>
      </c>
      <c r="BJ2271" s="1" t="s">
        <v>6890</v>
      </c>
      <c r="BK2271">
        <v>2200</v>
      </c>
      <c r="BL2271">
        <v>3.2</v>
      </c>
      <c r="BM2271" s="5" t="d">
        <v>06:29:59.9999999999984025</v>
      </c>
      <c r="BN2271" s="5" t="d">
        <v>07:00:00.0000000000015975</v>
      </c>
      <c r="BO2271">
        <v>6</v>
      </c>
      <c r="BP2271" t="b">
        <v>0</v>
      </c>
    </row>
    <row r="2272" spans="1:68" x14ac:dyDescent="0.2">
      <c r="A2272" s="1" t="s">
        <v>4788</v>
      </c>
      <c r="B2272" s="1" t="s">
        <v>4183</v>
      </c>
      <c r="C2272" s="2" t="d">
        <v>2026-07-06</v>
      </c>
      <c r="D2272">
        <v>15</v>
      </c>
      <c r="E2272" s="1" t="s">
        <v>95</v>
      </c>
      <c r="F2272">
        <v>30</v>
      </c>
      <c r="G2272">
        <v>10</v>
      </c>
      <c r="H2272">
        <v>3</v>
      </c>
      <c r="I2272">
        <v>2</v>
      </c>
      <c r="J2272">
        <v>5</v>
      </c>
      <c r="K2272">
        <v>225</v>
      </c>
      <c r="L2272">
        <v>1</v>
      </c>
      <c r="M2272" s="1" t="s">
        <v>4789</v>
      </c>
      <c r="N2272" s="1" t="s">
        <v>4341</v>
      </c>
      <c r="O2272" s="1" t="s">
        <v>4467</v>
      </c>
      <c r="P2272">
        <v>6</v>
      </c>
      <c r="Q2272">
        <v>225</v>
      </c>
      <c r="R2272">
        <v>775</v>
      </c>
      <c r="S2272">
        <v>1</v>
      </c>
      <c r="T2272">
        <v>45</v>
      </c>
      <c r="U2272">
        <v>30</v>
      </c>
      <c r="V2272">
        <v>158</v>
      </c>
      <c r="W2272">
        <v>33146.61</v>
      </c>
      <c r="X2272">
        <v>5.2666666666666666</v>
      </c>
      <c r="Y2272">
        <v>1104.8869999999999</v>
      </c>
      <c r="Z2272">
        <v>14.3</v>
      </c>
      <c r="AA2272">
        <v>12.053968430555555</v>
      </c>
      <c r="AB2272">
        <v>5</v>
      </c>
      <c r="AC2272">
        <v>0.31204523666666645</v>
      </c>
      <c r="AD2272">
        <v>0</v>
      </c>
      <c r="AE2272">
        <v>1.4412061932238818</v>
      </c>
      <c r="AF2272">
        <v>0.62833333333333341</v>
      </c>
      <c r="AG2272">
        <v>2.069539518888889</v>
      </c>
      <c r="AH2272">
        <v>0</v>
      </c>
      <c r="AI2272">
        <v>9.0927622377777784</v>
      </c>
      <c r="AJ2272">
        <v>1200</v>
      </c>
      <c r="AK2272">
        <v>36</v>
      </c>
      <c r="AL2272">
        <v>2</v>
      </c>
      <c r="AM2272">
        <v>2</v>
      </c>
      <c r="AN2272">
        <v>1</v>
      </c>
      <c r="AO2272">
        <v>0</v>
      </c>
      <c r="AP2272">
        <v>1</v>
      </c>
      <c r="AQ2272">
        <v>0</v>
      </c>
      <c r="AR2272">
        <v>480.35</v>
      </c>
      <c r="AS2272" s="1" t="s">
        <v>65</v>
      </c>
      <c r="AT2272">
        <v>3</v>
      </c>
      <c r="AU2272">
        <v>42.126054699999997</v>
      </c>
      <c r="AV2272">
        <v>426.48537605000001</v>
      </c>
      <c r="AW2272">
        <v>21</v>
      </c>
      <c r="AX2272">
        <v>0.16666666666666666</v>
      </c>
      <c r="AY2272">
        <v>6.6666666666666666E-2</v>
      </c>
      <c r="AZ2272">
        <v>40</v>
      </c>
      <c r="BA2272">
        <v>0.28084036466666668</v>
      </c>
      <c r="BB2272">
        <v>0.39489386671296295</v>
      </c>
      <c r="BC2272">
        <v>21</v>
      </c>
      <c r="BD2272">
        <v>15</v>
      </c>
      <c r="BE2272">
        <v>3</v>
      </c>
      <c r="BF2272">
        <v>2</v>
      </c>
      <c r="BG2272" s="1" t="s">
        <v>83</v>
      </c>
      <c r="BH2272" s="1" t="s">
        <v>6894</v>
      </c>
      <c r="BI2272" s="1" t="s">
        <v>6889</v>
      </c>
      <c r="BJ2272" s="1" t="s">
        <v>6890</v>
      </c>
      <c r="BK2272">
        <v>2200</v>
      </c>
      <c r="BL2272">
        <v>3.2</v>
      </c>
      <c r="BM2272" s="5" t="d">
        <v>07:00:00.0000000000015975</v>
      </c>
      <c r="BN2272" s="5" t="d">
        <v>07:30:00.000</v>
      </c>
      <c r="BO2272">
        <v>7</v>
      </c>
      <c r="BP2272" t="b">
        <v>0</v>
      </c>
    </row>
    <row r="2273" spans="1:68" x14ac:dyDescent="0.2">
      <c r="A2273" s="1" t="s">
        <v>4790</v>
      </c>
      <c r="B2273" s="1" t="s">
        <v>4183</v>
      </c>
      <c r="C2273" s="2" t="d">
        <v>2026-07-06</v>
      </c>
      <c r="D2273">
        <v>16</v>
      </c>
      <c r="E2273" s="1" t="s">
        <v>95</v>
      </c>
      <c r="F2273">
        <v>34</v>
      </c>
      <c r="G2273">
        <v>10</v>
      </c>
      <c r="H2273">
        <v>3</v>
      </c>
      <c r="I2273">
        <v>2</v>
      </c>
      <c r="J2273">
        <v>5</v>
      </c>
      <c r="K2273">
        <v>225</v>
      </c>
      <c r="L2273">
        <v>1</v>
      </c>
      <c r="M2273" s="1" t="s">
        <v>4466</v>
      </c>
      <c r="N2273" s="1" t="s">
        <v>4791</v>
      </c>
      <c r="O2273" s="1" t="s">
        <v>4792</v>
      </c>
      <c r="P2273">
        <v>6.8</v>
      </c>
      <c r="Q2273">
        <v>225</v>
      </c>
      <c r="R2273">
        <v>550</v>
      </c>
      <c r="S2273">
        <v>1</v>
      </c>
      <c r="T2273">
        <v>44</v>
      </c>
      <c r="U2273">
        <v>34</v>
      </c>
      <c r="V2273">
        <v>158</v>
      </c>
      <c r="W2273">
        <v>34103.699999999997</v>
      </c>
      <c r="X2273">
        <v>4.6470588235294121</v>
      </c>
      <c r="Y2273">
        <v>1003.05</v>
      </c>
      <c r="Z2273">
        <v>14.235294117647058</v>
      </c>
      <c r="AA2273">
        <v>11.856170076960785</v>
      </c>
      <c r="AB2273">
        <v>3</v>
      </c>
      <c r="AC2273">
        <v>8.6081611274509778E-2</v>
      </c>
      <c r="AD2273">
        <v>0</v>
      </c>
      <c r="AE2273">
        <v>1.1877009062014465</v>
      </c>
      <c r="AF2273">
        <v>0.68137254901960786</v>
      </c>
      <c r="AG2273">
        <v>1.8690734470588235</v>
      </c>
      <c r="AH2273">
        <v>0</v>
      </c>
      <c r="AI2273">
        <v>9.0243515240196075</v>
      </c>
      <c r="AJ2273">
        <v>1360</v>
      </c>
      <c r="AK2273">
        <v>36</v>
      </c>
      <c r="AL2273">
        <v>2</v>
      </c>
      <c r="AM2273">
        <v>2</v>
      </c>
      <c r="AN2273">
        <v>1</v>
      </c>
      <c r="AO2273">
        <v>1</v>
      </c>
      <c r="AP2273">
        <v>0</v>
      </c>
      <c r="AQ2273">
        <v>0</v>
      </c>
      <c r="AR2273">
        <v>600.71</v>
      </c>
      <c r="AS2273" s="1" t="s">
        <v>65</v>
      </c>
      <c r="AT2273">
        <v>3</v>
      </c>
      <c r="AU2273">
        <v>42.587286466666669</v>
      </c>
      <c r="AV2273">
        <v>416.98845295000001</v>
      </c>
      <c r="AW2273">
        <v>22</v>
      </c>
      <c r="AX2273">
        <v>8.8235294117647065E-2</v>
      </c>
      <c r="AY2273">
        <v>5.8823529411764705E-2</v>
      </c>
      <c r="AZ2273">
        <v>40</v>
      </c>
      <c r="BA2273">
        <v>0.2839152431111111</v>
      </c>
      <c r="BB2273">
        <v>0.38610041939814815</v>
      </c>
      <c r="BC2273">
        <v>20</v>
      </c>
      <c r="BD2273">
        <v>16</v>
      </c>
      <c r="BE2273">
        <v>3</v>
      </c>
      <c r="BF2273">
        <v>2</v>
      </c>
      <c r="BG2273" s="1" t="s">
        <v>99</v>
      </c>
      <c r="BH2273" s="1" t="s">
        <v>6894</v>
      </c>
      <c r="BI2273" s="1" t="s">
        <v>6889</v>
      </c>
      <c r="BJ2273" s="1" t="s">
        <v>6890</v>
      </c>
      <c r="BK2273">
        <v>2200</v>
      </c>
      <c r="BL2273">
        <v>3.2</v>
      </c>
      <c r="BM2273" s="5" t="d">
        <v>07:30:00.000</v>
      </c>
      <c r="BN2273" s="5" t="d">
        <v>07:59:59.9999999999984025</v>
      </c>
      <c r="BO2273">
        <v>7</v>
      </c>
      <c r="BP2273" t="b">
        <v>0</v>
      </c>
    </row>
    <row r="2274" spans="1:68" x14ac:dyDescent="0.2">
      <c r="A2274" s="1" t="s">
        <v>4793</v>
      </c>
      <c r="B2274" s="1" t="s">
        <v>4183</v>
      </c>
      <c r="C2274" s="2" t="d">
        <v>2026-07-06</v>
      </c>
      <c r="D2274">
        <v>17</v>
      </c>
      <c r="E2274" s="1" t="s">
        <v>95</v>
      </c>
      <c r="F2274">
        <v>52</v>
      </c>
      <c r="G2274">
        <v>18</v>
      </c>
      <c r="H2274">
        <v>3</v>
      </c>
      <c r="I2274">
        <v>2</v>
      </c>
      <c r="J2274">
        <v>13</v>
      </c>
      <c r="K2274">
        <v>225</v>
      </c>
      <c r="L2274">
        <v>1</v>
      </c>
      <c r="M2274" s="1" t="s">
        <v>4794</v>
      </c>
      <c r="N2274" s="1" t="s">
        <v>4352</v>
      </c>
      <c r="O2274" s="1" t="s">
        <v>4795</v>
      </c>
      <c r="P2274">
        <v>4</v>
      </c>
      <c r="Q2274">
        <v>225</v>
      </c>
      <c r="R2274">
        <v>325</v>
      </c>
      <c r="S2274">
        <v>1</v>
      </c>
      <c r="T2274">
        <v>43</v>
      </c>
      <c r="U2274">
        <v>52</v>
      </c>
      <c r="V2274">
        <v>252</v>
      </c>
      <c r="W2274">
        <v>57541.57</v>
      </c>
      <c r="X2274">
        <v>4.8461538461538458</v>
      </c>
      <c r="Y2274">
        <v>1106.5686538461539</v>
      </c>
      <c r="Z2274">
        <v>14.307692307692308</v>
      </c>
      <c r="AA2274">
        <v>12.146115665064103</v>
      </c>
      <c r="AB2274">
        <v>8</v>
      </c>
      <c r="AC2274">
        <v>0.14671193653846154</v>
      </c>
      <c r="AD2274">
        <v>0</v>
      </c>
      <c r="AE2274">
        <v>1.2629106365835794</v>
      </c>
      <c r="AF2274">
        <v>0.57564102564102559</v>
      </c>
      <c r="AG2274">
        <v>1.8385516541666667</v>
      </c>
      <c r="AH2274">
        <v>0</v>
      </c>
      <c r="AI2274">
        <v>9.3985896439102561</v>
      </c>
      <c r="AJ2274">
        <v>2080</v>
      </c>
      <c r="AK2274">
        <v>73</v>
      </c>
      <c r="AL2274">
        <v>2</v>
      </c>
      <c r="AM2274">
        <v>2</v>
      </c>
      <c r="AN2274">
        <v>1</v>
      </c>
      <c r="AO2274">
        <v>0</v>
      </c>
      <c r="AP2274">
        <v>1</v>
      </c>
      <c r="AQ2274">
        <v>0</v>
      </c>
      <c r="AR2274">
        <v>512.17999999999995</v>
      </c>
      <c r="AS2274" s="1" t="s">
        <v>125</v>
      </c>
      <c r="AT2274">
        <v>4</v>
      </c>
      <c r="AU2274">
        <v>63.337828950000002</v>
      </c>
      <c r="AV2274">
        <v>743.87361333333331</v>
      </c>
      <c r="AW2274">
        <v>42</v>
      </c>
      <c r="AX2274">
        <v>0.15384615384615385</v>
      </c>
      <c r="AY2274">
        <v>3.8461538461538464E-2</v>
      </c>
      <c r="AZ2274">
        <v>40</v>
      </c>
      <c r="BA2274">
        <v>0.16240468961538462</v>
      </c>
      <c r="BB2274">
        <v>0.33966831659056318</v>
      </c>
      <c r="BC2274">
        <v>36</v>
      </c>
      <c r="BD2274">
        <v>37</v>
      </c>
      <c r="BE2274">
        <v>4</v>
      </c>
      <c r="BF2274">
        <v>9</v>
      </c>
      <c r="BG2274" s="1" t="s">
        <v>99</v>
      </c>
      <c r="BH2274" s="1" t="s">
        <v>6894</v>
      </c>
      <c r="BI2274" s="1" t="s">
        <v>6889</v>
      </c>
      <c r="BJ2274" s="1" t="s">
        <v>6890</v>
      </c>
      <c r="BK2274">
        <v>2200</v>
      </c>
      <c r="BL2274">
        <v>3.2</v>
      </c>
      <c r="BM2274" s="5" t="d">
        <v>07:59:59.9999999999984025</v>
      </c>
      <c r="BN2274" s="5" t="d">
        <v>08:30:00.0000000000015975</v>
      </c>
      <c r="BO2274">
        <v>8</v>
      </c>
      <c r="BP2274" t="b">
        <v>0</v>
      </c>
    </row>
    <row r="2275" spans="1:68" x14ac:dyDescent="0.2">
      <c r="A2275" s="1" t="s">
        <v>4796</v>
      </c>
      <c r="B2275" s="1" t="s">
        <v>4183</v>
      </c>
      <c r="C2275" s="2" t="d">
        <v>2026-07-06</v>
      </c>
      <c r="D2275">
        <v>18</v>
      </c>
      <c r="E2275" s="1" t="s">
        <v>95</v>
      </c>
      <c r="F2275">
        <v>45</v>
      </c>
      <c r="G2275">
        <v>19</v>
      </c>
      <c r="H2275">
        <v>3</v>
      </c>
      <c r="I2275">
        <v>2</v>
      </c>
      <c r="J2275">
        <v>14</v>
      </c>
      <c r="K2275">
        <v>225</v>
      </c>
      <c r="L2275">
        <v>1</v>
      </c>
      <c r="M2275" s="1" t="s">
        <v>4794</v>
      </c>
      <c r="N2275" s="1" t="s">
        <v>4352</v>
      </c>
      <c r="O2275" s="1" t="s">
        <v>4797</v>
      </c>
      <c r="P2275">
        <v>3.2142857142857144</v>
      </c>
      <c r="Q2275">
        <v>225</v>
      </c>
      <c r="R2275">
        <v>100</v>
      </c>
      <c r="S2275">
        <v>1</v>
      </c>
      <c r="T2275">
        <v>42</v>
      </c>
      <c r="U2275">
        <v>45</v>
      </c>
      <c r="V2275">
        <v>228</v>
      </c>
      <c r="W2275">
        <v>48209.43</v>
      </c>
      <c r="X2275">
        <v>5.0666666666666664</v>
      </c>
      <c r="Y2275">
        <v>1071.3206666666667</v>
      </c>
      <c r="Z2275">
        <v>14.422222222222222</v>
      </c>
      <c r="AA2275">
        <v>12.31653690037037</v>
      </c>
      <c r="AB2275">
        <v>7</v>
      </c>
      <c r="AC2275">
        <v>0.24599627592592593</v>
      </c>
      <c r="AD2275">
        <v>0</v>
      </c>
      <c r="AE2275">
        <v>1.3266475301267351</v>
      </c>
      <c r="AF2275">
        <v>0.63111111111111107</v>
      </c>
      <c r="AG2275">
        <v>1.9577586333333332</v>
      </c>
      <c r="AH2275">
        <v>0</v>
      </c>
      <c r="AI2275">
        <v>9.4772967751851844</v>
      </c>
      <c r="AJ2275">
        <v>1800</v>
      </c>
      <c r="AK2275">
        <v>75</v>
      </c>
      <c r="AL2275">
        <v>1</v>
      </c>
      <c r="AM2275">
        <v>1</v>
      </c>
      <c r="AN2275">
        <v>0</v>
      </c>
      <c r="AO2275">
        <v>0</v>
      </c>
      <c r="AP2275">
        <v>1</v>
      </c>
      <c r="AQ2275">
        <v>0</v>
      </c>
      <c r="AR2275">
        <v>132.27000000000001</v>
      </c>
      <c r="AS2275" s="1" t="s">
        <v>125</v>
      </c>
      <c r="AT2275">
        <v>4</v>
      </c>
      <c r="AU2275">
        <v>60.49366178333333</v>
      </c>
      <c r="AV2275">
        <v>599.50346301666661</v>
      </c>
      <c r="AW2275">
        <v>31</v>
      </c>
      <c r="AX2275">
        <v>0.15555555555555556</v>
      </c>
      <c r="AY2275">
        <v>2.2222222222222223E-2</v>
      </c>
      <c r="AZ2275">
        <v>40</v>
      </c>
      <c r="BA2275">
        <v>0.14403252805555555</v>
      </c>
      <c r="BB2275">
        <v>0.26644598356296295</v>
      </c>
      <c r="BC2275">
        <v>29</v>
      </c>
      <c r="BD2275">
        <v>46</v>
      </c>
      <c r="BE2275">
        <v>3</v>
      </c>
      <c r="BF2275">
        <v>11</v>
      </c>
      <c r="BG2275" s="1" t="s">
        <v>99</v>
      </c>
      <c r="BH2275" s="1" t="s">
        <v>6894</v>
      </c>
      <c r="BI2275" s="1" t="s">
        <v>6889</v>
      </c>
      <c r="BJ2275" s="1" t="s">
        <v>6890</v>
      </c>
      <c r="BK2275">
        <v>2200</v>
      </c>
      <c r="BL2275">
        <v>3.2</v>
      </c>
      <c r="BM2275" s="5" t="d">
        <v>08:30:00.0000000000015975</v>
      </c>
      <c r="BN2275" s="5" t="d">
        <v>09:00:00.000</v>
      </c>
      <c r="BO2275">
        <v>8</v>
      </c>
      <c r="BP2275" t="b">
        <v>0</v>
      </c>
    </row>
    <row r="2276" spans="1:68" x14ac:dyDescent="0.2">
      <c r="A2276" s="1" t="s">
        <v>4798</v>
      </c>
      <c r="B2276" s="1" t="s">
        <v>4183</v>
      </c>
      <c r="C2276" s="2" t="d">
        <v>2026-07-06</v>
      </c>
      <c r="D2276">
        <v>19</v>
      </c>
      <c r="E2276" s="1" t="s">
        <v>95</v>
      </c>
      <c r="F2276">
        <v>47</v>
      </c>
      <c r="G2276">
        <v>9</v>
      </c>
      <c r="H2276">
        <v>0</v>
      </c>
      <c r="I2276">
        <v>2</v>
      </c>
      <c r="J2276">
        <v>7</v>
      </c>
      <c r="K2276">
        <v>0</v>
      </c>
      <c r="L2276">
        <v>1</v>
      </c>
      <c r="M2276" s="1" t="s">
        <v>63</v>
      </c>
      <c r="N2276" s="1" t="s">
        <v>4477</v>
      </c>
      <c r="O2276" s="1" t="s">
        <v>4799</v>
      </c>
      <c r="P2276">
        <v>6.7142857142857144</v>
      </c>
      <c r="Q2276">
        <v>0</v>
      </c>
      <c r="R2276">
        <v>100</v>
      </c>
      <c r="S2276">
        <v>1</v>
      </c>
      <c r="T2276">
        <v>41</v>
      </c>
      <c r="U2276">
        <v>47</v>
      </c>
      <c r="V2276">
        <v>210</v>
      </c>
      <c r="W2276">
        <v>44132.81</v>
      </c>
      <c r="X2276">
        <v>4.4680851063829783</v>
      </c>
      <c r="Y2276">
        <v>938.99595744680846</v>
      </c>
      <c r="Z2276">
        <v>14.74468085106383</v>
      </c>
      <c r="AA2276">
        <v>12.193513927304963</v>
      </c>
      <c r="AB2276">
        <v>4</v>
      </c>
      <c r="AC2276">
        <v>0.13858669184397149</v>
      </c>
      <c r="AD2276">
        <v>0</v>
      </c>
      <c r="AE2276">
        <v>1.1377642681667606</v>
      </c>
      <c r="AF2276">
        <v>0.65283687943262414</v>
      </c>
      <c r="AG2276">
        <v>1.7906011397163122</v>
      </c>
      <c r="AH2276">
        <v>0</v>
      </c>
      <c r="AI2276">
        <v>9.4096503698581557</v>
      </c>
      <c r="AJ2276">
        <v>1880</v>
      </c>
      <c r="AK2276">
        <v>39</v>
      </c>
      <c r="AL2276">
        <v>2</v>
      </c>
      <c r="AM2276">
        <v>2</v>
      </c>
      <c r="AN2276">
        <v>1</v>
      </c>
      <c r="AO2276">
        <v>1</v>
      </c>
      <c r="AP2276">
        <v>0</v>
      </c>
      <c r="AQ2276">
        <v>0</v>
      </c>
      <c r="AR2276">
        <v>792.92000000000007</v>
      </c>
      <c r="AS2276" s="1" t="s">
        <v>125</v>
      </c>
      <c r="AT2276">
        <v>2</v>
      </c>
      <c r="AU2276">
        <v>54.217308199999998</v>
      </c>
      <c r="AV2276">
        <v>798.6777611</v>
      </c>
      <c r="AW2276">
        <v>47</v>
      </c>
      <c r="AX2276">
        <v>8.5106382978723402E-2</v>
      </c>
      <c r="AY2276">
        <v>4.2553191489361701E-2</v>
      </c>
      <c r="AZ2276">
        <v>40</v>
      </c>
      <c r="BA2276">
        <v>0.25817765809523807</v>
      </c>
      <c r="BB2276">
        <v>0.682630565042735</v>
      </c>
      <c r="BC2276">
        <v>39</v>
      </c>
      <c r="BD2276">
        <v>0</v>
      </c>
      <c r="BE2276">
        <v>3</v>
      </c>
      <c r="BF2276">
        <v>4</v>
      </c>
      <c r="BG2276" s="1" t="s">
        <v>99</v>
      </c>
      <c r="BH2276" s="1" t="s">
        <v>6894</v>
      </c>
      <c r="BI2276" s="1" t="s">
        <v>6889</v>
      </c>
      <c r="BJ2276" s="1" t="s">
        <v>6890</v>
      </c>
      <c r="BK2276">
        <v>2200</v>
      </c>
      <c r="BL2276">
        <v>3.2</v>
      </c>
      <c r="BM2276" s="5" t="d">
        <v>09:00:00.000</v>
      </c>
      <c r="BN2276" s="5" t="d">
        <v>09:29:59.9999999999984025</v>
      </c>
      <c r="BO2276">
        <v>9</v>
      </c>
      <c r="BP2276" t="b">
        <v>0</v>
      </c>
    </row>
    <row r="2277" spans="1:68" x14ac:dyDescent="0.2">
      <c r="A2277" s="1" t="s">
        <v>4800</v>
      </c>
      <c r="B2277" s="1" t="s">
        <v>4183</v>
      </c>
      <c r="C2277" s="2" t="d">
        <v>2026-07-06</v>
      </c>
      <c r="D2277">
        <v>20</v>
      </c>
      <c r="E2277" s="1" t="s">
        <v>95</v>
      </c>
      <c r="F2277">
        <v>47</v>
      </c>
      <c r="G2277">
        <v>9</v>
      </c>
      <c r="H2277">
        <v>0</v>
      </c>
      <c r="I2277">
        <v>2</v>
      </c>
      <c r="J2277">
        <v>7</v>
      </c>
      <c r="K2277">
        <v>0</v>
      </c>
      <c r="L2277">
        <v>1</v>
      </c>
      <c r="M2277" s="1" t="s">
        <v>63</v>
      </c>
      <c r="N2277" s="1" t="s">
        <v>4364</v>
      </c>
      <c r="O2277" s="1" t="s">
        <v>4801</v>
      </c>
      <c r="P2277">
        <v>6.7142857142857144</v>
      </c>
      <c r="Q2277">
        <v>0</v>
      </c>
      <c r="R2277">
        <v>100</v>
      </c>
      <c r="S2277">
        <v>1</v>
      </c>
      <c r="T2277">
        <v>40</v>
      </c>
      <c r="U2277">
        <v>47</v>
      </c>
      <c r="V2277">
        <v>253</v>
      </c>
      <c r="W2277">
        <v>54208.160000000003</v>
      </c>
      <c r="X2277">
        <v>5.3829787234042552</v>
      </c>
      <c r="Y2277">
        <v>1153.3651063829789</v>
      </c>
      <c r="Z2277">
        <v>14.468085106382979</v>
      </c>
      <c r="AA2277">
        <v>11.442274484397164</v>
      </c>
      <c r="AB2277">
        <v>8</v>
      </c>
      <c r="AC2277">
        <v>0.15903915390070911</v>
      </c>
      <c r="AD2277">
        <v>0</v>
      </c>
      <c r="AE2277">
        <v>1.3253888250888206</v>
      </c>
      <c r="AF2277">
        <v>0.57943262411347518</v>
      </c>
      <c r="AG2277">
        <v>1.9048214397163119</v>
      </c>
      <c r="AH2277">
        <v>0</v>
      </c>
      <c r="AI2277">
        <v>8.6480913336879439</v>
      </c>
      <c r="AJ2277">
        <v>1880</v>
      </c>
      <c r="AK2277">
        <v>39</v>
      </c>
      <c r="AL2277">
        <v>4</v>
      </c>
      <c r="AM2277">
        <v>4</v>
      </c>
      <c r="AN2277">
        <v>1</v>
      </c>
      <c r="AO2277">
        <v>1</v>
      </c>
      <c r="AP2277">
        <v>2</v>
      </c>
      <c r="AQ2277">
        <v>0</v>
      </c>
      <c r="AR2277">
        <v>1607.78</v>
      </c>
      <c r="AS2277" s="1" t="s">
        <v>65</v>
      </c>
      <c r="AT2277">
        <v>5</v>
      </c>
      <c r="AU2277">
        <v>63.174504450000001</v>
      </c>
      <c r="AV2277">
        <v>531.68213013333332</v>
      </c>
      <c r="AW2277">
        <v>34</v>
      </c>
      <c r="AX2277">
        <v>0.1702127659574468</v>
      </c>
      <c r="AY2277">
        <v>8.5106382978723402E-2</v>
      </c>
      <c r="AZ2277">
        <v>40</v>
      </c>
      <c r="BA2277">
        <v>0.30083097357142857</v>
      </c>
      <c r="BB2277">
        <v>0.45442917105413105</v>
      </c>
      <c r="BC2277">
        <v>26</v>
      </c>
      <c r="BD2277">
        <v>13</v>
      </c>
      <c r="BE2277">
        <v>4</v>
      </c>
      <c r="BF2277">
        <v>3</v>
      </c>
      <c r="BG2277" s="1" t="s">
        <v>83</v>
      </c>
      <c r="BH2277" s="1" t="s">
        <v>6894</v>
      </c>
      <c r="BI2277" s="1" t="s">
        <v>6889</v>
      </c>
      <c r="BJ2277" s="1" t="s">
        <v>6890</v>
      </c>
      <c r="BK2277">
        <v>2200</v>
      </c>
      <c r="BL2277">
        <v>3.2</v>
      </c>
      <c r="BM2277" s="5" t="d">
        <v>09:29:59.9999999999984025</v>
      </c>
      <c r="BN2277" s="5" t="d">
        <v>10:00:00.0000000000015975</v>
      </c>
      <c r="BO2277">
        <v>9</v>
      </c>
      <c r="BP2277" t="b">
        <v>0</v>
      </c>
    </row>
    <row r="2278" spans="1:68" x14ac:dyDescent="0.2">
      <c r="A2278" s="1" t="s">
        <v>4802</v>
      </c>
      <c r="B2278" s="1" t="s">
        <v>4183</v>
      </c>
      <c r="C2278" s="2" t="d">
        <v>2026-07-06</v>
      </c>
      <c r="D2278">
        <v>21</v>
      </c>
      <c r="E2278" s="1" t="s">
        <v>95</v>
      </c>
      <c r="F2278">
        <v>31</v>
      </c>
      <c r="G2278">
        <v>9</v>
      </c>
      <c r="H2278">
        <v>0</v>
      </c>
      <c r="I2278">
        <v>2</v>
      </c>
      <c r="J2278">
        <v>7</v>
      </c>
      <c r="K2278">
        <v>0</v>
      </c>
      <c r="L2278">
        <v>1</v>
      </c>
      <c r="M2278" s="1" t="s">
        <v>63</v>
      </c>
      <c r="N2278" s="1" t="s">
        <v>4367</v>
      </c>
      <c r="O2278" s="1" t="s">
        <v>4803</v>
      </c>
      <c r="P2278">
        <v>4.4285714285714288</v>
      </c>
      <c r="Q2278">
        <v>0</v>
      </c>
      <c r="R2278">
        <v>100</v>
      </c>
      <c r="S2278">
        <v>1</v>
      </c>
      <c r="T2278">
        <v>39</v>
      </c>
      <c r="U2278">
        <v>31</v>
      </c>
      <c r="V2278">
        <v>168</v>
      </c>
      <c r="W2278">
        <v>40390.78</v>
      </c>
      <c r="X2278">
        <v>5.419354838709677</v>
      </c>
      <c r="Y2278">
        <v>1302.9283870967743</v>
      </c>
      <c r="Z2278">
        <v>14.774193548387096</v>
      </c>
      <c r="AA2278">
        <v>12.685321901075268</v>
      </c>
      <c r="AB2278">
        <v>5</v>
      </c>
      <c r="AC2278">
        <v>0.28775106720430121</v>
      </c>
      <c r="AD2278">
        <v>0</v>
      </c>
      <c r="AE2278">
        <v>1.4043937918200726</v>
      </c>
      <c r="AF2278">
        <v>0.71559139784946235</v>
      </c>
      <c r="AG2278">
        <v>2.1199851811827957</v>
      </c>
      <c r="AH2278">
        <v>0</v>
      </c>
      <c r="AI2278">
        <v>9.683078647849463</v>
      </c>
      <c r="AJ2278">
        <v>1240</v>
      </c>
      <c r="AK2278">
        <v>39</v>
      </c>
      <c r="AL2278">
        <v>2</v>
      </c>
      <c r="AM2278">
        <v>2</v>
      </c>
      <c r="AN2278">
        <v>2</v>
      </c>
      <c r="AO2278">
        <v>0</v>
      </c>
      <c r="AP2278">
        <v>0</v>
      </c>
      <c r="AQ2278">
        <v>0</v>
      </c>
      <c r="AR2278">
        <v>365.10999999999996</v>
      </c>
      <c r="AS2278" s="1" t="s">
        <v>65</v>
      </c>
      <c r="AT2278">
        <v>4</v>
      </c>
      <c r="AU2278">
        <v>43.357215799999999</v>
      </c>
      <c r="AV2278">
        <v>595.53655749999996</v>
      </c>
      <c r="AW2278">
        <v>33</v>
      </c>
      <c r="AX2278">
        <v>0.16129032258064516</v>
      </c>
      <c r="AY2278">
        <v>6.4516129032258063E-2</v>
      </c>
      <c r="AZ2278">
        <v>40</v>
      </c>
      <c r="BA2278">
        <v>0.20646293238095237</v>
      </c>
      <c r="BB2278">
        <v>0.50900560470085465</v>
      </c>
      <c r="BC2278">
        <v>29</v>
      </c>
      <c r="BD2278">
        <v>10</v>
      </c>
      <c r="BE2278">
        <v>3</v>
      </c>
      <c r="BF2278">
        <v>4</v>
      </c>
      <c r="BG2278" s="1" t="s">
        <v>83</v>
      </c>
      <c r="BH2278" s="1" t="s">
        <v>6894</v>
      </c>
      <c r="BI2278" s="1" t="s">
        <v>6889</v>
      </c>
      <c r="BJ2278" s="1" t="s">
        <v>6890</v>
      </c>
      <c r="BK2278">
        <v>2200</v>
      </c>
      <c r="BL2278">
        <v>3.2</v>
      </c>
      <c r="BM2278" s="5" t="d">
        <v>10:00:00.0000000000015975</v>
      </c>
      <c r="BN2278" s="5" t="d">
        <v>10:30:00.000</v>
      </c>
      <c r="BO2278">
        <v>10</v>
      </c>
      <c r="BP2278" t="b">
        <v>0</v>
      </c>
    </row>
    <row r="2279" spans="1:68" x14ac:dyDescent="0.2">
      <c r="A2279" s="1" t="s">
        <v>4804</v>
      </c>
      <c r="B2279" s="1" t="s">
        <v>4183</v>
      </c>
      <c r="C2279" s="2" t="d">
        <v>2026-07-06</v>
      </c>
      <c r="D2279">
        <v>22</v>
      </c>
      <c r="E2279" s="1" t="s">
        <v>95</v>
      </c>
      <c r="F2279">
        <v>45</v>
      </c>
      <c r="G2279">
        <v>9</v>
      </c>
      <c r="H2279">
        <v>0</v>
      </c>
      <c r="I2279">
        <v>2</v>
      </c>
      <c r="J2279">
        <v>7</v>
      </c>
      <c r="K2279">
        <v>0</v>
      </c>
      <c r="L2279">
        <v>1</v>
      </c>
      <c r="M2279" s="1" t="s">
        <v>63</v>
      </c>
      <c r="N2279" s="1" t="s">
        <v>4370</v>
      </c>
      <c r="O2279" s="1" t="s">
        <v>4805</v>
      </c>
      <c r="P2279">
        <v>6.4285714285714288</v>
      </c>
      <c r="Q2279">
        <v>0</v>
      </c>
      <c r="R2279">
        <v>100</v>
      </c>
      <c r="S2279">
        <v>1</v>
      </c>
      <c r="T2279">
        <v>38</v>
      </c>
      <c r="U2279">
        <v>45</v>
      </c>
      <c r="V2279">
        <v>223</v>
      </c>
      <c r="W2279">
        <v>52866.25</v>
      </c>
      <c r="X2279">
        <v>4.9555555555555557</v>
      </c>
      <c r="Y2279">
        <v>1174.8055555555557</v>
      </c>
      <c r="Z2279">
        <v>14.622222222222222</v>
      </c>
      <c r="AA2279">
        <v>12.167093021111112</v>
      </c>
      <c r="AB2279">
        <v>6</v>
      </c>
      <c r="AC2279">
        <v>0.29456323925925926</v>
      </c>
      <c r="AD2279">
        <v>1.2422273703703706E-2</v>
      </c>
      <c r="AE2279">
        <v>1.2546547448621475</v>
      </c>
      <c r="AF2279">
        <v>0.63</v>
      </c>
      <c r="AG2279">
        <v>1.8970770114814814</v>
      </c>
      <c r="AH2279">
        <v>0</v>
      </c>
      <c r="AI2279">
        <v>9.3800160022222219</v>
      </c>
      <c r="AJ2279">
        <v>1800</v>
      </c>
      <c r="AK2279">
        <v>39</v>
      </c>
      <c r="AL2279">
        <v>3</v>
      </c>
      <c r="AM2279">
        <v>3</v>
      </c>
      <c r="AN2279">
        <v>2</v>
      </c>
      <c r="AO2279">
        <v>0</v>
      </c>
      <c r="AP2279">
        <v>1</v>
      </c>
      <c r="AQ2279">
        <v>0</v>
      </c>
      <c r="AR2279">
        <v>763.97</v>
      </c>
      <c r="AS2279" s="1" t="s">
        <v>125</v>
      </c>
      <c r="AT2279">
        <v>3</v>
      </c>
      <c r="AU2279">
        <v>55.342320199999996</v>
      </c>
      <c r="AV2279">
        <v>536.27553911666666</v>
      </c>
      <c r="AW2279">
        <v>26</v>
      </c>
      <c r="AX2279">
        <v>0.13333333333333333</v>
      </c>
      <c r="AY2279">
        <v>6.6666666666666666E-2</v>
      </c>
      <c r="AZ2279">
        <v>40</v>
      </c>
      <c r="BA2279">
        <v>0.26353485809523808</v>
      </c>
      <c r="BB2279">
        <v>0.45835516163817663</v>
      </c>
      <c r="BC2279">
        <v>26</v>
      </c>
      <c r="BD2279">
        <v>13</v>
      </c>
      <c r="BE2279">
        <v>3</v>
      </c>
      <c r="BF2279">
        <v>4</v>
      </c>
      <c r="BG2279" s="1" t="s">
        <v>99</v>
      </c>
      <c r="BH2279" s="1" t="s">
        <v>6894</v>
      </c>
      <c r="BI2279" s="1" t="s">
        <v>6889</v>
      </c>
      <c r="BJ2279" s="1" t="s">
        <v>6890</v>
      </c>
      <c r="BK2279">
        <v>2200</v>
      </c>
      <c r="BL2279">
        <v>3.2</v>
      </c>
      <c r="BM2279" s="5" t="d">
        <v>10:30:00.000</v>
      </c>
      <c r="BN2279" s="5" t="d">
        <v>10:59:59.9999999999984025</v>
      </c>
      <c r="BO2279">
        <v>10</v>
      </c>
      <c r="BP2279" t="b">
        <v>0</v>
      </c>
    </row>
    <row r="2280" spans="1:68" x14ac:dyDescent="0.2">
      <c r="A2280" s="1" t="s">
        <v>4806</v>
      </c>
      <c r="B2280" s="1" t="s">
        <v>4183</v>
      </c>
      <c r="C2280" s="2" t="d">
        <v>2026-07-06</v>
      </c>
      <c r="D2280">
        <v>23</v>
      </c>
      <c r="E2280" s="1" t="s">
        <v>133</v>
      </c>
      <c r="F2280">
        <v>51</v>
      </c>
      <c r="G2280">
        <v>9</v>
      </c>
      <c r="H2280">
        <v>0</v>
      </c>
      <c r="I2280">
        <v>0</v>
      </c>
      <c r="J2280">
        <v>9</v>
      </c>
      <c r="K2280">
        <v>0</v>
      </c>
      <c r="L2280">
        <v>0</v>
      </c>
      <c r="M2280" s="1" t="s">
        <v>63</v>
      </c>
      <c r="N2280" s="1" t="s">
        <v>63</v>
      </c>
      <c r="O2280" s="1" t="s">
        <v>4807</v>
      </c>
      <c r="P2280">
        <v>5.666666666666667</v>
      </c>
      <c r="Q2280">
        <v>0</v>
      </c>
      <c r="R2280">
        <v>100</v>
      </c>
      <c r="S2280">
        <v>0</v>
      </c>
      <c r="T2280">
        <v>38</v>
      </c>
      <c r="U2280">
        <v>51</v>
      </c>
      <c r="V2280">
        <v>267</v>
      </c>
      <c r="W2280">
        <v>56166.3</v>
      </c>
      <c r="X2280">
        <v>5.2352941176470589</v>
      </c>
      <c r="Y2280">
        <v>1101.3</v>
      </c>
      <c r="Z2280">
        <v>15.019607843137255</v>
      </c>
      <c r="AA2280">
        <v>12.191391540522876</v>
      </c>
      <c r="AB2280">
        <v>7</v>
      </c>
      <c r="AC2280">
        <v>0.10935472908496718</v>
      </c>
      <c r="AD2280">
        <v>0</v>
      </c>
      <c r="AE2280">
        <v>1.3275727309084095</v>
      </c>
      <c r="AF2280">
        <v>0.63594771241830061</v>
      </c>
      <c r="AG2280">
        <v>1.9635204346405231</v>
      </c>
      <c r="AH2280">
        <v>0</v>
      </c>
      <c r="AI2280">
        <v>9.2612044287581696</v>
      </c>
      <c r="AJ2280">
        <v>2040</v>
      </c>
      <c r="AK2280">
        <v>39</v>
      </c>
      <c r="AL2280">
        <v>3</v>
      </c>
      <c r="AM2280">
        <v>2</v>
      </c>
      <c r="AN2280">
        <v>2</v>
      </c>
      <c r="AO2280">
        <v>1</v>
      </c>
      <c r="AP2280">
        <v>0</v>
      </c>
      <c r="AQ2280">
        <v>0</v>
      </c>
      <c r="AR2280">
        <v>1222.5</v>
      </c>
      <c r="AS2280" s="1" t="s">
        <v>65</v>
      </c>
      <c r="AT2280">
        <v>6</v>
      </c>
      <c r="AU2280">
        <v>68.807740199999998</v>
      </c>
      <c r="AV2280">
        <v>770.01625185</v>
      </c>
      <c r="AW2280">
        <v>39</v>
      </c>
      <c r="AX2280">
        <v>0.13725490196078433</v>
      </c>
      <c r="AY2280">
        <v>3.9215686274509803E-2</v>
      </c>
      <c r="AZ2280">
        <v>40</v>
      </c>
      <c r="BA2280">
        <v>0.2548434822222222</v>
      </c>
      <c r="BB2280">
        <v>0.6581335485897436</v>
      </c>
      <c r="BC2280">
        <v>37</v>
      </c>
      <c r="BD2280">
        <v>2</v>
      </c>
      <c r="BE2280">
        <v>4</v>
      </c>
      <c r="BF2280">
        <v>5</v>
      </c>
      <c r="BG2280" s="1" t="s">
        <v>99</v>
      </c>
      <c r="BH2280" s="1" t="s">
        <v>6894</v>
      </c>
      <c r="BI2280" s="1" t="s">
        <v>6889</v>
      </c>
      <c r="BJ2280" s="1" t="s">
        <v>6890</v>
      </c>
      <c r="BK2280">
        <v>2200</v>
      </c>
      <c r="BL2280">
        <v>3.2</v>
      </c>
      <c r="BM2280" s="5" t="d">
        <v>10:59:59.9999999999984025</v>
      </c>
      <c r="BN2280" s="5" t="d">
        <v>11:30:00.0000000000015975</v>
      </c>
      <c r="BO2280">
        <v>11</v>
      </c>
      <c r="BP2280" t="b">
        <v>0</v>
      </c>
    </row>
    <row r="2281" spans="1:68" x14ac:dyDescent="0.2">
      <c r="A2281" s="1" t="s">
        <v>4808</v>
      </c>
      <c r="B2281" s="1" t="s">
        <v>4183</v>
      </c>
      <c r="C2281" s="2" t="d">
        <v>2026-07-06</v>
      </c>
      <c r="D2281">
        <v>24</v>
      </c>
      <c r="E2281" s="1" t="s">
        <v>133</v>
      </c>
      <c r="F2281">
        <v>60</v>
      </c>
      <c r="G2281">
        <v>9</v>
      </c>
      <c r="H2281">
        <v>0</v>
      </c>
      <c r="I2281">
        <v>0</v>
      </c>
      <c r="J2281">
        <v>9</v>
      </c>
      <c r="K2281">
        <v>0</v>
      </c>
      <c r="L2281">
        <v>0</v>
      </c>
      <c r="M2281" s="1" t="s">
        <v>63</v>
      </c>
      <c r="N2281" s="1" t="s">
        <v>63</v>
      </c>
      <c r="O2281" s="1" t="s">
        <v>4809</v>
      </c>
      <c r="P2281">
        <v>6.666666666666667</v>
      </c>
      <c r="Q2281">
        <v>0</v>
      </c>
      <c r="R2281">
        <v>100</v>
      </c>
      <c r="S2281">
        <v>0</v>
      </c>
      <c r="T2281">
        <v>38</v>
      </c>
      <c r="U2281">
        <v>60</v>
      </c>
      <c r="V2281">
        <v>296</v>
      </c>
      <c r="W2281">
        <v>68455.83</v>
      </c>
      <c r="X2281">
        <v>4.9333333333333336</v>
      </c>
      <c r="Y2281">
        <v>1140.9304999999999</v>
      </c>
      <c r="Z2281">
        <v>15.616666666666667</v>
      </c>
      <c r="AA2281">
        <v>12.403911318333334</v>
      </c>
      <c r="AB2281">
        <v>4</v>
      </c>
      <c r="AC2281">
        <v>4.0770755833333332E-2</v>
      </c>
      <c r="AD2281">
        <v>0</v>
      </c>
      <c r="AE2281">
        <v>1.216630302341928</v>
      </c>
      <c r="AF2281">
        <v>0.72805555555555557</v>
      </c>
      <c r="AG2281">
        <v>1.7522357297222222</v>
      </c>
      <c r="AH2281">
        <v>0</v>
      </c>
      <c r="AI2281">
        <v>9.5156143497222221</v>
      </c>
      <c r="AJ2281">
        <v>2400</v>
      </c>
      <c r="AK2281">
        <v>39</v>
      </c>
      <c r="AL2281">
        <v>1</v>
      </c>
      <c r="AM2281">
        <v>1</v>
      </c>
      <c r="AN2281">
        <v>0</v>
      </c>
      <c r="AO2281">
        <v>0</v>
      </c>
      <c r="AP2281">
        <v>1</v>
      </c>
      <c r="AQ2281">
        <v>0</v>
      </c>
      <c r="AR2281">
        <v>107.01</v>
      </c>
      <c r="AS2281" s="1" t="s">
        <v>65</v>
      </c>
      <c r="AT2281">
        <v>3</v>
      </c>
      <c r="AU2281">
        <v>71.4654515</v>
      </c>
      <c r="AV2281">
        <v>887.03296176666663</v>
      </c>
      <c r="AW2281">
        <v>39</v>
      </c>
      <c r="AX2281">
        <v>6.6666666666666666E-2</v>
      </c>
      <c r="AY2281">
        <v>1.6666666666666666E-2</v>
      </c>
      <c r="AZ2281">
        <v>40</v>
      </c>
      <c r="BA2281">
        <v>0.26468685740740738</v>
      </c>
      <c r="BB2281">
        <v>0.75814783056980051</v>
      </c>
      <c r="BC2281">
        <v>43</v>
      </c>
      <c r="BD2281">
        <v>-4</v>
      </c>
      <c r="BE2281">
        <v>4</v>
      </c>
      <c r="BF2281">
        <v>5</v>
      </c>
      <c r="BG2281" s="1" t="s">
        <v>99</v>
      </c>
      <c r="BH2281" s="1" t="s">
        <v>6894</v>
      </c>
      <c r="BI2281" s="1" t="s">
        <v>6889</v>
      </c>
      <c r="BJ2281" s="1" t="s">
        <v>6890</v>
      </c>
      <c r="BK2281">
        <v>2200</v>
      </c>
      <c r="BL2281">
        <v>3.2</v>
      </c>
      <c r="BM2281" s="5" t="d">
        <v>11:30:00.0000000000015975</v>
      </c>
      <c r="BN2281" s="5" t="d">
        <v>12:00:00.000</v>
      </c>
      <c r="BO2281">
        <v>11</v>
      </c>
      <c r="BP2281" t="b">
        <v>0</v>
      </c>
    </row>
    <row r="2282" spans="1:68" x14ac:dyDescent="0.2">
      <c r="A2282" s="1" t="s">
        <v>4810</v>
      </c>
      <c r="B2282" s="1" t="s">
        <v>4183</v>
      </c>
      <c r="C2282" s="2" t="d">
        <v>2026-07-06</v>
      </c>
      <c r="D2282">
        <v>25</v>
      </c>
      <c r="E2282" s="1" t="s">
        <v>133</v>
      </c>
      <c r="F2282">
        <v>76</v>
      </c>
      <c r="G2282">
        <v>9</v>
      </c>
      <c r="H2282">
        <v>0</v>
      </c>
      <c r="I2282">
        <v>0</v>
      </c>
      <c r="J2282">
        <v>9</v>
      </c>
      <c r="K2282">
        <v>0</v>
      </c>
      <c r="L2282">
        <v>0</v>
      </c>
      <c r="M2282" s="1" t="s">
        <v>63</v>
      </c>
      <c r="N2282" s="1" t="s">
        <v>63</v>
      </c>
      <c r="O2282" s="1" t="s">
        <v>4811</v>
      </c>
      <c r="P2282">
        <v>8.4444444444444446</v>
      </c>
      <c r="Q2282">
        <v>0</v>
      </c>
      <c r="R2282">
        <v>100</v>
      </c>
      <c r="S2282">
        <v>0</v>
      </c>
      <c r="T2282">
        <v>38</v>
      </c>
      <c r="U2282">
        <v>76</v>
      </c>
      <c r="V2282">
        <v>366</v>
      </c>
      <c r="W2282">
        <v>80660.41</v>
      </c>
      <c r="X2282">
        <v>4.8157894736842106</v>
      </c>
      <c r="Y2282">
        <v>1061.3211842105263</v>
      </c>
      <c r="Z2282">
        <v>18.092105263157894</v>
      </c>
      <c r="AA2282">
        <v>12.771388658771929</v>
      </c>
      <c r="AB2282">
        <v>3</v>
      </c>
      <c r="AC2282">
        <v>4.5550075877193001E-2</v>
      </c>
      <c r="AD2282">
        <v>0</v>
      </c>
      <c r="AE2282">
        <v>1.2060349115917393</v>
      </c>
      <c r="AF2282">
        <v>0.57960526315789473</v>
      </c>
      <c r="AG2282">
        <v>0.90030335021929819</v>
      </c>
      <c r="AH2282">
        <v>0.44359829254385963</v>
      </c>
      <c r="AI2282">
        <v>9.6454396633771928</v>
      </c>
      <c r="AJ2282">
        <v>3420</v>
      </c>
      <c r="AK2282">
        <v>39</v>
      </c>
      <c r="AL2282">
        <v>6</v>
      </c>
      <c r="AM2282">
        <v>6</v>
      </c>
      <c r="AN2282">
        <v>6</v>
      </c>
      <c r="AO2282">
        <v>0</v>
      </c>
      <c r="AP2282">
        <v>0</v>
      </c>
      <c r="AQ2282">
        <v>0</v>
      </c>
      <c r="AR2282">
        <v>568.96</v>
      </c>
      <c r="AS2282" s="1" t="s">
        <v>125</v>
      </c>
      <c r="AT2282">
        <v>2</v>
      </c>
      <c r="AU2282">
        <v>89.405787266666664</v>
      </c>
      <c r="AV2282">
        <v>977.25653145000001</v>
      </c>
      <c r="AW2282">
        <v>39</v>
      </c>
      <c r="AX2282">
        <v>3.9473684210526314E-2</v>
      </c>
      <c r="AY2282">
        <v>7.8947368421052627E-2</v>
      </c>
      <c r="AZ2282">
        <v>45</v>
      </c>
      <c r="BA2282">
        <v>0.33113254543209875</v>
      </c>
      <c r="BB2282">
        <v>0.83526199269230772</v>
      </c>
      <c r="BC2282">
        <v>47</v>
      </c>
      <c r="BD2282">
        <v>-8</v>
      </c>
      <c r="BE2282">
        <v>5</v>
      </c>
      <c r="BF2282">
        <v>4</v>
      </c>
      <c r="BG2282" s="1" t="s">
        <v>99</v>
      </c>
      <c r="BH2282" s="1" t="s">
        <v>6894</v>
      </c>
      <c r="BI2282" s="1" t="s">
        <v>6889</v>
      </c>
      <c r="BJ2282" s="1" t="s">
        <v>6890</v>
      </c>
      <c r="BK2282">
        <v>2200</v>
      </c>
      <c r="BL2282">
        <v>3.2</v>
      </c>
      <c r="BM2282" s="5" t="d">
        <v>12:00:00.000</v>
      </c>
      <c r="BN2282" s="5" t="d">
        <v>12:30:00.0000000000031950</v>
      </c>
      <c r="BO2282">
        <v>12</v>
      </c>
      <c r="BP2282" t="b">
        <v>1</v>
      </c>
    </row>
    <row r="2283" spans="1:68" x14ac:dyDescent="0.2">
      <c r="A2283" s="1" t="s">
        <v>4812</v>
      </c>
      <c r="B2283" s="1" t="s">
        <v>4183</v>
      </c>
      <c r="C2283" s="2" t="d">
        <v>2026-07-06</v>
      </c>
      <c r="D2283">
        <v>26</v>
      </c>
      <c r="E2283" s="1" t="s">
        <v>133</v>
      </c>
      <c r="F2283">
        <v>97</v>
      </c>
      <c r="G2283">
        <v>9</v>
      </c>
      <c r="H2283">
        <v>0</v>
      </c>
      <c r="I2283">
        <v>0</v>
      </c>
      <c r="J2283">
        <v>9</v>
      </c>
      <c r="K2283">
        <v>0</v>
      </c>
      <c r="L2283">
        <v>0</v>
      </c>
      <c r="M2283" s="1" t="s">
        <v>63</v>
      </c>
      <c r="N2283" s="1" t="s">
        <v>63</v>
      </c>
      <c r="O2283" s="1" t="s">
        <v>4813</v>
      </c>
      <c r="P2283">
        <v>10.77777777777778</v>
      </c>
      <c r="Q2283">
        <v>0</v>
      </c>
      <c r="R2283">
        <v>100</v>
      </c>
      <c r="S2283">
        <v>0</v>
      </c>
      <c r="T2283">
        <v>38</v>
      </c>
      <c r="U2283">
        <v>97</v>
      </c>
      <c r="V2283">
        <v>475</v>
      </c>
      <c r="W2283">
        <v>105714.41</v>
      </c>
      <c r="X2283">
        <v>4.8969072164948457</v>
      </c>
      <c r="Y2283">
        <v>1089.8392783505155</v>
      </c>
      <c r="Z2283">
        <v>19.020618556701031</v>
      </c>
      <c r="AA2283">
        <v>18.954077438659795</v>
      </c>
      <c r="AB2283">
        <v>42</v>
      </c>
      <c r="AC2283">
        <v>1.8414313692439863</v>
      </c>
      <c r="AD2283">
        <v>1.3230694158075597E-3</v>
      </c>
      <c r="AE2283">
        <v>1.2612127921808025</v>
      </c>
      <c r="AF2283">
        <v>0.66408934707903788</v>
      </c>
      <c r="AG2283">
        <v>4.6233496563573874E-3</v>
      </c>
      <c r="AH2283">
        <v>6.5144569259450176</v>
      </c>
      <c r="AI2283">
        <v>9.5973595561855678</v>
      </c>
      <c r="AJ2283">
        <v>4365</v>
      </c>
      <c r="AK2283">
        <v>39</v>
      </c>
      <c r="AL2283">
        <v>4</v>
      </c>
      <c r="AM2283">
        <v>4</v>
      </c>
      <c r="AN2283">
        <v>2</v>
      </c>
      <c r="AO2283">
        <v>1</v>
      </c>
      <c r="AP2283">
        <v>1</v>
      </c>
      <c r="AQ2283">
        <v>0</v>
      </c>
      <c r="AR2283">
        <v>834.68999999999994</v>
      </c>
      <c r="AS2283" s="1" t="s">
        <v>173</v>
      </c>
      <c r="AT2283">
        <v>42</v>
      </c>
      <c r="AU2283">
        <v>125.78277088333333</v>
      </c>
      <c r="AV2283">
        <v>1101.2589369</v>
      </c>
      <c r="AW2283">
        <v>39</v>
      </c>
      <c r="AX2283">
        <v>0.4329896907216495</v>
      </c>
      <c r="AY2283">
        <v>4.1237113402061855E-2</v>
      </c>
      <c r="AZ2283">
        <v>45</v>
      </c>
      <c r="BA2283">
        <v>0.46586211438271602</v>
      </c>
      <c r="BB2283">
        <v>0.94124695461538455</v>
      </c>
      <c r="BC2283">
        <v>53</v>
      </c>
      <c r="BD2283">
        <v>-14</v>
      </c>
      <c r="BE2283">
        <v>6</v>
      </c>
      <c r="BF2283">
        <v>3</v>
      </c>
      <c r="BG2283" s="1" t="s">
        <v>174</v>
      </c>
      <c r="BH2283" s="1" t="s">
        <v>6894</v>
      </c>
      <c r="BI2283" s="1" t="s">
        <v>6889</v>
      </c>
      <c r="BJ2283" s="1" t="s">
        <v>6890</v>
      </c>
      <c r="BK2283">
        <v>2200</v>
      </c>
      <c r="BL2283">
        <v>3.2</v>
      </c>
      <c r="BM2283" s="5" t="d">
        <v>12:30:00.0000000000031950</v>
      </c>
      <c r="BN2283" s="5" t="d">
        <v>12:59:59.9999999999968050</v>
      </c>
      <c r="BO2283">
        <v>12</v>
      </c>
      <c r="BP2283" t="b">
        <v>1</v>
      </c>
    </row>
    <row r="2284" spans="1:68" x14ac:dyDescent="0.2">
      <c r="A2284" s="1" t="s">
        <v>4814</v>
      </c>
      <c r="B2284" s="1" t="s">
        <v>4183</v>
      </c>
      <c r="C2284" s="2" t="d">
        <v>2026-07-06</v>
      </c>
      <c r="D2284">
        <v>27</v>
      </c>
      <c r="E2284" s="1" t="s">
        <v>133</v>
      </c>
      <c r="F2284">
        <v>112</v>
      </c>
      <c r="G2284">
        <v>9</v>
      </c>
      <c r="H2284">
        <v>0</v>
      </c>
      <c r="I2284">
        <v>0</v>
      </c>
      <c r="J2284">
        <v>9</v>
      </c>
      <c r="K2284">
        <v>0</v>
      </c>
      <c r="L2284">
        <v>0</v>
      </c>
      <c r="M2284" s="1" t="s">
        <v>63</v>
      </c>
      <c r="N2284" s="1" t="s">
        <v>63</v>
      </c>
      <c r="O2284" s="1" t="s">
        <v>4815</v>
      </c>
      <c r="P2284">
        <v>12.444444444444445</v>
      </c>
      <c r="Q2284">
        <v>0</v>
      </c>
      <c r="R2284">
        <v>100</v>
      </c>
      <c r="S2284">
        <v>0</v>
      </c>
      <c r="T2284">
        <v>38</v>
      </c>
      <c r="U2284">
        <v>112</v>
      </c>
      <c r="V2284">
        <v>560</v>
      </c>
      <c r="W2284">
        <v>127397.05</v>
      </c>
      <c r="X2284">
        <v>5</v>
      </c>
      <c r="Y2284">
        <v>1137.4736607142856</v>
      </c>
      <c r="Z2284">
        <v>19.633928571428573</v>
      </c>
      <c r="AA2284">
        <v>32.00983492142857</v>
      </c>
      <c r="AB2284">
        <v>112</v>
      </c>
      <c r="AC2284">
        <v>12.375906349999999</v>
      </c>
      <c r="AD2284">
        <v>2.7654034226190474E-3</v>
      </c>
      <c r="AE2284">
        <v>1.2672375978008479</v>
      </c>
      <c r="AF2284">
        <v>0.65372023809523816</v>
      </c>
      <c r="AG2284">
        <v>0</v>
      </c>
      <c r="AH2284">
        <v>19.971895180803575</v>
      </c>
      <c r="AI2284">
        <v>9.2076688749999995</v>
      </c>
      <c r="AJ2284">
        <v>5040</v>
      </c>
      <c r="AK2284">
        <v>39</v>
      </c>
      <c r="AL2284">
        <v>3</v>
      </c>
      <c r="AM2284">
        <v>3</v>
      </c>
      <c r="AN2284">
        <v>2</v>
      </c>
      <c r="AO2284">
        <v>0</v>
      </c>
      <c r="AP2284">
        <v>1</v>
      </c>
      <c r="AQ2284">
        <v>0</v>
      </c>
      <c r="AR2284">
        <v>330.5</v>
      </c>
      <c r="AS2284" s="1" t="s">
        <v>173</v>
      </c>
      <c r="AT2284">
        <v>112</v>
      </c>
      <c r="AU2284">
        <v>138.75629061666666</v>
      </c>
      <c r="AV2284">
        <v>1107.8208378333334</v>
      </c>
      <c r="AW2284">
        <v>39</v>
      </c>
      <c r="AX2284">
        <v>1</v>
      </c>
      <c r="AY2284">
        <v>2.6785714285714284E-2</v>
      </c>
      <c r="AZ2284">
        <v>45</v>
      </c>
      <c r="BA2284">
        <v>0.51391218746913581</v>
      </c>
      <c r="BB2284">
        <v>0.94685541695156694</v>
      </c>
      <c r="BC2284">
        <v>53</v>
      </c>
      <c r="BD2284">
        <v>-14</v>
      </c>
      <c r="BE2284">
        <v>7</v>
      </c>
      <c r="BF2284">
        <v>2</v>
      </c>
      <c r="BG2284" s="1" t="s">
        <v>174</v>
      </c>
      <c r="BH2284" s="1" t="s">
        <v>6894</v>
      </c>
      <c r="BI2284" s="1" t="s">
        <v>6889</v>
      </c>
      <c r="BJ2284" s="1" t="s">
        <v>6890</v>
      </c>
      <c r="BK2284">
        <v>2200</v>
      </c>
      <c r="BL2284">
        <v>3.2</v>
      </c>
      <c r="BM2284" s="5" t="d">
        <v>12:59:59.9999999999968050</v>
      </c>
      <c r="BN2284" s="5" t="d">
        <v>13:30:00.000</v>
      </c>
      <c r="BO2284">
        <v>13</v>
      </c>
      <c r="BP2284" t="b">
        <v>1</v>
      </c>
    </row>
    <row r="2285" spans="1:68" x14ac:dyDescent="0.2">
      <c r="A2285" s="1" t="s">
        <v>4816</v>
      </c>
      <c r="B2285" s="1" t="s">
        <v>4183</v>
      </c>
      <c r="C2285" s="2" t="d">
        <v>2026-07-06</v>
      </c>
      <c r="D2285">
        <v>28</v>
      </c>
      <c r="E2285" s="1" t="s">
        <v>133</v>
      </c>
      <c r="F2285">
        <v>92</v>
      </c>
      <c r="G2285">
        <v>9</v>
      </c>
      <c r="H2285">
        <v>0</v>
      </c>
      <c r="I2285">
        <v>0</v>
      </c>
      <c r="J2285">
        <v>9</v>
      </c>
      <c r="K2285">
        <v>0</v>
      </c>
      <c r="L2285">
        <v>0</v>
      </c>
      <c r="M2285" s="1" t="s">
        <v>63</v>
      </c>
      <c r="N2285" s="1" t="s">
        <v>63</v>
      </c>
      <c r="O2285" s="1" t="s">
        <v>4817</v>
      </c>
      <c r="P2285">
        <v>10.22222222222222</v>
      </c>
      <c r="Q2285">
        <v>0</v>
      </c>
      <c r="R2285">
        <v>100</v>
      </c>
      <c r="S2285">
        <v>0</v>
      </c>
      <c r="T2285">
        <v>38</v>
      </c>
      <c r="U2285">
        <v>92</v>
      </c>
      <c r="V2285">
        <v>457</v>
      </c>
      <c r="W2285">
        <v>106558.29</v>
      </c>
      <c r="X2285">
        <v>4.9673913043478262</v>
      </c>
      <c r="Y2285">
        <v>1158.2422826086956</v>
      </c>
      <c r="Z2285">
        <v>18.641304347826086</v>
      </c>
      <c r="AA2285">
        <v>44.087320820289854</v>
      </c>
      <c r="AB2285">
        <v>92</v>
      </c>
      <c r="AC2285">
        <v>25.446016472463771</v>
      </c>
      <c r="AD2285">
        <v>0</v>
      </c>
      <c r="AE2285">
        <v>1.2525530895607715</v>
      </c>
      <c r="AF2285">
        <v>0.64293478260869563</v>
      </c>
      <c r="AG2285">
        <v>0</v>
      </c>
      <c r="AH2285">
        <v>31.832455754166666</v>
      </c>
      <c r="AI2285">
        <v>9.4338337061594206</v>
      </c>
      <c r="AJ2285">
        <v>4140</v>
      </c>
      <c r="AK2285">
        <v>39</v>
      </c>
      <c r="AL2285">
        <v>6</v>
      </c>
      <c r="AM2285">
        <v>6</v>
      </c>
      <c r="AN2285">
        <v>2</v>
      </c>
      <c r="AO2285">
        <v>1</v>
      </c>
      <c r="AP2285">
        <v>2</v>
      </c>
      <c r="AQ2285">
        <v>1</v>
      </c>
      <c r="AR2285">
        <v>1519.36</v>
      </c>
      <c r="AS2285" s="1" t="s">
        <v>173</v>
      </c>
      <c r="AT2285">
        <v>92</v>
      </c>
      <c r="AU2285">
        <v>117.62860125</v>
      </c>
      <c r="AV2285">
        <v>1100.4616462500001</v>
      </c>
      <c r="AW2285">
        <v>39</v>
      </c>
      <c r="AX2285">
        <v>1</v>
      </c>
      <c r="AY2285">
        <v>6.5217391304347824E-2</v>
      </c>
      <c r="AZ2285">
        <v>45</v>
      </c>
      <c r="BA2285">
        <v>0.43566148611111111</v>
      </c>
      <c r="BB2285">
        <v>0.94056550961538465</v>
      </c>
      <c r="BC2285">
        <v>53</v>
      </c>
      <c r="BD2285">
        <v>-14</v>
      </c>
      <c r="BE2285">
        <v>6</v>
      </c>
      <c r="BF2285">
        <v>3</v>
      </c>
      <c r="BG2285" s="1" t="s">
        <v>174</v>
      </c>
      <c r="BH2285" s="1" t="s">
        <v>6894</v>
      </c>
      <c r="BI2285" s="1" t="s">
        <v>6889</v>
      </c>
      <c r="BJ2285" s="1" t="s">
        <v>6890</v>
      </c>
      <c r="BK2285">
        <v>2200</v>
      </c>
      <c r="BL2285">
        <v>3.2</v>
      </c>
      <c r="BM2285" s="5" t="d">
        <v>13:30:00.000</v>
      </c>
      <c r="BN2285" s="5" t="d">
        <v>14:00:00.0000000000031950</v>
      </c>
      <c r="BO2285">
        <v>13</v>
      </c>
      <c r="BP2285" t="b">
        <v>1</v>
      </c>
    </row>
    <row r="2286" spans="1:68" x14ac:dyDescent="0.2">
      <c r="A2286" s="1" t="s">
        <v>4818</v>
      </c>
      <c r="B2286" s="1" t="s">
        <v>4183</v>
      </c>
      <c r="C2286" s="2" t="d">
        <v>2026-07-06</v>
      </c>
      <c r="D2286">
        <v>29</v>
      </c>
      <c r="E2286" s="1" t="s">
        <v>133</v>
      </c>
      <c r="F2286">
        <v>75</v>
      </c>
      <c r="G2286">
        <v>9</v>
      </c>
      <c r="H2286">
        <v>0</v>
      </c>
      <c r="I2286">
        <v>0</v>
      </c>
      <c r="J2286">
        <v>9</v>
      </c>
      <c r="K2286">
        <v>0</v>
      </c>
      <c r="L2286">
        <v>0</v>
      </c>
      <c r="M2286" s="1" t="s">
        <v>63</v>
      </c>
      <c r="N2286" s="1" t="s">
        <v>63</v>
      </c>
      <c r="O2286" s="1" t="s">
        <v>4819</v>
      </c>
      <c r="P2286">
        <v>8.3333333333333339</v>
      </c>
      <c r="Q2286">
        <v>0</v>
      </c>
      <c r="R2286">
        <v>100</v>
      </c>
      <c r="S2286">
        <v>0</v>
      </c>
      <c r="T2286">
        <v>38</v>
      </c>
      <c r="U2286">
        <v>75</v>
      </c>
      <c r="V2286">
        <v>356</v>
      </c>
      <c r="W2286">
        <v>77595.34</v>
      </c>
      <c r="X2286">
        <v>4.746666666666667</v>
      </c>
      <c r="Y2286">
        <v>1034.6045333333334</v>
      </c>
      <c r="Z2286">
        <v>16.36</v>
      </c>
      <c r="AA2286">
        <v>48.35385941311111</v>
      </c>
      <c r="AB2286">
        <v>75</v>
      </c>
      <c r="AC2286">
        <v>31.993859413111114</v>
      </c>
      <c r="AD2286">
        <v>0</v>
      </c>
      <c r="AE2286">
        <v>1.2079101834466421</v>
      </c>
      <c r="AF2286">
        <v>0.60399999999999998</v>
      </c>
      <c r="AG2286">
        <v>0</v>
      </c>
      <c r="AH2286">
        <v>36.211314679777779</v>
      </c>
      <c r="AI2286">
        <v>9.4279678755555558</v>
      </c>
      <c r="AJ2286">
        <v>3000</v>
      </c>
      <c r="AK2286">
        <v>39</v>
      </c>
      <c r="AL2286">
        <v>4</v>
      </c>
      <c r="AM2286">
        <v>4</v>
      </c>
      <c r="AN2286">
        <v>1</v>
      </c>
      <c r="AO2286">
        <v>1</v>
      </c>
      <c r="AP2286">
        <v>2</v>
      </c>
      <c r="AQ2286">
        <v>0</v>
      </c>
      <c r="AR2286">
        <v>1457.8</v>
      </c>
      <c r="AS2286" s="1" t="s">
        <v>173</v>
      </c>
      <c r="AT2286">
        <v>75</v>
      </c>
      <c r="AU2286">
        <v>91.908568549999998</v>
      </c>
      <c r="AV2286">
        <v>1101.9558483666667</v>
      </c>
      <c r="AW2286">
        <v>39</v>
      </c>
      <c r="AX2286">
        <v>1</v>
      </c>
      <c r="AY2286">
        <v>5.3333333333333337E-2</v>
      </c>
      <c r="AZ2286">
        <v>40</v>
      </c>
      <c r="BA2286">
        <v>0.34040210574074076</v>
      </c>
      <c r="BB2286">
        <v>0.94184260544159548</v>
      </c>
      <c r="BC2286">
        <v>53</v>
      </c>
      <c r="BD2286">
        <v>-14</v>
      </c>
      <c r="BE2286">
        <v>5</v>
      </c>
      <c r="BF2286">
        <v>4</v>
      </c>
      <c r="BG2286" s="1" t="s">
        <v>174</v>
      </c>
      <c r="BH2286" s="1" t="s">
        <v>6894</v>
      </c>
      <c r="BI2286" s="1" t="s">
        <v>6889</v>
      </c>
      <c r="BJ2286" s="1" t="s">
        <v>6890</v>
      </c>
      <c r="BK2286">
        <v>2200</v>
      </c>
      <c r="BL2286">
        <v>3.2</v>
      </c>
      <c r="BM2286" s="5" t="d">
        <v>14:00:00.0000000000031950</v>
      </c>
      <c r="BN2286" s="5" t="d">
        <v>14:29:59.9999999999968050</v>
      </c>
      <c r="BO2286">
        <v>14</v>
      </c>
      <c r="BP2286" t="b">
        <v>0</v>
      </c>
    </row>
    <row r="2287" spans="1:68" x14ac:dyDescent="0.2">
      <c r="A2287" s="1" t="s">
        <v>4820</v>
      </c>
      <c r="B2287" s="1" t="s">
        <v>4183</v>
      </c>
      <c r="C2287" s="2" t="d">
        <v>2026-07-06</v>
      </c>
      <c r="D2287">
        <v>30</v>
      </c>
      <c r="E2287" s="1" t="s">
        <v>133</v>
      </c>
      <c r="F2287">
        <v>68</v>
      </c>
      <c r="G2287">
        <v>9</v>
      </c>
      <c r="H2287">
        <v>0</v>
      </c>
      <c r="I2287">
        <v>0</v>
      </c>
      <c r="J2287">
        <v>9</v>
      </c>
      <c r="K2287">
        <v>0</v>
      </c>
      <c r="L2287">
        <v>0</v>
      </c>
      <c r="M2287" s="1" t="s">
        <v>63</v>
      </c>
      <c r="N2287" s="1" t="s">
        <v>63</v>
      </c>
      <c r="O2287" s="1" t="s">
        <v>4821</v>
      </c>
      <c r="P2287">
        <v>7.5555555555555554</v>
      </c>
      <c r="Q2287">
        <v>0</v>
      </c>
      <c r="R2287">
        <v>100</v>
      </c>
      <c r="S2287">
        <v>0</v>
      </c>
      <c r="T2287">
        <v>38</v>
      </c>
      <c r="U2287">
        <v>68</v>
      </c>
      <c r="V2287">
        <v>346</v>
      </c>
      <c r="W2287">
        <v>82720.649999999994</v>
      </c>
      <c r="X2287">
        <v>5.0882352941176467</v>
      </c>
      <c r="Y2287">
        <v>1216.4801470588234</v>
      </c>
      <c r="Z2287">
        <v>15.955882352941176</v>
      </c>
      <c r="AA2287">
        <v>45.901466216911764</v>
      </c>
      <c r="AB2287">
        <v>68</v>
      </c>
      <c r="AC2287">
        <v>29.94558386397059</v>
      </c>
      <c r="AD2287">
        <v>0</v>
      </c>
      <c r="AE2287">
        <v>1.2757091313498368</v>
      </c>
      <c r="AF2287">
        <v>0.57916666666666661</v>
      </c>
      <c r="AG2287">
        <v>0</v>
      </c>
      <c r="AH2287">
        <v>33.716360345343141</v>
      </c>
      <c r="AI2287">
        <v>9.4326810465686268</v>
      </c>
      <c r="AJ2287">
        <v>2720</v>
      </c>
      <c r="AK2287">
        <v>39</v>
      </c>
      <c r="AL2287">
        <v>4</v>
      </c>
      <c r="AM2287">
        <v>4</v>
      </c>
      <c r="AN2287">
        <v>2</v>
      </c>
      <c r="AO2287">
        <v>0</v>
      </c>
      <c r="AP2287">
        <v>2</v>
      </c>
      <c r="AQ2287">
        <v>0</v>
      </c>
      <c r="AR2287">
        <v>1309.96</v>
      </c>
      <c r="AS2287" s="1" t="s">
        <v>173</v>
      </c>
      <c r="AT2287">
        <v>68</v>
      </c>
      <c r="AU2287">
        <v>81.911289916666661</v>
      </c>
      <c r="AV2287">
        <v>1107.0314669166667</v>
      </c>
      <c r="AW2287">
        <v>39</v>
      </c>
      <c r="AX2287">
        <v>1</v>
      </c>
      <c r="AY2287">
        <v>5.8823529411764705E-2</v>
      </c>
      <c r="AZ2287">
        <v>40</v>
      </c>
      <c r="BA2287">
        <v>0.30337514783950614</v>
      </c>
      <c r="BB2287">
        <v>0.94618074095441596</v>
      </c>
      <c r="BC2287">
        <v>53</v>
      </c>
      <c r="BD2287">
        <v>-14</v>
      </c>
      <c r="BE2287">
        <v>4</v>
      </c>
      <c r="BF2287">
        <v>5</v>
      </c>
      <c r="BG2287" s="1" t="s">
        <v>174</v>
      </c>
      <c r="BH2287" s="1" t="s">
        <v>6894</v>
      </c>
      <c r="BI2287" s="1" t="s">
        <v>6889</v>
      </c>
      <c r="BJ2287" s="1" t="s">
        <v>6890</v>
      </c>
      <c r="BK2287">
        <v>2200</v>
      </c>
      <c r="BL2287">
        <v>3.2</v>
      </c>
      <c r="BM2287" s="5" t="d">
        <v>14:29:59.9999999999968050</v>
      </c>
      <c r="BN2287" s="5" t="d">
        <v>15:00:00.000</v>
      </c>
      <c r="BO2287">
        <v>14</v>
      </c>
      <c r="BP2287" t="b">
        <v>0</v>
      </c>
    </row>
    <row r="2288" spans="1:68" x14ac:dyDescent="0.2">
      <c r="A2288" s="1" t="s">
        <v>4822</v>
      </c>
      <c r="B2288" s="1" t="s">
        <v>4183</v>
      </c>
      <c r="C2288" s="2" t="d">
        <v>2026-07-06</v>
      </c>
      <c r="D2288">
        <v>31</v>
      </c>
      <c r="E2288" s="1" t="s">
        <v>150</v>
      </c>
      <c r="F2288">
        <v>44</v>
      </c>
      <c r="G2288">
        <v>9</v>
      </c>
      <c r="H2288">
        <v>0</v>
      </c>
      <c r="I2288">
        <v>2</v>
      </c>
      <c r="J2288">
        <v>7</v>
      </c>
      <c r="K2288">
        <v>0</v>
      </c>
      <c r="L2288">
        <v>1</v>
      </c>
      <c r="M2288" s="1" t="s">
        <v>63</v>
      </c>
      <c r="N2288" s="1" t="s">
        <v>4370</v>
      </c>
      <c r="O2288" s="1" t="s">
        <v>4805</v>
      </c>
      <c r="P2288">
        <v>6.2857142857142856</v>
      </c>
      <c r="Q2288">
        <v>0</v>
      </c>
      <c r="R2288">
        <v>100</v>
      </c>
      <c r="S2288">
        <v>1</v>
      </c>
      <c r="T2288">
        <v>37</v>
      </c>
      <c r="U2288">
        <v>44</v>
      </c>
      <c r="V2288">
        <v>231</v>
      </c>
      <c r="W2288">
        <v>47752.02</v>
      </c>
      <c r="X2288">
        <v>5.25</v>
      </c>
      <c r="Y2288">
        <v>1085.2731818181817</v>
      </c>
      <c r="Z2288">
        <v>14.636363636363637</v>
      </c>
      <c r="AA2288">
        <v>40.728189988636366</v>
      </c>
      <c r="AB2288">
        <v>44</v>
      </c>
      <c r="AC2288">
        <v>26.091826352272729</v>
      </c>
      <c r="AD2288">
        <v>0</v>
      </c>
      <c r="AE2288">
        <v>1.3682496119210268</v>
      </c>
      <c r="AF2288">
        <v>0.58825757575757576</v>
      </c>
      <c r="AG2288">
        <v>0</v>
      </c>
      <c r="AH2288">
        <v>28.241902483712121</v>
      </c>
      <c r="AI2288">
        <v>9.5714469753787892</v>
      </c>
      <c r="AJ2288">
        <v>1760</v>
      </c>
      <c r="AK2288">
        <v>39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 s="1" t="s">
        <v>173</v>
      </c>
      <c r="AT2288">
        <v>44</v>
      </c>
      <c r="AU2288">
        <v>65.039913016666659</v>
      </c>
      <c r="AV2288">
        <v>1101.7452552666666</v>
      </c>
      <c r="AW2288">
        <v>39</v>
      </c>
      <c r="AX2288">
        <v>1</v>
      </c>
      <c r="AY2288">
        <v>0</v>
      </c>
      <c r="AZ2288">
        <v>40</v>
      </c>
      <c r="BA2288">
        <v>0.3097138715079365</v>
      </c>
      <c r="BB2288">
        <v>0.94166261133903129</v>
      </c>
      <c r="BC2288">
        <v>53</v>
      </c>
      <c r="BD2288">
        <v>-14</v>
      </c>
      <c r="BE2288">
        <v>4</v>
      </c>
      <c r="BF2288">
        <v>3</v>
      </c>
      <c r="BG2288" s="1" t="s">
        <v>174</v>
      </c>
      <c r="BH2288" s="1" t="s">
        <v>6894</v>
      </c>
      <c r="BI2288" s="1" t="s">
        <v>6889</v>
      </c>
      <c r="BJ2288" s="1" t="s">
        <v>6890</v>
      </c>
      <c r="BK2288">
        <v>2200</v>
      </c>
      <c r="BL2288">
        <v>3.2</v>
      </c>
      <c r="BM2288" s="5" t="d">
        <v>15:00:00.000</v>
      </c>
      <c r="BN2288" s="5" t="d">
        <v>15:30:00.0000000000031950</v>
      </c>
      <c r="BO2288">
        <v>15</v>
      </c>
      <c r="BP2288" t="b">
        <v>0</v>
      </c>
    </row>
    <row r="2289" spans="1:68" x14ac:dyDescent="0.2">
      <c r="A2289" s="1" t="s">
        <v>4823</v>
      </c>
      <c r="B2289" s="1" t="s">
        <v>4183</v>
      </c>
      <c r="C2289" s="2" t="d">
        <v>2026-07-06</v>
      </c>
      <c r="D2289">
        <v>32</v>
      </c>
      <c r="E2289" s="1" t="s">
        <v>150</v>
      </c>
      <c r="F2289">
        <v>36</v>
      </c>
      <c r="G2289">
        <v>9</v>
      </c>
      <c r="H2289">
        <v>0</v>
      </c>
      <c r="I2289">
        <v>2</v>
      </c>
      <c r="J2289">
        <v>7</v>
      </c>
      <c r="K2289">
        <v>0</v>
      </c>
      <c r="L2289">
        <v>1</v>
      </c>
      <c r="M2289" s="1" t="s">
        <v>63</v>
      </c>
      <c r="N2289" s="1" t="s">
        <v>4250</v>
      </c>
      <c r="O2289" s="1" t="s">
        <v>4824</v>
      </c>
      <c r="P2289">
        <v>5.1428571428571432</v>
      </c>
      <c r="Q2289">
        <v>0</v>
      </c>
      <c r="R2289">
        <v>100</v>
      </c>
      <c r="S2289">
        <v>1</v>
      </c>
      <c r="T2289">
        <v>36</v>
      </c>
      <c r="U2289">
        <v>36</v>
      </c>
      <c r="V2289">
        <v>180</v>
      </c>
      <c r="W2289">
        <v>43490.16</v>
      </c>
      <c r="X2289">
        <v>5</v>
      </c>
      <c r="Y2289">
        <v>1208.0600000000002</v>
      </c>
      <c r="Z2289">
        <v>14.527777777777779</v>
      </c>
      <c r="AA2289">
        <v>23.695363637962963</v>
      </c>
      <c r="AB2289">
        <v>30</v>
      </c>
      <c r="AC2289">
        <v>9.4977692226851858</v>
      </c>
      <c r="AD2289">
        <v>0</v>
      </c>
      <c r="AE2289">
        <v>1.2454607980166756</v>
      </c>
      <c r="AF2289">
        <v>0.62129629629629635</v>
      </c>
      <c r="AG2289">
        <v>2.8158087500000002E-2</v>
      </c>
      <c r="AH2289">
        <v>11.37262282175926</v>
      </c>
      <c r="AI2289">
        <v>9.5999651944444437</v>
      </c>
      <c r="AJ2289">
        <v>1440</v>
      </c>
      <c r="AK2289">
        <v>39</v>
      </c>
      <c r="AL2289">
        <v>1</v>
      </c>
      <c r="AM2289">
        <v>1</v>
      </c>
      <c r="AN2289">
        <v>0</v>
      </c>
      <c r="AO2289">
        <v>0</v>
      </c>
      <c r="AP2289">
        <v>1</v>
      </c>
      <c r="AQ2289">
        <v>0</v>
      </c>
      <c r="AR2289">
        <v>85.7</v>
      </c>
      <c r="AS2289" s="1" t="s">
        <v>173</v>
      </c>
      <c r="AT2289">
        <v>29</v>
      </c>
      <c r="AU2289">
        <v>44.672897266666666</v>
      </c>
      <c r="AV2289">
        <v>1101.1742812666666</v>
      </c>
      <c r="AW2289">
        <v>39</v>
      </c>
      <c r="AX2289">
        <v>0.83333333333333337</v>
      </c>
      <c r="AY2289">
        <v>2.7777777777777776E-2</v>
      </c>
      <c r="AZ2289">
        <v>40</v>
      </c>
      <c r="BA2289">
        <v>0.21272808222222223</v>
      </c>
      <c r="BB2289">
        <v>0.94117459937321934</v>
      </c>
      <c r="BC2289">
        <v>53</v>
      </c>
      <c r="BD2289">
        <v>-14</v>
      </c>
      <c r="BE2289">
        <v>3</v>
      </c>
      <c r="BF2289">
        <v>4</v>
      </c>
      <c r="BG2289" s="1" t="s">
        <v>174</v>
      </c>
      <c r="BH2289" s="1" t="s">
        <v>6894</v>
      </c>
      <c r="BI2289" s="1" t="s">
        <v>6889</v>
      </c>
      <c r="BJ2289" s="1" t="s">
        <v>6890</v>
      </c>
      <c r="BK2289">
        <v>2200</v>
      </c>
      <c r="BL2289">
        <v>3.2</v>
      </c>
      <c r="BM2289" s="5" t="d">
        <v>15:30:00.0000000000031950</v>
      </c>
      <c r="BN2289" s="5" t="d">
        <v>15:59:59.9999999999968050</v>
      </c>
      <c r="BO2289">
        <v>15</v>
      </c>
      <c r="BP2289" t="b">
        <v>0</v>
      </c>
    </row>
    <row r="2290" spans="1:68" x14ac:dyDescent="0.2">
      <c r="A2290" s="1" t="s">
        <v>4825</v>
      </c>
      <c r="B2290" s="1" t="s">
        <v>4183</v>
      </c>
      <c r="C2290" s="2" t="d">
        <v>2026-07-06</v>
      </c>
      <c r="D2290">
        <v>33</v>
      </c>
      <c r="E2290" s="1" t="s">
        <v>150</v>
      </c>
      <c r="F2290">
        <v>34</v>
      </c>
      <c r="G2290">
        <v>19</v>
      </c>
      <c r="H2290">
        <v>0</v>
      </c>
      <c r="I2290">
        <v>2</v>
      </c>
      <c r="J2290">
        <v>17</v>
      </c>
      <c r="K2290">
        <v>0</v>
      </c>
      <c r="L2290">
        <v>1</v>
      </c>
      <c r="M2290" s="1" t="s">
        <v>63</v>
      </c>
      <c r="N2290" s="1" t="s">
        <v>4752</v>
      </c>
      <c r="O2290" s="1" t="s">
        <v>4826</v>
      </c>
      <c r="P2290">
        <v>2</v>
      </c>
      <c r="Q2290">
        <v>0</v>
      </c>
      <c r="R2290">
        <v>100</v>
      </c>
      <c r="S2290">
        <v>1</v>
      </c>
      <c r="T2290">
        <v>35</v>
      </c>
      <c r="U2290">
        <v>34</v>
      </c>
      <c r="V2290">
        <v>153</v>
      </c>
      <c r="W2290">
        <v>32134.57</v>
      </c>
      <c r="X2290">
        <v>4.5</v>
      </c>
      <c r="Y2290">
        <v>945.13441176470587</v>
      </c>
      <c r="Z2290">
        <v>13.911764705882353</v>
      </c>
      <c r="AA2290">
        <v>10.914898322058823</v>
      </c>
      <c r="AB2290">
        <v>2</v>
      </c>
      <c r="AC2290">
        <v>0.12240868284313719</v>
      </c>
      <c r="AD2290">
        <v>0</v>
      </c>
      <c r="AE2290">
        <v>1.1684873502085469</v>
      </c>
      <c r="AF2290">
        <v>0.61911764705882355</v>
      </c>
      <c r="AG2290">
        <v>1.7876049892156862</v>
      </c>
      <c r="AH2290">
        <v>0</v>
      </c>
      <c r="AI2290">
        <v>8.2326854823529416</v>
      </c>
      <c r="AJ2290">
        <v>1360</v>
      </c>
      <c r="AK2290">
        <v>77</v>
      </c>
      <c r="AL2290">
        <v>3</v>
      </c>
      <c r="AM2290">
        <v>3</v>
      </c>
      <c r="AN2290">
        <v>0</v>
      </c>
      <c r="AO2290">
        <v>1</v>
      </c>
      <c r="AP2290">
        <v>2</v>
      </c>
      <c r="AQ2290">
        <v>0</v>
      </c>
      <c r="AR2290">
        <v>573.29</v>
      </c>
      <c r="AS2290" s="1" t="s">
        <v>125</v>
      </c>
      <c r="AT2290">
        <v>1</v>
      </c>
      <c r="AU2290">
        <v>39.892260783333334</v>
      </c>
      <c r="AV2290">
        <v>937.53478419999999</v>
      </c>
      <c r="AW2290">
        <v>62</v>
      </c>
      <c r="AX2290">
        <v>5.8823529411764705E-2</v>
      </c>
      <c r="AY2290">
        <v>8.8235294117647065E-2</v>
      </c>
      <c r="AZ2290">
        <v>40</v>
      </c>
      <c r="BA2290">
        <v>7.8220119183006545E-2</v>
      </c>
      <c r="BB2290">
        <v>0.40585921393939395</v>
      </c>
      <c r="BC2290">
        <v>45</v>
      </c>
      <c r="BD2290">
        <v>32</v>
      </c>
      <c r="BE2290">
        <v>2</v>
      </c>
      <c r="BF2290">
        <v>15</v>
      </c>
      <c r="BG2290" s="1" t="s">
        <v>99</v>
      </c>
      <c r="BH2290" s="1" t="s">
        <v>6894</v>
      </c>
      <c r="BI2290" s="1" t="s">
        <v>6889</v>
      </c>
      <c r="BJ2290" s="1" t="s">
        <v>6890</v>
      </c>
      <c r="BK2290">
        <v>2200</v>
      </c>
      <c r="BL2290">
        <v>3.2</v>
      </c>
      <c r="BM2290" s="5" t="d">
        <v>15:59:59.9999999999968050</v>
      </c>
      <c r="BN2290" s="5" t="d">
        <v>16:30:00.000</v>
      </c>
      <c r="BO2290">
        <v>16</v>
      </c>
      <c r="BP2290" t="b">
        <v>0</v>
      </c>
    </row>
    <row r="2291" spans="1:68" x14ac:dyDescent="0.2">
      <c r="A2291" s="1" t="s">
        <v>4827</v>
      </c>
      <c r="B2291" s="1" t="s">
        <v>4183</v>
      </c>
      <c r="C2291" s="2" t="d">
        <v>2026-07-06</v>
      </c>
      <c r="D2291">
        <v>34</v>
      </c>
      <c r="E2291" s="1" t="s">
        <v>150</v>
      </c>
      <c r="F2291">
        <v>40</v>
      </c>
      <c r="G2291">
        <v>19</v>
      </c>
      <c r="H2291">
        <v>0</v>
      </c>
      <c r="I2291">
        <v>2</v>
      </c>
      <c r="J2291">
        <v>17</v>
      </c>
      <c r="K2291">
        <v>0</v>
      </c>
      <c r="L2291">
        <v>1</v>
      </c>
      <c r="M2291" s="1" t="s">
        <v>63</v>
      </c>
      <c r="N2291" s="1" t="s">
        <v>4828</v>
      </c>
      <c r="O2291" s="1" t="s">
        <v>4829</v>
      </c>
      <c r="P2291">
        <v>2.3529411764705883</v>
      </c>
      <c r="Q2291">
        <v>0</v>
      </c>
      <c r="R2291">
        <v>100</v>
      </c>
      <c r="S2291">
        <v>1</v>
      </c>
      <c r="T2291">
        <v>34</v>
      </c>
      <c r="U2291">
        <v>40</v>
      </c>
      <c r="V2291">
        <v>222</v>
      </c>
      <c r="W2291">
        <v>50528.79</v>
      </c>
      <c r="X2291">
        <v>5.55</v>
      </c>
      <c r="Y2291">
        <v>1263.21975</v>
      </c>
      <c r="Z2291">
        <v>14.525</v>
      </c>
      <c r="AA2291">
        <v>12.850376269166668</v>
      </c>
      <c r="AB2291">
        <v>6</v>
      </c>
      <c r="AC2291">
        <v>0.43097091041666663</v>
      </c>
      <c r="AD2291">
        <v>0</v>
      </c>
      <c r="AE2291">
        <v>1.4430628161957433</v>
      </c>
      <c r="AF2291">
        <v>0.61624999999999996</v>
      </c>
      <c r="AG2291">
        <v>2.0593128062499999</v>
      </c>
      <c r="AH2291">
        <v>0</v>
      </c>
      <c r="AI2291">
        <v>9.8752301187500002</v>
      </c>
      <c r="AJ2291">
        <v>1600</v>
      </c>
      <c r="AK2291">
        <v>77</v>
      </c>
      <c r="AL2291">
        <v>3</v>
      </c>
      <c r="AM2291">
        <v>3</v>
      </c>
      <c r="AN2291">
        <v>1</v>
      </c>
      <c r="AO2291">
        <v>2</v>
      </c>
      <c r="AP2291">
        <v>0</v>
      </c>
      <c r="AQ2291">
        <v>0</v>
      </c>
      <c r="AR2291">
        <v>2071.6400000000003</v>
      </c>
      <c r="AS2291" s="1" t="s">
        <v>65</v>
      </c>
      <c r="AT2291">
        <v>5</v>
      </c>
      <c r="AU2291">
        <v>57.151966883333337</v>
      </c>
      <c r="AV2291">
        <v>557.39995473333329</v>
      </c>
      <c r="AW2291">
        <v>29</v>
      </c>
      <c r="AX2291">
        <v>0.15</v>
      </c>
      <c r="AY2291">
        <v>7.4999999999999997E-2</v>
      </c>
      <c r="AZ2291">
        <v>40</v>
      </c>
      <c r="BA2291">
        <v>0.1120626801633987</v>
      </c>
      <c r="BB2291">
        <v>0.24129868170274169</v>
      </c>
      <c r="BC2291">
        <v>27</v>
      </c>
      <c r="BD2291">
        <v>50</v>
      </c>
      <c r="BE2291">
        <v>3</v>
      </c>
      <c r="BF2291">
        <v>14</v>
      </c>
      <c r="BG2291" s="1" t="s">
        <v>83</v>
      </c>
      <c r="BH2291" s="1" t="s">
        <v>6894</v>
      </c>
      <c r="BI2291" s="1" t="s">
        <v>6889</v>
      </c>
      <c r="BJ2291" s="1" t="s">
        <v>6890</v>
      </c>
      <c r="BK2291">
        <v>2200</v>
      </c>
      <c r="BL2291">
        <v>3.2</v>
      </c>
      <c r="BM2291" s="5" t="d">
        <v>16:30:00.000</v>
      </c>
      <c r="BN2291" s="5" t="d">
        <v>17:00:00.0000000000031950</v>
      </c>
      <c r="BO2291">
        <v>16</v>
      </c>
      <c r="BP2291" t="b">
        <v>0</v>
      </c>
    </row>
    <row r="2292" spans="1:68" x14ac:dyDescent="0.2">
      <c r="A2292" s="1" t="s">
        <v>4830</v>
      </c>
      <c r="B2292" s="1" t="s">
        <v>4183</v>
      </c>
      <c r="C2292" s="2" t="d">
        <v>2026-07-06</v>
      </c>
      <c r="D2292">
        <v>35</v>
      </c>
      <c r="E2292" s="1" t="s">
        <v>150</v>
      </c>
      <c r="F2292">
        <v>42</v>
      </c>
      <c r="G2292">
        <v>10</v>
      </c>
      <c r="H2292">
        <v>0</v>
      </c>
      <c r="I2292">
        <v>2</v>
      </c>
      <c r="J2292">
        <v>8</v>
      </c>
      <c r="K2292">
        <v>0</v>
      </c>
      <c r="L2292">
        <v>1</v>
      </c>
      <c r="M2292" s="1" t="s">
        <v>63</v>
      </c>
      <c r="N2292" s="1" t="s">
        <v>4831</v>
      </c>
      <c r="O2292" s="1" t="s">
        <v>4832</v>
      </c>
      <c r="P2292">
        <v>5.25</v>
      </c>
      <c r="Q2292">
        <v>0</v>
      </c>
      <c r="R2292">
        <v>100</v>
      </c>
      <c r="S2292">
        <v>1</v>
      </c>
      <c r="T2292">
        <v>33</v>
      </c>
      <c r="U2292">
        <v>42</v>
      </c>
      <c r="V2292">
        <v>187</v>
      </c>
      <c r="W2292">
        <v>45717.24</v>
      </c>
      <c r="X2292">
        <v>4.4523809523809526</v>
      </c>
      <c r="Y2292">
        <v>1088.5057142857142</v>
      </c>
      <c r="Z2292">
        <v>14.642857142857142</v>
      </c>
      <c r="AA2292">
        <v>11.84461983095238</v>
      </c>
      <c r="AB2292">
        <v>3</v>
      </c>
      <c r="AC2292">
        <v>0.16716464166666667</v>
      </c>
      <c r="AD2292">
        <v>0</v>
      </c>
      <c r="AE2292">
        <v>1.1653545593068726</v>
      </c>
      <c r="AF2292">
        <v>0.57619047619047614</v>
      </c>
      <c r="AG2292">
        <v>1.7415450265873014</v>
      </c>
      <c r="AH2292">
        <v>0</v>
      </c>
      <c r="AI2292">
        <v>9.2741065404761898</v>
      </c>
      <c r="AJ2292">
        <v>1680</v>
      </c>
      <c r="AK2292">
        <v>39</v>
      </c>
      <c r="AL2292">
        <v>1</v>
      </c>
      <c r="AM2292">
        <v>1</v>
      </c>
      <c r="AN2292">
        <v>0</v>
      </c>
      <c r="AO2292">
        <v>0</v>
      </c>
      <c r="AP2292">
        <v>1</v>
      </c>
      <c r="AQ2292">
        <v>0</v>
      </c>
      <c r="AR2292">
        <v>456.46</v>
      </c>
      <c r="AS2292" s="1" t="s">
        <v>65</v>
      </c>
      <c r="AT2292">
        <v>2</v>
      </c>
      <c r="AU2292">
        <v>48.960826249999997</v>
      </c>
      <c r="AV2292">
        <v>637.35452205000001</v>
      </c>
      <c r="AW2292">
        <v>43</v>
      </c>
      <c r="AX2292">
        <v>7.1428571428571425E-2</v>
      </c>
      <c r="AY2292">
        <v>2.3809523809523808E-2</v>
      </c>
      <c r="AZ2292">
        <v>40</v>
      </c>
      <c r="BA2292">
        <v>0.20400344270833332</v>
      </c>
      <c r="BB2292">
        <v>0.54474745474358977</v>
      </c>
      <c r="BC2292">
        <v>31</v>
      </c>
      <c r="BD2292">
        <v>8</v>
      </c>
      <c r="BE2292">
        <v>3</v>
      </c>
      <c r="BF2292">
        <v>5</v>
      </c>
      <c r="BG2292" s="1" t="s">
        <v>99</v>
      </c>
      <c r="BH2292" s="1" t="s">
        <v>6894</v>
      </c>
      <c r="BI2292" s="1" t="s">
        <v>6889</v>
      </c>
      <c r="BJ2292" s="1" t="s">
        <v>6890</v>
      </c>
      <c r="BK2292">
        <v>2200</v>
      </c>
      <c r="BL2292">
        <v>3.2</v>
      </c>
      <c r="BM2292" s="5" t="d">
        <v>17:00:00.0000000000031950</v>
      </c>
      <c r="BN2292" s="5" t="d">
        <v>17:29:59.9999999999968050</v>
      </c>
      <c r="BO2292">
        <v>17</v>
      </c>
      <c r="BP2292" t="b">
        <v>0</v>
      </c>
    </row>
    <row r="2293" spans="1:68" x14ac:dyDescent="0.2">
      <c r="A2293" s="1" t="s">
        <v>4833</v>
      </c>
      <c r="B2293" s="1" t="s">
        <v>4183</v>
      </c>
      <c r="C2293" s="2" t="d">
        <v>2026-07-06</v>
      </c>
      <c r="D2293">
        <v>36</v>
      </c>
      <c r="E2293" s="1" t="s">
        <v>150</v>
      </c>
      <c r="F2293">
        <v>66</v>
      </c>
      <c r="G2293">
        <v>10</v>
      </c>
      <c r="H2293">
        <v>0</v>
      </c>
      <c r="I2293">
        <v>2</v>
      </c>
      <c r="J2293">
        <v>8</v>
      </c>
      <c r="K2293">
        <v>0</v>
      </c>
      <c r="L2293">
        <v>1</v>
      </c>
      <c r="M2293" s="1" t="s">
        <v>63</v>
      </c>
      <c r="N2293" s="1" t="s">
        <v>4535</v>
      </c>
      <c r="O2293" s="1" t="s">
        <v>4834</v>
      </c>
      <c r="P2293">
        <v>8.25</v>
      </c>
      <c r="Q2293">
        <v>0</v>
      </c>
      <c r="R2293">
        <v>100</v>
      </c>
      <c r="S2293">
        <v>1</v>
      </c>
      <c r="T2293">
        <v>32</v>
      </c>
      <c r="U2293">
        <v>66</v>
      </c>
      <c r="V2293">
        <v>319</v>
      </c>
      <c r="W2293">
        <v>75696.3</v>
      </c>
      <c r="X2293">
        <v>4.833333333333333</v>
      </c>
      <c r="Y2293">
        <v>1146.9136363636364</v>
      </c>
      <c r="Z2293">
        <v>16.075757575757574</v>
      </c>
      <c r="AA2293">
        <v>12.719527923232324</v>
      </c>
      <c r="AB2293">
        <v>1</v>
      </c>
      <c r="AC2293">
        <v>1.7992921717171742E-3</v>
      </c>
      <c r="AD2293">
        <v>0</v>
      </c>
      <c r="AE2293">
        <v>1.2434701850643994</v>
      </c>
      <c r="AF2293">
        <v>0.65530303030303028</v>
      </c>
      <c r="AG2293">
        <v>1.7920773926767677</v>
      </c>
      <c r="AH2293">
        <v>6.5705780555555551E-2</v>
      </c>
      <c r="AI2293">
        <v>9.7525236747474757</v>
      </c>
      <c r="AJ2293">
        <v>2640</v>
      </c>
      <c r="AK2293">
        <v>39</v>
      </c>
      <c r="AL2293">
        <v>5</v>
      </c>
      <c r="AM2293">
        <v>5</v>
      </c>
      <c r="AN2293">
        <v>1</v>
      </c>
      <c r="AO2293">
        <v>1</v>
      </c>
      <c r="AP2293">
        <v>2</v>
      </c>
      <c r="AQ2293">
        <v>1</v>
      </c>
      <c r="AR2293">
        <v>2096.56</v>
      </c>
      <c r="AS2293" s="1" t="s">
        <v>125</v>
      </c>
      <c r="AT2293">
        <v>1</v>
      </c>
      <c r="AU2293">
        <v>80.789459416666659</v>
      </c>
      <c r="AV2293">
        <v>802.10549493333338</v>
      </c>
      <c r="AW2293">
        <v>39</v>
      </c>
      <c r="AX2293">
        <v>1.5151515151515152E-2</v>
      </c>
      <c r="AY2293">
        <v>7.575757575757576E-2</v>
      </c>
      <c r="AZ2293">
        <v>40</v>
      </c>
      <c r="BA2293">
        <v>0.33662274756944444</v>
      </c>
      <c r="BB2293">
        <v>0.68556025207977211</v>
      </c>
      <c r="BC2293">
        <v>39</v>
      </c>
      <c r="BD2293">
        <v>0</v>
      </c>
      <c r="BE2293">
        <v>4</v>
      </c>
      <c r="BF2293">
        <v>4</v>
      </c>
      <c r="BG2293" s="1" t="s">
        <v>99</v>
      </c>
      <c r="BH2293" s="1" t="s">
        <v>6894</v>
      </c>
      <c r="BI2293" s="1" t="s">
        <v>6889</v>
      </c>
      <c r="BJ2293" s="1" t="s">
        <v>6890</v>
      </c>
      <c r="BK2293">
        <v>2200</v>
      </c>
      <c r="BL2293">
        <v>3.2</v>
      </c>
      <c r="BM2293" s="5" t="d">
        <v>17:29:59.9999999999968050</v>
      </c>
      <c r="BN2293" s="5" t="d">
        <v>18:00:00.000</v>
      </c>
      <c r="BO2293">
        <v>17</v>
      </c>
      <c r="BP2293" t="b">
        <v>0</v>
      </c>
    </row>
    <row r="2294" spans="1:68" x14ac:dyDescent="0.2">
      <c r="A2294" s="1" t="s">
        <v>4835</v>
      </c>
      <c r="B2294" s="1" t="s">
        <v>4183</v>
      </c>
      <c r="C2294" s="2" t="d">
        <v>2026-07-06</v>
      </c>
      <c r="D2294">
        <v>37</v>
      </c>
      <c r="E2294" s="1" t="s">
        <v>165</v>
      </c>
      <c r="F2294">
        <v>64</v>
      </c>
      <c r="G2294">
        <v>10</v>
      </c>
      <c r="H2294">
        <v>0</v>
      </c>
      <c r="I2294">
        <v>0</v>
      </c>
      <c r="J2294">
        <v>10</v>
      </c>
      <c r="K2294">
        <v>0</v>
      </c>
      <c r="L2294">
        <v>0</v>
      </c>
      <c r="M2294" s="1" t="s">
        <v>63</v>
      </c>
      <c r="N2294" s="1" t="s">
        <v>63</v>
      </c>
      <c r="O2294" s="1" t="s">
        <v>4836</v>
      </c>
      <c r="P2294">
        <v>6.4</v>
      </c>
      <c r="Q2294">
        <v>0</v>
      </c>
      <c r="R2294">
        <v>100</v>
      </c>
      <c r="S2294">
        <v>0</v>
      </c>
      <c r="T2294">
        <v>32</v>
      </c>
      <c r="U2294">
        <v>64</v>
      </c>
      <c r="V2294">
        <v>343</v>
      </c>
      <c r="W2294">
        <v>74820.59</v>
      </c>
      <c r="X2294">
        <v>5.359375</v>
      </c>
      <c r="Y2294">
        <v>1169.0717187499999</v>
      </c>
      <c r="Z2294">
        <v>17.25</v>
      </c>
      <c r="AA2294">
        <v>12.686262451041667</v>
      </c>
      <c r="AB2294">
        <v>1</v>
      </c>
      <c r="AC2294">
        <v>4.1811874479166677E-2</v>
      </c>
      <c r="AD2294">
        <v>0</v>
      </c>
      <c r="AE2294">
        <v>1.4060272690541034</v>
      </c>
      <c r="AF2294">
        <v>0.65390625000000002</v>
      </c>
      <c r="AG2294">
        <v>1.27365582578125</v>
      </c>
      <c r="AH2294">
        <v>9.7952771093750002E-2</v>
      </c>
      <c r="AI2294">
        <v>9.5200428276041666</v>
      </c>
      <c r="AJ2294">
        <v>2880</v>
      </c>
      <c r="AK2294">
        <v>39</v>
      </c>
      <c r="AL2294">
        <v>6</v>
      </c>
      <c r="AM2294">
        <v>5</v>
      </c>
      <c r="AN2294">
        <v>2</v>
      </c>
      <c r="AO2294">
        <v>1</v>
      </c>
      <c r="AP2294">
        <v>3</v>
      </c>
      <c r="AQ2294">
        <v>0</v>
      </c>
      <c r="AR2294">
        <v>2193.48</v>
      </c>
      <c r="AS2294" s="1" t="s">
        <v>125</v>
      </c>
      <c r="AT2294">
        <v>1</v>
      </c>
      <c r="AU2294">
        <v>88.919166433333331</v>
      </c>
      <c r="AV2294">
        <v>1010.7266288666667</v>
      </c>
      <c r="AW2294">
        <v>39</v>
      </c>
      <c r="AX2294">
        <v>1.5625E-2</v>
      </c>
      <c r="AY2294">
        <v>7.8125E-2</v>
      </c>
      <c r="AZ2294">
        <v>45</v>
      </c>
      <c r="BA2294">
        <v>0.29639722144444441</v>
      </c>
      <c r="BB2294">
        <v>0.86386891356125362</v>
      </c>
      <c r="BC2294">
        <v>49</v>
      </c>
      <c r="BD2294">
        <v>-10</v>
      </c>
      <c r="BE2294">
        <v>5</v>
      </c>
      <c r="BF2294">
        <v>5</v>
      </c>
      <c r="BG2294" s="1" t="s">
        <v>99</v>
      </c>
      <c r="BH2294" s="1" t="s">
        <v>6894</v>
      </c>
      <c r="BI2294" s="1" t="s">
        <v>6889</v>
      </c>
      <c r="BJ2294" s="1" t="s">
        <v>6890</v>
      </c>
      <c r="BK2294">
        <v>2200</v>
      </c>
      <c r="BL2294">
        <v>3.2</v>
      </c>
      <c r="BM2294" s="5" t="d">
        <v>18:00:00.000</v>
      </c>
      <c r="BN2294" s="5" t="d">
        <v>18:30:00.0000000000031950</v>
      </c>
      <c r="BO2294">
        <v>18</v>
      </c>
      <c r="BP2294" t="b">
        <v>1</v>
      </c>
    </row>
    <row r="2295" spans="1:68" x14ac:dyDescent="0.2">
      <c r="A2295" s="1" t="s">
        <v>4837</v>
      </c>
      <c r="B2295" s="1" t="s">
        <v>4183</v>
      </c>
      <c r="C2295" s="2" t="d">
        <v>2026-07-06</v>
      </c>
      <c r="D2295">
        <v>38</v>
      </c>
      <c r="E2295" s="1" t="s">
        <v>165</v>
      </c>
      <c r="F2295">
        <v>105</v>
      </c>
      <c r="G2295">
        <v>10</v>
      </c>
      <c r="H2295">
        <v>0</v>
      </c>
      <c r="I2295">
        <v>0</v>
      </c>
      <c r="J2295">
        <v>10</v>
      </c>
      <c r="K2295">
        <v>0</v>
      </c>
      <c r="L2295">
        <v>0</v>
      </c>
      <c r="M2295" s="1" t="s">
        <v>63</v>
      </c>
      <c r="N2295" s="1" t="s">
        <v>63</v>
      </c>
      <c r="O2295" s="1" t="s">
        <v>4838</v>
      </c>
      <c r="P2295">
        <v>10.5</v>
      </c>
      <c r="Q2295">
        <v>0</v>
      </c>
      <c r="R2295">
        <v>100</v>
      </c>
      <c r="S2295">
        <v>0</v>
      </c>
      <c r="T2295">
        <v>32</v>
      </c>
      <c r="U2295">
        <v>105</v>
      </c>
      <c r="V2295">
        <v>498</v>
      </c>
      <c r="W2295">
        <v>116287.79</v>
      </c>
      <c r="X2295">
        <v>4.7428571428571429</v>
      </c>
      <c r="Y2295">
        <v>1107.5027619047619</v>
      </c>
      <c r="Z2295">
        <v>19.438095238095237</v>
      </c>
      <c r="AA2295">
        <v>18.512068318412698</v>
      </c>
      <c r="AB2295">
        <v>47</v>
      </c>
      <c r="AC2295">
        <v>1.3936143934920635</v>
      </c>
      <c r="AD2295">
        <v>0</v>
      </c>
      <c r="AE2295">
        <v>1.2142100907025268</v>
      </c>
      <c r="AF2295">
        <v>0.65634920634920635</v>
      </c>
      <c r="AG2295">
        <v>3.4789555396825392E-2</v>
      </c>
      <c r="AH2295">
        <v>6.2494255709523809</v>
      </c>
      <c r="AI2295">
        <v>9.4968453479365067</v>
      </c>
      <c r="AJ2295">
        <v>4725</v>
      </c>
      <c r="AK2295">
        <v>39</v>
      </c>
      <c r="AL2295">
        <v>6</v>
      </c>
      <c r="AM2295">
        <v>5</v>
      </c>
      <c r="AN2295">
        <v>2</v>
      </c>
      <c r="AO2295">
        <v>1</v>
      </c>
      <c r="AP2295">
        <v>3</v>
      </c>
      <c r="AQ2295">
        <v>0</v>
      </c>
      <c r="AR2295">
        <v>3099.29</v>
      </c>
      <c r="AS2295" s="1" t="s">
        <v>173</v>
      </c>
      <c r="AT2295">
        <v>47</v>
      </c>
      <c r="AU2295">
        <v>129.63532875000001</v>
      </c>
      <c r="AV2295">
        <v>1094.9858244666666</v>
      </c>
      <c r="AW2295">
        <v>39</v>
      </c>
      <c r="AX2295">
        <v>0.44761904761904764</v>
      </c>
      <c r="AY2295">
        <v>4.7619047619047616E-2</v>
      </c>
      <c r="AZ2295">
        <v>45</v>
      </c>
      <c r="BA2295">
        <v>0.43211776250000006</v>
      </c>
      <c r="BB2295">
        <v>0.93588532005698</v>
      </c>
      <c r="BC2295">
        <v>53</v>
      </c>
      <c r="BD2295">
        <v>-14</v>
      </c>
      <c r="BE2295">
        <v>7</v>
      </c>
      <c r="BF2295">
        <v>3</v>
      </c>
      <c r="BG2295" s="1" t="s">
        <v>174</v>
      </c>
      <c r="BH2295" s="1" t="s">
        <v>6894</v>
      </c>
      <c r="BI2295" s="1" t="s">
        <v>6889</v>
      </c>
      <c r="BJ2295" s="1" t="s">
        <v>6890</v>
      </c>
      <c r="BK2295">
        <v>2200</v>
      </c>
      <c r="BL2295">
        <v>3.2</v>
      </c>
      <c r="BM2295" s="5" t="d">
        <v>18:30:00.0000000000031950</v>
      </c>
      <c r="BN2295" s="5" t="d">
        <v>18:59:59.9999999999968050</v>
      </c>
      <c r="BO2295">
        <v>18</v>
      </c>
      <c r="BP2295" t="b">
        <v>1</v>
      </c>
    </row>
    <row r="2296" spans="1:68" x14ac:dyDescent="0.2">
      <c r="A2296" s="1" t="s">
        <v>4839</v>
      </c>
      <c r="B2296" s="1" t="s">
        <v>4183</v>
      </c>
      <c r="C2296" s="2" t="d">
        <v>2026-07-06</v>
      </c>
      <c r="D2296">
        <v>39</v>
      </c>
      <c r="E2296" s="1" t="s">
        <v>165</v>
      </c>
      <c r="F2296">
        <v>129</v>
      </c>
      <c r="G2296">
        <v>10</v>
      </c>
      <c r="H2296">
        <v>0</v>
      </c>
      <c r="I2296">
        <v>0</v>
      </c>
      <c r="J2296">
        <v>10</v>
      </c>
      <c r="K2296">
        <v>0</v>
      </c>
      <c r="L2296">
        <v>0</v>
      </c>
      <c r="M2296" s="1" t="s">
        <v>63</v>
      </c>
      <c r="N2296" s="1" t="s">
        <v>63</v>
      </c>
      <c r="O2296" s="1" t="s">
        <v>4840</v>
      </c>
      <c r="P2296">
        <v>12.9</v>
      </c>
      <c r="Q2296">
        <v>0</v>
      </c>
      <c r="R2296">
        <v>100</v>
      </c>
      <c r="S2296">
        <v>0</v>
      </c>
      <c r="T2296">
        <v>32</v>
      </c>
      <c r="U2296">
        <v>129</v>
      </c>
      <c r="V2296">
        <v>634</v>
      </c>
      <c r="W2296">
        <v>138913.65</v>
      </c>
      <c r="X2296">
        <v>4.9147286821705425</v>
      </c>
      <c r="Y2296">
        <v>1076.8499999999999</v>
      </c>
      <c r="Z2296">
        <v>20.627906976744185</v>
      </c>
      <c r="AA2296">
        <v>36.884701068475451</v>
      </c>
      <c r="AB2296">
        <v>129</v>
      </c>
      <c r="AC2296">
        <v>16.256794091731269</v>
      </c>
      <c r="AD2296">
        <v>1.8884468217054261E-2</v>
      </c>
      <c r="AE2296">
        <v>1.2988533046463557</v>
      </c>
      <c r="AF2296">
        <v>0.68139534883720931</v>
      </c>
      <c r="AG2296">
        <v>0</v>
      </c>
      <c r="AH2296">
        <v>24.492723352325584</v>
      </c>
      <c r="AI2296">
        <v>9.4551184866925055</v>
      </c>
      <c r="AJ2296">
        <v>5805</v>
      </c>
      <c r="AK2296">
        <v>39</v>
      </c>
      <c r="AL2296">
        <v>9</v>
      </c>
      <c r="AM2296">
        <v>9</v>
      </c>
      <c r="AN2296">
        <v>1</v>
      </c>
      <c r="AO2296">
        <v>3</v>
      </c>
      <c r="AP2296">
        <v>5</v>
      </c>
      <c r="AQ2296">
        <v>0</v>
      </c>
      <c r="AR2296">
        <v>3601.56</v>
      </c>
      <c r="AS2296" s="1" t="s">
        <v>173</v>
      </c>
      <c r="AT2296">
        <v>129</v>
      </c>
      <c r="AU2296">
        <v>160.93817478333332</v>
      </c>
      <c r="AV2296">
        <v>1104.4281120000001</v>
      </c>
      <c r="AW2296">
        <v>39</v>
      </c>
      <c r="AX2296">
        <v>1</v>
      </c>
      <c r="AY2296">
        <v>6.9767441860465115E-2</v>
      </c>
      <c r="AZ2296">
        <v>45</v>
      </c>
      <c r="BA2296">
        <v>0.53646058261111107</v>
      </c>
      <c r="BB2296">
        <v>0.94395565128205128</v>
      </c>
      <c r="BC2296">
        <v>53</v>
      </c>
      <c r="BD2296">
        <v>-14</v>
      </c>
      <c r="BE2296">
        <v>8</v>
      </c>
      <c r="BF2296">
        <v>2</v>
      </c>
      <c r="BG2296" s="1" t="s">
        <v>174</v>
      </c>
      <c r="BH2296" s="1" t="s">
        <v>6894</v>
      </c>
      <c r="BI2296" s="1" t="s">
        <v>6889</v>
      </c>
      <c r="BJ2296" s="1" t="s">
        <v>6890</v>
      </c>
      <c r="BK2296">
        <v>2200</v>
      </c>
      <c r="BL2296">
        <v>3.2</v>
      </c>
      <c r="BM2296" s="5" t="d">
        <v>18:59:59.9999999999968050</v>
      </c>
      <c r="BN2296" s="5" t="d">
        <v>19:30:00.000</v>
      </c>
      <c r="BO2296">
        <v>19</v>
      </c>
      <c r="BP2296" t="b">
        <v>1</v>
      </c>
    </row>
    <row r="2297" spans="1:68" x14ac:dyDescent="0.2">
      <c r="A2297" s="1" t="s">
        <v>4841</v>
      </c>
      <c r="B2297" s="1" t="s">
        <v>4183</v>
      </c>
      <c r="C2297" s="2" t="d">
        <v>2026-07-06</v>
      </c>
      <c r="D2297">
        <v>40</v>
      </c>
      <c r="E2297" s="1" t="s">
        <v>165</v>
      </c>
      <c r="F2297">
        <v>120</v>
      </c>
      <c r="G2297">
        <v>10</v>
      </c>
      <c r="H2297">
        <v>0</v>
      </c>
      <c r="I2297">
        <v>0</v>
      </c>
      <c r="J2297">
        <v>10</v>
      </c>
      <c r="K2297">
        <v>0</v>
      </c>
      <c r="L2297">
        <v>0</v>
      </c>
      <c r="M2297" s="1" t="s">
        <v>63</v>
      </c>
      <c r="N2297" s="1" t="s">
        <v>63</v>
      </c>
      <c r="O2297" s="1" t="s">
        <v>4842</v>
      </c>
      <c r="P2297">
        <v>12</v>
      </c>
      <c r="Q2297">
        <v>0</v>
      </c>
      <c r="R2297">
        <v>100</v>
      </c>
      <c r="S2297">
        <v>0</v>
      </c>
      <c r="T2297">
        <v>32</v>
      </c>
      <c r="U2297">
        <v>120</v>
      </c>
      <c r="V2297">
        <v>559</v>
      </c>
      <c r="W2297">
        <v>132972.79</v>
      </c>
      <c r="X2297">
        <v>4.6583333333333332</v>
      </c>
      <c r="Y2297">
        <v>1108.1065833333334</v>
      </c>
      <c r="Z2297">
        <v>20.016666666666666</v>
      </c>
      <c r="AA2297">
        <v>57.891458769305558</v>
      </c>
      <c r="AB2297">
        <v>120</v>
      </c>
      <c r="AC2297">
        <v>37.874792102638892</v>
      </c>
      <c r="AD2297">
        <v>1.5167717916666663E-2</v>
      </c>
      <c r="AE2297">
        <v>1.1899988522561968</v>
      </c>
      <c r="AF2297">
        <v>0.67569444444444438</v>
      </c>
      <c r="AG2297">
        <v>0</v>
      </c>
      <c r="AH2297">
        <v>45.770387209861113</v>
      </c>
      <c r="AI2297">
        <v>9.2845160918055551</v>
      </c>
      <c r="AJ2297">
        <v>5400</v>
      </c>
      <c r="AK2297">
        <v>39</v>
      </c>
      <c r="AL2297">
        <v>2</v>
      </c>
      <c r="AM2297">
        <v>2</v>
      </c>
      <c r="AN2297">
        <v>1</v>
      </c>
      <c r="AO2297">
        <v>1</v>
      </c>
      <c r="AP2297">
        <v>0</v>
      </c>
      <c r="AQ2297">
        <v>0</v>
      </c>
      <c r="AR2297">
        <v>727.48</v>
      </c>
      <c r="AS2297" s="1" t="s">
        <v>173</v>
      </c>
      <c r="AT2297">
        <v>120</v>
      </c>
      <c r="AU2297">
        <v>149.30412486666665</v>
      </c>
      <c r="AV2297">
        <v>1101.7751021333333</v>
      </c>
      <c r="AW2297">
        <v>39</v>
      </c>
      <c r="AX2297">
        <v>1</v>
      </c>
      <c r="AY2297">
        <v>1.6666666666666666E-2</v>
      </c>
      <c r="AZ2297">
        <v>45</v>
      </c>
      <c r="BA2297">
        <v>0.4976804162222222</v>
      </c>
      <c r="BB2297">
        <v>0.94168812148148151</v>
      </c>
      <c r="BC2297">
        <v>53</v>
      </c>
      <c r="BD2297">
        <v>-14</v>
      </c>
      <c r="BE2297">
        <v>8</v>
      </c>
      <c r="BF2297">
        <v>2</v>
      </c>
      <c r="BG2297" s="1" t="s">
        <v>174</v>
      </c>
      <c r="BH2297" s="1" t="s">
        <v>6894</v>
      </c>
      <c r="BI2297" s="1" t="s">
        <v>6889</v>
      </c>
      <c r="BJ2297" s="1" t="s">
        <v>6890</v>
      </c>
      <c r="BK2297">
        <v>2200</v>
      </c>
      <c r="BL2297">
        <v>3.2</v>
      </c>
      <c r="BM2297" s="5" t="d">
        <v>19:30:00.000</v>
      </c>
      <c r="BN2297" s="5" t="d">
        <v>20:00:00.0000000000031950</v>
      </c>
      <c r="BO2297">
        <v>19</v>
      </c>
      <c r="BP2297" t="b">
        <v>1</v>
      </c>
    </row>
    <row r="2298" spans="1:68" x14ac:dyDescent="0.2">
      <c r="A2298" s="1" t="s">
        <v>4843</v>
      </c>
      <c r="B2298" s="1" t="s">
        <v>4183</v>
      </c>
      <c r="C2298" s="2" t="d">
        <v>2026-07-06</v>
      </c>
      <c r="D2298">
        <v>41</v>
      </c>
      <c r="E2298" s="1" t="s">
        <v>165</v>
      </c>
      <c r="F2298">
        <v>118</v>
      </c>
      <c r="G2298">
        <v>10</v>
      </c>
      <c r="H2298">
        <v>0</v>
      </c>
      <c r="I2298">
        <v>0</v>
      </c>
      <c r="J2298">
        <v>10</v>
      </c>
      <c r="K2298">
        <v>0</v>
      </c>
      <c r="L2298">
        <v>0</v>
      </c>
      <c r="M2298" s="1" t="s">
        <v>63</v>
      </c>
      <c r="N2298" s="1" t="s">
        <v>63</v>
      </c>
      <c r="O2298" s="1" t="s">
        <v>4844</v>
      </c>
      <c r="P2298">
        <v>11.8</v>
      </c>
      <c r="Q2298">
        <v>0</v>
      </c>
      <c r="R2298">
        <v>100</v>
      </c>
      <c r="S2298">
        <v>0</v>
      </c>
      <c r="T2298">
        <v>32</v>
      </c>
      <c r="U2298">
        <v>118</v>
      </c>
      <c r="V2298">
        <v>598</v>
      </c>
      <c r="W2298">
        <v>137564.48000000001</v>
      </c>
      <c r="X2298">
        <v>5.0677966101694913</v>
      </c>
      <c r="Y2298">
        <v>1165.8006779661018</v>
      </c>
      <c r="Z2298">
        <v>20.305084745762713</v>
      </c>
      <c r="AA2298">
        <v>77.729043276553668</v>
      </c>
      <c r="AB2298">
        <v>118</v>
      </c>
      <c r="AC2298">
        <v>57.423958530790962</v>
      </c>
      <c r="AD2298">
        <v>9.9102956214689245E-3</v>
      </c>
      <c r="AE2298">
        <v>1.3213556349657678</v>
      </c>
      <c r="AF2298">
        <v>0.64717514124293785</v>
      </c>
      <c r="AG2298">
        <v>0</v>
      </c>
      <c r="AH2298">
        <v>64.818283932062144</v>
      </c>
      <c r="AI2298">
        <v>10.010425609039547</v>
      </c>
      <c r="AJ2298">
        <v>5310</v>
      </c>
      <c r="AK2298">
        <v>39</v>
      </c>
      <c r="AL2298">
        <v>4</v>
      </c>
      <c r="AM2298">
        <v>4</v>
      </c>
      <c r="AN2298">
        <v>0</v>
      </c>
      <c r="AO2298">
        <v>3</v>
      </c>
      <c r="AP2298">
        <v>1</v>
      </c>
      <c r="AQ2298">
        <v>0</v>
      </c>
      <c r="AR2298">
        <v>1223.98</v>
      </c>
      <c r="AS2298" s="1" t="s">
        <v>173</v>
      </c>
      <c r="AT2298">
        <v>118</v>
      </c>
      <c r="AU2298">
        <v>153.08307600000001</v>
      </c>
      <c r="AV2298">
        <v>1095.6759826833334</v>
      </c>
      <c r="AW2298">
        <v>39</v>
      </c>
      <c r="AX2298">
        <v>1</v>
      </c>
      <c r="AY2298">
        <v>3.3898305084745763E-2</v>
      </c>
      <c r="AZ2298">
        <v>45</v>
      </c>
      <c r="BA2298">
        <v>0.51027692000000002</v>
      </c>
      <c r="BB2298">
        <v>0.93647519887464392</v>
      </c>
      <c r="BC2298">
        <v>53</v>
      </c>
      <c r="BD2298">
        <v>-14</v>
      </c>
      <c r="BE2298">
        <v>8</v>
      </c>
      <c r="BF2298">
        <v>2</v>
      </c>
      <c r="BG2298" s="1" t="s">
        <v>174</v>
      </c>
      <c r="BH2298" s="1" t="s">
        <v>6894</v>
      </c>
      <c r="BI2298" s="1" t="s">
        <v>6889</v>
      </c>
      <c r="BJ2298" s="1" t="s">
        <v>6890</v>
      </c>
      <c r="BK2298">
        <v>2200</v>
      </c>
      <c r="BL2298">
        <v>3.2</v>
      </c>
      <c r="BM2298" s="5" t="d">
        <v>20:00:00.0000000000031950</v>
      </c>
      <c r="BN2298" s="5" t="d">
        <v>20:29:59.9999999999968050</v>
      </c>
      <c r="BO2298">
        <v>20</v>
      </c>
      <c r="BP2298" t="b">
        <v>1</v>
      </c>
    </row>
    <row r="2299" spans="1:68" x14ac:dyDescent="0.2">
      <c r="A2299" s="1" t="s">
        <v>4845</v>
      </c>
      <c r="B2299" s="1" t="s">
        <v>4183</v>
      </c>
      <c r="C2299" s="2" t="d">
        <v>2026-07-06</v>
      </c>
      <c r="D2299">
        <v>42</v>
      </c>
      <c r="E2299" s="1" t="s">
        <v>165</v>
      </c>
      <c r="F2299">
        <v>131</v>
      </c>
      <c r="G2299">
        <v>10</v>
      </c>
      <c r="H2299">
        <v>0</v>
      </c>
      <c r="I2299">
        <v>0</v>
      </c>
      <c r="J2299">
        <v>10</v>
      </c>
      <c r="K2299">
        <v>0</v>
      </c>
      <c r="L2299">
        <v>0</v>
      </c>
      <c r="M2299" s="1" t="s">
        <v>63</v>
      </c>
      <c r="N2299" s="1" t="s">
        <v>63</v>
      </c>
      <c r="O2299" s="1" t="s">
        <v>4846</v>
      </c>
      <c r="P2299">
        <v>13.1</v>
      </c>
      <c r="Q2299">
        <v>0</v>
      </c>
      <c r="R2299">
        <v>100</v>
      </c>
      <c r="S2299">
        <v>0</v>
      </c>
      <c r="T2299">
        <v>32</v>
      </c>
      <c r="U2299">
        <v>131</v>
      </c>
      <c r="V2299">
        <v>676</v>
      </c>
      <c r="W2299">
        <v>163513.91</v>
      </c>
      <c r="X2299">
        <v>5.1603053435114505</v>
      </c>
      <c r="Y2299">
        <v>1248.197786259542</v>
      </c>
      <c r="Z2299">
        <v>20.679389312977101</v>
      </c>
      <c r="AA2299">
        <v>99.573858642620863</v>
      </c>
      <c r="AB2299">
        <v>131</v>
      </c>
      <c r="AC2299">
        <v>78.894469329643769</v>
      </c>
      <c r="AD2299">
        <v>9.2505421119592843E-3</v>
      </c>
      <c r="AE2299">
        <v>1.3784687281245875</v>
      </c>
      <c r="AF2299">
        <v>0.64770992366412206</v>
      </c>
      <c r="AG2299">
        <v>0</v>
      </c>
      <c r="AH2299">
        <v>87.143566627989827</v>
      </c>
      <c r="AI2299">
        <v>9.4500790966921109</v>
      </c>
      <c r="AJ2299">
        <v>5895</v>
      </c>
      <c r="AK2299">
        <v>39</v>
      </c>
      <c r="AL2299">
        <v>2</v>
      </c>
      <c r="AM2299">
        <v>2</v>
      </c>
      <c r="AN2299">
        <v>2</v>
      </c>
      <c r="AO2299">
        <v>0</v>
      </c>
      <c r="AP2299">
        <v>0</v>
      </c>
      <c r="AQ2299">
        <v>0</v>
      </c>
      <c r="AR2299">
        <v>498.27</v>
      </c>
      <c r="AS2299" s="1" t="s">
        <v>173</v>
      </c>
      <c r="AT2299">
        <v>131</v>
      </c>
      <c r="AU2299">
        <v>180.26374653333335</v>
      </c>
      <c r="AV2299">
        <v>1104.7866552</v>
      </c>
      <c r="AW2299">
        <v>39</v>
      </c>
      <c r="AX2299">
        <v>1</v>
      </c>
      <c r="AY2299">
        <v>1.5267175572519083E-2</v>
      </c>
      <c r="AZ2299">
        <v>45</v>
      </c>
      <c r="BA2299">
        <v>0.60087915511111112</v>
      </c>
      <c r="BB2299">
        <v>0.94426209846153852</v>
      </c>
      <c r="BC2299">
        <v>53</v>
      </c>
      <c r="BD2299">
        <v>-14</v>
      </c>
      <c r="BE2299">
        <v>9</v>
      </c>
      <c r="BF2299">
        <v>1</v>
      </c>
      <c r="BG2299" s="1" t="s">
        <v>174</v>
      </c>
      <c r="BH2299" s="1" t="s">
        <v>6894</v>
      </c>
      <c r="BI2299" s="1" t="s">
        <v>6889</v>
      </c>
      <c r="BJ2299" s="1" t="s">
        <v>6890</v>
      </c>
      <c r="BK2299">
        <v>2200</v>
      </c>
      <c r="BL2299">
        <v>3.2</v>
      </c>
      <c r="BM2299" s="5" t="d">
        <v>20:29:59.9999999999968050</v>
      </c>
      <c r="BN2299" s="5" t="d">
        <v>21:00:00.000</v>
      </c>
      <c r="BO2299">
        <v>20</v>
      </c>
      <c r="BP2299" t="b">
        <v>1</v>
      </c>
    </row>
    <row r="2300" spans="1:68" x14ac:dyDescent="0.2">
      <c r="A2300" s="1" t="s">
        <v>4847</v>
      </c>
      <c r="B2300" s="1" t="s">
        <v>4183</v>
      </c>
      <c r="C2300" s="2" t="d">
        <v>2026-07-06</v>
      </c>
      <c r="D2300">
        <v>43</v>
      </c>
      <c r="E2300" s="1" t="s">
        <v>165</v>
      </c>
      <c r="F2300">
        <v>94</v>
      </c>
      <c r="G2300">
        <v>10</v>
      </c>
      <c r="H2300">
        <v>0</v>
      </c>
      <c r="I2300">
        <v>0</v>
      </c>
      <c r="J2300">
        <v>10</v>
      </c>
      <c r="K2300">
        <v>0</v>
      </c>
      <c r="L2300">
        <v>0</v>
      </c>
      <c r="M2300" s="1" t="s">
        <v>63</v>
      </c>
      <c r="N2300" s="1" t="s">
        <v>63</v>
      </c>
      <c r="O2300" s="1" t="s">
        <v>4848</v>
      </c>
      <c r="P2300">
        <v>9.4</v>
      </c>
      <c r="Q2300">
        <v>0</v>
      </c>
      <c r="R2300">
        <v>100</v>
      </c>
      <c r="S2300">
        <v>0</v>
      </c>
      <c r="T2300">
        <v>32</v>
      </c>
      <c r="U2300">
        <v>94</v>
      </c>
      <c r="V2300">
        <v>471</v>
      </c>
      <c r="W2300">
        <v>104597.29</v>
      </c>
      <c r="X2300">
        <v>5.0106382978723403</v>
      </c>
      <c r="Y2300">
        <v>1112.7371276595743</v>
      </c>
      <c r="Z2300">
        <v>18.893617021276597</v>
      </c>
      <c r="AA2300">
        <v>115.36938790904256</v>
      </c>
      <c r="AB2300">
        <v>94</v>
      </c>
      <c r="AC2300">
        <v>96.475770887765961</v>
      </c>
      <c r="AD2300">
        <v>0</v>
      </c>
      <c r="AE2300">
        <v>1.2901371699285749</v>
      </c>
      <c r="AF2300">
        <v>0.63457446808510631</v>
      </c>
      <c r="AG2300">
        <v>0</v>
      </c>
      <c r="AH2300">
        <v>102.80655429414894</v>
      </c>
      <c r="AI2300">
        <v>9.6576255143617029</v>
      </c>
      <c r="AJ2300">
        <v>4230</v>
      </c>
      <c r="AK2300">
        <v>39</v>
      </c>
      <c r="AL2300">
        <v>7</v>
      </c>
      <c r="AM2300">
        <v>7</v>
      </c>
      <c r="AN2300">
        <v>3</v>
      </c>
      <c r="AO2300">
        <v>2</v>
      </c>
      <c r="AP2300">
        <v>2</v>
      </c>
      <c r="AQ2300">
        <v>0</v>
      </c>
      <c r="AR2300">
        <v>2311.13</v>
      </c>
      <c r="AS2300" s="1" t="s">
        <v>173</v>
      </c>
      <c r="AT2300">
        <v>94</v>
      </c>
      <c r="AU2300">
        <v>121.4844382</v>
      </c>
      <c r="AV2300">
        <v>1103.8613773333334</v>
      </c>
      <c r="AW2300">
        <v>39</v>
      </c>
      <c r="AX2300">
        <v>1</v>
      </c>
      <c r="AY2300">
        <v>7.4468085106382975E-2</v>
      </c>
      <c r="AZ2300">
        <v>45</v>
      </c>
      <c r="BA2300">
        <v>0.40494812733333335</v>
      </c>
      <c r="BB2300">
        <v>0.94347126267806269</v>
      </c>
      <c r="BC2300">
        <v>53</v>
      </c>
      <c r="BD2300">
        <v>-14</v>
      </c>
      <c r="BE2300">
        <v>6</v>
      </c>
      <c r="BF2300">
        <v>4</v>
      </c>
      <c r="BG2300" s="1" t="s">
        <v>174</v>
      </c>
      <c r="BH2300" s="1" t="s">
        <v>6894</v>
      </c>
      <c r="BI2300" s="1" t="s">
        <v>6889</v>
      </c>
      <c r="BJ2300" s="1" t="s">
        <v>6890</v>
      </c>
      <c r="BK2300">
        <v>2200</v>
      </c>
      <c r="BL2300">
        <v>3.2</v>
      </c>
      <c r="BM2300" s="5" t="d">
        <v>21:00:00.000</v>
      </c>
      <c r="BN2300" s="5" t="d">
        <v>21:30:00.0000000000031950</v>
      </c>
      <c r="BO2300">
        <v>21</v>
      </c>
      <c r="BP2300" t="b">
        <v>1</v>
      </c>
    </row>
    <row r="2301" spans="1:68" x14ac:dyDescent="0.2">
      <c r="A2301" s="1" t="s">
        <v>4849</v>
      </c>
      <c r="B2301" s="1" t="s">
        <v>4183</v>
      </c>
      <c r="C2301" s="2" t="d">
        <v>2026-07-06</v>
      </c>
      <c r="D2301">
        <v>44</v>
      </c>
      <c r="E2301" s="1" t="s">
        <v>165</v>
      </c>
      <c r="F2301">
        <v>101</v>
      </c>
      <c r="G2301">
        <v>10</v>
      </c>
      <c r="H2301">
        <v>0</v>
      </c>
      <c r="I2301">
        <v>0</v>
      </c>
      <c r="J2301">
        <v>10</v>
      </c>
      <c r="K2301">
        <v>0</v>
      </c>
      <c r="L2301">
        <v>0</v>
      </c>
      <c r="M2301" s="1" t="s">
        <v>63</v>
      </c>
      <c r="N2301" s="1" t="s">
        <v>63</v>
      </c>
      <c r="O2301" s="1" t="s">
        <v>4850</v>
      </c>
      <c r="P2301">
        <v>10.1</v>
      </c>
      <c r="Q2301">
        <v>0</v>
      </c>
      <c r="R2301">
        <v>100</v>
      </c>
      <c r="S2301">
        <v>0</v>
      </c>
      <c r="T2301">
        <v>32</v>
      </c>
      <c r="U2301">
        <v>101</v>
      </c>
      <c r="V2301">
        <v>520</v>
      </c>
      <c r="W2301">
        <v>119682.42</v>
      </c>
      <c r="X2301">
        <v>5.1485148514851486</v>
      </c>
      <c r="Y2301">
        <v>1184.9744554455444</v>
      </c>
      <c r="Z2301">
        <v>19.128712871287128</v>
      </c>
      <c r="AA2301">
        <v>126.30044399669966</v>
      </c>
      <c r="AB2301">
        <v>101</v>
      </c>
      <c r="AC2301">
        <v>107.17173112541253</v>
      </c>
      <c r="AD2301">
        <v>5.124615676567656E-3</v>
      </c>
      <c r="AE2301">
        <v>1.3054731553370611</v>
      </c>
      <c r="AF2301">
        <v>0.62178217821782178</v>
      </c>
      <c r="AG2301">
        <v>0</v>
      </c>
      <c r="AH2301">
        <v>114.30040621468646</v>
      </c>
      <c r="AI2301">
        <v>9.203136373267327</v>
      </c>
      <c r="AJ2301">
        <v>4545</v>
      </c>
      <c r="AK2301">
        <v>39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 s="1" t="s">
        <v>173</v>
      </c>
      <c r="AT2301">
        <v>101</v>
      </c>
      <c r="AU2301">
        <v>133.09936766666667</v>
      </c>
      <c r="AV2301">
        <v>1099.9713619333334</v>
      </c>
      <c r="AW2301">
        <v>39</v>
      </c>
      <c r="AX2301">
        <v>1</v>
      </c>
      <c r="AY2301">
        <v>0</v>
      </c>
      <c r="AZ2301">
        <v>45</v>
      </c>
      <c r="BA2301">
        <v>0.44366455888888889</v>
      </c>
      <c r="BB2301">
        <v>0.94014646319088324</v>
      </c>
      <c r="BC2301">
        <v>53</v>
      </c>
      <c r="BD2301">
        <v>-14</v>
      </c>
      <c r="BE2301">
        <v>7</v>
      </c>
      <c r="BF2301">
        <v>3</v>
      </c>
      <c r="BG2301" s="1" t="s">
        <v>174</v>
      </c>
      <c r="BH2301" s="1" t="s">
        <v>6894</v>
      </c>
      <c r="BI2301" s="1" t="s">
        <v>6889</v>
      </c>
      <c r="BJ2301" s="1" t="s">
        <v>6890</v>
      </c>
      <c r="BK2301">
        <v>2200</v>
      </c>
      <c r="BL2301">
        <v>3.2</v>
      </c>
      <c r="BM2301" s="5" t="d">
        <v>21:30:00.0000000000031950</v>
      </c>
      <c r="BN2301" s="5" t="d">
        <v>21:59:59.9999999999968050</v>
      </c>
      <c r="BO2301">
        <v>21</v>
      </c>
      <c r="BP2301" t="b">
        <v>1</v>
      </c>
    </row>
    <row r="2302" spans="1:68" x14ac:dyDescent="0.2">
      <c r="A2302" s="1" t="s">
        <v>4851</v>
      </c>
      <c r="B2302" s="1" t="s">
        <v>4183</v>
      </c>
      <c r="C2302" s="2" t="d">
        <v>2026-07-06</v>
      </c>
      <c r="D2302">
        <v>45</v>
      </c>
      <c r="E2302" s="1" t="s">
        <v>165</v>
      </c>
      <c r="F2302">
        <v>71</v>
      </c>
      <c r="G2302">
        <v>10</v>
      </c>
      <c r="H2302">
        <v>0</v>
      </c>
      <c r="I2302">
        <v>0</v>
      </c>
      <c r="J2302">
        <v>10</v>
      </c>
      <c r="K2302">
        <v>0</v>
      </c>
      <c r="L2302">
        <v>0</v>
      </c>
      <c r="M2302" s="1" t="s">
        <v>63</v>
      </c>
      <c r="N2302" s="1" t="s">
        <v>63</v>
      </c>
      <c r="O2302" s="1" t="s">
        <v>4852</v>
      </c>
      <c r="P2302">
        <v>7.1</v>
      </c>
      <c r="Q2302">
        <v>0</v>
      </c>
      <c r="R2302">
        <v>100</v>
      </c>
      <c r="S2302">
        <v>0</v>
      </c>
      <c r="T2302">
        <v>32</v>
      </c>
      <c r="U2302">
        <v>71</v>
      </c>
      <c r="V2302">
        <v>313</v>
      </c>
      <c r="W2302">
        <v>67003.289999999994</v>
      </c>
      <c r="X2302">
        <v>4.408450704225352</v>
      </c>
      <c r="Y2302">
        <v>943.70830985915484</v>
      </c>
      <c r="Z2302">
        <v>16.422535211267604</v>
      </c>
      <c r="AA2302">
        <v>120.70867020821596</v>
      </c>
      <c r="AB2302">
        <v>71</v>
      </c>
      <c r="AC2302">
        <v>104.28613499694835</v>
      </c>
      <c r="AD2302">
        <v>0</v>
      </c>
      <c r="AE2302">
        <v>1.172635255497624</v>
      </c>
      <c r="AF2302">
        <v>0.67793427230046943</v>
      </c>
      <c r="AG2302">
        <v>0</v>
      </c>
      <c r="AH2302">
        <v>108.29880958403757</v>
      </c>
      <c r="AI2302">
        <v>9.6618732483568088</v>
      </c>
      <c r="AJ2302">
        <v>2840</v>
      </c>
      <c r="AK2302">
        <v>39</v>
      </c>
      <c r="AL2302">
        <v>2</v>
      </c>
      <c r="AM2302">
        <v>2</v>
      </c>
      <c r="AN2302">
        <v>1</v>
      </c>
      <c r="AO2302">
        <v>1</v>
      </c>
      <c r="AP2302">
        <v>0</v>
      </c>
      <c r="AQ2302">
        <v>0</v>
      </c>
      <c r="AR2302">
        <v>116.69</v>
      </c>
      <c r="AS2302" s="1" t="s">
        <v>173</v>
      </c>
      <c r="AT2302">
        <v>71</v>
      </c>
      <c r="AU2302">
        <v>84.349663516666666</v>
      </c>
      <c r="AV2302">
        <v>1102.3305997333334</v>
      </c>
      <c r="AW2302">
        <v>39</v>
      </c>
      <c r="AX2302">
        <v>1</v>
      </c>
      <c r="AY2302">
        <v>2.8169014084507043E-2</v>
      </c>
      <c r="AZ2302">
        <v>40</v>
      </c>
      <c r="BA2302">
        <v>0.28116554505555558</v>
      </c>
      <c r="BB2302">
        <v>0.94216290575498585</v>
      </c>
      <c r="BC2302">
        <v>53</v>
      </c>
      <c r="BD2302">
        <v>-14</v>
      </c>
      <c r="BE2302">
        <v>5</v>
      </c>
      <c r="BF2302">
        <v>5</v>
      </c>
      <c r="BG2302" s="1" t="s">
        <v>174</v>
      </c>
      <c r="BH2302" s="1" t="s">
        <v>6894</v>
      </c>
      <c r="BI2302" s="1" t="s">
        <v>6889</v>
      </c>
      <c r="BJ2302" s="1" t="s">
        <v>6890</v>
      </c>
      <c r="BK2302">
        <v>2200</v>
      </c>
      <c r="BL2302">
        <v>3.2</v>
      </c>
      <c r="BM2302" s="5" t="d">
        <v>21:59:59.9999999999968050</v>
      </c>
      <c r="BN2302" s="5" t="d">
        <v>22:30:00.000</v>
      </c>
      <c r="BO2302">
        <v>22</v>
      </c>
      <c r="BP2302" t="b">
        <v>0</v>
      </c>
    </row>
    <row r="2303" spans="1:68" x14ac:dyDescent="0.2">
      <c r="A2303" s="1" t="s">
        <v>4853</v>
      </c>
      <c r="B2303" s="1" t="s">
        <v>4183</v>
      </c>
      <c r="C2303" s="2" t="d">
        <v>2026-07-06</v>
      </c>
      <c r="D2303">
        <v>46</v>
      </c>
      <c r="E2303" s="1" t="s">
        <v>165</v>
      </c>
      <c r="F2303">
        <v>44</v>
      </c>
      <c r="G2303">
        <v>10</v>
      </c>
      <c r="H2303">
        <v>0</v>
      </c>
      <c r="I2303">
        <v>0</v>
      </c>
      <c r="J2303">
        <v>10</v>
      </c>
      <c r="K2303">
        <v>0</v>
      </c>
      <c r="L2303">
        <v>0</v>
      </c>
      <c r="M2303" s="1" t="s">
        <v>63</v>
      </c>
      <c r="N2303" s="1" t="s">
        <v>63</v>
      </c>
      <c r="O2303" s="1" t="s">
        <v>4854</v>
      </c>
      <c r="P2303">
        <v>4.4000000000000004</v>
      </c>
      <c r="Q2303">
        <v>0</v>
      </c>
      <c r="R2303">
        <v>100</v>
      </c>
      <c r="S2303">
        <v>0</v>
      </c>
      <c r="T2303">
        <v>32</v>
      </c>
      <c r="U2303">
        <v>44</v>
      </c>
      <c r="V2303">
        <v>208</v>
      </c>
      <c r="W2303">
        <v>46001.91</v>
      </c>
      <c r="X2303">
        <v>4.7272727272727275</v>
      </c>
      <c r="Y2303">
        <v>1045.4979545454546</v>
      </c>
      <c r="Z2303">
        <v>14.681818181818182</v>
      </c>
      <c r="AA2303">
        <v>101.91927262424242</v>
      </c>
      <c r="AB2303">
        <v>44</v>
      </c>
      <c r="AC2303">
        <v>87.237454442424237</v>
      </c>
      <c r="AD2303">
        <v>0</v>
      </c>
      <c r="AE2303">
        <v>1.2186646016518055</v>
      </c>
      <c r="AF2303">
        <v>0.63143939393939386</v>
      </c>
      <c r="AG2303">
        <v>0</v>
      </c>
      <c r="AH2303">
        <v>89.811246663636368</v>
      </c>
      <c r="AI2303">
        <v>9.2859522609848497</v>
      </c>
      <c r="AJ2303">
        <v>1760</v>
      </c>
      <c r="AK2303">
        <v>39</v>
      </c>
      <c r="AL2303">
        <v>3</v>
      </c>
      <c r="AM2303">
        <v>3</v>
      </c>
      <c r="AN2303">
        <v>0</v>
      </c>
      <c r="AO2303">
        <v>0</v>
      </c>
      <c r="AP2303">
        <v>3</v>
      </c>
      <c r="AQ2303">
        <v>0</v>
      </c>
      <c r="AR2303">
        <v>401.99</v>
      </c>
      <c r="AS2303" s="1" t="s">
        <v>173</v>
      </c>
      <c r="AT2303">
        <v>44</v>
      </c>
      <c r="AU2303">
        <v>51.409330933333337</v>
      </c>
      <c r="AV2303">
        <v>1102.1023401499999</v>
      </c>
      <c r="AW2303">
        <v>39</v>
      </c>
      <c r="AX2303">
        <v>1</v>
      </c>
      <c r="AY2303">
        <v>6.8181818181818177E-2</v>
      </c>
      <c r="AZ2303">
        <v>40</v>
      </c>
      <c r="BA2303">
        <v>0.17136443644444446</v>
      </c>
      <c r="BB2303">
        <v>0.94196781209401703</v>
      </c>
      <c r="BC2303">
        <v>53</v>
      </c>
      <c r="BD2303">
        <v>-14</v>
      </c>
      <c r="BE2303">
        <v>3</v>
      </c>
      <c r="BF2303">
        <v>7</v>
      </c>
      <c r="BG2303" s="1" t="s">
        <v>174</v>
      </c>
      <c r="BH2303" s="1" t="s">
        <v>6894</v>
      </c>
      <c r="BI2303" s="1" t="s">
        <v>6889</v>
      </c>
      <c r="BJ2303" s="1" t="s">
        <v>6890</v>
      </c>
      <c r="BK2303">
        <v>2200</v>
      </c>
      <c r="BL2303">
        <v>3.2</v>
      </c>
      <c r="BM2303" s="5" t="d">
        <v>22:30:00.000</v>
      </c>
      <c r="BN2303" s="5" t="d">
        <v>23:00:00.0000000000031950</v>
      </c>
      <c r="BO2303">
        <v>22</v>
      </c>
      <c r="BP2303" t="b">
        <v>0</v>
      </c>
    </row>
    <row r="2304" spans="1:68" x14ac:dyDescent="0.2">
      <c r="A2304" s="1" t="s">
        <v>4855</v>
      </c>
      <c r="B2304" s="1" t="s">
        <v>4183</v>
      </c>
      <c r="C2304" s="2" t="d">
        <v>2026-07-06</v>
      </c>
      <c r="D2304">
        <v>47</v>
      </c>
      <c r="E2304" s="1" t="s">
        <v>187</v>
      </c>
      <c r="F2304">
        <v>49</v>
      </c>
      <c r="G2304">
        <v>10</v>
      </c>
      <c r="H2304">
        <v>0</v>
      </c>
      <c r="I2304">
        <v>2</v>
      </c>
      <c r="J2304">
        <v>8</v>
      </c>
      <c r="K2304">
        <v>0</v>
      </c>
      <c r="L2304">
        <v>1</v>
      </c>
      <c r="M2304" s="1" t="s">
        <v>63</v>
      </c>
      <c r="N2304" s="1" t="s">
        <v>4752</v>
      </c>
      <c r="O2304" s="1" t="s">
        <v>4856</v>
      </c>
      <c r="P2304">
        <v>6.125</v>
      </c>
      <c r="Q2304">
        <v>0</v>
      </c>
      <c r="R2304">
        <v>100</v>
      </c>
      <c r="S2304">
        <v>1</v>
      </c>
      <c r="T2304">
        <v>31</v>
      </c>
      <c r="U2304">
        <v>49</v>
      </c>
      <c r="V2304">
        <v>262</v>
      </c>
      <c r="W2304">
        <v>60613.74</v>
      </c>
      <c r="X2304">
        <v>5.3469387755102042</v>
      </c>
      <c r="Y2304">
        <v>1237.0151020408164</v>
      </c>
      <c r="Z2304">
        <v>14.469387755102041</v>
      </c>
      <c r="AA2304">
        <v>82.699211065306116</v>
      </c>
      <c r="AB2304">
        <v>49</v>
      </c>
      <c r="AC2304">
        <v>68.229823310204083</v>
      </c>
      <c r="AD2304">
        <v>0</v>
      </c>
      <c r="AE2304">
        <v>1.3963941109456546</v>
      </c>
      <c r="AF2304">
        <v>0.65952380952380962</v>
      </c>
      <c r="AG2304">
        <v>0</v>
      </c>
      <c r="AH2304">
        <v>71.299623621088429</v>
      </c>
      <c r="AI2304">
        <v>8.3484314187074826</v>
      </c>
      <c r="AJ2304">
        <v>1960</v>
      </c>
      <c r="AK2304">
        <v>39</v>
      </c>
      <c r="AL2304">
        <v>1</v>
      </c>
      <c r="AM2304">
        <v>1</v>
      </c>
      <c r="AN2304">
        <v>1</v>
      </c>
      <c r="AO2304">
        <v>0</v>
      </c>
      <c r="AP2304">
        <v>0</v>
      </c>
      <c r="AQ2304">
        <v>0</v>
      </c>
      <c r="AR2304">
        <v>286.52999999999997</v>
      </c>
      <c r="AS2304" s="1" t="s">
        <v>173</v>
      </c>
      <c r="AT2304">
        <v>49</v>
      </c>
      <c r="AU2304">
        <v>71.109603199999995</v>
      </c>
      <c r="AV2304">
        <v>1103.3054670666668</v>
      </c>
      <c r="AW2304">
        <v>39</v>
      </c>
      <c r="AX2304">
        <v>1</v>
      </c>
      <c r="AY2304">
        <v>2.0408163265306121E-2</v>
      </c>
      <c r="AZ2304">
        <v>40</v>
      </c>
      <c r="BA2304">
        <v>0.29629001333333332</v>
      </c>
      <c r="BB2304">
        <v>0.94299612569800584</v>
      </c>
      <c r="BC2304">
        <v>53</v>
      </c>
      <c r="BD2304">
        <v>-14</v>
      </c>
      <c r="BE2304">
        <v>4</v>
      </c>
      <c r="BF2304">
        <v>4</v>
      </c>
      <c r="BG2304" s="1" t="s">
        <v>174</v>
      </c>
      <c r="BH2304" s="1" t="s">
        <v>6894</v>
      </c>
      <c r="BI2304" s="1" t="s">
        <v>6889</v>
      </c>
      <c r="BJ2304" s="1" t="s">
        <v>6890</v>
      </c>
      <c r="BK2304">
        <v>2200</v>
      </c>
      <c r="BL2304">
        <v>3.2</v>
      </c>
      <c r="BM2304" s="5" t="d">
        <v>23:00:00.0000000000031950</v>
      </c>
      <c r="BN2304" s="5" t="d">
        <v>23:29:59.9999999999968050</v>
      </c>
      <c r="BO2304">
        <v>23</v>
      </c>
      <c r="BP2304" t="b">
        <v>0</v>
      </c>
    </row>
    <row r="2305" spans="1:68" x14ac:dyDescent="0.2">
      <c r="A2305" s="1" t="s">
        <v>4857</v>
      </c>
      <c r="B2305" s="1" t="s">
        <v>4183</v>
      </c>
      <c r="C2305" s="2" t="d">
        <v>2026-07-06</v>
      </c>
      <c r="D2305">
        <v>48</v>
      </c>
      <c r="E2305" s="1" t="s">
        <v>187</v>
      </c>
      <c r="F2305">
        <v>33</v>
      </c>
      <c r="G2305">
        <v>10</v>
      </c>
      <c r="H2305">
        <v>0</v>
      </c>
      <c r="I2305">
        <v>2</v>
      </c>
      <c r="J2305">
        <v>8</v>
      </c>
      <c r="K2305">
        <v>0</v>
      </c>
      <c r="L2305">
        <v>1</v>
      </c>
      <c r="M2305" s="1" t="s">
        <v>63</v>
      </c>
      <c r="N2305" s="1" t="s">
        <v>4392</v>
      </c>
      <c r="O2305" s="1" t="s">
        <v>4858</v>
      </c>
      <c r="P2305">
        <v>4.125</v>
      </c>
      <c r="Q2305">
        <v>0</v>
      </c>
      <c r="R2305">
        <v>100</v>
      </c>
      <c r="S2305">
        <v>1</v>
      </c>
      <c r="T2305">
        <v>30</v>
      </c>
      <c r="U2305">
        <v>33</v>
      </c>
      <c r="V2305">
        <v>164</v>
      </c>
      <c r="W2305">
        <v>33213.42</v>
      </c>
      <c r="X2305">
        <v>4.9696969696969697</v>
      </c>
      <c r="Y2305">
        <v>1006.4672727272726</v>
      </c>
      <c r="Z2305">
        <v>14.454545454545455</v>
      </c>
      <c r="AA2305">
        <v>62.467143673232314</v>
      </c>
      <c r="AB2305">
        <v>33</v>
      </c>
      <c r="AC2305">
        <v>48.012598218686868</v>
      </c>
      <c r="AD2305">
        <v>0</v>
      </c>
      <c r="AE2305">
        <v>1.3102451825857542</v>
      </c>
      <c r="AF2305">
        <v>0.66515151515151516</v>
      </c>
      <c r="AG2305">
        <v>0</v>
      </c>
      <c r="AH2305">
        <v>50.030287037878793</v>
      </c>
      <c r="AI2305">
        <v>9.5498437686868698</v>
      </c>
      <c r="AJ2305">
        <v>1320</v>
      </c>
      <c r="AK2305">
        <v>39</v>
      </c>
      <c r="AL2305">
        <v>2</v>
      </c>
      <c r="AM2305">
        <v>2</v>
      </c>
      <c r="AN2305">
        <v>1</v>
      </c>
      <c r="AO2305">
        <v>0</v>
      </c>
      <c r="AP2305">
        <v>1</v>
      </c>
      <c r="AQ2305">
        <v>0</v>
      </c>
      <c r="AR2305">
        <v>678.46</v>
      </c>
      <c r="AS2305" s="1" t="s">
        <v>173</v>
      </c>
      <c r="AT2305">
        <v>33</v>
      </c>
      <c r="AU2305">
        <v>43.688251000000001</v>
      </c>
      <c r="AV2305">
        <v>1104.3066271</v>
      </c>
      <c r="AW2305">
        <v>39</v>
      </c>
      <c r="AX2305">
        <v>1</v>
      </c>
      <c r="AY2305">
        <v>6.0606060606060608E-2</v>
      </c>
      <c r="AZ2305">
        <v>40</v>
      </c>
      <c r="BA2305">
        <v>0.18203437916666668</v>
      </c>
      <c r="BB2305">
        <v>0.94385181803418805</v>
      </c>
      <c r="BC2305">
        <v>53</v>
      </c>
      <c r="BD2305">
        <v>-14</v>
      </c>
      <c r="BE2305">
        <v>3</v>
      </c>
      <c r="BF2305">
        <v>5</v>
      </c>
      <c r="BG2305" s="1" t="s">
        <v>174</v>
      </c>
      <c r="BH2305" s="1" t="s">
        <v>6894</v>
      </c>
      <c r="BI2305" s="1" t="s">
        <v>6889</v>
      </c>
      <c r="BJ2305" s="1" t="s">
        <v>6890</v>
      </c>
      <c r="BK2305">
        <v>2200</v>
      </c>
      <c r="BL2305">
        <v>3.2</v>
      </c>
      <c r="BM2305" s="5" t="d">
        <v>23:29:59.9999999999968050</v>
      </c>
      <c r="BN2305" s="5" t="d">
        <v>1899-12-30</v>
      </c>
      <c r="BO2305">
        <v>23</v>
      </c>
      <c r="BP2305" t="b">
        <v>0</v>
      </c>
    </row>
    <row r="2306" spans="1:68" x14ac:dyDescent="0.2">
      <c r="A2306" s="1" t="s">
        <v>4859</v>
      </c>
      <c r="B2306" s="1" t="s">
        <v>4183</v>
      </c>
      <c r="C2306" s="2" t="d">
        <v>2026-07-07</v>
      </c>
      <c r="D2306">
        <v>1</v>
      </c>
      <c r="E2306" s="1" t="s">
        <v>61</v>
      </c>
      <c r="F2306">
        <v>5</v>
      </c>
      <c r="G2306">
        <v>21</v>
      </c>
      <c r="H2306">
        <v>12</v>
      </c>
      <c r="I2306">
        <v>2</v>
      </c>
      <c r="J2306">
        <v>7</v>
      </c>
      <c r="K2306">
        <v>900</v>
      </c>
      <c r="L2306">
        <v>1</v>
      </c>
      <c r="M2306" s="1" t="s">
        <v>4860</v>
      </c>
      <c r="N2306" s="1" t="s">
        <v>4356</v>
      </c>
      <c r="O2306" s="1" t="s">
        <v>4861</v>
      </c>
      <c r="P2306">
        <v>0.7142857142857143</v>
      </c>
      <c r="Q2306">
        <v>900</v>
      </c>
      <c r="R2306">
        <v>9100</v>
      </c>
      <c r="S2306">
        <v>1</v>
      </c>
      <c r="T2306">
        <v>49</v>
      </c>
      <c r="U2306">
        <v>5</v>
      </c>
      <c r="V2306">
        <v>32</v>
      </c>
      <c r="W2306">
        <v>6731.26</v>
      </c>
      <c r="X2306">
        <v>6.4</v>
      </c>
      <c r="Y2306">
        <v>1346.252</v>
      </c>
      <c r="Z2306">
        <v>12.6</v>
      </c>
      <c r="AA2306">
        <v>33.327231666666663</v>
      </c>
      <c r="AB2306">
        <v>5</v>
      </c>
      <c r="AC2306">
        <v>20.727231666666665</v>
      </c>
      <c r="AD2306">
        <v>0</v>
      </c>
      <c r="AE2306">
        <v>1.7645466118343331</v>
      </c>
      <c r="AF2306">
        <v>0.57333333333333336</v>
      </c>
      <c r="AG2306">
        <v>0</v>
      </c>
      <c r="AH2306">
        <v>21.749717023333336</v>
      </c>
      <c r="AI2306">
        <v>8.5263013633333333</v>
      </c>
      <c r="AJ2306">
        <v>175</v>
      </c>
      <c r="AK2306">
        <v>74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 s="1" t="s">
        <v>173</v>
      </c>
      <c r="AT2306">
        <v>5</v>
      </c>
      <c r="AU2306">
        <v>9.3671770666666667</v>
      </c>
      <c r="AV2306">
        <v>2039.8611867333334</v>
      </c>
      <c r="AW2306">
        <v>74</v>
      </c>
      <c r="AX2306">
        <v>1</v>
      </c>
      <c r="AY2306">
        <v>0</v>
      </c>
      <c r="AZ2306">
        <v>35</v>
      </c>
      <c r="BA2306">
        <v>4.4605605079365077E-2</v>
      </c>
      <c r="BB2306">
        <v>0.91885639042042044</v>
      </c>
      <c r="BC2306">
        <v>98</v>
      </c>
      <c r="BD2306">
        <v>-24</v>
      </c>
      <c r="BE2306">
        <v>1</v>
      </c>
      <c r="BF2306">
        <v>6</v>
      </c>
      <c r="BG2306" s="1" t="s">
        <v>174</v>
      </c>
      <c r="BH2306" s="1" t="s">
        <v>6894</v>
      </c>
      <c r="BI2306" s="1" t="s">
        <v>6889</v>
      </c>
      <c r="BJ2306" s="1" t="s">
        <v>6890</v>
      </c>
      <c r="BK2306">
        <v>2200</v>
      </c>
      <c r="BL2306">
        <v>3.2</v>
      </c>
      <c r="BM2306" s="5" t="d">
        <v>1899-12-30</v>
      </c>
      <c r="BN2306" s="5" t="d">
        <v>00:29:59.99999999999990100</v>
      </c>
      <c r="BO2306">
        <v>0</v>
      </c>
      <c r="BP2306" t="b">
        <v>0</v>
      </c>
    </row>
    <row r="2307" spans="1:68" x14ac:dyDescent="0.2">
      <c r="A2307" s="1" t="s">
        <v>4862</v>
      </c>
      <c r="B2307" s="1" t="s">
        <v>4183</v>
      </c>
      <c r="C2307" s="2" t="d">
        <v>2026-07-07</v>
      </c>
      <c r="D2307">
        <v>2</v>
      </c>
      <c r="E2307" s="1" t="s">
        <v>61</v>
      </c>
      <c r="F2307">
        <v>8</v>
      </c>
      <c r="G2307">
        <v>20</v>
      </c>
      <c r="H2307">
        <v>12</v>
      </c>
      <c r="I2307">
        <v>2</v>
      </c>
      <c r="J2307">
        <v>6</v>
      </c>
      <c r="K2307">
        <v>900</v>
      </c>
      <c r="L2307">
        <v>1</v>
      </c>
      <c r="M2307" s="1" t="s">
        <v>4863</v>
      </c>
      <c r="N2307" s="1" t="s">
        <v>4653</v>
      </c>
      <c r="O2307" s="1" t="s">
        <v>4762</v>
      </c>
      <c r="P2307">
        <v>1.3333333333333333</v>
      </c>
      <c r="Q2307">
        <v>900</v>
      </c>
      <c r="R2307">
        <v>8200</v>
      </c>
      <c r="S2307">
        <v>1</v>
      </c>
      <c r="T2307">
        <v>48</v>
      </c>
      <c r="U2307">
        <v>8</v>
      </c>
      <c r="V2307">
        <v>40</v>
      </c>
      <c r="W2307">
        <v>8805.1299999999992</v>
      </c>
      <c r="X2307">
        <v>5</v>
      </c>
      <c r="Y2307">
        <v>1100.6412499999999</v>
      </c>
      <c r="Z2307">
        <v>11.75</v>
      </c>
      <c r="AA2307">
        <v>9.3967447833333342</v>
      </c>
      <c r="AB2307">
        <v>1</v>
      </c>
      <c r="AC2307">
        <v>0.10485739583333342</v>
      </c>
      <c r="AD2307">
        <v>0</v>
      </c>
      <c r="AE2307">
        <v>1.3808797154315746</v>
      </c>
      <c r="AF2307">
        <v>0.56874999999999998</v>
      </c>
      <c r="AG2307">
        <v>1.7699596229166668</v>
      </c>
      <c r="AH2307">
        <v>0.52449658124999998</v>
      </c>
      <c r="AI2307">
        <v>6.0747018166666669</v>
      </c>
      <c r="AJ2307">
        <v>280</v>
      </c>
      <c r="AK2307">
        <v>78</v>
      </c>
      <c r="AL2307">
        <v>2</v>
      </c>
      <c r="AM2307">
        <v>2</v>
      </c>
      <c r="AN2307">
        <v>1</v>
      </c>
      <c r="AO2307">
        <v>1</v>
      </c>
      <c r="AP2307">
        <v>0</v>
      </c>
      <c r="AQ2307">
        <v>0</v>
      </c>
      <c r="AR2307">
        <v>473.88</v>
      </c>
      <c r="AS2307" s="1" t="s">
        <v>173</v>
      </c>
      <c r="AT2307">
        <v>1</v>
      </c>
      <c r="AU2307">
        <v>11.04703765</v>
      </c>
      <c r="AV2307">
        <v>1327.6501859166667</v>
      </c>
      <c r="AW2307">
        <v>76</v>
      </c>
      <c r="AX2307">
        <v>0.125</v>
      </c>
      <c r="AY2307">
        <v>0.25</v>
      </c>
      <c r="AZ2307">
        <v>35</v>
      </c>
      <c r="BA2307">
        <v>6.1372431388888891E-2</v>
      </c>
      <c r="BB2307">
        <v>0.56737187432336189</v>
      </c>
      <c r="BC2307">
        <v>64</v>
      </c>
      <c r="BD2307">
        <v>14</v>
      </c>
      <c r="BE2307">
        <v>1</v>
      </c>
      <c r="BF2307">
        <v>5</v>
      </c>
      <c r="BG2307" s="1" t="s">
        <v>209</v>
      </c>
      <c r="BH2307" s="1" t="s">
        <v>6894</v>
      </c>
      <c r="BI2307" s="1" t="s">
        <v>6889</v>
      </c>
      <c r="BJ2307" s="1" t="s">
        <v>6890</v>
      </c>
      <c r="BK2307">
        <v>2200</v>
      </c>
      <c r="BL2307">
        <v>3.2</v>
      </c>
      <c r="BM2307" s="5" t="d">
        <v>00:29:59.99999999999990100</v>
      </c>
      <c r="BN2307" s="5" t="d">
        <v>00:59:59.99999999999980200</v>
      </c>
      <c r="BO2307">
        <v>0</v>
      </c>
      <c r="BP2307" t="b">
        <v>0</v>
      </c>
    </row>
    <row r="2308" spans="1:68" x14ac:dyDescent="0.2">
      <c r="A2308" s="1" t="s">
        <v>4864</v>
      </c>
      <c r="B2308" s="1" t="s">
        <v>4183</v>
      </c>
      <c r="C2308" s="2" t="d">
        <v>2026-07-07</v>
      </c>
      <c r="D2308">
        <v>3</v>
      </c>
      <c r="E2308" s="1" t="s">
        <v>61</v>
      </c>
      <c r="F2308">
        <v>8</v>
      </c>
      <c r="G2308">
        <v>11</v>
      </c>
      <c r="H2308">
        <v>10</v>
      </c>
      <c r="I2308">
        <v>0</v>
      </c>
      <c r="J2308">
        <v>1</v>
      </c>
      <c r="K2308">
        <v>750</v>
      </c>
      <c r="L2308">
        <v>0</v>
      </c>
      <c r="M2308" s="1" t="s">
        <v>4865</v>
      </c>
      <c r="N2308" s="1" t="s">
        <v>63</v>
      </c>
      <c r="O2308" s="1" t="s">
        <v>4191</v>
      </c>
      <c r="P2308">
        <v>8</v>
      </c>
      <c r="Q2308">
        <v>750</v>
      </c>
      <c r="R2308">
        <v>7450</v>
      </c>
      <c r="S2308">
        <v>0</v>
      </c>
      <c r="T2308">
        <v>48</v>
      </c>
      <c r="U2308">
        <v>8</v>
      </c>
      <c r="V2308">
        <v>40</v>
      </c>
      <c r="W2308">
        <v>6990.92</v>
      </c>
      <c r="X2308">
        <v>5</v>
      </c>
      <c r="Y2308">
        <v>873.86500000000001</v>
      </c>
      <c r="Z2308">
        <v>12</v>
      </c>
      <c r="AA2308">
        <v>9.9023422041666667</v>
      </c>
      <c r="AB2308">
        <v>0</v>
      </c>
      <c r="AC2308">
        <v>0</v>
      </c>
      <c r="AD2308">
        <v>0.21633193124999997</v>
      </c>
      <c r="AE2308">
        <v>1.6171855734994443</v>
      </c>
      <c r="AF2308">
        <v>0.58125000000000004</v>
      </c>
      <c r="AG2308">
        <v>2.4147675</v>
      </c>
      <c r="AH2308">
        <v>0</v>
      </c>
      <c r="AI2308">
        <v>6.5084080208333326</v>
      </c>
      <c r="AJ2308">
        <v>280</v>
      </c>
      <c r="AK2308">
        <v>40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 s="1" t="s">
        <v>70</v>
      </c>
      <c r="AT2308">
        <v>0</v>
      </c>
      <c r="AU2308">
        <v>12.937484516666666</v>
      </c>
      <c r="AV2308">
        <v>97.591056433333335</v>
      </c>
      <c r="AW2308">
        <v>12</v>
      </c>
      <c r="AX2308">
        <v>0</v>
      </c>
      <c r="AY2308">
        <v>0</v>
      </c>
      <c r="AZ2308">
        <v>35</v>
      </c>
      <c r="BA2308">
        <v>0.4312494838888889</v>
      </c>
      <c r="BB2308">
        <v>8.1325880361111116E-2</v>
      </c>
      <c r="BC2308">
        <v>5</v>
      </c>
      <c r="BD2308">
        <v>35</v>
      </c>
      <c r="BE2308">
        <v>1</v>
      </c>
      <c r="BF2308">
        <v>0</v>
      </c>
      <c r="BG2308" s="1" t="s">
        <v>66</v>
      </c>
      <c r="BH2308" s="1" t="s">
        <v>6894</v>
      </c>
      <c r="BI2308" s="1" t="s">
        <v>6889</v>
      </c>
      <c r="BJ2308" s="1" t="s">
        <v>6890</v>
      </c>
      <c r="BK2308">
        <v>2200</v>
      </c>
      <c r="BL2308">
        <v>3.2</v>
      </c>
      <c r="BM2308" s="5" t="d">
        <v>00:59:59.99999999999980200</v>
      </c>
      <c r="BN2308" s="5" t="d">
        <v>01:30:00.000</v>
      </c>
      <c r="BO2308">
        <v>1</v>
      </c>
      <c r="BP2308" t="b">
        <v>0</v>
      </c>
    </row>
    <row r="2309" spans="1:68" x14ac:dyDescent="0.2">
      <c r="A2309" s="1" t="s">
        <v>4866</v>
      </c>
      <c r="B2309" s="1" t="s">
        <v>4183</v>
      </c>
      <c r="C2309" s="2" t="d">
        <v>2026-07-07</v>
      </c>
      <c r="D2309">
        <v>4</v>
      </c>
      <c r="E2309" s="1" t="s">
        <v>61</v>
      </c>
      <c r="F2309">
        <v>6</v>
      </c>
      <c r="G2309">
        <v>11</v>
      </c>
      <c r="H2309">
        <v>10</v>
      </c>
      <c r="I2309">
        <v>0</v>
      </c>
      <c r="J2309">
        <v>1</v>
      </c>
      <c r="K2309">
        <v>750</v>
      </c>
      <c r="L2309">
        <v>0</v>
      </c>
      <c r="M2309" s="1" t="s">
        <v>4867</v>
      </c>
      <c r="N2309" s="1" t="s">
        <v>63</v>
      </c>
      <c r="O2309" s="1" t="s">
        <v>4320</v>
      </c>
      <c r="P2309">
        <v>6</v>
      </c>
      <c r="Q2309">
        <v>750</v>
      </c>
      <c r="R2309">
        <v>6700</v>
      </c>
      <c r="S2309">
        <v>0</v>
      </c>
      <c r="T2309">
        <v>48</v>
      </c>
      <c r="U2309">
        <v>6</v>
      </c>
      <c r="V2309">
        <v>32</v>
      </c>
      <c r="W2309">
        <v>9189.93</v>
      </c>
      <c r="X2309">
        <v>5.333333333333333</v>
      </c>
      <c r="Y2309">
        <v>1531.655</v>
      </c>
      <c r="Z2309">
        <v>12.666666666666666</v>
      </c>
      <c r="AA2309">
        <v>11.45810856388889</v>
      </c>
      <c r="AB2309">
        <v>1</v>
      </c>
      <c r="AC2309">
        <v>1.2459680555555684E-2</v>
      </c>
      <c r="AD2309">
        <v>0</v>
      </c>
      <c r="AE2309">
        <v>1.1987336311999046</v>
      </c>
      <c r="AF2309">
        <v>0.6333333333333333</v>
      </c>
      <c r="AG2309">
        <v>1.8320669555555558</v>
      </c>
      <c r="AH2309">
        <v>0</v>
      </c>
      <c r="AI2309">
        <v>8.6038193749999987</v>
      </c>
      <c r="AJ2309">
        <v>210</v>
      </c>
      <c r="AK2309">
        <v>40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 s="1" t="s">
        <v>65</v>
      </c>
      <c r="AT2309">
        <v>1</v>
      </c>
      <c r="AU2309">
        <v>7.192401733333333</v>
      </c>
      <c r="AV2309">
        <v>76.166457249999993</v>
      </c>
      <c r="AW2309">
        <v>6</v>
      </c>
      <c r="AX2309">
        <v>0.16666666666666666</v>
      </c>
      <c r="AY2309">
        <v>0</v>
      </c>
      <c r="AZ2309">
        <v>35</v>
      </c>
      <c r="BA2309">
        <v>0.23974672444444442</v>
      </c>
      <c r="BB2309">
        <v>6.3472047708333326E-2</v>
      </c>
      <c r="BC2309">
        <v>4</v>
      </c>
      <c r="BD2309">
        <v>36</v>
      </c>
      <c r="BE2309">
        <v>1</v>
      </c>
      <c r="BF2309">
        <v>0</v>
      </c>
      <c r="BG2309" s="1" t="s">
        <v>83</v>
      </c>
      <c r="BH2309" s="1" t="s">
        <v>6894</v>
      </c>
      <c r="BI2309" s="1" t="s">
        <v>6889</v>
      </c>
      <c r="BJ2309" s="1" t="s">
        <v>6890</v>
      </c>
      <c r="BK2309">
        <v>2200</v>
      </c>
      <c r="BL2309">
        <v>3.2</v>
      </c>
      <c r="BM2309" s="5" t="d">
        <v>01:30:00.000</v>
      </c>
      <c r="BN2309" s="5" t="d">
        <v>01:59:59.99999999999959725</v>
      </c>
      <c r="BO2309">
        <v>1</v>
      </c>
      <c r="BP2309" t="b">
        <v>0</v>
      </c>
    </row>
    <row r="2310" spans="1:68" x14ac:dyDescent="0.2">
      <c r="A2310" s="1" t="s">
        <v>4868</v>
      </c>
      <c r="B2310" s="1" t="s">
        <v>4183</v>
      </c>
      <c r="C2310" s="2" t="d">
        <v>2026-07-07</v>
      </c>
      <c r="D2310">
        <v>5</v>
      </c>
      <c r="E2310" s="1" t="s">
        <v>61</v>
      </c>
      <c r="F2310">
        <v>9</v>
      </c>
      <c r="G2310">
        <v>11</v>
      </c>
      <c r="H2310">
        <v>10</v>
      </c>
      <c r="I2310">
        <v>0</v>
      </c>
      <c r="J2310">
        <v>1</v>
      </c>
      <c r="K2310">
        <v>750</v>
      </c>
      <c r="L2310">
        <v>0</v>
      </c>
      <c r="M2310" s="1" t="s">
        <v>4869</v>
      </c>
      <c r="N2310" s="1" t="s">
        <v>63</v>
      </c>
      <c r="O2310" s="1" t="s">
        <v>4194</v>
      </c>
      <c r="P2310">
        <v>9</v>
      </c>
      <c r="Q2310">
        <v>750</v>
      </c>
      <c r="R2310">
        <v>5950</v>
      </c>
      <c r="S2310">
        <v>0</v>
      </c>
      <c r="T2310">
        <v>48</v>
      </c>
      <c r="U2310">
        <v>9</v>
      </c>
      <c r="V2310">
        <v>42</v>
      </c>
      <c r="W2310">
        <v>10815.55</v>
      </c>
      <c r="X2310">
        <v>4.666666666666667</v>
      </c>
      <c r="Y2310">
        <v>1201.7277777777776</v>
      </c>
      <c r="Z2310">
        <v>13.111111111111111</v>
      </c>
      <c r="AA2310">
        <v>11.473473540740741</v>
      </c>
      <c r="AB2310">
        <v>1</v>
      </c>
      <c r="AC2310">
        <v>4.1837374074074056E-2</v>
      </c>
      <c r="AD2310">
        <v>0.31520995000000002</v>
      </c>
      <c r="AE2310">
        <v>1.1471521816212198</v>
      </c>
      <c r="AF2310">
        <v>0.73703703703703694</v>
      </c>
      <c r="AG2310">
        <v>2.1993991648148148</v>
      </c>
      <c r="AH2310">
        <v>0</v>
      </c>
      <c r="AI2310">
        <v>8.2518521499999995</v>
      </c>
      <c r="AJ2310">
        <v>315</v>
      </c>
      <c r="AK2310">
        <v>40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 s="1" t="s">
        <v>65</v>
      </c>
      <c r="AT2310">
        <v>1</v>
      </c>
      <c r="AU2310">
        <v>10.324369566666666</v>
      </c>
      <c r="AV2310">
        <v>72.536930916666662</v>
      </c>
      <c r="AW2310">
        <v>8</v>
      </c>
      <c r="AX2310">
        <v>0.1111111111111111</v>
      </c>
      <c r="AY2310">
        <v>0</v>
      </c>
      <c r="AZ2310">
        <v>35</v>
      </c>
      <c r="BA2310">
        <v>0.34414565222222221</v>
      </c>
      <c r="BB2310">
        <v>6.0447442430555554E-2</v>
      </c>
      <c r="BC2310">
        <v>4</v>
      </c>
      <c r="BD2310">
        <v>36</v>
      </c>
      <c r="BE2310">
        <v>1</v>
      </c>
      <c r="BF2310">
        <v>0</v>
      </c>
      <c r="BG2310" s="1" t="s">
        <v>66</v>
      </c>
      <c r="BH2310" s="1" t="s">
        <v>6894</v>
      </c>
      <c r="BI2310" s="1" t="s">
        <v>6889</v>
      </c>
      <c r="BJ2310" s="1" t="s">
        <v>6890</v>
      </c>
      <c r="BK2310">
        <v>2200</v>
      </c>
      <c r="BL2310">
        <v>3.2</v>
      </c>
      <c r="BM2310" s="5" t="d">
        <v>01:59:59.99999999999959725</v>
      </c>
      <c r="BN2310" s="5" t="d">
        <v>02:30:00.00000000000040275</v>
      </c>
      <c r="BO2310">
        <v>2</v>
      </c>
      <c r="BP2310" t="b">
        <v>0</v>
      </c>
    </row>
    <row r="2311" spans="1:68" x14ac:dyDescent="0.2">
      <c r="A2311" s="1" t="s">
        <v>4870</v>
      </c>
      <c r="B2311" s="1" t="s">
        <v>4183</v>
      </c>
      <c r="C2311" s="2" t="d">
        <v>2026-07-07</v>
      </c>
      <c r="D2311">
        <v>6</v>
      </c>
      <c r="E2311" s="1" t="s">
        <v>61</v>
      </c>
      <c r="F2311">
        <v>5</v>
      </c>
      <c r="G2311">
        <v>11</v>
      </c>
      <c r="H2311">
        <v>10</v>
      </c>
      <c r="I2311">
        <v>0</v>
      </c>
      <c r="J2311">
        <v>1</v>
      </c>
      <c r="K2311">
        <v>750</v>
      </c>
      <c r="L2311">
        <v>0</v>
      </c>
      <c r="M2311" s="1" t="s">
        <v>4871</v>
      </c>
      <c r="N2311" s="1" t="s">
        <v>63</v>
      </c>
      <c r="O2311" s="1" t="s">
        <v>4200</v>
      </c>
      <c r="P2311">
        <v>5</v>
      </c>
      <c r="Q2311">
        <v>750</v>
      </c>
      <c r="R2311">
        <v>5200</v>
      </c>
      <c r="S2311">
        <v>0</v>
      </c>
      <c r="T2311">
        <v>48</v>
      </c>
      <c r="U2311">
        <v>5</v>
      </c>
      <c r="V2311">
        <v>28</v>
      </c>
      <c r="W2311">
        <v>6018.1</v>
      </c>
      <c r="X2311">
        <v>5.6</v>
      </c>
      <c r="Y2311">
        <v>1203.6200000000001</v>
      </c>
      <c r="Z2311">
        <v>13</v>
      </c>
      <c r="AA2311">
        <v>11.462555773333332</v>
      </c>
      <c r="AB2311">
        <v>0</v>
      </c>
      <c r="AC2311">
        <v>0</v>
      </c>
      <c r="AD2311">
        <v>0</v>
      </c>
      <c r="AE2311">
        <v>1.2423572307959401</v>
      </c>
      <c r="AF2311">
        <v>0.53333333333333333</v>
      </c>
      <c r="AG2311">
        <v>1.7756905566666668</v>
      </c>
      <c r="AH2311">
        <v>0</v>
      </c>
      <c r="AI2311">
        <v>8.7901985466666659</v>
      </c>
      <c r="AJ2311">
        <v>175</v>
      </c>
      <c r="AK2311">
        <v>40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 s="1" t="s">
        <v>70</v>
      </c>
      <c r="AT2311">
        <v>0</v>
      </c>
      <c r="AU2311">
        <v>6.2117861166666666</v>
      </c>
      <c r="AV2311">
        <v>98.668121100000008</v>
      </c>
      <c r="AW2311">
        <v>7</v>
      </c>
      <c r="AX2311">
        <v>0</v>
      </c>
      <c r="AY2311">
        <v>0</v>
      </c>
      <c r="AZ2311">
        <v>35</v>
      </c>
      <c r="BA2311">
        <v>0.20705953722222223</v>
      </c>
      <c r="BB2311">
        <v>8.2223434250000005E-2</v>
      </c>
      <c r="BC2311">
        <v>5</v>
      </c>
      <c r="BD2311">
        <v>35</v>
      </c>
      <c r="BE2311">
        <v>1</v>
      </c>
      <c r="BF2311">
        <v>0</v>
      </c>
      <c r="BG2311" s="1" t="s">
        <v>66</v>
      </c>
      <c r="BH2311" s="1" t="s">
        <v>6894</v>
      </c>
      <c r="BI2311" s="1" t="s">
        <v>6889</v>
      </c>
      <c r="BJ2311" s="1" t="s">
        <v>6890</v>
      </c>
      <c r="BK2311">
        <v>2200</v>
      </c>
      <c r="BL2311">
        <v>3.2</v>
      </c>
      <c r="BM2311" s="5" t="d">
        <v>02:30:00.00000000000040275</v>
      </c>
      <c r="BN2311" s="5" t="d">
        <v>03:00:00.000</v>
      </c>
      <c r="BO2311">
        <v>2</v>
      </c>
      <c r="BP2311" t="b">
        <v>0</v>
      </c>
    </row>
    <row r="2312" spans="1:68" x14ac:dyDescent="0.2">
      <c r="A2312" s="1" t="s">
        <v>4872</v>
      </c>
      <c r="B2312" s="1" t="s">
        <v>4183</v>
      </c>
      <c r="C2312" s="2" t="d">
        <v>2026-07-07</v>
      </c>
      <c r="D2312">
        <v>7</v>
      </c>
      <c r="E2312" s="1" t="s">
        <v>61</v>
      </c>
      <c r="F2312">
        <v>2</v>
      </c>
      <c r="G2312">
        <v>11</v>
      </c>
      <c r="H2312">
        <v>10</v>
      </c>
      <c r="I2312">
        <v>0</v>
      </c>
      <c r="J2312">
        <v>1</v>
      </c>
      <c r="K2312">
        <v>750</v>
      </c>
      <c r="L2312">
        <v>0</v>
      </c>
      <c r="M2312" s="1" t="s">
        <v>4873</v>
      </c>
      <c r="N2312" s="1" t="s">
        <v>63</v>
      </c>
      <c r="O2312" s="1" t="s">
        <v>4203</v>
      </c>
      <c r="P2312">
        <v>2</v>
      </c>
      <c r="Q2312">
        <v>750</v>
      </c>
      <c r="R2312">
        <v>4450</v>
      </c>
      <c r="S2312">
        <v>0</v>
      </c>
      <c r="T2312">
        <v>48</v>
      </c>
      <c r="U2312">
        <v>2</v>
      </c>
      <c r="V2312">
        <v>7</v>
      </c>
      <c r="W2312">
        <v>2236.71</v>
      </c>
      <c r="X2312">
        <v>3.5</v>
      </c>
      <c r="Y2312">
        <v>1118.355</v>
      </c>
      <c r="Z2312">
        <v>12</v>
      </c>
      <c r="AA2312">
        <v>8.1655288833333337</v>
      </c>
      <c r="AB2312">
        <v>0</v>
      </c>
      <c r="AC2312">
        <v>0</v>
      </c>
      <c r="AD2312">
        <v>0</v>
      </c>
      <c r="AE2312">
        <v>0.83055968889962761</v>
      </c>
      <c r="AF2312">
        <v>0.375</v>
      </c>
      <c r="AG2312">
        <v>1.2055596833333333</v>
      </c>
      <c r="AH2312">
        <v>0</v>
      </c>
      <c r="AI2312">
        <v>6.2683025250000002</v>
      </c>
      <c r="AJ2312">
        <v>70</v>
      </c>
      <c r="AK2312">
        <v>40</v>
      </c>
      <c r="AL2312">
        <v>1</v>
      </c>
      <c r="AM2312">
        <v>1</v>
      </c>
      <c r="AN2312">
        <v>0</v>
      </c>
      <c r="AO2312">
        <v>0</v>
      </c>
      <c r="AP2312">
        <v>1</v>
      </c>
      <c r="AQ2312">
        <v>0</v>
      </c>
      <c r="AR2312">
        <v>399.24</v>
      </c>
      <c r="AS2312" s="1" t="s">
        <v>70</v>
      </c>
      <c r="AT2312">
        <v>0</v>
      </c>
      <c r="AU2312">
        <v>1.6611193666666668</v>
      </c>
      <c r="AV2312">
        <v>43.005824599999997</v>
      </c>
      <c r="AW2312">
        <v>4</v>
      </c>
      <c r="AX2312">
        <v>0</v>
      </c>
      <c r="AY2312">
        <v>0.5</v>
      </c>
      <c r="AZ2312">
        <v>35</v>
      </c>
      <c r="BA2312">
        <v>5.5370645555555563E-2</v>
      </c>
      <c r="BB2312">
        <v>3.5838187166666667E-2</v>
      </c>
      <c r="BC2312">
        <v>3</v>
      </c>
      <c r="BD2312">
        <v>37</v>
      </c>
      <c r="BE2312">
        <v>1</v>
      </c>
      <c r="BF2312">
        <v>0</v>
      </c>
      <c r="BG2312" s="1" t="s">
        <v>209</v>
      </c>
      <c r="BH2312" s="1" t="s">
        <v>6894</v>
      </c>
      <c r="BI2312" s="1" t="s">
        <v>6889</v>
      </c>
      <c r="BJ2312" s="1" t="s">
        <v>6890</v>
      </c>
      <c r="BK2312">
        <v>2200</v>
      </c>
      <c r="BL2312">
        <v>3.2</v>
      </c>
      <c r="BM2312" s="5" t="d">
        <v>03:00:00.000</v>
      </c>
      <c r="BN2312" s="5" t="d">
        <v>03:30:00.00000000000079875</v>
      </c>
      <c r="BO2312">
        <v>3</v>
      </c>
      <c r="BP2312" t="b">
        <v>0</v>
      </c>
    </row>
    <row r="2313" spans="1:68" x14ac:dyDescent="0.2">
      <c r="A2313" s="1" t="s">
        <v>4874</v>
      </c>
      <c r="B2313" s="1" t="s">
        <v>4183</v>
      </c>
      <c r="C2313" s="2" t="d">
        <v>2026-07-07</v>
      </c>
      <c r="D2313">
        <v>8</v>
      </c>
      <c r="E2313" s="1" t="s">
        <v>61</v>
      </c>
      <c r="F2313">
        <v>6</v>
      </c>
      <c r="G2313">
        <v>11</v>
      </c>
      <c r="H2313">
        <v>10</v>
      </c>
      <c r="I2313">
        <v>0</v>
      </c>
      <c r="J2313">
        <v>1</v>
      </c>
      <c r="K2313">
        <v>750</v>
      </c>
      <c r="L2313">
        <v>0</v>
      </c>
      <c r="M2313" s="1" t="s">
        <v>4875</v>
      </c>
      <c r="N2313" s="1" t="s">
        <v>63</v>
      </c>
      <c r="O2313" s="1" t="s">
        <v>4206</v>
      </c>
      <c r="P2313">
        <v>6</v>
      </c>
      <c r="Q2313">
        <v>750</v>
      </c>
      <c r="R2313">
        <v>3700</v>
      </c>
      <c r="S2313">
        <v>0</v>
      </c>
      <c r="T2313">
        <v>48</v>
      </c>
      <c r="U2313">
        <v>6</v>
      </c>
      <c r="V2313">
        <v>25</v>
      </c>
      <c r="W2313">
        <v>5713.8</v>
      </c>
      <c r="X2313">
        <v>4.166666666666667</v>
      </c>
      <c r="Y2313">
        <v>952.30000000000007</v>
      </c>
      <c r="Z2313">
        <v>12.333333333333334</v>
      </c>
      <c r="AA2313">
        <v>9.9196749916666676</v>
      </c>
      <c r="AB2313">
        <v>0</v>
      </c>
      <c r="AC2313">
        <v>0</v>
      </c>
      <c r="AD2313">
        <v>0.15103451111111113</v>
      </c>
      <c r="AE2313">
        <v>1.1093438765708037</v>
      </c>
      <c r="AF2313">
        <v>0.8222222222222223</v>
      </c>
      <c r="AG2313">
        <v>2.0826006000000001</v>
      </c>
      <c r="AH2313">
        <v>0</v>
      </c>
      <c r="AI2313">
        <v>7.0648521583333332</v>
      </c>
      <c r="AJ2313">
        <v>210</v>
      </c>
      <c r="AK2313">
        <v>40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 s="1" t="s">
        <v>70</v>
      </c>
      <c r="AT2313">
        <v>0</v>
      </c>
      <c r="AU2313">
        <v>6.6560632000000002</v>
      </c>
      <c r="AV2313">
        <v>62.517692633333333</v>
      </c>
      <c r="AW2313">
        <v>4</v>
      </c>
      <c r="AX2313">
        <v>0</v>
      </c>
      <c r="AY2313">
        <v>0</v>
      </c>
      <c r="AZ2313">
        <v>35</v>
      </c>
      <c r="BA2313">
        <v>0.22186877333333335</v>
      </c>
      <c r="BB2313">
        <v>5.2098077194444446E-2</v>
      </c>
      <c r="BC2313">
        <v>3</v>
      </c>
      <c r="BD2313">
        <v>37</v>
      </c>
      <c r="BE2313">
        <v>1</v>
      </c>
      <c r="BF2313">
        <v>0</v>
      </c>
      <c r="BG2313" s="1" t="s">
        <v>66</v>
      </c>
      <c r="BH2313" s="1" t="s">
        <v>6894</v>
      </c>
      <c r="BI2313" s="1" t="s">
        <v>6889</v>
      </c>
      <c r="BJ2313" s="1" t="s">
        <v>6890</v>
      </c>
      <c r="BK2313">
        <v>2200</v>
      </c>
      <c r="BL2313">
        <v>3.2</v>
      </c>
      <c r="BM2313" s="5" t="d">
        <v>03:30:00.00000000000079875</v>
      </c>
      <c r="BN2313" s="5" t="d">
        <v>03:59:59.99999999999920125</v>
      </c>
      <c r="BO2313">
        <v>3</v>
      </c>
      <c r="BP2313" t="b">
        <v>0</v>
      </c>
    </row>
    <row r="2314" spans="1:68" x14ac:dyDescent="0.2">
      <c r="A2314" s="1" t="s">
        <v>4876</v>
      </c>
      <c r="B2314" s="1" t="s">
        <v>4183</v>
      </c>
      <c r="C2314" s="2" t="d">
        <v>2026-07-07</v>
      </c>
      <c r="D2314">
        <v>9</v>
      </c>
      <c r="E2314" s="1" t="s">
        <v>61</v>
      </c>
      <c r="F2314">
        <v>8</v>
      </c>
      <c r="G2314">
        <v>11</v>
      </c>
      <c r="H2314">
        <v>10</v>
      </c>
      <c r="I2314">
        <v>0</v>
      </c>
      <c r="J2314">
        <v>1</v>
      </c>
      <c r="K2314">
        <v>750</v>
      </c>
      <c r="L2314">
        <v>0</v>
      </c>
      <c r="M2314" s="1" t="s">
        <v>4877</v>
      </c>
      <c r="N2314" s="1" t="s">
        <v>63</v>
      </c>
      <c r="O2314" s="1" t="s">
        <v>4209</v>
      </c>
      <c r="P2314">
        <v>8</v>
      </c>
      <c r="Q2314">
        <v>750</v>
      </c>
      <c r="R2314">
        <v>2950</v>
      </c>
      <c r="S2314">
        <v>0</v>
      </c>
      <c r="T2314">
        <v>48</v>
      </c>
      <c r="U2314">
        <v>8</v>
      </c>
      <c r="V2314">
        <v>36</v>
      </c>
      <c r="W2314">
        <v>8178.75</v>
      </c>
      <c r="X2314">
        <v>4.5</v>
      </c>
      <c r="Y2314">
        <v>1022.34375</v>
      </c>
      <c r="Z2314">
        <v>12.875</v>
      </c>
      <c r="AA2314">
        <v>12.13735328125</v>
      </c>
      <c r="AB2314">
        <v>2</v>
      </c>
      <c r="AC2314">
        <v>0.3642947000000003</v>
      </c>
      <c r="AD2314">
        <v>0.53692245833333341</v>
      </c>
      <c r="AE2314">
        <v>1.3652618704947121</v>
      </c>
      <c r="AF2314">
        <v>0.71875</v>
      </c>
      <c r="AG2314">
        <v>2.6209343249999999</v>
      </c>
      <c r="AH2314">
        <v>0</v>
      </c>
      <c r="AI2314">
        <v>8.7622522791666668</v>
      </c>
      <c r="AJ2314">
        <v>280</v>
      </c>
      <c r="AK2314">
        <v>40</v>
      </c>
      <c r="AL2314">
        <v>1</v>
      </c>
      <c r="AM2314">
        <v>1</v>
      </c>
      <c r="AN2314">
        <v>1</v>
      </c>
      <c r="AO2314">
        <v>0</v>
      </c>
      <c r="AP2314">
        <v>0</v>
      </c>
      <c r="AQ2314">
        <v>0</v>
      </c>
      <c r="AR2314">
        <v>106.65</v>
      </c>
      <c r="AS2314" s="1" t="s">
        <v>65</v>
      </c>
      <c r="AT2314">
        <v>2</v>
      </c>
      <c r="AU2314">
        <v>10.922094883333333</v>
      </c>
      <c r="AV2314">
        <v>70.15537561666666</v>
      </c>
      <c r="AW2314">
        <v>7</v>
      </c>
      <c r="AX2314">
        <v>0.25</v>
      </c>
      <c r="AY2314">
        <v>0.125</v>
      </c>
      <c r="AZ2314">
        <v>35</v>
      </c>
      <c r="BA2314">
        <v>0.36406982944444444</v>
      </c>
      <c r="BB2314">
        <v>5.8462813013888885E-2</v>
      </c>
      <c r="BC2314">
        <v>4</v>
      </c>
      <c r="BD2314">
        <v>36</v>
      </c>
      <c r="BE2314">
        <v>1</v>
      </c>
      <c r="BF2314">
        <v>0</v>
      </c>
      <c r="BG2314" s="1" t="s">
        <v>83</v>
      </c>
      <c r="BH2314" s="1" t="s">
        <v>6894</v>
      </c>
      <c r="BI2314" s="1" t="s">
        <v>6889</v>
      </c>
      <c r="BJ2314" s="1" t="s">
        <v>6890</v>
      </c>
      <c r="BK2314">
        <v>2200</v>
      </c>
      <c r="BL2314">
        <v>3.2</v>
      </c>
      <c r="BM2314" s="5" t="d">
        <v>03:59:59.99999999999920125</v>
      </c>
      <c r="BN2314" s="5" t="d">
        <v>04:30:00.000</v>
      </c>
      <c r="BO2314">
        <v>4</v>
      </c>
      <c r="BP2314" t="b">
        <v>0</v>
      </c>
    </row>
    <row r="2315" spans="1:68" x14ac:dyDescent="0.2">
      <c r="A2315" s="1" t="s">
        <v>4878</v>
      </c>
      <c r="B2315" s="1" t="s">
        <v>4183</v>
      </c>
      <c r="C2315" s="2" t="d">
        <v>2026-07-07</v>
      </c>
      <c r="D2315">
        <v>10</v>
      </c>
      <c r="E2315" s="1" t="s">
        <v>61</v>
      </c>
      <c r="F2315">
        <v>15</v>
      </c>
      <c r="G2315">
        <v>11</v>
      </c>
      <c r="H2315">
        <v>10</v>
      </c>
      <c r="I2315">
        <v>0</v>
      </c>
      <c r="J2315">
        <v>1</v>
      </c>
      <c r="K2315">
        <v>750</v>
      </c>
      <c r="L2315">
        <v>0</v>
      </c>
      <c r="M2315" s="1" t="s">
        <v>4879</v>
      </c>
      <c r="N2315" s="1" t="s">
        <v>63</v>
      </c>
      <c r="O2315" s="1" t="s">
        <v>4331</v>
      </c>
      <c r="P2315">
        <v>15</v>
      </c>
      <c r="Q2315">
        <v>750</v>
      </c>
      <c r="R2315">
        <v>2200</v>
      </c>
      <c r="S2315">
        <v>0</v>
      </c>
      <c r="T2315">
        <v>48</v>
      </c>
      <c r="U2315">
        <v>15</v>
      </c>
      <c r="V2315">
        <v>67</v>
      </c>
      <c r="W2315">
        <v>14511.689999999999</v>
      </c>
      <c r="X2315">
        <v>4.4666666666666668</v>
      </c>
      <c r="Y2315">
        <v>967.44599999999991</v>
      </c>
      <c r="Z2315">
        <v>12.666666666666666</v>
      </c>
      <c r="AA2315">
        <v>10.746042623333333</v>
      </c>
      <c r="AB2315">
        <v>2</v>
      </c>
      <c r="AC2315">
        <v>0.16189200444444449</v>
      </c>
      <c r="AD2315">
        <v>0.1979911511111111</v>
      </c>
      <c r="AE2315">
        <v>1.065979559012517</v>
      </c>
      <c r="AF2315">
        <v>0.67333333333333334</v>
      </c>
      <c r="AG2315">
        <v>1.9373040388888889</v>
      </c>
      <c r="AH2315">
        <v>0</v>
      </c>
      <c r="AI2315">
        <v>7.943183018888889</v>
      </c>
      <c r="AJ2315">
        <v>525</v>
      </c>
      <c r="AK2315">
        <v>40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 s="1" t="s">
        <v>614</v>
      </c>
      <c r="AT2315">
        <v>1</v>
      </c>
      <c r="AU2315">
        <v>15.98969325</v>
      </c>
      <c r="AV2315">
        <v>196.12722636666666</v>
      </c>
      <c r="AW2315">
        <v>10</v>
      </c>
      <c r="AX2315">
        <v>0.13333333333333333</v>
      </c>
      <c r="AY2315">
        <v>0</v>
      </c>
      <c r="AZ2315">
        <v>35</v>
      </c>
      <c r="BA2315">
        <v>0.532989775</v>
      </c>
      <c r="BB2315">
        <v>0.16343935530555556</v>
      </c>
      <c r="BC2315">
        <v>10</v>
      </c>
      <c r="BD2315">
        <v>30</v>
      </c>
      <c r="BE2315">
        <v>1</v>
      </c>
      <c r="BF2315">
        <v>0</v>
      </c>
      <c r="BG2315" s="1" t="s">
        <v>66</v>
      </c>
      <c r="BH2315" s="1" t="s">
        <v>6894</v>
      </c>
      <c r="BI2315" s="1" t="s">
        <v>6889</v>
      </c>
      <c r="BJ2315" s="1" t="s">
        <v>6890</v>
      </c>
      <c r="BK2315">
        <v>2200</v>
      </c>
      <c r="BL2315">
        <v>3.2</v>
      </c>
      <c r="BM2315" s="5" t="d">
        <v>04:30:00.000</v>
      </c>
      <c r="BN2315" s="5" t="d">
        <v>05:00:00.00000000000079875</v>
      </c>
      <c r="BO2315">
        <v>4</v>
      </c>
      <c r="BP2315" t="b">
        <v>0</v>
      </c>
    </row>
    <row r="2316" spans="1:68" x14ac:dyDescent="0.2">
      <c r="A2316" s="1" t="s">
        <v>4880</v>
      </c>
      <c r="B2316" s="1" t="s">
        <v>4183</v>
      </c>
      <c r="C2316" s="2" t="d">
        <v>2026-07-07</v>
      </c>
      <c r="D2316">
        <v>11</v>
      </c>
      <c r="E2316" s="1" t="s">
        <v>61</v>
      </c>
      <c r="F2316">
        <v>6</v>
      </c>
      <c r="G2316">
        <v>11</v>
      </c>
      <c r="H2316">
        <v>10</v>
      </c>
      <c r="I2316">
        <v>0</v>
      </c>
      <c r="J2316">
        <v>1</v>
      </c>
      <c r="K2316">
        <v>750</v>
      </c>
      <c r="L2316">
        <v>0</v>
      </c>
      <c r="M2316" s="1" t="s">
        <v>4881</v>
      </c>
      <c r="N2316" s="1" t="s">
        <v>63</v>
      </c>
      <c r="O2316" s="1" t="s">
        <v>4212</v>
      </c>
      <c r="P2316">
        <v>6</v>
      </c>
      <c r="Q2316">
        <v>750</v>
      </c>
      <c r="R2316">
        <v>1450</v>
      </c>
      <c r="S2316">
        <v>0</v>
      </c>
      <c r="T2316">
        <v>48</v>
      </c>
      <c r="U2316">
        <v>6</v>
      </c>
      <c r="V2316">
        <v>29</v>
      </c>
      <c r="W2316">
        <v>6963.53</v>
      </c>
      <c r="X2316">
        <v>4.833333333333333</v>
      </c>
      <c r="Y2316">
        <v>1160.5883333333334</v>
      </c>
      <c r="Z2316">
        <v>12.833333333333334</v>
      </c>
      <c r="AA2316">
        <v>11.540498697222224</v>
      </c>
      <c r="AB2316">
        <v>1</v>
      </c>
      <c r="AC2316">
        <v>0.17945755833333354</v>
      </c>
      <c r="AD2316">
        <v>0.10948916666666665</v>
      </c>
      <c r="AE2316">
        <v>1.3564341363777659</v>
      </c>
      <c r="AF2316">
        <v>0.45</v>
      </c>
      <c r="AG2316">
        <v>1.9159232972222222</v>
      </c>
      <c r="AH2316">
        <v>0</v>
      </c>
      <c r="AI2316">
        <v>8.7384642777777781</v>
      </c>
      <c r="AJ2316">
        <v>210</v>
      </c>
      <c r="AK2316">
        <v>40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 s="1" t="s">
        <v>65</v>
      </c>
      <c r="AT2316">
        <v>1</v>
      </c>
      <c r="AU2316">
        <v>8.1386047833333333</v>
      </c>
      <c r="AV2316">
        <v>86.169374316666662</v>
      </c>
      <c r="AW2316">
        <v>8</v>
      </c>
      <c r="AX2316">
        <v>0.16666666666666666</v>
      </c>
      <c r="AY2316">
        <v>0</v>
      </c>
      <c r="AZ2316">
        <v>35</v>
      </c>
      <c r="BA2316">
        <v>0.2712868261111111</v>
      </c>
      <c r="BB2316">
        <v>7.1807811930555548E-2</v>
      </c>
      <c r="BC2316">
        <v>5</v>
      </c>
      <c r="BD2316">
        <v>35</v>
      </c>
      <c r="BE2316">
        <v>1</v>
      </c>
      <c r="BF2316">
        <v>0</v>
      </c>
      <c r="BG2316" s="1" t="s">
        <v>83</v>
      </c>
      <c r="BH2316" s="1" t="s">
        <v>6894</v>
      </c>
      <c r="BI2316" s="1" t="s">
        <v>6889</v>
      </c>
      <c r="BJ2316" s="1" t="s">
        <v>6890</v>
      </c>
      <c r="BK2316">
        <v>2200</v>
      </c>
      <c r="BL2316">
        <v>3.2</v>
      </c>
      <c r="BM2316" s="5" t="d">
        <v>05:00:00.00000000000079875</v>
      </c>
      <c r="BN2316" s="5" t="d">
        <v>05:29:59.99999999999920125</v>
      </c>
      <c r="BO2316">
        <v>5</v>
      </c>
      <c r="BP2316" t="b">
        <v>0</v>
      </c>
    </row>
    <row r="2317" spans="1:68" x14ac:dyDescent="0.2">
      <c r="A2317" s="1" t="s">
        <v>4882</v>
      </c>
      <c r="B2317" s="1" t="s">
        <v>4183</v>
      </c>
      <c r="C2317" s="2" t="d">
        <v>2026-07-07</v>
      </c>
      <c r="D2317">
        <v>12</v>
      </c>
      <c r="E2317" s="1" t="s">
        <v>61</v>
      </c>
      <c r="F2317">
        <v>14</v>
      </c>
      <c r="G2317">
        <v>11</v>
      </c>
      <c r="H2317">
        <v>10</v>
      </c>
      <c r="I2317">
        <v>0</v>
      </c>
      <c r="J2317">
        <v>1</v>
      </c>
      <c r="K2317">
        <v>750</v>
      </c>
      <c r="L2317">
        <v>0</v>
      </c>
      <c r="M2317" s="1" t="s">
        <v>4883</v>
      </c>
      <c r="N2317" s="1" t="s">
        <v>63</v>
      </c>
      <c r="O2317" s="1" t="s">
        <v>4185</v>
      </c>
      <c r="P2317">
        <v>14</v>
      </c>
      <c r="Q2317">
        <v>750</v>
      </c>
      <c r="R2317">
        <v>700</v>
      </c>
      <c r="S2317">
        <v>0</v>
      </c>
      <c r="T2317">
        <v>48</v>
      </c>
      <c r="U2317">
        <v>14</v>
      </c>
      <c r="V2317">
        <v>71</v>
      </c>
      <c r="W2317">
        <v>16174.36</v>
      </c>
      <c r="X2317">
        <v>5.0714285714285712</v>
      </c>
      <c r="Y2317">
        <v>1155.3114285714287</v>
      </c>
      <c r="Z2317">
        <v>12.428571428571429</v>
      </c>
      <c r="AA2317">
        <v>12.462874769047618</v>
      </c>
      <c r="AB2317">
        <v>7</v>
      </c>
      <c r="AC2317">
        <v>1.2260085309523807</v>
      </c>
      <c r="AD2317">
        <v>1.8542998035714287</v>
      </c>
      <c r="AE2317">
        <v>1.3178336022195858</v>
      </c>
      <c r="AF2317">
        <v>0.57976190476190481</v>
      </c>
      <c r="AG2317">
        <v>3.7518953083333337</v>
      </c>
      <c r="AH2317">
        <v>0</v>
      </c>
      <c r="AI2317">
        <v>7.8121699297619047</v>
      </c>
      <c r="AJ2317">
        <v>490</v>
      </c>
      <c r="AK2317">
        <v>40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 s="1" t="s">
        <v>65</v>
      </c>
      <c r="AT2317">
        <v>7</v>
      </c>
      <c r="AU2317">
        <v>18.449670333333334</v>
      </c>
      <c r="AV2317">
        <v>184.0900915</v>
      </c>
      <c r="AW2317">
        <v>12</v>
      </c>
      <c r="AX2317">
        <v>0.5</v>
      </c>
      <c r="AY2317">
        <v>0</v>
      </c>
      <c r="AZ2317">
        <v>35</v>
      </c>
      <c r="BA2317">
        <v>0.61498901111111115</v>
      </c>
      <c r="BB2317">
        <v>0.15340840958333332</v>
      </c>
      <c r="BC2317">
        <v>9</v>
      </c>
      <c r="BD2317">
        <v>31</v>
      </c>
      <c r="BE2317">
        <v>1</v>
      </c>
      <c r="BF2317">
        <v>0</v>
      </c>
      <c r="BG2317" s="1" t="s">
        <v>83</v>
      </c>
      <c r="BH2317" s="1" t="s">
        <v>6894</v>
      </c>
      <c r="BI2317" s="1" t="s">
        <v>6889</v>
      </c>
      <c r="BJ2317" s="1" t="s">
        <v>6890</v>
      </c>
      <c r="BK2317">
        <v>2200</v>
      </c>
      <c r="BL2317">
        <v>3.2</v>
      </c>
      <c r="BM2317" s="5" t="d">
        <v>05:29:59.99999999999920125</v>
      </c>
      <c r="BN2317" s="5" t="d">
        <v>06:00:00.000</v>
      </c>
      <c r="BO2317">
        <v>5</v>
      </c>
      <c r="BP2317" t="b">
        <v>0</v>
      </c>
    </row>
    <row r="2318" spans="1:68" x14ac:dyDescent="0.2">
      <c r="A2318" s="1" t="s">
        <v>4884</v>
      </c>
      <c r="B2318" s="1" t="s">
        <v>4183</v>
      </c>
      <c r="C2318" s="2" t="d">
        <v>2026-07-07</v>
      </c>
      <c r="D2318">
        <v>13</v>
      </c>
      <c r="E2318" s="1" t="s">
        <v>95</v>
      </c>
      <c r="F2318">
        <v>13</v>
      </c>
      <c r="G2318">
        <v>11</v>
      </c>
      <c r="H2318">
        <v>3</v>
      </c>
      <c r="I2318">
        <v>2</v>
      </c>
      <c r="J2318">
        <v>6</v>
      </c>
      <c r="K2318">
        <v>225</v>
      </c>
      <c r="L2318">
        <v>1</v>
      </c>
      <c r="M2318" s="1" t="s">
        <v>4885</v>
      </c>
      <c r="N2318" s="1" t="s">
        <v>4653</v>
      </c>
      <c r="O2318" s="1" t="s">
        <v>4886</v>
      </c>
      <c r="P2318">
        <v>2.1666666666666665</v>
      </c>
      <c r="Q2318">
        <v>225</v>
      </c>
      <c r="R2318">
        <v>475</v>
      </c>
      <c r="S2318">
        <v>1</v>
      </c>
      <c r="T2318">
        <v>47</v>
      </c>
      <c r="U2318">
        <v>13</v>
      </c>
      <c r="V2318">
        <v>72</v>
      </c>
      <c r="W2318">
        <v>18261.45</v>
      </c>
      <c r="X2318">
        <v>5.5384615384615383</v>
      </c>
      <c r="Y2318">
        <v>1404.7269230769232</v>
      </c>
      <c r="Z2318">
        <v>11.923076923076923</v>
      </c>
      <c r="AA2318">
        <v>10.248980844871795</v>
      </c>
      <c r="AB2318">
        <v>2</v>
      </c>
      <c r="AC2318">
        <v>9.8768564102564058E-2</v>
      </c>
      <c r="AD2318">
        <v>0</v>
      </c>
      <c r="AE2318">
        <v>1.4541793771394007</v>
      </c>
      <c r="AF2318">
        <v>0.64615384615384619</v>
      </c>
      <c r="AG2318">
        <v>2.1003332153846155</v>
      </c>
      <c r="AH2318">
        <v>0</v>
      </c>
      <c r="AI2318">
        <v>7.2217245448717948</v>
      </c>
      <c r="AJ2318">
        <v>455</v>
      </c>
      <c r="AK2318">
        <v>40</v>
      </c>
      <c r="AL2318">
        <v>1</v>
      </c>
      <c r="AM2318">
        <v>1</v>
      </c>
      <c r="AN2318">
        <v>1</v>
      </c>
      <c r="AO2318">
        <v>0</v>
      </c>
      <c r="AP2318">
        <v>0</v>
      </c>
      <c r="AQ2318">
        <v>0</v>
      </c>
      <c r="AR2318">
        <v>292.04000000000002</v>
      </c>
      <c r="AS2318" s="1" t="s">
        <v>125</v>
      </c>
      <c r="AT2318">
        <v>1</v>
      </c>
      <c r="AU2318">
        <v>16.3581845</v>
      </c>
      <c r="AV2318">
        <v>119.50237381666666</v>
      </c>
      <c r="AW2318">
        <v>8</v>
      </c>
      <c r="AX2318">
        <v>0.15384615384615385</v>
      </c>
      <c r="AY2318">
        <v>7.6923076923076927E-2</v>
      </c>
      <c r="AZ2318">
        <v>35</v>
      </c>
      <c r="BA2318">
        <v>9.0878802777777781E-2</v>
      </c>
      <c r="BB2318">
        <v>9.9585311513888886E-2</v>
      </c>
      <c r="BC2318">
        <v>6</v>
      </c>
      <c r="BD2318">
        <v>34</v>
      </c>
      <c r="BE2318">
        <v>1</v>
      </c>
      <c r="BF2318">
        <v>5</v>
      </c>
      <c r="BG2318" s="1" t="s">
        <v>99</v>
      </c>
      <c r="BH2318" s="1" t="s">
        <v>6894</v>
      </c>
      <c r="BI2318" s="1" t="s">
        <v>6889</v>
      </c>
      <c r="BJ2318" s="1" t="s">
        <v>6890</v>
      </c>
      <c r="BK2318">
        <v>2200</v>
      </c>
      <c r="BL2318">
        <v>3.2</v>
      </c>
      <c r="BM2318" s="5" t="d">
        <v>06:00:00.000</v>
      </c>
      <c r="BN2318" s="5" t="d">
        <v>06:29:59.9999999999984025</v>
      </c>
      <c r="BO2318">
        <v>6</v>
      </c>
      <c r="BP2318" t="b">
        <v>0</v>
      </c>
    </row>
    <row r="2319" spans="1:68" x14ac:dyDescent="0.2">
      <c r="A2319" s="1" t="s">
        <v>4887</v>
      </c>
      <c r="B2319" s="1" t="s">
        <v>4183</v>
      </c>
      <c r="C2319" s="2" t="d">
        <v>2026-07-07</v>
      </c>
      <c r="D2319">
        <v>14</v>
      </c>
      <c r="E2319" s="1" t="s">
        <v>95</v>
      </c>
      <c r="F2319">
        <v>11</v>
      </c>
      <c r="G2319">
        <v>11</v>
      </c>
      <c r="H2319">
        <v>3</v>
      </c>
      <c r="I2319">
        <v>2</v>
      </c>
      <c r="J2319">
        <v>6</v>
      </c>
      <c r="K2319">
        <v>225</v>
      </c>
      <c r="L2319">
        <v>1</v>
      </c>
      <c r="M2319" s="1" t="s">
        <v>4888</v>
      </c>
      <c r="N2319" s="1" t="s">
        <v>4218</v>
      </c>
      <c r="O2319" s="1" t="s">
        <v>4889</v>
      </c>
      <c r="P2319">
        <v>1.8333333333333333</v>
      </c>
      <c r="Q2319">
        <v>225</v>
      </c>
      <c r="R2319">
        <v>250</v>
      </c>
      <c r="S2319">
        <v>1</v>
      </c>
      <c r="T2319">
        <v>46</v>
      </c>
      <c r="U2319">
        <v>11</v>
      </c>
      <c r="V2319">
        <v>64</v>
      </c>
      <c r="W2319">
        <v>16100.119999999999</v>
      </c>
      <c r="X2319">
        <v>5.8181818181818183</v>
      </c>
      <c r="Y2319">
        <v>1463.6472727272726</v>
      </c>
      <c r="Z2319">
        <v>12.909090909090908</v>
      </c>
      <c r="AA2319">
        <v>11.34204938939394</v>
      </c>
      <c r="AB2319">
        <v>2</v>
      </c>
      <c r="AC2319">
        <v>0.17323853333333328</v>
      </c>
      <c r="AD2319">
        <v>0</v>
      </c>
      <c r="AE2319">
        <v>1.6429797805998787</v>
      </c>
      <c r="AF2319">
        <v>0.56212121212121213</v>
      </c>
      <c r="AG2319">
        <v>2.2051009848484848</v>
      </c>
      <c r="AH2319">
        <v>0</v>
      </c>
      <c r="AI2319">
        <v>8.1536150651515147</v>
      </c>
      <c r="AJ2319">
        <v>385</v>
      </c>
      <c r="AK2319">
        <v>40</v>
      </c>
      <c r="AL2319">
        <v>1</v>
      </c>
      <c r="AM2319">
        <v>1</v>
      </c>
      <c r="AN2319">
        <v>0</v>
      </c>
      <c r="AO2319">
        <v>0</v>
      </c>
      <c r="AP2319">
        <v>1</v>
      </c>
      <c r="AQ2319">
        <v>0</v>
      </c>
      <c r="AR2319">
        <v>403.36</v>
      </c>
      <c r="AS2319" s="1" t="s">
        <v>65</v>
      </c>
      <c r="AT2319">
        <v>2</v>
      </c>
      <c r="AU2319">
        <v>20.618924799999998</v>
      </c>
      <c r="AV2319">
        <v>156.2603981</v>
      </c>
      <c r="AW2319">
        <v>9</v>
      </c>
      <c r="AX2319">
        <v>0.18181818181818182</v>
      </c>
      <c r="AY2319">
        <v>9.0909090909090912E-2</v>
      </c>
      <c r="AZ2319">
        <v>35</v>
      </c>
      <c r="BA2319">
        <v>0.11454958222222221</v>
      </c>
      <c r="BB2319">
        <v>0.13021699841666667</v>
      </c>
      <c r="BC2319">
        <v>8</v>
      </c>
      <c r="BD2319">
        <v>32</v>
      </c>
      <c r="BE2319">
        <v>1</v>
      </c>
      <c r="BF2319">
        <v>5</v>
      </c>
      <c r="BG2319" s="1" t="s">
        <v>83</v>
      </c>
      <c r="BH2319" s="1" t="s">
        <v>6894</v>
      </c>
      <c r="BI2319" s="1" t="s">
        <v>6889</v>
      </c>
      <c r="BJ2319" s="1" t="s">
        <v>6890</v>
      </c>
      <c r="BK2319">
        <v>2200</v>
      </c>
      <c r="BL2319">
        <v>3.2</v>
      </c>
      <c r="BM2319" s="5" t="d">
        <v>06:29:59.9999999999984025</v>
      </c>
      <c r="BN2319" s="5" t="d">
        <v>07:00:00.0000000000015975</v>
      </c>
      <c r="BO2319">
        <v>6</v>
      </c>
      <c r="BP2319" t="b">
        <v>0</v>
      </c>
    </row>
    <row r="2320" spans="1:68" x14ac:dyDescent="0.2">
      <c r="A2320" s="1" t="s">
        <v>4890</v>
      </c>
      <c r="B2320" s="1" t="s">
        <v>4183</v>
      </c>
      <c r="C2320" s="2" t="d">
        <v>2026-07-07</v>
      </c>
      <c r="D2320">
        <v>15</v>
      </c>
      <c r="E2320" s="1" t="s">
        <v>95</v>
      </c>
      <c r="F2320">
        <v>22</v>
      </c>
      <c r="G2320">
        <v>11</v>
      </c>
      <c r="H2320">
        <v>3</v>
      </c>
      <c r="I2320">
        <v>2</v>
      </c>
      <c r="J2320">
        <v>6</v>
      </c>
      <c r="K2320">
        <v>225</v>
      </c>
      <c r="L2320">
        <v>1</v>
      </c>
      <c r="M2320" s="1" t="s">
        <v>4891</v>
      </c>
      <c r="N2320" s="1" t="s">
        <v>4222</v>
      </c>
      <c r="O2320" s="1" t="s">
        <v>4892</v>
      </c>
      <c r="P2320">
        <v>3.6666666666666665</v>
      </c>
      <c r="Q2320">
        <v>225</v>
      </c>
      <c r="R2320">
        <v>25</v>
      </c>
      <c r="S2320">
        <v>1</v>
      </c>
      <c r="T2320">
        <v>45</v>
      </c>
      <c r="U2320">
        <v>22</v>
      </c>
      <c r="V2320">
        <v>114</v>
      </c>
      <c r="W2320">
        <v>27716.54</v>
      </c>
      <c r="X2320">
        <v>5.1818181818181817</v>
      </c>
      <c r="Y2320">
        <v>1259.8427272727274</v>
      </c>
      <c r="Z2320">
        <v>12.181818181818182</v>
      </c>
      <c r="AA2320">
        <v>10.136824784090908</v>
      </c>
      <c r="AB2320">
        <v>4</v>
      </c>
      <c r="AC2320">
        <v>0.15429975833333323</v>
      </c>
      <c r="AD2320">
        <v>0</v>
      </c>
      <c r="AE2320">
        <v>1.3772483005871601</v>
      </c>
      <c r="AF2320">
        <v>0.66212121212121211</v>
      </c>
      <c r="AG2320">
        <v>2.0393695053030303</v>
      </c>
      <c r="AH2320">
        <v>0</v>
      </c>
      <c r="AI2320">
        <v>7.3285158787878792</v>
      </c>
      <c r="AJ2320">
        <v>770</v>
      </c>
      <c r="AK2320">
        <v>40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 s="1" t="s">
        <v>65</v>
      </c>
      <c r="AT2320">
        <v>4</v>
      </c>
      <c r="AU2320">
        <v>30.11410025</v>
      </c>
      <c r="AV2320">
        <v>218.24630200000001</v>
      </c>
      <c r="AW2320">
        <v>14</v>
      </c>
      <c r="AX2320">
        <v>0.18181818181818182</v>
      </c>
      <c r="AY2320">
        <v>0</v>
      </c>
      <c r="AZ2320">
        <v>35</v>
      </c>
      <c r="BA2320">
        <v>0.16730055694444446</v>
      </c>
      <c r="BB2320">
        <v>0.18187191833333335</v>
      </c>
      <c r="BC2320">
        <v>11</v>
      </c>
      <c r="BD2320">
        <v>29</v>
      </c>
      <c r="BE2320">
        <v>2</v>
      </c>
      <c r="BF2320">
        <v>4</v>
      </c>
      <c r="BG2320" s="1" t="s">
        <v>83</v>
      </c>
      <c r="BH2320" s="1" t="s">
        <v>6894</v>
      </c>
      <c r="BI2320" s="1" t="s">
        <v>6889</v>
      </c>
      <c r="BJ2320" s="1" t="s">
        <v>6890</v>
      </c>
      <c r="BK2320">
        <v>2200</v>
      </c>
      <c r="BL2320">
        <v>3.2</v>
      </c>
      <c r="BM2320" s="5" t="d">
        <v>07:00:00.0000000000015975</v>
      </c>
      <c r="BN2320" s="5" t="d">
        <v>07:30:00.000</v>
      </c>
      <c r="BO2320">
        <v>7</v>
      </c>
      <c r="BP2320" t="b">
        <v>0</v>
      </c>
    </row>
    <row r="2321" spans="1:68" x14ac:dyDescent="0.2">
      <c r="A2321" s="1" t="s">
        <v>4893</v>
      </c>
      <c r="B2321" s="1" t="s">
        <v>4183</v>
      </c>
      <c r="C2321" s="2" t="d">
        <v>2026-07-07</v>
      </c>
      <c r="D2321">
        <v>16</v>
      </c>
      <c r="E2321" s="1" t="s">
        <v>95</v>
      </c>
      <c r="F2321">
        <v>46</v>
      </c>
      <c r="G2321">
        <v>11</v>
      </c>
      <c r="H2321">
        <v>3</v>
      </c>
      <c r="I2321">
        <v>2</v>
      </c>
      <c r="J2321">
        <v>6</v>
      </c>
      <c r="K2321">
        <v>225</v>
      </c>
      <c r="L2321">
        <v>1</v>
      </c>
      <c r="M2321" s="1" t="s">
        <v>4225</v>
      </c>
      <c r="N2321" s="1" t="s">
        <v>4316</v>
      </c>
      <c r="O2321" s="1" t="s">
        <v>4894</v>
      </c>
      <c r="P2321">
        <v>7.666666666666667</v>
      </c>
      <c r="Q2321">
        <v>25</v>
      </c>
      <c r="R2321">
        <v>0</v>
      </c>
      <c r="S2321">
        <v>1</v>
      </c>
      <c r="T2321">
        <v>44</v>
      </c>
      <c r="U2321">
        <v>46</v>
      </c>
      <c r="V2321">
        <v>227</v>
      </c>
      <c r="W2321">
        <v>54695.8</v>
      </c>
      <c r="X2321">
        <v>4.9347826086956523</v>
      </c>
      <c r="Y2321">
        <v>1189.0391304347827</v>
      </c>
      <c r="Z2321">
        <v>12.891304347826088</v>
      </c>
      <c r="AA2321">
        <v>10.779134574637681</v>
      </c>
      <c r="AB2321">
        <v>8</v>
      </c>
      <c r="AC2321">
        <v>0.11893688623188399</v>
      </c>
      <c r="AD2321">
        <v>0</v>
      </c>
      <c r="AE2321">
        <v>1.328476454348664</v>
      </c>
      <c r="AF2321">
        <v>0.59855072463768111</v>
      </c>
      <c r="AG2321">
        <v>1.9270271695652175</v>
      </c>
      <c r="AH2321">
        <v>0</v>
      </c>
      <c r="AI2321">
        <v>7.9111653666666664</v>
      </c>
      <c r="AJ2321">
        <v>1610</v>
      </c>
      <c r="AK2321">
        <v>40</v>
      </c>
      <c r="AL2321">
        <v>3</v>
      </c>
      <c r="AM2321">
        <v>3</v>
      </c>
      <c r="AN2321">
        <v>1</v>
      </c>
      <c r="AO2321">
        <v>2</v>
      </c>
      <c r="AP2321">
        <v>0</v>
      </c>
      <c r="AQ2321">
        <v>0</v>
      </c>
      <c r="AR2321">
        <v>550.55999999999995</v>
      </c>
      <c r="AS2321" s="1" t="s">
        <v>65</v>
      </c>
      <c r="AT2321">
        <v>7</v>
      </c>
      <c r="AU2321">
        <v>60.679757466666665</v>
      </c>
      <c r="AV2321">
        <v>515.77718348333337</v>
      </c>
      <c r="AW2321">
        <v>34</v>
      </c>
      <c r="AX2321">
        <v>0.17391304347826086</v>
      </c>
      <c r="AY2321">
        <v>6.5217391304347824E-2</v>
      </c>
      <c r="AZ2321">
        <v>35</v>
      </c>
      <c r="BA2321">
        <v>0.33710976370370371</v>
      </c>
      <c r="BB2321">
        <v>0.42981431956944449</v>
      </c>
      <c r="BC2321">
        <v>25</v>
      </c>
      <c r="BD2321">
        <v>15</v>
      </c>
      <c r="BE2321">
        <v>3</v>
      </c>
      <c r="BF2321">
        <v>3</v>
      </c>
      <c r="BG2321" s="1" t="s">
        <v>83</v>
      </c>
      <c r="BH2321" s="1" t="s">
        <v>6894</v>
      </c>
      <c r="BI2321" s="1" t="s">
        <v>6889</v>
      </c>
      <c r="BJ2321" s="1" t="s">
        <v>6890</v>
      </c>
      <c r="BK2321">
        <v>2200</v>
      </c>
      <c r="BL2321">
        <v>3.2</v>
      </c>
      <c r="BM2321" s="5" t="d">
        <v>07:30:00.000</v>
      </c>
      <c r="BN2321" s="5" t="d">
        <v>07:59:59.9999999999984025</v>
      </c>
      <c r="BO2321">
        <v>7</v>
      </c>
      <c r="BP2321" t="b">
        <v>0</v>
      </c>
    </row>
    <row r="2322" spans="1:68" x14ac:dyDescent="0.2">
      <c r="A2322" s="1" t="s">
        <v>4895</v>
      </c>
      <c r="B2322" s="1" t="s">
        <v>4183</v>
      </c>
      <c r="C2322" s="2" t="d">
        <v>2026-07-07</v>
      </c>
      <c r="D2322">
        <v>17</v>
      </c>
      <c r="E2322" s="1" t="s">
        <v>95</v>
      </c>
      <c r="F2322">
        <v>45</v>
      </c>
      <c r="G2322">
        <v>20</v>
      </c>
      <c r="H2322">
        <v>3</v>
      </c>
      <c r="I2322">
        <v>2</v>
      </c>
      <c r="J2322">
        <v>15</v>
      </c>
      <c r="K2322">
        <v>225</v>
      </c>
      <c r="L2322">
        <v>1</v>
      </c>
      <c r="M2322" s="1" t="s">
        <v>4896</v>
      </c>
      <c r="N2322" s="1" t="s">
        <v>4897</v>
      </c>
      <c r="O2322" s="1" t="s">
        <v>4898</v>
      </c>
      <c r="P2322">
        <v>3</v>
      </c>
      <c r="Q2322">
        <v>0</v>
      </c>
      <c r="R2322">
        <v>0</v>
      </c>
      <c r="S2322">
        <v>1</v>
      </c>
      <c r="T2322">
        <v>43</v>
      </c>
      <c r="U2322">
        <v>45</v>
      </c>
      <c r="V2322">
        <v>217</v>
      </c>
      <c r="W2322">
        <v>47526.98</v>
      </c>
      <c r="X2322">
        <v>4.822222222222222</v>
      </c>
      <c r="Y2322">
        <v>1056.1551111111112</v>
      </c>
      <c r="Z2322">
        <v>12.4</v>
      </c>
      <c r="AA2322">
        <v>10.467706134074074</v>
      </c>
      <c r="AB2322">
        <v>11</v>
      </c>
      <c r="AC2322">
        <v>0.14344251666666669</v>
      </c>
      <c r="AD2322">
        <v>0</v>
      </c>
      <c r="AE2322">
        <v>1.2560982216612528</v>
      </c>
      <c r="AF2322">
        <v>0.66629629629629628</v>
      </c>
      <c r="AG2322">
        <v>1.922394508888889</v>
      </c>
      <c r="AH2322">
        <v>0</v>
      </c>
      <c r="AI2322">
        <v>7.6449412470370373</v>
      </c>
      <c r="AJ2322">
        <v>1575</v>
      </c>
      <c r="AK2322">
        <v>73</v>
      </c>
      <c r="AL2322">
        <v>2</v>
      </c>
      <c r="AM2322">
        <v>2</v>
      </c>
      <c r="AN2322">
        <v>0</v>
      </c>
      <c r="AO2322">
        <v>1</v>
      </c>
      <c r="AP2322">
        <v>1</v>
      </c>
      <c r="AQ2322">
        <v>0</v>
      </c>
      <c r="AR2322">
        <v>755.19</v>
      </c>
      <c r="AS2322" s="1" t="s">
        <v>65</v>
      </c>
      <c r="AT2322">
        <v>6</v>
      </c>
      <c r="AU2322">
        <v>54.597015883333334</v>
      </c>
      <c r="AV2322">
        <v>506.11619524999998</v>
      </c>
      <c r="AW2322">
        <v>38</v>
      </c>
      <c r="AX2322">
        <v>0.24444444444444444</v>
      </c>
      <c r="AY2322">
        <v>4.4444444444444446E-2</v>
      </c>
      <c r="AZ2322">
        <v>35</v>
      </c>
      <c r="BA2322">
        <v>0.12132670196296297</v>
      </c>
      <c r="BB2322">
        <v>0.2311032855022831</v>
      </c>
      <c r="BC2322">
        <v>25</v>
      </c>
      <c r="BD2322">
        <v>48</v>
      </c>
      <c r="BE2322">
        <v>3</v>
      </c>
      <c r="BF2322">
        <v>12</v>
      </c>
      <c r="BG2322" s="1" t="s">
        <v>83</v>
      </c>
      <c r="BH2322" s="1" t="s">
        <v>6894</v>
      </c>
      <c r="BI2322" s="1" t="s">
        <v>6889</v>
      </c>
      <c r="BJ2322" s="1" t="s">
        <v>6890</v>
      </c>
      <c r="BK2322">
        <v>2200</v>
      </c>
      <c r="BL2322">
        <v>3.2</v>
      </c>
      <c r="BM2322" s="5" t="d">
        <v>07:59:59.9999999999984025</v>
      </c>
      <c r="BN2322" s="5" t="d">
        <v>08:30:00.0000000000015975</v>
      </c>
      <c r="BO2322">
        <v>8</v>
      </c>
      <c r="BP2322" t="b">
        <v>0</v>
      </c>
    </row>
    <row r="2323" spans="1:68" x14ac:dyDescent="0.2">
      <c r="A2323" s="1" t="s">
        <v>4899</v>
      </c>
      <c r="B2323" s="1" t="s">
        <v>4183</v>
      </c>
      <c r="C2323" s="2" t="d">
        <v>2026-07-07</v>
      </c>
      <c r="D2323">
        <v>18</v>
      </c>
      <c r="E2323" s="1" t="s">
        <v>95</v>
      </c>
      <c r="F2323">
        <v>62</v>
      </c>
      <c r="G2323">
        <v>19</v>
      </c>
      <c r="H2323">
        <v>3</v>
      </c>
      <c r="I2323">
        <v>2</v>
      </c>
      <c r="J2323">
        <v>14</v>
      </c>
      <c r="K2323">
        <v>225</v>
      </c>
      <c r="L2323">
        <v>1</v>
      </c>
      <c r="M2323" s="1" t="s">
        <v>4900</v>
      </c>
      <c r="N2323" s="1" t="s">
        <v>4901</v>
      </c>
      <c r="O2323" s="1" t="s">
        <v>4902</v>
      </c>
      <c r="P2323">
        <v>4.4285714285714288</v>
      </c>
      <c r="Q2323">
        <v>0</v>
      </c>
      <c r="R2323">
        <v>0</v>
      </c>
      <c r="S2323">
        <v>1</v>
      </c>
      <c r="T2323">
        <v>42</v>
      </c>
      <c r="U2323">
        <v>62</v>
      </c>
      <c r="V2323">
        <v>283</v>
      </c>
      <c r="W2323">
        <v>62553.78</v>
      </c>
      <c r="X2323">
        <v>4.564516129032258</v>
      </c>
      <c r="Y2323">
        <v>1008.9319354838709</v>
      </c>
      <c r="Z2323">
        <v>12.403225806451612</v>
      </c>
      <c r="AA2323">
        <v>10.386617640053764</v>
      </c>
      <c r="AB2323">
        <v>6</v>
      </c>
      <c r="AC2323">
        <v>6.8269473118279578E-2</v>
      </c>
      <c r="AD2323">
        <v>0</v>
      </c>
      <c r="AE2323">
        <v>1.1160857680919229</v>
      </c>
      <c r="AF2323">
        <v>0.61989247311827955</v>
      </c>
      <c r="AG2323">
        <v>1.7359782333333333</v>
      </c>
      <c r="AH2323">
        <v>0</v>
      </c>
      <c r="AI2323">
        <v>7.7906931637096779</v>
      </c>
      <c r="AJ2323">
        <v>2170</v>
      </c>
      <c r="AK2323">
        <v>73</v>
      </c>
      <c r="AL2323">
        <v>3</v>
      </c>
      <c r="AM2323">
        <v>3</v>
      </c>
      <c r="AN2323">
        <v>1</v>
      </c>
      <c r="AO2323">
        <v>1</v>
      </c>
      <c r="AP2323">
        <v>1</v>
      </c>
      <c r="AQ2323">
        <v>0</v>
      </c>
      <c r="AR2323">
        <v>933.18</v>
      </c>
      <c r="AS2323" s="1" t="s">
        <v>125</v>
      </c>
      <c r="AT2323">
        <v>3</v>
      </c>
      <c r="AU2323">
        <v>71.047304783333331</v>
      </c>
      <c r="AV2323">
        <v>575.5106790333333</v>
      </c>
      <c r="AW2323">
        <v>33</v>
      </c>
      <c r="AX2323">
        <v>9.6774193548387094E-2</v>
      </c>
      <c r="AY2323">
        <v>4.8387096774193547E-2</v>
      </c>
      <c r="AZ2323">
        <v>35</v>
      </c>
      <c r="BA2323">
        <v>0.16916024948412697</v>
      </c>
      <c r="BB2323">
        <v>0.26279026439878234</v>
      </c>
      <c r="BC2323">
        <v>28</v>
      </c>
      <c r="BD2323">
        <v>45</v>
      </c>
      <c r="BE2323">
        <v>4</v>
      </c>
      <c r="BF2323">
        <v>10</v>
      </c>
      <c r="BG2323" s="1" t="s">
        <v>66</v>
      </c>
      <c r="BH2323" s="1" t="s">
        <v>6894</v>
      </c>
      <c r="BI2323" s="1" t="s">
        <v>6889</v>
      </c>
      <c r="BJ2323" s="1" t="s">
        <v>6890</v>
      </c>
      <c r="BK2323">
        <v>2200</v>
      </c>
      <c r="BL2323">
        <v>3.2</v>
      </c>
      <c r="BM2323" s="5" t="d">
        <v>08:30:00.0000000000015975</v>
      </c>
      <c r="BN2323" s="5" t="d">
        <v>09:00:00.000</v>
      </c>
      <c r="BO2323">
        <v>8</v>
      </c>
      <c r="BP2323" t="b">
        <v>0</v>
      </c>
    </row>
    <row r="2324" spans="1:68" x14ac:dyDescent="0.2">
      <c r="A2324" s="1" t="s">
        <v>4903</v>
      </c>
      <c r="B2324" s="1" t="s">
        <v>4183</v>
      </c>
      <c r="C2324" s="2" t="d">
        <v>2026-07-07</v>
      </c>
      <c r="D2324">
        <v>19</v>
      </c>
      <c r="E2324" s="1" t="s">
        <v>95</v>
      </c>
      <c r="F2324">
        <v>45</v>
      </c>
      <c r="G2324">
        <v>9</v>
      </c>
      <c r="H2324">
        <v>0</v>
      </c>
      <c r="I2324">
        <v>2</v>
      </c>
      <c r="J2324">
        <v>7</v>
      </c>
      <c r="K2324">
        <v>0</v>
      </c>
      <c r="L2324">
        <v>1</v>
      </c>
      <c r="M2324" s="1" t="s">
        <v>63</v>
      </c>
      <c r="N2324" s="1" t="s">
        <v>4474</v>
      </c>
      <c r="O2324" s="1" t="s">
        <v>4904</v>
      </c>
      <c r="P2324">
        <v>6.4285714285714288</v>
      </c>
      <c r="Q2324">
        <v>0</v>
      </c>
      <c r="R2324">
        <v>0</v>
      </c>
      <c r="S2324">
        <v>1</v>
      </c>
      <c r="T2324">
        <v>41</v>
      </c>
      <c r="U2324">
        <v>45</v>
      </c>
      <c r="V2324">
        <v>225</v>
      </c>
      <c r="W2324">
        <v>56063.14</v>
      </c>
      <c r="X2324">
        <v>5</v>
      </c>
      <c r="Y2324">
        <v>1245.8475555555556</v>
      </c>
      <c r="Z2324">
        <v>13.111111111111111</v>
      </c>
      <c r="AA2324">
        <v>10.462833366666667</v>
      </c>
      <c r="AB2324">
        <v>4</v>
      </c>
      <c r="AC2324">
        <v>0.10153847407407399</v>
      </c>
      <c r="AD2324">
        <v>0</v>
      </c>
      <c r="AE2324">
        <v>1.2436016644220409</v>
      </c>
      <c r="AF2324">
        <v>0.63</v>
      </c>
      <c r="AG2324">
        <v>1.8736016548148149</v>
      </c>
      <c r="AH2324">
        <v>0</v>
      </c>
      <c r="AI2324">
        <v>7.6870094803703699</v>
      </c>
      <c r="AJ2324">
        <v>1575</v>
      </c>
      <c r="AK2324">
        <v>34</v>
      </c>
      <c r="AL2324">
        <v>1</v>
      </c>
      <c r="AM2324">
        <v>1</v>
      </c>
      <c r="AN2324">
        <v>0</v>
      </c>
      <c r="AO2324">
        <v>1</v>
      </c>
      <c r="AP2324">
        <v>0</v>
      </c>
      <c r="AQ2324">
        <v>0</v>
      </c>
      <c r="AR2324">
        <v>294.77999999999997</v>
      </c>
      <c r="AS2324" s="1" t="s">
        <v>125</v>
      </c>
      <c r="AT2324">
        <v>2</v>
      </c>
      <c r="AU2324">
        <v>55.299617733333335</v>
      </c>
      <c r="AV2324">
        <v>698.06938226666671</v>
      </c>
      <c r="AW2324">
        <v>47</v>
      </c>
      <c r="AX2324">
        <v>8.8888888888888892E-2</v>
      </c>
      <c r="AY2324">
        <v>2.2222222222222223E-2</v>
      </c>
      <c r="AZ2324">
        <v>35</v>
      </c>
      <c r="BA2324">
        <v>0.26333151301587304</v>
      </c>
      <c r="BB2324">
        <v>0.68438174732026147</v>
      </c>
      <c r="BC2324">
        <v>34</v>
      </c>
      <c r="BD2324">
        <v>0</v>
      </c>
      <c r="BE2324">
        <v>3</v>
      </c>
      <c r="BF2324">
        <v>4</v>
      </c>
      <c r="BG2324" s="1" t="s">
        <v>66</v>
      </c>
      <c r="BH2324" s="1" t="s">
        <v>6894</v>
      </c>
      <c r="BI2324" s="1" t="s">
        <v>6889</v>
      </c>
      <c r="BJ2324" s="1" t="s">
        <v>6890</v>
      </c>
      <c r="BK2324">
        <v>2200</v>
      </c>
      <c r="BL2324">
        <v>3.2</v>
      </c>
      <c r="BM2324" s="5" t="d">
        <v>09:00:00.000</v>
      </c>
      <c r="BN2324" s="5" t="d">
        <v>09:29:59.9999999999984025</v>
      </c>
      <c r="BO2324">
        <v>9</v>
      </c>
      <c r="BP2324" t="b">
        <v>0</v>
      </c>
    </row>
    <row r="2325" spans="1:68" x14ac:dyDescent="0.2">
      <c r="A2325" s="1" t="s">
        <v>4905</v>
      </c>
      <c r="B2325" s="1" t="s">
        <v>4183</v>
      </c>
      <c r="C2325" s="2" t="d">
        <v>2026-07-07</v>
      </c>
      <c r="D2325">
        <v>20</v>
      </c>
      <c r="E2325" s="1" t="s">
        <v>95</v>
      </c>
      <c r="F2325">
        <v>43</v>
      </c>
      <c r="G2325">
        <v>9</v>
      </c>
      <c r="H2325">
        <v>0</v>
      </c>
      <c r="I2325">
        <v>2</v>
      </c>
      <c r="J2325">
        <v>7</v>
      </c>
      <c r="K2325">
        <v>0</v>
      </c>
      <c r="L2325">
        <v>1</v>
      </c>
      <c r="M2325" s="1" t="s">
        <v>63</v>
      </c>
      <c r="N2325" s="1" t="s">
        <v>4477</v>
      </c>
      <c r="O2325" s="1" t="s">
        <v>4906</v>
      </c>
      <c r="P2325">
        <v>6.1428571428571432</v>
      </c>
      <c r="Q2325">
        <v>0</v>
      </c>
      <c r="R2325">
        <v>0</v>
      </c>
      <c r="S2325">
        <v>1</v>
      </c>
      <c r="T2325">
        <v>40</v>
      </c>
      <c r="U2325">
        <v>43</v>
      </c>
      <c r="V2325">
        <v>219</v>
      </c>
      <c r="W2325">
        <v>51641.54</v>
      </c>
      <c r="X2325">
        <v>5.0930232558139537</v>
      </c>
      <c r="Y2325">
        <v>1200.9660465116278</v>
      </c>
      <c r="Z2325">
        <v>13.209302325581396</v>
      </c>
      <c r="AA2325">
        <v>11.076853416666667</v>
      </c>
      <c r="AB2325">
        <v>3</v>
      </c>
      <c r="AC2325">
        <v>0.13631662131782943</v>
      </c>
      <c r="AD2325">
        <v>0</v>
      </c>
      <c r="AE2325">
        <v>1.263925085033377</v>
      </c>
      <c r="AF2325">
        <v>0.63875968992248056</v>
      </c>
      <c r="AG2325">
        <v>1.902684765891473</v>
      </c>
      <c r="AH2325">
        <v>0</v>
      </c>
      <c r="AI2325">
        <v>8.3416105019379838</v>
      </c>
      <c r="AJ2325">
        <v>1505</v>
      </c>
      <c r="AK2325">
        <v>34</v>
      </c>
      <c r="AL2325">
        <v>1</v>
      </c>
      <c r="AM2325">
        <v>1</v>
      </c>
      <c r="AN2325">
        <v>0</v>
      </c>
      <c r="AO2325">
        <v>0</v>
      </c>
      <c r="AP2325">
        <v>1</v>
      </c>
      <c r="AQ2325">
        <v>0</v>
      </c>
      <c r="AR2325">
        <v>81.819999999999993</v>
      </c>
      <c r="AS2325" s="1" t="s">
        <v>125</v>
      </c>
      <c r="AT2325">
        <v>2</v>
      </c>
      <c r="AU2325">
        <v>54.855486983333336</v>
      </c>
      <c r="AV2325">
        <v>542.55888313333332</v>
      </c>
      <c r="AW2325">
        <v>32</v>
      </c>
      <c r="AX2325">
        <v>6.9767441860465115E-2</v>
      </c>
      <c r="AY2325">
        <v>2.3255813953488372E-2</v>
      </c>
      <c r="AZ2325">
        <v>35</v>
      </c>
      <c r="BA2325">
        <v>0.26121660468253971</v>
      </c>
      <c r="BB2325">
        <v>0.53192047366013073</v>
      </c>
      <c r="BC2325">
        <v>26</v>
      </c>
      <c r="BD2325">
        <v>8</v>
      </c>
      <c r="BE2325">
        <v>3</v>
      </c>
      <c r="BF2325">
        <v>4</v>
      </c>
      <c r="BG2325" s="1" t="s">
        <v>66</v>
      </c>
      <c r="BH2325" s="1" t="s">
        <v>6894</v>
      </c>
      <c r="BI2325" s="1" t="s">
        <v>6889</v>
      </c>
      <c r="BJ2325" s="1" t="s">
        <v>6890</v>
      </c>
      <c r="BK2325">
        <v>2200</v>
      </c>
      <c r="BL2325">
        <v>3.2</v>
      </c>
      <c r="BM2325" s="5" t="d">
        <v>09:29:59.9999999999984025</v>
      </c>
      <c r="BN2325" s="5" t="d">
        <v>10:00:00.0000000000015975</v>
      </c>
      <c r="BO2325">
        <v>9</v>
      </c>
      <c r="BP2325" t="b">
        <v>0</v>
      </c>
    </row>
    <row r="2326" spans="1:68" x14ac:dyDescent="0.2">
      <c r="A2326" s="1" t="s">
        <v>4907</v>
      </c>
      <c r="B2326" s="1" t="s">
        <v>4183</v>
      </c>
      <c r="C2326" s="2" t="d">
        <v>2026-07-07</v>
      </c>
      <c r="D2326">
        <v>21</v>
      </c>
      <c r="E2326" s="1" t="s">
        <v>95</v>
      </c>
      <c r="F2326">
        <v>40</v>
      </c>
      <c r="G2326">
        <v>9</v>
      </c>
      <c r="H2326">
        <v>0</v>
      </c>
      <c r="I2326">
        <v>2</v>
      </c>
      <c r="J2326">
        <v>7</v>
      </c>
      <c r="K2326">
        <v>0</v>
      </c>
      <c r="L2326">
        <v>1</v>
      </c>
      <c r="M2326" s="1" t="s">
        <v>63</v>
      </c>
      <c r="N2326" s="1" t="s">
        <v>4364</v>
      </c>
      <c r="O2326" s="1" t="s">
        <v>4908</v>
      </c>
      <c r="P2326">
        <v>5.7142857142857144</v>
      </c>
      <c r="Q2326">
        <v>0</v>
      </c>
      <c r="R2326">
        <v>0</v>
      </c>
      <c r="S2326">
        <v>1</v>
      </c>
      <c r="T2326">
        <v>39</v>
      </c>
      <c r="U2326">
        <v>40</v>
      </c>
      <c r="V2326">
        <v>216</v>
      </c>
      <c r="W2326">
        <v>51473.31</v>
      </c>
      <c r="X2326">
        <v>5.4</v>
      </c>
      <c r="Y2326">
        <v>1286.83275</v>
      </c>
      <c r="Z2326">
        <v>13.05</v>
      </c>
      <c r="AA2326">
        <v>10.698315961666667</v>
      </c>
      <c r="AB2326">
        <v>4</v>
      </c>
      <c r="AC2326">
        <v>0.1075564125</v>
      </c>
      <c r="AD2326">
        <v>0</v>
      </c>
      <c r="AE2326">
        <v>1.4289775645806766</v>
      </c>
      <c r="AF2326">
        <v>0.60875000000000001</v>
      </c>
      <c r="AG2326">
        <v>2.0377275562500001</v>
      </c>
      <c r="AH2326">
        <v>0</v>
      </c>
      <c r="AI2326">
        <v>7.8097550654166668</v>
      </c>
      <c r="AJ2326">
        <v>1400</v>
      </c>
      <c r="AK2326">
        <v>34</v>
      </c>
      <c r="AL2326">
        <v>2</v>
      </c>
      <c r="AM2326">
        <v>2</v>
      </c>
      <c r="AN2326">
        <v>0</v>
      </c>
      <c r="AO2326">
        <v>0</v>
      </c>
      <c r="AP2326">
        <v>2</v>
      </c>
      <c r="AQ2326">
        <v>0</v>
      </c>
      <c r="AR2326">
        <v>205.67000000000002</v>
      </c>
      <c r="AS2326" s="1" t="s">
        <v>65</v>
      </c>
      <c r="AT2326">
        <v>4</v>
      </c>
      <c r="AU2326">
        <v>57.271564300000001</v>
      </c>
      <c r="AV2326">
        <v>499.09947211666667</v>
      </c>
      <c r="AW2326">
        <v>27</v>
      </c>
      <c r="AX2326">
        <v>0.1</v>
      </c>
      <c r="AY2326">
        <v>0.05</v>
      </c>
      <c r="AZ2326">
        <v>35</v>
      </c>
      <c r="BA2326">
        <v>0.27272173476190475</v>
      </c>
      <c r="BB2326">
        <v>0.48931320795751637</v>
      </c>
      <c r="BC2326">
        <v>24</v>
      </c>
      <c r="BD2326">
        <v>10</v>
      </c>
      <c r="BE2326">
        <v>3</v>
      </c>
      <c r="BF2326">
        <v>4</v>
      </c>
      <c r="BG2326" s="1" t="s">
        <v>209</v>
      </c>
      <c r="BH2326" s="1" t="s">
        <v>6894</v>
      </c>
      <c r="BI2326" s="1" t="s">
        <v>6889</v>
      </c>
      <c r="BJ2326" s="1" t="s">
        <v>6890</v>
      </c>
      <c r="BK2326">
        <v>2200</v>
      </c>
      <c r="BL2326">
        <v>3.2</v>
      </c>
      <c r="BM2326" s="5" t="d">
        <v>10:00:00.0000000000015975</v>
      </c>
      <c r="BN2326" s="5" t="d">
        <v>10:30:00.000</v>
      </c>
      <c r="BO2326">
        <v>10</v>
      </c>
      <c r="BP2326" t="b">
        <v>0</v>
      </c>
    </row>
    <row r="2327" spans="1:68" x14ac:dyDescent="0.2">
      <c r="A2327" s="1" t="s">
        <v>4909</v>
      </c>
      <c r="B2327" s="1" t="s">
        <v>4183</v>
      </c>
      <c r="C2327" s="2" t="d">
        <v>2026-07-07</v>
      </c>
      <c r="D2327">
        <v>22</v>
      </c>
      <c r="E2327" s="1" t="s">
        <v>95</v>
      </c>
      <c r="F2327">
        <v>49</v>
      </c>
      <c r="G2327">
        <v>9</v>
      </c>
      <c r="H2327">
        <v>0</v>
      </c>
      <c r="I2327">
        <v>2</v>
      </c>
      <c r="J2327">
        <v>7</v>
      </c>
      <c r="K2327">
        <v>0</v>
      </c>
      <c r="L2327">
        <v>1</v>
      </c>
      <c r="M2327" s="1" t="s">
        <v>63</v>
      </c>
      <c r="N2327" s="1" t="s">
        <v>4367</v>
      </c>
      <c r="O2327" s="1" t="s">
        <v>4910</v>
      </c>
      <c r="P2327">
        <v>7</v>
      </c>
      <c r="Q2327">
        <v>0</v>
      </c>
      <c r="R2327">
        <v>0</v>
      </c>
      <c r="S2327">
        <v>1</v>
      </c>
      <c r="T2327">
        <v>38</v>
      </c>
      <c r="U2327">
        <v>49</v>
      </c>
      <c r="V2327">
        <v>253</v>
      </c>
      <c r="W2327">
        <v>60415.72</v>
      </c>
      <c r="X2327">
        <v>5.1632653061224492</v>
      </c>
      <c r="Y2327">
        <v>1232.9738775510205</v>
      </c>
      <c r="Z2327">
        <v>13.36734693877551</v>
      </c>
      <c r="AA2327">
        <v>10.82183411802721</v>
      </c>
      <c r="AB2327">
        <v>3</v>
      </c>
      <c r="AC2327">
        <v>4.4127384353741451E-2</v>
      </c>
      <c r="AD2327">
        <v>1.0078197959183674E-2</v>
      </c>
      <c r="AE2327">
        <v>1.376691902743342</v>
      </c>
      <c r="AF2327">
        <v>0.65170068027210881</v>
      </c>
      <c r="AG2327">
        <v>2.0384707727891156</v>
      </c>
      <c r="AH2327">
        <v>0</v>
      </c>
      <c r="AI2327">
        <v>7.9139755819727888</v>
      </c>
      <c r="AJ2327">
        <v>1715</v>
      </c>
      <c r="AK2327">
        <v>34</v>
      </c>
      <c r="AL2327">
        <v>5</v>
      </c>
      <c r="AM2327">
        <v>5</v>
      </c>
      <c r="AN2327">
        <v>3</v>
      </c>
      <c r="AO2327">
        <v>0</v>
      </c>
      <c r="AP2327">
        <v>2</v>
      </c>
      <c r="AQ2327">
        <v>0</v>
      </c>
      <c r="AR2327">
        <v>1665.6799999999998</v>
      </c>
      <c r="AS2327" s="1" t="s">
        <v>125</v>
      </c>
      <c r="AT2327">
        <v>2</v>
      </c>
      <c r="AU2327">
        <v>66.74145145</v>
      </c>
      <c r="AV2327">
        <v>571.61531051666668</v>
      </c>
      <c r="AW2327">
        <v>31</v>
      </c>
      <c r="AX2327">
        <v>6.1224489795918366E-2</v>
      </c>
      <c r="AY2327">
        <v>0.10204081632653061</v>
      </c>
      <c r="AZ2327">
        <v>35</v>
      </c>
      <c r="BA2327">
        <v>0.31781643547619048</v>
      </c>
      <c r="BB2327">
        <v>0.5604071671732026</v>
      </c>
      <c r="BC2327">
        <v>28</v>
      </c>
      <c r="BD2327">
        <v>6</v>
      </c>
      <c r="BE2327">
        <v>4</v>
      </c>
      <c r="BF2327">
        <v>3</v>
      </c>
      <c r="BG2327" s="1" t="s">
        <v>209</v>
      </c>
      <c r="BH2327" s="1" t="s">
        <v>6894</v>
      </c>
      <c r="BI2327" s="1" t="s">
        <v>6889</v>
      </c>
      <c r="BJ2327" s="1" t="s">
        <v>6890</v>
      </c>
      <c r="BK2327">
        <v>2200</v>
      </c>
      <c r="BL2327">
        <v>3.2</v>
      </c>
      <c r="BM2327" s="5" t="d">
        <v>10:30:00.000</v>
      </c>
      <c r="BN2327" s="5" t="d">
        <v>10:59:59.9999999999984025</v>
      </c>
      <c r="BO2327">
        <v>10</v>
      </c>
      <c r="BP2327" t="b">
        <v>0</v>
      </c>
    </row>
    <row r="2328" spans="1:68" x14ac:dyDescent="0.2">
      <c r="A2328" s="1" t="s">
        <v>4911</v>
      </c>
      <c r="B2328" s="1" t="s">
        <v>4183</v>
      </c>
      <c r="C2328" s="2" t="d">
        <v>2026-07-07</v>
      </c>
      <c r="D2328">
        <v>23</v>
      </c>
      <c r="E2328" s="1" t="s">
        <v>133</v>
      </c>
      <c r="F2328">
        <v>40</v>
      </c>
      <c r="G2328">
        <v>9</v>
      </c>
      <c r="H2328">
        <v>0</v>
      </c>
      <c r="I2328">
        <v>0</v>
      </c>
      <c r="J2328">
        <v>9</v>
      </c>
      <c r="K2328">
        <v>0</v>
      </c>
      <c r="L2328">
        <v>0</v>
      </c>
      <c r="M2328" s="1" t="s">
        <v>63</v>
      </c>
      <c r="N2328" s="1" t="s">
        <v>63</v>
      </c>
      <c r="O2328" s="1" t="s">
        <v>4912</v>
      </c>
      <c r="P2328">
        <v>4.4444444444444446</v>
      </c>
      <c r="Q2328">
        <v>0</v>
      </c>
      <c r="R2328">
        <v>0</v>
      </c>
      <c r="S2328">
        <v>0</v>
      </c>
      <c r="T2328">
        <v>38</v>
      </c>
      <c r="U2328">
        <v>40</v>
      </c>
      <c r="V2328">
        <v>223</v>
      </c>
      <c r="W2328">
        <v>53267.34</v>
      </c>
      <c r="X2328">
        <v>5.5750000000000002</v>
      </c>
      <c r="Y2328">
        <v>1331.6834999999999</v>
      </c>
      <c r="Z2328">
        <v>12.525</v>
      </c>
      <c r="AA2328">
        <v>10.373115369583333</v>
      </c>
      <c r="AB2328">
        <v>5</v>
      </c>
      <c r="AC2328">
        <v>0.19225619583333325</v>
      </c>
      <c r="AD2328">
        <v>0</v>
      </c>
      <c r="AE2328">
        <v>1.4816599858855581</v>
      </c>
      <c r="AF2328">
        <v>0.5558333333333334</v>
      </c>
      <c r="AG2328">
        <v>2.0374933099999999</v>
      </c>
      <c r="AH2328">
        <v>0</v>
      </c>
      <c r="AI2328">
        <v>7.3918720500000008</v>
      </c>
      <c r="AJ2328">
        <v>1400</v>
      </c>
      <c r="AK2328">
        <v>34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 s="1" t="s">
        <v>65</v>
      </c>
      <c r="AT2328">
        <v>5</v>
      </c>
      <c r="AU2328">
        <v>58.258454933333333</v>
      </c>
      <c r="AV2328">
        <v>519.02917009999999</v>
      </c>
      <c r="AW2328">
        <v>28</v>
      </c>
      <c r="AX2328">
        <v>0.125</v>
      </c>
      <c r="AY2328">
        <v>0</v>
      </c>
      <c r="AZ2328">
        <v>35</v>
      </c>
      <c r="BA2328">
        <v>0.21577205530864196</v>
      </c>
      <c r="BB2328">
        <v>0.50885212754901965</v>
      </c>
      <c r="BC2328">
        <v>25</v>
      </c>
      <c r="BD2328">
        <v>9</v>
      </c>
      <c r="BE2328">
        <v>3</v>
      </c>
      <c r="BF2328">
        <v>6</v>
      </c>
      <c r="BG2328" s="1" t="s">
        <v>66</v>
      </c>
      <c r="BH2328" s="1" t="s">
        <v>6894</v>
      </c>
      <c r="BI2328" s="1" t="s">
        <v>6889</v>
      </c>
      <c r="BJ2328" s="1" t="s">
        <v>6890</v>
      </c>
      <c r="BK2328">
        <v>2200</v>
      </c>
      <c r="BL2328">
        <v>3.2</v>
      </c>
      <c r="BM2328" s="5" t="d">
        <v>10:59:59.9999999999984025</v>
      </c>
      <c r="BN2328" s="5" t="d">
        <v>11:30:00.0000000000015975</v>
      </c>
      <c r="BO2328">
        <v>11</v>
      </c>
      <c r="BP2328" t="b">
        <v>0</v>
      </c>
    </row>
    <row r="2329" spans="1:68" x14ac:dyDescent="0.2">
      <c r="A2329" s="1" t="s">
        <v>4913</v>
      </c>
      <c r="B2329" s="1" t="s">
        <v>4183</v>
      </c>
      <c r="C2329" s="2" t="d">
        <v>2026-07-07</v>
      </c>
      <c r="D2329">
        <v>24</v>
      </c>
      <c r="E2329" s="1" t="s">
        <v>133</v>
      </c>
      <c r="F2329">
        <v>71</v>
      </c>
      <c r="G2329">
        <v>9</v>
      </c>
      <c r="H2329">
        <v>0</v>
      </c>
      <c r="I2329">
        <v>0</v>
      </c>
      <c r="J2329">
        <v>9</v>
      </c>
      <c r="K2329">
        <v>0</v>
      </c>
      <c r="L2329">
        <v>0</v>
      </c>
      <c r="M2329" s="1" t="s">
        <v>63</v>
      </c>
      <c r="N2329" s="1" t="s">
        <v>63</v>
      </c>
      <c r="O2329" s="1" t="s">
        <v>4914</v>
      </c>
      <c r="P2329">
        <v>7.8888888888888893</v>
      </c>
      <c r="Q2329">
        <v>0</v>
      </c>
      <c r="R2329">
        <v>0</v>
      </c>
      <c r="S2329">
        <v>0</v>
      </c>
      <c r="T2329">
        <v>38</v>
      </c>
      <c r="U2329">
        <v>71</v>
      </c>
      <c r="V2329">
        <v>361</v>
      </c>
      <c r="W2329">
        <v>75489.930000000008</v>
      </c>
      <c r="X2329">
        <v>5.084507042253521</v>
      </c>
      <c r="Y2329">
        <v>1063.2384507042254</v>
      </c>
      <c r="Z2329">
        <v>14.929577464788732</v>
      </c>
      <c r="AA2329">
        <v>10.887075797887324</v>
      </c>
      <c r="AB2329">
        <v>0</v>
      </c>
      <c r="AC2329">
        <v>0</v>
      </c>
      <c r="AD2329">
        <v>0</v>
      </c>
      <c r="AE2329">
        <v>1.3106886572504592</v>
      </c>
      <c r="AF2329">
        <v>0.6276995305164319</v>
      </c>
      <c r="AG2329">
        <v>1.5689486730046949</v>
      </c>
      <c r="AH2329">
        <v>7.5560047887323942E-2</v>
      </c>
      <c r="AI2329">
        <v>7.9501228664319239</v>
      </c>
      <c r="AJ2329">
        <v>2485</v>
      </c>
      <c r="AK2329">
        <v>34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 s="1" t="s">
        <v>70</v>
      </c>
      <c r="AT2329">
        <v>0</v>
      </c>
      <c r="AU2329">
        <v>93.554376733333328</v>
      </c>
      <c r="AV2329">
        <v>726.78278036666666</v>
      </c>
      <c r="AW2329">
        <v>34</v>
      </c>
      <c r="AX2329">
        <v>0</v>
      </c>
      <c r="AY2329">
        <v>0</v>
      </c>
      <c r="AZ2329">
        <v>35</v>
      </c>
      <c r="BA2329">
        <v>0.34649769160493826</v>
      </c>
      <c r="BB2329">
        <v>0.71253213761437906</v>
      </c>
      <c r="BC2329">
        <v>35</v>
      </c>
      <c r="BD2329">
        <v>-1</v>
      </c>
      <c r="BE2329">
        <v>5</v>
      </c>
      <c r="BF2329">
        <v>4</v>
      </c>
      <c r="BG2329" s="1" t="s">
        <v>804</v>
      </c>
      <c r="BH2329" s="1" t="s">
        <v>6894</v>
      </c>
      <c r="BI2329" s="1" t="s">
        <v>6889</v>
      </c>
      <c r="BJ2329" s="1" t="s">
        <v>6890</v>
      </c>
      <c r="BK2329">
        <v>2200</v>
      </c>
      <c r="BL2329">
        <v>3.2</v>
      </c>
      <c r="BM2329" s="5" t="d">
        <v>11:30:00.0000000000015975</v>
      </c>
      <c r="BN2329" s="5" t="d">
        <v>12:00:00.000</v>
      </c>
      <c r="BO2329">
        <v>11</v>
      </c>
      <c r="BP2329" t="b">
        <v>0</v>
      </c>
    </row>
    <row r="2330" spans="1:68" x14ac:dyDescent="0.2">
      <c r="A2330" s="1" t="s">
        <v>4915</v>
      </c>
      <c r="B2330" s="1" t="s">
        <v>4183</v>
      </c>
      <c r="C2330" s="2" t="d">
        <v>2026-07-07</v>
      </c>
      <c r="D2330">
        <v>25</v>
      </c>
      <c r="E2330" s="1" t="s">
        <v>133</v>
      </c>
      <c r="F2330">
        <v>87</v>
      </c>
      <c r="G2330">
        <v>9</v>
      </c>
      <c r="H2330">
        <v>0</v>
      </c>
      <c r="I2330">
        <v>0</v>
      </c>
      <c r="J2330">
        <v>9</v>
      </c>
      <c r="K2330">
        <v>0</v>
      </c>
      <c r="L2330">
        <v>0</v>
      </c>
      <c r="M2330" s="1" t="s">
        <v>63</v>
      </c>
      <c r="N2330" s="1" t="s">
        <v>63</v>
      </c>
      <c r="O2330" s="1" t="s">
        <v>4916</v>
      </c>
      <c r="P2330">
        <v>9.6666666666666661</v>
      </c>
      <c r="Q2330">
        <v>0</v>
      </c>
      <c r="R2330">
        <v>0</v>
      </c>
      <c r="S2330">
        <v>0</v>
      </c>
      <c r="T2330">
        <v>38</v>
      </c>
      <c r="U2330">
        <v>87</v>
      </c>
      <c r="V2330">
        <v>426</v>
      </c>
      <c r="W2330">
        <v>99481.06</v>
      </c>
      <c r="X2330">
        <v>4.8965517241379306</v>
      </c>
      <c r="Y2330">
        <v>1143.460459770115</v>
      </c>
      <c r="Z2330">
        <v>17.367816091954023</v>
      </c>
      <c r="AA2330">
        <v>13.829413672413793</v>
      </c>
      <c r="AB2330">
        <v>0</v>
      </c>
      <c r="AC2330">
        <v>0</v>
      </c>
      <c r="AD2330">
        <v>1.195137356321839E-3</v>
      </c>
      <c r="AE2330">
        <v>1.2985195528220606</v>
      </c>
      <c r="AF2330">
        <v>0.60555555555555551</v>
      </c>
      <c r="AG2330">
        <v>8.5760426053639843E-2</v>
      </c>
      <c r="AH2330">
        <v>2.766433137356322</v>
      </c>
      <c r="AI2330">
        <v>8.2239938063218379</v>
      </c>
      <c r="AJ2330">
        <v>3480</v>
      </c>
      <c r="AK2330">
        <v>34</v>
      </c>
      <c r="AL2330">
        <v>2</v>
      </c>
      <c r="AM2330">
        <v>2</v>
      </c>
      <c r="AN2330">
        <v>0</v>
      </c>
      <c r="AO2330">
        <v>1</v>
      </c>
      <c r="AP2330">
        <v>1</v>
      </c>
      <c r="AQ2330">
        <v>0</v>
      </c>
      <c r="AR2330">
        <v>431.77</v>
      </c>
      <c r="AS2330" s="1" t="s">
        <v>70</v>
      </c>
      <c r="AT2330">
        <v>0</v>
      </c>
      <c r="AU2330">
        <v>112.59159286666667</v>
      </c>
      <c r="AV2330">
        <v>944.35511231666669</v>
      </c>
      <c r="AW2330">
        <v>34</v>
      </c>
      <c r="AX2330">
        <v>0</v>
      </c>
      <c r="AY2330">
        <v>2.2988505747126436E-2</v>
      </c>
      <c r="AZ2330">
        <v>40</v>
      </c>
      <c r="BA2330">
        <v>0.41700589950617284</v>
      </c>
      <c r="BB2330">
        <v>0.92583834540849674</v>
      </c>
      <c r="BC2330">
        <v>45</v>
      </c>
      <c r="BD2330">
        <v>-11</v>
      </c>
      <c r="BE2330">
        <v>6</v>
      </c>
      <c r="BF2330">
        <v>3</v>
      </c>
      <c r="BG2330" s="1" t="s">
        <v>804</v>
      </c>
      <c r="BH2330" s="1" t="s">
        <v>6894</v>
      </c>
      <c r="BI2330" s="1" t="s">
        <v>6889</v>
      </c>
      <c r="BJ2330" s="1" t="s">
        <v>6890</v>
      </c>
      <c r="BK2330">
        <v>2200</v>
      </c>
      <c r="BL2330">
        <v>3.2</v>
      </c>
      <c r="BM2330" s="5" t="d">
        <v>12:00:00.000</v>
      </c>
      <c r="BN2330" s="5" t="d">
        <v>12:30:00.0000000000031950</v>
      </c>
      <c r="BO2330">
        <v>12</v>
      </c>
      <c r="BP2330" t="b">
        <v>1</v>
      </c>
    </row>
    <row r="2331" spans="1:68" x14ac:dyDescent="0.2">
      <c r="A2331" s="1" t="s">
        <v>4917</v>
      </c>
      <c r="B2331" s="1" t="s">
        <v>4183</v>
      </c>
      <c r="C2331" s="2" t="d">
        <v>2026-07-07</v>
      </c>
      <c r="D2331">
        <v>26</v>
      </c>
      <c r="E2331" s="1" t="s">
        <v>133</v>
      </c>
      <c r="F2331">
        <v>99</v>
      </c>
      <c r="G2331">
        <v>9</v>
      </c>
      <c r="H2331">
        <v>0</v>
      </c>
      <c r="I2331">
        <v>0</v>
      </c>
      <c r="J2331">
        <v>9</v>
      </c>
      <c r="K2331">
        <v>0</v>
      </c>
      <c r="L2331">
        <v>0</v>
      </c>
      <c r="M2331" s="1" t="s">
        <v>63</v>
      </c>
      <c r="N2331" s="1" t="s">
        <v>63</v>
      </c>
      <c r="O2331" s="1" t="s">
        <v>4918</v>
      </c>
      <c r="P2331">
        <v>11</v>
      </c>
      <c r="Q2331">
        <v>0</v>
      </c>
      <c r="R2331">
        <v>0</v>
      </c>
      <c r="S2331">
        <v>0</v>
      </c>
      <c r="T2331">
        <v>38</v>
      </c>
      <c r="U2331">
        <v>99</v>
      </c>
      <c r="V2331">
        <v>458</v>
      </c>
      <c r="W2331">
        <v>101553.64</v>
      </c>
      <c r="X2331">
        <v>4.6262626262626263</v>
      </c>
      <c r="Y2331">
        <v>1025.7943434343433</v>
      </c>
      <c r="Z2331">
        <v>17.757575757575758</v>
      </c>
      <c r="AA2331">
        <v>18.723709363131313</v>
      </c>
      <c r="AB2331">
        <v>52</v>
      </c>
      <c r="AC2331">
        <v>1.7294831277777776</v>
      </c>
      <c r="AD2331">
        <v>0</v>
      </c>
      <c r="AE2331">
        <v>1.2108705316154964</v>
      </c>
      <c r="AF2331">
        <v>0.67457912457912461</v>
      </c>
      <c r="AG2331">
        <v>0</v>
      </c>
      <c r="AH2331">
        <v>8.1437432513468018</v>
      </c>
      <c r="AI2331">
        <v>7.8024289055555549</v>
      </c>
      <c r="AJ2331">
        <v>3960</v>
      </c>
      <c r="AK2331">
        <v>34</v>
      </c>
      <c r="AL2331">
        <v>4</v>
      </c>
      <c r="AM2331">
        <v>4</v>
      </c>
      <c r="AN2331">
        <v>1</v>
      </c>
      <c r="AO2331">
        <v>2</v>
      </c>
      <c r="AP2331">
        <v>1</v>
      </c>
      <c r="AQ2331">
        <v>0</v>
      </c>
      <c r="AR2331">
        <v>412.41999999999996</v>
      </c>
      <c r="AS2331" s="1" t="s">
        <v>173</v>
      </c>
      <c r="AT2331">
        <v>52</v>
      </c>
      <c r="AU2331">
        <v>121.13333335</v>
      </c>
      <c r="AV2331">
        <v>949.95481188333338</v>
      </c>
      <c r="AW2331">
        <v>34</v>
      </c>
      <c r="AX2331">
        <v>0.5252525252525253</v>
      </c>
      <c r="AY2331">
        <v>4.0404040404040407E-2</v>
      </c>
      <c r="AZ2331">
        <v>40</v>
      </c>
      <c r="BA2331">
        <v>0.44864197537037037</v>
      </c>
      <c r="BB2331">
        <v>0.93132824694444449</v>
      </c>
      <c r="BC2331">
        <v>46</v>
      </c>
      <c r="BD2331">
        <v>-12</v>
      </c>
      <c r="BE2331">
        <v>6</v>
      </c>
      <c r="BF2331">
        <v>3</v>
      </c>
      <c r="BG2331" s="1" t="s">
        <v>174</v>
      </c>
      <c r="BH2331" s="1" t="s">
        <v>6894</v>
      </c>
      <c r="BI2331" s="1" t="s">
        <v>6889</v>
      </c>
      <c r="BJ2331" s="1" t="s">
        <v>6890</v>
      </c>
      <c r="BK2331">
        <v>2200</v>
      </c>
      <c r="BL2331">
        <v>3.2</v>
      </c>
      <c r="BM2331" s="5" t="d">
        <v>12:30:00.0000000000031950</v>
      </c>
      <c r="BN2331" s="5" t="d">
        <v>12:59:59.9999999999968050</v>
      </c>
      <c r="BO2331">
        <v>12</v>
      </c>
      <c r="BP2331" t="b">
        <v>1</v>
      </c>
    </row>
    <row r="2332" spans="1:68" x14ac:dyDescent="0.2">
      <c r="A2332" s="1" t="s">
        <v>4919</v>
      </c>
      <c r="B2332" s="1" t="s">
        <v>4183</v>
      </c>
      <c r="C2332" s="2" t="d">
        <v>2026-07-07</v>
      </c>
      <c r="D2332">
        <v>27</v>
      </c>
      <c r="E2332" s="1" t="s">
        <v>133</v>
      </c>
      <c r="F2332">
        <v>91</v>
      </c>
      <c r="G2332">
        <v>9</v>
      </c>
      <c r="H2332">
        <v>0</v>
      </c>
      <c r="I2332">
        <v>0</v>
      </c>
      <c r="J2332">
        <v>9</v>
      </c>
      <c r="K2332">
        <v>0</v>
      </c>
      <c r="L2332">
        <v>0</v>
      </c>
      <c r="M2332" s="1" t="s">
        <v>63</v>
      </c>
      <c r="N2332" s="1" t="s">
        <v>63</v>
      </c>
      <c r="O2332" s="1" t="s">
        <v>4920</v>
      </c>
      <c r="P2332">
        <v>10.111111111111111</v>
      </c>
      <c r="Q2332">
        <v>0</v>
      </c>
      <c r="R2332">
        <v>0</v>
      </c>
      <c r="S2332">
        <v>0</v>
      </c>
      <c r="T2332">
        <v>38</v>
      </c>
      <c r="U2332">
        <v>91</v>
      </c>
      <c r="V2332">
        <v>459</v>
      </c>
      <c r="W2332">
        <v>103405.51</v>
      </c>
      <c r="X2332">
        <v>5.0439560439560438</v>
      </c>
      <c r="Y2332">
        <v>1136.3242857142857</v>
      </c>
      <c r="Z2332">
        <v>17.241758241758241</v>
      </c>
      <c r="AA2332">
        <v>27.815587606227108</v>
      </c>
      <c r="AB2332">
        <v>91</v>
      </c>
      <c r="AC2332">
        <v>10.573829364468864</v>
      </c>
      <c r="AD2332">
        <v>3.9064691025641023E-2</v>
      </c>
      <c r="AE2332">
        <v>1.342804118556912</v>
      </c>
      <c r="AF2332">
        <v>0.69340659340659339</v>
      </c>
      <c r="AG2332">
        <v>0</v>
      </c>
      <c r="AH2332">
        <v>17.071542930402931</v>
      </c>
      <c r="AI2332">
        <v>7.8013699967032961</v>
      </c>
      <c r="AJ2332">
        <v>3640</v>
      </c>
      <c r="AK2332">
        <v>34</v>
      </c>
      <c r="AL2332">
        <v>5</v>
      </c>
      <c r="AM2332">
        <v>5</v>
      </c>
      <c r="AN2332">
        <v>2</v>
      </c>
      <c r="AO2332">
        <v>3</v>
      </c>
      <c r="AP2332">
        <v>0</v>
      </c>
      <c r="AQ2332">
        <v>0</v>
      </c>
      <c r="AR2332">
        <v>1891.22</v>
      </c>
      <c r="AS2332" s="1" t="s">
        <v>173</v>
      </c>
      <c r="AT2332">
        <v>91</v>
      </c>
      <c r="AU2332">
        <v>123.05493848333333</v>
      </c>
      <c r="AV2332">
        <v>946.24966658333335</v>
      </c>
      <c r="AW2332">
        <v>34</v>
      </c>
      <c r="AX2332">
        <v>1</v>
      </c>
      <c r="AY2332">
        <v>5.4945054945054944E-2</v>
      </c>
      <c r="AZ2332">
        <v>40</v>
      </c>
      <c r="BA2332">
        <v>0.4557590314197531</v>
      </c>
      <c r="BB2332">
        <v>0.92769575155228756</v>
      </c>
      <c r="BC2332">
        <v>46</v>
      </c>
      <c r="BD2332">
        <v>-12</v>
      </c>
      <c r="BE2332">
        <v>6</v>
      </c>
      <c r="BF2332">
        <v>3</v>
      </c>
      <c r="BG2332" s="1" t="s">
        <v>174</v>
      </c>
      <c r="BH2332" s="1" t="s">
        <v>6894</v>
      </c>
      <c r="BI2332" s="1" t="s">
        <v>6889</v>
      </c>
      <c r="BJ2332" s="1" t="s">
        <v>6890</v>
      </c>
      <c r="BK2332">
        <v>2200</v>
      </c>
      <c r="BL2332">
        <v>3.2</v>
      </c>
      <c r="BM2332" s="5" t="d">
        <v>12:59:59.9999999999968050</v>
      </c>
      <c r="BN2332" s="5" t="d">
        <v>13:30:00.000</v>
      </c>
      <c r="BO2332">
        <v>13</v>
      </c>
      <c r="BP2332" t="b">
        <v>1</v>
      </c>
    </row>
    <row r="2333" spans="1:68" x14ac:dyDescent="0.2">
      <c r="A2333" s="1" t="s">
        <v>4921</v>
      </c>
      <c r="B2333" s="1" t="s">
        <v>4183</v>
      </c>
      <c r="C2333" s="2" t="d">
        <v>2026-07-07</v>
      </c>
      <c r="D2333">
        <v>28</v>
      </c>
      <c r="E2333" s="1" t="s">
        <v>133</v>
      </c>
      <c r="F2333">
        <v>81</v>
      </c>
      <c r="G2333">
        <v>9</v>
      </c>
      <c r="H2333">
        <v>0</v>
      </c>
      <c r="I2333">
        <v>0</v>
      </c>
      <c r="J2333">
        <v>9</v>
      </c>
      <c r="K2333">
        <v>0</v>
      </c>
      <c r="L2333">
        <v>0</v>
      </c>
      <c r="M2333" s="1" t="s">
        <v>63</v>
      </c>
      <c r="N2333" s="1" t="s">
        <v>63</v>
      </c>
      <c r="O2333" s="1" t="s">
        <v>4922</v>
      </c>
      <c r="P2333">
        <v>9</v>
      </c>
      <c r="Q2333">
        <v>0</v>
      </c>
      <c r="R2333">
        <v>0</v>
      </c>
      <c r="S2333">
        <v>0</v>
      </c>
      <c r="T2333">
        <v>38</v>
      </c>
      <c r="U2333">
        <v>81</v>
      </c>
      <c r="V2333">
        <v>392</v>
      </c>
      <c r="W2333">
        <v>89028.5</v>
      </c>
      <c r="X2333">
        <v>4.8395061728395063</v>
      </c>
      <c r="Y2333">
        <v>1099.1172839506173</v>
      </c>
      <c r="Z2333">
        <v>16.592592592592592</v>
      </c>
      <c r="AA2333">
        <v>28.980857714403292</v>
      </c>
      <c r="AB2333">
        <v>81</v>
      </c>
      <c r="AC2333">
        <v>12.388265121810701</v>
      </c>
      <c r="AD2333">
        <v>2.3804065843621384E-3</v>
      </c>
      <c r="AE2333">
        <v>1.2513724460804037</v>
      </c>
      <c r="AF2333">
        <v>0.63168724279835387</v>
      </c>
      <c r="AG2333">
        <v>0</v>
      </c>
      <c r="AH2333">
        <v>18.643646564403291</v>
      </c>
      <c r="AI2333">
        <v>7.5239932674897112</v>
      </c>
      <c r="AJ2333">
        <v>3240</v>
      </c>
      <c r="AK2333">
        <v>34</v>
      </c>
      <c r="AL2333">
        <v>3</v>
      </c>
      <c r="AM2333">
        <v>3</v>
      </c>
      <c r="AN2333">
        <v>2</v>
      </c>
      <c r="AO2333">
        <v>0</v>
      </c>
      <c r="AP2333">
        <v>1</v>
      </c>
      <c r="AQ2333">
        <v>0</v>
      </c>
      <c r="AR2333">
        <v>2722.98</v>
      </c>
      <c r="AS2333" s="1" t="s">
        <v>173</v>
      </c>
      <c r="AT2333">
        <v>81</v>
      </c>
      <c r="AU2333">
        <v>97.72098341666667</v>
      </c>
      <c r="AV2333">
        <v>951.69899611666665</v>
      </c>
      <c r="AW2333">
        <v>34</v>
      </c>
      <c r="AX2333">
        <v>1</v>
      </c>
      <c r="AY2333">
        <v>3.7037037037037035E-2</v>
      </c>
      <c r="AZ2333">
        <v>40</v>
      </c>
      <c r="BA2333">
        <v>0.36192956820987654</v>
      </c>
      <c r="BB2333">
        <v>0.9330382314869281</v>
      </c>
      <c r="BC2333">
        <v>46</v>
      </c>
      <c r="BD2333">
        <v>-12</v>
      </c>
      <c r="BE2333">
        <v>5</v>
      </c>
      <c r="BF2333">
        <v>4</v>
      </c>
      <c r="BG2333" s="1" t="s">
        <v>174</v>
      </c>
      <c r="BH2333" s="1" t="s">
        <v>6894</v>
      </c>
      <c r="BI2333" s="1" t="s">
        <v>6889</v>
      </c>
      <c r="BJ2333" s="1" t="s">
        <v>6890</v>
      </c>
      <c r="BK2333">
        <v>2200</v>
      </c>
      <c r="BL2333">
        <v>3.2</v>
      </c>
      <c r="BM2333" s="5" t="d">
        <v>13:30:00.000</v>
      </c>
      <c r="BN2333" s="5" t="d">
        <v>14:00:00.0000000000031950</v>
      </c>
      <c r="BO2333">
        <v>13</v>
      </c>
      <c r="BP2333" t="b">
        <v>1</v>
      </c>
    </row>
    <row r="2334" spans="1:68" x14ac:dyDescent="0.2">
      <c r="A2334" s="1" t="s">
        <v>4923</v>
      </c>
      <c r="B2334" s="1" t="s">
        <v>4183</v>
      </c>
      <c r="C2334" s="2" t="d">
        <v>2026-07-07</v>
      </c>
      <c r="D2334">
        <v>29</v>
      </c>
      <c r="E2334" s="1" t="s">
        <v>133</v>
      </c>
      <c r="F2334">
        <v>69</v>
      </c>
      <c r="G2334">
        <v>9</v>
      </c>
      <c r="H2334">
        <v>0</v>
      </c>
      <c r="I2334">
        <v>0</v>
      </c>
      <c r="J2334">
        <v>9</v>
      </c>
      <c r="K2334">
        <v>0</v>
      </c>
      <c r="L2334">
        <v>0</v>
      </c>
      <c r="M2334" s="1" t="s">
        <v>63</v>
      </c>
      <c r="N2334" s="1" t="s">
        <v>63</v>
      </c>
      <c r="O2334" s="1" t="s">
        <v>4924</v>
      </c>
      <c r="P2334">
        <v>7.666666666666667</v>
      </c>
      <c r="Q2334">
        <v>0</v>
      </c>
      <c r="R2334">
        <v>0</v>
      </c>
      <c r="S2334">
        <v>0</v>
      </c>
      <c r="T2334">
        <v>38</v>
      </c>
      <c r="U2334">
        <v>69</v>
      </c>
      <c r="V2334">
        <v>338</v>
      </c>
      <c r="W2334">
        <v>83552.72</v>
      </c>
      <c r="X2334">
        <v>4.8985507246376816</v>
      </c>
      <c r="Y2334">
        <v>1210.9089855072464</v>
      </c>
      <c r="Z2334">
        <v>14.27536231884058</v>
      </c>
      <c r="AA2334">
        <v>26.076390578743961</v>
      </c>
      <c r="AB2334">
        <v>69</v>
      </c>
      <c r="AC2334">
        <v>11.801028259903381</v>
      </c>
      <c r="AD2334">
        <v>3.1101514492753624E-3</v>
      </c>
      <c r="AE2334">
        <v>1.2455753367893971</v>
      </c>
      <c r="AF2334">
        <v>0.62004830917874398</v>
      </c>
      <c r="AG2334">
        <v>0</v>
      </c>
      <c r="AH2334">
        <v>15.947811464734299</v>
      </c>
      <c r="AI2334">
        <v>7.3185409599033813</v>
      </c>
      <c r="AJ2334">
        <v>2415</v>
      </c>
      <c r="AK2334">
        <v>34</v>
      </c>
      <c r="AL2334">
        <v>4</v>
      </c>
      <c r="AM2334">
        <v>4</v>
      </c>
      <c r="AN2334">
        <v>2</v>
      </c>
      <c r="AO2334">
        <v>0</v>
      </c>
      <c r="AP2334">
        <v>2</v>
      </c>
      <c r="AQ2334">
        <v>0</v>
      </c>
      <c r="AR2334">
        <v>1120.6400000000001</v>
      </c>
      <c r="AS2334" s="1" t="s">
        <v>173</v>
      </c>
      <c r="AT2334">
        <v>69</v>
      </c>
      <c r="AU2334">
        <v>86.131378916666662</v>
      </c>
      <c r="AV2334">
        <v>949.29655898333328</v>
      </c>
      <c r="AW2334">
        <v>34</v>
      </c>
      <c r="AX2334">
        <v>1</v>
      </c>
      <c r="AY2334">
        <v>5.7971014492753624E-2</v>
      </c>
      <c r="AZ2334">
        <v>35</v>
      </c>
      <c r="BA2334">
        <v>0.31900510709876539</v>
      </c>
      <c r="BB2334">
        <v>0.93068290096405226</v>
      </c>
      <c r="BC2334">
        <v>46</v>
      </c>
      <c r="BD2334">
        <v>-12</v>
      </c>
      <c r="BE2334">
        <v>5</v>
      </c>
      <c r="BF2334">
        <v>4</v>
      </c>
      <c r="BG2334" s="1" t="s">
        <v>174</v>
      </c>
      <c r="BH2334" s="1" t="s">
        <v>6894</v>
      </c>
      <c r="BI2334" s="1" t="s">
        <v>6889</v>
      </c>
      <c r="BJ2334" s="1" t="s">
        <v>6890</v>
      </c>
      <c r="BK2334">
        <v>2200</v>
      </c>
      <c r="BL2334">
        <v>3.2</v>
      </c>
      <c r="BM2334" s="5" t="d">
        <v>14:00:00.0000000000031950</v>
      </c>
      <c r="BN2334" s="5" t="d">
        <v>14:29:59.9999999999968050</v>
      </c>
      <c r="BO2334">
        <v>14</v>
      </c>
      <c r="BP2334" t="b">
        <v>0</v>
      </c>
    </row>
    <row r="2335" spans="1:68" x14ac:dyDescent="0.2">
      <c r="A2335" s="1" t="s">
        <v>4925</v>
      </c>
      <c r="B2335" s="1" t="s">
        <v>4183</v>
      </c>
      <c r="C2335" s="2" t="d">
        <v>2026-07-07</v>
      </c>
      <c r="D2335">
        <v>30</v>
      </c>
      <c r="E2335" s="1" t="s">
        <v>133</v>
      </c>
      <c r="F2335">
        <v>64</v>
      </c>
      <c r="G2335">
        <v>9</v>
      </c>
      <c r="H2335">
        <v>0</v>
      </c>
      <c r="I2335">
        <v>0</v>
      </c>
      <c r="J2335">
        <v>9</v>
      </c>
      <c r="K2335">
        <v>0</v>
      </c>
      <c r="L2335">
        <v>0</v>
      </c>
      <c r="M2335" s="1" t="s">
        <v>63</v>
      </c>
      <c r="N2335" s="1" t="s">
        <v>63</v>
      </c>
      <c r="O2335" s="1" t="s">
        <v>4926</v>
      </c>
      <c r="P2335">
        <v>7.1111111111111107</v>
      </c>
      <c r="Q2335">
        <v>0</v>
      </c>
      <c r="R2335">
        <v>0</v>
      </c>
      <c r="S2335">
        <v>0</v>
      </c>
      <c r="T2335">
        <v>38</v>
      </c>
      <c r="U2335">
        <v>64</v>
      </c>
      <c r="V2335">
        <v>312</v>
      </c>
      <c r="W2335">
        <v>73702.899999999994</v>
      </c>
      <c r="X2335">
        <v>4.875</v>
      </c>
      <c r="Y2335">
        <v>1151.6078124999999</v>
      </c>
      <c r="Z2335">
        <v>14.125</v>
      </c>
      <c r="AA2335">
        <v>19.118241850260418</v>
      </c>
      <c r="AB2335">
        <v>64</v>
      </c>
      <c r="AC2335">
        <v>4.993241850260417</v>
      </c>
      <c r="AD2335">
        <v>0</v>
      </c>
      <c r="AE2335">
        <v>1.282165206709122</v>
      </c>
      <c r="AF2335">
        <v>0.60364583333333333</v>
      </c>
      <c r="AG2335">
        <v>0</v>
      </c>
      <c r="AH2335">
        <v>8.8629719221354168</v>
      </c>
      <c r="AI2335">
        <v>7.4845630447916669</v>
      </c>
      <c r="AJ2335">
        <v>2240</v>
      </c>
      <c r="AK2335">
        <v>34</v>
      </c>
      <c r="AL2335">
        <v>2</v>
      </c>
      <c r="AM2335">
        <v>2</v>
      </c>
      <c r="AN2335">
        <v>2</v>
      </c>
      <c r="AO2335">
        <v>0</v>
      </c>
      <c r="AP2335">
        <v>0</v>
      </c>
      <c r="AQ2335">
        <v>0</v>
      </c>
      <c r="AR2335">
        <v>284.77</v>
      </c>
      <c r="AS2335" s="1" t="s">
        <v>173</v>
      </c>
      <c r="AT2335">
        <v>64</v>
      </c>
      <c r="AU2335">
        <v>82.569444866666672</v>
      </c>
      <c r="AV2335">
        <v>940.33692833333328</v>
      </c>
      <c r="AW2335">
        <v>34</v>
      </c>
      <c r="AX2335">
        <v>1</v>
      </c>
      <c r="AY2335">
        <v>3.125E-2</v>
      </c>
      <c r="AZ2335">
        <v>35</v>
      </c>
      <c r="BA2335">
        <v>0.30581275876543212</v>
      </c>
      <c r="BB2335">
        <v>0.92189894934640515</v>
      </c>
      <c r="BC2335">
        <v>45</v>
      </c>
      <c r="BD2335">
        <v>-11</v>
      </c>
      <c r="BE2335">
        <v>4</v>
      </c>
      <c r="BF2335">
        <v>5</v>
      </c>
      <c r="BG2335" s="1" t="s">
        <v>174</v>
      </c>
      <c r="BH2335" s="1" t="s">
        <v>6894</v>
      </c>
      <c r="BI2335" s="1" t="s">
        <v>6889</v>
      </c>
      <c r="BJ2335" s="1" t="s">
        <v>6890</v>
      </c>
      <c r="BK2335">
        <v>2200</v>
      </c>
      <c r="BL2335">
        <v>3.2</v>
      </c>
      <c r="BM2335" s="5" t="d">
        <v>14:29:59.9999999999968050</v>
      </c>
      <c r="BN2335" s="5" t="d">
        <v>15:00:00.000</v>
      </c>
      <c r="BO2335">
        <v>14</v>
      </c>
      <c r="BP2335" t="b">
        <v>0</v>
      </c>
    </row>
    <row r="2336" spans="1:68" x14ac:dyDescent="0.2">
      <c r="A2336" s="1" t="s">
        <v>4927</v>
      </c>
      <c r="B2336" s="1" t="s">
        <v>4183</v>
      </c>
      <c r="C2336" s="2" t="d">
        <v>2026-07-07</v>
      </c>
      <c r="D2336">
        <v>31</v>
      </c>
      <c r="E2336" s="1" t="s">
        <v>150</v>
      </c>
      <c r="F2336">
        <v>52</v>
      </c>
      <c r="G2336">
        <v>9</v>
      </c>
      <c r="H2336">
        <v>0</v>
      </c>
      <c r="I2336">
        <v>2</v>
      </c>
      <c r="J2336">
        <v>7</v>
      </c>
      <c r="K2336">
        <v>0</v>
      </c>
      <c r="L2336">
        <v>1</v>
      </c>
      <c r="M2336" s="1" t="s">
        <v>63</v>
      </c>
      <c r="N2336" s="1" t="s">
        <v>4367</v>
      </c>
      <c r="O2336" s="1" t="s">
        <v>4910</v>
      </c>
      <c r="P2336">
        <v>7.4285714285714288</v>
      </c>
      <c r="Q2336">
        <v>0</v>
      </c>
      <c r="R2336">
        <v>0</v>
      </c>
      <c r="S2336">
        <v>1</v>
      </c>
      <c r="T2336">
        <v>37</v>
      </c>
      <c r="U2336">
        <v>52</v>
      </c>
      <c r="V2336">
        <v>277</v>
      </c>
      <c r="W2336">
        <v>60804.24</v>
      </c>
      <c r="X2336">
        <v>5.3269230769230766</v>
      </c>
      <c r="Y2336">
        <v>1169.3123076923077</v>
      </c>
      <c r="Z2336">
        <v>13.384615384615385</v>
      </c>
      <c r="AA2336">
        <v>12.784571683333334</v>
      </c>
      <c r="AB2336">
        <v>18</v>
      </c>
      <c r="AC2336">
        <v>0.91248187532051306</v>
      </c>
      <c r="AD2336">
        <v>2.0958676282051272E-3</v>
      </c>
      <c r="AE2336">
        <v>1.4387881359118952</v>
      </c>
      <c r="AF2336">
        <v>0.55769230769230771</v>
      </c>
      <c r="AG2336">
        <v>1.1582203419871795</v>
      </c>
      <c r="AH2336">
        <v>2.0865518153846154</v>
      </c>
      <c r="AI2336">
        <v>7.8020076544871797</v>
      </c>
      <c r="AJ2336">
        <v>1820</v>
      </c>
      <c r="AK2336">
        <v>34</v>
      </c>
      <c r="AL2336">
        <v>1</v>
      </c>
      <c r="AM2336">
        <v>1</v>
      </c>
      <c r="AN2336">
        <v>0</v>
      </c>
      <c r="AO2336">
        <v>0</v>
      </c>
      <c r="AP2336">
        <v>1</v>
      </c>
      <c r="AQ2336">
        <v>0</v>
      </c>
      <c r="AR2336">
        <v>413.32</v>
      </c>
      <c r="AS2336" s="1" t="s">
        <v>173</v>
      </c>
      <c r="AT2336">
        <v>16</v>
      </c>
      <c r="AU2336">
        <v>75.462187883333328</v>
      </c>
      <c r="AV2336">
        <v>859.90145371666665</v>
      </c>
      <c r="AW2336">
        <v>34</v>
      </c>
      <c r="AX2336">
        <v>0.34615384615384615</v>
      </c>
      <c r="AY2336">
        <v>1.9230769230769232E-2</v>
      </c>
      <c r="AZ2336">
        <v>35</v>
      </c>
      <c r="BA2336">
        <v>0.3593437518253968</v>
      </c>
      <c r="BB2336">
        <v>0.84304064089869279</v>
      </c>
      <c r="BC2336">
        <v>41</v>
      </c>
      <c r="BD2336">
        <v>-7</v>
      </c>
      <c r="BE2336">
        <v>4</v>
      </c>
      <c r="BF2336">
        <v>3</v>
      </c>
      <c r="BG2336" s="1" t="s">
        <v>174</v>
      </c>
      <c r="BH2336" s="1" t="s">
        <v>6894</v>
      </c>
      <c r="BI2336" s="1" t="s">
        <v>6889</v>
      </c>
      <c r="BJ2336" s="1" t="s">
        <v>6890</v>
      </c>
      <c r="BK2336">
        <v>2200</v>
      </c>
      <c r="BL2336">
        <v>3.2</v>
      </c>
      <c r="BM2336" s="5" t="d">
        <v>15:00:00.000</v>
      </c>
      <c r="BN2336" s="5" t="d">
        <v>15:30:00.0000000000031950</v>
      </c>
      <c r="BO2336">
        <v>15</v>
      </c>
      <c r="BP2336" t="b">
        <v>0</v>
      </c>
    </row>
    <row r="2337" spans="1:68" x14ac:dyDescent="0.2">
      <c r="A2337" s="1" t="s">
        <v>4928</v>
      </c>
      <c r="B2337" s="1" t="s">
        <v>4183</v>
      </c>
      <c r="C2337" s="2" t="d">
        <v>2026-07-07</v>
      </c>
      <c r="D2337">
        <v>32</v>
      </c>
      <c r="E2337" s="1" t="s">
        <v>150</v>
      </c>
      <c r="F2337">
        <v>38</v>
      </c>
      <c r="G2337">
        <v>9</v>
      </c>
      <c r="H2337">
        <v>0</v>
      </c>
      <c r="I2337">
        <v>2</v>
      </c>
      <c r="J2337">
        <v>7</v>
      </c>
      <c r="K2337">
        <v>0</v>
      </c>
      <c r="L2337">
        <v>1</v>
      </c>
      <c r="M2337" s="1" t="s">
        <v>63</v>
      </c>
      <c r="N2337" s="1" t="s">
        <v>4929</v>
      </c>
      <c r="O2337" s="1" t="s">
        <v>4930</v>
      </c>
      <c r="P2337">
        <v>5.4285714285714288</v>
      </c>
      <c r="Q2337">
        <v>0</v>
      </c>
      <c r="R2337">
        <v>0</v>
      </c>
      <c r="S2337">
        <v>1</v>
      </c>
      <c r="T2337">
        <v>36</v>
      </c>
      <c r="U2337">
        <v>38</v>
      </c>
      <c r="V2337">
        <v>171</v>
      </c>
      <c r="W2337">
        <v>37826.590000000004</v>
      </c>
      <c r="X2337">
        <v>4.5</v>
      </c>
      <c r="Y2337">
        <v>995.4365789473685</v>
      </c>
      <c r="Z2337">
        <v>12.763157894736842</v>
      </c>
      <c r="AA2337">
        <v>10.445151169298246</v>
      </c>
      <c r="AB2337">
        <v>1</v>
      </c>
      <c r="AC2337">
        <v>2.7494524999999964E-2</v>
      </c>
      <c r="AD2337">
        <v>0</v>
      </c>
      <c r="AE2337">
        <v>1.1747023826509204</v>
      </c>
      <c r="AF2337">
        <v>0.7048245614035088</v>
      </c>
      <c r="AG2337">
        <v>1.8795269350877193</v>
      </c>
      <c r="AH2337">
        <v>0</v>
      </c>
      <c r="AI2337">
        <v>7.6401856289473686</v>
      </c>
      <c r="AJ2337">
        <v>1330</v>
      </c>
      <c r="AK2337">
        <v>34</v>
      </c>
      <c r="AL2337">
        <v>2</v>
      </c>
      <c r="AM2337">
        <v>2</v>
      </c>
      <c r="AN2337">
        <v>2</v>
      </c>
      <c r="AO2337">
        <v>0</v>
      </c>
      <c r="AP2337">
        <v>0</v>
      </c>
      <c r="AQ2337">
        <v>0</v>
      </c>
      <c r="AR2337">
        <v>1015.6200000000001</v>
      </c>
      <c r="AS2337" s="1" t="s">
        <v>65</v>
      </c>
      <c r="AT2337">
        <v>1</v>
      </c>
      <c r="AU2337">
        <v>46.995218066666666</v>
      </c>
      <c r="AV2337">
        <v>572.21357433333333</v>
      </c>
      <c r="AW2337">
        <v>32</v>
      </c>
      <c r="AX2337">
        <v>2.6315789473684209E-2</v>
      </c>
      <c r="AY2337">
        <v>5.2631578947368418E-2</v>
      </c>
      <c r="AZ2337">
        <v>35</v>
      </c>
      <c r="BA2337">
        <v>0.22378675269841269</v>
      </c>
      <c r="BB2337">
        <v>0.56099370032679741</v>
      </c>
      <c r="BC2337">
        <v>28</v>
      </c>
      <c r="BD2337">
        <v>6</v>
      </c>
      <c r="BE2337">
        <v>3</v>
      </c>
      <c r="BF2337">
        <v>4</v>
      </c>
      <c r="BG2337" s="1" t="s">
        <v>209</v>
      </c>
      <c r="BH2337" s="1" t="s">
        <v>6894</v>
      </c>
      <c r="BI2337" s="1" t="s">
        <v>6889</v>
      </c>
      <c r="BJ2337" s="1" t="s">
        <v>6890</v>
      </c>
      <c r="BK2337">
        <v>2200</v>
      </c>
      <c r="BL2337">
        <v>3.2</v>
      </c>
      <c r="BM2337" s="5" t="d">
        <v>15:30:00.0000000000031950</v>
      </c>
      <c r="BN2337" s="5" t="d">
        <v>15:59:59.9999999999968050</v>
      </c>
      <c r="BO2337">
        <v>15</v>
      </c>
      <c r="BP2337" t="b">
        <v>0</v>
      </c>
    </row>
    <row r="2338" spans="1:68" x14ac:dyDescent="0.2">
      <c r="A2338" s="1" t="s">
        <v>4931</v>
      </c>
      <c r="B2338" s="1" t="s">
        <v>4183</v>
      </c>
      <c r="C2338" s="2" t="d">
        <v>2026-07-07</v>
      </c>
      <c r="D2338">
        <v>33</v>
      </c>
      <c r="E2338" s="1" t="s">
        <v>150</v>
      </c>
      <c r="F2338">
        <v>21</v>
      </c>
      <c r="G2338">
        <v>18</v>
      </c>
      <c r="H2338">
        <v>0</v>
      </c>
      <c r="I2338">
        <v>2</v>
      </c>
      <c r="J2338">
        <v>16</v>
      </c>
      <c r="K2338">
        <v>0</v>
      </c>
      <c r="L2338">
        <v>1</v>
      </c>
      <c r="M2338" s="1" t="s">
        <v>63</v>
      </c>
      <c r="N2338" s="1" t="s">
        <v>4724</v>
      </c>
      <c r="O2338" s="1" t="s">
        <v>4932</v>
      </c>
      <c r="P2338">
        <v>1.3125</v>
      </c>
      <c r="Q2338">
        <v>0</v>
      </c>
      <c r="R2338">
        <v>0</v>
      </c>
      <c r="S2338">
        <v>1</v>
      </c>
      <c r="T2338">
        <v>35</v>
      </c>
      <c r="U2338">
        <v>21</v>
      </c>
      <c r="V2338">
        <v>107</v>
      </c>
      <c r="W2338">
        <v>20993.27</v>
      </c>
      <c r="X2338">
        <v>5.0952380952380949</v>
      </c>
      <c r="Y2338">
        <v>999.67952380952386</v>
      </c>
      <c r="Z2338">
        <v>13.095238095238095</v>
      </c>
      <c r="AA2338">
        <v>11.265779270634921</v>
      </c>
      <c r="AB2338">
        <v>1</v>
      </c>
      <c r="AC2338">
        <v>3.156671111111109E-2</v>
      </c>
      <c r="AD2338">
        <v>0</v>
      </c>
      <c r="AE2338">
        <v>1.3239086175060937</v>
      </c>
      <c r="AF2338">
        <v>0.59047619047619049</v>
      </c>
      <c r="AG2338">
        <v>1.9143848007936508</v>
      </c>
      <c r="AH2338">
        <v>0</v>
      </c>
      <c r="AI2338">
        <v>8.5561563682539692</v>
      </c>
      <c r="AJ2338">
        <v>735</v>
      </c>
      <c r="AK2338">
        <v>70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 s="1" t="s">
        <v>614</v>
      </c>
      <c r="AT2338">
        <v>1</v>
      </c>
      <c r="AU2338">
        <v>27.970805949999999</v>
      </c>
      <c r="AV2338">
        <v>375.28062948333337</v>
      </c>
      <c r="AW2338">
        <v>29</v>
      </c>
      <c r="AX2338">
        <v>4.7619047619047616E-2</v>
      </c>
      <c r="AY2338">
        <v>0</v>
      </c>
      <c r="AZ2338">
        <v>35</v>
      </c>
      <c r="BA2338">
        <v>5.827251239583333E-2</v>
      </c>
      <c r="BB2338">
        <v>0.17870506165873018</v>
      </c>
      <c r="BC2338">
        <v>18</v>
      </c>
      <c r="BD2338">
        <v>52</v>
      </c>
      <c r="BE2338">
        <v>2</v>
      </c>
      <c r="BF2338">
        <v>14</v>
      </c>
      <c r="BG2338" s="1" t="s">
        <v>66</v>
      </c>
      <c r="BH2338" s="1" t="s">
        <v>6894</v>
      </c>
      <c r="BI2338" s="1" t="s">
        <v>6889</v>
      </c>
      <c r="BJ2338" s="1" t="s">
        <v>6890</v>
      </c>
      <c r="BK2338">
        <v>2200</v>
      </c>
      <c r="BL2338">
        <v>3.2</v>
      </c>
      <c r="BM2338" s="5" t="d">
        <v>15:59:59.9999999999968050</v>
      </c>
      <c r="BN2338" s="5" t="d">
        <v>16:30:00.000</v>
      </c>
      <c r="BO2338">
        <v>16</v>
      </c>
      <c r="BP2338" t="b">
        <v>0</v>
      </c>
    </row>
    <row r="2339" spans="1:68" x14ac:dyDescent="0.2">
      <c r="A2339" s="1" t="s">
        <v>4933</v>
      </c>
      <c r="B2339" s="1" t="s">
        <v>4183</v>
      </c>
      <c r="C2339" s="2" t="d">
        <v>2026-07-07</v>
      </c>
      <c r="D2339">
        <v>34</v>
      </c>
      <c r="E2339" s="1" t="s">
        <v>150</v>
      </c>
      <c r="F2339">
        <v>30</v>
      </c>
      <c r="G2339">
        <v>18</v>
      </c>
      <c r="H2339">
        <v>0</v>
      </c>
      <c r="I2339">
        <v>2</v>
      </c>
      <c r="J2339">
        <v>16</v>
      </c>
      <c r="K2339">
        <v>0</v>
      </c>
      <c r="L2339">
        <v>1</v>
      </c>
      <c r="M2339" s="1" t="s">
        <v>63</v>
      </c>
      <c r="N2339" s="1" t="s">
        <v>4395</v>
      </c>
      <c r="O2339" s="1" t="s">
        <v>4934</v>
      </c>
      <c r="P2339">
        <v>1.875</v>
      </c>
      <c r="Q2339">
        <v>0</v>
      </c>
      <c r="R2339">
        <v>0</v>
      </c>
      <c r="S2339">
        <v>1</v>
      </c>
      <c r="T2339">
        <v>34</v>
      </c>
      <c r="U2339">
        <v>30</v>
      </c>
      <c r="V2339">
        <v>141</v>
      </c>
      <c r="W2339">
        <v>29166.05</v>
      </c>
      <c r="X2339">
        <v>4.7</v>
      </c>
      <c r="Y2339">
        <v>972.2016666666666</v>
      </c>
      <c r="Z2339">
        <v>12.6</v>
      </c>
      <c r="AA2339">
        <v>10.421254982777779</v>
      </c>
      <c r="AB2339">
        <v>2</v>
      </c>
      <c r="AC2339">
        <v>3.5971635555555534E-2</v>
      </c>
      <c r="AD2339">
        <v>0</v>
      </c>
      <c r="AE2339">
        <v>1.2150919312832995</v>
      </c>
      <c r="AF2339">
        <v>0.61611111111111116</v>
      </c>
      <c r="AG2339">
        <v>1.8312030333333333</v>
      </c>
      <c r="AH2339">
        <v>0</v>
      </c>
      <c r="AI2339">
        <v>7.7028297166666668</v>
      </c>
      <c r="AJ2339">
        <v>1050</v>
      </c>
      <c r="AK2339">
        <v>71</v>
      </c>
      <c r="AL2339">
        <v>3</v>
      </c>
      <c r="AM2339">
        <v>3</v>
      </c>
      <c r="AN2339">
        <v>0</v>
      </c>
      <c r="AO2339">
        <v>2</v>
      </c>
      <c r="AP2339">
        <v>1</v>
      </c>
      <c r="AQ2339">
        <v>0</v>
      </c>
      <c r="AR2339">
        <v>434.77</v>
      </c>
      <c r="AS2339" s="1" t="s">
        <v>125</v>
      </c>
      <c r="AT2339">
        <v>1</v>
      </c>
      <c r="AU2339">
        <v>36.45275766666667</v>
      </c>
      <c r="AV2339">
        <v>266.12057143333334</v>
      </c>
      <c r="AW2339">
        <v>19</v>
      </c>
      <c r="AX2339">
        <v>6.6666666666666666E-2</v>
      </c>
      <c r="AY2339">
        <v>0.1</v>
      </c>
      <c r="AZ2339">
        <v>35</v>
      </c>
      <c r="BA2339">
        <v>7.5943245138888893E-2</v>
      </c>
      <c r="BB2339">
        <v>0.12493923541471048</v>
      </c>
      <c r="BC2339">
        <v>13</v>
      </c>
      <c r="BD2339">
        <v>58</v>
      </c>
      <c r="BE2339">
        <v>2</v>
      </c>
      <c r="BF2339">
        <v>14</v>
      </c>
      <c r="BG2339" s="1" t="s">
        <v>209</v>
      </c>
      <c r="BH2339" s="1" t="s">
        <v>6894</v>
      </c>
      <c r="BI2339" s="1" t="s">
        <v>6889</v>
      </c>
      <c r="BJ2339" s="1" t="s">
        <v>6890</v>
      </c>
      <c r="BK2339">
        <v>2200</v>
      </c>
      <c r="BL2339">
        <v>3.2</v>
      </c>
      <c r="BM2339" s="5" t="d">
        <v>16:30:00.000</v>
      </c>
      <c r="BN2339" s="5" t="d">
        <v>17:00:00.0000000000031950</v>
      </c>
      <c r="BO2339">
        <v>16</v>
      </c>
      <c r="BP2339" t="b">
        <v>0</v>
      </c>
    </row>
    <row r="2340" spans="1:68" x14ac:dyDescent="0.2">
      <c r="A2340" s="1" t="s">
        <v>4935</v>
      </c>
      <c r="B2340" s="1" t="s">
        <v>4183</v>
      </c>
      <c r="C2340" s="2" t="d">
        <v>2026-07-07</v>
      </c>
      <c r="D2340">
        <v>35</v>
      </c>
      <c r="E2340" s="1" t="s">
        <v>150</v>
      </c>
      <c r="F2340">
        <v>43</v>
      </c>
      <c r="G2340">
        <v>9</v>
      </c>
      <c r="H2340">
        <v>0</v>
      </c>
      <c r="I2340">
        <v>2</v>
      </c>
      <c r="J2340">
        <v>7</v>
      </c>
      <c r="K2340">
        <v>0</v>
      </c>
      <c r="L2340">
        <v>1</v>
      </c>
      <c r="M2340" s="1" t="s">
        <v>63</v>
      </c>
      <c r="N2340" s="1" t="s">
        <v>4398</v>
      </c>
      <c r="O2340" s="1" t="s">
        <v>4936</v>
      </c>
      <c r="P2340">
        <v>6.1428571428571432</v>
      </c>
      <c r="Q2340">
        <v>0</v>
      </c>
      <c r="R2340">
        <v>0</v>
      </c>
      <c r="S2340">
        <v>1</v>
      </c>
      <c r="T2340">
        <v>33</v>
      </c>
      <c r="U2340">
        <v>43</v>
      </c>
      <c r="V2340">
        <v>220</v>
      </c>
      <c r="W2340">
        <v>47876.67</v>
      </c>
      <c r="X2340">
        <v>5.1162790697674421</v>
      </c>
      <c r="Y2340">
        <v>1113.410930232558</v>
      </c>
      <c r="Z2340">
        <v>12.55813953488372</v>
      </c>
      <c r="AA2340">
        <v>9.9301059158914722</v>
      </c>
      <c r="AB2340">
        <v>2</v>
      </c>
      <c r="AC2340">
        <v>2.6112838372093036E-2</v>
      </c>
      <c r="AD2340">
        <v>0</v>
      </c>
      <c r="AE2340">
        <v>1.3302431624556237</v>
      </c>
      <c r="AF2340">
        <v>0.63604651162790704</v>
      </c>
      <c r="AG2340">
        <v>1.966289665503876</v>
      </c>
      <c r="AH2340">
        <v>0</v>
      </c>
      <c r="AI2340">
        <v>6.9882348465116273</v>
      </c>
      <c r="AJ2340">
        <v>1505</v>
      </c>
      <c r="AK2340">
        <v>37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 s="1" t="s">
        <v>65</v>
      </c>
      <c r="AT2340">
        <v>2</v>
      </c>
      <c r="AU2340">
        <v>57.200455616666666</v>
      </c>
      <c r="AV2340">
        <v>495.11747246666664</v>
      </c>
      <c r="AW2340">
        <v>35</v>
      </c>
      <c r="AX2340">
        <v>4.6511627906976744E-2</v>
      </c>
      <c r="AY2340">
        <v>0</v>
      </c>
      <c r="AZ2340">
        <v>35</v>
      </c>
      <c r="BA2340">
        <v>0.27238312198412701</v>
      </c>
      <c r="BB2340">
        <v>0.446051776996997</v>
      </c>
      <c r="BC2340">
        <v>24</v>
      </c>
      <c r="BD2340">
        <v>13</v>
      </c>
      <c r="BE2340">
        <v>3</v>
      </c>
      <c r="BF2340">
        <v>4</v>
      </c>
      <c r="BG2340" s="1" t="s">
        <v>66</v>
      </c>
      <c r="BH2340" s="1" t="s">
        <v>6894</v>
      </c>
      <c r="BI2340" s="1" t="s">
        <v>6889</v>
      </c>
      <c r="BJ2340" s="1" t="s">
        <v>6890</v>
      </c>
      <c r="BK2340">
        <v>2200</v>
      </c>
      <c r="BL2340">
        <v>3.2</v>
      </c>
      <c r="BM2340" s="5" t="d">
        <v>17:00:00.0000000000031950</v>
      </c>
      <c r="BN2340" s="5" t="d">
        <v>17:29:59.9999999999968050</v>
      </c>
      <c r="BO2340">
        <v>17</v>
      </c>
      <c r="BP2340" t="b">
        <v>0</v>
      </c>
    </row>
    <row r="2341" spans="1:68" x14ac:dyDescent="0.2">
      <c r="A2341" s="1" t="s">
        <v>4937</v>
      </c>
      <c r="B2341" s="1" t="s">
        <v>4183</v>
      </c>
      <c r="C2341" s="2" t="d">
        <v>2026-07-07</v>
      </c>
      <c r="D2341">
        <v>36</v>
      </c>
      <c r="E2341" s="1" t="s">
        <v>150</v>
      </c>
      <c r="F2341">
        <v>59</v>
      </c>
      <c r="G2341">
        <v>9</v>
      </c>
      <c r="H2341">
        <v>0</v>
      </c>
      <c r="I2341">
        <v>2</v>
      </c>
      <c r="J2341">
        <v>7</v>
      </c>
      <c r="K2341">
        <v>0</v>
      </c>
      <c r="L2341">
        <v>1</v>
      </c>
      <c r="M2341" s="1" t="s">
        <v>63</v>
      </c>
      <c r="N2341" s="1" t="s">
        <v>4401</v>
      </c>
      <c r="O2341" s="1" t="s">
        <v>4938</v>
      </c>
      <c r="P2341">
        <v>8.4285714285714288</v>
      </c>
      <c r="Q2341">
        <v>0</v>
      </c>
      <c r="R2341">
        <v>0</v>
      </c>
      <c r="S2341">
        <v>1</v>
      </c>
      <c r="T2341">
        <v>32</v>
      </c>
      <c r="U2341">
        <v>59</v>
      </c>
      <c r="V2341">
        <v>313</v>
      </c>
      <c r="W2341">
        <v>70503.87</v>
      </c>
      <c r="X2341">
        <v>5.3050847457627119</v>
      </c>
      <c r="Y2341">
        <v>1194.9808474576271</v>
      </c>
      <c r="Z2341">
        <v>13.830508474576272</v>
      </c>
      <c r="AA2341">
        <v>10.923402583898305</v>
      </c>
      <c r="AB2341">
        <v>2</v>
      </c>
      <c r="AC2341">
        <v>1.525455197740116E-2</v>
      </c>
      <c r="AD2341">
        <v>2.9226421468926549E-2</v>
      </c>
      <c r="AE2341">
        <v>1.3401408056258657</v>
      </c>
      <c r="AF2341">
        <v>0.72768361581920915</v>
      </c>
      <c r="AG2341">
        <v>1.9180106805084745</v>
      </c>
      <c r="AH2341">
        <v>0</v>
      </c>
      <c r="AI2341">
        <v>7.8546003282485879</v>
      </c>
      <c r="AJ2341">
        <v>2065</v>
      </c>
      <c r="AK2341">
        <v>37</v>
      </c>
      <c r="AL2341">
        <v>3</v>
      </c>
      <c r="AM2341">
        <v>3</v>
      </c>
      <c r="AN2341">
        <v>1</v>
      </c>
      <c r="AO2341">
        <v>1</v>
      </c>
      <c r="AP2341">
        <v>1</v>
      </c>
      <c r="AQ2341">
        <v>0</v>
      </c>
      <c r="AR2341">
        <v>686.21</v>
      </c>
      <c r="AS2341" s="1" t="s">
        <v>125</v>
      </c>
      <c r="AT2341">
        <v>1</v>
      </c>
      <c r="AU2341">
        <v>78.35435116666666</v>
      </c>
      <c r="AV2341">
        <v>713.46664184999997</v>
      </c>
      <c r="AW2341">
        <v>37</v>
      </c>
      <c r="AX2341">
        <v>3.3898305084745763E-2</v>
      </c>
      <c r="AY2341">
        <v>5.0847457627118647E-2</v>
      </c>
      <c r="AZ2341">
        <v>35</v>
      </c>
      <c r="BA2341">
        <v>0.37311595793650792</v>
      </c>
      <c r="BB2341">
        <v>0.64276274040540538</v>
      </c>
      <c r="BC2341">
        <v>34</v>
      </c>
      <c r="BD2341">
        <v>3</v>
      </c>
      <c r="BE2341">
        <v>4</v>
      </c>
      <c r="BF2341">
        <v>3</v>
      </c>
      <c r="BG2341" s="1" t="s">
        <v>209</v>
      </c>
      <c r="BH2341" s="1" t="s">
        <v>6894</v>
      </c>
      <c r="BI2341" s="1" t="s">
        <v>6889</v>
      </c>
      <c r="BJ2341" s="1" t="s">
        <v>6890</v>
      </c>
      <c r="BK2341">
        <v>2200</v>
      </c>
      <c r="BL2341">
        <v>3.2</v>
      </c>
      <c r="BM2341" s="5" t="d">
        <v>17:29:59.9999999999968050</v>
      </c>
      <c r="BN2341" s="5" t="d">
        <v>18:00:00.000</v>
      </c>
      <c r="BO2341">
        <v>17</v>
      </c>
      <c r="BP2341" t="b">
        <v>0</v>
      </c>
    </row>
    <row r="2342" spans="1:68" x14ac:dyDescent="0.2">
      <c r="A2342" s="1" t="s">
        <v>4939</v>
      </c>
      <c r="B2342" s="1" t="s">
        <v>4183</v>
      </c>
      <c r="C2342" s="2" t="d">
        <v>2026-07-07</v>
      </c>
      <c r="D2342">
        <v>37</v>
      </c>
      <c r="E2342" s="1" t="s">
        <v>165</v>
      </c>
      <c r="F2342">
        <v>76</v>
      </c>
      <c r="G2342">
        <v>9</v>
      </c>
      <c r="H2342">
        <v>0</v>
      </c>
      <c r="I2342">
        <v>0</v>
      </c>
      <c r="J2342">
        <v>9</v>
      </c>
      <c r="K2342">
        <v>0</v>
      </c>
      <c r="L2342">
        <v>0</v>
      </c>
      <c r="M2342" s="1" t="s">
        <v>63</v>
      </c>
      <c r="N2342" s="1" t="s">
        <v>63</v>
      </c>
      <c r="O2342" s="1" t="s">
        <v>4940</v>
      </c>
      <c r="P2342">
        <v>8.4444444444444446</v>
      </c>
      <c r="Q2342">
        <v>0</v>
      </c>
      <c r="R2342">
        <v>0</v>
      </c>
      <c r="S2342">
        <v>0</v>
      </c>
      <c r="T2342">
        <v>32</v>
      </c>
      <c r="U2342">
        <v>76</v>
      </c>
      <c r="V2342">
        <v>370</v>
      </c>
      <c r="W2342">
        <v>80736.55</v>
      </c>
      <c r="X2342">
        <v>4.8684210526315788</v>
      </c>
      <c r="Y2342">
        <v>1062.3230263157895</v>
      </c>
      <c r="Z2342">
        <v>15.894736842105264</v>
      </c>
      <c r="AA2342">
        <v>10.407564338377194</v>
      </c>
      <c r="AB2342">
        <v>0</v>
      </c>
      <c r="AC2342">
        <v>0</v>
      </c>
      <c r="AD2342">
        <v>0</v>
      </c>
      <c r="AE2342">
        <v>1.2867406582309322</v>
      </c>
      <c r="AF2342">
        <v>0.66644736842105257</v>
      </c>
      <c r="AG2342">
        <v>1.5142886989035087</v>
      </c>
      <c r="AH2342">
        <v>1.7011692982456143E-2</v>
      </c>
      <c r="AI2342">
        <v>7.5419698820175434</v>
      </c>
      <c r="AJ2342">
        <v>3040</v>
      </c>
      <c r="AK2342">
        <v>37</v>
      </c>
      <c r="AL2342">
        <v>3</v>
      </c>
      <c r="AM2342">
        <v>3</v>
      </c>
      <c r="AN2342">
        <v>2</v>
      </c>
      <c r="AO2342">
        <v>0</v>
      </c>
      <c r="AP2342">
        <v>1</v>
      </c>
      <c r="AQ2342">
        <v>0</v>
      </c>
      <c r="AR2342">
        <v>1260.9699999999998</v>
      </c>
      <c r="AS2342" s="1" t="s">
        <v>70</v>
      </c>
      <c r="AT2342">
        <v>0</v>
      </c>
      <c r="AU2342">
        <v>98.07750158333333</v>
      </c>
      <c r="AV2342">
        <v>833.28192379999996</v>
      </c>
      <c r="AW2342">
        <v>37</v>
      </c>
      <c r="AX2342">
        <v>0</v>
      </c>
      <c r="AY2342">
        <v>3.9473684210526314E-2</v>
      </c>
      <c r="AZ2342">
        <v>40</v>
      </c>
      <c r="BA2342">
        <v>0.36325000586419753</v>
      </c>
      <c r="BB2342">
        <v>0.75070443585585578</v>
      </c>
      <c r="BC2342">
        <v>40</v>
      </c>
      <c r="BD2342">
        <v>-3</v>
      </c>
      <c r="BE2342">
        <v>5</v>
      </c>
      <c r="BF2342">
        <v>4</v>
      </c>
      <c r="BG2342" s="1" t="s">
        <v>804</v>
      </c>
      <c r="BH2342" s="1" t="s">
        <v>6894</v>
      </c>
      <c r="BI2342" s="1" t="s">
        <v>6889</v>
      </c>
      <c r="BJ2342" s="1" t="s">
        <v>6890</v>
      </c>
      <c r="BK2342">
        <v>2200</v>
      </c>
      <c r="BL2342">
        <v>3.2</v>
      </c>
      <c r="BM2342" s="5" t="d">
        <v>18:00:00.000</v>
      </c>
      <c r="BN2342" s="5" t="d">
        <v>18:30:00.0000000000031950</v>
      </c>
      <c r="BO2342">
        <v>18</v>
      </c>
      <c r="BP2342" t="b">
        <v>1</v>
      </c>
    </row>
    <row r="2343" spans="1:68" x14ac:dyDescent="0.2">
      <c r="A2343" s="1" t="s">
        <v>4941</v>
      </c>
      <c r="B2343" s="1" t="s">
        <v>4183</v>
      </c>
      <c r="C2343" s="2" t="d">
        <v>2026-07-07</v>
      </c>
      <c r="D2343">
        <v>38</v>
      </c>
      <c r="E2343" s="1" t="s">
        <v>165</v>
      </c>
      <c r="F2343">
        <v>93</v>
      </c>
      <c r="G2343">
        <v>9</v>
      </c>
      <c r="H2343">
        <v>0</v>
      </c>
      <c r="I2343">
        <v>0</v>
      </c>
      <c r="J2343">
        <v>9</v>
      </c>
      <c r="K2343">
        <v>0</v>
      </c>
      <c r="L2343">
        <v>0</v>
      </c>
      <c r="M2343" s="1" t="s">
        <v>63</v>
      </c>
      <c r="N2343" s="1" t="s">
        <v>63</v>
      </c>
      <c r="O2343" s="1" t="s">
        <v>4942</v>
      </c>
      <c r="P2343">
        <v>10.333333333333334</v>
      </c>
      <c r="Q2343">
        <v>0</v>
      </c>
      <c r="R2343">
        <v>0</v>
      </c>
      <c r="S2343">
        <v>0</v>
      </c>
      <c r="T2343">
        <v>32</v>
      </c>
      <c r="U2343">
        <v>93</v>
      </c>
      <c r="V2343">
        <v>469</v>
      </c>
      <c r="W2343">
        <v>101719.24</v>
      </c>
      <c r="X2343">
        <v>5.043010752688172</v>
      </c>
      <c r="Y2343">
        <v>1093.7552688172043</v>
      </c>
      <c r="Z2343">
        <v>16.967741935483872</v>
      </c>
      <c r="AA2343">
        <v>11.110542984050179</v>
      </c>
      <c r="AB2343">
        <v>1</v>
      </c>
      <c r="AC2343">
        <v>8.4778890681003645E-3</v>
      </c>
      <c r="AD2343">
        <v>2.3291522043010753E-2</v>
      </c>
      <c r="AE2343">
        <v>1.3229602795054567</v>
      </c>
      <c r="AF2343">
        <v>0.64964157706093184</v>
      </c>
      <c r="AG2343">
        <v>0.827584032078853</v>
      </c>
      <c r="AH2343">
        <v>0.62701003172043013</v>
      </c>
      <c r="AI2343">
        <v>7.5091449460573481</v>
      </c>
      <c r="AJ2343">
        <v>3720</v>
      </c>
      <c r="AK2343">
        <v>37</v>
      </c>
      <c r="AL2343">
        <v>2</v>
      </c>
      <c r="AM2343">
        <v>2</v>
      </c>
      <c r="AN2343">
        <v>2</v>
      </c>
      <c r="AO2343">
        <v>0</v>
      </c>
      <c r="AP2343">
        <v>0</v>
      </c>
      <c r="AQ2343">
        <v>0</v>
      </c>
      <c r="AR2343">
        <v>436.58000000000004</v>
      </c>
      <c r="AS2343" s="1" t="s">
        <v>173</v>
      </c>
      <c r="AT2343">
        <v>1</v>
      </c>
      <c r="AU2343">
        <v>121.36635826666667</v>
      </c>
      <c r="AV2343">
        <v>889.31445380000002</v>
      </c>
      <c r="AW2343">
        <v>37</v>
      </c>
      <c r="AX2343">
        <v>1.0752688172043012E-2</v>
      </c>
      <c r="AY2343">
        <v>2.1505376344086023E-2</v>
      </c>
      <c r="AZ2343">
        <v>40</v>
      </c>
      <c r="BA2343">
        <v>0.44950503061728397</v>
      </c>
      <c r="BB2343">
        <v>0.80118419261261264</v>
      </c>
      <c r="BC2343">
        <v>43</v>
      </c>
      <c r="BD2343">
        <v>-6</v>
      </c>
      <c r="BE2343">
        <v>6</v>
      </c>
      <c r="BF2343">
        <v>3</v>
      </c>
      <c r="BG2343" s="1" t="s">
        <v>804</v>
      </c>
      <c r="BH2343" s="1" t="s">
        <v>6894</v>
      </c>
      <c r="BI2343" s="1" t="s">
        <v>6889</v>
      </c>
      <c r="BJ2343" s="1" t="s">
        <v>6890</v>
      </c>
      <c r="BK2343">
        <v>2200</v>
      </c>
      <c r="BL2343">
        <v>3.2</v>
      </c>
      <c r="BM2343" s="5" t="d">
        <v>18:30:00.0000000000031950</v>
      </c>
      <c r="BN2343" s="5" t="d">
        <v>18:59:59.9999999999968050</v>
      </c>
      <c r="BO2343">
        <v>18</v>
      </c>
      <c r="BP2343" t="b">
        <v>1</v>
      </c>
    </row>
    <row r="2344" spans="1:68" x14ac:dyDescent="0.2">
      <c r="A2344" s="1" t="s">
        <v>4943</v>
      </c>
      <c r="B2344" s="1" t="s">
        <v>4183</v>
      </c>
      <c r="C2344" s="2" t="d">
        <v>2026-07-07</v>
      </c>
      <c r="D2344">
        <v>39</v>
      </c>
      <c r="E2344" s="1" t="s">
        <v>165</v>
      </c>
      <c r="F2344">
        <v>115</v>
      </c>
      <c r="G2344">
        <v>9</v>
      </c>
      <c r="H2344">
        <v>0</v>
      </c>
      <c r="I2344">
        <v>0</v>
      </c>
      <c r="J2344">
        <v>9</v>
      </c>
      <c r="K2344">
        <v>0</v>
      </c>
      <c r="L2344">
        <v>0</v>
      </c>
      <c r="M2344" s="1" t="s">
        <v>63</v>
      </c>
      <c r="N2344" s="1" t="s">
        <v>63</v>
      </c>
      <c r="O2344" s="1" t="s">
        <v>4944</v>
      </c>
      <c r="P2344">
        <v>12.77777777777778</v>
      </c>
      <c r="Q2344">
        <v>0</v>
      </c>
      <c r="R2344">
        <v>0</v>
      </c>
      <c r="S2344">
        <v>0</v>
      </c>
      <c r="T2344">
        <v>32</v>
      </c>
      <c r="U2344">
        <v>115</v>
      </c>
      <c r="V2344">
        <v>610</v>
      </c>
      <c r="W2344">
        <v>140019.75</v>
      </c>
      <c r="X2344">
        <v>5.3043478260869561</v>
      </c>
      <c r="Y2344">
        <v>1217.5630434782609</v>
      </c>
      <c r="Z2344">
        <v>18.052173913043479</v>
      </c>
      <c r="AA2344">
        <v>16.068747661739131</v>
      </c>
      <c r="AB2344">
        <v>33</v>
      </c>
      <c r="AC2344">
        <v>0.54081266942028983</v>
      </c>
      <c r="AD2344">
        <v>1.7709113043478252E-3</v>
      </c>
      <c r="AE2344">
        <v>1.4005175005198114</v>
      </c>
      <c r="AF2344">
        <v>0.65913043478260869</v>
      </c>
      <c r="AG2344">
        <v>0</v>
      </c>
      <c r="AH2344">
        <v>5.753593184057971</v>
      </c>
      <c r="AI2344">
        <v>7.3514167811594202</v>
      </c>
      <c r="AJ2344">
        <v>4600</v>
      </c>
      <c r="AK2344">
        <v>37</v>
      </c>
      <c r="AL2344">
        <v>1</v>
      </c>
      <c r="AM2344">
        <v>1</v>
      </c>
      <c r="AN2344">
        <v>0</v>
      </c>
      <c r="AO2344">
        <v>0</v>
      </c>
      <c r="AP2344">
        <v>1</v>
      </c>
      <c r="AQ2344">
        <v>0</v>
      </c>
      <c r="AR2344">
        <v>64.010000000000005</v>
      </c>
      <c r="AS2344" s="1" t="s">
        <v>173</v>
      </c>
      <c r="AT2344">
        <v>33</v>
      </c>
      <c r="AU2344">
        <v>158.59064624999999</v>
      </c>
      <c r="AV2344">
        <v>1025.0797511166668</v>
      </c>
      <c r="AW2344">
        <v>37</v>
      </c>
      <c r="AX2344">
        <v>0.28695652173913044</v>
      </c>
      <c r="AY2344">
        <v>8.6956521739130436E-3</v>
      </c>
      <c r="AZ2344">
        <v>40</v>
      </c>
      <c r="BA2344">
        <v>0.58737276388888882</v>
      </c>
      <c r="BB2344">
        <v>0.9234952712762764</v>
      </c>
      <c r="BC2344">
        <v>49</v>
      </c>
      <c r="BD2344">
        <v>-12</v>
      </c>
      <c r="BE2344">
        <v>8</v>
      </c>
      <c r="BF2344">
        <v>1</v>
      </c>
      <c r="BG2344" s="1" t="s">
        <v>174</v>
      </c>
      <c r="BH2344" s="1" t="s">
        <v>6894</v>
      </c>
      <c r="BI2344" s="1" t="s">
        <v>6889</v>
      </c>
      <c r="BJ2344" s="1" t="s">
        <v>6890</v>
      </c>
      <c r="BK2344">
        <v>2200</v>
      </c>
      <c r="BL2344">
        <v>3.2</v>
      </c>
      <c r="BM2344" s="5" t="d">
        <v>18:59:59.9999999999968050</v>
      </c>
      <c r="BN2344" s="5" t="d">
        <v>19:30:00.000</v>
      </c>
      <c r="BO2344">
        <v>19</v>
      </c>
      <c r="BP2344" t="b">
        <v>1</v>
      </c>
    </row>
    <row r="2345" spans="1:68" x14ac:dyDescent="0.2">
      <c r="A2345" s="1" t="s">
        <v>4945</v>
      </c>
      <c r="B2345" s="1" t="s">
        <v>4183</v>
      </c>
      <c r="C2345" s="2" t="d">
        <v>2026-07-07</v>
      </c>
      <c r="D2345">
        <v>40</v>
      </c>
      <c r="E2345" s="1" t="s">
        <v>165</v>
      </c>
      <c r="F2345">
        <v>130</v>
      </c>
      <c r="G2345">
        <v>9</v>
      </c>
      <c r="H2345">
        <v>0</v>
      </c>
      <c r="I2345">
        <v>0</v>
      </c>
      <c r="J2345">
        <v>9</v>
      </c>
      <c r="K2345">
        <v>0</v>
      </c>
      <c r="L2345">
        <v>0</v>
      </c>
      <c r="M2345" s="1" t="s">
        <v>63</v>
      </c>
      <c r="N2345" s="1" t="s">
        <v>63</v>
      </c>
      <c r="O2345" s="1" t="s">
        <v>4946</v>
      </c>
      <c r="P2345">
        <v>14.444444444444445</v>
      </c>
      <c r="Q2345">
        <v>0</v>
      </c>
      <c r="R2345">
        <v>0</v>
      </c>
      <c r="S2345">
        <v>0</v>
      </c>
      <c r="T2345">
        <v>32</v>
      </c>
      <c r="U2345">
        <v>130</v>
      </c>
      <c r="V2345">
        <v>644</v>
      </c>
      <c r="W2345">
        <v>141248.26</v>
      </c>
      <c r="X2345">
        <v>4.953846153846154</v>
      </c>
      <c r="Y2345">
        <v>1086.525076923077</v>
      </c>
      <c r="Z2345">
        <v>19.153846153846153</v>
      </c>
      <c r="AA2345">
        <v>29.27794213871795</v>
      </c>
      <c r="AB2345">
        <v>130</v>
      </c>
      <c r="AC2345">
        <v>10.124095984871795</v>
      </c>
      <c r="AD2345">
        <v>2.7957089230769224E-2</v>
      </c>
      <c r="AE2345">
        <v>1.3033631543968012</v>
      </c>
      <c r="AF2345">
        <v>0.60192307692307689</v>
      </c>
      <c r="AG2345">
        <v>0</v>
      </c>
      <c r="AH2345">
        <v>18.585539563589744</v>
      </c>
      <c r="AI2345">
        <v>7.800056680384615</v>
      </c>
      <c r="AJ2345">
        <v>5200</v>
      </c>
      <c r="AK2345">
        <v>37</v>
      </c>
      <c r="AL2345">
        <v>4</v>
      </c>
      <c r="AM2345">
        <v>4</v>
      </c>
      <c r="AN2345">
        <v>2</v>
      </c>
      <c r="AO2345">
        <v>1</v>
      </c>
      <c r="AP2345">
        <v>1</v>
      </c>
      <c r="AQ2345">
        <v>0</v>
      </c>
      <c r="AR2345">
        <v>517.68000000000006</v>
      </c>
      <c r="AS2345" s="1" t="s">
        <v>173</v>
      </c>
      <c r="AT2345">
        <v>130</v>
      </c>
      <c r="AU2345">
        <v>168.07514248333334</v>
      </c>
      <c r="AV2345">
        <v>1035.1020703666666</v>
      </c>
      <c r="AW2345">
        <v>37</v>
      </c>
      <c r="AX2345">
        <v>1</v>
      </c>
      <c r="AY2345">
        <v>3.0769230769230771E-2</v>
      </c>
      <c r="AZ2345">
        <v>40</v>
      </c>
      <c r="BA2345">
        <v>0.62250052771604936</v>
      </c>
      <c r="BB2345">
        <v>0.93252438771771762</v>
      </c>
      <c r="BC2345">
        <v>50</v>
      </c>
      <c r="BD2345">
        <v>-13</v>
      </c>
      <c r="BE2345">
        <v>9</v>
      </c>
      <c r="BF2345">
        <v>0</v>
      </c>
      <c r="BG2345" s="1" t="s">
        <v>174</v>
      </c>
      <c r="BH2345" s="1" t="s">
        <v>6894</v>
      </c>
      <c r="BI2345" s="1" t="s">
        <v>6889</v>
      </c>
      <c r="BJ2345" s="1" t="s">
        <v>6890</v>
      </c>
      <c r="BK2345">
        <v>2200</v>
      </c>
      <c r="BL2345">
        <v>3.2</v>
      </c>
      <c r="BM2345" s="5" t="d">
        <v>19:30:00.000</v>
      </c>
      <c r="BN2345" s="5" t="d">
        <v>20:00:00.0000000000031950</v>
      </c>
      <c r="BO2345">
        <v>19</v>
      </c>
      <c r="BP2345" t="b">
        <v>1</v>
      </c>
    </row>
    <row r="2346" spans="1:68" x14ac:dyDescent="0.2">
      <c r="A2346" s="1" t="s">
        <v>4947</v>
      </c>
      <c r="B2346" s="1" t="s">
        <v>4183</v>
      </c>
      <c r="C2346" s="2" t="d">
        <v>2026-07-07</v>
      </c>
      <c r="D2346">
        <v>41</v>
      </c>
      <c r="E2346" s="1" t="s">
        <v>165</v>
      </c>
      <c r="F2346">
        <v>124</v>
      </c>
      <c r="G2346">
        <v>9</v>
      </c>
      <c r="H2346">
        <v>0</v>
      </c>
      <c r="I2346">
        <v>0</v>
      </c>
      <c r="J2346">
        <v>9</v>
      </c>
      <c r="K2346">
        <v>0</v>
      </c>
      <c r="L2346">
        <v>0</v>
      </c>
      <c r="M2346" s="1" t="s">
        <v>63</v>
      </c>
      <c r="N2346" s="1" t="s">
        <v>63</v>
      </c>
      <c r="O2346" s="1" t="s">
        <v>4948</v>
      </c>
      <c r="P2346">
        <v>13.77777777777778</v>
      </c>
      <c r="Q2346">
        <v>0</v>
      </c>
      <c r="R2346">
        <v>0</v>
      </c>
      <c r="S2346">
        <v>0</v>
      </c>
      <c r="T2346">
        <v>32</v>
      </c>
      <c r="U2346">
        <v>124</v>
      </c>
      <c r="V2346">
        <v>656</v>
      </c>
      <c r="W2346">
        <v>153508.53</v>
      </c>
      <c r="X2346">
        <v>5.290322580645161</v>
      </c>
      <c r="Y2346">
        <v>1237.9720161290322</v>
      </c>
      <c r="Z2346">
        <v>18.879032258064516</v>
      </c>
      <c r="AA2346">
        <v>44.237474335215055</v>
      </c>
      <c r="AB2346">
        <v>124</v>
      </c>
      <c r="AC2346">
        <v>25.358442077150539</v>
      </c>
      <c r="AD2346">
        <v>6.653021317204301E-2</v>
      </c>
      <c r="AE2346">
        <v>1.403797569867584</v>
      </c>
      <c r="AF2346">
        <v>0.67956989247311828</v>
      </c>
      <c r="AG2346">
        <v>0</v>
      </c>
      <c r="AH2346">
        <v>33.181109035618277</v>
      </c>
      <c r="AI2346">
        <v>7.9500160024193542</v>
      </c>
      <c r="AJ2346">
        <v>4960</v>
      </c>
      <c r="AK2346">
        <v>37</v>
      </c>
      <c r="AL2346">
        <v>7</v>
      </c>
      <c r="AM2346">
        <v>7</v>
      </c>
      <c r="AN2346">
        <v>3</v>
      </c>
      <c r="AO2346">
        <v>3</v>
      </c>
      <c r="AP2346">
        <v>1</v>
      </c>
      <c r="AQ2346">
        <v>0</v>
      </c>
      <c r="AR2346">
        <v>1466.25</v>
      </c>
      <c r="AS2346" s="1" t="s">
        <v>173</v>
      </c>
      <c r="AT2346">
        <v>124</v>
      </c>
      <c r="AU2346">
        <v>166.02008386666665</v>
      </c>
      <c r="AV2346">
        <v>1028.3977849</v>
      </c>
      <c r="AW2346">
        <v>37</v>
      </c>
      <c r="AX2346">
        <v>1</v>
      </c>
      <c r="AY2346">
        <v>5.6451612903225805E-2</v>
      </c>
      <c r="AZ2346">
        <v>40</v>
      </c>
      <c r="BA2346">
        <v>0.61488919950617282</v>
      </c>
      <c r="BB2346">
        <v>0.9264844909009009</v>
      </c>
      <c r="BC2346">
        <v>49</v>
      </c>
      <c r="BD2346">
        <v>-12</v>
      </c>
      <c r="BE2346">
        <v>8</v>
      </c>
      <c r="BF2346">
        <v>1</v>
      </c>
      <c r="BG2346" s="1" t="s">
        <v>174</v>
      </c>
      <c r="BH2346" s="1" t="s">
        <v>6894</v>
      </c>
      <c r="BI2346" s="1" t="s">
        <v>6889</v>
      </c>
      <c r="BJ2346" s="1" t="s">
        <v>6890</v>
      </c>
      <c r="BK2346">
        <v>2200</v>
      </c>
      <c r="BL2346">
        <v>3.2</v>
      </c>
      <c r="BM2346" s="5" t="d">
        <v>20:00:00.0000000000031950</v>
      </c>
      <c r="BN2346" s="5" t="d">
        <v>20:29:59.9999999999968050</v>
      </c>
      <c r="BO2346">
        <v>20</v>
      </c>
      <c r="BP2346" t="b">
        <v>1</v>
      </c>
    </row>
    <row r="2347" spans="1:68" x14ac:dyDescent="0.2">
      <c r="A2347" s="1" t="s">
        <v>4949</v>
      </c>
      <c r="B2347" s="1" t="s">
        <v>4183</v>
      </c>
      <c r="C2347" s="2" t="d">
        <v>2026-07-07</v>
      </c>
      <c r="D2347">
        <v>42</v>
      </c>
      <c r="E2347" s="1" t="s">
        <v>165</v>
      </c>
      <c r="F2347">
        <v>124</v>
      </c>
      <c r="G2347">
        <v>9</v>
      </c>
      <c r="H2347">
        <v>0</v>
      </c>
      <c r="I2347">
        <v>0</v>
      </c>
      <c r="J2347">
        <v>9</v>
      </c>
      <c r="K2347">
        <v>0</v>
      </c>
      <c r="L2347">
        <v>0</v>
      </c>
      <c r="M2347" s="1" t="s">
        <v>63</v>
      </c>
      <c r="N2347" s="1" t="s">
        <v>63</v>
      </c>
      <c r="O2347" s="1" t="s">
        <v>4950</v>
      </c>
      <c r="P2347">
        <v>13.77777777777778</v>
      </c>
      <c r="Q2347">
        <v>0</v>
      </c>
      <c r="R2347">
        <v>0</v>
      </c>
      <c r="S2347">
        <v>0</v>
      </c>
      <c r="T2347">
        <v>32</v>
      </c>
      <c r="U2347">
        <v>124</v>
      </c>
      <c r="V2347">
        <v>631</v>
      </c>
      <c r="W2347">
        <v>140384.98000000001</v>
      </c>
      <c r="X2347">
        <v>5.088709677419355</v>
      </c>
      <c r="Y2347">
        <v>1132.136935483871</v>
      </c>
      <c r="Z2347">
        <v>18.588709677419356</v>
      </c>
      <c r="AA2347">
        <v>59.332275125806454</v>
      </c>
      <c r="AB2347">
        <v>124</v>
      </c>
      <c r="AC2347">
        <v>40.743565448387095</v>
      </c>
      <c r="AD2347">
        <v>1.7513644354838705E-2</v>
      </c>
      <c r="AE2347">
        <v>1.3518823055567484</v>
      </c>
      <c r="AF2347">
        <v>0.59301075268817205</v>
      </c>
      <c r="AG2347">
        <v>0</v>
      </c>
      <c r="AH2347">
        <v>48.891926373790319</v>
      </c>
      <c r="AI2347">
        <v>7.5587216107526878</v>
      </c>
      <c r="AJ2347">
        <v>4960</v>
      </c>
      <c r="AK2347">
        <v>37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 s="1" t="s">
        <v>173</v>
      </c>
      <c r="AT2347">
        <v>124</v>
      </c>
      <c r="AU2347">
        <v>173.82032511666668</v>
      </c>
      <c r="AV2347">
        <v>1034.2894393833333</v>
      </c>
      <c r="AW2347">
        <v>37</v>
      </c>
      <c r="AX2347">
        <v>1</v>
      </c>
      <c r="AY2347">
        <v>0</v>
      </c>
      <c r="AZ2347">
        <v>40</v>
      </c>
      <c r="BA2347">
        <v>0.64377898191358029</v>
      </c>
      <c r="BB2347">
        <v>0.9317922877327327</v>
      </c>
      <c r="BC2347">
        <v>50</v>
      </c>
      <c r="BD2347">
        <v>-13</v>
      </c>
      <c r="BE2347">
        <v>9</v>
      </c>
      <c r="BF2347">
        <v>0</v>
      </c>
      <c r="BG2347" s="1" t="s">
        <v>174</v>
      </c>
      <c r="BH2347" s="1" t="s">
        <v>6894</v>
      </c>
      <c r="BI2347" s="1" t="s">
        <v>6889</v>
      </c>
      <c r="BJ2347" s="1" t="s">
        <v>6890</v>
      </c>
      <c r="BK2347">
        <v>2200</v>
      </c>
      <c r="BL2347">
        <v>3.2</v>
      </c>
      <c r="BM2347" s="5" t="d">
        <v>20:29:59.9999999999968050</v>
      </c>
      <c r="BN2347" s="5" t="d">
        <v>21:00:00.000</v>
      </c>
      <c r="BO2347">
        <v>20</v>
      </c>
      <c r="BP2347" t="b">
        <v>1</v>
      </c>
    </row>
    <row r="2348" spans="1:68" x14ac:dyDescent="0.2">
      <c r="A2348" s="1" t="s">
        <v>4951</v>
      </c>
      <c r="B2348" s="1" t="s">
        <v>4183</v>
      </c>
      <c r="C2348" s="2" t="d">
        <v>2026-07-07</v>
      </c>
      <c r="D2348">
        <v>43</v>
      </c>
      <c r="E2348" s="1" t="s">
        <v>165</v>
      </c>
      <c r="F2348">
        <v>105</v>
      </c>
      <c r="G2348">
        <v>9</v>
      </c>
      <c r="H2348">
        <v>0</v>
      </c>
      <c r="I2348">
        <v>0</v>
      </c>
      <c r="J2348">
        <v>9</v>
      </c>
      <c r="K2348">
        <v>0</v>
      </c>
      <c r="L2348">
        <v>0</v>
      </c>
      <c r="M2348" s="1" t="s">
        <v>63</v>
      </c>
      <c r="N2348" s="1" t="s">
        <v>63</v>
      </c>
      <c r="O2348" s="1" t="s">
        <v>4952</v>
      </c>
      <c r="P2348">
        <v>11.666666666666666</v>
      </c>
      <c r="Q2348">
        <v>0</v>
      </c>
      <c r="R2348">
        <v>0</v>
      </c>
      <c r="S2348">
        <v>0</v>
      </c>
      <c r="T2348">
        <v>32</v>
      </c>
      <c r="U2348">
        <v>105</v>
      </c>
      <c r="V2348">
        <v>492</v>
      </c>
      <c r="W2348">
        <v>111693.44</v>
      </c>
      <c r="X2348">
        <v>4.6857142857142859</v>
      </c>
      <c r="Y2348">
        <v>1063.7470476190476</v>
      </c>
      <c r="Z2348">
        <v>17.542857142857144</v>
      </c>
      <c r="AA2348">
        <v>69.823862006666658</v>
      </c>
      <c r="AB2348">
        <v>105</v>
      </c>
      <c r="AC2348">
        <v>52.281004863809521</v>
      </c>
      <c r="AD2348">
        <v>0</v>
      </c>
      <c r="AE2348">
        <v>1.1916319369838524</v>
      </c>
      <c r="AF2348">
        <v>0.71285714285714286</v>
      </c>
      <c r="AG2348">
        <v>0</v>
      </c>
      <c r="AH2348">
        <v>59.549757830000004</v>
      </c>
      <c r="AI2348">
        <v>7.452154771269841</v>
      </c>
      <c r="AJ2348">
        <v>4200</v>
      </c>
      <c r="AK2348">
        <v>37</v>
      </c>
      <c r="AL2348">
        <v>2</v>
      </c>
      <c r="AM2348">
        <v>2</v>
      </c>
      <c r="AN2348">
        <v>2</v>
      </c>
      <c r="AO2348">
        <v>0</v>
      </c>
      <c r="AP2348">
        <v>0</v>
      </c>
      <c r="AQ2348">
        <v>0</v>
      </c>
      <c r="AR2348">
        <v>195.95999999999998</v>
      </c>
      <c r="AS2348" s="1" t="s">
        <v>173</v>
      </c>
      <c r="AT2348">
        <v>105</v>
      </c>
      <c r="AU2348">
        <v>132.11034165000001</v>
      </c>
      <c r="AV2348">
        <v>1029.0307007333333</v>
      </c>
      <c r="AW2348">
        <v>37</v>
      </c>
      <c r="AX2348">
        <v>1</v>
      </c>
      <c r="AY2348">
        <v>1.9047619047619049E-2</v>
      </c>
      <c r="AZ2348">
        <v>40</v>
      </c>
      <c r="BA2348">
        <v>0.48929756166666671</v>
      </c>
      <c r="BB2348">
        <v>0.9270546853453453</v>
      </c>
      <c r="BC2348">
        <v>50</v>
      </c>
      <c r="BD2348">
        <v>-13</v>
      </c>
      <c r="BE2348">
        <v>7</v>
      </c>
      <c r="BF2348">
        <v>2</v>
      </c>
      <c r="BG2348" s="1" t="s">
        <v>174</v>
      </c>
      <c r="BH2348" s="1" t="s">
        <v>6894</v>
      </c>
      <c r="BI2348" s="1" t="s">
        <v>6889</v>
      </c>
      <c r="BJ2348" s="1" t="s">
        <v>6890</v>
      </c>
      <c r="BK2348">
        <v>2200</v>
      </c>
      <c r="BL2348">
        <v>3.2</v>
      </c>
      <c r="BM2348" s="5" t="d">
        <v>21:00:00.000</v>
      </c>
      <c r="BN2348" s="5" t="d">
        <v>21:30:00.0000000000031950</v>
      </c>
      <c r="BO2348">
        <v>21</v>
      </c>
      <c r="BP2348" t="b">
        <v>1</v>
      </c>
    </row>
    <row r="2349" spans="1:68" x14ac:dyDescent="0.2">
      <c r="A2349" s="1" t="s">
        <v>4953</v>
      </c>
      <c r="B2349" s="1" t="s">
        <v>4183</v>
      </c>
      <c r="C2349" s="2" t="d">
        <v>2026-07-07</v>
      </c>
      <c r="D2349">
        <v>44</v>
      </c>
      <c r="E2349" s="1" t="s">
        <v>165</v>
      </c>
      <c r="F2349">
        <v>84</v>
      </c>
      <c r="G2349">
        <v>9</v>
      </c>
      <c r="H2349">
        <v>0</v>
      </c>
      <c r="I2349">
        <v>0</v>
      </c>
      <c r="J2349">
        <v>9</v>
      </c>
      <c r="K2349">
        <v>0</v>
      </c>
      <c r="L2349">
        <v>0</v>
      </c>
      <c r="M2349" s="1" t="s">
        <v>63</v>
      </c>
      <c r="N2349" s="1" t="s">
        <v>63</v>
      </c>
      <c r="O2349" s="1" t="s">
        <v>4954</v>
      </c>
      <c r="P2349">
        <v>9.3333333333333339</v>
      </c>
      <c r="Q2349">
        <v>0</v>
      </c>
      <c r="R2349">
        <v>0</v>
      </c>
      <c r="S2349">
        <v>0</v>
      </c>
      <c r="T2349">
        <v>32</v>
      </c>
      <c r="U2349">
        <v>84</v>
      </c>
      <c r="V2349">
        <v>427</v>
      </c>
      <c r="W2349">
        <v>97732.34</v>
      </c>
      <c r="X2349">
        <v>5.083333333333333</v>
      </c>
      <c r="Y2349">
        <v>1163.4802380952381</v>
      </c>
      <c r="Z2349">
        <v>16.511904761904763</v>
      </c>
      <c r="AA2349">
        <v>70.699452485714275</v>
      </c>
      <c r="AB2349">
        <v>84</v>
      </c>
      <c r="AC2349">
        <v>54.187547723809516</v>
      </c>
      <c r="AD2349">
        <v>0</v>
      </c>
      <c r="AE2349">
        <v>1.3337531655283623</v>
      </c>
      <c r="AF2349">
        <v>0.62281746031746033</v>
      </c>
      <c r="AG2349">
        <v>0</v>
      </c>
      <c r="AH2349">
        <v>60.2437534718254</v>
      </c>
      <c r="AI2349">
        <v>7.6072633023809528</v>
      </c>
      <c r="AJ2349">
        <v>3360</v>
      </c>
      <c r="AK2349">
        <v>37</v>
      </c>
      <c r="AL2349">
        <v>4</v>
      </c>
      <c r="AM2349">
        <v>4</v>
      </c>
      <c r="AN2349">
        <v>0</v>
      </c>
      <c r="AO2349">
        <v>2</v>
      </c>
      <c r="AP2349">
        <v>2</v>
      </c>
      <c r="AQ2349">
        <v>0</v>
      </c>
      <c r="AR2349">
        <v>2637.76</v>
      </c>
      <c r="AS2349" s="1" t="s">
        <v>173</v>
      </c>
      <c r="AT2349">
        <v>84</v>
      </c>
      <c r="AU2349">
        <v>110.89820293333334</v>
      </c>
      <c r="AV2349">
        <v>1027.3372233333334</v>
      </c>
      <c r="AW2349">
        <v>37</v>
      </c>
      <c r="AX2349">
        <v>1</v>
      </c>
      <c r="AY2349">
        <v>4.7619047619047616E-2</v>
      </c>
      <c r="AZ2349">
        <v>40</v>
      </c>
      <c r="BA2349">
        <v>0.41073408493827163</v>
      </c>
      <c r="BB2349">
        <v>0.92552903003003018</v>
      </c>
      <c r="BC2349">
        <v>49</v>
      </c>
      <c r="BD2349">
        <v>-12</v>
      </c>
      <c r="BE2349">
        <v>6</v>
      </c>
      <c r="BF2349">
        <v>3</v>
      </c>
      <c r="BG2349" s="1" t="s">
        <v>174</v>
      </c>
      <c r="BH2349" s="1" t="s">
        <v>6894</v>
      </c>
      <c r="BI2349" s="1" t="s">
        <v>6889</v>
      </c>
      <c r="BJ2349" s="1" t="s">
        <v>6890</v>
      </c>
      <c r="BK2349">
        <v>2200</v>
      </c>
      <c r="BL2349">
        <v>3.2</v>
      </c>
      <c r="BM2349" s="5" t="d">
        <v>21:30:00.0000000000031950</v>
      </c>
      <c r="BN2349" s="5" t="d">
        <v>21:59:59.9999999999968050</v>
      </c>
      <c r="BO2349">
        <v>21</v>
      </c>
      <c r="BP2349" t="b">
        <v>1</v>
      </c>
    </row>
    <row r="2350" spans="1:68" x14ac:dyDescent="0.2">
      <c r="A2350" s="1" t="s">
        <v>4955</v>
      </c>
      <c r="B2350" s="1" t="s">
        <v>4183</v>
      </c>
      <c r="C2350" s="2" t="d">
        <v>2026-07-07</v>
      </c>
      <c r="D2350">
        <v>45</v>
      </c>
      <c r="E2350" s="1" t="s">
        <v>165</v>
      </c>
      <c r="F2350">
        <v>74</v>
      </c>
      <c r="G2350">
        <v>9</v>
      </c>
      <c r="H2350">
        <v>0</v>
      </c>
      <c r="I2350">
        <v>0</v>
      </c>
      <c r="J2350">
        <v>9</v>
      </c>
      <c r="K2350">
        <v>0</v>
      </c>
      <c r="L2350">
        <v>0</v>
      </c>
      <c r="M2350" s="1" t="s">
        <v>63</v>
      </c>
      <c r="N2350" s="1" t="s">
        <v>63</v>
      </c>
      <c r="O2350" s="1" t="s">
        <v>4956</v>
      </c>
      <c r="P2350">
        <v>8.2222222222222214</v>
      </c>
      <c r="Q2350">
        <v>0</v>
      </c>
      <c r="R2350">
        <v>0</v>
      </c>
      <c r="S2350">
        <v>0</v>
      </c>
      <c r="T2350">
        <v>32</v>
      </c>
      <c r="U2350">
        <v>74</v>
      </c>
      <c r="V2350">
        <v>372</v>
      </c>
      <c r="W2350">
        <v>88668.11</v>
      </c>
      <c r="X2350">
        <v>5.0270270270270272</v>
      </c>
      <c r="Y2350">
        <v>1198.2177027027028</v>
      </c>
      <c r="Z2350">
        <v>14.72972972972973</v>
      </c>
      <c r="AA2350">
        <v>69.007089240090096</v>
      </c>
      <c r="AB2350">
        <v>74</v>
      </c>
      <c r="AC2350">
        <v>54.277359510360363</v>
      </c>
      <c r="AD2350">
        <v>0</v>
      </c>
      <c r="AE2350">
        <v>1.3090384642925645</v>
      </c>
      <c r="AF2350">
        <v>0.6693693693693693</v>
      </c>
      <c r="AG2350">
        <v>0</v>
      </c>
      <c r="AH2350">
        <v>58.089341339639638</v>
      </c>
      <c r="AI2350">
        <v>8.0373130310810819</v>
      </c>
      <c r="AJ2350">
        <v>2590</v>
      </c>
      <c r="AK2350">
        <v>37</v>
      </c>
      <c r="AL2350">
        <v>2</v>
      </c>
      <c r="AM2350">
        <v>2</v>
      </c>
      <c r="AN2350">
        <v>1</v>
      </c>
      <c r="AO2350">
        <v>1</v>
      </c>
      <c r="AP2350">
        <v>0</v>
      </c>
      <c r="AQ2350">
        <v>0</v>
      </c>
      <c r="AR2350">
        <v>542.16999999999996</v>
      </c>
      <c r="AS2350" s="1" t="s">
        <v>173</v>
      </c>
      <c r="AT2350">
        <v>74</v>
      </c>
      <c r="AU2350">
        <v>98.464526950000007</v>
      </c>
      <c r="AV2350">
        <v>1034.0970938166668</v>
      </c>
      <c r="AW2350">
        <v>37</v>
      </c>
      <c r="AX2350">
        <v>1</v>
      </c>
      <c r="AY2350">
        <v>2.7027027027027029E-2</v>
      </c>
      <c r="AZ2350">
        <v>35</v>
      </c>
      <c r="BA2350">
        <v>0.36468343314814816</v>
      </c>
      <c r="BB2350">
        <v>0.93161900343843851</v>
      </c>
      <c r="BC2350">
        <v>50</v>
      </c>
      <c r="BD2350">
        <v>-13</v>
      </c>
      <c r="BE2350">
        <v>5</v>
      </c>
      <c r="BF2350">
        <v>4</v>
      </c>
      <c r="BG2350" s="1" t="s">
        <v>174</v>
      </c>
      <c r="BH2350" s="1" t="s">
        <v>6894</v>
      </c>
      <c r="BI2350" s="1" t="s">
        <v>6889</v>
      </c>
      <c r="BJ2350" s="1" t="s">
        <v>6890</v>
      </c>
      <c r="BK2350">
        <v>2200</v>
      </c>
      <c r="BL2350">
        <v>3.2</v>
      </c>
      <c r="BM2350" s="5" t="d">
        <v>21:59:59.9999999999968050</v>
      </c>
      <c r="BN2350" s="5" t="d">
        <v>22:30:00.000</v>
      </c>
      <c r="BO2350">
        <v>22</v>
      </c>
      <c r="BP2350" t="b">
        <v>0</v>
      </c>
    </row>
    <row r="2351" spans="1:68" x14ac:dyDescent="0.2">
      <c r="A2351" s="1" t="s">
        <v>4957</v>
      </c>
      <c r="B2351" s="1" t="s">
        <v>4183</v>
      </c>
      <c r="C2351" s="2" t="d">
        <v>2026-07-07</v>
      </c>
      <c r="D2351">
        <v>46</v>
      </c>
      <c r="E2351" s="1" t="s">
        <v>165</v>
      </c>
      <c r="F2351">
        <v>44</v>
      </c>
      <c r="G2351">
        <v>9</v>
      </c>
      <c r="H2351">
        <v>0</v>
      </c>
      <c r="I2351">
        <v>0</v>
      </c>
      <c r="J2351">
        <v>9</v>
      </c>
      <c r="K2351">
        <v>0</v>
      </c>
      <c r="L2351">
        <v>0</v>
      </c>
      <c r="M2351" s="1" t="s">
        <v>63</v>
      </c>
      <c r="N2351" s="1" t="s">
        <v>63</v>
      </c>
      <c r="O2351" s="1" t="s">
        <v>4940</v>
      </c>
      <c r="P2351">
        <v>4.8888888888888893</v>
      </c>
      <c r="Q2351">
        <v>0</v>
      </c>
      <c r="R2351">
        <v>0</v>
      </c>
      <c r="S2351">
        <v>0</v>
      </c>
      <c r="T2351">
        <v>32</v>
      </c>
      <c r="U2351">
        <v>44</v>
      </c>
      <c r="V2351">
        <v>235</v>
      </c>
      <c r="W2351">
        <v>52188.5</v>
      </c>
      <c r="X2351">
        <v>5.3409090909090908</v>
      </c>
      <c r="Y2351">
        <v>1186.1022727272727</v>
      </c>
      <c r="Z2351">
        <v>12.727272727272727</v>
      </c>
      <c r="AA2351">
        <v>62.558487576136365</v>
      </c>
      <c r="AB2351">
        <v>44</v>
      </c>
      <c r="AC2351">
        <v>49.831214848863631</v>
      </c>
      <c r="AD2351">
        <v>0</v>
      </c>
      <c r="AE2351">
        <v>1.3732061665813649</v>
      </c>
      <c r="AF2351">
        <v>0.67348484848484846</v>
      </c>
      <c r="AG2351">
        <v>0</v>
      </c>
      <c r="AH2351">
        <v>52.393881114015151</v>
      </c>
      <c r="AI2351">
        <v>7.204279073484849</v>
      </c>
      <c r="AJ2351">
        <v>1540</v>
      </c>
      <c r="AK2351">
        <v>37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 s="1" t="s">
        <v>173</v>
      </c>
      <c r="AT2351">
        <v>44</v>
      </c>
      <c r="AU2351">
        <v>59.887505099999998</v>
      </c>
      <c r="AV2351">
        <v>1022.8310920166666</v>
      </c>
      <c r="AW2351">
        <v>37</v>
      </c>
      <c r="AX2351">
        <v>1</v>
      </c>
      <c r="AY2351">
        <v>0</v>
      </c>
      <c r="AZ2351">
        <v>35</v>
      </c>
      <c r="BA2351">
        <v>0.22180557444444443</v>
      </c>
      <c r="BB2351">
        <v>0.92146945226726718</v>
      </c>
      <c r="BC2351">
        <v>49</v>
      </c>
      <c r="BD2351">
        <v>-12</v>
      </c>
      <c r="BE2351">
        <v>3</v>
      </c>
      <c r="BF2351">
        <v>6</v>
      </c>
      <c r="BG2351" s="1" t="s">
        <v>174</v>
      </c>
      <c r="BH2351" s="1" t="s">
        <v>6894</v>
      </c>
      <c r="BI2351" s="1" t="s">
        <v>6889</v>
      </c>
      <c r="BJ2351" s="1" t="s">
        <v>6890</v>
      </c>
      <c r="BK2351">
        <v>2200</v>
      </c>
      <c r="BL2351">
        <v>3.2</v>
      </c>
      <c r="BM2351" s="5" t="d">
        <v>22:30:00.000</v>
      </c>
      <c r="BN2351" s="5" t="d">
        <v>23:00:00.0000000000031950</v>
      </c>
      <c r="BO2351">
        <v>22</v>
      </c>
      <c r="BP2351" t="b">
        <v>0</v>
      </c>
    </row>
    <row r="2352" spans="1:68" x14ac:dyDescent="0.2">
      <c r="A2352" s="1" t="s">
        <v>4958</v>
      </c>
      <c r="B2352" s="1" t="s">
        <v>4183</v>
      </c>
      <c r="C2352" s="2" t="d">
        <v>2026-07-07</v>
      </c>
      <c r="D2352">
        <v>47</v>
      </c>
      <c r="E2352" s="1" t="s">
        <v>187</v>
      </c>
      <c r="F2352">
        <v>39</v>
      </c>
      <c r="G2352">
        <v>9</v>
      </c>
      <c r="H2352">
        <v>0</v>
      </c>
      <c r="I2352">
        <v>2</v>
      </c>
      <c r="J2352">
        <v>7</v>
      </c>
      <c r="K2352">
        <v>0</v>
      </c>
      <c r="L2352">
        <v>1</v>
      </c>
      <c r="M2352" s="1" t="s">
        <v>63</v>
      </c>
      <c r="N2352" s="1" t="s">
        <v>4642</v>
      </c>
      <c r="O2352" s="1" t="s">
        <v>4959</v>
      </c>
      <c r="P2352">
        <v>5.5714285714285712</v>
      </c>
      <c r="Q2352">
        <v>0</v>
      </c>
      <c r="R2352">
        <v>0</v>
      </c>
      <c r="S2352">
        <v>1</v>
      </c>
      <c r="T2352">
        <v>31</v>
      </c>
      <c r="U2352">
        <v>39</v>
      </c>
      <c r="V2352">
        <v>186</v>
      </c>
      <c r="W2352">
        <v>45224.87</v>
      </c>
      <c r="X2352">
        <v>4.7692307692307692</v>
      </c>
      <c r="Y2352">
        <v>1159.6120512820514</v>
      </c>
      <c r="Z2352">
        <v>12.897435897435898</v>
      </c>
      <c r="AA2352">
        <v>44.416458685470083</v>
      </c>
      <c r="AB2352">
        <v>39</v>
      </c>
      <c r="AC2352">
        <v>31.519022788034189</v>
      </c>
      <c r="AD2352">
        <v>0</v>
      </c>
      <c r="AE2352">
        <v>1.24204863560246</v>
      </c>
      <c r="AF2352">
        <v>0.70170940170940177</v>
      </c>
      <c r="AG2352">
        <v>0</v>
      </c>
      <c r="AH2352">
        <v>33.526702032478632</v>
      </c>
      <c r="AI2352">
        <v>8.0331780952991458</v>
      </c>
      <c r="AJ2352">
        <v>1365</v>
      </c>
      <c r="AK2352">
        <v>37</v>
      </c>
      <c r="AL2352">
        <v>2</v>
      </c>
      <c r="AM2352">
        <v>2</v>
      </c>
      <c r="AN2352">
        <v>1</v>
      </c>
      <c r="AO2352">
        <v>0</v>
      </c>
      <c r="AP2352">
        <v>1</v>
      </c>
      <c r="AQ2352">
        <v>0</v>
      </c>
      <c r="AR2352">
        <v>773.97</v>
      </c>
      <c r="AS2352" s="1" t="s">
        <v>173</v>
      </c>
      <c r="AT2352">
        <v>39</v>
      </c>
      <c r="AU2352">
        <v>48.941086400000003</v>
      </c>
      <c r="AV2352">
        <v>1037.2088326666667</v>
      </c>
      <c r="AW2352">
        <v>37</v>
      </c>
      <c r="AX2352">
        <v>1</v>
      </c>
      <c r="AY2352">
        <v>5.128205128205128E-2</v>
      </c>
      <c r="AZ2352">
        <v>35</v>
      </c>
      <c r="BA2352">
        <v>0.23305279238095239</v>
      </c>
      <c r="BB2352">
        <v>0.93442237177177179</v>
      </c>
      <c r="BC2352">
        <v>50</v>
      </c>
      <c r="BD2352">
        <v>-13</v>
      </c>
      <c r="BE2352">
        <v>3</v>
      </c>
      <c r="BF2352">
        <v>4</v>
      </c>
      <c r="BG2352" s="1" t="s">
        <v>174</v>
      </c>
      <c r="BH2352" s="1" t="s">
        <v>6894</v>
      </c>
      <c r="BI2352" s="1" t="s">
        <v>6889</v>
      </c>
      <c r="BJ2352" s="1" t="s">
        <v>6890</v>
      </c>
      <c r="BK2352">
        <v>2200</v>
      </c>
      <c r="BL2352">
        <v>3.2</v>
      </c>
      <c r="BM2352" s="5" t="d">
        <v>23:00:00.0000000000031950</v>
      </c>
      <c r="BN2352" s="5" t="d">
        <v>23:29:59.9999999999968050</v>
      </c>
      <c r="BO2352">
        <v>23</v>
      </c>
      <c r="BP2352" t="b">
        <v>0</v>
      </c>
    </row>
    <row r="2353" spans="1:68" x14ac:dyDescent="0.2">
      <c r="A2353" s="1" t="s">
        <v>4960</v>
      </c>
      <c r="B2353" s="1" t="s">
        <v>4183</v>
      </c>
      <c r="C2353" s="2" t="d">
        <v>2026-07-07</v>
      </c>
      <c r="D2353">
        <v>48</v>
      </c>
      <c r="E2353" s="1" t="s">
        <v>187</v>
      </c>
      <c r="F2353">
        <v>24</v>
      </c>
      <c r="G2353">
        <v>9</v>
      </c>
      <c r="H2353">
        <v>0</v>
      </c>
      <c r="I2353">
        <v>2</v>
      </c>
      <c r="J2353">
        <v>7</v>
      </c>
      <c r="K2353">
        <v>0</v>
      </c>
      <c r="L2353">
        <v>1</v>
      </c>
      <c r="M2353" s="1" t="s">
        <v>63</v>
      </c>
      <c r="N2353" s="1" t="s">
        <v>4645</v>
      </c>
      <c r="O2353" s="1" t="s">
        <v>4961</v>
      </c>
      <c r="P2353">
        <v>3.4285714285714284</v>
      </c>
      <c r="Q2353">
        <v>0</v>
      </c>
      <c r="R2353">
        <v>0</v>
      </c>
      <c r="S2353">
        <v>1</v>
      </c>
      <c r="T2353">
        <v>30</v>
      </c>
      <c r="U2353">
        <v>24</v>
      </c>
      <c r="V2353">
        <v>126</v>
      </c>
      <c r="W2353">
        <v>25596.86</v>
      </c>
      <c r="X2353">
        <v>5.25</v>
      </c>
      <c r="Y2353">
        <v>1066.5358333333334</v>
      </c>
      <c r="Z2353">
        <v>12.541666666666666</v>
      </c>
      <c r="AA2353">
        <v>25.315677922916667</v>
      </c>
      <c r="AB2353">
        <v>21</v>
      </c>
      <c r="AC2353">
        <v>12.832287455555557</v>
      </c>
      <c r="AD2353">
        <v>0</v>
      </c>
      <c r="AE2353">
        <v>1.3764482130728408</v>
      </c>
      <c r="AF2353">
        <v>0.66527777777777775</v>
      </c>
      <c r="AG2353">
        <v>0</v>
      </c>
      <c r="AH2353">
        <v>14.387754818055555</v>
      </c>
      <c r="AI2353">
        <v>7.9348082194444451</v>
      </c>
      <c r="AJ2353">
        <v>840</v>
      </c>
      <c r="AK2353">
        <v>37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 s="1" t="s">
        <v>173</v>
      </c>
      <c r="AT2353">
        <v>21</v>
      </c>
      <c r="AU2353">
        <v>33.412040716666667</v>
      </c>
      <c r="AV2353">
        <v>1031.0395567666667</v>
      </c>
      <c r="AW2353">
        <v>37</v>
      </c>
      <c r="AX2353">
        <v>0.875</v>
      </c>
      <c r="AY2353">
        <v>0</v>
      </c>
      <c r="AZ2353">
        <v>35</v>
      </c>
      <c r="BA2353">
        <v>0.1591049557936508</v>
      </c>
      <c r="BB2353">
        <v>0.92886446555555557</v>
      </c>
      <c r="BC2353">
        <v>50</v>
      </c>
      <c r="BD2353">
        <v>-13</v>
      </c>
      <c r="BE2353">
        <v>2</v>
      </c>
      <c r="BF2353">
        <v>5</v>
      </c>
      <c r="BG2353" s="1" t="s">
        <v>174</v>
      </c>
      <c r="BH2353" s="1" t="s">
        <v>6894</v>
      </c>
      <c r="BI2353" s="1" t="s">
        <v>6889</v>
      </c>
      <c r="BJ2353" s="1" t="s">
        <v>6890</v>
      </c>
      <c r="BK2353">
        <v>2200</v>
      </c>
      <c r="BL2353">
        <v>3.2</v>
      </c>
      <c r="BM2353" s="5" t="d">
        <v>23:29:59.9999999999968050</v>
      </c>
      <c r="BN2353" s="5" t="d">
        <v>1899-12-30</v>
      </c>
      <c r="BO2353">
        <v>23</v>
      </c>
      <c r="BP2353" t="b">
        <v>0</v>
      </c>
    </row>
    <row r="2354" spans="1:68" x14ac:dyDescent="0.2">
      <c r="A2354" s="1" t="s">
        <v>4962</v>
      </c>
      <c r="B2354" s="1" t="s">
        <v>4183</v>
      </c>
      <c r="C2354" s="2" t="d">
        <v>2026-07-08</v>
      </c>
      <c r="D2354">
        <v>1</v>
      </c>
      <c r="E2354" s="1" t="s">
        <v>61</v>
      </c>
      <c r="F2354">
        <v>9</v>
      </c>
      <c r="G2354">
        <v>18</v>
      </c>
      <c r="H2354">
        <v>12</v>
      </c>
      <c r="I2354">
        <v>2</v>
      </c>
      <c r="J2354">
        <v>4</v>
      </c>
      <c r="K2354">
        <v>900</v>
      </c>
      <c r="L2354">
        <v>1</v>
      </c>
      <c r="M2354" s="1" t="s">
        <v>4963</v>
      </c>
      <c r="N2354" s="1" t="s">
        <v>4653</v>
      </c>
      <c r="O2354" s="1" t="s">
        <v>4964</v>
      </c>
      <c r="P2354">
        <v>2.25</v>
      </c>
      <c r="Q2354">
        <v>900</v>
      </c>
      <c r="R2354">
        <v>9100</v>
      </c>
      <c r="S2354">
        <v>1</v>
      </c>
      <c r="T2354">
        <v>49</v>
      </c>
      <c r="U2354">
        <v>9</v>
      </c>
      <c r="V2354">
        <v>44</v>
      </c>
      <c r="W2354">
        <v>11266.380000000001</v>
      </c>
      <c r="X2354">
        <v>4.8888888888888893</v>
      </c>
      <c r="Y2354">
        <v>1251.8200000000002</v>
      </c>
      <c r="Z2354">
        <v>12.777777777777779</v>
      </c>
      <c r="AA2354">
        <v>11.019510770370371</v>
      </c>
      <c r="AB2354">
        <v>2</v>
      </c>
      <c r="AC2354">
        <v>8.2049303703703558E-2</v>
      </c>
      <c r="AD2354">
        <v>0</v>
      </c>
      <c r="AE2354">
        <v>1.3849099292173008</v>
      </c>
      <c r="AF2354">
        <v>0.64814814814814814</v>
      </c>
      <c r="AG2354">
        <v>2.0330580722222225</v>
      </c>
      <c r="AH2354">
        <v>0</v>
      </c>
      <c r="AI2354">
        <v>8.0253415759259266</v>
      </c>
      <c r="AJ2354">
        <v>315</v>
      </c>
      <c r="AK2354">
        <v>74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 s="1" t="s">
        <v>65</v>
      </c>
      <c r="AT2354">
        <v>2</v>
      </c>
      <c r="AU2354">
        <v>10.182743816666667</v>
      </c>
      <c r="AV2354">
        <v>540.49444293333329</v>
      </c>
      <c r="AW2354">
        <v>53</v>
      </c>
      <c r="AX2354">
        <v>0.22222222222222221</v>
      </c>
      <c r="AY2354">
        <v>0</v>
      </c>
      <c r="AZ2354">
        <v>35</v>
      </c>
      <c r="BA2354">
        <v>8.4856198472222227E-2</v>
      </c>
      <c r="BB2354">
        <v>0.24346596528528527</v>
      </c>
      <c r="BC2354">
        <v>26</v>
      </c>
      <c r="BD2354">
        <v>48</v>
      </c>
      <c r="BE2354">
        <v>1</v>
      </c>
      <c r="BF2354">
        <v>3</v>
      </c>
      <c r="BG2354" s="1" t="s">
        <v>83</v>
      </c>
      <c r="BH2354" s="1" t="s">
        <v>6894</v>
      </c>
      <c r="BI2354" s="1" t="s">
        <v>6889</v>
      </c>
      <c r="BJ2354" s="1" t="s">
        <v>6890</v>
      </c>
      <c r="BK2354">
        <v>2200</v>
      </c>
      <c r="BL2354">
        <v>3.2</v>
      </c>
      <c r="BM2354" s="5" t="d">
        <v>1899-12-30</v>
      </c>
      <c r="BN2354" s="5" t="d">
        <v>00:29:59.99999999999990100</v>
      </c>
      <c r="BO2354">
        <v>0</v>
      </c>
      <c r="BP2354" t="b">
        <v>0</v>
      </c>
    </row>
    <row r="2355" spans="1:68" x14ac:dyDescent="0.2">
      <c r="A2355" s="1" t="s">
        <v>4965</v>
      </c>
      <c r="B2355" s="1" t="s">
        <v>4183</v>
      </c>
      <c r="C2355" s="2" t="d">
        <v>2026-07-08</v>
      </c>
      <c r="D2355">
        <v>2</v>
      </c>
      <c r="E2355" s="1" t="s">
        <v>61</v>
      </c>
      <c r="F2355">
        <v>6</v>
      </c>
      <c r="G2355">
        <v>18</v>
      </c>
      <c r="H2355">
        <v>12</v>
      </c>
      <c r="I2355">
        <v>2</v>
      </c>
      <c r="J2355">
        <v>4</v>
      </c>
      <c r="K2355">
        <v>900</v>
      </c>
      <c r="L2355">
        <v>1</v>
      </c>
      <c r="M2355" s="1" t="s">
        <v>4966</v>
      </c>
      <c r="N2355" s="1" t="s">
        <v>4218</v>
      </c>
      <c r="O2355" s="1" t="s">
        <v>4967</v>
      </c>
      <c r="P2355">
        <v>1.5</v>
      </c>
      <c r="Q2355">
        <v>900</v>
      </c>
      <c r="R2355">
        <v>8200</v>
      </c>
      <c r="S2355">
        <v>1</v>
      </c>
      <c r="T2355">
        <v>48</v>
      </c>
      <c r="U2355">
        <v>6</v>
      </c>
      <c r="V2355">
        <v>31</v>
      </c>
      <c r="W2355">
        <v>9626.81</v>
      </c>
      <c r="X2355">
        <v>5.166666666666667</v>
      </c>
      <c r="Y2355">
        <v>1604.4683333333332</v>
      </c>
      <c r="Z2355">
        <v>12.833333333333334</v>
      </c>
      <c r="AA2355">
        <v>12.610550672222223</v>
      </c>
      <c r="AB2355">
        <v>3</v>
      </c>
      <c r="AC2355">
        <v>0.95191753611111063</v>
      </c>
      <c r="AD2355">
        <v>0</v>
      </c>
      <c r="AE2355">
        <v>1.3525817364193757</v>
      </c>
      <c r="AF2355">
        <v>0.75555555555555554</v>
      </c>
      <c r="AG2355">
        <v>2.1081372861111114</v>
      </c>
      <c r="AH2355">
        <v>0</v>
      </c>
      <c r="AI2355">
        <v>9.4913022722222227</v>
      </c>
      <c r="AJ2355">
        <v>210</v>
      </c>
      <c r="AK2355">
        <v>75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 s="1" t="s">
        <v>65</v>
      </c>
      <c r="AT2355">
        <v>2</v>
      </c>
      <c r="AU2355">
        <v>10.396935883333333</v>
      </c>
      <c r="AV2355">
        <v>117.05268765</v>
      </c>
      <c r="AW2355">
        <v>8</v>
      </c>
      <c r="AX2355">
        <v>0.5</v>
      </c>
      <c r="AY2355">
        <v>0</v>
      </c>
      <c r="AZ2355">
        <v>35</v>
      </c>
      <c r="BA2355">
        <v>8.6641132361111109E-2</v>
      </c>
      <c r="BB2355">
        <v>5.2023416733333334E-2</v>
      </c>
      <c r="BC2355">
        <v>6</v>
      </c>
      <c r="BD2355">
        <v>69</v>
      </c>
      <c r="BE2355">
        <v>1</v>
      </c>
      <c r="BF2355">
        <v>3</v>
      </c>
      <c r="BG2355" s="1" t="s">
        <v>83</v>
      </c>
      <c r="BH2355" s="1" t="s">
        <v>6894</v>
      </c>
      <c r="BI2355" s="1" t="s">
        <v>6889</v>
      </c>
      <c r="BJ2355" s="1" t="s">
        <v>6890</v>
      </c>
      <c r="BK2355">
        <v>2200</v>
      </c>
      <c r="BL2355">
        <v>3.2</v>
      </c>
      <c r="BM2355" s="5" t="d">
        <v>00:29:59.99999999999990100</v>
      </c>
      <c r="BN2355" s="5" t="d">
        <v>00:59:59.99999999999980200</v>
      </c>
      <c r="BO2355">
        <v>0</v>
      </c>
      <c r="BP2355" t="b">
        <v>0</v>
      </c>
    </row>
    <row r="2356" spans="1:68" x14ac:dyDescent="0.2">
      <c r="A2356" s="1" t="s">
        <v>4968</v>
      </c>
      <c r="B2356" s="1" t="s">
        <v>4183</v>
      </c>
      <c r="C2356" s="2" t="d">
        <v>2026-07-08</v>
      </c>
      <c r="D2356">
        <v>3</v>
      </c>
      <c r="E2356" s="1" t="s">
        <v>61</v>
      </c>
      <c r="F2356">
        <v>7</v>
      </c>
      <c r="G2356">
        <v>9</v>
      </c>
      <c r="H2356">
        <v>8</v>
      </c>
      <c r="I2356">
        <v>0</v>
      </c>
      <c r="J2356">
        <v>1</v>
      </c>
      <c r="K2356">
        <v>600</v>
      </c>
      <c r="L2356">
        <v>0</v>
      </c>
      <c r="M2356" s="1" t="s">
        <v>4969</v>
      </c>
      <c r="N2356" s="1" t="s">
        <v>63</v>
      </c>
      <c r="O2356" s="1" t="s">
        <v>4194</v>
      </c>
      <c r="P2356">
        <v>7</v>
      </c>
      <c r="Q2356">
        <v>600</v>
      </c>
      <c r="R2356">
        <v>7600</v>
      </c>
      <c r="S2356">
        <v>0</v>
      </c>
      <c r="T2356">
        <v>48</v>
      </c>
      <c r="U2356">
        <v>7</v>
      </c>
      <c r="V2356">
        <v>36</v>
      </c>
      <c r="W2356">
        <v>8956.6299999999992</v>
      </c>
      <c r="X2356">
        <v>5.1428571428571432</v>
      </c>
      <c r="Y2356">
        <v>1279.5185714285712</v>
      </c>
      <c r="Z2356">
        <v>13</v>
      </c>
      <c r="AA2356">
        <v>11.092725033333334</v>
      </c>
      <c r="AB2356">
        <v>1</v>
      </c>
      <c r="AC2356">
        <v>0.25249541666666681</v>
      </c>
      <c r="AD2356">
        <v>6.6327821428571423E-2</v>
      </c>
      <c r="AE2356">
        <v>1.3315040343874986</v>
      </c>
      <c r="AF2356">
        <v>0.70476190476190481</v>
      </c>
      <c r="AG2356">
        <v>2.1025937547619047</v>
      </c>
      <c r="AH2356">
        <v>0</v>
      </c>
      <c r="AI2356">
        <v>7.7472741285714282</v>
      </c>
      <c r="AJ2356">
        <v>245</v>
      </c>
      <c r="AK2356">
        <v>39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 s="1" t="s">
        <v>65</v>
      </c>
      <c r="AT2356">
        <v>1</v>
      </c>
      <c r="AU2356">
        <v>9.3205282</v>
      </c>
      <c r="AV2356">
        <v>95.39488733333333</v>
      </c>
      <c r="AW2356">
        <v>8</v>
      </c>
      <c r="AX2356">
        <v>0.14285714285714285</v>
      </c>
      <c r="AY2356">
        <v>0</v>
      </c>
      <c r="AZ2356">
        <v>35</v>
      </c>
      <c r="BA2356">
        <v>0.31068427333333332</v>
      </c>
      <c r="BB2356">
        <v>8.1534091737891737E-2</v>
      </c>
      <c r="BC2356">
        <v>5</v>
      </c>
      <c r="BD2356">
        <v>34</v>
      </c>
      <c r="BE2356">
        <v>1</v>
      </c>
      <c r="BF2356">
        <v>0</v>
      </c>
      <c r="BG2356" s="1" t="s">
        <v>66</v>
      </c>
      <c r="BH2356" s="1" t="s">
        <v>6894</v>
      </c>
      <c r="BI2356" s="1" t="s">
        <v>6889</v>
      </c>
      <c r="BJ2356" s="1" t="s">
        <v>6890</v>
      </c>
      <c r="BK2356">
        <v>2200</v>
      </c>
      <c r="BL2356">
        <v>3.2</v>
      </c>
      <c r="BM2356" s="5" t="d">
        <v>00:59:59.99999999999980200</v>
      </c>
      <c r="BN2356" s="5" t="d">
        <v>01:30:00.000</v>
      </c>
      <c r="BO2356">
        <v>1</v>
      </c>
      <c r="BP2356" t="b">
        <v>0</v>
      </c>
    </row>
    <row r="2357" spans="1:68" x14ac:dyDescent="0.2">
      <c r="A2357" s="1" t="s">
        <v>4970</v>
      </c>
      <c r="B2357" s="1" t="s">
        <v>4183</v>
      </c>
      <c r="C2357" s="2" t="d">
        <v>2026-07-08</v>
      </c>
      <c r="D2357">
        <v>4</v>
      </c>
      <c r="E2357" s="1" t="s">
        <v>61</v>
      </c>
      <c r="F2357">
        <v>13</v>
      </c>
      <c r="G2357">
        <v>9</v>
      </c>
      <c r="H2357">
        <v>8</v>
      </c>
      <c r="I2357">
        <v>0</v>
      </c>
      <c r="J2357">
        <v>1</v>
      </c>
      <c r="K2357">
        <v>600</v>
      </c>
      <c r="L2357">
        <v>0</v>
      </c>
      <c r="M2357" s="1" t="s">
        <v>4971</v>
      </c>
      <c r="N2357" s="1" t="s">
        <v>63</v>
      </c>
      <c r="O2357" s="1" t="s">
        <v>4197</v>
      </c>
      <c r="P2357">
        <v>13</v>
      </c>
      <c r="Q2357">
        <v>600</v>
      </c>
      <c r="R2357">
        <v>7000</v>
      </c>
      <c r="S2357">
        <v>0</v>
      </c>
      <c r="T2357">
        <v>48</v>
      </c>
      <c r="U2357">
        <v>13</v>
      </c>
      <c r="V2357">
        <v>49</v>
      </c>
      <c r="W2357">
        <v>10718.92</v>
      </c>
      <c r="X2357">
        <v>3.7692307692307692</v>
      </c>
      <c r="Y2357">
        <v>824.53230769230765</v>
      </c>
      <c r="Z2357">
        <v>12.307692307692308</v>
      </c>
      <c r="AA2357">
        <v>10.95959118205128</v>
      </c>
      <c r="AB2357">
        <v>2</v>
      </c>
      <c r="AC2357">
        <v>0.33005061538461528</v>
      </c>
      <c r="AD2357">
        <v>1.1580765512820512</v>
      </c>
      <c r="AE2357">
        <v>1.1708913475579641</v>
      </c>
      <c r="AF2357">
        <v>0.71282051282051273</v>
      </c>
      <c r="AG2357">
        <v>3.0417884064102561</v>
      </c>
      <c r="AH2357">
        <v>0</v>
      </c>
      <c r="AI2357">
        <v>7.0062643025641034</v>
      </c>
      <c r="AJ2357">
        <v>455</v>
      </c>
      <c r="AK2357">
        <v>39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 s="1" t="s">
        <v>65</v>
      </c>
      <c r="AT2357">
        <v>2</v>
      </c>
      <c r="AU2357">
        <v>14.020613883333333</v>
      </c>
      <c r="AV2357">
        <v>95.420671900000002</v>
      </c>
      <c r="AW2357">
        <v>6</v>
      </c>
      <c r="AX2357">
        <v>0.15384615384615385</v>
      </c>
      <c r="AY2357">
        <v>0</v>
      </c>
      <c r="AZ2357">
        <v>35</v>
      </c>
      <c r="BA2357">
        <v>0.46735379611111111</v>
      </c>
      <c r="BB2357">
        <v>8.1556129829059826E-2</v>
      </c>
      <c r="BC2357">
        <v>5</v>
      </c>
      <c r="BD2357">
        <v>34</v>
      </c>
      <c r="BE2357">
        <v>1</v>
      </c>
      <c r="BF2357">
        <v>0</v>
      </c>
      <c r="BG2357" s="1" t="s">
        <v>83</v>
      </c>
      <c r="BH2357" s="1" t="s">
        <v>6894</v>
      </c>
      <c r="BI2357" s="1" t="s">
        <v>6889</v>
      </c>
      <c r="BJ2357" s="1" t="s">
        <v>6890</v>
      </c>
      <c r="BK2357">
        <v>2200</v>
      </c>
      <c r="BL2357">
        <v>3.2</v>
      </c>
      <c r="BM2357" s="5" t="d">
        <v>01:30:00.000</v>
      </c>
      <c r="BN2357" s="5" t="d">
        <v>01:59:59.99999999999959725</v>
      </c>
      <c r="BO2357">
        <v>1</v>
      </c>
      <c r="BP2357" t="b">
        <v>0</v>
      </c>
    </row>
    <row r="2358" spans="1:68" x14ac:dyDescent="0.2">
      <c r="A2358" s="1" t="s">
        <v>4972</v>
      </c>
      <c r="B2358" s="1" t="s">
        <v>4183</v>
      </c>
      <c r="C2358" s="2" t="d">
        <v>2026-07-08</v>
      </c>
      <c r="D2358">
        <v>5</v>
      </c>
      <c r="E2358" s="1" t="s">
        <v>61</v>
      </c>
      <c r="F2358">
        <v>9</v>
      </c>
      <c r="G2358">
        <v>9</v>
      </c>
      <c r="H2358">
        <v>8</v>
      </c>
      <c r="I2358">
        <v>0</v>
      </c>
      <c r="J2358">
        <v>1</v>
      </c>
      <c r="K2358">
        <v>600</v>
      </c>
      <c r="L2358">
        <v>0</v>
      </c>
      <c r="M2358" s="1" t="s">
        <v>4973</v>
      </c>
      <c r="N2358" s="1" t="s">
        <v>63</v>
      </c>
      <c r="O2358" s="1" t="s">
        <v>4200</v>
      </c>
      <c r="P2358">
        <v>9</v>
      </c>
      <c r="Q2358">
        <v>600</v>
      </c>
      <c r="R2358">
        <v>6400</v>
      </c>
      <c r="S2358">
        <v>0</v>
      </c>
      <c r="T2358">
        <v>48</v>
      </c>
      <c r="U2358">
        <v>9</v>
      </c>
      <c r="V2358">
        <v>40</v>
      </c>
      <c r="W2358">
        <v>8714.36</v>
      </c>
      <c r="X2358">
        <v>4.4444444444444446</v>
      </c>
      <c r="Y2358">
        <v>968.26222222222225</v>
      </c>
      <c r="Z2358">
        <v>13</v>
      </c>
      <c r="AA2358">
        <v>12.243786642592593</v>
      </c>
      <c r="AB2358">
        <v>3</v>
      </c>
      <c r="AC2358">
        <v>0.13725161111111106</v>
      </c>
      <c r="AD2358">
        <v>0.3182814796296296</v>
      </c>
      <c r="AE2358">
        <v>1.068748492351854</v>
      </c>
      <c r="AF2358">
        <v>0.52962962962962967</v>
      </c>
      <c r="AG2358">
        <v>1.9166595981481482</v>
      </c>
      <c r="AH2358">
        <v>0</v>
      </c>
      <c r="AI2358">
        <v>9.245645557407407</v>
      </c>
      <c r="AJ2358">
        <v>315</v>
      </c>
      <c r="AK2358">
        <v>39</v>
      </c>
      <c r="AL2358">
        <v>1</v>
      </c>
      <c r="AM2358">
        <v>1</v>
      </c>
      <c r="AN2358">
        <v>1</v>
      </c>
      <c r="AO2358">
        <v>0</v>
      </c>
      <c r="AP2358">
        <v>0</v>
      </c>
      <c r="AQ2358">
        <v>0</v>
      </c>
      <c r="AR2358">
        <v>201.68</v>
      </c>
      <c r="AS2358" s="1" t="s">
        <v>65</v>
      </c>
      <c r="AT2358">
        <v>2</v>
      </c>
      <c r="AU2358">
        <v>10.819709899999999</v>
      </c>
      <c r="AV2358">
        <v>145.45738919999999</v>
      </c>
      <c r="AW2358">
        <v>9</v>
      </c>
      <c r="AX2358">
        <v>0.33333333333333331</v>
      </c>
      <c r="AY2358">
        <v>0.1111111111111111</v>
      </c>
      <c r="AZ2358">
        <v>35</v>
      </c>
      <c r="BA2358">
        <v>0.36065699666666667</v>
      </c>
      <c r="BB2358">
        <v>0.12432255487179486</v>
      </c>
      <c r="BC2358">
        <v>7</v>
      </c>
      <c r="BD2358">
        <v>32</v>
      </c>
      <c r="BE2358">
        <v>1</v>
      </c>
      <c r="BF2358">
        <v>0</v>
      </c>
      <c r="BG2358" s="1" t="s">
        <v>83</v>
      </c>
      <c r="BH2358" s="1" t="s">
        <v>6894</v>
      </c>
      <c r="BI2358" s="1" t="s">
        <v>6889</v>
      </c>
      <c r="BJ2358" s="1" t="s">
        <v>6890</v>
      </c>
      <c r="BK2358">
        <v>2200</v>
      </c>
      <c r="BL2358">
        <v>3.2</v>
      </c>
      <c r="BM2358" s="5" t="d">
        <v>01:59:59.99999999999959725</v>
      </c>
      <c r="BN2358" s="5" t="d">
        <v>02:30:00.00000000000040275</v>
      </c>
      <c r="BO2358">
        <v>2</v>
      </c>
      <c r="BP2358" t="b">
        <v>0</v>
      </c>
    </row>
    <row r="2359" spans="1:68" x14ac:dyDescent="0.2">
      <c r="A2359" s="1" t="s">
        <v>4974</v>
      </c>
      <c r="B2359" s="1" t="s">
        <v>4183</v>
      </c>
      <c r="C2359" s="2" t="d">
        <v>2026-07-08</v>
      </c>
      <c r="D2359">
        <v>6</v>
      </c>
      <c r="E2359" s="1" t="s">
        <v>61</v>
      </c>
      <c r="F2359">
        <v>6</v>
      </c>
      <c r="G2359">
        <v>9</v>
      </c>
      <c r="H2359">
        <v>8</v>
      </c>
      <c r="I2359">
        <v>0</v>
      </c>
      <c r="J2359">
        <v>1</v>
      </c>
      <c r="K2359">
        <v>600</v>
      </c>
      <c r="L2359">
        <v>0</v>
      </c>
      <c r="M2359" s="1" t="s">
        <v>4975</v>
      </c>
      <c r="N2359" s="1" t="s">
        <v>63</v>
      </c>
      <c r="O2359" s="1" t="s">
        <v>4203</v>
      </c>
      <c r="P2359">
        <v>6</v>
      </c>
      <c r="Q2359">
        <v>600</v>
      </c>
      <c r="R2359">
        <v>5800</v>
      </c>
      <c r="S2359">
        <v>0</v>
      </c>
      <c r="T2359">
        <v>48</v>
      </c>
      <c r="U2359">
        <v>6</v>
      </c>
      <c r="V2359">
        <v>31</v>
      </c>
      <c r="W2359">
        <v>6230.8099999999995</v>
      </c>
      <c r="X2359">
        <v>5.166666666666667</v>
      </c>
      <c r="Y2359">
        <v>1038.4683333333332</v>
      </c>
      <c r="Z2359">
        <v>13.166666666666666</v>
      </c>
      <c r="AA2359">
        <v>11.44982674722222</v>
      </c>
      <c r="AB2359">
        <v>2</v>
      </c>
      <c r="AC2359">
        <v>0.36180815277777761</v>
      </c>
      <c r="AD2359">
        <v>0</v>
      </c>
      <c r="AE2359">
        <v>1.3658689993387449</v>
      </c>
      <c r="AF2359">
        <v>0.68611111111111123</v>
      </c>
      <c r="AG2359">
        <v>2.0519801027777778</v>
      </c>
      <c r="AH2359">
        <v>0</v>
      </c>
      <c r="AI2359">
        <v>8.5228466416666659</v>
      </c>
      <c r="AJ2359">
        <v>210</v>
      </c>
      <c r="AK2359">
        <v>39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 s="1" t="s">
        <v>125</v>
      </c>
      <c r="AT2359">
        <v>1</v>
      </c>
      <c r="AU2359">
        <v>8.1952139499999994</v>
      </c>
      <c r="AV2359">
        <v>106.93906048333334</v>
      </c>
      <c r="AW2359">
        <v>6</v>
      </c>
      <c r="AX2359">
        <v>0.33333333333333331</v>
      </c>
      <c r="AY2359">
        <v>0</v>
      </c>
      <c r="AZ2359">
        <v>35</v>
      </c>
      <c r="BA2359">
        <v>0.27317379833333333</v>
      </c>
      <c r="BB2359">
        <v>9.1400906396011394E-2</v>
      </c>
      <c r="BC2359">
        <v>6</v>
      </c>
      <c r="BD2359">
        <v>33</v>
      </c>
      <c r="BE2359">
        <v>1</v>
      </c>
      <c r="BF2359">
        <v>0</v>
      </c>
      <c r="BG2359" s="1" t="s">
        <v>66</v>
      </c>
      <c r="BH2359" s="1" t="s">
        <v>6894</v>
      </c>
      <c r="BI2359" s="1" t="s">
        <v>6889</v>
      </c>
      <c r="BJ2359" s="1" t="s">
        <v>6890</v>
      </c>
      <c r="BK2359">
        <v>2200</v>
      </c>
      <c r="BL2359">
        <v>3.2</v>
      </c>
      <c r="BM2359" s="5" t="d">
        <v>02:30:00.00000000000040275</v>
      </c>
      <c r="BN2359" s="5" t="d">
        <v>03:00:00.000</v>
      </c>
      <c r="BO2359">
        <v>2</v>
      </c>
      <c r="BP2359" t="b">
        <v>0</v>
      </c>
    </row>
    <row r="2360" spans="1:68" x14ac:dyDescent="0.2">
      <c r="A2360" s="1" t="s">
        <v>4976</v>
      </c>
      <c r="B2360" s="1" t="s">
        <v>4183</v>
      </c>
      <c r="C2360" s="2" t="d">
        <v>2026-07-08</v>
      </c>
      <c r="D2360">
        <v>7</v>
      </c>
      <c r="E2360" s="1" t="s">
        <v>61</v>
      </c>
      <c r="F2360">
        <v>6</v>
      </c>
      <c r="G2360">
        <v>9</v>
      </c>
      <c r="H2360">
        <v>8</v>
      </c>
      <c r="I2360">
        <v>0</v>
      </c>
      <c r="J2360">
        <v>1</v>
      </c>
      <c r="K2360">
        <v>600</v>
      </c>
      <c r="L2360">
        <v>0</v>
      </c>
      <c r="M2360" s="1" t="s">
        <v>4977</v>
      </c>
      <c r="N2360" s="1" t="s">
        <v>63</v>
      </c>
      <c r="O2360" s="1" t="s">
        <v>4206</v>
      </c>
      <c r="P2360">
        <v>6</v>
      </c>
      <c r="Q2360">
        <v>600</v>
      </c>
      <c r="R2360">
        <v>5200</v>
      </c>
      <c r="S2360">
        <v>0</v>
      </c>
      <c r="T2360">
        <v>48</v>
      </c>
      <c r="U2360">
        <v>6</v>
      </c>
      <c r="V2360">
        <v>27</v>
      </c>
      <c r="W2360">
        <v>7329.9699999999993</v>
      </c>
      <c r="X2360">
        <v>4.5</v>
      </c>
      <c r="Y2360">
        <v>1221.6616666666666</v>
      </c>
      <c r="Z2360">
        <v>12.333333333333334</v>
      </c>
      <c r="AA2360">
        <v>10.536927588888888</v>
      </c>
      <c r="AB2360">
        <v>0</v>
      </c>
      <c r="AC2360">
        <v>0</v>
      </c>
      <c r="AD2360">
        <v>9.9451077777777785E-2</v>
      </c>
      <c r="AE2360">
        <v>1.2204210989704349</v>
      </c>
      <c r="AF2360">
        <v>0.6972222222222223</v>
      </c>
      <c r="AG2360">
        <v>2.0170943888888888</v>
      </c>
      <c r="AH2360">
        <v>0</v>
      </c>
      <c r="AI2360">
        <v>7.4726109638888873</v>
      </c>
      <c r="AJ2360">
        <v>210</v>
      </c>
      <c r="AK2360">
        <v>39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 s="1" t="s">
        <v>70</v>
      </c>
      <c r="AT2360">
        <v>0</v>
      </c>
      <c r="AU2360">
        <v>5.1788089166666671</v>
      </c>
      <c r="AV2360">
        <v>61.187640833333333</v>
      </c>
      <c r="AW2360">
        <v>5</v>
      </c>
      <c r="AX2360">
        <v>0</v>
      </c>
      <c r="AY2360">
        <v>0</v>
      </c>
      <c r="AZ2360">
        <v>35</v>
      </c>
      <c r="BA2360">
        <v>0.1726269638888889</v>
      </c>
      <c r="BB2360">
        <v>5.2297128917378914E-2</v>
      </c>
      <c r="BC2360">
        <v>3</v>
      </c>
      <c r="BD2360">
        <v>36</v>
      </c>
      <c r="BE2360">
        <v>1</v>
      </c>
      <c r="BF2360">
        <v>0</v>
      </c>
      <c r="BG2360" s="1" t="s">
        <v>66</v>
      </c>
      <c r="BH2360" s="1" t="s">
        <v>6894</v>
      </c>
      <c r="BI2360" s="1" t="s">
        <v>6889</v>
      </c>
      <c r="BJ2360" s="1" t="s">
        <v>6890</v>
      </c>
      <c r="BK2360">
        <v>2200</v>
      </c>
      <c r="BL2360">
        <v>3.2</v>
      </c>
      <c r="BM2360" s="5" t="d">
        <v>03:00:00.000</v>
      </c>
      <c r="BN2360" s="5" t="d">
        <v>03:30:00.00000000000079875</v>
      </c>
      <c r="BO2360">
        <v>3</v>
      </c>
      <c r="BP2360" t="b">
        <v>0</v>
      </c>
    </row>
    <row r="2361" spans="1:68" x14ac:dyDescent="0.2">
      <c r="A2361" s="1" t="s">
        <v>4978</v>
      </c>
      <c r="B2361" s="1" t="s">
        <v>4183</v>
      </c>
      <c r="C2361" s="2" t="d">
        <v>2026-07-08</v>
      </c>
      <c r="D2361">
        <v>8</v>
      </c>
      <c r="E2361" s="1" t="s">
        <v>61</v>
      </c>
      <c r="F2361">
        <v>8</v>
      </c>
      <c r="G2361">
        <v>9</v>
      </c>
      <c r="H2361">
        <v>8</v>
      </c>
      <c r="I2361">
        <v>0</v>
      </c>
      <c r="J2361">
        <v>1</v>
      </c>
      <c r="K2361">
        <v>600</v>
      </c>
      <c r="L2361">
        <v>0</v>
      </c>
      <c r="M2361" s="1" t="s">
        <v>4979</v>
      </c>
      <c r="N2361" s="1" t="s">
        <v>63</v>
      </c>
      <c r="O2361" s="1" t="s">
        <v>4209</v>
      </c>
      <c r="P2361">
        <v>8</v>
      </c>
      <c r="Q2361">
        <v>600</v>
      </c>
      <c r="R2361">
        <v>4600</v>
      </c>
      <c r="S2361">
        <v>0</v>
      </c>
      <c r="T2361">
        <v>48</v>
      </c>
      <c r="U2361">
        <v>8</v>
      </c>
      <c r="V2361">
        <v>42</v>
      </c>
      <c r="W2361">
        <v>6975.6500000000005</v>
      </c>
      <c r="X2361">
        <v>5.25</v>
      </c>
      <c r="Y2361">
        <v>871.95625000000007</v>
      </c>
      <c r="Z2361">
        <v>13.375</v>
      </c>
      <c r="AA2361">
        <v>12.971186941666668</v>
      </c>
      <c r="AB2361">
        <v>4</v>
      </c>
      <c r="AC2361">
        <v>0.42069577500000022</v>
      </c>
      <c r="AD2361">
        <v>0.41842527916666672</v>
      </c>
      <c r="AE2361">
        <v>1.7318831073927892</v>
      </c>
      <c r="AF2361">
        <v>0.57916666666666661</v>
      </c>
      <c r="AG2361">
        <v>2.7294750479166665</v>
      </c>
      <c r="AH2361">
        <v>0</v>
      </c>
      <c r="AI2361">
        <v>9.1396285520833338</v>
      </c>
      <c r="AJ2361">
        <v>280</v>
      </c>
      <c r="AK2361">
        <v>39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 s="1" t="s">
        <v>65</v>
      </c>
      <c r="AT2361">
        <v>4</v>
      </c>
      <c r="AU2361">
        <v>14.6631088</v>
      </c>
      <c r="AV2361">
        <v>108.01027906666667</v>
      </c>
      <c r="AW2361">
        <v>7</v>
      </c>
      <c r="AX2361">
        <v>0.5</v>
      </c>
      <c r="AY2361">
        <v>0</v>
      </c>
      <c r="AZ2361">
        <v>35</v>
      </c>
      <c r="BA2361">
        <v>0.48877029333333333</v>
      </c>
      <c r="BB2361">
        <v>9.231647783475784E-2</v>
      </c>
      <c r="BC2361">
        <v>6</v>
      </c>
      <c r="BD2361">
        <v>33</v>
      </c>
      <c r="BE2361">
        <v>1</v>
      </c>
      <c r="BF2361">
        <v>0</v>
      </c>
      <c r="BG2361" s="1" t="s">
        <v>83</v>
      </c>
      <c r="BH2361" s="1" t="s">
        <v>6894</v>
      </c>
      <c r="BI2361" s="1" t="s">
        <v>6889</v>
      </c>
      <c r="BJ2361" s="1" t="s">
        <v>6890</v>
      </c>
      <c r="BK2361">
        <v>2200</v>
      </c>
      <c r="BL2361">
        <v>3.2</v>
      </c>
      <c r="BM2361" s="5" t="d">
        <v>03:30:00.00000000000079875</v>
      </c>
      <c r="BN2361" s="5" t="d">
        <v>03:59:59.99999999999920125</v>
      </c>
      <c r="BO2361">
        <v>3</v>
      </c>
      <c r="BP2361" t="b">
        <v>0</v>
      </c>
    </row>
    <row r="2362" spans="1:68" x14ac:dyDescent="0.2">
      <c r="A2362" s="1" t="s">
        <v>4980</v>
      </c>
      <c r="B2362" s="1" t="s">
        <v>4183</v>
      </c>
      <c r="C2362" s="2" t="d">
        <v>2026-07-08</v>
      </c>
      <c r="D2362">
        <v>9</v>
      </c>
      <c r="E2362" s="1" t="s">
        <v>61</v>
      </c>
      <c r="F2362">
        <v>6</v>
      </c>
      <c r="G2362">
        <v>9</v>
      </c>
      <c r="H2362">
        <v>8</v>
      </c>
      <c r="I2362">
        <v>0</v>
      </c>
      <c r="J2362">
        <v>1</v>
      </c>
      <c r="K2362">
        <v>600</v>
      </c>
      <c r="L2362">
        <v>0</v>
      </c>
      <c r="M2362" s="1" t="s">
        <v>4981</v>
      </c>
      <c r="N2362" s="1" t="s">
        <v>63</v>
      </c>
      <c r="O2362" s="1" t="s">
        <v>4212</v>
      </c>
      <c r="P2362">
        <v>6</v>
      </c>
      <c r="Q2362">
        <v>600</v>
      </c>
      <c r="R2362">
        <v>4000</v>
      </c>
      <c r="S2362">
        <v>0</v>
      </c>
      <c r="T2362">
        <v>48</v>
      </c>
      <c r="U2362">
        <v>6</v>
      </c>
      <c r="V2362">
        <v>29</v>
      </c>
      <c r="W2362">
        <v>7093.48</v>
      </c>
      <c r="X2362">
        <v>4.833333333333333</v>
      </c>
      <c r="Y2362">
        <v>1182.2466666666667</v>
      </c>
      <c r="Z2362">
        <v>11.666666666666666</v>
      </c>
      <c r="AA2362">
        <v>10.511289058333334</v>
      </c>
      <c r="AB2362">
        <v>2</v>
      </c>
      <c r="AC2362">
        <v>0.5071413972222224</v>
      </c>
      <c r="AD2362">
        <v>0</v>
      </c>
      <c r="AE2362">
        <v>1.4352700706470447</v>
      </c>
      <c r="AF2362">
        <v>0.65277777777777779</v>
      </c>
      <c r="AG2362">
        <v>2.088047838888889</v>
      </c>
      <c r="AH2362">
        <v>0</v>
      </c>
      <c r="AI2362">
        <v>7.6149078777777772</v>
      </c>
      <c r="AJ2362">
        <v>210</v>
      </c>
      <c r="AK2362">
        <v>39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 s="1" t="s">
        <v>125</v>
      </c>
      <c r="AT2362">
        <v>1</v>
      </c>
      <c r="AU2362">
        <v>9.9472939666666669</v>
      </c>
      <c r="AV2362">
        <v>82.598308000000003</v>
      </c>
      <c r="AW2362">
        <v>6</v>
      </c>
      <c r="AX2362">
        <v>0.33333333333333331</v>
      </c>
      <c r="AY2362">
        <v>0</v>
      </c>
      <c r="AZ2362">
        <v>35</v>
      </c>
      <c r="BA2362">
        <v>0.33157646555555559</v>
      </c>
      <c r="BB2362">
        <v>7.0596844444444445E-2</v>
      </c>
      <c r="BC2362">
        <v>4</v>
      </c>
      <c r="BD2362">
        <v>35</v>
      </c>
      <c r="BE2362">
        <v>1</v>
      </c>
      <c r="BF2362">
        <v>0</v>
      </c>
      <c r="BG2362" s="1" t="s">
        <v>66</v>
      </c>
      <c r="BH2362" s="1" t="s">
        <v>6894</v>
      </c>
      <c r="BI2362" s="1" t="s">
        <v>6889</v>
      </c>
      <c r="BJ2362" s="1" t="s">
        <v>6890</v>
      </c>
      <c r="BK2362">
        <v>2200</v>
      </c>
      <c r="BL2362">
        <v>3.2</v>
      </c>
      <c r="BM2362" s="5" t="d">
        <v>03:59:59.99999999999920125</v>
      </c>
      <c r="BN2362" s="5" t="d">
        <v>04:30:00.000</v>
      </c>
      <c r="BO2362">
        <v>4</v>
      </c>
      <c r="BP2362" t="b">
        <v>0</v>
      </c>
    </row>
    <row r="2363" spans="1:68" x14ac:dyDescent="0.2">
      <c r="A2363" s="1" t="s">
        <v>4982</v>
      </c>
      <c r="B2363" s="1" t="s">
        <v>4183</v>
      </c>
      <c r="C2363" s="2" t="d">
        <v>2026-07-08</v>
      </c>
      <c r="D2363">
        <v>10</v>
      </c>
      <c r="E2363" s="1" t="s">
        <v>61</v>
      </c>
      <c r="F2363">
        <v>13</v>
      </c>
      <c r="G2363">
        <v>9</v>
      </c>
      <c r="H2363">
        <v>8</v>
      </c>
      <c r="I2363">
        <v>0</v>
      </c>
      <c r="J2363">
        <v>1</v>
      </c>
      <c r="K2363">
        <v>600</v>
      </c>
      <c r="L2363">
        <v>0</v>
      </c>
      <c r="M2363" s="1" t="s">
        <v>4983</v>
      </c>
      <c r="N2363" s="1" t="s">
        <v>63</v>
      </c>
      <c r="O2363" s="1" t="s">
        <v>4185</v>
      </c>
      <c r="P2363">
        <v>13</v>
      </c>
      <c r="Q2363">
        <v>600</v>
      </c>
      <c r="R2363">
        <v>3400</v>
      </c>
      <c r="S2363">
        <v>0</v>
      </c>
      <c r="T2363">
        <v>48</v>
      </c>
      <c r="U2363">
        <v>13</v>
      </c>
      <c r="V2363">
        <v>82</v>
      </c>
      <c r="W2363">
        <v>17471.939999999999</v>
      </c>
      <c r="X2363">
        <v>6.3076923076923075</v>
      </c>
      <c r="Y2363">
        <v>1343.9953846153844</v>
      </c>
      <c r="Z2363">
        <v>11.461538461538462</v>
      </c>
      <c r="AA2363">
        <v>10.599691547435897</v>
      </c>
      <c r="AB2363">
        <v>3</v>
      </c>
      <c r="AC2363">
        <v>0.3354016448717948</v>
      </c>
      <c r="AD2363">
        <v>1.666203744871795</v>
      </c>
      <c r="AE2363">
        <v>1.6452336057956636</v>
      </c>
      <c r="AF2363">
        <v>0.68076923076923079</v>
      </c>
      <c r="AG2363">
        <v>3.9922065794871795</v>
      </c>
      <c r="AH2363">
        <v>0</v>
      </c>
      <c r="AI2363">
        <v>5.7331259871794877</v>
      </c>
      <c r="AJ2363">
        <v>455</v>
      </c>
      <c r="AK2363">
        <v>39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 s="1" t="s">
        <v>65</v>
      </c>
      <c r="AT2363">
        <v>3</v>
      </c>
      <c r="AU2363">
        <v>21.388036733333333</v>
      </c>
      <c r="AV2363">
        <v>98.744979533333336</v>
      </c>
      <c r="AW2363">
        <v>9</v>
      </c>
      <c r="AX2363">
        <v>0.23076923076923078</v>
      </c>
      <c r="AY2363">
        <v>0</v>
      </c>
      <c r="AZ2363">
        <v>35</v>
      </c>
      <c r="BA2363">
        <v>0.71293455777777781</v>
      </c>
      <c r="BB2363">
        <v>8.4397418404558402E-2</v>
      </c>
      <c r="BC2363">
        <v>5</v>
      </c>
      <c r="BD2363">
        <v>34</v>
      </c>
      <c r="BE2363">
        <v>2</v>
      </c>
      <c r="BF2363">
        <v>-1</v>
      </c>
      <c r="BG2363" s="1" t="s">
        <v>83</v>
      </c>
      <c r="BH2363" s="1" t="s">
        <v>6894</v>
      </c>
      <c r="BI2363" s="1" t="s">
        <v>6889</v>
      </c>
      <c r="BJ2363" s="1" t="s">
        <v>6890</v>
      </c>
      <c r="BK2363">
        <v>2200</v>
      </c>
      <c r="BL2363">
        <v>3.2</v>
      </c>
      <c r="BM2363" s="5" t="d">
        <v>04:30:00.000</v>
      </c>
      <c r="BN2363" s="5" t="d">
        <v>05:00:00.00000000000079875</v>
      </c>
      <c r="BO2363">
        <v>4</v>
      </c>
      <c r="BP2363" t="b">
        <v>0</v>
      </c>
    </row>
    <row r="2364" spans="1:68" x14ac:dyDescent="0.2">
      <c r="A2364" s="1" t="s">
        <v>4984</v>
      </c>
      <c r="B2364" s="1" t="s">
        <v>4183</v>
      </c>
      <c r="C2364" s="2" t="d">
        <v>2026-07-08</v>
      </c>
      <c r="D2364">
        <v>11</v>
      </c>
      <c r="E2364" s="1" t="s">
        <v>61</v>
      </c>
      <c r="F2364">
        <v>15</v>
      </c>
      <c r="G2364">
        <v>9</v>
      </c>
      <c r="H2364">
        <v>8</v>
      </c>
      <c r="I2364">
        <v>0</v>
      </c>
      <c r="J2364">
        <v>1</v>
      </c>
      <c r="K2364">
        <v>600</v>
      </c>
      <c r="L2364">
        <v>0</v>
      </c>
      <c r="M2364" s="1" t="s">
        <v>4985</v>
      </c>
      <c r="N2364" s="1" t="s">
        <v>63</v>
      </c>
      <c r="O2364" s="1" t="s">
        <v>4191</v>
      </c>
      <c r="P2364">
        <v>15</v>
      </c>
      <c r="Q2364">
        <v>600</v>
      </c>
      <c r="R2364">
        <v>2800</v>
      </c>
      <c r="S2364">
        <v>0</v>
      </c>
      <c r="T2364">
        <v>48</v>
      </c>
      <c r="U2364">
        <v>15</v>
      </c>
      <c r="V2364">
        <v>85</v>
      </c>
      <c r="W2364">
        <v>20633.52</v>
      </c>
      <c r="X2364">
        <v>5.666666666666667</v>
      </c>
      <c r="Y2364">
        <v>1375.568</v>
      </c>
      <c r="Z2364">
        <v>12.8</v>
      </c>
      <c r="AA2364">
        <v>12.340661827777778</v>
      </c>
      <c r="AB2364">
        <v>5</v>
      </c>
      <c r="AC2364">
        <v>0.71314024666666676</v>
      </c>
      <c r="AD2364">
        <v>1.1569069011111111</v>
      </c>
      <c r="AE2364">
        <v>1.66293336892849</v>
      </c>
      <c r="AF2364">
        <v>0.70444444444444443</v>
      </c>
      <c r="AG2364">
        <v>3.5242847111111115</v>
      </c>
      <c r="AH2364">
        <v>0</v>
      </c>
      <c r="AI2364">
        <v>7.9185993311111114</v>
      </c>
      <c r="AJ2364">
        <v>525</v>
      </c>
      <c r="AK2364">
        <v>39</v>
      </c>
      <c r="AL2364">
        <v>2</v>
      </c>
      <c r="AM2364">
        <v>2</v>
      </c>
      <c r="AN2364">
        <v>0</v>
      </c>
      <c r="AO2364">
        <v>1</v>
      </c>
      <c r="AP2364">
        <v>1</v>
      </c>
      <c r="AQ2364">
        <v>0</v>
      </c>
      <c r="AR2364">
        <v>131.32</v>
      </c>
      <c r="AS2364" s="1" t="s">
        <v>65</v>
      </c>
      <c r="AT2364">
        <v>5</v>
      </c>
      <c r="AU2364">
        <v>21.076615916666668</v>
      </c>
      <c r="AV2364">
        <v>128.84056831666666</v>
      </c>
      <c r="AW2364">
        <v>9</v>
      </c>
      <c r="AX2364">
        <v>0.33333333333333331</v>
      </c>
      <c r="AY2364">
        <v>0.13333333333333333</v>
      </c>
      <c r="AZ2364">
        <v>35</v>
      </c>
      <c r="BA2364">
        <v>0.70255386388888896</v>
      </c>
      <c r="BB2364">
        <v>0.11012014386039885</v>
      </c>
      <c r="BC2364">
        <v>7</v>
      </c>
      <c r="BD2364">
        <v>32</v>
      </c>
      <c r="BE2364">
        <v>2</v>
      </c>
      <c r="BF2364">
        <v>-1</v>
      </c>
      <c r="BG2364" s="1" t="s">
        <v>83</v>
      </c>
      <c r="BH2364" s="1" t="s">
        <v>6894</v>
      </c>
      <c r="BI2364" s="1" t="s">
        <v>6889</v>
      </c>
      <c r="BJ2364" s="1" t="s">
        <v>6890</v>
      </c>
      <c r="BK2364">
        <v>2200</v>
      </c>
      <c r="BL2364">
        <v>3.2</v>
      </c>
      <c r="BM2364" s="5" t="d">
        <v>05:00:00.00000000000079875</v>
      </c>
      <c r="BN2364" s="5" t="d">
        <v>05:29:59.99999999999920125</v>
      </c>
      <c r="BO2364">
        <v>5</v>
      </c>
      <c r="BP2364" t="b">
        <v>0</v>
      </c>
    </row>
    <row r="2365" spans="1:68" x14ac:dyDescent="0.2">
      <c r="A2365" s="1" t="s">
        <v>4986</v>
      </c>
      <c r="B2365" s="1" t="s">
        <v>4183</v>
      </c>
      <c r="C2365" s="2" t="d">
        <v>2026-07-08</v>
      </c>
      <c r="D2365">
        <v>12</v>
      </c>
      <c r="E2365" s="1" t="s">
        <v>61</v>
      </c>
      <c r="F2365">
        <v>7</v>
      </c>
      <c r="G2365">
        <v>9</v>
      </c>
      <c r="H2365">
        <v>8</v>
      </c>
      <c r="I2365">
        <v>0</v>
      </c>
      <c r="J2365">
        <v>1</v>
      </c>
      <c r="K2365">
        <v>600</v>
      </c>
      <c r="L2365">
        <v>0</v>
      </c>
      <c r="M2365" s="1" t="s">
        <v>4969</v>
      </c>
      <c r="N2365" s="1" t="s">
        <v>63</v>
      </c>
      <c r="O2365" s="1" t="s">
        <v>4194</v>
      </c>
      <c r="P2365">
        <v>7</v>
      </c>
      <c r="Q2365">
        <v>600</v>
      </c>
      <c r="R2365">
        <v>2200</v>
      </c>
      <c r="S2365">
        <v>0</v>
      </c>
      <c r="T2365">
        <v>48</v>
      </c>
      <c r="U2365">
        <v>7</v>
      </c>
      <c r="V2365">
        <v>34</v>
      </c>
      <c r="W2365">
        <v>7187</v>
      </c>
      <c r="X2365">
        <v>4.8571428571428568</v>
      </c>
      <c r="Y2365">
        <v>1026.7142857142858</v>
      </c>
      <c r="Z2365">
        <v>13</v>
      </c>
      <c r="AA2365">
        <v>11.619526219047618</v>
      </c>
      <c r="AB2365">
        <v>1</v>
      </c>
      <c r="AC2365">
        <v>0.39844180476190472</v>
      </c>
      <c r="AD2365">
        <v>0.36830196190476189</v>
      </c>
      <c r="AE2365">
        <v>1.3882605959615275</v>
      </c>
      <c r="AF2365">
        <v>0.61190476190476184</v>
      </c>
      <c r="AG2365">
        <v>2.3684673166666665</v>
      </c>
      <c r="AH2365">
        <v>0</v>
      </c>
      <c r="AI2365">
        <v>8.2986779428571431</v>
      </c>
      <c r="AJ2365">
        <v>245</v>
      </c>
      <c r="AK2365">
        <v>39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 s="1" t="s">
        <v>65</v>
      </c>
      <c r="AT2365">
        <v>1</v>
      </c>
      <c r="AU2365">
        <v>13.585208583333333</v>
      </c>
      <c r="AV2365">
        <v>177.12805016666667</v>
      </c>
      <c r="AW2365">
        <v>11</v>
      </c>
      <c r="AX2365">
        <v>0.14285714285714285</v>
      </c>
      <c r="AY2365">
        <v>0</v>
      </c>
      <c r="AZ2365">
        <v>35</v>
      </c>
      <c r="BA2365">
        <v>0.4528402861111111</v>
      </c>
      <c r="BB2365">
        <v>0.15139149586894587</v>
      </c>
      <c r="BC2365">
        <v>9</v>
      </c>
      <c r="BD2365">
        <v>30</v>
      </c>
      <c r="BE2365">
        <v>1</v>
      </c>
      <c r="BF2365">
        <v>0</v>
      </c>
      <c r="BG2365" s="1" t="s">
        <v>66</v>
      </c>
      <c r="BH2365" s="1" t="s">
        <v>6894</v>
      </c>
      <c r="BI2365" s="1" t="s">
        <v>6889</v>
      </c>
      <c r="BJ2365" s="1" t="s">
        <v>6890</v>
      </c>
      <c r="BK2365">
        <v>2200</v>
      </c>
      <c r="BL2365">
        <v>3.2</v>
      </c>
      <c r="BM2365" s="5" t="d">
        <v>05:29:59.99999999999920125</v>
      </c>
      <c r="BN2365" s="5" t="d">
        <v>06:00:00.000</v>
      </c>
      <c r="BO2365">
        <v>5</v>
      </c>
      <c r="BP2365" t="b">
        <v>0</v>
      </c>
    </row>
    <row r="2366" spans="1:68" x14ac:dyDescent="0.2">
      <c r="A2366" s="1" t="s">
        <v>4987</v>
      </c>
      <c r="B2366" s="1" t="s">
        <v>4183</v>
      </c>
      <c r="C2366" s="2" t="d">
        <v>2026-07-08</v>
      </c>
      <c r="D2366">
        <v>13</v>
      </c>
      <c r="E2366" s="1" t="s">
        <v>95</v>
      </c>
      <c r="F2366">
        <v>15</v>
      </c>
      <c r="G2366">
        <v>9</v>
      </c>
      <c r="H2366">
        <v>3</v>
      </c>
      <c r="I2366">
        <v>2</v>
      </c>
      <c r="J2366">
        <v>4</v>
      </c>
      <c r="K2366">
        <v>225</v>
      </c>
      <c r="L2366">
        <v>1</v>
      </c>
      <c r="M2366" s="1" t="s">
        <v>4225</v>
      </c>
      <c r="N2366" s="1" t="s">
        <v>4226</v>
      </c>
      <c r="O2366" s="1" t="s">
        <v>4988</v>
      </c>
      <c r="P2366">
        <v>3.75</v>
      </c>
      <c r="Q2366">
        <v>225</v>
      </c>
      <c r="R2366">
        <v>1975</v>
      </c>
      <c r="S2366">
        <v>1</v>
      </c>
      <c r="T2366">
        <v>47</v>
      </c>
      <c r="U2366">
        <v>15</v>
      </c>
      <c r="V2366">
        <v>79</v>
      </c>
      <c r="W2366">
        <v>16949.48</v>
      </c>
      <c r="X2366">
        <v>5.2666666666666666</v>
      </c>
      <c r="Y2366">
        <v>1129.9653333333333</v>
      </c>
      <c r="Z2366">
        <v>12.733333333333333</v>
      </c>
      <c r="AA2366">
        <v>10.947117232222222</v>
      </c>
      <c r="AB2366">
        <v>2</v>
      </c>
      <c r="AC2366">
        <v>0.13068530888888882</v>
      </c>
      <c r="AD2366">
        <v>0</v>
      </c>
      <c r="AE2366">
        <v>1.4920471782025093</v>
      </c>
      <c r="AF2366">
        <v>0.6677777777777778</v>
      </c>
      <c r="AG2366">
        <v>2.1598249488888888</v>
      </c>
      <c r="AH2366">
        <v>0</v>
      </c>
      <c r="AI2366">
        <v>7.9739589455555553</v>
      </c>
      <c r="AJ2366">
        <v>525</v>
      </c>
      <c r="AK2366">
        <v>39</v>
      </c>
      <c r="AL2366">
        <v>1</v>
      </c>
      <c r="AM2366">
        <v>1</v>
      </c>
      <c r="AN2366">
        <v>1</v>
      </c>
      <c r="AO2366">
        <v>0</v>
      </c>
      <c r="AP2366">
        <v>0</v>
      </c>
      <c r="AQ2366">
        <v>0</v>
      </c>
      <c r="AR2366">
        <v>145.24</v>
      </c>
      <c r="AS2366" s="1" t="s">
        <v>65</v>
      </c>
      <c r="AT2366">
        <v>2</v>
      </c>
      <c r="AU2366">
        <v>22.380707566666668</v>
      </c>
      <c r="AV2366">
        <v>125.90132101666666</v>
      </c>
      <c r="AW2366">
        <v>10</v>
      </c>
      <c r="AX2366">
        <v>0.13333333333333333</v>
      </c>
      <c r="AY2366">
        <v>6.6666666666666666E-2</v>
      </c>
      <c r="AZ2366">
        <v>35</v>
      </c>
      <c r="BA2366">
        <v>0.1865058963888889</v>
      </c>
      <c r="BB2366">
        <v>0.10760796668091167</v>
      </c>
      <c r="BC2366">
        <v>6</v>
      </c>
      <c r="BD2366">
        <v>33</v>
      </c>
      <c r="BE2366">
        <v>2</v>
      </c>
      <c r="BF2366">
        <v>2</v>
      </c>
      <c r="BG2366" s="1" t="s">
        <v>99</v>
      </c>
      <c r="BH2366" s="1" t="s">
        <v>6894</v>
      </c>
      <c r="BI2366" s="1" t="s">
        <v>6889</v>
      </c>
      <c r="BJ2366" s="1" t="s">
        <v>6890</v>
      </c>
      <c r="BK2366">
        <v>2200</v>
      </c>
      <c r="BL2366">
        <v>3.2</v>
      </c>
      <c r="BM2366" s="5" t="d">
        <v>06:00:00.000</v>
      </c>
      <c r="BN2366" s="5" t="d">
        <v>06:29:59.9999999999984025</v>
      </c>
      <c r="BO2366">
        <v>6</v>
      </c>
      <c r="BP2366" t="b">
        <v>0</v>
      </c>
    </row>
    <row r="2367" spans="1:68" x14ac:dyDescent="0.2">
      <c r="A2367" s="1" t="s">
        <v>4989</v>
      </c>
      <c r="B2367" s="1" t="s">
        <v>4183</v>
      </c>
      <c r="C2367" s="2" t="d">
        <v>2026-07-08</v>
      </c>
      <c r="D2367">
        <v>14</v>
      </c>
      <c r="E2367" s="1" t="s">
        <v>95</v>
      </c>
      <c r="F2367">
        <v>26</v>
      </c>
      <c r="G2367">
        <v>9</v>
      </c>
      <c r="H2367">
        <v>3</v>
      </c>
      <c r="I2367">
        <v>2</v>
      </c>
      <c r="J2367">
        <v>4</v>
      </c>
      <c r="K2367">
        <v>225</v>
      </c>
      <c r="L2367">
        <v>1</v>
      </c>
      <c r="M2367" s="1" t="s">
        <v>4229</v>
      </c>
      <c r="N2367" s="1" t="s">
        <v>4230</v>
      </c>
      <c r="O2367" s="1" t="s">
        <v>4990</v>
      </c>
      <c r="P2367">
        <v>6.5</v>
      </c>
      <c r="Q2367">
        <v>225</v>
      </c>
      <c r="R2367">
        <v>1750</v>
      </c>
      <c r="S2367">
        <v>1</v>
      </c>
      <c r="T2367">
        <v>46</v>
      </c>
      <c r="U2367">
        <v>26</v>
      </c>
      <c r="V2367">
        <v>115</v>
      </c>
      <c r="W2367">
        <v>27258.32</v>
      </c>
      <c r="X2367">
        <v>4.4230769230769234</v>
      </c>
      <c r="Y2367">
        <v>1048.396923076923</v>
      </c>
      <c r="Z2367">
        <v>12.307692307692308</v>
      </c>
      <c r="AA2367">
        <v>10.266511832692307</v>
      </c>
      <c r="AB2367">
        <v>3</v>
      </c>
      <c r="AC2367">
        <v>0.11361502692307707</v>
      </c>
      <c r="AD2367">
        <v>0</v>
      </c>
      <c r="AE2367">
        <v>1.1576687290401724</v>
      </c>
      <c r="AF2367">
        <v>0.64679487179487183</v>
      </c>
      <c r="AG2367">
        <v>1.804463591025641</v>
      </c>
      <c r="AH2367">
        <v>0</v>
      </c>
      <c r="AI2367">
        <v>7.4902533608974355</v>
      </c>
      <c r="AJ2367">
        <v>910</v>
      </c>
      <c r="AK2367">
        <v>39</v>
      </c>
      <c r="AL2367">
        <v>1</v>
      </c>
      <c r="AM2367">
        <v>1</v>
      </c>
      <c r="AN2367">
        <v>1</v>
      </c>
      <c r="AO2367">
        <v>0</v>
      </c>
      <c r="AP2367">
        <v>0</v>
      </c>
      <c r="AQ2367">
        <v>0</v>
      </c>
      <c r="AR2367">
        <v>85.7</v>
      </c>
      <c r="AS2367" s="1" t="s">
        <v>65</v>
      </c>
      <c r="AT2367">
        <v>2</v>
      </c>
      <c r="AU2367">
        <v>29.389993966666665</v>
      </c>
      <c r="AV2367">
        <v>262.11899936666669</v>
      </c>
      <c r="AW2367">
        <v>15</v>
      </c>
      <c r="AX2367">
        <v>0.11538461538461539</v>
      </c>
      <c r="AY2367">
        <v>3.8461538461538464E-2</v>
      </c>
      <c r="AZ2367">
        <v>35</v>
      </c>
      <c r="BA2367">
        <v>0.24491661638888887</v>
      </c>
      <c r="BB2367">
        <v>0.22403333279202281</v>
      </c>
      <c r="BC2367">
        <v>13</v>
      </c>
      <c r="BD2367">
        <v>26</v>
      </c>
      <c r="BE2367">
        <v>2</v>
      </c>
      <c r="BF2367">
        <v>2</v>
      </c>
      <c r="BG2367" s="1" t="s">
        <v>99</v>
      </c>
      <c r="BH2367" s="1" t="s">
        <v>6894</v>
      </c>
      <c r="BI2367" s="1" t="s">
        <v>6889</v>
      </c>
      <c r="BJ2367" s="1" t="s">
        <v>6890</v>
      </c>
      <c r="BK2367">
        <v>2200</v>
      </c>
      <c r="BL2367">
        <v>3.2</v>
      </c>
      <c r="BM2367" s="5" t="d">
        <v>06:29:59.9999999999984025</v>
      </c>
      <c r="BN2367" s="5" t="d">
        <v>07:00:00.0000000000015975</v>
      </c>
      <c r="BO2367">
        <v>6</v>
      </c>
      <c r="BP2367" t="b">
        <v>0</v>
      </c>
    </row>
    <row r="2368" spans="1:68" x14ac:dyDescent="0.2">
      <c r="A2368" s="1" t="s">
        <v>4991</v>
      </c>
      <c r="B2368" s="1" t="s">
        <v>4183</v>
      </c>
      <c r="C2368" s="2" t="d">
        <v>2026-07-08</v>
      </c>
      <c r="D2368">
        <v>15</v>
      </c>
      <c r="E2368" s="1" t="s">
        <v>95</v>
      </c>
      <c r="F2368">
        <v>28</v>
      </c>
      <c r="G2368">
        <v>9</v>
      </c>
      <c r="H2368">
        <v>3</v>
      </c>
      <c r="I2368">
        <v>2</v>
      </c>
      <c r="J2368">
        <v>4</v>
      </c>
      <c r="K2368">
        <v>225</v>
      </c>
      <c r="L2368">
        <v>1</v>
      </c>
      <c r="M2368" s="1" t="s">
        <v>4992</v>
      </c>
      <c r="N2368" s="1" t="s">
        <v>4348</v>
      </c>
      <c r="O2368" s="1" t="s">
        <v>4993</v>
      </c>
      <c r="P2368">
        <v>7</v>
      </c>
      <c r="Q2368">
        <v>225</v>
      </c>
      <c r="R2368">
        <v>1525</v>
      </c>
      <c r="S2368">
        <v>1</v>
      </c>
      <c r="T2368">
        <v>45</v>
      </c>
      <c r="U2368">
        <v>28</v>
      </c>
      <c r="V2368">
        <v>140</v>
      </c>
      <c r="W2368">
        <v>31245.01</v>
      </c>
      <c r="X2368">
        <v>5</v>
      </c>
      <c r="Y2368">
        <v>1115.8932142857143</v>
      </c>
      <c r="Z2368">
        <v>12.178571428571429</v>
      </c>
      <c r="AA2368">
        <v>9.849133051190476</v>
      </c>
      <c r="AB2368">
        <v>1</v>
      </c>
      <c r="AC2368">
        <v>1.0768078571428585E-2</v>
      </c>
      <c r="AD2368">
        <v>0</v>
      </c>
      <c r="AE2368">
        <v>1.3200475482087004</v>
      </c>
      <c r="AF2368">
        <v>0.69880952380952377</v>
      </c>
      <c r="AG2368">
        <v>2.0188570636904761</v>
      </c>
      <c r="AH2368">
        <v>0</v>
      </c>
      <c r="AI2368">
        <v>6.980871217261905</v>
      </c>
      <c r="AJ2368">
        <v>980</v>
      </c>
      <c r="AK2368">
        <v>39</v>
      </c>
      <c r="AL2368">
        <v>1</v>
      </c>
      <c r="AM2368">
        <v>1</v>
      </c>
      <c r="AN2368">
        <v>0</v>
      </c>
      <c r="AO2368">
        <v>1</v>
      </c>
      <c r="AP2368">
        <v>0</v>
      </c>
      <c r="AQ2368">
        <v>0</v>
      </c>
      <c r="AR2368">
        <v>143.63</v>
      </c>
      <c r="AS2368" s="1" t="s">
        <v>614</v>
      </c>
      <c r="AT2368">
        <v>1</v>
      </c>
      <c r="AU2368">
        <v>37.670723850000002</v>
      </c>
      <c r="AV2368">
        <v>338.51265801666665</v>
      </c>
      <c r="AW2368">
        <v>18</v>
      </c>
      <c r="AX2368">
        <v>3.5714285714285712E-2</v>
      </c>
      <c r="AY2368">
        <v>3.5714285714285712E-2</v>
      </c>
      <c r="AZ2368">
        <v>35</v>
      </c>
      <c r="BA2368">
        <v>0.31392269875000001</v>
      </c>
      <c r="BB2368">
        <v>0.28932705813390314</v>
      </c>
      <c r="BC2368">
        <v>17</v>
      </c>
      <c r="BD2368">
        <v>22</v>
      </c>
      <c r="BE2368">
        <v>2</v>
      </c>
      <c r="BF2368">
        <v>2</v>
      </c>
      <c r="BG2368" s="1" t="s">
        <v>99</v>
      </c>
      <c r="BH2368" s="1" t="s">
        <v>6894</v>
      </c>
      <c r="BI2368" s="1" t="s">
        <v>6889</v>
      </c>
      <c r="BJ2368" s="1" t="s">
        <v>6890</v>
      </c>
      <c r="BK2368">
        <v>2200</v>
      </c>
      <c r="BL2368">
        <v>3.2</v>
      </c>
      <c r="BM2368" s="5" t="d">
        <v>07:00:00.0000000000015975</v>
      </c>
      <c r="BN2368" s="5" t="d">
        <v>07:30:00.000</v>
      </c>
      <c r="BO2368">
        <v>7</v>
      </c>
      <c r="BP2368" t="b">
        <v>0</v>
      </c>
    </row>
    <row r="2369" spans="1:68" x14ac:dyDescent="0.2">
      <c r="A2369" s="1" t="s">
        <v>4994</v>
      </c>
      <c r="B2369" s="1" t="s">
        <v>4183</v>
      </c>
      <c r="C2369" s="2" t="d">
        <v>2026-07-08</v>
      </c>
      <c r="D2369">
        <v>16</v>
      </c>
      <c r="E2369" s="1" t="s">
        <v>95</v>
      </c>
      <c r="F2369">
        <v>45</v>
      </c>
      <c r="G2369">
        <v>9</v>
      </c>
      <c r="H2369">
        <v>3</v>
      </c>
      <c r="I2369">
        <v>2</v>
      </c>
      <c r="J2369">
        <v>4</v>
      </c>
      <c r="K2369">
        <v>225</v>
      </c>
      <c r="L2369">
        <v>1</v>
      </c>
      <c r="M2369" s="1" t="s">
        <v>4995</v>
      </c>
      <c r="N2369" s="1" t="s">
        <v>4996</v>
      </c>
      <c r="O2369" s="1" t="s">
        <v>4997</v>
      </c>
      <c r="P2369">
        <v>11.25</v>
      </c>
      <c r="Q2369">
        <v>225</v>
      </c>
      <c r="R2369">
        <v>1300</v>
      </c>
      <c r="S2369">
        <v>1</v>
      </c>
      <c r="T2369">
        <v>44</v>
      </c>
      <c r="U2369">
        <v>45</v>
      </c>
      <c r="V2369">
        <v>199</v>
      </c>
      <c r="W2369">
        <v>46029.07</v>
      </c>
      <c r="X2369">
        <v>4.4222222222222225</v>
      </c>
      <c r="Y2369">
        <v>1022.8682222222222</v>
      </c>
      <c r="Z2369">
        <v>12.466666666666667</v>
      </c>
      <c r="AA2369">
        <v>9.9969135592592586</v>
      </c>
      <c r="AB2369">
        <v>0</v>
      </c>
      <c r="AC2369">
        <v>0</v>
      </c>
      <c r="AD2369">
        <v>3.4195518518518511E-3</v>
      </c>
      <c r="AE2369">
        <v>1.1779647859679172</v>
      </c>
      <c r="AF2369">
        <v>0.6207407407407407</v>
      </c>
      <c r="AG2369">
        <v>1.8021250703703704</v>
      </c>
      <c r="AH2369">
        <v>0</v>
      </c>
      <c r="AI2369">
        <v>7.3077514422222221</v>
      </c>
      <c r="AJ2369">
        <v>1575</v>
      </c>
      <c r="AK2369">
        <v>39</v>
      </c>
      <c r="AL2369">
        <v>2</v>
      </c>
      <c r="AM2369">
        <v>2</v>
      </c>
      <c r="AN2369">
        <v>0</v>
      </c>
      <c r="AO2369">
        <v>2</v>
      </c>
      <c r="AP2369">
        <v>0</v>
      </c>
      <c r="AQ2369">
        <v>0</v>
      </c>
      <c r="AR2369">
        <v>774.06999999999994</v>
      </c>
      <c r="AS2369" s="1" t="s">
        <v>70</v>
      </c>
      <c r="AT2369">
        <v>0</v>
      </c>
      <c r="AU2369">
        <v>51.26829373333333</v>
      </c>
      <c r="AV2369">
        <v>420.36949491666667</v>
      </c>
      <c r="AW2369">
        <v>23</v>
      </c>
      <c r="AX2369">
        <v>0</v>
      </c>
      <c r="AY2369">
        <v>4.4444444444444446E-2</v>
      </c>
      <c r="AZ2369">
        <v>35</v>
      </c>
      <c r="BA2369">
        <v>0.4272357811111111</v>
      </c>
      <c r="BB2369">
        <v>0.35929016659544161</v>
      </c>
      <c r="BC2369">
        <v>21</v>
      </c>
      <c r="BD2369">
        <v>18</v>
      </c>
      <c r="BE2369">
        <v>3</v>
      </c>
      <c r="BF2369">
        <v>1</v>
      </c>
      <c r="BG2369" s="1" t="s">
        <v>99</v>
      </c>
      <c r="BH2369" s="1" t="s">
        <v>6894</v>
      </c>
      <c r="BI2369" s="1" t="s">
        <v>6889</v>
      </c>
      <c r="BJ2369" s="1" t="s">
        <v>6890</v>
      </c>
      <c r="BK2369">
        <v>2200</v>
      </c>
      <c r="BL2369">
        <v>3.2</v>
      </c>
      <c r="BM2369" s="5" t="d">
        <v>07:30:00.000</v>
      </c>
      <c r="BN2369" s="5" t="d">
        <v>07:59:59.9999999999984025</v>
      </c>
      <c r="BO2369">
        <v>7</v>
      </c>
      <c r="BP2369" t="b">
        <v>0</v>
      </c>
    </row>
    <row r="2370" spans="1:68" x14ac:dyDescent="0.2">
      <c r="A2370" s="1" t="s">
        <v>4998</v>
      </c>
      <c r="B2370" s="1" t="s">
        <v>4183</v>
      </c>
      <c r="C2370" s="2" t="d">
        <v>2026-07-08</v>
      </c>
      <c r="D2370">
        <v>17</v>
      </c>
      <c r="E2370" s="1" t="s">
        <v>95</v>
      </c>
      <c r="F2370">
        <v>44</v>
      </c>
      <c r="G2370">
        <v>20</v>
      </c>
      <c r="H2370">
        <v>3</v>
      </c>
      <c r="I2370">
        <v>2</v>
      </c>
      <c r="J2370">
        <v>15</v>
      </c>
      <c r="K2370">
        <v>225</v>
      </c>
      <c r="L2370">
        <v>1</v>
      </c>
      <c r="M2370" s="1" t="s">
        <v>4896</v>
      </c>
      <c r="N2370" s="1" t="s">
        <v>4578</v>
      </c>
      <c r="O2370" s="1" t="s">
        <v>4999</v>
      </c>
      <c r="P2370">
        <v>2.9333333333333331</v>
      </c>
      <c r="Q2370">
        <v>225</v>
      </c>
      <c r="R2370">
        <v>1075</v>
      </c>
      <c r="S2370">
        <v>1</v>
      </c>
      <c r="T2370">
        <v>43</v>
      </c>
      <c r="U2370">
        <v>44</v>
      </c>
      <c r="V2370">
        <v>233</v>
      </c>
      <c r="W2370">
        <v>50624.01</v>
      </c>
      <c r="X2370">
        <v>5.2954545454545459</v>
      </c>
      <c r="Y2370">
        <v>1150.5456818181819</v>
      </c>
      <c r="Z2370">
        <v>12.295454545454545</v>
      </c>
      <c r="AA2370">
        <v>10.396969837878787</v>
      </c>
      <c r="AB2370">
        <v>7</v>
      </c>
      <c r="AC2370">
        <v>0.12934420075757577</v>
      </c>
      <c r="AD2370">
        <v>0</v>
      </c>
      <c r="AE2370">
        <v>1.3926325474927421</v>
      </c>
      <c r="AF2370">
        <v>0.71212121212121204</v>
      </c>
      <c r="AG2370">
        <v>2.1047537515151515</v>
      </c>
      <c r="AH2370">
        <v>0</v>
      </c>
      <c r="AI2370">
        <v>7.3664585007575765</v>
      </c>
      <c r="AJ2370">
        <v>1540</v>
      </c>
      <c r="AK2370">
        <v>73</v>
      </c>
      <c r="AL2370">
        <v>1</v>
      </c>
      <c r="AM2370">
        <v>1</v>
      </c>
      <c r="AN2370">
        <v>0</v>
      </c>
      <c r="AO2370">
        <v>1</v>
      </c>
      <c r="AP2370">
        <v>0</v>
      </c>
      <c r="AQ2370">
        <v>0</v>
      </c>
      <c r="AR2370">
        <v>181.45</v>
      </c>
      <c r="AS2370" s="1" t="s">
        <v>65</v>
      </c>
      <c r="AT2370">
        <v>7</v>
      </c>
      <c r="AU2370">
        <v>60.936861366666669</v>
      </c>
      <c r="AV2370">
        <v>462.70773746666669</v>
      </c>
      <c r="AW2370">
        <v>39</v>
      </c>
      <c r="AX2370">
        <v>0.15909090909090909</v>
      </c>
      <c r="AY2370">
        <v>2.2727272727272728E-2</v>
      </c>
      <c r="AZ2370">
        <v>35</v>
      </c>
      <c r="BA2370">
        <v>0.13541524748148148</v>
      </c>
      <c r="BB2370">
        <v>0.21128207190258752</v>
      </c>
      <c r="BC2370">
        <v>23</v>
      </c>
      <c r="BD2370">
        <v>50</v>
      </c>
      <c r="BE2370">
        <v>3</v>
      </c>
      <c r="BF2370">
        <v>12</v>
      </c>
      <c r="BG2370" s="1" t="s">
        <v>83</v>
      </c>
      <c r="BH2370" s="1" t="s">
        <v>6894</v>
      </c>
      <c r="BI2370" s="1" t="s">
        <v>6889</v>
      </c>
      <c r="BJ2370" s="1" t="s">
        <v>6890</v>
      </c>
      <c r="BK2370">
        <v>2200</v>
      </c>
      <c r="BL2370">
        <v>3.2</v>
      </c>
      <c r="BM2370" s="5" t="d">
        <v>07:59:59.9999999999984025</v>
      </c>
      <c r="BN2370" s="5" t="d">
        <v>08:30:00.0000000000015975</v>
      </c>
      <c r="BO2370">
        <v>8</v>
      </c>
      <c r="BP2370" t="b">
        <v>0</v>
      </c>
    </row>
    <row r="2371" spans="1:68" x14ac:dyDescent="0.2">
      <c r="A2371" s="1" t="s">
        <v>5000</v>
      </c>
      <c r="B2371" s="1" t="s">
        <v>4183</v>
      </c>
      <c r="C2371" s="2" t="d">
        <v>2026-07-08</v>
      </c>
      <c r="D2371">
        <v>18</v>
      </c>
      <c r="E2371" s="1" t="s">
        <v>95</v>
      </c>
      <c r="F2371">
        <v>44</v>
      </c>
      <c r="G2371">
        <v>20</v>
      </c>
      <c r="H2371">
        <v>3</v>
      </c>
      <c r="I2371">
        <v>2</v>
      </c>
      <c r="J2371">
        <v>15</v>
      </c>
      <c r="K2371">
        <v>225</v>
      </c>
      <c r="L2371">
        <v>1</v>
      </c>
      <c r="M2371" s="1" t="s">
        <v>4233</v>
      </c>
      <c r="N2371" s="1" t="s">
        <v>4276</v>
      </c>
      <c r="O2371" s="1" t="s">
        <v>5001</v>
      </c>
      <c r="P2371">
        <v>2.9333333333333331</v>
      </c>
      <c r="Q2371">
        <v>225</v>
      </c>
      <c r="R2371">
        <v>850</v>
      </c>
      <c r="S2371">
        <v>1</v>
      </c>
      <c r="T2371">
        <v>42</v>
      </c>
      <c r="U2371">
        <v>44</v>
      </c>
      <c r="V2371">
        <v>216</v>
      </c>
      <c r="W2371">
        <v>52717.79</v>
      </c>
      <c r="X2371">
        <v>4.9090909090909092</v>
      </c>
      <c r="Y2371">
        <v>1198.1315909090908</v>
      </c>
      <c r="Z2371">
        <v>12.090909090909092</v>
      </c>
      <c r="AA2371">
        <v>10.173483675378789</v>
      </c>
      <c r="AB2371">
        <v>5</v>
      </c>
      <c r="AC2371">
        <v>8.3101859848484824E-2</v>
      </c>
      <c r="AD2371">
        <v>0</v>
      </c>
      <c r="AE2371">
        <v>1.2962137112233465</v>
      </c>
      <c r="AF2371">
        <v>0.61931818181818177</v>
      </c>
      <c r="AG2371">
        <v>1.9155318848484848</v>
      </c>
      <c r="AH2371">
        <v>0</v>
      </c>
      <c r="AI2371">
        <v>7.3965881458333333</v>
      </c>
      <c r="AJ2371">
        <v>1540</v>
      </c>
      <c r="AK2371">
        <v>71</v>
      </c>
      <c r="AL2371">
        <v>1</v>
      </c>
      <c r="AM2371">
        <v>1</v>
      </c>
      <c r="AN2371">
        <v>0</v>
      </c>
      <c r="AO2371">
        <v>0</v>
      </c>
      <c r="AP2371">
        <v>1</v>
      </c>
      <c r="AQ2371">
        <v>0</v>
      </c>
      <c r="AR2371">
        <v>229.27</v>
      </c>
      <c r="AS2371" s="1" t="s">
        <v>65</v>
      </c>
      <c r="AT2371">
        <v>5</v>
      </c>
      <c r="AU2371">
        <v>57.877001716666669</v>
      </c>
      <c r="AV2371">
        <v>578.89284320000002</v>
      </c>
      <c r="AW2371">
        <v>32</v>
      </c>
      <c r="AX2371">
        <v>0.11363636363636363</v>
      </c>
      <c r="AY2371">
        <v>2.2727272727272728E-2</v>
      </c>
      <c r="AZ2371">
        <v>35</v>
      </c>
      <c r="BA2371">
        <v>0.12861555937037036</v>
      </c>
      <c r="BB2371">
        <v>0.27178067755868546</v>
      </c>
      <c r="BC2371">
        <v>28</v>
      </c>
      <c r="BD2371">
        <v>43</v>
      </c>
      <c r="BE2371">
        <v>3</v>
      </c>
      <c r="BF2371">
        <v>12</v>
      </c>
      <c r="BG2371" s="1" t="s">
        <v>99</v>
      </c>
      <c r="BH2371" s="1" t="s">
        <v>6894</v>
      </c>
      <c r="BI2371" s="1" t="s">
        <v>6889</v>
      </c>
      <c r="BJ2371" s="1" t="s">
        <v>6890</v>
      </c>
      <c r="BK2371">
        <v>2200</v>
      </c>
      <c r="BL2371">
        <v>3.2</v>
      </c>
      <c r="BM2371" s="5" t="d">
        <v>08:30:00.0000000000015975</v>
      </c>
      <c r="BN2371" s="5" t="d">
        <v>09:00:00.000</v>
      </c>
      <c r="BO2371">
        <v>8</v>
      </c>
      <c r="BP2371" t="b">
        <v>0</v>
      </c>
    </row>
    <row r="2372" spans="1:68" x14ac:dyDescent="0.2">
      <c r="A2372" s="1" t="s">
        <v>5002</v>
      </c>
      <c r="B2372" s="1" t="s">
        <v>4183</v>
      </c>
      <c r="C2372" s="2" t="d">
        <v>2026-07-08</v>
      </c>
      <c r="D2372">
        <v>19</v>
      </c>
      <c r="E2372" s="1" t="s">
        <v>95</v>
      </c>
      <c r="F2372">
        <v>48</v>
      </c>
      <c r="G2372">
        <v>11</v>
      </c>
      <c r="H2372">
        <v>0</v>
      </c>
      <c r="I2372">
        <v>2</v>
      </c>
      <c r="J2372">
        <v>9</v>
      </c>
      <c r="K2372">
        <v>0</v>
      </c>
      <c r="L2372">
        <v>1</v>
      </c>
      <c r="M2372" s="1" t="s">
        <v>63</v>
      </c>
      <c r="N2372" s="1" t="s">
        <v>4583</v>
      </c>
      <c r="O2372" s="1" t="s">
        <v>5003</v>
      </c>
      <c r="P2372">
        <v>5.333333333333333</v>
      </c>
      <c r="Q2372">
        <v>0</v>
      </c>
      <c r="R2372">
        <v>850</v>
      </c>
      <c r="S2372">
        <v>1</v>
      </c>
      <c r="T2372">
        <v>41</v>
      </c>
      <c r="U2372">
        <v>48</v>
      </c>
      <c r="V2372">
        <v>234</v>
      </c>
      <c r="W2372">
        <v>48436.03</v>
      </c>
      <c r="X2372">
        <v>4.875</v>
      </c>
      <c r="Y2372">
        <v>1009.0839583333333</v>
      </c>
      <c r="Z2372">
        <v>13.333333333333334</v>
      </c>
      <c r="AA2372">
        <v>10.579700970833334</v>
      </c>
      <c r="AB2372">
        <v>2</v>
      </c>
      <c r="AC2372">
        <v>6.6655485069444367E-2</v>
      </c>
      <c r="AD2372">
        <v>0</v>
      </c>
      <c r="AE2372">
        <v>1.25180489737059</v>
      </c>
      <c r="AF2372">
        <v>0.68854166666666661</v>
      </c>
      <c r="AG2372">
        <v>1.9403465559027777</v>
      </c>
      <c r="AH2372">
        <v>0</v>
      </c>
      <c r="AI2372">
        <v>7.7063682940972216</v>
      </c>
      <c r="AJ2372">
        <v>1680</v>
      </c>
      <c r="AK2372">
        <v>34</v>
      </c>
      <c r="AL2372">
        <v>2</v>
      </c>
      <c r="AM2372">
        <v>2</v>
      </c>
      <c r="AN2372">
        <v>0</v>
      </c>
      <c r="AO2372">
        <v>2</v>
      </c>
      <c r="AP2372">
        <v>0</v>
      </c>
      <c r="AQ2372">
        <v>0</v>
      </c>
      <c r="AR2372">
        <v>666.02</v>
      </c>
      <c r="AS2372" s="1" t="s">
        <v>125</v>
      </c>
      <c r="AT2372">
        <v>2</v>
      </c>
      <c r="AU2372">
        <v>60.328025166666663</v>
      </c>
      <c r="AV2372">
        <v>575.0324760333333</v>
      </c>
      <c r="AW2372">
        <v>38</v>
      </c>
      <c r="AX2372">
        <v>4.1666666666666664E-2</v>
      </c>
      <c r="AY2372">
        <v>4.1666666666666664E-2</v>
      </c>
      <c r="AZ2372">
        <v>35</v>
      </c>
      <c r="BA2372">
        <v>0.22343713024691356</v>
      </c>
      <c r="BB2372">
        <v>0.56375732944444445</v>
      </c>
      <c r="BC2372">
        <v>28</v>
      </c>
      <c r="BD2372">
        <v>6</v>
      </c>
      <c r="BE2372">
        <v>3</v>
      </c>
      <c r="BF2372">
        <v>6</v>
      </c>
      <c r="BG2372" s="1" t="s">
        <v>99</v>
      </c>
      <c r="BH2372" s="1" t="s">
        <v>6894</v>
      </c>
      <c r="BI2372" s="1" t="s">
        <v>6889</v>
      </c>
      <c r="BJ2372" s="1" t="s">
        <v>6890</v>
      </c>
      <c r="BK2372">
        <v>2200</v>
      </c>
      <c r="BL2372">
        <v>3.2</v>
      </c>
      <c r="BM2372" s="5" t="d">
        <v>09:00:00.000</v>
      </c>
      <c r="BN2372" s="5" t="d">
        <v>09:29:59.9999999999984025</v>
      </c>
      <c r="BO2372">
        <v>9</v>
      </c>
      <c r="BP2372" t="b">
        <v>0</v>
      </c>
    </row>
    <row r="2373" spans="1:68" x14ac:dyDescent="0.2">
      <c r="A2373" s="1" t="s">
        <v>5004</v>
      </c>
      <c r="B2373" s="1" t="s">
        <v>4183</v>
      </c>
      <c r="C2373" s="2" t="d">
        <v>2026-07-08</v>
      </c>
      <c r="D2373">
        <v>20</v>
      </c>
      <c r="E2373" s="1" t="s">
        <v>95</v>
      </c>
      <c r="F2373">
        <v>45</v>
      </c>
      <c r="G2373">
        <v>11</v>
      </c>
      <c r="H2373">
        <v>0</v>
      </c>
      <c r="I2373">
        <v>2</v>
      </c>
      <c r="J2373">
        <v>9</v>
      </c>
      <c r="K2373">
        <v>0</v>
      </c>
      <c r="L2373">
        <v>1</v>
      </c>
      <c r="M2373" s="1" t="s">
        <v>63</v>
      </c>
      <c r="N2373" s="1" t="s">
        <v>4586</v>
      </c>
      <c r="O2373" s="1" t="s">
        <v>5005</v>
      </c>
      <c r="P2373">
        <v>5</v>
      </c>
      <c r="Q2373">
        <v>0</v>
      </c>
      <c r="R2373">
        <v>850</v>
      </c>
      <c r="S2373">
        <v>1</v>
      </c>
      <c r="T2373">
        <v>40</v>
      </c>
      <c r="U2373">
        <v>45</v>
      </c>
      <c r="V2373">
        <v>227</v>
      </c>
      <c r="W2373">
        <v>49298.76</v>
      </c>
      <c r="X2373">
        <v>5.0444444444444443</v>
      </c>
      <c r="Y2373">
        <v>1095.528</v>
      </c>
      <c r="Z2373">
        <v>13.111111111111111</v>
      </c>
      <c r="AA2373">
        <v>10.74424052037037</v>
      </c>
      <c r="AB2373">
        <v>3</v>
      </c>
      <c r="AC2373">
        <v>3.9255576296296286E-2</v>
      </c>
      <c r="AD2373">
        <v>0</v>
      </c>
      <c r="AE2373">
        <v>1.311147478427706</v>
      </c>
      <c r="AF2373">
        <v>0.67444444444444451</v>
      </c>
      <c r="AG2373">
        <v>1.9855919129629629</v>
      </c>
      <c r="AH2373">
        <v>0</v>
      </c>
      <c r="AI2373">
        <v>7.7497597081481482</v>
      </c>
      <c r="AJ2373">
        <v>1575</v>
      </c>
      <c r="AK2373">
        <v>34</v>
      </c>
      <c r="AL2373">
        <v>4</v>
      </c>
      <c r="AM2373">
        <v>4</v>
      </c>
      <c r="AN2373">
        <v>2</v>
      </c>
      <c r="AO2373">
        <v>0</v>
      </c>
      <c r="AP2373">
        <v>2</v>
      </c>
      <c r="AQ2373">
        <v>0</v>
      </c>
      <c r="AR2373">
        <v>695.33999999999992</v>
      </c>
      <c r="AS2373" s="1" t="s">
        <v>65</v>
      </c>
      <c r="AT2373">
        <v>2</v>
      </c>
      <c r="AU2373">
        <v>59.995738416666669</v>
      </c>
      <c r="AV2373">
        <v>525.8076362833333</v>
      </c>
      <c r="AW2373">
        <v>26</v>
      </c>
      <c r="AX2373">
        <v>6.6666666666666666E-2</v>
      </c>
      <c r="AY2373">
        <v>8.8888888888888892E-2</v>
      </c>
      <c r="AZ2373">
        <v>35</v>
      </c>
      <c r="BA2373">
        <v>0.22220643858024691</v>
      </c>
      <c r="BB2373">
        <v>0.51549768263071893</v>
      </c>
      <c r="BC2373">
        <v>26</v>
      </c>
      <c r="BD2373">
        <v>8</v>
      </c>
      <c r="BE2373">
        <v>3</v>
      </c>
      <c r="BF2373">
        <v>6</v>
      </c>
      <c r="BG2373" s="1" t="s">
        <v>99</v>
      </c>
      <c r="BH2373" s="1" t="s">
        <v>6894</v>
      </c>
      <c r="BI2373" s="1" t="s">
        <v>6889</v>
      </c>
      <c r="BJ2373" s="1" t="s">
        <v>6890</v>
      </c>
      <c r="BK2373">
        <v>2200</v>
      </c>
      <c r="BL2373">
        <v>3.2</v>
      </c>
      <c r="BM2373" s="5" t="d">
        <v>09:29:59.9999999999984025</v>
      </c>
      <c r="BN2373" s="5" t="d">
        <v>10:00:00.0000000000015975</v>
      </c>
      <c r="BO2373">
        <v>9</v>
      </c>
      <c r="BP2373" t="b">
        <v>0</v>
      </c>
    </row>
    <row r="2374" spans="1:68" x14ac:dyDescent="0.2">
      <c r="A2374" s="1" t="s">
        <v>5006</v>
      </c>
      <c r="B2374" s="1" t="s">
        <v>4183</v>
      </c>
      <c r="C2374" s="2" t="d">
        <v>2026-07-08</v>
      </c>
      <c r="D2374">
        <v>21</v>
      </c>
      <c r="E2374" s="1" t="s">
        <v>95</v>
      </c>
      <c r="F2374">
        <v>33</v>
      </c>
      <c r="G2374">
        <v>11</v>
      </c>
      <c r="H2374">
        <v>0</v>
      </c>
      <c r="I2374">
        <v>2</v>
      </c>
      <c r="J2374">
        <v>9</v>
      </c>
      <c r="K2374">
        <v>0</v>
      </c>
      <c r="L2374">
        <v>1</v>
      </c>
      <c r="M2374" s="1" t="s">
        <v>63</v>
      </c>
      <c r="N2374" s="1" t="s">
        <v>4273</v>
      </c>
      <c r="O2374" s="1" t="s">
        <v>5007</v>
      </c>
      <c r="P2374">
        <v>3.6666666666666665</v>
      </c>
      <c r="Q2374">
        <v>0</v>
      </c>
      <c r="R2374">
        <v>850</v>
      </c>
      <c r="S2374">
        <v>1</v>
      </c>
      <c r="T2374">
        <v>39</v>
      </c>
      <c r="U2374">
        <v>33</v>
      </c>
      <c r="V2374">
        <v>176</v>
      </c>
      <c r="W2374">
        <v>42315.48</v>
      </c>
      <c r="X2374">
        <v>5.333333333333333</v>
      </c>
      <c r="Y2374">
        <v>1282.2872727272729</v>
      </c>
      <c r="Z2374">
        <v>12.363636363636363</v>
      </c>
      <c r="AA2374">
        <v>10.674927596969695</v>
      </c>
      <c r="AB2374">
        <v>3</v>
      </c>
      <c r="AC2374">
        <v>0.1051803424242424</v>
      </c>
      <c r="AD2374">
        <v>0</v>
      </c>
      <c r="AE2374">
        <v>1.4195557762148265</v>
      </c>
      <c r="AF2374">
        <v>0.62070707070707076</v>
      </c>
      <c r="AG2374">
        <v>2.0402628393939395</v>
      </c>
      <c r="AH2374">
        <v>0</v>
      </c>
      <c r="AI2374">
        <v>7.6942607101010099</v>
      </c>
      <c r="AJ2374">
        <v>1155</v>
      </c>
      <c r="AK2374">
        <v>34</v>
      </c>
      <c r="AL2374">
        <v>3</v>
      </c>
      <c r="AM2374">
        <v>3</v>
      </c>
      <c r="AN2374">
        <v>3</v>
      </c>
      <c r="AO2374">
        <v>0</v>
      </c>
      <c r="AP2374">
        <v>0</v>
      </c>
      <c r="AQ2374">
        <v>0</v>
      </c>
      <c r="AR2374">
        <v>843.06</v>
      </c>
      <c r="AS2374" s="1" t="s">
        <v>65</v>
      </c>
      <c r="AT2374">
        <v>3</v>
      </c>
      <c r="AU2374">
        <v>43.632679750000001</v>
      </c>
      <c r="AV2374">
        <v>423.20590481666665</v>
      </c>
      <c r="AW2374">
        <v>25</v>
      </c>
      <c r="AX2374">
        <v>9.0909090909090912E-2</v>
      </c>
      <c r="AY2374">
        <v>9.0909090909090912E-2</v>
      </c>
      <c r="AZ2374">
        <v>35</v>
      </c>
      <c r="BA2374">
        <v>0.16160251759259259</v>
      </c>
      <c r="BB2374">
        <v>0.41490774982026141</v>
      </c>
      <c r="BC2374">
        <v>21</v>
      </c>
      <c r="BD2374">
        <v>13</v>
      </c>
      <c r="BE2374">
        <v>3</v>
      </c>
      <c r="BF2374">
        <v>6</v>
      </c>
      <c r="BG2374" s="1" t="s">
        <v>99</v>
      </c>
      <c r="BH2374" s="1" t="s">
        <v>6894</v>
      </c>
      <c r="BI2374" s="1" t="s">
        <v>6889</v>
      </c>
      <c r="BJ2374" s="1" t="s">
        <v>6890</v>
      </c>
      <c r="BK2374">
        <v>2200</v>
      </c>
      <c r="BL2374">
        <v>3.2</v>
      </c>
      <c r="BM2374" s="5" t="d">
        <v>10:00:00.0000000000015975</v>
      </c>
      <c r="BN2374" s="5" t="d">
        <v>10:30:00.000</v>
      </c>
      <c r="BO2374">
        <v>10</v>
      </c>
      <c r="BP2374" t="b">
        <v>0</v>
      </c>
    </row>
    <row r="2375" spans="1:68" x14ac:dyDescent="0.2">
      <c r="A2375" s="1" t="s">
        <v>5008</v>
      </c>
      <c r="B2375" s="1" t="s">
        <v>4183</v>
      </c>
      <c r="C2375" s="2" t="d">
        <v>2026-07-08</v>
      </c>
      <c r="D2375">
        <v>22</v>
      </c>
      <c r="E2375" s="1" t="s">
        <v>95</v>
      </c>
      <c r="F2375">
        <v>56</v>
      </c>
      <c r="G2375">
        <v>11</v>
      </c>
      <c r="H2375">
        <v>0</v>
      </c>
      <c r="I2375">
        <v>2</v>
      </c>
      <c r="J2375">
        <v>9</v>
      </c>
      <c r="K2375">
        <v>0</v>
      </c>
      <c r="L2375">
        <v>1</v>
      </c>
      <c r="M2375" s="1" t="s">
        <v>63</v>
      </c>
      <c r="N2375" s="1" t="s">
        <v>4276</v>
      </c>
      <c r="O2375" s="1" t="s">
        <v>5009</v>
      </c>
      <c r="P2375">
        <v>6.2222222222222223</v>
      </c>
      <c r="Q2375">
        <v>0</v>
      </c>
      <c r="R2375">
        <v>850</v>
      </c>
      <c r="S2375">
        <v>1</v>
      </c>
      <c r="T2375">
        <v>38</v>
      </c>
      <c r="U2375">
        <v>56</v>
      </c>
      <c r="V2375">
        <v>291</v>
      </c>
      <c r="W2375">
        <v>65322.47</v>
      </c>
      <c r="X2375">
        <v>5.1964285714285712</v>
      </c>
      <c r="Y2375">
        <v>1166.4726785714286</v>
      </c>
      <c r="Z2375">
        <v>13.678571428571429</v>
      </c>
      <c r="AA2375">
        <v>10.468763322619049</v>
      </c>
      <c r="AB2375">
        <v>3</v>
      </c>
      <c r="AC2375">
        <v>6.3145950297619019E-2</v>
      </c>
      <c r="AD2375">
        <v>0</v>
      </c>
      <c r="AE2375">
        <v>1.3545937574219866</v>
      </c>
      <c r="AF2375">
        <v>0.62767857142857142</v>
      </c>
      <c r="AG2375">
        <v>1.9822723211309525</v>
      </c>
      <c r="AH2375">
        <v>0</v>
      </c>
      <c r="AI2375">
        <v>7.5308362324404765</v>
      </c>
      <c r="AJ2375">
        <v>1960</v>
      </c>
      <c r="AK2375">
        <v>34</v>
      </c>
      <c r="AL2375">
        <v>2</v>
      </c>
      <c r="AM2375">
        <v>2</v>
      </c>
      <c r="AN2375">
        <v>2</v>
      </c>
      <c r="AO2375">
        <v>0</v>
      </c>
      <c r="AP2375">
        <v>0</v>
      </c>
      <c r="AQ2375">
        <v>0</v>
      </c>
      <c r="AR2375">
        <v>163.74</v>
      </c>
      <c r="AS2375" s="1" t="s">
        <v>65</v>
      </c>
      <c r="AT2375">
        <v>2</v>
      </c>
      <c r="AU2375">
        <v>77.052694849999995</v>
      </c>
      <c r="AV2375">
        <v>525.52232548333336</v>
      </c>
      <c r="AW2375">
        <v>30</v>
      </c>
      <c r="AX2375">
        <v>5.3571428571428568E-2</v>
      </c>
      <c r="AY2375">
        <v>3.5714285714285712E-2</v>
      </c>
      <c r="AZ2375">
        <v>35</v>
      </c>
      <c r="BA2375">
        <v>0.2853803512962963</v>
      </c>
      <c r="BB2375">
        <v>0.51521796616013071</v>
      </c>
      <c r="BC2375">
        <v>26</v>
      </c>
      <c r="BD2375">
        <v>8</v>
      </c>
      <c r="BE2375">
        <v>4</v>
      </c>
      <c r="BF2375">
        <v>5</v>
      </c>
      <c r="BG2375" s="1" t="s">
        <v>99</v>
      </c>
      <c r="BH2375" s="1" t="s">
        <v>6894</v>
      </c>
      <c r="BI2375" s="1" t="s">
        <v>6889</v>
      </c>
      <c r="BJ2375" s="1" t="s">
        <v>6890</v>
      </c>
      <c r="BK2375">
        <v>2200</v>
      </c>
      <c r="BL2375">
        <v>3.2</v>
      </c>
      <c r="BM2375" s="5" t="d">
        <v>10:30:00.000</v>
      </c>
      <c r="BN2375" s="5" t="d">
        <v>10:59:59.9999999999984025</v>
      </c>
      <c r="BO2375">
        <v>10</v>
      </c>
      <c r="BP2375" t="b">
        <v>0</v>
      </c>
    </row>
    <row r="2376" spans="1:68" x14ac:dyDescent="0.2">
      <c r="A2376" s="1" t="s">
        <v>5010</v>
      </c>
      <c r="B2376" s="1" t="s">
        <v>4183</v>
      </c>
      <c r="C2376" s="2" t="d">
        <v>2026-07-08</v>
      </c>
      <c r="D2376">
        <v>23</v>
      </c>
      <c r="E2376" s="1" t="s">
        <v>133</v>
      </c>
      <c r="F2376">
        <v>54</v>
      </c>
      <c r="G2376">
        <v>11</v>
      </c>
      <c r="H2376">
        <v>0</v>
      </c>
      <c r="I2376">
        <v>0</v>
      </c>
      <c r="J2376">
        <v>11</v>
      </c>
      <c r="K2376">
        <v>0</v>
      </c>
      <c r="L2376">
        <v>0</v>
      </c>
      <c r="M2376" s="1" t="s">
        <v>63</v>
      </c>
      <c r="N2376" s="1" t="s">
        <v>63</v>
      </c>
      <c r="O2376" s="1" t="s">
        <v>5011</v>
      </c>
      <c r="P2376">
        <v>4.9090909090909092</v>
      </c>
      <c r="Q2376">
        <v>0</v>
      </c>
      <c r="R2376">
        <v>850</v>
      </c>
      <c r="S2376">
        <v>0</v>
      </c>
      <c r="T2376">
        <v>38</v>
      </c>
      <c r="U2376">
        <v>54</v>
      </c>
      <c r="V2376">
        <v>269</v>
      </c>
      <c r="W2376">
        <v>59819.4</v>
      </c>
      <c r="X2376">
        <v>4.9814814814814818</v>
      </c>
      <c r="Y2376">
        <v>1107.7666666666667</v>
      </c>
      <c r="Z2376">
        <v>13.907407407407407</v>
      </c>
      <c r="AA2376">
        <v>10.949988944444444</v>
      </c>
      <c r="AB2376">
        <v>1</v>
      </c>
      <c r="AC2376">
        <v>5.9554351851852784E-4</v>
      </c>
      <c r="AD2376">
        <v>0</v>
      </c>
      <c r="AE2376">
        <v>1.2930090251359627</v>
      </c>
      <c r="AF2376">
        <v>0.64074074074074072</v>
      </c>
      <c r="AG2376">
        <v>1.7781252401234569</v>
      </c>
      <c r="AH2376">
        <v>7.9854172839506164E-3</v>
      </c>
      <c r="AI2376">
        <v>8.0869574654320981</v>
      </c>
      <c r="AJ2376">
        <v>1890</v>
      </c>
      <c r="AK2376">
        <v>34</v>
      </c>
      <c r="AL2376">
        <v>1</v>
      </c>
      <c r="AM2376">
        <v>1</v>
      </c>
      <c r="AN2376">
        <v>0</v>
      </c>
      <c r="AO2376">
        <v>1</v>
      </c>
      <c r="AP2376">
        <v>0</v>
      </c>
      <c r="AQ2376">
        <v>0</v>
      </c>
      <c r="AR2376">
        <v>93.27</v>
      </c>
      <c r="AS2376" s="1" t="s">
        <v>5012</v>
      </c>
      <c r="AT2376">
        <v>1</v>
      </c>
      <c r="AU2376">
        <v>70.352374083333331</v>
      </c>
      <c r="AV2376">
        <v>705.32822611666666</v>
      </c>
      <c r="AW2376">
        <v>34</v>
      </c>
      <c r="AX2376">
        <v>1.8518518518518517E-2</v>
      </c>
      <c r="AY2376">
        <v>1.8518518518518517E-2</v>
      </c>
      <c r="AZ2376">
        <v>35</v>
      </c>
      <c r="BA2376">
        <v>0.21318901237373736</v>
      </c>
      <c r="BB2376">
        <v>0.69149826089869282</v>
      </c>
      <c r="BC2376">
        <v>34</v>
      </c>
      <c r="BD2376">
        <v>0</v>
      </c>
      <c r="BE2376">
        <v>4</v>
      </c>
      <c r="BF2376">
        <v>7</v>
      </c>
      <c r="BG2376" s="1" t="s">
        <v>99</v>
      </c>
      <c r="BH2376" s="1" t="s">
        <v>6894</v>
      </c>
      <c r="BI2376" s="1" t="s">
        <v>6889</v>
      </c>
      <c r="BJ2376" s="1" t="s">
        <v>6890</v>
      </c>
      <c r="BK2376">
        <v>2200</v>
      </c>
      <c r="BL2376">
        <v>3.2</v>
      </c>
      <c r="BM2376" s="5" t="d">
        <v>10:59:59.9999999999984025</v>
      </c>
      <c r="BN2376" s="5" t="d">
        <v>11:30:00.0000000000015975</v>
      </c>
      <c r="BO2376">
        <v>11</v>
      </c>
      <c r="BP2376" t="b">
        <v>0</v>
      </c>
    </row>
    <row r="2377" spans="1:68" x14ac:dyDescent="0.2">
      <c r="A2377" s="1" t="s">
        <v>5013</v>
      </c>
      <c r="B2377" s="1" t="s">
        <v>4183</v>
      </c>
      <c r="C2377" s="2" t="d">
        <v>2026-07-08</v>
      </c>
      <c r="D2377">
        <v>24</v>
      </c>
      <c r="E2377" s="1" t="s">
        <v>133</v>
      </c>
      <c r="F2377">
        <v>52</v>
      </c>
      <c r="G2377">
        <v>11</v>
      </c>
      <c r="H2377">
        <v>0</v>
      </c>
      <c r="I2377">
        <v>0</v>
      </c>
      <c r="J2377">
        <v>11</v>
      </c>
      <c r="K2377">
        <v>0</v>
      </c>
      <c r="L2377">
        <v>0</v>
      </c>
      <c r="M2377" s="1" t="s">
        <v>63</v>
      </c>
      <c r="N2377" s="1" t="s">
        <v>63</v>
      </c>
      <c r="O2377" s="1" t="s">
        <v>5014</v>
      </c>
      <c r="P2377">
        <v>4.7272727272727275</v>
      </c>
      <c r="Q2377">
        <v>0</v>
      </c>
      <c r="R2377">
        <v>850</v>
      </c>
      <c r="S2377">
        <v>0</v>
      </c>
      <c r="T2377">
        <v>38</v>
      </c>
      <c r="U2377">
        <v>52</v>
      </c>
      <c r="V2377">
        <v>281</v>
      </c>
      <c r="W2377">
        <v>64201.25</v>
      </c>
      <c r="X2377">
        <v>5.4038461538461542</v>
      </c>
      <c r="Y2377">
        <v>1234.6394230769231</v>
      </c>
      <c r="Z2377">
        <v>13.173076923076923</v>
      </c>
      <c r="AA2377">
        <v>10.081166603525642</v>
      </c>
      <c r="AB2377">
        <v>0</v>
      </c>
      <c r="AC2377">
        <v>0</v>
      </c>
      <c r="AD2377">
        <v>0</v>
      </c>
      <c r="AE2377">
        <v>1.4432406964595352</v>
      </c>
      <c r="AF2377">
        <v>0.63749999999999996</v>
      </c>
      <c r="AG2377">
        <v>2.0587805679487179</v>
      </c>
      <c r="AH2377">
        <v>0</v>
      </c>
      <c r="AI2377">
        <v>7.0594002644230764</v>
      </c>
      <c r="AJ2377">
        <v>1820</v>
      </c>
      <c r="AK2377">
        <v>34</v>
      </c>
      <c r="AL2377">
        <v>2</v>
      </c>
      <c r="AM2377">
        <v>2</v>
      </c>
      <c r="AN2377">
        <v>2</v>
      </c>
      <c r="AO2377">
        <v>0</v>
      </c>
      <c r="AP2377">
        <v>0</v>
      </c>
      <c r="AQ2377">
        <v>0</v>
      </c>
      <c r="AR2377">
        <v>733.94</v>
      </c>
      <c r="AS2377" s="1" t="s">
        <v>70</v>
      </c>
      <c r="AT2377">
        <v>0</v>
      </c>
      <c r="AU2377">
        <v>76.384146299999998</v>
      </c>
      <c r="AV2377">
        <v>637.6854168166667</v>
      </c>
      <c r="AW2377">
        <v>34</v>
      </c>
      <c r="AX2377">
        <v>0</v>
      </c>
      <c r="AY2377">
        <v>3.8461538461538464E-2</v>
      </c>
      <c r="AZ2377">
        <v>35</v>
      </c>
      <c r="BA2377">
        <v>0.23146711</v>
      </c>
      <c r="BB2377">
        <v>0.62518178119281054</v>
      </c>
      <c r="BC2377">
        <v>31</v>
      </c>
      <c r="BD2377">
        <v>3</v>
      </c>
      <c r="BE2377">
        <v>4</v>
      </c>
      <c r="BF2377">
        <v>7</v>
      </c>
      <c r="BG2377" s="1" t="s">
        <v>99</v>
      </c>
      <c r="BH2377" s="1" t="s">
        <v>6894</v>
      </c>
      <c r="BI2377" s="1" t="s">
        <v>6889</v>
      </c>
      <c r="BJ2377" s="1" t="s">
        <v>6890</v>
      </c>
      <c r="BK2377">
        <v>2200</v>
      </c>
      <c r="BL2377">
        <v>3.2</v>
      </c>
      <c r="BM2377" s="5" t="d">
        <v>11:30:00.0000000000015975</v>
      </c>
      <c r="BN2377" s="5" t="d">
        <v>12:00:00.000</v>
      </c>
      <c r="BO2377">
        <v>11</v>
      </c>
      <c r="BP2377" t="b">
        <v>0</v>
      </c>
    </row>
    <row r="2378" spans="1:68" x14ac:dyDescent="0.2">
      <c r="A2378" s="1" t="s">
        <v>5015</v>
      </c>
      <c r="B2378" s="1" t="s">
        <v>4183</v>
      </c>
      <c r="C2378" s="2" t="d">
        <v>2026-07-08</v>
      </c>
      <c r="D2378">
        <v>25</v>
      </c>
      <c r="E2378" s="1" t="s">
        <v>133</v>
      </c>
      <c r="F2378">
        <v>68</v>
      </c>
      <c r="G2378">
        <v>11</v>
      </c>
      <c r="H2378">
        <v>0</v>
      </c>
      <c r="I2378">
        <v>0</v>
      </c>
      <c r="J2378">
        <v>11</v>
      </c>
      <c r="K2378">
        <v>0</v>
      </c>
      <c r="L2378">
        <v>0</v>
      </c>
      <c r="M2378" s="1" t="s">
        <v>63</v>
      </c>
      <c r="N2378" s="1" t="s">
        <v>63</v>
      </c>
      <c r="O2378" s="1" t="s">
        <v>5016</v>
      </c>
      <c r="P2378">
        <v>6.1818181818181817</v>
      </c>
      <c r="Q2378">
        <v>0</v>
      </c>
      <c r="R2378">
        <v>850</v>
      </c>
      <c r="S2378">
        <v>0</v>
      </c>
      <c r="T2378">
        <v>38</v>
      </c>
      <c r="U2378">
        <v>68</v>
      </c>
      <c r="V2378">
        <v>342</v>
      </c>
      <c r="W2378">
        <v>74663.539999999994</v>
      </c>
      <c r="X2378">
        <v>5.0294117647058822</v>
      </c>
      <c r="Y2378">
        <v>1097.9932352941175</v>
      </c>
      <c r="Z2378">
        <v>16.014705882352942</v>
      </c>
      <c r="AA2378">
        <v>10.563881751715687</v>
      </c>
      <c r="AB2378">
        <v>0</v>
      </c>
      <c r="AC2378">
        <v>0</v>
      </c>
      <c r="AD2378">
        <v>0</v>
      </c>
      <c r="AE2378">
        <v>1.285548061560458</v>
      </c>
      <c r="AF2378">
        <v>0.64289215686274515</v>
      </c>
      <c r="AG2378">
        <v>1.8840413539215688</v>
      </c>
      <c r="AH2378">
        <v>0</v>
      </c>
      <c r="AI2378">
        <v>7.7197552580882345</v>
      </c>
      <c r="AJ2378">
        <v>2720</v>
      </c>
      <c r="AK2378">
        <v>34</v>
      </c>
      <c r="AL2378">
        <v>3</v>
      </c>
      <c r="AM2378">
        <v>3</v>
      </c>
      <c r="AN2378">
        <v>2</v>
      </c>
      <c r="AO2378">
        <v>0</v>
      </c>
      <c r="AP2378">
        <v>1</v>
      </c>
      <c r="AQ2378">
        <v>0</v>
      </c>
      <c r="AR2378">
        <v>711.38</v>
      </c>
      <c r="AS2378" s="1" t="s">
        <v>70</v>
      </c>
      <c r="AT2378">
        <v>0</v>
      </c>
      <c r="AU2378">
        <v>87.549296366666667</v>
      </c>
      <c r="AV2378">
        <v>762.33220960000006</v>
      </c>
      <c r="AW2378">
        <v>34</v>
      </c>
      <c r="AX2378">
        <v>0</v>
      </c>
      <c r="AY2378">
        <v>4.4117647058823532E-2</v>
      </c>
      <c r="AZ2378">
        <v>40</v>
      </c>
      <c r="BA2378">
        <v>0.26530089808080809</v>
      </c>
      <c r="BB2378">
        <v>0.74738451921568638</v>
      </c>
      <c r="BC2378">
        <v>37</v>
      </c>
      <c r="BD2378">
        <v>-3</v>
      </c>
      <c r="BE2378">
        <v>5</v>
      </c>
      <c r="BF2378">
        <v>6</v>
      </c>
      <c r="BG2378" s="1" t="s">
        <v>99</v>
      </c>
      <c r="BH2378" s="1" t="s">
        <v>6894</v>
      </c>
      <c r="BI2378" s="1" t="s">
        <v>6889</v>
      </c>
      <c r="BJ2378" s="1" t="s">
        <v>6890</v>
      </c>
      <c r="BK2378">
        <v>2200</v>
      </c>
      <c r="BL2378">
        <v>3.2</v>
      </c>
      <c r="BM2378" s="5" t="d">
        <v>12:00:00.000</v>
      </c>
      <c r="BN2378" s="5" t="d">
        <v>12:30:00.0000000000031950</v>
      </c>
      <c r="BO2378">
        <v>12</v>
      </c>
      <c r="BP2378" t="b">
        <v>1</v>
      </c>
    </row>
    <row r="2379" spans="1:68" x14ac:dyDescent="0.2">
      <c r="A2379" s="1" t="s">
        <v>5017</v>
      </c>
      <c r="B2379" s="1" t="s">
        <v>4183</v>
      </c>
      <c r="C2379" s="2" t="d">
        <v>2026-07-08</v>
      </c>
      <c r="D2379">
        <v>26</v>
      </c>
      <c r="E2379" s="1" t="s">
        <v>133</v>
      </c>
      <c r="F2379">
        <v>70</v>
      </c>
      <c r="G2379">
        <v>11</v>
      </c>
      <c r="H2379">
        <v>0</v>
      </c>
      <c r="I2379">
        <v>0</v>
      </c>
      <c r="J2379">
        <v>11</v>
      </c>
      <c r="K2379">
        <v>0</v>
      </c>
      <c r="L2379">
        <v>0</v>
      </c>
      <c r="M2379" s="1" t="s">
        <v>63</v>
      </c>
      <c r="N2379" s="1" t="s">
        <v>63</v>
      </c>
      <c r="O2379" s="1" t="s">
        <v>5018</v>
      </c>
      <c r="P2379">
        <v>6.3636363636363633</v>
      </c>
      <c r="Q2379">
        <v>0</v>
      </c>
      <c r="R2379">
        <v>850</v>
      </c>
      <c r="S2379">
        <v>0</v>
      </c>
      <c r="T2379">
        <v>38</v>
      </c>
      <c r="U2379">
        <v>70</v>
      </c>
      <c r="V2379">
        <v>391</v>
      </c>
      <c r="W2379">
        <v>82875.39</v>
      </c>
      <c r="X2379">
        <v>5.5857142857142854</v>
      </c>
      <c r="Y2379">
        <v>1183.9341428571429</v>
      </c>
      <c r="Z2379">
        <v>16.142857142857142</v>
      </c>
      <c r="AA2379">
        <v>10.683191202142858</v>
      </c>
      <c r="AB2379">
        <v>0</v>
      </c>
      <c r="AC2379">
        <v>0</v>
      </c>
      <c r="AD2379">
        <v>2.6571992857142858E-3</v>
      </c>
      <c r="AE2379">
        <v>1.4463248107696731</v>
      </c>
      <c r="AF2379">
        <v>0.69547619047619047</v>
      </c>
      <c r="AG2379">
        <v>1.936298798095238</v>
      </c>
      <c r="AH2379">
        <v>2.4790383809523808E-2</v>
      </c>
      <c r="AI2379">
        <v>7.6027521421428572</v>
      </c>
      <c r="AJ2379">
        <v>2800</v>
      </c>
      <c r="AK2379">
        <v>34</v>
      </c>
      <c r="AL2379">
        <v>3</v>
      </c>
      <c r="AM2379">
        <v>3</v>
      </c>
      <c r="AN2379">
        <v>2</v>
      </c>
      <c r="AO2379">
        <v>1</v>
      </c>
      <c r="AP2379">
        <v>0</v>
      </c>
      <c r="AQ2379">
        <v>0</v>
      </c>
      <c r="AR2379">
        <v>1037.58</v>
      </c>
      <c r="AS2379" s="1" t="s">
        <v>70</v>
      </c>
      <c r="AT2379">
        <v>0</v>
      </c>
      <c r="AU2379">
        <v>97.885647383333335</v>
      </c>
      <c r="AV2379">
        <v>744.04500153333333</v>
      </c>
      <c r="AW2379">
        <v>34</v>
      </c>
      <c r="AX2379">
        <v>0</v>
      </c>
      <c r="AY2379">
        <v>4.2857142857142858E-2</v>
      </c>
      <c r="AZ2379">
        <v>40</v>
      </c>
      <c r="BA2379">
        <v>0.29662317388888887</v>
      </c>
      <c r="BB2379">
        <v>0.72945588385620919</v>
      </c>
      <c r="BC2379">
        <v>36</v>
      </c>
      <c r="BD2379">
        <v>-2</v>
      </c>
      <c r="BE2379">
        <v>5</v>
      </c>
      <c r="BF2379">
        <v>6</v>
      </c>
      <c r="BG2379" s="1" t="s">
        <v>99</v>
      </c>
      <c r="BH2379" s="1" t="s">
        <v>6894</v>
      </c>
      <c r="BI2379" s="1" t="s">
        <v>6889</v>
      </c>
      <c r="BJ2379" s="1" t="s">
        <v>6890</v>
      </c>
      <c r="BK2379">
        <v>2200</v>
      </c>
      <c r="BL2379">
        <v>3.2</v>
      </c>
      <c r="BM2379" s="5" t="d">
        <v>12:30:00.0000000000031950</v>
      </c>
      <c r="BN2379" s="5" t="d">
        <v>12:59:59.9999999999968050</v>
      </c>
      <c r="BO2379">
        <v>12</v>
      </c>
      <c r="BP2379" t="b">
        <v>1</v>
      </c>
    </row>
    <row r="2380" spans="1:68" x14ac:dyDescent="0.2">
      <c r="A2380" s="1" t="s">
        <v>5019</v>
      </c>
      <c r="B2380" s="1" t="s">
        <v>4183</v>
      </c>
      <c r="C2380" s="2" t="d">
        <v>2026-07-08</v>
      </c>
      <c r="D2380">
        <v>27</v>
      </c>
      <c r="E2380" s="1" t="s">
        <v>133</v>
      </c>
      <c r="F2380">
        <v>77</v>
      </c>
      <c r="G2380">
        <v>11</v>
      </c>
      <c r="H2380">
        <v>0</v>
      </c>
      <c r="I2380">
        <v>0</v>
      </c>
      <c r="J2380">
        <v>11</v>
      </c>
      <c r="K2380">
        <v>0</v>
      </c>
      <c r="L2380">
        <v>0</v>
      </c>
      <c r="M2380" s="1" t="s">
        <v>63</v>
      </c>
      <c r="N2380" s="1" t="s">
        <v>63</v>
      </c>
      <c r="O2380" s="1" t="s">
        <v>5020</v>
      </c>
      <c r="P2380">
        <v>7</v>
      </c>
      <c r="Q2380">
        <v>0</v>
      </c>
      <c r="R2380">
        <v>850</v>
      </c>
      <c r="S2380">
        <v>0</v>
      </c>
      <c r="T2380">
        <v>38</v>
      </c>
      <c r="U2380">
        <v>77</v>
      </c>
      <c r="V2380">
        <v>405</v>
      </c>
      <c r="W2380">
        <v>93725.45</v>
      </c>
      <c r="X2380">
        <v>5.2597402597402594</v>
      </c>
      <c r="Y2380">
        <v>1217.2136363636364</v>
      </c>
      <c r="Z2380">
        <v>16.545454545454547</v>
      </c>
      <c r="AA2380">
        <v>11.457527355194806</v>
      </c>
      <c r="AB2380">
        <v>0</v>
      </c>
      <c r="AC2380">
        <v>0</v>
      </c>
      <c r="AD2380">
        <v>0</v>
      </c>
      <c r="AE2380">
        <v>1.3539080881961483</v>
      </c>
      <c r="AF2380">
        <v>0.6385281385281385</v>
      </c>
      <c r="AG2380">
        <v>9.2047515151515158E-2</v>
      </c>
      <c r="AH2380">
        <v>1.1377122982683983</v>
      </c>
      <c r="AI2380">
        <v>7.4401493850649354</v>
      </c>
      <c r="AJ2380">
        <v>3080</v>
      </c>
      <c r="AK2380">
        <v>34</v>
      </c>
      <c r="AL2380">
        <v>2</v>
      </c>
      <c r="AM2380">
        <v>2</v>
      </c>
      <c r="AN2380">
        <v>2</v>
      </c>
      <c r="AO2380">
        <v>0</v>
      </c>
      <c r="AP2380">
        <v>0</v>
      </c>
      <c r="AQ2380">
        <v>0</v>
      </c>
      <c r="AR2380">
        <v>320.32</v>
      </c>
      <c r="AS2380" s="1" t="s">
        <v>70</v>
      </c>
      <c r="AT2380">
        <v>0</v>
      </c>
      <c r="AU2380">
        <v>105.18468263333334</v>
      </c>
      <c r="AV2380">
        <v>936.91600621666669</v>
      </c>
      <c r="AW2380">
        <v>34</v>
      </c>
      <c r="AX2380">
        <v>0</v>
      </c>
      <c r="AY2380">
        <v>2.5974025974025976E-2</v>
      </c>
      <c r="AZ2380">
        <v>40</v>
      </c>
      <c r="BA2380">
        <v>0.31874146252525254</v>
      </c>
      <c r="BB2380">
        <v>0.91854510413398693</v>
      </c>
      <c r="BC2380">
        <v>45</v>
      </c>
      <c r="BD2380">
        <v>-11</v>
      </c>
      <c r="BE2380">
        <v>6</v>
      </c>
      <c r="BF2380">
        <v>5</v>
      </c>
      <c r="BG2380" s="1" t="s">
        <v>99</v>
      </c>
      <c r="BH2380" s="1" t="s">
        <v>6894</v>
      </c>
      <c r="BI2380" s="1" t="s">
        <v>6889</v>
      </c>
      <c r="BJ2380" s="1" t="s">
        <v>6890</v>
      </c>
      <c r="BK2380">
        <v>2200</v>
      </c>
      <c r="BL2380">
        <v>3.2</v>
      </c>
      <c r="BM2380" s="5" t="d">
        <v>12:59:59.9999999999968050</v>
      </c>
      <c r="BN2380" s="5" t="d">
        <v>13:30:00.000</v>
      </c>
      <c r="BO2380">
        <v>13</v>
      </c>
      <c r="BP2380" t="b">
        <v>1</v>
      </c>
    </row>
    <row r="2381" spans="1:68" x14ac:dyDescent="0.2">
      <c r="A2381" s="1" t="s">
        <v>5021</v>
      </c>
      <c r="B2381" s="1" t="s">
        <v>4183</v>
      </c>
      <c r="C2381" s="2" t="d">
        <v>2026-07-08</v>
      </c>
      <c r="D2381">
        <v>28</v>
      </c>
      <c r="E2381" s="1" t="s">
        <v>133</v>
      </c>
      <c r="F2381">
        <v>87</v>
      </c>
      <c r="G2381">
        <v>11</v>
      </c>
      <c r="H2381">
        <v>0</v>
      </c>
      <c r="I2381">
        <v>0</v>
      </c>
      <c r="J2381">
        <v>11</v>
      </c>
      <c r="K2381">
        <v>0</v>
      </c>
      <c r="L2381">
        <v>0</v>
      </c>
      <c r="M2381" s="1" t="s">
        <v>63</v>
      </c>
      <c r="N2381" s="1" t="s">
        <v>63</v>
      </c>
      <c r="O2381" s="1" t="s">
        <v>5022</v>
      </c>
      <c r="P2381">
        <v>7.9090909090909092</v>
      </c>
      <c r="Q2381">
        <v>0</v>
      </c>
      <c r="R2381">
        <v>850</v>
      </c>
      <c r="S2381">
        <v>0</v>
      </c>
      <c r="T2381">
        <v>38</v>
      </c>
      <c r="U2381">
        <v>87</v>
      </c>
      <c r="V2381">
        <v>458</v>
      </c>
      <c r="W2381">
        <v>102197.86</v>
      </c>
      <c r="X2381">
        <v>5.264367816091954</v>
      </c>
      <c r="Y2381">
        <v>1174.6880459770116</v>
      </c>
      <c r="Z2381">
        <v>17.057471264367816</v>
      </c>
      <c r="AA2381">
        <v>12.880083071072798</v>
      </c>
      <c r="AB2381">
        <v>4</v>
      </c>
      <c r="AC2381">
        <v>3.0714129310344781E-2</v>
      </c>
      <c r="AD2381">
        <v>0</v>
      </c>
      <c r="AE2381">
        <v>1.3540022355151324</v>
      </c>
      <c r="AF2381">
        <v>0.62643678160919536</v>
      </c>
      <c r="AG2381">
        <v>8.7996744252873557E-2</v>
      </c>
      <c r="AH2381">
        <v>2.3395760812260535</v>
      </c>
      <c r="AI2381">
        <v>7.6924434436781608</v>
      </c>
      <c r="AJ2381">
        <v>3480</v>
      </c>
      <c r="AK2381">
        <v>34</v>
      </c>
      <c r="AL2381">
        <v>6</v>
      </c>
      <c r="AM2381">
        <v>6</v>
      </c>
      <c r="AN2381">
        <v>3</v>
      </c>
      <c r="AO2381">
        <v>2</v>
      </c>
      <c r="AP2381">
        <v>1</v>
      </c>
      <c r="AQ2381">
        <v>0</v>
      </c>
      <c r="AR2381">
        <v>1191.5899999999999</v>
      </c>
      <c r="AS2381" s="1" t="s">
        <v>173</v>
      </c>
      <c r="AT2381">
        <v>4</v>
      </c>
      <c r="AU2381">
        <v>117.47244858333333</v>
      </c>
      <c r="AV2381">
        <v>943.68287023333335</v>
      </c>
      <c r="AW2381">
        <v>34</v>
      </c>
      <c r="AX2381">
        <v>4.5977011494252873E-2</v>
      </c>
      <c r="AY2381">
        <v>6.8965517241379309E-2</v>
      </c>
      <c r="AZ2381">
        <v>40</v>
      </c>
      <c r="BA2381">
        <v>0.35597711691919193</v>
      </c>
      <c r="BB2381">
        <v>0.92517928454248366</v>
      </c>
      <c r="BC2381">
        <v>45</v>
      </c>
      <c r="BD2381">
        <v>-11</v>
      </c>
      <c r="BE2381">
        <v>6</v>
      </c>
      <c r="BF2381">
        <v>5</v>
      </c>
      <c r="BG2381" s="1" t="s">
        <v>99</v>
      </c>
      <c r="BH2381" s="1" t="s">
        <v>6894</v>
      </c>
      <c r="BI2381" s="1" t="s">
        <v>6889</v>
      </c>
      <c r="BJ2381" s="1" t="s">
        <v>6890</v>
      </c>
      <c r="BK2381">
        <v>2200</v>
      </c>
      <c r="BL2381">
        <v>3.2</v>
      </c>
      <c r="BM2381" s="5" t="d">
        <v>13:30:00.000</v>
      </c>
      <c r="BN2381" s="5" t="d">
        <v>14:00:00.0000000000031950</v>
      </c>
      <c r="BO2381">
        <v>13</v>
      </c>
      <c r="BP2381" t="b">
        <v>1</v>
      </c>
    </row>
    <row r="2382" spans="1:68" x14ac:dyDescent="0.2">
      <c r="A2382" s="1" t="s">
        <v>5023</v>
      </c>
      <c r="B2382" s="1" t="s">
        <v>4183</v>
      </c>
      <c r="C2382" s="2" t="d">
        <v>2026-07-08</v>
      </c>
      <c r="D2382">
        <v>29</v>
      </c>
      <c r="E2382" s="1" t="s">
        <v>133</v>
      </c>
      <c r="F2382">
        <v>78</v>
      </c>
      <c r="G2382">
        <v>11</v>
      </c>
      <c r="H2382">
        <v>0</v>
      </c>
      <c r="I2382">
        <v>0</v>
      </c>
      <c r="J2382">
        <v>11</v>
      </c>
      <c r="K2382">
        <v>0</v>
      </c>
      <c r="L2382">
        <v>0</v>
      </c>
      <c r="M2382" s="1" t="s">
        <v>63</v>
      </c>
      <c r="N2382" s="1" t="s">
        <v>63</v>
      </c>
      <c r="O2382" s="1" t="s">
        <v>5024</v>
      </c>
      <c r="P2382">
        <v>7.0909090909090908</v>
      </c>
      <c r="Q2382">
        <v>0</v>
      </c>
      <c r="R2382">
        <v>850</v>
      </c>
      <c r="S2382">
        <v>0</v>
      </c>
      <c r="T2382">
        <v>38</v>
      </c>
      <c r="U2382">
        <v>78</v>
      </c>
      <c r="V2382">
        <v>409</v>
      </c>
      <c r="W2382">
        <v>93114.09</v>
      </c>
      <c r="X2382">
        <v>5.2435897435897436</v>
      </c>
      <c r="Y2382">
        <v>1193.7703846153845</v>
      </c>
      <c r="Z2382">
        <v>14.974358974358974</v>
      </c>
      <c r="AA2382">
        <v>13.613050566880343</v>
      </c>
      <c r="AB2382">
        <v>25</v>
      </c>
      <c r="AC2382">
        <v>0.34618532777777783</v>
      </c>
      <c r="AD2382">
        <v>0</v>
      </c>
      <c r="AE2382">
        <v>1.3735353523085441</v>
      </c>
      <c r="AF2382">
        <v>0.63675213675213671</v>
      </c>
      <c r="AG2382">
        <v>6.6079926282051282E-2</v>
      </c>
      <c r="AH2382">
        <v>2.9886378243589742</v>
      </c>
      <c r="AI2382">
        <v>7.67331327991453</v>
      </c>
      <c r="AJ2382">
        <v>2730</v>
      </c>
      <c r="AK2382">
        <v>34</v>
      </c>
      <c r="AL2382">
        <v>1</v>
      </c>
      <c r="AM2382">
        <v>1</v>
      </c>
      <c r="AN2382">
        <v>1</v>
      </c>
      <c r="AO2382">
        <v>0</v>
      </c>
      <c r="AP2382">
        <v>0</v>
      </c>
      <c r="AQ2382">
        <v>0</v>
      </c>
      <c r="AR2382">
        <v>130.41999999999999</v>
      </c>
      <c r="AS2382" s="1" t="s">
        <v>173</v>
      </c>
      <c r="AT2382">
        <v>24</v>
      </c>
      <c r="AU2382">
        <v>106.28674411666667</v>
      </c>
      <c r="AV2382">
        <v>939.72362276666672</v>
      </c>
      <c r="AW2382">
        <v>34</v>
      </c>
      <c r="AX2382">
        <v>0.32051282051282054</v>
      </c>
      <c r="AY2382">
        <v>1.282051282051282E-2</v>
      </c>
      <c r="AZ2382">
        <v>35</v>
      </c>
      <c r="BA2382">
        <v>0.32208104277777777</v>
      </c>
      <c r="BB2382">
        <v>0.92129766937908497</v>
      </c>
      <c r="BC2382">
        <v>45</v>
      </c>
      <c r="BD2382">
        <v>-11</v>
      </c>
      <c r="BE2382">
        <v>6</v>
      </c>
      <c r="BF2382">
        <v>5</v>
      </c>
      <c r="BG2382" s="1" t="s">
        <v>174</v>
      </c>
      <c r="BH2382" s="1" t="s">
        <v>6894</v>
      </c>
      <c r="BI2382" s="1" t="s">
        <v>6889</v>
      </c>
      <c r="BJ2382" s="1" t="s">
        <v>6890</v>
      </c>
      <c r="BK2382">
        <v>2200</v>
      </c>
      <c r="BL2382">
        <v>3.2</v>
      </c>
      <c r="BM2382" s="5" t="d">
        <v>14:00:00.0000000000031950</v>
      </c>
      <c r="BN2382" s="5" t="d">
        <v>14:29:59.9999999999968050</v>
      </c>
      <c r="BO2382">
        <v>14</v>
      </c>
      <c r="BP2382" t="b">
        <v>0</v>
      </c>
    </row>
    <row r="2383" spans="1:68" x14ac:dyDescent="0.2">
      <c r="A2383" s="1" t="s">
        <v>5025</v>
      </c>
      <c r="B2383" s="1" t="s">
        <v>4183</v>
      </c>
      <c r="C2383" s="2" t="d">
        <v>2026-07-08</v>
      </c>
      <c r="D2383">
        <v>30</v>
      </c>
      <c r="E2383" s="1" t="s">
        <v>133</v>
      </c>
      <c r="F2383">
        <v>68</v>
      </c>
      <c r="G2383">
        <v>11</v>
      </c>
      <c r="H2383">
        <v>0</v>
      </c>
      <c r="I2383">
        <v>0</v>
      </c>
      <c r="J2383">
        <v>11</v>
      </c>
      <c r="K2383">
        <v>0</v>
      </c>
      <c r="L2383">
        <v>0</v>
      </c>
      <c r="M2383" s="1" t="s">
        <v>63</v>
      </c>
      <c r="N2383" s="1" t="s">
        <v>63</v>
      </c>
      <c r="O2383" s="1" t="s">
        <v>5026</v>
      </c>
      <c r="P2383">
        <v>6.1818181818181817</v>
      </c>
      <c r="Q2383">
        <v>0</v>
      </c>
      <c r="R2383">
        <v>850</v>
      </c>
      <c r="S2383">
        <v>0</v>
      </c>
      <c r="T2383">
        <v>38</v>
      </c>
      <c r="U2383">
        <v>68</v>
      </c>
      <c r="V2383">
        <v>327</v>
      </c>
      <c r="W2383">
        <v>68430.78</v>
      </c>
      <c r="X2383">
        <v>4.8088235294117645</v>
      </c>
      <c r="Y2383">
        <v>1006.335</v>
      </c>
      <c r="Z2383">
        <v>14.367647058823529</v>
      </c>
      <c r="AA2383">
        <v>11.229892711519609</v>
      </c>
      <c r="AB2383">
        <v>4</v>
      </c>
      <c r="AC2383">
        <v>5.0918980637254932E-2</v>
      </c>
      <c r="AD2383">
        <v>0</v>
      </c>
      <c r="AE2383">
        <v>1.2499570259621209</v>
      </c>
      <c r="AF2383">
        <v>0.58112745098039209</v>
      </c>
      <c r="AG2383">
        <v>0.37856020784313726</v>
      </c>
      <c r="AH2383">
        <v>0.7079136046568627</v>
      </c>
      <c r="AI2383">
        <v>7.8663848220588246</v>
      </c>
      <c r="AJ2383">
        <v>2380</v>
      </c>
      <c r="AK2383">
        <v>34</v>
      </c>
      <c r="AL2383">
        <v>5</v>
      </c>
      <c r="AM2383">
        <v>5</v>
      </c>
      <c r="AN2383">
        <v>3</v>
      </c>
      <c r="AO2383">
        <v>1</v>
      </c>
      <c r="AP2383">
        <v>1</v>
      </c>
      <c r="AQ2383">
        <v>0</v>
      </c>
      <c r="AR2383">
        <v>1034.5</v>
      </c>
      <c r="AS2383" s="1" t="s">
        <v>125</v>
      </c>
      <c r="AT2383">
        <v>2</v>
      </c>
      <c r="AU2383">
        <v>87.686045566666664</v>
      </c>
      <c r="AV2383">
        <v>928.59863948333339</v>
      </c>
      <c r="AW2383">
        <v>34</v>
      </c>
      <c r="AX2383">
        <v>5.8823529411764705E-2</v>
      </c>
      <c r="AY2383">
        <v>7.3529411764705885E-2</v>
      </c>
      <c r="AZ2383">
        <v>35</v>
      </c>
      <c r="BA2383">
        <v>0.26571528959595958</v>
      </c>
      <c r="BB2383">
        <v>0.91039082302287588</v>
      </c>
      <c r="BC2383">
        <v>45</v>
      </c>
      <c r="BD2383">
        <v>-11</v>
      </c>
      <c r="BE2383">
        <v>5</v>
      </c>
      <c r="BF2383">
        <v>6</v>
      </c>
      <c r="BG2383" s="1" t="s">
        <v>99</v>
      </c>
      <c r="BH2383" s="1" t="s">
        <v>6894</v>
      </c>
      <c r="BI2383" s="1" t="s">
        <v>6889</v>
      </c>
      <c r="BJ2383" s="1" t="s">
        <v>6890</v>
      </c>
      <c r="BK2383">
        <v>2200</v>
      </c>
      <c r="BL2383">
        <v>3.2</v>
      </c>
      <c r="BM2383" s="5" t="d">
        <v>14:29:59.9999999999968050</v>
      </c>
      <c r="BN2383" s="5" t="d">
        <v>15:00:00.000</v>
      </c>
      <c r="BO2383">
        <v>14</v>
      </c>
      <c r="BP2383" t="b">
        <v>0</v>
      </c>
    </row>
    <row r="2384" spans="1:68" x14ac:dyDescent="0.2">
      <c r="A2384" s="1" t="s">
        <v>5027</v>
      </c>
      <c r="B2384" s="1" t="s">
        <v>4183</v>
      </c>
      <c r="C2384" s="2" t="d">
        <v>2026-07-08</v>
      </c>
      <c r="D2384">
        <v>31</v>
      </c>
      <c r="E2384" s="1" t="s">
        <v>150</v>
      </c>
      <c r="F2384">
        <v>53</v>
      </c>
      <c r="G2384">
        <v>11</v>
      </c>
      <c r="H2384">
        <v>0</v>
      </c>
      <c r="I2384">
        <v>2</v>
      </c>
      <c r="J2384">
        <v>9</v>
      </c>
      <c r="K2384">
        <v>0</v>
      </c>
      <c r="L2384">
        <v>1</v>
      </c>
      <c r="M2384" s="1" t="s">
        <v>63</v>
      </c>
      <c r="N2384" s="1" t="s">
        <v>4586</v>
      </c>
      <c r="O2384" s="1" t="s">
        <v>5005</v>
      </c>
      <c r="P2384">
        <v>5.8888888888888893</v>
      </c>
      <c r="Q2384">
        <v>0</v>
      </c>
      <c r="R2384">
        <v>850</v>
      </c>
      <c r="S2384">
        <v>1</v>
      </c>
      <c r="T2384">
        <v>37</v>
      </c>
      <c r="U2384">
        <v>53</v>
      </c>
      <c r="V2384">
        <v>244</v>
      </c>
      <c r="W2384">
        <v>50588.99</v>
      </c>
      <c r="X2384">
        <v>4.6037735849056602</v>
      </c>
      <c r="Y2384">
        <v>954.5092452830188</v>
      </c>
      <c r="Z2384">
        <v>13.566037735849056</v>
      </c>
      <c r="AA2384">
        <v>10.391954076100628</v>
      </c>
      <c r="AB2384">
        <v>2</v>
      </c>
      <c r="AC2384">
        <v>3.4619470440251578E-2</v>
      </c>
      <c r="AD2384">
        <v>0</v>
      </c>
      <c r="AE2384">
        <v>1.2072230940855768</v>
      </c>
      <c r="AF2384">
        <v>0.64654088050314462</v>
      </c>
      <c r="AG2384">
        <v>1.4776417166666667</v>
      </c>
      <c r="AH2384">
        <v>0.18213923113207545</v>
      </c>
      <c r="AI2384">
        <v>7.4176860893081766</v>
      </c>
      <c r="AJ2384">
        <v>1855</v>
      </c>
      <c r="AK2384">
        <v>34</v>
      </c>
      <c r="AL2384">
        <v>1</v>
      </c>
      <c r="AM2384">
        <v>1</v>
      </c>
      <c r="AN2384">
        <v>1</v>
      </c>
      <c r="AO2384">
        <v>0</v>
      </c>
      <c r="AP2384">
        <v>0</v>
      </c>
      <c r="AQ2384">
        <v>0</v>
      </c>
      <c r="AR2384">
        <v>311.64999999999998</v>
      </c>
      <c r="AS2384" s="1" t="s">
        <v>125</v>
      </c>
      <c r="AT2384">
        <v>1</v>
      </c>
      <c r="AU2384">
        <v>63.40449125</v>
      </c>
      <c r="AV2384">
        <v>709.57785964999994</v>
      </c>
      <c r="AW2384">
        <v>34</v>
      </c>
      <c r="AX2384">
        <v>3.7735849056603772E-2</v>
      </c>
      <c r="AY2384">
        <v>1.8867924528301886E-2</v>
      </c>
      <c r="AZ2384">
        <v>35</v>
      </c>
      <c r="BA2384">
        <v>0.23483144907407408</v>
      </c>
      <c r="BB2384">
        <v>0.69566456828431367</v>
      </c>
      <c r="BC2384">
        <v>34</v>
      </c>
      <c r="BD2384">
        <v>0</v>
      </c>
      <c r="BE2384">
        <v>4</v>
      </c>
      <c r="BF2384">
        <v>5</v>
      </c>
      <c r="BG2384" s="1" t="s">
        <v>99</v>
      </c>
      <c r="BH2384" s="1" t="s">
        <v>6894</v>
      </c>
      <c r="BI2384" s="1" t="s">
        <v>6889</v>
      </c>
      <c r="BJ2384" s="1" t="s">
        <v>6890</v>
      </c>
      <c r="BK2384">
        <v>2200</v>
      </c>
      <c r="BL2384">
        <v>3.2</v>
      </c>
      <c r="BM2384" s="5" t="d">
        <v>15:00:00.000</v>
      </c>
      <c r="BN2384" s="5" t="d">
        <v>15:30:00.0000000000031950</v>
      </c>
      <c r="BO2384">
        <v>15</v>
      </c>
      <c r="BP2384" t="b">
        <v>0</v>
      </c>
    </row>
    <row r="2385" spans="1:68" x14ac:dyDescent="0.2">
      <c r="A2385" s="1" t="s">
        <v>5028</v>
      </c>
      <c r="B2385" s="1" t="s">
        <v>4183</v>
      </c>
      <c r="C2385" s="2" t="d">
        <v>2026-07-08</v>
      </c>
      <c r="D2385">
        <v>32</v>
      </c>
      <c r="E2385" s="1" t="s">
        <v>150</v>
      </c>
      <c r="F2385">
        <v>39</v>
      </c>
      <c r="G2385">
        <v>11</v>
      </c>
      <c r="H2385">
        <v>0</v>
      </c>
      <c r="I2385">
        <v>2</v>
      </c>
      <c r="J2385">
        <v>9</v>
      </c>
      <c r="K2385">
        <v>0</v>
      </c>
      <c r="L2385">
        <v>1</v>
      </c>
      <c r="M2385" s="1" t="s">
        <v>63</v>
      </c>
      <c r="N2385" s="1" t="s">
        <v>4273</v>
      </c>
      <c r="O2385" s="1" t="s">
        <v>5007</v>
      </c>
      <c r="P2385">
        <v>4.333333333333333</v>
      </c>
      <c r="Q2385">
        <v>0</v>
      </c>
      <c r="R2385">
        <v>850</v>
      </c>
      <c r="S2385">
        <v>1</v>
      </c>
      <c r="T2385">
        <v>36</v>
      </c>
      <c r="U2385">
        <v>39</v>
      </c>
      <c r="V2385">
        <v>198</v>
      </c>
      <c r="W2385">
        <v>42317.85</v>
      </c>
      <c r="X2385">
        <v>5.0769230769230766</v>
      </c>
      <c r="Y2385">
        <v>1085.073076923077</v>
      </c>
      <c r="Z2385">
        <v>12.897435897435898</v>
      </c>
      <c r="AA2385">
        <v>10.638152985897436</v>
      </c>
      <c r="AB2385">
        <v>3</v>
      </c>
      <c r="AC2385">
        <v>6.8316561538461509E-2</v>
      </c>
      <c r="AD2385">
        <v>0</v>
      </c>
      <c r="AE2385">
        <v>1.3363781816773594</v>
      </c>
      <c r="AF2385">
        <v>0.62350427350427351</v>
      </c>
      <c r="AG2385">
        <v>1.959882446153846</v>
      </c>
      <c r="AH2385">
        <v>0</v>
      </c>
      <c r="AI2385">
        <v>7.644937199145299</v>
      </c>
      <c r="AJ2385">
        <v>1365</v>
      </c>
      <c r="AK2385">
        <v>34</v>
      </c>
      <c r="AL2385">
        <v>2</v>
      </c>
      <c r="AM2385">
        <v>2</v>
      </c>
      <c r="AN2385">
        <v>1</v>
      </c>
      <c r="AO2385">
        <v>1</v>
      </c>
      <c r="AP2385">
        <v>0</v>
      </c>
      <c r="AQ2385">
        <v>0</v>
      </c>
      <c r="AR2385">
        <v>885.31999999999994</v>
      </c>
      <c r="AS2385" s="1" t="s">
        <v>125</v>
      </c>
      <c r="AT2385">
        <v>2</v>
      </c>
      <c r="AU2385">
        <v>50.214250050000004</v>
      </c>
      <c r="AV2385">
        <v>446.11336761666666</v>
      </c>
      <c r="AW2385">
        <v>30</v>
      </c>
      <c r="AX2385">
        <v>7.6923076923076927E-2</v>
      </c>
      <c r="AY2385">
        <v>5.128205128205128E-2</v>
      </c>
      <c r="AZ2385">
        <v>35</v>
      </c>
      <c r="BA2385">
        <v>0.1859787038888889</v>
      </c>
      <c r="BB2385">
        <v>0.43736604668300655</v>
      </c>
      <c r="BC2385">
        <v>22</v>
      </c>
      <c r="BD2385">
        <v>12</v>
      </c>
      <c r="BE2385">
        <v>3</v>
      </c>
      <c r="BF2385">
        <v>6</v>
      </c>
      <c r="BG2385" s="1" t="s">
        <v>99</v>
      </c>
      <c r="BH2385" s="1" t="s">
        <v>6894</v>
      </c>
      <c r="BI2385" s="1" t="s">
        <v>6889</v>
      </c>
      <c r="BJ2385" s="1" t="s">
        <v>6890</v>
      </c>
      <c r="BK2385">
        <v>2200</v>
      </c>
      <c r="BL2385">
        <v>3.2</v>
      </c>
      <c r="BM2385" s="5" t="d">
        <v>15:30:00.0000000000031950</v>
      </c>
      <c r="BN2385" s="5" t="d">
        <v>15:59:59.9999999999968050</v>
      </c>
      <c r="BO2385">
        <v>15</v>
      </c>
      <c r="BP2385" t="b">
        <v>0</v>
      </c>
    </row>
    <row r="2386" spans="1:68" x14ac:dyDescent="0.2">
      <c r="A2386" s="1" t="s">
        <v>5029</v>
      </c>
      <c r="B2386" s="1" t="s">
        <v>4183</v>
      </c>
      <c r="C2386" s="2" t="d">
        <v>2026-07-08</v>
      </c>
      <c r="D2386">
        <v>33</v>
      </c>
      <c r="E2386" s="1" t="s">
        <v>150</v>
      </c>
      <c r="F2386">
        <v>36</v>
      </c>
      <c r="G2386">
        <v>19</v>
      </c>
      <c r="H2386">
        <v>0</v>
      </c>
      <c r="I2386">
        <v>2</v>
      </c>
      <c r="J2386">
        <v>17</v>
      </c>
      <c r="K2386">
        <v>0</v>
      </c>
      <c r="L2386">
        <v>1</v>
      </c>
      <c r="M2386" s="1" t="s">
        <v>63</v>
      </c>
      <c r="N2386" s="1" t="s">
        <v>4721</v>
      </c>
      <c r="O2386" s="1" t="s">
        <v>5030</v>
      </c>
      <c r="P2386">
        <v>2.1176470588235294</v>
      </c>
      <c r="Q2386">
        <v>0</v>
      </c>
      <c r="R2386">
        <v>850</v>
      </c>
      <c r="S2386">
        <v>1</v>
      </c>
      <c r="T2386">
        <v>35</v>
      </c>
      <c r="U2386">
        <v>36</v>
      </c>
      <c r="V2386">
        <v>182</v>
      </c>
      <c r="W2386">
        <v>38834.379999999997</v>
      </c>
      <c r="X2386">
        <v>5.0555555555555554</v>
      </c>
      <c r="Y2386">
        <v>1078.7327777777778</v>
      </c>
      <c r="Z2386">
        <v>12.055555555555555</v>
      </c>
      <c r="AA2386">
        <v>9.8875774106481469</v>
      </c>
      <c r="AB2386">
        <v>2</v>
      </c>
      <c r="AC2386">
        <v>2.8514589814814792E-2</v>
      </c>
      <c r="AD2386">
        <v>0</v>
      </c>
      <c r="AE2386">
        <v>1.300010945621503</v>
      </c>
      <c r="AF2386">
        <v>0.61157407407407405</v>
      </c>
      <c r="AG2386">
        <v>1.911585010648148</v>
      </c>
      <c r="AH2386">
        <v>0</v>
      </c>
      <c r="AI2386">
        <v>7.0551590583333335</v>
      </c>
      <c r="AJ2386">
        <v>1260</v>
      </c>
      <c r="AK2386">
        <v>66</v>
      </c>
      <c r="AL2386">
        <v>1</v>
      </c>
      <c r="AM2386">
        <v>1</v>
      </c>
      <c r="AN2386">
        <v>1</v>
      </c>
      <c r="AO2386">
        <v>0</v>
      </c>
      <c r="AP2386">
        <v>0</v>
      </c>
      <c r="AQ2386">
        <v>0</v>
      </c>
      <c r="AR2386">
        <v>98.45</v>
      </c>
      <c r="AS2386" s="1" t="s">
        <v>125</v>
      </c>
      <c r="AT2386">
        <v>1</v>
      </c>
      <c r="AU2386">
        <v>48.585676733333337</v>
      </c>
      <c r="AV2386">
        <v>512.00679978333335</v>
      </c>
      <c r="AW2386">
        <v>34</v>
      </c>
      <c r="AX2386">
        <v>5.5555555555555552E-2</v>
      </c>
      <c r="AY2386">
        <v>2.7777777777777776E-2</v>
      </c>
      <c r="AZ2386">
        <v>35</v>
      </c>
      <c r="BA2386">
        <v>9.5266032810457521E-2</v>
      </c>
      <c r="BB2386">
        <v>0.25858929281986531</v>
      </c>
      <c r="BC2386">
        <v>25</v>
      </c>
      <c r="BD2386">
        <v>41</v>
      </c>
      <c r="BE2386">
        <v>3</v>
      </c>
      <c r="BF2386">
        <v>14</v>
      </c>
      <c r="BG2386" s="1" t="s">
        <v>99</v>
      </c>
      <c r="BH2386" s="1" t="s">
        <v>6894</v>
      </c>
      <c r="BI2386" s="1" t="s">
        <v>6889</v>
      </c>
      <c r="BJ2386" s="1" t="s">
        <v>6890</v>
      </c>
      <c r="BK2386">
        <v>2200</v>
      </c>
      <c r="BL2386">
        <v>3.2</v>
      </c>
      <c r="BM2386" s="5" t="d">
        <v>15:59:59.9999999999968050</v>
      </c>
      <c r="BN2386" s="5" t="d">
        <v>16:30:00.000</v>
      </c>
      <c r="BO2386">
        <v>16</v>
      </c>
      <c r="BP2386" t="b">
        <v>0</v>
      </c>
    </row>
    <row r="2387" spans="1:68" x14ac:dyDescent="0.2">
      <c r="A2387" s="1" t="s">
        <v>5031</v>
      </c>
      <c r="B2387" s="1" t="s">
        <v>4183</v>
      </c>
      <c r="C2387" s="2" t="d">
        <v>2026-07-08</v>
      </c>
      <c r="D2387">
        <v>34</v>
      </c>
      <c r="E2387" s="1" t="s">
        <v>150</v>
      </c>
      <c r="F2387">
        <v>40</v>
      </c>
      <c r="G2387">
        <v>18</v>
      </c>
      <c r="H2387">
        <v>0</v>
      </c>
      <c r="I2387">
        <v>2</v>
      </c>
      <c r="J2387">
        <v>16</v>
      </c>
      <c r="K2387">
        <v>0</v>
      </c>
      <c r="L2387">
        <v>1</v>
      </c>
      <c r="M2387" s="1" t="s">
        <v>63</v>
      </c>
      <c r="N2387" s="1" t="s">
        <v>5032</v>
      </c>
      <c r="O2387" s="1" t="s">
        <v>5033</v>
      </c>
      <c r="P2387">
        <v>2.5</v>
      </c>
      <c r="Q2387">
        <v>0</v>
      </c>
      <c r="R2387">
        <v>850</v>
      </c>
      <c r="S2387">
        <v>1</v>
      </c>
      <c r="T2387">
        <v>34</v>
      </c>
      <c r="U2387">
        <v>40</v>
      </c>
      <c r="V2387">
        <v>211</v>
      </c>
      <c r="W2387">
        <v>47297.33</v>
      </c>
      <c r="X2387">
        <v>5.2750000000000004</v>
      </c>
      <c r="Y2387">
        <v>1182.43325</v>
      </c>
      <c r="Z2387">
        <v>12.225</v>
      </c>
      <c r="AA2387">
        <v>10.475798042083333</v>
      </c>
      <c r="AB2387">
        <v>4</v>
      </c>
      <c r="AC2387">
        <v>9.4351395416666678E-2</v>
      </c>
      <c r="AD2387">
        <v>0</v>
      </c>
      <c r="AE2387">
        <v>1.3657970618766351</v>
      </c>
      <c r="AF2387">
        <v>0.64249999999999996</v>
      </c>
      <c r="AG2387">
        <v>2.0082970541666669</v>
      </c>
      <c r="AH2387">
        <v>0</v>
      </c>
      <c r="AI2387">
        <v>7.5716676462500008</v>
      </c>
      <c r="AJ2387">
        <v>1400</v>
      </c>
      <c r="AK2387">
        <v>70</v>
      </c>
      <c r="AL2387">
        <v>2</v>
      </c>
      <c r="AM2387">
        <v>2</v>
      </c>
      <c r="AN2387">
        <v>1</v>
      </c>
      <c r="AO2387">
        <v>1</v>
      </c>
      <c r="AP2387">
        <v>0</v>
      </c>
      <c r="AQ2387">
        <v>0</v>
      </c>
      <c r="AR2387">
        <v>280.08999999999997</v>
      </c>
      <c r="AS2387" s="1" t="s">
        <v>65</v>
      </c>
      <c r="AT2387">
        <v>4</v>
      </c>
      <c r="AU2387">
        <v>54.854700399999999</v>
      </c>
      <c r="AV2387">
        <v>412.77842455000001</v>
      </c>
      <c r="AW2387">
        <v>22</v>
      </c>
      <c r="AX2387">
        <v>0.1</v>
      </c>
      <c r="AY2387">
        <v>0.05</v>
      </c>
      <c r="AZ2387">
        <v>35</v>
      </c>
      <c r="BA2387">
        <v>0.11428062583333333</v>
      </c>
      <c r="BB2387">
        <v>0.19656115454761905</v>
      </c>
      <c r="BC2387">
        <v>20</v>
      </c>
      <c r="BD2387">
        <v>50</v>
      </c>
      <c r="BE2387">
        <v>3</v>
      </c>
      <c r="BF2387">
        <v>13</v>
      </c>
      <c r="BG2387" s="1" t="s">
        <v>99</v>
      </c>
      <c r="BH2387" s="1" t="s">
        <v>6894</v>
      </c>
      <c r="BI2387" s="1" t="s">
        <v>6889</v>
      </c>
      <c r="BJ2387" s="1" t="s">
        <v>6890</v>
      </c>
      <c r="BK2387">
        <v>2200</v>
      </c>
      <c r="BL2387">
        <v>3.2</v>
      </c>
      <c r="BM2387" s="5" t="d">
        <v>16:30:00.000</v>
      </c>
      <c r="BN2387" s="5" t="d">
        <v>17:00:00.0000000000031950</v>
      </c>
      <c r="BO2387">
        <v>16</v>
      </c>
      <c r="BP2387" t="b">
        <v>0</v>
      </c>
    </row>
    <row r="2388" spans="1:68" x14ac:dyDescent="0.2">
      <c r="A2388" s="1" t="s">
        <v>5034</v>
      </c>
      <c r="B2388" s="1" t="s">
        <v>4183</v>
      </c>
      <c r="C2388" s="2" t="d">
        <v>2026-07-08</v>
      </c>
      <c r="D2388">
        <v>35</v>
      </c>
      <c r="E2388" s="1" t="s">
        <v>150</v>
      </c>
      <c r="F2388">
        <v>50</v>
      </c>
      <c r="G2388">
        <v>8</v>
      </c>
      <c r="H2388">
        <v>0</v>
      </c>
      <c r="I2388">
        <v>2</v>
      </c>
      <c r="J2388">
        <v>6</v>
      </c>
      <c r="K2388">
        <v>0</v>
      </c>
      <c r="L2388">
        <v>1</v>
      </c>
      <c r="M2388" s="1" t="s">
        <v>63</v>
      </c>
      <c r="N2388" s="1" t="s">
        <v>4645</v>
      </c>
      <c r="O2388" s="1" t="s">
        <v>5035</v>
      </c>
      <c r="P2388">
        <v>8.3333333333333339</v>
      </c>
      <c r="Q2388">
        <v>0</v>
      </c>
      <c r="R2388">
        <v>850</v>
      </c>
      <c r="S2388">
        <v>1</v>
      </c>
      <c r="T2388">
        <v>33</v>
      </c>
      <c r="U2388">
        <v>50</v>
      </c>
      <c r="V2388">
        <v>250</v>
      </c>
      <c r="W2388">
        <v>54129.67</v>
      </c>
      <c r="X2388">
        <v>5</v>
      </c>
      <c r="Y2388">
        <v>1082.5934</v>
      </c>
      <c r="Z2388">
        <v>13.08</v>
      </c>
      <c r="AA2388">
        <v>10.602502384666668</v>
      </c>
      <c r="AB2388">
        <v>3</v>
      </c>
      <c r="AC2388">
        <v>6.5624007333333345E-2</v>
      </c>
      <c r="AD2388">
        <v>3.404386333333332E-3</v>
      </c>
      <c r="AE2388">
        <v>1.2600012369202631</v>
      </c>
      <c r="AF2388">
        <v>0.63500000000000001</v>
      </c>
      <c r="AG2388">
        <v>1.8984056153333333</v>
      </c>
      <c r="AH2388">
        <v>0</v>
      </c>
      <c r="AI2388">
        <v>7.7040967596666663</v>
      </c>
      <c r="AJ2388">
        <v>1750</v>
      </c>
      <c r="AK2388">
        <v>36</v>
      </c>
      <c r="AL2388">
        <v>2</v>
      </c>
      <c r="AM2388">
        <v>2</v>
      </c>
      <c r="AN2388">
        <v>1</v>
      </c>
      <c r="AO2388">
        <v>1</v>
      </c>
      <c r="AP2388">
        <v>0</v>
      </c>
      <c r="AQ2388">
        <v>0</v>
      </c>
      <c r="AR2388">
        <v>1460.6</v>
      </c>
      <c r="AS2388" s="1" t="s">
        <v>125</v>
      </c>
      <c r="AT2388">
        <v>2</v>
      </c>
      <c r="AU2388">
        <v>64.403578333333328</v>
      </c>
      <c r="AV2388">
        <v>583.86044785000001</v>
      </c>
      <c r="AW2388">
        <v>43</v>
      </c>
      <c r="AX2388">
        <v>0.06</v>
      </c>
      <c r="AY2388">
        <v>0.04</v>
      </c>
      <c r="AZ2388">
        <v>35</v>
      </c>
      <c r="BA2388">
        <v>0.35779765740740738</v>
      </c>
      <c r="BB2388">
        <v>0.54061152578703708</v>
      </c>
      <c r="BC2388">
        <v>28</v>
      </c>
      <c r="BD2388">
        <v>8</v>
      </c>
      <c r="BE2388">
        <v>4</v>
      </c>
      <c r="BF2388">
        <v>2</v>
      </c>
      <c r="BG2388" s="1" t="s">
        <v>99</v>
      </c>
      <c r="BH2388" s="1" t="s">
        <v>6894</v>
      </c>
      <c r="BI2388" s="1" t="s">
        <v>6889</v>
      </c>
      <c r="BJ2388" s="1" t="s">
        <v>6890</v>
      </c>
      <c r="BK2388">
        <v>2200</v>
      </c>
      <c r="BL2388">
        <v>3.2</v>
      </c>
      <c r="BM2388" s="5" t="d">
        <v>17:00:00.0000000000031950</v>
      </c>
      <c r="BN2388" s="5" t="d">
        <v>17:29:59.9999999999968050</v>
      </c>
      <c r="BO2388">
        <v>17</v>
      </c>
      <c r="BP2388" t="b">
        <v>0</v>
      </c>
    </row>
    <row r="2389" spans="1:68" x14ac:dyDescent="0.2">
      <c r="A2389" s="1" t="s">
        <v>5036</v>
      </c>
      <c r="B2389" s="1" t="s">
        <v>4183</v>
      </c>
      <c r="C2389" s="2" t="d">
        <v>2026-07-08</v>
      </c>
      <c r="D2389">
        <v>36</v>
      </c>
      <c r="E2389" s="1" t="s">
        <v>150</v>
      </c>
      <c r="F2389">
        <v>65</v>
      </c>
      <c r="G2389">
        <v>8</v>
      </c>
      <c r="H2389">
        <v>0</v>
      </c>
      <c r="I2389">
        <v>2</v>
      </c>
      <c r="J2389">
        <v>6</v>
      </c>
      <c r="K2389">
        <v>0</v>
      </c>
      <c r="L2389">
        <v>1</v>
      </c>
      <c r="M2389" s="1" t="s">
        <v>63</v>
      </c>
      <c r="N2389" s="1" t="s">
        <v>4279</v>
      </c>
      <c r="O2389" s="1" t="s">
        <v>5037</v>
      </c>
      <c r="P2389">
        <v>10.833333333333334</v>
      </c>
      <c r="Q2389">
        <v>0</v>
      </c>
      <c r="R2389">
        <v>850</v>
      </c>
      <c r="S2389">
        <v>1</v>
      </c>
      <c r="T2389">
        <v>32</v>
      </c>
      <c r="U2389">
        <v>65</v>
      </c>
      <c r="V2389">
        <v>307</v>
      </c>
      <c r="W2389">
        <v>65098.3</v>
      </c>
      <c r="X2389">
        <v>4.7230769230769232</v>
      </c>
      <c r="Y2389">
        <v>1001.5123076923078</v>
      </c>
      <c r="Z2389">
        <v>13.923076923076923</v>
      </c>
      <c r="AA2389">
        <v>10.223326046153847</v>
      </c>
      <c r="AB2389">
        <v>2</v>
      </c>
      <c r="AC2389">
        <v>2.1871941025641016E-2</v>
      </c>
      <c r="AD2389">
        <v>2.4433709230769225E-2</v>
      </c>
      <c r="AE2389">
        <v>1.2374378466273357</v>
      </c>
      <c r="AF2389">
        <v>0.60487179487179477</v>
      </c>
      <c r="AG2389">
        <v>1.6382377069230769</v>
      </c>
      <c r="AH2389">
        <v>1.4671149230769231E-2</v>
      </c>
      <c r="AI2389">
        <v>7.4719115441025643</v>
      </c>
      <c r="AJ2389">
        <v>2275</v>
      </c>
      <c r="AK2389">
        <v>36</v>
      </c>
      <c r="AL2389">
        <v>1</v>
      </c>
      <c r="AM2389">
        <v>1</v>
      </c>
      <c r="AN2389">
        <v>1</v>
      </c>
      <c r="AO2389">
        <v>0</v>
      </c>
      <c r="AP2389">
        <v>0</v>
      </c>
      <c r="AQ2389">
        <v>0</v>
      </c>
      <c r="AR2389">
        <v>143.99</v>
      </c>
      <c r="AS2389" s="1" t="s">
        <v>125</v>
      </c>
      <c r="AT2389">
        <v>1</v>
      </c>
      <c r="AU2389">
        <v>78.765559166666662</v>
      </c>
      <c r="AV2389">
        <v>635.24899419999997</v>
      </c>
      <c r="AW2389">
        <v>36</v>
      </c>
      <c r="AX2389">
        <v>3.0769230769230771E-2</v>
      </c>
      <c r="AY2389">
        <v>1.5384615384615385E-2</v>
      </c>
      <c r="AZ2389">
        <v>35</v>
      </c>
      <c r="BA2389">
        <v>0.43758643981481476</v>
      </c>
      <c r="BB2389">
        <v>0.58819351314814816</v>
      </c>
      <c r="BC2389">
        <v>31</v>
      </c>
      <c r="BD2389">
        <v>5</v>
      </c>
      <c r="BE2389">
        <v>4</v>
      </c>
      <c r="BF2389">
        <v>2</v>
      </c>
      <c r="BG2389" s="1" t="s">
        <v>99</v>
      </c>
      <c r="BH2389" s="1" t="s">
        <v>6894</v>
      </c>
      <c r="BI2389" s="1" t="s">
        <v>6889</v>
      </c>
      <c r="BJ2389" s="1" t="s">
        <v>6890</v>
      </c>
      <c r="BK2389">
        <v>2200</v>
      </c>
      <c r="BL2389">
        <v>3.2</v>
      </c>
      <c r="BM2389" s="5" t="d">
        <v>17:29:59.9999999999968050</v>
      </c>
      <c r="BN2389" s="5" t="d">
        <v>18:00:00.000</v>
      </c>
      <c r="BO2389">
        <v>17</v>
      </c>
      <c r="BP2389" t="b">
        <v>0</v>
      </c>
    </row>
    <row r="2390" spans="1:68" x14ac:dyDescent="0.2">
      <c r="A2390" s="1" t="s">
        <v>5038</v>
      </c>
      <c r="B2390" s="1" t="s">
        <v>4183</v>
      </c>
      <c r="C2390" s="2" t="d">
        <v>2026-07-08</v>
      </c>
      <c r="D2390">
        <v>37</v>
      </c>
      <c r="E2390" s="1" t="s">
        <v>165</v>
      </c>
      <c r="F2390">
        <v>80</v>
      </c>
      <c r="G2390">
        <v>8</v>
      </c>
      <c r="H2390">
        <v>0</v>
      </c>
      <c r="I2390">
        <v>0</v>
      </c>
      <c r="J2390">
        <v>8</v>
      </c>
      <c r="K2390">
        <v>0</v>
      </c>
      <c r="L2390">
        <v>0</v>
      </c>
      <c r="M2390" s="1" t="s">
        <v>63</v>
      </c>
      <c r="N2390" s="1" t="s">
        <v>63</v>
      </c>
      <c r="O2390" s="1" t="s">
        <v>5039</v>
      </c>
      <c r="P2390">
        <v>10</v>
      </c>
      <c r="Q2390">
        <v>0</v>
      </c>
      <c r="R2390">
        <v>850</v>
      </c>
      <c r="S2390">
        <v>0</v>
      </c>
      <c r="T2390">
        <v>32</v>
      </c>
      <c r="U2390">
        <v>80</v>
      </c>
      <c r="V2390">
        <v>386</v>
      </c>
      <c r="W2390">
        <v>84669.69</v>
      </c>
      <c r="X2390">
        <v>4.8250000000000002</v>
      </c>
      <c r="Y2390">
        <v>1058.3711250000001</v>
      </c>
      <c r="Z2390">
        <v>16.3125</v>
      </c>
      <c r="AA2390">
        <v>10.939304231875001</v>
      </c>
      <c r="AB2390">
        <v>0</v>
      </c>
      <c r="AC2390">
        <v>0</v>
      </c>
      <c r="AD2390">
        <v>6.7192399999999996E-3</v>
      </c>
      <c r="AE2390">
        <v>1.2570083610447083</v>
      </c>
      <c r="AF2390">
        <v>0.59562499999999996</v>
      </c>
      <c r="AG2390">
        <v>0.34751950520833336</v>
      </c>
      <c r="AH2390">
        <v>0.64026085229166663</v>
      </c>
      <c r="AI2390">
        <v>7.5407324391666659</v>
      </c>
      <c r="AJ2390">
        <v>3200</v>
      </c>
      <c r="AK2390">
        <v>36</v>
      </c>
      <c r="AL2390">
        <v>4</v>
      </c>
      <c r="AM2390">
        <v>4</v>
      </c>
      <c r="AN2390">
        <v>3</v>
      </c>
      <c r="AO2390">
        <v>0</v>
      </c>
      <c r="AP2390">
        <v>1</v>
      </c>
      <c r="AQ2390">
        <v>0</v>
      </c>
      <c r="AR2390">
        <v>613.53000000000009</v>
      </c>
      <c r="AS2390" s="1" t="s">
        <v>70</v>
      </c>
      <c r="AT2390">
        <v>0</v>
      </c>
      <c r="AU2390">
        <v>102.04012695</v>
      </c>
      <c r="AV2390">
        <v>978.30760075000001</v>
      </c>
      <c r="AW2390">
        <v>36</v>
      </c>
      <c r="AX2390">
        <v>0</v>
      </c>
      <c r="AY2390">
        <v>0.05</v>
      </c>
      <c r="AZ2390">
        <v>40</v>
      </c>
      <c r="BA2390">
        <v>0.42516719562499999</v>
      </c>
      <c r="BB2390">
        <v>0.90584037106481485</v>
      </c>
      <c r="BC2390">
        <v>47</v>
      </c>
      <c r="BD2390">
        <v>-11</v>
      </c>
      <c r="BE2390">
        <v>5</v>
      </c>
      <c r="BF2390">
        <v>3</v>
      </c>
      <c r="BG2390" s="1" t="s">
        <v>99</v>
      </c>
      <c r="BH2390" s="1" t="s">
        <v>6894</v>
      </c>
      <c r="BI2390" s="1" t="s">
        <v>6889</v>
      </c>
      <c r="BJ2390" s="1" t="s">
        <v>6890</v>
      </c>
      <c r="BK2390">
        <v>2200</v>
      </c>
      <c r="BL2390">
        <v>3.2</v>
      </c>
      <c r="BM2390" s="5" t="d">
        <v>18:00:00.000</v>
      </c>
      <c r="BN2390" s="5" t="d">
        <v>18:30:00.0000000000031950</v>
      </c>
      <c r="BO2390">
        <v>18</v>
      </c>
      <c r="BP2390" t="b">
        <v>1</v>
      </c>
    </row>
    <row r="2391" spans="1:68" x14ac:dyDescent="0.2">
      <c r="A2391" s="1" t="s">
        <v>5040</v>
      </c>
      <c r="B2391" s="1" t="s">
        <v>4183</v>
      </c>
      <c r="C2391" s="2" t="d">
        <v>2026-07-08</v>
      </c>
      <c r="D2391">
        <v>38</v>
      </c>
      <c r="E2391" s="1" t="s">
        <v>165</v>
      </c>
      <c r="F2391">
        <v>99</v>
      </c>
      <c r="G2391">
        <v>8</v>
      </c>
      <c r="H2391">
        <v>0</v>
      </c>
      <c r="I2391">
        <v>0</v>
      </c>
      <c r="J2391">
        <v>8</v>
      </c>
      <c r="K2391">
        <v>0</v>
      </c>
      <c r="L2391">
        <v>0</v>
      </c>
      <c r="M2391" s="1" t="s">
        <v>63</v>
      </c>
      <c r="N2391" s="1" t="s">
        <v>63</v>
      </c>
      <c r="O2391" s="1" t="s">
        <v>5041</v>
      </c>
      <c r="P2391">
        <v>12.375</v>
      </c>
      <c r="Q2391">
        <v>0</v>
      </c>
      <c r="R2391">
        <v>850</v>
      </c>
      <c r="S2391">
        <v>0</v>
      </c>
      <c r="T2391">
        <v>32</v>
      </c>
      <c r="U2391">
        <v>99</v>
      </c>
      <c r="V2391">
        <v>509</v>
      </c>
      <c r="W2391">
        <v>116606.54</v>
      </c>
      <c r="X2391">
        <v>5.141414141414141</v>
      </c>
      <c r="Y2391">
        <v>1177.8438383838384</v>
      </c>
      <c r="Z2391">
        <v>17.373737373737374</v>
      </c>
      <c r="AA2391">
        <v>11.683654532828283</v>
      </c>
      <c r="AB2391">
        <v>0</v>
      </c>
      <c r="AC2391">
        <v>0</v>
      </c>
      <c r="AD2391">
        <v>2.2627054545454543E-2</v>
      </c>
      <c r="AE2391">
        <v>1.3072886581862282</v>
      </c>
      <c r="AF2391">
        <v>0.58097643097643092</v>
      </c>
      <c r="AG2391">
        <v>0.80023589478114476</v>
      </c>
      <c r="AH2391">
        <v>1.4967397114478114</v>
      </c>
      <c r="AI2391">
        <v>7.3686152668350164</v>
      </c>
      <c r="AJ2391">
        <v>3960</v>
      </c>
      <c r="AK2391">
        <v>36</v>
      </c>
      <c r="AL2391">
        <v>4</v>
      </c>
      <c r="AM2391">
        <v>4</v>
      </c>
      <c r="AN2391">
        <v>3</v>
      </c>
      <c r="AO2391">
        <v>1</v>
      </c>
      <c r="AP2391">
        <v>0</v>
      </c>
      <c r="AQ2391">
        <v>0</v>
      </c>
      <c r="AR2391">
        <v>968.33999999999992</v>
      </c>
      <c r="AS2391" s="1" t="s">
        <v>70</v>
      </c>
      <c r="AT2391">
        <v>0</v>
      </c>
      <c r="AU2391">
        <v>125.8716976</v>
      </c>
      <c r="AV2391">
        <v>889.1276373666667</v>
      </c>
      <c r="AW2391">
        <v>36</v>
      </c>
      <c r="AX2391">
        <v>0</v>
      </c>
      <c r="AY2391">
        <v>4.0404040404040407E-2</v>
      </c>
      <c r="AZ2391">
        <v>40</v>
      </c>
      <c r="BA2391">
        <v>0.52446540666666663</v>
      </c>
      <c r="BB2391">
        <v>0.82326633089506174</v>
      </c>
      <c r="BC2391">
        <v>43</v>
      </c>
      <c r="BD2391">
        <v>-7</v>
      </c>
      <c r="BE2391">
        <v>6</v>
      </c>
      <c r="BF2391">
        <v>2</v>
      </c>
      <c r="BG2391" s="1" t="s">
        <v>99</v>
      </c>
      <c r="BH2391" s="1" t="s">
        <v>6894</v>
      </c>
      <c r="BI2391" s="1" t="s">
        <v>6889</v>
      </c>
      <c r="BJ2391" s="1" t="s">
        <v>6890</v>
      </c>
      <c r="BK2391">
        <v>2200</v>
      </c>
      <c r="BL2391">
        <v>3.2</v>
      </c>
      <c r="BM2391" s="5" t="d">
        <v>18:30:00.0000000000031950</v>
      </c>
      <c r="BN2391" s="5" t="d">
        <v>18:59:59.9999999999968050</v>
      </c>
      <c r="BO2391">
        <v>18</v>
      </c>
      <c r="BP2391" t="b">
        <v>1</v>
      </c>
    </row>
    <row r="2392" spans="1:68" x14ac:dyDescent="0.2">
      <c r="A2392" s="1" t="s">
        <v>5042</v>
      </c>
      <c r="B2392" s="1" t="s">
        <v>4183</v>
      </c>
      <c r="C2392" s="2" t="d">
        <v>2026-07-08</v>
      </c>
      <c r="D2392">
        <v>39</v>
      </c>
      <c r="E2392" s="1" t="s">
        <v>165</v>
      </c>
      <c r="F2392">
        <v>115</v>
      </c>
      <c r="G2392">
        <v>8</v>
      </c>
      <c r="H2392">
        <v>0</v>
      </c>
      <c r="I2392">
        <v>0</v>
      </c>
      <c r="J2392">
        <v>8</v>
      </c>
      <c r="K2392">
        <v>0</v>
      </c>
      <c r="L2392">
        <v>0</v>
      </c>
      <c r="M2392" s="1" t="s">
        <v>63</v>
      </c>
      <c r="N2392" s="1" t="s">
        <v>63</v>
      </c>
      <c r="O2392" s="1" t="s">
        <v>5043</v>
      </c>
      <c r="P2392">
        <v>14.375</v>
      </c>
      <c r="Q2392">
        <v>0</v>
      </c>
      <c r="R2392">
        <v>850</v>
      </c>
      <c r="S2392">
        <v>0</v>
      </c>
      <c r="T2392">
        <v>32</v>
      </c>
      <c r="U2392">
        <v>115</v>
      </c>
      <c r="V2392">
        <v>589</v>
      </c>
      <c r="W2392">
        <v>137143.78</v>
      </c>
      <c r="X2392">
        <v>5.1217391304347828</v>
      </c>
      <c r="Y2392">
        <v>1192.5546086956522</v>
      </c>
      <c r="Z2392">
        <v>18.486956521739131</v>
      </c>
      <c r="AA2392">
        <v>21.40457176536232</v>
      </c>
      <c r="AB2392">
        <v>90</v>
      </c>
      <c r="AC2392">
        <v>3.2579684633333335</v>
      </c>
      <c r="AD2392">
        <v>3.1770626956521733E-2</v>
      </c>
      <c r="AE2392">
        <v>1.3457257219889154</v>
      </c>
      <c r="AF2392">
        <v>0.58202898550724635</v>
      </c>
      <c r="AG2392">
        <v>0</v>
      </c>
      <c r="AH2392">
        <v>10.600485007391304</v>
      </c>
      <c r="AI2392">
        <v>7.959923732753623</v>
      </c>
      <c r="AJ2392">
        <v>4600</v>
      </c>
      <c r="AK2392">
        <v>36</v>
      </c>
      <c r="AL2392">
        <v>4</v>
      </c>
      <c r="AM2392">
        <v>4</v>
      </c>
      <c r="AN2392">
        <v>2</v>
      </c>
      <c r="AO2392">
        <v>1</v>
      </c>
      <c r="AP2392">
        <v>1</v>
      </c>
      <c r="AQ2392">
        <v>0</v>
      </c>
      <c r="AR2392">
        <v>1414.72</v>
      </c>
      <c r="AS2392" s="1" t="s">
        <v>173</v>
      </c>
      <c r="AT2392">
        <v>90</v>
      </c>
      <c r="AU2392">
        <v>154.23245251666665</v>
      </c>
      <c r="AV2392">
        <v>1004.4443387</v>
      </c>
      <c r="AW2392">
        <v>36</v>
      </c>
      <c r="AX2392">
        <v>0.78260869565217395</v>
      </c>
      <c r="AY2392">
        <v>3.4782608695652174E-2</v>
      </c>
      <c r="AZ2392">
        <v>40</v>
      </c>
      <c r="BA2392">
        <v>0.64263521881944441</v>
      </c>
      <c r="BB2392">
        <v>0.9300410543518518</v>
      </c>
      <c r="BC2392">
        <v>48</v>
      </c>
      <c r="BD2392">
        <v>-12</v>
      </c>
      <c r="BE2392">
        <v>8</v>
      </c>
      <c r="BF2392">
        <v>0</v>
      </c>
      <c r="BG2392" s="1" t="s">
        <v>174</v>
      </c>
      <c r="BH2392" s="1" t="s">
        <v>6894</v>
      </c>
      <c r="BI2392" s="1" t="s">
        <v>6889</v>
      </c>
      <c r="BJ2392" s="1" t="s">
        <v>6890</v>
      </c>
      <c r="BK2392">
        <v>2200</v>
      </c>
      <c r="BL2392">
        <v>3.2</v>
      </c>
      <c r="BM2392" s="5" t="d">
        <v>18:59:59.9999999999968050</v>
      </c>
      <c r="BN2392" s="5" t="d">
        <v>19:30:00.000</v>
      </c>
      <c r="BO2392">
        <v>19</v>
      </c>
      <c r="BP2392" t="b">
        <v>1</v>
      </c>
    </row>
    <row r="2393" spans="1:68" x14ac:dyDescent="0.2">
      <c r="A2393" s="1" t="s">
        <v>5044</v>
      </c>
      <c r="B2393" s="1" t="s">
        <v>4183</v>
      </c>
      <c r="C2393" s="2" t="d">
        <v>2026-07-08</v>
      </c>
      <c r="D2393">
        <v>40</v>
      </c>
      <c r="E2393" s="1" t="s">
        <v>165</v>
      </c>
      <c r="F2393">
        <v>123</v>
      </c>
      <c r="G2393">
        <v>8</v>
      </c>
      <c r="H2393">
        <v>0</v>
      </c>
      <c r="I2393">
        <v>0</v>
      </c>
      <c r="J2393">
        <v>8</v>
      </c>
      <c r="K2393">
        <v>0</v>
      </c>
      <c r="L2393">
        <v>0</v>
      </c>
      <c r="M2393" s="1" t="s">
        <v>63</v>
      </c>
      <c r="N2393" s="1" t="s">
        <v>63</v>
      </c>
      <c r="O2393" s="1" t="s">
        <v>5045</v>
      </c>
      <c r="P2393">
        <v>15.375</v>
      </c>
      <c r="Q2393">
        <v>0</v>
      </c>
      <c r="R2393">
        <v>850</v>
      </c>
      <c r="S2393">
        <v>0</v>
      </c>
      <c r="T2393">
        <v>32</v>
      </c>
      <c r="U2393">
        <v>123</v>
      </c>
      <c r="V2393">
        <v>590</v>
      </c>
      <c r="W2393">
        <v>126245.46</v>
      </c>
      <c r="X2393">
        <v>4.7967479674796749</v>
      </c>
      <c r="Y2393">
        <v>1026.3858536585367</v>
      </c>
      <c r="Z2393">
        <v>18.658536585365855</v>
      </c>
      <c r="AA2393">
        <v>35.299383675203252</v>
      </c>
      <c r="AB2393">
        <v>123</v>
      </c>
      <c r="AC2393">
        <v>16.640847089837397</v>
      </c>
      <c r="AD2393">
        <v>8.2064906775067739E-2</v>
      </c>
      <c r="AE2393">
        <v>1.2951089227215171</v>
      </c>
      <c r="AF2393">
        <v>0.64146341463414636</v>
      </c>
      <c r="AG2393">
        <v>0</v>
      </c>
      <c r="AH2393">
        <v>24.782546993089433</v>
      </c>
      <c r="AI2393">
        <v>7.5521289678861789</v>
      </c>
      <c r="AJ2393">
        <v>4920</v>
      </c>
      <c r="AK2393">
        <v>36</v>
      </c>
      <c r="AL2393">
        <v>3</v>
      </c>
      <c r="AM2393">
        <v>3</v>
      </c>
      <c r="AN2393">
        <v>2</v>
      </c>
      <c r="AO2393">
        <v>0</v>
      </c>
      <c r="AP2393">
        <v>1</v>
      </c>
      <c r="AQ2393">
        <v>0</v>
      </c>
      <c r="AR2393">
        <v>1174.27</v>
      </c>
      <c r="AS2393" s="1" t="s">
        <v>173</v>
      </c>
      <c r="AT2393">
        <v>123</v>
      </c>
      <c r="AU2393">
        <v>158.78537718333334</v>
      </c>
      <c r="AV2393">
        <v>1008.6513418333334</v>
      </c>
      <c r="AW2393">
        <v>36</v>
      </c>
      <c r="AX2393">
        <v>1</v>
      </c>
      <c r="AY2393">
        <v>2.4390243902439025E-2</v>
      </c>
      <c r="AZ2393">
        <v>40</v>
      </c>
      <c r="BA2393">
        <v>0.66160573826388891</v>
      </c>
      <c r="BB2393">
        <v>0.93393642762345686</v>
      </c>
      <c r="BC2393">
        <v>49</v>
      </c>
      <c r="BD2393">
        <v>-13</v>
      </c>
      <c r="BE2393">
        <v>8</v>
      </c>
      <c r="BF2393">
        <v>0</v>
      </c>
      <c r="BG2393" s="1" t="s">
        <v>174</v>
      </c>
      <c r="BH2393" s="1" t="s">
        <v>6894</v>
      </c>
      <c r="BI2393" s="1" t="s">
        <v>6889</v>
      </c>
      <c r="BJ2393" s="1" t="s">
        <v>6890</v>
      </c>
      <c r="BK2393">
        <v>2200</v>
      </c>
      <c r="BL2393">
        <v>3.2</v>
      </c>
      <c r="BM2393" s="5" t="d">
        <v>19:30:00.000</v>
      </c>
      <c r="BN2393" s="5" t="d">
        <v>20:00:00.0000000000031950</v>
      </c>
      <c r="BO2393">
        <v>19</v>
      </c>
      <c r="BP2393" t="b">
        <v>1</v>
      </c>
    </row>
    <row r="2394" spans="1:68" x14ac:dyDescent="0.2">
      <c r="A2394" s="1" t="s">
        <v>5046</v>
      </c>
      <c r="B2394" s="1" t="s">
        <v>4183</v>
      </c>
      <c r="C2394" s="2" t="d">
        <v>2026-07-08</v>
      </c>
      <c r="D2394">
        <v>41</v>
      </c>
      <c r="E2394" s="1" t="s">
        <v>165</v>
      </c>
      <c r="F2394">
        <v>138</v>
      </c>
      <c r="G2394">
        <v>8</v>
      </c>
      <c r="H2394">
        <v>0</v>
      </c>
      <c r="I2394">
        <v>0</v>
      </c>
      <c r="J2394">
        <v>8</v>
      </c>
      <c r="K2394">
        <v>0</v>
      </c>
      <c r="L2394">
        <v>0</v>
      </c>
      <c r="M2394" s="1" t="s">
        <v>63</v>
      </c>
      <c r="N2394" s="1" t="s">
        <v>63</v>
      </c>
      <c r="O2394" s="1" t="s">
        <v>5047</v>
      </c>
      <c r="P2394">
        <v>17.25</v>
      </c>
      <c r="Q2394">
        <v>0</v>
      </c>
      <c r="R2394">
        <v>850</v>
      </c>
      <c r="S2394">
        <v>0</v>
      </c>
      <c r="T2394">
        <v>32</v>
      </c>
      <c r="U2394">
        <v>138</v>
      </c>
      <c r="V2394">
        <v>651</v>
      </c>
      <c r="W2394">
        <v>150710.97</v>
      </c>
      <c r="X2394">
        <v>4.7173913043478262</v>
      </c>
      <c r="Y2394">
        <v>1092.1084782608696</v>
      </c>
      <c r="Z2394">
        <v>19.659420289855074</v>
      </c>
      <c r="AA2394">
        <v>51.890306307125606</v>
      </c>
      <c r="AB2394">
        <v>138</v>
      </c>
      <c r="AC2394">
        <v>32.230886017270535</v>
      </c>
      <c r="AD2394">
        <v>4.4198376207729463E-2</v>
      </c>
      <c r="AE2394">
        <v>1.3122884120970999</v>
      </c>
      <c r="AF2394">
        <v>0.66751207729468598</v>
      </c>
      <c r="AG2394">
        <v>0</v>
      </c>
      <c r="AH2394">
        <v>41.222321658091786</v>
      </c>
      <c r="AI2394">
        <v>7.7046137933574874</v>
      </c>
      <c r="AJ2394">
        <v>5520</v>
      </c>
      <c r="AK2394">
        <v>36</v>
      </c>
      <c r="AL2394">
        <v>5</v>
      </c>
      <c r="AM2394">
        <v>5</v>
      </c>
      <c r="AN2394">
        <v>4</v>
      </c>
      <c r="AO2394">
        <v>0</v>
      </c>
      <c r="AP2394">
        <v>1</v>
      </c>
      <c r="AQ2394">
        <v>0</v>
      </c>
      <c r="AR2394">
        <v>2101.0700000000002</v>
      </c>
      <c r="AS2394" s="1" t="s">
        <v>173</v>
      </c>
      <c r="AT2394">
        <v>138</v>
      </c>
      <c r="AU2394">
        <v>179.83940575</v>
      </c>
      <c r="AV2394">
        <v>1000.0179948166666</v>
      </c>
      <c r="AW2394">
        <v>36</v>
      </c>
      <c r="AX2394">
        <v>1</v>
      </c>
      <c r="AY2394">
        <v>3.6231884057971016E-2</v>
      </c>
      <c r="AZ2394">
        <v>40</v>
      </c>
      <c r="BA2394">
        <v>0.74933085729166671</v>
      </c>
      <c r="BB2394">
        <v>0.92594258779320981</v>
      </c>
      <c r="BC2394">
        <v>48</v>
      </c>
      <c r="BD2394">
        <v>-12</v>
      </c>
      <c r="BE2394">
        <v>9</v>
      </c>
      <c r="BF2394">
        <v>-1</v>
      </c>
      <c r="BG2394" s="1" t="s">
        <v>174</v>
      </c>
      <c r="BH2394" s="1" t="s">
        <v>6894</v>
      </c>
      <c r="BI2394" s="1" t="s">
        <v>6889</v>
      </c>
      <c r="BJ2394" s="1" t="s">
        <v>6890</v>
      </c>
      <c r="BK2394">
        <v>2200</v>
      </c>
      <c r="BL2394">
        <v>3.2</v>
      </c>
      <c r="BM2394" s="5" t="d">
        <v>20:00:00.0000000000031950</v>
      </c>
      <c r="BN2394" s="5" t="d">
        <v>20:29:59.9999999999968050</v>
      </c>
      <c r="BO2394">
        <v>20</v>
      </c>
      <c r="BP2394" t="b">
        <v>1</v>
      </c>
    </row>
    <row r="2395" spans="1:68" x14ac:dyDescent="0.2">
      <c r="A2395" s="1" t="s">
        <v>5048</v>
      </c>
      <c r="B2395" s="1" t="s">
        <v>4183</v>
      </c>
      <c r="C2395" s="2" t="d">
        <v>2026-07-08</v>
      </c>
      <c r="D2395">
        <v>42</v>
      </c>
      <c r="E2395" s="1" t="s">
        <v>165</v>
      </c>
      <c r="F2395">
        <v>115</v>
      </c>
      <c r="G2395">
        <v>8</v>
      </c>
      <c r="H2395">
        <v>0</v>
      </c>
      <c r="I2395">
        <v>0</v>
      </c>
      <c r="J2395">
        <v>8</v>
      </c>
      <c r="K2395">
        <v>0</v>
      </c>
      <c r="L2395">
        <v>0</v>
      </c>
      <c r="M2395" s="1" t="s">
        <v>63</v>
      </c>
      <c r="N2395" s="1" t="s">
        <v>63</v>
      </c>
      <c r="O2395" s="1" t="s">
        <v>5049</v>
      </c>
      <c r="P2395">
        <v>14.375</v>
      </c>
      <c r="Q2395">
        <v>0</v>
      </c>
      <c r="R2395">
        <v>850</v>
      </c>
      <c r="S2395">
        <v>0</v>
      </c>
      <c r="T2395">
        <v>32</v>
      </c>
      <c r="U2395">
        <v>115</v>
      </c>
      <c r="V2395">
        <v>608</v>
      </c>
      <c r="W2395">
        <v>142050.12</v>
      </c>
      <c r="X2395">
        <v>5.2869565217391301</v>
      </c>
      <c r="Y2395">
        <v>1235.2184347826087</v>
      </c>
      <c r="Z2395">
        <v>18.304347826086957</v>
      </c>
      <c r="AA2395">
        <v>66.611904771884056</v>
      </c>
      <c r="AB2395">
        <v>115</v>
      </c>
      <c r="AC2395">
        <v>48.307556945797096</v>
      </c>
      <c r="AD2395">
        <v>2.3097880579710139E-2</v>
      </c>
      <c r="AE2395">
        <v>1.3653272436505883</v>
      </c>
      <c r="AF2395">
        <v>0.60333333333333328</v>
      </c>
      <c r="AG2395">
        <v>0</v>
      </c>
      <c r="AH2395">
        <v>56.089415451304347</v>
      </c>
      <c r="AI2395">
        <v>7.6059482443478252</v>
      </c>
      <c r="AJ2395">
        <v>4600</v>
      </c>
      <c r="AK2395">
        <v>36</v>
      </c>
      <c r="AL2395">
        <v>4</v>
      </c>
      <c r="AM2395">
        <v>4</v>
      </c>
      <c r="AN2395">
        <v>3</v>
      </c>
      <c r="AO2395">
        <v>1</v>
      </c>
      <c r="AP2395">
        <v>0</v>
      </c>
      <c r="AQ2395">
        <v>0</v>
      </c>
      <c r="AR2395">
        <v>1160.26</v>
      </c>
      <c r="AS2395" s="1" t="s">
        <v>173</v>
      </c>
      <c r="AT2395">
        <v>115</v>
      </c>
      <c r="AU2395">
        <v>157.83156690000001</v>
      </c>
      <c r="AV2395">
        <v>1000.0703851666667</v>
      </c>
      <c r="AW2395">
        <v>36</v>
      </c>
      <c r="AX2395">
        <v>1</v>
      </c>
      <c r="AY2395">
        <v>3.4782608695652174E-2</v>
      </c>
      <c r="AZ2395">
        <v>40</v>
      </c>
      <c r="BA2395">
        <v>0.65763152875000008</v>
      </c>
      <c r="BB2395">
        <v>0.92599109737654328</v>
      </c>
      <c r="BC2395">
        <v>48</v>
      </c>
      <c r="BD2395">
        <v>-12</v>
      </c>
      <c r="BE2395">
        <v>8</v>
      </c>
      <c r="BF2395">
        <v>0</v>
      </c>
      <c r="BG2395" s="1" t="s">
        <v>174</v>
      </c>
      <c r="BH2395" s="1" t="s">
        <v>6894</v>
      </c>
      <c r="BI2395" s="1" t="s">
        <v>6889</v>
      </c>
      <c r="BJ2395" s="1" t="s">
        <v>6890</v>
      </c>
      <c r="BK2395">
        <v>2200</v>
      </c>
      <c r="BL2395">
        <v>3.2</v>
      </c>
      <c r="BM2395" s="5" t="d">
        <v>20:29:59.9999999999968050</v>
      </c>
      <c r="BN2395" s="5" t="d">
        <v>21:00:00.000</v>
      </c>
      <c r="BO2395">
        <v>20</v>
      </c>
      <c r="BP2395" t="b">
        <v>1</v>
      </c>
    </row>
    <row r="2396" spans="1:68" x14ac:dyDescent="0.2">
      <c r="A2396" s="1" t="s">
        <v>5050</v>
      </c>
      <c r="B2396" s="1" t="s">
        <v>4183</v>
      </c>
      <c r="C2396" s="2" t="d">
        <v>2026-07-08</v>
      </c>
      <c r="D2396">
        <v>43</v>
      </c>
      <c r="E2396" s="1" t="s">
        <v>165</v>
      </c>
      <c r="F2396">
        <v>113</v>
      </c>
      <c r="G2396">
        <v>8</v>
      </c>
      <c r="H2396">
        <v>0</v>
      </c>
      <c r="I2396">
        <v>0</v>
      </c>
      <c r="J2396">
        <v>8</v>
      </c>
      <c r="K2396">
        <v>0</v>
      </c>
      <c r="L2396">
        <v>0</v>
      </c>
      <c r="M2396" s="1" t="s">
        <v>63</v>
      </c>
      <c r="N2396" s="1" t="s">
        <v>63</v>
      </c>
      <c r="O2396" s="1" t="s">
        <v>5051</v>
      </c>
      <c r="P2396">
        <v>14.125</v>
      </c>
      <c r="Q2396">
        <v>0</v>
      </c>
      <c r="R2396">
        <v>850</v>
      </c>
      <c r="S2396">
        <v>0</v>
      </c>
      <c r="T2396">
        <v>32</v>
      </c>
      <c r="U2396">
        <v>113</v>
      </c>
      <c r="V2396">
        <v>536</v>
      </c>
      <c r="W2396">
        <v>123729.79</v>
      </c>
      <c r="X2396">
        <v>4.7433628318584073</v>
      </c>
      <c r="Y2396">
        <v>1094.9538938053097</v>
      </c>
      <c r="Z2396">
        <v>18.398230088495577</v>
      </c>
      <c r="AA2396">
        <v>79.039981320648963</v>
      </c>
      <c r="AB2396">
        <v>113</v>
      </c>
      <c r="AC2396">
        <v>60.641751232153389</v>
      </c>
      <c r="AD2396">
        <v>0.108687547640118</v>
      </c>
      <c r="AE2396">
        <v>1.2518202559765808</v>
      </c>
      <c r="AF2396">
        <v>0.6535398230088495</v>
      </c>
      <c r="AG2396">
        <v>0</v>
      </c>
      <c r="AH2396">
        <v>68.331105432890851</v>
      </c>
      <c r="AI2396">
        <v>7.7586925587020641</v>
      </c>
      <c r="AJ2396">
        <v>4520</v>
      </c>
      <c r="AK2396">
        <v>36</v>
      </c>
      <c r="AL2396">
        <v>4</v>
      </c>
      <c r="AM2396">
        <v>4</v>
      </c>
      <c r="AN2396">
        <v>3</v>
      </c>
      <c r="AO2396">
        <v>0</v>
      </c>
      <c r="AP2396">
        <v>1</v>
      </c>
      <c r="AQ2396">
        <v>0</v>
      </c>
      <c r="AR2396">
        <v>1054.3900000000001</v>
      </c>
      <c r="AS2396" s="1" t="s">
        <v>173</v>
      </c>
      <c r="AT2396">
        <v>113</v>
      </c>
      <c r="AU2396">
        <v>142.51882075</v>
      </c>
      <c r="AV2396">
        <v>1005.0623854833333</v>
      </c>
      <c r="AW2396">
        <v>36</v>
      </c>
      <c r="AX2396">
        <v>1</v>
      </c>
      <c r="AY2396">
        <v>3.5398230088495575E-2</v>
      </c>
      <c r="AZ2396">
        <v>40</v>
      </c>
      <c r="BA2396">
        <v>0.59382841979166667</v>
      </c>
      <c r="BB2396">
        <v>0.93061331989197527</v>
      </c>
      <c r="BC2396">
        <v>48</v>
      </c>
      <c r="BD2396">
        <v>-12</v>
      </c>
      <c r="BE2396">
        <v>7</v>
      </c>
      <c r="BF2396">
        <v>1</v>
      </c>
      <c r="BG2396" s="1" t="s">
        <v>174</v>
      </c>
      <c r="BH2396" s="1" t="s">
        <v>6894</v>
      </c>
      <c r="BI2396" s="1" t="s">
        <v>6889</v>
      </c>
      <c r="BJ2396" s="1" t="s">
        <v>6890</v>
      </c>
      <c r="BK2396">
        <v>2200</v>
      </c>
      <c r="BL2396">
        <v>3.2</v>
      </c>
      <c r="BM2396" s="5" t="d">
        <v>21:00:00.000</v>
      </c>
      <c r="BN2396" s="5" t="d">
        <v>21:30:00.0000000000031950</v>
      </c>
      <c r="BO2396">
        <v>21</v>
      </c>
      <c r="BP2396" t="b">
        <v>1</v>
      </c>
    </row>
    <row r="2397" spans="1:68" x14ac:dyDescent="0.2">
      <c r="A2397" s="1" t="s">
        <v>5052</v>
      </c>
      <c r="B2397" s="1" t="s">
        <v>4183</v>
      </c>
      <c r="C2397" s="2" t="d">
        <v>2026-07-08</v>
      </c>
      <c r="D2397">
        <v>44</v>
      </c>
      <c r="E2397" s="1" t="s">
        <v>165</v>
      </c>
      <c r="F2397">
        <v>88</v>
      </c>
      <c r="G2397">
        <v>8</v>
      </c>
      <c r="H2397">
        <v>0</v>
      </c>
      <c r="I2397">
        <v>0</v>
      </c>
      <c r="J2397">
        <v>8</v>
      </c>
      <c r="K2397">
        <v>0</v>
      </c>
      <c r="L2397">
        <v>0</v>
      </c>
      <c r="M2397" s="1" t="s">
        <v>63</v>
      </c>
      <c r="N2397" s="1" t="s">
        <v>63</v>
      </c>
      <c r="O2397" s="1" t="s">
        <v>5053</v>
      </c>
      <c r="P2397">
        <v>11</v>
      </c>
      <c r="Q2397">
        <v>0</v>
      </c>
      <c r="R2397">
        <v>850</v>
      </c>
      <c r="S2397">
        <v>0</v>
      </c>
      <c r="T2397">
        <v>32</v>
      </c>
      <c r="U2397">
        <v>88</v>
      </c>
      <c r="V2397">
        <v>434</v>
      </c>
      <c r="W2397">
        <v>96013.17</v>
      </c>
      <c r="X2397">
        <v>4.9318181818181817</v>
      </c>
      <c r="Y2397">
        <v>1091.0587499999999</v>
      </c>
      <c r="Z2397">
        <v>16.78409090909091</v>
      </c>
      <c r="AA2397">
        <v>84.242442761742424</v>
      </c>
      <c r="AB2397">
        <v>88</v>
      </c>
      <c r="AC2397">
        <v>67.458351852651518</v>
      </c>
      <c r="AD2397">
        <v>0</v>
      </c>
      <c r="AE2397">
        <v>1.2811753135026342</v>
      </c>
      <c r="AF2397">
        <v>0.65378787878787881</v>
      </c>
      <c r="AG2397">
        <v>0</v>
      </c>
      <c r="AH2397">
        <v>73.818286269507567</v>
      </c>
      <c r="AI2397">
        <v>7.5918448066287878</v>
      </c>
      <c r="AJ2397">
        <v>3520</v>
      </c>
      <c r="AK2397">
        <v>36</v>
      </c>
      <c r="AL2397">
        <v>4</v>
      </c>
      <c r="AM2397">
        <v>3</v>
      </c>
      <c r="AN2397">
        <v>2</v>
      </c>
      <c r="AO2397">
        <v>2</v>
      </c>
      <c r="AP2397">
        <v>0</v>
      </c>
      <c r="AQ2397">
        <v>0</v>
      </c>
      <c r="AR2397">
        <v>1385.73</v>
      </c>
      <c r="AS2397" s="1" t="s">
        <v>173</v>
      </c>
      <c r="AT2397">
        <v>88</v>
      </c>
      <c r="AU2397">
        <v>115.62842553333333</v>
      </c>
      <c r="AV2397">
        <v>996.59435065000002</v>
      </c>
      <c r="AW2397">
        <v>36</v>
      </c>
      <c r="AX2397">
        <v>1</v>
      </c>
      <c r="AY2397">
        <v>3.4090909090909088E-2</v>
      </c>
      <c r="AZ2397">
        <v>40</v>
      </c>
      <c r="BA2397">
        <v>0.48178510638888888</v>
      </c>
      <c r="BB2397">
        <v>0.92277254689814814</v>
      </c>
      <c r="BC2397">
        <v>48</v>
      </c>
      <c r="BD2397">
        <v>-12</v>
      </c>
      <c r="BE2397">
        <v>6</v>
      </c>
      <c r="BF2397">
        <v>2</v>
      </c>
      <c r="BG2397" s="1" t="s">
        <v>174</v>
      </c>
      <c r="BH2397" s="1" t="s">
        <v>6894</v>
      </c>
      <c r="BI2397" s="1" t="s">
        <v>6889</v>
      </c>
      <c r="BJ2397" s="1" t="s">
        <v>6890</v>
      </c>
      <c r="BK2397">
        <v>2200</v>
      </c>
      <c r="BL2397">
        <v>3.2</v>
      </c>
      <c r="BM2397" s="5" t="d">
        <v>21:30:00.0000000000031950</v>
      </c>
      <c r="BN2397" s="5" t="d">
        <v>21:59:59.9999999999968050</v>
      </c>
      <c r="BO2397">
        <v>21</v>
      </c>
      <c r="BP2397" t="b">
        <v>1</v>
      </c>
    </row>
    <row r="2398" spans="1:68" x14ac:dyDescent="0.2">
      <c r="A2398" s="1" t="s">
        <v>5054</v>
      </c>
      <c r="B2398" s="1" t="s">
        <v>4183</v>
      </c>
      <c r="C2398" s="2" t="d">
        <v>2026-07-08</v>
      </c>
      <c r="D2398">
        <v>45</v>
      </c>
      <c r="E2398" s="1" t="s">
        <v>165</v>
      </c>
      <c r="F2398">
        <v>88</v>
      </c>
      <c r="G2398">
        <v>8</v>
      </c>
      <c r="H2398">
        <v>0</v>
      </c>
      <c r="I2398">
        <v>0</v>
      </c>
      <c r="J2398">
        <v>8</v>
      </c>
      <c r="K2398">
        <v>0</v>
      </c>
      <c r="L2398">
        <v>0</v>
      </c>
      <c r="M2398" s="1" t="s">
        <v>63</v>
      </c>
      <c r="N2398" s="1" t="s">
        <v>63</v>
      </c>
      <c r="O2398" s="1" t="s">
        <v>5039</v>
      </c>
      <c r="P2398">
        <v>11</v>
      </c>
      <c r="Q2398">
        <v>0</v>
      </c>
      <c r="R2398">
        <v>850</v>
      </c>
      <c r="S2398">
        <v>0</v>
      </c>
      <c r="T2398">
        <v>32</v>
      </c>
      <c r="U2398">
        <v>88</v>
      </c>
      <c r="V2398">
        <v>417</v>
      </c>
      <c r="W2398">
        <v>92523.16</v>
      </c>
      <c r="X2398">
        <v>4.7386363636363633</v>
      </c>
      <c r="Y2398">
        <v>1051.3995454545454</v>
      </c>
      <c r="Z2398">
        <v>15.454545454545455</v>
      </c>
      <c r="AA2398">
        <v>86.340767922348491</v>
      </c>
      <c r="AB2398">
        <v>88</v>
      </c>
      <c r="AC2398">
        <v>70.886222467803023</v>
      </c>
      <c r="AD2398">
        <v>8.3319617424242407E-3</v>
      </c>
      <c r="AE2398">
        <v>1.2119764962289119</v>
      </c>
      <c r="AF2398">
        <v>0.68428030303030307</v>
      </c>
      <c r="AG2398">
        <v>0</v>
      </c>
      <c r="AH2398">
        <v>75.780226328030309</v>
      </c>
      <c r="AI2398">
        <v>7.7718619159090911</v>
      </c>
      <c r="AJ2398">
        <v>3080</v>
      </c>
      <c r="AK2398">
        <v>36</v>
      </c>
      <c r="AL2398">
        <v>3</v>
      </c>
      <c r="AM2398">
        <v>3</v>
      </c>
      <c r="AN2398">
        <v>3</v>
      </c>
      <c r="AO2398">
        <v>0</v>
      </c>
      <c r="AP2398">
        <v>0</v>
      </c>
      <c r="AQ2398">
        <v>0</v>
      </c>
      <c r="AR2398">
        <v>2327.9699999999998</v>
      </c>
      <c r="AS2398" s="1" t="s">
        <v>173</v>
      </c>
      <c r="AT2398">
        <v>88</v>
      </c>
      <c r="AU2398">
        <v>107.2347554</v>
      </c>
      <c r="AV2398">
        <v>1011.9497467333333</v>
      </c>
      <c r="AW2398">
        <v>36</v>
      </c>
      <c r="AX2398">
        <v>1</v>
      </c>
      <c r="AY2398">
        <v>3.4090909090909088E-2</v>
      </c>
      <c r="AZ2398">
        <v>35</v>
      </c>
      <c r="BA2398">
        <v>0.44681148083333333</v>
      </c>
      <c r="BB2398">
        <v>0.93699050623456792</v>
      </c>
      <c r="BC2398">
        <v>49</v>
      </c>
      <c r="BD2398">
        <v>-13</v>
      </c>
      <c r="BE2398">
        <v>6</v>
      </c>
      <c r="BF2398">
        <v>2</v>
      </c>
      <c r="BG2398" s="1" t="s">
        <v>174</v>
      </c>
      <c r="BH2398" s="1" t="s">
        <v>6894</v>
      </c>
      <c r="BI2398" s="1" t="s">
        <v>6889</v>
      </c>
      <c r="BJ2398" s="1" t="s">
        <v>6890</v>
      </c>
      <c r="BK2398">
        <v>2200</v>
      </c>
      <c r="BL2398">
        <v>3.2</v>
      </c>
      <c r="BM2398" s="5" t="d">
        <v>21:59:59.9999999999968050</v>
      </c>
      <c r="BN2398" s="5" t="d">
        <v>22:30:00.000</v>
      </c>
      <c r="BO2398">
        <v>22</v>
      </c>
      <c r="BP2398" t="b">
        <v>0</v>
      </c>
    </row>
    <row r="2399" spans="1:68" x14ac:dyDescent="0.2">
      <c r="A2399" s="1" t="s">
        <v>5055</v>
      </c>
      <c r="B2399" s="1" t="s">
        <v>4183</v>
      </c>
      <c r="C2399" s="2" t="d">
        <v>2026-07-08</v>
      </c>
      <c r="D2399">
        <v>46</v>
      </c>
      <c r="E2399" s="1" t="s">
        <v>165</v>
      </c>
      <c r="F2399">
        <v>44</v>
      </c>
      <c r="G2399">
        <v>8</v>
      </c>
      <c r="H2399">
        <v>0</v>
      </c>
      <c r="I2399">
        <v>0</v>
      </c>
      <c r="J2399">
        <v>8</v>
      </c>
      <c r="K2399">
        <v>0</v>
      </c>
      <c r="L2399">
        <v>0</v>
      </c>
      <c r="M2399" s="1" t="s">
        <v>63</v>
      </c>
      <c r="N2399" s="1" t="s">
        <v>63</v>
      </c>
      <c r="O2399" s="1" t="s">
        <v>5041</v>
      </c>
      <c r="P2399">
        <v>5.5</v>
      </c>
      <c r="Q2399">
        <v>0</v>
      </c>
      <c r="R2399">
        <v>850</v>
      </c>
      <c r="S2399">
        <v>0</v>
      </c>
      <c r="T2399">
        <v>32</v>
      </c>
      <c r="U2399">
        <v>44</v>
      </c>
      <c r="V2399">
        <v>217</v>
      </c>
      <c r="W2399">
        <v>52381.33</v>
      </c>
      <c r="X2399">
        <v>4.9318181818181817</v>
      </c>
      <c r="Y2399">
        <v>1190.4847727272727</v>
      </c>
      <c r="Z2399">
        <v>13.25</v>
      </c>
      <c r="AA2399">
        <v>79.907842703787878</v>
      </c>
      <c r="AB2399">
        <v>44</v>
      </c>
      <c r="AC2399">
        <v>66.657842703787878</v>
      </c>
      <c r="AD2399">
        <v>0</v>
      </c>
      <c r="AE2399">
        <v>1.2678727763349151</v>
      </c>
      <c r="AF2399">
        <v>0.63522727272727275</v>
      </c>
      <c r="AG2399">
        <v>0</v>
      </c>
      <c r="AH2399">
        <v>69.15669191742424</v>
      </c>
      <c r="AI2399">
        <v>7.8730507284090914</v>
      </c>
      <c r="AJ2399">
        <v>1540</v>
      </c>
      <c r="AK2399">
        <v>36</v>
      </c>
      <c r="AL2399">
        <v>1</v>
      </c>
      <c r="AM2399">
        <v>1</v>
      </c>
      <c r="AN2399">
        <v>0</v>
      </c>
      <c r="AO2399">
        <v>1</v>
      </c>
      <c r="AP2399">
        <v>0</v>
      </c>
      <c r="AQ2399">
        <v>0</v>
      </c>
      <c r="AR2399">
        <v>215.8</v>
      </c>
      <c r="AS2399" s="1" t="s">
        <v>173</v>
      </c>
      <c r="AT2399">
        <v>44</v>
      </c>
      <c r="AU2399">
        <v>54.31896771666667</v>
      </c>
      <c r="AV2399">
        <v>1002.0044666333333</v>
      </c>
      <c r="AW2399">
        <v>36</v>
      </c>
      <c r="AX2399">
        <v>1</v>
      </c>
      <c r="AY2399">
        <v>2.2727272727272728E-2</v>
      </c>
      <c r="AZ2399">
        <v>35</v>
      </c>
      <c r="BA2399">
        <v>0.2263290321527778</v>
      </c>
      <c r="BB2399">
        <v>0.92778191354938266</v>
      </c>
      <c r="BC2399">
        <v>48</v>
      </c>
      <c r="BD2399">
        <v>-12</v>
      </c>
      <c r="BE2399">
        <v>3</v>
      </c>
      <c r="BF2399">
        <v>5</v>
      </c>
      <c r="BG2399" s="1" t="s">
        <v>174</v>
      </c>
      <c r="BH2399" s="1" t="s">
        <v>6894</v>
      </c>
      <c r="BI2399" s="1" t="s">
        <v>6889</v>
      </c>
      <c r="BJ2399" s="1" t="s">
        <v>6890</v>
      </c>
      <c r="BK2399">
        <v>2200</v>
      </c>
      <c r="BL2399">
        <v>3.2</v>
      </c>
      <c r="BM2399" s="5" t="d">
        <v>22:30:00.000</v>
      </c>
      <c r="BN2399" s="5" t="d">
        <v>23:00:00.0000000000031950</v>
      </c>
      <c r="BO2399">
        <v>22</v>
      </c>
      <c r="BP2399" t="b">
        <v>0</v>
      </c>
    </row>
    <row r="2400" spans="1:68" x14ac:dyDescent="0.2">
      <c r="A2400" s="1" t="s">
        <v>5056</v>
      </c>
      <c r="B2400" s="1" t="s">
        <v>4183</v>
      </c>
      <c r="C2400" s="2" t="d">
        <v>2026-07-08</v>
      </c>
      <c r="D2400">
        <v>47</v>
      </c>
      <c r="E2400" s="1" t="s">
        <v>187</v>
      </c>
      <c r="F2400">
        <v>38</v>
      </c>
      <c r="G2400">
        <v>8</v>
      </c>
      <c r="H2400">
        <v>0</v>
      </c>
      <c r="I2400">
        <v>2</v>
      </c>
      <c r="J2400">
        <v>6</v>
      </c>
      <c r="K2400">
        <v>0</v>
      </c>
      <c r="L2400">
        <v>1</v>
      </c>
      <c r="M2400" s="1" t="s">
        <v>63</v>
      </c>
      <c r="N2400" s="1" t="s">
        <v>5057</v>
      </c>
      <c r="O2400" s="1" t="s">
        <v>5058</v>
      </c>
      <c r="P2400">
        <v>6.333333333333333</v>
      </c>
      <c r="Q2400">
        <v>0</v>
      </c>
      <c r="R2400">
        <v>850</v>
      </c>
      <c r="S2400">
        <v>1</v>
      </c>
      <c r="T2400">
        <v>31</v>
      </c>
      <c r="U2400">
        <v>38</v>
      </c>
      <c r="V2400">
        <v>174</v>
      </c>
      <c r="W2400">
        <v>38997.43</v>
      </c>
      <c r="X2400">
        <v>4.5789473684210522</v>
      </c>
      <c r="Y2400">
        <v>1026.2481578947368</v>
      </c>
      <c r="Z2400">
        <v>12.552631578947368</v>
      </c>
      <c r="AA2400">
        <v>56.380977773245618</v>
      </c>
      <c r="AB2400">
        <v>38</v>
      </c>
      <c r="AC2400">
        <v>43.828346194298248</v>
      </c>
      <c r="AD2400">
        <v>0</v>
      </c>
      <c r="AE2400">
        <v>1.2003643727655291</v>
      </c>
      <c r="AF2400">
        <v>0.60745614035087714</v>
      </c>
      <c r="AG2400">
        <v>0</v>
      </c>
      <c r="AH2400">
        <v>45.990993429824563</v>
      </c>
      <c r="AI2400">
        <v>7.6878655767543851</v>
      </c>
      <c r="AJ2400">
        <v>1330</v>
      </c>
      <c r="AK2400">
        <v>36</v>
      </c>
      <c r="AL2400">
        <v>3</v>
      </c>
      <c r="AM2400">
        <v>2</v>
      </c>
      <c r="AN2400">
        <v>2</v>
      </c>
      <c r="AO2400">
        <v>0</v>
      </c>
      <c r="AP2400">
        <v>1</v>
      </c>
      <c r="AQ2400">
        <v>0</v>
      </c>
      <c r="AR2400">
        <v>1828.6399999999999</v>
      </c>
      <c r="AS2400" s="1" t="s">
        <v>173</v>
      </c>
      <c r="AT2400">
        <v>38</v>
      </c>
      <c r="AU2400">
        <v>47.767127383333332</v>
      </c>
      <c r="AV2400">
        <v>1001.7090531833334</v>
      </c>
      <c r="AW2400">
        <v>36</v>
      </c>
      <c r="AX2400">
        <v>1</v>
      </c>
      <c r="AY2400">
        <v>5.2631578947368418E-2</v>
      </c>
      <c r="AZ2400">
        <v>35</v>
      </c>
      <c r="BA2400">
        <v>0.26537292990740741</v>
      </c>
      <c r="BB2400">
        <v>0.92750838257716051</v>
      </c>
      <c r="BC2400">
        <v>48</v>
      </c>
      <c r="BD2400">
        <v>-12</v>
      </c>
      <c r="BE2400">
        <v>3</v>
      </c>
      <c r="BF2400">
        <v>3</v>
      </c>
      <c r="BG2400" s="1" t="s">
        <v>174</v>
      </c>
      <c r="BH2400" s="1" t="s">
        <v>6894</v>
      </c>
      <c r="BI2400" s="1" t="s">
        <v>6889</v>
      </c>
      <c r="BJ2400" s="1" t="s">
        <v>6890</v>
      </c>
      <c r="BK2400">
        <v>2200</v>
      </c>
      <c r="BL2400">
        <v>3.2</v>
      </c>
      <c r="BM2400" s="5" t="d">
        <v>23:00:00.0000000000031950</v>
      </c>
      <c r="BN2400" s="5" t="d">
        <v>23:29:59.9999999999968050</v>
      </c>
      <c r="BO2400">
        <v>23</v>
      </c>
      <c r="BP2400" t="b">
        <v>0</v>
      </c>
    </row>
    <row r="2401" spans="1:68" x14ac:dyDescent="0.2">
      <c r="A2401" s="1" t="s">
        <v>5059</v>
      </c>
      <c r="B2401" s="1" t="s">
        <v>4183</v>
      </c>
      <c r="C2401" s="2" t="d">
        <v>2026-07-08</v>
      </c>
      <c r="D2401">
        <v>48</v>
      </c>
      <c r="E2401" s="1" t="s">
        <v>187</v>
      </c>
      <c r="F2401">
        <v>34</v>
      </c>
      <c r="G2401">
        <v>8</v>
      </c>
      <c r="H2401">
        <v>0</v>
      </c>
      <c r="I2401">
        <v>2</v>
      </c>
      <c r="J2401">
        <v>6</v>
      </c>
      <c r="K2401">
        <v>0</v>
      </c>
      <c r="L2401">
        <v>1</v>
      </c>
      <c r="M2401" s="1" t="s">
        <v>63</v>
      </c>
      <c r="N2401" s="1" t="s">
        <v>4308</v>
      </c>
      <c r="O2401" s="1" t="s">
        <v>5060</v>
      </c>
      <c r="P2401">
        <v>5.666666666666667</v>
      </c>
      <c r="Q2401">
        <v>0</v>
      </c>
      <c r="R2401">
        <v>850</v>
      </c>
      <c r="S2401">
        <v>1</v>
      </c>
      <c r="T2401">
        <v>30</v>
      </c>
      <c r="U2401">
        <v>34</v>
      </c>
      <c r="V2401">
        <v>170</v>
      </c>
      <c r="W2401">
        <v>40466.080000000002</v>
      </c>
      <c r="X2401">
        <v>5</v>
      </c>
      <c r="Y2401">
        <v>1190.1788235294118</v>
      </c>
      <c r="Z2401">
        <v>12.235294117647058</v>
      </c>
      <c r="AA2401">
        <v>33.504281775000003</v>
      </c>
      <c r="AB2401">
        <v>34</v>
      </c>
      <c r="AC2401">
        <v>21.268987657352941</v>
      </c>
      <c r="AD2401">
        <v>0</v>
      </c>
      <c r="AE2401">
        <v>1.2264167620780473</v>
      </c>
      <c r="AF2401">
        <v>0.64950980392156854</v>
      </c>
      <c r="AG2401">
        <v>0</v>
      </c>
      <c r="AH2401">
        <v>23.304915086274512</v>
      </c>
      <c r="AI2401">
        <v>7.3386361931372548</v>
      </c>
      <c r="AJ2401">
        <v>1190</v>
      </c>
      <c r="AK2401">
        <v>36</v>
      </c>
      <c r="AL2401">
        <v>1</v>
      </c>
      <c r="AM2401">
        <v>1</v>
      </c>
      <c r="AN2401">
        <v>1</v>
      </c>
      <c r="AO2401">
        <v>0</v>
      </c>
      <c r="AP2401">
        <v>0</v>
      </c>
      <c r="AQ2401">
        <v>0</v>
      </c>
      <c r="AR2401">
        <v>774.84</v>
      </c>
      <c r="AS2401" s="1" t="s">
        <v>173</v>
      </c>
      <c r="AT2401">
        <v>34</v>
      </c>
      <c r="AU2401">
        <v>41.6981696</v>
      </c>
      <c r="AV2401">
        <v>1006.7417081333333</v>
      </c>
      <c r="AW2401">
        <v>36</v>
      </c>
      <c r="AX2401">
        <v>1</v>
      </c>
      <c r="AY2401">
        <v>2.9411764705882353E-2</v>
      </c>
      <c r="AZ2401">
        <v>35</v>
      </c>
      <c r="BA2401">
        <v>0.23165649777777778</v>
      </c>
      <c r="BB2401">
        <v>0.93216824827160494</v>
      </c>
      <c r="BC2401">
        <v>48</v>
      </c>
      <c r="BD2401">
        <v>-12</v>
      </c>
      <c r="BE2401">
        <v>2</v>
      </c>
      <c r="BF2401">
        <v>4</v>
      </c>
      <c r="BG2401" s="1" t="s">
        <v>174</v>
      </c>
      <c r="BH2401" s="1" t="s">
        <v>6894</v>
      </c>
      <c r="BI2401" s="1" t="s">
        <v>6889</v>
      </c>
      <c r="BJ2401" s="1" t="s">
        <v>6890</v>
      </c>
      <c r="BK2401">
        <v>2200</v>
      </c>
      <c r="BL2401">
        <v>3.2</v>
      </c>
      <c r="BM2401" s="5" t="d">
        <v>23:29:59.9999999999968050</v>
      </c>
      <c r="BN2401" s="5" t="d">
        <v>1899-12-30</v>
      </c>
      <c r="BO2401">
        <v>23</v>
      </c>
      <c r="BP2401" t="b">
        <v>0</v>
      </c>
    </row>
    <row r="2402" spans="1:68" x14ac:dyDescent="0.2">
      <c r="A2402" s="1" t="s">
        <v>5061</v>
      </c>
      <c r="B2402" s="1" t="s">
        <v>4183</v>
      </c>
      <c r="C2402" s="2" t="d">
        <v>2026-07-09</v>
      </c>
      <c r="D2402">
        <v>1</v>
      </c>
      <c r="E2402" s="1" t="s">
        <v>61</v>
      </c>
      <c r="F2402">
        <v>8</v>
      </c>
      <c r="G2402">
        <v>16</v>
      </c>
      <c r="H2402">
        <v>12</v>
      </c>
      <c r="I2402">
        <v>2</v>
      </c>
      <c r="J2402">
        <v>2</v>
      </c>
      <c r="K2402">
        <v>900</v>
      </c>
      <c r="L2402">
        <v>1</v>
      </c>
      <c r="M2402" s="1" t="s">
        <v>5062</v>
      </c>
      <c r="N2402" s="1" t="s">
        <v>4316</v>
      </c>
      <c r="O2402" s="1" t="s">
        <v>5063</v>
      </c>
      <c r="P2402">
        <v>4</v>
      </c>
      <c r="Q2402">
        <v>900</v>
      </c>
      <c r="R2402">
        <v>9100</v>
      </c>
      <c r="S2402">
        <v>1</v>
      </c>
      <c r="T2402">
        <v>49</v>
      </c>
      <c r="U2402">
        <v>8</v>
      </c>
      <c r="V2402">
        <v>47</v>
      </c>
      <c r="W2402">
        <v>11094.26</v>
      </c>
      <c r="X2402">
        <v>5.875</v>
      </c>
      <c r="Y2402">
        <v>1386.7825</v>
      </c>
      <c r="Z2402">
        <v>10.5</v>
      </c>
      <c r="AA2402">
        <v>11.330604720833332</v>
      </c>
      <c r="AB2402">
        <v>3</v>
      </c>
      <c r="AC2402">
        <v>1.6162228229166666</v>
      </c>
      <c r="AD2402">
        <v>0.14905877708333332</v>
      </c>
      <c r="AE2402">
        <v>1.6080506326082782</v>
      </c>
      <c r="AF2402">
        <v>0.68333333333333335</v>
      </c>
      <c r="AG2402">
        <v>1.7782674145833333</v>
      </c>
      <c r="AH2402">
        <v>1.7216909854166667</v>
      </c>
      <c r="AI2402">
        <v>6.3643043208333339</v>
      </c>
      <c r="AJ2402">
        <v>240</v>
      </c>
      <c r="AK2402">
        <v>70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 s="1" t="s">
        <v>173</v>
      </c>
      <c r="AT2402">
        <v>2</v>
      </c>
      <c r="AU2402">
        <v>11.655570916666667</v>
      </c>
      <c r="AV2402">
        <v>1319.7275846333334</v>
      </c>
      <c r="AW2402">
        <v>67</v>
      </c>
      <c r="AX2402">
        <v>0.375</v>
      </c>
      <c r="AY2402">
        <v>0</v>
      </c>
      <c r="AZ2402">
        <v>30</v>
      </c>
      <c r="BA2402">
        <v>0.19425951527777779</v>
      </c>
      <c r="BB2402">
        <v>0.62844170696825397</v>
      </c>
      <c r="BC2402">
        <v>63</v>
      </c>
      <c r="BD2402">
        <v>7</v>
      </c>
      <c r="BE2402">
        <v>1</v>
      </c>
      <c r="BF2402">
        <v>1</v>
      </c>
      <c r="BG2402" s="1" t="s">
        <v>174</v>
      </c>
      <c r="BH2402" s="1" t="s">
        <v>6894</v>
      </c>
      <c r="BI2402" s="1" t="s">
        <v>6889</v>
      </c>
      <c r="BJ2402" s="1" t="s">
        <v>6890</v>
      </c>
      <c r="BK2402">
        <v>2200</v>
      </c>
      <c r="BL2402">
        <v>3.2</v>
      </c>
      <c r="BM2402" s="5" t="d">
        <v>1899-12-30</v>
      </c>
      <c r="BN2402" s="5" t="d">
        <v>00:29:59.99999999999990100</v>
      </c>
      <c r="BO2402">
        <v>0</v>
      </c>
      <c r="BP2402" t="b">
        <v>0</v>
      </c>
    </row>
    <row r="2403" spans="1:68" x14ac:dyDescent="0.2">
      <c r="A2403" s="1" t="s">
        <v>5064</v>
      </c>
      <c r="B2403" s="1" t="s">
        <v>4183</v>
      </c>
      <c r="C2403" s="2" t="d">
        <v>2026-07-09</v>
      </c>
      <c r="D2403">
        <v>2</v>
      </c>
      <c r="E2403" s="1" t="s">
        <v>61</v>
      </c>
      <c r="F2403">
        <v>2</v>
      </c>
      <c r="G2403">
        <v>17</v>
      </c>
      <c r="H2403">
        <v>12</v>
      </c>
      <c r="I2403">
        <v>2</v>
      </c>
      <c r="J2403">
        <v>3</v>
      </c>
      <c r="K2403">
        <v>900</v>
      </c>
      <c r="L2403">
        <v>1</v>
      </c>
      <c r="M2403" s="1" t="s">
        <v>5065</v>
      </c>
      <c r="N2403" s="1" t="s">
        <v>4316</v>
      </c>
      <c r="O2403" s="1" t="s">
        <v>4317</v>
      </c>
      <c r="P2403">
        <v>0.66666666666666663</v>
      </c>
      <c r="Q2403">
        <v>900</v>
      </c>
      <c r="R2403">
        <v>8200</v>
      </c>
      <c r="S2403">
        <v>1</v>
      </c>
      <c r="T2403">
        <v>48</v>
      </c>
      <c r="U2403">
        <v>2</v>
      </c>
      <c r="V2403">
        <v>14</v>
      </c>
      <c r="W2403">
        <v>2782.6400000000003</v>
      </c>
      <c r="X2403">
        <v>7</v>
      </c>
      <c r="Y2403">
        <v>1391.3200000000002</v>
      </c>
      <c r="Z2403">
        <v>11.5</v>
      </c>
      <c r="AA2403">
        <v>12.197040783333335</v>
      </c>
      <c r="AB2403">
        <v>2</v>
      </c>
      <c r="AC2403">
        <v>0.69704078333333364</v>
      </c>
      <c r="AD2403">
        <v>0</v>
      </c>
      <c r="AE2403">
        <v>1.6799565314698126</v>
      </c>
      <c r="AF2403">
        <v>0.77499999999999991</v>
      </c>
      <c r="AG2403">
        <v>2.4549565250000001</v>
      </c>
      <c r="AH2403">
        <v>0</v>
      </c>
      <c r="AI2403">
        <v>8.7420842416666673</v>
      </c>
      <c r="AJ2403">
        <v>60</v>
      </c>
      <c r="AK2403">
        <v>71</v>
      </c>
      <c r="AL2403">
        <v>1</v>
      </c>
      <c r="AM2403">
        <v>1</v>
      </c>
      <c r="AN2403">
        <v>1</v>
      </c>
      <c r="AO2403">
        <v>0</v>
      </c>
      <c r="AP2403">
        <v>0</v>
      </c>
      <c r="AQ2403">
        <v>0</v>
      </c>
      <c r="AR2403">
        <v>267.05</v>
      </c>
      <c r="AS2403" s="1" t="s">
        <v>65</v>
      </c>
      <c r="AT2403">
        <v>2</v>
      </c>
      <c r="AU2403">
        <v>4.5687471333333329</v>
      </c>
      <c r="AV2403">
        <v>39.993149450000004</v>
      </c>
      <c r="AW2403">
        <v>6</v>
      </c>
      <c r="AX2403">
        <v>1</v>
      </c>
      <c r="AY2403">
        <v>0.5</v>
      </c>
      <c r="AZ2403">
        <v>30</v>
      </c>
      <c r="BA2403">
        <v>5.0763857037037036E-2</v>
      </c>
      <c r="BB2403">
        <v>1.8776126502347421E-2</v>
      </c>
      <c r="BC2403">
        <v>2</v>
      </c>
      <c r="BD2403">
        <v>69</v>
      </c>
      <c r="BE2403">
        <v>1</v>
      </c>
      <c r="BF2403">
        <v>2</v>
      </c>
      <c r="BG2403" s="1" t="s">
        <v>83</v>
      </c>
      <c r="BH2403" s="1" t="s">
        <v>6894</v>
      </c>
      <c r="BI2403" s="1" t="s">
        <v>6889</v>
      </c>
      <c r="BJ2403" s="1" t="s">
        <v>6890</v>
      </c>
      <c r="BK2403">
        <v>2200</v>
      </c>
      <c r="BL2403">
        <v>3.2</v>
      </c>
      <c r="BM2403" s="5" t="d">
        <v>00:29:59.99999999999990100</v>
      </c>
      <c r="BN2403" s="5" t="d">
        <v>00:59:59.99999999999980200</v>
      </c>
      <c r="BO2403">
        <v>0</v>
      </c>
      <c r="BP2403" t="b">
        <v>0</v>
      </c>
    </row>
    <row r="2404" spans="1:68" x14ac:dyDescent="0.2">
      <c r="A2404" s="1" t="s">
        <v>5066</v>
      </c>
      <c r="B2404" s="1" t="s">
        <v>4183</v>
      </c>
      <c r="C2404" s="2" t="d">
        <v>2026-07-09</v>
      </c>
      <c r="D2404">
        <v>3</v>
      </c>
      <c r="E2404" s="1" t="s">
        <v>61</v>
      </c>
      <c r="F2404">
        <v>6</v>
      </c>
      <c r="G2404">
        <v>9</v>
      </c>
      <c r="H2404">
        <v>8</v>
      </c>
      <c r="I2404">
        <v>0</v>
      </c>
      <c r="J2404">
        <v>1</v>
      </c>
      <c r="K2404">
        <v>600</v>
      </c>
      <c r="L2404">
        <v>0</v>
      </c>
      <c r="M2404" s="1" t="s">
        <v>4319</v>
      </c>
      <c r="N2404" s="1" t="s">
        <v>63</v>
      </c>
      <c r="O2404" s="1" t="s">
        <v>4320</v>
      </c>
      <c r="P2404">
        <v>6</v>
      </c>
      <c r="Q2404">
        <v>600</v>
      </c>
      <c r="R2404">
        <v>7600</v>
      </c>
      <c r="S2404">
        <v>0</v>
      </c>
      <c r="T2404">
        <v>48</v>
      </c>
      <c r="U2404">
        <v>6</v>
      </c>
      <c r="V2404">
        <v>35</v>
      </c>
      <c r="W2404">
        <v>9342.69</v>
      </c>
      <c r="X2404">
        <v>5.833333333333333</v>
      </c>
      <c r="Y2404">
        <v>1557.115</v>
      </c>
      <c r="Z2404">
        <v>11</v>
      </c>
      <c r="AA2404">
        <v>10.692897294444444</v>
      </c>
      <c r="AB2404">
        <v>1</v>
      </c>
      <c r="AC2404">
        <v>0.50084610555555586</v>
      </c>
      <c r="AD2404">
        <v>0</v>
      </c>
      <c r="AE2404">
        <v>1.3402068447022701</v>
      </c>
      <c r="AF2404">
        <v>0.8305555555555556</v>
      </c>
      <c r="AG2404">
        <v>2.1707623916666665</v>
      </c>
      <c r="AH2404">
        <v>0</v>
      </c>
      <c r="AI2404">
        <v>7.469357119444445</v>
      </c>
      <c r="AJ2404">
        <v>180</v>
      </c>
      <c r="AK2404">
        <v>35</v>
      </c>
      <c r="AL2404">
        <v>1</v>
      </c>
      <c r="AM2404">
        <v>1</v>
      </c>
      <c r="AN2404">
        <v>1</v>
      </c>
      <c r="AO2404">
        <v>0</v>
      </c>
      <c r="AP2404">
        <v>0</v>
      </c>
      <c r="AQ2404">
        <v>0</v>
      </c>
      <c r="AR2404">
        <v>154.59</v>
      </c>
      <c r="AS2404" s="1" t="s">
        <v>65</v>
      </c>
      <c r="AT2404">
        <v>1</v>
      </c>
      <c r="AU2404">
        <v>8.0412410166666675</v>
      </c>
      <c r="AV2404">
        <v>63.048271916666664</v>
      </c>
      <c r="AW2404">
        <v>4</v>
      </c>
      <c r="AX2404">
        <v>0.16666666666666666</v>
      </c>
      <c r="AY2404">
        <v>0.16666666666666666</v>
      </c>
      <c r="AZ2404">
        <v>30</v>
      </c>
      <c r="BA2404">
        <v>0.26804136722222227</v>
      </c>
      <c r="BB2404">
        <v>6.0045973253968252E-2</v>
      </c>
      <c r="BC2404">
        <v>4</v>
      </c>
      <c r="BD2404">
        <v>31</v>
      </c>
      <c r="BE2404">
        <v>1</v>
      </c>
      <c r="BF2404">
        <v>0</v>
      </c>
      <c r="BG2404" s="1" t="s">
        <v>83</v>
      </c>
      <c r="BH2404" s="1" t="s">
        <v>6894</v>
      </c>
      <c r="BI2404" s="1" t="s">
        <v>6889</v>
      </c>
      <c r="BJ2404" s="1" t="s">
        <v>6890</v>
      </c>
      <c r="BK2404">
        <v>2200</v>
      </c>
      <c r="BL2404">
        <v>3.2</v>
      </c>
      <c r="BM2404" s="5" t="d">
        <v>00:59:59.99999999999980200</v>
      </c>
      <c r="BN2404" s="5" t="d">
        <v>01:30:00.000</v>
      </c>
      <c r="BO2404">
        <v>1</v>
      </c>
      <c r="BP2404" t="b">
        <v>0</v>
      </c>
    </row>
    <row r="2405" spans="1:68" x14ac:dyDescent="0.2">
      <c r="A2405" s="1" t="s">
        <v>5067</v>
      </c>
      <c r="B2405" s="1" t="s">
        <v>4183</v>
      </c>
      <c r="C2405" s="2" t="d">
        <v>2026-07-09</v>
      </c>
      <c r="D2405">
        <v>4</v>
      </c>
      <c r="E2405" s="1" t="s">
        <v>61</v>
      </c>
      <c r="F2405">
        <v>5</v>
      </c>
      <c r="G2405">
        <v>9</v>
      </c>
      <c r="H2405">
        <v>8</v>
      </c>
      <c r="I2405">
        <v>0</v>
      </c>
      <c r="J2405">
        <v>1</v>
      </c>
      <c r="K2405">
        <v>600</v>
      </c>
      <c r="L2405">
        <v>0</v>
      </c>
      <c r="M2405" s="1" t="s">
        <v>4322</v>
      </c>
      <c r="N2405" s="1" t="s">
        <v>63</v>
      </c>
      <c r="O2405" s="1" t="s">
        <v>4194</v>
      </c>
      <c r="P2405">
        <v>5</v>
      </c>
      <c r="Q2405">
        <v>600</v>
      </c>
      <c r="R2405">
        <v>7000</v>
      </c>
      <c r="S2405">
        <v>0</v>
      </c>
      <c r="T2405">
        <v>48</v>
      </c>
      <c r="U2405">
        <v>5</v>
      </c>
      <c r="V2405">
        <v>29</v>
      </c>
      <c r="W2405">
        <v>6461.81</v>
      </c>
      <c r="X2405">
        <v>5.8</v>
      </c>
      <c r="Y2405">
        <v>1292.3620000000001</v>
      </c>
      <c r="Z2405">
        <v>10.4</v>
      </c>
      <c r="AA2405">
        <v>9.7489511600000007</v>
      </c>
      <c r="AB2405">
        <v>1</v>
      </c>
      <c r="AC2405">
        <v>0.23499805999999984</v>
      </c>
      <c r="AD2405">
        <v>3.1916066666666659E-2</v>
      </c>
      <c r="AE2405">
        <v>1.4969258337666544</v>
      </c>
      <c r="AF2405">
        <v>0.84333333333333338</v>
      </c>
      <c r="AG2405">
        <v>2.3721752266666667</v>
      </c>
      <c r="AH2405">
        <v>0</v>
      </c>
      <c r="AI2405">
        <v>6.43010926</v>
      </c>
      <c r="AJ2405">
        <v>150</v>
      </c>
      <c r="AK2405">
        <v>35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 s="1" t="s">
        <v>65</v>
      </c>
      <c r="AT2405">
        <v>1</v>
      </c>
      <c r="AU2405">
        <v>7.4846291333333328</v>
      </c>
      <c r="AV2405">
        <v>49.03135305</v>
      </c>
      <c r="AW2405">
        <v>3</v>
      </c>
      <c r="AX2405">
        <v>0.2</v>
      </c>
      <c r="AY2405">
        <v>0</v>
      </c>
      <c r="AZ2405">
        <v>30</v>
      </c>
      <c r="BA2405">
        <v>0.24948763777777777</v>
      </c>
      <c r="BB2405">
        <v>4.6696526714285716E-2</v>
      </c>
      <c r="BC2405">
        <v>3</v>
      </c>
      <c r="BD2405">
        <v>32</v>
      </c>
      <c r="BE2405">
        <v>1</v>
      </c>
      <c r="BF2405">
        <v>0</v>
      </c>
      <c r="BG2405" s="1" t="s">
        <v>83</v>
      </c>
      <c r="BH2405" s="1" t="s">
        <v>6894</v>
      </c>
      <c r="BI2405" s="1" t="s">
        <v>6889</v>
      </c>
      <c r="BJ2405" s="1" t="s">
        <v>6890</v>
      </c>
      <c r="BK2405">
        <v>2200</v>
      </c>
      <c r="BL2405">
        <v>3.2</v>
      </c>
      <c r="BM2405" s="5" t="d">
        <v>01:30:00.000</v>
      </c>
      <c r="BN2405" s="5" t="d">
        <v>01:59:59.99999999999959725</v>
      </c>
      <c r="BO2405">
        <v>1</v>
      </c>
      <c r="BP2405" t="b">
        <v>0</v>
      </c>
    </row>
    <row r="2406" spans="1:68" x14ac:dyDescent="0.2">
      <c r="A2406" s="1" t="s">
        <v>5068</v>
      </c>
      <c r="B2406" s="1" t="s">
        <v>4183</v>
      </c>
      <c r="C2406" s="2" t="d">
        <v>2026-07-09</v>
      </c>
      <c r="D2406">
        <v>5</v>
      </c>
      <c r="E2406" s="1" t="s">
        <v>61</v>
      </c>
      <c r="F2406">
        <v>7</v>
      </c>
      <c r="G2406">
        <v>9</v>
      </c>
      <c r="H2406">
        <v>8</v>
      </c>
      <c r="I2406">
        <v>0</v>
      </c>
      <c r="J2406">
        <v>1</v>
      </c>
      <c r="K2406">
        <v>600</v>
      </c>
      <c r="L2406">
        <v>0</v>
      </c>
      <c r="M2406" s="1" t="s">
        <v>4324</v>
      </c>
      <c r="N2406" s="1" t="s">
        <v>63</v>
      </c>
      <c r="O2406" s="1" t="s">
        <v>4197</v>
      </c>
      <c r="P2406">
        <v>7</v>
      </c>
      <c r="Q2406">
        <v>600</v>
      </c>
      <c r="R2406">
        <v>6400</v>
      </c>
      <c r="S2406">
        <v>0</v>
      </c>
      <c r="T2406">
        <v>48</v>
      </c>
      <c r="U2406">
        <v>7</v>
      </c>
      <c r="V2406">
        <v>40</v>
      </c>
      <c r="W2406">
        <v>7742.56</v>
      </c>
      <c r="X2406">
        <v>5.7142857142857144</v>
      </c>
      <c r="Y2406">
        <v>1106.0800000000002</v>
      </c>
      <c r="Z2406">
        <v>10.857142857142858</v>
      </c>
      <c r="AA2406">
        <v>11.098081892857142</v>
      </c>
      <c r="AB2406">
        <v>4</v>
      </c>
      <c r="AC2406">
        <v>0.73542225714285692</v>
      </c>
      <c r="AD2406">
        <v>0.16281970714285715</v>
      </c>
      <c r="AE2406">
        <v>1.8024882046301844</v>
      </c>
      <c r="AF2406">
        <v>0.8214285714285714</v>
      </c>
      <c r="AG2406">
        <v>2.7867364761904763</v>
      </c>
      <c r="AH2406">
        <v>0</v>
      </c>
      <c r="AI2406">
        <v>7.3470596952380953</v>
      </c>
      <c r="AJ2406">
        <v>210</v>
      </c>
      <c r="AK2406">
        <v>35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 s="1" t="s">
        <v>65</v>
      </c>
      <c r="AT2406">
        <v>3</v>
      </c>
      <c r="AU2406">
        <v>12.617417366666666</v>
      </c>
      <c r="AV2406">
        <v>69.631191616666669</v>
      </c>
      <c r="AW2406">
        <v>5</v>
      </c>
      <c r="AX2406">
        <v>0.5714285714285714</v>
      </c>
      <c r="AY2406">
        <v>0</v>
      </c>
      <c r="AZ2406">
        <v>30</v>
      </c>
      <c r="BA2406">
        <v>0.42058057888888889</v>
      </c>
      <c r="BB2406">
        <v>6.6315420587301596E-2</v>
      </c>
      <c r="BC2406">
        <v>4</v>
      </c>
      <c r="BD2406">
        <v>31</v>
      </c>
      <c r="BE2406">
        <v>1</v>
      </c>
      <c r="BF2406">
        <v>0</v>
      </c>
      <c r="BG2406" s="1" t="s">
        <v>83</v>
      </c>
      <c r="BH2406" s="1" t="s">
        <v>6894</v>
      </c>
      <c r="BI2406" s="1" t="s">
        <v>6889</v>
      </c>
      <c r="BJ2406" s="1" t="s">
        <v>6890</v>
      </c>
      <c r="BK2406">
        <v>2200</v>
      </c>
      <c r="BL2406">
        <v>3.2</v>
      </c>
      <c r="BM2406" s="5" t="d">
        <v>01:59:59.99999999999959725</v>
      </c>
      <c r="BN2406" s="5" t="d">
        <v>02:30:00.00000000000040275</v>
      </c>
      <c r="BO2406">
        <v>2</v>
      </c>
      <c r="BP2406" t="b">
        <v>0</v>
      </c>
    </row>
    <row r="2407" spans="1:68" x14ac:dyDescent="0.2">
      <c r="A2407" s="1" t="s">
        <v>5069</v>
      </c>
      <c r="B2407" s="1" t="s">
        <v>4183</v>
      </c>
      <c r="C2407" s="2" t="d">
        <v>2026-07-09</v>
      </c>
      <c r="D2407">
        <v>6</v>
      </c>
      <c r="E2407" s="1" t="s">
        <v>61</v>
      </c>
      <c r="F2407">
        <v>6</v>
      </c>
      <c r="G2407">
        <v>9</v>
      </c>
      <c r="H2407">
        <v>8</v>
      </c>
      <c r="I2407">
        <v>0</v>
      </c>
      <c r="J2407">
        <v>1</v>
      </c>
      <c r="K2407">
        <v>600</v>
      </c>
      <c r="L2407">
        <v>0</v>
      </c>
      <c r="M2407" s="1" t="s">
        <v>4326</v>
      </c>
      <c r="N2407" s="1" t="s">
        <v>63</v>
      </c>
      <c r="O2407" s="1" t="s">
        <v>4203</v>
      </c>
      <c r="P2407">
        <v>6</v>
      </c>
      <c r="Q2407">
        <v>600</v>
      </c>
      <c r="R2407">
        <v>5800</v>
      </c>
      <c r="S2407">
        <v>0</v>
      </c>
      <c r="T2407">
        <v>48</v>
      </c>
      <c r="U2407">
        <v>6</v>
      </c>
      <c r="V2407">
        <v>33</v>
      </c>
      <c r="W2407">
        <v>6694.85</v>
      </c>
      <c r="X2407">
        <v>5.5</v>
      </c>
      <c r="Y2407">
        <v>1115.8083333333334</v>
      </c>
      <c r="Z2407">
        <v>11.166666666666666</v>
      </c>
      <c r="AA2407">
        <v>10.631509083333334</v>
      </c>
      <c r="AB2407">
        <v>2</v>
      </c>
      <c r="AC2407">
        <v>0.41345264444444457</v>
      </c>
      <c r="AD2407">
        <v>7.0492519444444429E-2</v>
      </c>
      <c r="AE2407">
        <v>1.3810126261604536</v>
      </c>
      <c r="AF2407">
        <v>0.81111111111111101</v>
      </c>
      <c r="AG2407">
        <v>2.2626162500000002</v>
      </c>
      <c r="AH2407">
        <v>0</v>
      </c>
      <c r="AI2407">
        <v>7.2327817111111115</v>
      </c>
      <c r="AJ2407">
        <v>180</v>
      </c>
      <c r="AK2407">
        <v>35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 s="1" t="s">
        <v>65</v>
      </c>
      <c r="AT2407">
        <v>2</v>
      </c>
      <c r="AU2407">
        <v>8.2860757166666659</v>
      </c>
      <c r="AV2407">
        <v>77.393829533333331</v>
      </c>
      <c r="AW2407">
        <v>5</v>
      </c>
      <c r="AX2407">
        <v>0.33333333333333331</v>
      </c>
      <c r="AY2407">
        <v>0</v>
      </c>
      <c r="AZ2407">
        <v>30</v>
      </c>
      <c r="BA2407">
        <v>0.27620252388888888</v>
      </c>
      <c r="BB2407">
        <v>7.3708409079365073E-2</v>
      </c>
      <c r="BC2407">
        <v>4</v>
      </c>
      <c r="BD2407">
        <v>31</v>
      </c>
      <c r="BE2407">
        <v>1</v>
      </c>
      <c r="BF2407">
        <v>0</v>
      </c>
      <c r="BG2407" s="1" t="s">
        <v>83</v>
      </c>
      <c r="BH2407" s="1" t="s">
        <v>6894</v>
      </c>
      <c r="BI2407" s="1" t="s">
        <v>6889</v>
      </c>
      <c r="BJ2407" s="1" t="s">
        <v>6890</v>
      </c>
      <c r="BK2407">
        <v>2200</v>
      </c>
      <c r="BL2407">
        <v>3.2</v>
      </c>
      <c r="BM2407" s="5" t="d">
        <v>02:30:00.00000000000040275</v>
      </c>
      <c r="BN2407" s="5" t="d">
        <v>03:00:00.000</v>
      </c>
      <c r="BO2407">
        <v>2</v>
      </c>
      <c r="BP2407" t="b">
        <v>0</v>
      </c>
    </row>
    <row r="2408" spans="1:68" x14ac:dyDescent="0.2">
      <c r="A2408" s="1" t="s">
        <v>5070</v>
      </c>
      <c r="B2408" s="1" t="s">
        <v>4183</v>
      </c>
      <c r="C2408" s="2" t="d">
        <v>2026-07-09</v>
      </c>
      <c r="D2408">
        <v>7</v>
      </c>
      <c r="E2408" s="1" t="s">
        <v>61</v>
      </c>
      <c r="F2408">
        <v>2</v>
      </c>
      <c r="G2408">
        <v>9</v>
      </c>
      <c r="H2408">
        <v>8</v>
      </c>
      <c r="I2408">
        <v>0</v>
      </c>
      <c r="J2408">
        <v>1</v>
      </c>
      <c r="K2408">
        <v>600</v>
      </c>
      <c r="L2408">
        <v>0</v>
      </c>
      <c r="M2408" s="1" t="s">
        <v>4328</v>
      </c>
      <c r="N2408" s="1" t="s">
        <v>63</v>
      </c>
      <c r="O2408" s="1" t="s">
        <v>4209</v>
      </c>
      <c r="P2408">
        <v>2</v>
      </c>
      <c r="Q2408">
        <v>600</v>
      </c>
      <c r="R2408">
        <v>5200</v>
      </c>
      <c r="S2408">
        <v>0</v>
      </c>
      <c r="T2408">
        <v>48</v>
      </c>
      <c r="U2408">
        <v>2</v>
      </c>
      <c r="V2408">
        <v>13</v>
      </c>
      <c r="W2408">
        <v>2805.14</v>
      </c>
      <c r="X2408">
        <v>6.5</v>
      </c>
      <c r="Y2408">
        <v>1402.57</v>
      </c>
      <c r="Z2408">
        <v>9.5</v>
      </c>
      <c r="AA2408">
        <v>7.8862449083333335</v>
      </c>
      <c r="AB2408">
        <v>1</v>
      </c>
      <c r="AC2408">
        <v>8.2788899999999693E-2</v>
      </c>
      <c r="AD2408">
        <v>0</v>
      </c>
      <c r="AE2408">
        <v>2.0341339866694539</v>
      </c>
      <c r="AF2408">
        <v>0.58333333333333337</v>
      </c>
      <c r="AG2408">
        <v>2.6174673166666667</v>
      </c>
      <c r="AH2408">
        <v>0</v>
      </c>
      <c r="AI2408">
        <v>4.4854442499999996</v>
      </c>
      <c r="AJ2408">
        <v>60</v>
      </c>
      <c r="AK2408">
        <v>35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 s="1" t="s">
        <v>65</v>
      </c>
      <c r="AT2408">
        <v>1</v>
      </c>
      <c r="AU2408">
        <v>4.0682679666666663</v>
      </c>
      <c r="AV2408">
        <v>25.820786616666666</v>
      </c>
      <c r="AW2408">
        <v>3</v>
      </c>
      <c r="AX2408">
        <v>0.5</v>
      </c>
      <c r="AY2408">
        <v>0</v>
      </c>
      <c r="AZ2408">
        <v>30</v>
      </c>
      <c r="BA2408">
        <v>0.1356089322222222</v>
      </c>
      <c r="BB2408">
        <v>2.4591225349206349E-2</v>
      </c>
      <c r="BC2408">
        <v>2</v>
      </c>
      <c r="BD2408">
        <v>33</v>
      </c>
      <c r="BE2408">
        <v>1</v>
      </c>
      <c r="BF2408">
        <v>0</v>
      </c>
      <c r="BG2408" s="1" t="s">
        <v>83</v>
      </c>
      <c r="BH2408" s="1" t="s">
        <v>6894</v>
      </c>
      <c r="BI2408" s="1" t="s">
        <v>6889</v>
      </c>
      <c r="BJ2408" s="1" t="s">
        <v>6890</v>
      </c>
      <c r="BK2408">
        <v>2200</v>
      </c>
      <c r="BL2408">
        <v>3.2</v>
      </c>
      <c r="BM2408" s="5" t="d">
        <v>03:00:00.000</v>
      </c>
      <c r="BN2408" s="5" t="d">
        <v>03:30:00.00000000000079875</v>
      </c>
      <c r="BO2408">
        <v>3</v>
      </c>
      <c r="BP2408" t="b">
        <v>0</v>
      </c>
    </row>
    <row r="2409" spans="1:68" x14ac:dyDescent="0.2">
      <c r="A2409" s="1" t="s">
        <v>5071</v>
      </c>
      <c r="B2409" s="1" t="s">
        <v>4183</v>
      </c>
      <c r="C2409" s="2" t="d">
        <v>2026-07-09</v>
      </c>
      <c r="D2409">
        <v>8</v>
      </c>
      <c r="E2409" s="1" t="s">
        <v>61</v>
      </c>
      <c r="F2409">
        <v>6</v>
      </c>
      <c r="G2409">
        <v>9</v>
      </c>
      <c r="H2409">
        <v>8</v>
      </c>
      <c r="I2409">
        <v>0</v>
      </c>
      <c r="J2409">
        <v>1</v>
      </c>
      <c r="K2409">
        <v>600</v>
      </c>
      <c r="L2409">
        <v>0</v>
      </c>
      <c r="M2409" s="1" t="s">
        <v>4330</v>
      </c>
      <c r="N2409" s="1" t="s">
        <v>63</v>
      </c>
      <c r="O2409" s="1" t="s">
        <v>4331</v>
      </c>
      <c r="P2409">
        <v>6</v>
      </c>
      <c r="Q2409">
        <v>600</v>
      </c>
      <c r="R2409">
        <v>4600</v>
      </c>
      <c r="S2409">
        <v>0</v>
      </c>
      <c r="T2409">
        <v>48</v>
      </c>
      <c r="U2409">
        <v>6</v>
      </c>
      <c r="V2409">
        <v>35</v>
      </c>
      <c r="W2409">
        <v>6004.1399999999994</v>
      </c>
      <c r="X2409">
        <v>5.833333333333333</v>
      </c>
      <c r="Y2409">
        <v>1000.6899999999999</v>
      </c>
      <c r="Z2409">
        <v>11.166666666666666</v>
      </c>
      <c r="AA2409">
        <v>11.182909902777778</v>
      </c>
      <c r="AB2409">
        <v>4</v>
      </c>
      <c r="AC2409">
        <v>0.80375396666666676</v>
      </c>
      <c r="AD2409">
        <v>0.35541520833333334</v>
      </c>
      <c r="AE2409">
        <v>1.3430267080089748</v>
      </c>
      <c r="AF2409">
        <v>0.68333333333333324</v>
      </c>
      <c r="AG2409">
        <v>2.3817752416666669</v>
      </c>
      <c r="AH2409">
        <v>0</v>
      </c>
      <c r="AI2409">
        <v>7.8316902083333337</v>
      </c>
      <c r="AJ2409">
        <v>180</v>
      </c>
      <c r="AK2409">
        <v>35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 s="1" t="s">
        <v>65</v>
      </c>
      <c r="AT2409">
        <v>4</v>
      </c>
      <c r="AU2409">
        <v>8.0581601999999997</v>
      </c>
      <c r="AV2409">
        <v>77.838242883333336</v>
      </c>
      <c r="AW2409">
        <v>6</v>
      </c>
      <c r="AX2409">
        <v>0.66666666666666663</v>
      </c>
      <c r="AY2409">
        <v>0</v>
      </c>
      <c r="AZ2409">
        <v>30</v>
      </c>
      <c r="BA2409">
        <v>0.26860533999999997</v>
      </c>
      <c r="BB2409">
        <v>7.4131659888888896E-2</v>
      </c>
      <c r="BC2409">
        <v>4</v>
      </c>
      <c r="BD2409">
        <v>31</v>
      </c>
      <c r="BE2409">
        <v>1</v>
      </c>
      <c r="BF2409">
        <v>0</v>
      </c>
      <c r="BG2409" s="1" t="s">
        <v>83</v>
      </c>
      <c r="BH2409" s="1" t="s">
        <v>6894</v>
      </c>
      <c r="BI2409" s="1" t="s">
        <v>6889</v>
      </c>
      <c r="BJ2409" s="1" t="s">
        <v>6890</v>
      </c>
      <c r="BK2409">
        <v>2200</v>
      </c>
      <c r="BL2409">
        <v>3.2</v>
      </c>
      <c r="BM2409" s="5" t="d">
        <v>03:30:00.00000000000079875</v>
      </c>
      <c r="BN2409" s="5" t="d">
        <v>03:59:59.99999999999920125</v>
      </c>
      <c r="BO2409">
        <v>3</v>
      </c>
      <c r="BP2409" t="b">
        <v>0</v>
      </c>
    </row>
    <row r="2410" spans="1:68" x14ac:dyDescent="0.2">
      <c r="A2410" s="1" t="s">
        <v>5072</v>
      </c>
      <c r="B2410" s="1" t="s">
        <v>4183</v>
      </c>
      <c r="C2410" s="2" t="d">
        <v>2026-07-09</v>
      </c>
      <c r="D2410">
        <v>9</v>
      </c>
      <c r="E2410" s="1" t="s">
        <v>61</v>
      </c>
      <c r="F2410">
        <v>7</v>
      </c>
      <c r="G2410">
        <v>9</v>
      </c>
      <c r="H2410">
        <v>8</v>
      </c>
      <c r="I2410">
        <v>0</v>
      </c>
      <c r="J2410">
        <v>1</v>
      </c>
      <c r="K2410">
        <v>600</v>
      </c>
      <c r="L2410">
        <v>0</v>
      </c>
      <c r="M2410" s="1" t="s">
        <v>4333</v>
      </c>
      <c r="N2410" s="1" t="s">
        <v>63</v>
      </c>
      <c r="O2410" s="1" t="s">
        <v>4212</v>
      </c>
      <c r="P2410">
        <v>7</v>
      </c>
      <c r="Q2410">
        <v>600</v>
      </c>
      <c r="R2410">
        <v>4000</v>
      </c>
      <c r="S2410">
        <v>0</v>
      </c>
      <c r="T2410">
        <v>48</v>
      </c>
      <c r="U2410">
        <v>7</v>
      </c>
      <c r="V2410">
        <v>28</v>
      </c>
      <c r="W2410">
        <v>5284.41</v>
      </c>
      <c r="X2410">
        <v>4</v>
      </c>
      <c r="Y2410">
        <v>754.91571428571422</v>
      </c>
      <c r="Z2410">
        <v>10</v>
      </c>
      <c r="AA2410">
        <v>9.1985483095238099</v>
      </c>
      <c r="AB2410">
        <v>1</v>
      </c>
      <c r="AC2410">
        <v>0.12640906428571444</v>
      </c>
      <c r="AD2410">
        <v>0.16866196666666664</v>
      </c>
      <c r="AE2410">
        <v>1.1852692654509627</v>
      </c>
      <c r="AF2410">
        <v>0.87619047619047608</v>
      </c>
      <c r="AG2410">
        <v>2.2301217000000002</v>
      </c>
      <c r="AH2410">
        <v>0</v>
      </c>
      <c r="AI2410">
        <v>5.8612837428571423</v>
      </c>
      <c r="AJ2410">
        <v>210</v>
      </c>
      <c r="AK2410">
        <v>35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 s="1" t="s">
        <v>65</v>
      </c>
      <c r="AT2410">
        <v>1</v>
      </c>
      <c r="AU2410">
        <v>8.2968847833333328</v>
      </c>
      <c r="AV2410">
        <v>54.291657049999998</v>
      </c>
      <c r="AW2410">
        <v>6</v>
      </c>
      <c r="AX2410">
        <v>0.14285714285714285</v>
      </c>
      <c r="AY2410">
        <v>0</v>
      </c>
      <c r="AZ2410">
        <v>30</v>
      </c>
      <c r="BA2410">
        <v>0.2765628261111111</v>
      </c>
      <c r="BB2410">
        <v>5.1706340047619044E-2</v>
      </c>
      <c r="BC2410">
        <v>3</v>
      </c>
      <c r="BD2410">
        <v>32</v>
      </c>
      <c r="BE2410">
        <v>1</v>
      </c>
      <c r="BF2410">
        <v>0</v>
      </c>
      <c r="BG2410" s="1" t="s">
        <v>66</v>
      </c>
      <c r="BH2410" s="1" t="s">
        <v>6894</v>
      </c>
      <c r="BI2410" s="1" t="s">
        <v>6889</v>
      </c>
      <c r="BJ2410" s="1" t="s">
        <v>6890</v>
      </c>
      <c r="BK2410">
        <v>2200</v>
      </c>
      <c r="BL2410">
        <v>3.2</v>
      </c>
      <c r="BM2410" s="5" t="d">
        <v>03:59:59.99999999999920125</v>
      </c>
      <c r="BN2410" s="5" t="d">
        <v>04:30:00.000</v>
      </c>
      <c r="BO2410">
        <v>4</v>
      </c>
      <c r="BP2410" t="b">
        <v>0</v>
      </c>
    </row>
    <row r="2411" spans="1:68" x14ac:dyDescent="0.2">
      <c r="A2411" s="1" t="s">
        <v>5073</v>
      </c>
      <c r="B2411" s="1" t="s">
        <v>4183</v>
      </c>
      <c r="C2411" s="2" t="d">
        <v>2026-07-09</v>
      </c>
      <c r="D2411">
        <v>10</v>
      </c>
      <c r="E2411" s="1" t="s">
        <v>61</v>
      </c>
      <c r="F2411">
        <v>6</v>
      </c>
      <c r="G2411">
        <v>9</v>
      </c>
      <c r="H2411">
        <v>8</v>
      </c>
      <c r="I2411">
        <v>0</v>
      </c>
      <c r="J2411">
        <v>1</v>
      </c>
      <c r="K2411">
        <v>600</v>
      </c>
      <c r="L2411">
        <v>0</v>
      </c>
      <c r="M2411" s="1" t="s">
        <v>4335</v>
      </c>
      <c r="N2411" s="1" t="s">
        <v>63</v>
      </c>
      <c r="O2411" s="1" t="s">
        <v>4185</v>
      </c>
      <c r="P2411">
        <v>6</v>
      </c>
      <c r="Q2411">
        <v>600</v>
      </c>
      <c r="R2411">
        <v>3400</v>
      </c>
      <c r="S2411">
        <v>0</v>
      </c>
      <c r="T2411">
        <v>48</v>
      </c>
      <c r="U2411">
        <v>6</v>
      </c>
      <c r="V2411">
        <v>27</v>
      </c>
      <c r="W2411">
        <v>6036.51</v>
      </c>
      <c r="X2411">
        <v>4.5</v>
      </c>
      <c r="Y2411">
        <v>1006.085</v>
      </c>
      <c r="Z2411">
        <v>9.5</v>
      </c>
      <c r="AA2411">
        <v>9.9178299055555552</v>
      </c>
      <c r="AB2411">
        <v>3</v>
      </c>
      <c r="AC2411">
        <v>0.67002200277777746</v>
      </c>
      <c r="AD2411">
        <v>1.3745838472222223</v>
      </c>
      <c r="AE2411">
        <v>1.1533338523715044</v>
      </c>
      <c r="AF2411">
        <v>0.65</v>
      </c>
      <c r="AG2411">
        <v>3.1779176972222221</v>
      </c>
      <c r="AH2411">
        <v>0</v>
      </c>
      <c r="AI2411">
        <v>5.8149121944444451</v>
      </c>
      <c r="AJ2411">
        <v>180</v>
      </c>
      <c r="AK2411">
        <v>35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 s="1" t="s">
        <v>65</v>
      </c>
      <c r="AT2411">
        <v>3</v>
      </c>
      <c r="AU2411">
        <v>6.92000305</v>
      </c>
      <c r="AV2411">
        <v>61.113975249999996</v>
      </c>
      <c r="AW2411">
        <v>6</v>
      </c>
      <c r="AX2411">
        <v>0.5</v>
      </c>
      <c r="AY2411">
        <v>0</v>
      </c>
      <c r="AZ2411">
        <v>30</v>
      </c>
      <c r="BA2411">
        <v>0.23066676833333333</v>
      </c>
      <c r="BB2411">
        <v>5.8203785952380946E-2</v>
      </c>
      <c r="BC2411">
        <v>3</v>
      </c>
      <c r="BD2411">
        <v>32</v>
      </c>
      <c r="BE2411">
        <v>1</v>
      </c>
      <c r="BF2411">
        <v>0</v>
      </c>
      <c r="BG2411" s="1" t="s">
        <v>83</v>
      </c>
      <c r="BH2411" s="1" t="s">
        <v>6894</v>
      </c>
      <c r="BI2411" s="1" t="s">
        <v>6889</v>
      </c>
      <c r="BJ2411" s="1" t="s">
        <v>6890</v>
      </c>
      <c r="BK2411">
        <v>2200</v>
      </c>
      <c r="BL2411">
        <v>3.2</v>
      </c>
      <c r="BM2411" s="5" t="d">
        <v>04:30:00.000</v>
      </c>
      <c r="BN2411" s="5" t="d">
        <v>05:00:00.00000000000079875</v>
      </c>
      <c r="BO2411">
        <v>4</v>
      </c>
      <c r="BP2411" t="b">
        <v>0</v>
      </c>
    </row>
    <row r="2412" spans="1:68" x14ac:dyDescent="0.2">
      <c r="A2412" s="1" t="s">
        <v>5074</v>
      </c>
      <c r="B2412" s="1" t="s">
        <v>4183</v>
      </c>
      <c r="C2412" s="2" t="d">
        <v>2026-07-09</v>
      </c>
      <c r="D2412">
        <v>11</v>
      </c>
      <c r="E2412" s="1" t="s">
        <v>61</v>
      </c>
      <c r="F2412">
        <v>9</v>
      </c>
      <c r="G2412">
        <v>9</v>
      </c>
      <c r="H2412">
        <v>8</v>
      </c>
      <c r="I2412">
        <v>0</v>
      </c>
      <c r="J2412">
        <v>1</v>
      </c>
      <c r="K2412">
        <v>600</v>
      </c>
      <c r="L2412">
        <v>0</v>
      </c>
      <c r="M2412" s="1" t="s">
        <v>4337</v>
      </c>
      <c r="N2412" s="1" t="s">
        <v>63</v>
      </c>
      <c r="O2412" s="1" t="s">
        <v>4191</v>
      </c>
      <c r="P2412">
        <v>9</v>
      </c>
      <c r="Q2412">
        <v>600</v>
      </c>
      <c r="R2412">
        <v>2800</v>
      </c>
      <c r="S2412">
        <v>0</v>
      </c>
      <c r="T2412">
        <v>48</v>
      </c>
      <c r="U2412">
        <v>9</v>
      </c>
      <c r="V2412">
        <v>54</v>
      </c>
      <c r="W2412">
        <v>11687.279999999999</v>
      </c>
      <c r="X2412">
        <v>6</v>
      </c>
      <c r="Y2412">
        <v>1298.5866666666666</v>
      </c>
      <c r="Z2412">
        <v>10.222222222222221</v>
      </c>
      <c r="AA2412">
        <v>10.139811925925926</v>
      </c>
      <c r="AB2412">
        <v>3</v>
      </c>
      <c r="AC2412">
        <v>0.63660136111111121</v>
      </c>
      <c r="AD2412">
        <v>0.70291397222222218</v>
      </c>
      <c r="AE2412">
        <v>1.8061704944592138</v>
      </c>
      <c r="AF2412">
        <v>0.59259259259259256</v>
      </c>
      <c r="AG2412">
        <v>3.1016770537037037</v>
      </c>
      <c r="AH2412">
        <v>0</v>
      </c>
      <c r="AI2412">
        <v>6.1696163500000001</v>
      </c>
      <c r="AJ2412">
        <v>270</v>
      </c>
      <c r="AK2412">
        <v>35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 s="1" t="s">
        <v>65</v>
      </c>
      <c r="AT2412">
        <v>3</v>
      </c>
      <c r="AU2412">
        <v>13.83877695</v>
      </c>
      <c r="AV2412">
        <v>45.431128399999999</v>
      </c>
      <c r="AW2412">
        <v>3</v>
      </c>
      <c r="AX2412">
        <v>0.33333333333333331</v>
      </c>
      <c r="AY2412">
        <v>0</v>
      </c>
      <c r="AZ2412">
        <v>30</v>
      </c>
      <c r="BA2412">
        <v>0.46129256499999999</v>
      </c>
      <c r="BB2412">
        <v>4.3267741333333332E-2</v>
      </c>
      <c r="BC2412">
        <v>3</v>
      </c>
      <c r="BD2412">
        <v>32</v>
      </c>
      <c r="BE2412">
        <v>1</v>
      </c>
      <c r="BF2412">
        <v>0</v>
      </c>
      <c r="BG2412" s="1" t="s">
        <v>83</v>
      </c>
      <c r="BH2412" s="1" t="s">
        <v>6894</v>
      </c>
      <c r="BI2412" s="1" t="s">
        <v>6889</v>
      </c>
      <c r="BJ2412" s="1" t="s">
        <v>6890</v>
      </c>
      <c r="BK2412">
        <v>2200</v>
      </c>
      <c r="BL2412">
        <v>3.2</v>
      </c>
      <c r="BM2412" s="5" t="d">
        <v>05:00:00.00000000000079875</v>
      </c>
      <c r="BN2412" s="5" t="d">
        <v>05:29:59.99999999999920125</v>
      </c>
      <c r="BO2412">
        <v>5</v>
      </c>
      <c r="BP2412" t="b">
        <v>0</v>
      </c>
    </row>
    <row r="2413" spans="1:68" x14ac:dyDescent="0.2">
      <c r="A2413" s="1" t="s">
        <v>5075</v>
      </c>
      <c r="B2413" s="1" t="s">
        <v>4183</v>
      </c>
      <c r="C2413" s="2" t="d">
        <v>2026-07-09</v>
      </c>
      <c r="D2413">
        <v>12</v>
      </c>
      <c r="E2413" s="1" t="s">
        <v>61</v>
      </c>
      <c r="F2413">
        <v>12</v>
      </c>
      <c r="G2413">
        <v>9</v>
      </c>
      <c r="H2413">
        <v>8</v>
      </c>
      <c r="I2413">
        <v>0</v>
      </c>
      <c r="J2413">
        <v>1</v>
      </c>
      <c r="K2413">
        <v>600</v>
      </c>
      <c r="L2413">
        <v>0</v>
      </c>
      <c r="M2413" s="1" t="s">
        <v>4319</v>
      </c>
      <c r="N2413" s="1" t="s">
        <v>63</v>
      </c>
      <c r="O2413" s="1" t="s">
        <v>4320</v>
      </c>
      <c r="P2413">
        <v>12</v>
      </c>
      <c r="Q2413">
        <v>600</v>
      </c>
      <c r="R2413">
        <v>2200</v>
      </c>
      <c r="S2413">
        <v>0</v>
      </c>
      <c r="T2413">
        <v>48</v>
      </c>
      <c r="U2413">
        <v>12</v>
      </c>
      <c r="V2413">
        <v>65</v>
      </c>
      <c r="W2413">
        <v>14702.3</v>
      </c>
      <c r="X2413">
        <v>5.416666666666667</v>
      </c>
      <c r="Y2413">
        <v>1225.1916666666666</v>
      </c>
      <c r="Z2413">
        <v>10.25</v>
      </c>
      <c r="AA2413">
        <v>9.3288457152777777</v>
      </c>
      <c r="AB2413">
        <v>3</v>
      </c>
      <c r="AC2413">
        <v>0.24408012777777768</v>
      </c>
      <c r="AD2413">
        <v>0.22635808611111111</v>
      </c>
      <c r="AE2413">
        <v>1.2565473937975109</v>
      </c>
      <c r="AF2413">
        <v>0.63194444444444442</v>
      </c>
      <c r="AG2413">
        <v>2.1148499180555556</v>
      </c>
      <c r="AH2413">
        <v>0</v>
      </c>
      <c r="AI2413">
        <v>6.3320513416666664</v>
      </c>
      <c r="AJ2413">
        <v>360</v>
      </c>
      <c r="AK2413">
        <v>35</v>
      </c>
      <c r="AL2413">
        <v>1</v>
      </c>
      <c r="AM2413">
        <v>1</v>
      </c>
      <c r="AN2413">
        <v>1</v>
      </c>
      <c r="AO2413">
        <v>0</v>
      </c>
      <c r="AP2413">
        <v>0</v>
      </c>
      <c r="AQ2413">
        <v>0</v>
      </c>
      <c r="AR2413">
        <v>323.58999999999997</v>
      </c>
      <c r="AS2413" s="1" t="s">
        <v>65</v>
      </c>
      <c r="AT2413">
        <v>2</v>
      </c>
      <c r="AU2413">
        <v>16.319854783333334</v>
      </c>
      <c r="AV2413">
        <v>117.22086725</v>
      </c>
      <c r="AW2413">
        <v>7</v>
      </c>
      <c r="AX2413">
        <v>0.25</v>
      </c>
      <c r="AY2413">
        <v>8.3333333333333329E-2</v>
      </c>
      <c r="AZ2413">
        <v>30</v>
      </c>
      <c r="BA2413">
        <v>0.54399515944444443</v>
      </c>
      <c r="BB2413">
        <v>0.11163892119047619</v>
      </c>
      <c r="BC2413">
        <v>6</v>
      </c>
      <c r="BD2413">
        <v>29</v>
      </c>
      <c r="BE2413">
        <v>1</v>
      </c>
      <c r="BF2413">
        <v>0</v>
      </c>
      <c r="BG2413" s="1" t="s">
        <v>83</v>
      </c>
      <c r="BH2413" s="1" t="s">
        <v>6894</v>
      </c>
      <c r="BI2413" s="1" t="s">
        <v>6889</v>
      </c>
      <c r="BJ2413" s="1" t="s">
        <v>6890</v>
      </c>
      <c r="BK2413">
        <v>2200</v>
      </c>
      <c r="BL2413">
        <v>3.2</v>
      </c>
      <c r="BM2413" s="5" t="d">
        <v>05:29:59.99999999999920125</v>
      </c>
      <c r="BN2413" s="5" t="d">
        <v>06:00:00.000</v>
      </c>
      <c r="BO2413">
        <v>5</v>
      </c>
      <c r="BP2413" t="b">
        <v>0</v>
      </c>
    </row>
    <row r="2414" spans="1:68" x14ac:dyDescent="0.2">
      <c r="A2414" s="1" t="s">
        <v>5076</v>
      </c>
      <c r="B2414" s="1" t="s">
        <v>4183</v>
      </c>
      <c r="C2414" s="2" t="d">
        <v>2026-07-09</v>
      </c>
      <c r="D2414">
        <v>13</v>
      </c>
      <c r="E2414" s="1" t="s">
        <v>95</v>
      </c>
      <c r="F2414">
        <v>17</v>
      </c>
      <c r="G2414">
        <v>9</v>
      </c>
      <c r="H2414">
        <v>3</v>
      </c>
      <c r="I2414">
        <v>2</v>
      </c>
      <c r="J2414">
        <v>4</v>
      </c>
      <c r="K2414">
        <v>225</v>
      </c>
      <c r="L2414">
        <v>1</v>
      </c>
      <c r="M2414" s="1" t="s">
        <v>4340</v>
      </c>
      <c r="N2414" s="1" t="s">
        <v>4341</v>
      </c>
      <c r="O2414" s="1" t="s">
        <v>4342</v>
      </c>
      <c r="P2414">
        <v>4.25</v>
      </c>
      <c r="Q2414">
        <v>225</v>
      </c>
      <c r="R2414">
        <v>1975</v>
      </c>
      <c r="S2414">
        <v>1</v>
      </c>
      <c r="T2414">
        <v>47</v>
      </c>
      <c r="U2414">
        <v>17</v>
      </c>
      <c r="V2414">
        <v>82</v>
      </c>
      <c r="W2414">
        <v>16895.310000000001</v>
      </c>
      <c r="X2414">
        <v>4.8235294117647056</v>
      </c>
      <c r="Y2414">
        <v>993.84176470588238</v>
      </c>
      <c r="Z2414">
        <v>10</v>
      </c>
      <c r="AA2414">
        <v>9.1834167588235278</v>
      </c>
      <c r="AB2414">
        <v>3</v>
      </c>
      <c r="AC2414">
        <v>0.14153091862745115</v>
      </c>
      <c r="AD2414">
        <v>0</v>
      </c>
      <c r="AE2414">
        <v>1.2581626514775319</v>
      </c>
      <c r="AF2414">
        <v>0.77647058823529402</v>
      </c>
      <c r="AG2414">
        <v>2.0346332333333335</v>
      </c>
      <c r="AH2414">
        <v>0</v>
      </c>
      <c r="AI2414">
        <v>6.1644697960784312</v>
      </c>
      <c r="AJ2414">
        <v>510</v>
      </c>
      <c r="AK2414">
        <v>35</v>
      </c>
      <c r="AL2414">
        <v>1</v>
      </c>
      <c r="AM2414">
        <v>1</v>
      </c>
      <c r="AN2414">
        <v>0</v>
      </c>
      <c r="AO2414">
        <v>1</v>
      </c>
      <c r="AP2414">
        <v>0</v>
      </c>
      <c r="AQ2414">
        <v>0</v>
      </c>
      <c r="AR2414">
        <v>134.94</v>
      </c>
      <c r="AS2414" s="1" t="s">
        <v>65</v>
      </c>
      <c r="AT2414">
        <v>2</v>
      </c>
      <c r="AU2414">
        <v>22.473766850000001</v>
      </c>
      <c r="AV2414">
        <v>131.04790208333333</v>
      </c>
      <c r="AW2414">
        <v>11</v>
      </c>
      <c r="AX2414">
        <v>0.17647058823529413</v>
      </c>
      <c r="AY2414">
        <v>5.8823529411764705E-2</v>
      </c>
      <c r="AZ2414">
        <v>30</v>
      </c>
      <c r="BA2414">
        <v>0.18728139041666667</v>
      </c>
      <c r="BB2414">
        <v>0.12480752579365079</v>
      </c>
      <c r="BC2414">
        <v>7</v>
      </c>
      <c r="BD2414">
        <v>28</v>
      </c>
      <c r="BE2414">
        <v>2</v>
      </c>
      <c r="BF2414">
        <v>2</v>
      </c>
      <c r="BG2414" s="1" t="s">
        <v>83</v>
      </c>
      <c r="BH2414" s="1" t="s">
        <v>6894</v>
      </c>
      <c r="BI2414" s="1" t="s">
        <v>6889</v>
      </c>
      <c r="BJ2414" s="1" t="s">
        <v>6890</v>
      </c>
      <c r="BK2414">
        <v>2200</v>
      </c>
      <c r="BL2414">
        <v>3.2</v>
      </c>
      <c r="BM2414" s="5" t="d">
        <v>06:00:00.000</v>
      </c>
      <c r="BN2414" s="5" t="d">
        <v>06:29:59.9999999999984025</v>
      </c>
      <c r="BO2414">
        <v>6</v>
      </c>
      <c r="BP2414" t="b">
        <v>0</v>
      </c>
    </row>
    <row r="2415" spans="1:68" x14ac:dyDescent="0.2">
      <c r="A2415" s="1" t="s">
        <v>5077</v>
      </c>
      <c r="B2415" s="1" t="s">
        <v>4183</v>
      </c>
      <c r="C2415" s="2" t="d">
        <v>2026-07-09</v>
      </c>
      <c r="D2415">
        <v>14</v>
      </c>
      <c r="E2415" s="1" t="s">
        <v>95</v>
      </c>
      <c r="F2415">
        <v>18</v>
      </c>
      <c r="G2415">
        <v>9</v>
      </c>
      <c r="H2415">
        <v>3</v>
      </c>
      <c r="I2415">
        <v>2</v>
      </c>
      <c r="J2415">
        <v>4</v>
      </c>
      <c r="K2415">
        <v>225</v>
      </c>
      <c r="L2415">
        <v>1</v>
      </c>
      <c r="M2415" s="1" t="s">
        <v>4344</v>
      </c>
      <c r="N2415" s="1" t="s">
        <v>4230</v>
      </c>
      <c r="O2415" s="1" t="s">
        <v>4345</v>
      </c>
      <c r="P2415">
        <v>4.5</v>
      </c>
      <c r="Q2415">
        <v>225</v>
      </c>
      <c r="R2415">
        <v>1750</v>
      </c>
      <c r="S2415">
        <v>1</v>
      </c>
      <c r="T2415">
        <v>46</v>
      </c>
      <c r="U2415">
        <v>18</v>
      </c>
      <c r="V2415">
        <v>79</v>
      </c>
      <c r="W2415">
        <v>16589.95</v>
      </c>
      <c r="X2415">
        <v>4.3888888888888893</v>
      </c>
      <c r="Y2415">
        <v>921.66388888888889</v>
      </c>
      <c r="Z2415">
        <v>10.611111111111111</v>
      </c>
      <c r="AA2415">
        <v>9.7521984546296299</v>
      </c>
      <c r="AB2415">
        <v>3</v>
      </c>
      <c r="AC2415">
        <v>0.2999376592592593</v>
      </c>
      <c r="AD2415">
        <v>0</v>
      </c>
      <c r="AE2415">
        <v>1.1868528331449439</v>
      </c>
      <c r="AF2415">
        <v>0.59722222222222221</v>
      </c>
      <c r="AG2415">
        <v>1.7840750462962964</v>
      </c>
      <c r="AH2415">
        <v>0</v>
      </c>
      <c r="AI2415">
        <v>7.0996048805555558</v>
      </c>
      <c r="AJ2415">
        <v>540</v>
      </c>
      <c r="AK2415">
        <v>35</v>
      </c>
      <c r="AL2415">
        <v>1</v>
      </c>
      <c r="AM2415">
        <v>1</v>
      </c>
      <c r="AN2415">
        <v>1</v>
      </c>
      <c r="AO2415">
        <v>0</v>
      </c>
      <c r="AP2415">
        <v>0</v>
      </c>
      <c r="AQ2415">
        <v>0</v>
      </c>
      <c r="AR2415">
        <v>261.16000000000003</v>
      </c>
      <c r="AS2415" s="1" t="s">
        <v>125</v>
      </c>
      <c r="AT2415">
        <v>2</v>
      </c>
      <c r="AU2415">
        <v>20.934366433333334</v>
      </c>
      <c r="AV2415">
        <v>185.90971741666667</v>
      </c>
      <c r="AW2415">
        <v>11</v>
      </c>
      <c r="AX2415">
        <v>0.16666666666666666</v>
      </c>
      <c r="AY2415">
        <v>5.5555555555555552E-2</v>
      </c>
      <c r="AZ2415">
        <v>30</v>
      </c>
      <c r="BA2415">
        <v>0.17445305361111113</v>
      </c>
      <c r="BB2415">
        <v>0.17705687373015874</v>
      </c>
      <c r="BC2415">
        <v>9</v>
      </c>
      <c r="BD2415">
        <v>26</v>
      </c>
      <c r="BE2415">
        <v>1</v>
      </c>
      <c r="BF2415">
        <v>3</v>
      </c>
      <c r="BG2415" s="1" t="s">
        <v>99</v>
      </c>
      <c r="BH2415" s="1" t="s">
        <v>6894</v>
      </c>
      <c r="BI2415" s="1" t="s">
        <v>6889</v>
      </c>
      <c r="BJ2415" s="1" t="s">
        <v>6890</v>
      </c>
      <c r="BK2415">
        <v>2200</v>
      </c>
      <c r="BL2415">
        <v>3.2</v>
      </c>
      <c r="BM2415" s="5" t="d">
        <v>06:29:59.9999999999984025</v>
      </c>
      <c r="BN2415" s="5" t="d">
        <v>07:00:00.0000000000015975</v>
      </c>
      <c r="BO2415">
        <v>6</v>
      </c>
      <c r="BP2415" t="b">
        <v>0</v>
      </c>
    </row>
    <row r="2416" spans="1:68" x14ac:dyDescent="0.2">
      <c r="A2416" s="1" t="s">
        <v>5078</v>
      </c>
      <c r="B2416" s="1" t="s">
        <v>4183</v>
      </c>
      <c r="C2416" s="2" t="d">
        <v>2026-07-09</v>
      </c>
      <c r="D2416">
        <v>15</v>
      </c>
      <c r="E2416" s="1" t="s">
        <v>95</v>
      </c>
      <c r="F2416">
        <v>31</v>
      </c>
      <c r="G2416">
        <v>9</v>
      </c>
      <c r="H2416">
        <v>3</v>
      </c>
      <c r="I2416">
        <v>2</v>
      </c>
      <c r="J2416">
        <v>4</v>
      </c>
      <c r="K2416">
        <v>225</v>
      </c>
      <c r="L2416">
        <v>1</v>
      </c>
      <c r="M2416" s="1" t="s">
        <v>4347</v>
      </c>
      <c r="N2416" s="1" t="s">
        <v>4348</v>
      </c>
      <c r="O2416" s="1" t="s">
        <v>4349</v>
      </c>
      <c r="P2416">
        <v>7.75</v>
      </c>
      <c r="Q2416">
        <v>225</v>
      </c>
      <c r="R2416">
        <v>1525</v>
      </c>
      <c r="S2416">
        <v>1</v>
      </c>
      <c r="T2416">
        <v>45</v>
      </c>
      <c r="U2416">
        <v>31</v>
      </c>
      <c r="V2416">
        <v>164</v>
      </c>
      <c r="W2416">
        <v>34328.06</v>
      </c>
      <c r="X2416">
        <v>5.290322580645161</v>
      </c>
      <c r="Y2416">
        <v>1107.3567741935483</v>
      </c>
      <c r="Z2416">
        <v>10.741935483870968</v>
      </c>
      <c r="AA2416">
        <v>9.599478848387097</v>
      </c>
      <c r="AB2416">
        <v>4</v>
      </c>
      <c r="AC2416">
        <v>0.14286361666666669</v>
      </c>
      <c r="AD2416">
        <v>3.8705320430107527E-2</v>
      </c>
      <c r="AE2416">
        <v>1.3976744175920996</v>
      </c>
      <c r="AF2416">
        <v>0.6596774193548387</v>
      </c>
      <c r="AG2416">
        <v>2.0960571499999996</v>
      </c>
      <c r="AH2416">
        <v>0</v>
      </c>
      <c r="AI2416">
        <v>6.5104109365591398</v>
      </c>
      <c r="AJ2416">
        <v>930</v>
      </c>
      <c r="AK2416">
        <v>35</v>
      </c>
      <c r="AL2416">
        <v>3</v>
      </c>
      <c r="AM2416">
        <v>3</v>
      </c>
      <c r="AN2416">
        <v>2</v>
      </c>
      <c r="AO2416">
        <v>0</v>
      </c>
      <c r="AP2416">
        <v>1</v>
      </c>
      <c r="AQ2416">
        <v>0</v>
      </c>
      <c r="AR2416">
        <v>1387.73</v>
      </c>
      <c r="AS2416" s="1" t="s">
        <v>65</v>
      </c>
      <c r="AT2416">
        <v>3</v>
      </c>
      <c r="AU2416">
        <v>41.348974499999997</v>
      </c>
      <c r="AV2416">
        <v>310.97130335000003</v>
      </c>
      <c r="AW2416">
        <v>20</v>
      </c>
      <c r="AX2416">
        <v>0.12903225806451613</v>
      </c>
      <c r="AY2416">
        <v>9.6774193548387094E-2</v>
      </c>
      <c r="AZ2416">
        <v>30</v>
      </c>
      <c r="BA2416">
        <v>0.34457478749999998</v>
      </c>
      <c r="BB2416">
        <v>0.29616314604761906</v>
      </c>
      <c r="BC2416">
        <v>15</v>
      </c>
      <c r="BD2416">
        <v>20</v>
      </c>
      <c r="BE2416">
        <v>2</v>
      </c>
      <c r="BF2416">
        <v>2</v>
      </c>
      <c r="BG2416" s="1" t="s">
        <v>99</v>
      </c>
      <c r="BH2416" s="1" t="s">
        <v>6894</v>
      </c>
      <c r="BI2416" s="1" t="s">
        <v>6889</v>
      </c>
      <c r="BJ2416" s="1" t="s">
        <v>6890</v>
      </c>
      <c r="BK2416">
        <v>2200</v>
      </c>
      <c r="BL2416">
        <v>3.2</v>
      </c>
      <c r="BM2416" s="5" t="d">
        <v>07:00:00.0000000000015975</v>
      </c>
      <c r="BN2416" s="5" t="d">
        <v>07:30:00.000</v>
      </c>
      <c r="BO2416">
        <v>7</v>
      </c>
      <c r="BP2416" t="b">
        <v>0</v>
      </c>
    </row>
    <row r="2417" spans="1:68" x14ac:dyDescent="0.2">
      <c r="A2417" s="1" t="s">
        <v>5079</v>
      </c>
      <c r="B2417" s="1" t="s">
        <v>4183</v>
      </c>
      <c r="C2417" s="2" t="d">
        <v>2026-07-09</v>
      </c>
      <c r="D2417">
        <v>16</v>
      </c>
      <c r="E2417" s="1" t="s">
        <v>95</v>
      </c>
      <c r="F2417">
        <v>29</v>
      </c>
      <c r="G2417">
        <v>9</v>
      </c>
      <c r="H2417">
        <v>3</v>
      </c>
      <c r="I2417">
        <v>2</v>
      </c>
      <c r="J2417">
        <v>4</v>
      </c>
      <c r="K2417">
        <v>225</v>
      </c>
      <c r="L2417">
        <v>1</v>
      </c>
      <c r="M2417" s="1" t="s">
        <v>4351</v>
      </c>
      <c r="N2417" s="1" t="s">
        <v>4352</v>
      </c>
      <c r="O2417" s="1" t="s">
        <v>4353</v>
      </c>
      <c r="P2417">
        <v>7.25</v>
      </c>
      <c r="Q2417">
        <v>225</v>
      </c>
      <c r="R2417">
        <v>1300</v>
      </c>
      <c r="S2417">
        <v>1</v>
      </c>
      <c r="T2417">
        <v>44</v>
      </c>
      <c r="U2417">
        <v>29</v>
      </c>
      <c r="V2417">
        <v>140</v>
      </c>
      <c r="W2417">
        <v>31451.200000000001</v>
      </c>
      <c r="X2417">
        <v>4.8275862068965516</v>
      </c>
      <c r="Y2417">
        <v>1084.5241379310346</v>
      </c>
      <c r="Z2417">
        <v>10.137931034482758</v>
      </c>
      <c r="AA2417">
        <v>8.794306791954023</v>
      </c>
      <c r="AB2417">
        <v>4</v>
      </c>
      <c r="AC2417">
        <v>7.5055428735632243E-2</v>
      </c>
      <c r="AD2417">
        <v>6.3154522988505728E-3</v>
      </c>
      <c r="AE2417">
        <v>1.3269397234644114</v>
      </c>
      <c r="AF2417">
        <v>0.64885057471264362</v>
      </c>
      <c r="AG2417">
        <v>1.9821057425287356</v>
      </c>
      <c r="AH2417">
        <v>0</v>
      </c>
      <c r="AI2417">
        <v>5.871396443103448</v>
      </c>
      <c r="AJ2417">
        <v>870</v>
      </c>
      <c r="AK2417">
        <v>35</v>
      </c>
      <c r="AL2417">
        <v>3</v>
      </c>
      <c r="AM2417">
        <v>3</v>
      </c>
      <c r="AN2417">
        <v>1</v>
      </c>
      <c r="AO2417">
        <v>2</v>
      </c>
      <c r="AP2417">
        <v>0</v>
      </c>
      <c r="AQ2417">
        <v>0</v>
      </c>
      <c r="AR2417">
        <v>891.32999999999993</v>
      </c>
      <c r="AS2417" s="1" t="s">
        <v>65</v>
      </c>
      <c r="AT2417">
        <v>4</v>
      </c>
      <c r="AU2417">
        <v>37.789800049999997</v>
      </c>
      <c r="AV2417">
        <v>249.84410854999999</v>
      </c>
      <c r="AW2417">
        <v>17</v>
      </c>
      <c r="AX2417">
        <v>0.13793103448275862</v>
      </c>
      <c r="AY2417">
        <v>0.10344827586206896</v>
      </c>
      <c r="AZ2417">
        <v>30</v>
      </c>
      <c r="BA2417">
        <v>0.31491500041666665</v>
      </c>
      <c r="BB2417">
        <v>0.23794677004761902</v>
      </c>
      <c r="BC2417">
        <v>12</v>
      </c>
      <c r="BD2417">
        <v>23</v>
      </c>
      <c r="BE2417">
        <v>2</v>
      </c>
      <c r="BF2417">
        <v>2</v>
      </c>
      <c r="BG2417" s="1" t="s">
        <v>99</v>
      </c>
      <c r="BH2417" s="1" t="s">
        <v>6894</v>
      </c>
      <c r="BI2417" s="1" t="s">
        <v>6889</v>
      </c>
      <c r="BJ2417" s="1" t="s">
        <v>6890</v>
      </c>
      <c r="BK2417">
        <v>2200</v>
      </c>
      <c r="BL2417">
        <v>3.2</v>
      </c>
      <c r="BM2417" s="5" t="d">
        <v>07:30:00.000</v>
      </c>
      <c r="BN2417" s="5" t="d">
        <v>07:59:59.9999999999984025</v>
      </c>
      <c r="BO2417">
        <v>7</v>
      </c>
      <c r="BP2417" t="b">
        <v>0</v>
      </c>
    </row>
    <row r="2418" spans="1:68" x14ac:dyDescent="0.2">
      <c r="A2418" s="1" t="s">
        <v>5080</v>
      </c>
      <c r="B2418" s="1" t="s">
        <v>4183</v>
      </c>
      <c r="C2418" s="2" t="d">
        <v>2026-07-09</v>
      </c>
      <c r="D2418">
        <v>17</v>
      </c>
      <c r="E2418" s="1" t="s">
        <v>95</v>
      </c>
      <c r="F2418">
        <v>43</v>
      </c>
      <c r="G2418">
        <v>18</v>
      </c>
      <c r="H2418">
        <v>3</v>
      </c>
      <c r="I2418">
        <v>2</v>
      </c>
      <c r="J2418">
        <v>13</v>
      </c>
      <c r="K2418">
        <v>225</v>
      </c>
      <c r="L2418">
        <v>1</v>
      </c>
      <c r="M2418" s="1" t="s">
        <v>4237</v>
      </c>
      <c r="N2418" s="1" t="s">
        <v>4901</v>
      </c>
      <c r="O2418" s="1" t="s">
        <v>5081</v>
      </c>
      <c r="P2418">
        <v>3.3076923076923075</v>
      </c>
      <c r="Q2418">
        <v>225</v>
      </c>
      <c r="R2418">
        <v>1075</v>
      </c>
      <c r="S2418">
        <v>1</v>
      </c>
      <c r="T2418">
        <v>43</v>
      </c>
      <c r="U2418">
        <v>43</v>
      </c>
      <c r="V2418">
        <v>189</v>
      </c>
      <c r="W2418">
        <v>40497.949999999997</v>
      </c>
      <c r="X2418">
        <v>4.3953488372093021</v>
      </c>
      <c r="Y2418">
        <v>941.81279069767436</v>
      </c>
      <c r="Z2418">
        <v>10.813953488372093</v>
      </c>
      <c r="AA2418">
        <v>9.9884010383720927</v>
      </c>
      <c r="AB2418">
        <v>9</v>
      </c>
      <c r="AC2418">
        <v>0.15350728759689933</v>
      </c>
      <c r="AD2418">
        <v>0</v>
      </c>
      <c r="AE2418">
        <v>1.1194070461598178</v>
      </c>
      <c r="AF2418">
        <v>0.64496124031007751</v>
      </c>
      <c r="AG2418">
        <v>1.7643682786821706</v>
      </c>
      <c r="AH2418">
        <v>0</v>
      </c>
      <c r="AI2418">
        <v>7.2751955422480625</v>
      </c>
      <c r="AJ2418">
        <v>1290</v>
      </c>
      <c r="AK2418">
        <v>69</v>
      </c>
      <c r="AL2418">
        <v>5</v>
      </c>
      <c r="AM2418">
        <v>5</v>
      </c>
      <c r="AN2418">
        <v>3</v>
      </c>
      <c r="AO2418">
        <v>2</v>
      </c>
      <c r="AP2418">
        <v>0</v>
      </c>
      <c r="AQ2418">
        <v>0</v>
      </c>
      <c r="AR2418">
        <v>868.56999999999994</v>
      </c>
      <c r="AS2418" s="1" t="s">
        <v>65</v>
      </c>
      <c r="AT2418">
        <v>6</v>
      </c>
      <c r="AU2418">
        <v>48.863373199999998</v>
      </c>
      <c r="AV2418">
        <v>428.35378133333336</v>
      </c>
      <c r="AW2418">
        <v>27</v>
      </c>
      <c r="AX2418">
        <v>0.20930232558139536</v>
      </c>
      <c r="AY2418">
        <v>0.11627906976744186</v>
      </c>
      <c r="AZ2418">
        <v>30</v>
      </c>
      <c r="BA2418">
        <v>0.12529070051282051</v>
      </c>
      <c r="BB2418">
        <v>0.20693419388083736</v>
      </c>
      <c r="BC2418">
        <v>21</v>
      </c>
      <c r="BD2418">
        <v>48</v>
      </c>
      <c r="BE2418">
        <v>3</v>
      </c>
      <c r="BF2418">
        <v>10</v>
      </c>
      <c r="BG2418" s="1" t="s">
        <v>83</v>
      </c>
      <c r="BH2418" s="1" t="s">
        <v>6894</v>
      </c>
      <c r="BI2418" s="1" t="s">
        <v>6889</v>
      </c>
      <c r="BJ2418" s="1" t="s">
        <v>6890</v>
      </c>
      <c r="BK2418">
        <v>2200</v>
      </c>
      <c r="BL2418">
        <v>3.2</v>
      </c>
      <c r="BM2418" s="5" t="d">
        <v>07:59:59.9999999999984025</v>
      </c>
      <c r="BN2418" s="5" t="d">
        <v>08:30:00.0000000000015975</v>
      </c>
      <c r="BO2418">
        <v>8</v>
      </c>
      <c r="BP2418" t="b">
        <v>0</v>
      </c>
    </row>
    <row r="2419" spans="1:68" x14ac:dyDescent="0.2">
      <c r="A2419" s="1" t="s">
        <v>5082</v>
      </c>
      <c r="B2419" s="1" t="s">
        <v>4183</v>
      </c>
      <c r="C2419" s="2" t="d">
        <v>2026-07-09</v>
      </c>
      <c r="D2419">
        <v>18</v>
      </c>
      <c r="E2419" s="1" t="s">
        <v>95</v>
      </c>
      <c r="F2419">
        <v>38</v>
      </c>
      <c r="G2419">
        <v>19</v>
      </c>
      <c r="H2419">
        <v>3</v>
      </c>
      <c r="I2419">
        <v>2</v>
      </c>
      <c r="J2419">
        <v>14</v>
      </c>
      <c r="K2419">
        <v>225</v>
      </c>
      <c r="L2419">
        <v>1</v>
      </c>
      <c r="M2419" s="1" t="s">
        <v>4237</v>
      </c>
      <c r="N2419" s="1" t="s">
        <v>4901</v>
      </c>
      <c r="O2419" s="1" t="s">
        <v>5083</v>
      </c>
      <c r="P2419">
        <v>2.7142857142857144</v>
      </c>
      <c r="Q2419">
        <v>225</v>
      </c>
      <c r="R2419">
        <v>850</v>
      </c>
      <c r="S2419">
        <v>1</v>
      </c>
      <c r="T2419">
        <v>42</v>
      </c>
      <c r="U2419">
        <v>38</v>
      </c>
      <c r="V2419">
        <v>195</v>
      </c>
      <c r="W2419">
        <v>43676.86</v>
      </c>
      <c r="X2419">
        <v>5.1315789473684212</v>
      </c>
      <c r="Y2419">
        <v>1149.391052631579</v>
      </c>
      <c r="Z2419">
        <v>10.447368421052632</v>
      </c>
      <c r="AA2419">
        <v>9.5412428921052648</v>
      </c>
      <c r="AB2419">
        <v>12</v>
      </c>
      <c r="AC2419">
        <v>0.21537691535087722</v>
      </c>
      <c r="AD2419">
        <v>0</v>
      </c>
      <c r="AE2419">
        <v>1.3661010066367354</v>
      </c>
      <c r="AF2419">
        <v>0.69342105263157894</v>
      </c>
      <c r="AG2419">
        <v>2.0595220504385963</v>
      </c>
      <c r="AH2419">
        <v>0</v>
      </c>
      <c r="AI2419">
        <v>6.511983991228071</v>
      </c>
      <c r="AJ2419">
        <v>1140</v>
      </c>
      <c r="AK2419">
        <v>68</v>
      </c>
      <c r="AL2419">
        <v>4</v>
      </c>
      <c r="AM2419">
        <v>4</v>
      </c>
      <c r="AN2419">
        <v>4</v>
      </c>
      <c r="AO2419">
        <v>0</v>
      </c>
      <c r="AP2419">
        <v>0</v>
      </c>
      <c r="AQ2419">
        <v>0</v>
      </c>
      <c r="AR2419">
        <v>769.54</v>
      </c>
      <c r="AS2419" s="1" t="s">
        <v>65</v>
      </c>
      <c r="AT2419">
        <v>12</v>
      </c>
      <c r="AU2419">
        <v>53.461611416666663</v>
      </c>
      <c r="AV2419">
        <v>415.61997005000001</v>
      </c>
      <c r="AW2419">
        <v>22</v>
      </c>
      <c r="AX2419">
        <v>0.31578947368421051</v>
      </c>
      <c r="AY2419">
        <v>0.10526315789473684</v>
      </c>
      <c r="AZ2419">
        <v>30</v>
      </c>
      <c r="BA2419">
        <v>0.12728955099206349</v>
      </c>
      <c r="BB2419">
        <v>0.20373527943627451</v>
      </c>
      <c r="BC2419">
        <v>20</v>
      </c>
      <c r="BD2419">
        <v>48</v>
      </c>
      <c r="BE2419">
        <v>3</v>
      </c>
      <c r="BF2419">
        <v>11</v>
      </c>
      <c r="BG2419" s="1" t="s">
        <v>83</v>
      </c>
      <c r="BH2419" s="1" t="s">
        <v>6894</v>
      </c>
      <c r="BI2419" s="1" t="s">
        <v>6889</v>
      </c>
      <c r="BJ2419" s="1" t="s">
        <v>6890</v>
      </c>
      <c r="BK2419">
        <v>2200</v>
      </c>
      <c r="BL2419">
        <v>3.2</v>
      </c>
      <c r="BM2419" s="5" t="d">
        <v>08:30:00.0000000000015975</v>
      </c>
      <c r="BN2419" s="5" t="d">
        <v>09:00:00.000</v>
      </c>
      <c r="BO2419">
        <v>8</v>
      </c>
      <c r="BP2419" t="b">
        <v>0</v>
      </c>
    </row>
    <row r="2420" spans="1:68" x14ac:dyDescent="0.2">
      <c r="A2420" s="1" t="s">
        <v>5084</v>
      </c>
      <c r="B2420" s="1" t="s">
        <v>4183</v>
      </c>
      <c r="C2420" s="2" t="d">
        <v>2026-07-09</v>
      </c>
      <c r="D2420">
        <v>19</v>
      </c>
      <c r="E2420" s="1" t="s">
        <v>95</v>
      </c>
      <c r="F2420">
        <v>43</v>
      </c>
      <c r="G2420">
        <v>10</v>
      </c>
      <c r="H2420">
        <v>0</v>
      </c>
      <c r="I2420">
        <v>2</v>
      </c>
      <c r="J2420">
        <v>8</v>
      </c>
      <c r="K2420">
        <v>0</v>
      </c>
      <c r="L2420">
        <v>1</v>
      </c>
      <c r="M2420" s="1" t="s">
        <v>63</v>
      </c>
      <c r="N2420" s="1" t="s">
        <v>4273</v>
      </c>
      <c r="O2420" s="1" t="s">
        <v>5085</v>
      </c>
      <c r="P2420">
        <v>5.375</v>
      </c>
      <c r="Q2420">
        <v>0</v>
      </c>
      <c r="R2420">
        <v>850</v>
      </c>
      <c r="S2420">
        <v>1</v>
      </c>
      <c r="T2420">
        <v>41</v>
      </c>
      <c r="U2420">
        <v>43</v>
      </c>
      <c r="V2420">
        <v>204</v>
      </c>
      <c r="W2420">
        <v>43503.77</v>
      </c>
      <c r="X2420">
        <v>4.7441860465116283</v>
      </c>
      <c r="Y2420">
        <v>1011.7155813953487</v>
      </c>
      <c r="Z2420">
        <v>10.674418604651162</v>
      </c>
      <c r="AA2420">
        <v>9.4626745027131776</v>
      </c>
      <c r="AB2420">
        <v>11</v>
      </c>
      <c r="AC2420">
        <v>0.21352394728682175</v>
      </c>
      <c r="AD2420">
        <v>0</v>
      </c>
      <c r="AE2420">
        <v>1.210143665506576</v>
      </c>
      <c r="AF2420">
        <v>0.69302325581395352</v>
      </c>
      <c r="AG2420">
        <v>1.9031669127906978</v>
      </c>
      <c r="AH2420">
        <v>0</v>
      </c>
      <c r="AI2420">
        <v>6.605631612790698</v>
      </c>
      <c r="AJ2420">
        <v>1290</v>
      </c>
      <c r="AK2420">
        <v>35</v>
      </c>
      <c r="AL2420">
        <v>3</v>
      </c>
      <c r="AM2420">
        <v>3</v>
      </c>
      <c r="AN2420">
        <v>1</v>
      </c>
      <c r="AO2420">
        <v>2</v>
      </c>
      <c r="AP2420">
        <v>0</v>
      </c>
      <c r="AQ2420">
        <v>0</v>
      </c>
      <c r="AR2420">
        <v>1481.63</v>
      </c>
      <c r="AS2420" s="1" t="s">
        <v>125</v>
      </c>
      <c r="AT2420">
        <v>6</v>
      </c>
      <c r="AU2420">
        <v>52.947370849999999</v>
      </c>
      <c r="AV2420">
        <v>456.93851973333335</v>
      </c>
      <c r="AW2420">
        <v>29</v>
      </c>
      <c r="AX2420">
        <v>0.2558139534883721</v>
      </c>
      <c r="AY2420">
        <v>6.9767441860465115E-2</v>
      </c>
      <c r="AZ2420">
        <v>30</v>
      </c>
      <c r="BA2420">
        <v>0.22061404520833333</v>
      </c>
      <c r="BB2420">
        <v>0.4351795426031746</v>
      </c>
      <c r="BC2420">
        <v>22</v>
      </c>
      <c r="BD2420">
        <v>13</v>
      </c>
      <c r="BE2420">
        <v>3</v>
      </c>
      <c r="BF2420">
        <v>5</v>
      </c>
      <c r="BG2420" s="1" t="s">
        <v>99</v>
      </c>
      <c r="BH2420" s="1" t="s">
        <v>6894</v>
      </c>
      <c r="BI2420" s="1" t="s">
        <v>6889</v>
      </c>
      <c r="BJ2420" s="1" t="s">
        <v>6890</v>
      </c>
      <c r="BK2420">
        <v>2200</v>
      </c>
      <c r="BL2420">
        <v>3.2</v>
      </c>
      <c r="BM2420" s="5" t="d">
        <v>09:00:00.000</v>
      </c>
      <c r="BN2420" s="5" t="d">
        <v>09:29:59.9999999999984025</v>
      </c>
      <c r="BO2420">
        <v>9</v>
      </c>
      <c r="BP2420" t="b">
        <v>0</v>
      </c>
    </row>
    <row r="2421" spans="1:68" x14ac:dyDescent="0.2">
      <c r="A2421" s="1" t="s">
        <v>5086</v>
      </c>
      <c r="B2421" s="1" t="s">
        <v>4183</v>
      </c>
      <c r="C2421" s="2" t="d">
        <v>2026-07-09</v>
      </c>
      <c r="D2421">
        <v>20</v>
      </c>
      <c r="E2421" s="1" t="s">
        <v>95</v>
      </c>
      <c r="F2421">
        <v>38</v>
      </c>
      <c r="G2421">
        <v>10</v>
      </c>
      <c r="H2421">
        <v>0</v>
      </c>
      <c r="I2421">
        <v>2</v>
      </c>
      <c r="J2421">
        <v>8</v>
      </c>
      <c r="K2421">
        <v>0</v>
      </c>
      <c r="L2421">
        <v>1</v>
      </c>
      <c r="M2421" s="1" t="s">
        <v>63</v>
      </c>
      <c r="N2421" s="1" t="s">
        <v>4276</v>
      </c>
      <c r="O2421" s="1" t="s">
        <v>5087</v>
      </c>
      <c r="P2421">
        <v>4.75</v>
      </c>
      <c r="Q2421">
        <v>0</v>
      </c>
      <c r="R2421">
        <v>850</v>
      </c>
      <c r="S2421">
        <v>1</v>
      </c>
      <c r="T2421">
        <v>40</v>
      </c>
      <c r="U2421">
        <v>38</v>
      </c>
      <c r="V2421">
        <v>202</v>
      </c>
      <c r="W2421">
        <v>48519.99</v>
      </c>
      <c r="X2421">
        <v>5.3157894736842106</v>
      </c>
      <c r="Y2421">
        <v>1276.8418421052631</v>
      </c>
      <c r="Z2421">
        <v>10.473684210526315</v>
      </c>
      <c r="AA2421">
        <v>9.2234054214912273</v>
      </c>
      <c r="AB2421">
        <v>7</v>
      </c>
      <c r="AC2421">
        <v>9.9545174561403452E-2</v>
      </c>
      <c r="AD2421">
        <v>0</v>
      </c>
      <c r="AE2421">
        <v>1.3963928852207772</v>
      </c>
      <c r="AF2421">
        <v>0.58464912280701753</v>
      </c>
      <c r="AG2421">
        <v>1.9810419982456138</v>
      </c>
      <c r="AH2421">
        <v>0</v>
      </c>
      <c r="AI2421">
        <v>6.2638546421052634</v>
      </c>
      <c r="AJ2421">
        <v>1140</v>
      </c>
      <c r="AK2421">
        <v>35</v>
      </c>
      <c r="AL2421">
        <v>1</v>
      </c>
      <c r="AM2421">
        <v>1</v>
      </c>
      <c r="AN2421">
        <v>1</v>
      </c>
      <c r="AO2421">
        <v>0</v>
      </c>
      <c r="AP2421">
        <v>0</v>
      </c>
      <c r="AQ2421">
        <v>0</v>
      </c>
      <c r="AR2421">
        <v>892.06</v>
      </c>
      <c r="AS2421" s="1" t="s">
        <v>65</v>
      </c>
      <c r="AT2421">
        <v>6</v>
      </c>
      <c r="AU2421">
        <v>53.062929266666664</v>
      </c>
      <c r="AV2421">
        <v>372.42636614999998</v>
      </c>
      <c r="AW2421">
        <v>21</v>
      </c>
      <c r="AX2421">
        <v>0.18421052631578946</v>
      </c>
      <c r="AY2421">
        <v>2.6315789473684209E-2</v>
      </c>
      <c r="AZ2421">
        <v>30</v>
      </c>
      <c r="BA2421">
        <v>0.22109553861111111</v>
      </c>
      <c r="BB2421">
        <v>0.35469177728571427</v>
      </c>
      <c r="BC2421">
        <v>18</v>
      </c>
      <c r="BD2421">
        <v>17</v>
      </c>
      <c r="BE2421">
        <v>3</v>
      </c>
      <c r="BF2421">
        <v>5</v>
      </c>
      <c r="BG2421" s="1" t="s">
        <v>83</v>
      </c>
      <c r="BH2421" s="1" t="s">
        <v>6894</v>
      </c>
      <c r="BI2421" s="1" t="s">
        <v>6889</v>
      </c>
      <c r="BJ2421" s="1" t="s">
        <v>6890</v>
      </c>
      <c r="BK2421">
        <v>2200</v>
      </c>
      <c r="BL2421">
        <v>3.2</v>
      </c>
      <c r="BM2421" s="5" t="d">
        <v>09:29:59.9999999999984025</v>
      </c>
      <c r="BN2421" s="5" t="d">
        <v>10:00:00.0000000000015975</v>
      </c>
      <c r="BO2421">
        <v>9</v>
      </c>
      <c r="BP2421" t="b">
        <v>0</v>
      </c>
    </row>
    <row r="2422" spans="1:68" x14ac:dyDescent="0.2">
      <c r="A2422" s="1" t="s">
        <v>5088</v>
      </c>
      <c r="B2422" s="1" t="s">
        <v>4183</v>
      </c>
      <c r="C2422" s="2" t="d">
        <v>2026-07-09</v>
      </c>
      <c r="D2422">
        <v>21</v>
      </c>
      <c r="E2422" s="1" t="s">
        <v>95</v>
      </c>
      <c r="F2422">
        <v>30</v>
      </c>
      <c r="G2422">
        <v>10</v>
      </c>
      <c r="H2422">
        <v>0</v>
      </c>
      <c r="I2422">
        <v>2</v>
      </c>
      <c r="J2422">
        <v>8</v>
      </c>
      <c r="K2422">
        <v>0</v>
      </c>
      <c r="L2422">
        <v>1</v>
      </c>
      <c r="M2422" s="1" t="s">
        <v>63</v>
      </c>
      <c r="N2422" s="1" t="s">
        <v>4241</v>
      </c>
      <c r="O2422" s="1" t="s">
        <v>5089</v>
      </c>
      <c r="P2422">
        <v>3.75</v>
      </c>
      <c r="Q2422">
        <v>0</v>
      </c>
      <c r="R2422">
        <v>850</v>
      </c>
      <c r="S2422">
        <v>1</v>
      </c>
      <c r="T2422">
        <v>39</v>
      </c>
      <c r="U2422">
        <v>30</v>
      </c>
      <c r="V2422">
        <v>136</v>
      </c>
      <c r="W2422">
        <v>28512.12</v>
      </c>
      <c r="X2422">
        <v>4.5333333333333332</v>
      </c>
      <c r="Y2422">
        <v>950.404</v>
      </c>
      <c r="Z2422">
        <v>10.3</v>
      </c>
      <c r="AA2422">
        <v>8.9754213877777769</v>
      </c>
      <c r="AB2422">
        <v>5</v>
      </c>
      <c r="AC2422">
        <v>0.19063096777777772</v>
      </c>
      <c r="AD2422">
        <v>0</v>
      </c>
      <c r="AE2422">
        <v>1.1418495033037033</v>
      </c>
      <c r="AF2422">
        <v>0.5527777777777777</v>
      </c>
      <c r="AG2422">
        <v>1.6946272727777776</v>
      </c>
      <c r="AH2422">
        <v>0</v>
      </c>
      <c r="AI2422">
        <v>6.351905215555556</v>
      </c>
      <c r="AJ2422">
        <v>900</v>
      </c>
      <c r="AK2422">
        <v>35</v>
      </c>
      <c r="AL2422">
        <v>1</v>
      </c>
      <c r="AM2422">
        <v>1</v>
      </c>
      <c r="AN2422">
        <v>0</v>
      </c>
      <c r="AO2422">
        <v>0</v>
      </c>
      <c r="AP2422">
        <v>1</v>
      </c>
      <c r="AQ2422">
        <v>0</v>
      </c>
      <c r="AR2422">
        <v>456.23</v>
      </c>
      <c r="AS2422" s="1" t="s">
        <v>65</v>
      </c>
      <c r="AT2422">
        <v>4</v>
      </c>
      <c r="AU2422">
        <v>33.111667816666667</v>
      </c>
      <c r="AV2422">
        <v>302.97239368333334</v>
      </c>
      <c r="AW2422">
        <v>16</v>
      </c>
      <c r="AX2422">
        <v>0.16666666666666666</v>
      </c>
      <c r="AY2422">
        <v>3.3333333333333333E-2</v>
      </c>
      <c r="AZ2422">
        <v>30</v>
      </c>
      <c r="BA2422">
        <v>0.13796528256944446</v>
      </c>
      <c r="BB2422">
        <v>0.28854513684126987</v>
      </c>
      <c r="BC2422">
        <v>15</v>
      </c>
      <c r="BD2422">
        <v>20</v>
      </c>
      <c r="BE2422">
        <v>2</v>
      </c>
      <c r="BF2422">
        <v>6</v>
      </c>
      <c r="BG2422" s="1" t="s">
        <v>83</v>
      </c>
      <c r="BH2422" s="1" t="s">
        <v>6894</v>
      </c>
      <c r="BI2422" s="1" t="s">
        <v>6889</v>
      </c>
      <c r="BJ2422" s="1" t="s">
        <v>6890</v>
      </c>
      <c r="BK2422">
        <v>2200</v>
      </c>
      <c r="BL2422">
        <v>3.2</v>
      </c>
      <c r="BM2422" s="5" t="d">
        <v>10:00:00.0000000000015975</v>
      </c>
      <c r="BN2422" s="5" t="d">
        <v>10:30:00.000</v>
      </c>
      <c r="BO2422">
        <v>10</v>
      </c>
      <c r="BP2422" t="b">
        <v>0</v>
      </c>
    </row>
    <row r="2423" spans="1:68" x14ac:dyDescent="0.2">
      <c r="A2423" s="1" t="s">
        <v>5090</v>
      </c>
      <c r="B2423" s="1" t="s">
        <v>4183</v>
      </c>
      <c r="C2423" s="2" t="d">
        <v>2026-07-09</v>
      </c>
      <c r="D2423">
        <v>22</v>
      </c>
      <c r="E2423" s="1" t="s">
        <v>95</v>
      </c>
      <c r="F2423">
        <v>32</v>
      </c>
      <c r="G2423">
        <v>10</v>
      </c>
      <c r="H2423">
        <v>0</v>
      </c>
      <c r="I2423">
        <v>2</v>
      </c>
      <c r="J2423">
        <v>8</v>
      </c>
      <c r="K2423">
        <v>0</v>
      </c>
      <c r="L2423">
        <v>1</v>
      </c>
      <c r="M2423" s="1" t="s">
        <v>63</v>
      </c>
      <c r="N2423" s="1" t="s">
        <v>4244</v>
      </c>
      <c r="O2423" s="1" t="s">
        <v>5091</v>
      </c>
      <c r="P2423">
        <v>4</v>
      </c>
      <c r="Q2423">
        <v>0</v>
      </c>
      <c r="R2423">
        <v>850</v>
      </c>
      <c r="S2423">
        <v>1</v>
      </c>
      <c r="T2423">
        <v>38</v>
      </c>
      <c r="U2423">
        <v>32</v>
      </c>
      <c r="V2423">
        <v>173</v>
      </c>
      <c r="W2423">
        <v>38730.9</v>
      </c>
      <c r="X2423">
        <v>5.40625</v>
      </c>
      <c r="Y2423">
        <v>1210.340625</v>
      </c>
      <c r="Z2423">
        <v>10.59375</v>
      </c>
      <c r="AA2423">
        <v>9.5922606708333333</v>
      </c>
      <c r="AB2423">
        <v>7</v>
      </c>
      <c r="AC2423">
        <v>0.19817121874999999</v>
      </c>
      <c r="AD2423">
        <v>0</v>
      </c>
      <c r="AE2423">
        <v>1.3715819185533236</v>
      </c>
      <c r="AF2423">
        <v>0.62343749999999998</v>
      </c>
      <c r="AG2423">
        <v>1.9950194088541666</v>
      </c>
      <c r="AH2423">
        <v>0</v>
      </c>
      <c r="AI2423">
        <v>6.7196370848958331</v>
      </c>
      <c r="AJ2423">
        <v>960</v>
      </c>
      <c r="AK2423">
        <v>35</v>
      </c>
      <c r="AL2423">
        <v>1</v>
      </c>
      <c r="AM2423">
        <v>1</v>
      </c>
      <c r="AN2423">
        <v>1</v>
      </c>
      <c r="AO2423">
        <v>0</v>
      </c>
      <c r="AP2423">
        <v>0</v>
      </c>
      <c r="AQ2423">
        <v>0</v>
      </c>
      <c r="AR2423">
        <v>378.62</v>
      </c>
      <c r="AS2423" s="1" t="s">
        <v>65</v>
      </c>
      <c r="AT2423">
        <v>5</v>
      </c>
      <c r="AU2423">
        <v>45.034438116666664</v>
      </c>
      <c r="AV2423">
        <v>311.81172199999997</v>
      </c>
      <c r="AW2423">
        <v>19</v>
      </c>
      <c r="AX2423">
        <v>0.21875</v>
      </c>
      <c r="AY2423">
        <v>3.125E-2</v>
      </c>
      <c r="AZ2423">
        <v>30</v>
      </c>
      <c r="BA2423">
        <v>0.18764349215277776</v>
      </c>
      <c r="BB2423">
        <v>0.29696354476190473</v>
      </c>
      <c r="BC2423">
        <v>15</v>
      </c>
      <c r="BD2423">
        <v>20</v>
      </c>
      <c r="BE2423">
        <v>3</v>
      </c>
      <c r="BF2423">
        <v>5</v>
      </c>
      <c r="BG2423" s="1" t="s">
        <v>83</v>
      </c>
      <c r="BH2423" s="1" t="s">
        <v>6894</v>
      </c>
      <c r="BI2423" s="1" t="s">
        <v>6889</v>
      </c>
      <c r="BJ2423" s="1" t="s">
        <v>6890</v>
      </c>
      <c r="BK2423">
        <v>2200</v>
      </c>
      <c r="BL2423">
        <v>3.2</v>
      </c>
      <c r="BM2423" s="5" t="d">
        <v>10:30:00.000</v>
      </c>
      <c r="BN2423" s="5" t="d">
        <v>10:59:59.9999999999984025</v>
      </c>
      <c r="BO2423">
        <v>10</v>
      </c>
      <c r="BP2423" t="b">
        <v>0</v>
      </c>
    </row>
    <row r="2424" spans="1:68" x14ac:dyDescent="0.2">
      <c r="A2424" s="1" t="s">
        <v>5092</v>
      </c>
      <c r="B2424" s="1" t="s">
        <v>4183</v>
      </c>
      <c r="C2424" s="2" t="d">
        <v>2026-07-09</v>
      </c>
      <c r="D2424">
        <v>23</v>
      </c>
      <c r="E2424" s="1" t="s">
        <v>133</v>
      </c>
      <c r="F2424">
        <v>47</v>
      </c>
      <c r="G2424">
        <v>10</v>
      </c>
      <c r="H2424">
        <v>0</v>
      </c>
      <c r="I2424">
        <v>0</v>
      </c>
      <c r="J2424">
        <v>10</v>
      </c>
      <c r="K2424">
        <v>0</v>
      </c>
      <c r="L2424">
        <v>0</v>
      </c>
      <c r="M2424" s="1" t="s">
        <v>63</v>
      </c>
      <c r="N2424" s="1" t="s">
        <v>63</v>
      </c>
      <c r="O2424" s="1" t="s">
        <v>5093</v>
      </c>
      <c r="P2424">
        <v>4.7</v>
      </c>
      <c r="Q2424">
        <v>0</v>
      </c>
      <c r="R2424">
        <v>850</v>
      </c>
      <c r="S2424">
        <v>0</v>
      </c>
      <c r="T2424">
        <v>38</v>
      </c>
      <c r="U2424">
        <v>47</v>
      </c>
      <c r="V2424">
        <v>239</v>
      </c>
      <c r="W2424">
        <v>55532.31</v>
      </c>
      <c r="X2424">
        <v>5.0851063829787231</v>
      </c>
      <c r="Y2424">
        <v>1181.5385106382978</v>
      </c>
      <c r="Z2424">
        <v>11.404255319148936</v>
      </c>
      <c r="AA2424">
        <v>9.9555711138297873</v>
      </c>
      <c r="AB2424">
        <v>8</v>
      </c>
      <c r="AC2424">
        <v>9.3158140425531916E-2</v>
      </c>
      <c r="AD2424">
        <v>0</v>
      </c>
      <c r="AE2424">
        <v>1.3066532667187563</v>
      </c>
      <c r="AF2424">
        <v>0.65567375886524826</v>
      </c>
      <c r="AG2424">
        <v>1.9623270170212765</v>
      </c>
      <c r="AH2424">
        <v>0</v>
      </c>
      <c r="AI2424">
        <v>7.0716128822695028</v>
      </c>
      <c r="AJ2424">
        <v>1410</v>
      </c>
      <c r="AK2424">
        <v>35</v>
      </c>
      <c r="AL2424">
        <v>2</v>
      </c>
      <c r="AM2424">
        <v>2</v>
      </c>
      <c r="AN2424">
        <v>1</v>
      </c>
      <c r="AO2424">
        <v>0</v>
      </c>
      <c r="AP2424">
        <v>1</v>
      </c>
      <c r="AQ2424">
        <v>0</v>
      </c>
      <c r="AR2424">
        <v>527.45000000000005</v>
      </c>
      <c r="AS2424" s="1" t="s">
        <v>65</v>
      </c>
      <c r="AT2424">
        <v>8</v>
      </c>
      <c r="AU2424">
        <v>60.772784000000001</v>
      </c>
      <c r="AV2424">
        <v>454.54790005000001</v>
      </c>
      <c r="AW2424">
        <v>27</v>
      </c>
      <c r="AX2424">
        <v>0.1702127659574468</v>
      </c>
      <c r="AY2424">
        <v>4.2553191489361701E-2</v>
      </c>
      <c r="AZ2424">
        <v>30</v>
      </c>
      <c r="BA2424">
        <v>0.20257594666666667</v>
      </c>
      <c r="BB2424">
        <v>0.43290276195238098</v>
      </c>
      <c r="BC2424">
        <v>22</v>
      </c>
      <c r="BD2424">
        <v>13</v>
      </c>
      <c r="BE2424">
        <v>3</v>
      </c>
      <c r="BF2424">
        <v>7</v>
      </c>
      <c r="BG2424" s="1" t="s">
        <v>83</v>
      </c>
      <c r="BH2424" s="1" t="s">
        <v>6894</v>
      </c>
      <c r="BI2424" s="1" t="s">
        <v>6889</v>
      </c>
      <c r="BJ2424" s="1" t="s">
        <v>6890</v>
      </c>
      <c r="BK2424">
        <v>2200</v>
      </c>
      <c r="BL2424">
        <v>3.2</v>
      </c>
      <c r="BM2424" s="5" t="d">
        <v>10:59:59.9999999999984025</v>
      </c>
      <c r="BN2424" s="5" t="d">
        <v>11:30:00.0000000000015975</v>
      </c>
      <c r="BO2424">
        <v>11</v>
      </c>
      <c r="BP2424" t="b">
        <v>0</v>
      </c>
    </row>
    <row r="2425" spans="1:68" x14ac:dyDescent="0.2">
      <c r="A2425" s="1" t="s">
        <v>5094</v>
      </c>
      <c r="B2425" s="1" t="s">
        <v>4183</v>
      </c>
      <c r="C2425" s="2" t="d">
        <v>2026-07-09</v>
      </c>
      <c r="D2425">
        <v>24</v>
      </c>
      <c r="E2425" s="1" t="s">
        <v>133</v>
      </c>
      <c r="F2425">
        <v>52</v>
      </c>
      <c r="G2425">
        <v>10</v>
      </c>
      <c r="H2425">
        <v>0</v>
      </c>
      <c r="I2425">
        <v>0</v>
      </c>
      <c r="J2425">
        <v>10</v>
      </c>
      <c r="K2425">
        <v>0</v>
      </c>
      <c r="L2425">
        <v>0</v>
      </c>
      <c r="M2425" s="1" t="s">
        <v>63</v>
      </c>
      <c r="N2425" s="1" t="s">
        <v>63</v>
      </c>
      <c r="O2425" s="1" t="s">
        <v>5095</v>
      </c>
      <c r="P2425">
        <v>5.2</v>
      </c>
      <c r="Q2425">
        <v>0</v>
      </c>
      <c r="R2425">
        <v>850</v>
      </c>
      <c r="S2425">
        <v>0</v>
      </c>
      <c r="T2425">
        <v>38</v>
      </c>
      <c r="U2425">
        <v>52</v>
      </c>
      <c r="V2425">
        <v>252</v>
      </c>
      <c r="W2425">
        <v>61705.919999999998</v>
      </c>
      <c r="X2425">
        <v>4.8461538461538458</v>
      </c>
      <c r="Y2425">
        <v>1186.6523076923077</v>
      </c>
      <c r="Z2425">
        <v>11.153846153846153</v>
      </c>
      <c r="AA2425">
        <v>8.9080843163461552</v>
      </c>
      <c r="AB2425">
        <v>3</v>
      </c>
      <c r="AC2425">
        <v>2.7377082371794873E-2</v>
      </c>
      <c r="AD2425">
        <v>0</v>
      </c>
      <c r="AE2425">
        <v>1.2393877187593196</v>
      </c>
      <c r="AF2425">
        <v>0.69326923076923075</v>
      </c>
      <c r="AG2425">
        <v>1.9326569410256411</v>
      </c>
      <c r="AH2425">
        <v>0</v>
      </c>
      <c r="AI2425">
        <v>6.0225427528846147</v>
      </c>
      <c r="AJ2425">
        <v>1560</v>
      </c>
      <c r="AK2425">
        <v>35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 s="1" t="s">
        <v>65</v>
      </c>
      <c r="AT2425">
        <v>3</v>
      </c>
      <c r="AU2425">
        <v>62.009002649999999</v>
      </c>
      <c r="AV2425">
        <v>490.55674290000002</v>
      </c>
      <c r="AW2425">
        <v>28</v>
      </c>
      <c r="AX2425">
        <v>5.7692307692307696E-2</v>
      </c>
      <c r="AY2425">
        <v>0</v>
      </c>
      <c r="AZ2425">
        <v>30</v>
      </c>
      <c r="BA2425">
        <v>0.20669667550000001</v>
      </c>
      <c r="BB2425">
        <v>0.46719689800000003</v>
      </c>
      <c r="BC2425">
        <v>24</v>
      </c>
      <c r="BD2425">
        <v>11</v>
      </c>
      <c r="BE2425">
        <v>3</v>
      </c>
      <c r="BF2425">
        <v>7</v>
      </c>
      <c r="BG2425" s="1" t="s">
        <v>99</v>
      </c>
      <c r="BH2425" s="1" t="s">
        <v>6894</v>
      </c>
      <c r="BI2425" s="1" t="s">
        <v>6889</v>
      </c>
      <c r="BJ2425" s="1" t="s">
        <v>6890</v>
      </c>
      <c r="BK2425">
        <v>2200</v>
      </c>
      <c r="BL2425">
        <v>3.2</v>
      </c>
      <c r="BM2425" s="5" t="d">
        <v>11:30:00.0000000000015975</v>
      </c>
      <c r="BN2425" s="5" t="d">
        <v>12:00:00.000</v>
      </c>
      <c r="BO2425">
        <v>11</v>
      </c>
      <c r="BP2425" t="b">
        <v>0</v>
      </c>
    </row>
    <row r="2426" spans="1:68" x14ac:dyDescent="0.2">
      <c r="A2426" s="1" t="s">
        <v>5096</v>
      </c>
      <c r="B2426" s="1" t="s">
        <v>4183</v>
      </c>
      <c r="C2426" s="2" t="d">
        <v>2026-07-09</v>
      </c>
      <c r="D2426">
        <v>25</v>
      </c>
      <c r="E2426" s="1" t="s">
        <v>133</v>
      </c>
      <c r="F2426">
        <v>56</v>
      </c>
      <c r="G2426">
        <v>10</v>
      </c>
      <c r="H2426">
        <v>0</v>
      </c>
      <c r="I2426">
        <v>0</v>
      </c>
      <c r="J2426">
        <v>10</v>
      </c>
      <c r="K2426">
        <v>0</v>
      </c>
      <c r="L2426">
        <v>0</v>
      </c>
      <c r="M2426" s="1" t="s">
        <v>63</v>
      </c>
      <c r="N2426" s="1" t="s">
        <v>63</v>
      </c>
      <c r="O2426" s="1" t="s">
        <v>5097</v>
      </c>
      <c r="P2426">
        <v>5.6</v>
      </c>
      <c r="Q2426">
        <v>0</v>
      </c>
      <c r="R2426">
        <v>850</v>
      </c>
      <c r="S2426">
        <v>0</v>
      </c>
      <c r="T2426">
        <v>38</v>
      </c>
      <c r="U2426">
        <v>56</v>
      </c>
      <c r="V2426">
        <v>270</v>
      </c>
      <c r="W2426">
        <v>62851.03</v>
      </c>
      <c r="X2426">
        <v>4.8214285714285712</v>
      </c>
      <c r="Y2426">
        <v>1122.3398214285714</v>
      </c>
      <c r="Z2426">
        <v>13.089285714285714</v>
      </c>
      <c r="AA2426">
        <v>9.2494907354166678</v>
      </c>
      <c r="AB2426">
        <v>1</v>
      </c>
      <c r="AC2426">
        <v>2.6361011904767859E-5</v>
      </c>
      <c r="AD2426">
        <v>0</v>
      </c>
      <c r="AE2426">
        <v>1.2480465701273677</v>
      </c>
      <c r="AF2426">
        <v>0.6116071428571429</v>
      </c>
      <c r="AG2426">
        <v>1.8596537035714287</v>
      </c>
      <c r="AH2426">
        <v>0</v>
      </c>
      <c r="AI2426">
        <v>6.4148370235119048</v>
      </c>
      <c r="AJ2426">
        <v>1960</v>
      </c>
      <c r="AK2426">
        <v>35</v>
      </c>
      <c r="AL2426">
        <v>2</v>
      </c>
      <c r="AM2426">
        <v>2</v>
      </c>
      <c r="AN2426">
        <v>1</v>
      </c>
      <c r="AO2426">
        <v>0</v>
      </c>
      <c r="AP2426">
        <v>1</v>
      </c>
      <c r="AQ2426">
        <v>0</v>
      </c>
      <c r="AR2426">
        <v>895.34</v>
      </c>
      <c r="AS2426" s="1" t="s">
        <v>65</v>
      </c>
      <c r="AT2426">
        <v>1</v>
      </c>
      <c r="AU2426">
        <v>71.208661250000006</v>
      </c>
      <c r="AV2426">
        <v>514.29094050000003</v>
      </c>
      <c r="AW2426">
        <v>30</v>
      </c>
      <c r="AX2426">
        <v>1.7857142857142856E-2</v>
      </c>
      <c r="AY2426">
        <v>3.5714285714285712E-2</v>
      </c>
      <c r="AZ2426">
        <v>35</v>
      </c>
      <c r="BA2426">
        <v>0.23736220416666667</v>
      </c>
      <c r="BB2426">
        <v>0.48980089571428576</v>
      </c>
      <c r="BC2426">
        <v>25</v>
      </c>
      <c r="BD2426">
        <v>10</v>
      </c>
      <c r="BE2426">
        <v>4</v>
      </c>
      <c r="BF2426">
        <v>6</v>
      </c>
      <c r="BG2426" s="1" t="s">
        <v>99</v>
      </c>
      <c r="BH2426" s="1" t="s">
        <v>6894</v>
      </c>
      <c r="BI2426" s="1" t="s">
        <v>6889</v>
      </c>
      <c r="BJ2426" s="1" t="s">
        <v>6890</v>
      </c>
      <c r="BK2426">
        <v>2200</v>
      </c>
      <c r="BL2426">
        <v>3.2</v>
      </c>
      <c r="BM2426" s="5" t="d">
        <v>12:00:00.000</v>
      </c>
      <c r="BN2426" s="5" t="d">
        <v>12:30:00.0000000000031950</v>
      </c>
      <c r="BO2426">
        <v>12</v>
      </c>
      <c r="BP2426" t="b">
        <v>1</v>
      </c>
    </row>
    <row r="2427" spans="1:68" x14ac:dyDescent="0.2">
      <c r="A2427" s="1" t="s">
        <v>5098</v>
      </c>
      <c r="B2427" s="1" t="s">
        <v>4183</v>
      </c>
      <c r="C2427" s="2" t="d">
        <v>2026-07-09</v>
      </c>
      <c r="D2427">
        <v>26</v>
      </c>
      <c r="E2427" s="1" t="s">
        <v>133</v>
      </c>
      <c r="F2427">
        <v>78</v>
      </c>
      <c r="G2427">
        <v>10</v>
      </c>
      <c r="H2427">
        <v>0</v>
      </c>
      <c r="I2427">
        <v>0</v>
      </c>
      <c r="J2427">
        <v>10</v>
      </c>
      <c r="K2427">
        <v>0</v>
      </c>
      <c r="L2427">
        <v>0</v>
      </c>
      <c r="M2427" s="1" t="s">
        <v>63</v>
      </c>
      <c r="N2427" s="1" t="s">
        <v>63</v>
      </c>
      <c r="O2427" s="1" t="s">
        <v>5099</v>
      </c>
      <c r="P2427">
        <v>7.8</v>
      </c>
      <c r="Q2427">
        <v>0</v>
      </c>
      <c r="R2427">
        <v>850</v>
      </c>
      <c r="S2427">
        <v>0</v>
      </c>
      <c r="T2427">
        <v>38</v>
      </c>
      <c r="U2427">
        <v>78</v>
      </c>
      <c r="V2427">
        <v>376</v>
      </c>
      <c r="W2427">
        <v>90181.440000000002</v>
      </c>
      <c r="X2427">
        <v>4.8205128205128203</v>
      </c>
      <c r="Y2427">
        <v>1156.1723076923076</v>
      </c>
      <c r="Z2427">
        <v>14.461538461538462</v>
      </c>
      <c r="AA2427">
        <v>9.4276092600427344</v>
      </c>
      <c r="AB2427">
        <v>0</v>
      </c>
      <c r="AC2427">
        <v>0</v>
      </c>
      <c r="AD2427">
        <v>0</v>
      </c>
      <c r="AE2427">
        <v>1.2413938761093823</v>
      </c>
      <c r="AF2427">
        <v>0.68205128205128207</v>
      </c>
      <c r="AG2427">
        <v>1.8701397982905981</v>
      </c>
      <c r="AH2427">
        <v>0</v>
      </c>
      <c r="AI2427">
        <v>6.5840786318376061</v>
      </c>
      <c r="AJ2427">
        <v>2730</v>
      </c>
      <c r="AK2427">
        <v>35</v>
      </c>
      <c r="AL2427">
        <v>2</v>
      </c>
      <c r="AM2427">
        <v>2</v>
      </c>
      <c r="AN2427">
        <v>2</v>
      </c>
      <c r="AO2427">
        <v>0</v>
      </c>
      <c r="AP2427">
        <v>0</v>
      </c>
      <c r="AQ2427">
        <v>0</v>
      </c>
      <c r="AR2427">
        <v>827.69999999999993</v>
      </c>
      <c r="AS2427" s="1" t="s">
        <v>70</v>
      </c>
      <c r="AT2427">
        <v>0</v>
      </c>
      <c r="AU2427">
        <v>93.66774241666667</v>
      </c>
      <c r="AV2427">
        <v>723.45688321666671</v>
      </c>
      <c r="AW2427">
        <v>35</v>
      </c>
      <c r="AX2427">
        <v>0</v>
      </c>
      <c r="AY2427">
        <v>2.564102564102564E-2</v>
      </c>
      <c r="AZ2427">
        <v>35</v>
      </c>
      <c r="BA2427">
        <v>0.31222580805555555</v>
      </c>
      <c r="BB2427">
        <v>0.68900655544444445</v>
      </c>
      <c r="BC2427">
        <v>35</v>
      </c>
      <c r="BD2427">
        <v>0</v>
      </c>
      <c r="BE2427">
        <v>5</v>
      </c>
      <c r="BF2427">
        <v>5</v>
      </c>
      <c r="BG2427" s="1" t="s">
        <v>99</v>
      </c>
      <c r="BH2427" s="1" t="s">
        <v>6894</v>
      </c>
      <c r="BI2427" s="1" t="s">
        <v>6889</v>
      </c>
      <c r="BJ2427" s="1" t="s">
        <v>6890</v>
      </c>
      <c r="BK2427">
        <v>2200</v>
      </c>
      <c r="BL2427">
        <v>3.2</v>
      </c>
      <c r="BM2427" s="5" t="d">
        <v>12:30:00.0000000000031950</v>
      </c>
      <c r="BN2427" s="5" t="d">
        <v>12:59:59.9999999999968050</v>
      </c>
      <c r="BO2427">
        <v>12</v>
      </c>
      <c r="BP2427" t="b">
        <v>1</v>
      </c>
    </row>
    <row r="2428" spans="1:68" x14ac:dyDescent="0.2">
      <c r="A2428" s="1" t="s">
        <v>5100</v>
      </c>
      <c r="B2428" s="1" t="s">
        <v>4183</v>
      </c>
      <c r="C2428" s="2" t="d">
        <v>2026-07-09</v>
      </c>
      <c r="D2428">
        <v>27</v>
      </c>
      <c r="E2428" s="1" t="s">
        <v>133</v>
      </c>
      <c r="F2428">
        <v>77</v>
      </c>
      <c r="G2428">
        <v>10</v>
      </c>
      <c r="H2428">
        <v>0</v>
      </c>
      <c r="I2428">
        <v>0</v>
      </c>
      <c r="J2428">
        <v>10</v>
      </c>
      <c r="K2428">
        <v>0</v>
      </c>
      <c r="L2428">
        <v>0</v>
      </c>
      <c r="M2428" s="1" t="s">
        <v>63</v>
      </c>
      <c r="N2428" s="1" t="s">
        <v>63</v>
      </c>
      <c r="O2428" s="1" t="s">
        <v>5101</v>
      </c>
      <c r="P2428">
        <v>7.7</v>
      </c>
      <c r="Q2428">
        <v>0</v>
      </c>
      <c r="R2428">
        <v>850</v>
      </c>
      <c r="S2428">
        <v>0</v>
      </c>
      <c r="T2428">
        <v>38</v>
      </c>
      <c r="U2428">
        <v>77</v>
      </c>
      <c r="V2428">
        <v>395</v>
      </c>
      <c r="W2428">
        <v>87610.33</v>
      </c>
      <c r="X2428">
        <v>5.1298701298701301</v>
      </c>
      <c r="Y2428">
        <v>1137.7964935064936</v>
      </c>
      <c r="Z2428">
        <v>14.428571428571429</v>
      </c>
      <c r="AA2428">
        <v>9.498115014935065</v>
      </c>
      <c r="AB2428">
        <v>0</v>
      </c>
      <c r="AC2428">
        <v>0</v>
      </c>
      <c r="AD2428">
        <v>0</v>
      </c>
      <c r="AE2428">
        <v>1.332626632794341</v>
      </c>
      <c r="AF2428">
        <v>0.57878787878787885</v>
      </c>
      <c r="AG2428">
        <v>1.5136239268398268</v>
      </c>
      <c r="AH2428">
        <v>5.5894683116883115E-2</v>
      </c>
      <c r="AI2428">
        <v>6.5857841746753243</v>
      </c>
      <c r="AJ2428">
        <v>2695</v>
      </c>
      <c r="AK2428">
        <v>35</v>
      </c>
      <c r="AL2428">
        <v>4</v>
      </c>
      <c r="AM2428">
        <v>4</v>
      </c>
      <c r="AN2428">
        <v>2</v>
      </c>
      <c r="AO2428">
        <v>1</v>
      </c>
      <c r="AP2428">
        <v>0</v>
      </c>
      <c r="AQ2428">
        <v>1</v>
      </c>
      <c r="AR2428">
        <v>1151.29</v>
      </c>
      <c r="AS2428" s="1" t="s">
        <v>70</v>
      </c>
      <c r="AT2428">
        <v>0</v>
      </c>
      <c r="AU2428">
        <v>106.0844306</v>
      </c>
      <c r="AV2428">
        <v>798.85215698333332</v>
      </c>
      <c r="AW2428">
        <v>35</v>
      </c>
      <c r="AX2428">
        <v>0</v>
      </c>
      <c r="AY2428">
        <v>5.1948051948051951E-2</v>
      </c>
      <c r="AZ2428">
        <v>35</v>
      </c>
      <c r="BA2428">
        <v>0.35361476866666669</v>
      </c>
      <c r="BB2428">
        <v>0.76081157807936506</v>
      </c>
      <c r="BC2428">
        <v>39</v>
      </c>
      <c r="BD2428">
        <v>-4</v>
      </c>
      <c r="BE2428">
        <v>6</v>
      </c>
      <c r="BF2428">
        <v>4</v>
      </c>
      <c r="BG2428" s="1" t="s">
        <v>99</v>
      </c>
      <c r="BH2428" s="1" t="s">
        <v>6894</v>
      </c>
      <c r="BI2428" s="1" t="s">
        <v>6889</v>
      </c>
      <c r="BJ2428" s="1" t="s">
        <v>6890</v>
      </c>
      <c r="BK2428">
        <v>2200</v>
      </c>
      <c r="BL2428">
        <v>3.2</v>
      </c>
      <c r="BM2428" s="5" t="d">
        <v>12:59:59.9999999999968050</v>
      </c>
      <c r="BN2428" s="5" t="d">
        <v>13:30:00.000</v>
      </c>
      <c r="BO2428">
        <v>13</v>
      </c>
      <c r="BP2428" t="b">
        <v>1</v>
      </c>
    </row>
    <row r="2429" spans="1:68" x14ac:dyDescent="0.2">
      <c r="A2429" s="1" t="s">
        <v>5102</v>
      </c>
      <c r="B2429" s="1" t="s">
        <v>4183</v>
      </c>
      <c r="C2429" s="2" t="d">
        <v>2026-07-09</v>
      </c>
      <c r="D2429">
        <v>28</v>
      </c>
      <c r="E2429" s="1" t="s">
        <v>133</v>
      </c>
      <c r="F2429">
        <v>69</v>
      </c>
      <c r="G2429">
        <v>10</v>
      </c>
      <c r="H2429">
        <v>0</v>
      </c>
      <c r="I2429">
        <v>0</v>
      </c>
      <c r="J2429">
        <v>10</v>
      </c>
      <c r="K2429">
        <v>0</v>
      </c>
      <c r="L2429">
        <v>0</v>
      </c>
      <c r="M2429" s="1" t="s">
        <v>63</v>
      </c>
      <c r="N2429" s="1" t="s">
        <v>63</v>
      </c>
      <c r="O2429" s="1" t="s">
        <v>5103</v>
      </c>
      <c r="P2429">
        <v>6.9</v>
      </c>
      <c r="Q2429">
        <v>0</v>
      </c>
      <c r="R2429">
        <v>850</v>
      </c>
      <c r="S2429">
        <v>0</v>
      </c>
      <c r="T2429">
        <v>38</v>
      </c>
      <c r="U2429">
        <v>69</v>
      </c>
      <c r="V2429">
        <v>338</v>
      </c>
      <c r="W2429">
        <v>72810.070000000007</v>
      </c>
      <c r="X2429">
        <v>4.8985507246376816</v>
      </c>
      <c r="Y2429">
        <v>1055.2184057971015</v>
      </c>
      <c r="Z2429">
        <v>13.507246376811594</v>
      </c>
      <c r="AA2429">
        <v>8.9813200036231891</v>
      </c>
      <c r="AB2429">
        <v>0</v>
      </c>
      <c r="AC2429">
        <v>0</v>
      </c>
      <c r="AD2429">
        <v>0</v>
      </c>
      <c r="AE2429">
        <v>1.283209429504756</v>
      </c>
      <c r="AF2429">
        <v>0.65652173913043477</v>
      </c>
      <c r="AG2429">
        <v>1.4449878654589372</v>
      </c>
      <c r="AH2429">
        <v>4.4900796618357483E-2</v>
      </c>
      <c r="AI2429">
        <v>6.0925817584541067</v>
      </c>
      <c r="AJ2429">
        <v>2415</v>
      </c>
      <c r="AK2429">
        <v>35</v>
      </c>
      <c r="AL2429">
        <v>1</v>
      </c>
      <c r="AM2429">
        <v>1</v>
      </c>
      <c r="AN2429">
        <v>1</v>
      </c>
      <c r="AO2429">
        <v>0</v>
      </c>
      <c r="AP2429">
        <v>0</v>
      </c>
      <c r="AQ2429">
        <v>0</v>
      </c>
      <c r="AR2429">
        <v>111.19</v>
      </c>
      <c r="AS2429" s="1" t="s">
        <v>70</v>
      </c>
      <c r="AT2429">
        <v>0</v>
      </c>
      <c r="AU2429">
        <v>88.346607550000002</v>
      </c>
      <c r="AV2429">
        <v>730.18976903333328</v>
      </c>
      <c r="AW2429">
        <v>35</v>
      </c>
      <c r="AX2429">
        <v>0</v>
      </c>
      <c r="AY2429">
        <v>1.4492753623188406E-2</v>
      </c>
      <c r="AZ2429">
        <v>35</v>
      </c>
      <c r="BA2429">
        <v>0.29448869183333332</v>
      </c>
      <c r="BB2429">
        <v>0.69541882765079355</v>
      </c>
      <c r="BC2429">
        <v>35</v>
      </c>
      <c r="BD2429">
        <v>0</v>
      </c>
      <c r="BE2429">
        <v>5</v>
      </c>
      <c r="BF2429">
        <v>5</v>
      </c>
      <c r="BG2429" s="1" t="s">
        <v>99</v>
      </c>
      <c r="BH2429" s="1" t="s">
        <v>6894</v>
      </c>
      <c r="BI2429" s="1" t="s">
        <v>6889</v>
      </c>
      <c r="BJ2429" s="1" t="s">
        <v>6890</v>
      </c>
      <c r="BK2429">
        <v>2200</v>
      </c>
      <c r="BL2429">
        <v>3.2</v>
      </c>
      <c r="BM2429" s="5" t="d">
        <v>13:30:00.000</v>
      </c>
      <c r="BN2429" s="5" t="d">
        <v>14:00:00.0000000000031950</v>
      </c>
      <c r="BO2429">
        <v>13</v>
      </c>
      <c r="BP2429" t="b">
        <v>1</v>
      </c>
    </row>
    <row r="2430" spans="1:68" x14ac:dyDescent="0.2">
      <c r="A2430" s="1" t="s">
        <v>5104</v>
      </c>
      <c r="B2430" s="1" t="s">
        <v>4183</v>
      </c>
      <c r="C2430" s="2" t="d">
        <v>2026-07-09</v>
      </c>
      <c r="D2430">
        <v>29</v>
      </c>
      <c r="E2430" s="1" t="s">
        <v>133</v>
      </c>
      <c r="F2430">
        <v>72</v>
      </c>
      <c r="G2430">
        <v>10</v>
      </c>
      <c r="H2430">
        <v>0</v>
      </c>
      <c r="I2430">
        <v>0</v>
      </c>
      <c r="J2430">
        <v>10</v>
      </c>
      <c r="K2430">
        <v>0</v>
      </c>
      <c r="L2430">
        <v>0</v>
      </c>
      <c r="M2430" s="1" t="s">
        <v>63</v>
      </c>
      <c r="N2430" s="1" t="s">
        <v>63</v>
      </c>
      <c r="O2430" s="1" t="s">
        <v>5105</v>
      </c>
      <c r="P2430">
        <v>7.2</v>
      </c>
      <c r="Q2430">
        <v>0</v>
      </c>
      <c r="R2430">
        <v>850</v>
      </c>
      <c r="S2430">
        <v>0</v>
      </c>
      <c r="T2430">
        <v>38</v>
      </c>
      <c r="U2430">
        <v>72</v>
      </c>
      <c r="V2430">
        <v>358</v>
      </c>
      <c r="W2430">
        <v>80507.31</v>
      </c>
      <c r="X2430">
        <v>4.9722222222222223</v>
      </c>
      <c r="Y2430">
        <v>1118.1570833333333</v>
      </c>
      <c r="Z2430">
        <v>12.472222222222221</v>
      </c>
      <c r="AA2430">
        <v>9.2769903733796291</v>
      </c>
      <c r="AB2430">
        <v>0</v>
      </c>
      <c r="AC2430">
        <v>0</v>
      </c>
      <c r="AD2430">
        <v>3.3208157407407391E-3</v>
      </c>
      <c r="AE2430">
        <v>1.3111128945564223</v>
      </c>
      <c r="AF2430">
        <v>0.62870370370370365</v>
      </c>
      <c r="AG2430">
        <v>1.7798135879629631</v>
      </c>
      <c r="AH2430">
        <v>0</v>
      </c>
      <c r="AI2430">
        <v>6.4181122175925926</v>
      </c>
      <c r="AJ2430">
        <v>2160</v>
      </c>
      <c r="AK2430">
        <v>35</v>
      </c>
      <c r="AL2430">
        <v>2</v>
      </c>
      <c r="AM2430">
        <v>2</v>
      </c>
      <c r="AN2430">
        <v>1</v>
      </c>
      <c r="AO2430">
        <v>1</v>
      </c>
      <c r="AP2430">
        <v>0</v>
      </c>
      <c r="AQ2430">
        <v>0</v>
      </c>
      <c r="AR2430">
        <v>357.29</v>
      </c>
      <c r="AS2430" s="1" t="s">
        <v>70</v>
      </c>
      <c r="AT2430">
        <v>0</v>
      </c>
      <c r="AU2430">
        <v>93.402811983333336</v>
      </c>
      <c r="AV2430">
        <v>597.47780968333336</v>
      </c>
      <c r="AW2430">
        <v>35</v>
      </c>
      <c r="AX2430">
        <v>0</v>
      </c>
      <c r="AY2430">
        <v>2.7777777777777776E-2</v>
      </c>
      <c r="AZ2430">
        <v>30</v>
      </c>
      <c r="BA2430">
        <v>0.31134270661111113</v>
      </c>
      <c r="BB2430">
        <v>0.5690264854126984</v>
      </c>
      <c r="BC2430">
        <v>29</v>
      </c>
      <c r="BD2430">
        <v>6</v>
      </c>
      <c r="BE2430">
        <v>5</v>
      </c>
      <c r="BF2430">
        <v>5</v>
      </c>
      <c r="BG2430" s="1" t="s">
        <v>99</v>
      </c>
      <c r="BH2430" s="1" t="s">
        <v>6894</v>
      </c>
      <c r="BI2430" s="1" t="s">
        <v>6889</v>
      </c>
      <c r="BJ2430" s="1" t="s">
        <v>6890</v>
      </c>
      <c r="BK2430">
        <v>2200</v>
      </c>
      <c r="BL2430">
        <v>3.2</v>
      </c>
      <c r="BM2430" s="5" t="d">
        <v>14:00:00.0000000000031950</v>
      </c>
      <c r="BN2430" s="5" t="d">
        <v>14:29:59.9999999999968050</v>
      </c>
      <c r="BO2430">
        <v>14</v>
      </c>
      <c r="BP2430" t="b">
        <v>0</v>
      </c>
    </row>
    <row r="2431" spans="1:68" x14ac:dyDescent="0.2">
      <c r="A2431" s="1" t="s">
        <v>5106</v>
      </c>
      <c r="B2431" s="1" t="s">
        <v>4183</v>
      </c>
      <c r="C2431" s="2" t="d">
        <v>2026-07-09</v>
      </c>
      <c r="D2431">
        <v>30</v>
      </c>
      <c r="E2431" s="1" t="s">
        <v>133</v>
      </c>
      <c r="F2431">
        <v>53</v>
      </c>
      <c r="G2431">
        <v>10</v>
      </c>
      <c r="H2431">
        <v>0</v>
      </c>
      <c r="I2431">
        <v>0</v>
      </c>
      <c r="J2431">
        <v>10</v>
      </c>
      <c r="K2431">
        <v>0</v>
      </c>
      <c r="L2431">
        <v>0</v>
      </c>
      <c r="M2431" s="1" t="s">
        <v>63</v>
      </c>
      <c r="N2431" s="1" t="s">
        <v>63</v>
      </c>
      <c r="O2431" s="1" t="s">
        <v>5107</v>
      </c>
      <c r="P2431">
        <v>5.3</v>
      </c>
      <c r="Q2431">
        <v>0</v>
      </c>
      <c r="R2431">
        <v>850</v>
      </c>
      <c r="S2431">
        <v>0</v>
      </c>
      <c r="T2431">
        <v>38</v>
      </c>
      <c r="U2431">
        <v>53</v>
      </c>
      <c r="V2431">
        <v>275</v>
      </c>
      <c r="W2431">
        <v>63008.71</v>
      </c>
      <c r="X2431">
        <v>5.1886792452830193</v>
      </c>
      <c r="Y2431">
        <v>1188.8435849056605</v>
      </c>
      <c r="Z2431">
        <v>11.528301886792454</v>
      </c>
      <c r="AA2431">
        <v>9.3966377283018865</v>
      </c>
      <c r="AB2431">
        <v>5</v>
      </c>
      <c r="AC2431">
        <v>4.1839335534591154E-2</v>
      </c>
      <c r="AD2431">
        <v>0</v>
      </c>
      <c r="AE2431">
        <v>1.3040640951829887</v>
      </c>
      <c r="AF2431">
        <v>0.54119496855345917</v>
      </c>
      <c r="AG2431">
        <v>1.8369338119496854</v>
      </c>
      <c r="AH2431">
        <v>0</v>
      </c>
      <c r="AI2431">
        <v>6.6564101100628932</v>
      </c>
      <c r="AJ2431">
        <v>1590</v>
      </c>
      <c r="AK2431">
        <v>35</v>
      </c>
      <c r="AL2431">
        <v>2</v>
      </c>
      <c r="AM2431">
        <v>2</v>
      </c>
      <c r="AN2431">
        <v>1</v>
      </c>
      <c r="AO2431">
        <v>1</v>
      </c>
      <c r="AP2431">
        <v>0</v>
      </c>
      <c r="AQ2431">
        <v>0</v>
      </c>
      <c r="AR2431">
        <v>613.28</v>
      </c>
      <c r="AS2431" s="1" t="s">
        <v>65</v>
      </c>
      <c r="AT2431">
        <v>4</v>
      </c>
      <c r="AU2431">
        <v>67.069228233333334</v>
      </c>
      <c r="AV2431">
        <v>598.23682438333333</v>
      </c>
      <c r="AW2431">
        <v>35</v>
      </c>
      <c r="AX2431">
        <v>9.4339622641509441E-2</v>
      </c>
      <c r="AY2431">
        <v>3.7735849056603772E-2</v>
      </c>
      <c r="AZ2431">
        <v>30</v>
      </c>
      <c r="BA2431">
        <v>0.22356409411111111</v>
      </c>
      <c r="BB2431">
        <v>0.56974935655555559</v>
      </c>
      <c r="BC2431">
        <v>29</v>
      </c>
      <c r="BD2431">
        <v>6</v>
      </c>
      <c r="BE2431">
        <v>4</v>
      </c>
      <c r="BF2431">
        <v>6</v>
      </c>
      <c r="BG2431" s="1" t="s">
        <v>99</v>
      </c>
      <c r="BH2431" s="1" t="s">
        <v>6894</v>
      </c>
      <c r="BI2431" s="1" t="s">
        <v>6889</v>
      </c>
      <c r="BJ2431" s="1" t="s">
        <v>6890</v>
      </c>
      <c r="BK2431">
        <v>2200</v>
      </c>
      <c r="BL2431">
        <v>3.2</v>
      </c>
      <c r="BM2431" s="5" t="d">
        <v>14:29:59.9999999999968050</v>
      </c>
      <c r="BN2431" s="5" t="d">
        <v>15:00:00.000</v>
      </c>
      <c r="BO2431">
        <v>14</v>
      </c>
      <c r="BP2431" t="b">
        <v>0</v>
      </c>
    </row>
    <row r="2432" spans="1:68" x14ac:dyDescent="0.2">
      <c r="A2432" s="1" t="s">
        <v>5108</v>
      </c>
      <c r="B2432" s="1" t="s">
        <v>4183</v>
      </c>
      <c r="C2432" s="2" t="d">
        <v>2026-07-09</v>
      </c>
      <c r="D2432">
        <v>31</v>
      </c>
      <c r="E2432" s="1" t="s">
        <v>150</v>
      </c>
      <c r="F2432">
        <v>44</v>
      </c>
      <c r="G2432">
        <v>10</v>
      </c>
      <c r="H2432">
        <v>0</v>
      </c>
      <c r="I2432">
        <v>2</v>
      </c>
      <c r="J2432">
        <v>8</v>
      </c>
      <c r="K2432">
        <v>0</v>
      </c>
      <c r="L2432">
        <v>1</v>
      </c>
      <c r="M2432" s="1" t="s">
        <v>63</v>
      </c>
      <c r="N2432" s="1" t="s">
        <v>4241</v>
      </c>
      <c r="O2432" s="1" t="s">
        <v>5089</v>
      </c>
      <c r="P2432">
        <v>5.5</v>
      </c>
      <c r="Q2432">
        <v>0</v>
      </c>
      <c r="R2432">
        <v>850</v>
      </c>
      <c r="S2432">
        <v>1</v>
      </c>
      <c r="T2432">
        <v>37</v>
      </c>
      <c r="U2432">
        <v>44</v>
      </c>
      <c r="V2432">
        <v>179</v>
      </c>
      <c r="W2432">
        <v>43030.52</v>
      </c>
      <c r="X2432">
        <v>4.0681818181818183</v>
      </c>
      <c r="Y2432">
        <v>977.96636363636355</v>
      </c>
      <c r="Z2432">
        <v>11.318181818181818</v>
      </c>
      <c r="AA2432">
        <v>9.527231660606061</v>
      </c>
      <c r="AB2432">
        <v>0</v>
      </c>
      <c r="AC2432">
        <v>0</v>
      </c>
      <c r="AD2432">
        <v>0</v>
      </c>
      <c r="AE2432">
        <v>1.0178383024077151</v>
      </c>
      <c r="AF2432">
        <v>0.6056818181818181</v>
      </c>
      <c r="AG2432">
        <v>1.6235201132575758</v>
      </c>
      <c r="AH2432">
        <v>0</v>
      </c>
      <c r="AI2432">
        <v>6.917726693939394</v>
      </c>
      <c r="AJ2432">
        <v>1320</v>
      </c>
      <c r="AK2432">
        <v>35</v>
      </c>
      <c r="AL2432">
        <v>1</v>
      </c>
      <c r="AM2432">
        <v>1</v>
      </c>
      <c r="AN2432">
        <v>0</v>
      </c>
      <c r="AO2432">
        <v>1</v>
      </c>
      <c r="AP2432">
        <v>0</v>
      </c>
      <c r="AQ2432">
        <v>0</v>
      </c>
      <c r="AR2432">
        <v>336.59</v>
      </c>
      <c r="AS2432" s="1" t="s">
        <v>70</v>
      </c>
      <c r="AT2432">
        <v>0</v>
      </c>
      <c r="AU2432">
        <v>49.169302183333336</v>
      </c>
      <c r="AV2432">
        <v>478.43246573333334</v>
      </c>
      <c r="AW2432">
        <v>30</v>
      </c>
      <c r="AX2432">
        <v>0</v>
      </c>
      <c r="AY2432">
        <v>2.2727272727272728E-2</v>
      </c>
      <c r="AZ2432">
        <v>30</v>
      </c>
      <c r="BA2432">
        <v>0.20487209243055557</v>
      </c>
      <c r="BB2432">
        <v>0.4556499673650794</v>
      </c>
      <c r="BC2432">
        <v>23</v>
      </c>
      <c r="BD2432">
        <v>12</v>
      </c>
      <c r="BE2432">
        <v>3</v>
      </c>
      <c r="BF2432">
        <v>5</v>
      </c>
      <c r="BG2432" s="1" t="s">
        <v>99</v>
      </c>
      <c r="BH2432" s="1" t="s">
        <v>6894</v>
      </c>
      <c r="BI2432" s="1" t="s">
        <v>6889</v>
      </c>
      <c r="BJ2432" s="1" t="s">
        <v>6890</v>
      </c>
      <c r="BK2432">
        <v>2200</v>
      </c>
      <c r="BL2432">
        <v>3.2</v>
      </c>
      <c r="BM2432" s="5" t="d">
        <v>15:00:00.000</v>
      </c>
      <c r="BN2432" s="5" t="d">
        <v>15:30:00.0000000000031950</v>
      </c>
      <c r="BO2432">
        <v>15</v>
      </c>
      <c r="BP2432" t="b">
        <v>0</v>
      </c>
    </row>
    <row r="2433" spans="1:68" x14ac:dyDescent="0.2">
      <c r="A2433" s="1" t="s">
        <v>5109</v>
      </c>
      <c r="B2433" s="1" t="s">
        <v>4183</v>
      </c>
      <c r="C2433" s="2" t="d">
        <v>2026-07-09</v>
      </c>
      <c r="D2433">
        <v>32</v>
      </c>
      <c r="E2433" s="1" t="s">
        <v>150</v>
      </c>
      <c r="F2433">
        <v>32</v>
      </c>
      <c r="G2433">
        <v>10</v>
      </c>
      <c r="H2433">
        <v>0</v>
      </c>
      <c r="I2433">
        <v>2</v>
      </c>
      <c r="J2433">
        <v>8</v>
      </c>
      <c r="K2433">
        <v>0</v>
      </c>
      <c r="L2433">
        <v>1</v>
      </c>
      <c r="M2433" s="1" t="s">
        <v>63</v>
      </c>
      <c r="N2433" s="1" t="s">
        <v>4244</v>
      </c>
      <c r="O2433" s="1" t="s">
        <v>5091</v>
      </c>
      <c r="P2433">
        <v>4</v>
      </c>
      <c r="Q2433">
        <v>0</v>
      </c>
      <c r="R2433">
        <v>850</v>
      </c>
      <c r="S2433">
        <v>1</v>
      </c>
      <c r="T2433">
        <v>36</v>
      </c>
      <c r="U2433">
        <v>32</v>
      </c>
      <c r="V2433">
        <v>162</v>
      </c>
      <c r="W2433">
        <v>36882.57</v>
      </c>
      <c r="X2433">
        <v>5.0625</v>
      </c>
      <c r="Y2433">
        <v>1152.5803125</v>
      </c>
      <c r="Z2433">
        <v>10.4375</v>
      </c>
      <c r="AA2433">
        <v>9.2646723927083325</v>
      </c>
      <c r="AB2433">
        <v>6</v>
      </c>
      <c r="AC2433">
        <v>0.2821342541666666</v>
      </c>
      <c r="AD2433">
        <v>0</v>
      </c>
      <c r="AE2433">
        <v>1.307392012177421</v>
      </c>
      <c r="AF2433">
        <v>0.83020833333333333</v>
      </c>
      <c r="AG2433">
        <v>2.1376003380208335</v>
      </c>
      <c r="AH2433">
        <v>0</v>
      </c>
      <c r="AI2433">
        <v>6.286967882291667</v>
      </c>
      <c r="AJ2433">
        <v>960</v>
      </c>
      <c r="AK2433">
        <v>35</v>
      </c>
      <c r="AL2433">
        <v>1</v>
      </c>
      <c r="AM2433">
        <v>1</v>
      </c>
      <c r="AN2433">
        <v>1</v>
      </c>
      <c r="AO2433">
        <v>0</v>
      </c>
      <c r="AP2433">
        <v>0</v>
      </c>
      <c r="AQ2433">
        <v>0</v>
      </c>
      <c r="AR2433">
        <v>126.6</v>
      </c>
      <c r="AS2433" s="1" t="s">
        <v>65</v>
      </c>
      <c r="AT2433">
        <v>6</v>
      </c>
      <c r="AU2433">
        <v>42.140276100000001</v>
      </c>
      <c r="AV2433">
        <v>397.96736238333335</v>
      </c>
      <c r="AW2433">
        <v>29</v>
      </c>
      <c r="AX2433">
        <v>0.1875</v>
      </c>
      <c r="AY2433">
        <v>3.125E-2</v>
      </c>
      <c r="AZ2433">
        <v>30</v>
      </c>
      <c r="BA2433">
        <v>0.17558448374999999</v>
      </c>
      <c r="BB2433">
        <v>0.37901653560317461</v>
      </c>
      <c r="BC2433">
        <v>19</v>
      </c>
      <c r="BD2433">
        <v>16</v>
      </c>
      <c r="BE2433">
        <v>3</v>
      </c>
      <c r="BF2433">
        <v>5</v>
      </c>
      <c r="BG2433" s="1" t="s">
        <v>83</v>
      </c>
      <c r="BH2433" s="1" t="s">
        <v>6894</v>
      </c>
      <c r="BI2433" s="1" t="s">
        <v>6889</v>
      </c>
      <c r="BJ2433" s="1" t="s">
        <v>6890</v>
      </c>
      <c r="BK2433">
        <v>2200</v>
      </c>
      <c r="BL2433">
        <v>3.2</v>
      </c>
      <c r="BM2433" s="5" t="d">
        <v>15:30:00.0000000000031950</v>
      </c>
      <c r="BN2433" s="5" t="d">
        <v>15:59:59.9999999999968050</v>
      </c>
      <c r="BO2433">
        <v>15</v>
      </c>
      <c r="BP2433" t="b">
        <v>0</v>
      </c>
    </row>
    <row r="2434" spans="1:68" x14ac:dyDescent="0.2">
      <c r="A2434" s="1" t="s">
        <v>5110</v>
      </c>
      <c r="B2434" s="1" t="s">
        <v>4183</v>
      </c>
      <c r="C2434" s="2" t="d">
        <v>2026-07-09</v>
      </c>
      <c r="D2434">
        <v>33</v>
      </c>
      <c r="E2434" s="1" t="s">
        <v>150</v>
      </c>
      <c r="F2434">
        <v>33</v>
      </c>
      <c r="G2434">
        <v>19</v>
      </c>
      <c r="H2434">
        <v>0</v>
      </c>
      <c r="I2434">
        <v>2</v>
      </c>
      <c r="J2434">
        <v>17</v>
      </c>
      <c r="K2434">
        <v>0</v>
      </c>
      <c r="L2434">
        <v>1</v>
      </c>
      <c r="M2434" s="1" t="s">
        <v>63</v>
      </c>
      <c r="N2434" s="1" t="s">
        <v>4721</v>
      </c>
      <c r="O2434" s="1" t="s">
        <v>5111</v>
      </c>
      <c r="P2434">
        <v>1.9411764705882353</v>
      </c>
      <c r="Q2434">
        <v>0</v>
      </c>
      <c r="R2434">
        <v>850</v>
      </c>
      <c r="S2434">
        <v>1</v>
      </c>
      <c r="T2434">
        <v>35</v>
      </c>
      <c r="U2434">
        <v>33</v>
      </c>
      <c r="V2434">
        <v>208</v>
      </c>
      <c r="W2434">
        <v>48943.38</v>
      </c>
      <c r="X2434">
        <v>6.3030303030303028</v>
      </c>
      <c r="Y2434">
        <v>1483.1327272727272</v>
      </c>
      <c r="Z2434">
        <v>10.333333333333334</v>
      </c>
      <c r="AA2434">
        <v>9.9253104121212115</v>
      </c>
      <c r="AB2434">
        <v>9</v>
      </c>
      <c r="AC2434">
        <v>0.4226295070707069</v>
      </c>
      <c r="AD2434">
        <v>0</v>
      </c>
      <c r="AE2434">
        <v>1.6141224403091026</v>
      </c>
      <c r="AF2434">
        <v>0.67626262626262623</v>
      </c>
      <c r="AG2434">
        <v>2.2903850575757576</v>
      </c>
      <c r="AH2434">
        <v>0</v>
      </c>
      <c r="AI2434">
        <v>6.6945213050505048</v>
      </c>
      <c r="AJ2434">
        <v>990</v>
      </c>
      <c r="AK2434">
        <v>73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 s="1" t="s">
        <v>65</v>
      </c>
      <c r="AT2434">
        <v>7</v>
      </c>
      <c r="AU2434">
        <v>52.232970066666667</v>
      </c>
      <c r="AV2434">
        <v>333.41035688333335</v>
      </c>
      <c r="AW2434">
        <v>24</v>
      </c>
      <c r="AX2434">
        <v>0.27272727272727271</v>
      </c>
      <c r="AY2434">
        <v>0</v>
      </c>
      <c r="AZ2434">
        <v>30</v>
      </c>
      <c r="BA2434">
        <v>0.10241758836601307</v>
      </c>
      <c r="BB2434">
        <v>0.15224217209284627</v>
      </c>
      <c r="BC2434">
        <v>16</v>
      </c>
      <c r="BD2434">
        <v>57</v>
      </c>
      <c r="BE2434">
        <v>3</v>
      </c>
      <c r="BF2434">
        <v>14</v>
      </c>
      <c r="BG2434" s="1" t="s">
        <v>83</v>
      </c>
      <c r="BH2434" s="1" t="s">
        <v>6894</v>
      </c>
      <c r="BI2434" s="1" t="s">
        <v>6889</v>
      </c>
      <c r="BJ2434" s="1" t="s">
        <v>6890</v>
      </c>
      <c r="BK2434">
        <v>2200</v>
      </c>
      <c r="BL2434">
        <v>3.2</v>
      </c>
      <c r="BM2434" s="5" t="d">
        <v>15:59:59.9999999999968050</v>
      </c>
      <c r="BN2434" s="5" t="d">
        <v>16:30:00.000</v>
      </c>
      <c r="BO2434">
        <v>16</v>
      </c>
      <c r="BP2434" t="b">
        <v>0</v>
      </c>
    </row>
    <row r="2435" spans="1:68" x14ac:dyDescent="0.2">
      <c r="A2435" s="1" t="s">
        <v>5112</v>
      </c>
      <c r="B2435" s="1" t="s">
        <v>4183</v>
      </c>
      <c r="C2435" s="2" t="d">
        <v>2026-07-09</v>
      </c>
      <c r="D2435">
        <v>34</v>
      </c>
      <c r="E2435" s="1" t="s">
        <v>150</v>
      </c>
      <c r="F2435">
        <v>44</v>
      </c>
      <c r="G2435">
        <v>19</v>
      </c>
      <c r="H2435">
        <v>0</v>
      </c>
      <c r="I2435">
        <v>2</v>
      </c>
      <c r="J2435">
        <v>17</v>
      </c>
      <c r="K2435">
        <v>0</v>
      </c>
      <c r="L2435">
        <v>1</v>
      </c>
      <c r="M2435" s="1" t="s">
        <v>63</v>
      </c>
      <c r="N2435" s="1" t="s">
        <v>5113</v>
      </c>
      <c r="O2435" s="1" t="s">
        <v>5114</v>
      </c>
      <c r="P2435">
        <v>2.5882352941176472</v>
      </c>
      <c r="Q2435">
        <v>0</v>
      </c>
      <c r="R2435">
        <v>850</v>
      </c>
      <c r="S2435">
        <v>1</v>
      </c>
      <c r="T2435">
        <v>34</v>
      </c>
      <c r="U2435">
        <v>44</v>
      </c>
      <c r="V2435">
        <v>220</v>
      </c>
      <c r="W2435">
        <v>47239.72</v>
      </c>
      <c r="X2435">
        <v>5</v>
      </c>
      <c r="Y2435">
        <v>1073.6300000000001</v>
      </c>
      <c r="Z2435">
        <v>10.386363636363637</v>
      </c>
      <c r="AA2435">
        <v>8.8459541549242413</v>
      </c>
      <c r="AB2435">
        <v>4</v>
      </c>
      <c r="AC2435">
        <v>4.49244549242424E-2</v>
      </c>
      <c r="AD2435">
        <v>0</v>
      </c>
      <c r="AE2435">
        <v>1.2790822526947072</v>
      </c>
      <c r="AF2435">
        <v>0.58484848484848484</v>
      </c>
      <c r="AG2435">
        <v>1.8639307284090909</v>
      </c>
      <c r="AH2435">
        <v>0</v>
      </c>
      <c r="AI2435">
        <v>6.1365688723484846</v>
      </c>
      <c r="AJ2435">
        <v>1320</v>
      </c>
      <c r="AK2435">
        <v>75</v>
      </c>
      <c r="AL2435">
        <v>2</v>
      </c>
      <c r="AM2435">
        <v>2</v>
      </c>
      <c r="AN2435">
        <v>2</v>
      </c>
      <c r="AO2435">
        <v>0</v>
      </c>
      <c r="AP2435">
        <v>0</v>
      </c>
      <c r="AQ2435">
        <v>0</v>
      </c>
      <c r="AR2435">
        <v>513.22</v>
      </c>
      <c r="AS2435" s="1" t="s">
        <v>65</v>
      </c>
      <c r="AT2435">
        <v>3</v>
      </c>
      <c r="AU2435">
        <v>54.546350799999999</v>
      </c>
      <c r="AV2435">
        <v>366.76718</v>
      </c>
      <c r="AW2435">
        <v>21</v>
      </c>
      <c r="AX2435">
        <v>9.0909090909090912E-2</v>
      </c>
      <c r="AY2435">
        <v>4.5454545454545456E-2</v>
      </c>
      <c r="AZ2435">
        <v>30</v>
      </c>
      <c r="BA2435">
        <v>0.10695362901960784</v>
      </c>
      <c r="BB2435">
        <v>0.16300763555555556</v>
      </c>
      <c r="BC2435">
        <v>18</v>
      </c>
      <c r="BD2435">
        <v>57</v>
      </c>
      <c r="BE2435">
        <v>3</v>
      </c>
      <c r="BF2435">
        <v>14</v>
      </c>
      <c r="BG2435" s="1" t="s">
        <v>99</v>
      </c>
      <c r="BH2435" s="1" t="s">
        <v>6894</v>
      </c>
      <c r="BI2435" s="1" t="s">
        <v>6889</v>
      </c>
      <c r="BJ2435" s="1" t="s">
        <v>6890</v>
      </c>
      <c r="BK2435">
        <v>2200</v>
      </c>
      <c r="BL2435">
        <v>3.2</v>
      </c>
      <c r="BM2435" s="5" t="d">
        <v>16:30:00.000</v>
      </c>
      <c r="BN2435" s="5" t="d">
        <v>17:00:00.0000000000031950</v>
      </c>
      <c r="BO2435">
        <v>16</v>
      </c>
      <c r="BP2435" t="b">
        <v>0</v>
      </c>
    </row>
    <row r="2436" spans="1:68" x14ac:dyDescent="0.2">
      <c r="A2436" s="1" t="s">
        <v>5115</v>
      </c>
      <c r="B2436" s="1" t="s">
        <v>4183</v>
      </c>
      <c r="C2436" s="2" t="d">
        <v>2026-07-09</v>
      </c>
      <c r="D2436">
        <v>35</v>
      </c>
      <c r="E2436" s="1" t="s">
        <v>150</v>
      </c>
      <c r="F2436">
        <v>36</v>
      </c>
      <c r="G2436">
        <v>9</v>
      </c>
      <c r="H2436">
        <v>0</v>
      </c>
      <c r="I2436">
        <v>2</v>
      </c>
      <c r="J2436">
        <v>7</v>
      </c>
      <c r="K2436">
        <v>0</v>
      </c>
      <c r="L2436">
        <v>1</v>
      </c>
      <c r="M2436" s="1" t="s">
        <v>63</v>
      </c>
      <c r="N2436" s="1" t="s">
        <v>4398</v>
      </c>
      <c r="O2436" s="1" t="s">
        <v>5116</v>
      </c>
      <c r="P2436">
        <v>5.1428571428571432</v>
      </c>
      <c r="Q2436">
        <v>0</v>
      </c>
      <c r="R2436">
        <v>850</v>
      </c>
      <c r="S2436">
        <v>1</v>
      </c>
      <c r="T2436">
        <v>33</v>
      </c>
      <c r="U2436">
        <v>36</v>
      </c>
      <c r="V2436">
        <v>172</v>
      </c>
      <c r="W2436">
        <v>40499.22</v>
      </c>
      <c r="X2436">
        <v>4.7777777777777777</v>
      </c>
      <c r="Y2436">
        <v>1124.9783333333335</v>
      </c>
      <c r="Z2436">
        <v>10.472222222222221</v>
      </c>
      <c r="AA2436">
        <v>9.5463805393518513</v>
      </c>
      <c r="AB2436">
        <v>12</v>
      </c>
      <c r="AC2436">
        <v>0.24372457592592595</v>
      </c>
      <c r="AD2436">
        <v>0</v>
      </c>
      <c r="AE2436">
        <v>1.2575642373345743</v>
      </c>
      <c r="AF2436">
        <v>0.66574074074074074</v>
      </c>
      <c r="AG2436">
        <v>1.9233049680555554</v>
      </c>
      <c r="AH2436">
        <v>0</v>
      </c>
      <c r="AI2436">
        <v>6.723075560648148</v>
      </c>
      <c r="AJ2436">
        <v>1080</v>
      </c>
      <c r="AK2436">
        <v>41</v>
      </c>
      <c r="AL2436">
        <v>1</v>
      </c>
      <c r="AM2436">
        <v>1</v>
      </c>
      <c r="AN2436">
        <v>0</v>
      </c>
      <c r="AO2436">
        <v>1</v>
      </c>
      <c r="AP2436">
        <v>0</v>
      </c>
      <c r="AQ2436">
        <v>0</v>
      </c>
      <c r="AR2436">
        <v>214.02</v>
      </c>
      <c r="AS2436" s="1" t="s">
        <v>65</v>
      </c>
      <c r="AT2436">
        <v>10</v>
      </c>
      <c r="AU2436">
        <v>48.038650266666664</v>
      </c>
      <c r="AV2436">
        <v>445.70231473333337</v>
      </c>
      <c r="AW2436">
        <v>31</v>
      </c>
      <c r="AX2436">
        <v>0.33333333333333331</v>
      </c>
      <c r="AY2436">
        <v>2.7777777777777776E-2</v>
      </c>
      <c r="AZ2436">
        <v>30</v>
      </c>
      <c r="BA2436">
        <v>0.22875547746031744</v>
      </c>
      <c r="BB2436">
        <v>0.36235960547425478</v>
      </c>
      <c r="BC2436">
        <v>22</v>
      </c>
      <c r="BD2436">
        <v>19</v>
      </c>
      <c r="BE2436">
        <v>3</v>
      </c>
      <c r="BF2436">
        <v>4</v>
      </c>
      <c r="BG2436" s="1" t="s">
        <v>83</v>
      </c>
      <c r="BH2436" s="1" t="s">
        <v>6894</v>
      </c>
      <c r="BI2436" s="1" t="s">
        <v>6889</v>
      </c>
      <c r="BJ2436" s="1" t="s">
        <v>6890</v>
      </c>
      <c r="BK2436">
        <v>2200</v>
      </c>
      <c r="BL2436">
        <v>3.2</v>
      </c>
      <c r="BM2436" s="5" t="d">
        <v>17:00:00.0000000000031950</v>
      </c>
      <c r="BN2436" s="5" t="d">
        <v>17:29:59.9999999999968050</v>
      </c>
      <c r="BO2436">
        <v>17</v>
      </c>
      <c r="BP2436" t="b">
        <v>0</v>
      </c>
    </row>
    <row r="2437" spans="1:68" x14ac:dyDescent="0.2">
      <c r="A2437" s="1" t="s">
        <v>5117</v>
      </c>
      <c r="B2437" s="1" t="s">
        <v>4183</v>
      </c>
      <c r="C2437" s="2" t="d">
        <v>2026-07-09</v>
      </c>
      <c r="D2437">
        <v>36</v>
      </c>
      <c r="E2437" s="1" t="s">
        <v>150</v>
      </c>
      <c r="F2437">
        <v>63</v>
      </c>
      <c r="G2437">
        <v>9</v>
      </c>
      <c r="H2437">
        <v>0</v>
      </c>
      <c r="I2437">
        <v>2</v>
      </c>
      <c r="J2437">
        <v>7</v>
      </c>
      <c r="K2437">
        <v>0</v>
      </c>
      <c r="L2437">
        <v>1</v>
      </c>
      <c r="M2437" s="1" t="s">
        <v>63</v>
      </c>
      <c r="N2437" s="1" t="s">
        <v>4401</v>
      </c>
      <c r="O2437" s="1" t="s">
        <v>5118</v>
      </c>
      <c r="P2437">
        <v>9</v>
      </c>
      <c r="Q2437">
        <v>0</v>
      </c>
      <c r="R2437">
        <v>850</v>
      </c>
      <c r="S2437">
        <v>1</v>
      </c>
      <c r="T2437">
        <v>32</v>
      </c>
      <c r="U2437">
        <v>63</v>
      </c>
      <c r="V2437">
        <v>312</v>
      </c>
      <c r="W2437">
        <v>71975.399999999994</v>
      </c>
      <c r="X2437">
        <v>4.9523809523809526</v>
      </c>
      <c r="Y2437">
        <v>1142.4666666666665</v>
      </c>
      <c r="Z2437">
        <v>11.53968253968254</v>
      </c>
      <c r="AA2437">
        <v>9.2756315071428581</v>
      </c>
      <c r="AB2437">
        <v>3</v>
      </c>
      <c r="AC2437">
        <v>5.5310457671957636E-2</v>
      </c>
      <c r="AD2437">
        <v>0</v>
      </c>
      <c r="AE2437">
        <v>1.2949851872988449</v>
      </c>
      <c r="AF2437">
        <v>0.64867724867724863</v>
      </c>
      <c r="AG2437">
        <v>1.9436624272486773</v>
      </c>
      <c r="AH2437">
        <v>0</v>
      </c>
      <c r="AI2437">
        <v>6.4261489653439154</v>
      </c>
      <c r="AJ2437">
        <v>1890</v>
      </c>
      <c r="AK2437">
        <v>41</v>
      </c>
      <c r="AL2437">
        <v>2</v>
      </c>
      <c r="AM2437">
        <v>2</v>
      </c>
      <c r="AN2437">
        <v>1</v>
      </c>
      <c r="AO2437">
        <v>0</v>
      </c>
      <c r="AP2437">
        <v>1</v>
      </c>
      <c r="AQ2437">
        <v>0</v>
      </c>
      <c r="AR2437">
        <v>521.72</v>
      </c>
      <c r="AS2437" s="1" t="s">
        <v>65</v>
      </c>
      <c r="AT2437">
        <v>3</v>
      </c>
      <c r="AU2437">
        <v>79.744571966666669</v>
      </c>
      <c r="AV2437">
        <v>506.77810351666665</v>
      </c>
      <c r="AW2437">
        <v>29</v>
      </c>
      <c r="AX2437">
        <v>4.7619047619047616E-2</v>
      </c>
      <c r="AY2437">
        <v>3.1746031746031744E-2</v>
      </c>
      <c r="AZ2437">
        <v>30</v>
      </c>
      <c r="BA2437">
        <v>0.37973605698412699</v>
      </c>
      <c r="BB2437">
        <v>0.41201471830623304</v>
      </c>
      <c r="BC2437">
        <v>25</v>
      </c>
      <c r="BD2437">
        <v>16</v>
      </c>
      <c r="BE2437">
        <v>4</v>
      </c>
      <c r="BF2437">
        <v>3</v>
      </c>
      <c r="BG2437" s="1" t="s">
        <v>99</v>
      </c>
      <c r="BH2437" s="1" t="s">
        <v>6894</v>
      </c>
      <c r="BI2437" s="1" t="s">
        <v>6889</v>
      </c>
      <c r="BJ2437" s="1" t="s">
        <v>6890</v>
      </c>
      <c r="BK2437">
        <v>2200</v>
      </c>
      <c r="BL2437">
        <v>3.2</v>
      </c>
      <c r="BM2437" s="5" t="d">
        <v>17:29:59.9999999999968050</v>
      </c>
      <c r="BN2437" s="5" t="d">
        <v>18:00:00.000</v>
      </c>
      <c r="BO2437">
        <v>17</v>
      </c>
      <c r="BP2437" t="b">
        <v>0</v>
      </c>
    </row>
    <row r="2438" spans="1:68" x14ac:dyDescent="0.2">
      <c r="A2438" s="1" t="s">
        <v>5119</v>
      </c>
      <c r="B2438" s="1" t="s">
        <v>4183</v>
      </c>
      <c r="C2438" s="2" t="d">
        <v>2026-07-09</v>
      </c>
      <c r="D2438">
        <v>37</v>
      </c>
      <c r="E2438" s="1" t="s">
        <v>165</v>
      </c>
      <c r="F2438">
        <v>65</v>
      </c>
      <c r="G2438">
        <v>9</v>
      </c>
      <c r="H2438">
        <v>0</v>
      </c>
      <c r="I2438">
        <v>0</v>
      </c>
      <c r="J2438">
        <v>9</v>
      </c>
      <c r="K2438">
        <v>0</v>
      </c>
      <c r="L2438">
        <v>0</v>
      </c>
      <c r="M2438" s="1" t="s">
        <v>63</v>
      </c>
      <c r="N2438" s="1" t="s">
        <v>63</v>
      </c>
      <c r="O2438" s="1" t="s">
        <v>5120</v>
      </c>
      <c r="P2438">
        <v>7.2222222222222223</v>
      </c>
      <c r="Q2438">
        <v>0</v>
      </c>
      <c r="R2438">
        <v>850</v>
      </c>
      <c r="S2438">
        <v>0</v>
      </c>
      <c r="T2438">
        <v>32</v>
      </c>
      <c r="U2438">
        <v>65</v>
      </c>
      <c r="V2438">
        <v>325</v>
      </c>
      <c r="W2438">
        <v>72348.819999999992</v>
      </c>
      <c r="X2438">
        <v>5</v>
      </c>
      <c r="Y2438">
        <v>1113.058769230769</v>
      </c>
      <c r="Z2438">
        <v>13.138461538461538</v>
      </c>
      <c r="AA2438">
        <v>9.5165406089743598</v>
      </c>
      <c r="AB2438">
        <v>1</v>
      </c>
      <c r="AC2438">
        <v>4.4606017948717845E-3</v>
      </c>
      <c r="AD2438">
        <v>0</v>
      </c>
      <c r="AE2438">
        <v>1.2992944164329219</v>
      </c>
      <c r="AF2438">
        <v>0.68205128205128196</v>
      </c>
      <c r="AG2438">
        <v>1.9813456892307693</v>
      </c>
      <c r="AH2438">
        <v>0</v>
      </c>
      <c r="AI2438">
        <v>6.5228872184615376</v>
      </c>
      <c r="AJ2438">
        <v>2275</v>
      </c>
      <c r="AK2438">
        <v>41</v>
      </c>
      <c r="AL2438">
        <v>4</v>
      </c>
      <c r="AM2438">
        <v>4</v>
      </c>
      <c r="AN2438">
        <v>3</v>
      </c>
      <c r="AO2438">
        <v>1</v>
      </c>
      <c r="AP2438">
        <v>0</v>
      </c>
      <c r="AQ2438">
        <v>0</v>
      </c>
      <c r="AR2438">
        <v>564.61</v>
      </c>
      <c r="AS2438" s="1" t="s">
        <v>65</v>
      </c>
      <c r="AT2438">
        <v>1</v>
      </c>
      <c r="AU2438">
        <v>84.6446507</v>
      </c>
      <c r="AV2438">
        <v>651.92166725000004</v>
      </c>
      <c r="AW2438">
        <v>34</v>
      </c>
      <c r="AX2438">
        <v>1.5384615384615385E-2</v>
      </c>
      <c r="AY2438">
        <v>6.1538461538461542E-2</v>
      </c>
      <c r="AZ2438">
        <v>35</v>
      </c>
      <c r="BA2438">
        <v>0.31349870629629628</v>
      </c>
      <c r="BB2438">
        <v>0.5300176156504065</v>
      </c>
      <c r="BC2438">
        <v>32</v>
      </c>
      <c r="BD2438">
        <v>9</v>
      </c>
      <c r="BE2438">
        <v>5</v>
      </c>
      <c r="BF2438">
        <v>4</v>
      </c>
      <c r="BG2438" s="1" t="s">
        <v>99</v>
      </c>
      <c r="BH2438" s="1" t="s">
        <v>6894</v>
      </c>
      <c r="BI2438" s="1" t="s">
        <v>6889</v>
      </c>
      <c r="BJ2438" s="1" t="s">
        <v>6890</v>
      </c>
      <c r="BK2438">
        <v>2200</v>
      </c>
      <c r="BL2438">
        <v>3.2</v>
      </c>
      <c r="BM2438" s="5" t="d">
        <v>18:00:00.000</v>
      </c>
      <c r="BN2438" s="5" t="d">
        <v>18:30:00.0000000000031950</v>
      </c>
      <c r="BO2438">
        <v>18</v>
      </c>
      <c r="BP2438" t="b">
        <v>1</v>
      </c>
    </row>
    <row r="2439" spans="1:68" x14ac:dyDescent="0.2">
      <c r="A2439" s="1" t="s">
        <v>5121</v>
      </c>
      <c r="B2439" s="1" t="s">
        <v>4183</v>
      </c>
      <c r="C2439" s="2" t="d">
        <v>2026-07-09</v>
      </c>
      <c r="D2439">
        <v>38</v>
      </c>
      <c r="E2439" s="1" t="s">
        <v>165</v>
      </c>
      <c r="F2439">
        <v>92</v>
      </c>
      <c r="G2439">
        <v>9</v>
      </c>
      <c r="H2439">
        <v>0</v>
      </c>
      <c r="I2439">
        <v>0</v>
      </c>
      <c r="J2439">
        <v>9</v>
      </c>
      <c r="K2439">
        <v>0</v>
      </c>
      <c r="L2439">
        <v>0</v>
      </c>
      <c r="M2439" s="1" t="s">
        <v>63</v>
      </c>
      <c r="N2439" s="1" t="s">
        <v>63</v>
      </c>
      <c r="O2439" s="1" t="s">
        <v>5122</v>
      </c>
      <c r="P2439">
        <v>10.22222222222222</v>
      </c>
      <c r="Q2439">
        <v>0</v>
      </c>
      <c r="R2439">
        <v>850</v>
      </c>
      <c r="S2439">
        <v>0</v>
      </c>
      <c r="T2439">
        <v>32</v>
      </c>
      <c r="U2439">
        <v>92</v>
      </c>
      <c r="V2439">
        <v>475</v>
      </c>
      <c r="W2439">
        <v>107768.42</v>
      </c>
      <c r="X2439">
        <v>5.1630434782608692</v>
      </c>
      <c r="Y2439">
        <v>1171.3958695652175</v>
      </c>
      <c r="Z2439">
        <v>14.478260869565217</v>
      </c>
      <c r="AA2439">
        <v>9.5559430110507257</v>
      </c>
      <c r="AB2439">
        <v>0</v>
      </c>
      <c r="AC2439">
        <v>0</v>
      </c>
      <c r="AD2439">
        <v>1.1652877536231884E-2</v>
      </c>
      <c r="AE2439">
        <v>1.324812268952791</v>
      </c>
      <c r="AF2439">
        <v>0.63876811594202898</v>
      </c>
      <c r="AG2439">
        <v>1.4525691260869564</v>
      </c>
      <c r="AH2439">
        <v>7.3102666485507242E-2</v>
      </c>
      <c r="AI2439">
        <v>6.5733679507246379</v>
      </c>
      <c r="AJ2439">
        <v>3220</v>
      </c>
      <c r="AK2439">
        <v>41</v>
      </c>
      <c r="AL2439">
        <v>4</v>
      </c>
      <c r="AM2439">
        <v>3</v>
      </c>
      <c r="AN2439">
        <v>2</v>
      </c>
      <c r="AO2439">
        <v>1</v>
      </c>
      <c r="AP2439">
        <v>1</v>
      </c>
      <c r="AQ2439">
        <v>0</v>
      </c>
      <c r="AR2439">
        <v>913.43000000000006</v>
      </c>
      <c r="AS2439" s="1" t="s">
        <v>70</v>
      </c>
      <c r="AT2439">
        <v>0</v>
      </c>
      <c r="AU2439">
        <v>120.26186730000001</v>
      </c>
      <c r="AV2439">
        <v>842.25122343333328</v>
      </c>
      <c r="AW2439">
        <v>41</v>
      </c>
      <c r="AX2439">
        <v>0</v>
      </c>
      <c r="AY2439">
        <v>3.2608695652173912E-2</v>
      </c>
      <c r="AZ2439">
        <v>35</v>
      </c>
      <c r="BA2439">
        <v>0.44541432333333336</v>
      </c>
      <c r="BB2439">
        <v>0.68475709222222214</v>
      </c>
      <c r="BC2439">
        <v>41</v>
      </c>
      <c r="BD2439">
        <v>0</v>
      </c>
      <c r="BE2439">
        <v>6</v>
      </c>
      <c r="BF2439">
        <v>3</v>
      </c>
      <c r="BG2439" s="1" t="s">
        <v>99</v>
      </c>
      <c r="BH2439" s="1" t="s">
        <v>6894</v>
      </c>
      <c r="BI2439" s="1" t="s">
        <v>6889</v>
      </c>
      <c r="BJ2439" s="1" t="s">
        <v>6890</v>
      </c>
      <c r="BK2439">
        <v>2200</v>
      </c>
      <c r="BL2439">
        <v>3.2</v>
      </c>
      <c r="BM2439" s="5" t="d">
        <v>18:30:00.0000000000031950</v>
      </c>
      <c r="BN2439" s="5" t="d">
        <v>18:59:59.9999999999968050</v>
      </c>
      <c r="BO2439">
        <v>18</v>
      </c>
      <c r="BP2439" t="b">
        <v>1</v>
      </c>
    </row>
    <row r="2440" spans="1:68" x14ac:dyDescent="0.2">
      <c r="A2440" s="1" t="s">
        <v>5123</v>
      </c>
      <c r="B2440" s="1" t="s">
        <v>4183</v>
      </c>
      <c r="C2440" s="2" t="d">
        <v>2026-07-09</v>
      </c>
      <c r="D2440">
        <v>39</v>
      </c>
      <c r="E2440" s="1" t="s">
        <v>165</v>
      </c>
      <c r="F2440">
        <v>91</v>
      </c>
      <c r="G2440">
        <v>9</v>
      </c>
      <c r="H2440">
        <v>0</v>
      </c>
      <c r="I2440">
        <v>0</v>
      </c>
      <c r="J2440">
        <v>9</v>
      </c>
      <c r="K2440">
        <v>0</v>
      </c>
      <c r="L2440">
        <v>0</v>
      </c>
      <c r="M2440" s="1" t="s">
        <v>63</v>
      </c>
      <c r="N2440" s="1" t="s">
        <v>63</v>
      </c>
      <c r="O2440" s="1" t="s">
        <v>5124</v>
      </c>
      <c r="P2440">
        <v>10.111111111111111</v>
      </c>
      <c r="Q2440">
        <v>0</v>
      </c>
      <c r="R2440">
        <v>850</v>
      </c>
      <c r="S2440">
        <v>0</v>
      </c>
      <c r="T2440">
        <v>32</v>
      </c>
      <c r="U2440">
        <v>91</v>
      </c>
      <c r="V2440">
        <v>422</v>
      </c>
      <c r="W2440">
        <v>94101.39</v>
      </c>
      <c r="X2440">
        <v>4.6373626373626378</v>
      </c>
      <c r="Y2440">
        <v>1034.0812087912088</v>
      </c>
      <c r="Z2440">
        <v>14.505494505494505</v>
      </c>
      <c r="AA2440">
        <v>9.4566483538461537</v>
      </c>
      <c r="AB2440">
        <v>0</v>
      </c>
      <c r="AC2440">
        <v>0</v>
      </c>
      <c r="AD2440">
        <v>3.1846578754578746E-3</v>
      </c>
      <c r="AE2440">
        <v>1.181353898065409</v>
      </c>
      <c r="AF2440">
        <v>0.60586080586080582</v>
      </c>
      <c r="AG2440">
        <v>1.3793580697802197</v>
      </c>
      <c r="AH2440">
        <v>3.5983715567765563E-2</v>
      </c>
      <c r="AI2440">
        <v>6.7053568505494514</v>
      </c>
      <c r="AJ2440">
        <v>3185</v>
      </c>
      <c r="AK2440">
        <v>41</v>
      </c>
      <c r="AL2440">
        <v>5</v>
      </c>
      <c r="AM2440">
        <v>5</v>
      </c>
      <c r="AN2440">
        <v>4</v>
      </c>
      <c r="AO2440">
        <v>0</v>
      </c>
      <c r="AP2440">
        <v>1</v>
      </c>
      <c r="AQ2440">
        <v>0</v>
      </c>
      <c r="AR2440">
        <v>1127.3800000000001</v>
      </c>
      <c r="AS2440" s="1" t="s">
        <v>70</v>
      </c>
      <c r="AT2440">
        <v>0</v>
      </c>
      <c r="AU2440">
        <v>107.72285251666666</v>
      </c>
      <c r="AV2440">
        <v>929.88019784999994</v>
      </c>
      <c r="AW2440">
        <v>41</v>
      </c>
      <c r="AX2440">
        <v>0</v>
      </c>
      <c r="AY2440">
        <v>5.4945054945054944E-2</v>
      </c>
      <c r="AZ2440">
        <v>35</v>
      </c>
      <c r="BA2440">
        <v>0.39897352783950618</v>
      </c>
      <c r="BB2440">
        <v>0.75600016085365851</v>
      </c>
      <c r="BC2440">
        <v>45</v>
      </c>
      <c r="BD2440">
        <v>-4</v>
      </c>
      <c r="BE2440">
        <v>6</v>
      </c>
      <c r="BF2440">
        <v>3</v>
      </c>
      <c r="BG2440" s="1" t="s">
        <v>99</v>
      </c>
      <c r="BH2440" s="1" t="s">
        <v>6894</v>
      </c>
      <c r="BI2440" s="1" t="s">
        <v>6889</v>
      </c>
      <c r="BJ2440" s="1" t="s">
        <v>6890</v>
      </c>
      <c r="BK2440">
        <v>2200</v>
      </c>
      <c r="BL2440">
        <v>3.2</v>
      </c>
      <c r="BM2440" s="5" t="d">
        <v>18:59:59.9999999999968050</v>
      </c>
      <c r="BN2440" s="5" t="d">
        <v>19:30:00.000</v>
      </c>
      <c r="BO2440">
        <v>19</v>
      </c>
      <c r="BP2440" t="b">
        <v>1</v>
      </c>
    </row>
    <row r="2441" spans="1:68" x14ac:dyDescent="0.2">
      <c r="A2441" s="1" t="s">
        <v>5125</v>
      </c>
      <c r="B2441" s="1" t="s">
        <v>4183</v>
      </c>
      <c r="C2441" s="2" t="d">
        <v>2026-07-09</v>
      </c>
      <c r="D2441">
        <v>40</v>
      </c>
      <c r="E2441" s="1" t="s">
        <v>165</v>
      </c>
      <c r="F2441">
        <v>106</v>
      </c>
      <c r="G2441">
        <v>9</v>
      </c>
      <c r="H2441">
        <v>0</v>
      </c>
      <c r="I2441">
        <v>0</v>
      </c>
      <c r="J2441">
        <v>9</v>
      </c>
      <c r="K2441">
        <v>0</v>
      </c>
      <c r="L2441">
        <v>0</v>
      </c>
      <c r="M2441" s="1" t="s">
        <v>63</v>
      </c>
      <c r="N2441" s="1" t="s">
        <v>63</v>
      </c>
      <c r="O2441" s="1" t="s">
        <v>5126</v>
      </c>
      <c r="P2441">
        <v>11.77777777777778</v>
      </c>
      <c r="Q2441">
        <v>0</v>
      </c>
      <c r="R2441">
        <v>850</v>
      </c>
      <c r="S2441">
        <v>0</v>
      </c>
      <c r="T2441">
        <v>32</v>
      </c>
      <c r="U2441">
        <v>106</v>
      </c>
      <c r="V2441">
        <v>514</v>
      </c>
      <c r="W2441">
        <v>123920.1</v>
      </c>
      <c r="X2441">
        <v>4.8490566037735849</v>
      </c>
      <c r="Y2441">
        <v>1169.0575471698114</v>
      </c>
      <c r="Z2441">
        <v>15.349056603773585</v>
      </c>
      <c r="AA2441">
        <v>10.075436072012579</v>
      </c>
      <c r="AB2441">
        <v>1</v>
      </c>
      <c r="AC2441">
        <v>1.5809072327044021E-3</v>
      </c>
      <c r="AD2441">
        <v>2.3789308176100566E-4</v>
      </c>
      <c r="AE2441">
        <v>1.2459551318085629</v>
      </c>
      <c r="AF2441">
        <v>0.61462264150943402</v>
      </c>
      <c r="AG2441">
        <v>0.83707401619496857</v>
      </c>
      <c r="AH2441">
        <v>0.56010366116352195</v>
      </c>
      <c r="AI2441">
        <v>6.777001017610063</v>
      </c>
      <c r="AJ2441">
        <v>3710</v>
      </c>
      <c r="AK2441">
        <v>41</v>
      </c>
      <c r="AL2441">
        <v>5</v>
      </c>
      <c r="AM2441">
        <v>5</v>
      </c>
      <c r="AN2441">
        <v>3</v>
      </c>
      <c r="AO2441">
        <v>2</v>
      </c>
      <c r="AP2441">
        <v>0</v>
      </c>
      <c r="AQ2441">
        <v>0</v>
      </c>
      <c r="AR2441">
        <v>2320.61</v>
      </c>
      <c r="AS2441" s="1" t="s">
        <v>125</v>
      </c>
      <c r="AT2441">
        <v>1</v>
      </c>
      <c r="AU2441">
        <v>131.33663071666666</v>
      </c>
      <c r="AV2441">
        <v>1036.4371620666666</v>
      </c>
      <c r="AW2441">
        <v>41</v>
      </c>
      <c r="AX2441">
        <v>9.433962264150943E-3</v>
      </c>
      <c r="AY2441">
        <v>4.716981132075472E-2</v>
      </c>
      <c r="AZ2441">
        <v>35</v>
      </c>
      <c r="BA2441">
        <v>0.48643196561728391</v>
      </c>
      <c r="BB2441">
        <v>0.84263183907859074</v>
      </c>
      <c r="BC2441">
        <v>50</v>
      </c>
      <c r="BD2441">
        <v>-9</v>
      </c>
      <c r="BE2441">
        <v>7</v>
      </c>
      <c r="BF2441">
        <v>2</v>
      </c>
      <c r="BG2441" s="1" t="s">
        <v>99</v>
      </c>
      <c r="BH2441" s="1" t="s">
        <v>6894</v>
      </c>
      <c r="BI2441" s="1" t="s">
        <v>6889</v>
      </c>
      <c r="BJ2441" s="1" t="s">
        <v>6890</v>
      </c>
      <c r="BK2441">
        <v>2200</v>
      </c>
      <c r="BL2441">
        <v>3.2</v>
      </c>
      <c r="BM2441" s="5" t="d">
        <v>19:30:00.000</v>
      </c>
      <c r="BN2441" s="5" t="d">
        <v>20:00:00.0000000000031950</v>
      </c>
      <c r="BO2441">
        <v>19</v>
      </c>
      <c r="BP2441" t="b">
        <v>1</v>
      </c>
    </row>
    <row r="2442" spans="1:68" x14ac:dyDescent="0.2">
      <c r="A2442" s="1" t="s">
        <v>5127</v>
      </c>
      <c r="B2442" s="1" t="s">
        <v>4183</v>
      </c>
      <c r="C2442" s="2" t="d">
        <v>2026-07-09</v>
      </c>
      <c r="D2442">
        <v>41</v>
      </c>
      <c r="E2442" s="1" t="s">
        <v>165</v>
      </c>
      <c r="F2442">
        <v>119</v>
      </c>
      <c r="G2442">
        <v>9</v>
      </c>
      <c r="H2442">
        <v>0</v>
      </c>
      <c r="I2442">
        <v>0</v>
      </c>
      <c r="J2442">
        <v>9</v>
      </c>
      <c r="K2442">
        <v>0</v>
      </c>
      <c r="L2442">
        <v>0</v>
      </c>
      <c r="M2442" s="1" t="s">
        <v>63</v>
      </c>
      <c r="N2442" s="1" t="s">
        <v>63</v>
      </c>
      <c r="O2442" s="1" t="s">
        <v>5128</v>
      </c>
      <c r="P2442">
        <v>13.22222222222222</v>
      </c>
      <c r="Q2442">
        <v>0</v>
      </c>
      <c r="R2442">
        <v>850</v>
      </c>
      <c r="S2442">
        <v>0</v>
      </c>
      <c r="T2442">
        <v>32</v>
      </c>
      <c r="U2442">
        <v>119</v>
      </c>
      <c r="V2442">
        <v>573</v>
      </c>
      <c r="W2442">
        <v>134613.01</v>
      </c>
      <c r="X2442">
        <v>4.8151260504201678</v>
      </c>
      <c r="Y2442">
        <v>1131.2017647058824</v>
      </c>
      <c r="Z2442">
        <v>15.77310924369748</v>
      </c>
      <c r="AA2442">
        <v>11.503384909803922</v>
      </c>
      <c r="AB2442">
        <v>0</v>
      </c>
      <c r="AC2442">
        <v>0</v>
      </c>
      <c r="AD2442">
        <v>1.2251632633053218E-2</v>
      </c>
      <c r="AE2442">
        <v>1.267285506934039</v>
      </c>
      <c r="AF2442">
        <v>0.63781512605042023</v>
      </c>
      <c r="AG2442">
        <v>9.2304910364145645E-3</v>
      </c>
      <c r="AH2442">
        <v>2.0439454865546218</v>
      </c>
      <c r="AI2442">
        <v>6.6310227228291314</v>
      </c>
      <c r="AJ2442">
        <v>4165</v>
      </c>
      <c r="AK2442">
        <v>41</v>
      </c>
      <c r="AL2442">
        <v>4</v>
      </c>
      <c r="AM2442">
        <v>4</v>
      </c>
      <c r="AN2442">
        <v>3</v>
      </c>
      <c r="AO2442">
        <v>1</v>
      </c>
      <c r="AP2442">
        <v>0</v>
      </c>
      <c r="AQ2442">
        <v>0</v>
      </c>
      <c r="AR2442">
        <v>1502.92</v>
      </c>
      <c r="AS2442" s="1" t="s">
        <v>70</v>
      </c>
      <c r="AT2442">
        <v>0</v>
      </c>
      <c r="AU2442">
        <v>151.81383493333334</v>
      </c>
      <c r="AV2442">
        <v>1129.1990699166668</v>
      </c>
      <c r="AW2442">
        <v>41</v>
      </c>
      <c r="AX2442">
        <v>0</v>
      </c>
      <c r="AY2442">
        <v>3.3613445378151259E-2</v>
      </c>
      <c r="AZ2442">
        <v>35</v>
      </c>
      <c r="BA2442">
        <v>0.56227346271604939</v>
      </c>
      <c r="BB2442">
        <v>0.91804802432249333</v>
      </c>
      <c r="BC2442">
        <v>54</v>
      </c>
      <c r="BD2442">
        <v>-13</v>
      </c>
      <c r="BE2442">
        <v>8</v>
      </c>
      <c r="BF2442">
        <v>1</v>
      </c>
      <c r="BG2442" s="1" t="s">
        <v>99</v>
      </c>
      <c r="BH2442" s="1" t="s">
        <v>6894</v>
      </c>
      <c r="BI2442" s="1" t="s">
        <v>6889</v>
      </c>
      <c r="BJ2442" s="1" t="s">
        <v>6890</v>
      </c>
      <c r="BK2442">
        <v>2200</v>
      </c>
      <c r="BL2442">
        <v>3.2</v>
      </c>
      <c r="BM2442" s="5" t="d">
        <v>20:00:00.0000000000031950</v>
      </c>
      <c r="BN2442" s="5" t="d">
        <v>20:29:59.9999999999968050</v>
      </c>
      <c r="BO2442">
        <v>20</v>
      </c>
      <c r="BP2442" t="b">
        <v>1</v>
      </c>
    </row>
    <row r="2443" spans="1:68" x14ac:dyDescent="0.2">
      <c r="A2443" s="1" t="s">
        <v>5129</v>
      </c>
      <c r="B2443" s="1" t="s">
        <v>4183</v>
      </c>
      <c r="C2443" s="2" t="d">
        <v>2026-07-09</v>
      </c>
      <c r="D2443">
        <v>42</v>
      </c>
      <c r="E2443" s="1" t="s">
        <v>165</v>
      </c>
      <c r="F2443">
        <v>126</v>
      </c>
      <c r="G2443">
        <v>9</v>
      </c>
      <c r="H2443">
        <v>0</v>
      </c>
      <c r="I2443">
        <v>0</v>
      </c>
      <c r="J2443">
        <v>9</v>
      </c>
      <c r="K2443">
        <v>0</v>
      </c>
      <c r="L2443">
        <v>0</v>
      </c>
      <c r="M2443" s="1" t="s">
        <v>63</v>
      </c>
      <c r="N2443" s="1" t="s">
        <v>63</v>
      </c>
      <c r="O2443" s="1" t="s">
        <v>5130</v>
      </c>
      <c r="P2443">
        <v>14</v>
      </c>
      <c r="Q2443">
        <v>0</v>
      </c>
      <c r="R2443">
        <v>850</v>
      </c>
      <c r="S2443">
        <v>0</v>
      </c>
      <c r="T2443">
        <v>32</v>
      </c>
      <c r="U2443">
        <v>126</v>
      </c>
      <c r="V2443">
        <v>617</v>
      </c>
      <c r="W2443">
        <v>137798.26999999999</v>
      </c>
      <c r="X2443">
        <v>4.8968253968253972</v>
      </c>
      <c r="Y2443">
        <v>1093.6370634920634</v>
      </c>
      <c r="Z2443">
        <v>16.015873015873016</v>
      </c>
      <c r="AA2443">
        <v>12.684035948280423</v>
      </c>
      <c r="AB2443">
        <v>3</v>
      </c>
      <c r="AC2443">
        <v>2.0020444708994709E-2</v>
      </c>
      <c r="AD2443">
        <v>6.6624014814814808E-2</v>
      </c>
      <c r="AE2443">
        <v>1.2827605357868865</v>
      </c>
      <c r="AF2443">
        <v>0.61626984126984119</v>
      </c>
      <c r="AG2443">
        <v>0</v>
      </c>
      <c r="AH2443">
        <v>3.4349929888888888</v>
      </c>
      <c r="AI2443">
        <v>6.3652668644179897</v>
      </c>
      <c r="AJ2443">
        <v>4410</v>
      </c>
      <c r="AK2443">
        <v>41</v>
      </c>
      <c r="AL2443">
        <v>4</v>
      </c>
      <c r="AM2443">
        <v>4</v>
      </c>
      <c r="AN2443">
        <v>1</v>
      </c>
      <c r="AO2443">
        <v>2</v>
      </c>
      <c r="AP2443">
        <v>1</v>
      </c>
      <c r="AQ2443">
        <v>0</v>
      </c>
      <c r="AR2443">
        <v>2241.0500000000002</v>
      </c>
      <c r="AS2443" s="1" t="s">
        <v>173</v>
      </c>
      <c r="AT2443">
        <v>2</v>
      </c>
      <c r="AU2443">
        <v>158.5577538</v>
      </c>
      <c r="AV2443">
        <v>1116.6386752333333</v>
      </c>
      <c r="AW2443">
        <v>41</v>
      </c>
      <c r="AX2443">
        <v>2.3809523809523808E-2</v>
      </c>
      <c r="AY2443">
        <v>3.1746031746031744E-2</v>
      </c>
      <c r="AZ2443">
        <v>35</v>
      </c>
      <c r="BA2443">
        <v>0.58725094</v>
      </c>
      <c r="BB2443">
        <v>0.90783632132791325</v>
      </c>
      <c r="BC2443">
        <v>54</v>
      </c>
      <c r="BD2443">
        <v>-13</v>
      </c>
      <c r="BE2443">
        <v>8</v>
      </c>
      <c r="BF2443">
        <v>1</v>
      </c>
      <c r="BG2443" s="1" t="s">
        <v>99</v>
      </c>
      <c r="BH2443" s="1" t="s">
        <v>6894</v>
      </c>
      <c r="BI2443" s="1" t="s">
        <v>6889</v>
      </c>
      <c r="BJ2443" s="1" t="s">
        <v>6890</v>
      </c>
      <c r="BK2443">
        <v>2200</v>
      </c>
      <c r="BL2443">
        <v>3.2</v>
      </c>
      <c r="BM2443" s="5" t="d">
        <v>20:29:59.9999999999968050</v>
      </c>
      <c r="BN2443" s="5" t="d">
        <v>21:00:00.000</v>
      </c>
      <c r="BO2443">
        <v>20</v>
      </c>
      <c r="BP2443" t="b">
        <v>1</v>
      </c>
    </row>
    <row r="2444" spans="1:68" x14ac:dyDescent="0.2">
      <c r="A2444" s="1" t="s">
        <v>5131</v>
      </c>
      <c r="B2444" s="1" t="s">
        <v>4183</v>
      </c>
      <c r="C2444" s="2" t="d">
        <v>2026-07-09</v>
      </c>
      <c r="D2444">
        <v>43</v>
      </c>
      <c r="E2444" s="1" t="s">
        <v>165</v>
      </c>
      <c r="F2444">
        <v>92</v>
      </c>
      <c r="G2444">
        <v>9</v>
      </c>
      <c r="H2444">
        <v>0</v>
      </c>
      <c r="I2444">
        <v>0</v>
      </c>
      <c r="J2444">
        <v>9</v>
      </c>
      <c r="K2444">
        <v>0</v>
      </c>
      <c r="L2444">
        <v>0</v>
      </c>
      <c r="M2444" s="1" t="s">
        <v>63</v>
      </c>
      <c r="N2444" s="1" t="s">
        <v>63</v>
      </c>
      <c r="O2444" s="1" t="s">
        <v>5132</v>
      </c>
      <c r="P2444">
        <v>10.22222222222222</v>
      </c>
      <c r="Q2444">
        <v>0</v>
      </c>
      <c r="R2444">
        <v>850</v>
      </c>
      <c r="S2444">
        <v>0</v>
      </c>
      <c r="T2444">
        <v>32</v>
      </c>
      <c r="U2444">
        <v>92</v>
      </c>
      <c r="V2444">
        <v>462</v>
      </c>
      <c r="W2444">
        <v>109014.47</v>
      </c>
      <c r="X2444">
        <v>5.0217391304347823</v>
      </c>
      <c r="Y2444">
        <v>1184.9398913043478</v>
      </c>
      <c r="Z2444">
        <v>14.108695652173912</v>
      </c>
      <c r="AA2444">
        <v>11.130899451630436</v>
      </c>
      <c r="AB2444">
        <v>12</v>
      </c>
      <c r="AC2444">
        <v>0.2402933442028985</v>
      </c>
      <c r="AD2444">
        <v>1.4675043478260871E-3</v>
      </c>
      <c r="AE2444">
        <v>1.3397173169655934</v>
      </c>
      <c r="AF2444">
        <v>0.61268115942028989</v>
      </c>
      <c r="AG2444">
        <v>0.31263462210144927</v>
      </c>
      <c r="AH2444">
        <v>1.9792930673913043</v>
      </c>
      <c r="AI2444">
        <v>6.2624143112318844</v>
      </c>
      <c r="AJ2444">
        <v>3220</v>
      </c>
      <c r="AK2444">
        <v>41</v>
      </c>
      <c r="AL2444">
        <v>5</v>
      </c>
      <c r="AM2444">
        <v>5</v>
      </c>
      <c r="AN2444">
        <v>3</v>
      </c>
      <c r="AO2444">
        <v>1</v>
      </c>
      <c r="AP2444">
        <v>1</v>
      </c>
      <c r="AQ2444">
        <v>0</v>
      </c>
      <c r="AR2444">
        <v>779.36</v>
      </c>
      <c r="AS2444" s="1" t="s">
        <v>173</v>
      </c>
      <c r="AT2444">
        <v>12</v>
      </c>
      <c r="AU2444">
        <v>124.28434545</v>
      </c>
      <c r="AV2444">
        <v>1105.7602785833333</v>
      </c>
      <c r="AW2444">
        <v>41</v>
      </c>
      <c r="AX2444">
        <v>0.13043478260869565</v>
      </c>
      <c r="AY2444">
        <v>5.434782608695652E-2</v>
      </c>
      <c r="AZ2444">
        <v>35</v>
      </c>
      <c r="BA2444">
        <v>0.46031239055555556</v>
      </c>
      <c r="BB2444">
        <v>0.89899209640921407</v>
      </c>
      <c r="BC2444">
        <v>53</v>
      </c>
      <c r="BD2444">
        <v>-12</v>
      </c>
      <c r="BE2444">
        <v>6</v>
      </c>
      <c r="BF2444">
        <v>3</v>
      </c>
      <c r="BG2444" s="1" t="s">
        <v>99</v>
      </c>
      <c r="BH2444" s="1" t="s">
        <v>6894</v>
      </c>
      <c r="BI2444" s="1" t="s">
        <v>6889</v>
      </c>
      <c r="BJ2444" s="1" t="s">
        <v>6890</v>
      </c>
      <c r="BK2444">
        <v>2200</v>
      </c>
      <c r="BL2444">
        <v>3.2</v>
      </c>
      <c r="BM2444" s="5" t="d">
        <v>21:00:00.000</v>
      </c>
      <c r="BN2444" s="5" t="d">
        <v>21:30:00.0000000000031950</v>
      </c>
      <c r="BO2444">
        <v>21</v>
      </c>
      <c r="BP2444" t="b">
        <v>1</v>
      </c>
    </row>
    <row r="2445" spans="1:68" x14ac:dyDescent="0.2">
      <c r="A2445" s="1" t="s">
        <v>5133</v>
      </c>
      <c r="B2445" s="1" t="s">
        <v>4183</v>
      </c>
      <c r="C2445" s="2" t="d">
        <v>2026-07-09</v>
      </c>
      <c r="D2445">
        <v>44</v>
      </c>
      <c r="E2445" s="1" t="s">
        <v>165</v>
      </c>
      <c r="F2445">
        <v>84</v>
      </c>
      <c r="G2445">
        <v>9</v>
      </c>
      <c r="H2445">
        <v>0</v>
      </c>
      <c r="I2445">
        <v>0</v>
      </c>
      <c r="J2445">
        <v>9</v>
      </c>
      <c r="K2445">
        <v>0</v>
      </c>
      <c r="L2445">
        <v>0</v>
      </c>
      <c r="M2445" s="1" t="s">
        <v>63</v>
      </c>
      <c r="N2445" s="1" t="s">
        <v>63</v>
      </c>
      <c r="O2445" s="1" t="s">
        <v>5134</v>
      </c>
      <c r="P2445">
        <v>9.3333333333333339</v>
      </c>
      <c r="Q2445">
        <v>0</v>
      </c>
      <c r="R2445">
        <v>850</v>
      </c>
      <c r="S2445">
        <v>0</v>
      </c>
      <c r="T2445">
        <v>32</v>
      </c>
      <c r="U2445">
        <v>84</v>
      </c>
      <c r="V2445">
        <v>402</v>
      </c>
      <c r="W2445">
        <v>97588.74</v>
      </c>
      <c r="X2445">
        <v>4.7857142857142856</v>
      </c>
      <c r="Y2445">
        <v>1161.7707142857143</v>
      </c>
      <c r="Z2445">
        <v>13.94047619047619</v>
      </c>
      <c r="AA2445">
        <v>9.2235098952380952</v>
      </c>
      <c r="AB2445">
        <v>0</v>
      </c>
      <c r="AC2445">
        <v>0</v>
      </c>
      <c r="AD2445">
        <v>0</v>
      </c>
      <c r="AE2445">
        <v>1.2026748405206267</v>
      </c>
      <c r="AF2445">
        <v>0.65555555555555556</v>
      </c>
      <c r="AG2445">
        <v>1.1337681440476191</v>
      </c>
      <c r="AH2445">
        <v>0.10829455515873015</v>
      </c>
      <c r="AI2445">
        <v>6.292103990277778</v>
      </c>
      <c r="AJ2445">
        <v>2940</v>
      </c>
      <c r="AK2445">
        <v>41</v>
      </c>
      <c r="AL2445">
        <v>1</v>
      </c>
      <c r="AM2445">
        <v>1</v>
      </c>
      <c r="AN2445">
        <v>1</v>
      </c>
      <c r="AO2445">
        <v>0</v>
      </c>
      <c r="AP2445">
        <v>0</v>
      </c>
      <c r="AQ2445">
        <v>0</v>
      </c>
      <c r="AR2445">
        <v>30.81</v>
      </c>
      <c r="AS2445" s="1" t="s">
        <v>70</v>
      </c>
      <c r="AT2445">
        <v>0</v>
      </c>
      <c r="AU2445">
        <v>103.92251703333334</v>
      </c>
      <c r="AV2445">
        <v>990.12646256666665</v>
      </c>
      <c r="AW2445">
        <v>41</v>
      </c>
      <c r="AX2445">
        <v>0</v>
      </c>
      <c r="AY2445">
        <v>1.1904761904761904E-2</v>
      </c>
      <c r="AZ2445">
        <v>35</v>
      </c>
      <c r="BA2445">
        <v>0.38489821123456791</v>
      </c>
      <c r="BB2445">
        <v>0.80498086387533874</v>
      </c>
      <c r="BC2445">
        <v>48</v>
      </c>
      <c r="BD2445">
        <v>-7</v>
      </c>
      <c r="BE2445">
        <v>5</v>
      </c>
      <c r="BF2445">
        <v>4</v>
      </c>
      <c r="BG2445" s="1" t="s">
        <v>99</v>
      </c>
      <c r="BH2445" s="1" t="s">
        <v>6894</v>
      </c>
      <c r="BI2445" s="1" t="s">
        <v>6889</v>
      </c>
      <c r="BJ2445" s="1" t="s">
        <v>6890</v>
      </c>
      <c r="BK2445">
        <v>2200</v>
      </c>
      <c r="BL2445">
        <v>3.2</v>
      </c>
      <c r="BM2445" s="5" t="d">
        <v>21:30:00.0000000000031950</v>
      </c>
      <c r="BN2445" s="5" t="d">
        <v>21:59:59.9999999999968050</v>
      </c>
      <c r="BO2445">
        <v>21</v>
      </c>
      <c r="BP2445" t="b">
        <v>1</v>
      </c>
    </row>
    <row r="2446" spans="1:68" x14ac:dyDescent="0.2">
      <c r="A2446" s="1" t="s">
        <v>5135</v>
      </c>
      <c r="B2446" s="1" t="s">
        <v>4183</v>
      </c>
      <c r="C2446" s="2" t="d">
        <v>2026-07-09</v>
      </c>
      <c r="D2446">
        <v>45</v>
      </c>
      <c r="E2446" s="1" t="s">
        <v>165</v>
      </c>
      <c r="F2446">
        <v>66</v>
      </c>
      <c r="G2446">
        <v>9</v>
      </c>
      <c r="H2446">
        <v>0</v>
      </c>
      <c r="I2446">
        <v>0</v>
      </c>
      <c r="J2446">
        <v>9</v>
      </c>
      <c r="K2446">
        <v>0</v>
      </c>
      <c r="L2446">
        <v>0</v>
      </c>
      <c r="M2446" s="1" t="s">
        <v>63</v>
      </c>
      <c r="N2446" s="1" t="s">
        <v>63</v>
      </c>
      <c r="O2446" s="1" t="s">
        <v>5136</v>
      </c>
      <c r="P2446">
        <v>7.333333333333333</v>
      </c>
      <c r="Q2446">
        <v>0</v>
      </c>
      <c r="R2446">
        <v>850</v>
      </c>
      <c r="S2446">
        <v>0</v>
      </c>
      <c r="T2446">
        <v>32</v>
      </c>
      <c r="U2446">
        <v>66</v>
      </c>
      <c r="V2446">
        <v>315</v>
      </c>
      <c r="W2446">
        <v>65987.47</v>
      </c>
      <c r="X2446">
        <v>4.7727272727272725</v>
      </c>
      <c r="Y2446">
        <v>999.81015151515157</v>
      </c>
      <c r="Z2446">
        <v>11.863636363636363</v>
      </c>
      <c r="AA2446">
        <v>9.6795015398989896</v>
      </c>
      <c r="AB2446">
        <v>4</v>
      </c>
      <c r="AC2446">
        <v>5.1758103535353497E-2</v>
      </c>
      <c r="AD2446">
        <v>0</v>
      </c>
      <c r="AE2446">
        <v>1.2413181130322333</v>
      </c>
      <c r="AF2446">
        <v>0.61742424242424243</v>
      </c>
      <c r="AG2446">
        <v>1.8587423472222222</v>
      </c>
      <c r="AH2446">
        <v>0</v>
      </c>
      <c r="AI2446">
        <v>6.9202541345959601</v>
      </c>
      <c r="AJ2446">
        <v>1980</v>
      </c>
      <c r="AK2446">
        <v>41</v>
      </c>
      <c r="AL2446">
        <v>2</v>
      </c>
      <c r="AM2446">
        <v>2</v>
      </c>
      <c r="AN2446">
        <v>2</v>
      </c>
      <c r="AO2446">
        <v>0</v>
      </c>
      <c r="AP2446">
        <v>0</v>
      </c>
      <c r="AQ2446">
        <v>0</v>
      </c>
      <c r="AR2446">
        <v>150.97</v>
      </c>
      <c r="AS2446" s="1" t="s">
        <v>125</v>
      </c>
      <c r="AT2446">
        <v>3</v>
      </c>
      <c r="AU2446">
        <v>80.543385883333329</v>
      </c>
      <c r="AV2446">
        <v>647.09252025000001</v>
      </c>
      <c r="AW2446">
        <v>38</v>
      </c>
      <c r="AX2446">
        <v>6.0606060606060608E-2</v>
      </c>
      <c r="AY2446">
        <v>3.0303030303030304E-2</v>
      </c>
      <c r="AZ2446">
        <v>30</v>
      </c>
      <c r="BA2446">
        <v>0.29830883660493823</v>
      </c>
      <c r="BB2446">
        <v>0.52609147987804883</v>
      </c>
      <c r="BC2446">
        <v>31</v>
      </c>
      <c r="BD2446">
        <v>10</v>
      </c>
      <c r="BE2446">
        <v>4</v>
      </c>
      <c r="BF2446">
        <v>5</v>
      </c>
      <c r="BG2446" s="1" t="s">
        <v>99</v>
      </c>
      <c r="BH2446" s="1" t="s">
        <v>6894</v>
      </c>
      <c r="BI2446" s="1" t="s">
        <v>6889</v>
      </c>
      <c r="BJ2446" s="1" t="s">
        <v>6890</v>
      </c>
      <c r="BK2446">
        <v>2200</v>
      </c>
      <c r="BL2446">
        <v>3.2</v>
      </c>
      <c r="BM2446" s="5" t="d">
        <v>21:59:59.9999999999968050</v>
      </c>
      <c r="BN2446" s="5" t="d">
        <v>22:30:00.000</v>
      </c>
      <c r="BO2446">
        <v>22</v>
      </c>
      <c r="BP2446" t="b">
        <v>0</v>
      </c>
    </row>
    <row r="2447" spans="1:68" x14ac:dyDescent="0.2">
      <c r="A2447" s="1" t="s">
        <v>5137</v>
      </c>
      <c r="B2447" s="1" t="s">
        <v>4183</v>
      </c>
      <c r="C2447" s="2" t="d">
        <v>2026-07-09</v>
      </c>
      <c r="D2447">
        <v>46</v>
      </c>
      <c r="E2447" s="1" t="s">
        <v>165</v>
      </c>
      <c r="F2447">
        <v>49</v>
      </c>
      <c r="G2447">
        <v>9</v>
      </c>
      <c r="H2447">
        <v>0</v>
      </c>
      <c r="I2447">
        <v>0</v>
      </c>
      <c r="J2447">
        <v>9</v>
      </c>
      <c r="K2447">
        <v>0</v>
      </c>
      <c r="L2447">
        <v>0</v>
      </c>
      <c r="M2447" s="1" t="s">
        <v>63</v>
      </c>
      <c r="N2447" s="1" t="s">
        <v>63</v>
      </c>
      <c r="O2447" s="1" t="s">
        <v>5120</v>
      </c>
      <c r="P2447">
        <v>5.4444444444444446</v>
      </c>
      <c r="Q2447">
        <v>0</v>
      </c>
      <c r="R2447">
        <v>850</v>
      </c>
      <c r="S2447">
        <v>0</v>
      </c>
      <c r="T2447">
        <v>32</v>
      </c>
      <c r="U2447">
        <v>49</v>
      </c>
      <c r="V2447">
        <v>243</v>
      </c>
      <c r="W2447">
        <v>58431.159999999996</v>
      </c>
      <c r="X2447">
        <v>4.9591836734693882</v>
      </c>
      <c r="Y2447">
        <v>1192.4726530612245</v>
      </c>
      <c r="Z2447">
        <v>10.714285714285714</v>
      </c>
      <c r="AA2447">
        <v>9.3033866666666665</v>
      </c>
      <c r="AB2447">
        <v>8</v>
      </c>
      <c r="AC2447">
        <v>0.1295818241496598</v>
      </c>
      <c r="AD2447">
        <v>0</v>
      </c>
      <c r="AE2447">
        <v>1.2714944853802208</v>
      </c>
      <c r="AF2447">
        <v>0.64081632653061227</v>
      </c>
      <c r="AG2447">
        <v>1.9123108030612246</v>
      </c>
      <c r="AH2447">
        <v>0</v>
      </c>
      <c r="AI2447">
        <v>6.4206676911564626</v>
      </c>
      <c r="AJ2447">
        <v>1470</v>
      </c>
      <c r="AK2447">
        <v>41</v>
      </c>
      <c r="AL2447">
        <v>2</v>
      </c>
      <c r="AM2447">
        <v>2</v>
      </c>
      <c r="AN2447">
        <v>0</v>
      </c>
      <c r="AO2447">
        <v>2</v>
      </c>
      <c r="AP2447">
        <v>0</v>
      </c>
      <c r="AQ2447">
        <v>0</v>
      </c>
      <c r="AR2447">
        <v>784.72</v>
      </c>
      <c r="AS2447" s="1" t="s">
        <v>65</v>
      </c>
      <c r="AT2447">
        <v>6</v>
      </c>
      <c r="AU2447">
        <v>65.606670766666667</v>
      </c>
      <c r="AV2447">
        <v>540.59968676666665</v>
      </c>
      <c r="AW2447">
        <v>31</v>
      </c>
      <c r="AX2447">
        <v>0.16326530612244897</v>
      </c>
      <c r="AY2447">
        <v>4.0816326530612242E-2</v>
      </c>
      <c r="AZ2447">
        <v>30</v>
      </c>
      <c r="BA2447">
        <v>0.24298766950617284</v>
      </c>
      <c r="BB2447">
        <v>0.43951194046070458</v>
      </c>
      <c r="BC2447">
        <v>26</v>
      </c>
      <c r="BD2447">
        <v>15</v>
      </c>
      <c r="BE2447">
        <v>4</v>
      </c>
      <c r="BF2447">
        <v>5</v>
      </c>
      <c r="BG2447" s="1" t="s">
        <v>83</v>
      </c>
      <c r="BH2447" s="1" t="s">
        <v>6894</v>
      </c>
      <c r="BI2447" s="1" t="s">
        <v>6889</v>
      </c>
      <c r="BJ2447" s="1" t="s">
        <v>6890</v>
      </c>
      <c r="BK2447">
        <v>2200</v>
      </c>
      <c r="BL2447">
        <v>3.2</v>
      </c>
      <c r="BM2447" s="5" t="d">
        <v>22:30:00.000</v>
      </c>
      <c r="BN2447" s="5" t="d">
        <v>23:00:00.0000000000031950</v>
      </c>
      <c r="BO2447">
        <v>22</v>
      </c>
      <c r="BP2447" t="b">
        <v>0</v>
      </c>
    </row>
    <row r="2448" spans="1:68" x14ac:dyDescent="0.2">
      <c r="A2448" s="1" t="s">
        <v>5138</v>
      </c>
      <c r="B2448" s="1" t="s">
        <v>4183</v>
      </c>
      <c r="C2448" s="2" t="d">
        <v>2026-07-09</v>
      </c>
      <c r="D2448">
        <v>47</v>
      </c>
      <c r="E2448" s="1" t="s">
        <v>187</v>
      </c>
      <c r="F2448">
        <v>31</v>
      </c>
      <c r="G2448">
        <v>9</v>
      </c>
      <c r="H2448">
        <v>0</v>
      </c>
      <c r="I2448">
        <v>2</v>
      </c>
      <c r="J2448">
        <v>7</v>
      </c>
      <c r="K2448">
        <v>0</v>
      </c>
      <c r="L2448">
        <v>1</v>
      </c>
      <c r="M2448" s="1" t="s">
        <v>63</v>
      </c>
      <c r="N2448" s="1" t="s">
        <v>5139</v>
      </c>
      <c r="O2448" s="1" t="s">
        <v>5140</v>
      </c>
      <c r="P2448">
        <v>4.4285714285714288</v>
      </c>
      <c r="Q2448">
        <v>0</v>
      </c>
      <c r="R2448">
        <v>850</v>
      </c>
      <c r="S2448">
        <v>1</v>
      </c>
      <c r="T2448">
        <v>31</v>
      </c>
      <c r="U2448">
        <v>31</v>
      </c>
      <c r="V2448">
        <v>149</v>
      </c>
      <c r="W2448">
        <v>30830.78</v>
      </c>
      <c r="X2448">
        <v>4.806451612903226</v>
      </c>
      <c r="Y2448">
        <v>994.54129032258061</v>
      </c>
      <c r="Z2448">
        <v>10.258064516129032</v>
      </c>
      <c r="AA2448">
        <v>8.8576390000000007</v>
      </c>
      <c r="AB2448">
        <v>3</v>
      </c>
      <c r="AC2448">
        <v>5.9672011290322576E-2</v>
      </c>
      <c r="AD2448">
        <v>0</v>
      </c>
      <c r="AE2448">
        <v>1.1578877191179684</v>
      </c>
      <c r="AF2448">
        <v>0.72526881720430114</v>
      </c>
      <c r="AG2448">
        <v>1.8831565279569893</v>
      </c>
      <c r="AH2448">
        <v>0</v>
      </c>
      <c r="AI2448">
        <v>6.0368480564516132</v>
      </c>
      <c r="AJ2448">
        <v>930</v>
      </c>
      <c r="AK2448">
        <v>41</v>
      </c>
      <c r="AL2448">
        <v>1</v>
      </c>
      <c r="AM2448">
        <v>1</v>
      </c>
      <c r="AN2448">
        <v>0</v>
      </c>
      <c r="AO2448">
        <v>0</v>
      </c>
      <c r="AP2448">
        <v>1</v>
      </c>
      <c r="AQ2448">
        <v>0</v>
      </c>
      <c r="AR2448">
        <v>469.4</v>
      </c>
      <c r="AS2448" s="1" t="s">
        <v>65</v>
      </c>
      <c r="AT2448">
        <v>2</v>
      </c>
      <c r="AU2448">
        <v>35.525571333333332</v>
      </c>
      <c r="AV2448">
        <v>391.19248325000001</v>
      </c>
      <c r="AW2448">
        <v>23</v>
      </c>
      <c r="AX2448">
        <v>9.6774193548387094E-2</v>
      </c>
      <c r="AY2448">
        <v>3.2258064516129031E-2</v>
      </c>
      <c r="AZ2448">
        <v>30</v>
      </c>
      <c r="BA2448">
        <v>0.16916938730158729</v>
      </c>
      <c r="BB2448">
        <v>0.31804266930894309</v>
      </c>
      <c r="BC2448">
        <v>19</v>
      </c>
      <c r="BD2448">
        <v>22</v>
      </c>
      <c r="BE2448">
        <v>2</v>
      </c>
      <c r="BF2448">
        <v>5</v>
      </c>
      <c r="BG2448" s="1" t="s">
        <v>99</v>
      </c>
      <c r="BH2448" s="1" t="s">
        <v>6894</v>
      </c>
      <c r="BI2448" s="1" t="s">
        <v>6889</v>
      </c>
      <c r="BJ2448" s="1" t="s">
        <v>6890</v>
      </c>
      <c r="BK2448">
        <v>2200</v>
      </c>
      <c r="BL2448">
        <v>3.2</v>
      </c>
      <c r="BM2448" s="5" t="d">
        <v>23:00:00.0000000000031950</v>
      </c>
      <c r="BN2448" s="5" t="d">
        <v>23:29:59.9999999999968050</v>
      </c>
      <c r="BO2448">
        <v>23</v>
      </c>
      <c r="BP2448" t="b">
        <v>0</v>
      </c>
    </row>
    <row r="2449" spans="1:68" x14ac:dyDescent="0.2">
      <c r="A2449" s="1" t="s">
        <v>5141</v>
      </c>
      <c r="B2449" s="1" t="s">
        <v>4183</v>
      </c>
      <c r="C2449" s="2" t="d">
        <v>2026-07-09</v>
      </c>
      <c r="D2449">
        <v>48</v>
      </c>
      <c r="E2449" s="1" t="s">
        <v>187</v>
      </c>
      <c r="F2449">
        <v>24</v>
      </c>
      <c r="G2449">
        <v>9</v>
      </c>
      <c r="H2449">
        <v>0</v>
      </c>
      <c r="I2449">
        <v>2</v>
      </c>
      <c r="J2449">
        <v>7</v>
      </c>
      <c r="K2449">
        <v>0</v>
      </c>
      <c r="L2449">
        <v>1</v>
      </c>
      <c r="M2449" s="1" t="s">
        <v>63</v>
      </c>
      <c r="N2449" s="1" t="s">
        <v>4642</v>
      </c>
      <c r="O2449" s="1" t="s">
        <v>5142</v>
      </c>
      <c r="P2449">
        <v>3.4285714285714284</v>
      </c>
      <c r="Q2449">
        <v>0</v>
      </c>
      <c r="R2449">
        <v>850</v>
      </c>
      <c r="S2449">
        <v>1</v>
      </c>
      <c r="T2449">
        <v>30</v>
      </c>
      <c r="U2449">
        <v>24</v>
      </c>
      <c r="V2449">
        <v>127</v>
      </c>
      <c r="W2449">
        <v>28784.11</v>
      </c>
      <c r="X2449">
        <v>5.291666666666667</v>
      </c>
      <c r="Y2449">
        <v>1199.3379166666666</v>
      </c>
      <c r="Z2449">
        <v>10.791666666666666</v>
      </c>
      <c r="AA2449">
        <v>10.046807418055556</v>
      </c>
      <c r="AB2449">
        <v>6</v>
      </c>
      <c r="AC2449">
        <v>0.17466834374999998</v>
      </c>
      <c r="AD2449">
        <v>0</v>
      </c>
      <c r="AE2449">
        <v>1.4148306705484612</v>
      </c>
      <c r="AF2449">
        <v>0.74861111111111101</v>
      </c>
      <c r="AG2449">
        <v>2.1634417722222223</v>
      </c>
      <c r="AH2449">
        <v>0</v>
      </c>
      <c r="AI2449">
        <v>6.9416989687499999</v>
      </c>
      <c r="AJ2449">
        <v>720</v>
      </c>
      <c r="AK2449">
        <v>41</v>
      </c>
      <c r="AL2449">
        <v>2</v>
      </c>
      <c r="AM2449">
        <v>2</v>
      </c>
      <c r="AN2449">
        <v>1</v>
      </c>
      <c r="AO2449">
        <v>1</v>
      </c>
      <c r="AP2449">
        <v>0</v>
      </c>
      <c r="AQ2449">
        <v>0</v>
      </c>
      <c r="AR2449">
        <v>342.31</v>
      </c>
      <c r="AS2449" s="1" t="s">
        <v>65</v>
      </c>
      <c r="AT2449">
        <v>4</v>
      </c>
      <c r="AU2449">
        <v>33.098932966666666</v>
      </c>
      <c r="AV2449">
        <v>196.10399773333333</v>
      </c>
      <c r="AW2449">
        <v>14</v>
      </c>
      <c r="AX2449">
        <v>0.25</v>
      </c>
      <c r="AY2449">
        <v>8.3333333333333329E-2</v>
      </c>
      <c r="AZ2449">
        <v>30</v>
      </c>
      <c r="BA2449">
        <v>0.15761396650793649</v>
      </c>
      <c r="BB2449">
        <v>0.15943414449864499</v>
      </c>
      <c r="BC2449">
        <v>10</v>
      </c>
      <c r="BD2449">
        <v>31</v>
      </c>
      <c r="BE2449">
        <v>2</v>
      </c>
      <c r="BF2449">
        <v>5</v>
      </c>
      <c r="BG2449" s="1" t="s">
        <v>83</v>
      </c>
      <c r="BH2449" s="1" t="s">
        <v>6894</v>
      </c>
      <c r="BI2449" s="1" t="s">
        <v>6889</v>
      </c>
      <c r="BJ2449" s="1" t="s">
        <v>6890</v>
      </c>
      <c r="BK2449">
        <v>2200</v>
      </c>
      <c r="BL2449">
        <v>3.2</v>
      </c>
      <c r="BM2449" s="5" t="d">
        <v>23:29:59.9999999999968050</v>
      </c>
      <c r="BN2449" s="5" t="d">
        <v>1899-12-30</v>
      </c>
      <c r="BO2449">
        <v>23</v>
      </c>
      <c r="BP2449" t="b">
        <v>0</v>
      </c>
    </row>
    <row r="2450" spans="1:68" x14ac:dyDescent="0.2">
      <c r="A2450" s="1" t="s">
        <v>5143</v>
      </c>
      <c r="B2450" s="1" t="s">
        <v>4183</v>
      </c>
      <c r="C2450" s="2" t="d">
        <v>2026-07-10</v>
      </c>
      <c r="D2450">
        <v>1</v>
      </c>
      <c r="E2450" s="1" t="s">
        <v>61</v>
      </c>
      <c r="F2450">
        <v>10</v>
      </c>
      <c r="G2450">
        <v>20</v>
      </c>
      <c r="H2450">
        <v>12</v>
      </c>
      <c r="I2450">
        <v>2</v>
      </c>
      <c r="J2450">
        <v>6</v>
      </c>
      <c r="K2450">
        <v>900</v>
      </c>
      <c r="L2450">
        <v>1</v>
      </c>
      <c r="M2450" s="1" t="s">
        <v>5144</v>
      </c>
      <c r="N2450" s="1" t="s">
        <v>4430</v>
      </c>
      <c r="O2450" s="1" t="s">
        <v>5145</v>
      </c>
      <c r="P2450">
        <v>1.6666666666666667</v>
      </c>
      <c r="Q2450">
        <v>900</v>
      </c>
      <c r="R2450">
        <v>9100</v>
      </c>
      <c r="S2450">
        <v>1</v>
      </c>
      <c r="T2450">
        <v>49</v>
      </c>
      <c r="U2450">
        <v>10</v>
      </c>
      <c r="V2450">
        <v>43</v>
      </c>
      <c r="W2450">
        <v>10572.03</v>
      </c>
      <c r="X2450">
        <v>4.3</v>
      </c>
      <c r="Y2450">
        <v>1057.203</v>
      </c>
      <c r="Z2450">
        <v>10.8</v>
      </c>
      <c r="AA2450">
        <v>9.4542073450000004</v>
      </c>
      <c r="AB2450">
        <v>2</v>
      </c>
      <c r="AC2450">
        <v>0.2773886683333332</v>
      </c>
      <c r="AD2450">
        <v>0</v>
      </c>
      <c r="AE2450">
        <v>1.1250908146225767</v>
      </c>
      <c r="AF2450">
        <v>0.51999999999999991</v>
      </c>
      <c r="AG2450">
        <v>1.6450908049999999</v>
      </c>
      <c r="AH2450">
        <v>0</v>
      </c>
      <c r="AI2450">
        <v>6.7224498633333329</v>
      </c>
      <c r="AJ2450">
        <v>300</v>
      </c>
      <c r="AK2450">
        <v>75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 s="1" t="s">
        <v>125</v>
      </c>
      <c r="AT2450">
        <v>1</v>
      </c>
      <c r="AU2450">
        <v>12.47685865</v>
      </c>
      <c r="AV2450">
        <v>160.43127430000001</v>
      </c>
      <c r="AW2450">
        <v>12</v>
      </c>
      <c r="AX2450">
        <v>0.2</v>
      </c>
      <c r="AY2450">
        <v>0</v>
      </c>
      <c r="AZ2450">
        <v>30</v>
      </c>
      <c r="BA2450">
        <v>6.9315881388888889E-2</v>
      </c>
      <c r="BB2450">
        <v>7.130278857777779E-2</v>
      </c>
      <c r="BC2450">
        <v>8</v>
      </c>
      <c r="BD2450">
        <v>67</v>
      </c>
      <c r="BE2450">
        <v>1</v>
      </c>
      <c r="BF2450">
        <v>5</v>
      </c>
      <c r="BG2450" s="1" t="s">
        <v>66</v>
      </c>
      <c r="BH2450" s="1" t="s">
        <v>6894</v>
      </c>
      <c r="BI2450" s="1" t="s">
        <v>6889</v>
      </c>
      <c r="BJ2450" s="1" t="s">
        <v>6890</v>
      </c>
      <c r="BK2450">
        <v>2200</v>
      </c>
      <c r="BL2450">
        <v>3.2</v>
      </c>
      <c r="BM2450" s="5" t="d">
        <v>1899-12-30</v>
      </c>
      <c r="BN2450" s="5" t="d">
        <v>00:29:59.99999999999990100</v>
      </c>
      <c r="BO2450">
        <v>0</v>
      </c>
      <c r="BP2450" t="b">
        <v>0</v>
      </c>
    </row>
    <row r="2451" spans="1:68" x14ac:dyDescent="0.2">
      <c r="A2451" s="1" t="s">
        <v>5146</v>
      </c>
      <c r="B2451" s="1" t="s">
        <v>4183</v>
      </c>
      <c r="C2451" s="2" t="d">
        <v>2026-07-10</v>
      </c>
      <c r="D2451">
        <v>2</v>
      </c>
      <c r="E2451" s="1" t="s">
        <v>61</v>
      </c>
      <c r="F2451">
        <v>10</v>
      </c>
      <c r="G2451">
        <v>19</v>
      </c>
      <c r="H2451">
        <v>12</v>
      </c>
      <c r="I2451">
        <v>2</v>
      </c>
      <c r="J2451">
        <v>5</v>
      </c>
      <c r="K2451">
        <v>900</v>
      </c>
      <c r="L2451">
        <v>1</v>
      </c>
      <c r="M2451" s="1" t="s">
        <v>5147</v>
      </c>
      <c r="N2451" s="1" t="s">
        <v>4218</v>
      </c>
      <c r="O2451" s="1" t="s">
        <v>4435</v>
      </c>
      <c r="P2451">
        <v>2</v>
      </c>
      <c r="Q2451">
        <v>900</v>
      </c>
      <c r="R2451">
        <v>8200</v>
      </c>
      <c r="S2451">
        <v>1</v>
      </c>
      <c r="T2451">
        <v>48</v>
      </c>
      <c r="U2451">
        <v>10</v>
      </c>
      <c r="V2451">
        <v>44</v>
      </c>
      <c r="W2451">
        <v>9035.64</v>
      </c>
      <c r="X2451">
        <v>4.4000000000000004</v>
      </c>
      <c r="Y2451">
        <v>903.56399999999996</v>
      </c>
      <c r="Z2451">
        <v>10.9</v>
      </c>
      <c r="AA2451">
        <v>10.289389265000001</v>
      </c>
      <c r="AB2451">
        <v>4</v>
      </c>
      <c r="AC2451">
        <v>0.49101079999999991</v>
      </c>
      <c r="AD2451">
        <v>0</v>
      </c>
      <c r="AE2451">
        <v>1.2898145765025832</v>
      </c>
      <c r="AF2451">
        <v>0.84166666666666656</v>
      </c>
      <c r="AG2451">
        <v>2.1314812349999999</v>
      </c>
      <c r="AH2451">
        <v>0</v>
      </c>
      <c r="AI2451">
        <v>7.0495746883333341</v>
      </c>
      <c r="AJ2451">
        <v>300</v>
      </c>
      <c r="AK2451">
        <v>77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 s="1" t="s">
        <v>65</v>
      </c>
      <c r="AT2451">
        <v>3</v>
      </c>
      <c r="AU2451">
        <v>11.81957675</v>
      </c>
      <c r="AV2451">
        <v>110.83464935000001</v>
      </c>
      <c r="AW2451">
        <v>7</v>
      </c>
      <c r="AX2451">
        <v>0.4</v>
      </c>
      <c r="AY2451">
        <v>0</v>
      </c>
      <c r="AZ2451">
        <v>30</v>
      </c>
      <c r="BA2451">
        <v>7.8797178333333329E-2</v>
      </c>
      <c r="BB2451">
        <v>4.7980367683982686E-2</v>
      </c>
      <c r="BC2451">
        <v>6</v>
      </c>
      <c r="BD2451">
        <v>71</v>
      </c>
      <c r="BE2451">
        <v>1</v>
      </c>
      <c r="BF2451">
        <v>4</v>
      </c>
      <c r="BG2451" s="1" t="s">
        <v>83</v>
      </c>
      <c r="BH2451" s="1" t="s">
        <v>6894</v>
      </c>
      <c r="BI2451" s="1" t="s">
        <v>6889</v>
      </c>
      <c r="BJ2451" s="1" t="s">
        <v>6890</v>
      </c>
      <c r="BK2451">
        <v>2200</v>
      </c>
      <c r="BL2451">
        <v>3.2</v>
      </c>
      <c r="BM2451" s="5" t="d">
        <v>00:29:59.99999999999990100</v>
      </c>
      <c r="BN2451" s="5" t="d">
        <v>00:59:59.99999999999980200</v>
      </c>
      <c r="BO2451">
        <v>0</v>
      </c>
      <c r="BP2451" t="b">
        <v>0</v>
      </c>
    </row>
    <row r="2452" spans="1:68" x14ac:dyDescent="0.2">
      <c r="A2452" s="1" t="s">
        <v>5148</v>
      </c>
      <c r="B2452" s="1" t="s">
        <v>4183</v>
      </c>
      <c r="C2452" s="2" t="d">
        <v>2026-07-10</v>
      </c>
      <c r="D2452">
        <v>3</v>
      </c>
      <c r="E2452" s="1" t="s">
        <v>61</v>
      </c>
      <c r="F2452">
        <v>7</v>
      </c>
      <c r="G2452">
        <v>11</v>
      </c>
      <c r="H2452">
        <v>10</v>
      </c>
      <c r="I2452">
        <v>0</v>
      </c>
      <c r="J2452">
        <v>1</v>
      </c>
      <c r="K2452">
        <v>750</v>
      </c>
      <c r="L2452">
        <v>0</v>
      </c>
      <c r="M2452" s="1" t="s">
        <v>5149</v>
      </c>
      <c r="N2452" s="1" t="s">
        <v>63</v>
      </c>
      <c r="O2452" s="1" t="s">
        <v>4191</v>
      </c>
      <c r="P2452">
        <v>7</v>
      </c>
      <c r="Q2452">
        <v>750</v>
      </c>
      <c r="R2452">
        <v>7450</v>
      </c>
      <c r="S2452">
        <v>0</v>
      </c>
      <c r="T2452">
        <v>48</v>
      </c>
      <c r="U2452">
        <v>7</v>
      </c>
      <c r="V2452">
        <v>37</v>
      </c>
      <c r="W2452">
        <v>8354.67</v>
      </c>
      <c r="X2452">
        <v>5.2857142857142856</v>
      </c>
      <c r="Y2452">
        <v>1193.5242857142857</v>
      </c>
      <c r="Z2452">
        <v>11</v>
      </c>
      <c r="AA2452">
        <v>10.361510642857143</v>
      </c>
      <c r="AB2452">
        <v>1</v>
      </c>
      <c r="AC2452">
        <v>0.23788015238095234</v>
      </c>
      <c r="AD2452">
        <v>0</v>
      </c>
      <c r="AE2452">
        <v>1.6659269751496308</v>
      </c>
      <c r="AF2452">
        <v>0.71904761904761905</v>
      </c>
      <c r="AG2452">
        <v>2.3849745857142857</v>
      </c>
      <c r="AH2452">
        <v>0</v>
      </c>
      <c r="AI2452">
        <v>7.1455836714285708</v>
      </c>
      <c r="AJ2452">
        <v>210</v>
      </c>
      <c r="AK2452">
        <v>36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 s="1" t="s">
        <v>65</v>
      </c>
      <c r="AT2452">
        <v>1</v>
      </c>
      <c r="AU2452">
        <v>12.740057700000001</v>
      </c>
      <c r="AV2452">
        <v>84.927369616666667</v>
      </c>
      <c r="AW2452">
        <v>8</v>
      </c>
      <c r="AX2452">
        <v>0.14285714285714285</v>
      </c>
      <c r="AY2452">
        <v>0</v>
      </c>
      <c r="AZ2452">
        <v>30</v>
      </c>
      <c r="BA2452">
        <v>0.42466859000000007</v>
      </c>
      <c r="BB2452">
        <v>7.8636453348765428E-2</v>
      </c>
      <c r="BC2452">
        <v>5</v>
      </c>
      <c r="BD2452">
        <v>31</v>
      </c>
      <c r="BE2452">
        <v>1</v>
      </c>
      <c r="BF2452">
        <v>0</v>
      </c>
      <c r="BG2452" s="1" t="s">
        <v>66</v>
      </c>
      <c r="BH2452" s="1" t="s">
        <v>6894</v>
      </c>
      <c r="BI2452" s="1" t="s">
        <v>6889</v>
      </c>
      <c r="BJ2452" s="1" t="s">
        <v>6890</v>
      </c>
      <c r="BK2452">
        <v>2200</v>
      </c>
      <c r="BL2452">
        <v>3.2</v>
      </c>
      <c r="BM2452" s="5" t="d">
        <v>00:59:59.99999999999980200</v>
      </c>
      <c r="BN2452" s="5" t="d">
        <v>01:30:00.000</v>
      </c>
      <c r="BO2452">
        <v>1</v>
      </c>
      <c r="BP2452" t="b">
        <v>0</v>
      </c>
    </row>
    <row r="2453" spans="1:68" x14ac:dyDescent="0.2">
      <c r="A2453" s="1" t="s">
        <v>5150</v>
      </c>
      <c r="B2453" s="1" t="s">
        <v>4183</v>
      </c>
      <c r="C2453" s="2" t="d">
        <v>2026-07-10</v>
      </c>
      <c r="D2453">
        <v>4</v>
      </c>
      <c r="E2453" s="1" t="s">
        <v>61</v>
      </c>
      <c r="F2453">
        <v>5</v>
      </c>
      <c r="G2453">
        <v>11</v>
      </c>
      <c r="H2453">
        <v>10</v>
      </c>
      <c r="I2453">
        <v>0</v>
      </c>
      <c r="J2453">
        <v>1</v>
      </c>
      <c r="K2453">
        <v>750</v>
      </c>
      <c r="L2453">
        <v>0</v>
      </c>
      <c r="M2453" s="1" t="s">
        <v>5151</v>
      </c>
      <c r="N2453" s="1" t="s">
        <v>63</v>
      </c>
      <c r="O2453" s="1" t="s">
        <v>4320</v>
      </c>
      <c r="P2453">
        <v>5</v>
      </c>
      <c r="Q2453">
        <v>750</v>
      </c>
      <c r="R2453">
        <v>6700</v>
      </c>
      <c r="S2453">
        <v>0</v>
      </c>
      <c r="T2453">
        <v>48</v>
      </c>
      <c r="U2453">
        <v>5</v>
      </c>
      <c r="V2453">
        <v>24</v>
      </c>
      <c r="W2453">
        <v>5522.05</v>
      </c>
      <c r="X2453">
        <v>4.8</v>
      </c>
      <c r="Y2453">
        <v>1104.4100000000001</v>
      </c>
      <c r="Z2453">
        <v>11.2</v>
      </c>
      <c r="AA2453">
        <v>10.14759076</v>
      </c>
      <c r="AB2453">
        <v>2</v>
      </c>
      <c r="AC2453">
        <v>0.18008554666666649</v>
      </c>
      <c r="AD2453">
        <v>0</v>
      </c>
      <c r="AE2453">
        <v>1.1728872832368282</v>
      </c>
      <c r="AF2453">
        <v>0.82</v>
      </c>
      <c r="AG2453">
        <v>1.9928872766666665</v>
      </c>
      <c r="AH2453">
        <v>0</v>
      </c>
      <c r="AI2453">
        <v>7.4247034766666671</v>
      </c>
      <c r="AJ2453">
        <v>150</v>
      </c>
      <c r="AK2453">
        <v>36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 s="1" t="s">
        <v>65</v>
      </c>
      <c r="AT2453">
        <v>2</v>
      </c>
      <c r="AU2453">
        <v>5.8644363833333335</v>
      </c>
      <c r="AV2453">
        <v>57.489157633333335</v>
      </c>
      <c r="AW2453">
        <v>3</v>
      </c>
      <c r="AX2453">
        <v>0.4</v>
      </c>
      <c r="AY2453">
        <v>0</v>
      </c>
      <c r="AZ2453">
        <v>30</v>
      </c>
      <c r="BA2453">
        <v>0.19548121277777777</v>
      </c>
      <c r="BB2453">
        <v>5.3230701512345678E-2</v>
      </c>
      <c r="BC2453">
        <v>3</v>
      </c>
      <c r="BD2453">
        <v>33</v>
      </c>
      <c r="BE2453">
        <v>1</v>
      </c>
      <c r="BF2453">
        <v>0</v>
      </c>
      <c r="BG2453" s="1" t="s">
        <v>83</v>
      </c>
      <c r="BH2453" s="1" t="s">
        <v>6894</v>
      </c>
      <c r="BI2453" s="1" t="s">
        <v>6889</v>
      </c>
      <c r="BJ2453" s="1" t="s">
        <v>6890</v>
      </c>
      <c r="BK2453">
        <v>2200</v>
      </c>
      <c r="BL2453">
        <v>3.2</v>
      </c>
      <c r="BM2453" s="5" t="d">
        <v>01:30:00.000</v>
      </c>
      <c r="BN2453" s="5" t="d">
        <v>01:59:59.99999999999959725</v>
      </c>
      <c r="BO2453">
        <v>1</v>
      </c>
      <c r="BP2453" t="b">
        <v>0</v>
      </c>
    </row>
    <row r="2454" spans="1:68" x14ac:dyDescent="0.2">
      <c r="A2454" s="1" t="s">
        <v>5152</v>
      </c>
      <c r="B2454" s="1" t="s">
        <v>4183</v>
      </c>
      <c r="C2454" s="2" t="d">
        <v>2026-07-10</v>
      </c>
      <c r="D2454">
        <v>5</v>
      </c>
      <c r="E2454" s="1" t="s">
        <v>61</v>
      </c>
      <c r="F2454">
        <v>6</v>
      </c>
      <c r="G2454">
        <v>11</v>
      </c>
      <c r="H2454">
        <v>10</v>
      </c>
      <c r="I2454">
        <v>0</v>
      </c>
      <c r="J2454">
        <v>1</v>
      </c>
      <c r="K2454">
        <v>750</v>
      </c>
      <c r="L2454">
        <v>0</v>
      </c>
      <c r="M2454" s="1" t="s">
        <v>5153</v>
      </c>
      <c r="N2454" s="1" t="s">
        <v>63</v>
      </c>
      <c r="O2454" s="1" t="s">
        <v>4194</v>
      </c>
      <c r="P2454">
        <v>6</v>
      </c>
      <c r="Q2454">
        <v>750</v>
      </c>
      <c r="R2454">
        <v>5950</v>
      </c>
      <c r="S2454">
        <v>0</v>
      </c>
      <c r="T2454">
        <v>48</v>
      </c>
      <c r="U2454">
        <v>6</v>
      </c>
      <c r="V2454">
        <v>26</v>
      </c>
      <c r="W2454">
        <v>7005.99</v>
      </c>
      <c r="X2454">
        <v>4.333333333333333</v>
      </c>
      <c r="Y2454">
        <v>1167.665</v>
      </c>
      <c r="Z2454">
        <v>11.666666666666666</v>
      </c>
      <c r="AA2454">
        <v>10.70557855</v>
      </c>
      <c r="AB2454">
        <v>1</v>
      </c>
      <c r="AC2454">
        <v>0.36768243333333334</v>
      </c>
      <c r="AD2454">
        <v>0.10429483611111111</v>
      </c>
      <c r="AE2454">
        <v>1.1437054373260578</v>
      </c>
      <c r="AF2454">
        <v>0.5805555555555556</v>
      </c>
      <c r="AG2454">
        <v>1.8285558249999998</v>
      </c>
      <c r="AH2454">
        <v>0</v>
      </c>
      <c r="AI2454">
        <v>7.8048004972222218</v>
      </c>
      <c r="AJ2454">
        <v>180</v>
      </c>
      <c r="AK2454">
        <v>36</v>
      </c>
      <c r="AL2454">
        <v>2</v>
      </c>
      <c r="AM2454">
        <v>2</v>
      </c>
      <c r="AN2454">
        <v>1</v>
      </c>
      <c r="AO2454">
        <v>1</v>
      </c>
      <c r="AP2454">
        <v>0</v>
      </c>
      <c r="AQ2454">
        <v>0</v>
      </c>
      <c r="AR2454">
        <v>168.60000000000002</v>
      </c>
      <c r="AS2454" s="1" t="s">
        <v>125</v>
      </c>
      <c r="AT2454">
        <v>1</v>
      </c>
      <c r="AU2454">
        <v>6.8622325833333333</v>
      </c>
      <c r="AV2454">
        <v>68.578268550000004</v>
      </c>
      <c r="AW2454">
        <v>6</v>
      </c>
      <c r="AX2454">
        <v>0.16666666666666666</v>
      </c>
      <c r="AY2454">
        <v>0.33333333333333331</v>
      </c>
      <c r="AZ2454">
        <v>30</v>
      </c>
      <c r="BA2454">
        <v>0.2287410861111111</v>
      </c>
      <c r="BB2454">
        <v>6.3498396805555565E-2</v>
      </c>
      <c r="BC2454">
        <v>4</v>
      </c>
      <c r="BD2454">
        <v>32</v>
      </c>
      <c r="BE2454">
        <v>1</v>
      </c>
      <c r="BF2454">
        <v>0</v>
      </c>
      <c r="BG2454" s="1" t="s">
        <v>209</v>
      </c>
      <c r="BH2454" s="1" t="s">
        <v>6894</v>
      </c>
      <c r="BI2454" s="1" t="s">
        <v>6889</v>
      </c>
      <c r="BJ2454" s="1" t="s">
        <v>6890</v>
      </c>
      <c r="BK2454">
        <v>2200</v>
      </c>
      <c r="BL2454">
        <v>3.2</v>
      </c>
      <c r="BM2454" s="5" t="d">
        <v>01:59:59.99999999999959725</v>
      </c>
      <c r="BN2454" s="5" t="d">
        <v>02:30:00.00000000000040275</v>
      </c>
      <c r="BO2454">
        <v>2</v>
      </c>
      <c r="BP2454" t="b">
        <v>0</v>
      </c>
    </row>
    <row r="2455" spans="1:68" x14ac:dyDescent="0.2">
      <c r="A2455" s="1" t="s">
        <v>5154</v>
      </c>
      <c r="B2455" s="1" t="s">
        <v>4183</v>
      </c>
      <c r="C2455" s="2" t="d">
        <v>2026-07-10</v>
      </c>
      <c r="D2455">
        <v>6</v>
      </c>
      <c r="E2455" s="1" t="s">
        <v>61</v>
      </c>
      <c r="F2455">
        <v>4</v>
      </c>
      <c r="G2455">
        <v>11</v>
      </c>
      <c r="H2455">
        <v>10</v>
      </c>
      <c r="I2455">
        <v>0</v>
      </c>
      <c r="J2455">
        <v>1</v>
      </c>
      <c r="K2455">
        <v>750</v>
      </c>
      <c r="L2455">
        <v>0</v>
      </c>
      <c r="M2455" s="1" t="s">
        <v>4871</v>
      </c>
      <c r="N2455" s="1" t="s">
        <v>63</v>
      </c>
      <c r="O2455" s="1" t="s">
        <v>4197</v>
      </c>
      <c r="P2455">
        <v>4</v>
      </c>
      <c r="Q2455">
        <v>750</v>
      </c>
      <c r="R2455">
        <v>5200</v>
      </c>
      <c r="S2455">
        <v>0</v>
      </c>
      <c r="T2455">
        <v>48</v>
      </c>
      <c r="U2455">
        <v>4</v>
      </c>
      <c r="V2455">
        <v>13</v>
      </c>
      <c r="W2455">
        <v>2249.83</v>
      </c>
      <c r="X2455">
        <v>3.25</v>
      </c>
      <c r="Y2455">
        <v>562.45749999999998</v>
      </c>
      <c r="Z2455">
        <v>9.5</v>
      </c>
      <c r="AA2455">
        <v>8.2767350666666655</v>
      </c>
      <c r="AB2455">
        <v>0</v>
      </c>
      <c r="AC2455">
        <v>0</v>
      </c>
      <c r="AD2455">
        <v>0</v>
      </c>
      <c r="AE2455">
        <v>1.0682816275616385</v>
      </c>
      <c r="AF2455">
        <v>0.40416666666666667</v>
      </c>
      <c r="AG2455">
        <v>1.4724482833333332</v>
      </c>
      <c r="AH2455">
        <v>0</v>
      </c>
      <c r="AI2455">
        <v>5.5709534375</v>
      </c>
      <c r="AJ2455">
        <v>120</v>
      </c>
      <c r="AK2455">
        <v>36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 s="1" t="s">
        <v>70</v>
      </c>
      <c r="AT2455">
        <v>0</v>
      </c>
      <c r="AU2455">
        <v>4.2731264666666666</v>
      </c>
      <c r="AV2455">
        <v>50.582885150000003</v>
      </c>
      <c r="AW2455">
        <v>6</v>
      </c>
      <c r="AX2455">
        <v>0</v>
      </c>
      <c r="AY2455">
        <v>0</v>
      </c>
      <c r="AZ2455">
        <v>30</v>
      </c>
      <c r="BA2455">
        <v>0.14243754888888888</v>
      </c>
      <c r="BB2455">
        <v>4.683600476851852E-2</v>
      </c>
      <c r="BC2455">
        <v>3</v>
      </c>
      <c r="BD2455">
        <v>33</v>
      </c>
      <c r="BE2455">
        <v>1</v>
      </c>
      <c r="BF2455">
        <v>0</v>
      </c>
      <c r="BG2455" s="1" t="s">
        <v>66</v>
      </c>
      <c r="BH2455" s="1" t="s">
        <v>6894</v>
      </c>
      <c r="BI2455" s="1" t="s">
        <v>6889</v>
      </c>
      <c r="BJ2455" s="1" t="s">
        <v>6890</v>
      </c>
      <c r="BK2455">
        <v>2200</v>
      </c>
      <c r="BL2455">
        <v>3.2</v>
      </c>
      <c r="BM2455" s="5" t="d">
        <v>02:30:00.00000000000040275</v>
      </c>
      <c r="BN2455" s="5" t="d">
        <v>03:00:00.000</v>
      </c>
      <c r="BO2455">
        <v>2</v>
      </c>
      <c r="BP2455" t="b">
        <v>0</v>
      </c>
    </row>
    <row r="2456" spans="1:68" x14ac:dyDescent="0.2">
      <c r="A2456" s="1" t="s">
        <v>5155</v>
      </c>
      <c r="B2456" s="1" t="s">
        <v>4183</v>
      </c>
      <c r="C2456" s="2" t="d">
        <v>2026-07-10</v>
      </c>
      <c r="D2456">
        <v>7</v>
      </c>
      <c r="E2456" s="1" t="s">
        <v>61</v>
      </c>
      <c r="F2456">
        <v>6</v>
      </c>
      <c r="G2456">
        <v>11</v>
      </c>
      <c r="H2456">
        <v>10</v>
      </c>
      <c r="I2456">
        <v>0</v>
      </c>
      <c r="J2456">
        <v>1</v>
      </c>
      <c r="K2456">
        <v>750</v>
      </c>
      <c r="L2456">
        <v>0</v>
      </c>
      <c r="M2456" s="1" t="s">
        <v>5156</v>
      </c>
      <c r="N2456" s="1" t="s">
        <v>63</v>
      </c>
      <c r="O2456" s="1" t="s">
        <v>4203</v>
      </c>
      <c r="P2456">
        <v>6</v>
      </c>
      <c r="Q2456">
        <v>750</v>
      </c>
      <c r="R2456">
        <v>4450</v>
      </c>
      <c r="S2456">
        <v>0</v>
      </c>
      <c r="T2456">
        <v>48</v>
      </c>
      <c r="U2456">
        <v>6</v>
      </c>
      <c r="V2456">
        <v>31</v>
      </c>
      <c r="W2456">
        <v>8810.44</v>
      </c>
      <c r="X2456">
        <v>5.166666666666667</v>
      </c>
      <c r="Y2456">
        <v>1468.4066666666668</v>
      </c>
      <c r="Z2456">
        <v>10.666666666666666</v>
      </c>
      <c r="AA2456">
        <v>9.9595839916666673</v>
      </c>
      <c r="AB2456">
        <v>1</v>
      </c>
      <c r="AC2456">
        <v>0.32334684166666666</v>
      </c>
      <c r="AD2456">
        <v>0</v>
      </c>
      <c r="AE2456">
        <v>1.3635887226510366</v>
      </c>
      <c r="AF2456">
        <v>0.53333333333333333</v>
      </c>
      <c r="AG2456">
        <v>1.8969220499999999</v>
      </c>
      <c r="AH2456">
        <v>0</v>
      </c>
      <c r="AI2456">
        <v>7.0265508222222222</v>
      </c>
      <c r="AJ2456">
        <v>180</v>
      </c>
      <c r="AK2456">
        <v>36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 s="1" t="s">
        <v>125</v>
      </c>
      <c r="AT2456">
        <v>1</v>
      </c>
      <c r="AU2456">
        <v>8.1815322999999989</v>
      </c>
      <c r="AV2456">
        <v>45.036046083333332</v>
      </c>
      <c r="AW2456">
        <v>3</v>
      </c>
      <c r="AX2456">
        <v>0.16666666666666666</v>
      </c>
      <c r="AY2456">
        <v>0</v>
      </c>
      <c r="AZ2456">
        <v>30</v>
      </c>
      <c r="BA2456">
        <v>0.27271774333333332</v>
      </c>
      <c r="BB2456">
        <v>4.1700042669753086E-2</v>
      </c>
      <c r="BC2456">
        <v>3</v>
      </c>
      <c r="BD2456">
        <v>33</v>
      </c>
      <c r="BE2456">
        <v>1</v>
      </c>
      <c r="BF2456">
        <v>0</v>
      </c>
      <c r="BG2456" s="1" t="s">
        <v>66</v>
      </c>
      <c r="BH2456" s="1" t="s">
        <v>6894</v>
      </c>
      <c r="BI2456" s="1" t="s">
        <v>6889</v>
      </c>
      <c r="BJ2456" s="1" t="s">
        <v>6890</v>
      </c>
      <c r="BK2456">
        <v>2200</v>
      </c>
      <c r="BL2456">
        <v>3.2</v>
      </c>
      <c r="BM2456" s="5" t="d">
        <v>03:00:00.000</v>
      </c>
      <c r="BN2456" s="5" t="d">
        <v>03:30:00.00000000000079875</v>
      </c>
      <c r="BO2456">
        <v>3</v>
      </c>
      <c r="BP2456" t="b">
        <v>0</v>
      </c>
    </row>
    <row r="2457" spans="1:68" x14ac:dyDescent="0.2">
      <c r="A2457" s="1" t="s">
        <v>5157</v>
      </c>
      <c r="B2457" s="1" t="s">
        <v>4183</v>
      </c>
      <c r="C2457" s="2" t="d">
        <v>2026-07-10</v>
      </c>
      <c r="D2457">
        <v>8</v>
      </c>
      <c r="E2457" s="1" t="s">
        <v>61</v>
      </c>
      <c r="F2457">
        <v>8</v>
      </c>
      <c r="G2457">
        <v>11</v>
      </c>
      <c r="H2457">
        <v>10</v>
      </c>
      <c r="I2457">
        <v>0</v>
      </c>
      <c r="J2457">
        <v>1</v>
      </c>
      <c r="K2457">
        <v>750</v>
      </c>
      <c r="L2457">
        <v>0</v>
      </c>
      <c r="M2457" s="1" t="s">
        <v>5158</v>
      </c>
      <c r="N2457" s="1" t="s">
        <v>63</v>
      </c>
      <c r="O2457" s="1" t="s">
        <v>4206</v>
      </c>
      <c r="P2457">
        <v>8</v>
      </c>
      <c r="Q2457">
        <v>750</v>
      </c>
      <c r="R2457">
        <v>3700</v>
      </c>
      <c r="S2457">
        <v>0</v>
      </c>
      <c r="T2457">
        <v>48</v>
      </c>
      <c r="U2457">
        <v>8</v>
      </c>
      <c r="V2457">
        <v>34</v>
      </c>
      <c r="W2457">
        <v>6818.0300000000007</v>
      </c>
      <c r="X2457">
        <v>4.25</v>
      </c>
      <c r="Y2457">
        <v>852.25375000000008</v>
      </c>
      <c r="Z2457">
        <v>10.375</v>
      </c>
      <c r="AA2457">
        <v>9.09349489375</v>
      </c>
      <c r="AB2457">
        <v>1</v>
      </c>
      <c r="AC2457">
        <v>9.1294300000000161E-2</v>
      </c>
      <c r="AD2457">
        <v>0</v>
      </c>
      <c r="AE2457">
        <v>1.0586847740096084</v>
      </c>
      <c r="AF2457">
        <v>0.67499999999999993</v>
      </c>
      <c r="AG2457">
        <v>1.7336847645833333</v>
      </c>
      <c r="AH2457">
        <v>0</v>
      </c>
      <c r="AI2457">
        <v>6.5848101229166671</v>
      </c>
      <c r="AJ2457">
        <v>240</v>
      </c>
      <c r="AK2457">
        <v>36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 s="1" t="s">
        <v>65</v>
      </c>
      <c r="AT2457">
        <v>1</v>
      </c>
      <c r="AU2457">
        <v>8.4694781166666662</v>
      </c>
      <c r="AV2457">
        <v>82.967522216666666</v>
      </c>
      <c r="AW2457">
        <v>5</v>
      </c>
      <c r="AX2457">
        <v>0.125</v>
      </c>
      <c r="AY2457">
        <v>0</v>
      </c>
      <c r="AZ2457">
        <v>30</v>
      </c>
      <c r="BA2457">
        <v>0.2823159372222222</v>
      </c>
      <c r="BB2457">
        <v>7.682177983024692E-2</v>
      </c>
      <c r="BC2457">
        <v>4</v>
      </c>
      <c r="BD2457">
        <v>32</v>
      </c>
      <c r="BE2457">
        <v>1</v>
      </c>
      <c r="BF2457">
        <v>0</v>
      </c>
      <c r="BG2457" s="1" t="s">
        <v>66</v>
      </c>
      <c r="BH2457" s="1" t="s">
        <v>6894</v>
      </c>
      <c r="BI2457" s="1" t="s">
        <v>6889</v>
      </c>
      <c r="BJ2457" s="1" t="s">
        <v>6890</v>
      </c>
      <c r="BK2457">
        <v>2200</v>
      </c>
      <c r="BL2457">
        <v>3.2</v>
      </c>
      <c r="BM2457" s="5" t="d">
        <v>03:30:00.00000000000079875</v>
      </c>
      <c r="BN2457" s="5" t="d">
        <v>03:59:59.99999999999920125</v>
      </c>
      <c r="BO2457">
        <v>3</v>
      </c>
      <c r="BP2457" t="b">
        <v>0</v>
      </c>
    </row>
    <row r="2458" spans="1:68" x14ac:dyDescent="0.2">
      <c r="A2458" s="1" t="s">
        <v>5159</v>
      </c>
      <c r="B2458" s="1" t="s">
        <v>4183</v>
      </c>
      <c r="C2458" s="2" t="d">
        <v>2026-07-10</v>
      </c>
      <c r="D2458">
        <v>9</v>
      </c>
      <c r="E2458" s="1" t="s">
        <v>61</v>
      </c>
      <c r="F2458">
        <v>7</v>
      </c>
      <c r="G2458">
        <v>11</v>
      </c>
      <c r="H2458">
        <v>10</v>
      </c>
      <c r="I2458">
        <v>0</v>
      </c>
      <c r="J2458">
        <v>1</v>
      </c>
      <c r="K2458">
        <v>750</v>
      </c>
      <c r="L2458">
        <v>0</v>
      </c>
      <c r="M2458" s="1" t="s">
        <v>5160</v>
      </c>
      <c r="N2458" s="1" t="s">
        <v>63</v>
      </c>
      <c r="O2458" s="1" t="s">
        <v>4209</v>
      </c>
      <c r="P2458">
        <v>7</v>
      </c>
      <c r="Q2458">
        <v>750</v>
      </c>
      <c r="R2458">
        <v>2950</v>
      </c>
      <c r="S2458">
        <v>0</v>
      </c>
      <c r="T2458">
        <v>48</v>
      </c>
      <c r="U2458">
        <v>7</v>
      </c>
      <c r="V2458">
        <v>29</v>
      </c>
      <c r="W2458">
        <v>6471</v>
      </c>
      <c r="X2458">
        <v>4.1428571428571432</v>
      </c>
      <c r="Y2458">
        <v>924.42857142857144</v>
      </c>
      <c r="Z2458">
        <v>9.8571428571428577</v>
      </c>
      <c r="AA2458">
        <v>7.9128570000000007</v>
      </c>
      <c r="AB2458">
        <v>0</v>
      </c>
      <c r="AC2458">
        <v>0</v>
      </c>
      <c r="AD2458">
        <v>2.1935821428571416E-2</v>
      </c>
      <c r="AE2458">
        <v>1.2079284562542532</v>
      </c>
      <c r="AF2458">
        <v>0.4238095238095238</v>
      </c>
      <c r="AG2458">
        <v>1.6536737928571428</v>
      </c>
      <c r="AH2458">
        <v>0</v>
      </c>
      <c r="AI2458">
        <v>5.3139450976190474</v>
      </c>
      <c r="AJ2458">
        <v>210</v>
      </c>
      <c r="AK2458">
        <v>36</v>
      </c>
      <c r="AL2458">
        <v>1</v>
      </c>
      <c r="AM2458">
        <v>1</v>
      </c>
      <c r="AN2458">
        <v>0</v>
      </c>
      <c r="AO2458">
        <v>0</v>
      </c>
      <c r="AP2458">
        <v>1</v>
      </c>
      <c r="AQ2458">
        <v>0</v>
      </c>
      <c r="AR2458">
        <v>178.21</v>
      </c>
      <c r="AS2458" s="1" t="s">
        <v>70</v>
      </c>
      <c r="AT2458">
        <v>0</v>
      </c>
      <c r="AU2458">
        <v>8.4554991166666653</v>
      </c>
      <c r="AV2458">
        <v>57.885708183333335</v>
      </c>
      <c r="AW2458">
        <v>4</v>
      </c>
      <c r="AX2458">
        <v>0</v>
      </c>
      <c r="AY2458">
        <v>0.14285714285714285</v>
      </c>
      <c r="AZ2458">
        <v>30</v>
      </c>
      <c r="BA2458">
        <v>0.2818499705555555</v>
      </c>
      <c r="BB2458">
        <v>5.3597877947530868E-2</v>
      </c>
      <c r="BC2458">
        <v>3</v>
      </c>
      <c r="BD2458">
        <v>33</v>
      </c>
      <c r="BE2458">
        <v>1</v>
      </c>
      <c r="BF2458">
        <v>0</v>
      </c>
      <c r="BG2458" s="1" t="s">
        <v>209</v>
      </c>
      <c r="BH2458" s="1" t="s">
        <v>6894</v>
      </c>
      <c r="BI2458" s="1" t="s">
        <v>6889</v>
      </c>
      <c r="BJ2458" s="1" t="s">
        <v>6890</v>
      </c>
      <c r="BK2458">
        <v>2200</v>
      </c>
      <c r="BL2458">
        <v>3.2</v>
      </c>
      <c r="BM2458" s="5" t="d">
        <v>03:59:59.99999999999920125</v>
      </c>
      <c r="BN2458" s="5" t="d">
        <v>04:30:00.000</v>
      </c>
      <c r="BO2458">
        <v>4</v>
      </c>
      <c r="BP2458" t="b">
        <v>0</v>
      </c>
    </row>
    <row r="2459" spans="1:68" x14ac:dyDescent="0.2">
      <c r="A2459" s="1" t="s">
        <v>5161</v>
      </c>
      <c r="B2459" s="1" t="s">
        <v>4183</v>
      </c>
      <c r="C2459" s="2" t="d">
        <v>2026-07-10</v>
      </c>
      <c r="D2459">
        <v>10</v>
      </c>
      <c r="E2459" s="1" t="s">
        <v>61</v>
      </c>
      <c r="F2459">
        <v>8</v>
      </c>
      <c r="G2459">
        <v>11</v>
      </c>
      <c r="H2459">
        <v>10</v>
      </c>
      <c r="I2459">
        <v>0</v>
      </c>
      <c r="J2459">
        <v>1</v>
      </c>
      <c r="K2459">
        <v>750</v>
      </c>
      <c r="L2459">
        <v>0</v>
      </c>
      <c r="M2459" s="1" t="s">
        <v>5162</v>
      </c>
      <c r="N2459" s="1" t="s">
        <v>63</v>
      </c>
      <c r="O2459" s="1" t="s">
        <v>4331</v>
      </c>
      <c r="P2459">
        <v>8</v>
      </c>
      <c r="Q2459">
        <v>750</v>
      </c>
      <c r="R2459">
        <v>2200</v>
      </c>
      <c r="S2459">
        <v>0</v>
      </c>
      <c r="T2459">
        <v>48</v>
      </c>
      <c r="U2459">
        <v>8</v>
      </c>
      <c r="V2459">
        <v>48</v>
      </c>
      <c r="W2459">
        <v>12309</v>
      </c>
      <c r="X2459">
        <v>6</v>
      </c>
      <c r="Y2459">
        <v>1538.625</v>
      </c>
      <c r="Z2459">
        <v>11.75</v>
      </c>
      <c r="AA2459">
        <v>10.974532652083333</v>
      </c>
      <c r="AB2459">
        <v>1</v>
      </c>
      <c r="AC2459">
        <v>3.04848854166666E-2</v>
      </c>
      <c r="AD2459">
        <v>0.24426905208333333</v>
      </c>
      <c r="AE2459">
        <v>1.4520589277180267</v>
      </c>
      <c r="AF2459">
        <v>0.77916666666666667</v>
      </c>
      <c r="AG2459">
        <v>2.4754946395833333</v>
      </c>
      <c r="AH2459">
        <v>0</v>
      </c>
      <c r="AI2459">
        <v>7.7344546687499998</v>
      </c>
      <c r="AJ2459">
        <v>240</v>
      </c>
      <c r="AK2459">
        <v>36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 s="1" t="s">
        <v>65</v>
      </c>
      <c r="AT2459">
        <v>1</v>
      </c>
      <c r="AU2459">
        <v>11.616471333333333</v>
      </c>
      <c r="AV2459">
        <v>73.715137150000004</v>
      </c>
      <c r="AW2459">
        <v>6</v>
      </c>
      <c r="AX2459">
        <v>0.125</v>
      </c>
      <c r="AY2459">
        <v>0</v>
      </c>
      <c r="AZ2459">
        <v>30</v>
      </c>
      <c r="BA2459">
        <v>0.38721571111111108</v>
      </c>
      <c r="BB2459">
        <v>6.825475662037038E-2</v>
      </c>
      <c r="BC2459">
        <v>4</v>
      </c>
      <c r="BD2459">
        <v>32</v>
      </c>
      <c r="BE2459">
        <v>1</v>
      </c>
      <c r="BF2459">
        <v>0</v>
      </c>
      <c r="BG2459" s="1" t="s">
        <v>66</v>
      </c>
      <c r="BH2459" s="1" t="s">
        <v>6894</v>
      </c>
      <c r="BI2459" s="1" t="s">
        <v>6889</v>
      </c>
      <c r="BJ2459" s="1" t="s">
        <v>6890</v>
      </c>
      <c r="BK2459">
        <v>2200</v>
      </c>
      <c r="BL2459">
        <v>3.2</v>
      </c>
      <c r="BM2459" s="5" t="d">
        <v>04:30:00.000</v>
      </c>
      <c r="BN2459" s="5" t="d">
        <v>05:00:00.00000000000079875</v>
      </c>
      <c r="BO2459">
        <v>4</v>
      </c>
      <c r="BP2459" t="b">
        <v>0</v>
      </c>
    </row>
    <row r="2460" spans="1:68" x14ac:dyDescent="0.2">
      <c r="A2460" s="1" t="s">
        <v>5163</v>
      </c>
      <c r="B2460" s="1" t="s">
        <v>4183</v>
      </c>
      <c r="C2460" s="2" t="d">
        <v>2026-07-10</v>
      </c>
      <c r="D2460">
        <v>11</v>
      </c>
      <c r="E2460" s="1" t="s">
        <v>61</v>
      </c>
      <c r="F2460">
        <v>9</v>
      </c>
      <c r="G2460">
        <v>11</v>
      </c>
      <c r="H2460">
        <v>10</v>
      </c>
      <c r="I2460">
        <v>0</v>
      </c>
      <c r="J2460">
        <v>1</v>
      </c>
      <c r="K2460">
        <v>750</v>
      </c>
      <c r="L2460">
        <v>0</v>
      </c>
      <c r="M2460" s="1" t="s">
        <v>5164</v>
      </c>
      <c r="N2460" s="1" t="s">
        <v>63</v>
      </c>
      <c r="O2460" s="1" t="s">
        <v>4212</v>
      </c>
      <c r="P2460">
        <v>9</v>
      </c>
      <c r="Q2460">
        <v>750</v>
      </c>
      <c r="R2460">
        <v>1450</v>
      </c>
      <c r="S2460">
        <v>0</v>
      </c>
      <c r="T2460">
        <v>48</v>
      </c>
      <c r="U2460">
        <v>9</v>
      </c>
      <c r="V2460">
        <v>44</v>
      </c>
      <c r="W2460">
        <v>9732.08</v>
      </c>
      <c r="X2460">
        <v>4.8888888888888893</v>
      </c>
      <c r="Y2460">
        <v>1081.3422222222223</v>
      </c>
      <c r="Z2460">
        <v>11.444444444444445</v>
      </c>
      <c r="AA2460">
        <v>11.33976651851852</v>
      </c>
      <c r="AB2460">
        <v>4</v>
      </c>
      <c r="AC2460">
        <v>0.58009597592592599</v>
      </c>
      <c r="AD2460">
        <v>1.355914887037037</v>
      </c>
      <c r="AE2460">
        <v>1.4904650729768756</v>
      </c>
      <c r="AF2460">
        <v>0.64629629629629626</v>
      </c>
      <c r="AG2460">
        <v>3.4926762518518522</v>
      </c>
      <c r="AH2460">
        <v>0</v>
      </c>
      <c r="AI2460">
        <v>6.8656087796296292</v>
      </c>
      <c r="AJ2460">
        <v>270</v>
      </c>
      <c r="AK2460">
        <v>36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 s="1" t="s">
        <v>65</v>
      </c>
      <c r="AT2460">
        <v>4</v>
      </c>
      <c r="AU2460">
        <v>13.414185583333333</v>
      </c>
      <c r="AV2460">
        <v>108.36818348333334</v>
      </c>
      <c r="AW2460">
        <v>7</v>
      </c>
      <c r="AX2460">
        <v>0.44444444444444442</v>
      </c>
      <c r="AY2460">
        <v>0</v>
      </c>
      <c r="AZ2460">
        <v>30</v>
      </c>
      <c r="BA2460">
        <v>0.44713951944444447</v>
      </c>
      <c r="BB2460">
        <v>0.10034091063271605</v>
      </c>
      <c r="BC2460">
        <v>6</v>
      </c>
      <c r="BD2460">
        <v>30</v>
      </c>
      <c r="BE2460">
        <v>1</v>
      </c>
      <c r="BF2460">
        <v>0</v>
      </c>
      <c r="BG2460" s="1" t="s">
        <v>83</v>
      </c>
      <c r="BH2460" s="1" t="s">
        <v>6894</v>
      </c>
      <c r="BI2460" s="1" t="s">
        <v>6889</v>
      </c>
      <c r="BJ2460" s="1" t="s">
        <v>6890</v>
      </c>
      <c r="BK2460">
        <v>2200</v>
      </c>
      <c r="BL2460">
        <v>3.2</v>
      </c>
      <c r="BM2460" s="5" t="d">
        <v>05:00:00.00000000000079875</v>
      </c>
      <c r="BN2460" s="5" t="d">
        <v>05:29:59.99999999999920125</v>
      </c>
      <c r="BO2460">
        <v>5</v>
      </c>
      <c r="BP2460" t="b">
        <v>0</v>
      </c>
    </row>
    <row r="2461" spans="1:68" x14ac:dyDescent="0.2">
      <c r="A2461" s="1" t="s">
        <v>5165</v>
      </c>
      <c r="B2461" s="1" t="s">
        <v>4183</v>
      </c>
      <c r="C2461" s="2" t="d">
        <v>2026-07-10</v>
      </c>
      <c r="D2461">
        <v>12</v>
      </c>
      <c r="E2461" s="1" t="s">
        <v>61</v>
      </c>
      <c r="F2461">
        <v>10</v>
      </c>
      <c r="G2461">
        <v>11</v>
      </c>
      <c r="H2461">
        <v>10</v>
      </c>
      <c r="I2461">
        <v>0</v>
      </c>
      <c r="J2461">
        <v>1</v>
      </c>
      <c r="K2461">
        <v>750</v>
      </c>
      <c r="L2461">
        <v>0</v>
      </c>
      <c r="M2461" s="1" t="s">
        <v>5166</v>
      </c>
      <c r="N2461" s="1" t="s">
        <v>63</v>
      </c>
      <c r="O2461" s="1" t="s">
        <v>4185</v>
      </c>
      <c r="P2461">
        <v>10</v>
      </c>
      <c r="Q2461">
        <v>750</v>
      </c>
      <c r="R2461">
        <v>700</v>
      </c>
      <c r="S2461">
        <v>0</v>
      </c>
      <c r="T2461">
        <v>48</v>
      </c>
      <c r="U2461">
        <v>10</v>
      </c>
      <c r="V2461">
        <v>55</v>
      </c>
      <c r="W2461">
        <v>12535.86</v>
      </c>
      <c r="X2461">
        <v>5.5</v>
      </c>
      <c r="Y2461">
        <v>1253.586</v>
      </c>
      <c r="Z2461">
        <v>11.1</v>
      </c>
      <c r="AA2461">
        <v>10.489739855</v>
      </c>
      <c r="AB2461">
        <v>3</v>
      </c>
      <c r="AC2461">
        <v>0.26280490666666678</v>
      </c>
      <c r="AD2461">
        <v>0.52144517499999998</v>
      </c>
      <c r="AE2461">
        <v>1.4390547198163879</v>
      </c>
      <c r="AF2461">
        <v>0.48333333333333328</v>
      </c>
      <c r="AG2461">
        <v>2.4438332266666665</v>
      </c>
      <c r="AH2461">
        <v>0</v>
      </c>
      <c r="AI2461">
        <v>7.0642399566666665</v>
      </c>
      <c r="AJ2461">
        <v>300</v>
      </c>
      <c r="AK2461">
        <v>36</v>
      </c>
      <c r="AL2461">
        <v>1</v>
      </c>
      <c r="AM2461">
        <v>1</v>
      </c>
      <c r="AN2461">
        <v>1</v>
      </c>
      <c r="AO2461">
        <v>0</v>
      </c>
      <c r="AP2461">
        <v>0</v>
      </c>
      <c r="AQ2461">
        <v>0</v>
      </c>
      <c r="AR2461">
        <v>255.32</v>
      </c>
      <c r="AS2461" s="1" t="s">
        <v>65</v>
      </c>
      <c r="AT2461">
        <v>2</v>
      </c>
      <c r="AU2461">
        <v>14.390547116666665</v>
      </c>
      <c r="AV2461">
        <v>129.66211793333332</v>
      </c>
      <c r="AW2461">
        <v>9</v>
      </c>
      <c r="AX2461">
        <v>0.3</v>
      </c>
      <c r="AY2461">
        <v>0.1</v>
      </c>
      <c r="AZ2461">
        <v>30</v>
      </c>
      <c r="BA2461">
        <v>0.47968490388888885</v>
      </c>
      <c r="BB2461">
        <v>0.12005751660493826</v>
      </c>
      <c r="BC2461">
        <v>7</v>
      </c>
      <c r="BD2461">
        <v>29</v>
      </c>
      <c r="BE2461">
        <v>1</v>
      </c>
      <c r="BF2461">
        <v>0</v>
      </c>
      <c r="BG2461" s="1" t="s">
        <v>83</v>
      </c>
      <c r="BH2461" s="1" t="s">
        <v>6894</v>
      </c>
      <c r="BI2461" s="1" t="s">
        <v>6889</v>
      </c>
      <c r="BJ2461" s="1" t="s">
        <v>6890</v>
      </c>
      <c r="BK2461">
        <v>2200</v>
      </c>
      <c r="BL2461">
        <v>3.2</v>
      </c>
      <c r="BM2461" s="5" t="d">
        <v>05:29:59.99999999999920125</v>
      </c>
      <c r="BN2461" s="5" t="d">
        <v>06:00:00.000</v>
      </c>
      <c r="BO2461">
        <v>5</v>
      </c>
      <c r="BP2461" t="b">
        <v>0</v>
      </c>
    </row>
    <row r="2462" spans="1:68" x14ac:dyDescent="0.2">
      <c r="A2462" s="1" t="s">
        <v>5167</v>
      </c>
      <c r="B2462" s="1" t="s">
        <v>4183</v>
      </c>
      <c r="C2462" s="2" t="d">
        <v>2026-07-10</v>
      </c>
      <c r="D2462">
        <v>13</v>
      </c>
      <c r="E2462" s="1" t="s">
        <v>95</v>
      </c>
      <c r="F2462">
        <v>11</v>
      </c>
      <c r="G2462">
        <v>11</v>
      </c>
      <c r="H2462">
        <v>3</v>
      </c>
      <c r="I2462">
        <v>2</v>
      </c>
      <c r="J2462">
        <v>6</v>
      </c>
      <c r="K2462">
        <v>225</v>
      </c>
      <c r="L2462">
        <v>1</v>
      </c>
      <c r="M2462" s="1" t="s">
        <v>4885</v>
      </c>
      <c r="N2462" s="1" t="s">
        <v>4649</v>
      </c>
      <c r="O2462" s="1" t="s">
        <v>4886</v>
      </c>
      <c r="P2462">
        <v>1.8333333333333333</v>
      </c>
      <c r="Q2462">
        <v>225</v>
      </c>
      <c r="R2462">
        <v>475</v>
      </c>
      <c r="S2462">
        <v>1</v>
      </c>
      <c r="T2462">
        <v>47</v>
      </c>
      <c r="U2462">
        <v>11</v>
      </c>
      <c r="V2462">
        <v>47</v>
      </c>
      <c r="W2462">
        <v>9195.73</v>
      </c>
      <c r="X2462">
        <v>4.2727272727272725</v>
      </c>
      <c r="Y2462">
        <v>835.97545454545445</v>
      </c>
      <c r="Z2462">
        <v>10.272727272727273</v>
      </c>
      <c r="AA2462">
        <v>9.1870743363636365</v>
      </c>
      <c r="AB2462">
        <v>3</v>
      </c>
      <c r="AC2462">
        <v>0.28295800151515155</v>
      </c>
      <c r="AD2462">
        <v>0</v>
      </c>
      <c r="AE2462">
        <v>1.1641115718829647</v>
      </c>
      <c r="AF2462">
        <v>0.5696969696969697</v>
      </c>
      <c r="AG2462">
        <v>1.7338085318181817</v>
      </c>
      <c r="AH2462">
        <v>0</v>
      </c>
      <c r="AI2462">
        <v>6.5259930681818181</v>
      </c>
      <c r="AJ2462">
        <v>330</v>
      </c>
      <c r="AK2462">
        <v>36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 s="1" t="s">
        <v>125</v>
      </c>
      <c r="AT2462">
        <v>3</v>
      </c>
      <c r="AU2462">
        <v>12.805227183333333</v>
      </c>
      <c r="AV2462">
        <v>71.870452833333331</v>
      </c>
      <c r="AW2462">
        <v>7</v>
      </c>
      <c r="AX2462">
        <v>0.27272727272727271</v>
      </c>
      <c r="AY2462">
        <v>0</v>
      </c>
      <c r="AZ2462">
        <v>30</v>
      </c>
      <c r="BA2462">
        <v>7.1140151018518519E-2</v>
      </c>
      <c r="BB2462">
        <v>6.6546715586419752E-2</v>
      </c>
      <c r="BC2462">
        <v>4</v>
      </c>
      <c r="BD2462">
        <v>32</v>
      </c>
      <c r="BE2462">
        <v>1</v>
      </c>
      <c r="BF2462">
        <v>5</v>
      </c>
      <c r="BG2462" s="1" t="s">
        <v>99</v>
      </c>
      <c r="BH2462" s="1" t="s">
        <v>6894</v>
      </c>
      <c r="BI2462" s="1" t="s">
        <v>6889</v>
      </c>
      <c r="BJ2462" s="1" t="s">
        <v>6890</v>
      </c>
      <c r="BK2462">
        <v>2200</v>
      </c>
      <c r="BL2462">
        <v>3.2</v>
      </c>
      <c r="BM2462" s="5" t="d">
        <v>06:00:00.000</v>
      </c>
      <c r="BN2462" s="5" t="d">
        <v>06:29:59.9999999999984025</v>
      </c>
      <c r="BO2462">
        <v>6</v>
      </c>
      <c r="BP2462" t="b">
        <v>0</v>
      </c>
    </row>
    <row r="2463" spans="1:68" x14ac:dyDescent="0.2">
      <c r="A2463" s="1" t="s">
        <v>5168</v>
      </c>
      <c r="B2463" s="1" t="s">
        <v>4183</v>
      </c>
      <c r="C2463" s="2" t="d">
        <v>2026-07-10</v>
      </c>
      <c r="D2463">
        <v>14</v>
      </c>
      <c r="E2463" s="1" t="s">
        <v>95</v>
      </c>
      <c r="F2463">
        <v>20</v>
      </c>
      <c r="G2463">
        <v>11</v>
      </c>
      <c r="H2463">
        <v>3</v>
      </c>
      <c r="I2463">
        <v>2</v>
      </c>
      <c r="J2463">
        <v>6</v>
      </c>
      <c r="K2463">
        <v>225</v>
      </c>
      <c r="L2463">
        <v>1</v>
      </c>
      <c r="M2463" s="1" t="s">
        <v>4457</v>
      </c>
      <c r="N2463" s="1" t="s">
        <v>4218</v>
      </c>
      <c r="O2463" s="1" t="s">
        <v>4889</v>
      </c>
      <c r="P2463">
        <v>3.3333333333333335</v>
      </c>
      <c r="Q2463">
        <v>225</v>
      </c>
      <c r="R2463">
        <v>250</v>
      </c>
      <c r="S2463">
        <v>1</v>
      </c>
      <c r="T2463">
        <v>46</v>
      </c>
      <c r="U2463">
        <v>20</v>
      </c>
      <c r="V2463">
        <v>77</v>
      </c>
      <c r="W2463">
        <v>19669.34</v>
      </c>
      <c r="X2463">
        <v>3.85</v>
      </c>
      <c r="Y2463">
        <v>983.46699999999998</v>
      </c>
      <c r="Z2463">
        <v>11.05</v>
      </c>
      <c r="AA2463">
        <v>9.4577827691666663</v>
      </c>
      <c r="AB2463">
        <v>0</v>
      </c>
      <c r="AC2463">
        <v>0</v>
      </c>
      <c r="AD2463">
        <v>0</v>
      </c>
      <c r="AE2463">
        <v>1.1338480419657377</v>
      </c>
      <c r="AF2463">
        <v>0.54833333333333334</v>
      </c>
      <c r="AG2463">
        <v>1.6821813666666667</v>
      </c>
      <c r="AH2463">
        <v>0</v>
      </c>
      <c r="AI2463">
        <v>6.8114347258333341</v>
      </c>
      <c r="AJ2463">
        <v>600</v>
      </c>
      <c r="AK2463">
        <v>36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 s="1" t="s">
        <v>70</v>
      </c>
      <c r="AT2463">
        <v>0</v>
      </c>
      <c r="AU2463">
        <v>22.676960666666666</v>
      </c>
      <c r="AV2463">
        <v>230.87068378333333</v>
      </c>
      <c r="AW2463">
        <v>16</v>
      </c>
      <c r="AX2463">
        <v>0</v>
      </c>
      <c r="AY2463">
        <v>0</v>
      </c>
      <c r="AZ2463">
        <v>30</v>
      </c>
      <c r="BA2463">
        <v>0.12598311481481481</v>
      </c>
      <c r="BB2463">
        <v>0.21376915165123456</v>
      </c>
      <c r="BC2463">
        <v>11</v>
      </c>
      <c r="BD2463">
        <v>25</v>
      </c>
      <c r="BE2463">
        <v>2</v>
      </c>
      <c r="BF2463">
        <v>4</v>
      </c>
      <c r="BG2463" s="1" t="s">
        <v>99</v>
      </c>
      <c r="BH2463" s="1" t="s">
        <v>6894</v>
      </c>
      <c r="BI2463" s="1" t="s">
        <v>6889</v>
      </c>
      <c r="BJ2463" s="1" t="s">
        <v>6890</v>
      </c>
      <c r="BK2463">
        <v>2200</v>
      </c>
      <c r="BL2463">
        <v>3.2</v>
      </c>
      <c r="BM2463" s="5" t="d">
        <v>06:29:59.9999999999984025</v>
      </c>
      <c r="BN2463" s="5" t="d">
        <v>07:00:00.0000000000015975</v>
      </c>
      <c r="BO2463">
        <v>6</v>
      </c>
      <c r="BP2463" t="b">
        <v>0</v>
      </c>
    </row>
    <row r="2464" spans="1:68" x14ac:dyDescent="0.2">
      <c r="A2464" s="1" t="s">
        <v>5169</v>
      </c>
      <c r="B2464" s="1" t="s">
        <v>4183</v>
      </c>
      <c r="C2464" s="2" t="d">
        <v>2026-07-10</v>
      </c>
      <c r="D2464">
        <v>15</v>
      </c>
      <c r="E2464" s="1" t="s">
        <v>95</v>
      </c>
      <c r="F2464">
        <v>28</v>
      </c>
      <c r="G2464">
        <v>11</v>
      </c>
      <c r="H2464">
        <v>3</v>
      </c>
      <c r="I2464">
        <v>2</v>
      </c>
      <c r="J2464">
        <v>6</v>
      </c>
      <c r="K2464">
        <v>225</v>
      </c>
      <c r="L2464">
        <v>1</v>
      </c>
      <c r="M2464" s="1" t="s">
        <v>5170</v>
      </c>
      <c r="N2464" s="1" t="s">
        <v>4222</v>
      </c>
      <c r="O2464" s="1" t="s">
        <v>4892</v>
      </c>
      <c r="P2464">
        <v>4.666666666666667</v>
      </c>
      <c r="Q2464">
        <v>225</v>
      </c>
      <c r="R2464">
        <v>25</v>
      </c>
      <c r="S2464">
        <v>1</v>
      </c>
      <c r="T2464">
        <v>45</v>
      </c>
      <c r="U2464">
        <v>28</v>
      </c>
      <c r="V2464">
        <v>127</v>
      </c>
      <c r="W2464">
        <v>27317.63</v>
      </c>
      <c r="X2464">
        <v>4.5357142857142856</v>
      </c>
      <c r="Y2464">
        <v>975.62964285714293</v>
      </c>
      <c r="Z2464">
        <v>10.892857142857142</v>
      </c>
      <c r="AA2464">
        <v>9.2840393059523798</v>
      </c>
      <c r="AB2464">
        <v>2</v>
      </c>
      <c r="AC2464">
        <v>3.7354250595238066E-2</v>
      </c>
      <c r="AD2464">
        <v>0</v>
      </c>
      <c r="AE2464">
        <v>1.2314423760899302</v>
      </c>
      <c r="AF2464">
        <v>0.65833333333333333</v>
      </c>
      <c r="AG2464">
        <v>1.8897757011904763</v>
      </c>
      <c r="AH2464">
        <v>0</v>
      </c>
      <c r="AI2464">
        <v>6.4805731196428571</v>
      </c>
      <c r="AJ2464">
        <v>840</v>
      </c>
      <c r="AK2464">
        <v>36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 s="1" t="s">
        <v>65</v>
      </c>
      <c r="AT2464">
        <v>2</v>
      </c>
      <c r="AU2464">
        <v>33.399479616666667</v>
      </c>
      <c r="AV2464">
        <v>230.28257953333332</v>
      </c>
      <c r="AW2464">
        <v>15</v>
      </c>
      <c r="AX2464">
        <v>7.1428571428571425E-2</v>
      </c>
      <c r="AY2464">
        <v>0</v>
      </c>
      <c r="AZ2464">
        <v>30</v>
      </c>
      <c r="BA2464">
        <v>0.18555266453703703</v>
      </c>
      <c r="BB2464">
        <v>0.21322461067901233</v>
      </c>
      <c r="BC2464">
        <v>11</v>
      </c>
      <c r="BD2464">
        <v>25</v>
      </c>
      <c r="BE2464">
        <v>2</v>
      </c>
      <c r="BF2464">
        <v>4</v>
      </c>
      <c r="BG2464" s="1" t="s">
        <v>99</v>
      </c>
      <c r="BH2464" s="1" t="s">
        <v>6894</v>
      </c>
      <c r="BI2464" s="1" t="s">
        <v>6889</v>
      </c>
      <c r="BJ2464" s="1" t="s">
        <v>6890</v>
      </c>
      <c r="BK2464">
        <v>2200</v>
      </c>
      <c r="BL2464">
        <v>3.2</v>
      </c>
      <c r="BM2464" s="5" t="d">
        <v>07:00:00.0000000000015975</v>
      </c>
      <c r="BN2464" s="5" t="d">
        <v>07:30:00.000</v>
      </c>
      <c r="BO2464">
        <v>7</v>
      </c>
      <c r="BP2464" t="b">
        <v>0</v>
      </c>
    </row>
    <row r="2465" spans="1:68" x14ac:dyDescent="0.2">
      <c r="A2465" s="1" t="s">
        <v>5171</v>
      </c>
      <c r="B2465" s="1" t="s">
        <v>4183</v>
      </c>
      <c r="C2465" s="2" t="d">
        <v>2026-07-10</v>
      </c>
      <c r="D2465">
        <v>16</v>
      </c>
      <c r="E2465" s="1" t="s">
        <v>95</v>
      </c>
      <c r="F2465">
        <v>36</v>
      </c>
      <c r="G2465">
        <v>11</v>
      </c>
      <c r="H2465">
        <v>3</v>
      </c>
      <c r="I2465">
        <v>2</v>
      </c>
      <c r="J2465">
        <v>6</v>
      </c>
      <c r="K2465">
        <v>225</v>
      </c>
      <c r="L2465">
        <v>1</v>
      </c>
      <c r="M2465" s="1" t="s">
        <v>5172</v>
      </c>
      <c r="N2465" s="1" t="s">
        <v>4316</v>
      </c>
      <c r="O2465" s="1" t="s">
        <v>4894</v>
      </c>
      <c r="P2465">
        <v>6</v>
      </c>
      <c r="Q2465">
        <v>25</v>
      </c>
      <c r="R2465">
        <v>0</v>
      </c>
      <c r="S2465">
        <v>1</v>
      </c>
      <c r="T2465">
        <v>44</v>
      </c>
      <c r="U2465">
        <v>36</v>
      </c>
      <c r="V2465">
        <v>166</v>
      </c>
      <c r="W2465">
        <v>37855.409999999996</v>
      </c>
      <c r="X2465">
        <v>4.6111111111111107</v>
      </c>
      <c r="Y2465">
        <v>1051.5391666666665</v>
      </c>
      <c r="Z2465">
        <v>11.166666666666666</v>
      </c>
      <c r="AA2465">
        <v>9.5852074712962949</v>
      </c>
      <c r="AB2465">
        <v>4</v>
      </c>
      <c r="AC2465">
        <v>8.3368665277777712E-2</v>
      </c>
      <c r="AD2465">
        <v>0</v>
      </c>
      <c r="AE2465">
        <v>1.2657450725247967</v>
      </c>
      <c r="AF2465">
        <v>0.62546296296296289</v>
      </c>
      <c r="AG2465">
        <v>1.8912080273148151</v>
      </c>
      <c r="AH2465">
        <v>0</v>
      </c>
      <c r="AI2465">
        <v>6.79261054537037</v>
      </c>
      <c r="AJ2465">
        <v>1080</v>
      </c>
      <c r="AK2465">
        <v>36</v>
      </c>
      <c r="AL2465">
        <v>2</v>
      </c>
      <c r="AM2465">
        <v>2</v>
      </c>
      <c r="AN2465">
        <v>1</v>
      </c>
      <c r="AO2465">
        <v>1</v>
      </c>
      <c r="AP2465">
        <v>0</v>
      </c>
      <c r="AQ2465">
        <v>0</v>
      </c>
      <c r="AR2465">
        <v>611.26</v>
      </c>
      <c r="AS2465" s="1" t="s">
        <v>65</v>
      </c>
      <c r="AT2465">
        <v>3</v>
      </c>
      <c r="AU2465">
        <v>45.126984</v>
      </c>
      <c r="AV2465">
        <v>326.42721588333336</v>
      </c>
      <c r="AW2465">
        <v>18</v>
      </c>
      <c r="AX2465">
        <v>0.1111111111111111</v>
      </c>
      <c r="AY2465">
        <v>5.5555555555555552E-2</v>
      </c>
      <c r="AZ2465">
        <v>30</v>
      </c>
      <c r="BA2465">
        <v>0.25070546666666665</v>
      </c>
      <c r="BB2465">
        <v>0.30224742211419758</v>
      </c>
      <c r="BC2465">
        <v>16</v>
      </c>
      <c r="BD2465">
        <v>20</v>
      </c>
      <c r="BE2465">
        <v>3</v>
      </c>
      <c r="BF2465">
        <v>3</v>
      </c>
      <c r="BG2465" s="1" t="s">
        <v>209</v>
      </c>
      <c r="BH2465" s="1" t="s">
        <v>6894</v>
      </c>
      <c r="BI2465" s="1" t="s">
        <v>6889</v>
      </c>
      <c r="BJ2465" s="1" t="s">
        <v>6890</v>
      </c>
      <c r="BK2465">
        <v>2200</v>
      </c>
      <c r="BL2465">
        <v>3.2</v>
      </c>
      <c r="BM2465" s="5" t="d">
        <v>07:30:00.000</v>
      </c>
      <c r="BN2465" s="5" t="d">
        <v>07:59:59.9999999999984025</v>
      </c>
      <c r="BO2465">
        <v>7</v>
      </c>
      <c r="BP2465" t="b">
        <v>0</v>
      </c>
    </row>
    <row r="2466" spans="1:68" x14ac:dyDescent="0.2">
      <c r="A2466" s="1" t="s">
        <v>5173</v>
      </c>
      <c r="B2466" s="1" t="s">
        <v>4183</v>
      </c>
      <c r="C2466" s="2" t="d">
        <v>2026-07-10</v>
      </c>
      <c r="D2466">
        <v>17</v>
      </c>
      <c r="E2466" s="1" t="s">
        <v>95</v>
      </c>
      <c r="F2466">
        <v>31</v>
      </c>
      <c r="G2466">
        <v>20</v>
      </c>
      <c r="H2466">
        <v>3</v>
      </c>
      <c r="I2466">
        <v>2</v>
      </c>
      <c r="J2466">
        <v>15</v>
      </c>
      <c r="K2466">
        <v>225</v>
      </c>
      <c r="L2466">
        <v>1</v>
      </c>
      <c r="M2466" s="1" t="s">
        <v>4896</v>
      </c>
      <c r="N2466" s="1" t="s">
        <v>4578</v>
      </c>
      <c r="O2466" s="1" t="s">
        <v>5174</v>
      </c>
      <c r="P2466">
        <v>2.0666666666666669</v>
      </c>
      <c r="Q2466">
        <v>0</v>
      </c>
      <c r="R2466">
        <v>0</v>
      </c>
      <c r="S2466">
        <v>1</v>
      </c>
      <c r="T2466">
        <v>43</v>
      </c>
      <c r="U2466">
        <v>31</v>
      </c>
      <c r="V2466">
        <v>153</v>
      </c>
      <c r="W2466">
        <v>32121.11</v>
      </c>
      <c r="X2466">
        <v>4.935483870967742</v>
      </c>
      <c r="Y2466">
        <v>1036.1648387096775</v>
      </c>
      <c r="Z2466">
        <v>11.225806451612904</v>
      </c>
      <c r="AA2466">
        <v>10.006550127419354</v>
      </c>
      <c r="AB2466">
        <v>7</v>
      </c>
      <c r="AC2466">
        <v>0.10872663440860211</v>
      </c>
      <c r="AD2466">
        <v>0</v>
      </c>
      <c r="AE2466">
        <v>1.3355366840155347</v>
      </c>
      <c r="AF2466">
        <v>0.62311827956989252</v>
      </c>
      <c r="AG2466">
        <v>1.9586549553763442</v>
      </c>
      <c r="AH2466">
        <v>0</v>
      </c>
      <c r="AI2466">
        <v>7.2038091424731183</v>
      </c>
      <c r="AJ2466">
        <v>930</v>
      </c>
      <c r="AK2466">
        <v>72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 s="1" t="s">
        <v>65</v>
      </c>
      <c r="AT2466">
        <v>7</v>
      </c>
      <c r="AU2466">
        <v>41.855633133333335</v>
      </c>
      <c r="AV2466">
        <v>418.19649355000001</v>
      </c>
      <c r="AW2466">
        <v>27</v>
      </c>
      <c r="AX2466">
        <v>0.22580645161290322</v>
      </c>
      <c r="AY2466">
        <v>0</v>
      </c>
      <c r="AZ2466">
        <v>30</v>
      </c>
      <c r="BA2466">
        <v>9.3012518074074083E-2</v>
      </c>
      <c r="BB2466">
        <v>0.19360948775462963</v>
      </c>
      <c r="BC2466">
        <v>20</v>
      </c>
      <c r="BD2466">
        <v>52</v>
      </c>
      <c r="BE2466">
        <v>2</v>
      </c>
      <c r="BF2466">
        <v>13</v>
      </c>
      <c r="BG2466" s="1" t="s">
        <v>83</v>
      </c>
      <c r="BH2466" s="1" t="s">
        <v>6894</v>
      </c>
      <c r="BI2466" s="1" t="s">
        <v>6889</v>
      </c>
      <c r="BJ2466" s="1" t="s">
        <v>6890</v>
      </c>
      <c r="BK2466">
        <v>2200</v>
      </c>
      <c r="BL2466">
        <v>3.2</v>
      </c>
      <c r="BM2466" s="5" t="d">
        <v>07:59:59.9999999999984025</v>
      </c>
      <c r="BN2466" s="5" t="d">
        <v>08:30:00.0000000000015975</v>
      </c>
      <c r="BO2466">
        <v>8</v>
      </c>
      <c r="BP2466" t="b">
        <v>0</v>
      </c>
    </row>
    <row r="2467" spans="1:68" x14ac:dyDescent="0.2">
      <c r="A2467" s="1" t="s">
        <v>5175</v>
      </c>
      <c r="B2467" s="1" t="s">
        <v>4183</v>
      </c>
      <c r="C2467" s="2" t="d">
        <v>2026-07-10</v>
      </c>
      <c r="D2467">
        <v>18</v>
      </c>
      <c r="E2467" s="1" t="s">
        <v>95</v>
      </c>
      <c r="F2467">
        <v>46</v>
      </c>
      <c r="G2467">
        <v>21</v>
      </c>
      <c r="H2467">
        <v>3</v>
      </c>
      <c r="I2467">
        <v>2</v>
      </c>
      <c r="J2467">
        <v>16</v>
      </c>
      <c r="K2467">
        <v>225</v>
      </c>
      <c r="L2467">
        <v>1</v>
      </c>
      <c r="M2467" s="1" t="s">
        <v>4896</v>
      </c>
      <c r="N2467" s="1" t="s">
        <v>4578</v>
      </c>
      <c r="O2467" s="1" t="s">
        <v>5176</v>
      </c>
      <c r="P2467">
        <v>2.875</v>
      </c>
      <c r="Q2467">
        <v>0</v>
      </c>
      <c r="R2467">
        <v>0</v>
      </c>
      <c r="S2467">
        <v>1</v>
      </c>
      <c r="T2467">
        <v>42</v>
      </c>
      <c r="U2467">
        <v>46</v>
      </c>
      <c r="V2467">
        <v>221</v>
      </c>
      <c r="W2467">
        <v>48108.51</v>
      </c>
      <c r="X2467">
        <v>4.8043478260869561</v>
      </c>
      <c r="Y2467">
        <v>1045.8371739130434</v>
      </c>
      <c r="Z2467">
        <v>10.934782608695652</v>
      </c>
      <c r="AA2467">
        <v>9.6895995938405797</v>
      </c>
      <c r="AB2467">
        <v>5</v>
      </c>
      <c r="AC2467">
        <v>0.10381645507246379</v>
      </c>
      <c r="AD2467">
        <v>0</v>
      </c>
      <c r="AE2467">
        <v>1.2712954114556596</v>
      </c>
      <c r="AF2467">
        <v>0.61159420289855071</v>
      </c>
      <c r="AG2467">
        <v>1.8828896047101451</v>
      </c>
      <c r="AH2467">
        <v>0</v>
      </c>
      <c r="AI2467">
        <v>6.8650433126811592</v>
      </c>
      <c r="AJ2467">
        <v>1380</v>
      </c>
      <c r="AK2467">
        <v>73</v>
      </c>
      <c r="AL2467">
        <v>3</v>
      </c>
      <c r="AM2467">
        <v>3</v>
      </c>
      <c r="AN2467">
        <v>3</v>
      </c>
      <c r="AO2467">
        <v>0</v>
      </c>
      <c r="AP2467">
        <v>0</v>
      </c>
      <c r="AQ2467">
        <v>0</v>
      </c>
      <c r="AR2467">
        <v>716.68000000000006</v>
      </c>
      <c r="AS2467" s="1" t="s">
        <v>65</v>
      </c>
      <c r="AT2467">
        <v>4</v>
      </c>
      <c r="AU2467">
        <v>59.546337299999998</v>
      </c>
      <c r="AV2467">
        <v>434.75715558333332</v>
      </c>
      <c r="AW2467">
        <v>26</v>
      </c>
      <c r="AX2467">
        <v>0.10869565217391304</v>
      </c>
      <c r="AY2467">
        <v>6.5217391304347824E-2</v>
      </c>
      <c r="AZ2467">
        <v>30</v>
      </c>
      <c r="BA2467">
        <v>0.124054869375</v>
      </c>
      <c r="BB2467">
        <v>0.19851924912480973</v>
      </c>
      <c r="BC2467">
        <v>21</v>
      </c>
      <c r="BD2467">
        <v>52</v>
      </c>
      <c r="BE2467">
        <v>3</v>
      </c>
      <c r="BF2467">
        <v>13</v>
      </c>
      <c r="BG2467" s="1" t="s">
        <v>209</v>
      </c>
      <c r="BH2467" s="1" t="s">
        <v>6894</v>
      </c>
      <c r="BI2467" s="1" t="s">
        <v>6889</v>
      </c>
      <c r="BJ2467" s="1" t="s">
        <v>6890</v>
      </c>
      <c r="BK2467">
        <v>2200</v>
      </c>
      <c r="BL2467">
        <v>3.2</v>
      </c>
      <c r="BM2467" s="5" t="d">
        <v>08:30:00.0000000000015975</v>
      </c>
      <c r="BN2467" s="5" t="d">
        <v>09:00:00.000</v>
      </c>
      <c r="BO2467">
        <v>8</v>
      </c>
      <c r="BP2467" t="b">
        <v>0</v>
      </c>
    </row>
    <row r="2468" spans="1:68" x14ac:dyDescent="0.2">
      <c r="A2468" s="1" t="s">
        <v>5177</v>
      </c>
      <c r="B2468" s="1" t="s">
        <v>4183</v>
      </c>
      <c r="C2468" s="2" t="d">
        <v>2026-07-10</v>
      </c>
      <c r="D2468">
        <v>19</v>
      </c>
      <c r="E2468" s="1" t="s">
        <v>95</v>
      </c>
      <c r="F2468">
        <v>59</v>
      </c>
      <c r="G2468">
        <v>10</v>
      </c>
      <c r="H2468">
        <v>0</v>
      </c>
      <c r="I2468">
        <v>2</v>
      </c>
      <c r="J2468">
        <v>8</v>
      </c>
      <c r="K2468">
        <v>0</v>
      </c>
      <c r="L2468">
        <v>1</v>
      </c>
      <c r="M2468" s="1" t="s">
        <v>63</v>
      </c>
      <c r="N2468" s="1" t="s">
        <v>4273</v>
      </c>
      <c r="O2468" s="1" t="s">
        <v>5178</v>
      </c>
      <c r="P2468">
        <v>7.375</v>
      </c>
      <c r="Q2468">
        <v>0</v>
      </c>
      <c r="R2468">
        <v>0</v>
      </c>
      <c r="S2468">
        <v>1</v>
      </c>
      <c r="T2468">
        <v>41</v>
      </c>
      <c r="U2468">
        <v>59</v>
      </c>
      <c r="V2468">
        <v>291</v>
      </c>
      <c r="W2468">
        <v>75139.8</v>
      </c>
      <c r="X2468">
        <v>4.9322033898305087</v>
      </c>
      <c r="Y2468">
        <v>1273.5559322033898</v>
      </c>
      <c r="Z2468">
        <v>12.372881355932204</v>
      </c>
      <c r="AA2468">
        <v>9.9621914968926557</v>
      </c>
      <c r="AB2468">
        <v>4</v>
      </c>
      <c r="AC2468">
        <v>2.9177559322033912E-2</v>
      </c>
      <c r="AD2468">
        <v>0</v>
      </c>
      <c r="AE2468">
        <v>1.2315663034482551</v>
      </c>
      <c r="AF2468">
        <v>0.62627118644067803</v>
      </c>
      <c r="AG2468">
        <v>1.8578374816384182</v>
      </c>
      <c r="AH2468">
        <v>0</v>
      </c>
      <c r="AI2468">
        <v>7.1741280192090393</v>
      </c>
      <c r="AJ2468">
        <v>1770</v>
      </c>
      <c r="AK2468">
        <v>37</v>
      </c>
      <c r="AL2468">
        <v>2</v>
      </c>
      <c r="AM2468">
        <v>2</v>
      </c>
      <c r="AN2468">
        <v>1</v>
      </c>
      <c r="AO2468">
        <v>0</v>
      </c>
      <c r="AP2468">
        <v>1</v>
      </c>
      <c r="AQ2468">
        <v>0</v>
      </c>
      <c r="AR2468">
        <v>2532.29</v>
      </c>
      <c r="AS2468" s="1" t="s">
        <v>125</v>
      </c>
      <c r="AT2468">
        <v>2</v>
      </c>
      <c r="AU2468">
        <v>71.071210100000002</v>
      </c>
      <c r="AV2468">
        <v>596.38285676666669</v>
      </c>
      <c r="AW2468">
        <v>48</v>
      </c>
      <c r="AX2468">
        <v>6.7796610169491525E-2</v>
      </c>
      <c r="AY2468">
        <v>3.3898305084745763E-2</v>
      </c>
      <c r="AZ2468">
        <v>30</v>
      </c>
      <c r="BA2468">
        <v>0.29613004208333332</v>
      </c>
      <c r="BB2468">
        <v>0.53728185294294295</v>
      </c>
      <c r="BC2468">
        <v>29</v>
      </c>
      <c r="BD2468">
        <v>8</v>
      </c>
      <c r="BE2468">
        <v>4</v>
      </c>
      <c r="BF2468">
        <v>4</v>
      </c>
      <c r="BG2468" s="1" t="s">
        <v>66</v>
      </c>
      <c r="BH2468" s="1" t="s">
        <v>6894</v>
      </c>
      <c r="BI2468" s="1" t="s">
        <v>6889</v>
      </c>
      <c r="BJ2468" s="1" t="s">
        <v>6890</v>
      </c>
      <c r="BK2468">
        <v>2200</v>
      </c>
      <c r="BL2468">
        <v>3.2</v>
      </c>
      <c r="BM2468" s="5" t="d">
        <v>09:00:00.000</v>
      </c>
      <c r="BN2468" s="5" t="d">
        <v>09:29:59.9999999999984025</v>
      </c>
      <c r="BO2468">
        <v>9</v>
      </c>
      <c r="BP2468" t="b">
        <v>0</v>
      </c>
    </row>
    <row r="2469" spans="1:68" x14ac:dyDescent="0.2">
      <c r="A2469" s="1" t="s">
        <v>5179</v>
      </c>
      <c r="B2469" s="1" t="s">
        <v>4183</v>
      </c>
      <c r="C2469" s="2" t="d">
        <v>2026-07-10</v>
      </c>
      <c r="D2469">
        <v>20</v>
      </c>
      <c r="E2469" s="1" t="s">
        <v>95</v>
      </c>
      <c r="F2469">
        <v>48</v>
      </c>
      <c r="G2469">
        <v>10</v>
      </c>
      <c r="H2469">
        <v>0</v>
      </c>
      <c r="I2469">
        <v>2</v>
      </c>
      <c r="J2469">
        <v>8</v>
      </c>
      <c r="K2469">
        <v>0</v>
      </c>
      <c r="L2469">
        <v>1</v>
      </c>
      <c r="M2469" s="1" t="s">
        <v>63</v>
      </c>
      <c r="N2469" s="1" t="s">
        <v>5180</v>
      </c>
      <c r="O2469" s="1" t="s">
        <v>5181</v>
      </c>
      <c r="P2469">
        <v>6</v>
      </c>
      <c r="Q2469">
        <v>0</v>
      </c>
      <c r="R2469">
        <v>0</v>
      </c>
      <c r="S2469">
        <v>1</v>
      </c>
      <c r="T2469">
        <v>40</v>
      </c>
      <c r="U2469">
        <v>48</v>
      </c>
      <c r="V2469">
        <v>255</v>
      </c>
      <c r="W2469">
        <v>58633.09</v>
      </c>
      <c r="X2469">
        <v>5.3125</v>
      </c>
      <c r="Y2469">
        <v>1221.5227083333332</v>
      </c>
      <c r="Z2469">
        <v>11.895833333333334</v>
      </c>
      <c r="AA2469">
        <v>10.177418598958335</v>
      </c>
      <c r="AB2469">
        <v>3</v>
      </c>
      <c r="AC2469">
        <v>4.0019540972222233E-2</v>
      </c>
      <c r="AD2469">
        <v>0</v>
      </c>
      <c r="AE2469">
        <v>1.3332649138159602</v>
      </c>
      <c r="AF2469">
        <v>0.7319444444444444</v>
      </c>
      <c r="AG2469">
        <v>2.0652093503472222</v>
      </c>
      <c r="AH2469">
        <v>0</v>
      </c>
      <c r="AI2469">
        <v>7.2031814631944444</v>
      </c>
      <c r="AJ2469">
        <v>1440</v>
      </c>
      <c r="AK2469">
        <v>37</v>
      </c>
      <c r="AL2469">
        <v>1</v>
      </c>
      <c r="AM2469">
        <v>1</v>
      </c>
      <c r="AN2469">
        <v>1</v>
      </c>
      <c r="AO2469">
        <v>0</v>
      </c>
      <c r="AP2469">
        <v>0</v>
      </c>
      <c r="AQ2469">
        <v>0</v>
      </c>
      <c r="AR2469">
        <v>134.30000000000001</v>
      </c>
      <c r="AS2469" s="1" t="s">
        <v>65</v>
      </c>
      <c r="AT2469">
        <v>2</v>
      </c>
      <c r="AU2469">
        <v>62.894288616666664</v>
      </c>
      <c r="AV2469">
        <v>537.92060164999998</v>
      </c>
      <c r="AW2469">
        <v>30</v>
      </c>
      <c r="AX2469">
        <v>6.25E-2</v>
      </c>
      <c r="AY2469">
        <v>2.0833333333333332E-2</v>
      </c>
      <c r="AZ2469">
        <v>30</v>
      </c>
      <c r="BA2469">
        <v>0.26205953590277775</v>
      </c>
      <c r="BB2469">
        <v>0.48461315463963961</v>
      </c>
      <c r="BC2469">
        <v>26</v>
      </c>
      <c r="BD2469">
        <v>11</v>
      </c>
      <c r="BE2469">
        <v>3</v>
      </c>
      <c r="BF2469">
        <v>5</v>
      </c>
      <c r="BG2469" s="1" t="s">
        <v>66</v>
      </c>
      <c r="BH2469" s="1" t="s">
        <v>6894</v>
      </c>
      <c r="BI2469" s="1" t="s">
        <v>6889</v>
      </c>
      <c r="BJ2469" s="1" t="s">
        <v>6890</v>
      </c>
      <c r="BK2469">
        <v>2200</v>
      </c>
      <c r="BL2469">
        <v>3.2</v>
      </c>
      <c r="BM2469" s="5" t="d">
        <v>09:29:59.9999999999984025</v>
      </c>
      <c r="BN2469" s="5" t="d">
        <v>10:00:00.0000000000015975</v>
      </c>
      <c r="BO2469">
        <v>9</v>
      </c>
      <c r="BP2469" t="b">
        <v>0</v>
      </c>
    </row>
    <row r="2470" spans="1:68" x14ac:dyDescent="0.2">
      <c r="A2470" s="1" t="s">
        <v>5182</v>
      </c>
      <c r="B2470" s="1" t="s">
        <v>4183</v>
      </c>
      <c r="C2470" s="2" t="d">
        <v>2026-07-10</v>
      </c>
      <c r="D2470">
        <v>21</v>
      </c>
      <c r="E2470" s="1" t="s">
        <v>95</v>
      </c>
      <c r="F2470">
        <v>38</v>
      </c>
      <c r="G2470">
        <v>10</v>
      </c>
      <c r="H2470">
        <v>0</v>
      </c>
      <c r="I2470">
        <v>2</v>
      </c>
      <c r="J2470">
        <v>8</v>
      </c>
      <c r="K2470">
        <v>0</v>
      </c>
      <c r="L2470">
        <v>1</v>
      </c>
      <c r="M2470" s="1" t="s">
        <v>63</v>
      </c>
      <c r="N2470" s="1" t="s">
        <v>4474</v>
      </c>
      <c r="O2470" s="1" t="s">
        <v>5183</v>
      </c>
      <c r="P2470">
        <v>4.75</v>
      </c>
      <c r="Q2470">
        <v>0</v>
      </c>
      <c r="R2470">
        <v>0</v>
      </c>
      <c r="S2470">
        <v>1</v>
      </c>
      <c r="T2470">
        <v>39</v>
      </c>
      <c r="U2470">
        <v>38</v>
      </c>
      <c r="V2470">
        <v>217</v>
      </c>
      <c r="W2470">
        <v>47966.31</v>
      </c>
      <c r="X2470">
        <v>5.7105263157894735</v>
      </c>
      <c r="Y2470">
        <v>1262.2713157894736</v>
      </c>
      <c r="Z2470">
        <v>11.236842105263158</v>
      </c>
      <c r="AA2470">
        <v>10.426668380263157</v>
      </c>
      <c r="AB2470">
        <v>9</v>
      </c>
      <c r="AC2470">
        <v>0.13715531315789481</v>
      </c>
      <c r="AD2470">
        <v>0</v>
      </c>
      <c r="AE2470">
        <v>1.4530702115688909</v>
      </c>
      <c r="AF2470">
        <v>0.64868421052631586</v>
      </c>
      <c r="AG2470">
        <v>2.1017544140350877</v>
      </c>
      <c r="AH2470">
        <v>0</v>
      </c>
      <c r="AI2470">
        <v>7.3845630811403504</v>
      </c>
      <c r="AJ2470">
        <v>1140</v>
      </c>
      <c r="AK2470">
        <v>37</v>
      </c>
      <c r="AL2470">
        <v>1</v>
      </c>
      <c r="AM2470">
        <v>1</v>
      </c>
      <c r="AN2470">
        <v>1</v>
      </c>
      <c r="AO2470">
        <v>0</v>
      </c>
      <c r="AP2470">
        <v>0</v>
      </c>
      <c r="AQ2470">
        <v>0</v>
      </c>
      <c r="AR2470">
        <v>196.9</v>
      </c>
      <c r="AS2470" s="1" t="s">
        <v>65</v>
      </c>
      <c r="AT2470">
        <v>9</v>
      </c>
      <c r="AU2470">
        <v>57.224270033333333</v>
      </c>
      <c r="AV2470">
        <v>504.10927040000001</v>
      </c>
      <c r="AW2470">
        <v>28</v>
      </c>
      <c r="AX2470">
        <v>0.23684210526315788</v>
      </c>
      <c r="AY2470">
        <v>2.6315789473684209E-2</v>
      </c>
      <c r="AZ2470">
        <v>30</v>
      </c>
      <c r="BA2470">
        <v>0.23843445847222222</v>
      </c>
      <c r="BB2470">
        <v>0.45415249585585588</v>
      </c>
      <c r="BC2470">
        <v>25</v>
      </c>
      <c r="BD2470">
        <v>12</v>
      </c>
      <c r="BE2470">
        <v>3</v>
      </c>
      <c r="BF2470">
        <v>5</v>
      </c>
      <c r="BG2470" s="1" t="s">
        <v>83</v>
      </c>
      <c r="BH2470" s="1" t="s">
        <v>6894</v>
      </c>
      <c r="BI2470" s="1" t="s">
        <v>6889</v>
      </c>
      <c r="BJ2470" s="1" t="s">
        <v>6890</v>
      </c>
      <c r="BK2470">
        <v>2200</v>
      </c>
      <c r="BL2470">
        <v>3.2</v>
      </c>
      <c r="BM2470" s="5" t="d">
        <v>10:00:00.0000000000015975</v>
      </c>
      <c r="BN2470" s="5" t="d">
        <v>10:30:00.000</v>
      </c>
      <c r="BO2470">
        <v>10</v>
      </c>
      <c r="BP2470" t="b">
        <v>0</v>
      </c>
    </row>
    <row r="2471" spans="1:68" x14ac:dyDescent="0.2">
      <c r="A2471" s="1" t="s">
        <v>5184</v>
      </c>
      <c r="B2471" s="1" t="s">
        <v>4183</v>
      </c>
      <c r="C2471" s="2" t="d">
        <v>2026-07-10</v>
      </c>
      <c r="D2471">
        <v>22</v>
      </c>
      <c r="E2471" s="1" t="s">
        <v>95</v>
      </c>
      <c r="F2471">
        <v>54</v>
      </c>
      <c r="G2471">
        <v>10</v>
      </c>
      <c r="H2471">
        <v>0</v>
      </c>
      <c r="I2471">
        <v>2</v>
      </c>
      <c r="J2471">
        <v>8</v>
      </c>
      <c r="K2471">
        <v>0</v>
      </c>
      <c r="L2471">
        <v>1</v>
      </c>
      <c r="M2471" s="1" t="s">
        <v>63</v>
      </c>
      <c r="N2471" s="1" t="s">
        <v>4477</v>
      </c>
      <c r="O2471" s="1" t="s">
        <v>5185</v>
      </c>
      <c r="P2471">
        <v>6.75</v>
      </c>
      <c r="Q2471">
        <v>0</v>
      </c>
      <c r="R2471">
        <v>0</v>
      </c>
      <c r="S2471">
        <v>1</v>
      </c>
      <c r="T2471">
        <v>38</v>
      </c>
      <c r="U2471">
        <v>54</v>
      </c>
      <c r="V2471">
        <v>301</v>
      </c>
      <c r="W2471">
        <v>73584.38</v>
      </c>
      <c r="X2471">
        <v>5.5740740740740744</v>
      </c>
      <c r="Y2471">
        <v>1362.6737037037037</v>
      </c>
      <c r="Z2471">
        <v>11.814814814814815</v>
      </c>
      <c r="AA2471">
        <v>9.5752693796296295</v>
      </c>
      <c r="AB2471">
        <v>2</v>
      </c>
      <c r="AC2471">
        <v>9.7805839506173321E-3</v>
      </c>
      <c r="AD2471">
        <v>2.7083651234567885E-3</v>
      </c>
      <c r="AE2471">
        <v>1.4415927111473952</v>
      </c>
      <c r="AF2471">
        <v>0.71080246913580247</v>
      </c>
      <c r="AG2471">
        <v>2.1551035367283951</v>
      </c>
      <c r="AH2471">
        <v>0</v>
      </c>
      <c r="AI2471">
        <v>6.5152275632716048</v>
      </c>
      <c r="AJ2471">
        <v>1620</v>
      </c>
      <c r="AK2471">
        <v>37</v>
      </c>
      <c r="AL2471">
        <v>3</v>
      </c>
      <c r="AM2471">
        <v>3</v>
      </c>
      <c r="AN2471">
        <v>3</v>
      </c>
      <c r="AO2471">
        <v>0</v>
      </c>
      <c r="AP2471">
        <v>0</v>
      </c>
      <c r="AQ2471">
        <v>0</v>
      </c>
      <c r="AR2471">
        <v>656.89</v>
      </c>
      <c r="AS2471" s="1" t="s">
        <v>65</v>
      </c>
      <c r="AT2471">
        <v>2</v>
      </c>
      <c r="AU2471">
        <v>78.532031799999999</v>
      </c>
      <c r="AV2471">
        <v>510.18133373333336</v>
      </c>
      <c r="AW2471">
        <v>34</v>
      </c>
      <c r="AX2471">
        <v>3.7037037037037035E-2</v>
      </c>
      <c r="AY2471">
        <v>5.5555555555555552E-2</v>
      </c>
      <c r="AZ2471">
        <v>30</v>
      </c>
      <c r="BA2471">
        <v>0.32721679916666668</v>
      </c>
      <c r="BB2471">
        <v>0.4596228231831832</v>
      </c>
      <c r="BC2471">
        <v>25</v>
      </c>
      <c r="BD2471">
        <v>12</v>
      </c>
      <c r="BE2471">
        <v>4</v>
      </c>
      <c r="BF2471">
        <v>4</v>
      </c>
      <c r="BG2471" s="1" t="s">
        <v>209</v>
      </c>
      <c r="BH2471" s="1" t="s">
        <v>6894</v>
      </c>
      <c r="BI2471" s="1" t="s">
        <v>6889</v>
      </c>
      <c r="BJ2471" s="1" t="s">
        <v>6890</v>
      </c>
      <c r="BK2471">
        <v>2200</v>
      </c>
      <c r="BL2471">
        <v>3.2</v>
      </c>
      <c r="BM2471" s="5" t="d">
        <v>10:30:00.000</v>
      </c>
      <c r="BN2471" s="5" t="d">
        <v>10:59:59.9999999999984025</v>
      </c>
      <c r="BO2471">
        <v>10</v>
      </c>
      <c r="BP2471" t="b">
        <v>0</v>
      </c>
    </row>
    <row r="2472" spans="1:68" x14ac:dyDescent="0.2">
      <c r="A2472" s="1" t="s">
        <v>5186</v>
      </c>
      <c r="B2472" s="1" t="s">
        <v>4183</v>
      </c>
      <c r="C2472" s="2" t="d">
        <v>2026-07-10</v>
      </c>
      <c r="D2472">
        <v>23</v>
      </c>
      <c r="E2472" s="1" t="s">
        <v>133</v>
      </c>
      <c r="F2472">
        <v>44</v>
      </c>
      <c r="G2472">
        <v>10</v>
      </c>
      <c r="H2472">
        <v>0</v>
      </c>
      <c r="I2472">
        <v>0</v>
      </c>
      <c r="J2472">
        <v>10</v>
      </c>
      <c r="K2472">
        <v>0</v>
      </c>
      <c r="L2472">
        <v>0</v>
      </c>
      <c r="M2472" s="1" t="s">
        <v>63</v>
      </c>
      <c r="N2472" s="1" t="s">
        <v>63</v>
      </c>
      <c r="O2472" s="1" t="s">
        <v>5187</v>
      </c>
      <c r="P2472">
        <v>4.4000000000000004</v>
      </c>
      <c r="Q2472">
        <v>0</v>
      </c>
      <c r="R2472">
        <v>0</v>
      </c>
      <c r="S2472">
        <v>0</v>
      </c>
      <c r="T2472">
        <v>38</v>
      </c>
      <c r="U2472">
        <v>44</v>
      </c>
      <c r="V2472">
        <v>209</v>
      </c>
      <c r="W2472">
        <v>47776.5</v>
      </c>
      <c r="X2472">
        <v>4.75</v>
      </c>
      <c r="Y2472">
        <v>1085.8295454545455</v>
      </c>
      <c r="Z2472">
        <v>11.340909090909092</v>
      </c>
      <c r="AA2472">
        <v>9.4602244401515136</v>
      </c>
      <c r="AB2472">
        <v>1</v>
      </c>
      <c r="AC2472">
        <v>5.4519383333333303E-2</v>
      </c>
      <c r="AD2472">
        <v>0</v>
      </c>
      <c r="AE2472">
        <v>1.2486888745419682</v>
      </c>
      <c r="AF2472">
        <v>0.69166666666666665</v>
      </c>
      <c r="AG2472">
        <v>1.9403555337121212</v>
      </c>
      <c r="AH2472">
        <v>0</v>
      </c>
      <c r="AI2472">
        <v>6.6562325371212125</v>
      </c>
      <c r="AJ2472">
        <v>1320</v>
      </c>
      <c r="AK2472">
        <v>37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 s="1" t="s">
        <v>65</v>
      </c>
      <c r="AT2472">
        <v>1</v>
      </c>
      <c r="AU2472">
        <v>54.942310149999997</v>
      </c>
      <c r="AV2472">
        <v>480.79578461666665</v>
      </c>
      <c r="AW2472">
        <v>33</v>
      </c>
      <c r="AX2472">
        <v>2.2727272727272728E-2</v>
      </c>
      <c r="AY2472">
        <v>0</v>
      </c>
      <c r="AZ2472">
        <v>30</v>
      </c>
      <c r="BA2472">
        <v>0.18314103383333333</v>
      </c>
      <c r="BB2472">
        <v>0.43314935551051048</v>
      </c>
      <c r="BC2472">
        <v>23</v>
      </c>
      <c r="BD2472">
        <v>14</v>
      </c>
      <c r="BE2472">
        <v>3</v>
      </c>
      <c r="BF2472">
        <v>7</v>
      </c>
      <c r="BG2472" s="1" t="s">
        <v>66</v>
      </c>
      <c r="BH2472" s="1" t="s">
        <v>6894</v>
      </c>
      <c r="BI2472" s="1" t="s">
        <v>6889</v>
      </c>
      <c r="BJ2472" s="1" t="s">
        <v>6890</v>
      </c>
      <c r="BK2472">
        <v>2200</v>
      </c>
      <c r="BL2472">
        <v>3.2</v>
      </c>
      <c r="BM2472" s="5" t="d">
        <v>10:59:59.9999999999984025</v>
      </c>
      <c r="BN2472" s="5" t="d">
        <v>11:30:00.0000000000015975</v>
      </c>
      <c r="BO2472">
        <v>11</v>
      </c>
      <c r="BP2472" t="b">
        <v>0</v>
      </c>
    </row>
    <row r="2473" spans="1:68" x14ac:dyDescent="0.2">
      <c r="A2473" s="1" t="s">
        <v>5188</v>
      </c>
      <c r="B2473" s="1" t="s">
        <v>4183</v>
      </c>
      <c r="C2473" s="2" t="d">
        <v>2026-07-10</v>
      </c>
      <c r="D2473">
        <v>24</v>
      </c>
      <c r="E2473" s="1" t="s">
        <v>133</v>
      </c>
      <c r="F2473">
        <v>66</v>
      </c>
      <c r="G2473">
        <v>10</v>
      </c>
      <c r="H2473">
        <v>0</v>
      </c>
      <c r="I2473">
        <v>0</v>
      </c>
      <c r="J2473">
        <v>10</v>
      </c>
      <c r="K2473">
        <v>0</v>
      </c>
      <c r="L2473">
        <v>0</v>
      </c>
      <c r="M2473" s="1" t="s">
        <v>63</v>
      </c>
      <c r="N2473" s="1" t="s">
        <v>63</v>
      </c>
      <c r="O2473" s="1" t="s">
        <v>5189</v>
      </c>
      <c r="P2473">
        <v>6.6</v>
      </c>
      <c r="Q2473">
        <v>0</v>
      </c>
      <c r="R2473">
        <v>0</v>
      </c>
      <c r="S2473">
        <v>0</v>
      </c>
      <c r="T2473">
        <v>38</v>
      </c>
      <c r="U2473">
        <v>66</v>
      </c>
      <c r="V2473">
        <v>300</v>
      </c>
      <c r="W2473">
        <v>70971.22</v>
      </c>
      <c r="X2473">
        <v>4.5454545454545459</v>
      </c>
      <c r="Y2473">
        <v>1075.3215151515151</v>
      </c>
      <c r="Z2473">
        <v>12.560606060606061</v>
      </c>
      <c r="AA2473">
        <v>9.8115340848484855</v>
      </c>
      <c r="AB2473">
        <v>2</v>
      </c>
      <c r="AC2473">
        <v>9.8135898989899096E-3</v>
      </c>
      <c r="AD2473">
        <v>0</v>
      </c>
      <c r="AE2473">
        <v>1.1739478991877563</v>
      </c>
      <c r="AF2473">
        <v>0.65732323232323231</v>
      </c>
      <c r="AG2473">
        <v>1.8312711227272727</v>
      </c>
      <c r="AH2473">
        <v>0</v>
      </c>
      <c r="AI2473">
        <v>7.0130912363636364</v>
      </c>
      <c r="AJ2473">
        <v>1980</v>
      </c>
      <c r="AK2473">
        <v>37</v>
      </c>
      <c r="AL2473">
        <v>2</v>
      </c>
      <c r="AM2473">
        <v>2</v>
      </c>
      <c r="AN2473">
        <v>0</v>
      </c>
      <c r="AO2473">
        <v>2</v>
      </c>
      <c r="AP2473">
        <v>0</v>
      </c>
      <c r="AQ2473">
        <v>0</v>
      </c>
      <c r="AR2473">
        <v>625.11</v>
      </c>
      <c r="AS2473" s="1" t="s">
        <v>125</v>
      </c>
      <c r="AT2473">
        <v>1</v>
      </c>
      <c r="AU2473">
        <v>76.67486723333333</v>
      </c>
      <c r="AV2473">
        <v>683.38134085000002</v>
      </c>
      <c r="AW2473">
        <v>37</v>
      </c>
      <c r="AX2473">
        <v>3.0303030303030304E-2</v>
      </c>
      <c r="AY2473">
        <v>3.0303030303030304E-2</v>
      </c>
      <c r="AZ2473">
        <v>30</v>
      </c>
      <c r="BA2473">
        <v>0.25558289077777779</v>
      </c>
      <c r="BB2473">
        <v>0.61565886563063066</v>
      </c>
      <c r="BC2473">
        <v>33</v>
      </c>
      <c r="BD2473">
        <v>4</v>
      </c>
      <c r="BE2473">
        <v>4</v>
      </c>
      <c r="BF2473">
        <v>6</v>
      </c>
      <c r="BG2473" s="1" t="s">
        <v>66</v>
      </c>
      <c r="BH2473" s="1" t="s">
        <v>6894</v>
      </c>
      <c r="BI2473" s="1" t="s">
        <v>6889</v>
      </c>
      <c r="BJ2473" s="1" t="s">
        <v>6890</v>
      </c>
      <c r="BK2473">
        <v>2200</v>
      </c>
      <c r="BL2473">
        <v>3.2</v>
      </c>
      <c r="BM2473" s="5" t="d">
        <v>11:30:00.0000000000015975</v>
      </c>
      <c r="BN2473" s="5" t="d">
        <v>12:00:00.000</v>
      </c>
      <c r="BO2473">
        <v>11</v>
      </c>
      <c r="BP2473" t="b">
        <v>0</v>
      </c>
    </row>
    <row r="2474" spans="1:68" x14ac:dyDescent="0.2">
      <c r="A2474" s="1" t="s">
        <v>5190</v>
      </c>
      <c r="B2474" s="1" t="s">
        <v>4183</v>
      </c>
      <c r="C2474" s="2" t="d">
        <v>2026-07-10</v>
      </c>
      <c r="D2474">
        <v>25</v>
      </c>
      <c r="E2474" s="1" t="s">
        <v>133</v>
      </c>
      <c r="F2474">
        <v>71</v>
      </c>
      <c r="G2474">
        <v>10</v>
      </c>
      <c r="H2474">
        <v>0</v>
      </c>
      <c r="I2474">
        <v>0</v>
      </c>
      <c r="J2474">
        <v>10</v>
      </c>
      <c r="K2474">
        <v>0</v>
      </c>
      <c r="L2474">
        <v>0</v>
      </c>
      <c r="M2474" s="1" t="s">
        <v>63</v>
      </c>
      <c r="N2474" s="1" t="s">
        <v>63</v>
      </c>
      <c r="O2474" s="1" t="s">
        <v>5191</v>
      </c>
      <c r="P2474">
        <v>7.1</v>
      </c>
      <c r="Q2474">
        <v>0</v>
      </c>
      <c r="R2474">
        <v>0</v>
      </c>
      <c r="S2474">
        <v>0</v>
      </c>
      <c r="T2474">
        <v>38</v>
      </c>
      <c r="U2474">
        <v>71</v>
      </c>
      <c r="V2474">
        <v>349</v>
      </c>
      <c r="W2474">
        <v>80732.3</v>
      </c>
      <c r="X2474">
        <v>4.915492957746479</v>
      </c>
      <c r="Y2474">
        <v>1137.0746478873241</v>
      </c>
      <c r="Z2474">
        <v>14.338028169014084</v>
      </c>
      <c r="AA2474">
        <v>9.7221849762910804</v>
      </c>
      <c r="AB2474">
        <v>0</v>
      </c>
      <c r="AC2474">
        <v>0</v>
      </c>
      <c r="AD2474">
        <v>0</v>
      </c>
      <c r="AE2474">
        <v>1.2558214760419963</v>
      </c>
      <c r="AF2474">
        <v>0.63145539906103287</v>
      </c>
      <c r="AG2474">
        <v>1.8872768666666668</v>
      </c>
      <c r="AH2474">
        <v>0</v>
      </c>
      <c r="AI2474">
        <v>6.969884626995305</v>
      </c>
      <c r="AJ2474">
        <v>2485</v>
      </c>
      <c r="AK2474">
        <v>37</v>
      </c>
      <c r="AL2474">
        <v>4</v>
      </c>
      <c r="AM2474">
        <v>4</v>
      </c>
      <c r="AN2474">
        <v>3</v>
      </c>
      <c r="AO2474">
        <v>0</v>
      </c>
      <c r="AP2474">
        <v>1</v>
      </c>
      <c r="AQ2474">
        <v>0</v>
      </c>
      <c r="AR2474">
        <v>829.72</v>
      </c>
      <c r="AS2474" s="1" t="s">
        <v>70</v>
      </c>
      <c r="AT2474">
        <v>0</v>
      </c>
      <c r="AU2474">
        <v>88.351874783333329</v>
      </c>
      <c r="AV2474">
        <v>653.27531705000001</v>
      </c>
      <c r="AW2474">
        <v>37</v>
      </c>
      <c r="AX2474">
        <v>0</v>
      </c>
      <c r="AY2474">
        <v>5.6338028169014086E-2</v>
      </c>
      <c r="AZ2474">
        <v>35</v>
      </c>
      <c r="BA2474">
        <v>0.29450624927777774</v>
      </c>
      <c r="BB2474">
        <v>0.5885363216666667</v>
      </c>
      <c r="BC2474">
        <v>32</v>
      </c>
      <c r="BD2474">
        <v>5</v>
      </c>
      <c r="BE2474">
        <v>5</v>
      </c>
      <c r="BF2474">
        <v>5</v>
      </c>
      <c r="BG2474" s="1" t="s">
        <v>209</v>
      </c>
      <c r="BH2474" s="1" t="s">
        <v>6894</v>
      </c>
      <c r="BI2474" s="1" t="s">
        <v>6889</v>
      </c>
      <c r="BJ2474" s="1" t="s">
        <v>6890</v>
      </c>
      <c r="BK2474">
        <v>2200</v>
      </c>
      <c r="BL2474">
        <v>3.2</v>
      </c>
      <c r="BM2474" s="5" t="d">
        <v>12:00:00.000</v>
      </c>
      <c r="BN2474" s="5" t="d">
        <v>12:30:00.0000000000031950</v>
      </c>
      <c r="BO2474">
        <v>12</v>
      </c>
      <c r="BP2474" t="b">
        <v>1</v>
      </c>
    </row>
    <row r="2475" spans="1:68" x14ac:dyDescent="0.2">
      <c r="A2475" s="1" t="s">
        <v>5192</v>
      </c>
      <c r="B2475" s="1" t="s">
        <v>4183</v>
      </c>
      <c r="C2475" s="2" t="d">
        <v>2026-07-10</v>
      </c>
      <c r="D2475">
        <v>26</v>
      </c>
      <c r="E2475" s="1" t="s">
        <v>133</v>
      </c>
      <c r="F2475">
        <v>101</v>
      </c>
      <c r="G2475">
        <v>10</v>
      </c>
      <c r="H2475">
        <v>0</v>
      </c>
      <c r="I2475">
        <v>0</v>
      </c>
      <c r="J2475">
        <v>10</v>
      </c>
      <c r="K2475">
        <v>0</v>
      </c>
      <c r="L2475">
        <v>0</v>
      </c>
      <c r="M2475" s="1" t="s">
        <v>63</v>
      </c>
      <c r="N2475" s="1" t="s">
        <v>63</v>
      </c>
      <c r="O2475" s="1" t="s">
        <v>5193</v>
      </c>
      <c r="P2475">
        <v>10.1</v>
      </c>
      <c r="Q2475">
        <v>0</v>
      </c>
      <c r="R2475">
        <v>0</v>
      </c>
      <c r="S2475">
        <v>0</v>
      </c>
      <c r="T2475">
        <v>38</v>
      </c>
      <c r="U2475">
        <v>101</v>
      </c>
      <c r="V2475">
        <v>521</v>
      </c>
      <c r="W2475">
        <v>122864.11</v>
      </c>
      <c r="X2475">
        <v>5.1584158415841586</v>
      </c>
      <c r="Y2475">
        <v>1216.4763366336633</v>
      </c>
      <c r="Z2475">
        <v>16.03960396039604</v>
      </c>
      <c r="AA2475">
        <v>11.416741456270628</v>
      </c>
      <c r="AB2475">
        <v>1</v>
      </c>
      <c r="AC2475">
        <v>1.1801792079208109E-3</v>
      </c>
      <c r="AD2475">
        <v>1.0303783828382832E-3</v>
      </c>
      <c r="AE2475">
        <v>1.3535374099938589</v>
      </c>
      <c r="AF2475">
        <v>0.64174917491749173</v>
      </c>
      <c r="AG2475">
        <v>0.90617510544554458</v>
      </c>
      <c r="AH2475">
        <v>1.5225167636963697</v>
      </c>
      <c r="AI2475">
        <v>6.9375116858085812</v>
      </c>
      <c r="AJ2475">
        <v>3535</v>
      </c>
      <c r="AK2475">
        <v>37</v>
      </c>
      <c r="AL2475">
        <v>5</v>
      </c>
      <c r="AM2475">
        <v>5</v>
      </c>
      <c r="AN2475">
        <v>4</v>
      </c>
      <c r="AO2475">
        <v>1</v>
      </c>
      <c r="AP2475">
        <v>0</v>
      </c>
      <c r="AQ2475">
        <v>0</v>
      </c>
      <c r="AR2475">
        <v>1252.4100000000001</v>
      </c>
      <c r="AS2475" s="1" t="s">
        <v>173</v>
      </c>
      <c r="AT2475">
        <v>1</v>
      </c>
      <c r="AU2475">
        <v>137.03764216666667</v>
      </c>
      <c r="AV2475">
        <v>873.44418759999996</v>
      </c>
      <c r="AW2475">
        <v>37</v>
      </c>
      <c r="AX2475">
        <v>9.9009900990099011E-3</v>
      </c>
      <c r="AY2475">
        <v>4.9504950495049507E-2</v>
      </c>
      <c r="AZ2475">
        <v>35</v>
      </c>
      <c r="BA2475">
        <v>0.45679214055555556</v>
      </c>
      <c r="BB2475">
        <v>0.78688665549549541</v>
      </c>
      <c r="BC2475">
        <v>42</v>
      </c>
      <c r="BD2475">
        <v>-5</v>
      </c>
      <c r="BE2475">
        <v>7</v>
      </c>
      <c r="BF2475">
        <v>3</v>
      </c>
      <c r="BG2475" s="1" t="s">
        <v>804</v>
      </c>
      <c r="BH2475" s="1" t="s">
        <v>6894</v>
      </c>
      <c r="BI2475" s="1" t="s">
        <v>6889</v>
      </c>
      <c r="BJ2475" s="1" t="s">
        <v>6890</v>
      </c>
      <c r="BK2475">
        <v>2200</v>
      </c>
      <c r="BL2475">
        <v>3.2</v>
      </c>
      <c r="BM2475" s="5" t="d">
        <v>12:30:00.0000000000031950</v>
      </c>
      <c r="BN2475" s="5" t="d">
        <v>12:59:59.9999999999968050</v>
      </c>
      <c r="BO2475">
        <v>12</v>
      </c>
      <c r="BP2475" t="b">
        <v>1</v>
      </c>
    </row>
    <row r="2476" spans="1:68" x14ac:dyDescent="0.2">
      <c r="A2476" s="1" t="s">
        <v>5194</v>
      </c>
      <c r="B2476" s="1" t="s">
        <v>4183</v>
      </c>
      <c r="C2476" s="2" t="d">
        <v>2026-07-10</v>
      </c>
      <c r="D2476">
        <v>27</v>
      </c>
      <c r="E2476" s="1" t="s">
        <v>133</v>
      </c>
      <c r="F2476">
        <v>84</v>
      </c>
      <c r="G2476">
        <v>10</v>
      </c>
      <c r="H2476">
        <v>0</v>
      </c>
      <c r="I2476">
        <v>0</v>
      </c>
      <c r="J2476">
        <v>10</v>
      </c>
      <c r="K2476">
        <v>0</v>
      </c>
      <c r="L2476">
        <v>0</v>
      </c>
      <c r="M2476" s="1" t="s">
        <v>63</v>
      </c>
      <c r="N2476" s="1" t="s">
        <v>63</v>
      </c>
      <c r="O2476" s="1" t="s">
        <v>5195</v>
      </c>
      <c r="P2476">
        <v>8.4</v>
      </c>
      <c r="Q2476">
        <v>0</v>
      </c>
      <c r="R2476">
        <v>0</v>
      </c>
      <c r="S2476">
        <v>0</v>
      </c>
      <c r="T2476">
        <v>38</v>
      </c>
      <c r="U2476">
        <v>84</v>
      </c>
      <c r="V2476">
        <v>407</v>
      </c>
      <c r="W2476">
        <v>97036.01</v>
      </c>
      <c r="X2476">
        <v>4.8452380952380949</v>
      </c>
      <c r="Y2476">
        <v>1155.1905952380953</v>
      </c>
      <c r="Z2476">
        <v>14.988095238095237</v>
      </c>
      <c r="AA2476">
        <v>11.724953866468255</v>
      </c>
      <c r="AB2476">
        <v>5</v>
      </c>
      <c r="AC2476">
        <v>7.0007401984126999E-2</v>
      </c>
      <c r="AD2476">
        <v>0</v>
      </c>
      <c r="AE2476">
        <v>1.2655251996656738</v>
      </c>
      <c r="AF2476">
        <v>0.63531746031746028</v>
      </c>
      <c r="AG2476">
        <v>8.3161623015873022E-3</v>
      </c>
      <c r="AH2476">
        <v>2.1642243692460319</v>
      </c>
      <c r="AI2476">
        <v>6.7686169878968254</v>
      </c>
      <c r="AJ2476">
        <v>2940</v>
      </c>
      <c r="AK2476">
        <v>37</v>
      </c>
      <c r="AL2476">
        <v>1</v>
      </c>
      <c r="AM2476">
        <v>1</v>
      </c>
      <c r="AN2476">
        <v>1</v>
      </c>
      <c r="AO2476">
        <v>0</v>
      </c>
      <c r="AP2476">
        <v>0</v>
      </c>
      <c r="AQ2476">
        <v>0</v>
      </c>
      <c r="AR2476">
        <v>191.05</v>
      </c>
      <c r="AS2476" s="1" t="s">
        <v>173</v>
      </c>
      <c r="AT2476">
        <v>4</v>
      </c>
      <c r="AU2476">
        <v>106.74017261666667</v>
      </c>
      <c r="AV2476">
        <v>1025.8989292666668</v>
      </c>
      <c r="AW2476">
        <v>37</v>
      </c>
      <c r="AX2476">
        <v>5.9523809523809521E-2</v>
      </c>
      <c r="AY2476">
        <v>1.1904761904761904E-2</v>
      </c>
      <c r="AZ2476">
        <v>35</v>
      </c>
      <c r="BA2476">
        <v>0.35580057538888887</v>
      </c>
      <c r="BB2476">
        <v>0.92423326960960972</v>
      </c>
      <c r="BC2476">
        <v>49</v>
      </c>
      <c r="BD2476">
        <v>-12</v>
      </c>
      <c r="BE2476">
        <v>6</v>
      </c>
      <c r="BF2476">
        <v>4</v>
      </c>
      <c r="BG2476" s="1" t="s">
        <v>804</v>
      </c>
      <c r="BH2476" s="1" t="s">
        <v>6894</v>
      </c>
      <c r="BI2476" s="1" t="s">
        <v>6889</v>
      </c>
      <c r="BJ2476" s="1" t="s">
        <v>6890</v>
      </c>
      <c r="BK2476">
        <v>2200</v>
      </c>
      <c r="BL2476">
        <v>3.2</v>
      </c>
      <c r="BM2476" s="5" t="d">
        <v>12:59:59.9999999999968050</v>
      </c>
      <c r="BN2476" s="5" t="d">
        <v>13:30:00.000</v>
      </c>
      <c r="BO2476">
        <v>13</v>
      </c>
      <c r="BP2476" t="b">
        <v>1</v>
      </c>
    </row>
    <row r="2477" spans="1:68" x14ac:dyDescent="0.2">
      <c r="A2477" s="1" t="s">
        <v>5196</v>
      </c>
      <c r="B2477" s="1" t="s">
        <v>4183</v>
      </c>
      <c r="C2477" s="2" t="d">
        <v>2026-07-10</v>
      </c>
      <c r="D2477">
        <v>28</v>
      </c>
      <c r="E2477" s="1" t="s">
        <v>133</v>
      </c>
      <c r="F2477">
        <v>79</v>
      </c>
      <c r="G2477">
        <v>10</v>
      </c>
      <c r="H2477">
        <v>0</v>
      </c>
      <c r="I2477">
        <v>0</v>
      </c>
      <c r="J2477">
        <v>10</v>
      </c>
      <c r="K2477">
        <v>0</v>
      </c>
      <c r="L2477">
        <v>0</v>
      </c>
      <c r="M2477" s="1" t="s">
        <v>63</v>
      </c>
      <c r="N2477" s="1" t="s">
        <v>63</v>
      </c>
      <c r="O2477" s="1" t="s">
        <v>5197</v>
      </c>
      <c r="P2477">
        <v>7.9</v>
      </c>
      <c r="Q2477">
        <v>0</v>
      </c>
      <c r="R2477">
        <v>0</v>
      </c>
      <c r="S2477">
        <v>0</v>
      </c>
      <c r="T2477">
        <v>38</v>
      </c>
      <c r="U2477">
        <v>79</v>
      </c>
      <c r="V2477">
        <v>434</v>
      </c>
      <c r="W2477">
        <v>94609.8</v>
      </c>
      <c r="X2477">
        <v>5.4936708860759493</v>
      </c>
      <c r="Y2477">
        <v>1197.5924050632912</v>
      </c>
      <c r="Z2477">
        <v>14.79746835443038</v>
      </c>
      <c r="AA2477">
        <v>10.060279619409283</v>
      </c>
      <c r="AB2477">
        <v>0</v>
      </c>
      <c r="AC2477">
        <v>0</v>
      </c>
      <c r="AD2477">
        <v>0</v>
      </c>
      <c r="AE2477">
        <v>1.4307232007341446</v>
      </c>
      <c r="AF2477">
        <v>0.65295358649789037</v>
      </c>
      <c r="AG2477">
        <v>1.7033569635021095</v>
      </c>
      <c r="AH2477">
        <v>1.6868231012658226E-2</v>
      </c>
      <c r="AI2477">
        <v>7.0230257392405058</v>
      </c>
      <c r="AJ2477">
        <v>2765</v>
      </c>
      <c r="AK2477">
        <v>37</v>
      </c>
      <c r="AL2477">
        <v>2</v>
      </c>
      <c r="AM2477">
        <v>2</v>
      </c>
      <c r="AN2477">
        <v>0</v>
      </c>
      <c r="AO2477">
        <v>1</v>
      </c>
      <c r="AP2477">
        <v>1</v>
      </c>
      <c r="AQ2477">
        <v>0</v>
      </c>
      <c r="AR2477">
        <v>649.31999999999994</v>
      </c>
      <c r="AS2477" s="1" t="s">
        <v>70</v>
      </c>
      <c r="AT2477">
        <v>0</v>
      </c>
      <c r="AU2477">
        <v>109.97690765</v>
      </c>
      <c r="AV2477">
        <v>859.86312161666672</v>
      </c>
      <c r="AW2477">
        <v>37</v>
      </c>
      <c r="AX2477">
        <v>0</v>
      </c>
      <c r="AY2477">
        <v>2.5316455696202531E-2</v>
      </c>
      <c r="AZ2477">
        <v>35</v>
      </c>
      <c r="BA2477">
        <v>0.36658969216666665</v>
      </c>
      <c r="BB2477">
        <v>0.77465146091591597</v>
      </c>
      <c r="BC2477">
        <v>41</v>
      </c>
      <c r="BD2477">
        <v>-4</v>
      </c>
      <c r="BE2477">
        <v>6</v>
      </c>
      <c r="BF2477">
        <v>4</v>
      </c>
      <c r="BG2477" s="1" t="s">
        <v>804</v>
      </c>
      <c r="BH2477" s="1" t="s">
        <v>6894</v>
      </c>
      <c r="BI2477" s="1" t="s">
        <v>6889</v>
      </c>
      <c r="BJ2477" s="1" t="s">
        <v>6890</v>
      </c>
      <c r="BK2477">
        <v>2200</v>
      </c>
      <c r="BL2477">
        <v>3.2</v>
      </c>
      <c r="BM2477" s="5" t="d">
        <v>13:30:00.000</v>
      </c>
      <c r="BN2477" s="5" t="d">
        <v>14:00:00.0000000000031950</v>
      </c>
      <c r="BO2477">
        <v>13</v>
      </c>
      <c r="BP2477" t="b">
        <v>1</v>
      </c>
    </row>
    <row r="2478" spans="1:68" x14ac:dyDescent="0.2">
      <c r="A2478" s="1" t="s">
        <v>5198</v>
      </c>
      <c r="B2478" s="1" t="s">
        <v>4183</v>
      </c>
      <c r="C2478" s="2" t="d">
        <v>2026-07-10</v>
      </c>
      <c r="D2478">
        <v>29</v>
      </c>
      <c r="E2478" s="1" t="s">
        <v>133</v>
      </c>
      <c r="F2478">
        <v>78</v>
      </c>
      <c r="G2478">
        <v>10</v>
      </c>
      <c r="H2478">
        <v>0</v>
      </c>
      <c r="I2478">
        <v>0</v>
      </c>
      <c r="J2478">
        <v>10</v>
      </c>
      <c r="K2478">
        <v>0</v>
      </c>
      <c r="L2478">
        <v>0</v>
      </c>
      <c r="M2478" s="1" t="s">
        <v>63</v>
      </c>
      <c r="N2478" s="1" t="s">
        <v>63</v>
      </c>
      <c r="O2478" s="1" t="s">
        <v>5199</v>
      </c>
      <c r="P2478">
        <v>7.8</v>
      </c>
      <c r="Q2478">
        <v>0</v>
      </c>
      <c r="R2478">
        <v>0</v>
      </c>
      <c r="S2478">
        <v>0</v>
      </c>
      <c r="T2478">
        <v>38</v>
      </c>
      <c r="U2478">
        <v>78</v>
      </c>
      <c r="V2478">
        <v>396</v>
      </c>
      <c r="W2478">
        <v>90380.05</v>
      </c>
      <c r="X2478">
        <v>5.0769230769230766</v>
      </c>
      <c r="Y2478">
        <v>1158.7185897435897</v>
      </c>
      <c r="Z2478">
        <v>13.115384615384615</v>
      </c>
      <c r="AA2478">
        <v>9.8178109948717953</v>
      </c>
      <c r="AB2478">
        <v>0</v>
      </c>
      <c r="AC2478">
        <v>0</v>
      </c>
      <c r="AD2478">
        <v>0</v>
      </c>
      <c r="AE2478">
        <v>1.3250188054261089</v>
      </c>
      <c r="AF2478">
        <v>0.68568376068376069</v>
      </c>
      <c r="AG2478">
        <v>1.8238454854700854</v>
      </c>
      <c r="AH2478">
        <v>0</v>
      </c>
      <c r="AI2478">
        <v>6.9479203948717947</v>
      </c>
      <c r="AJ2478">
        <v>2340</v>
      </c>
      <c r="AK2478">
        <v>37</v>
      </c>
      <c r="AL2478">
        <v>2</v>
      </c>
      <c r="AM2478">
        <v>2</v>
      </c>
      <c r="AN2478">
        <v>1</v>
      </c>
      <c r="AO2478">
        <v>0</v>
      </c>
      <c r="AP2478">
        <v>1</v>
      </c>
      <c r="AQ2478">
        <v>0</v>
      </c>
      <c r="AR2478">
        <v>675.76</v>
      </c>
      <c r="AS2478" s="1" t="s">
        <v>70</v>
      </c>
      <c r="AT2478">
        <v>0</v>
      </c>
      <c r="AU2478">
        <v>104.12290613333333</v>
      </c>
      <c r="AV2478">
        <v>878.88939249999999</v>
      </c>
      <c r="AW2478">
        <v>37</v>
      </c>
      <c r="AX2478">
        <v>0</v>
      </c>
      <c r="AY2478">
        <v>2.564102564102564E-2</v>
      </c>
      <c r="AZ2478">
        <v>30</v>
      </c>
      <c r="BA2478">
        <v>0.34707635377777779</v>
      </c>
      <c r="BB2478">
        <v>0.79179224549549543</v>
      </c>
      <c r="BC2478">
        <v>42</v>
      </c>
      <c r="BD2478">
        <v>-5</v>
      </c>
      <c r="BE2478">
        <v>5</v>
      </c>
      <c r="BF2478">
        <v>5</v>
      </c>
      <c r="BG2478" s="1" t="s">
        <v>804</v>
      </c>
      <c r="BH2478" s="1" t="s">
        <v>6894</v>
      </c>
      <c r="BI2478" s="1" t="s">
        <v>6889</v>
      </c>
      <c r="BJ2478" s="1" t="s">
        <v>6890</v>
      </c>
      <c r="BK2478">
        <v>2200</v>
      </c>
      <c r="BL2478">
        <v>3.2</v>
      </c>
      <c r="BM2478" s="5" t="d">
        <v>14:00:00.0000000000031950</v>
      </c>
      <c r="BN2478" s="5" t="d">
        <v>14:29:59.9999999999968050</v>
      </c>
      <c r="BO2478">
        <v>14</v>
      </c>
      <c r="BP2478" t="b">
        <v>0</v>
      </c>
    </row>
    <row r="2479" spans="1:68" x14ac:dyDescent="0.2">
      <c r="A2479" s="1" t="s">
        <v>5200</v>
      </c>
      <c r="B2479" s="1" t="s">
        <v>4183</v>
      </c>
      <c r="C2479" s="2" t="d">
        <v>2026-07-10</v>
      </c>
      <c r="D2479">
        <v>30</v>
      </c>
      <c r="E2479" s="1" t="s">
        <v>133</v>
      </c>
      <c r="F2479">
        <v>56</v>
      </c>
      <c r="G2479">
        <v>10</v>
      </c>
      <c r="H2479">
        <v>0</v>
      </c>
      <c r="I2479">
        <v>0</v>
      </c>
      <c r="J2479">
        <v>10</v>
      </c>
      <c r="K2479">
        <v>0</v>
      </c>
      <c r="L2479">
        <v>0</v>
      </c>
      <c r="M2479" s="1" t="s">
        <v>63</v>
      </c>
      <c r="N2479" s="1" t="s">
        <v>63</v>
      </c>
      <c r="O2479" s="1" t="s">
        <v>5201</v>
      </c>
      <c r="P2479">
        <v>5.6</v>
      </c>
      <c r="Q2479">
        <v>0</v>
      </c>
      <c r="R2479">
        <v>0</v>
      </c>
      <c r="S2479">
        <v>0</v>
      </c>
      <c r="T2479">
        <v>38</v>
      </c>
      <c r="U2479">
        <v>56</v>
      </c>
      <c r="V2479">
        <v>290</v>
      </c>
      <c r="W2479">
        <v>62111.68</v>
      </c>
      <c r="X2479">
        <v>5.1785714285714288</v>
      </c>
      <c r="Y2479">
        <v>1109.1371428571429</v>
      </c>
      <c r="Z2479">
        <v>11.857142857142858</v>
      </c>
      <c r="AA2479">
        <v>9.8187599306547622</v>
      </c>
      <c r="AB2479">
        <v>5</v>
      </c>
      <c r="AC2479">
        <v>5.7031120535714318E-2</v>
      </c>
      <c r="AD2479">
        <v>0</v>
      </c>
      <c r="AE2479">
        <v>1.3282420164274582</v>
      </c>
      <c r="AF2479">
        <v>0.6154761904761904</v>
      </c>
      <c r="AG2479">
        <v>1.9437181997023809</v>
      </c>
      <c r="AH2479">
        <v>0</v>
      </c>
      <c r="AI2479">
        <v>6.9934941053571427</v>
      </c>
      <c r="AJ2479">
        <v>1680</v>
      </c>
      <c r="AK2479">
        <v>37</v>
      </c>
      <c r="AL2479">
        <v>1</v>
      </c>
      <c r="AM2479">
        <v>1</v>
      </c>
      <c r="AN2479">
        <v>0</v>
      </c>
      <c r="AO2479">
        <v>0</v>
      </c>
      <c r="AP2479">
        <v>0</v>
      </c>
      <c r="AQ2479">
        <v>1</v>
      </c>
      <c r="AR2479">
        <v>150</v>
      </c>
      <c r="AS2479" s="1" t="s">
        <v>65</v>
      </c>
      <c r="AT2479">
        <v>4</v>
      </c>
      <c r="AU2479">
        <v>74.580902083333328</v>
      </c>
      <c r="AV2479">
        <v>651.15785864999998</v>
      </c>
      <c r="AW2479">
        <v>37</v>
      </c>
      <c r="AX2479">
        <v>8.9285714285714288E-2</v>
      </c>
      <c r="AY2479">
        <v>1.7857142857142856E-2</v>
      </c>
      <c r="AZ2479">
        <v>30</v>
      </c>
      <c r="BA2479">
        <v>0.24860300694444443</v>
      </c>
      <c r="BB2479">
        <v>0.58662870148648649</v>
      </c>
      <c r="BC2479">
        <v>32</v>
      </c>
      <c r="BD2479">
        <v>5</v>
      </c>
      <c r="BE2479">
        <v>4</v>
      </c>
      <c r="BF2479">
        <v>6</v>
      </c>
      <c r="BG2479" s="1" t="s">
        <v>66</v>
      </c>
      <c r="BH2479" s="1" t="s">
        <v>6894</v>
      </c>
      <c r="BI2479" s="1" t="s">
        <v>6889</v>
      </c>
      <c r="BJ2479" s="1" t="s">
        <v>6890</v>
      </c>
      <c r="BK2479">
        <v>2200</v>
      </c>
      <c r="BL2479">
        <v>3.2</v>
      </c>
      <c r="BM2479" s="5" t="d">
        <v>14:29:59.9999999999968050</v>
      </c>
      <c r="BN2479" s="5" t="d">
        <v>15:00:00.000</v>
      </c>
      <c r="BO2479">
        <v>14</v>
      </c>
      <c r="BP2479" t="b">
        <v>0</v>
      </c>
    </row>
    <row r="2480" spans="1:68" x14ac:dyDescent="0.2">
      <c r="A2480" s="1" t="s">
        <v>5202</v>
      </c>
      <c r="B2480" s="1" t="s">
        <v>4183</v>
      </c>
      <c r="C2480" s="2" t="d">
        <v>2026-07-10</v>
      </c>
      <c r="D2480">
        <v>31</v>
      </c>
      <c r="E2480" s="1" t="s">
        <v>150</v>
      </c>
      <c r="F2480">
        <v>54</v>
      </c>
      <c r="G2480">
        <v>10</v>
      </c>
      <c r="H2480">
        <v>0</v>
      </c>
      <c r="I2480">
        <v>2</v>
      </c>
      <c r="J2480">
        <v>8</v>
      </c>
      <c r="K2480">
        <v>0</v>
      </c>
      <c r="L2480">
        <v>1</v>
      </c>
      <c r="M2480" s="1" t="s">
        <v>63</v>
      </c>
      <c r="N2480" s="1" t="s">
        <v>4474</v>
      </c>
      <c r="O2480" s="1" t="s">
        <v>5183</v>
      </c>
      <c r="P2480">
        <v>6.75</v>
      </c>
      <c r="Q2480">
        <v>0</v>
      </c>
      <c r="R2480">
        <v>0</v>
      </c>
      <c r="S2480">
        <v>1</v>
      </c>
      <c r="T2480">
        <v>37</v>
      </c>
      <c r="U2480">
        <v>54</v>
      </c>
      <c r="V2480">
        <v>309</v>
      </c>
      <c r="W2480">
        <v>69755.209999999992</v>
      </c>
      <c r="X2480">
        <v>5.7222222222222223</v>
      </c>
      <c r="Y2480">
        <v>1291.763148148148</v>
      </c>
      <c r="Z2480">
        <v>11.87037037037037</v>
      </c>
      <c r="AA2480">
        <v>9.7202440512345678</v>
      </c>
      <c r="AB2480">
        <v>4</v>
      </c>
      <c r="AC2480">
        <v>1.608868117283949E-2</v>
      </c>
      <c r="AD2480">
        <v>0</v>
      </c>
      <c r="AE2480">
        <v>1.4524142855241473</v>
      </c>
      <c r="AF2480">
        <v>0.62561728395061722</v>
      </c>
      <c r="AG2480">
        <v>2.0780315611111111</v>
      </c>
      <c r="AH2480">
        <v>0</v>
      </c>
      <c r="AI2480">
        <v>6.6715334697530864</v>
      </c>
      <c r="AJ2480">
        <v>1620</v>
      </c>
      <c r="AK2480">
        <v>37</v>
      </c>
      <c r="AL2480">
        <v>4</v>
      </c>
      <c r="AM2480">
        <v>4</v>
      </c>
      <c r="AN2480">
        <v>0</v>
      </c>
      <c r="AO2480">
        <v>1</v>
      </c>
      <c r="AP2480">
        <v>3</v>
      </c>
      <c r="AQ2480">
        <v>0</v>
      </c>
      <c r="AR2480">
        <v>665.24</v>
      </c>
      <c r="AS2480" s="1" t="s">
        <v>65</v>
      </c>
      <c r="AT2480">
        <v>4</v>
      </c>
      <c r="AU2480">
        <v>80.539405566666659</v>
      </c>
      <c r="AV2480">
        <v>604.55925190000005</v>
      </c>
      <c r="AW2480">
        <v>32</v>
      </c>
      <c r="AX2480">
        <v>7.407407407407407E-2</v>
      </c>
      <c r="AY2480">
        <v>7.407407407407407E-2</v>
      </c>
      <c r="AZ2480">
        <v>30</v>
      </c>
      <c r="BA2480">
        <v>0.33558085652777775</v>
      </c>
      <c r="BB2480">
        <v>0.54464797468468473</v>
      </c>
      <c r="BC2480">
        <v>29</v>
      </c>
      <c r="BD2480">
        <v>8</v>
      </c>
      <c r="BE2480">
        <v>4</v>
      </c>
      <c r="BF2480">
        <v>4</v>
      </c>
      <c r="BG2480" s="1" t="s">
        <v>209</v>
      </c>
      <c r="BH2480" s="1" t="s">
        <v>6894</v>
      </c>
      <c r="BI2480" s="1" t="s">
        <v>6889</v>
      </c>
      <c r="BJ2480" s="1" t="s">
        <v>6890</v>
      </c>
      <c r="BK2480">
        <v>2200</v>
      </c>
      <c r="BL2480">
        <v>3.2</v>
      </c>
      <c r="BM2480" s="5" t="d">
        <v>15:00:00.000</v>
      </c>
      <c r="BN2480" s="5" t="d">
        <v>15:30:00.0000000000031950</v>
      </c>
      <c r="BO2480">
        <v>15</v>
      </c>
      <c r="BP2480" t="b">
        <v>0</v>
      </c>
    </row>
    <row r="2481" spans="1:68" x14ac:dyDescent="0.2">
      <c r="A2481" s="1" t="s">
        <v>5203</v>
      </c>
      <c r="B2481" s="1" t="s">
        <v>4183</v>
      </c>
      <c r="C2481" s="2" t="d">
        <v>2026-07-10</v>
      </c>
      <c r="D2481">
        <v>32</v>
      </c>
      <c r="E2481" s="1" t="s">
        <v>150</v>
      </c>
      <c r="F2481">
        <v>51</v>
      </c>
      <c r="G2481">
        <v>10</v>
      </c>
      <c r="H2481">
        <v>0</v>
      </c>
      <c r="I2481">
        <v>2</v>
      </c>
      <c r="J2481">
        <v>8</v>
      </c>
      <c r="K2481">
        <v>0</v>
      </c>
      <c r="L2481">
        <v>1</v>
      </c>
      <c r="M2481" s="1" t="s">
        <v>63</v>
      </c>
      <c r="N2481" s="1" t="s">
        <v>4477</v>
      </c>
      <c r="O2481" s="1" t="s">
        <v>5185</v>
      </c>
      <c r="P2481">
        <v>6.375</v>
      </c>
      <c r="Q2481">
        <v>0</v>
      </c>
      <c r="R2481">
        <v>0</v>
      </c>
      <c r="S2481">
        <v>1</v>
      </c>
      <c r="T2481">
        <v>36</v>
      </c>
      <c r="U2481">
        <v>51</v>
      </c>
      <c r="V2481">
        <v>245</v>
      </c>
      <c r="W2481">
        <v>53758.559999999998</v>
      </c>
      <c r="X2481">
        <v>4.8039215686274508</v>
      </c>
      <c r="Y2481">
        <v>1054.0894117647058</v>
      </c>
      <c r="Z2481">
        <v>12.03921568627451</v>
      </c>
      <c r="AA2481">
        <v>10.107673058823529</v>
      </c>
      <c r="AB2481">
        <v>1</v>
      </c>
      <c r="AC2481">
        <v>5.1573006535947782E-3</v>
      </c>
      <c r="AD2481">
        <v>0</v>
      </c>
      <c r="AE2481">
        <v>1.2711819160011781</v>
      </c>
      <c r="AF2481">
        <v>0.65032679738562083</v>
      </c>
      <c r="AG2481">
        <v>1.9215087052287581</v>
      </c>
      <c r="AH2481">
        <v>0</v>
      </c>
      <c r="AI2481">
        <v>7.2773408160130728</v>
      </c>
      <c r="AJ2481">
        <v>1530</v>
      </c>
      <c r="AK2481">
        <v>37</v>
      </c>
      <c r="AL2481">
        <v>6</v>
      </c>
      <c r="AM2481">
        <v>6</v>
      </c>
      <c r="AN2481">
        <v>3</v>
      </c>
      <c r="AO2481">
        <v>1</v>
      </c>
      <c r="AP2481">
        <v>2</v>
      </c>
      <c r="AQ2481">
        <v>0</v>
      </c>
      <c r="AR2481">
        <v>994.76</v>
      </c>
      <c r="AS2481" s="1" t="s">
        <v>65</v>
      </c>
      <c r="AT2481">
        <v>1</v>
      </c>
      <c r="AU2481">
        <v>64.25856246666666</v>
      </c>
      <c r="AV2481">
        <v>564.99398221666661</v>
      </c>
      <c r="AW2481">
        <v>27</v>
      </c>
      <c r="AX2481">
        <v>1.9607843137254902E-2</v>
      </c>
      <c r="AY2481">
        <v>0.11764705882352941</v>
      </c>
      <c r="AZ2481">
        <v>30</v>
      </c>
      <c r="BA2481">
        <v>0.26774401027777778</v>
      </c>
      <c r="BB2481">
        <v>0.50900358758258257</v>
      </c>
      <c r="BC2481">
        <v>27</v>
      </c>
      <c r="BD2481">
        <v>10</v>
      </c>
      <c r="BE2481">
        <v>4</v>
      </c>
      <c r="BF2481">
        <v>4</v>
      </c>
      <c r="BG2481" s="1" t="s">
        <v>209</v>
      </c>
      <c r="BH2481" s="1" t="s">
        <v>6894</v>
      </c>
      <c r="BI2481" s="1" t="s">
        <v>6889</v>
      </c>
      <c r="BJ2481" s="1" t="s">
        <v>6890</v>
      </c>
      <c r="BK2481">
        <v>2200</v>
      </c>
      <c r="BL2481">
        <v>3.2</v>
      </c>
      <c r="BM2481" s="5" t="d">
        <v>15:30:00.0000000000031950</v>
      </c>
      <c r="BN2481" s="5" t="d">
        <v>15:59:59.9999999999968050</v>
      </c>
      <c r="BO2481">
        <v>15</v>
      </c>
      <c r="BP2481" t="b">
        <v>0</v>
      </c>
    </row>
    <row r="2482" spans="1:68" x14ac:dyDescent="0.2">
      <c r="A2482" s="1" t="s">
        <v>5204</v>
      </c>
      <c r="B2482" s="1" t="s">
        <v>4183</v>
      </c>
      <c r="C2482" s="2" t="d">
        <v>2026-07-10</v>
      </c>
      <c r="D2482">
        <v>33</v>
      </c>
      <c r="E2482" s="1" t="s">
        <v>150</v>
      </c>
      <c r="F2482">
        <v>26</v>
      </c>
      <c r="G2482">
        <v>18</v>
      </c>
      <c r="H2482">
        <v>0</v>
      </c>
      <c r="I2482">
        <v>2</v>
      </c>
      <c r="J2482">
        <v>16</v>
      </c>
      <c r="K2482">
        <v>0</v>
      </c>
      <c r="L2482">
        <v>1</v>
      </c>
      <c r="M2482" s="1" t="s">
        <v>63</v>
      </c>
      <c r="N2482" s="1" t="s">
        <v>4828</v>
      </c>
      <c r="O2482" s="1" t="s">
        <v>5205</v>
      </c>
      <c r="P2482">
        <v>1.625</v>
      </c>
      <c r="Q2482">
        <v>0</v>
      </c>
      <c r="R2482">
        <v>0</v>
      </c>
      <c r="S2482">
        <v>1</v>
      </c>
      <c r="T2482">
        <v>35</v>
      </c>
      <c r="U2482">
        <v>26</v>
      </c>
      <c r="V2482">
        <v>134</v>
      </c>
      <c r="W2482">
        <v>28286.61</v>
      </c>
      <c r="X2482">
        <v>5.1538461538461542</v>
      </c>
      <c r="Y2482">
        <v>1087.9465384615385</v>
      </c>
      <c r="Z2482">
        <v>11</v>
      </c>
      <c r="AA2482">
        <v>9.5914919750000003</v>
      </c>
      <c r="AB2482">
        <v>6</v>
      </c>
      <c r="AC2482">
        <v>0.19539376730769226</v>
      </c>
      <c r="AD2482">
        <v>0</v>
      </c>
      <c r="AE2482">
        <v>1.2694993082729313</v>
      </c>
      <c r="AF2482">
        <v>0.56153846153846154</v>
      </c>
      <c r="AG2482">
        <v>1.8310377615384614</v>
      </c>
      <c r="AH2482">
        <v>0</v>
      </c>
      <c r="AI2482">
        <v>6.7931465115384615</v>
      </c>
      <c r="AJ2482">
        <v>780</v>
      </c>
      <c r="AK2482">
        <v>75</v>
      </c>
      <c r="AL2482">
        <v>1</v>
      </c>
      <c r="AM2482">
        <v>1</v>
      </c>
      <c r="AN2482">
        <v>1</v>
      </c>
      <c r="AO2482">
        <v>0</v>
      </c>
      <c r="AP2482">
        <v>0</v>
      </c>
      <c r="AQ2482">
        <v>0</v>
      </c>
      <c r="AR2482">
        <v>181.45</v>
      </c>
      <c r="AS2482" s="1" t="s">
        <v>65</v>
      </c>
      <c r="AT2482">
        <v>4</v>
      </c>
      <c r="AU2482">
        <v>34.399818883333332</v>
      </c>
      <c r="AV2482">
        <v>376.60842181666669</v>
      </c>
      <c r="AW2482">
        <v>31</v>
      </c>
      <c r="AX2482">
        <v>0.23076923076923078</v>
      </c>
      <c r="AY2482">
        <v>3.8461538461538464E-2</v>
      </c>
      <c r="AZ2482">
        <v>30</v>
      </c>
      <c r="BA2482">
        <v>7.1666289340277772E-2</v>
      </c>
      <c r="BB2482">
        <v>0.16738152080740742</v>
      </c>
      <c r="BC2482">
        <v>18</v>
      </c>
      <c r="BD2482">
        <v>57</v>
      </c>
      <c r="BE2482">
        <v>2</v>
      </c>
      <c r="BF2482">
        <v>14</v>
      </c>
      <c r="BG2482" s="1" t="s">
        <v>83</v>
      </c>
      <c r="BH2482" s="1" t="s">
        <v>6894</v>
      </c>
      <c r="BI2482" s="1" t="s">
        <v>6889</v>
      </c>
      <c r="BJ2482" s="1" t="s">
        <v>6890</v>
      </c>
      <c r="BK2482">
        <v>2200</v>
      </c>
      <c r="BL2482">
        <v>3.2</v>
      </c>
      <c r="BM2482" s="5" t="d">
        <v>15:59:59.9999999999968050</v>
      </c>
      <c r="BN2482" s="5" t="d">
        <v>16:30:00.000</v>
      </c>
      <c r="BO2482">
        <v>16</v>
      </c>
      <c r="BP2482" t="b">
        <v>0</v>
      </c>
    </row>
    <row r="2483" spans="1:68" x14ac:dyDescent="0.2">
      <c r="A2483" s="1" t="s">
        <v>5206</v>
      </c>
      <c r="B2483" s="1" t="s">
        <v>4183</v>
      </c>
      <c r="C2483" s="2" t="d">
        <v>2026-07-10</v>
      </c>
      <c r="D2483">
        <v>34</v>
      </c>
      <c r="E2483" s="1" t="s">
        <v>150</v>
      </c>
      <c r="F2483">
        <v>50</v>
      </c>
      <c r="G2483">
        <v>18</v>
      </c>
      <c r="H2483">
        <v>0</v>
      </c>
      <c r="I2483">
        <v>2</v>
      </c>
      <c r="J2483">
        <v>16</v>
      </c>
      <c r="K2483">
        <v>0</v>
      </c>
      <c r="L2483">
        <v>1</v>
      </c>
      <c r="M2483" s="1" t="s">
        <v>63</v>
      </c>
      <c r="N2483" s="1" t="s">
        <v>4586</v>
      </c>
      <c r="O2483" s="1" t="s">
        <v>5207</v>
      </c>
      <c r="P2483">
        <v>3.125</v>
      </c>
      <c r="Q2483">
        <v>0</v>
      </c>
      <c r="R2483">
        <v>0</v>
      </c>
      <c r="S2483">
        <v>1</v>
      </c>
      <c r="T2483">
        <v>34</v>
      </c>
      <c r="U2483">
        <v>50</v>
      </c>
      <c r="V2483">
        <v>230</v>
      </c>
      <c r="W2483">
        <v>51701.19</v>
      </c>
      <c r="X2483">
        <v>4.5999999999999996</v>
      </c>
      <c r="Y2483">
        <v>1034.0237999999999</v>
      </c>
      <c r="Z2483">
        <v>10.94</v>
      </c>
      <c r="AA2483">
        <v>9.4448003753333332</v>
      </c>
      <c r="AB2483">
        <v>10</v>
      </c>
      <c r="AC2483">
        <v>0.16813609766666671</v>
      </c>
      <c r="AD2483">
        <v>0</v>
      </c>
      <c r="AE2483">
        <v>1.199672413422834</v>
      </c>
      <c r="AF2483">
        <v>0.63533333333333331</v>
      </c>
      <c r="AG2483">
        <v>1.8350057386666665</v>
      </c>
      <c r="AH2483">
        <v>0</v>
      </c>
      <c r="AI2483">
        <v>6.6574612956666668</v>
      </c>
      <c r="AJ2483">
        <v>1500</v>
      </c>
      <c r="AK2483">
        <v>76</v>
      </c>
      <c r="AL2483">
        <v>1</v>
      </c>
      <c r="AM2483">
        <v>1</v>
      </c>
      <c r="AN2483">
        <v>1</v>
      </c>
      <c r="AO2483">
        <v>0</v>
      </c>
      <c r="AP2483">
        <v>0</v>
      </c>
      <c r="AQ2483">
        <v>0</v>
      </c>
      <c r="AR2483">
        <v>106.65</v>
      </c>
      <c r="AS2483" s="1" t="s">
        <v>65</v>
      </c>
      <c r="AT2483">
        <v>9</v>
      </c>
      <c r="AU2483">
        <v>59.3941053</v>
      </c>
      <c r="AV2483">
        <v>395.23178339999998</v>
      </c>
      <c r="AW2483">
        <v>29</v>
      </c>
      <c r="AX2483">
        <v>0.2</v>
      </c>
      <c r="AY2483">
        <v>0.02</v>
      </c>
      <c r="AZ2483">
        <v>30</v>
      </c>
      <c r="BA2483">
        <v>0.123737719375</v>
      </c>
      <c r="BB2483">
        <v>0.17334727342105263</v>
      </c>
      <c r="BC2483">
        <v>19</v>
      </c>
      <c r="BD2483">
        <v>57</v>
      </c>
      <c r="BE2483">
        <v>3</v>
      </c>
      <c r="BF2483">
        <v>13</v>
      </c>
      <c r="BG2483" s="1" t="s">
        <v>83</v>
      </c>
      <c r="BH2483" s="1" t="s">
        <v>6894</v>
      </c>
      <c r="BI2483" s="1" t="s">
        <v>6889</v>
      </c>
      <c r="BJ2483" s="1" t="s">
        <v>6890</v>
      </c>
      <c r="BK2483">
        <v>2200</v>
      </c>
      <c r="BL2483">
        <v>3.2</v>
      </c>
      <c r="BM2483" s="5" t="d">
        <v>16:30:00.000</v>
      </c>
      <c r="BN2483" s="5" t="d">
        <v>17:00:00.0000000000031950</v>
      </c>
      <c r="BO2483">
        <v>16</v>
      </c>
      <c r="BP2483" t="b">
        <v>0</v>
      </c>
    </row>
    <row r="2484" spans="1:68" x14ac:dyDescent="0.2">
      <c r="A2484" s="1" t="s">
        <v>5208</v>
      </c>
      <c r="B2484" s="1" t="s">
        <v>4183</v>
      </c>
      <c r="C2484" s="2" t="d">
        <v>2026-07-10</v>
      </c>
      <c r="D2484">
        <v>35</v>
      </c>
      <c r="E2484" s="1" t="s">
        <v>150</v>
      </c>
      <c r="F2484">
        <v>63</v>
      </c>
      <c r="G2484">
        <v>8</v>
      </c>
      <c r="H2484">
        <v>0</v>
      </c>
      <c r="I2484">
        <v>2</v>
      </c>
      <c r="J2484">
        <v>6</v>
      </c>
      <c r="K2484">
        <v>0</v>
      </c>
      <c r="L2484">
        <v>1</v>
      </c>
      <c r="M2484" s="1" t="s">
        <v>63</v>
      </c>
      <c r="N2484" s="1" t="s">
        <v>4279</v>
      </c>
      <c r="O2484" s="1" t="s">
        <v>5209</v>
      </c>
      <c r="P2484">
        <v>10.5</v>
      </c>
      <c r="Q2484">
        <v>0</v>
      </c>
      <c r="R2484">
        <v>0</v>
      </c>
      <c r="S2484">
        <v>1</v>
      </c>
      <c r="T2484">
        <v>33</v>
      </c>
      <c r="U2484">
        <v>63</v>
      </c>
      <c r="V2484">
        <v>302</v>
      </c>
      <c r="W2484">
        <v>67431.290000000008</v>
      </c>
      <c r="X2484">
        <v>4.7936507936507935</v>
      </c>
      <c r="Y2484">
        <v>1070.3379365079365</v>
      </c>
      <c r="Z2484">
        <v>12.095238095238095</v>
      </c>
      <c r="AA2484">
        <v>9.8024486251322749</v>
      </c>
      <c r="AB2484">
        <v>3</v>
      </c>
      <c r="AC2484">
        <v>1.8003157142857135E-2</v>
      </c>
      <c r="AD2484">
        <v>1.1392421164021165E-2</v>
      </c>
      <c r="AE2484">
        <v>1.2536993489523347</v>
      </c>
      <c r="AF2484">
        <v>0.68333333333333324</v>
      </c>
      <c r="AG2484">
        <v>1.9484250949735449</v>
      </c>
      <c r="AH2484">
        <v>0</v>
      </c>
      <c r="AI2484">
        <v>6.8701610867724865</v>
      </c>
      <c r="AJ2484">
        <v>1890</v>
      </c>
      <c r="AK2484">
        <v>40</v>
      </c>
      <c r="AL2484">
        <v>1</v>
      </c>
      <c r="AM2484">
        <v>1</v>
      </c>
      <c r="AN2484">
        <v>1</v>
      </c>
      <c r="AO2484">
        <v>0</v>
      </c>
      <c r="AP2484">
        <v>0</v>
      </c>
      <c r="AQ2484">
        <v>0</v>
      </c>
      <c r="AR2484">
        <v>277.44</v>
      </c>
      <c r="AS2484" s="1" t="s">
        <v>125</v>
      </c>
      <c r="AT2484">
        <v>2</v>
      </c>
      <c r="AU2484">
        <v>79.572573399999996</v>
      </c>
      <c r="AV2484">
        <v>658.21076613333332</v>
      </c>
      <c r="AW2484">
        <v>46</v>
      </c>
      <c r="AX2484">
        <v>4.7619047619047616E-2</v>
      </c>
      <c r="AY2484">
        <v>1.5873015873015872E-2</v>
      </c>
      <c r="AZ2484">
        <v>30</v>
      </c>
      <c r="BA2484">
        <v>0.44206985222222223</v>
      </c>
      <c r="BB2484">
        <v>0.5485089717777778</v>
      </c>
      <c r="BC2484">
        <v>32</v>
      </c>
      <c r="BD2484">
        <v>8</v>
      </c>
      <c r="BE2484">
        <v>4</v>
      </c>
      <c r="BF2484">
        <v>2</v>
      </c>
      <c r="BG2484" s="1" t="s">
        <v>66</v>
      </c>
      <c r="BH2484" s="1" t="s">
        <v>6894</v>
      </c>
      <c r="BI2484" s="1" t="s">
        <v>6889</v>
      </c>
      <c r="BJ2484" s="1" t="s">
        <v>6890</v>
      </c>
      <c r="BK2484">
        <v>2200</v>
      </c>
      <c r="BL2484">
        <v>3.2</v>
      </c>
      <c r="BM2484" s="5" t="d">
        <v>17:00:00.0000000000031950</v>
      </c>
      <c r="BN2484" s="5" t="d">
        <v>17:29:59.9999999999968050</v>
      </c>
      <c r="BO2484">
        <v>17</v>
      </c>
      <c r="BP2484" t="b">
        <v>0</v>
      </c>
    </row>
    <row r="2485" spans="1:68" x14ac:dyDescent="0.2">
      <c r="A2485" s="1" t="s">
        <v>5210</v>
      </c>
      <c r="B2485" s="1" t="s">
        <v>4183</v>
      </c>
      <c r="C2485" s="2" t="d">
        <v>2026-07-10</v>
      </c>
      <c r="D2485">
        <v>36</v>
      </c>
      <c r="E2485" s="1" t="s">
        <v>150</v>
      </c>
      <c r="F2485">
        <v>40</v>
      </c>
      <c r="G2485">
        <v>8</v>
      </c>
      <c r="H2485">
        <v>0</v>
      </c>
      <c r="I2485">
        <v>2</v>
      </c>
      <c r="J2485">
        <v>6</v>
      </c>
      <c r="K2485">
        <v>0</v>
      </c>
      <c r="L2485">
        <v>1</v>
      </c>
      <c r="M2485" s="1" t="s">
        <v>63</v>
      </c>
      <c r="N2485" s="1" t="s">
        <v>4831</v>
      </c>
      <c r="O2485" s="1" t="s">
        <v>5211</v>
      </c>
      <c r="P2485">
        <v>6.666666666666667</v>
      </c>
      <c r="Q2485">
        <v>0</v>
      </c>
      <c r="R2485">
        <v>0</v>
      </c>
      <c r="S2485">
        <v>1</v>
      </c>
      <c r="T2485">
        <v>32</v>
      </c>
      <c r="U2485">
        <v>40</v>
      </c>
      <c r="V2485">
        <v>222</v>
      </c>
      <c r="W2485">
        <v>54171.229999999996</v>
      </c>
      <c r="X2485">
        <v>5.55</v>
      </c>
      <c r="Y2485">
        <v>1354.2807499999999</v>
      </c>
      <c r="Z2485">
        <v>11.025</v>
      </c>
      <c r="AA2485">
        <v>9.5898952474999994</v>
      </c>
      <c r="AB2485">
        <v>3</v>
      </c>
      <c r="AC2485">
        <v>4.3224964583333317E-2</v>
      </c>
      <c r="AD2485">
        <v>0</v>
      </c>
      <c r="AE2485">
        <v>1.3729861060848341</v>
      </c>
      <c r="AF2485">
        <v>0.57916666666666672</v>
      </c>
      <c r="AG2485">
        <v>1.9521527649999999</v>
      </c>
      <c r="AH2485">
        <v>0</v>
      </c>
      <c r="AI2485">
        <v>6.7381591416666664</v>
      </c>
      <c r="AJ2485">
        <v>1200</v>
      </c>
      <c r="AK2485">
        <v>40</v>
      </c>
      <c r="AL2485">
        <v>1</v>
      </c>
      <c r="AM2485">
        <v>1</v>
      </c>
      <c r="AN2485">
        <v>1</v>
      </c>
      <c r="AO2485">
        <v>0</v>
      </c>
      <c r="AP2485">
        <v>0</v>
      </c>
      <c r="AQ2485">
        <v>0</v>
      </c>
      <c r="AR2485">
        <v>1152.68</v>
      </c>
      <c r="AS2485" s="1" t="s">
        <v>125</v>
      </c>
      <c r="AT2485">
        <v>2</v>
      </c>
      <c r="AU2485">
        <v>49.053008233333337</v>
      </c>
      <c r="AV2485">
        <v>437.73509026666665</v>
      </c>
      <c r="AW2485">
        <v>32</v>
      </c>
      <c r="AX2485">
        <v>7.4999999999999997E-2</v>
      </c>
      <c r="AY2485">
        <v>2.5000000000000001E-2</v>
      </c>
      <c r="AZ2485">
        <v>30</v>
      </c>
      <c r="BA2485">
        <v>0.27251671240740744</v>
      </c>
      <c r="BB2485">
        <v>0.36477924188888888</v>
      </c>
      <c r="BC2485">
        <v>21</v>
      </c>
      <c r="BD2485">
        <v>19</v>
      </c>
      <c r="BE2485">
        <v>3</v>
      </c>
      <c r="BF2485">
        <v>3</v>
      </c>
      <c r="BG2485" s="1" t="s">
        <v>66</v>
      </c>
      <c r="BH2485" s="1" t="s">
        <v>6894</v>
      </c>
      <c r="BI2485" s="1" t="s">
        <v>6889</v>
      </c>
      <c r="BJ2485" s="1" t="s">
        <v>6890</v>
      </c>
      <c r="BK2485">
        <v>2200</v>
      </c>
      <c r="BL2485">
        <v>3.2</v>
      </c>
      <c r="BM2485" s="5" t="d">
        <v>17:29:59.9999999999968050</v>
      </c>
      <c r="BN2485" s="5" t="d">
        <v>18:00:00.000</v>
      </c>
      <c r="BO2485">
        <v>17</v>
      </c>
      <c r="BP2485" t="b">
        <v>0</v>
      </c>
    </row>
    <row r="2486" spans="1:68" x14ac:dyDescent="0.2">
      <c r="A2486" s="1" t="s">
        <v>5212</v>
      </c>
      <c r="B2486" s="1" t="s">
        <v>4183</v>
      </c>
      <c r="C2486" s="2" t="d">
        <v>2026-07-10</v>
      </c>
      <c r="D2486">
        <v>37</v>
      </c>
      <c r="E2486" s="1" t="s">
        <v>165</v>
      </c>
      <c r="F2486">
        <v>81</v>
      </c>
      <c r="G2486">
        <v>11</v>
      </c>
      <c r="H2486">
        <v>0</v>
      </c>
      <c r="I2486">
        <v>0</v>
      </c>
      <c r="J2486">
        <v>11</v>
      </c>
      <c r="K2486">
        <v>0</v>
      </c>
      <c r="L2486">
        <v>0</v>
      </c>
      <c r="M2486" s="1" t="s">
        <v>63</v>
      </c>
      <c r="N2486" s="1" t="s">
        <v>63</v>
      </c>
      <c r="O2486" s="1" t="s">
        <v>5213</v>
      </c>
      <c r="P2486">
        <v>7.3636363636363633</v>
      </c>
      <c r="Q2486">
        <v>0</v>
      </c>
      <c r="R2486">
        <v>0</v>
      </c>
      <c r="S2486">
        <v>0</v>
      </c>
      <c r="T2486">
        <v>32</v>
      </c>
      <c r="U2486">
        <v>81</v>
      </c>
      <c r="V2486">
        <v>379</v>
      </c>
      <c r="W2486">
        <v>88574.48</v>
      </c>
      <c r="X2486">
        <v>4.6790123456790127</v>
      </c>
      <c r="Y2486">
        <v>1093.512098765432</v>
      </c>
      <c r="Z2486">
        <v>14.604938271604938</v>
      </c>
      <c r="AA2486">
        <v>9.7020316732510281</v>
      </c>
      <c r="AB2486">
        <v>0</v>
      </c>
      <c r="AC2486">
        <v>0</v>
      </c>
      <c r="AD2486">
        <v>0</v>
      </c>
      <c r="AE2486">
        <v>1.1861593359442157</v>
      </c>
      <c r="AF2486">
        <v>0.60905349794238683</v>
      </c>
      <c r="AG2486">
        <v>1.6730790246913583</v>
      </c>
      <c r="AH2486">
        <v>0</v>
      </c>
      <c r="AI2486">
        <v>6.9922097855967067</v>
      </c>
      <c r="AJ2486">
        <v>2835</v>
      </c>
      <c r="AK2486">
        <v>40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 s="1" t="s">
        <v>70</v>
      </c>
      <c r="AT2486">
        <v>0</v>
      </c>
      <c r="AU2486">
        <v>95.821298900000002</v>
      </c>
      <c r="AV2486">
        <v>784.77821143333335</v>
      </c>
      <c r="AW2486">
        <v>40</v>
      </c>
      <c r="AX2486">
        <v>0</v>
      </c>
      <c r="AY2486">
        <v>0</v>
      </c>
      <c r="AZ2486">
        <v>35</v>
      </c>
      <c r="BA2486">
        <v>0.29036757242424244</v>
      </c>
      <c r="BB2486">
        <v>0.65398184286111116</v>
      </c>
      <c r="BC2486">
        <v>38</v>
      </c>
      <c r="BD2486">
        <v>2</v>
      </c>
      <c r="BE2486">
        <v>5</v>
      </c>
      <c r="BF2486">
        <v>6</v>
      </c>
      <c r="BG2486" s="1" t="s">
        <v>66</v>
      </c>
      <c r="BH2486" s="1" t="s">
        <v>6894</v>
      </c>
      <c r="BI2486" s="1" t="s">
        <v>6889</v>
      </c>
      <c r="BJ2486" s="1" t="s">
        <v>6890</v>
      </c>
      <c r="BK2486">
        <v>2200</v>
      </c>
      <c r="BL2486">
        <v>3.2</v>
      </c>
      <c r="BM2486" s="5" t="d">
        <v>18:00:00.000</v>
      </c>
      <c r="BN2486" s="5" t="d">
        <v>18:30:00.0000000000031950</v>
      </c>
      <c r="BO2486">
        <v>18</v>
      </c>
      <c r="BP2486" t="b">
        <v>1</v>
      </c>
    </row>
    <row r="2487" spans="1:68" x14ac:dyDescent="0.2">
      <c r="A2487" s="1" t="s">
        <v>5214</v>
      </c>
      <c r="B2487" s="1" t="s">
        <v>4183</v>
      </c>
      <c r="C2487" s="2" t="d">
        <v>2026-07-10</v>
      </c>
      <c r="D2487">
        <v>38</v>
      </c>
      <c r="E2487" s="1" t="s">
        <v>165</v>
      </c>
      <c r="F2487">
        <v>114</v>
      </c>
      <c r="G2487">
        <v>11</v>
      </c>
      <c r="H2487">
        <v>0</v>
      </c>
      <c r="I2487">
        <v>0</v>
      </c>
      <c r="J2487">
        <v>11</v>
      </c>
      <c r="K2487">
        <v>0</v>
      </c>
      <c r="L2487">
        <v>0</v>
      </c>
      <c r="M2487" s="1" t="s">
        <v>63</v>
      </c>
      <c r="N2487" s="1" t="s">
        <v>63</v>
      </c>
      <c r="O2487" s="1" t="s">
        <v>5215</v>
      </c>
      <c r="P2487">
        <v>10.363636363636363</v>
      </c>
      <c r="Q2487">
        <v>0</v>
      </c>
      <c r="R2487">
        <v>0</v>
      </c>
      <c r="S2487">
        <v>0</v>
      </c>
      <c r="T2487">
        <v>32</v>
      </c>
      <c r="U2487">
        <v>114</v>
      </c>
      <c r="V2487">
        <v>583</v>
      </c>
      <c r="W2487">
        <v>139394.15</v>
      </c>
      <c r="X2487">
        <v>5.1140350877192979</v>
      </c>
      <c r="Y2487">
        <v>1222.7557017543859</v>
      </c>
      <c r="Z2487">
        <v>16.5</v>
      </c>
      <c r="AA2487">
        <v>13.705672022807017</v>
      </c>
      <c r="AB2487">
        <v>11</v>
      </c>
      <c r="AC2487">
        <v>0.12990217631578951</v>
      </c>
      <c r="AD2487">
        <v>0</v>
      </c>
      <c r="AE2487">
        <v>1.3105167016981234</v>
      </c>
      <c r="AF2487">
        <v>0.64780701754385961</v>
      </c>
      <c r="AG2487">
        <v>0.32527810014619885</v>
      </c>
      <c r="AH2487">
        <v>3.4491816698830409</v>
      </c>
      <c r="AI2487">
        <v>7.3515291998538013</v>
      </c>
      <c r="AJ2487">
        <v>3990</v>
      </c>
      <c r="AK2487">
        <v>40</v>
      </c>
      <c r="AL2487">
        <v>2</v>
      </c>
      <c r="AM2487">
        <v>2</v>
      </c>
      <c r="AN2487">
        <v>1</v>
      </c>
      <c r="AO2487">
        <v>1</v>
      </c>
      <c r="AP2487">
        <v>0</v>
      </c>
      <c r="AQ2487">
        <v>0</v>
      </c>
      <c r="AR2487">
        <v>381.07</v>
      </c>
      <c r="AS2487" s="1" t="s">
        <v>173</v>
      </c>
      <c r="AT2487">
        <v>11</v>
      </c>
      <c r="AU2487">
        <v>153.45516833333332</v>
      </c>
      <c r="AV2487">
        <v>1051.3053673666666</v>
      </c>
      <c r="AW2487">
        <v>40</v>
      </c>
      <c r="AX2487">
        <v>9.6491228070175433E-2</v>
      </c>
      <c r="AY2487">
        <v>1.7543859649122806E-2</v>
      </c>
      <c r="AZ2487">
        <v>35</v>
      </c>
      <c r="BA2487">
        <v>0.46501566161616159</v>
      </c>
      <c r="BB2487">
        <v>0.87608780613888881</v>
      </c>
      <c r="BC2487">
        <v>51</v>
      </c>
      <c r="BD2487">
        <v>-11</v>
      </c>
      <c r="BE2487">
        <v>8</v>
      </c>
      <c r="BF2487">
        <v>3</v>
      </c>
      <c r="BG2487" s="1" t="s">
        <v>804</v>
      </c>
      <c r="BH2487" s="1" t="s">
        <v>6894</v>
      </c>
      <c r="BI2487" s="1" t="s">
        <v>6889</v>
      </c>
      <c r="BJ2487" s="1" t="s">
        <v>6890</v>
      </c>
      <c r="BK2487">
        <v>2200</v>
      </c>
      <c r="BL2487">
        <v>3.2</v>
      </c>
      <c r="BM2487" s="5" t="d">
        <v>18:30:00.0000000000031950</v>
      </c>
      <c r="BN2487" s="5" t="d">
        <v>18:59:59.9999999999968050</v>
      </c>
      <c r="BO2487">
        <v>18</v>
      </c>
      <c r="BP2487" t="b">
        <v>1</v>
      </c>
    </row>
    <row r="2488" spans="1:68" x14ac:dyDescent="0.2">
      <c r="A2488" s="1" t="s">
        <v>5216</v>
      </c>
      <c r="B2488" s="1" t="s">
        <v>4183</v>
      </c>
      <c r="C2488" s="2" t="d">
        <v>2026-07-10</v>
      </c>
      <c r="D2488">
        <v>39</v>
      </c>
      <c r="E2488" s="1" t="s">
        <v>165</v>
      </c>
      <c r="F2488">
        <v>144</v>
      </c>
      <c r="G2488">
        <v>11</v>
      </c>
      <c r="H2488">
        <v>0</v>
      </c>
      <c r="I2488">
        <v>0</v>
      </c>
      <c r="J2488">
        <v>11</v>
      </c>
      <c r="K2488">
        <v>0</v>
      </c>
      <c r="L2488">
        <v>0</v>
      </c>
      <c r="M2488" s="1" t="s">
        <v>63</v>
      </c>
      <c r="N2488" s="1" t="s">
        <v>63</v>
      </c>
      <c r="O2488" s="1" t="s">
        <v>5217</v>
      </c>
      <c r="P2488">
        <v>13.090909090909092</v>
      </c>
      <c r="Q2488">
        <v>0</v>
      </c>
      <c r="R2488">
        <v>0</v>
      </c>
      <c r="S2488">
        <v>0</v>
      </c>
      <c r="T2488">
        <v>32</v>
      </c>
      <c r="U2488">
        <v>144</v>
      </c>
      <c r="V2488">
        <v>727</v>
      </c>
      <c r="W2488">
        <v>171449.92</v>
      </c>
      <c r="X2488">
        <v>5.0486111111111107</v>
      </c>
      <c r="Y2488">
        <v>1190.6244444444446</v>
      </c>
      <c r="Z2488">
        <v>17.847222222222221</v>
      </c>
      <c r="AA2488">
        <v>20.359394474421297</v>
      </c>
      <c r="AB2488">
        <v>102</v>
      </c>
      <c r="AC2488">
        <v>3.0594526430555558</v>
      </c>
      <c r="AD2488">
        <v>0</v>
      </c>
      <c r="AE2488">
        <v>1.3174787637008643</v>
      </c>
      <c r="AF2488">
        <v>0.61712962962962958</v>
      </c>
      <c r="AG2488">
        <v>0</v>
      </c>
      <c r="AH2488">
        <v>10.46655922511574</v>
      </c>
      <c r="AI2488">
        <v>7.0335740707175924</v>
      </c>
      <c r="AJ2488">
        <v>5040</v>
      </c>
      <c r="AK2488">
        <v>40</v>
      </c>
      <c r="AL2488">
        <v>4</v>
      </c>
      <c r="AM2488">
        <v>4</v>
      </c>
      <c r="AN2488">
        <v>0</v>
      </c>
      <c r="AO2488">
        <v>2</v>
      </c>
      <c r="AP2488">
        <v>2</v>
      </c>
      <c r="AQ2488">
        <v>0</v>
      </c>
      <c r="AR2488">
        <v>1862.43</v>
      </c>
      <c r="AS2488" s="1" t="s">
        <v>173</v>
      </c>
      <c r="AT2488">
        <v>102</v>
      </c>
      <c r="AU2488">
        <v>182.68309289999999</v>
      </c>
      <c r="AV2488">
        <v>1105.5678528833332</v>
      </c>
      <c r="AW2488">
        <v>40</v>
      </c>
      <c r="AX2488">
        <v>0.70833333333333337</v>
      </c>
      <c r="AY2488">
        <v>2.7777777777777776E-2</v>
      </c>
      <c r="AZ2488">
        <v>35</v>
      </c>
      <c r="BA2488">
        <v>0.55358512999999998</v>
      </c>
      <c r="BB2488">
        <v>0.92130654406944434</v>
      </c>
      <c r="BC2488">
        <v>53</v>
      </c>
      <c r="BD2488">
        <v>-13</v>
      </c>
      <c r="BE2488">
        <v>9</v>
      </c>
      <c r="BF2488">
        <v>2</v>
      </c>
      <c r="BG2488" s="1" t="s">
        <v>174</v>
      </c>
      <c r="BH2488" s="1" t="s">
        <v>6894</v>
      </c>
      <c r="BI2488" s="1" t="s">
        <v>6889</v>
      </c>
      <c r="BJ2488" s="1" t="s">
        <v>6890</v>
      </c>
      <c r="BK2488">
        <v>2200</v>
      </c>
      <c r="BL2488">
        <v>3.2</v>
      </c>
      <c r="BM2488" s="5" t="d">
        <v>18:59:59.9999999999968050</v>
      </c>
      <c r="BN2488" s="5" t="d">
        <v>19:30:00.000</v>
      </c>
      <c r="BO2488">
        <v>19</v>
      </c>
      <c r="BP2488" t="b">
        <v>1</v>
      </c>
    </row>
    <row r="2489" spans="1:68" x14ac:dyDescent="0.2">
      <c r="A2489" s="1" t="s">
        <v>5218</v>
      </c>
      <c r="B2489" s="1" t="s">
        <v>4183</v>
      </c>
      <c r="C2489" s="2" t="d">
        <v>2026-07-10</v>
      </c>
      <c r="D2489">
        <v>40</v>
      </c>
      <c r="E2489" s="1" t="s">
        <v>165</v>
      </c>
      <c r="F2489">
        <v>142</v>
      </c>
      <c r="G2489">
        <v>11</v>
      </c>
      <c r="H2489">
        <v>0</v>
      </c>
      <c r="I2489">
        <v>0</v>
      </c>
      <c r="J2489">
        <v>11</v>
      </c>
      <c r="K2489">
        <v>0</v>
      </c>
      <c r="L2489">
        <v>0</v>
      </c>
      <c r="M2489" s="1" t="s">
        <v>63</v>
      </c>
      <c r="N2489" s="1" t="s">
        <v>63</v>
      </c>
      <c r="O2489" s="1" t="s">
        <v>5219</v>
      </c>
      <c r="P2489">
        <v>12.909090909090908</v>
      </c>
      <c r="Q2489">
        <v>0</v>
      </c>
      <c r="R2489">
        <v>0</v>
      </c>
      <c r="S2489">
        <v>0</v>
      </c>
      <c r="T2489">
        <v>32</v>
      </c>
      <c r="U2489">
        <v>142</v>
      </c>
      <c r="V2489">
        <v>708</v>
      </c>
      <c r="W2489">
        <v>164239.45000000001</v>
      </c>
      <c r="X2489">
        <v>4.9859154929577461</v>
      </c>
      <c r="Y2489">
        <v>1156.6158450704227</v>
      </c>
      <c r="Z2489">
        <v>17.577464788732396</v>
      </c>
      <c r="AA2489">
        <v>32.390237318075116</v>
      </c>
      <c r="AB2489">
        <v>142</v>
      </c>
      <c r="AC2489">
        <v>14.812772529342725</v>
      </c>
      <c r="AD2489">
        <v>5.0629075821596238E-2</v>
      </c>
      <c r="AE2489">
        <v>1.2821220625652445</v>
      </c>
      <c r="AF2489">
        <v>0.60821596244131448</v>
      </c>
      <c r="AG2489">
        <v>0</v>
      </c>
      <c r="AH2489">
        <v>22.597771805985914</v>
      </c>
      <c r="AI2489">
        <v>6.9157002786384973</v>
      </c>
      <c r="AJ2489">
        <v>4970</v>
      </c>
      <c r="AK2489">
        <v>40</v>
      </c>
      <c r="AL2489">
        <v>5</v>
      </c>
      <c r="AM2489">
        <v>5</v>
      </c>
      <c r="AN2489">
        <v>3</v>
      </c>
      <c r="AO2489">
        <v>2</v>
      </c>
      <c r="AP2489">
        <v>0</v>
      </c>
      <c r="AQ2489">
        <v>0</v>
      </c>
      <c r="AR2489">
        <v>2495.67</v>
      </c>
      <c r="AS2489" s="1" t="s">
        <v>173</v>
      </c>
      <c r="AT2489">
        <v>142</v>
      </c>
      <c r="AU2489">
        <v>186.67708918333332</v>
      </c>
      <c r="AV2489">
        <v>1103.7736636333334</v>
      </c>
      <c r="AW2489">
        <v>40</v>
      </c>
      <c r="AX2489">
        <v>1</v>
      </c>
      <c r="AY2489">
        <v>3.5211267605633804E-2</v>
      </c>
      <c r="AZ2489">
        <v>35</v>
      </c>
      <c r="BA2489">
        <v>0.56568814904040399</v>
      </c>
      <c r="BB2489">
        <v>0.91981138636111115</v>
      </c>
      <c r="BC2489">
        <v>53</v>
      </c>
      <c r="BD2489">
        <v>-13</v>
      </c>
      <c r="BE2489">
        <v>9</v>
      </c>
      <c r="BF2489">
        <v>2</v>
      </c>
      <c r="BG2489" s="1" t="s">
        <v>174</v>
      </c>
      <c r="BH2489" s="1" t="s">
        <v>6894</v>
      </c>
      <c r="BI2489" s="1" t="s">
        <v>6889</v>
      </c>
      <c r="BJ2489" s="1" t="s">
        <v>6890</v>
      </c>
      <c r="BK2489">
        <v>2200</v>
      </c>
      <c r="BL2489">
        <v>3.2</v>
      </c>
      <c r="BM2489" s="5" t="d">
        <v>19:30:00.000</v>
      </c>
      <c r="BN2489" s="5" t="d">
        <v>20:00:00.0000000000031950</v>
      </c>
      <c r="BO2489">
        <v>19</v>
      </c>
      <c r="BP2489" t="b">
        <v>1</v>
      </c>
    </row>
    <row r="2490" spans="1:68" x14ac:dyDescent="0.2">
      <c r="A2490" s="1" t="s">
        <v>5220</v>
      </c>
      <c r="B2490" s="1" t="s">
        <v>4183</v>
      </c>
      <c r="C2490" s="2" t="d">
        <v>2026-07-10</v>
      </c>
      <c r="D2490">
        <v>41</v>
      </c>
      <c r="E2490" s="1" t="s">
        <v>165</v>
      </c>
      <c r="F2490">
        <v>135</v>
      </c>
      <c r="G2490">
        <v>11</v>
      </c>
      <c r="H2490">
        <v>0</v>
      </c>
      <c r="I2490">
        <v>0</v>
      </c>
      <c r="J2490">
        <v>11</v>
      </c>
      <c r="K2490">
        <v>0</v>
      </c>
      <c r="L2490">
        <v>0</v>
      </c>
      <c r="M2490" s="1" t="s">
        <v>63</v>
      </c>
      <c r="N2490" s="1" t="s">
        <v>63</v>
      </c>
      <c r="O2490" s="1" t="s">
        <v>5221</v>
      </c>
      <c r="P2490">
        <v>12.272727272727272</v>
      </c>
      <c r="Q2490">
        <v>0</v>
      </c>
      <c r="R2490">
        <v>0</v>
      </c>
      <c r="S2490">
        <v>0</v>
      </c>
      <c r="T2490">
        <v>32</v>
      </c>
      <c r="U2490">
        <v>135</v>
      </c>
      <c r="V2490">
        <v>675</v>
      </c>
      <c r="W2490">
        <v>160080.56</v>
      </c>
      <c r="X2490">
        <v>5</v>
      </c>
      <c r="Y2490">
        <v>1185.7819259259259</v>
      </c>
      <c r="Z2490">
        <v>17.274074074074075</v>
      </c>
      <c r="AA2490">
        <v>42.068641677901233</v>
      </c>
      <c r="AB2490">
        <v>135</v>
      </c>
      <c r="AC2490">
        <v>24.794567603827161</v>
      </c>
      <c r="AD2490">
        <v>1.6206197530864192E-3</v>
      </c>
      <c r="AE2490">
        <v>1.3053573157375931</v>
      </c>
      <c r="AF2490">
        <v>0.6250617283950618</v>
      </c>
      <c r="AG2490">
        <v>0</v>
      </c>
      <c r="AH2490">
        <v>32.442260136049377</v>
      </c>
      <c r="AI2490">
        <v>6.8471813767901235</v>
      </c>
      <c r="AJ2490">
        <v>4725</v>
      </c>
      <c r="AK2490">
        <v>40</v>
      </c>
      <c r="AL2490">
        <v>5</v>
      </c>
      <c r="AM2490">
        <v>5</v>
      </c>
      <c r="AN2490">
        <v>3</v>
      </c>
      <c r="AO2490">
        <v>1</v>
      </c>
      <c r="AP2490">
        <v>1</v>
      </c>
      <c r="AQ2490">
        <v>0</v>
      </c>
      <c r="AR2490">
        <v>1830.58</v>
      </c>
      <c r="AS2490" s="1" t="s">
        <v>173</v>
      </c>
      <c r="AT2490">
        <v>135</v>
      </c>
      <c r="AU2490">
        <v>177.99034265</v>
      </c>
      <c r="AV2490">
        <v>1106.8929992833332</v>
      </c>
      <c r="AW2490">
        <v>40</v>
      </c>
      <c r="AX2490">
        <v>1</v>
      </c>
      <c r="AY2490">
        <v>3.7037037037037035E-2</v>
      </c>
      <c r="AZ2490">
        <v>35</v>
      </c>
      <c r="BA2490">
        <v>0.53936467469696969</v>
      </c>
      <c r="BB2490">
        <v>0.92241083273611102</v>
      </c>
      <c r="BC2490">
        <v>53</v>
      </c>
      <c r="BD2490">
        <v>-13</v>
      </c>
      <c r="BE2490">
        <v>9</v>
      </c>
      <c r="BF2490">
        <v>2</v>
      </c>
      <c r="BG2490" s="1" t="s">
        <v>174</v>
      </c>
      <c r="BH2490" s="1" t="s">
        <v>6894</v>
      </c>
      <c r="BI2490" s="1" t="s">
        <v>6889</v>
      </c>
      <c r="BJ2490" s="1" t="s">
        <v>6890</v>
      </c>
      <c r="BK2490">
        <v>2200</v>
      </c>
      <c r="BL2490">
        <v>3.2</v>
      </c>
      <c r="BM2490" s="5" t="d">
        <v>20:00:00.0000000000031950</v>
      </c>
      <c r="BN2490" s="5" t="d">
        <v>20:29:59.9999999999968050</v>
      </c>
      <c r="BO2490">
        <v>20</v>
      </c>
      <c r="BP2490" t="b">
        <v>1</v>
      </c>
    </row>
    <row r="2491" spans="1:68" x14ac:dyDescent="0.2">
      <c r="A2491" s="1" t="s">
        <v>5222</v>
      </c>
      <c r="B2491" s="1" t="s">
        <v>4183</v>
      </c>
      <c r="C2491" s="2" t="d">
        <v>2026-07-10</v>
      </c>
      <c r="D2491">
        <v>42</v>
      </c>
      <c r="E2491" s="1" t="s">
        <v>165</v>
      </c>
      <c r="F2491">
        <v>146</v>
      </c>
      <c r="G2491">
        <v>11</v>
      </c>
      <c r="H2491">
        <v>0</v>
      </c>
      <c r="I2491">
        <v>0</v>
      </c>
      <c r="J2491">
        <v>11</v>
      </c>
      <c r="K2491">
        <v>0</v>
      </c>
      <c r="L2491">
        <v>0</v>
      </c>
      <c r="M2491" s="1" t="s">
        <v>63</v>
      </c>
      <c r="N2491" s="1" t="s">
        <v>63</v>
      </c>
      <c r="O2491" s="1" t="s">
        <v>5223</v>
      </c>
      <c r="P2491">
        <v>13.272727272727272</v>
      </c>
      <c r="Q2491">
        <v>0</v>
      </c>
      <c r="R2491">
        <v>0</v>
      </c>
      <c r="S2491">
        <v>0</v>
      </c>
      <c r="T2491">
        <v>32</v>
      </c>
      <c r="U2491">
        <v>146</v>
      </c>
      <c r="V2491">
        <v>752</v>
      </c>
      <c r="W2491">
        <v>169892.01</v>
      </c>
      <c r="X2491">
        <v>5.1506849315068495</v>
      </c>
      <c r="Y2491">
        <v>1163.6439041095891</v>
      </c>
      <c r="Z2491">
        <v>17.719178082191782</v>
      </c>
      <c r="AA2491">
        <v>50.804559158561645</v>
      </c>
      <c r="AB2491">
        <v>146</v>
      </c>
      <c r="AC2491">
        <v>33.085381076369863</v>
      </c>
      <c r="AD2491">
        <v>6.379138869863013E-2</v>
      </c>
      <c r="AE2491">
        <v>1.3250592479609427</v>
      </c>
      <c r="AF2491">
        <v>0.670433789954338</v>
      </c>
      <c r="AG2491">
        <v>0</v>
      </c>
      <c r="AH2491">
        <v>41.169738727625571</v>
      </c>
      <c r="AI2491">
        <v>6.6872939857305935</v>
      </c>
      <c r="AJ2491">
        <v>5110</v>
      </c>
      <c r="AK2491">
        <v>40</v>
      </c>
      <c r="AL2491">
        <v>5</v>
      </c>
      <c r="AM2491">
        <v>5</v>
      </c>
      <c r="AN2491">
        <v>1</v>
      </c>
      <c r="AO2491">
        <v>1</v>
      </c>
      <c r="AP2491">
        <v>3</v>
      </c>
      <c r="AQ2491">
        <v>0</v>
      </c>
      <c r="AR2491">
        <v>2065.9899999999998</v>
      </c>
      <c r="AS2491" s="1" t="s">
        <v>173</v>
      </c>
      <c r="AT2491">
        <v>146</v>
      </c>
      <c r="AU2491">
        <v>188.96361248333332</v>
      </c>
      <c r="AV2491">
        <v>1113.6395342333333</v>
      </c>
      <c r="AW2491">
        <v>40</v>
      </c>
      <c r="AX2491">
        <v>1</v>
      </c>
      <c r="AY2491">
        <v>3.4246575342465752E-2</v>
      </c>
      <c r="AZ2491">
        <v>35</v>
      </c>
      <c r="BA2491">
        <v>0.57261700752525246</v>
      </c>
      <c r="BB2491">
        <v>0.92803294519444435</v>
      </c>
      <c r="BC2491">
        <v>54</v>
      </c>
      <c r="BD2491">
        <v>-14</v>
      </c>
      <c r="BE2491">
        <v>9</v>
      </c>
      <c r="BF2491">
        <v>2</v>
      </c>
      <c r="BG2491" s="1" t="s">
        <v>174</v>
      </c>
      <c r="BH2491" s="1" t="s">
        <v>6894</v>
      </c>
      <c r="BI2491" s="1" t="s">
        <v>6889</v>
      </c>
      <c r="BJ2491" s="1" t="s">
        <v>6890</v>
      </c>
      <c r="BK2491">
        <v>2200</v>
      </c>
      <c r="BL2491">
        <v>3.2</v>
      </c>
      <c r="BM2491" s="5" t="d">
        <v>20:29:59.9999999999968050</v>
      </c>
      <c r="BN2491" s="5" t="d">
        <v>21:00:00.000</v>
      </c>
      <c r="BO2491">
        <v>20</v>
      </c>
      <c r="BP2491" t="b">
        <v>1</v>
      </c>
    </row>
    <row r="2492" spans="1:68" x14ac:dyDescent="0.2">
      <c r="A2492" s="1" t="s">
        <v>5224</v>
      </c>
      <c r="B2492" s="1" t="s">
        <v>4183</v>
      </c>
      <c r="C2492" s="2" t="d">
        <v>2026-07-10</v>
      </c>
      <c r="D2492">
        <v>43</v>
      </c>
      <c r="E2492" s="1" t="s">
        <v>165</v>
      </c>
      <c r="F2492">
        <v>132</v>
      </c>
      <c r="G2492">
        <v>11</v>
      </c>
      <c r="H2492">
        <v>0</v>
      </c>
      <c r="I2492">
        <v>0</v>
      </c>
      <c r="J2492">
        <v>11</v>
      </c>
      <c r="K2492">
        <v>0</v>
      </c>
      <c r="L2492">
        <v>0</v>
      </c>
      <c r="M2492" s="1" t="s">
        <v>63</v>
      </c>
      <c r="N2492" s="1" t="s">
        <v>63</v>
      </c>
      <c r="O2492" s="1" t="s">
        <v>5225</v>
      </c>
      <c r="P2492">
        <v>12</v>
      </c>
      <c r="Q2492">
        <v>0</v>
      </c>
      <c r="R2492">
        <v>0</v>
      </c>
      <c r="S2492">
        <v>0</v>
      </c>
      <c r="T2492">
        <v>32</v>
      </c>
      <c r="U2492">
        <v>132</v>
      </c>
      <c r="V2492">
        <v>598</v>
      </c>
      <c r="W2492">
        <v>132420.35</v>
      </c>
      <c r="X2492">
        <v>4.5303030303030303</v>
      </c>
      <c r="Y2492">
        <v>1003.1844696969697</v>
      </c>
      <c r="Z2492">
        <v>17</v>
      </c>
      <c r="AA2492">
        <v>60.259864803409094</v>
      </c>
      <c r="AB2492">
        <v>132</v>
      </c>
      <c r="AC2492">
        <v>43.259864803409094</v>
      </c>
      <c r="AD2492">
        <v>5.1978790404040394E-3</v>
      </c>
      <c r="AE2492">
        <v>1.1525225426765999</v>
      </c>
      <c r="AF2492">
        <v>0.63484848484848477</v>
      </c>
      <c r="AG2492">
        <v>0</v>
      </c>
      <c r="AH2492">
        <v>50.571722379545456</v>
      </c>
      <c r="AI2492">
        <v>7.0026442160353533</v>
      </c>
      <c r="AJ2492">
        <v>4620</v>
      </c>
      <c r="AK2492">
        <v>40</v>
      </c>
      <c r="AL2492">
        <v>3</v>
      </c>
      <c r="AM2492">
        <v>3</v>
      </c>
      <c r="AN2492">
        <v>1</v>
      </c>
      <c r="AO2492">
        <v>1</v>
      </c>
      <c r="AP2492">
        <v>1</v>
      </c>
      <c r="AQ2492">
        <v>0</v>
      </c>
      <c r="AR2492">
        <v>1411.24</v>
      </c>
      <c r="AS2492" s="1" t="s">
        <v>173</v>
      </c>
      <c r="AT2492">
        <v>132</v>
      </c>
      <c r="AU2492">
        <v>157.08266383333333</v>
      </c>
      <c r="AV2492">
        <v>1105.3280524500001</v>
      </c>
      <c r="AW2492">
        <v>40</v>
      </c>
      <c r="AX2492">
        <v>1</v>
      </c>
      <c r="AY2492">
        <v>2.2727272727272728E-2</v>
      </c>
      <c r="AZ2492">
        <v>35</v>
      </c>
      <c r="BA2492">
        <v>0.47600807222222219</v>
      </c>
      <c r="BB2492">
        <v>0.92110671037500003</v>
      </c>
      <c r="BC2492">
        <v>53</v>
      </c>
      <c r="BD2492">
        <v>-13</v>
      </c>
      <c r="BE2492">
        <v>8</v>
      </c>
      <c r="BF2492">
        <v>3</v>
      </c>
      <c r="BG2492" s="1" t="s">
        <v>174</v>
      </c>
      <c r="BH2492" s="1" t="s">
        <v>6894</v>
      </c>
      <c r="BI2492" s="1" t="s">
        <v>6889</v>
      </c>
      <c r="BJ2492" s="1" t="s">
        <v>6890</v>
      </c>
      <c r="BK2492">
        <v>2200</v>
      </c>
      <c r="BL2492">
        <v>3.2</v>
      </c>
      <c r="BM2492" s="5" t="d">
        <v>21:00:00.000</v>
      </c>
      <c r="BN2492" s="5" t="d">
        <v>21:30:00.0000000000031950</v>
      </c>
      <c r="BO2492">
        <v>21</v>
      </c>
      <c r="BP2492" t="b">
        <v>1</v>
      </c>
    </row>
    <row r="2493" spans="1:68" x14ac:dyDescent="0.2">
      <c r="A2493" s="1" t="s">
        <v>5226</v>
      </c>
      <c r="B2493" s="1" t="s">
        <v>4183</v>
      </c>
      <c r="C2493" s="2" t="d">
        <v>2026-07-10</v>
      </c>
      <c r="D2493">
        <v>44</v>
      </c>
      <c r="E2493" s="1" t="s">
        <v>165</v>
      </c>
      <c r="F2493">
        <v>109</v>
      </c>
      <c r="G2493">
        <v>11</v>
      </c>
      <c r="H2493">
        <v>0</v>
      </c>
      <c r="I2493">
        <v>0</v>
      </c>
      <c r="J2493">
        <v>11</v>
      </c>
      <c r="K2493">
        <v>0</v>
      </c>
      <c r="L2493">
        <v>0</v>
      </c>
      <c r="M2493" s="1" t="s">
        <v>63</v>
      </c>
      <c r="N2493" s="1" t="s">
        <v>63</v>
      </c>
      <c r="O2493" s="1" t="s">
        <v>5227</v>
      </c>
      <c r="P2493">
        <v>9.9090909090909083</v>
      </c>
      <c r="Q2493">
        <v>0</v>
      </c>
      <c r="R2493">
        <v>0</v>
      </c>
      <c r="S2493">
        <v>0</v>
      </c>
      <c r="T2493">
        <v>32</v>
      </c>
      <c r="U2493">
        <v>109</v>
      </c>
      <c r="V2493">
        <v>530</v>
      </c>
      <c r="W2493">
        <v>126584.26</v>
      </c>
      <c r="X2493">
        <v>4.8623853211009171</v>
      </c>
      <c r="Y2493">
        <v>1161.323486238532</v>
      </c>
      <c r="Z2493">
        <v>15.98165137614679</v>
      </c>
      <c r="AA2493">
        <v>65.818552422018357</v>
      </c>
      <c r="AB2493">
        <v>109</v>
      </c>
      <c r="AC2493">
        <v>49.836901045871564</v>
      </c>
      <c r="AD2493">
        <v>0</v>
      </c>
      <c r="AE2493">
        <v>1.2655607317795403</v>
      </c>
      <c r="AF2493">
        <v>0.59174311926605505</v>
      </c>
      <c r="AG2493">
        <v>0</v>
      </c>
      <c r="AH2493">
        <v>56.125013311620798</v>
      </c>
      <c r="AI2493">
        <v>6.939904975840979</v>
      </c>
      <c r="AJ2493">
        <v>3815</v>
      </c>
      <c r="AK2493">
        <v>40</v>
      </c>
      <c r="AL2493">
        <v>2</v>
      </c>
      <c r="AM2493">
        <v>2</v>
      </c>
      <c r="AN2493">
        <v>0</v>
      </c>
      <c r="AO2493">
        <v>0</v>
      </c>
      <c r="AP2493">
        <v>2</v>
      </c>
      <c r="AQ2493">
        <v>0</v>
      </c>
      <c r="AR2493">
        <v>371.89</v>
      </c>
      <c r="AS2493" s="1" t="s">
        <v>173</v>
      </c>
      <c r="AT2493">
        <v>109</v>
      </c>
      <c r="AU2493">
        <v>135.78479551666666</v>
      </c>
      <c r="AV2493">
        <v>1104.5169810333334</v>
      </c>
      <c r="AW2493">
        <v>40</v>
      </c>
      <c r="AX2493">
        <v>1</v>
      </c>
      <c r="AY2493">
        <v>1.834862385321101E-2</v>
      </c>
      <c r="AZ2493">
        <v>35</v>
      </c>
      <c r="BA2493">
        <v>0.41146907732323229</v>
      </c>
      <c r="BB2493">
        <v>0.92043081752777789</v>
      </c>
      <c r="BC2493">
        <v>53</v>
      </c>
      <c r="BD2493">
        <v>-13</v>
      </c>
      <c r="BE2493">
        <v>7</v>
      </c>
      <c r="BF2493">
        <v>4</v>
      </c>
      <c r="BG2493" s="1" t="s">
        <v>174</v>
      </c>
      <c r="BH2493" s="1" t="s">
        <v>6894</v>
      </c>
      <c r="BI2493" s="1" t="s">
        <v>6889</v>
      </c>
      <c r="BJ2493" s="1" t="s">
        <v>6890</v>
      </c>
      <c r="BK2493">
        <v>2200</v>
      </c>
      <c r="BL2493">
        <v>3.2</v>
      </c>
      <c r="BM2493" s="5" t="d">
        <v>21:30:00.0000000000031950</v>
      </c>
      <c r="BN2493" s="5" t="d">
        <v>21:59:59.9999999999968050</v>
      </c>
      <c r="BO2493">
        <v>21</v>
      </c>
      <c r="BP2493" t="b">
        <v>1</v>
      </c>
    </row>
    <row r="2494" spans="1:68" x14ac:dyDescent="0.2">
      <c r="A2494" s="1" t="s">
        <v>5228</v>
      </c>
      <c r="B2494" s="1" t="s">
        <v>4183</v>
      </c>
      <c r="C2494" s="2" t="d">
        <v>2026-07-10</v>
      </c>
      <c r="D2494">
        <v>45</v>
      </c>
      <c r="E2494" s="1" t="s">
        <v>165</v>
      </c>
      <c r="F2494">
        <v>67</v>
      </c>
      <c r="G2494">
        <v>8</v>
      </c>
      <c r="H2494">
        <v>0</v>
      </c>
      <c r="I2494">
        <v>0</v>
      </c>
      <c r="J2494">
        <v>8</v>
      </c>
      <c r="K2494">
        <v>0</v>
      </c>
      <c r="L2494">
        <v>0</v>
      </c>
      <c r="M2494" s="1" t="s">
        <v>63</v>
      </c>
      <c r="N2494" s="1" t="s">
        <v>63</v>
      </c>
      <c r="O2494" s="1" t="s">
        <v>5229</v>
      </c>
      <c r="P2494">
        <v>8.375</v>
      </c>
      <c r="Q2494">
        <v>0</v>
      </c>
      <c r="R2494">
        <v>0</v>
      </c>
      <c r="S2494">
        <v>0</v>
      </c>
      <c r="T2494">
        <v>32</v>
      </c>
      <c r="U2494">
        <v>67</v>
      </c>
      <c r="V2494">
        <v>346</v>
      </c>
      <c r="W2494">
        <v>78320.05</v>
      </c>
      <c r="X2494">
        <v>5.1641791044776122</v>
      </c>
      <c r="Y2494">
        <v>1168.9559701492537</v>
      </c>
      <c r="Z2494">
        <v>12.432835820895523</v>
      </c>
      <c r="AA2494">
        <v>62.246756807462681</v>
      </c>
      <c r="AB2494">
        <v>67</v>
      </c>
      <c r="AC2494">
        <v>49.813920986567169</v>
      </c>
      <c r="AD2494">
        <v>0</v>
      </c>
      <c r="AE2494">
        <v>1.3208233612002054</v>
      </c>
      <c r="AF2494">
        <v>0.55497512437810936</v>
      </c>
      <c r="AG2494">
        <v>0</v>
      </c>
      <c r="AH2494">
        <v>52.42739246517413</v>
      </c>
      <c r="AI2494">
        <v>7.0811280375621894</v>
      </c>
      <c r="AJ2494">
        <v>2010</v>
      </c>
      <c r="AK2494">
        <v>40</v>
      </c>
      <c r="AL2494">
        <v>2</v>
      </c>
      <c r="AM2494">
        <v>2</v>
      </c>
      <c r="AN2494">
        <v>0</v>
      </c>
      <c r="AO2494">
        <v>0</v>
      </c>
      <c r="AP2494">
        <v>2</v>
      </c>
      <c r="AQ2494">
        <v>0</v>
      </c>
      <c r="AR2494">
        <v>388.46000000000004</v>
      </c>
      <c r="AS2494" s="1" t="s">
        <v>173</v>
      </c>
      <c r="AT2494">
        <v>67</v>
      </c>
      <c r="AU2494">
        <v>89.982515533333327</v>
      </c>
      <c r="AV2494">
        <v>1106.3519491333334</v>
      </c>
      <c r="AW2494">
        <v>40</v>
      </c>
      <c r="AX2494">
        <v>1</v>
      </c>
      <c r="AY2494">
        <v>2.9850746268656716E-2</v>
      </c>
      <c r="AZ2494">
        <v>30</v>
      </c>
      <c r="BA2494">
        <v>0.37492714805555555</v>
      </c>
      <c r="BB2494">
        <v>0.92195995761111116</v>
      </c>
      <c r="BC2494">
        <v>53</v>
      </c>
      <c r="BD2494">
        <v>-13</v>
      </c>
      <c r="BE2494">
        <v>5</v>
      </c>
      <c r="BF2494">
        <v>3</v>
      </c>
      <c r="BG2494" s="1" t="s">
        <v>174</v>
      </c>
      <c r="BH2494" s="1" t="s">
        <v>6894</v>
      </c>
      <c r="BI2494" s="1" t="s">
        <v>6889</v>
      </c>
      <c r="BJ2494" s="1" t="s">
        <v>6890</v>
      </c>
      <c r="BK2494">
        <v>2200</v>
      </c>
      <c r="BL2494">
        <v>3.2</v>
      </c>
      <c r="BM2494" s="5" t="d">
        <v>21:59:59.9999999999968050</v>
      </c>
      <c r="BN2494" s="5" t="d">
        <v>22:30:00.000</v>
      </c>
      <c r="BO2494">
        <v>22</v>
      </c>
      <c r="BP2494" t="b">
        <v>0</v>
      </c>
    </row>
    <row r="2495" spans="1:68" x14ac:dyDescent="0.2">
      <c r="A2495" s="1" t="s">
        <v>5230</v>
      </c>
      <c r="B2495" s="1" t="s">
        <v>4183</v>
      </c>
      <c r="C2495" s="2" t="d">
        <v>2026-07-10</v>
      </c>
      <c r="D2495">
        <v>46</v>
      </c>
      <c r="E2495" s="1" t="s">
        <v>165</v>
      </c>
      <c r="F2495">
        <v>55</v>
      </c>
      <c r="G2495">
        <v>8</v>
      </c>
      <c r="H2495">
        <v>0</v>
      </c>
      <c r="I2495">
        <v>0</v>
      </c>
      <c r="J2495">
        <v>8</v>
      </c>
      <c r="K2495">
        <v>0</v>
      </c>
      <c r="L2495">
        <v>0</v>
      </c>
      <c r="M2495" s="1" t="s">
        <v>63</v>
      </c>
      <c r="N2495" s="1" t="s">
        <v>63</v>
      </c>
      <c r="O2495" s="1" t="s">
        <v>5231</v>
      </c>
      <c r="P2495">
        <v>6.875</v>
      </c>
      <c r="Q2495">
        <v>0</v>
      </c>
      <c r="R2495">
        <v>0</v>
      </c>
      <c r="S2495">
        <v>0</v>
      </c>
      <c r="T2495">
        <v>32</v>
      </c>
      <c r="U2495">
        <v>55</v>
      </c>
      <c r="V2495">
        <v>299</v>
      </c>
      <c r="W2495">
        <v>66006.48</v>
      </c>
      <c r="X2495">
        <v>5.4363636363636365</v>
      </c>
      <c r="Y2495">
        <v>1200.1178181818182</v>
      </c>
      <c r="Z2495">
        <v>11.818181818181818</v>
      </c>
      <c r="AA2495">
        <v>47.121711740909092</v>
      </c>
      <c r="AB2495">
        <v>55</v>
      </c>
      <c r="AC2495">
        <v>35.303529922727272</v>
      </c>
      <c r="AD2495">
        <v>0</v>
      </c>
      <c r="AE2495">
        <v>1.4428666975704378</v>
      </c>
      <c r="AF2495">
        <v>0.64818181818181819</v>
      </c>
      <c r="AG2495">
        <v>0</v>
      </c>
      <c r="AH2495">
        <v>37.092760369696968</v>
      </c>
      <c r="AI2495">
        <v>7.0472967872727272</v>
      </c>
      <c r="AJ2495">
        <v>1650</v>
      </c>
      <c r="AK2495">
        <v>40</v>
      </c>
      <c r="AL2495">
        <v>2</v>
      </c>
      <c r="AM2495">
        <v>2</v>
      </c>
      <c r="AN2495">
        <v>2</v>
      </c>
      <c r="AO2495">
        <v>0</v>
      </c>
      <c r="AP2495">
        <v>0</v>
      </c>
      <c r="AQ2495">
        <v>0</v>
      </c>
      <c r="AR2495">
        <v>607.81999999999994</v>
      </c>
      <c r="AS2495" s="1" t="s">
        <v>173</v>
      </c>
      <c r="AT2495">
        <v>55</v>
      </c>
      <c r="AU2495">
        <v>79.439410816666665</v>
      </c>
      <c r="AV2495">
        <v>1105.6730999833333</v>
      </c>
      <c r="AW2495">
        <v>40</v>
      </c>
      <c r="AX2495">
        <v>1</v>
      </c>
      <c r="AY2495">
        <v>3.6363636363636362E-2</v>
      </c>
      <c r="AZ2495">
        <v>30</v>
      </c>
      <c r="BA2495">
        <v>0.33099754506944445</v>
      </c>
      <c r="BB2495">
        <v>0.92139424998611108</v>
      </c>
      <c r="BC2495">
        <v>53</v>
      </c>
      <c r="BD2495">
        <v>-13</v>
      </c>
      <c r="BE2495">
        <v>4</v>
      </c>
      <c r="BF2495">
        <v>4</v>
      </c>
      <c r="BG2495" s="1" t="s">
        <v>174</v>
      </c>
      <c r="BH2495" s="1" t="s">
        <v>6894</v>
      </c>
      <c r="BI2495" s="1" t="s">
        <v>6889</v>
      </c>
      <c r="BJ2495" s="1" t="s">
        <v>6890</v>
      </c>
      <c r="BK2495">
        <v>2200</v>
      </c>
      <c r="BL2495">
        <v>3.2</v>
      </c>
      <c r="BM2495" s="5" t="d">
        <v>22:30:00.000</v>
      </c>
      <c r="BN2495" s="5" t="d">
        <v>23:00:00.0000000000031950</v>
      </c>
      <c r="BO2495">
        <v>22</v>
      </c>
      <c r="BP2495" t="b">
        <v>0</v>
      </c>
    </row>
    <row r="2496" spans="1:68" x14ac:dyDescent="0.2">
      <c r="A2496" s="1" t="s">
        <v>5232</v>
      </c>
      <c r="B2496" s="1" t="s">
        <v>4183</v>
      </c>
      <c r="C2496" s="2" t="d">
        <v>2026-07-10</v>
      </c>
      <c r="D2496">
        <v>47</v>
      </c>
      <c r="E2496" s="1" t="s">
        <v>187</v>
      </c>
      <c r="F2496">
        <v>41</v>
      </c>
      <c r="G2496">
        <v>8</v>
      </c>
      <c r="H2496">
        <v>0</v>
      </c>
      <c r="I2496">
        <v>2</v>
      </c>
      <c r="J2496">
        <v>6</v>
      </c>
      <c r="K2496">
        <v>0</v>
      </c>
      <c r="L2496">
        <v>1</v>
      </c>
      <c r="M2496" s="1" t="s">
        <v>63</v>
      </c>
      <c r="N2496" s="1" t="s">
        <v>5233</v>
      </c>
      <c r="O2496" s="1" t="s">
        <v>5234</v>
      </c>
      <c r="P2496">
        <v>6.833333333333333</v>
      </c>
      <c r="Q2496">
        <v>0</v>
      </c>
      <c r="R2496">
        <v>0</v>
      </c>
      <c r="S2496">
        <v>1</v>
      </c>
      <c r="T2496">
        <v>31</v>
      </c>
      <c r="U2496">
        <v>41</v>
      </c>
      <c r="V2496">
        <v>197</v>
      </c>
      <c r="W2496">
        <v>45352.47</v>
      </c>
      <c r="X2496">
        <v>4.8048780487804876</v>
      </c>
      <c r="Y2496">
        <v>1106.1578048780489</v>
      </c>
      <c r="Z2496">
        <v>10.878048780487806</v>
      </c>
      <c r="AA2496">
        <v>33.5560462495935</v>
      </c>
      <c r="AB2496">
        <v>41</v>
      </c>
      <c r="AC2496">
        <v>22.677997469105694</v>
      </c>
      <c r="AD2496">
        <v>0</v>
      </c>
      <c r="AE2496">
        <v>1.2676090509179732</v>
      </c>
      <c r="AF2496">
        <v>0.52723577235772356</v>
      </c>
      <c r="AG2496">
        <v>0</v>
      </c>
      <c r="AH2496">
        <v>24.238718580081301</v>
      </c>
      <c r="AI2496">
        <v>6.650938122357724</v>
      </c>
      <c r="AJ2496">
        <v>1230</v>
      </c>
      <c r="AK2496">
        <v>40</v>
      </c>
      <c r="AL2496">
        <v>2</v>
      </c>
      <c r="AM2496">
        <v>2</v>
      </c>
      <c r="AN2496">
        <v>0</v>
      </c>
      <c r="AO2496">
        <v>2</v>
      </c>
      <c r="AP2496">
        <v>0</v>
      </c>
      <c r="AQ2496">
        <v>0</v>
      </c>
      <c r="AR2496">
        <v>691.16</v>
      </c>
      <c r="AS2496" s="1" t="s">
        <v>173</v>
      </c>
      <c r="AT2496">
        <v>41</v>
      </c>
      <c r="AU2496">
        <v>54.226977750000003</v>
      </c>
      <c r="AV2496">
        <v>1117.3883976166667</v>
      </c>
      <c r="AW2496">
        <v>40</v>
      </c>
      <c r="AX2496">
        <v>1</v>
      </c>
      <c r="AY2496">
        <v>4.878048780487805E-2</v>
      </c>
      <c r="AZ2496">
        <v>30</v>
      </c>
      <c r="BA2496">
        <v>0.30126098750000002</v>
      </c>
      <c r="BB2496">
        <v>0.93115699801388885</v>
      </c>
      <c r="BC2496">
        <v>54</v>
      </c>
      <c r="BD2496">
        <v>-14</v>
      </c>
      <c r="BE2496">
        <v>3</v>
      </c>
      <c r="BF2496">
        <v>3</v>
      </c>
      <c r="BG2496" s="1" t="s">
        <v>174</v>
      </c>
      <c r="BH2496" s="1" t="s">
        <v>6894</v>
      </c>
      <c r="BI2496" s="1" t="s">
        <v>6889</v>
      </c>
      <c r="BJ2496" s="1" t="s">
        <v>6890</v>
      </c>
      <c r="BK2496">
        <v>2200</v>
      </c>
      <c r="BL2496">
        <v>3.2</v>
      </c>
      <c r="BM2496" s="5" t="d">
        <v>23:00:00.0000000000031950</v>
      </c>
      <c r="BN2496" s="5" t="d">
        <v>23:29:59.9999999999968050</v>
      </c>
      <c r="BO2496">
        <v>23</v>
      </c>
      <c r="BP2496" t="b">
        <v>0</v>
      </c>
    </row>
    <row r="2497" spans="1:68" x14ac:dyDescent="0.2">
      <c r="A2497" s="1" t="s">
        <v>5235</v>
      </c>
      <c r="B2497" s="1" t="s">
        <v>4183</v>
      </c>
      <c r="C2497" s="2" t="d">
        <v>2026-07-10</v>
      </c>
      <c r="D2497">
        <v>48</v>
      </c>
      <c r="E2497" s="1" t="s">
        <v>187</v>
      </c>
      <c r="F2497">
        <v>35</v>
      </c>
      <c r="G2497">
        <v>8</v>
      </c>
      <c r="H2497">
        <v>0</v>
      </c>
      <c r="I2497">
        <v>2</v>
      </c>
      <c r="J2497">
        <v>6</v>
      </c>
      <c r="K2497">
        <v>0</v>
      </c>
      <c r="L2497">
        <v>1</v>
      </c>
      <c r="M2497" s="1" t="s">
        <v>63</v>
      </c>
      <c r="N2497" s="1" t="s">
        <v>4401</v>
      </c>
      <c r="O2497" s="1" t="s">
        <v>5236</v>
      </c>
      <c r="P2497">
        <v>5.833333333333333</v>
      </c>
      <c r="Q2497">
        <v>0</v>
      </c>
      <c r="R2497">
        <v>0</v>
      </c>
      <c r="S2497">
        <v>1</v>
      </c>
      <c r="T2497">
        <v>30</v>
      </c>
      <c r="U2497">
        <v>35</v>
      </c>
      <c r="V2497">
        <v>167</v>
      </c>
      <c r="W2497">
        <v>38102.42</v>
      </c>
      <c r="X2497">
        <v>4.7714285714285714</v>
      </c>
      <c r="Y2497">
        <v>1088.6405714285713</v>
      </c>
      <c r="Z2497">
        <v>10.542857142857143</v>
      </c>
      <c r="AA2497">
        <v>12.735634195238097</v>
      </c>
      <c r="AB2497">
        <v>18</v>
      </c>
      <c r="AC2497">
        <v>2.8974942995238093</v>
      </c>
      <c r="AD2497">
        <v>0</v>
      </c>
      <c r="AE2497">
        <v>1.2547903959109936</v>
      </c>
      <c r="AF2497">
        <v>0.59666666666666668</v>
      </c>
      <c r="AG2497">
        <v>0.7812505319047619</v>
      </c>
      <c r="AH2497">
        <v>3.3771066014285718</v>
      </c>
      <c r="AI2497">
        <v>6.5808800514285712</v>
      </c>
      <c r="AJ2497">
        <v>1050</v>
      </c>
      <c r="AK2497">
        <v>40</v>
      </c>
      <c r="AL2497">
        <v>1</v>
      </c>
      <c r="AM2497">
        <v>1</v>
      </c>
      <c r="AN2497">
        <v>1</v>
      </c>
      <c r="AO2497">
        <v>0</v>
      </c>
      <c r="AP2497">
        <v>0</v>
      </c>
      <c r="AQ2497">
        <v>0</v>
      </c>
      <c r="AR2497">
        <v>431.6</v>
      </c>
      <c r="AS2497" s="1" t="s">
        <v>173</v>
      </c>
      <c r="AT2497">
        <v>15</v>
      </c>
      <c r="AU2497">
        <v>43.709948666666669</v>
      </c>
      <c r="AV2497">
        <v>1045.85898585</v>
      </c>
      <c r="AW2497">
        <v>40</v>
      </c>
      <c r="AX2497">
        <v>0.51428571428571423</v>
      </c>
      <c r="AY2497">
        <v>2.8571428571428571E-2</v>
      </c>
      <c r="AZ2497">
        <v>30</v>
      </c>
      <c r="BA2497">
        <v>0.24283304814814816</v>
      </c>
      <c r="BB2497">
        <v>0.87154915487499995</v>
      </c>
      <c r="BC2497">
        <v>50</v>
      </c>
      <c r="BD2497">
        <v>-10</v>
      </c>
      <c r="BE2497">
        <v>3</v>
      </c>
      <c r="BF2497">
        <v>3</v>
      </c>
      <c r="BG2497" s="1" t="s">
        <v>174</v>
      </c>
      <c r="BH2497" s="1" t="s">
        <v>6894</v>
      </c>
      <c r="BI2497" s="1" t="s">
        <v>6889</v>
      </c>
      <c r="BJ2497" s="1" t="s">
        <v>6890</v>
      </c>
      <c r="BK2497">
        <v>2200</v>
      </c>
      <c r="BL2497">
        <v>3.2</v>
      </c>
      <c r="BM2497" s="5" t="d">
        <v>23:29:59.9999999999968050</v>
      </c>
      <c r="BN2497" s="5" t="d">
        <v>1899-12-30</v>
      </c>
      <c r="BO2497">
        <v>23</v>
      </c>
      <c r="BP2497" t="b">
        <v>0</v>
      </c>
    </row>
    <row r="2498" spans="1:68" x14ac:dyDescent="0.2">
      <c r="A2498" s="1" t="s">
        <v>5237</v>
      </c>
      <c r="B2498" s="1" t="s">
        <v>4183</v>
      </c>
      <c r="C2498" s="2" t="d">
        <v>2026-07-11</v>
      </c>
      <c r="D2498">
        <v>1</v>
      </c>
      <c r="E2498" s="1" t="s">
        <v>61</v>
      </c>
      <c r="F2498">
        <v>4</v>
      </c>
      <c r="G2498">
        <v>18</v>
      </c>
      <c r="H2498">
        <v>12</v>
      </c>
      <c r="I2498">
        <v>2</v>
      </c>
      <c r="J2498">
        <v>4</v>
      </c>
      <c r="K2498">
        <v>900</v>
      </c>
      <c r="L2498">
        <v>1</v>
      </c>
      <c r="M2498" s="1" t="s">
        <v>5238</v>
      </c>
      <c r="N2498" s="1" t="s">
        <v>4653</v>
      </c>
      <c r="O2498" s="1" t="s">
        <v>5239</v>
      </c>
      <c r="P2498">
        <v>1</v>
      </c>
      <c r="Q2498">
        <v>900</v>
      </c>
      <c r="R2498">
        <v>9100</v>
      </c>
      <c r="S2498">
        <v>1</v>
      </c>
      <c r="T2498">
        <v>49</v>
      </c>
      <c r="U2498">
        <v>4</v>
      </c>
      <c r="V2498">
        <v>17</v>
      </c>
      <c r="W2498">
        <v>3178.28</v>
      </c>
      <c r="X2498">
        <v>4.25</v>
      </c>
      <c r="Y2498">
        <v>794.57</v>
      </c>
      <c r="Z2498">
        <v>11.25</v>
      </c>
      <c r="AA2498">
        <v>10.482163637500001</v>
      </c>
      <c r="AB2498">
        <v>1</v>
      </c>
      <c r="AC2498">
        <v>0.42672266666666703</v>
      </c>
      <c r="AD2498">
        <v>0</v>
      </c>
      <c r="AE2498">
        <v>1.2649890733514086</v>
      </c>
      <c r="AF2498">
        <v>0.59166666666666667</v>
      </c>
      <c r="AG2498">
        <v>1.8566557375000001</v>
      </c>
      <c r="AH2498">
        <v>0</v>
      </c>
      <c r="AI2498">
        <v>7.6213412333333324</v>
      </c>
      <c r="AJ2498">
        <v>120</v>
      </c>
      <c r="AK2498">
        <v>68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 s="1" t="s">
        <v>65</v>
      </c>
      <c r="AT2498">
        <v>1</v>
      </c>
      <c r="AU2498">
        <v>5.8690021166666666</v>
      </c>
      <c r="AV2498">
        <v>162.37118383333333</v>
      </c>
      <c r="AW2498">
        <v>23</v>
      </c>
      <c r="AX2498">
        <v>0.25</v>
      </c>
      <c r="AY2498">
        <v>0</v>
      </c>
      <c r="AZ2498">
        <v>30</v>
      </c>
      <c r="BA2498">
        <v>4.8908350972222223E-2</v>
      </c>
      <c r="BB2498">
        <v>7.9593717565359476E-2</v>
      </c>
      <c r="BC2498">
        <v>8</v>
      </c>
      <c r="BD2498">
        <v>60</v>
      </c>
      <c r="BE2498">
        <v>1</v>
      </c>
      <c r="BF2498">
        <v>3</v>
      </c>
      <c r="BG2498" s="1" t="s">
        <v>83</v>
      </c>
      <c r="BH2498" s="1" t="s">
        <v>6894</v>
      </c>
      <c r="BI2498" s="1" t="s">
        <v>6889</v>
      </c>
      <c r="BJ2498" s="1" t="s">
        <v>6890</v>
      </c>
      <c r="BK2498">
        <v>2200</v>
      </c>
      <c r="BL2498">
        <v>3.2</v>
      </c>
      <c r="BM2498" s="5" t="d">
        <v>1899-12-30</v>
      </c>
      <c r="BN2498" s="5" t="d">
        <v>00:29:59.99999999999990100</v>
      </c>
      <c r="BO2498">
        <v>0</v>
      </c>
      <c r="BP2498" t="b">
        <v>0</v>
      </c>
    </row>
    <row r="2499" spans="1:68" x14ac:dyDescent="0.2">
      <c r="A2499" s="1" t="s">
        <v>5240</v>
      </c>
      <c r="B2499" s="1" t="s">
        <v>4183</v>
      </c>
      <c r="C2499" s="2" t="d">
        <v>2026-07-11</v>
      </c>
      <c r="D2499">
        <v>2</v>
      </c>
      <c r="E2499" s="1" t="s">
        <v>61</v>
      </c>
      <c r="F2499">
        <v>11</v>
      </c>
      <c r="G2499">
        <v>18</v>
      </c>
      <c r="H2499">
        <v>12</v>
      </c>
      <c r="I2499">
        <v>2</v>
      </c>
      <c r="J2499">
        <v>4</v>
      </c>
      <c r="K2499">
        <v>900</v>
      </c>
      <c r="L2499">
        <v>1</v>
      </c>
      <c r="M2499" s="1" t="s">
        <v>5241</v>
      </c>
      <c r="N2499" s="1" t="s">
        <v>4218</v>
      </c>
      <c r="O2499" s="1" t="s">
        <v>5242</v>
      </c>
      <c r="P2499">
        <v>2.75</v>
      </c>
      <c r="Q2499">
        <v>900</v>
      </c>
      <c r="R2499">
        <v>8200</v>
      </c>
      <c r="S2499">
        <v>1</v>
      </c>
      <c r="T2499">
        <v>48</v>
      </c>
      <c r="U2499">
        <v>11</v>
      </c>
      <c r="V2499">
        <v>50</v>
      </c>
      <c r="W2499">
        <v>11723.73</v>
      </c>
      <c r="X2499">
        <v>4.5454545454545459</v>
      </c>
      <c r="Y2499">
        <v>1065.7936363636363</v>
      </c>
      <c r="Z2499">
        <v>10.272727272727273</v>
      </c>
      <c r="AA2499">
        <v>8.9078368181818188</v>
      </c>
      <c r="AB2499">
        <v>0</v>
      </c>
      <c r="AC2499">
        <v>0</v>
      </c>
      <c r="AD2499">
        <v>0</v>
      </c>
      <c r="AE2499">
        <v>1.1857679724886923</v>
      </c>
      <c r="AF2499">
        <v>0.68787878787878787</v>
      </c>
      <c r="AG2499">
        <v>1.8736467484848485</v>
      </c>
      <c r="AH2499">
        <v>0</v>
      </c>
      <c r="AI2499">
        <v>6.2690385439393941</v>
      </c>
      <c r="AJ2499">
        <v>330</v>
      </c>
      <c r="AK2499">
        <v>69</v>
      </c>
      <c r="AL2499">
        <v>1</v>
      </c>
      <c r="AM2499">
        <v>1</v>
      </c>
      <c r="AN2499">
        <v>1</v>
      </c>
      <c r="AO2499">
        <v>0</v>
      </c>
      <c r="AP2499">
        <v>0</v>
      </c>
      <c r="AQ2499">
        <v>0</v>
      </c>
      <c r="AR2499">
        <v>493.94</v>
      </c>
      <c r="AS2499" s="1" t="s">
        <v>70</v>
      </c>
      <c r="AT2499">
        <v>0</v>
      </c>
      <c r="AU2499">
        <v>12.295257166666666</v>
      </c>
      <c r="AV2499">
        <v>51.972019699999997</v>
      </c>
      <c r="AW2499">
        <v>8</v>
      </c>
      <c r="AX2499">
        <v>0</v>
      </c>
      <c r="AY2499">
        <v>9.0909090909090912E-2</v>
      </c>
      <c r="AZ2499">
        <v>30</v>
      </c>
      <c r="BA2499">
        <v>0.10246047638888887</v>
      </c>
      <c r="BB2499">
        <v>2.5107255893719805E-2</v>
      </c>
      <c r="BC2499">
        <v>3</v>
      </c>
      <c r="BD2499">
        <v>66</v>
      </c>
      <c r="BE2499">
        <v>1</v>
      </c>
      <c r="BF2499">
        <v>3</v>
      </c>
      <c r="BG2499" s="1" t="s">
        <v>209</v>
      </c>
      <c r="BH2499" s="1" t="s">
        <v>6894</v>
      </c>
      <c r="BI2499" s="1" t="s">
        <v>6889</v>
      </c>
      <c r="BJ2499" s="1" t="s">
        <v>6890</v>
      </c>
      <c r="BK2499">
        <v>2200</v>
      </c>
      <c r="BL2499">
        <v>3.2</v>
      </c>
      <c r="BM2499" s="5" t="d">
        <v>00:29:59.99999999999990100</v>
      </c>
      <c r="BN2499" s="5" t="d">
        <v>00:59:59.99999999999980200</v>
      </c>
      <c r="BO2499">
        <v>0</v>
      </c>
      <c r="BP2499" t="b">
        <v>0</v>
      </c>
    </row>
    <row r="2500" spans="1:68" x14ac:dyDescent="0.2">
      <c r="A2500" s="1" t="s">
        <v>5243</v>
      </c>
      <c r="B2500" s="1" t="s">
        <v>4183</v>
      </c>
      <c r="C2500" s="2" t="d">
        <v>2026-07-11</v>
      </c>
      <c r="D2500">
        <v>3</v>
      </c>
      <c r="E2500" s="1" t="s">
        <v>61</v>
      </c>
      <c r="F2500">
        <v>7</v>
      </c>
      <c r="G2500">
        <v>10</v>
      </c>
      <c r="H2500">
        <v>9</v>
      </c>
      <c r="I2500">
        <v>0</v>
      </c>
      <c r="J2500">
        <v>1</v>
      </c>
      <c r="K2500">
        <v>675</v>
      </c>
      <c r="L2500">
        <v>0</v>
      </c>
      <c r="M2500" s="1" t="s">
        <v>4547</v>
      </c>
      <c r="N2500" s="1" t="s">
        <v>63</v>
      </c>
      <c r="O2500" s="1" t="s">
        <v>4191</v>
      </c>
      <c r="P2500">
        <v>7</v>
      </c>
      <c r="Q2500">
        <v>675</v>
      </c>
      <c r="R2500">
        <v>7525</v>
      </c>
      <c r="S2500">
        <v>0</v>
      </c>
      <c r="T2500">
        <v>48</v>
      </c>
      <c r="U2500">
        <v>7</v>
      </c>
      <c r="V2500">
        <v>35</v>
      </c>
      <c r="W2500">
        <v>7555.16</v>
      </c>
      <c r="X2500">
        <v>5</v>
      </c>
      <c r="Y2500">
        <v>1079.3085714285714</v>
      </c>
      <c r="Z2500">
        <v>10</v>
      </c>
      <c r="AA2500">
        <v>9.0997749500000005</v>
      </c>
      <c r="AB2500">
        <v>3</v>
      </c>
      <c r="AC2500">
        <v>0.58439297142857172</v>
      </c>
      <c r="AD2500">
        <v>0</v>
      </c>
      <c r="AE2500">
        <v>1.5041908775056141</v>
      </c>
      <c r="AF2500">
        <v>0.51666666666666661</v>
      </c>
      <c r="AG2500">
        <v>2.0208575357142857</v>
      </c>
      <c r="AH2500">
        <v>0</v>
      </c>
      <c r="AI2500">
        <v>6.1193935976190472</v>
      </c>
      <c r="AJ2500">
        <v>210</v>
      </c>
      <c r="AK2500">
        <v>29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 s="1" t="s">
        <v>65</v>
      </c>
      <c r="AT2500">
        <v>2</v>
      </c>
      <c r="AU2500">
        <v>9.5730269999999997</v>
      </c>
      <c r="AV2500">
        <v>99.024844099999996</v>
      </c>
      <c r="AW2500">
        <v>12</v>
      </c>
      <c r="AX2500">
        <v>0.42857142857142855</v>
      </c>
      <c r="AY2500">
        <v>0</v>
      </c>
      <c r="AZ2500">
        <v>30</v>
      </c>
      <c r="BA2500">
        <v>0.31910089999999997</v>
      </c>
      <c r="BB2500">
        <v>0.11382165988505746</v>
      </c>
      <c r="BC2500">
        <v>5</v>
      </c>
      <c r="BD2500">
        <v>24</v>
      </c>
      <c r="BE2500">
        <v>1</v>
      </c>
      <c r="BF2500">
        <v>0</v>
      </c>
      <c r="BG2500" s="1" t="s">
        <v>83</v>
      </c>
      <c r="BH2500" s="1" t="s">
        <v>6894</v>
      </c>
      <c r="BI2500" s="1" t="s">
        <v>6889</v>
      </c>
      <c r="BJ2500" s="1" t="s">
        <v>6890</v>
      </c>
      <c r="BK2500">
        <v>2200</v>
      </c>
      <c r="BL2500">
        <v>3.2</v>
      </c>
      <c r="BM2500" s="5" t="d">
        <v>00:59:59.99999999999980200</v>
      </c>
      <c r="BN2500" s="5" t="d">
        <v>01:30:00.000</v>
      </c>
      <c r="BO2500">
        <v>1</v>
      </c>
      <c r="BP2500" t="b">
        <v>0</v>
      </c>
    </row>
    <row r="2501" spans="1:68" x14ac:dyDescent="0.2">
      <c r="A2501" s="1" t="s">
        <v>5244</v>
      </c>
      <c r="B2501" s="1" t="s">
        <v>4183</v>
      </c>
      <c r="C2501" s="2" t="d">
        <v>2026-07-11</v>
      </c>
      <c r="D2501">
        <v>4</v>
      </c>
      <c r="E2501" s="1" t="s">
        <v>61</v>
      </c>
      <c r="F2501">
        <v>10</v>
      </c>
      <c r="G2501">
        <v>10</v>
      </c>
      <c r="H2501">
        <v>9</v>
      </c>
      <c r="I2501">
        <v>0</v>
      </c>
      <c r="J2501">
        <v>1</v>
      </c>
      <c r="K2501">
        <v>675</v>
      </c>
      <c r="L2501">
        <v>0</v>
      </c>
      <c r="M2501" s="1" t="s">
        <v>4549</v>
      </c>
      <c r="N2501" s="1" t="s">
        <v>63</v>
      </c>
      <c r="O2501" s="1" t="s">
        <v>4320</v>
      </c>
      <c r="P2501">
        <v>10</v>
      </c>
      <c r="Q2501">
        <v>675</v>
      </c>
      <c r="R2501">
        <v>6850</v>
      </c>
      <c r="S2501">
        <v>0</v>
      </c>
      <c r="T2501">
        <v>48</v>
      </c>
      <c r="U2501">
        <v>10</v>
      </c>
      <c r="V2501">
        <v>54</v>
      </c>
      <c r="W2501">
        <v>12824.900000000001</v>
      </c>
      <c r="X2501">
        <v>5.4</v>
      </c>
      <c r="Y2501">
        <v>1282.4900000000002</v>
      </c>
      <c r="Z2501">
        <v>10.1</v>
      </c>
      <c r="AA2501">
        <v>8.9873258549999999</v>
      </c>
      <c r="AB2501">
        <v>3</v>
      </c>
      <c r="AC2501">
        <v>0.16939092333333328</v>
      </c>
      <c r="AD2501">
        <v>0.53444398999999998</v>
      </c>
      <c r="AE2501">
        <v>1.2844365023131188</v>
      </c>
      <c r="AF2501">
        <v>0.7533333333333333</v>
      </c>
      <c r="AG2501">
        <v>2.57221382</v>
      </c>
      <c r="AH2501">
        <v>0</v>
      </c>
      <c r="AI2501">
        <v>5.5584453633333331</v>
      </c>
      <c r="AJ2501">
        <v>300</v>
      </c>
      <c r="AK2501">
        <v>29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 s="1" t="s">
        <v>65</v>
      </c>
      <c r="AT2501">
        <v>3</v>
      </c>
      <c r="AU2501">
        <v>14.548864433333334</v>
      </c>
      <c r="AV2501">
        <v>103.25700026666667</v>
      </c>
      <c r="AW2501">
        <v>8</v>
      </c>
      <c r="AX2501">
        <v>0.3</v>
      </c>
      <c r="AY2501">
        <v>0</v>
      </c>
      <c r="AZ2501">
        <v>30</v>
      </c>
      <c r="BA2501">
        <v>0.4849621477777778</v>
      </c>
      <c r="BB2501">
        <v>0.11868620720306514</v>
      </c>
      <c r="BC2501">
        <v>5</v>
      </c>
      <c r="BD2501">
        <v>24</v>
      </c>
      <c r="BE2501">
        <v>1</v>
      </c>
      <c r="BF2501">
        <v>0</v>
      </c>
      <c r="BG2501" s="1" t="s">
        <v>83</v>
      </c>
      <c r="BH2501" s="1" t="s">
        <v>6894</v>
      </c>
      <c r="BI2501" s="1" t="s">
        <v>6889</v>
      </c>
      <c r="BJ2501" s="1" t="s">
        <v>6890</v>
      </c>
      <c r="BK2501">
        <v>2200</v>
      </c>
      <c r="BL2501">
        <v>3.2</v>
      </c>
      <c r="BM2501" s="5" t="d">
        <v>01:30:00.000</v>
      </c>
      <c r="BN2501" s="5" t="d">
        <v>01:59:59.99999999999959725</v>
      </c>
      <c r="BO2501">
        <v>1</v>
      </c>
      <c r="BP2501" t="b">
        <v>0</v>
      </c>
    </row>
    <row r="2502" spans="1:68" x14ac:dyDescent="0.2">
      <c r="A2502" s="1" t="s">
        <v>5245</v>
      </c>
      <c r="B2502" s="1" t="s">
        <v>4183</v>
      </c>
      <c r="C2502" s="2" t="d">
        <v>2026-07-11</v>
      </c>
      <c r="D2502">
        <v>5</v>
      </c>
      <c r="E2502" s="1" t="s">
        <v>61</v>
      </c>
      <c r="F2502">
        <v>7</v>
      </c>
      <c r="G2502">
        <v>10</v>
      </c>
      <c r="H2502">
        <v>9</v>
      </c>
      <c r="I2502">
        <v>0</v>
      </c>
      <c r="J2502">
        <v>1</v>
      </c>
      <c r="K2502">
        <v>675</v>
      </c>
      <c r="L2502">
        <v>0</v>
      </c>
      <c r="M2502" s="1" t="s">
        <v>4551</v>
      </c>
      <c r="N2502" s="1" t="s">
        <v>63</v>
      </c>
      <c r="O2502" s="1" t="s">
        <v>4197</v>
      </c>
      <c r="P2502">
        <v>7</v>
      </c>
      <c r="Q2502">
        <v>675</v>
      </c>
      <c r="R2502">
        <v>6175</v>
      </c>
      <c r="S2502">
        <v>0</v>
      </c>
      <c r="T2502">
        <v>48</v>
      </c>
      <c r="U2502">
        <v>7</v>
      </c>
      <c r="V2502">
        <v>33</v>
      </c>
      <c r="W2502">
        <v>10833.09</v>
      </c>
      <c r="X2502">
        <v>4.7142857142857144</v>
      </c>
      <c r="Y2502">
        <v>1547.5842857142857</v>
      </c>
      <c r="Z2502">
        <v>11.142857142857142</v>
      </c>
      <c r="AA2502">
        <v>9.9944886333333329</v>
      </c>
      <c r="AB2502">
        <v>2</v>
      </c>
      <c r="AC2502">
        <v>9.4383980952380681E-2</v>
      </c>
      <c r="AD2502">
        <v>0.31935210476190473</v>
      </c>
      <c r="AE2502">
        <v>1.4349024211243158</v>
      </c>
      <c r="AF2502">
        <v>0.41666666666666663</v>
      </c>
      <c r="AG2502">
        <v>2.1709211904761903</v>
      </c>
      <c r="AH2502">
        <v>0</v>
      </c>
      <c r="AI2502">
        <v>7.0735674380952389</v>
      </c>
      <c r="AJ2502">
        <v>210</v>
      </c>
      <c r="AK2502">
        <v>29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 s="1" t="s">
        <v>65</v>
      </c>
      <c r="AT2502">
        <v>2</v>
      </c>
      <c r="AU2502">
        <v>10.044316916666666</v>
      </c>
      <c r="AV2502">
        <v>56.025234283333333</v>
      </c>
      <c r="AW2502">
        <v>5</v>
      </c>
      <c r="AX2502">
        <v>0.2857142857142857</v>
      </c>
      <c r="AY2502">
        <v>0</v>
      </c>
      <c r="AZ2502">
        <v>30</v>
      </c>
      <c r="BA2502">
        <v>0.33481056388888886</v>
      </c>
      <c r="BB2502">
        <v>6.4396821015325664E-2</v>
      </c>
      <c r="BC2502">
        <v>3</v>
      </c>
      <c r="BD2502">
        <v>26</v>
      </c>
      <c r="BE2502">
        <v>1</v>
      </c>
      <c r="BF2502">
        <v>0</v>
      </c>
      <c r="BG2502" s="1" t="s">
        <v>83</v>
      </c>
      <c r="BH2502" s="1" t="s">
        <v>6894</v>
      </c>
      <c r="BI2502" s="1" t="s">
        <v>6889</v>
      </c>
      <c r="BJ2502" s="1" t="s">
        <v>6890</v>
      </c>
      <c r="BK2502">
        <v>2200</v>
      </c>
      <c r="BL2502">
        <v>3.2</v>
      </c>
      <c r="BM2502" s="5" t="d">
        <v>01:59:59.99999999999959725</v>
      </c>
      <c r="BN2502" s="5" t="d">
        <v>02:30:00.00000000000040275</v>
      </c>
      <c r="BO2502">
        <v>2</v>
      </c>
      <c r="BP2502" t="b">
        <v>0</v>
      </c>
    </row>
    <row r="2503" spans="1:68" x14ac:dyDescent="0.2">
      <c r="A2503" s="1" t="s">
        <v>5246</v>
      </c>
      <c r="B2503" s="1" t="s">
        <v>4183</v>
      </c>
      <c r="C2503" s="2" t="d">
        <v>2026-07-11</v>
      </c>
      <c r="D2503">
        <v>6</v>
      </c>
      <c r="E2503" s="1" t="s">
        <v>61</v>
      </c>
      <c r="F2503">
        <v>6</v>
      </c>
      <c r="G2503">
        <v>10</v>
      </c>
      <c r="H2503">
        <v>9</v>
      </c>
      <c r="I2503">
        <v>0</v>
      </c>
      <c r="J2503">
        <v>1</v>
      </c>
      <c r="K2503">
        <v>675</v>
      </c>
      <c r="L2503">
        <v>0</v>
      </c>
      <c r="M2503" s="1" t="s">
        <v>4553</v>
      </c>
      <c r="N2503" s="1" t="s">
        <v>63</v>
      </c>
      <c r="O2503" s="1" t="s">
        <v>4200</v>
      </c>
      <c r="P2503">
        <v>6</v>
      </c>
      <c r="Q2503">
        <v>675</v>
      </c>
      <c r="R2503">
        <v>5500</v>
      </c>
      <c r="S2503">
        <v>0</v>
      </c>
      <c r="T2503">
        <v>48</v>
      </c>
      <c r="U2503">
        <v>6</v>
      </c>
      <c r="V2503">
        <v>31</v>
      </c>
      <c r="W2503">
        <v>8416.81</v>
      </c>
      <c r="X2503">
        <v>5.166666666666667</v>
      </c>
      <c r="Y2503">
        <v>1402.8016666666665</v>
      </c>
      <c r="Z2503">
        <v>11.166666666666666</v>
      </c>
      <c r="AA2503">
        <v>9.0859633083333335</v>
      </c>
      <c r="AB2503">
        <v>1</v>
      </c>
      <c r="AC2503">
        <v>0.17434628055555557</v>
      </c>
      <c r="AD2503">
        <v>0</v>
      </c>
      <c r="AE2503">
        <v>1.2087606771216237</v>
      </c>
      <c r="AF2503">
        <v>0.5444444444444444</v>
      </c>
      <c r="AG2503">
        <v>1.7532051138888889</v>
      </c>
      <c r="AH2503">
        <v>0</v>
      </c>
      <c r="AI2503">
        <v>6.5410915222222217</v>
      </c>
      <c r="AJ2503">
        <v>180</v>
      </c>
      <c r="AK2503">
        <v>29</v>
      </c>
      <c r="AL2503">
        <v>1</v>
      </c>
      <c r="AM2503">
        <v>1</v>
      </c>
      <c r="AN2503">
        <v>1</v>
      </c>
      <c r="AO2503">
        <v>0</v>
      </c>
      <c r="AP2503">
        <v>0</v>
      </c>
      <c r="AQ2503">
        <v>0</v>
      </c>
      <c r="AR2503">
        <v>379.74</v>
      </c>
      <c r="AS2503" s="1" t="s">
        <v>65</v>
      </c>
      <c r="AT2503">
        <v>1</v>
      </c>
      <c r="AU2503">
        <v>7.2525640166666667</v>
      </c>
      <c r="AV2503">
        <v>76.103842433333327</v>
      </c>
      <c r="AW2503">
        <v>5</v>
      </c>
      <c r="AX2503">
        <v>0.16666666666666666</v>
      </c>
      <c r="AY2503">
        <v>0.16666666666666666</v>
      </c>
      <c r="AZ2503">
        <v>30</v>
      </c>
      <c r="BA2503">
        <v>0.24175213388888889</v>
      </c>
      <c r="BB2503">
        <v>8.7475680957854393E-2</v>
      </c>
      <c r="BC2503">
        <v>4</v>
      </c>
      <c r="BD2503">
        <v>25</v>
      </c>
      <c r="BE2503">
        <v>1</v>
      </c>
      <c r="BF2503">
        <v>0</v>
      </c>
      <c r="BG2503" s="1" t="s">
        <v>83</v>
      </c>
      <c r="BH2503" s="1" t="s">
        <v>6894</v>
      </c>
      <c r="BI2503" s="1" t="s">
        <v>6889</v>
      </c>
      <c r="BJ2503" s="1" t="s">
        <v>6890</v>
      </c>
      <c r="BK2503">
        <v>2200</v>
      </c>
      <c r="BL2503">
        <v>3.2</v>
      </c>
      <c r="BM2503" s="5" t="d">
        <v>02:30:00.00000000000040275</v>
      </c>
      <c r="BN2503" s="5" t="d">
        <v>03:00:00.000</v>
      </c>
      <c r="BO2503">
        <v>2</v>
      </c>
      <c r="BP2503" t="b">
        <v>0</v>
      </c>
    </row>
    <row r="2504" spans="1:68" x14ac:dyDescent="0.2">
      <c r="A2504" s="1" t="s">
        <v>5247</v>
      </c>
      <c r="B2504" s="1" t="s">
        <v>4183</v>
      </c>
      <c r="C2504" s="2" t="d">
        <v>2026-07-11</v>
      </c>
      <c r="D2504">
        <v>7</v>
      </c>
      <c r="E2504" s="1" t="s">
        <v>61</v>
      </c>
      <c r="F2504">
        <v>7</v>
      </c>
      <c r="G2504">
        <v>10</v>
      </c>
      <c r="H2504">
        <v>9</v>
      </c>
      <c r="I2504">
        <v>0</v>
      </c>
      <c r="J2504">
        <v>1</v>
      </c>
      <c r="K2504">
        <v>675</v>
      </c>
      <c r="L2504">
        <v>0</v>
      </c>
      <c r="M2504" s="1" t="s">
        <v>4555</v>
      </c>
      <c r="N2504" s="1" t="s">
        <v>63</v>
      </c>
      <c r="O2504" s="1" t="s">
        <v>4203</v>
      </c>
      <c r="P2504">
        <v>7</v>
      </c>
      <c r="Q2504">
        <v>675</v>
      </c>
      <c r="R2504">
        <v>4825</v>
      </c>
      <c r="S2504">
        <v>0</v>
      </c>
      <c r="T2504">
        <v>48</v>
      </c>
      <c r="U2504">
        <v>7</v>
      </c>
      <c r="V2504">
        <v>35</v>
      </c>
      <c r="W2504">
        <v>8836.5499999999993</v>
      </c>
      <c r="X2504">
        <v>5</v>
      </c>
      <c r="Y2504">
        <v>1262.3642857142856</v>
      </c>
      <c r="Z2504">
        <v>10.285714285714286</v>
      </c>
      <c r="AA2504">
        <v>9.1094291476190481</v>
      </c>
      <c r="AB2504">
        <v>1</v>
      </c>
      <c r="AC2504">
        <v>0.1432616238095239</v>
      </c>
      <c r="AD2504">
        <v>0.36399436190476192</v>
      </c>
      <c r="AE2504">
        <v>1.3643957501534527</v>
      </c>
      <c r="AF2504">
        <v>0.63809523809523816</v>
      </c>
      <c r="AG2504">
        <v>2.3664853476190477</v>
      </c>
      <c r="AH2504">
        <v>0</v>
      </c>
      <c r="AI2504">
        <v>5.9310390309523813</v>
      </c>
      <c r="AJ2504">
        <v>210</v>
      </c>
      <c r="AK2504">
        <v>29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 s="1" t="s">
        <v>65</v>
      </c>
      <c r="AT2504">
        <v>1</v>
      </c>
      <c r="AU2504">
        <v>7.3674000833333331</v>
      </c>
      <c r="AV2504">
        <v>47.137891116666665</v>
      </c>
      <c r="AW2504">
        <v>4</v>
      </c>
      <c r="AX2504">
        <v>0.14285714285714285</v>
      </c>
      <c r="AY2504">
        <v>0</v>
      </c>
      <c r="AZ2504">
        <v>30</v>
      </c>
      <c r="BA2504">
        <v>0.24558000277777778</v>
      </c>
      <c r="BB2504">
        <v>5.4181484042145595E-2</v>
      </c>
      <c r="BC2504">
        <v>3</v>
      </c>
      <c r="BD2504">
        <v>26</v>
      </c>
      <c r="BE2504">
        <v>1</v>
      </c>
      <c r="BF2504">
        <v>0</v>
      </c>
      <c r="BG2504" s="1" t="s">
        <v>66</v>
      </c>
      <c r="BH2504" s="1" t="s">
        <v>6894</v>
      </c>
      <c r="BI2504" s="1" t="s">
        <v>6889</v>
      </c>
      <c r="BJ2504" s="1" t="s">
        <v>6890</v>
      </c>
      <c r="BK2504">
        <v>2200</v>
      </c>
      <c r="BL2504">
        <v>3.2</v>
      </c>
      <c r="BM2504" s="5" t="d">
        <v>03:00:00.000</v>
      </c>
      <c r="BN2504" s="5" t="d">
        <v>03:30:00.00000000000079875</v>
      </c>
      <c r="BO2504">
        <v>3</v>
      </c>
      <c r="BP2504" t="b">
        <v>0</v>
      </c>
    </row>
    <row r="2505" spans="1:68" x14ac:dyDescent="0.2">
      <c r="A2505" s="1" t="s">
        <v>5248</v>
      </c>
      <c r="B2505" s="1" t="s">
        <v>4183</v>
      </c>
      <c r="C2505" s="2" t="d">
        <v>2026-07-11</v>
      </c>
      <c r="D2505">
        <v>8</v>
      </c>
      <c r="E2505" s="1" t="s">
        <v>61</v>
      </c>
      <c r="F2505">
        <v>7</v>
      </c>
      <c r="G2505">
        <v>10</v>
      </c>
      <c r="H2505">
        <v>9</v>
      </c>
      <c r="I2505">
        <v>0</v>
      </c>
      <c r="J2505">
        <v>1</v>
      </c>
      <c r="K2505">
        <v>675</v>
      </c>
      <c r="L2505">
        <v>0</v>
      </c>
      <c r="M2505" s="1" t="s">
        <v>4557</v>
      </c>
      <c r="N2505" s="1" t="s">
        <v>63</v>
      </c>
      <c r="O2505" s="1" t="s">
        <v>4206</v>
      </c>
      <c r="P2505">
        <v>7</v>
      </c>
      <c r="Q2505">
        <v>675</v>
      </c>
      <c r="R2505">
        <v>4150</v>
      </c>
      <c r="S2505">
        <v>0</v>
      </c>
      <c r="T2505">
        <v>48</v>
      </c>
      <c r="U2505">
        <v>7</v>
      </c>
      <c r="V2505">
        <v>32</v>
      </c>
      <c r="W2505">
        <v>7677.29</v>
      </c>
      <c r="X2505">
        <v>4.5714285714285712</v>
      </c>
      <c r="Y2505">
        <v>1096.7557142857142</v>
      </c>
      <c r="Z2505">
        <v>10.857142857142858</v>
      </c>
      <c r="AA2505">
        <v>10.4775025</v>
      </c>
      <c r="AB2505">
        <v>2</v>
      </c>
      <c r="AC2505">
        <v>0.36856723571428568</v>
      </c>
      <c r="AD2505">
        <v>0.50813261190476189</v>
      </c>
      <c r="AE2505">
        <v>1.2415931446270427</v>
      </c>
      <c r="AF2505">
        <v>0.66428571428571437</v>
      </c>
      <c r="AG2505">
        <v>2.414011466666667</v>
      </c>
      <c r="AH2505">
        <v>0</v>
      </c>
      <c r="AI2505">
        <v>7.2325386476190472</v>
      </c>
      <c r="AJ2505">
        <v>210</v>
      </c>
      <c r="AK2505">
        <v>29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 s="1" t="s">
        <v>125</v>
      </c>
      <c r="AT2505">
        <v>1</v>
      </c>
      <c r="AU2505">
        <v>10.313734816666667</v>
      </c>
      <c r="AV2505">
        <v>79.111676283333338</v>
      </c>
      <c r="AW2505">
        <v>5</v>
      </c>
      <c r="AX2505">
        <v>0.2857142857142857</v>
      </c>
      <c r="AY2505">
        <v>0</v>
      </c>
      <c r="AZ2505">
        <v>30</v>
      </c>
      <c r="BA2505">
        <v>0.34379116055555559</v>
      </c>
      <c r="BB2505">
        <v>9.0932961245210733E-2</v>
      </c>
      <c r="BC2505">
        <v>4</v>
      </c>
      <c r="BD2505">
        <v>25</v>
      </c>
      <c r="BE2505">
        <v>1</v>
      </c>
      <c r="BF2505">
        <v>0</v>
      </c>
      <c r="BG2505" s="1" t="s">
        <v>66</v>
      </c>
      <c r="BH2505" s="1" t="s">
        <v>6894</v>
      </c>
      <c r="BI2505" s="1" t="s">
        <v>6889</v>
      </c>
      <c r="BJ2505" s="1" t="s">
        <v>6890</v>
      </c>
      <c r="BK2505">
        <v>2200</v>
      </c>
      <c r="BL2505">
        <v>3.2</v>
      </c>
      <c r="BM2505" s="5" t="d">
        <v>03:30:00.00000000000079875</v>
      </c>
      <c r="BN2505" s="5" t="d">
        <v>03:59:59.99999999999920125</v>
      </c>
      <c r="BO2505">
        <v>3</v>
      </c>
      <c r="BP2505" t="b">
        <v>0</v>
      </c>
    </row>
    <row r="2506" spans="1:68" x14ac:dyDescent="0.2">
      <c r="A2506" s="1" t="s">
        <v>5249</v>
      </c>
      <c r="B2506" s="1" t="s">
        <v>4183</v>
      </c>
      <c r="C2506" s="2" t="d">
        <v>2026-07-11</v>
      </c>
      <c r="D2506">
        <v>9</v>
      </c>
      <c r="E2506" s="1" t="s">
        <v>61</v>
      </c>
      <c r="F2506">
        <v>9</v>
      </c>
      <c r="G2506">
        <v>10</v>
      </c>
      <c r="H2506">
        <v>9</v>
      </c>
      <c r="I2506">
        <v>0</v>
      </c>
      <c r="J2506">
        <v>1</v>
      </c>
      <c r="K2506">
        <v>675</v>
      </c>
      <c r="L2506">
        <v>0</v>
      </c>
      <c r="M2506" s="1" t="s">
        <v>4559</v>
      </c>
      <c r="N2506" s="1" t="s">
        <v>63</v>
      </c>
      <c r="O2506" s="1" t="s">
        <v>4209</v>
      </c>
      <c r="P2506">
        <v>9</v>
      </c>
      <c r="Q2506">
        <v>675</v>
      </c>
      <c r="R2506">
        <v>3475</v>
      </c>
      <c r="S2506">
        <v>0</v>
      </c>
      <c r="T2506">
        <v>48</v>
      </c>
      <c r="U2506">
        <v>9</v>
      </c>
      <c r="V2506">
        <v>46</v>
      </c>
      <c r="W2506">
        <v>10724.93</v>
      </c>
      <c r="X2506">
        <v>5.1111111111111107</v>
      </c>
      <c r="Y2506">
        <v>1191.6588888888889</v>
      </c>
      <c r="Z2506">
        <v>10.222222222222221</v>
      </c>
      <c r="AA2506">
        <v>10.456584225925926</v>
      </c>
      <c r="AB2506">
        <v>5</v>
      </c>
      <c r="AC2506">
        <v>0.87520511111111121</v>
      </c>
      <c r="AD2506">
        <v>0.38679175185185188</v>
      </c>
      <c r="AE2506">
        <v>1.6792507575712188</v>
      </c>
      <c r="AF2506">
        <v>0.75370370370370365</v>
      </c>
      <c r="AG2506">
        <v>2.8197462074074071</v>
      </c>
      <c r="AH2506">
        <v>0</v>
      </c>
      <c r="AI2506">
        <v>6.5701713462962958</v>
      </c>
      <c r="AJ2506">
        <v>270</v>
      </c>
      <c r="AK2506">
        <v>29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 s="1" t="s">
        <v>65</v>
      </c>
      <c r="AT2506">
        <v>5</v>
      </c>
      <c r="AU2506">
        <v>15.507279083333334</v>
      </c>
      <c r="AV2506">
        <v>79.406433666666658</v>
      </c>
      <c r="AW2506">
        <v>6</v>
      </c>
      <c r="AX2506">
        <v>0.55555555555555558</v>
      </c>
      <c r="AY2506">
        <v>0</v>
      </c>
      <c r="AZ2506">
        <v>30</v>
      </c>
      <c r="BA2506">
        <v>0.5169093027777778</v>
      </c>
      <c r="BB2506">
        <v>9.1271762835249029E-2</v>
      </c>
      <c r="BC2506">
        <v>4</v>
      </c>
      <c r="BD2506">
        <v>25</v>
      </c>
      <c r="BE2506">
        <v>1</v>
      </c>
      <c r="BF2506">
        <v>0</v>
      </c>
      <c r="BG2506" s="1" t="s">
        <v>83</v>
      </c>
      <c r="BH2506" s="1" t="s">
        <v>6894</v>
      </c>
      <c r="BI2506" s="1" t="s">
        <v>6889</v>
      </c>
      <c r="BJ2506" s="1" t="s">
        <v>6890</v>
      </c>
      <c r="BK2506">
        <v>2200</v>
      </c>
      <c r="BL2506">
        <v>3.2</v>
      </c>
      <c r="BM2506" s="5" t="d">
        <v>03:59:59.99999999999920125</v>
      </c>
      <c r="BN2506" s="5" t="d">
        <v>04:30:00.000</v>
      </c>
      <c r="BO2506">
        <v>4</v>
      </c>
      <c r="BP2506" t="b">
        <v>0</v>
      </c>
    </row>
    <row r="2507" spans="1:68" x14ac:dyDescent="0.2">
      <c r="A2507" s="1" t="s">
        <v>5250</v>
      </c>
      <c r="B2507" s="1" t="s">
        <v>4183</v>
      </c>
      <c r="C2507" s="2" t="d">
        <v>2026-07-11</v>
      </c>
      <c r="D2507">
        <v>10</v>
      </c>
      <c r="E2507" s="1" t="s">
        <v>61</v>
      </c>
      <c r="F2507">
        <v>8</v>
      </c>
      <c r="G2507">
        <v>10</v>
      </c>
      <c r="H2507">
        <v>9</v>
      </c>
      <c r="I2507">
        <v>0</v>
      </c>
      <c r="J2507">
        <v>1</v>
      </c>
      <c r="K2507">
        <v>675</v>
      </c>
      <c r="L2507">
        <v>0</v>
      </c>
      <c r="M2507" s="1" t="s">
        <v>4561</v>
      </c>
      <c r="N2507" s="1" t="s">
        <v>63</v>
      </c>
      <c r="O2507" s="1" t="s">
        <v>4331</v>
      </c>
      <c r="P2507">
        <v>8</v>
      </c>
      <c r="Q2507">
        <v>675</v>
      </c>
      <c r="R2507">
        <v>2800</v>
      </c>
      <c r="S2507">
        <v>0</v>
      </c>
      <c r="T2507">
        <v>48</v>
      </c>
      <c r="U2507">
        <v>8</v>
      </c>
      <c r="V2507">
        <v>45</v>
      </c>
      <c r="W2507">
        <v>11485.289999999999</v>
      </c>
      <c r="X2507">
        <v>5.625</v>
      </c>
      <c r="Y2507">
        <v>1435.6612499999999</v>
      </c>
      <c r="Z2507">
        <v>11.25</v>
      </c>
      <c r="AA2507">
        <v>10.329403324999999</v>
      </c>
      <c r="AB2507">
        <v>1</v>
      </c>
      <c r="AC2507">
        <v>4.0931141666666664E-2</v>
      </c>
      <c r="AD2507">
        <v>0.4461989458333333</v>
      </c>
      <c r="AE2507">
        <v>1.27207711099918</v>
      </c>
      <c r="AF2507">
        <v>0.7416666666666667</v>
      </c>
      <c r="AG2507">
        <v>2.4599427208333333</v>
      </c>
      <c r="AH2507">
        <v>0</v>
      </c>
      <c r="AI2507">
        <v>6.7361272625000002</v>
      </c>
      <c r="AJ2507">
        <v>240</v>
      </c>
      <c r="AK2507">
        <v>29</v>
      </c>
      <c r="AL2507">
        <v>1</v>
      </c>
      <c r="AM2507">
        <v>1</v>
      </c>
      <c r="AN2507">
        <v>1</v>
      </c>
      <c r="AO2507">
        <v>0</v>
      </c>
      <c r="AP2507">
        <v>0</v>
      </c>
      <c r="AQ2507">
        <v>0</v>
      </c>
      <c r="AR2507">
        <v>364.04</v>
      </c>
      <c r="AS2507" s="1" t="s">
        <v>65</v>
      </c>
      <c r="AT2507">
        <v>1</v>
      </c>
      <c r="AU2507">
        <v>9.6767094166666663</v>
      </c>
      <c r="AV2507">
        <v>62.273612566666664</v>
      </c>
      <c r="AW2507">
        <v>4</v>
      </c>
      <c r="AX2507">
        <v>0.125</v>
      </c>
      <c r="AY2507">
        <v>0.125</v>
      </c>
      <c r="AZ2507">
        <v>30</v>
      </c>
      <c r="BA2507">
        <v>0.32255698055555554</v>
      </c>
      <c r="BB2507">
        <v>7.1578865019157084E-2</v>
      </c>
      <c r="BC2507">
        <v>3</v>
      </c>
      <c r="BD2507">
        <v>26</v>
      </c>
      <c r="BE2507">
        <v>1</v>
      </c>
      <c r="BF2507">
        <v>0</v>
      </c>
      <c r="BG2507" s="1" t="s">
        <v>209</v>
      </c>
      <c r="BH2507" s="1" t="s">
        <v>6894</v>
      </c>
      <c r="BI2507" s="1" t="s">
        <v>6889</v>
      </c>
      <c r="BJ2507" s="1" t="s">
        <v>6890</v>
      </c>
      <c r="BK2507">
        <v>2200</v>
      </c>
      <c r="BL2507">
        <v>3.2</v>
      </c>
      <c r="BM2507" s="5" t="d">
        <v>04:30:00.000</v>
      </c>
      <c r="BN2507" s="5" t="d">
        <v>05:00:00.00000000000079875</v>
      </c>
      <c r="BO2507">
        <v>4</v>
      </c>
      <c r="BP2507" t="b">
        <v>0</v>
      </c>
    </row>
    <row r="2508" spans="1:68" x14ac:dyDescent="0.2">
      <c r="A2508" s="1" t="s">
        <v>5251</v>
      </c>
      <c r="B2508" s="1" t="s">
        <v>4183</v>
      </c>
      <c r="C2508" s="2" t="d">
        <v>2026-07-11</v>
      </c>
      <c r="D2508">
        <v>11</v>
      </c>
      <c r="E2508" s="1" t="s">
        <v>61</v>
      </c>
      <c r="F2508">
        <v>6</v>
      </c>
      <c r="G2508">
        <v>10</v>
      </c>
      <c r="H2508">
        <v>9</v>
      </c>
      <c r="I2508">
        <v>0</v>
      </c>
      <c r="J2508">
        <v>1</v>
      </c>
      <c r="K2508">
        <v>675</v>
      </c>
      <c r="L2508">
        <v>0</v>
      </c>
      <c r="M2508" s="1" t="s">
        <v>4563</v>
      </c>
      <c r="N2508" s="1" t="s">
        <v>63</v>
      </c>
      <c r="O2508" s="1" t="s">
        <v>4185</v>
      </c>
      <c r="P2508">
        <v>6</v>
      </c>
      <c r="Q2508">
        <v>675</v>
      </c>
      <c r="R2508">
        <v>2125</v>
      </c>
      <c r="S2508">
        <v>0</v>
      </c>
      <c r="T2508">
        <v>48</v>
      </c>
      <c r="U2508">
        <v>6</v>
      </c>
      <c r="V2508">
        <v>22</v>
      </c>
      <c r="W2508">
        <v>4547.2700000000004</v>
      </c>
      <c r="X2508">
        <v>3.6666666666666665</v>
      </c>
      <c r="Y2508">
        <v>757.87833333333344</v>
      </c>
      <c r="Z2508">
        <v>10.166666666666666</v>
      </c>
      <c r="AA2508">
        <v>7.76800221111111</v>
      </c>
      <c r="AB2508">
        <v>0</v>
      </c>
      <c r="AC2508">
        <v>0</v>
      </c>
      <c r="AD2508">
        <v>0</v>
      </c>
      <c r="AE2508">
        <v>0.92269361588718368</v>
      </c>
      <c r="AF2508">
        <v>0.51666666666666661</v>
      </c>
      <c r="AG2508">
        <v>1.4393602722222223</v>
      </c>
      <c r="AH2508">
        <v>0</v>
      </c>
      <c r="AI2508">
        <v>5.4730863722222223</v>
      </c>
      <c r="AJ2508">
        <v>180</v>
      </c>
      <c r="AK2508">
        <v>29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 s="1" t="s">
        <v>70</v>
      </c>
      <c r="AT2508">
        <v>0</v>
      </c>
      <c r="AU2508">
        <v>5.3973227000000001</v>
      </c>
      <c r="AV2508">
        <v>83.515066616666672</v>
      </c>
      <c r="AW2508">
        <v>7</v>
      </c>
      <c r="AX2508">
        <v>0</v>
      </c>
      <c r="AY2508">
        <v>0</v>
      </c>
      <c r="AZ2508">
        <v>30</v>
      </c>
      <c r="BA2508">
        <v>0.17991075666666667</v>
      </c>
      <c r="BB2508">
        <v>9.5994329444444457E-2</v>
      </c>
      <c r="BC2508">
        <v>4</v>
      </c>
      <c r="BD2508">
        <v>25</v>
      </c>
      <c r="BE2508">
        <v>1</v>
      </c>
      <c r="BF2508">
        <v>0</v>
      </c>
      <c r="BG2508" s="1" t="s">
        <v>66</v>
      </c>
      <c r="BH2508" s="1" t="s">
        <v>6894</v>
      </c>
      <c r="BI2508" s="1" t="s">
        <v>6889</v>
      </c>
      <c r="BJ2508" s="1" t="s">
        <v>6890</v>
      </c>
      <c r="BK2508">
        <v>2200</v>
      </c>
      <c r="BL2508">
        <v>3.2</v>
      </c>
      <c r="BM2508" s="5" t="d">
        <v>05:00:00.00000000000079875</v>
      </c>
      <c r="BN2508" s="5" t="d">
        <v>05:29:59.99999999999920125</v>
      </c>
      <c r="BO2508">
        <v>5</v>
      </c>
      <c r="BP2508" t="b">
        <v>0</v>
      </c>
    </row>
    <row r="2509" spans="1:68" x14ac:dyDescent="0.2">
      <c r="A2509" s="1" t="s">
        <v>5252</v>
      </c>
      <c r="B2509" s="1" t="s">
        <v>4183</v>
      </c>
      <c r="C2509" s="2" t="d">
        <v>2026-07-11</v>
      </c>
      <c r="D2509">
        <v>12</v>
      </c>
      <c r="E2509" s="1" t="s">
        <v>61</v>
      </c>
      <c r="F2509">
        <v>5</v>
      </c>
      <c r="G2509">
        <v>10</v>
      </c>
      <c r="H2509">
        <v>9</v>
      </c>
      <c r="I2509">
        <v>0</v>
      </c>
      <c r="J2509">
        <v>1</v>
      </c>
      <c r="K2509">
        <v>675</v>
      </c>
      <c r="L2509">
        <v>0</v>
      </c>
      <c r="M2509" s="1" t="s">
        <v>4565</v>
      </c>
      <c r="N2509" s="1" t="s">
        <v>63</v>
      </c>
      <c r="O2509" s="1" t="s">
        <v>4188</v>
      </c>
      <c r="P2509">
        <v>5</v>
      </c>
      <c r="Q2509">
        <v>675</v>
      </c>
      <c r="R2509">
        <v>1450</v>
      </c>
      <c r="S2509">
        <v>0</v>
      </c>
      <c r="T2509">
        <v>48</v>
      </c>
      <c r="U2509">
        <v>5</v>
      </c>
      <c r="V2509">
        <v>19</v>
      </c>
      <c r="W2509">
        <v>4485.1499999999996</v>
      </c>
      <c r="X2509">
        <v>3.8</v>
      </c>
      <c r="Y2509">
        <v>897.03</v>
      </c>
      <c r="Z2509">
        <v>10.8</v>
      </c>
      <c r="AA2509">
        <v>9.4334087033333329</v>
      </c>
      <c r="AB2509">
        <v>2</v>
      </c>
      <c r="AC2509">
        <v>3.7095953333333376E-2</v>
      </c>
      <c r="AD2509">
        <v>0.14117123999999998</v>
      </c>
      <c r="AE2509">
        <v>1.1237563382792515</v>
      </c>
      <c r="AF2509">
        <v>0.76999999999999991</v>
      </c>
      <c r="AG2509">
        <v>2.0349275733333334</v>
      </c>
      <c r="AH2509">
        <v>0</v>
      </c>
      <c r="AI2509">
        <v>6.4151477833333335</v>
      </c>
      <c r="AJ2509">
        <v>150</v>
      </c>
      <c r="AK2509">
        <v>29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 s="1" t="s">
        <v>65</v>
      </c>
      <c r="AT2509">
        <v>2</v>
      </c>
      <c r="AU2509">
        <v>6.4242929166666674</v>
      </c>
      <c r="AV2509">
        <v>72.616313966666667</v>
      </c>
      <c r="AW2509">
        <v>5</v>
      </c>
      <c r="AX2509">
        <v>0.4</v>
      </c>
      <c r="AY2509">
        <v>0</v>
      </c>
      <c r="AZ2509">
        <v>30</v>
      </c>
      <c r="BA2509">
        <v>0.21414309722222225</v>
      </c>
      <c r="BB2509">
        <v>8.3467027547892716E-2</v>
      </c>
      <c r="BC2509">
        <v>4</v>
      </c>
      <c r="BD2509">
        <v>25</v>
      </c>
      <c r="BE2509">
        <v>1</v>
      </c>
      <c r="BF2509">
        <v>0</v>
      </c>
      <c r="BG2509" s="1" t="s">
        <v>83</v>
      </c>
      <c r="BH2509" s="1" t="s">
        <v>6894</v>
      </c>
      <c r="BI2509" s="1" t="s">
        <v>6889</v>
      </c>
      <c r="BJ2509" s="1" t="s">
        <v>6890</v>
      </c>
      <c r="BK2509">
        <v>2200</v>
      </c>
      <c r="BL2509">
        <v>3.2</v>
      </c>
      <c r="BM2509" s="5" t="d">
        <v>05:29:59.99999999999920125</v>
      </c>
      <c r="BN2509" s="5" t="d">
        <v>06:00:00.000</v>
      </c>
      <c r="BO2509">
        <v>5</v>
      </c>
      <c r="BP2509" t="b">
        <v>0</v>
      </c>
    </row>
    <row r="2510" spans="1:68" x14ac:dyDescent="0.2">
      <c r="A2510" s="1" t="s">
        <v>5253</v>
      </c>
      <c r="B2510" s="1" t="s">
        <v>4183</v>
      </c>
      <c r="C2510" s="2" t="d">
        <v>2026-07-11</v>
      </c>
      <c r="D2510">
        <v>13</v>
      </c>
      <c r="E2510" s="1" t="s">
        <v>95</v>
      </c>
      <c r="F2510">
        <v>12</v>
      </c>
      <c r="G2510">
        <v>10</v>
      </c>
      <c r="H2510">
        <v>3</v>
      </c>
      <c r="I2510">
        <v>2</v>
      </c>
      <c r="J2510">
        <v>5</v>
      </c>
      <c r="K2510">
        <v>225</v>
      </c>
      <c r="L2510">
        <v>1</v>
      </c>
      <c r="M2510" s="1" t="s">
        <v>4567</v>
      </c>
      <c r="N2510" s="1" t="s">
        <v>4218</v>
      </c>
      <c r="O2510" s="1" t="s">
        <v>4568</v>
      </c>
      <c r="P2510">
        <v>2.4</v>
      </c>
      <c r="Q2510">
        <v>225</v>
      </c>
      <c r="R2510">
        <v>1225</v>
      </c>
      <c r="S2510">
        <v>1</v>
      </c>
      <c r="T2510">
        <v>47</v>
      </c>
      <c r="U2510">
        <v>12</v>
      </c>
      <c r="V2510">
        <v>53</v>
      </c>
      <c r="W2510">
        <v>11951.36</v>
      </c>
      <c r="X2510">
        <v>4.416666666666667</v>
      </c>
      <c r="Y2510">
        <v>995.94666666666672</v>
      </c>
      <c r="Z2510">
        <v>11.083333333333334</v>
      </c>
      <c r="AA2510">
        <v>9.5045417791666669</v>
      </c>
      <c r="AB2510">
        <v>1</v>
      </c>
      <c r="AC2510">
        <v>1.0266998611111092E-2</v>
      </c>
      <c r="AD2510">
        <v>0</v>
      </c>
      <c r="AE2510">
        <v>1.2017588941878865</v>
      </c>
      <c r="AF2510">
        <v>0.55277777777777781</v>
      </c>
      <c r="AG2510">
        <v>1.7545366624999998</v>
      </c>
      <c r="AH2510">
        <v>0</v>
      </c>
      <c r="AI2510">
        <v>6.9333384388888888</v>
      </c>
      <c r="AJ2510">
        <v>360</v>
      </c>
      <c r="AK2510">
        <v>29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 s="1" t="s">
        <v>65</v>
      </c>
      <c r="AT2510">
        <v>1</v>
      </c>
      <c r="AU2510">
        <v>14.421106616666666</v>
      </c>
      <c r="AV2510">
        <v>88.982462683333338</v>
      </c>
      <c r="AW2510">
        <v>7</v>
      </c>
      <c r="AX2510">
        <v>8.3333333333333329E-2</v>
      </c>
      <c r="AY2510">
        <v>0</v>
      </c>
      <c r="AZ2510">
        <v>30</v>
      </c>
      <c r="BA2510">
        <v>9.6140710777777777E-2</v>
      </c>
      <c r="BB2510">
        <v>0.10227869273946361</v>
      </c>
      <c r="BC2510">
        <v>5</v>
      </c>
      <c r="BD2510">
        <v>24</v>
      </c>
      <c r="BE2510">
        <v>1</v>
      </c>
      <c r="BF2510">
        <v>4</v>
      </c>
      <c r="BG2510" s="1" t="s">
        <v>99</v>
      </c>
      <c r="BH2510" s="1" t="s">
        <v>6894</v>
      </c>
      <c r="BI2510" s="1" t="s">
        <v>6889</v>
      </c>
      <c r="BJ2510" s="1" t="s">
        <v>6890</v>
      </c>
      <c r="BK2510">
        <v>2200</v>
      </c>
      <c r="BL2510">
        <v>3.2</v>
      </c>
      <c r="BM2510" s="5" t="d">
        <v>06:00:00.000</v>
      </c>
      <c r="BN2510" s="5" t="d">
        <v>06:29:59.9999999999984025</v>
      </c>
      <c r="BO2510">
        <v>6</v>
      </c>
      <c r="BP2510" t="b">
        <v>0</v>
      </c>
    </row>
    <row r="2511" spans="1:68" x14ac:dyDescent="0.2">
      <c r="A2511" s="1" t="s">
        <v>5254</v>
      </c>
      <c r="B2511" s="1" t="s">
        <v>4183</v>
      </c>
      <c r="C2511" s="2" t="d">
        <v>2026-07-11</v>
      </c>
      <c r="D2511">
        <v>14</v>
      </c>
      <c r="E2511" s="1" t="s">
        <v>95</v>
      </c>
      <c r="F2511">
        <v>7</v>
      </c>
      <c r="G2511">
        <v>10</v>
      </c>
      <c r="H2511">
        <v>3</v>
      </c>
      <c r="I2511">
        <v>2</v>
      </c>
      <c r="J2511">
        <v>5</v>
      </c>
      <c r="K2511">
        <v>225</v>
      </c>
      <c r="L2511">
        <v>1</v>
      </c>
      <c r="M2511" s="1" t="s">
        <v>4221</v>
      </c>
      <c r="N2511" s="1" t="s">
        <v>4222</v>
      </c>
      <c r="O2511" s="1" t="s">
        <v>4570</v>
      </c>
      <c r="P2511">
        <v>1.4</v>
      </c>
      <c r="Q2511">
        <v>225</v>
      </c>
      <c r="R2511">
        <v>1000</v>
      </c>
      <c r="S2511">
        <v>1</v>
      </c>
      <c r="T2511">
        <v>46</v>
      </c>
      <c r="U2511">
        <v>7</v>
      </c>
      <c r="V2511">
        <v>30</v>
      </c>
      <c r="W2511">
        <v>5164.2700000000004</v>
      </c>
      <c r="X2511">
        <v>4.2857142857142856</v>
      </c>
      <c r="Y2511">
        <v>737.75285714285724</v>
      </c>
      <c r="Z2511">
        <v>11</v>
      </c>
      <c r="AA2511">
        <v>9.5479674642857155</v>
      </c>
      <c r="AB2511">
        <v>1</v>
      </c>
      <c r="AC2511">
        <v>4.4864723809523763E-2</v>
      </c>
      <c r="AD2511">
        <v>0</v>
      </c>
      <c r="AE2511">
        <v>1.2347761442229863</v>
      </c>
      <c r="AF2511">
        <v>0.71190476190476193</v>
      </c>
      <c r="AG2511">
        <v>1.9466808976190477</v>
      </c>
      <c r="AH2511">
        <v>0</v>
      </c>
      <c r="AI2511">
        <v>6.6703341785714292</v>
      </c>
      <c r="AJ2511">
        <v>210</v>
      </c>
      <c r="AK2511">
        <v>29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 s="1" t="s">
        <v>125</v>
      </c>
      <c r="AT2511">
        <v>1</v>
      </c>
      <c r="AU2511">
        <v>8.6434329499999993</v>
      </c>
      <c r="AV2511">
        <v>82.228624299999993</v>
      </c>
      <c r="AW2511">
        <v>6</v>
      </c>
      <c r="AX2511">
        <v>0.14285714285714285</v>
      </c>
      <c r="AY2511">
        <v>0</v>
      </c>
      <c r="AZ2511">
        <v>30</v>
      </c>
      <c r="BA2511">
        <v>5.7622886333333331E-2</v>
      </c>
      <c r="BB2511">
        <v>9.4515660114942515E-2</v>
      </c>
      <c r="BC2511">
        <v>4</v>
      </c>
      <c r="BD2511">
        <v>25</v>
      </c>
      <c r="BE2511">
        <v>1</v>
      </c>
      <c r="BF2511">
        <v>4</v>
      </c>
      <c r="BG2511" s="1" t="s">
        <v>99</v>
      </c>
      <c r="BH2511" s="1" t="s">
        <v>6894</v>
      </c>
      <c r="BI2511" s="1" t="s">
        <v>6889</v>
      </c>
      <c r="BJ2511" s="1" t="s">
        <v>6890</v>
      </c>
      <c r="BK2511">
        <v>2200</v>
      </c>
      <c r="BL2511">
        <v>3.2</v>
      </c>
      <c r="BM2511" s="5" t="d">
        <v>06:29:59.9999999999984025</v>
      </c>
      <c r="BN2511" s="5" t="d">
        <v>07:00:00.0000000000015975</v>
      </c>
      <c r="BO2511">
        <v>6</v>
      </c>
      <c r="BP2511" t="b">
        <v>0</v>
      </c>
    </row>
    <row r="2512" spans="1:68" x14ac:dyDescent="0.2">
      <c r="A2512" s="1" t="s">
        <v>5255</v>
      </c>
      <c r="B2512" s="1" t="s">
        <v>4183</v>
      </c>
      <c r="C2512" s="2" t="d">
        <v>2026-07-11</v>
      </c>
      <c r="D2512">
        <v>15</v>
      </c>
      <c r="E2512" s="1" t="s">
        <v>95</v>
      </c>
      <c r="F2512">
        <v>11</v>
      </c>
      <c r="G2512">
        <v>10</v>
      </c>
      <c r="H2512">
        <v>3</v>
      </c>
      <c r="I2512">
        <v>2</v>
      </c>
      <c r="J2512">
        <v>5</v>
      </c>
      <c r="K2512">
        <v>225</v>
      </c>
      <c r="L2512">
        <v>1</v>
      </c>
      <c r="M2512" s="1" t="s">
        <v>4225</v>
      </c>
      <c r="N2512" s="1" t="s">
        <v>4316</v>
      </c>
      <c r="O2512" s="1" t="s">
        <v>4572</v>
      </c>
      <c r="P2512">
        <v>2.2000000000000002</v>
      </c>
      <c r="Q2512">
        <v>225</v>
      </c>
      <c r="R2512">
        <v>775</v>
      </c>
      <c r="S2512">
        <v>1</v>
      </c>
      <c r="T2512">
        <v>45</v>
      </c>
      <c r="U2512">
        <v>11</v>
      </c>
      <c r="V2512">
        <v>49</v>
      </c>
      <c r="W2512">
        <v>10378.93</v>
      </c>
      <c r="X2512">
        <v>4.4545454545454541</v>
      </c>
      <c r="Y2512">
        <v>943.53909090909099</v>
      </c>
      <c r="Z2512">
        <v>11.454545454545455</v>
      </c>
      <c r="AA2512">
        <v>10.108279653030303</v>
      </c>
      <c r="AB2512">
        <v>1</v>
      </c>
      <c r="AC2512">
        <v>1.9561851515151538E-2</v>
      </c>
      <c r="AD2512">
        <v>0</v>
      </c>
      <c r="AE2512">
        <v>1.2337652778287498</v>
      </c>
      <c r="AF2512">
        <v>0.64545454545454539</v>
      </c>
      <c r="AG2512">
        <v>1.8792198136363636</v>
      </c>
      <c r="AH2512">
        <v>0</v>
      </c>
      <c r="AI2512">
        <v>7.2472416484848479</v>
      </c>
      <c r="AJ2512">
        <v>330</v>
      </c>
      <c r="AK2512">
        <v>29</v>
      </c>
      <c r="AL2512">
        <v>1</v>
      </c>
      <c r="AM2512">
        <v>1</v>
      </c>
      <c r="AN2512">
        <v>0</v>
      </c>
      <c r="AO2512">
        <v>0</v>
      </c>
      <c r="AP2512">
        <v>1</v>
      </c>
      <c r="AQ2512">
        <v>0</v>
      </c>
      <c r="AR2512">
        <v>98.45</v>
      </c>
      <c r="AS2512" s="1" t="s">
        <v>65</v>
      </c>
      <c r="AT2512">
        <v>1</v>
      </c>
      <c r="AU2512">
        <v>13.571417950000001</v>
      </c>
      <c r="AV2512">
        <v>141.32360018333333</v>
      </c>
      <c r="AW2512">
        <v>9</v>
      </c>
      <c r="AX2512">
        <v>9.0909090909090912E-2</v>
      </c>
      <c r="AY2512">
        <v>9.0909090909090912E-2</v>
      </c>
      <c r="AZ2512">
        <v>30</v>
      </c>
      <c r="BA2512">
        <v>9.0476119666666674E-2</v>
      </c>
      <c r="BB2512">
        <v>0.16244091975095784</v>
      </c>
      <c r="BC2512">
        <v>7</v>
      </c>
      <c r="BD2512">
        <v>22</v>
      </c>
      <c r="BE2512">
        <v>1</v>
      </c>
      <c r="BF2512">
        <v>4</v>
      </c>
      <c r="BG2512" s="1" t="s">
        <v>99</v>
      </c>
      <c r="BH2512" s="1" t="s">
        <v>6894</v>
      </c>
      <c r="BI2512" s="1" t="s">
        <v>6889</v>
      </c>
      <c r="BJ2512" s="1" t="s">
        <v>6890</v>
      </c>
      <c r="BK2512">
        <v>2200</v>
      </c>
      <c r="BL2512">
        <v>3.2</v>
      </c>
      <c r="BM2512" s="5" t="d">
        <v>07:00:00.0000000000015975</v>
      </c>
      <c r="BN2512" s="5" t="d">
        <v>07:30:00.000</v>
      </c>
      <c r="BO2512">
        <v>7</v>
      </c>
      <c r="BP2512" t="b">
        <v>0</v>
      </c>
    </row>
    <row r="2513" spans="1:68" x14ac:dyDescent="0.2">
      <c r="A2513" s="1" t="s">
        <v>5256</v>
      </c>
      <c r="B2513" s="1" t="s">
        <v>4183</v>
      </c>
      <c r="C2513" s="2" t="d">
        <v>2026-07-11</v>
      </c>
      <c r="D2513">
        <v>16</v>
      </c>
      <c r="E2513" s="1" t="s">
        <v>95</v>
      </c>
      <c r="F2513">
        <v>21</v>
      </c>
      <c r="G2513">
        <v>10</v>
      </c>
      <c r="H2513">
        <v>3</v>
      </c>
      <c r="I2513">
        <v>2</v>
      </c>
      <c r="J2513">
        <v>5</v>
      </c>
      <c r="K2513">
        <v>225</v>
      </c>
      <c r="L2513">
        <v>1</v>
      </c>
      <c r="M2513" s="1" t="s">
        <v>4229</v>
      </c>
      <c r="N2513" s="1" t="s">
        <v>4574</v>
      </c>
      <c r="O2513" s="1" t="s">
        <v>4575</v>
      </c>
      <c r="P2513">
        <v>4.2</v>
      </c>
      <c r="Q2513">
        <v>225</v>
      </c>
      <c r="R2513">
        <v>550</v>
      </c>
      <c r="S2513">
        <v>1</v>
      </c>
      <c r="T2513">
        <v>44</v>
      </c>
      <c r="U2513">
        <v>21</v>
      </c>
      <c r="V2513">
        <v>111</v>
      </c>
      <c r="W2513">
        <v>26553.46</v>
      </c>
      <c r="X2513">
        <v>5.2857142857142856</v>
      </c>
      <c r="Y2513">
        <v>1264.4504761904761</v>
      </c>
      <c r="Z2513">
        <v>11.047619047619047</v>
      </c>
      <c r="AA2513">
        <v>9.681766244444443</v>
      </c>
      <c r="AB2513">
        <v>4</v>
      </c>
      <c r="AC2513">
        <v>0.33452743253968237</v>
      </c>
      <c r="AD2513">
        <v>0</v>
      </c>
      <c r="AE2513">
        <v>1.468218381356861</v>
      </c>
      <c r="AF2513">
        <v>0.58809523809523812</v>
      </c>
      <c r="AG2513">
        <v>2.0563136119047618</v>
      </c>
      <c r="AH2513">
        <v>0</v>
      </c>
      <c r="AI2513">
        <v>6.6627542126984123</v>
      </c>
      <c r="AJ2513">
        <v>630</v>
      </c>
      <c r="AK2513">
        <v>29</v>
      </c>
      <c r="AL2513">
        <v>1</v>
      </c>
      <c r="AM2513">
        <v>1</v>
      </c>
      <c r="AN2513">
        <v>1</v>
      </c>
      <c r="AO2513">
        <v>0</v>
      </c>
      <c r="AP2513">
        <v>0</v>
      </c>
      <c r="AQ2513">
        <v>0</v>
      </c>
      <c r="AR2513">
        <v>253.2</v>
      </c>
      <c r="AS2513" s="1" t="s">
        <v>65</v>
      </c>
      <c r="AT2513">
        <v>3</v>
      </c>
      <c r="AU2513">
        <v>27.965731916666666</v>
      </c>
      <c r="AV2513">
        <v>156.1594149</v>
      </c>
      <c r="AW2513">
        <v>12</v>
      </c>
      <c r="AX2513">
        <v>0.19047619047619047</v>
      </c>
      <c r="AY2513">
        <v>4.7619047619047616E-2</v>
      </c>
      <c r="AZ2513">
        <v>30</v>
      </c>
      <c r="BA2513">
        <v>0.18643821277777778</v>
      </c>
      <c r="BB2513">
        <v>0.1794935803448276</v>
      </c>
      <c r="BC2513">
        <v>8</v>
      </c>
      <c r="BD2513">
        <v>21</v>
      </c>
      <c r="BE2513">
        <v>2</v>
      </c>
      <c r="BF2513">
        <v>3</v>
      </c>
      <c r="BG2513" s="1" t="s">
        <v>83</v>
      </c>
      <c r="BH2513" s="1" t="s">
        <v>6894</v>
      </c>
      <c r="BI2513" s="1" t="s">
        <v>6889</v>
      </c>
      <c r="BJ2513" s="1" t="s">
        <v>6890</v>
      </c>
      <c r="BK2513">
        <v>2200</v>
      </c>
      <c r="BL2513">
        <v>3.2</v>
      </c>
      <c r="BM2513" s="5" t="d">
        <v>07:30:00.000</v>
      </c>
      <c r="BN2513" s="5" t="d">
        <v>07:59:59.9999999999984025</v>
      </c>
      <c r="BO2513">
        <v>7</v>
      </c>
      <c r="BP2513" t="b">
        <v>0</v>
      </c>
    </row>
    <row r="2514" spans="1:68" x14ac:dyDescent="0.2">
      <c r="A2514" s="1" t="s">
        <v>5257</v>
      </c>
      <c r="B2514" s="1" t="s">
        <v>4183</v>
      </c>
      <c r="C2514" s="2" t="d">
        <v>2026-07-11</v>
      </c>
      <c r="D2514">
        <v>17</v>
      </c>
      <c r="E2514" s="1" t="s">
        <v>95</v>
      </c>
      <c r="F2514">
        <v>22</v>
      </c>
      <c r="G2514">
        <v>21</v>
      </c>
      <c r="H2514">
        <v>3</v>
      </c>
      <c r="I2514">
        <v>2</v>
      </c>
      <c r="J2514">
        <v>16</v>
      </c>
      <c r="K2514">
        <v>225</v>
      </c>
      <c r="L2514">
        <v>1</v>
      </c>
      <c r="M2514" s="1" t="s">
        <v>5258</v>
      </c>
      <c r="N2514" s="1" t="s">
        <v>5259</v>
      </c>
      <c r="O2514" s="1" t="s">
        <v>5260</v>
      </c>
      <c r="P2514">
        <v>1.375</v>
      </c>
      <c r="Q2514">
        <v>225</v>
      </c>
      <c r="R2514">
        <v>325</v>
      </c>
      <c r="S2514">
        <v>1</v>
      </c>
      <c r="T2514">
        <v>43</v>
      </c>
      <c r="U2514">
        <v>22</v>
      </c>
      <c r="V2514">
        <v>112</v>
      </c>
      <c r="W2514">
        <v>24501.29</v>
      </c>
      <c r="X2514">
        <v>5.0909090909090908</v>
      </c>
      <c r="Y2514">
        <v>1113.6949999999999</v>
      </c>
      <c r="Z2514">
        <v>11.181818181818182</v>
      </c>
      <c r="AA2514">
        <v>10.363765125757576</v>
      </c>
      <c r="AB2514">
        <v>5</v>
      </c>
      <c r="AC2514">
        <v>0.23896031515151508</v>
      </c>
      <c r="AD2514">
        <v>0</v>
      </c>
      <c r="AE2514">
        <v>1.3709464435145622</v>
      </c>
      <c r="AF2514">
        <v>0.56515151515151518</v>
      </c>
      <c r="AG2514">
        <v>1.9360979515151515</v>
      </c>
      <c r="AH2514">
        <v>0</v>
      </c>
      <c r="AI2514">
        <v>7.5625156522727277</v>
      </c>
      <c r="AJ2514">
        <v>660</v>
      </c>
      <c r="AK2514">
        <v>67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 s="1" t="s">
        <v>65</v>
      </c>
      <c r="AT2514">
        <v>4</v>
      </c>
      <c r="AU2514">
        <v>31.357590699999999</v>
      </c>
      <c r="AV2514">
        <v>253.18718163333332</v>
      </c>
      <c r="AW2514">
        <v>18</v>
      </c>
      <c r="AX2514">
        <v>0.22727272727272727</v>
      </c>
      <c r="AY2514">
        <v>0</v>
      </c>
      <c r="AZ2514">
        <v>30</v>
      </c>
      <c r="BA2514">
        <v>6.5328313958333328E-2</v>
      </c>
      <c r="BB2514">
        <v>0.12596377195688224</v>
      </c>
      <c r="BC2514">
        <v>13</v>
      </c>
      <c r="BD2514">
        <v>54</v>
      </c>
      <c r="BE2514">
        <v>2</v>
      </c>
      <c r="BF2514">
        <v>14</v>
      </c>
      <c r="BG2514" s="1" t="s">
        <v>83</v>
      </c>
      <c r="BH2514" s="1" t="s">
        <v>6894</v>
      </c>
      <c r="BI2514" s="1" t="s">
        <v>6889</v>
      </c>
      <c r="BJ2514" s="1" t="s">
        <v>6890</v>
      </c>
      <c r="BK2514">
        <v>2200</v>
      </c>
      <c r="BL2514">
        <v>3.2</v>
      </c>
      <c r="BM2514" s="5" t="d">
        <v>07:59:59.9999999999984025</v>
      </c>
      <c r="BN2514" s="5" t="d">
        <v>08:30:00.0000000000015975</v>
      </c>
      <c r="BO2514">
        <v>8</v>
      </c>
      <c r="BP2514" t="b">
        <v>0</v>
      </c>
    </row>
    <row r="2515" spans="1:68" x14ac:dyDescent="0.2">
      <c r="A2515" s="1" t="s">
        <v>5261</v>
      </c>
      <c r="B2515" s="1" t="s">
        <v>4183</v>
      </c>
      <c r="C2515" s="2" t="d">
        <v>2026-07-11</v>
      </c>
      <c r="D2515">
        <v>18</v>
      </c>
      <c r="E2515" s="1" t="s">
        <v>95</v>
      </c>
      <c r="F2515">
        <v>31</v>
      </c>
      <c r="G2515">
        <v>21</v>
      </c>
      <c r="H2515">
        <v>3</v>
      </c>
      <c r="I2515">
        <v>2</v>
      </c>
      <c r="J2515">
        <v>16</v>
      </c>
      <c r="K2515">
        <v>225</v>
      </c>
      <c r="L2515">
        <v>1</v>
      </c>
      <c r="M2515" s="1" t="s">
        <v>4577</v>
      </c>
      <c r="N2515" s="1" t="s">
        <v>4578</v>
      </c>
      <c r="O2515" s="1" t="s">
        <v>4581</v>
      </c>
      <c r="P2515">
        <v>1.9375</v>
      </c>
      <c r="Q2515">
        <v>225</v>
      </c>
      <c r="R2515">
        <v>100</v>
      </c>
      <c r="S2515">
        <v>1</v>
      </c>
      <c r="T2515">
        <v>42</v>
      </c>
      <c r="U2515">
        <v>31</v>
      </c>
      <c r="V2515">
        <v>163</v>
      </c>
      <c r="W2515">
        <v>34425.760000000002</v>
      </c>
      <c r="X2515">
        <v>5.258064516129032</v>
      </c>
      <c r="Y2515">
        <v>1110.5083870967742</v>
      </c>
      <c r="Z2515">
        <v>10.67741935483871</v>
      </c>
      <c r="AA2515">
        <v>9.5064548392473132</v>
      </c>
      <c r="AB2515">
        <v>6</v>
      </c>
      <c r="AC2515">
        <v>0.18111467311827953</v>
      </c>
      <c r="AD2515">
        <v>0</v>
      </c>
      <c r="AE2515">
        <v>1.3917446012742927</v>
      </c>
      <c r="AF2515">
        <v>0.64677419354838717</v>
      </c>
      <c r="AG2515">
        <v>2.038518786021505</v>
      </c>
      <c r="AH2515">
        <v>0</v>
      </c>
      <c r="AI2515">
        <v>6.4910543247311825</v>
      </c>
      <c r="AJ2515">
        <v>930</v>
      </c>
      <c r="AK2515">
        <v>65</v>
      </c>
      <c r="AL2515">
        <v>3</v>
      </c>
      <c r="AM2515">
        <v>3</v>
      </c>
      <c r="AN2515">
        <v>3</v>
      </c>
      <c r="AO2515">
        <v>0</v>
      </c>
      <c r="AP2515">
        <v>0</v>
      </c>
      <c r="AQ2515">
        <v>0</v>
      </c>
      <c r="AR2515">
        <v>504.85</v>
      </c>
      <c r="AS2515" s="1" t="s">
        <v>65</v>
      </c>
      <c r="AT2515">
        <v>5</v>
      </c>
      <c r="AU2515">
        <v>44.759486466666665</v>
      </c>
      <c r="AV2515">
        <v>292.52146063333333</v>
      </c>
      <c r="AW2515">
        <v>16</v>
      </c>
      <c r="AX2515">
        <v>0.19354838709677419</v>
      </c>
      <c r="AY2515">
        <v>9.6774193548387094E-2</v>
      </c>
      <c r="AZ2515">
        <v>30</v>
      </c>
      <c r="BA2515">
        <v>9.324893013888888E-2</v>
      </c>
      <c r="BB2515">
        <v>0.15001100545299145</v>
      </c>
      <c r="BC2515">
        <v>14</v>
      </c>
      <c r="BD2515">
        <v>51</v>
      </c>
      <c r="BE2515">
        <v>3</v>
      </c>
      <c r="BF2515">
        <v>13</v>
      </c>
      <c r="BG2515" s="1" t="s">
        <v>83</v>
      </c>
      <c r="BH2515" s="1" t="s">
        <v>6894</v>
      </c>
      <c r="BI2515" s="1" t="s">
        <v>6889</v>
      </c>
      <c r="BJ2515" s="1" t="s">
        <v>6890</v>
      </c>
      <c r="BK2515">
        <v>2200</v>
      </c>
      <c r="BL2515">
        <v>3.2</v>
      </c>
      <c r="BM2515" s="5" t="d">
        <v>08:30:00.0000000000015975</v>
      </c>
      <c r="BN2515" s="5" t="d">
        <v>09:00:00.000</v>
      </c>
      <c r="BO2515">
        <v>8</v>
      </c>
      <c r="BP2515" t="b">
        <v>0</v>
      </c>
    </row>
    <row r="2516" spans="1:68" x14ac:dyDescent="0.2">
      <c r="A2516" s="1" t="s">
        <v>5262</v>
      </c>
      <c r="B2516" s="1" t="s">
        <v>4183</v>
      </c>
      <c r="C2516" s="2" t="d">
        <v>2026-07-11</v>
      </c>
      <c r="D2516">
        <v>19</v>
      </c>
      <c r="E2516" s="1" t="s">
        <v>95</v>
      </c>
      <c r="F2516">
        <v>53</v>
      </c>
      <c r="G2516">
        <v>11</v>
      </c>
      <c r="H2516">
        <v>0</v>
      </c>
      <c r="I2516">
        <v>2</v>
      </c>
      <c r="J2516">
        <v>9</v>
      </c>
      <c r="K2516">
        <v>0</v>
      </c>
      <c r="L2516">
        <v>1</v>
      </c>
      <c r="M2516" s="1" t="s">
        <v>63</v>
      </c>
      <c r="N2516" s="1" t="s">
        <v>4583</v>
      </c>
      <c r="O2516" s="1" t="s">
        <v>4584</v>
      </c>
      <c r="P2516">
        <v>5.8888888888888893</v>
      </c>
      <c r="Q2516">
        <v>0</v>
      </c>
      <c r="R2516">
        <v>100</v>
      </c>
      <c r="S2516">
        <v>1</v>
      </c>
      <c r="T2516">
        <v>41</v>
      </c>
      <c r="U2516">
        <v>53</v>
      </c>
      <c r="V2516">
        <v>251</v>
      </c>
      <c r="W2516">
        <v>53553.66</v>
      </c>
      <c r="X2516">
        <v>4.7358490566037732</v>
      </c>
      <c r="Y2516">
        <v>1010.4464150943397</v>
      </c>
      <c r="Z2516">
        <v>11.566037735849056</v>
      </c>
      <c r="AA2516">
        <v>9.4127572522012581</v>
      </c>
      <c r="AB2516">
        <v>2</v>
      </c>
      <c r="AC2516">
        <v>3.262531352201254E-2</v>
      </c>
      <c r="AD2516">
        <v>0</v>
      </c>
      <c r="AE2516">
        <v>1.2381494253021776</v>
      </c>
      <c r="AF2516">
        <v>0.70503144654088046</v>
      </c>
      <c r="AG2516">
        <v>1.9431808644654089</v>
      </c>
      <c r="AH2516">
        <v>0</v>
      </c>
      <c r="AI2516">
        <v>6.5780669477987423</v>
      </c>
      <c r="AJ2516">
        <v>1590</v>
      </c>
      <c r="AK2516">
        <v>38</v>
      </c>
      <c r="AL2516">
        <v>2</v>
      </c>
      <c r="AM2516">
        <v>2</v>
      </c>
      <c r="AN2516">
        <v>2</v>
      </c>
      <c r="AO2516">
        <v>0</v>
      </c>
      <c r="AP2516">
        <v>0</v>
      </c>
      <c r="AQ2516">
        <v>0</v>
      </c>
      <c r="AR2516">
        <v>608.04999999999995</v>
      </c>
      <c r="AS2516" s="1" t="s">
        <v>65</v>
      </c>
      <c r="AT2516">
        <v>2</v>
      </c>
      <c r="AU2516">
        <v>65.275933333333327</v>
      </c>
      <c r="AV2516">
        <v>427.11673018333335</v>
      </c>
      <c r="AW2516">
        <v>35</v>
      </c>
      <c r="AX2516">
        <v>3.7735849056603772E-2</v>
      </c>
      <c r="AY2516">
        <v>3.7735849056603772E-2</v>
      </c>
      <c r="AZ2516">
        <v>30</v>
      </c>
      <c r="BA2516">
        <v>0.24176271604938268</v>
      </c>
      <c r="BB2516">
        <v>0.37466379840643277</v>
      </c>
      <c r="BC2516">
        <v>21</v>
      </c>
      <c r="BD2516">
        <v>17</v>
      </c>
      <c r="BE2516">
        <v>4</v>
      </c>
      <c r="BF2516">
        <v>5</v>
      </c>
      <c r="BG2516" s="1" t="s">
        <v>99</v>
      </c>
      <c r="BH2516" s="1" t="s">
        <v>6894</v>
      </c>
      <c r="BI2516" s="1" t="s">
        <v>6889</v>
      </c>
      <c r="BJ2516" s="1" t="s">
        <v>6890</v>
      </c>
      <c r="BK2516">
        <v>2200</v>
      </c>
      <c r="BL2516">
        <v>3.2</v>
      </c>
      <c r="BM2516" s="5" t="d">
        <v>09:00:00.000</v>
      </c>
      <c r="BN2516" s="5" t="d">
        <v>09:29:59.9999999999984025</v>
      </c>
      <c r="BO2516">
        <v>9</v>
      </c>
      <c r="BP2516" t="b">
        <v>0</v>
      </c>
    </row>
    <row r="2517" spans="1:68" x14ac:dyDescent="0.2">
      <c r="A2517" s="1" t="s">
        <v>5263</v>
      </c>
      <c r="B2517" s="1" t="s">
        <v>4183</v>
      </c>
      <c r="C2517" s="2" t="d">
        <v>2026-07-11</v>
      </c>
      <c r="D2517">
        <v>20</v>
      </c>
      <c r="E2517" s="1" t="s">
        <v>95</v>
      </c>
      <c r="F2517">
        <v>59</v>
      </c>
      <c r="G2517">
        <v>11</v>
      </c>
      <c r="H2517">
        <v>0</v>
      </c>
      <c r="I2517">
        <v>2</v>
      </c>
      <c r="J2517">
        <v>9</v>
      </c>
      <c r="K2517">
        <v>0</v>
      </c>
      <c r="L2517">
        <v>1</v>
      </c>
      <c r="M2517" s="1" t="s">
        <v>63</v>
      </c>
      <c r="N2517" s="1" t="s">
        <v>4586</v>
      </c>
      <c r="O2517" s="1" t="s">
        <v>4587</v>
      </c>
      <c r="P2517">
        <v>6.5555555555555554</v>
      </c>
      <c r="Q2517">
        <v>0</v>
      </c>
      <c r="R2517">
        <v>100</v>
      </c>
      <c r="S2517">
        <v>1</v>
      </c>
      <c r="T2517">
        <v>40</v>
      </c>
      <c r="U2517">
        <v>59</v>
      </c>
      <c r="V2517">
        <v>286</v>
      </c>
      <c r="W2517">
        <v>63818.12</v>
      </c>
      <c r="X2517">
        <v>4.8474576271186445</v>
      </c>
      <c r="Y2517">
        <v>1081.6630508474577</v>
      </c>
      <c r="Z2517">
        <v>12.135593220338983</v>
      </c>
      <c r="AA2517">
        <v>9.7186670231638406</v>
      </c>
      <c r="AB2517">
        <v>4</v>
      </c>
      <c r="AC2517">
        <v>6.2372775141242967E-2</v>
      </c>
      <c r="AD2517">
        <v>0</v>
      </c>
      <c r="AE2517">
        <v>1.2686417148942888</v>
      </c>
      <c r="AF2517">
        <v>0.67118644067796618</v>
      </c>
      <c r="AG2517">
        <v>1.9398281483050848</v>
      </c>
      <c r="AH2517">
        <v>0</v>
      </c>
      <c r="AI2517">
        <v>6.8610422573446321</v>
      </c>
      <c r="AJ2517">
        <v>1770</v>
      </c>
      <c r="AK2517">
        <v>38</v>
      </c>
      <c r="AL2517">
        <v>1</v>
      </c>
      <c r="AM2517">
        <v>1</v>
      </c>
      <c r="AN2517">
        <v>1</v>
      </c>
      <c r="AO2517">
        <v>0</v>
      </c>
      <c r="AP2517">
        <v>0</v>
      </c>
      <c r="AQ2517">
        <v>0</v>
      </c>
      <c r="AR2517">
        <v>85.7</v>
      </c>
      <c r="AS2517" s="1" t="s">
        <v>65</v>
      </c>
      <c r="AT2517">
        <v>3</v>
      </c>
      <c r="AU2517">
        <v>70.101643616666664</v>
      </c>
      <c r="AV2517">
        <v>616.42828788333338</v>
      </c>
      <c r="AW2517">
        <v>32</v>
      </c>
      <c r="AX2517">
        <v>6.7796610169491525E-2</v>
      </c>
      <c r="AY2517">
        <v>1.6949152542372881E-2</v>
      </c>
      <c r="AZ2517">
        <v>30</v>
      </c>
      <c r="BA2517">
        <v>0.25963571709876543</v>
      </c>
      <c r="BB2517">
        <v>0.54072656831871346</v>
      </c>
      <c r="BC2517">
        <v>30</v>
      </c>
      <c r="BD2517">
        <v>8</v>
      </c>
      <c r="BE2517">
        <v>4</v>
      </c>
      <c r="BF2517">
        <v>5</v>
      </c>
      <c r="BG2517" s="1" t="s">
        <v>99</v>
      </c>
      <c r="BH2517" s="1" t="s">
        <v>6894</v>
      </c>
      <c r="BI2517" s="1" t="s">
        <v>6889</v>
      </c>
      <c r="BJ2517" s="1" t="s">
        <v>6890</v>
      </c>
      <c r="BK2517">
        <v>2200</v>
      </c>
      <c r="BL2517">
        <v>3.2</v>
      </c>
      <c r="BM2517" s="5" t="d">
        <v>09:29:59.9999999999984025</v>
      </c>
      <c r="BN2517" s="5" t="d">
        <v>10:00:00.0000000000015975</v>
      </c>
      <c r="BO2517">
        <v>9</v>
      </c>
      <c r="BP2517" t="b">
        <v>0</v>
      </c>
    </row>
    <row r="2518" spans="1:68" x14ac:dyDescent="0.2">
      <c r="A2518" s="1" t="s">
        <v>5264</v>
      </c>
      <c r="B2518" s="1" t="s">
        <v>4183</v>
      </c>
      <c r="C2518" s="2" t="d">
        <v>2026-07-11</v>
      </c>
      <c r="D2518">
        <v>21</v>
      </c>
      <c r="E2518" s="1" t="s">
        <v>95</v>
      </c>
      <c r="F2518">
        <v>69</v>
      </c>
      <c r="G2518">
        <v>11</v>
      </c>
      <c r="H2518">
        <v>0</v>
      </c>
      <c r="I2518">
        <v>2</v>
      </c>
      <c r="J2518">
        <v>9</v>
      </c>
      <c r="K2518">
        <v>0</v>
      </c>
      <c r="L2518">
        <v>1</v>
      </c>
      <c r="M2518" s="1" t="s">
        <v>63</v>
      </c>
      <c r="N2518" s="1" t="s">
        <v>4273</v>
      </c>
      <c r="O2518" s="1" t="s">
        <v>4589</v>
      </c>
      <c r="P2518">
        <v>7.666666666666667</v>
      </c>
      <c r="Q2518">
        <v>0</v>
      </c>
      <c r="R2518">
        <v>100</v>
      </c>
      <c r="S2518">
        <v>1</v>
      </c>
      <c r="T2518">
        <v>39</v>
      </c>
      <c r="U2518">
        <v>69</v>
      </c>
      <c r="V2518">
        <v>338</v>
      </c>
      <c r="W2518">
        <v>82567.539999999994</v>
      </c>
      <c r="X2518">
        <v>4.8985507246376816</v>
      </c>
      <c r="Y2518">
        <v>1196.6310144927536</v>
      </c>
      <c r="Z2518">
        <v>12.753623188405797</v>
      </c>
      <c r="AA2518">
        <v>9.9036038751207727</v>
      </c>
      <c r="AB2518">
        <v>1</v>
      </c>
      <c r="AC2518">
        <v>4.6977374396135214E-3</v>
      </c>
      <c r="AD2518">
        <v>0</v>
      </c>
      <c r="AE2518">
        <v>1.274198880890909</v>
      </c>
      <c r="AF2518">
        <v>0.65917874396135268</v>
      </c>
      <c r="AG2518">
        <v>1.93021030942029</v>
      </c>
      <c r="AH2518">
        <v>0</v>
      </c>
      <c r="AI2518">
        <v>7.0195016142512081</v>
      </c>
      <c r="AJ2518">
        <v>2070</v>
      </c>
      <c r="AK2518">
        <v>38</v>
      </c>
      <c r="AL2518">
        <v>1</v>
      </c>
      <c r="AM2518">
        <v>1</v>
      </c>
      <c r="AN2518">
        <v>1</v>
      </c>
      <c r="AO2518">
        <v>0</v>
      </c>
      <c r="AP2518">
        <v>0</v>
      </c>
      <c r="AQ2518">
        <v>0</v>
      </c>
      <c r="AR2518">
        <v>229.21</v>
      </c>
      <c r="AS2518" s="1" t="s">
        <v>125</v>
      </c>
      <c r="AT2518">
        <v>1</v>
      </c>
      <c r="AU2518">
        <v>91.251223966666672</v>
      </c>
      <c r="AV2518">
        <v>739.30812216666664</v>
      </c>
      <c r="AW2518">
        <v>38</v>
      </c>
      <c r="AX2518">
        <v>1.4492753623188406E-2</v>
      </c>
      <c r="AY2518">
        <v>1.4492753623188406E-2</v>
      </c>
      <c r="AZ2518">
        <v>30</v>
      </c>
      <c r="BA2518">
        <v>0.3379674961728395</v>
      </c>
      <c r="BB2518">
        <v>0.64851589663742693</v>
      </c>
      <c r="BC2518">
        <v>36</v>
      </c>
      <c r="BD2518">
        <v>2</v>
      </c>
      <c r="BE2518">
        <v>5</v>
      </c>
      <c r="BF2518">
        <v>4</v>
      </c>
      <c r="BG2518" s="1" t="s">
        <v>99</v>
      </c>
      <c r="BH2518" s="1" t="s">
        <v>6894</v>
      </c>
      <c r="BI2518" s="1" t="s">
        <v>6889</v>
      </c>
      <c r="BJ2518" s="1" t="s">
        <v>6890</v>
      </c>
      <c r="BK2518">
        <v>2200</v>
      </c>
      <c r="BL2518">
        <v>3.2</v>
      </c>
      <c r="BM2518" s="5" t="d">
        <v>10:00:00.0000000000015975</v>
      </c>
      <c r="BN2518" s="5" t="d">
        <v>10:30:00.000</v>
      </c>
      <c r="BO2518">
        <v>10</v>
      </c>
      <c r="BP2518" t="b">
        <v>0</v>
      </c>
    </row>
    <row r="2519" spans="1:68" x14ac:dyDescent="0.2">
      <c r="A2519" s="1" t="s">
        <v>5265</v>
      </c>
      <c r="B2519" s="1" t="s">
        <v>4183</v>
      </c>
      <c r="C2519" s="2" t="d">
        <v>2026-07-11</v>
      </c>
      <c r="D2519">
        <v>22</v>
      </c>
      <c r="E2519" s="1" t="s">
        <v>95</v>
      </c>
      <c r="F2519">
        <v>82</v>
      </c>
      <c r="G2519">
        <v>11</v>
      </c>
      <c r="H2519">
        <v>0</v>
      </c>
      <c r="I2519">
        <v>2</v>
      </c>
      <c r="J2519">
        <v>9</v>
      </c>
      <c r="K2519">
        <v>0</v>
      </c>
      <c r="L2519">
        <v>1</v>
      </c>
      <c r="M2519" s="1" t="s">
        <v>63</v>
      </c>
      <c r="N2519" s="1" t="s">
        <v>4276</v>
      </c>
      <c r="O2519" s="1" t="s">
        <v>4591</v>
      </c>
      <c r="P2519">
        <v>9.1111111111111107</v>
      </c>
      <c r="Q2519">
        <v>0</v>
      </c>
      <c r="R2519">
        <v>100</v>
      </c>
      <c r="S2519">
        <v>1</v>
      </c>
      <c r="T2519">
        <v>38</v>
      </c>
      <c r="U2519">
        <v>82</v>
      </c>
      <c r="V2519">
        <v>414</v>
      </c>
      <c r="W2519">
        <v>89675.89</v>
      </c>
      <c r="X2519">
        <v>5.0487804878048781</v>
      </c>
      <c r="Y2519">
        <v>1093.6084146341464</v>
      </c>
      <c r="Z2519">
        <v>13.402439024390244</v>
      </c>
      <c r="AA2519">
        <v>9.7602515969512194</v>
      </c>
      <c r="AB2519">
        <v>0</v>
      </c>
      <c r="AC2519">
        <v>0</v>
      </c>
      <c r="AD2519">
        <v>5.9819634146341468E-4</v>
      </c>
      <c r="AE2519">
        <v>1.3003633650007409</v>
      </c>
      <c r="AF2519">
        <v>0.63313008130081294</v>
      </c>
      <c r="AG2519">
        <v>1.9024197737804878</v>
      </c>
      <c r="AH2519">
        <v>0</v>
      </c>
      <c r="AI2519">
        <v>6.8605095461382115</v>
      </c>
      <c r="AJ2519">
        <v>2460</v>
      </c>
      <c r="AK2519">
        <v>38</v>
      </c>
      <c r="AL2519">
        <v>2</v>
      </c>
      <c r="AM2519">
        <v>2</v>
      </c>
      <c r="AN2519">
        <v>2</v>
      </c>
      <c r="AO2519">
        <v>0</v>
      </c>
      <c r="AP2519">
        <v>0</v>
      </c>
      <c r="AQ2519">
        <v>0</v>
      </c>
      <c r="AR2519">
        <v>175.39</v>
      </c>
      <c r="AS2519" s="1" t="s">
        <v>70</v>
      </c>
      <c r="AT2519">
        <v>0</v>
      </c>
      <c r="AU2519">
        <v>106.92216116666667</v>
      </c>
      <c r="AV2519">
        <v>827.66372991666663</v>
      </c>
      <c r="AW2519">
        <v>38</v>
      </c>
      <c r="AX2519">
        <v>0</v>
      </c>
      <c r="AY2519">
        <v>2.4390243902439025E-2</v>
      </c>
      <c r="AZ2519">
        <v>30</v>
      </c>
      <c r="BA2519">
        <v>0.39600800432098765</v>
      </c>
      <c r="BB2519">
        <v>0.72602081571637422</v>
      </c>
      <c r="BC2519">
        <v>40</v>
      </c>
      <c r="BD2519">
        <v>-2</v>
      </c>
      <c r="BE2519">
        <v>6</v>
      </c>
      <c r="BF2519">
        <v>3</v>
      </c>
      <c r="BG2519" s="1" t="s">
        <v>99</v>
      </c>
      <c r="BH2519" s="1" t="s">
        <v>6894</v>
      </c>
      <c r="BI2519" s="1" t="s">
        <v>6889</v>
      </c>
      <c r="BJ2519" s="1" t="s">
        <v>6890</v>
      </c>
      <c r="BK2519">
        <v>2200</v>
      </c>
      <c r="BL2519">
        <v>3.2</v>
      </c>
      <c r="BM2519" s="5" t="d">
        <v>10:30:00.000</v>
      </c>
      <c r="BN2519" s="5" t="d">
        <v>10:59:59.9999999999984025</v>
      </c>
      <c r="BO2519">
        <v>10</v>
      </c>
      <c r="BP2519" t="b">
        <v>0</v>
      </c>
    </row>
    <row r="2520" spans="1:68" x14ac:dyDescent="0.2">
      <c r="A2520" s="1" t="s">
        <v>5266</v>
      </c>
      <c r="B2520" s="1" t="s">
        <v>4183</v>
      </c>
      <c r="C2520" s="2" t="d">
        <v>2026-07-11</v>
      </c>
      <c r="D2520">
        <v>23</v>
      </c>
      <c r="E2520" s="1" t="s">
        <v>133</v>
      </c>
      <c r="F2520">
        <v>86</v>
      </c>
      <c r="G2520">
        <v>11</v>
      </c>
      <c r="H2520">
        <v>0</v>
      </c>
      <c r="I2520">
        <v>0</v>
      </c>
      <c r="J2520">
        <v>11</v>
      </c>
      <c r="K2520">
        <v>0</v>
      </c>
      <c r="L2520">
        <v>0</v>
      </c>
      <c r="M2520" s="1" t="s">
        <v>63</v>
      </c>
      <c r="N2520" s="1" t="s">
        <v>63</v>
      </c>
      <c r="O2520" s="1" t="s">
        <v>4593</v>
      </c>
      <c r="P2520">
        <v>7.8181818181818183</v>
      </c>
      <c r="Q2520">
        <v>0</v>
      </c>
      <c r="R2520">
        <v>100</v>
      </c>
      <c r="S2520">
        <v>0</v>
      </c>
      <c r="T2520">
        <v>38</v>
      </c>
      <c r="U2520">
        <v>86</v>
      </c>
      <c r="V2520">
        <v>449</v>
      </c>
      <c r="W2520">
        <v>101024.23</v>
      </c>
      <c r="X2520">
        <v>5.2209302325581399</v>
      </c>
      <c r="Y2520">
        <v>1174.7003488372093</v>
      </c>
      <c r="Z2520">
        <v>13.581395348837209</v>
      </c>
      <c r="AA2520">
        <v>9.7661307102713177</v>
      </c>
      <c r="AB2520">
        <v>0</v>
      </c>
      <c r="AC2520">
        <v>0</v>
      </c>
      <c r="AD2520">
        <v>0</v>
      </c>
      <c r="AE2520">
        <v>1.3602821458747949</v>
      </c>
      <c r="AF2520">
        <v>0.56627906976744191</v>
      </c>
      <c r="AG2520">
        <v>1.3415669191860466</v>
      </c>
      <c r="AH2520">
        <v>5.933800465116279E-2</v>
      </c>
      <c r="AI2520">
        <v>6.8610454424418608</v>
      </c>
      <c r="AJ2520">
        <v>2580</v>
      </c>
      <c r="AK2520">
        <v>38</v>
      </c>
      <c r="AL2520">
        <v>6</v>
      </c>
      <c r="AM2520">
        <v>6</v>
      </c>
      <c r="AN2520">
        <v>3</v>
      </c>
      <c r="AO2520">
        <v>2</v>
      </c>
      <c r="AP2520">
        <v>1</v>
      </c>
      <c r="AQ2520">
        <v>0</v>
      </c>
      <c r="AR2520">
        <v>1321.65</v>
      </c>
      <c r="AS2520" s="1" t="s">
        <v>70</v>
      </c>
      <c r="AT2520">
        <v>0</v>
      </c>
      <c r="AU2520">
        <v>117.66860195</v>
      </c>
      <c r="AV2520">
        <v>912.94173963333333</v>
      </c>
      <c r="AW2520">
        <v>38</v>
      </c>
      <c r="AX2520">
        <v>0</v>
      </c>
      <c r="AY2520">
        <v>6.9767441860465115E-2</v>
      </c>
      <c r="AZ2520">
        <v>30</v>
      </c>
      <c r="BA2520">
        <v>0.35657152106060602</v>
      </c>
      <c r="BB2520">
        <v>0.80082608739766081</v>
      </c>
      <c r="BC2520">
        <v>44</v>
      </c>
      <c r="BD2520">
        <v>-6</v>
      </c>
      <c r="BE2520">
        <v>6</v>
      </c>
      <c r="BF2520">
        <v>5</v>
      </c>
      <c r="BG2520" s="1" t="s">
        <v>99</v>
      </c>
      <c r="BH2520" s="1" t="s">
        <v>6894</v>
      </c>
      <c r="BI2520" s="1" t="s">
        <v>6889</v>
      </c>
      <c r="BJ2520" s="1" t="s">
        <v>6890</v>
      </c>
      <c r="BK2520">
        <v>2200</v>
      </c>
      <c r="BL2520">
        <v>3.2</v>
      </c>
      <c r="BM2520" s="5" t="d">
        <v>10:59:59.9999999999984025</v>
      </c>
      <c r="BN2520" s="5" t="d">
        <v>11:30:00.0000000000015975</v>
      </c>
      <c r="BO2520">
        <v>11</v>
      </c>
      <c r="BP2520" t="b">
        <v>0</v>
      </c>
    </row>
    <row r="2521" spans="1:68" x14ac:dyDescent="0.2">
      <c r="A2521" s="1" t="s">
        <v>5267</v>
      </c>
      <c r="B2521" s="1" t="s">
        <v>4183</v>
      </c>
      <c r="C2521" s="2" t="d">
        <v>2026-07-11</v>
      </c>
      <c r="D2521">
        <v>24</v>
      </c>
      <c r="E2521" s="1" t="s">
        <v>133</v>
      </c>
      <c r="F2521">
        <v>104</v>
      </c>
      <c r="G2521">
        <v>11</v>
      </c>
      <c r="H2521">
        <v>0</v>
      </c>
      <c r="I2521">
        <v>0</v>
      </c>
      <c r="J2521">
        <v>11</v>
      </c>
      <c r="K2521">
        <v>0</v>
      </c>
      <c r="L2521">
        <v>0</v>
      </c>
      <c r="M2521" s="1" t="s">
        <v>63</v>
      </c>
      <c r="N2521" s="1" t="s">
        <v>63</v>
      </c>
      <c r="O2521" s="1" t="s">
        <v>4595</v>
      </c>
      <c r="P2521">
        <v>9.4545454545454568</v>
      </c>
      <c r="Q2521">
        <v>0</v>
      </c>
      <c r="R2521">
        <v>100</v>
      </c>
      <c r="S2521">
        <v>0</v>
      </c>
      <c r="T2521">
        <v>38</v>
      </c>
      <c r="U2521">
        <v>104</v>
      </c>
      <c r="V2521">
        <v>529</v>
      </c>
      <c r="W2521">
        <v>119225.5</v>
      </c>
      <c r="X2521">
        <v>5.0865384615384617</v>
      </c>
      <c r="Y2521">
        <v>1146.3990384615386</v>
      </c>
      <c r="Z2521">
        <v>14.35576923076923</v>
      </c>
      <c r="AA2521">
        <v>10.015185625160257</v>
      </c>
      <c r="AB2521">
        <v>0</v>
      </c>
      <c r="AC2521">
        <v>0</v>
      </c>
      <c r="AD2521">
        <v>0</v>
      </c>
      <c r="AE2521">
        <v>1.3239721001334104</v>
      </c>
      <c r="AF2521">
        <v>0.62275641025641026</v>
      </c>
      <c r="AG2521">
        <v>0.39760073429487175</v>
      </c>
      <c r="AH2521">
        <v>0.38830212852564105</v>
      </c>
      <c r="AI2521">
        <v>6.7211806225961546</v>
      </c>
      <c r="AJ2521">
        <v>3120</v>
      </c>
      <c r="AK2521">
        <v>38</v>
      </c>
      <c r="AL2521">
        <v>2</v>
      </c>
      <c r="AM2521">
        <v>2</v>
      </c>
      <c r="AN2521">
        <v>1</v>
      </c>
      <c r="AO2521">
        <v>1</v>
      </c>
      <c r="AP2521">
        <v>0</v>
      </c>
      <c r="AQ2521">
        <v>0</v>
      </c>
      <c r="AR2521">
        <v>517.29</v>
      </c>
      <c r="AS2521" s="1" t="s">
        <v>70</v>
      </c>
      <c r="AT2521">
        <v>0</v>
      </c>
      <c r="AU2521">
        <v>134.70014386666668</v>
      </c>
      <c r="AV2521">
        <v>1001.99821575</v>
      </c>
      <c r="AW2521">
        <v>38</v>
      </c>
      <c r="AX2521">
        <v>0</v>
      </c>
      <c r="AY2521">
        <v>1.9230769230769232E-2</v>
      </c>
      <c r="AZ2521">
        <v>30</v>
      </c>
      <c r="BA2521">
        <v>0.40818225414141418</v>
      </c>
      <c r="BB2521">
        <v>0.87894580328947369</v>
      </c>
      <c r="BC2521">
        <v>48</v>
      </c>
      <c r="BD2521">
        <v>-10</v>
      </c>
      <c r="BE2521">
        <v>7</v>
      </c>
      <c r="BF2521">
        <v>4</v>
      </c>
      <c r="BG2521" s="1" t="s">
        <v>99</v>
      </c>
      <c r="BH2521" s="1" t="s">
        <v>6894</v>
      </c>
      <c r="BI2521" s="1" t="s">
        <v>6889</v>
      </c>
      <c r="BJ2521" s="1" t="s">
        <v>6890</v>
      </c>
      <c r="BK2521">
        <v>2200</v>
      </c>
      <c r="BL2521">
        <v>3.2</v>
      </c>
      <c r="BM2521" s="5" t="d">
        <v>11:30:00.0000000000015975</v>
      </c>
      <c r="BN2521" s="5" t="d">
        <v>12:00:00.000</v>
      </c>
      <c r="BO2521">
        <v>11</v>
      </c>
      <c r="BP2521" t="b">
        <v>0</v>
      </c>
    </row>
    <row r="2522" spans="1:68" x14ac:dyDescent="0.2">
      <c r="A2522" s="1" t="s">
        <v>5268</v>
      </c>
      <c r="B2522" s="1" t="s">
        <v>4183</v>
      </c>
      <c r="C2522" s="2" t="d">
        <v>2026-07-11</v>
      </c>
      <c r="D2522">
        <v>25</v>
      </c>
      <c r="E2522" s="1" t="s">
        <v>133</v>
      </c>
      <c r="F2522">
        <v>72</v>
      </c>
      <c r="G2522">
        <v>11</v>
      </c>
      <c r="H2522">
        <v>0</v>
      </c>
      <c r="I2522">
        <v>0</v>
      </c>
      <c r="J2522">
        <v>11</v>
      </c>
      <c r="K2522">
        <v>0</v>
      </c>
      <c r="L2522">
        <v>0</v>
      </c>
      <c r="M2522" s="1" t="s">
        <v>63</v>
      </c>
      <c r="N2522" s="1" t="s">
        <v>63</v>
      </c>
      <c r="O2522" s="1" t="s">
        <v>4597</v>
      </c>
      <c r="P2522">
        <v>6.5454545454545459</v>
      </c>
      <c r="Q2522">
        <v>0</v>
      </c>
      <c r="R2522">
        <v>100</v>
      </c>
      <c r="S2522">
        <v>0</v>
      </c>
      <c r="T2522">
        <v>38</v>
      </c>
      <c r="U2522">
        <v>72</v>
      </c>
      <c r="V2522">
        <v>386</v>
      </c>
      <c r="W2522">
        <v>87775.53</v>
      </c>
      <c r="X2522">
        <v>5.3611111111111107</v>
      </c>
      <c r="Y2522">
        <v>1219.1045833333333</v>
      </c>
      <c r="Z2522">
        <v>14.361111111111111</v>
      </c>
      <c r="AA2522">
        <v>9.9004629240740734</v>
      </c>
      <c r="AB2522">
        <v>0</v>
      </c>
      <c r="AC2522">
        <v>0</v>
      </c>
      <c r="AD2522">
        <v>0</v>
      </c>
      <c r="AE2522">
        <v>1.3624475046621836</v>
      </c>
      <c r="AF2522">
        <v>0.64976851851851847</v>
      </c>
      <c r="AG2522">
        <v>1.4736581493055556</v>
      </c>
      <c r="AH2522">
        <v>9.0223004629629622E-2</v>
      </c>
      <c r="AI2522">
        <v>6.9406164886574073</v>
      </c>
      <c r="AJ2522">
        <v>2520</v>
      </c>
      <c r="AK2522">
        <v>38</v>
      </c>
      <c r="AL2522">
        <v>2</v>
      </c>
      <c r="AM2522">
        <v>2</v>
      </c>
      <c r="AN2522">
        <v>2</v>
      </c>
      <c r="AO2522">
        <v>0</v>
      </c>
      <c r="AP2522">
        <v>0</v>
      </c>
      <c r="AQ2522">
        <v>0</v>
      </c>
      <c r="AR2522">
        <v>999.14</v>
      </c>
      <c r="AS2522" s="1" t="s">
        <v>70</v>
      </c>
      <c r="AT2522">
        <v>0</v>
      </c>
      <c r="AU2522">
        <v>99.741223183333332</v>
      </c>
      <c r="AV2522">
        <v>865.20223450000003</v>
      </c>
      <c r="AW2522">
        <v>38</v>
      </c>
      <c r="AX2522">
        <v>0</v>
      </c>
      <c r="AY2522">
        <v>2.7777777777777776E-2</v>
      </c>
      <c r="AZ2522">
        <v>35</v>
      </c>
      <c r="BA2522">
        <v>0.30224613085858587</v>
      </c>
      <c r="BB2522">
        <v>0.75894932850877195</v>
      </c>
      <c r="BC2522">
        <v>42</v>
      </c>
      <c r="BD2522">
        <v>-4</v>
      </c>
      <c r="BE2522">
        <v>5</v>
      </c>
      <c r="BF2522">
        <v>6</v>
      </c>
      <c r="BG2522" s="1" t="s">
        <v>99</v>
      </c>
      <c r="BH2522" s="1" t="s">
        <v>6894</v>
      </c>
      <c r="BI2522" s="1" t="s">
        <v>6889</v>
      </c>
      <c r="BJ2522" s="1" t="s">
        <v>6890</v>
      </c>
      <c r="BK2522">
        <v>2200</v>
      </c>
      <c r="BL2522">
        <v>3.2</v>
      </c>
      <c r="BM2522" s="5" t="d">
        <v>12:00:00.000</v>
      </c>
      <c r="BN2522" s="5" t="d">
        <v>12:30:00.0000000000031950</v>
      </c>
      <c r="BO2522">
        <v>12</v>
      </c>
      <c r="BP2522" t="b">
        <v>1</v>
      </c>
    </row>
    <row r="2523" spans="1:68" x14ac:dyDescent="0.2">
      <c r="A2523" s="1" t="s">
        <v>5269</v>
      </c>
      <c r="B2523" s="1" t="s">
        <v>4183</v>
      </c>
      <c r="C2523" s="2" t="d">
        <v>2026-07-11</v>
      </c>
      <c r="D2523">
        <v>26</v>
      </c>
      <c r="E2523" s="1" t="s">
        <v>133</v>
      </c>
      <c r="F2523">
        <v>88</v>
      </c>
      <c r="G2523">
        <v>11</v>
      </c>
      <c r="H2523">
        <v>0</v>
      </c>
      <c r="I2523">
        <v>0</v>
      </c>
      <c r="J2523">
        <v>11</v>
      </c>
      <c r="K2523">
        <v>0</v>
      </c>
      <c r="L2523">
        <v>0</v>
      </c>
      <c r="M2523" s="1" t="s">
        <v>63</v>
      </c>
      <c r="N2523" s="1" t="s">
        <v>63</v>
      </c>
      <c r="O2523" s="1" t="s">
        <v>4599</v>
      </c>
      <c r="P2523">
        <v>8</v>
      </c>
      <c r="Q2523">
        <v>0</v>
      </c>
      <c r="R2523">
        <v>100</v>
      </c>
      <c r="S2523">
        <v>0</v>
      </c>
      <c r="T2523">
        <v>38</v>
      </c>
      <c r="U2523">
        <v>88</v>
      </c>
      <c r="V2523">
        <v>414</v>
      </c>
      <c r="W2523">
        <v>96525.08</v>
      </c>
      <c r="X2523">
        <v>4.7045454545454541</v>
      </c>
      <c r="Y2523">
        <v>1096.8759090909091</v>
      </c>
      <c r="Z2523">
        <v>14.886363636363637</v>
      </c>
      <c r="AA2523">
        <v>9.5915004696969692</v>
      </c>
      <c r="AB2523">
        <v>0</v>
      </c>
      <c r="AC2523">
        <v>0</v>
      </c>
      <c r="AD2523">
        <v>0</v>
      </c>
      <c r="AE2523">
        <v>1.2153549537242929</v>
      </c>
      <c r="AF2523">
        <v>0.66401515151515145</v>
      </c>
      <c r="AG2523">
        <v>1.5309272376893939</v>
      </c>
      <c r="AH2523">
        <v>5.9664641287878788E-2</v>
      </c>
      <c r="AI2523">
        <v>6.6823899651515148</v>
      </c>
      <c r="AJ2523">
        <v>3080</v>
      </c>
      <c r="AK2523">
        <v>38</v>
      </c>
      <c r="AL2523">
        <v>1</v>
      </c>
      <c r="AM2523">
        <v>1</v>
      </c>
      <c r="AN2523">
        <v>1</v>
      </c>
      <c r="AO2523">
        <v>0</v>
      </c>
      <c r="AP2523">
        <v>0</v>
      </c>
      <c r="AQ2523">
        <v>0</v>
      </c>
      <c r="AR2523">
        <v>77.19</v>
      </c>
      <c r="AS2523" s="1" t="s">
        <v>70</v>
      </c>
      <c r="AT2523">
        <v>0</v>
      </c>
      <c r="AU2523">
        <v>105.26255528333333</v>
      </c>
      <c r="AV2523">
        <v>862.62627576666671</v>
      </c>
      <c r="AW2523">
        <v>38</v>
      </c>
      <c r="AX2523">
        <v>0</v>
      </c>
      <c r="AY2523">
        <v>1.1363636363636364E-2</v>
      </c>
      <c r="AZ2523">
        <v>35</v>
      </c>
      <c r="BA2523">
        <v>0.31897744025252522</v>
      </c>
      <c r="BB2523">
        <v>0.75668971558479536</v>
      </c>
      <c r="BC2523">
        <v>42</v>
      </c>
      <c r="BD2523">
        <v>-4</v>
      </c>
      <c r="BE2523">
        <v>6</v>
      </c>
      <c r="BF2523">
        <v>5</v>
      </c>
      <c r="BG2523" s="1" t="s">
        <v>99</v>
      </c>
      <c r="BH2523" s="1" t="s">
        <v>6894</v>
      </c>
      <c r="BI2523" s="1" t="s">
        <v>6889</v>
      </c>
      <c r="BJ2523" s="1" t="s">
        <v>6890</v>
      </c>
      <c r="BK2523">
        <v>2200</v>
      </c>
      <c r="BL2523">
        <v>3.2</v>
      </c>
      <c r="BM2523" s="5" t="d">
        <v>12:30:00.0000000000031950</v>
      </c>
      <c r="BN2523" s="5" t="d">
        <v>12:59:59.9999999999968050</v>
      </c>
      <c r="BO2523">
        <v>12</v>
      </c>
      <c r="BP2523" t="b">
        <v>1</v>
      </c>
    </row>
    <row r="2524" spans="1:68" x14ac:dyDescent="0.2">
      <c r="A2524" s="1" t="s">
        <v>5270</v>
      </c>
      <c r="B2524" s="1" t="s">
        <v>4183</v>
      </c>
      <c r="C2524" s="2" t="d">
        <v>2026-07-11</v>
      </c>
      <c r="D2524">
        <v>27</v>
      </c>
      <c r="E2524" s="1" t="s">
        <v>133</v>
      </c>
      <c r="F2524">
        <v>89</v>
      </c>
      <c r="G2524">
        <v>11</v>
      </c>
      <c r="H2524">
        <v>0</v>
      </c>
      <c r="I2524">
        <v>0</v>
      </c>
      <c r="J2524">
        <v>11</v>
      </c>
      <c r="K2524">
        <v>0</v>
      </c>
      <c r="L2524">
        <v>0</v>
      </c>
      <c r="M2524" s="1" t="s">
        <v>63</v>
      </c>
      <c r="N2524" s="1" t="s">
        <v>63</v>
      </c>
      <c r="O2524" s="1" t="s">
        <v>4601</v>
      </c>
      <c r="P2524">
        <v>8.0909090909090917</v>
      </c>
      <c r="Q2524">
        <v>0</v>
      </c>
      <c r="R2524">
        <v>100</v>
      </c>
      <c r="S2524">
        <v>0</v>
      </c>
      <c r="T2524">
        <v>38</v>
      </c>
      <c r="U2524">
        <v>89</v>
      </c>
      <c r="V2524">
        <v>436</v>
      </c>
      <c r="W2524">
        <v>90470.75</v>
      </c>
      <c r="X2524">
        <v>4.8988764044943824</v>
      </c>
      <c r="Y2524">
        <v>1016.5252808988764</v>
      </c>
      <c r="Z2524">
        <v>14.719101123595506</v>
      </c>
      <c r="AA2524">
        <v>9.3071713558052434</v>
      </c>
      <c r="AB2524">
        <v>0</v>
      </c>
      <c r="AC2524">
        <v>0</v>
      </c>
      <c r="AD2524">
        <v>0</v>
      </c>
      <c r="AE2524">
        <v>1.2502578089190659</v>
      </c>
      <c r="AF2524">
        <v>0.68651685393258433</v>
      </c>
      <c r="AG2524">
        <v>1.1423390578651684</v>
      </c>
      <c r="AH2524">
        <v>8.2108096816479403E-2</v>
      </c>
      <c r="AI2524">
        <v>6.4175020788389512</v>
      </c>
      <c r="AJ2524">
        <v>3115</v>
      </c>
      <c r="AK2524">
        <v>38</v>
      </c>
      <c r="AL2524">
        <v>4</v>
      </c>
      <c r="AM2524">
        <v>4</v>
      </c>
      <c r="AN2524">
        <v>3</v>
      </c>
      <c r="AO2524">
        <v>1</v>
      </c>
      <c r="AP2524">
        <v>0</v>
      </c>
      <c r="AQ2524">
        <v>0</v>
      </c>
      <c r="AR2524">
        <v>688.14</v>
      </c>
      <c r="AS2524" s="1" t="s">
        <v>70</v>
      </c>
      <c r="AT2524">
        <v>0</v>
      </c>
      <c r="AU2524">
        <v>114.20230588333334</v>
      </c>
      <c r="AV2524">
        <v>936.27772521666668</v>
      </c>
      <c r="AW2524">
        <v>38</v>
      </c>
      <c r="AX2524">
        <v>0</v>
      </c>
      <c r="AY2524">
        <v>4.49438202247191E-2</v>
      </c>
      <c r="AZ2524">
        <v>35</v>
      </c>
      <c r="BA2524">
        <v>0.34606759358585859</v>
      </c>
      <c r="BB2524">
        <v>0.82129625019005847</v>
      </c>
      <c r="BC2524">
        <v>45</v>
      </c>
      <c r="BD2524">
        <v>-7</v>
      </c>
      <c r="BE2524">
        <v>6</v>
      </c>
      <c r="BF2524">
        <v>5</v>
      </c>
      <c r="BG2524" s="1" t="s">
        <v>99</v>
      </c>
      <c r="BH2524" s="1" t="s">
        <v>6894</v>
      </c>
      <c r="BI2524" s="1" t="s">
        <v>6889</v>
      </c>
      <c r="BJ2524" s="1" t="s">
        <v>6890</v>
      </c>
      <c r="BK2524">
        <v>2200</v>
      </c>
      <c r="BL2524">
        <v>3.2</v>
      </c>
      <c r="BM2524" s="5" t="d">
        <v>12:59:59.9999999999968050</v>
      </c>
      <c r="BN2524" s="5" t="d">
        <v>13:30:00.000</v>
      </c>
      <c r="BO2524">
        <v>13</v>
      </c>
      <c r="BP2524" t="b">
        <v>1</v>
      </c>
    </row>
    <row r="2525" spans="1:68" x14ac:dyDescent="0.2">
      <c r="A2525" s="1" t="s">
        <v>5271</v>
      </c>
      <c r="B2525" s="1" t="s">
        <v>4183</v>
      </c>
      <c r="C2525" s="2" t="d">
        <v>2026-07-11</v>
      </c>
      <c r="D2525">
        <v>28</v>
      </c>
      <c r="E2525" s="1" t="s">
        <v>133</v>
      </c>
      <c r="F2525">
        <v>85</v>
      </c>
      <c r="G2525">
        <v>11</v>
      </c>
      <c r="H2525">
        <v>0</v>
      </c>
      <c r="I2525">
        <v>0</v>
      </c>
      <c r="J2525">
        <v>11</v>
      </c>
      <c r="K2525">
        <v>0</v>
      </c>
      <c r="L2525">
        <v>0</v>
      </c>
      <c r="M2525" s="1" t="s">
        <v>63</v>
      </c>
      <c r="N2525" s="1" t="s">
        <v>63</v>
      </c>
      <c r="O2525" s="1" t="s">
        <v>4603</v>
      </c>
      <c r="P2525">
        <v>7.7272727272727284</v>
      </c>
      <c r="Q2525">
        <v>0</v>
      </c>
      <c r="R2525">
        <v>100</v>
      </c>
      <c r="S2525">
        <v>0</v>
      </c>
      <c r="T2525">
        <v>38</v>
      </c>
      <c r="U2525">
        <v>85</v>
      </c>
      <c r="V2525">
        <v>402</v>
      </c>
      <c r="W2525">
        <v>86515.199999999997</v>
      </c>
      <c r="X2525">
        <v>4.7294117647058824</v>
      </c>
      <c r="Y2525">
        <v>1017.8258823529411</v>
      </c>
      <c r="Z2525">
        <v>14.741176470588234</v>
      </c>
      <c r="AA2525">
        <v>9.2403583023529414</v>
      </c>
      <c r="AB2525">
        <v>0</v>
      </c>
      <c r="AC2525">
        <v>0</v>
      </c>
      <c r="AD2525">
        <v>0</v>
      </c>
      <c r="AE2525">
        <v>1.242795654295044</v>
      </c>
      <c r="AF2525">
        <v>0.65980392156862744</v>
      </c>
      <c r="AG2525">
        <v>1.765150296862745</v>
      </c>
      <c r="AH2525">
        <v>3.4416882352941177E-4</v>
      </c>
      <c r="AI2525">
        <v>6.4693753421568623</v>
      </c>
      <c r="AJ2525">
        <v>2975</v>
      </c>
      <c r="AK2525">
        <v>38</v>
      </c>
      <c r="AL2525">
        <v>1</v>
      </c>
      <c r="AM2525">
        <v>1</v>
      </c>
      <c r="AN2525">
        <v>1</v>
      </c>
      <c r="AO2525">
        <v>0</v>
      </c>
      <c r="AP2525">
        <v>0</v>
      </c>
      <c r="AQ2525">
        <v>0</v>
      </c>
      <c r="AR2525">
        <v>102.71</v>
      </c>
      <c r="AS2525" s="1" t="s">
        <v>70</v>
      </c>
      <c r="AT2525">
        <v>0</v>
      </c>
      <c r="AU2525">
        <v>104.97812228333333</v>
      </c>
      <c r="AV2525">
        <v>853.39013923333334</v>
      </c>
      <c r="AW2525">
        <v>38</v>
      </c>
      <c r="AX2525">
        <v>0</v>
      </c>
      <c r="AY2525">
        <v>1.1764705882352941E-2</v>
      </c>
      <c r="AZ2525">
        <v>35</v>
      </c>
      <c r="BA2525">
        <v>0.31811552207070709</v>
      </c>
      <c r="BB2525">
        <v>0.74858784143274859</v>
      </c>
      <c r="BC2525">
        <v>41</v>
      </c>
      <c r="BD2525">
        <v>-3</v>
      </c>
      <c r="BE2525">
        <v>5</v>
      </c>
      <c r="BF2525">
        <v>6</v>
      </c>
      <c r="BG2525" s="1" t="s">
        <v>99</v>
      </c>
      <c r="BH2525" s="1" t="s">
        <v>6894</v>
      </c>
      <c r="BI2525" s="1" t="s">
        <v>6889</v>
      </c>
      <c r="BJ2525" s="1" t="s">
        <v>6890</v>
      </c>
      <c r="BK2525">
        <v>2200</v>
      </c>
      <c r="BL2525">
        <v>3.2</v>
      </c>
      <c r="BM2525" s="5" t="d">
        <v>13:30:00.000</v>
      </c>
      <c r="BN2525" s="5" t="d">
        <v>14:00:00.0000000000031950</v>
      </c>
      <c r="BO2525">
        <v>13</v>
      </c>
      <c r="BP2525" t="b">
        <v>1</v>
      </c>
    </row>
    <row r="2526" spans="1:68" x14ac:dyDescent="0.2">
      <c r="A2526" s="1" t="s">
        <v>5272</v>
      </c>
      <c r="B2526" s="1" t="s">
        <v>4183</v>
      </c>
      <c r="C2526" s="2" t="d">
        <v>2026-07-11</v>
      </c>
      <c r="D2526">
        <v>29</v>
      </c>
      <c r="E2526" s="1" t="s">
        <v>133</v>
      </c>
      <c r="F2526">
        <v>83</v>
      </c>
      <c r="G2526">
        <v>11</v>
      </c>
      <c r="H2526">
        <v>0</v>
      </c>
      <c r="I2526">
        <v>0</v>
      </c>
      <c r="J2526">
        <v>11</v>
      </c>
      <c r="K2526">
        <v>0</v>
      </c>
      <c r="L2526">
        <v>0</v>
      </c>
      <c r="M2526" s="1" t="s">
        <v>63</v>
      </c>
      <c r="N2526" s="1" t="s">
        <v>63</v>
      </c>
      <c r="O2526" s="1" t="s">
        <v>4605</v>
      </c>
      <c r="P2526">
        <v>7.5454545454545459</v>
      </c>
      <c r="Q2526">
        <v>0</v>
      </c>
      <c r="R2526">
        <v>100</v>
      </c>
      <c r="S2526">
        <v>0</v>
      </c>
      <c r="T2526">
        <v>38</v>
      </c>
      <c r="U2526">
        <v>83</v>
      </c>
      <c r="V2526">
        <v>413</v>
      </c>
      <c r="W2526">
        <v>88255.31</v>
      </c>
      <c r="X2526">
        <v>4.975903614457831</v>
      </c>
      <c r="Y2526">
        <v>1063.3169879518073</v>
      </c>
      <c r="Z2526">
        <v>13.481927710843374</v>
      </c>
      <c r="AA2526">
        <v>9.938979309036144</v>
      </c>
      <c r="AB2526">
        <v>1</v>
      </c>
      <c r="AC2526">
        <v>3.600181084337347E-2</v>
      </c>
      <c r="AD2526">
        <v>0</v>
      </c>
      <c r="AE2526">
        <v>1.2947637652012385</v>
      </c>
      <c r="AF2526">
        <v>0.6088353413654618</v>
      </c>
      <c r="AG2526">
        <v>1.50493936124498</v>
      </c>
      <c r="AH2526">
        <v>0.11064467570281127</v>
      </c>
      <c r="AI2526">
        <v>7.0128881359437756</v>
      </c>
      <c r="AJ2526">
        <v>2490</v>
      </c>
      <c r="AK2526">
        <v>38</v>
      </c>
      <c r="AL2526">
        <v>1</v>
      </c>
      <c r="AM2526">
        <v>1</v>
      </c>
      <c r="AN2526">
        <v>1</v>
      </c>
      <c r="AO2526">
        <v>0</v>
      </c>
      <c r="AP2526">
        <v>0</v>
      </c>
      <c r="AQ2526">
        <v>0</v>
      </c>
      <c r="AR2526">
        <v>117.02</v>
      </c>
      <c r="AS2526" s="1" t="s">
        <v>125</v>
      </c>
      <c r="AT2526">
        <v>1</v>
      </c>
      <c r="AU2526">
        <v>107.80910258333333</v>
      </c>
      <c r="AV2526">
        <v>854.19335611666668</v>
      </c>
      <c r="AW2526">
        <v>38</v>
      </c>
      <c r="AX2526">
        <v>1.2048192771084338E-2</v>
      </c>
      <c r="AY2526">
        <v>1.2048192771084338E-2</v>
      </c>
      <c r="AZ2526">
        <v>30</v>
      </c>
      <c r="BA2526">
        <v>0.32669425025252524</v>
      </c>
      <c r="BB2526">
        <v>0.74929241764619881</v>
      </c>
      <c r="BC2526">
        <v>41</v>
      </c>
      <c r="BD2526">
        <v>-3</v>
      </c>
      <c r="BE2526">
        <v>6</v>
      </c>
      <c r="BF2526">
        <v>5</v>
      </c>
      <c r="BG2526" s="1" t="s">
        <v>99</v>
      </c>
      <c r="BH2526" s="1" t="s">
        <v>6894</v>
      </c>
      <c r="BI2526" s="1" t="s">
        <v>6889</v>
      </c>
      <c r="BJ2526" s="1" t="s">
        <v>6890</v>
      </c>
      <c r="BK2526">
        <v>2200</v>
      </c>
      <c r="BL2526">
        <v>3.2</v>
      </c>
      <c r="BM2526" s="5" t="d">
        <v>14:00:00.0000000000031950</v>
      </c>
      <c r="BN2526" s="5" t="d">
        <v>14:29:59.9999999999968050</v>
      </c>
      <c r="BO2526">
        <v>14</v>
      </c>
      <c r="BP2526" t="b">
        <v>0</v>
      </c>
    </row>
    <row r="2527" spans="1:68" x14ac:dyDescent="0.2">
      <c r="A2527" s="1" t="s">
        <v>5273</v>
      </c>
      <c r="B2527" s="1" t="s">
        <v>4183</v>
      </c>
      <c r="C2527" s="2" t="d">
        <v>2026-07-11</v>
      </c>
      <c r="D2527">
        <v>30</v>
      </c>
      <c r="E2527" s="1" t="s">
        <v>133</v>
      </c>
      <c r="F2527">
        <v>73</v>
      </c>
      <c r="G2527">
        <v>11</v>
      </c>
      <c r="H2527">
        <v>0</v>
      </c>
      <c r="I2527">
        <v>0</v>
      </c>
      <c r="J2527">
        <v>11</v>
      </c>
      <c r="K2527">
        <v>0</v>
      </c>
      <c r="L2527">
        <v>0</v>
      </c>
      <c r="M2527" s="1" t="s">
        <v>63</v>
      </c>
      <c r="N2527" s="1" t="s">
        <v>63</v>
      </c>
      <c r="O2527" s="1" t="s">
        <v>4607</v>
      </c>
      <c r="P2527">
        <v>6.6363636363636367</v>
      </c>
      <c r="Q2527">
        <v>0</v>
      </c>
      <c r="R2527">
        <v>100</v>
      </c>
      <c r="S2527">
        <v>0</v>
      </c>
      <c r="T2527">
        <v>38</v>
      </c>
      <c r="U2527">
        <v>73</v>
      </c>
      <c r="V2527">
        <v>337</v>
      </c>
      <c r="W2527">
        <v>79331.19</v>
      </c>
      <c r="X2527">
        <v>4.6164383561643838</v>
      </c>
      <c r="Y2527">
        <v>1086.7286301369863</v>
      </c>
      <c r="Z2527">
        <v>12.904109589041095</v>
      </c>
      <c r="AA2527">
        <v>9.408429061415525</v>
      </c>
      <c r="AB2527">
        <v>1</v>
      </c>
      <c r="AC2527">
        <v>1.9664242009132301E-3</v>
      </c>
      <c r="AD2527">
        <v>0</v>
      </c>
      <c r="AE2527">
        <v>1.1990312896361626</v>
      </c>
      <c r="AF2527">
        <v>0.65433789954337895</v>
      </c>
      <c r="AG2527">
        <v>1.853369180365297</v>
      </c>
      <c r="AH2527">
        <v>0</v>
      </c>
      <c r="AI2527">
        <v>6.6317722013698628</v>
      </c>
      <c r="AJ2527">
        <v>2190</v>
      </c>
      <c r="AK2527">
        <v>38</v>
      </c>
      <c r="AL2527">
        <v>1</v>
      </c>
      <c r="AM2527">
        <v>1</v>
      </c>
      <c r="AN2527">
        <v>0</v>
      </c>
      <c r="AO2527">
        <v>1</v>
      </c>
      <c r="AP2527">
        <v>0</v>
      </c>
      <c r="AQ2527">
        <v>0</v>
      </c>
      <c r="AR2527">
        <v>158.44</v>
      </c>
      <c r="AS2527" s="1" t="s">
        <v>65</v>
      </c>
      <c r="AT2527">
        <v>1</v>
      </c>
      <c r="AU2527">
        <v>86.620312433333339</v>
      </c>
      <c r="AV2527">
        <v>791.15448133333337</v>
      </c>
      <c r="AW2527">
        <v>38</v>
      </c>
      <c r="AX2527">
        <v>1.3698630136986301E-2</v>
      </c>
      <c r="AY2527">
        <v>1.3698630136986301E-2</v>
      </c>
      <c r="AZ2527">
        <v>30</v>
      </c>
      <c r="BA2527">
        <v>0.26248579525252524</v>
      </c>
      <c r="BB2527">
        <v>0.69399515906432752</v>
      </c>
      <c r="BC2527">
        <v>38</v>
      </c>
      <c r="BD2527">
        <v>0</v>
      </c>
      <c r="BE2527">
        <v>5</v>
      </c>
      <c r="BF2527">
        <v>6</v>
      </c>
      <c r="BG2527" s="1" t="s">
        <v>99</v>
      </c>
      <c r="BH2527" s="1" t="s">
        <v>6894</v>
      </c>
      <c r="BI2527" s="1" t="s">
        <v>6889</v>
      </c>
      <c r="BJ2527" s="1" t="s">
        <v>6890</v>
      </c>
      <c r="BK2527">
        <v>2200</v>
      </c>
      <c r="BL2527">
        <v>3.2</v>
      </c>
      <c r="BM2527" s="5" t="d">
        <v>14:29:59.9999999999968050</v>
      </c>
      <c r="BN2527" s="5" t="d">
        <v>15:00:00.000</v>
      </c>
      <c r="BO2527">
        <v>14</v>
      </c>
      <c r="BP2527" t="b">
        <v>0</v>
      </c>
    </row>
    <row r="2528" spans="1:68" x14ac:dyDescent="0.2">
      <c r="A2528" s="1" t="s">
        <v>5274</v>
      </c>
      <c r="B2528" s="1" t="s">
        <v>4183</v>
      </c>
      <c r="C2528" s="2" t="d">
        <v>2026-07-11</v>
      </c>
      <c r="D2528">
        <v>31</v>
      </c>
      <c r="E2528" s="1" t="s">
        <v>150</v>
      </c>
      <c r="F2528">
        <v>82</v>
      </c>
      <c r="G2528">
        <v>11</v>
      </c>
      <c r="H2528">
        <v>0</v>
      </c>
      <c r="I2528">
        <v>2</v>
      </c>
      <c r="J2528">
        <v>9</v>
      </c>
      <c r="K2528">
        <v>0</v>
      </c>
      <c r="L2528">
        <v>1</v>
      </c>
      <c r="M2528" s="1" t="s">
        <v>63</v>
      </c>
      <c r="N2528" s="1" t="s">
        <v>4586</v>
      </c>
      <c r="O2528" s="1" t="s">
        <v>4587</v>
      </c>
      <c r="P2528">
        <v>9.1111111111111107</v>
      </c>
      <c r="Q2528">
        <v>0</v>
      </c>
      <c r="R2528">
        <v>100</v>
      </c>
      <c r="S2528">
        <v>1</v>
      </c>
      <c r="T2528">
        <v>37</v>
      </c>
      <c r="U2528">
        <v>82</v>
      </c>
      <c r="V2528">
        <v>389</v>
      </c>
      <c r="W2528">
        <v>85002.01</v>
      </c>
      <c r="X2528">
        <v>4.7439024390243905</v>
      </c>
      <c r="Y2528">
        <v>1036.6098780487805</v>
      </c>
      <c r="Z2528">
        <v>13.195121951219512</v>
      </c>
      <c r="AA2528">
        <v>9.6394503985772371</v>
      </c>
      <c r="AB2528">
        <v>1</v>
      </c>
      <c r="AC2528">
        <v>1.5166959349593476E-3</v>
      </c>
      <c r="AD2528">
        <v>0</v>
      </c>
      <c r="AE2528">
        <v>1.2368935335385212</v>
      </c>
      <c r="AF2528">
        <v>0.6225609756097561</v>
      </c>
      <c r="AG2528">
        <v>1.5251367002032521</v>
      </c>
      <c r="AH2528">
        <v>1.7680137195121952E-2</v>
      </c>
      <c r="AI2528">
        <v>6.815974286585365</v>
      </c>
      <c r="AJ2528">
        <v>2460</v>
      </c>
      <c r="AK2528">
        <v>38</v>
      </c>
      <c r="AL2528">
        <v>3</v>
      </c>
      <c r="AM2528">
        <v>3</v>
      </c>
      <c r="AN2528">
        <v>3</v>
      </c>
      <c r="AO2528">
        <v>0</v>
      </c>
      <c r="AP2528">
        <v>0</v>
      </c>
      <c r="AQ2528">
        <v>0</v>
      </c>
      <c r="AR2528">
        <v>589.89</v>
      </c>
      <c r="AS2528" s="1" t="s">
        <v>125</v>
      </c>
      <c r="AT2528">
        <v>1</v>
      </c>
      <c r="AU2528">
        <v>101.8691043</v>
      </c>
      <c r="AV2528">
        <v>828.53362498333331</v>
      </c>
      <c r="AW2528">
        <v>38</v>
      </c>
      <c r="AX2528">
        <v>1.2195121951219513E-2</v>
      </c>
      <c r="AY2528">
        <v>3.6585365853658534E-2</v>
      </c>
      <c r="AZ2528">
        <v>30</v>
      </c>
      <c r="BA2528">
        <v>0.37729297888888891</v>
      </c>
      <c r="BB2528">
        <v>0.72678388156432749</v>
      </c>
      <c r="BC2528">
        <v>40</v>
      </c>
      <c r="BD2528">
        <v>-2</v>
      </c>
      <c r="BE2528">
        <v>5</v>
      </c>
      <c r="BF2528">
        <v>4</v>
      </c>
      <c r="BG2528" s="1" t="s">
        <v>99</v>
      </c>
      <c r="BH2528" s="1" t="s">
        <v>6894</v>
      </c>
      <c r="BI2528" s="1" t="s">
        <v>6889</v>
      </c>
      <c r="BJ2528" s="1" t="s">
        <v>6890</v>
      </c>
      <c r="BK2528">
        <v>2200</v>
      </c>
      <c r="BL2528">
        <v>3.2</v>
      </c>
      <c r="BM2528" s="5" t="d">
        <v>15:00:00.000</v>
      </c>
      <c r="BN2528" s="5" t="d">
        <v>15:30:00.0000000000031950</v>
      </c>
      <c r="BO2528">
        <v>15</v>
      </c>
      <c r="BP2528" t="b">
        <v>0</v>
      </c>
    </row>
    <row r="2529" spans="1:68" x14ac:dyDescent="0.2">
      <c r="A2529" s="1" t="s">
        <v>5275</v>
      </c>
      <c r="B2529" s="1" t="s">
        <v>4183</v>
      </c>
      <c r="C2529" s="2" t="d">
        <v>2026-07-11</v>
      </c>
      <c r="D2529">
        <v>32</v>
      </c>
      <c r="E2529" s="1" t="s">
        <v>150</v>
      </c>
      <c r="F2529">
        <v>60</v>
      </c>
      <c r="G2529">
        <v>11</v>
      </c>
      <c r="H2529">
        <v>0</v>
      </c>
      <c r="I2529">
        <v>2</v>
      </c>
      <c r="J2529">
        <v>9</v>
      </c>
      <c r="K2529">
        <v>0</v>
      </c>
      <c r="L2529">
        <v>1</v>
      </c>
      <c r="M2529" s="1" t="s">
        <v>63</v>
      </c>
      <c r="N2529" s="1" t="s">
        <v>4273</v>
      </c>
      <c r="O2529" s="1" t="s">
        <v>4589</v>
      </c>
      <c r="P2529">
        <v>6.666666666666667</v>
      </c>
      <c r="Q2529">
        <v>0</v>
      </c>
      <c r="R2529">
        <v>100</v>
      </c>
      <c r="S2529">
        <v>1</v>
      </c>
      <c r="T2529">
        <v>36</v>
      </c>
      <c r="U2529">
        <v>60</v>
      </c>
      <c r="V2529">
        <v>280</v>
      </c>
      <c r="W2529">
        <v>59220.13</v>
      </c>
      <c r="X2529">
        <v>4.666666666666667</v>
      </c>
      <c r="Y2529">
        <v>987.00216666666665</v>
      </c>
      <c r="Z2529">
        <v>12.35</v>
      </c>
      <c r="AA2529">
        <v>9.908167772222221</v>
      </c>
      <c r="AB2529">
        <v>1</v>
      </c>
      <c r="AC2529">
        <v>1.9289169444444499E-3</v>
      </c>
      <c r="AD2529">
        <v>0</v>
      </c>
      <c r="AE2529">
        <v>1.2075519355698665</v>
      </c>
      <c r="AF2529">
        <v>0.62749999999999995</v>
      </c>
      <c r="AG2529">
        <v>1.832414948611111</v>
      </c>
      <c r="AH2529">
        <v>0</v>
      </c>
      <c r="AI2529">
        <v>7.1928380586111116</v>
      </c>
      <c r="AJ2529">
        <v>1800</v>
      </c>
      <c r="AK2529">
        <v>38</v>
      </c>
      <c r="AL2529">
        <v>5</v>
      </c>
      <c r="AM2529">
        <v>4</v>
      </c>
      <c r="AN2529">
        <v>1</v>
      </c>
      <c r="AO2529">
        <v>2</v>
      </c>
      <c r="AP2529">
        <v>2</v>
      </c>
      <c r="AQ2529">
        <v>0</v>
      </c>
      <c r="AR2529">
        <v>1629.8899999999999</v>
      </c>
      <c r="AS2529" s="1" t="s">
        <v>65</v>
      </c>
      <c r="AT2529">
        <v>1</v>
      </c>
      <c r="AU2529">
        <v>74.181994649999993</v>
      </c>
      <c r="AV2529">
        <v>725.14777548333336</v>
      </c>
      <c r="AW2529">
        <v>38</v>
      </c>
      <c r="AX2529">
        <v>1.6666666666666666E-2</v>
      </c>
      <c r="AY2529">
        <v>6.6666666666666666E-2</v>
      </c>
      <c r="AZ2529">
        <v>30</v>
      </c>
      <c r="BA2529">
        <v>0.27474812833333329</v>
      </c>
      <c r="BB2529">
        <v>0.63609453989766085</v>
      </c>
      <c r="BC2529">
        <v>35</v>
      </c>
      <c r="BD2529">
        <v>3</v>
      </c>
      <c r="BE2529">
        <v>4</v>
      </c>
      <c r="BF2529">
        <v>5</v>
      </c>
      <c r="BG2529" s="1" t="s">
        <v>99</v>
      </c>
      <c r="BH2529" s="1" t="s">
        <v>6894</v>
      </c>
      <c r="BI2529" s="1" t="s">
        <v>6889</v>
      </c>
      <c r="BJ2529" s="1" t="s">
        <v>6890</v>
      </c>
      <c r="BK2529">
        <v>2200</v>
      </c>
      <c r="BL2529">
        <v>3.2</v>
      </c>
      <c r="BM2529" s="5" t="d">
        <v>15:30:00.0000000000031950</v>
      </c>
      <c r="BN2529" s="5" t="d">
        <v>15:59:59.9999999999968050</v>
      </c>
      <c r="BO2529">
        <v>15</v>
      </c>
      <c r="BP2529" t="b">
        <v>0</v>
      </c>
    </row>
    <row r="2530" spans="1:68" x14ac:dyDescent="0.2">
      <c r="A2530" s="1" t="s">
        <v>5276</v>
      </c>
      <c r="B2530" s="1" t="s">
        <v>4183</v>
      </c>
      <c r="C2530" s="2" t="d">
        <v>2026-07-11</v>
      </c>
      <c r="D2530">
        <v>33</v>
      </c>
      <c r="E2530" s="1" t="s">
        <v>150</v>
      </c>
      <c r="F2530">
        <v>57</v>
      </c>
      <c r="G2530">
        <v>19</v>
      </c>
      <c r="H2530">
        <v>0</v>
      </c>
      <c r="I2530">
        <v>2</v>
      </c>
      <c r="J2530">
        <v>17</v>
      </c>
      <c r="K2530">
        <v>0</v>
      </c>
      <c r="L2530">
        <v>1</v>
      </c>
      <c r="M2530" s="1" t="s">
        <v>63</v>
      </c>
      <c r="N2530" s="1" t="s">
        <v>4270</v>
      </c>
      <c r="O2530" s="1" t="s">
        <v>5277</v>
      </c>
      <c r="P2530">
        <v>3.3529411764705883</v>
      </c>
      <c r="Q2530">
        <v>0</v>
      </c>
      <c r="R2530">
        <v>100</v>
      </c>
      <c r="S2530">
        <v>1</v>
      </c>
      <c r="T2530">
        <v>35</v>
      </c>
      <c r="U2530">
        <v>57</v>
      </c>
      <c r="V2530">
        <v>310</v>
      </c>
      <c r="W2530">
        <v>64136.1</v>
      </c>
      <c r="X2530">
        <v>5.4385964912280702</v>
      </c>
      <c r="Y2530">
        <v>1125.1947368421052</v>
      </c>
      <c r="Z2530">
        <v>11.456140350877194</v>
      </c>
      <c r="AA2530">
        <v>10.690079264035088</v>
      </c>
      <c r="AB2530">
        <v>14</v>
      </c>
      <c r="AC2530">
        <v>0.34688713567251467</v>
      </c>
      <c r="AD2530">
        <v>0</v>
      </c>
      <c r="AE2530">
        <v>1.4211945785340716</v>
      </c>
      <c r="AF2530">
        <v>0.62807017543859645</v>
      </c>
      <c r="AG2530">
        <v>2.0492647447368419</v>
      </c>
      <c r="AH2530">
        <v>0</v>
      </c>
      <c r="AI2530">
        <v>7.6902297146198828</v>
      </c>
      <c r="AJ2530">
        <v>1710</v>
      </c>
      <c r="AK2530">
        <v>76</v>
      </c>
      <c r="AL2530">
        <v>2</v>
      </c>
      <c r="AM2530">
        <v>2</v>
      </c>
      <c r="AN2530">
        <v>1</v>
      </c>
      <c r="AO2530">
        <v>0</v>
      </c>
      <c r="AP2530">
        <v>1</v>
      </c>
      <c r="AQ2530">
        <v>0</v>
      </c>
      <c r="AR2530">
        <v>602.43000000000006</v>
      </c>
      <c r="AS2530" s="1" t="s">
        <v>65</v>
      </c>
      <c r="AT2530">
        <v>11</v>
      </c>
      <c r="AU2530">
        <v>76.30629106666666</v>
      </c>
      <c r="AV2530">
        <v>680.8076403</v>
      </c>
      <c r="AW2530">
        <v>52</v>
      </c>
      <c r="AX2530">
        <v>0.24561403508771928</v>
      </c>
      <c r="AY2530">
        <v>3.5087719298245612E-2</v>
      </c>
      <c r="AZ2530">
        <v>30</v>
      </c>
      <c r="BA2530">
        <v>0.14962017856209148</v>
      </c>
      <c r="BB2530">
        <v>0.29859984223684211</v>
      </c>
      <c r="BC2530">
        <v>33</v>
      </c>
      <c r="BD2530">
        <v>43</v>
      </c>
      <c r="BE2530">
        <v>4</v>
      </c>
      <c r="BF2530">
        <v>13</v>
      </c>
      <c r="BG2530" s="1" t="s">
        <v>83</v>
      </c>
      <c r="BH2530" s="1" t="s">
        <v>6894</v>
      </c>
      <c r="BI2530" s="1" t="s">
        <v>6889</v>
      </c>
      <c r="BJ2530" s="1" t="s">
        <v>6890</v>
      </c>
      <c r="BK2530">
        <v>2200</v>
      </c>
      <c r="BL2530">
        <v>3.2</v>
      </c>
      <c r="BM2530" s="5" t="d">
        <v>15:59:59.9999999999968050</v>
      </c>
      <c r="BN2530" s="5" t="d">
        <v>16:30:00.000</v>
      </c>
      <c r="BO2530">
        <v>16</v>
      </c>
      <c r="BP2530" t="b">
        <v>0</v>
      </c>
    </row>
    <row r="2531" spans="1:68" x14ac:dyDescent="0.2">
      <c r="A2531" s="1" t="s">
        <v>5278</v>
      </c>
      <c r="B2531" s="1" t="s">
        <v>4183</v>
      </c>
      <c r="C2531" s="2" t="d">
        <v>2026-07-11</v>
      </c>
      <c r="D2531">
        <v>34</v>
      </c>
      <c r="E2531" s="1" t="s">
        <v>150</v>
      </c>
      <c r="F2531">
        <v>63</v>
      </c>
      <c r="G2531">
        <v>19</v>
      </c>
      <c r="H2531">
        <v>0</v>
      </c>
      <c r="I2531">
        <v>2</v>
      </c>
      <c r="J2531">
        <v>17</v>
      </c>
      <c r="K2531">
        <v>0</v>
      </c>
      <c r="L2531">
        <v>1</v>
      </c>
      <c r="M2531" s="1" t="s">
        <v>63</v>
      </c>
      <c r="N2531" s="1" t="s">
        <v>4583</v>
      </c>
      <c r="O2531" s="1" t="s">
        <v>5279</v>
      </c>
      <c r="P2531">
        <v>3.7058823529411766</v>
      </c>
      <c r="Q2531">
        <v>0</v>
      </c>
      <c r="R2531">
        <v>100</v>
      </c>
      <c r="S2531">
        <v>1</v>
      </c>
      <c r="T2531">
        <v>34</v>
      </c>
      <c r="U2531">
        <v>63</v>
      </c>
      <c r="V2531">
        <v>296</v>
      </c>
      <c r="W2531">
        <v>70033.319999999992</v>
      </c>
      <c r="X2531">
        <v>4.6984126984126986</v>
      </c>
      <c r="Y2531">
        <v>1111.6399999999999</v>
      </c>
      <c r="Z2531">
        <v>10.841269841269842</v>
      </c>
      <c r="AA2531">
        <v>9.5541602087301598</v>
      </c>
      <c r="AB2531">
        <v>12</v>
      </c>
      <c r="AC2531">
        <v>0.14149740608465608</v>
      </c>
      <c r="AD2531">
        <v>0</v>
      </c>
      <c r="AE2531">
        <v>1.238699448001062</v>
      </c>
      <c r="AF2531">
        <v>0.65608465608465616</v>
      </c>
      <c r="AG2531">
        <v>1.8947840952380952</v>
      </c>
      <c r="AH2531">
        <v>0</v>
      </c>
      <c r="AI2531">
        <v>6.7998522949735456</v>
      </c>
      <c r="AJ2531">
        <v>1890</v>
      </c>
      <c r="AK2531">
        <v>77</v>
      </c>
      <c r="AL2531">
        <v>1</v>
      </c>
      <c r="AM2531">
        <v>1</v>
      </c>
      <c r="AN2531">
        <v>1</v>
      </c>
      <c r="AO2531">
        <v>0</v>
      </c>
      <c r="AP2531">
        <v>0</v>
      </c>
      <c r="AQ2531">
        <v>0</v>
      </c>
      <c r="AR2531">
        <v>379.74</v>
      </c>
      <c r="AS2531" s="1" t="s">
        <v>125</v>
      </c>
      <c r="AT2531">
        <v>6</v>
      </c>
      <c r="AU2531">
        <v>81.684737800000008</v>
      </c>
      <c r="AV2531">
        <v>691.25992978333329</v>
      </c>
      <c r="AW2531">
        <v>40</v>
      </c>
      <c r="AX2531">
        <v>0.19047619047619047</v>
      </c>
      <c r="AY2531">
        <v>1.5873015873015872E-2</v>
      </c>
      <c r="AZ2531">
        <v>30</v>
      </c>
      <c r="BA2531">
        <v>0.16016615254901961</v>
      </c>
      <c r="BB2531">
        <v>0.29924672284992782</v>
      </c>
      <c r="BC2531">
        <v>33</v>
      </c>
      <c r="BD2531">
        <v>44</v>
      </c>
      <c r="BE2531">
        <v>4</v>
      </c>
      <c r="BF2531">
        <v>13</v>
      </c>
      <c r="BG2531" s="1" t="s">
        <v>99</v>
      </c>
      <c r="BH2531" s="1" t="s">
        <v>6894</v>
      </c>
      <c r="BI2531" s="1" t="s">
        <v>6889</v>
      </c>
      <c r="BJ2531" s="1" t="s">
        <v>6890</v>
      </c>
      <c r="BK2531">
        <v>2200</v>
      </c>
      <c r="BL2531">
        <v>3.2</v>
      </c>
      <c r="BM2531" s="5" t="d">
        <v>16:30:00.000</v>
      </c>
      <c r="BN2531" s="5" t="d">
        <v>17:00:00.0000000000031950</v>
      </c>
      <c r="BO2531">
        <v>16</v>
      </c>
      <c r="BP2531" t="b">
        <v>0</v>
      </c>
    </row>
    <row r="2532" spans="1:68" x14ac:dyDescent="0.2">
      <c r="A2532" s="1" t="s">
        <v>5280</v>
      </c>
      <c r="B2532" s="1" t="s">
        <v>4183</v>
      </c>
      <c r="C2532" s="2" t="d">
        <v>2026-07-11</v>
      </c>
      <c r="D2532">
        <v>35</v>
      </c>
      <c r="E2532" s="1" t="s">
        <v>150</v>
      </c>
      <c r="F2532">
        <v>56</v>
      </c>
      <c r="G2532">
        <v>8</v>
      </c>
      <c r="H2532">
        <v>0</v>
      </c>
      <c r="I2532">
        <v>2</v>
      </c>
      <c r="J2532">
        <v>6</v>
      </c>
      <c r="K2532">
        <v>0</v>
      </c>
      <c r="L2532">
        <v>1</v>
      </c>
      <c r="M2532" s="1" t="s">
        <v>63</v>
      </c>
      <c r="N2532" s="1" t="s">
        <v>4645</v>
      </c>
      <c r="O2532" s="1" t="s">
        <v>5281</v>
      </c>
      <c r="P2532">
        <v>9.3333333333333339</v>
      </c>
      <c r="Q2532">
        <v>0</v>
      </c>
      <c r="R2532">
        <v>100</v>
      </c>
      <c r="S2532">
        <v>1</v>
      </c>
      <c r="T2532">
        <v>33</v>
      </c>
      <c r="U2532">
        <v>56</v>
      </c>
      <c r="V2532">
        <v>299</v>
      </c>
      <c r="W2532">
        <v>64844.92</v>
      </c>
      <c r="X2532">
        <v>5.3392857142857144</v>
      </c>
      <c r="Y2532">
        <v>1157.9449999999999</v>
      </c>
      <c r="Z2532">
        <v>11.75</v>
      </c>
      <c r="AA2532">
        <v>9.8068742568452372</v>
      </c>
      <c r="AB2532">
        <v>4</v>
      </c>
      <c r="AC2532">
        <v>4.0530886904761906E-2</v>
      </c>
      <c r="AD2532">
        <v>0</v>
      </c>
      <c r="AE2532">
        <v>1.4337104915933363</v>
      </c>
      <c r="AF2532">
        <v>0.64672619047619051</v>
      </c>
      <c r="AG2532">
        <v>2.0804366735119046</v>
      </c>
      <c r="AH2532">
        <v>0</v>
      </c>
      <c r="AI2532">
        <v>6.7874494770833333</v>
      </c>
      <c r="AJ2532">
        <v>1680</v>
      </c>
      <c r="AK2532">
        <v>39</v>
      </c>
      <c r="AL2532">
        <v>2</v>
      </c>
      <c r="AM2532">
        <v>2</v>
      </c>
      <c r="AN2532">
        <v>1</v>
      </c>
      <c r="AO2532">
        <v>1</v>
      </c>
      <c r="AP2532">
        <v>0</v>
      </c>
      <c r="AQ2532">
        <v>0</v>
      </c>
      <c r="AR2532">
        <v>866.26</v>
      </c>
      <c r="AS2532" s="1" t="s">
        <v>65</v>
      </c>
      <c r="AT2532">
        <v>3</v>
      </c>
      <c r="AU2532">
        <v>77.806901699999997</v>
      </c>
      <c r="AV2532">
        <v>520.42530463333333</v>
      </c>
      <c r="AW2532">
        <v>41</v>
      </c>
      <c r="AX2532">
        <v>7.1428571428571425E-2</v>
      </c>
      <c r="AY2532">
        <v>3.5714285714285712E-2</v>
      </c>
      <c r="AZ2532">
        <v>30</v>
      </c>
      <c r="BA2532">
        <v>0.43226056499999999</v>
      </c>
      <c r="BB2532">
        <v>0.44480795267806267</v>
      </c>
      <c r="BC2532">
        <v>25</v>
      </c>
      <c r="BD2532">
        <v>14</v>
      </c>
      <c r="BE2532">
        <v>4</v>
      </c>
      <c r="BF2532">
        <v>2</v>
      </c>
      <c r="BG2532" s="1" t="s">
        <v>99</v>
      </c>
      <c r="BH2532" s="1" t="s">
        <v>6894</v>
      </c>
      <c r="BI2532" s="1" t="s">
        <v>6889</v>
      </c>
      <c r="BJ2532" s="1" t="s">
        <v>6890</v>
      </c>
      <c r="BK2532">
        <v>2200</v>
      </c>
      <c r="BL2532">
        <v>3.2</v>
      </c>
      <c r="BM2532" s="5" t="d">
        <v>17:00:00.0000000000031950</v>
      </c>
      <c r="BN2532" s="5" t="d">
        <v>17:29:59.9999999999968050</v>
      </c>
      <c r="BO2532">
        <v>17</v>
      </c>
      <c r="BP2532" t="b">
        <v>0</v>
      </c>
    </row>
    <row r="2533" spans="1:68" x14ac:dyDescent="0.2">
      <c r="A2533" s="1" t="s">
        <v>5282</v>
      </c>
      <c r="B2533" s="1" t="s">
        <v>4183</v>
      </c>
      <c r="C2533" s="2" t="d">
        <v>2026-07-11</v>
      </c>
      <c r="D2533">
        <v>36</v>
      </c>
      <c r="E2533" s="1" t="s">
        <v>150</v>
      </c>
      <c r="F2533">
        <v>81</v>
      </c>
      <c r="G2533">
        <v>8</v>
      </c>
      <c r="H2533">
        <v>0</v>
      </c>
      <c r="I2533">
        <v>2</v>
      </c>
      <c r="J2533">
        <v>6</v>
      </c>
      <c r="K2533">
        <v>0</v>
      </c>
      <c r="L2533">
        <v>1</v>
      </c>
      <c r="M2533" s="1" t="s">
        <v>63</v>
      </c>
      <c r="N2533" s="1" t="s">
        <v>4279</v>
      </c>
      <c r="O2533" s="1" t="s">
        <v>5283</v>
      </c>
      <c r="P2533">
        <v>13.5</v>
      </c>
      <c r="Q2533">
        <v>0</v>
      </c>
      <c r="R2533">
        <v>100</v>
      </c>
      <c r="S2533">
        <v>1</v>
      </c>
      <c r="T2533">
        <v>32</v>
      </c>
      <c r="U2533">
        <v>81</v>
      </c>
      <c r="V2533">
        <v>390</v>
      </c>
      <c r="W2533">
        <v>89162.74</v>
      </c>
      <c r="X2533">
        <v>4.8148148148148149</v>
      </c>
      <c r="Y2533">
        <v>1100.7745679012346</v>
      </c>
      <c r="Z2533">
        <v>13.185185185185185</v>
      </c>
      <c r="AA2533">
        <v>9.8171151771604936</v>
      </c>
      <c r="AB2533">
        <v>1</v>
      </c>
      <c r="AC2533">
        <v>2.6773602880658491E-3</v>
      </c>
      <c r="AD2533">
        <v>3.4495703497942377E-2</v>
      </c>
      <c r="AE2533">
        <v>1.3213552841208787</v>
      </c>
      <c r="AF2533">
        <v>0.62674897119341566</v>
      </c>
      <c r="AG2533">
        <v>1.7656723263374487</v>
      </c>
      <c r="AH2533">
        <v>2.3111927983539096E-3</v>
      </c>
      <c r="AI2533">
        <v>6.8258254236625513</v>
      </c>
      <c r="AJ2533">
        <v>2430</v>
      </c>
      <c r="AK2533">
        <v>39</v>
      </c>
      <c r="AL2533">
        <v>4</v>
      </c>
      <c r="AM2533">
        <v>4</v>
      </c>
      <c r="AN2533">
        <v>4</v>
      </c>
      <c r="AO2533">
        <v>0</v>
      </c>
      <c r="AP2533">
        <v>0</v>
      </c>
      <c r="AQ2533">
        <v>0</v>
      </c>
      <c r="AR2533">
        <v>1347.13</v>
      </c>
      <c r="AS2533" s="1" t="s">
        <v>125</v>
      </c>
      <c r="AT2533">
        <v>1</v>
      </c>
      <c r="AU2533">
        <v>107.68047486666667</v>
      </c>
      <c r="AV2533">
        <v>791.09978826666668</v>
      </c>
      <c r="AW2533">
        <v>39</v>
      </c>
      <c r="AX2533">
        <v>1.2345679012345678E-2</v>
      </c>
      <c r="AY2533">
        <v>4.9382716049382713E-2</v>
      </c>
      <c r="AZ2533">
        <v>30</v>
      </c>
      <c r="BA2533">
        <v>0.59822486037037037</v>
      </c>
      <c r="BB2533">
        <v>0.67615366518518516</v>
      </c>
      <c r="BC2533">
        <v>38</v>
      </c>
      <c r="BD2533">
        <v>1</v>
      </c>
      <c r="BE2533">
        <v>6</v>
      </c>
      <c r="BF2533">
        <v>0</v>
      </c>
      <c r="BG2533" s="1" t="s">
        <v>99</v>
      </c>
      <c r="BH2533" s="1" t="s">
        <v>6894</v>
      </c>
      <c r="BI2533" s="1" t="s">
        <v>6889</v>
      </c>
      <c r="BJ2533" s="1" t="s">
        <v>6890</v>
      </c>
      <c r="BK2533">
        <v>2200</v>
      </c>
      <c r="BL2533">
        <v>3.2</v>
      </c>
      <c r="BM2533" s="5" t="d">
        <v>17:29:59.9999999999968050</v>
      </c>
      <c r="BN2533" s="5" t="d">
        <v>18:00:00.000</v>
      </c>
      <c r="BO2533">
        <v>17</v>
      </c>
      <c r="BP2533" t="b">
        <v>0</v>
      </c>
    </row>
    <row r="2534" spans="1:68" x14ac:dyDescent="0.2">
      <c r="A2534" s="1" t="s">
        <v>5284</v>
      </c>
      <c r="B2534" s="1" t="s">
        <v>4183</v>
      </c>
      <c r="C2534" s="2" t="d">
        <v>2026-07-11</v>
      </c>
      <c r="D2534">
        <v>37</v>
      </c>
      <c r="E2534" s="1" t="s">
        <v>165</v>
      </c>
      <c r="F2534">
        <v>85</v>
      </c>
      <c r="G2534">
        <v>11</v>
      </c>
      <c r="H2534">
        <v>0</v>
      </c>
      <c r="I2534">
        <v>0</v>
      </c>
      <c r="J2534">
        <v>11</v>
      </c>
      <c r="K2534">
        <v>0</v>
      </c>
      <c r="L2534">
        <v>0</v>
      </c>
      <c r="M2534" s="1" t="s">
        <v>63</v>
      </c>
      <c r="N2534" s="1" t="s">
        <v>63</v>
      </c>
      <c r="O2534" s="1" t="s">
        <v>5285</v>
      </c>
      <c r="P2534">
        <v>7.7272727272727284</v>
      </c>
      <c r="Q2534">
        <v>0</v>
      </c>
      <c r="R2534">
        <v>100</v>
      </c>
      <c r="S2534">
        <v>0</v>
      </c>
      <c r="T2534">
        <v>32</v>
      </c>
      <c r="U2534">
        <v>85</v>
      </c>
      <c r="V2534">
        <v>448</v>
      </c>
      <c r="W2534">
        <v>99317.01</v>
      </c>
      <c r="X2534">
        <v>5.2705882352941176</v>
      </c>
      <c r="Y2534">
        <v>1168.4354117647058</v>
      </c>
      <c r="Z2534">
        <v>14.894117647058824</v>
      </c>
      <c r="AA2534">
        <v>9.6691894472549027</v>
      </c>
      <c r="AB2534">
        <v>0</v>
      </c>
      <c r="AC2534">
        <v>0</v>
      </c>
      <c r="AD2534">
        <v>0</v>
      </c>
      <c r="AE2534">
        <v>1.4181909780460731</v>
      </c>
      <c r="AF2534">
        <v>0.62745098039215685</v>
      </c>
      <c r="AG2534">
        <v>1.3650857852941176</v>
      </c>
      <c r="AH2534">
        <v>0.11036532725490195</v>
      </c>
      <c r="AI2534">
        <v>6.668084122745098</v>
      </c>
      <c r="AJ2534">
        <v>2975</v>
      </c>
      <c r="AK2534">
        <v>39</v>
      </c>
      <c r="AL2534">
        <v>2</v>
      </c>
      <c r="AM2534">
        <v>2</v>
      </c>
      <c r="AN2534">
        <v>2</v>
      </c>
      <c r="AO2534">
        <v>0</v>
      </c>
      <c r="AP2534">
        <v>0</v>
      </c>
      <c r="AQ2534">
        <v>0</v>
      </c>
      <c r="AR2534">
        <v>521.04</v>
      </c>
      <c r="AS2534" s="1" t="s">
        <v>70</v>
      </c>
      <c r="AT2534">
        <v>0</v>
      </c>
      <c r="AU2534">
        <v>120.23468738333334</v>
      </c>
      <c r="AV2534">
        <v>942.19355961666668</v>
      </c>
      <c r="AW2534">
        <v>39</v>
      </c>
      <c r="AX2534">
        <v>0</v>
      </c>
      <c r="AY2534">
        <v>2.3529411764705882E-2</v>
      </c>
      <c r="AZ2534">
        <v>35</v>
      </c>
      <c r="BA2534">
        <v>0.36434753752525256</v>
      </c>
      <c r="BB2534">
        <v>0.80529364069800569</v>
      </c>
      <c r="BC2534">
        <v>45</v>
      </c>
      <c r="BD2534">
        <v>-6</v>
      </c>
      <c r="BE2534">
        <v>6</v>
      </c>
      <c r="BF2534">
        <v>5</v>
      </c>
      <c r="BG2534" s="1" t="s">
        <v>99</v>
      </c>
      <c r="BH2534" s="1" t="s">
        <v>6894</v>
      </c>
      <c r="BI2534" s="1" t="s">
        <v>6889</v>
      </c>
      <c r="BJ2534" s="1" t="s">
        <v>6890</v>
      </c>
      <c r="BK2534">
        <v>2200</v>
      </c>
      <c r="BL2534">
        <v>3.2</v>
      </c>
      <c r="BM2534" s="5" t="d">
        <v>18:00:00.000</v>
      </c>
      <c r="BN2534" s="5" t="d">
        <v>18:30:00.0000000000031950</v>
      </c>
      <c r="BO2534">
        <v>18</v>
      </c>
      <c r="BP2534" t="b">
        <v>1</v>
      </c>
    </row>
    <row r="2535" spans="1:68" x14ac:dyDescent="0.2">
      <c r="A2535" s="1" t="s">
        <v>5286</v>
      </c>
      <c r="B2535" s="1" t="s">
        <v>4183</v>
      </c>
      <c r="C2535" s="2" t="d">
        <v>2026-07-11</v>
      </c>
      <c r="D2535">
        <v>38</v>
      </c>
      <c r="E2535" s="1" t="s">
        <v>165</v>
      </c>
      <c r="F2535">
        <v>89</v>
      </c>
      <c r="G2535">
        <v>11</v>
      </c>
      <c r="H2535">
        <v>0</v>
      </c>
      <c r="I2535">
        <v>0</v>
      </c>
      <c r="J2535">
        <v>11</v>
      </c>
      <c r="K2535">
        <v>0</v>
      </c>
      <c r="L2535">
        <v>0</v>
      </c>
      <c r="M2535" s="1" t="s">
        <v>63</v>
      </c>
      <c r="N2535" s="1" t="s">
        <v>63</v>
      </c>
      <c r="O2535" s="1" t="s">
        <v>5287</v>
      </c>
      <c r="P2535">
        <v>8.0909090909090917</v>
      </c>
      <c r="Q2535">
        <v>0</v>
      </c>
      <c r="R2535">
        <v>100</v>
      </c>
      <c r="S2535">
        <v>0</v>
      </c>
      <c r="T2535">
        <v>32</v>
      </c>
      <c r="U2535">
        <v>89</v>
      </c>
      <c r="V2535">
        <v>448</v>
      </c>
      <c r="W2535">
        <v>101425.55</v>
      </c>
      <c r="X2535">
        <v>5.0337078651685392</v>
      </c>
      <c r="Y2535">
        <v>1139.6129213483146</v>
      </c>
      <c r="Z2535">
        <v>14.966292134831461</v>
      </c>
      <c r="AA2535">
        <v>9.6281631219101129</v>
      </c>
      <c r="AB2535">
        <v>0</v>
      </c>
      <c r="AC2535">
        <v>0</v>
      </c>
      <c r="AD2535">
        <v>0</v>
      </c>
      <c r="AE2535">
        <v>1.3520760913776393</v>
      </c>
      <c r="AF2535">
        <v>0.64550561797752815</v>
      </c>
      <c r="AG2535">
        <v>1.7115032385767788</v>
      </c>
      <c r="AH2535">
        <v>2.61125904494382E-2</v>
      </c>
      <c r="AI2535">
        <v>6.7312478479400752</v>
      </c>
      <c r="AJ2535">
        <v>3115</v>
      </c>
      <c r="AK2535">
        <v>39</v>
      </c>
      <c r="AL2535">
        <v>3</v>
      </c>
      <c r="AM2535">
        <v>3</v>
      </c>
      <c r="AN2535">
        <v>2</v>
      </c>
      <c r="AO2535">
        <v>1</v>
      </c>
      <c r="AP2535">
        <v>0</v>
      </c>
      <c r="AQ2535">
        <v>0</v>
      </c>
      <c r="AR2535">
        <v>303.95999999999998</v>
      </c>
      <c r="AS2535" s="1" t="s">
        <v>70</v>
      </c>
      <c r="AT2535">
        <v>0</v>
      </c>
      <c r="AU2535">
        <v>117.57668801666667</v>
      </c>
      <c r="AV2535">
        <v>839.03740264999999</v>
      </c>
      <c r="AW2535">
        <v>39</v>
      </c>
      <c r="AX2535">
        <v>0</v>
      </c>
      <c r="AY2535">
        <v>3.3707865168539325E-2</v>
      </c>
      <c r="AZ2535">
        <v>35</v>
      </c>
      <c r="BA2535">
        <v>0.356292993989899</v>
      </c>
      <c r="BB2535">
        <v>0.71712598517094017</v>
      </c>
      <c r="BC2535">
        <v>40</v>
      </c>
      <c r="BD2535">
        <v>-1</v>
      </c>
      <c r="BE2535">
        <v>6</v>
      </c>
      <c r="BF2535">
        <v>5</v>
      </c>
      <c r="BG2535" s="1" t="s">
        <v>99</v>
      </c>
      <c r="BH2535" s="1" t="s">
        <v>6894</v>
      </c>
      <c r="BI2535" s="1" t="s">
        <v>6889</v>
      </c>
      <c r="BJ2535" s="1" t="s">
        <v>6890</v>
      </c>
      <c r="BK2535">
        <v>2200</v>
      </c>
      <c r="BL2535">
        <v>3.2</v>
      </c>
      <c r="BM2535" s="5" t="d">
        <v>18:30:00.0000000000031950</v>
      </c>
      <c r="BN2535" s="5" t="d">
        <v>18:59:59.9999999999968050</v>
      </c>
      <c r="BO2535">
        <v>18</v>
      </c>
      <c r="BP2535" t="b">
        <v>1</v>
      </c>
    </row>
    <row r="2536" spans="1:68" x14ac:dyDescent="0.2">
      <c r="A2536" s="1" t="s">
        <v>5288</v>
      </c>
      <c r="B2536" s="1" t="s">
        <v>4183</v>
      </c>
      <c r="C2536" s="2" t="d">
        <v>2026-07-11</v>
      </c>
      <c r="D2536">
        <v>39</v>
      </c>
      <c r="E2536" s="1" t="s">
        <v>165</v>
      </c>
      <c r="F2536">
        <v>95</v>
      </c>
      <c r="G2536">
        <v>11</v>
      </c>
      <c r="H2536">
        <v>0</v>
      </c>
      <c r="I2536">
        <v>0</v>
      </c>
      <c r="J2536">
        <v>11</v>
      </c>
      <c r="K2536">
        <v>0</v>
      </c>
      <c r="L2536">
        <v>0</v>
      </c>
      <c r="M2536" s="1" t="s">
        <v>63</v>
      </c>
      <c r="N2536" s="1" t="s">
        <v>63</v>
      </c>
      <c r="O2536" s="1" t="s">
        <v>5289</v>
      </c>
      <c r="P2536">
        <v>8.6363636363636367</v>
      </c>
      <c r="Q2536">
        <v>0</v>
      </c>
      <c r="R2536">
        <v>100</v>
      </c>
      <c r="S2536">
        <v>0</v>
      </c>
      <c r="T2536">
        <v>32</v>
      </c>
      <c r="U2536">
        <v>95</v>
      </c>
      <c r="V2536">
        <v>493</v>
      </c>
      <c r="W2536">
        <v>120525.39</v>
      </c>
      <c r="X2536">
        <v>5.189473684210526</v>
      </c>
      <c r="Y2536">
        <v>1268.6883157894738</v>
      </c>
      <c r="Z2536">
        <v>15.273684210526316</v>
      </c>
      <c r="AA2536">
        <v>10.205392119298246</v>
      </c>
      <c r="AB2536">
        <v>0</v>
      </c>
      <c r="AC2536">
        <v>0</v>
      </c>
      <c r="AD2536">
        <v>0</v>
      </c>
      <c r="AE2536">
        <v>1.352413025332843</v>
      </c>
      <c r="AF2536">
        <v>0.62456140350877198</v>
      </c>
      <c r="AG2536">
        <v>0.86086788263157887</v>
      </c>
      <c r="AH2536">
        <v>0.38221165298245613</v>
      </c>
      <c r="AI2536">
        <v>6.8118200700000004</v>
      </c>
      <c r="AJ2536">
        <v>3325</v>
      </c>
      <c r="AK2536">
        <v>39</v>
      </c>
      <c r="AL2536">
        <v>2</v>
      </c>
      <c r="AM2536">
        <v>2</v>
      </c>
      <c r="AN2536">
        <v>1</v>
      </c>
      <c r="AO2536">
        <v>1</v>
      </c>
      <c r="AP2536">
        <v>0</v>
      </c>
      <c r="AQ2536">
        <v>0</v>
      </c>
      <c r="AR2536">
        <v>619.38000000000011</v>
      </c>
      <c r="AS2536" s="1" t="s">
        <v>70</v>
      </c>
      <c r="AT2536">
        <v>0</v>
      </c>
      <c r="AU2536">
        <v>133.30528808333332</v>
      </c>
      <c r="AV2536">
        <v>975.92615393333335</v>
      </c>
      <c r="AW2536">
        <v>39</v>
      </c>
      <c r="AX2536">
        <v>0</v>
      </c>
      <c r="AY2536">
        <v>2.1052631578947368E-2</v>
      </c>
      <c r="AZ2536">
        <v>35</v>
      </c>
      <c r="BA2536">
        <v>0.40395541843434341</v>
      </c>
      <c r="BB2536">
        <v>0.83412491789173793</v>
      </c>
      <c r="BC2536">
        <v>47</v>
      </c>
      <c r="BD2536">
        <v>-8</v>
      </c>
      <c r="BE2536">
        <v>7</v>
      </c>
      <c r="BF2536">
        <v>4</v>
      </c>
      <c r="BG2536" s="1" t="s">
        <v>99</v>
      </c>
      <c r="BH2536" s="1" t="s">
        <v>6894</v>
      </c>
      <c r="BI2536" s="1" t="s">
        <v>6889</v>
      </c>
      <c r="BJ2536" s="1" t="s">
        <v>6890</v>
      </c>
      <c r="BK2536">
        <v>2200</v>
      </c>
      <c r="BL2536">
        <v>3.2</v>
      </c>
      <c r="BM2536" s="5" t="d">
        <v>18:59:59.9999999999968050</v>
      </c>
      <c r="BN2536" s="5" t="d">
        <v>19:30:00.000</v>
      </c>
      <c r="BO2536">
        <v>19</v>
      </c>
      <c r="BP2536" t="b">
        <v>1</v>
      </c>
    </row>
    <row r="2537" spans="1:68" x14ac:dyDescent="0.2">
      <c r="A2537" s="1" t="s">
        <v>5290</v>
      </c>
      <c r="B2537" s="1" t="s">
        <v>4183</v>
      </c>
      <c r="C2537" s="2" t="d">
        <v>2026-07-11</v>
      </c>
      <c r="D2537">
        <v>40</v>
      </c>
      <c r="E2537" s="1" t="s">
        <v>165</v>
      </c>
      <c r="F2537">
        <v>112</v>
      </c>
      <c r="G2537">
        <v>11</v>
      </c>
      <c r="H2537">
        <v>0</v>
      </c>
      <c r="I2537">
        <v>0</v>
      </c>
      <c r="J2537">
        <v>11</v>
      </c>
      <c r="K2537">
        <v>0</v>
      </c>
      <c r="L2537">
        <v>0</v>
      </c>
      <c r="M2537" s="1" t="s">
        <v>63</v>
      </c>
      <c r="N2537" s="1" t="s">
        <v>63</v>
      </c>
      <c r="O2537" s="1" t="s">
        <v>5291</v>
      </c>
      <c r="P2537">
        <v>10.181818181818182</v>
      </c>
      <c r="Q2537">
        <v>0</v>
      </c>
      <c r="R2537">
        <v>100</v>
      </c>
      <c r="S2537">
        <v>0</v>
      </c>
      <c r="T2537">
        <v>32</v>
      </c>
      <c r="U2537">
        <v>112</v>
      </c>
      <c r="V2537">
        <v>553</v>
      </c>
      <c r="W2537">
        <v>123412.2</v>
      </c>
      <c r="X2537">
        <v>4.9375</v>
      </c>
      <c r="Y2537">
        <v>1101.8946428571428</v>
      </c>
      <c r="Z2537">
        <v>16.446428571428573</v>
      </c>
      <c r="AA2537">
        <v>12.673926991964285</v>
      </c>
      <c r="AB2537">
        <v>8</v>
      </c>
      <c r="AC2537">
        <v>4.2823098660714272E-2</v>
      </c>
      <c r="AD2537">
        <v>0</v>
      </c>
      <c r="AE2537">
        <v>1.3127268563255676</v>
      </c>
      <c r="AF2537">
        <v>0.6607142857142857</v>
      </c>
      <c r="AG2537">
        <v>0.36308161532738092</v>
      </c>
      <c r="AH2537">
        <v>2.549988146279762</v>
      </c>
      <c r="AI2537">
        <v>7.2057060299107141</v>
      </c>
      <c r="AJ2537">
        <v>3920</v>
      </c>
      <c r="AK2537">
        <v>39</v>
      </c>
      <c r="AL2537">
        <v>4</v>
      </c>
      <c r="AM2537">
        <v>4</v>
      </c>
      <c r="AN2537">
        <v>4</v>
      </c>
      <c r="AO2537">
        <v>0</v>
      </c>
      <c r="AP2537">
        <v>0</v>
      </c>
      <c r="AQ2537">
        <v>0</v>
      </c>
      <c r="AR2537">
        <v>2363.52</v>
      </c>
      <c r="AS2537" s="1" t="s">
        <v>173</v>
      </c>
      <c r="AT2537">
        <v>8</v>
      </c>
      <c r="AU2537">
        <v>146.95935801666667</v>
      </c>
      <c r="AV2537">
        <v>1039.4570848000001</v>
      </c>
      <c r="AW2537">
        <v>39</v>
      </c>
      <c r="AX2537">
        <v>7.1428571428571425E-2</v>
      </c>
      <c r="AY2537">
        <v>3.5714285714285712E-2</v>
      </c>
      <c r="AZ2537">
        <v>35</v>
      </c>
      <c r="BA2537">
        <v>0.44533138792929294</v>
      </c>
      <c r="BB2537">
        <v>0.88842485880341882</v>
      </c>
      <c r="BC2537">
        <v>50</v>
      </c>
      <c r="BD2537">
        <v>-11</v>
      </c>
      <c r="BE2537">
        <v>7</v>
      </c>
      <c r="BF2537">
        <v>4</v>
      </c>
      <c r="BG2537" s="1" t="s">
        <v>99</v>
      </c>
      <c r="BH2537" s="1" t="s">
        <v>6894</v>
      </c>
      <c r="BI2537" s="1" t="s">
        <v>6889</v>
      </c>
      <c r="BJ2537" s="1" t="s">
        <v>6890</v>
      </c>
      <c r="BK2537">
        <v>2200</v>
      </c>
      <c r="BL2537">
        <v>3.2</v>
      </c>
      <c r="BM2537" s="5" t="d">
        <v>19:30:00.000</v>
      </c>
      <c r="BN2537" s="5" t="d">
        <v>20:00:00.0000000000031950</v>
      </c>
      <c r="BO2537">
        <v>19</v>
      </c>
      <c r="BP2537" t="b">
        <v>1</v>
      </c>
    </row>
    <row r="2538" spans="1:68" x14ac:dyDescent="0.2">
      <c r="A2538" s="1" t="s">
        <v>5292</v>
      </c>
      <c r="B2538" s="1" t="s">
        <v>4183</v>
      </c>
      <c r="C2538" s="2" t="d">
        <v>2026-07-11</v>
      </c>
      <c r="D2538">
        <v>41</v>
      </c>
      <c r="E2538" s="1" t="s">
        <v>165</v>
      </c>
      <c r="F2538">
        <v>124</v>
      </c>
      <c r="G2538">
        <v>11</v>
      </c>
      <c r="H2538">
        <v>0</v>
      </c>
      <c r="I2538">
        <v>0</v>
      </c>
      <c r="J2538">
        <v>11</v>
      </c>
      <c r="K2538">
        <v>0</v>
      </c>
      <c r="L2538">
        <v>0</v>
      </c>
      <c r="M2538" s="1" t="s">
        <v>63</v>
      </c>
      <c r="N2538" s="1" t="s">
        <v>63</v>
      </c>
      <c r="O2538" s="1" t="s">
        <v>5293</v>
      </c>
      <c r="P2538">
        <v>11.272727272727272</v>
      </c>
      <c r="Q2538">
        <v>0</v>
      </c>
      <c r="R2538">
        <v>100</v>
      </c>
      <c r="S2538">
        <v>0</v>
      </c>
      <c r="T2538">
        <v>32</v>
      </c>
      <c r="U2538">
        <v>124</v>
      </c>
      <c r="V2538">
        <v>619</v>
      </c>
      <c r="W2538">
        <v>136646.01999999999</v>
      </c>
      <c r="X2538">
        <v>4.991935483870968</v>
      </c>
      <c r="Y2538">
        <v>1101.9840322580644</v>
      </c>
      <c r="Z2538">
        <v>16.774193548387096</v>
      </c>
      <c r="AA2538">
        <v>16.788733329166668</v>
      </c>
      <c r="AB2538">
        <v>60</v>
      </c>
      <c r="AC2538">
        <v>1.3205075509408601</v>
      </c>
      <c r="AD2538">
        <v>4.8706045967741932E-2</v>
      </c>
      <c r="AE2538">
        <v>1.3630831076514689</v>
      </c>
      <c r="AF2538">
        <v>0.62016129032258072</v>
      </c>
      <c r="AG2538">
        <v>0</v>
      </c>
      <c r="AH2538">
        <v>7.1147371413978497</v>
      </c>
      <c r="AI2538">
        <v>6.698094120026882</v>
      </c>
      <c r="AJ2538">
        <v>4340</v>
      </c>
      <c r="AK2538">
        <v>39</v>
      </c>
      <c r="AL2538">
        <v>4</v>
      </c>
      <c r="AM2538">
        <v>4</v>
      </c>
      <c r="AN2538">
        <v>3</v>
      </c>
      <c r="AO2538">
        <v>0</v>
      </c>
      <c r="AP2538">
        <v>1</v>
      </c>
      <c r="AQ2538">
        <v>0</v>
      </c>
      <c r="AR2538">
        <v>669.43000000000006</v>
      </c>
      <c r="AS2538" s="1" t="s">
        <v>173</v>
      </c>
      <c r="AT2538">
        <v>60</v>
      </c>
      <c r="AU2538">
        <v>163.81816696666667</v>
      </c>
      <c r="AV2538">
        <v>1070.9653853666666</v>
      </c>
      <c r="AW2538">
        <v>39</v>
      </c>
      <c r="AX2538">
        <v>0.4838709677419355</v>
      </c>
      <c r="AY2538">
        <v>3.2258064516129031E-2</v>
      </c>
      <c r="AZ2538">
        <v>35</v>
      </c>
      <c r="BA2538">
        <v>0.49641868777777776</v>
      </c>
      <c r="BB2538">
        <v>0.9153550302279202</v>
      </c>
      <c r="BC2538">
        <v>51</v>
      </c>
      <c r="BD2538">
        <v>-12</v>
      </c>
      <c r="BE2538">
        <v>8</v>
      </c>
      <c r="BF2538">
        <v>3</v>
      </c>
      <c r="BG2538" s="1" t="s">
        <v>174</v>
      </c>
      <c r="BH2538" s="1" t="s">
        <v>6894</v>
      </c>
      <c r="BI2538" s="1" t="s">
        <v>6889</v>
      </c>
      <c r="BJ2538" s="1" t="s">
        <v>6890</v>
      </c>
      <c r="BK2538">
        <v>2200</v>
      </c>
      <c r="BL2538">
        <v>3.2</v>
      </c>
      <c r="BM2538" s="5" t="d">
        <v>20:00:00.0000000000031950</v>
      </c>
      <c r="BN2538" s="5" t="d">
        <v>20:29:59.9999999999968050</v>
      </c>
      <c r="BO2538">
        <v>20</v>
      </c>
      <c r="BP2538" t="b">
        <v>1</v>
      </c>
    </row>
    <row r="2539" spans="1:68" x14ac:dyDescent="0.2">
      <c r="A2539" s="1" t="s">
        <v>5294</v>
      </c>
      <c r="B2539" s="1" t="s">
        <v>4183</v>
      </c>
      <c r="C2539" s="2" t="d">
        <v>2026-07-11</v>
      </c>
      <c r="D2539">
        <v>42</v>
      </c>
      <c r="E2539" s="1" t="s">
        <v>165</v>
      </c>
      <c r="F2539">
        <v>90</v>
      </c>
      <c r="G2539">
        <v>11</v>
      </c>
      <c r="H2539">
        <v>0</v>
      </c>
      <c r="I2539">
        <v>0</v>
      </c>
      <c r="J2539">
        <v>11</v>
      </c>
      <c r="K2539">
        <v>0</v>
      </c>
      <c r="L2539">
        <v>0</v>
      </c>
      <c r="M2539" s="1" t="s">
        <v>63</v>
      </c>
      <c r="N2539" s="1" t="s">
        <v>63</v>
      </c>
      <c r="O2539" s="1" t="s">
        <v>5295</v>
      </c>
      <c r="P2539">
        <v>8.1818181818181817</v>
      </c>
      <c r="Q2539">
        <v>0</v>
      </c>
      <c r="R2539">
        <v>100</v>
      </c>
      <c r="S2539">
        <v>0</v>
      </c>
      <c r="T2539">
        <v>32</v>
      </c>
      <c r="U2539">
        <v>90</v>
      </c>
      <c r="V2539">
        <v>463</v>
      </c>
      <c r="W2539">
        <v>106662.78</v>
      </c>
      <c r="X2539">
        <v>5.1444444444444448</v>
      </c>
      <c r="Y2539">
        <v>1185.1420000000001</v>
      </c>
      <c r="Z2539">
        <v>14.855555555555556</v>
      </c>
      <c r="AA2539">
        <v>18.967135314814815</v>
      </c>
      <c r="AB2539">
        <v>87</v>
      </c>
      <c r="AC2539">
        <v>4.1331759372222221</v>
      </c>
      <c r="AD2539">
        <v>0</v>
      </c>
      <c r="AE2539">
        <v>1.3494318422940252</v>
      </c>
      <c r="AF2539">
        <v>0.59648148148148139</v>
      </c>
      <c r="AG2539">
        <v>0</v>
      </c>
      <c r="AH2539">
        <v>9.7523919487037034</v>
      </c>
      <c r="AI2539">
        <v>6.4421633674074075</v>
      </c>
      <c r="AJ2539">
        <v>3150</v>
      </c>
      <c r="AK2539">
        <v>39</v>
      </c>
      <c r="AL2539">
        <v>1</v>
      </c>
      <c r="AM2539">
        <v>1</v>
      </c>
      <c r="AN2539">
        <v>1</v>
      </c>
      <c r="AO2539">
        <v>0</v>
      </c>
      <c r="AP2539">
        <v>0</v>
      </c>
      <c r="AQ2539">
        <v>0</v>
      </c>
      <c r="AR2539">
        <v>387.42</v>
      </c>
      <c r="AS2539" s="1" t="s">
        <v>173</v>
      </c>
      <c r="AT2539">
        <v>87</v>
      </c>
      <c r="AU2539">
        <v>127.20611138333334</v>
      </c>
      <c r="AV2539">
        <v>1079.7192932166668</v>
      </c>
      <c r="AW2539">
        <v>39</v>
      </c>
      <c r="AX2539">
        <v>0.96666666666666667</v>
      </c>
      <c r="AY2539">
        <v>1.1111111111111112E-2</v>
      </c>
      <c r="AZ2539">
        <v>35</v>
      </c>
      <c r="BA2539">
        <v>0.38547306479797983</v>
      </c>
      <c r="BB2539">
        <v>0.92283700274928782</v>
      </c>
      <c r="BC2539">
        <v>52</v>
      </c>
      <c r="BD2539">
        <v>-13</v>
      </c>
      <c r="BE2539">
        <v>7</v>
      </c>
      <c r="BF2539">
        <v>4</v>
      </c>
      <c r="BG2539" s="1" t="s">
        <v>174</v>
      </c>
      <c r="BH2539" s="1" t="s">
        <v>6894</v>
      </c>
      <c r="BI2539" s="1" t="s">
        <v>6889</v>
      </c>
      <c r="BJ2539" s="1" t="s">
        <v>6890</v>
      </c>
      <c r="BK2539">
        <v>2200</v>
      </c>
      <c r="BL2539">
        <v>3.2</v>
      </c>
      <c r="BM2539" s="5" t="d">
        <v>20:29:59.9999999999968050</v>
      </c>
      <c r="BN2539" s="5" t="d">
        <v>21:00:00.000</v>
      </c>
      <c r="BO2539">
        <v>20</v>
      </c>
      <c r="BP2539" t="b">
        <v>1</v>
      </c>
    </row>
    <row r="2540" spans="1:68" x14ac:dyDescent="0.2">
      <c r="A2540" s="1" t="s">
        <v>5296</v>
      </c>
      <c r="B2540" s="1" t="s">
        <v>4183</v>
      </c>
      <c r="C2540" s="2" t="d">
        <v>2026-07-11</v>
      </c>
      <c r="D2540">
        <v>43</v>
      </c>
      <c r="E2540" s="1" t="s">
        <v>165</v>
      </c>
      <c r="F2540">
        <v>98</v>
      </c>
      <c r="G2540">
        <v>11</v>
      </c>
      <c r="H2540">
        <v>0</v>
      </c>
      <c r="I2540">
        <v>0</v>
      </c>
      <c r="J2540">
        <v>11</v>
      </c>
      <c r="K2540">
        <v>0</v>
      </c>
      <c r="L2540">
        <v>0</v>
      </c>
      <c r="M2540" s="1" t="s">
        <v>63</v>
      </c>
      <c r="N2540" s="1" t="s">
        <v>63</v>
      </c>
      <c r="O2540" s="1" t="s">
        <v>5297</v>
      </c>
      <c r="P2540">
        <v>8.9090909090909083</v>
      </c>
      <c r="Q2540">
        <v>0</v>
      </c>
      <c r="R2540">
        <v>100</v>
      </c>
      <c r="S2540">
        <v>0</v>
      </c>
      <c r="T2540">
        <v>32</v>
      </c>
      <c r="U2540">
        <v>98</v>
      </c>
      <c r="V2540">
        <v>478</v>
      </c>
      <c r="W2540">
        <v>108821.06</v>
      </c>
      <c r="X2540">
        <v>4.8775510204081636</v>
      </c>
      <c r="Y2540">
        <v>1110.4189795918367</v>
      </c>
      <c r="Z2540">
        <v>15.510204081632653</v>
      </c>
      <c r="AA2540">
        <v>16.80971134761905</v>
      </c>
      <c r="AB2540">
        <v>75</v>
      </c>
      <c r="AC2540">
        <v>1.4841574583333332</v>
      </c>
      <c r="AD2540">
        <v>0</v>
      </c>
      <c r="AE2540">
        <v>1.2764095091887264</v>
      </c>
      <c r="AF2540">
        <v>0.58639455782312933</v>
      </c>
      <c r="AG2540">
        <v>0</v>
      </c>
      <c r="AH2540">
        <v>7.1151985947278913</v>
      </c>
      <c r="AI2540">
        <v>6.9033073159863951</v>
      </c>
      <c r="AJ2540">
        <v>3430</v>
      </c>
      <c r="AK2540">
        <v>39</v>
      </c>
      <c r="AL2540">
        <v>2</v>
      </c>
      <c r="AM2540">
        <v>2</v>
      </c>
      <c r="AN2540">
        <v>1</v>
      </c>
      <c r="AO2540">
        <v>0</v>
      </c>
      <c r="AP2540">
        <v>1</v>
      </c>
      <c r="AQ2540">
        <v>0</v>
      </c>
      <c r="AR2540">
        <v>607.9</v>
      </c>
      <c r="AS2540" s="1" t="s">
        <v>173</v>
      </c>
      <c r="AT2540">
        <v>75</v>
      </c>
      <c r="AU2540">
        <v>122.30222485</v>
      </c>
      <c r="AV2540">
        <v>1074.64686815</v>
      </c>
      <c r="AW2540">
        <v>39</v>
      </c>
      <c r="AX2540">
        <v>0.76530612244897955</v>
      </c>
      <c r="AY2540">
        <v>2.0408163265306121E-2</v>
      </c>
      <c r="AZ2540">
        <v>35</v>
      </c>
      <c r="BA2540">
        <v>0.37061280257575757</v>
      </c>
      <c r="BB2540">
        <v>0.91850159670940179</v>
      </c>
      <c r="BC2540">
        <v>52</v>
      </c>
      <c r="BD2540">
        <v>-13</v>
      </c>
      <c r="BE2540">
        <v>6</v>
      </c>
      <c r="BF2540">
        <v>5</v>
      </c>
      <c r="BG2540" s="1" t="s">
        <v>174</v>
      </c>
      <c r="BH2540" s="1" t="s">
        <v>6894</v>
      </c>
      <c r="BI2540" s="1" t="s">
        <v>6889</v>
      </c>
      <c r="BJ2540" s="1" t="s">
        <v>6890</v>
      </c>
      <c r="BK2540">
        <v>2200</v>
      </c>
      <c r="BL2540">
        <v>3.2</v>
      </c>
      <c r="BM2540" s="5" t="d">
        <v>21:00:00.000</v>
      </c>
      <c r="BN2540" s="5" t="d">
        <v>21:30:00.0000000000031950</v>
      </c>
      <c r="BO2540">
        <v>21</v>
      </c>
      <c r="BP2540" t="b">
        <v>1</v>
      </c>
    </row>
    <row r="2541" spans="1:68" x14ac:dyDescent="0.2">
      <c r="A2541" s="1" t="s">
        <v>5298</v>
      </c>
      <c r="B2541" s="1" t="s">
        <v>4183</v>
      </c>
      <c r="C2541" s="2" t="d">
        <v>2026-07-11</v>
      </c>
      <c r="D2541">
        <v>44</v>
      </c>
      <c r="E2541" s="1" t="s">
        <v>165</v>
      </c>
      <c r="F2541">
        <v>93</v>
      </c>
      <c r="G2541">
        <v>11</v>
      </c>
      <c r="H2541">
        <v>0</v>
      </c>
      <c r="I2541">
        <v>0</v>
      </c>
      <c r="J2541">
        <v>11</v>
      </c>
      <c r="K2541">
        <v>0</v>
      </c>
      <c r="L2541">
        <v>0</v>
      </c>
      <c r="M2541" s="1" t="s">
        <v>63</v>
      </c>
      <c r="N2541" s="1" t="s">
        <v>63</v>
      </c>
      <c r="O2541" s="1" t="s">
        <v>5299</v>
      </c>
      <c r="P2541">
        <v>8.454545454545455</v>
      </c>
      <c r="Q2541">
        <v>0</v>
      </c>
      <c r="R2541">
        <v>100</v>
      </c>
      <c r="S2541">
        <v>0</v>
      </c>
      <c r="T2541">
        <v>32</v>
      </c>
      <c r="U2541">
        <v>93</v>
      </c>
      <c r="V2541">
        <v>490</v>
      </c>
      <c r="W2541">
        <v>112124.14</v>
      </c>
      <c r="X2541">
        <v>5.268817204301075</v>
      </c>
      <c r="Y2541">
        <v>1205.6359139784947</v>
      </c>
      <c r="Z2541">
        <v>15.10752688172043</v>
      </c>
      <c r="AA2541">
        <v>13.388783632078853</v>
      </c>
      <c r="AB2541">
        <v>17</v>
      </c>
      <c r="AC2541">
        <v>0.17723027491039434</v>
      </c>
      <c r="AD2541">
        <v>0</v>
      </c>
      <c r="AE2541">
        <v>1.4311189318542932</v>
      </c>
      <c r="AF2541">
        <v>0.60716845878136205</v>
      </c>
      <c r="AG2541">
        <v>0</v>
      </c>
      <c r="AH2541">
        <v>3.952224599641577</v>
      </c>
      <c r="AI2541">
        <v>6.4912823865591394</v>
      </c>
      <c r="AJ2541">
        <v>3255</v>
      </c>
      <c r="AK2541">
        <v>39</v>
      </c>
      <c r="AL2541">
        <v>4</v>
      </c>
      <c r="AM2541">
        <v>4</v>
      </c>
      <c r="AN2541">
        <v>1</v>
      </c>
      <c r="AO2541">
        <v>3</v>
      </c>
      <c r="AP2541">
        <v>0</v>
      </c>
      <c r="AQ2541">
        <v>0</v>
      </c>
      <c r="AR2541">
        <v>812.25</v>
      </c>
      <c r="AS2541" s="1" t="s">
        <v>173</v>
      </c>
      <c r="AT2541">
        <v>17</v>
      </c>
      <c r="AU2541">
        <v>132.88146866666668</v>
      </c>
      <c r="AV2541">
        <v>1075.7922587166668</v>
      </c>
      <c r="AW2541">
        <v>39</v>
      </c>
      <c r="AX2541">
        <v>0.18279569892473119</v>
      </c>
      <c r="AY2541">
        <v>4.3010752688172046E-2</v>
      </c>
      <c r="AZ2541">
        <v>35</v>
      </c>
      <c r="BA2541">
        <v>0.40267111717171722</v>
      </c>
      <c r="BB2541">
        <v>0.91948056300569814</v>
      </c>
      <c r="BC2541">
        <v>52</v>
      </c>
      <c r="BD2541">
        <v>-13</v>
      </c>
      <c r="BE2541">
        <v>7</v>
      </c>
      <c r="BF2541">
        <v>4</v>
      </c>
      <c r="BG2541" s="1" t="s">
        <v>174</v>
      </c>
      <c r="BH2541" s="1" t="s">
        <v>6894</v>
      </c>
      <c r="BI2541" s="1" t="s">
        <v>6889</v>
      </c>
      <c r="BJ2541" s="1" t="s">
        <v>6890</v>
      </c>
      <c r="BK2541">
        <v>2200</v>
      </c>
      <c r="BL2541">
        <v>3.2</v>
      </c>
      <c r="BM2541" s="5" t="d">
        <v>21:30:00.0000000000031950</v>
      </c>
      <c r="BN2541" s="5" t="d">
        <v>21:59:59.9999999999968050</v>
      </c>
      <c r="BO2541">
        <v>21</v>
      </c>
      <c r="BP2541" t="b">
        <v>1</v>
      </c>
    </row>
    <row r="2542" spans="1:68" x14ac:dyDescent="0.2">
      <c r="A2542" s="1" t="s">
        <v>5300</v>
      </c>
      <c r="B2542" s="1" t="s">
        <v>4183</v>
      </c>
      <c r="C2542" s="2" t="d">
        <v>2026-07-11</v>
      </c>
      <c r="D2542">
        <v>45</v>
      </c>
      <c r="E2542" s="1" t="s">
        <v>165</v>
      </c>
      <c r="F2542">
        <v>71</v>
      </c>
      <c r="G2542">
        <v>8</v>
      </c>
      <c r="H2542">
        <v>0</v>
      </c>
      <c r="I2542">
        <v>0</v>
      </c>
      <c r="J2542">
        <v>8</v>
      </c>
      <c r="K2542">
        <v>0</v>
      </c>
      <c r="L2542">
        <v>0</v>
      </c>
      <c r="M2542" s="1" t="s">
        <v>63</v>
      </c>
      <c r="N2542" s="1" t="s">
        <v>63</v>
      </c>
      <c r="O2542" s="1" t="s">
        <v>5301</v>
      </c>
      <c r="P2542">
        <v>8.875</v>
      </c>
      <c r="Q2542">
        <v>0</v>
      </c>
      <c r="R2542">
        <v>100</v>
      </c>
      <c r="S2542">
        <v>0</v>
      </c>
      <c r="T2542">
        <v>32</v>
      </c>
      <c r="U2542">
        <v>71</v>
      </c>
      <c r="V2542">
        <v>355</v>
      </c>
      <c r="W2542">
        <v>85212.94</v>
      </c>
      <c r="X2542">
        <v>5</v>
      </c>
      <c r="Y2542">
        <v>1200.1822535211268</v>
      </c>
      <c r="Z2542">
        <v>12.788732394366198</v>
      </c>
      <c r="AA2542">
        <v>9.8707225917840375</v>
      </c>
      <c r="AB2542">
        <v>2</v>
      </c>
      <c r="AC2542">
        <v>1.3400398826291097E-2</v>
      </c>
      <c r="AD2542">
        <v>0</v>
      </c>
      <c r="AE2542">
        <v>1.3248169466192197</v>
      </c>
      <c r="AF2542">
        <v>0.6617370892018779</v>
      </c>
      <c r="AG2542">
        <v>1.621336757511737</v>
      </c>
      <c r="AH2542">
        <v>0.10862819366197182</v>
      </c>
      <c r="AI2542">
        <v>6.8177938830985916</v>
      </c>
      <c r="AJ2542">
        <v>2130</v>
      </c>
      <c r="AK2542">
        <v>39</v>
      </c>
      <c r="AL2542">
        <v>1</v>
      </c>
      <c r="AM2542">
        <v>1</v>
      </c>
      <c r="AN2542">
        <v>1</v>
      </c>
      <c r="AO2542">
        <v>0</v>
      </c>
      <c r="AP2542">
        <v>0</v>
      </c>
      <c r="AQ2542">
        <v>0</v>
      </c>
      <c r="AR2542">
        <v>85.7</v>
      </c>
      <c r="AS2542" s="1" t="s">
        <v>65</v>
      </c>
      <c r="AT2542">
        <v>2</v>
      </c>
      <c r="AU2542">
        <v>94.480849583333338</v>
      </c>
      <c r="AV2542">
        <v>879.80999263333331</v>
      </c>
      <c r="AW2542">
        <v>39</v>
      </c>
      <c r="AX2542">
        <v>2.8169014084507043E-2</v>
      </c>
      <c r="AY2542">
        <v>1.4084507042253521E-2</v>
      </c>
      <c r="AZ2542">
        <v>30</v>
      </c>
      <c r="BA2542">
        <v>0.39367020659722224</v>
      </c>
      <c r="BB2542">
        <v>0.75197435267806267</v>
      </c>
      <c r="BC2542">
        <v>42</v>
      </c>
      <c r="BD2542">
        <v>-3</v>
      </c>
      <c r="BE2542">
        <v>5</v>
      </c>
      <c r="BF2542">
        <v>3</v>
      </c>
      <c r="BG2542" s="1" t="s">
        <v>99</v>
      </c>
      <c r="BH2542" s="1" t="s">
        <v>6894</v>
      </c>
      <c r="BI2542" s="1" t="s">
        <v>6889</v>
      </c>
      <c r="BJ2542" s="1" t="s">
        <v>6890</v>
      </c>
      <c r="BK2542">
        <v>2200</v>
      </c>
      <c r="BL2542">
        <v>3.2</v>
      </c>
      <c r="BM2542" s="5" t="d">
        <v>21:59:59.9999999999968050</v>
      </c>
      <c r="BN2542" s="5" t="d">
        <v>22:30:00.000</v>
      </c>
      <c r="BO2542">
        <v>22</v>
      </c>
      <c r="BP2542" t="b">
        <v>0</v>
      </c>
    </row>
    <row r="2543" spans="1:68" x14ac:dyDescent="0.2">
      <c r="A2543" s="1" t="s">
        <v>5302</v>
      </c>
      <c r="B2543" s="1" t="s">
        <v>4183</v>
      </c>
      <c r="C2543" s="2" t="d">
        <v>2026-07-11</v>
      </c>
      <c r="D2543">
        <v>46</v>
      </c>
      <c r="E2543" s="1" t="s">
        <v>165</v>
      </c>
      <c r="F2543">
        <v>61</v>
      </c>
      <c r="G2543">
        <v>8</v>
      </c>
      <c r="H2543">
        <v>0</v>
      </c>
      <c r="I2543">
        <v>0</v>
      </c>
      <c r="J2543">
        <v>8</v>
      </c>
      <c r="K2543">
        <v>0</v>
      </c>
      <c r="L2543">
        <v>0</v>
      </c>
      <c r="M2543" s="1" t="s">
        <v>63</v>
      </c>
      <c r="N2543" s="1" t="s">
        <v>63</v>
      </c>
      <c r="O2543" s="1" t="s">
        <v>5303</v>
      </c>
      <c r="P2543">
        <v>7.625</v>
      </c>
      <c r="Q2543">
        <v>0</v>
      </c>
      <c r="R2543">
        <v>100</v>
      </c>
      <c r="S2543">
        <v>0</v>
      </c>
      <c r="T2543">
        <v>32</v>
      </c>
      <c r="U2543">
        <v>61</v>
      </c>
      <c r="V2543">
        <v>305</v>
      </c>
      <c r="W2543">
        <v>65611.86</v>
      </c>
      <c r="X2543">
        <v>5</v>
      </c>
      <c r="Y2543">
        <v>1075.604262295082</v>
      </c>
      <c r="Z2543">
        <v>12.081967213114755</v>
      </c>
      <c r="AA2543">
        <v>10.00086744672131</v>
      </c>
      <c r="AB2543">
        <v>7</v>
      </c>
      <c r="AC2543">
        <v>4.9243987431693954E-2</v>
      </c>
      <c r="AD2543">
        <v>2.9850546448087376E-4</v>
      </c>
      <c r="AE2543">
        <v>1.3585630518164193</v>
      </c>
      <c r="AF2543">
        <v>0.62786885245901636</v>
      </c>
      <c r="AG2543">
        <v>1.9845344357923498</v>
      </c>
      <c r="AH2543">
        <v>0</v>
      </c>
      <c r="AI2543">
        <v>7.0783446874316942</v>
      </c>
      <c r="AJ2543">
        <v>1830</v>
      </c>
      <c r="AK2543">
        <v>39</v>
      </c>
      <c r="AL2543">
        <v>1</v>
      </c>
      <c r="AM2543">
        <v>1</v>
      </c>
      <c r="AN2543">
        <v>1</v>
      </c>
      <c r="AO2543">
        <v>0</v>
      </c>
      <c r="AP2543">
        <v>0</v>
      </c>
      <c r="AQ2543">
        <v>0</v>
      </c>
      <c r="AR2543">
        <v>138.75</v>
      </c>
      <c r="AS2543" s="1" t="s">
        <v>65</v>
      </c>
      <c r="AT2543">
        <v>5</v>
      </c>
      <c r="AU2543">
        <v>79.861944949999994</v>
      </c>
      <c r="AV2543">
        <v>729.75560298333335</v>
      </c>
      <c r="AW2543">
        <v>39</v>
      </c>
      <c r="AX2543">
        <v>0.11475409836065574</v>
      </c>
      <c r="AY2543">
        <v>1.6393442622950821E-2</v>
      </c>
      <c r="AZ2543">
        <v>30</v>
      </c>
      <c r="BA2543">
        <v>0.33275810395833333</v>
      </c>
      <c r="BB2543">
        <v>0.62372273759259256</v>
      </c>
      <c r="BC2543">
        <v>35</v>
      </c>
      <c r="BD2543">
        <v>4</v>
      </c>
      <c r="BE2543">
        <v>4</v>
      </c>
      <c r="BF2543">
        <v>4</v>
      </c>
      <c r="BG2543" s="1" t="s">
        <v>99</v>
      </c>
      <c r="BH2543" s="1" t="s">
        <v>6894</v>
      </c>
      <c r="BI2543" s="1" t="s">
        <v>6889</v>
      </c>
      <c r="BJ2543" s="1" t="s">
        <v>6890</v>
      </c>
      <c r="BK2543">
        <v>2200</v>
      </c>
      <c r="BL2543">
        <v>3.2</v>
      </c>
      <c r="BM2543" s="5" t="d">
        <v>22:30:00.000</v>
      </c>
      <c r="BN2543" s="5" t="d">
        <v>23:00:00.0000000000031950</v>
      </c>
      <c r="BO2543">
        <v>22</v>
      </c>
      <c r="BP2543" t="b">
        <v>0</v>
      </c>
    </row>
    <row r="2544" spans="1:68" x14ac:dyDescent="0.2">
      <c r="A2544" s="1" t="s">
        <v>5304</v>
      </c>
      <c r="B2544" s="1" t="s">
        <v>4183</v>
      </c>
      <c r="C2544" s="2" t="d">
        <v>2026-07-11</v>
      </c>
      <c r="D2544">
        <v>47</v>
      </c>
      <c r="E2544" s="1" t="s">
        <v>187</v>
      </c>
      <c r="F2544">
        <v>39</v>
      </c>
      <c r="G2544">
        <v>8</v>
      </c>
      <c r="H2544">
        <v>0</v>
      </c>
      <c r="I2544">
        <v>2</v>
      </c>
      <c r="J2544">
        <v>6</v>
      </c>
      <c r="K2544">
        <v>0</v>
      </c>
      <c r="L2544">
        <v>1</v>
      </c>
      <c r="M2544" s="1" t="s">
        <v>63</v>
      </c>
      <c r="N2544" s="1" t="s">
        <v>4398</v>
      </c>
      <c r="O2544" s="1" t="s">
        <v>5305</v>
      </c>
      <c r="P2544">
        <v>6.5</v>
      </c>
      <c r="Q2544">
        <v>0</v>
      </c>
      <c r="R2544">
        <v>100</v>
      </c>
      <c r="S2544">
        <v>1</v>
      </c>
      <c r="T2544">
        <v>31</v>
      </c>
      <c r="U2544">
        <v>39</v>
      </c>
      <c r="V2544">
        <v>215</v>
      </c>
      <c r="W2544">
        <v>50556.15</v>
      </c>
      <c r="X2544">
        <v>5.5128205128205128</v>
      </c>
      <c r="Y2544">
        <v>1296.3115384615385</v>
      </c>
      <c r="Z2544">
        <v>11.102564102564102</v>
      </c>
      <c r="AA2544">
        <v>9.8496800799145294</v>
      </c>
      <c r="AB2544">
        <v>9</v>
      </c>
      <c r="AC2544">
        <v>0.14757714999999996</v>
      </c>
      <c r="AD2544">
        <v>0</v>
      </c>
      <c r="AE2544">
        <v>1.510941938772822</v>
      </c>
      <c r="AF2544">
        <v>0.64700854700854704</v>
      </c>
      <c r="AG2544">
        <v>2.1579504777777778</v>
      </c>
      <c r="AH2544">
        <v>0</v>
      </c>
      <c r="AI2544">
        <v>6.7267723277777778</v>
      </c>
      <c r="AJ2544">
        <v>1170</v>
      </c>
      <c r="AK2544">
        <v>39</v>
      </c>
      <c r="AL2544">
        <v>1</v>
      </c>
      <c r="AM2544">
        <v>1</v>
      </c>
      <c r="AN2544">
        <v>0</v>
      </c>
      <c r="AO2544">
        <v>1</v>
      </c>
      <c r="AP2544">
        <v>0</v>
      </c>
      <c r="AQ2544">
        <v>0</v>
      </c>
      <c r="AR2544">
        <v>284</v>
      </c>
      <c r="AS2544" s="1" t="s">
        <v>65</v>
      </c>
      <c r="AT2544">
        <v>7</v>
      </c>
      <c r="AU2544">
        <v>63.975354483333334</v>
      </c>
      <c r="AV2544">
        <v>463.31026320000001</v>
      </c>
      <c r="AW2544">
        <v>28</v>
      </c>
      <c r="AX2544">
        <v>0.23076923076923078</v>
      </c>
      <c r="AY2544">
        <v>2.564102564102564E-2</v>
      </c>
      <c r="AZ2544">
        <v>30</v>
      </c>
      <c r="BA2544">
        <v>0.35541863601851853</v>
      </c>
      <c r="BB2544">
        <v>0.39599167794871798</v>
      </c>
      <c r="BC2544">
        <v>23</v>
      </c>
      <c r="BD2544">
        <v>16</v>
      </c>
      <c r="BE2544">
        <v>4</v>
      </c>
      <c r="BF2544">
        <v>2</v>
      </c>
      <c r="BG2544" s="1" t="s">
        <v>83</v>
      </c>
      <c r="BH2544" s="1" t="s">
        <v>6894</v>
      </c>
      <c r="BI2544" s="1" t="s">
        <v>6889</v>
      </c>
      <c r="BJ2544" s="1" t="s">
        <v>6890</v>
      </c>
      <c r="BK2544">
        <v>2200</v>
      </c>
      <c r="BL2544">
        <v>3.2</v>
      </c>
      <c r="BM2544" s="5" t="d">
        <v>23:00:00.0000000000031950</v>
      </c>
      <c r="BN2544" s="5" t="d">
        <v>23:29:59.9999999999968050</v>
      </c>
      <c r="BO2544">
        <v>23</v>
      </c>
      <c r="BP2544" t="b">
        <v>0</v>
      </c>
    </row>
    <row r="2545" spans="1:68" x14ac:dyDescent="0.2">
      <c r="A2545" s="1" t="s">
        <v>5306</v>
      </c>
      <c r="B2545" s="1" t="s">
        <v>4183</v>
      </c>
      <c r="C2545" s="2" t="d">
        <v>2026-07-11</v>
      </c>
      <c r="D2545">
        <v>48</v>
      </c>
      <c r="E2545" s="1" t="s">
        <v>187</v>
      </c>
      <c r="F2545">
        <v>29</v>
      </c>
      <c r="G2545">
        <v>8</v>
      </c>
      <c r="H2545">
        <v>0</v>
      </c>
      <c r="I2545">
        <v>2</v>
      </c>
      <c r="J2545">
        <v>6</v>
      </c>
      <c r="K2545">
        <v>0</v>
      </c>
      <c r="L2545">
        <v>1</v>
      </c>
      <c r="M2545" s="1" t="s">
        <v>63</v>
      </c>
      <c r="N2545" s="1" t="s">
        <v>4619</v>
      </c>
      <c r="O2545" s="1" t="s">
        <v>5307</v>
      </c>
      <c r="P2545">
        <v>4.833333333333333</v>
      </c>
      <c r="Q2545">
        <v>0</v>
      </c>
      <c r="R2545">
        <v>100</v>
      </c>
      <c r="S2545">
        <v>1</v>
      </c>
      <c r="T2545">
        <v>30</v>
      </c>
      <c r="U2545">
        <v>29</v>
      </c>
      <c r="V2545">
        <v>131</v>
      </c>
      <c r="W2545">
        <v>29224.54</v>
      </c>
      <c r="X2545">
        <v>4.5172413793103452</v>
      </c>
      <c r="Y2545">
        <v>1007.7427586206896</v>
      </c>
      <c r="Z2545">
        <v>11.413793103448276</v>
      </c>
      <c r="AA2545">
        <v>9.7868894005747133</v>
      </c>
      <c r="AB2545">
        <v>1</v>
      </c>
      <c r="AC2545">
        <v>4.8020264367816482E-3</v>
      </c>
      <c r="AD2545">
        <v>0</v>
      </c>
      <c r="AE2545">
        <v>1.2443646637027981</v>
      </c>
      <c r="AF2545">
        <v>0.63390804597701145</v>
      </c>
      <c r="AG2545">
        <v>1.8782727017241378</v>
      </c>
      <c r="AH2545">
        <v>0</v>
      </c>
      <c r="AI2545">
        <v>6.9574672672413787</v>
      </c>
      <c r="AJ2545">
        <v>870</v>
      </c>
      <c r="AK2545">
        <v>39</v>
      </c>
      <c r="AL2545">
        <v>2</v>
      </c>
      <c r="AM2545">
        <v>2</v>
      </c>
      <c r="AN2545">
        <v>1</v>
      </c>
      <c r="AO2545">
        <v>1</v>
      </c>
      <c r="AP2545">
        <v>0</v>
      </c>
      <c r="AQ2545">
        <v>0</v>
      </c>
      <c r="AR2545">
        <v>626.55999999999995</v>
      </c>
      <c r="AS2545" s="1" t="s">
        <v>65</v>
      </c>
      <c r="AT2545">
        <v>1</v>
      </c>
      <c r="AU2545">
        <v>34.598110599999998</v>
      </c>
      <c r="AV2545">
        <v>320.24100824999999</v>
      </c>
      <c r="AW2545">
        <v>19</v>
      </c>
      <c r="AX2545">
        <v>3.4482758620689655E-2</v>
      </c>
      <c r="AY2545">
        <v>6.8965517241379309E-2</v>
      </c>
      <c r="AZ2545">
        <v>30</v>
      </c>
      <c r="BA2545">
        <v>0.19221172555555555</v>
      </c>
      <c r="BB2545">
        <v>0.27371026346153848</v>
      </c>
      <c r="BC2545">
        <v>16</v>
      </c>
      <c r="BD2545">
        <v>23</v>
      </c>
      <c r="BE2545">
        <v>2</v>
      </c>
      <c r="BF2545">
        <v>4</v>
      </c>
      <c r="BG2545" s="1" t="s">
        <v>99</v>
      </c>
      <c r="BH2545" s="1" t="s">
        <v>6894</v>
      </c>
      <c r="BI2545" s="1" t="s">
        <v>6889</v>
      </c>
      <c r="BJ2545" s="1" t="s">
        <v>6890</v>
      </c>
      <c r="BK2545">
        <v>2200</v>
      </c>
      <c r="BL2545">
        <v>3.2</v>
      </c>
      <c r="BM2545" s="5" t="d">
        <v>23:29:59.9999999999968050</v>
      </c>
      <c r="BN2545" s="5" t="d">
        <v>1899-12-30</v>
      </c>
      <c r="BO2545">
        <v>23</v>
      </c>
      <c r="BP2545" t="b">
        <v>0</v>
      </c>
    </row>
    <row r="2546" spans="1:68" x14ac:dyDescent="0.2">
      <c r="A2546" s="1" t="s">
        <v>5308</v>
      </c>
      <c r="B2546" s="1" t="s">
        <v>4183</v>
      </c>
      <c r="C2546" s="2" t="d">
        <v>2026-07-12</v>
      </c>
      <c r="D2546">
        <v>1</v>
      </c>
      <c r="E2546" s="1" t="s">
        <v>61</v>
      </c>
      <c r="F2546">
        <v>4</v>
      </c>
      <c r="G2546">
        <v>17</v>
      </c>
      <c r="H2546">
        <v>12</v>
      </c>
      <c r="I2546">
        <v>2</v>
      </c>
      <c r="J2546">
        <v>3</v>
      </c>
      <c r="K2546">
        <v>900</v>
      </c>
      <c r="L2546">
        <v>1</v>
      </c>
      <c r="M2546" s="1" t="s">
        <v>5309</v>
      </c>
      <c r="N2546" s="1" t="s">
        <v>4218</v>
      </c>
      <c r="O2546" s="1" t="s">
        <v>5310</v>
      </c>
      <c r="P2546">
        <v>1.3333333333333333</v>
      </c>
      <c r="Q2546">
        <v>900</v>
      </c>
      <c r="R2546">
        <v>9100</v>
      </c>
      <c r="S2546">
        <v>1</v>
      </c>
      <c r="T2546">
        <v>49</v>
      </c>
      <c r="U2546">
        <v>4</v>
      </c>
      <c r="V2546">
        <v>21</v>
      </c>
      <c r="W2546">
        <v>4884.6499999999996</v>
      </c>
      <c r="X2546">
        <v>5.25</v>
      </c>
      <c r="Y2546">
        <v>1221.1624999999999</v>
      </c>
      <c r="Z2546">
        <v>15.5</v>
      </c>
      <c r="AA2546">
        <v>14.917490725</v>
      </c>
      <c r="AB2546">
        <v>2</v>
      </c>
      <c r="AC2546">
        <v>1.1552307583333334</v>
      </c>
      <c r="AD2546">
        <v>0</v>
      </c>
      <c r="AE2546">
        <v>1.3178296823049027</v>
      </c>
      <c r="AF2546">
        <v>0.49583333333333335</v>
      </c>
      <c r="AG2546">
        <v>1.8136630124999999</v>
      </c>
      <c r="AH2546">
        <v>0</v>
      </c>
      <c r="AI2546">
        <v>12.166327708333334</v>
      </c>
      <c r="AJ2546">
        <v>160</v>
      </c>
      <c r="AK2546">
        <v>70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 s="1" t="s">
        <v>614</v>
      </c>
      <c r="AT2546">
        <v>1</v>
      </c>
      <c r="AU2546">
        <v>7.943046016666667</v>
      </c>
      <c r="AV2546">
        <v>162.26603906666668</v>
      </c>
      <c r="AW2546">
        <v>15</v>
      </c>
      <c r="AX2546">
        <v>0.5</v>
      </c>
      <c r="AY2546">
        <v>0</v>
      </c>
      <c r="AZ2546">
        <v>40</v>
      </c>
      <c r="BA2546">
        <v>8.8256066851851861E-2</v>
      </c>
      <c r="BB2546">
        <v>7.7269542412698414E-2</v>
      </c>
      <c r="BC2546">
        <v>8</v>
      </c>
      <c r="BD2546">
        <v>62</v>
      </c>
      <c r="BE2546">
        <v>1</v>
      </c>
      <c r="BF2546">
        <v>2</v>
      </c>
      <c r="BG2546" s="1" t="s">
        <v>66</v>
      </c>
      <c r="BH2546" s="1" t="s">
        <v>6894</v>
      </c>
      <c r="BI2546" s="1" t="s">
        <v>6889</v>
      </c>
      <c r="BJ2546" s="1" t="s">
        <v>6890</v>
      </c>
      <c r="BK2546">
        <v>2200</v>
      </c>
      <c r="BL2546">
        <v>3.2</v>
      </c>
      <c r="BM2546" s="5" t="d">
        <v>1899-12-30</v>
      </c>
      <c r="BN2546" s="5" t="d">
        <v>00:29:59.99999999999990100</v>
      </c>
      <c r="BO2546">
        <v>0</v>
      </c>
      <c r="BP2546" t="b">
        <v>0</v>
      </c>
    </row>
    <row r="2547" spans="1:68" x14ac:dyDescent="0.2">
      <c r="A2547" s="1" t="s">
        <v>5311</v>
      </c>
      <c r="B2547" s="1" t="s">
        <v>4183</v>
      </c>
      <c r="C2547" s="2" t="d">
        <v>2026-07-12</v>
      </c>
      <c r="D2547">
        <v>2</v>
      </c>
      <c r="E2547" s="1" t="s">
        <v>61</v>
      </c>
      <c r="F2547">
        <v>17</v>
      </c>
      <c r="G2547">
        <v>18</v>
      </c>
      <c r="H2547">
        <v>12</v>
      </c>
      <c r="I2547">
        <v>2</v>
      </c>
      <c r="J2547">
        <v>4</v>
      </c>
      <c r="K2547">
        <v>900</v>
      </c>
      <c r="L2547">
        <v>1</v>
      </c>
      <c r="M2547" s="1" t="s">
        <v>5312</v>
      </c>
      <c r="N2547" s="1" t="s">
        <v>4218</v>
      </c>
      <c r="O2547" s="1" t="s">
        <v>5313</v>
      </c>
      <c r="P2547">
        <v>4.25</v>
      </c>
      <c r="Q2547">
        <v>900</v>
      </c>
      <c r="R2547">
        <v>8200</v>
      </c>
      <c r="S2547">
        <v>1</v>
      </c>
      <c r="T2547">
        <v>48</v>
      </c>
      <c r="U2547">
        <v>17</v>
      </c>
      <c r="V2547">
        <v>80</v>
      </c>
      <c r="W2547">
        <v>19726.29</v>
      </c>
      <c r="X2547">
        <v>4.7058823529411766</v>
      </c>
      <c r="Y2547">
        <v>1160.3700000000001</v>
      </c>
      <c r="Z2547">
        <v>14.588235294117647</v>
      </c>
      <c r="AA2547">
        <v>12.117179894117648</v>
      </c>
      <c r="AB2547">
        <v>2</v>
      </c>
      <c r="AC2547">
        <v>5.8494954901960716E-2</v>
      </c>
      <c r="AD2547">
        <v>0</v>
      </c>
      <c r="AE2547">
        <v>1.323764611060303</v>
      </c>
      <c r="AF2547">
        <v>0.65588235294117647</v>
      </c>
      <c r="AG2547">
        <v>1.9796469549019609</v>
      </c>
      <c r="AH2547">
        <v>0</v>
      </c>
      <c r="AI2547">
        <v>9.3728270480392144</v>
      </c>
      <c r="AJ2547">
        <v>680</v>
      </c>
      <c r="AK2547">
        <v>75</v>
      </c>
      <c r="AL2547">
        <v>1</v>
      </c>
      <c r="AM2547">
        <v>1</v>
      </c>
      <c r="AN2547">
        <v>0</v>
      </c>
      <c r="AO2547">
        <v>0</v>
      </c>
      <c r="AP2547">
        <v>1</v>
      </c>
      <c r="AQ2547">
        <v>0</v>
      </c>
      <c r="AR2547">
        <v>135.87</v>
      </c>
      <c r="AS2547" s="1" t="s">
        <v>125</v>
      </c>
      <c r="AT2547">
        <v>2</v>
      </c>
      <c r="AU2547">
        <v>21.422898</v>
      </c>
      <c r="AV2547">
        <v>217.94678371666669</v>
      </c>
      <c r="AW2547">
        <v>12</v>
      </c>
      <c r="AX2547">
        <v>0.11764705882352941</v>
      </c>
      <c r="AY2547">
        <v>5.8823529411764705E-2</v>
      </c>
      <c r="AZ2547">
        <v>40</v>
      </c>
      <c r="BA2547">
        <v>0.17852414999999999</v>
      </c>
      <c r="BB2547">
        <v>9.6865237207407417E-2</v>
      </c>
      <c r="BC2547">
        <v>11</v>
      </c>
      <c r="BD2547">
        <v>64</v>
      </c>
      <c r="BE2547">
        <v>2</v>
      </c>
      <c r="BF2547">
        <v>2</v>
      </c>
      <c r="BG2547" s="1" t="s">
        <v>209</v>
      </c>
      <c r="BH2547" s="1" t="s">
        <v>6894</v>
      </c>
      <c r="BI2547" s="1" t="s">
        <v>6889</v>
      </c>
      <c r="BJ2547" s="1" t="s">
        <v>6890</v>
      </c>
      <c r="BK2547">
        <v>2200</v>
      </c>
      <c r="BL2547">
        <v>3.2</v>
      </c>
      <c r="BM2547" s="5" t="d">
        <v>00:29:59.99999999999990100</v>
      </c>
      <c r="BN2547" s="5" t="d">
        <v>00:59:59.99999999999980200</v>
      </c>
      <c r="BO2547">
        <v>0</v>
      </c>
      <c r="BP2547" t="b">
        <v>0</v>
      </c>
    </row>
    <row r="2548" spans="1:68" x14ac:dyDescent="0.2">
      <c r="A2548" s="1" t="s">
        <v>5314</v>
      </c>
      <c r="B2548" s="1" t="s">
        <v>4183</v>
      </c>
      <c r="C2548" s="2" t="d">
        <v>2026-07-12</v>
      </c>
      <c r="D2548">
        <v>3</v>
      </c>
      <c r="E2548" s="1" t="s">
        <v>61</v>
      </c>
      <c r="F2548">
        <v>16</v>
      </c>
      <c r="G2548">
        <v>10</v>
      </c>
      <c r="H2548">
        <v>9</v>
      </c>
      <c r="I2548">
        <v>0</v>
      </c>
      <c r="J2548">
        <v>1</v>
      </c>
      <c r="K2548">
        <v>675</v>
      </c>
      <c r="L2548">
        <v>0</v>
      </c>
      <c r="M2548" s="1" t="s">
        <v>4656</v>
      </c>
      <c r="N2548" s="1" t="s">
        <v>63</v>
      </c>
      <c r="O2548" s="1" t="s">
        <v>4320</v>
      </c>
      <c r="P2548">
        <v>16</v>
      </c>
      <c r="Q2548">
        <v>675</v>
      </c>
      <c r="R2548">
        <v>7525</v>
      </c>
      <c r="S2548">
        <v>0</v>
      </c>
      <c r="T2548">
        <v>48</v>
      </c>
      <c r="U2548">
        <v>16</v>
      </c>
      <c r="V2548">
        <v>72</v>
      </c>
      <c r="W2548">
        <v>16267.79</v>
      </c>
      <c r="X2548">
        <v>4.5</v>
      </c>
      <c r="Y2548">
        <v>1016.7368750000001</v>
      </c>
      <c r="Z2548">
        <v>14.625</v>
      </c>
      <c r="AA2548">
        <v>13.120585910416667</v>
      </c>
      <c r="AB2548">
        <v>2</v>
      </c>
      <c r="AC2548">
        <v>0.19377745520833334</v>
      </c>
      <c r="AD2548">
        <v>0.74530062812499998</v>
      </c>
      <c r="AE2548">
        <v>1.1762320699388602</v>
      </c>
      <c r="AF2548">
        <v>0.60520833333333335</v>
      </c>
      <c r="AG2548">
        <v>2.5267410291666668</v>
      </c>
      <c r="AH2548">
        <v>0</v>
      </c>
      <c r="AI2548">
        <v>9.6928032083333342</v>
      </c>
      <c r="AJ2548">
        <v>640</v>
      </c>
      <c r="AK2548">
        <v>36</v>
      </c>
      <c r="AL2548">
        <v>1</v>
      </c>
      <c r="AM2548">
        <v>1</v>
      </c>
      <c r="AN2548">
        <v>0</v>
      </c>
      <c r="AO2548">
        <v>0</v>
      </c>
      <c r="AP2548">
        <v>1</v>
      </c>
      <c r="AQ2548">
        <v>0</v>
      </c>
      <c r="AR2548">
        <v>44.48</v>
      </c>
      <c r="AS2548" s="1" t="s">
        <v>65</v>
      </c>
      <c r="AT2548">
        <v>2</v>
      </c>
      <c r="AU2548">
        <v>19.900813233333334</v>
      </c>
      <c r="AV2548">
        <v>213.51242575000001</v>
      </c>
      <c r="AW2548">
        <v>22</v>
      </c>
      <c r="AX2548">
        <v>0.125</v>
      </c>
      <c r="AY2548">
        <v>6.25E-2</v>
      </c>
      <c r="AZ2548">
        <v>40</v>
      </c>
      <c r="BA2548">
        <v>0.66336044111111114</v>
      </c>
      <c r="BB2548">
        <v>0.19769669050925925</v>
      </c>
      <c r="BC2548">
        <v>11</v>
      </c>
      <c r="BD2548">
        <v>25</v>
      </c>
      <c r="BE2548">
        <v>1</v>
      </c>
      <c r="BF2548">
        <v>0</v>
      </c>
      <c r="BG2548" s="1" t="s">
        <v>209</v>
      </c>
      <c r="BH2548" s="1" t="s">
        <v>6894</v>
      </c>
      <c r="BI2548" s="1" t="s">
        <v>6889</v>
      </c>
      <c r="BJ2548" s="1" t="s">
        <v>6890</v>
      </c>
      <c r="BK2548">
        <v>2200</v>
      </c>
      <c r="BL2548">
        <v>3.2</v>
      </c>
      <c r="BM2548" s="5" t="d">
        <v>00:59:59.99999999999980200</v>
      </c>
      <c r="BN2548" s="5" t="d">
        <v>01:30:00.000</v>
      </c>
      <c r="BO2548">
        <v>1</v>
      </c>
      <c r="BP2548" t="b">
        <v>0</v>
      </c>
    </row>
    <row r="2549" spans="1:68" x14ac:dyDescent="0.2">
      <c r="A2549" s="1" t="s">
        <v>5315</v>
      </c>
      <c r="B2549" s="1" t="s">
        <v>4183</v>
      </c>
      <c r="C2549" s="2" t="d">
        <v>2026-07-12</v>
      </c>
      <c r="D2549">
        <v>4</v>
      </c>
      <c r="E2549" s="1" t="s">
        <v>61</v>
      </c>
      <c r="F2549">
        <v>7</v>
      </c>
      <c r="G2549">
        <v>10</v>
      </c>
      <c r="H2549">
        <v>9</v>
      </c>
      <c r="I2549">
        <v>0</v>
      </c>
      <c r="J2549">
        <v>1</v>
      </c>
      <c r="K2549">
        <v>675</v>
      </c>
      <c r="L2549">
        <v>0</v>
      </c>
      <c r="M2549" s="1" t="s">
        <v>4658</v>
      </c>
      <c r="N2549" s="1" t="s">
        <v>63</v>
      </c>
      <c r="O2549" s="1" t="s">
        <v>4194</v>
      </c>
      <c r="P2549">
        <v>7</v>
      </c>
      <c r="Q2549">
        <v>675</v>
      </c>
      <c r="R2549">
        <v>6850</v>
      </c>
      <c r="S2549">
        <v>0</v>
      </c>
      <c r="T2549">
        <v>48</v>
      </c>
      <c r="U2549">
        <v>7</v>
      </c>
      <c r="V2549">
        <v>43</v>
      </c>
      <c r="W2549">
        <v>8708.2000000000007</v>
      </c>
      <c r="X2549">
        <v>6.1428571428571432</v>
      </c>
      <c r="Y2549">
        <v>1244.0285714285715</v>
      </c>
      <c r="Z2549">
        <v>14.857142857142858</v>
      </c>
      <c r="AA2549">
        <v>14.382150188095238</v>
      </c>
      <c r="AB2549">
        <v>3</v>
      </c>
      <c r="AC2549">
        <v>0.92839449047619049</v>
      </c>
      <c r="AD2549">
        <v>0.2435215976190476</v>
      </c>
      <c r="AE2549">
        <v>1.6093701561433111</v>
      </c>
      <c r="AF2549">
        <v>0.61190476190476184</v>
      </c>
      <c r="AG2549">
        <v>2.4647965095238091</v>
      </c>
      <c r="AH2549">
        <v>0</v>
      </c>
      <c r="AI2549">
        <v>10.945925099999998</v>
      </c>
      <c r="AJ2549">
        <v>280</v>
      </c>
      <c r="AK2549">
        <v>36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 s="1" t="s">
        <v>65</v>
      </c>
      <c r="AT2549">
        <v>3</v>
      </c>
      <c r="AU2549">
        <v>10.154420433333334</v>
      </c>
      <c r="AV2549">
        <v>194.53141410000001</v>
      </c>
      <c r="AW2549">
        <v>14</v>
      </c>
      <c r="AX2549">
        <v>0.42857142857142855</v>
      </c>
      <c r="AY2549">
        <v>0</v>
      </c>
      <c r="AZ2549">
        <v>40</v>
      </c>
      <c r="BA2549">
        <v>0.33848068111111113</v>
      </c>
      <c r="BB2549">
        <v>0.18012167972222223</v>
      </c>
      <c r="BC2549">
        <v>10</v>
      </c>
      <c r="BD2549">
        <v>26</v>
      </c>
      <c r="BE2549">
        <v>1</v>
      </c>
      <c r="BF2549">
        <v>0</v>
      </c>
      <c r="BG2549" s="1" t="s">
        <v>83</v>
      </c>
      <c r="BH2549" s="1" t="s">
        <v>6894</v>
      </c>
      <c r="BI2549" s="1" t="s">
        <v>6889</v>
      </c>
      <c r="BJ2549" s="1" t="s">
        <v>6890</v>
      </c>
      <c r="BK2549">
        <v>2200</v>
      </c>
      <c r="BL2549">
        <v>3.2</v>
      </c>
      <c r="BM2549" s="5" t="d">
        <v>01:30:00.000</v>
      </c>
      <c r="BN2549" s="5" t="d">
        <v>01:59:59.99999999999959725</v>
      </c>
      <c r="BO2549">
        <v>1</v>
      </c>
      <c r="BP2549" t="b">
        <v>0</v>
      </c>
    </row>
    <row r="2550" spans="1:68" x14ac:dyDescent="0.2">
      <c r="A2550" s="1" t="s">
        <v>5316</v>
      </c>
      <c r="B2550" s="1" t="s">
        <v>4183</v>
      </c>
      <c r="C2550" s="2" t="d">
        <v>2026-07-12</v>
      </c>
      <c r="D2550">
        <v>5</v>
      </c>
      <c r="E2550" s="1" t="s">
        <v>61</v>
      </c>
      <c r="F2550">
        <v>17</v>
      </c>
      <c r="G2550">
        <v>10</v>
      </c>
      <c r="H2550">
        <v>9</v>
      </c>
      <c r="I2550">
        <v>0</v>
      </c>
      <c r="J2550">
        <v>1</v>
      </c>
      <c r="K2550">
        <v>675</v>
      </c>
      <c r="L2550">
        <v>0</v>
      </c>
      <c r="M2550" s="1" t="s">
        <v>4660</v>
      </c>
      <c r="N2550" s="1" t="s">
        <v>63</v>
      </c>
      <c r="O2550" s="1" t="s">
        <v>4197</v>
      </c>
      <c r="P2550">
        <v>17</v>
      </c>
      <c r="Q2550">
        <v>675</v>
      </c>
      <c r="R2550">
        <v>6175</v>
      </c>
      <c r="S2550">
        <v>0</v>
      </c>
      <c r="T2550">
        <v>48</v>
      </c>
      <c r="U2550">
        <v>17</v>
      </c>
      <c r="V2550">
        <v>106</v>
      </c>
      <c r="W2550">
        <v>25369.09</v>
      </c>
      <c r="X2550">
        <v>6.2352941176470589</v>
      </c>
      <c r="Y2550">
        <v>1492.2994117647058</v>
      </c>
      <c r="Z2550">
        <v>14.294117647058824</v>
      </c>
      <c r="AA2550">
        <v>14.559186507843137</v>
      </c>
      <c r="AB2550">
        <v>8</v>
      </c>
      <c r="AC2550">
        <v>1.3730031509803922</v>
      </c>
      <c r="AD2550">
        <v>1.9473757156862745</v>
      </c>
      <c r="AE2550">
        <v>1.9827614071348099</v>
      </c>
      <c r="AF2550">
        <v>0.61176470588235299</v>
      </c>
      <c r="AG2550">
        <v>4.5419018254901955</v>
      </c>
      <c r="AH2550">
        <v>0</v>
      </c>
      <c r="AI2550">
        <v>8.9770885950980386</v>
      </c>
      <c r="AJ2550">
        <v>680</v>
      </c>
      <c r="AK2550">
        <v>36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 s="1" t="s">
        <v>65</v>
      </c>
      <c r="AT2550">
        <v>8</v>
      </c>
      <c r="AU2550">
        <v>25.337430283333333</v>
      </c>
      <c r="AV2550">
        <v>142.09458218333333</v>
      </c>
      <c r="AW2550">
        <v>10</v>
      </c>
      <c r="AX2550">
        <v>0.47058823529411764</v>
      </c>
      <c r="AY2550">
        <v>0</v>
      </c>
      <c r="AZ2550">
        <v>40</v>
      </c>
      <c r="BA2550">
        <v>0.84458100944444447</v>
      </c>
      <c r="BB2550">
        <v>0.1315690575771605</v>
      </c>
      <c r="BC2550">
        <v>7</v>
      </c>
      <c r="BD2550">
        <v>29</v>
      </c>
      <c r="BE2550">
        <v>2</v>
      </c>
      <c r="BF2550">
        <v>-1</v>
      </c>
      <c r="BG2550" s="1" t="s">
        <v>83</v>
      </c>
      <c r="BH2550" s="1" t="s">
        <v>6894</v>
      </c>
      <c r="BI2550" s="1" t="s">
        <v>6889</v>
      </c>
      <c r="BJ2550" s="1" t="s">
        <v>6890</v>
      </c>
      <c r="BK2550">
        <v>2200</v>
      </c>
      <c r="BL2550">
        <v>3.2</v>
      </c>
      <c r="BM2550" s="5" t="d">
        <v>01:59:59.99999999999959725</v>
      </c>
      <c r="BN2550" s="5" t="d">
        <v>02:30:00.00000000000040275</v>
      </c>
      <c r="BO2550">
        <v>2</v>
      </c>
      <c r="BP2550" t="b">
        <v>0</v>
      </c>
    </row>
    <row r="2551" spans="1:68" x14ac:dyDescent="0.2">
      <c r="A2551" s="1" t="s">
        <v>5317</v>
      </c>
      <c r="B2551" s="1" t="s">
        <v>4183</v>
      </c>
      <c r="C2551" s="2" t="d">
        <v>2026-07-12</v>
      </c>
      <c r="D2551">
        <v>6</v>
      </c>
      <c r="E2551" s="1" t="s">
        <v>61</v>
      </c>
      <c r="F2551">
        <v>10</v>
      </c>
      <c r="G2551">
        <v>10</v>
      </c>
      <c r="H2551">
        <v>9</v>
      </c>
      <c r="I2551">
        <v>0</v>
      </c>
      <c r="J2551">
        <v>1</v>
      </c>
      <c r="K2551">
        <v>675</v>
      </c>
      <c r="L2551">
        <v>0</v>
      </c>
      <c r="M2551" s="1" t="s">
        <v>4662</v>
      </c>
      <c r="N2551" s="1" t="s">
        <v>63</v>
      </c>
      <c r="O2551" s="1" t="s">
        <v>4200</v>
      </c>
      <c r="P2551">
        <v>10</v>
      </c>
      <c r="Q2551">
        <v>675</v>
      </c>
      <c r="R2551">
        <v>5500</v>
      </c>
      <c r="S2551">
        <v>0</v>
      </c>
      <c r="T2551">
        <v>48</v>
      </c>
      <c r="U2551">
        <v>10</v>
      </c>
      <c r="V2551">
        <v>58</v>
      </c>
      <c r="W2551">
        <v>13489</v>
      </c>
      <c r="X2551">
        <v>5.8</v>
      </c>
      <c r="Y2551">
        <v>1348.9</v>
      </c>
      <c r="Z2551">
        <v>14.2</v>
      </c>
      <c r="AA2551">
        <v>12.321577115</v>
      </c>
      <c r="AB2551">
        <v>1</v>
      </c>
      <c r="AC2551">
        <v>0.32974301666666683</v>
      </c>
      <c r="AD2551">
        <v>0.22734624166666667</v>
      </c>
      <c r="AE2551">
        <v>1.3362176565267685</v>
      </c>
      <c r="AF2551">
        <v>0.6316666666666666</v>
      </c>
      <c r="AG2551">
        <v>2.1952305583333334</v>
      </c>
      <c r="AH2551">
        <v>0</v>
      </c>
      <c r="AI2551">
        <v>9.2380132149999987</v>
      </c>
      <c r="AJ2551">
        <v>400</v>
      </c>
      <c r="AK2551">
        <v>36</v>
      </c>
      <c r="AL2551">
        <v>1</v>
      </c>
      <c r="AM2551">
        <v>1</v>
      </c>
      <c r="AN2551">
        <v>1</v>
      </c>
      <c r="AO2551">
        <v>0</v>
      </c>
      <c r="AP2551">
        <v>0</v>
      </c>
      <c r="AQ2551">
        <v>0</v>
      </c>
      <c r="AR2551">
        <v>106.65</v>
      </c>
      <c r="AS2551" s="1" t="s">
        <v>65</v>
      </c>
      <c r="AT2551">
        <v>1</v>
      </c>
      <c r="AU2551">
        <v>21.933476849999998</v>
      </c>
      <c r="AV2551">
        <v>223.08802489999999</v>
      </c>
      <c r="AW2551">
        <v>12</v>
      </c>
      <c r="AX2551">
        <v>0.1</v>
      </c>
      <c r="AY2551">
        <v>0.1</v>
      </c>
      <c r="AZ2551">
        <v>40</v>
      </c>
      <c r="BA2551">
        <v>0.73111589499999996</v>
      </c>
      <c r="BB2551">
        <v>0.20656298601851852</v>
      </c>
      <c r="BC2551">
        <v>11</v>
      </c>
      <c r="BD2551">
        <v>25</v>
      </c>
      <c r="BE2551">
        <v>2</v>
      </c>
      <c r="BF2551">
        <v>-1</v>
      </c>
      <c r="BG2551" s="1" t="s">
        <v>209</v>
      </c>
      <c r="BH2551" s="1" t="s">
        <v>6894</v>
      </c>
      <c r="BI2551" s="1" t="s">
        <v>6889</v>
      </c>
      <c r="BJ2551" s="1" t="s">
        <v>6890</v>
      </c>
      <c r="BK2551">
        <v>2200</v>
      </c>
      <c r="BL2551">
        <v>3.2</v>
      </c>
      <c r="BM2551" s="5" t="d">
        <v>02:30:00.00000000000040275</v>
      </c>
      <c r="BN2551" s="5" t="d">
        <v>03:00:00.000</v>
      </c>
      <c r="BO2551">
        <v>2</v>
      </c>
      <c r="BP2551" t="b">
        <v>0</v>
      </c>
    </row>
    <row r="2552" spans="1:68" x14ac:dyDescent="0.2">
      <c r="A2552" s="1" t="s">
        <v>5318</v>
      </c>
      <c r="B2552" s="1" t="s">
        <v>4183</v>
      </c>
      <c r="C2552" s="2" t="d">
        <v>2026-07-12</v>
      </c>
      <c r="D2552">
        <v>7</v>
      </c>
      <c r="E2552" s="1" t="s">
        <v>61</v>
      </c>
      <c r="F2552">
        <v>8</v>
      </c>
      <c r="G2552">
        <v>10</v>
      </c>
      <c r="H2552">
        <v>9</v>
      </c>
      <c r="I2552">
        <v>0</v>
      </c>
      <c r="J2552">
        <v>1</v>
      </c>
      <c r="K2552">
        <v>675</v>
      </c>
      <c r="L2552">
        <v>0</v>
      </c>
      <c r="M2552" s="1" t="s">
        <v>4664</v>
      </c>
      <c r="N2552" s="1" t="s">
        <v>63</v>
      </c>
      <c r="O2552" s="1" t="s">
        <v>4203</v>
      </c>
      <c r="P2552">
        <v>8</v>
      </c>
      <c r="Q2552">
        <v>675</v>
      </c>
      <c r="R2552">
        <v>4825</v>
      </c>
      <c r="S2552">
        <v>0</v>
      </c>
      <c r="T2552">
        <v>48</v>
      </c>
      <c r="U2552">
        <v>8</v>
      </c>
      <c r="V2552">
        <v>40</v>
      </c>
      <c r="W2552">
        <v>9481.99</v>
      </c>
      <c r="X2552">
        <v>5</v>
      </c>
      <c r="Y2552">
        <v>1185.24875</v>
      </c>
      <c r="Z2552">
        <v>14.25</v>
      </c>
      <c r="AA2552">
        <v>11.482295922916666</v>
      </c>
      <c r="AB2552">
        <v>0</v>
      </c>
      <c r="AC2552">
        <v>0</v>
      </c>
      <c r="AD2552">
        <v>0</v>
      </c>
      <c r="AE2552">
        <v>1.3464292514942646</v>
      </c>
      <c r="AF2552">
        <v>0.52708333333333335</v>
      </c>
      <c r="AG2552">
        <v>1.8735125791666665</v>
      </c>
      <c r="AH2552">
        <v>0</v>
      </c>
      <c r="AI2552">
        <v>8.7212833354166666</v>
      </c>
      <c r="AJ2552">
        <v>320</v>
      </c>
      <c r="AK2552">
        <v>36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 s="1" t="s">
        <v>70</v>
      </c>
      <c r="AT2552">
        <v>0</v>
      </c>
      <c r="AU2552">
        <v>11.680817666666666</v>
      </c>
      <c r="AV2552">
        <v>160.93501193333333</v>
      </c>
      <c r="AW2552">
        <v>10</v>
      </c>
      <c r="AX2552">
        <v>0</v>
      </c>
      <c r="AY2552">
        <v>0</v>
      </c>
      <c r="AZ2552">
        <v>40</v>
      </c>
      <c r="BA2552">
        <v>0.38936058888888886</v>
      </c>
      <c r="BB2552">
        <v>0.1490138999382716</v>
      </c>
      <c r="BC2552">
        <v>8</v>
      </c>
      <c r="BD2552">
        <v>28</v>
      </c>
      <c r="BE2552">
        <v>1</v>
      </c>
      <c r="BF2552">
        <v>0</v>
      </c>
      <c r="BG2552" s="1" t="s">
        <v>66</v>
      </c>
      <c r="BH2552" s="1" t="s">
        <v>6894</v>
      </c>
      <c r="BI2552" s="1" t="s">
        <v>6889</v>
      </c>
      <c r="BJ2552" s="1" t="s">
        <v>6890</v>
      </c>
      <c r="BK2552">
        <v>2200</v>
      </c>
      <c r="BL2552">
        <v>3.2</v>
      </c>
      <c r="BM2552" s="5" t="d">
        <v>03:00:00.000</v>
      </c>
      <c r="BN2552" s="5" t="d">
        <v>03:30:00.00000000000079875</v>
      </c>
      <c r="BO2552">
        <v>3</v>
      </c>
      <c r="BP2552" t="b">
        <v>0</v>
      </c>
    </row>
    <row r="2553" spans="1:68" x14ac:dyDescent="0.2">
      <c r="A2553" s="1" t="s">
        <v>5319</v>
      </c>
      <c r="B2553" s="1" t="s">
        <v>4183</v>
      </c>
      <c r="C2553" s="2" t="d">
        <v>2026-07-12</v>
      </c>
      <c r="D2553">
        <v>8</v>
      </c>
      <c r="E2553" s="1" t="s">
        <v>61</v>
      </c>
      <c r="F2553">
        <v>11</v>
      </c>
      <c r="G2553">
        <v>10</v>
      </c>
      <c r="H2553">
        <v>9</v>
      </c>
      <c r="I2553">
        <v>0</v>
      </c>
      <c r="J2553">
        <v>1</v>
      </c>
      <c r="K2553">
        <v>675</v>
      </c>
      <c r="L2553">
        <v>0</v>
      </c>
      <c r="M2553" s="1" t="s">
        <v>4666</v>
      </c>
      <c r="N2553" s="1" t="s">
        <v>63</v>
      </c>
      <c r="O2553" s="1" t="s">
        <v>4206</v>
      </c>
      <c r="P2553">
        <v>11</v>
      </c>
      <c r="Q2553">
        <v>675</v>
      </c>
      <c r="R2553">
        <v>4150</v>
      </c>
      <c r="S2553">
        <v>0</v>
      </c>
      <c r="T2553">
        <v>48</v>
      </c>
      <c r="U2553">
        <v>11</v>
      </c>
      <c r="V2553">
        <v>57</v>
      </c>
      <c r="W2553">
        <v>12478.35</v>
      </c>
      <c r="X2553">
        <v>5.1818181818181817</v>
      </c>
      <c r="Y2553">
        <v>1134.3954545454546</v>
      </c>
      <c r="Z2553">
        <v>14</v>
      </c>
      <c r="AA2553">
        <v>11.34608674090909</v>
      </c>
      <c r="AB2553">
        <v>1</v>
      </c>
      <c r="AC2553">
        <v>0.31501114090909088</v>
      </c>
      <c r="AD2553">
        <v>0.24517928030303029</v>
      </c>
      <c r="AE2553">
        <v>1.3097081868543088</v>
      </c>
      <c r="AF2553">
        <v>0.70303030303030301</v>
      </c>
      <c r="AG2553">
        <v>2.257917765151515</v>
      </c>
      <c r="AH2553">
        <v>0</v>
      </c>
      <c r="AI2553">
        <v>8.382108357575758</v>
      </c>
      <c r="AJ2553">
        <v>440</v>
      </c>
      <c r="AK2553">
        <v>36</v>
      </c>
      <c r="AL2553">
        <v>1</v>
      </c>
      <c r="AM2553">
        <v>1</v>
      </c>
      <c r="AN2553">
        <v>1</v>
      </c>
      <c r="AO2553">
        <v>0</v>
      </c>
      <c r="AP2553">
        <v>0</v>
      </c>
      <c r="AQ2553">
        <v>0</v>
      </c>
      <c r="AR2553">
        <v>659.63</v>
      </c>
      <c r="AS2553" s="1" t="s">
        <v>65</v>
      </c>
      <c r="AT2553">
        <v>1</v>
      </c>
      <c r="AU2553">
        <v>14.40678995</v>
      </c>
      <c r="AV2553">
        <v>117.21932663333334</v>
      </c>
      <c r="AW2553">
        <v>7</v>
      </c>
      <c r="AX2553">
        <v>9.0909090909090912E-2</v>
      </c>
      <c r="AY2553">
        <v>9.0909090909090912E-2</v>
      </c>
      <c r="AZ2553">
        <v>40</v>
      </c>
      <c r="BA2553">
        <v>0.48022633166666667</v>
      </c>
      <c r="BB2553">
        <v>0.10853641354938272</v>
      </c>
      <c r="BC2553">
        <v>6</v>
      </c>
      <c r="BD2553">
        <v>30</v>
      </c>
      <c r="BE2553">
        <v>1</v>
      </c>
      <c r="BF2553">
        <v>0</v>
      </c>
      <c r="BG2553" s="1" t="s">
        <v>209</v>
      </c>
      <c r="BH2553" s="1" t="s">
        <v>6894</v>
      </c>
      <c r="BI2553" s="1" t="s">
        <v>6889</v>
      </c>
      <c r="BJ2553" s="1" t="s">
        <v>6890</v>
      </c>
      <c r="BK2553">
        <v>2200</v>
      </c>
      <c r="BL2553">
        <v>3.2</v>
      </c>
      <c r="BM2553" s="5" t="d">
        <v>03:30:00.00000000000079875</v>
      </c>
      <c r="BN2553" s="5" t="d">
        <v>03:59:59.99999999999920125</v>
      </c>
      <c r="BO2553">
        <v>3</v>
      </c>
      <c r="BP2553" t="b">
        <v>0</v>
      </c>
    </row>
    <row r="2554" spans="1:68" x14ac:dyDescent="0.2">
      <c r="A2554" s="1" t="s">
        <v>5320</v>
      </c>
      <c r="B2554" s="1" t="s">
        <v>4183</v>
      </c>
      <c r="C2554" s="2" t="d">
        <v>2026-07-12</v>
      </c>
      <c r="D2554">
        <v>9</v>
      </c>
      <c r="E2554" s="1" t="s">
        <v>61</v>
      </c>
      <c r="F2554">
        <v>10</v>
      </c>
      <c r="G2554">
        <v>10</v>
      </c>
      <c r="H2554">
        <v>9</v>
      </c>
      <c r="I2554">
        <v>0</v>
      </c>
      <c r="J2554">
        <v>1</v>
      </c>
      <c r="K2554">
        <v>675</v>
      </c>
      <c r="L2554">
        <v>0</v>
      </c>
      <c r="M2554" s="1" t="s">
        <v>4668</v>
      </c>
      <c r="N2554" s="1" t="s">
        <v>63</v>
      </c>
      <c r="O2554" s="1" t="s">
        <v>4331</v>
      </c>
      <c r="P2554">
        <v>10</v>
      </c>
      <c r="Q2554">
        <v>675</v>
      </c>
      <c r="R2554">
        <v>3475</v>
      </c>
      <c r="S2554">
        <v>0</v>
      </c>
      <c r="T2554">
        <v>48</v>
      </c>
      <c r="U2554">
        <v>10</v>
      </c>
      <c r="V2554">
        <v>50</v>
      </c>
      <c r="W2554">
        <v>12452.02</v>
      </c>
      <c r="X2554">
        <v>5</v>
      </c>
      <c r="Y2554">
        <v>1245.202</v>
      </c>
      <c r="Z2554">
        <v>14.5</v>
      </c>
      <c r="AA2554">
        <v>11.930906878333333</v>
      </c>
      <c r="AB2554">
        <v>1</v>
      </c>
      <c r="AC2554">
        <v>2.1199291666666651E-2</v>
      </c>
      <c r="AD2554">
        <v>9.326850166666667E-2</v>
      </c>
      <c r="AE2554">
        <v>1.1409826168836492</v>
      </c>
      <c r="AF2554">
        <v>0.6316666666666666</v>
      </c>
      <c r="AG2554">
        <v>1.8659177783333334</v>
      </c>
      <c r="AH2554">
        <v>0</v>
      </c>
      <c r="AI2554">
        <v>9.0799890933333334</v>
      </c>
      <c r="AJ2554">
        <v>400</v>
      </c>
      <c r="AK2554">
        <v>36</v>
      </c>
      <c r="AL2554">
        <v>1</v>
      </c>
      <c r="AM2554">
        <v>1</v>
      </c>
      <c r="AN2554">
        <v>0</v>
      </c>
      <c r="AO2554">
        <v>0</v>
      </c>
      <c r="AP2554">
        <v>1</v>
      </c>
      <c r="AQ2554">
        <v>0</v>
      </c>
      <c r="AR2554">
        <v>283.76</v>
      </c>
      <c r="AS2554" s="1" t="s">
        <v>65</v>
      </c>
      <c r="AT2554">
        <v>1</v>
      </c>
      <c r="AU2554">
        <v>10.270921666666666</v>
      </c>
      <c r="AV2554">
        <v>120.5374947</v>
      </c>
      <c r="AW2554">
        <v>8</v>
      </c>
      <c r="AX2554">
        <v>0.1</v>
      </c>
      <c r="AY2554">
        <v>0.1</v>
      </c>
      <c r="AZ2554">
        <v>40</v>
      </c>
      <c r="BA2554">
        <v>0.34236405555555555</v>
      </c>
      <c r="BB2554">
        <v>0.11160879138888889</v>
      </c>
      <c r="BC2554">
        <v>6</v>
      </c>
      <c r="BD2554">
        <v>30</v>
      </c>
      <c r="BE2554">
        <v>1</v>
      </c>
      <c r="BF2554">
        <v>0</v>
      </c>
      <c r="BG2554" s="1" t="s">
        <v>209</v>
      </c>
      <c r="BH2554" s="1" t="s">
        <v>6894</v>
      </c>
      <c r="BI2554" s="1" t="s">
        <v>6889</v>
      </c>
      <c r="BJ2554" s="1" t="s">
        <v>6890</v>
      </c>
      <c r="BK2554">
        <v>2200</v>
      </c>
      <c r="BL2554">
        <v>3.2</v>
      </c>
      <c r="BM2554" s="5" t="d">
        <v>03:59:59.99999999999920125</v>
      </c>
      <c r="BN2554" s="5" t="d">
        <v>04:30:00.000</v>
      </c>
      <c r="BO2554">
        <v>4</v>
      </c>
      <c r="BP2554" t="b">
        <v>0</v>
      </c>
    </row>
    <row r="2555" spans="1:68" x14ac:dyDescent="0.2">
      <c r="A2555" s="1" t="s">
        <v>5321</v>
      </c>
      <c r="B2555" s="1" t="s">
        <v>4183</v>
      </c>
      <c r="C2555" s="2" t="d">
        <v>2026-07-12</v>
      </c>
      <c r="D2555">
        <v>10</v>
      </c>
      <c r="E2555" s="1" t="s">
        <v>61</v>
      </c>
      <c r="F2555">
        <v>12</v>
      </c>
      <c r="G2555">
        <v>10</v>
      </c>
      <c r="H2555">
        <v>9</v>
      </c>
      <c r="I2555">
        <v>0</v>
      </c>
      <c r="J2555">
        <v>1</v>
      </c>
      <c r="K2555">
        <v>675</v>
      </c>
      <c r="L2555">
        <v>0</v>
      </c>
      <c r="M2555" s="1" t="s">
        <v>4670</v>
      </c>
      <c r="N2555" s="1" t="s">
        <v>63</v>
      </c>
      <c r="O2555" s="1" t="s">
        <v>4212</v>
      </c>
      <c r="P2555">
        <v>12</v>
      </c>
      <c r="Q2555">
        <v>675</v>
      </c>
      <c r="R2555">
        <v>2800</v>
      </c>
      <c r="S2555">
        <v>0</v>
      </c>
      <c r="T2555">
        <v>48</v>
      </c>
      <c r="U2555">
        <v>12</v>
      </c>
      <c r="V2555">
        <v>74</v>
      </c>
      <c r="W2555">
        <v>16677.22</v>
      </c>
      <c r="X2555">
        <v>6.166666666666667</v>
      </c>
      <c r="Y2555">
        <v>1389.7683333333334</v>
      </c>
      <c r="Z2555">
        <v>14.083333333333334</v>
      </c>
      <c r="AA2555">
        <v>15.091116961111112</v>
      </c>
      <c r="AB2555">
        <v>7</v>
      </c>
      <c r="AC2555">
        <v>1.9841107888888889</v>
      </c>
      <c r="AD2555">
        <v>2.8641255361111111</v>
      </c>
      <c r="AE2555">
        <v>1.9346642431254129</v>
      </c>
      <c r="AF2555">
        <v>0.55138888888888893</v>
      </c>
      <c r="AG2555">
        <v>5.3501786652777774</v>
      </c>
      <c r="AH2555">
        <v>0</v>
      </c>
      <c r="AI2555">
        <v>8.743716063888888</v>
      </c>
      <c r="AJ2555">
        <v>480</v>
      </c>
      <c r="AK2555">
        <v>36</v>
      </c>
      <c r="AL2555">
        <v>1</v>
      </c>
      <c r="AM2555">
        <v>1</v>
      </c>
      <c r="AN2555">
        <v>0</v>
      </c>
      <c r="AO2555">
        <v>1</v>
      </c>
      <c r="AP2555">
        <v>0</v>
      </c>
      <c r="AQ2555">
        <v>0</v>
      </c>
      <c r="AR2555">
        <v>227.82</v>
      </c>
      <c r="AS2555" s="1" t="s">
        <v>65</v>
      </c>
      <c r="AT2555">
        <v>7</v>
      </c>
      <c r="AU2555">
        <v>15.245087266666665</v>
      </c>
      <c r="AV2555">
        <v>128.05268051666667</v>
      </c>
      <c r="AW2555">
        <v>9</v>
      </c>
      <c r="AX2555">
        <v>0.58333333333333337</v>
      </c>
      <c r="AY2555">
        <v>8.3333333333333329E-2</v>
      </c>
      <c r="AZ2555">
        <v>40</v>
      </c>
      <c r="BA2555">
        <v>0.50816957555555553</v>
      </c>
      <c r="BB2555">
        <v>0.11856729677469136</v>
      </c>
      <c r="BC2555">
        <v>7</v>
      </c>
      <c r="BD2555">
        <v>29</v>
      </c>
      <c r="BE2555">
        <v>1</v>
      </c>
      <c r="BF2555">
        <v>0</v>
      </c>
      <c r="BG2555" s="1" t="s">
        <v>83</v>
      </c>
      <c r="BH2555" s="1" t="s">
        <v>6894</v>
      </c>
      <c r="BI2555" s="1" t="s">
        <v>6889</v>
      </c>
      <c r="BJ2555" s="1" t="s">
        <v>6890</v>
      </c>
      <c r="BK2555">
        <v>2200</v>
      </c>
      <c r="BL2555">
        <v>3.2</v>
      </c>
      <c r="BM2555" s="5" t="d">
        <v>04:30:00.000</v>
      </c>
      <c r="BN2555" s="5" t="d">
        <v>05:00:00.00000000000079875</v>
      </c>
      <c r="BO2555">
        <v>4</v>
      </c>
      <c r="BP2555" t="b">
        <v>0</v>
      </c>
    </row>
    <row r="2556" spans="1:68" x14ac:dyDescent="0.2">
      <c r="A2556" s="1" t="s">
        <v>5322</v>
      </c>
      <c r="B2556" s="1" t="s">
        <v>4183</v>
      </c>
      <c r="C2556" s="2" t="d">
        <v>2026-07-12</v>
      </c>
      <c r="D2556">
        <v>11</v>
      </c>
      <c r="E2556" s="1" t="s">
        <v>61</v>
      </c>
      <c r="F2556">
        <v>8</v>
      </c>
      <c r="G2556">
        <v>10</v>
      </c>
      <c r="H2556">
        <v>9</v>
      </c>
      <c r="I2556">
        <v>0</v>
      </c>
      <c r="J2556">
        <v>1</v>
      </c>
      <c r="K2556">
        <v>675</v>
      </c>
      <c r="L2556">
        <v>0</v>
      </c>
      <c r="M2556" s="1" t="s">
        <v>4672</v>
      </c>
      <c r="N2556" s="1" t="s">
        <v>63</v>
      </c>
      <c r="O2556" s="1" t="s">
        <v>4185</v>
      </c>
      <c r="P2556">
        <v>8</v>
      </c>
      <c r="Q2556">
        <v>675</v>
      </c>
      <c r="R2556">
        <v>2125</v>
      </c>
      <c r="S2556">
        <v>0</v>
      </c>
      <c r="T2556">
        <v>48</v>
      </c>
      <c r="U2556">
        <v>8</v>
      </c>
      <c r="V2556">
        <v>43</v>
      </c>
      <c r="W2556">
        <v>9350.2800000000007</v>
      </c>
      <c r="X2556">
        <v>5.375</v>
      </c>
      <c r="Y2556">
        <v>1168.7850000000001</v>
      </c>
      <c r="Z2556">
        <v>13.75</v>
      </c>
      <c r="AA2556">
        <v>11.528147922916666</v>
      </c>
      <c r="AB2556">
        <v>0</v>
      </c>
      <c r="AC2556">
        <v>0</v>
      </c>
      <c r="AD2556">
        <v>0.29914949583333328</v>
      </c>
      <c r="AE2556">
        <v>1.3768262258400685</v>
      </c>
      <c r="AF2556">
        <v>0.76041666666666663</v>
      </c>
      <c r="AG2556">
        <v>2.4363923791666666</v>
      </c>
      <c r="AH2556">
        <v>0</v>
      </c>
      <c r="AI2556">
        <v>8.3563388645833321</v>
      </c>
      <c r="AJ2556">
        <v>320</v>
      </c>
      <c r="AK2556">
        <v>36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 s="1" t="s">
        <v>70</v>
      </c>
      <c r="AT2556">
        <v>0</v>
      </c>
      <c r="AU2556">
        <v>20.124397716666664</v>
      </c>
      <c r="AV2556">
        <v>178.98981778333334</v>
      </c>
      <c r="AW2556">
        <v>10</v>
      </c>
      <c r="AX2556">
        <v>0</v>
      </c>
      <c r="AY2556">
        <v>0</v>
      </c>
      <c r="AZ2556">
        <v>40</v>
      </c>
      <c r="BA2556">
        <v>0.67081325722222218</v>
      </c>
      <c r="BB2556">
        <v>0.16573131276234568</v>
      </c>
      <c r="BC2556">
        <v>9</v>
      </c>
      <c r="BD2556">
        <v>27</v>
      </c>
      <c r="BE2556">
        <v>1</v>
      </c>
      <c r="BF2556">
        <v>0</v>
      </c>
      <c r="BG2556" s="1" t="s">
        <v>66</v>
      </c>
      <c r="BH2556" s="1" t="s">
        <v>6894</v>
      </c>
      <c r="BI2556" s="1" t="s">
        <v>6889</v>
      </c>
      <c r="BJ2556" s="1" t="s">
        <v>6890</v>
      </c>
      <c r="BK2556">
        <v>2200</v>
      </c>
      <c r="BL2556">
        <v>3.2</v>
      </c>
      <c r="BM2556" s="5" t="d">
        <v>05:00:00.00000000000079875</v>
      </c>
      <c r="BN2556" s="5" t="d">
        <v>05:29:59.99999999999920125</v>
      </c>
      <c r="BO2556">
        <v>5</v>
      </c>
      <c r="BP2556" t="b">
        <v>0</v>
      </c>
    </row>
    <row r="2557" spans="1:68" x14ac:dyDescent="0.2">
      <c r="A2557" s="1" t="s">
        <v>5323</v>
      </c>
      <c r="B2557" s="1" t="s">
        <v>4183</v>
      </c>
      <c r="C2557" s="2" t="d">
        <v>2026-07-12</v>
      </c>
      <c r="D2557">
        <v>12</v>
      </c>
      <c r="E2557" s="1" t="s">
        <v>61</v>
      </c>
      <c r="F2557">
        <v>4</v>
      </c>
      <c r="G2557">
        <v>10</v>
      </c>
      <c r="H2557">
        <v>9</v>
      </c>
      <c r="I2557">
        <v>0</v>
      </c>
      <c r="J2557">
        <v>1</v>
      </c>
      <c r="K2557">
        <v>675</v>
      </c>
      <c r="L2557">
        <v>0</v>
      </c>
      <c r="M2557" s="1" t="s">
        <v>4674</v>
      </c>
      <c r="N2557" s="1" t="s">
        <v>63</v>
      </c>
      <c r="O2557" s="1" t="s">
        <v>4188</v>
      </c>
      <c r="P2557">
        <v>4</v>
      </c>
      <c r="Q2557">
        <v>675</v>
      </c>
      <c r="R2557">
        <v>1450</v>
      </c>
      <c r="S2557">
        <v>0</v>
      </c>
      <c r="T2557">
        <v>48</v>
      </c>
      <c r="U2557">
        <v>4</v>
      </c>
      <c r="V2557">
        <v>18</v>
      </c>
      <c r="W2557">
        <v>4887.0300000000007</v>
      </c>
      <c r="X2557">
        <v>4.5</v>
      </c>
      <c r="Y2557">
        <v>1221.7575000000002</v>
      </c>
      <c r="Z2557">
        <v>14.25</v>
      </c>
      <c r="AA2557">
        <v>11.259893966666665</v>
      </c>
      <c r="AB2557">
        <v>0</v>
      </c>
      <c r="AC2557">
        <v>0</v>
      </c>
      <c r="AD2557">
        <v>0</v>
      </c>
      <c r="AE2557">
        <v>1.2289293781737767</v>
      </c>
      <c r="AF2557">
        <v>0.4916666666666667</v>
      </c>
      <c r="AG2557">
        <v>1.7205960333333334</v>
      </c>
      <c r="AH2557">
        <v>0</v>
      </c>
      <c r="AI2557">
        <v>8.4184645916666661</v>
      </c>
      <c r="AJ2557">
        <v>160</v>
      </c>
      <c r="AK2557">
        <v>36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 s="1" t="s">
        <v>70</v>
      </c>
      <c r="AT2557">
        <v>0</v>
      </c>
      <c r="AU2557">
        <v>4.915717466666667</v>
      </c>
      <c r="AV2557">
        <v>73.74674060000001</v>
      </c>
      <c r="AW2557">
        <v>6</v>
      </c>
      <c r="AX2557">
        <v>0</v>
      </c>
      <c r="AY2557">
        <v>0</v>
      </c>
      <c r="AZ2557">
        <v>40</v>
      </c>
      <c r="BA2557">
        <v>0.16385724888888889</v>
      </c>
      <c r="BB2557">
        <v>6.8284019074074082E-2</v>
      </c>
      <c r="BC2557">
        <v>4</v>
      </c>
      <c r="BD2557">
        <v>32</v>
      </c>
      <c r="BE2557">
        <v>1</v>
      </c>
      <c r="BF2557">
        <v>0</v>
      </c>
      <c r="BG2557" s="1" t="s">
        <v>66</v>
      </c>
      <c r="BH2557" s="1" t="s">
        <v>6894</v>
      </c>
      <c r="BI2557" s="1" t="s">
        <v>6889</v>
      </c>
      <c r="BJ2557" s="1" t="s">
        <v>6890</v>
      </c>
      <c r="BK2557">
        <v>2200</v>
      </c>
      <c r="BL2557">
        <v>3.2</v>
      </c>
      <c r="BM2557" s="5" t="d">
        <v>05:29:59.99999999999920125</v>
      </c>
      <c r="BN2557" s="5" t="d">
        <v>06:00:00.000</v>
      </c>
      <c r="BO2557">
        <v>5</v>
      </c>
      <c r="BP2557" t="b">
        <v>0</v>
      </c>
    </row>
    <row r="2558" spans="1:68" x14ac:dyDescent="0.2">
      <c r="A2558" s="1" t="s">
        <v>5324</v>
      </c>
      <c r="B2558" s="1" t="s">
        <v>4183</v>
      </c>
      <c r="C2558" s="2" t="d">
        <v>2026-07-12</v>
      </c>
      <c r="D2558">
        <v>13</v>
      </c>
      <c r="E2558" s="1" t="s">
        <v>95</v>
      </c>
      <c r="F2558">
        <v>7</v>
      </c>
      <c r="G2558">
        <v>10</v>
      </c>
      <c r="H2558">
        <v>3</v>
      </c>
      <c r="I2558">
        <v>2</v>
      </c>
      <c r="J2558">
        <v>5</v>
      </c>
      <c r="K2558">
        <v>225</v>
      </c>
      <c r="L2558">
        <v>1</v>
      </c>
      <c r="M2558" s="1" t="s">
        <v>4217</v>
      </c>
      <c r="N2558" s="1" t="s">
        <v>4218</v>
      </c>
      <c r="O2558" s="1" t="s">
        <v>4676</v>
      </c>
      <c r="P2558">
        <v>1.4</v>
      </c>
      <c r="Q2558">
        <v>225</v>
      </c>
      <c r="R2558">
        <v>1225</v>
      </c>
      <c r="S2558">
        <v>1</v>
      </c>
      <c r="T2558">
        <v>47</v>
      </c>
      <c r="U2558">
        <v>7</v>
      </c>
      <c r="V2558">
        <v>34</v>
      </c>
      <c r="W2558">
        <v>9361.82</v>
      </c>
      <c r="X2558">
        <v>4.8571428571428568</v>
      </c>
      <c r="Y2558">
        <v>1337.4028571428571</v>
      </c>
      <c r="Z2558">
        <v>14.714285714285714</v>
      </c>
      <c r="AA2558">
        <v>12.419311452380953</v>
      </c>
      <c r="AB2558">
        <v>0</v>
      </c>
      <c r="AC2558">
        <v>0</v>
      </c>
      <c r="AD2558">
        <v>0</v>
      </c>
      <c r="AE2558">
        <v>1.3443432720300308</v>
      </c>
      <c r="AF2558">
        <v>0.48333333333333334</v>
      </c>
      <c r="AG2558">
        <v>1.8276765952380953</v>
      </c>
      <c r="AH2558">
        <v>0</v>
      </c>
      <c r="AI2558">
        <v>9.7868729428571424</v>
      </c>
      <c r="AJ2558">
        <v>280</v>
      </c>
      <c r="AK2558">
        <v>36</v>
      </c>
      <c r="AL2558">
        <v>1</v>
      </c>
      <c r="AM2558">
        <v>1</v>
      </c>
      <c r="AN2558">
        <v>0</v>
      </c>
      <c r="AO2558">
        <v>1</v>
      </c>
      <c r="AP2558">
        <v>0</v>
      </c>
      <c r="AQ2558">
        <v>0</v>
      </c>
      <c r="AR2558">
        <v>311.64999999999998</v>
      </c>
      <c r="AS2558" s="1" t="s">
        <v>70</v>
      </c>
      <c r="AT2558">
        <v>0</v>
      </c>
      <c r="AU2558">
        <v>9.077327566666666</v>
      </c>
      <c r="AV2558">
        <v>48.411827466666665</v>
      </c>
      <c r="AW2558">
        <v>4</v>
      </c>
      <c r="AX2558">
        <v>0</v>
      </c>
      <c r="AY2558">
        <v>0.14285714285714285</v>
      </c>
      <c r="AZ2558">
        <v>40</v>
      </c>
      <c r="BA2558">
        <v>6.0515517111111104E-2</v>
      </c>
      <c r="BB2558">
        <v>4.4825766172839503E-2</v>
      </c>
      <c r="BC2558">
        <v>3</v>
      </c>
      <c r="BD2558">
        <v>33</v>
      </c>
      <c r="BE2558">
        <v>1</v>
      </c>
      <c r="BF2558">
        <v>4</v>
      </c>
      <c r="BG2558" s="1" t="s">
        <v>99</v>
      </c>
      <c r="BH2558" s="1" t="s">
        <v>6894</v>
      </c>
      <c r="BI2558" s="1" t="s">
        <v>6889</v>
      </c>
      <c r="BJ2558" s="1" t="s">
        <v>6890</v>
      </c>
      <c r="BK2558">
        <v>2200</v>
      </c>
      <c r="BL2558">
        <v>3.2</v>
      </c>
      <c r="BM2558" s="5" t="d">
        <v>06:00:00.000</v>
      </c>
      <c r="BN2558" s="5" t="d">
        <v>06:29:59.9999999999984025</v>
      </c>
      <c r="BO2558">
        <v>6</v>
      </c>
      <c r="BP2558" t="b">
        <v>0</v>
      </c>
    </row>
    <row r="2559" spans="1:68" x14ac:dyDescent="0.2">
      <c r="A2559" s="1" t="s">
        <v>5325</v>
      </c>
      <c r="B2559" s="1" t="s">
        <v>4183</v>
      </c>
      <c r="C2559" s="2" t="d">
        <v>2026-07-12</v>
      </c>
      <c r="D2559">
        <v>14</v>
      </c>
      <c r="E2559" s="1" t="s">
        <v>95</v>
      </c>
      <c r="F2559">
        <v>9</v>
      </c>
      <c r="G2559">
        <v>10</v>
      </c>
      <c r="H2559">
        <v>3</v>
      </c>
      <c r="I2559">
        <v>2</v>
      </c>
      <c r="J2559">
        <v>5</v>
      </c>
      <c r="K2559">
        <v>225</v>
      </c>
      <c r="L2559">
        <v>1</v>
      </c>
      <c r="M2559" s="1" t="s">
        <v>4221</v>
      </c>
      <c r="N2559" s="1" t="s">
        <v>4678</v>
      </c>
      <c r="O2559" s="1" t="s">
        <v>4679</v>
      </c>
      <c r="P2559">
        <v>1.8</v>
      </c>
      <c r="Q2559">
        <v>225</v>
      </c>
      <c r="R2559">
        <v>1000</v>
      </c>
      <c r="S2559">
        <v>1</v>
      </c>
      <c r="T2559">
        <v>46</v>
      </c>
      <c r="U2559">
        <v>9</v>
      </c>
      <c r="V2559">
        <v>56</v>
      </c>
      <c r="W2559">
        <v>12829.86</v>
      </c>
      <c r="X2559">
        <v>6.2222222222222223</v>
      </c>
      <c r="Y2559">
        <v>1425.54</v>
      </c>
      <c r="Z2559">
        <v>14.444444444444445</v>
      </c>
      <c r="AA2559">
        <v>12.691346692592592</v>
      </c>
      <c r="AB2559">
        <v>2</v>
      </c>
      <c r="AC2559">
        <v>0.22879557777777787</v>
      </c>
      <c r="AD2559">
        <v>0</v>
      </c>
      <c r="AE2559">
        <v>1.594138264836821</v>
      </c>
      <c r="AF2559">
        <v>0.49444444444444446</v>
      </c>
      <c r="AG2559">
        <v>2.0885826999999999</v>
      </c>
      <c r="AH2559">
        <v>0</v>
      </c>
      <c r="AI2559">
        <v>9.6564676870370381</v>
      </c>
      <c r="AJ2559">
        <v>360</v>
      </c>
      <c r="AK2559">
        <v>36</v>
      </c>
      <c r="AL2559">
        <v>1</v>
      </c>
      <c r="AM2559">
        <v>1</v>
      </c>
      <c r="AN2559">
        <v>0</v>
      </c>
      <c r="AO2559">
        <v>0</v>
      </c>
      <c r="AP2559">
        <v>1</v>
      </c>
      <c r="AQ2559">
        <v>0</v>
      </c>
      <c r="AR2559">
        <v>324.5</v>
      </c>
      <c r="AS2559" s="1" t="s">
        <v>125</v>
      </c>
      <c r="AT2559">
        <v>1</v>
      </c>
      <c r="AU2559">
        <v>14.585415933333334</v>
      </c>
      <c r="AV2559">
        <v>143.51109671666666</v>
      </c>
      <c r="AW2559">
        <v>8</v>
      </c>
      <c r="AX2559">
        <v>0.22222222222222221</v>
      </c>
      <c r="AY2559">
        <v>0.1111111111111111</v>
      </c>
      <c r="AZ2559">
        <v>40</v>
      </c>
      <c r="BA2559">
        <v>9.7236106222222229E-2</v>
      </c>
      <c r="BB2559">
        <v>0.13288064510802469</v>
      </c>
      <c r="BC2559">
        <v>7</v>
      </c>
      <c r="BD2559">
        <v>29</v>
      </c>
      <c r="BE2559">
        <v>1</v>
      </c>
      <c r="BF2559">
        <v>4</v>
      </c>
      <c r="BG2559" s="1" t="s">
        <v>99</v>
      </c>
      <c r="BH2559" s="1" t="s">
        <v>6894</v>
      </c>
      <c r="BI2559" s="1" t="s">
        <v>6889</v>
      </c>
      <c r="BJ2559" s="1" t="s">
        <v>6890</v>
      </c>
      <c r="BK2559">
        <v>2200</v>
      </c>
      <c r="BL2559">
        <v>3.2</v>
      </c>
      <c r="BM2559" s="5" t="d">
        <v>06:29:59.9999999999984025</v>
      </c>
      <c r="BN2559" s="5" t="d">
        <v>07:00:00.0000000000015975</v>
      </c>
      <c r="BO2559">
        <v>6</v>
      </c>
      <c r="BP2559" t="b">
        <v>0</v>
      </c>
    </row>
    <row r="2560" spans="1:68" x14ac:dyDescent="0.2">
      <c r="A2560" s="1" t="s">
        <v>5326</v>
      </c>
      <c r="B2560" s="1" t="s">
        <v>4183</v>
      </c>
      <c r="C2560" s="2" t="d">
        <v>2026-07-12</v>
      </c>
      <c r="D2560">
        <v>15</v>
      </c>
      <c r="E2560" s="1" t="s">
        <v>95</v>
      </c>
      <c r="F2560">
        <v>14</v>
      </c>
      <c r="G2560">
        <v>10</v>
      </c>
      <c r="H2560">
        <v>3</v>
      </c>
      <c r="I2560">
        <v>2</v>
      </c>
      <c r="J2560">
        <v>5</v>
      </c>
      <c r="K2560">
        <v>225</v>
      </c>
      <c r="L2560">
        <v>1</v>
      </c>
      <c r="M2560" s="1" t="s">
        <v>4225</v>
      </c>
      <c r="N2560" s="1" t="s">
        <v>4341</v>
      </c>
      <c r="O2560" s="1" t="s">
        <v>4681</v>
      </c>
      <c r="P2560">
        <v>2.8</v>
      </c>
      <c r="Q2560">
        <v>225</v>
      </c>
      <c r="R2560">
        <v>775</v>
      </c>
      <c r="S2560">
        <v>1</v>
      </c>
      <c r="T2560">
        <v>45</v>
      </c>
      <c r="U2560">
        <v>14</v>
      </c>
      <c r="V2560">
        <v>66</v>
      </c>
      <c r="W2560">
        <v>15853.22</v>
      </c>
      <c r="X2560">
        <v>4.7142857142857144</v>
      </c>
      <c r="Y2560">
        <v>1132.3728571428571</v>
      </c>
      <c r="Z2560">
        <v>14</v>
      </c>
      <c r="AA2560">
        <v>11.064564774999999</v>
      </c>
      <c r="AB2560">
        <v>2</v>
      </c>
      <c r="AC2560">
        <v>0.13126028690476207</v>
      </c>
      <c r="AD2560">
        <v>0</v>
      </c>
      <c r="AE2560">
        <v>1.2706033843277253</v>
      </c>
      <c r="AF2560">
        <v>0.58690476190476193</v>
      </c>
      <c r="AG2560">
        <v>1.8575081345238096</v>
      </c>
      <c r="AH2560">
        <v>0</v>
      </c>
      <c r="AI2560">
        <v>8.2856280559523814</v>
      </c>
      <c r="AJ2560">
        <v>560</v>
      </c>
      <c r="AK2560">
        <v>36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 s="1" t="s">
        <v>65</v>
      </c>
      <c r="AT2560">
        <v>2</v>
      </c>
      <c r="AU2560">
        <v>15.877409216666667</v>
      </c>
      <c r="AV2560">
        <v>167.00942003333333</v>
      </c>
      <c r="AW2560">
        <v>11</v>
      </c>
      <c r="AX2560">
        <v>0.14285714285714285</v>
      </c>
      <c r="AY2560">
        <v>0</v>
      </c>
      <c r="AZ2560">
        <v>40</v>
      </c>
      <c r="BA2560">
        <v>0.10584939477777779</v>
      </c>
      <c r="BB2560">
        <v>0.15463835188271605</v>
      </c>
      <c r="BC2560">
        <v>8</v>
      </c>
      <c r="BD2560">
        <v>28</v>
      </c>
      <c r="BE2560">
        <v>1</v>
      </c>
      <c r="BF2560">
        <v>4</v>
      </c>
      <c r="BG2560" s="1" t="s">
        <v>99</v>
      </c>
      <c r="BH2560" s="1" t="s">
        <v>6894</v>
      </c>
      <c r="BI2560" s="1" t="s">
        <v>6889</v>
      </c>
      <c r="BJ2560" s="1" t="s">
        <v>6890</v>
      </c>
      <c r="BK2560">
        <v>2200</v>
      </c>
      <c r="BL2560">
        <v>3.2</v>
      </c>
      <c r="BM2560" s="5" t="d">
        <v>07:00:00.0000000000015975</v>
      </c>
      <c r="BN2560" s="5" t="d">
        <v>07:30:00.000</v>
      </c>
      <c r="BO2560">
        <v>7</v>
      </c>
      <c r="BP2560" t="b">
        <v>0</v>
      </c>
    </row>
    <row r="2561" spans="1:68" x14ac:dyDescent="0.2">
      <c r="A2561" s="1" t="s">
        <v>5327</v>
      </c>
      <c r="B2561" s="1" t="s">
        <v>4183</v>
      </c>
      <c r="C2561" s="2" t="d">
        <v>2026-07-12</v>
      </c>
      <c r="D2561">
        <v>16</v>
      </c>
      <c r="E2561" s="1" t="s">
        <v>95</v>
      </c>
      <c r="F2561">
        <v>20</v>
      </c>
      <c r="G2561">
        <v>10</v>
      </c>
      <c r="H2561">
        <v>3</v>
      </c>
      <c r="I2561">
        <v>2</v>
      </c>
      <c r="J2561">
        <v>5</v>
      </c>
      <c r="K2561">
        <v>225</v>
      </c>
      <c r="L2561">
        <v>1</v>
      </c>
      <c r="M2561" s="1" t="s">
        <v>4683</v>
      </c>
      <c r="N2561" s="1" t="s">
        <v>4230</v>
      </c>
      <c r="O2561" s="1" t="s">
        <v>4684</v>
      </c>
      <c r="P2561">
        <v>4</v>
      </c>
      <c r="Q2561">
        <v>225</v>
      </c>
      <c r="R2561">
        <v>550</v>
      </c>
      <c r="S2561">
        <v>1</v>
      </c>
      <c r="T2561">
        <v>44</v>
      </c>
      <c r="U2561">
        <v>20</v>
      </c>
      <c r="V2561">
        <v>111</v>
      </c>
      <c r="W2561">
        <v>25817.86</v>
      </c>
      <c r="X2561">
        <v>5.55</v>
      </c>
      <c r="Y2561">
        <v>1290.893</v>
      </c>
      <c r="Z2561">
        <v>14.45</v>
      </c>
      <c r="AA2561">
        <v>12.497931241666667</v>
      </c>
      <c r="AB2561">
        <v>4</v>
      </c>
      <c r="AC2561">
        <v>0.3419012500000001</v>
      </c>
      <c r="AD2561">
        <v>0</v>
      </c>
      <c r="AE2561">
        <v>1.5229116710609443</v>
      </c>
      <c r="AF2561">
        <v>0.6825</v>
      </c>
      <c r="AG2561">
        <v>2.2054116608333336</v>
      </c>
      <c r="AH2561">
        <v>0</v>
      </c>
      <c r="AI2561">
        <v>9.2516862341666659</v>
      </c>
      <c r="AJ2561">
        <v>800</v>
      </c>
      <c r="AK2561">
        <v>36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 s="1" t="s">
        <v>65</v>
      </c>
      <c r="AT2561">
        <v>3</v>
      </c>
      <c r="AU2561">
        <v>32.340107549999999</v>
      </c>
      <c r="AV2561">
        <v>266.99761103333333</v>
      </c>
      <c r="AW2561">
        <v>16</v>
      </c>
      <c r="AX2561">
        <v>0.2</v>
      </c>
      <c r="AY2561">
        <v>0</v>
      </c>
      <c r="AZ2561">
        <v>40</v>
      </c>
      <c r="BA2561">
        <v>0.215600717</v>
      </c>
      <c r="BB2561">
        <v>0.24722001021604939</v>
      </c>
      <c r="BC2561">
        <v>13</v>
      </c>
      <c r="BD2561">
        <v>23</v>
      </c>
      <c r="BE2561">
        <v>2</v>
      </c>
      <c r="BF2561">
        <v>3</v>
      </c>
      <c r="BG2561" s="1" t="s">
        <v>83</v>
      </c>
      <c r="BH2561" s="1" t="s">
        <v>6894</v>
      </c>
      <c r="BI2561" s="1" t="s">
        <v>6889</v>
      </c>
      <c r="BJ2561" s="1" t="s">
        <v>6890</v>
      </c>
      <c r="BK2561">
        <v>2200</v>
      </c>
      <c r="BL2561">
        <v>3.2</v>
      </c>
      <c r="BM2561" s="5" t="d">
        <v>07:30:00.000</v>
      </c>
      <c r="BN2561" s="5" t="d">
        <v>07:59:59.9999999999984025</v>
      </c>
      <c r="BO2561">
        <v>7</v>
      </c>
      <c r="BP2561" t="b">
        <v>0</v>
      </c>
    </row>
    <row r="2562" spans="1:68" x14ac:dyDescent="0.2">
      <c r="A2562" s="1" t="s">
        <v>5328</v>
      </c>
      <c r="B2562" s="1" t="s">
        <v>4183</v>
      </c>
      <c r="C2562" s="2" t="d">
        <v>2026-07-12</v>
      </c>
      <c r="D2562">
        <v>17</v>
      </c>
      <c r="E2562" s="1" t="s">
        <v>95</v>
      </c>
      <c r="F2562">
        <v>20</v>
      </c>
      <c r="G2562">
        <v>19</v>
      </c>
      <c r="H2562">
        <v>3</v>
      </c>
      <c r="I2562">
        <v>2</v>
      </c>
      <c r="J2562">
        <v>14</v>
      </c>
      <c r="K2562">
        <v>225</v>
      </c>
      <c r="L2562">
        <v>1</v>
      </c>
      <c r="M2562" s="1" t="s">
        <v>4686</v>
      </c>
      <c r="N2562" s="1" t="s">
        <v>4234</v>
      </c>
      <c r="O2562" s="1" t="s">
        <v>5329</v>
      </c>
      <c r="P2562">
        <v>1.4285714285714286</v>
      </c>
      <c r="Q2562">
        <v>225</v>
      </c>
      <c r="R2562">
        <v>325</v>
      </c>
      <c r="S2562">
        <v>1</v>
      </c>
      <c r="T2562">
        <v>43</v>
      </c>
      <c r="U2562">
        <v>20</v>
      </c>
      <c r="V2562">
        <v>99</v>
      </c>
      <c r="W2562">
        <v>25155.24</v>
      </c>
      <c r="X2562">
        <v>4.95</v>
      </c>
      <c r="Y2562">
        <v>1257.7620000000002</v>
      </c>
      <c r="Z2562">
        <v>14.35</v>
      </c>
      <c r="AA2562">
        <v>11.811738408333333</v>
      </c>
      <c r="AB2562">
        <v>3</v>
      </c>
      <c r="AC2562">
        <v>0.20969720249999996</v>
      </c>
      <c r="AD2562">
        <v>0</v>
      </c>
      <c r="AE2562">
        <v>1.2859823574936464</v>
      </c>
      <c r="AF2562">
        <v>0.57583333333333342</v>
      </c>
      <c r="AG2562">
        <v>1.8618156825000001</v>
      </c>
      <c r="AH2562">
        <v>0</v>
      </c>
      <c r="AI2562">
        <v>8.9449227166666674</v>
      </c>
      <c r="AJ2562">
        <v>800</v>
      </c>
      <c r="AK2562">
        <v>69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 s="1" t="s">
        <v>65</v>
      </c>
      <c r="AT2562">
        <v>2</v>
      </c>
      <c r="AU2562">
        <v>23.870669216666666</v>
      </c>
      <c r="AV2562">
        <v>327.17779943333335</v>
      </c>
      <c r="AW2562">
        <v>23</v>
      </c>
      <c r="AX2562">
        <v>0.15</v>
      </c>
      <c r="AY2562">
        <v>0</v>
      </c>
      <c r="AZ2562">
        <v>40</v>
      </c>
      <c r="BA2562">
        <v>5.6834926706349202E-2</v>
      </c>
      <c r="BB2562">
        <v>0.15805690793880839</v>
      </c>
      <c r="BC2562">
        <v>16</v>
      </c>
      <c r="BD2562">
        <v>53</v>
      </c>
      <c r="BE2562">
        <v>2</v>
      </c>
      <c r="BF2562">
        <v>12</v>
      </c>
      <c r="BG2562" s="1" t="s">
        <v>83</v>
      </c>
      <c r="BH2562" s="1" t="s">
        <v>6894</v>
      </c>
      <c r="BI2562" s="1" t="s">
        <v>6889</v>
      </c>
      <c r="BJ2562" s="1" t="s">
        <v>6890</v>
      </c>
      <c r="BK2562">
        <v>2200</v>
      </c>
      <c r="BL2562">
        <v>3.2</v>
      </c>
      <c r="BM2562" s="5" t="d">
        <v>07:59:59.9999999999984025</v>
      </c>
      <c r="BN2562" s="5" t="d">
        <v>08:30:00.0000000000015975</v>
      </c>
      <c r="BO2562">
        <v>8</v>
      </c>
      <c r="BP2562" t="b">
        <v>0</v>
      </c>
    </row>
    <row r="2563" spans="1:68" x14ac:dyDescent="0.2">
      <c r="A2563" s="1" t="s">
        <v>5330</v>
      </c>
      <c r="B2563" s="1" t="s">
        <v>4183</v>
      </c>
      <c r="C2563" s="2" t="d">
        <v>2026-07-12</v>
      </c>
      <c r="D2563">
        <v>18</v>
      </c>
      <c r="E2563" s="1" t="s">
        <v>95</v>
      </c>
      <c r="F2563">
        <v>37</v>
      </c>
      <c r="G2563">
        <v>20</v>
      </c>
      <c r="H2563">
        <v>3</v>
      </c>
      <c r="I2563">
        <v>2</v>
      </c>
      <c r="J2563">
        <v>15</v>
      </c>
      <c r="K2563">
        <v>225</v>
      </c>
      <c r="L2563">
        <v>1</v>
      </c>
      <c r="M2563" s="1" t="s">
        <v>4686</v>
      </c>
      <c r="N2563" s="1" t="s">
        <v>4234</v>
      </c>
      <c r="O2563" s="1" t="s">
        <v>5331</v>
      </c>
      <c r="P2563">
        <v>2.4666666666666668</v>
      </c>
      <c r="Q2563">
        <v>225</v>
      </c>
      <c r="R2563">
        <v>100</v>
      </c>
      <c r="S2563">
        <v>1</v>
      </c>
      <c r="T2563">
        <v>42</v>
      </c>
      <c r="U2563">
        <v>37</v>
      </c>
      <c r="V2563">
        <v>190</v>
      </c>
      <c r="W2563">
        <v>41113.269999999997</v>
      </c>
      <c r="X2563">
        <v>5.1351351351351351</v>
      </c>
      <c r="Y2563">
        <v>1111.1694594594594</v>
      </c>
      <c r="Z2563">
        <v>14.432432432432432</v>
      </c>
      <c r="AA2563">
        <v>12.609030102702702</v>
      </c>
      <c r="AB2563">
        <v>6</v>
      </c>
      <c r="AC2563">
        <v>0.33906810720720715</v>
      </c>
      <c r="AD2563">
        <v>0</v>
      </c>
      <c r="AE2563">
        <v>1.2980213156328975</v>
      </c>
      <c r="AF2563">
        <v>0.64144144144144144</v>
      </c>
      <c r="AG2563">
        <v>1.9394627490990992</v>
      </c>
      <c r="AH2563">
        <v>0</v>
      </c>
      <c r="AI2563">
        <v>9.8065042837837844</v>
      </c>
      <c r="AJ2563">
        <v>1480</v>
      </c>
      <c r="AK2563">
        <v>69</v>
      </c>
      <c r="AL2563">
        <v>1</v>
      </c>
      <c r="AM2563">
        <v>1</v>
      </c>
      <c r="AN2563">
        <v>0</v>
      </c>
      <c r="AO2563">
        <v>0</v>
      </c>
      <c r="AP2563">
        <v>1</v>
      </c>
      <c r="AQ2563">
        <v>0</v>
      </c>
      <c r="AR2563">
        <v>364.04</v>
      </c>
      <c r="AS2563" s="1" t="s">
        <v>125</v>
      </c>
      <c r="AT2563">
        <v>3</v>
      </c>
      <c r="AU2563">
        <v>49.039740649999999</v>
      </c>
      <c r="AV2563">
        <v>370.73024535000002</v>
      </c>
      <c r="AW2563">
        <v>23</v>
      </c>
      <c r="AX2563">
        <v>0.16216216216216217</v>
      </c>
      <c r="AY2563">
        <v>2.7027027027027029E-2</v>
      </c>
      <c r="AZ2563">
        <v>40</v>
      </c>
      <c r="BA2563">
        <v>0.10897720144444444</v>
      </c>
      <c r="BB2563">
        <v>0.17909673688405797</v>
      </c>
      <c r="BC2563">
        <v>18</v>
      </c>
      <c r="BD2563">
        <v>51</v>
      </c>
      <c r="BE2563">
        <v>3</v>
      </c>
      <c r="BF2563">
        <v>12</v>
      </c>
      <c r="BG2563" s="1" t="s">
        <v>99</v>
      </c>
      <c r="BH2563" s="1" t="s">
        <v>6894</v>
      </c>
      <c r="BI2563" s="1" t="s">
        <v>6889</v>
      </c>
      <c r="BJ2563" s="1" t="s">
        <v>6890</v>
      </c>
      <c r="BK2563">
        <v>2200</v>
      </c>
      <c r="BL2563">
        <v>3.2</v>
      </c>
      <c r="BM2563" s="5" t="d">
        <v>08:30:00.0000000000015975</v>
      </c>
      <c r="BN2563" s="5" t="d">
        <v>09:00:00.000</v>
      </c>
      <c r="BO2563">
        <v>8</v>
      </c>
      <c r="BP2563" t="b">
        <v>0</v>
      </c>
    </row>
    <row r="2564" spans="1:68" x14ac:dyDescent="0.2">
      <c r="A2564" s="1" t="s">
        <v>5332</v>
      </c>
      <c r="B2564" s="1" t="s">
        <v>4183</v>
      </c>
      <c r="C2564" s="2" t="d">
        <v>2026-07-12</v>
      </c>
      <c r="D2564">
        <v>19</v>
      </c>
      <c r="E2564" s="1" t="s">
        <v>95</v>
      </c>
      <c r="F2564">
        <v>57</v>
      </c>
      <c r="G2564">
        <v>10</v>
      </c>
      <c r="H2564">
        <v>0</v>
      </c>
      <c r="I2564">
        <v>2</v>
      </c>
      <c r="J2564">
        <v>8</v>
      </c>
      <c r="K2564">
        <v>0</v>
      </c>
      <c r="L2564">
        <v>1</v>
      </c>
      <c r="M2564" s="1" t="s">
        <v>63</v>
      </c>
      <c r="N2564" s="1" t="s">
        <v>5333</v>
      </c>
      <c r="O2564" s="1" t="s">
        <v>5334</v>
      </c>
      <c r="P2564">
        <v>7.125</v>
      </c>
      <c r="Q2564">
        <v>0</v>
      </c>
      <c r="R2564">
        <v>100</v>
      </c>
      <c r="S2564">
        <v>1</v>
      </c>
      <c r="T2564">
        <v>41</v>
      </c>
      <c r="U2564">
        <v>57</v>
      </c>
      <c r="V2564">
        <v>293</v>
      </c>
      <c r="W2564">
        <v>68538.64</v>
      </c>
      <c r="X2564">
        <v>5.1403508771929829</v>
      </c>
      <c r="Y2564">
        <v>1202.4322807017543</v>
      </c>
      <c r="Z2564">
        <v>15.43859649122807</v>
      </c>
      <c r="AA2564">
        <v>11.720331567836258</v>
      </c>
      <c r="AB2564">
        <v>2</v>
      </c>
      <c r="AC2564">
        <v>1.1889214327485388E-2</v>
      </c>
      <c r="AD2564">
        <v>5.168397660818702E-4</v>
      </c>
      <c r="AE2564">
        <v>1.343050851838538</v>
      </c>
      <c r="AF2564">
        <v>0.5827485380116959</v>
      </c>
      <c r="AG2564">
        <v>1.5932828038011695</v>
      </c>
      <c r="AH2564">
        <v>0.15006595438596493</v>
      </c>
      <c r="AI2564">
        <v>8.7144172195906435</v>
      </c>
      <c r="AJ2564">
        <v>2280</v>
      </c>
      <c r="AK2564">
        <v>34</v>
      </c>
      <c r="AL2564">
        <v>2</v>
      </c>
      <c r="AM2564">
        <v>2</v>
      </c>
      <c r="AN2564">
        <v>1</v>
      </c>
      <c r="AO2564">
        <v>0</v>
      </c>
      <c r="AP2564">
        <v>1</v>
      </c>
      <c r="AQ2564">
        <v>0</v>
      </c>
      <c r="AR2564">
        <v>495.11</v>
      </c>
      <c r="AS2564" s="1" t="s">
        <v>125</v>
      </c>
      <c r="AT2564">
        <v>1</v>
      </c>
      <c r="AU2564">
        <v>73.459820266666668</v>
      </c>
      <c r="AV2564">
        <v>685.44884196666669</v>
      </c>
      <c r="AW2564">
        <v>45</v>
      </c>
      <c r="AX2564">
        <v>3.5087719298245612E-2</v>
      </c>
      <c r="AY2564">
        <v>3.5087719298245612E-2</v>
      </c>
      <c r="AZ2564">
        <v>40</v>
      </c>
      <c r="BA2564">
        <v>0.30608258444444447</v>
      </c>
      <c r="BB2564">
        <v>0.67200866859477126</v>
      </c>
      <c r="BC2564">
        <v>33</v>
      </c>
      <c r="BD2564">
        <v>1</v>
      </c>
      <c r="BE2564">
        <v>4</v>
      </c>
      <c r="BF2564">
        <v>4</v>
      </c>
      <c r="BG2564" s="1" t="s">
        <v>99</v>
      </c>
      <c r="BH2564" s="1" t="s">
        <v>6894</v>
      </c>
      <c r="BI2564" s="1" t="s">
        <v>6889</v>
      </c>
      <c r="BJ2564" s="1" t="s">
        <v>6890</v>
      </c>
      <c r="BK2564">
        <v>2200</v>
      </c>
      <c r="BL2564">
        <v>3.2</v>
      </c>
      <c r="BM2564" s="5" t="d">
        <v>09:00:00.000</v>
      </c>
      <c r="BN2564" s="5" t="d">
        <v>09:29:59.9999999999984025</v>
      </c>
      <c r="BO2564">
        <v>9</v>
      </c>
      <c r="BP2564" t="b">
        <v>0</v>
      </c>
    </row>
    <row r="2565" spans="1:68" x14ac:dyDescent="0.2">
      <c r="A2565" s="1" t="s">
        <v>5335</v>
      </c>
      <c r="B2565" s="1" t="s">
        <v>4183</v>
      </c>
      <c r="C2565" s="2" t="d">
        <v>2026-07-12</v>
      </c>
      <c r="D2565">
        <v>20</v>
      </c>
      <c r="E2565" s="1" t="s">
        <v>95</v>
      </c>
      <c r="F2565">
        <v>52</v>
      </c>
      <c r="G2565">
        <v>10</v>
      </c>
      <c r="H2565">
        <v>0</v>
      </c>
      <c r="I2565">
        <v>2</v>
      </c>
      <c r="J2565">
        <v>8</v>
      </c>
      <c r="K2565">
        <v>0</v>
      </c>
      <c r="L2565">
        <v>1</v>
      </c>
      <c r="M2565" s="1" t="s">
        <v>63</v>
      </c>
      <c r="N2565" s="1" t="s">
        <v>4276</v>
      </c>
      <c r="O2565" s="1" t="s">
        <v>5336</v>
      </c>
      <c r="P2565">
        <v>6.5</v>
      </c>
      <c r="Q2565">
        <v>0</v>
      </c>
      <c r="R2565">
        <v>100</v>
      </c>
      <c r="S2565">
        <v>1</v>
      </c>
      <c r="T2565">
        <v>40</v>
      </c>
      <c r="U2565">
        <v>52</v>
      </c>
      <c r="V2565">
        <v>272</v>
      </c>
      <c r="W2565">
        <v>63771.47</v>
      </c>
      <c r="X2565">
        <v>5.2307692307692308</v>
      </c>
      <c r="Y2565">
        <v>1226.374423076923</v>
      </c>
      <c r="Z2565">
        <v>15.884615384615385</v>
      </c>
      <c r="AA2565">
        <v>15.154013325641026</v>
      </c>
      <c r="AB2565">
        <v>18</v>
      </c>
      <c r="AC2565">
        <v>0.5865290150641026</v>
      </c>
      <c r="AD2565">
        <v>0</v>
      </c>
      <c r="AE2565">
        <v>1.3374921497735135</v>
      </c>
      <c r="AF2565">
        <v>0.68621794871794861</v>
      </c>
      <c r="AG2565">
        <v>0.23157933173076922</v>
      </c>
      <c r="AH2565">
        <v>2.1223187567307695</v>
      </c>
      <c r="AI2565">
        <v>10.011189590064102</v>
      </c>
      <c r="AJ2565">
        <v>2080</v>
      </c>
      <c r="AK2565">
        <v>34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 s="1" t="s">
        <v>173</v>
      </c>
      <c r="AT2565">
        <v>12</v>
      </c>
      <c r="AU2565">
        <v>71.194764599999999</v>
      </c>
      <c r="AV2565">
        <v>939.7269139166666</v>
      </c>
      <c r="AW2565">
        <v>34</v>
      </c>
      <c r="AX2565">
        <v>0.34615384615384615</v>
      </c>
      <c r="AY2565">
        <v>0</v>
      </c>
      <c r="AZ2565">
        <v>40</v>
      </c>
      <c r="BA2565">
        <v>0.2966448525</v>
      </c>
      <c r="BB2565">
        <v>0.92130089599673193</v>
      </c>
      <c r="BC2565">
        <v>45</v>
      </c>
      <c r="BD2565">
        <v>-11</v>
      </c>
      <c r="BE2565">
        <v>4</v>
      </c>
      <c r="BF2565">
        <v>4</v>
      </c>
      <c r="BG2565" s="1" t="s">
        <v>174</v>
      </c>
      <c r="BH2565" s="1" t="s">
        <v>6894</v>
      </c>
      <c r="BI2565" s="1" t="s">
        <v>6889</v>
      </c>
      <c r="BJ2565" s="1" t="s">
        <v>6890</v>
      </c>
      <c r="BK2565">
        <v>2200</v>
      </c>
      <c r="BL2565">
        <v>3.2</v>
      </c>
      <c r="BM2565" s="5" t="d">
        <v>09:29:59.9999999999984025</v>
      </c>
      <c r="BN2565" s="5" t="d">
        <v>10:00:00.0000000000015975</v>
      </c>
      <c r="BO2565">
        <v>9</v>
      </c>
      <c r="BP2565" t="b">
        <v>0</v>
      </c>
    </row>
    <row r="2566" spans="1:68" x14ac:dyDescent="0.2">
      <c r="A2566" s="1" t="s">
        <v>5337</v>
      </c>
      <c r="B2566" s="1" t="s">
        <v>4183</v>
      </c>
      <c r="C2566" s="2" t="d">
        <v>2026-07-12</v>
      </c>
      <c r="D2566">
        <v>21</v>
      </c>
      <c r="E2566" s="1" t="s">
        <v>95</v>
      </c>
      <c r="F2566">
        <v>84</v>
      </c>
      <c r="G2566">
        <v>10</v>
      </c>
      <c r="H2566">
        <v>0</v>
      </c>
      <c r="I2566">
        <v>2</v>
      </c>
      <c r="J2566">
        <v>8</v>
      </c>
      <c r="K2566">
        <v>0</v>
      </c>
      <c r="L2566">
        <v>1</v>
      </c>
      <c r="M2566" s="1" t="s">
        <v>63</v>
      </c>
      <c r="N2566" s="1" t="s">
        <v>4241</v>
      </c>
      <c r="O2566" s="1" t="s">
        <v>5338</v>
      </c>
      <c r="P2566">
        <v>10.5</v>
      </c>
      <c r="Q2566">
        <v>0</v>
      </c>
      <c r="R2566">
        <v>100</v>
      </c>
      <c r="S2566">
        <v>1</v>
      </c>
      <c r="T2566">
        <v>39</v>
      </c>
      <c r="U2566">
        <v>84</v>
      </c>
      <c r="V2566">
        <v>433</v>
      </c>
      <c r="W2566">
        <v>98551.85</v>
      </c>
      <c r="X2566">
        <v>5.1547619047619051</v>
      </c>
      <c r="Y2566">
        <v>1173.2363095238095</v>
      </c>
      <c r="Z2566">
        <v>17.75</v>
      </c>
      <c r="AA2566">
        <v>16.979086498214286</v>
      </c>
      <c r="AB2566">
        <v>38</v>
      </c>
      <c r="AC2566">
        <v>1.1972442061507935</v>
      </c>
      <c r="AD2566">
        <v>0</v>
      </c>
      <c r="AE2566">
        <v>1.291499187312777</v>
      </c>
      <c r="AF2566">
        <v>0.642063492063492</v>
      </c>
      <c r="AG2566">
        <v>0.43162217480158727</v>
      </c>
      <c r="AH2566">
        <v>4.3248495115079368</v>
      </c>
      <c r="AI2566">
        <v>9.8163092226190471</v>
      </c>
      <c r="AJ2566">
        <v>3360</v>
      </c>
      <c r="AK2566">
        <v>34</v>
      </c>
      <c r="AL2566">
        <v>4</v>
      </c>
      <c r="AM2566">
        <v>4</v>
      </c>
      <c r="AN2566">
        <v>2</v>
      </c>
      <c r="AO2566">
        <v>1</v>
      </c>
      <c r="AP2566">
        <v>1</v>
      </c>
      <c r="AQ2566">
        <v>0</v>
      </c>
      <c r="AR2566">
        <v>1273.3899999999999</v>
      </c>
      <c r="AS2566" s="1" t="s">
        <v>173</v>
      </c>
      <c r="AT2566">
        <v>38</v>
      </c>
      <c r="AU2566">
        <v>107.07555591666666</v>
      </c>
      <c r="AV2566">
        <v>912.12368905000005</v>
      </c>
      <c r="AW2566">
        <v>34</v>
      </c>
      <c r="AX2566">
        <v>0.45238095238095238</v>
      </c>
      <c r="AY2566">
        <v>4.7619047619047616E-2</v>
      </c>
      <c r="AZ2566">
        <v>40</v>
      </c>
      <c r="BA2566">
        <v>0.44614814965277777</v>
      </c>
      <c r="BB2566">
        <v>0.8942389108333334</v>
      </c>
      <c r="BC2566">
        <v>44</v>
      </c>
      <c r="BD2566">
        <v>-10</v>
      </c>
      <c r="BE2566">
        <v>6</v>
      </c>
      <c r="BF2566">
        <v>2</v>
      </c>
      <c r="BG2566" s="1" t="s">
        <v>174</v>
      </c>
      <c r="BH2566" s="1" t="s">
        <v>6894</v>
      </c>
      <c r="BI2566" s="1" t="s">
        <v>6889</v>
      </c>
      <c r="BJ2566" s="1" t="s">
        <v>6890</v>
      </c>
      <c r="BK2566">
        <v>2200</v>
      </c>
      <c r="BL2566">
        <v>3.2</v>
      </c>
      <c r="BM2566" s="5" t="d">
        <v>10:00:00.0000000000015975</v>
      </c>
      <c r="BN2566" s="5" t="d">
        <v>10:30:00.000</v>
      </c>
      <c r="BO2566">
        <v>10</v>
      </c>
      <c r="BP2566" t="b">
        <v>0</v>
      </c>
    </row>
    <row r="2567" spans="1:68" x14ac:dyDescent="0.2">
      <c r="A2567" s="1" t="s">
        <v>5339</v>
      </c>
      <c r="B2567" s="1" t="s">
        <v>4183</v>
      </c>
      <c r="C2567" s="2" t="d">
        <v>2026-07-12</v>
      </c>
      <c r="D2567">
        <v>22</v>
      </c>
      <c r="E2567" s="1" t="s">
        <v>95</v>
      </c>
      <c r="F2567">
        <v>87</v>
      </c>
      <c r="G2567">
        <v>10</v>
      </c>
      <c r="H2567">
        <v>0</v>
      </c>
      <c r="I2567">
        <v>2</v>
      </c>
      <c r="J2567">
        <v>8</v>
      </c>
      <c r="K2567">
        <v>0</v>
      </c>
      <c r="L2567">
        <v>1</v>
      </c>
      <c r="M2567" s="1" t="s">
        <v>63</v>
      </c>
      <c r="N2567" s="1" t="s">
        <v>4474</v>
      </c>
      <c r="O2567" s="1" t="s">
        <v>5340</v>
      </c>
      <c r="P2567">
        <v>10.875</v>
      </c>
      <c r="Q2567">
        <v>0</v>
      </c>
      <c r="R2567">
        <v>100</v>
      </c>
      <c r="S2567">
        <v>1</v>
      </c>
      <c r="T2567">
        <v>38</v>
      </c>
      <c r="U2567">
        <v>87</v>
      </c>
      <c r="V2567">
        <v>412</v>
      </c>
      <c r="W2567">
        <v>93810.85</v>
      </c>
      <c r="X2567">
        <v>4.735632183908046</v>
      </c>
      <c r="Y2567">
        <v>1078.2856321839081</v>
      </c>
      <c r="Z2567">
        <v>17.931034482758619</v>
      </c>
      <c r="AA2567">
        <v>26.724721774137933</v>
      </c>
      <c r="AB2567">
        <v>87</v>
      </c>
      <c r="AC2567">
        <v>8.7936872913793103</v>
      </c>
      <c r="AD2567">
        <v>9.913467432950115E-5</v>
      </c>
      <c r="AE2567">
        <v>1.2258530267140284</v>
      </c>
      <c r="AF2567">
        <v>0.65536398467432944</v>
      </c>
      <c r="AG2567">
        <v>0</v>
      </c>
      <c r="AH2567">
        <v>14.165292534482759</v>
      </c>
      <c r="AI2567">
        <v>9.7689176827586213</v>
      </c>
      <c r="AJ2567">
        <v>3480</v>
      </c>
      <c r="AK2567">
        <v>34</v>
      </c>
      <c r="AL2567">
        <v>5</v>
      </c>
      <c r="AM2567">
        <v>5</v>
      </c>
      <c r="AN2567">
        <v>2</v>
      </c>
      <c r="AO2567">
        <v>1</v>
      </c>
      <c r="AP2567">
        <v>2</v>
      </c>
      <c r="AQ2567">
        <v>0</v>
      </c>
      <c r="AR2567">
        <v>1377.7800000000002</v>
      </c>
      <c r="AS2567" s="1" t="s">
        <v>173</v>
      </c>
      <c r="AT2567">
        <v>87</v>
      </c>
      <c r="AU2567">
        <v>107.09144834999999</v>
      </c>
      <c r="AV2567">
        <v>963.32169333333331</v>
      </c>
      <c r="AW2567">
        <v>34</v>
      </c>
      <c r="AX2567">
        <v>1</v>
      </c>
      <c r="AY2567">
        <v>5.7471264367816091E-2</v>
      </c>
      <c r="AZ2567">
        <v>40</v>
      </c>
      <c r="BA2567">
        <v>0.44621436812499998</v>
      </c>
      <c r="BB2567">
        <v>0.94443303267973855</v>
      </c>
      <c r="BC2567">
        <v>46</v>
      </c>
      <c r="BD2567">
        <v>-12</v>
      </c>
      <c r="BE2567">
        <v>6</v>
      </c>
      <c r="BF2567">
        <v>2</v>
      </c>
      <c r="BG2567" s="1" t="s">
        <v>174</v>
      </c>
      <c r="BH2567" s="1" t="s">
        <v>6894</v>
      </c>
      <c r="BI2567" s="1" t="s">
        <v>6889</v>
      </c>
      <c r="BJ2567" s="1" t="s">
        <v>6890</v>
      </c>
      <c r="BK2567">
        <v>2200</v>
      </c>
      <c r="BL2567">
        <v>3.2</v>
      </c>
      <c r="BM2567" s="5" t="d">
        <v>10:30:00.000</v>
      </c>
      <c r="BN2567" s="5" t="d">
        <v>10:59:59.9999999999984025</v>
      </c>
      <c r="BO2567">
        <v>10</v>
      </c>
      <c r="BP2567" t="b">
        <v>0</v>
      </c>
    </row>
    <row r="2568" spans="1:68" x14ac:dyDescent="0.2">
      <c r="A2568" s="1" t="s">
        <v>5341</v>
      </c>
      <c r="B2568" s="1" t="s">
        <v>4183</v>
      </c>
      <c r="C2568" s="2" t="d">
        <v>2026-07-12</v>
      </c>
      <c r="D2568">
        <v>23</v>
      </c>
      <c r="E2568" s="1" t="s">
        <v>133</v>
      </c>
      <c r="F2568">
        <v>98</v>
      </c>
      <c r="G2568">
        <v>10</v>
      </c>
      <c r="H2568">
        <v>0</v>
      </c>
      <c r="I2568">
        <v>0</v>
      </c>
      <c r="J2568">
        <v>10</v>
      </c>
      <c r="K2568">
        <v>0</v>
      </c>
      <c r="L2568">
        <v>0</v>
      </c>
      <c r="M2568" s="1" t="s">
        <v>63</v>
      </c>
      <c r="N2568" s="1" t="s">
        <v>63</v>
      </c>
      <c r="O2568" s="1" t="s">
        <v>5342</v>
      </c>
      <c r="P2568">
        <v>9.8000000000000007</v>
      </c>
      <c r="Q2568">
        <v>0</v>
      </c>
      <c r="R2568">
        <v>100</v>
      </c>
      <c r="S2568">
        <v>0</v>
      </c>
      <c r="T2568">
        <v>38</v>
      </c>
      <c r="U2568">
        <v>98</v>
      </c>
      <c r="V2568">
        <v>513</v>
      </c>
      <c r="W2568">
        <v>114976.74</v>
      </c>
      <c r="X2568">
        <v>5.2346938775510203</v>
      </c>
      <c r="Y2568">
        <v>1173.2320408163266</v>
      </c>
      <c r="Z2568">
        <v>18.357142857142858</v>
      </c>
      <c r="AA2568">
        <v>42.815291483673469</v>
      </c>
      <c r="AB2568">
        <v>98</v>
      </c>
      <c r="AC2568">
        <v>24.458148626530612</v>
      </c>
      <c r="AD2568">
        <v>0</v>
      </c>
      <c r="AE2568">
        <v>1.341077440473688</v>
      </c>
      <c r="AF2568">
        <v>0.54897959183673462</v>
      </c>
      <c r="AG2568">
        <v>0</v>
      </c>
      <c r="AH2568">
        <v>30.233709750680269</v>
      </c>
      <c r="AI2568">
        <v>9.7605723110544211</v>
      </c>
      <c r="AJ2568">
        <v>3920</v>
      </c>
      <c r="AK2568">
        <v>34</v>
      </c>
      <c r="AL2568">
        <v>7</v>
      </c>
      <c r="AM2568">
        <v>7</v>
      </c>
      <c r="AN2568">
        <v>1</v>
      </c>
      <c r="AO2568">
        <v>1</v>
      </c>
      <c r="AP2568">
        <v>5</v>
      </c>
      <c r="AQ2568">
        <v>0</v>
      </c>
      <c r="AR2568">
        <v>2457.09</v>
      </c>
      <c r="AS2568" s="1" t="s">
        <v>173</v>
      </c>
      <c r="AT2568">
        <v>98</v>
      </c>
      <c r="AU2568">
        <v>131.04359573333332</v>
      </c>
      <c r="AV2568">
        <v>962.87830416666668</v>
      </c>
      <c r="AW2568">
        <v>34</v>
      </c>
      <c r="AX2568">
        <v>1</v>
      </c>
      <c r="AY2568">
        <v>7.1428571428571425E-2</v>
      </c>
      <c r="AZ2568">
        <v>40</v>
      </c>
      <c r="BA2568">
        <v>0.43681198577777774</v>
      </c>
      <c r="BB2568">
        <v>0.94399833741830064</v>
      </c>
      <c r="BC2568">
        <v>46</v>
      </c>
      <c r="BD2568">
        <v>-12</v>
      </c>
      <c r="BE2568">
        <v>7</v>
      </c>
      <c r="BF2568">
        <v>3</v>
      </c>
      <c r="BG2568" s="1" t="s">
        <v>174</v>
      </c>
      <c r="BH2568" s="1" t="s">
        <v>6894</v>
      </c>
      <c r="BI2568" s="1" t="s">
        <v>6889</v>
      </c>
      <c r="BJ2568" s="1" t="s">
        <v>6890</v>
      </c>
      <c r="BK2568">
        <v>2200</v>
      </c>
      <c r="BL2568">
        <v>3.2</v>
      </c>
      <c r="BM2568" s="5" t="d">
        <v>10:59:59.9999999999984025</v>
      </c>
      <c r="BN2568" s="5" t="d">
        <v>11:30:00.0000000000015975</v>
      </c>
      <c r="BO2568">
        <v>11</v>
      </c>
      <c r="BP2568" t="b">
        <v>0</v>
      </c>
    </row>
    <row r="2569" spans="1:68" x14ac:dyDescent="0.2">
      <c r="A2569" s="1" t="s">
        <v>5343</v>
      </c>
      <c r="B2569" s="1" t="s">
        <v>4183</v>
      </c>
      <c r="C2569" s="2" t="d">
        <v>2026-07-12</v>
      </c>
      <c r="D2569">
        <v>24</v>
      </c>
      <c r="E2569" s="1" t="s">
        <v>133</v>
      </c>
      <c r="F2569">
        <v>82</v>
      </c>
      <c r="G2569">
        <v>10</v>
      </c>
      <c r="H2569">
        <v>0</v>
      </c>
      <c r="I2569">
        <v>0</v>
      </c>
      <c r="J2569">
        <v>10</v>
      </c>
      <c r="K2569">
        <v>0</v>
      </c>
      <c r="L2569">
        <v>0</v>
      </c>
      <c r="M2569" s="1" t="s">
        <v>63</v>
      </c>
      <c r="N2569" s="1" t="s">
        <v>63</v>
      </c>
      <c r="O2569" s="1" t="s">
        <v>5344</v>
      </c>
      <c r="P2569">
        <v>8.1999999999999993</v>
      </c>
      <c r="Q2569">
        <v>0</v>
      </c>
      <c r="R2569">
        <v>100</v>
      </c>
      <c r="S2569">
        <v>0</v>
      </c>
      <c r="T2569">
        <v>38</v>
      </c>
      <c r="U2569">
        <v>82</v>
      </c>
      <c r="V2569">
        <v>416</v>
      </c>
      <c r="W2569">
        <v>94497.45</v>
      </c>
      <c r="X2569">
        <v>5.0731707317073171</v>
      </c>
      <c r="Y2569">
        <v>1152.4079268292683</v>
      </c>
      <c r="Z2569">
        <v>17.365853658536587</v>
      </c>
      <c r="AA2569">
        <v>59.250171332520331</v>
      </c>
      <c r="AB2569">
        <v>82</v>
      </c>
      <c r="AC2569">
        <v>41.884317673983745</v>
      </c>
      <c r="AD2569">
        <v>0</v>
      </c>
      <c r="AE2569">
        <v>1.3155991182862836</v>
      </c>
      <c r="AF2569">
        <v>0.60000000000000009</v>
      </c>
      <c r="AG2569">
        <v>0</v>
      </c>
      <c r="AH2569">
        <v>46.486436327642281</v>
      </c>
      <c r="AI2569">
        <v>9.8782171792682938</v>
      </c>
      <c r="AJ2569">
        <v>3280</v>
      </c>
      <c r="AK2569">
        <v>34</v>
      </c>
      <c r="AL2569">
        <v>3</v>
      </c>
      <c r="AM2569">
        <v>3</v>
      </c>
      <c r="AN2569">
        <v>2</v>
      </c>
      <c r="AO2569">
        <v>1</v>
      </c>
      <c r="AP2569">
        <v>0</v>
      </c>
      <c r="AQ2569">
        <v>0</v>
      </c>
      <c r="AR2569">
        <v>525.54</v>
      </c>
      <c r="AS2569" s="1" t="s">
        <v>173</v>
      </c>
      <c r="AT2569">
        <v>82</v>
      </c>
      <c r="AU2569">
        <v>109.51532763333333</v>
      </c>
      <c r="AV2569">
        <v>964.11720600000001</v>
      </c>
      <c r="AW2569">
        <v>34</v>
      </c>
      <c r="AX2569">
        <v>1</v>
      </c>
      <c r="AY2569">
        <v>3.6585365853658534E-2</v>
      </c>
      <c r="AZ2569">
        <v>40</v>
      </c>
      <c r="BA2569">
        <v>0.36505109211111109</v>
      </c>
      <c r="BB2569">
        <v>0.94521294705882353</v>
      </c>
      <c r="BC2569">
        <v>46</v>
      </c>
      <c r="BD2569">
        <v>-12</v>
      </c>
      <c r="BE2569">
        <v>6</v>
      </c>
      <c r="BF2569">
        <v>4</v>
      </c>
      <c r="BG2569" s="1" t="s">
        <v>174</v>
      </c>
      <c r="BH2569" s="1" t="s">
        <v>6894</v>
      </c>
      <c r="BI2569" s="1" t="s">
        <v>6889</v>
      </c>
      <c r="BJ2569" s="1" t="s">
        <v>6890</v>
      </c>
      <c r="BK2569">
        <v>2200</v>
      </c>
      <c r="BL2569">
        <v>3.2</v>
      </c>
      <c r="BM2569" s="5" t="d">
        <v>11:30:00.0000000000015975</v>
      </c>
      <c r="BN2569" s="5" t="d">
        <v>12:00:00.000</v>
      </c>
      <c r="BO2569">
        <v>11</v>
      </c>
      <c r="BP2569" t="b">
        <v>0</v>
      </c>
    </row>
    <row r="2570" spans="1:68" x14ac:dyDescent="0.2">
      <c r="A2570" s="1" t="s">
        <v>5345</v>
      </c>
      <c r="B2570" s="1" t="s">
        <v>4183</v>
      </c>
      <c r="C2570" s="2" t="d">
        <v>2026-07-12</v>
      </c>
      <c r="D2570">
        <v>25</v>
      </c>
      <c r="E2570" s="1" t="s">
        <v>133</v>
      </c>
      <c r="F2570">
        <v>111</v>
      </c>
      <c r="G2570">
        <v>10</v>
      </c>
      <c r="H2570">
        <v>0</v>
      </c>
      <c r="I2570">
        <v>0</v>
      </c>
      <c r="J2570">
        <v>10</v>
      </c>
      <c r="K2570">
        <v>0</v>
      </c>
      <c r="L2570">
        <v>0</v>
      </c>
      <c r="M2570" s="1" t="s">
        <v>63</v>
      </c>
      <c r="N2570" s="1" t="s">
        <v>63</v>
      </c>
      <c r="O2570" s="1" t="s">
        <v>5346</v>
      </c>
      <c r="P2570">
        <v>11.1</v>
      </c>
      <c r="Q2570">
        <v>0</v>
      </c>
      <c r="R2570">
        <v>100</v>
      </c>
      <c r="S2570">
        <v>0</v>
      </c>
      <c r="T2570">
        <v>38</v>
      </c>
      <c r="U2570">
        <v>111</v>
      </c>
      <c r="V2570">
        <v>573</v>
      </c>
      <c r="W2570">
        <v>134030.29999999999</v>
      </c>
      <c r="X2570">
        <v>5.1621621621621623</v>
      </c>
      <c r="Y2570">
        <v>1207.48018018018</v>
      </c>
      <c r="Z2570">
        <v>20.405405405405407</v>
      </c>
      <c r="AA2570">
        <v>71.790255394594595</v>
      </c>
      <c r="AB2570">
        <v>111</v>
      </c>
      <c r="AC2570">
        <v>51.384849989189192</v>
      </c>
      <c r="AD2570">
        <v>0</v>
      </c>
      <c r="AE2570">
        <v>1.3478603477832345</v>
      </c>
      <c r="AF2570">
        <v>0.68063063063063056</v>
      </c>
      <c r="AG2570">
        <v>0</v>
      </c>
      <c r="AH2570">
        <v>59.806850568318318</v>
      </c>
      <c r="AI2570">
        <v>9.0450039286786783</v>
      </c>
      <c r="AJ2570">
        <v>4995</v>
      </c>
      <c r="AK2570">
        <v>34</v>
      </c>
      <c r="AL2570">
        <v>2</v>
      </c>
      <c r="AM2570">
        <v>2</v>
      </c>
      <c r="AN2570">
        <v>0</v>
      </c>
      <c r="AO2570">
        <v>1</v>
      </c>
      <c r="AP2570">
        <v>1</v>
      </c>
      <c r="AQ2570">
        <v>0</v>
      </c>
      <c r="AR2570">
        <v>317.26</v>
      </c>
      <c r="AS2570" s="1" t="s">
        <v>173</v>
      </c>
      <c r="AT2570">
        <v>111</v>
      </c>
      <c r="AU2570">
        <v>149.62985596666667</v>
      </c>
      <c r="AV2570">
        <v>959.99945818333333</v>
      </c>
      <c r="AW2570">
        <v>34</v>
      </c>
      <c r="AX2570">
        <v>1</v>
      </c>
      <c r="AY2570">
        <v>1.8018018018018018E-2</v>
      </c>
      <c r="AZ2570">
        <v>45</v>
      </c>
      <c r="BA2570">
        <v>0.49876618655555555</v>
      </c>
      <c r="BB2570">
        <v>0.94117593939542488</v>
      </c>
      <c r="BC2570">
        <v>46</v>
      </c>
      <c r="BD2570">
        <v>-12</v>
      </c>
      <c r="BE2570">
        <v>8</v>
      </c>
      <c r="BF2570">
        <v>2</v>
      </c>
      <c r="BG2570" s="1" t="s">
        <v>174</v>
      </c>
      <c r="BH2570" s="1" t="s">
        <v>6894</v>
      </c>
      <c r="BI2570" s="1" t="s">
        <v>6889</v>
      </c>
      <c r="BJ2570" s="1" t="s">
        <v>6890</v>
      </c>
      <c r="BK2570">
        <v>2200</v>
      </c>
      <c r="BL2570">
        <v>3.2</v>
      </c>
      <c r="BM2570" s="5" t="d">
        <v>12:00:00.000</v>
      </c>
      <c r="BN2570" s="5" t="d">
        <v>12:30:00.0000000000031950</v>
      </c>
      <c r="BO2570">
        <v>12</v>
      </c>
      <c r="BP2570" t="b">
        <v>1</v>
      </c>
    </row>
    <row r="2571" spans="1:68" x14ac:dyDescent="0.2">
      <c r="A2571" s="1" t="s">
        <v>5347</v>
      </c>
      <c r="B2571" s="1" t="s">
        <v>4183</v>
      </c>
      <c r="C2571" s="2" t="d">
        <v>2026-07-12</v>
      </c>
      <c r="D2571">
        <v>26</v>
      </c>
      <c r="E2571" s="1" t="s">
        <v>133</v>
      </c>
      <c r="F2571">
        <v>89</v>
      </c>
      <c r="G2571">
        <v>10</v>
      </c>
      <c r="H2571">
        <v>0</v>
      </c>
      <c r="I2571">
        <v>0</v>
      </c>
      <c r="J2571">
        <v>10</v>
      </c>
      <c r="K2571">
        <v>0</v>
      </c>
      <c r="L2571">
        <v>0</v>
      </c>
      <c r="M2571" s="1" t="s">
        <v>63</v>
      </c>
      <c r="N2571" s="1" t="s">
        <v>63</v>
      </c>
      <c r="O2571" s="1" t="s">
        <v>5348</v>
      </c>
      <c r="P2571">
        <v>8.9</v>
      </c>
      <c r="Q2571">
        <v>0</v>
      </c>
      <c r="R2571">
        <v>100</v>
      </c>
      <c r="S2571">
        <v>0</v>
      </c>
      <c r="T2571">
        <v>38</v>
      </c>
      <c r="U2571">
        <v>89</v>
      </c>
      <c r="V2571">
        <v>437</v>
      </c>
      <c r="W2571">
        <v>105507.45</v>
      </c>
      <c r="X2571">
        <v>4.9101123595505616</v>
      </c>
      <c r="Y2571">
        <v>1185.4769662921349</v>
      </c>
      <c r="Z2571">
        <v>19.011235955056179</v>
      </c>
      <c r="AA2571">
        <v>86.058165890636701</v>
      </c>
      <c r="AB2571">
        <v>89</v>
      </c>
      <c r="AC2571">
        <v>67.046929935580522</v>
      </c>
      <c r="AD2571">
        <v>0</v>
      </c>
      <c r="AE2571">
        <v>1.259704990029777</v>
      </c>
      <c r="AF2571">
        <v>0.62284644194756555</v>
      </c>
      <c r="AG2571">
        <v>0</v>
      </c>
      <c r="AH2571">
        <v>74.5055937505618</v>
      </c>
      <c r="AI2571">
        <v>8.8001705116104869</v>
      </c>
      <c r="AJ2571">
        <v>4005</v>
      </c>
      <c r="AK2571">
        <v>34</v>
      </c>
      <c r="AL2571">
        <v>3</v>
      </c>
      <c r="AM2571">
        <v>3</v>
      </c>
      <c r="AN2571">
        <v>2</v>
      </c>
      <c r="AO2571">
        <v>0</v>
      </c>
      <c r="AP2571">
        <v>1</v>
      </c>
      <c r="AQ2571">
        <v>0</v>
      </c>
      <c r="AR2571">
        <v>1458.93</v>
      </c>
      <c r="AS2571" s="1" t="s">
        <v>173</v>
      </c>
      <c r="AT2571">
        <v>89</v>
      </c>
      <c r="AU2571">
        <v>113.55475505</v>
      </c>
      <c r="AV2571">
        <v>962.13787443333331</v>
      </c>
      <c r="AW2571">
        <v>34</v>
      </c>
      <c r="AX2571">
        <v>1</v>
      </c>
      <c r="AY2571">
        <v>3.3707865168539325E-2</v>
      </c>
      <c r="AZ2571">
        <v>45</v>
      </c>
      <c r="BA2571">
        <v>0.37851585016666667</v>
      </c>
      <c r="BB2571">
        <v>0.94327242591503269</v>
      </c>
      <c r="BC2571">
        <v>46</v>
      </c>
      <c r="BD2571">
        <v>-12</v>
      </c>
      <c r="BE2571">
        <v>6</v>
      </c>
      <c r="BF2571">
        <v>4</v>
      </c>
      <c r="BG2571" s="1" t="s">
        <v>174</v>
      </c>
      <c r="BH2571" s="1" t="s">
        <v>6894</v>
      </c>
      <c r="BI2571" s="1" t="s">
        <v>6889</v>
      </c>
      <c r="BJ2571" s="1" t="s">
        <v>6890</v>
      </c>
      <c r="BK2571">
        <v>2200</v>
      </c>
      <c r="BL2571">
        <v>3.2</v>
      </c>
      <c r="BM2571" s="5" t="d">
        <v>12:30:00.0000000000031950</v>
      </c>
      <c r="BN2571" s="5" t="d">
        <v>12:59:59.9999999999968050</v>
      </c>
      <c r="BO2571">
        <v>12</v>
      </c>
      <c r="BP2571" t="b">
        <v>1</v>
      </c>
    </row>
    <row r="2572" spans="1:68" x14ac:dyDescent="0.2">
      <c r="A2572" s="1" t="s">
        <v>5349</v>
      </c>
      <c r="B2572" s="1" t="s">
        <v>4183</v>
      </c>
      <c r="C2572" s="2" t="d">
        <v>2026-07-12</v>
      </c>
      <c r="D2572">
        <v>27</v>
      </c>
      <c r="E2572" s="1" t="s">
        <v>133</v>
      </c>
      <c r="F2572">
        <v>109</v>
      </c>
      <c r="G2572">
        <v>10</v>
      </c>
      <c r="H2572">
        <v>0</v>
      </c>
      <c r="I2572">
        <v>0</v>
      </c>
      <c r="J2572">
        <v>10</v>
      </c>
      <c r="K2572">
        <v>0</v>
      </c>
      <c r="L2572">
        <v>0</v>
      </c>
      <c r="M2572" s="1" t="s">
        <v>63</v>
      </c>
      <c r="N2572" s="1" t="s">
        <v>63</v>
      </c>
      <c r="O2572" s="1" t="s">
        <v>5350</v>
      </c>
      <c r="P2572">
        <v>10.9</v>
      </c>
      <c r="Q2572">
        <v>0</v>
      </c>
      <c r="R2572">
        <v>100</v>
      </c>
      <c r="S2572">
        <v>0</v>
      </c>
      <c r="T2572">
        <v>38</v>
      </c>
      <c r="U2572">
        <v>109</v>
      </c>
      <c r="V2572">
        <v>524</v>
      </c>
      <c r="W2572">
        <v>113699.06</v>
      </c>
      <c r="X2572">
        <v>4.807339449541284</v>
      </c>
      <c r="Y2572">
        <v>1043.1106422018349</v>
      </c>
      <c r="Z2572">
        <v>20.302752293577981</v>
      </c>
      <c r="AA2572">
        <v>100.64663341834863</v>
      </c>
      <c r="AB2572">
        <v>109</v>
      </c>
      <c r="AC2572">
        <v>80.343881124770647</v>
      </c>
      <c r="AD2572">
        <v>0</v>
      </c>
      <c r="AE2572">
        <v>1.2270163183030416</v>
      </c>
      <c r="AF2572">
        <v>0.63990825688073394</v>
      </c>
      <c r="AG2572">
        <v>0</v>
      </c>
      <c r="AH2572">
        <v>88.92396268012233</v>
      </c>
      <c r="AI2572">
        <v>8.9077339227828745</v>
      </c>
      <c r="AJ2572">
        <v>4905</v>
      </c>
      <c r="AK2572">
        <v>34</v>
      </c>
      <c r="AL2572">
        <v>6</v>
      </c>
      <c r="AM2572">
        <v>6</v>
      </c>
      <c r="AN2572">
        <v>4</v>
      </c>
      <c r="AO2572">
        <v>1</v>
      </c>
      <c r="AP2572">
        <v>1</v>
      </c>
      <c r="AQ2572">
        <v>0</v>
      </c>
      <c r="AR2572">
        <v>1834.04</v>
      </c>
      <c r="AS2572" s="1" t="s">
        <v>173</v>
      </c>
      <c r="AT2572">
        <v>109</v>
      </c>
      <c r="AU2572">
        <v>128.56461043333334</v>
      </c>
      <c r="AV2572">
        <v>958.84060318333331</v>
      </c>
      <c r="AW2572">
        <v>34</v>
      </c>
      <c r="AX2572">
        <v>1</v>
      </c>
      <c r="AY2572">
        <v>5.5045871559633031E-2</v>
      </c>
      <c r="AZ2572">
        <v>45</v>
      </c>
      <c r="BA2572">
        <v>0.42854870144444446</v>
      </c>
      <c r="BB2572">
        <v>0.94003980704248369</v>
      </c>
      <c r="BC2572">
        <v>46</v>
      </c>
      <c r="BD2572">
        <v>-12</v>
      </c>
      <c r="BE2572">
        <v>7</v>
      </c>
      <c r="BF2572">
        <v>3</v>
      </c>
      <c r="BG2572" s="1" t="s">
        <v>174</v>
      </c>
      <c r="BH2572" s="1" t="s">
        <v>6894</v>
      </c>
      <c r="BI2572" s="1" t="s">
        <v>6889</v>
      </c>
      <c r="BJ2572" s="1" t="s">
        <v>6890</v>
      </c>
      <c r="BK2572">
        <v>2200</v>
      </c>
      <c r="BL2572">
        <v>3.2</v>
      </c>
      <c r="BM2572" s="5" t="d">
        <v>12:59:59.9999999999968050</v>
      </c>
      <c r="BN2572" s="5" t="d">
        <v>13:30:00.000</v>
      </c>
      <c r="BO2572">
        <v>13</v>
      </c>
      <c r="BP2572" t="b">
        <v>1</v>
      </c>
    </row>
    <row r="2573" spans="1:68" x14ac:dyDescent="0.2">
      <c r="A2573" s="1" t="s">
        <v>5351</v>
      </c>
      <c r="B2573" s="1" t="s">
        <v>4183</v>
      </c>
      <c r="C2573" s="2" t="d">
        <v>2026-07-12</v>
      </c>
      <c r="D2573">
        <v>28</v>
      </c>
      <c r="E2573" s="1" t="s">
        <v>133</v>
      </c>
      <c r="F2573">
        <v>103</v>
      </c>
      <c r="G2573">
        <v>10</v>
      </c>
      <c r="H2573">
        <v>0</v>
      </c>
      <c r="I2573">
        <v>0</v>
      </c>
      <c r="J2573">
        <v>10</v>
      </c>
      <c r="K2573">
        <v>0</v>
      </c>
      <c r="L2573">
        <v>0</v>
      </c>
      <c r="M2573" s="1" t="s">
        <v>63</v>
      </c>
      <c r="N2573" s="1" t="s">
        <v>63</v>
      </c>
      <c r="O2573" s="1" t="s">
        <v>5352</v>
      </c>
      <c r="P2573">
        <v>10.3</v>
      </c>
      <c r="Q2573">
        <v>0</v>
      </c>
      <c r="R2573">
        <v>100</v>
      </c>
      <c r="S2573">
        <v>0</v>
      </c>
      <c r="T2573">
        <v>38</v>
      </c>
      <c r="U2573">
        <v>103</v>
      </c>
      <c r="V2573">
        <v>501</v>
      </c>
      <c r="W2573">
        <v>110008.85</v>
      </c>
      <c r="X2573">
        <v>4.8640776699029127</v>
      </c>
      <c r="Y2573">
        <v>1068.0470873786408</v>
      </c>
      <c r="Z2573">
        <v>20.106796116504853</v>
      </c>
      <c r="AA2573">
        <v>119.5614929789644</v>
      </c>
      <c r="AB2573">
        <v>103</v>
      </c>
      <c r="AC2573">
        <v>99.454696862459542</v>
      </c>
      <c r="AD2573">
        <v>0</v>
      </c>
      <c r="AE2573">
        <v>1.2338202800607401</v>
      </c>
      <c r="AF2573">
        <v>0.64126213592233006</v>
      </c>
      <c r="AG2573">
        <v>0</v>
      </c>
      <c r="AH2573">
        <v>107.36757254045308</v>
      </c>
      <c r="AI2573">
        <v>9.4055694056634298</v>
      </c>
      <c r="AJ2573">
        <v>4635</v>
      </c>
      <c r="AK2573">
        <v>34</v>
      </c>
      <c r="AL2573">
        <v>4</v>
      </c>
      <c r="AM2573">
        <v>4</v>
      </c>
      <c r="AN2573">
        <v>3</v>
      </c>
      <c r="AO2573">
        <v>1</v>
      </c>
      <c r="AP2573">
        <v>0</v>
      </c>
      <c r="AQ2573">
        <v>0</v>
      </c>
      <c r="AR2573">
        <v>602.1</v>
      </c>
      <c r="AS2573" s="1" t="s">
        <v>173</v>
      </c>
      <c r="AT2573">
        <v>103</v>
      </c>
      <c r="AU2573">
        <v>128.39684443333334</v>
      </c>
      <c r="AV2573">
        <v>959.9228377666667</v>
      </c>
      <c r="AW2573">
        <v>34</v>
      </c>
      <c r="AX2573">
        <v>1</v>
      </c>
      <c r="AY2573">
        <v>3.8834951456310676E-2</v>
      </c>
      <c r="AZ2573">
        <v>45</v>
      </c>
      <c r="BA2573">
        <v>0.42798948144444449</v>
      </c>
      <c r="BB2573">
        <v>0.94110082133986928</v>
      </c>
      <c r="BC2573">
        <v>46</v>
      </c>
      <c r="BD2573">
        <v>-12</v>
      </c>
      <c r="BE2573">
        <v>7</v>
      </c>
      <c r="BF2573">
        <v>3</v>
      </c>
      <c r="BG2573" s="1" t="s">
        <v>174</v>
      </c>
      <c r="BH2573" s="1" t="s">
        <v>6894</v>
      </c>
      <c r="BI2573" s="1" t="s">
        <v>6889</v>
      </c>
      <c r="BJ2573" s="1" t="s">
        <v>6890</v>
      </c>
      <c r="BK2573">
        <v>2200</v>
      </c>
      <c r="BL2573">
        <v>3.2</v>
      </c>
      <c r="BM2573" s="5" t="d">
        <v>13:30:00.000</v>
      </c>
      <c r="BN2573" s="5" t="d">
        <v>14:00:00.0000000000031950</v>
      </c>
      <c r="BO2573">
        <v>13</v>
      </c>
      <c r="BP2573" t="b">
        <v>1</v>
      </c>
    </row>
    <row r="2574" spans="1:68" x14ac:dyDescent="0.2">
      <c r="A2574" s="1" t="s">
        <v>5353</v>
      </c>
      <c r="B2574" s="1" t="s">
        <v>4183</v>
      </c>
      <c r="C2574" s="2" t="d">
        <v>2026-07-12</v>
      </c>
      <c r="D2574">
        <v>29</v>
      </c>
      <c r="E2574" s="1" t="s">
        <v>133</v>
      </c>
      <c r="F2574">
        <v>104</v>
      </c>
      <c r="G2574">
        <v>10</v>
      </c>
      <c r="H2574">
        <v>0</v>
      </c>
      <c r="I2574">
        <v>0</v>
      </c>
      <c r="J2574">
        <v>10</v>
      </c>
      <c r="K2574">
        <v>0</v>
      </c>
      <c r="L2574">
        <v>0</v>
      </c>
      <c r="M2574" s="1" t="s">
        <v>63</v>
      </c>
      <c r="N2574" s="1" t="s">
        <v>63</v>
      </c>
      <c r="O2574" s="1" t="s">
        <v>5354</v>
      </c>
      <c r="P2574">
        <v>10.4</v>
      </c>
      <c r="Q2574">
        <v>0</v>
      </c>
      <c r="R2574">
        <v>100</v>
      </c>
      <c r="S2574">
        <v>0</v>
      </c>
      <c r="T2574">
        <v>38</v>
      </c>
      <c r="U2574">
        <v>104</v>
      </c>
      <c r="V2574">
        <v>510</v>
      </c>
      <c r="W2574">
        <v>120463.17</v>
      </c>
      <c r="X2574">
        <v>4.9038461538461542</v>
      </c>
      <c r="Y2574">
        <v>1158.2997115384615</v>
      </c>
      <c r="Z2574">
        <v>18.596153846153847</v>
      </c>
      <c r="AA2574">
        <v>124.97245889358975</v>
      </c>
      <c r="AB2574">
        <v>104</v>
      </c>
      <c r="AC2574">
        <v>106.37630504743591</v>
      </c>
      <c r="AD2574">
        <v>0</v>
      </c>
      <c r="AE2574">
        <v>1.2514866280400023</v>
      </c>
      <c r="AF2574">
        <v>0.66971153846153852</v>
      </c>
      <c r="AG2574">
        <v>0</v>
      </c>
      <c r="AH2574">
        <v>112.75060215144231</v>
      </c>
      <c r="AI2574">
        <v>9.3275816442307686</v>
      </c>
      <c r="AJ2574">
        <v>4160</v>
      </c>
      <c r="AK2574">
        <v>34</v>
      </c>
      <c r="AL2574">
        <v>5</v>
      </c>
      <c r="AM2574">
        <v>4</v>
      </c>
      <c r="AN2574">
        <v>2</v>
      </c>
      <c r="AO2574">
        <v>1</v>
      </c>
      <c r="AP2574">
        <v>2</v>
      </c>
      <c r="AQ2574">
        <v>0</v>
      </c>
      <c r="AR2574">
        <v>2027.67</v>
      </c>
      <c r="AS2574" s="1" t="s">
        <v>173</v>
      </c>
      <c r="AT2574">
        <v>104</v>
      </c>
      <c r="AU2574">
        <v>132.4241237</v>
      </c>
      <c r="AV2574">
        <v>957.20254899999998</v>
      </c>
      <c r="AW2574">
        <v>34</v>
      </c>
      <c r="AX2574">
        <v>1</v>
      </c>
      <c r="AY2574">
        <v>3.8461538461538464E-2</v>
      </c>
      <c r="AZ2574">
        <v>40</v>
      </c>
      <c r="BA2574">
        <v>0.44141374566666663</v>
      </c>
      <c r="BB2574">
        <v>0.93843387156862745</v>
      </c>
      <c r="BC2574">
        <v>46</v>
      </c>
      <c r="BD2574">
        <v>-12</v>
      </c>
      <c r="BE2574">
        <v>7</v>
      </c>
      <c r="BF2574">
        <v>3</v>
      </c>
      <c r="BG2574" s="1" t="s">
        <v>174</v>
      </c>
      <c r="BH2574" s="1" t="s">
        <v>6894</v>
      </c>
      <c r="BI2574" s="1" t="s">
        <v>6889</v>
      </c>
      <c r="BJ2574" s="1" t="s">
        <v>6890</v>
      </c>
      <c r="BK2574">
        <v>2200</v>
      </c>
      <c r="BL2574">
        <v>3.2</v>
      </c>
      <c r="BM2574" s="5" t="d">
        <v>14:00:00.0000000000031950</v>
      </c>
      <c r="BN2574" s="5" t="d">
        <v>14:29:59.9999999999968050</v>
      </c>
      <c r="BO2574">
        <v>14</v>
      </c>
      <c r="BP2574" t="b">
        <v>0</v>
      </c>
    </row>
    <row r="2575" spans="1:68" x14ac:dyDescent="0.2">
      <c r="A2575" s="1" t="s">
        <v>5355</v>
      </c>
      <c r="B2575" s="1" t="s">
        <v>4183</v>
      </c>
      <c r="C2575" s="2" t="d">
        <v>2026-07-12</v>
      </c>
      <c r="D2575">
        <v>30</v>
      </c>
      <c r="E2575" s="1" t="s">
        <v>133</v>
      </c>
      <c r="F2575">
        <v>84</v>
      </c>
      <c r="G2575">
        <v>10</v>
      </c>
      <c r="H2575">
        <v>0</v>
      </c>
      <c r="I2575">
        <v>0</v>
      </c>
      <c r="J2575">
        <v>10</v>
      </c>
      <c r="K2575">
        <v>0</v>
      </c>
      <c r="L2575">
        <v>0</v>
      </c>
      <c r="M2575" s="1" t="s">
        <v>63</v>
      </c>
      <c r="N2575" s="1" t="s">
        <v>63</v>
      </c>
      <c r="O2575" s="1" t="s">
        <v>5356</v>
      </c>
      <c r="P2575">
        <v>8.4</v>
      </c>
      <c r="Q2575">
        <v>0</v>
      </c>
      <c r="R2575">
        <v>100</v>
      </c>
      <c r="S2575">
        <v>0</v>
      </c>
      <c r="T2575">
        <v>38</v>
      </c>
      <c r="U2575">
        <v>84</v>
      </c>
      <c r="V2575">
        <v>422</v>
      </c>
      <c r="W2575">
        <v>97628.18</v>
      </c>
      <c r="X2575">
        <v>5.0238095238095237</v>
      </c>
      <c r="Y2575">
        <v>1162.2402380952381</v>
      </c>
      <c r="Z2575">
        <v>17.547619047619047</v>
      </c>
      <c r="AA2575">
        <v>114.35117264186508</v>
      </c>
      <c r="AB2575">
        <v>84</v>
      </c>
      <c r="AC2575">
        <v>96.80355359424604</v>
      </c>
      <c r="AD2575">
        <v>0</v>
      </c>
      <c r="AE2575">
        <v>1.3017477691387778</v>
      </c>
      <c r="AF2575">
        <v>0.61904761904761907</v>
      </c>
      <c r="AG2575">
        <v>0</v>
      </c>
      <c r="AH2575">
        <v>102.21417264960317</v>
      </c>
      <c r="AI2575">
        <v>9.3104506279761914</v>
      </c>
      <c r="AJ2575">
        <v>3360</v>
      </c>
      <c r="AK2575">
        <v>34</v>
      </c>
      <c r="AL2575">
        <v>7</v>
      </c>
      <c r="AM2575">
        <v>6</v>
      </c>
      <c r="AN2575">
        <v>6</v>
      </c>
      <c r="AO2575">
        <v>0</v>
      </c>
      <c r="AP2575">
        <v>1</v>
      </c>
      <c r="AQ2575">
        <v>0</v>
      </c>
      <c r="AR2575">
        <v>1895.44</v>
      </c>
      <c r="AS2575" s="1" t="s">
        <v>173</v>
      </c>
      <c r="AT2575">
        <v>84</v>
      </c>
      <c r="AU2575">
        <v>106.12804745</v>
      </c>
      <c r="AV2575">
        <v>952.52540420000003</v>
      </c>
      <c r="AW2575">
        <v>34</v>
      </c>
      <c r="AX2575">
        <v>1</v>
      </c>
      <c r="AY2575">
        <v>7.1428571428571425E-2</v>
      </c>
      <c r="AZ2575">
        <v>40</v>
      </c>
      <c r="BA2575">
        <v>0.35376015816666667</v>
      </c>
      <c r="BB2575">
        <v>0.93384843549019614</v>
      </c>
      <c r="BC2575">
        <v>46</v>
      </c>
      <c r="BD2575">
        <v>-12</v>
      </c>
      <c r="BE2575">
        <v>6</v>
      </c>
      <c r="BF2575">
        <v>4</v>
      </c>
      <c r="BG2575" s="1" t="s">
        <v>174</v>
      </c>
      <c r="BH2575" s="1" t="s">
        <v>6894</v>
      </c>
      <c r="BI2575" s="1" t="s">
        <v>6889</v>
      </c>
      <c r="BJ2575" s="1" t="s">
        <v>6890</v>
      </c>
      <c r="BK2575">
        <v>2200</v>
      </c>
      <c r="BL2575">
        <v>3.2</v>
      </c>
      <c r="BM2575" s="5" t="d">
        <v>14:29:59.9999999999968050</v>
      </c>
      <c r="BN2575" s="5" t="d">
        <v>15:00:00.000</v>
      </c>
      <c r="BO2575">
        <v>14</v>
      </c>
      <c r="BP2575" t="b">
        <v>0</v>
      </c>
    </row>
    <row r="2576" spans="1:68" x14ac:dyDescent="0.2">
      <c r="A2576" s="1" t="s">
        <v>5357</v>
      </c>
      <c r="B2576" s="1" t="s">
        <v>4183</v>
      </c>
      <c r="C2576" s="2" t="d">
        <v>2026-07-12</v>
      </c>
      <c r="D2576">
        <v>31</v>
      </c>
      <c r="E2576" s="1" t="s">
        <v>150</v>
      </c>
      <c r="F2576">
        <v>88</v>
      </c>
      <c r="G2576">
        <v>10</v>
      </c>
      <c r="H2576">
        <v>0</v>
      </c>
      <c r="I2576">
        <v>2</v>
      </c>
      <c r="J2576">
        <v>8</v>
      </c>
      <c r="K2576">
        <v>0</v>
      </c>
      <c r="L2576">
        <v>1</v>
      </c>
      <c r="M2576" s="1" t="s">
        <v>63</v>
      </c>
      <c r="N2576" s="1" t="s">
        <v>4241</v>
      </c>
      <c r="O2576" s="1" t="s">
        <v>5338</v>
      </c>
      <c r="P2576">
        <v>11</v>
      </c>
      <c r="Q2576">
        <v>0</v>
      </c>
      <c r="R2576">
        <v>100</v>
      </c>
      <c r="S2576">
        <v>1</v>
      </c>
      <c r="T2576">
        <v>37</v>
      </c>
      <c r="U2576">
        <v>88</v>
      </c>
      <c r="V2576">
        <v>401</v>
      </c>
      <c r="W2576">
        <v>94530.69</v>
      </c>
      <c r="X2576">
        <v>4.5568181818181817</v>
      </c>
      <c r="Y2576">
        <v>1074.2123863636364</v>
      </c>
      <c r="Z2576">
        <v>17.625</v>
      </c>
      <c r="AA2576">
        <v>105.00951421969698</v>
      </c>
      <c r="AB2576">
        <v>88</v>
      </c>
      <c r="AC2576">
        <v>87.384514219696968</v>
      </c>
      <c r="AD2576">
        <v>0</v>
      </c>
      <c r="AE2576">
        <v>1.14451531781704</v>
      </c>
      <c r="AF2576">
        <v>0.57765151515151514</v>
      </c>
      <c r="AG2576">
        <v>0</v>
      </c>
      <c r="AH2576">
        <v>93.281837511174231</v>
      </c>
      <c r="AI2576">
        <v>9.1276689583333326</v>
      </c>
      <c r="AJ2576">
        <v>3520</v>
      </c>
      <c r="AK2576">
        <v>34</v>
      </c>
      <c r="AL2576">
        <v>4</v>
      </c>
      <c r="AM2576">
        <v>4</v>
      </c>
      <c r="AN2576">
        <v>1</v>
      </c>
      <c r="AO2576">
        <v>2</v>
      </c>
      <c r="AP2576">
        <v>1</v>
      </c>
      <c r="AQ2576">
        <v>0</v>
      </c>
      <c r="AR2576">
        <v>807.54</v>
      </c>
      <c r="AS2576" s="1" t="s">
        <v>173</v>
      </c>
      <c r="AT2576">
        <v>88</v>
      </c>
      <c r="AU2576">
        <v>103.23328696666667</v>
      </c>
      <c r="AV2576">
        <v>963.9182682666667</v>
      </c>
      <c r="AW2576">
        <v>34</v>
      </c>
      <c r="AX2576">
        <v>1</v>
      </c>
      <c r="AY2576">
        <v>4.5454545454545456E-2</v>
      </c>
      <c r="AZ2576">
        <v>40</v>
      </c>
      <c r="BA2576">
        <v>0.43013869569444446</v>
      </c>
      <c r="BB2576">
        <v>0.94501791006535951</v>
      </c>
      <c r="BC2576">
        <v>46</v>
      </c>
      <c r="BD2576">
        <v>-12</v>
      </c>
      <c r="BE2576">
        <v>5</v>
      </c>
      <c r="BF2576">
        <v>3</v>
      </c>
      <c r="BG2576" s="1" t="s">
        <v>174</v>
      </c>
      <c r="BH2576" s="1" t="s">
        <v>6894</v>
      </c>
      <c r="BI2576" s="1" t="s">
        <v>6889</v>
      </c>
      <c r="BJ2576" s="1" t="s">
        <v>6890</v>
      </c>
      <c r="BK2576">
        <v>2200</v>
      </c>
      <c r="BL2576">
        <v>3.2</v>
      </c>
      <c r="BM2576" s="5" t="d">
        <v>15:00:00.000</v>
      </c>
      <c r="BN2576" s="5" t="d">
        <v>15:30:00.0000000000031950</v>
      </c>
      <c r="BO2576">
        <v>15</v>
      </c>
      <c r="BP2576" t="b">
        <v>0</v>
      </c>
    </row>
    <row r="2577" spans="1:68" x14ac:dyDescent="0.2">
      <c r="A2577" s="1" t="s">
        <v>5358</v>
      </c>
      <c r="B2577" s="1" t="s">
        <v>4183</v>
      </c>
      <c r="C2577" s="2" t="d">
        <v>2026-07-12</v>
      </c>
      <c r="D2577">
        <v>32</v>
      </c>
      <c r="E2577" s="1" t="s">
        <v>150</v>
      </c>
      <c r="F2577">
        <v>86</v>
      </c>
      <c r="G2577">
        <v>10</v>
      </c>
      <c r="H2577">
        <v>0</v>
      </c>
      <c r="I2577">
        <v>2</v>
      </c>
      <c r="J2577">
        <v>8</v>
      </c>
      <c r="K2577">
        <v>0</v>
      </c>
      <c r="L2577">
        <v>1</v>
      </c>
      <c r="M2577" s="1" t="s">
        <v>63</v>
      </c>
      <c r="N2577" s="1" t="s">
        <v>4474</v>
      </c>
      <c r="O2577" s="1" t="s">
        <v>5340</v>
      </c>
      <c r="P2577">
        <v>10.75</v>
      </c>
      <c r="Q2577">
        <v>0</v>
      </c>
      <c r="R2577">
        <v>100</v>
      </c>
      <c r="S2577">
        <v>1</v>
      </c>
      <c r="T2577">
        <v>36</v>
      </c>
      <c r="U2577">
        <v>86</v>
      </c>
      <c r="V2577">
        <v>403</v>
      </c>
      <c r="W2577">
        <v>86115.12</v>
      </c>
      <c r="X2577">
        <v>4.6860465116279073</v>
      </c>
      <c r="Y2577">
        <v>1001.3386046511628</v>
      </c>
      <c r="Z2577">
        <v>17.523255813953487</v>
      </c>
      <c r="AA2577">
        <v>105.49474492500001</v>
      </c>
      <c r="AB2577">
        <v>86</v>
      </c>
      <c r="AC2577">
        <v>87.971489111046509</v>
      </c>
      <c r="AD2577">
        <v>2.0561334108527129E-2</v>
      </c>
      <c r="AE2577">
        <v>1.2111861609162655</v>
      </c>
      <c r="AF2577">
        <v>0.67267441860465116</v>
      </c>
      <c r="AG2577">
        <v>0</v>
      </c>
      <c r="AH2577">
        <v>93.376590399806204</v>
      </c>
      <c r="AI2577">
        <v>9.3288488815891473</v>
      </c>
      <c r="AJ2577">
        <v>3440</v>
      </c>
      <c r="AK2577">
        <v>34</v>
      </c>
      <c r="AL2577">
        <v>3</v>
      </c>
      <c r="AM2577">
        <v>3</v>
      </c>
      <c r="AN2577">
        <v>0</v>
      </c>
      <c r="AO2577">
        <v>1</v>
      </c>
      <c r="AP2577">
        <v>2</v>
      </c>
      <c r="AQ2577">
        <v>0</v>
      </c>
      <c r="AR2577">
        <v>850.18</v>
      </c>
      <c r="AS2577" s="1" t="s">
        <v>173</v>
      </c>
      <c r="AT2577">
        <v>86</v>
      </c>
      <c r="AU2577">
        <v>105.5782873</v>
      </c>
      <c r="AV2577">
        <v>962.76912074999996</v>
      </c>
      <c r="AW2577">
        <v>34</v>
      </c>
      <c r="AX2577">
        <v>1</v>
      </c>
      <c r="AY2577">
        <v>3.4883720930232558E-2</v>
      </c>
      <c r="AZ2577">
        <v>40</v>
      </c>
      <c r="BA2577">
        <v>0.43990953041666664</v>
      </c>
      <c r="BB2577">
        <v>0.9438912948529411</v>
      </c>
      <c r="BC2577">
        <v>46</v>
      </c>
      <c r="BD2577">
        <v>-12</v>
      </c>
      <c r="BE2577">
        <v>6</v>
      </c>
      <c r="BF2577">
        <v>2</v>
      </c>
      <c r="BG2577" s="1" t="s">
        <v>174</v>
      </c>
      <c r="BH2577" s="1" t="s">
        <v>6894</v>
      </c>
      <c r="BI2577" s="1" t="s">
        <v>6889</v>
      </c>
      <c r="BJ2577" s="1" t="s">
        <v>6890</v>
      </c>
      <c r="BK2577">
        <v>2200</v>
      </c>
      <c r="BL2577">
        <v>3.2</v>
      </c>
      <c r="BM2577" s="5" t="d">
        <v>15:30:00.0000000000031950</v>
      </c>
      <c r="BN2577" s="5" t="d">
        <v>15:59:59.9999999999968050</v>
      </c>
      <c r="BO2577">
        <v>15</v>
      </c>
      <c r="BP2577" t="b">
        <v>0</v>
      </c>
    </row>
    <row r="2578" spans="1:68" x14ac:dyDescent="0.2">
      <c r="A2578" s="1" t="s">
        <v>5359</v>
      </c>
      <c r="B2578" s="1" t="s">
        <v>4183</v>
      </c>
      <c r="C2578" s="2" t="d">
        <v>2026-07-12</v>
      </c>
      <c r="D2578">
        <v>33</v>
      </c>
      <c r="E2578" s="1" t="s">
        <v>150</v>
      </c>
      <c r="F2578">
        <v>72</v>
      </c>
      <c r="G2578">
        <v>20</v>
      </c>
      <c r="H2578">
        <v>0</v>
      </c>
      <c r="I2578">
        <v>2</v>
      </c>
      <c r="J2578">
        <v>18</v>
      </c>
      <c r="K2578">
        <v>0</v>
      </c>
      <c r="L2578">
        <v>1</v>
      </c>
      <c r="M2578" s="1" t="s">
        <v>63</v>
      </c>
      <c r="N2578" s="1" t="s">
        <v>4611</v>
      </c>
      <c r="O2578" s="1" t="s">
        <v>5360</v>
      </c>
      <c r="P2578">
        <v>4</v>
      </c>
      <c r="Q2578">
        <v>0</v>
      </c>
      <c r="R2578">
        <v>100</v>
      </c>
      <c r="S2578">
        <v>1</v>
      </c>
      <c r="T2578">
        <v>35</v>
      </c>
      <c r="U2578">
        <v>72</v>
      </c>
      <c r="V2578">
        <v>363</v>
      </c>
      <c r="W2578">
        <v>78701.59</v>
      </c>
      <c r="X2578">
        <v>5.041666666666667</v>
      </c>
      <c r="Y2578">
        <v>1093.0776388888889</v>
      </c>
      <c r="Z2578">
        <v>14.611111111111111</v>
      </c>
      <c r="AA2578">
        <v>110.14493674166667</v>
      </c>
      <c r="AB2578">
        <v>72</v>
      </c>
      <c r="AC2578">
        <v>95.533825630555555</v>
      </c>
      <c r="AD2578">
        <v>0</v>
      </c>
      <c r="AE2578">
        <v>1.312659091153811</v>
      </c>
      <c r="AF2578">
        <v>0.67199074074074072</v>
      </c>
      <c r="AG2578">
        <v>0</v>
      </c>
      <c r="AH2578">
        <v>98.249213594907417</v>
      </c>
      <c r="AI2578">
        <v>9.0782029370370374</v>
      </c>
      <c r="AJ2578">
        <v>2880</v>
      </c>
      <c r="AK2578">
        <v>66</v>
      </c>
      <c r="AL2578">
        <v>1</v>
      </c>
      <c r="AM2578">
        <v>1</v>
      </c>
      <c r="AN2578">
        <v>1</v>
      </c>
      <c r="AO2578">
        <v>0</v>
      </c>
      <c r="AP2578">
        <v>0</v>
      </c>
      <c r="AQ2578">
        <v>0</v>
      </c>
      <c r="AR2578">
        <v>294.77999999999997</v>
      </c>
      <c r="AS2578" s="1" t="s">
        <v>173</v>
      </c>
      <c r="AT2578">
        <v>72</v>
      </c>
      <c r="AU2578">
        <v>91.506634933333331</v>
      </c>
      <c r="AV2578">
        <v>1843.4283630166667</v>
      </c>
      <c r="AW2578">
        <v>66</v>
      </c>
      <c r="AX2578">
        <v>1</v>
      </c>
      <c r="AY2578">
        <v>1.3888888888888888E-2</v>
      </c>
      <c r="AZ2578">
        <v>40</v>
      </c>
      <c r="BA2578">
        <v>0.16945673135802469</v>
      </c>
      <c r="BB2578">
        <v>0.93102442576599331</v>
      </c>
      <c r="BC2578">
        <v>88</v>
      </c>
      <c r="BD2578">
        <v>-22</v>
      </c>
      <c r="BE2578">
        <v>5</v>
      </c>
      <c r="BF2578">
        <v>13</v>
      </c>
      <c r="BG2578" s="1" t="s">
        <v>174</v>
      </c>
      <c r="BH2578" s="1" t="s">
        <v>6894</v>
      </c>
      <c r="BI2578" s="1" t="s">
        <v>6889</v>
      </c>
      <c r="BJ2578" s="1" t="s">
        <v>6890</v>
      </c>
      <c r="BK2578">
        <v>2200</v>
      </c>
      <c r="BL2578">
        <v>3.2</v>
      </c>
      <c r="BM2578" s="5" t="d">
        <v>15:59:59.9999999999968050</v>
      </c>
      <c r="BN2578" s="5" t="d">
        <v>16:30:00.000</v>
      </c>
      <c r="BO2578">
        <v>16</v>
      </c>
      <c r="BP2578" t="b">
        <v>0</v>
      </c>
    </row>
    <row r="2579" spans="1:68" x14ac:dyDescent="0.2">
      <c r="A2579" s="1" t="s">
        <v>5361</v>
      </c>
      <c r="B2579" s="1" t="s">
        <v>4183</v>
      </c>
      <c r="C2579" s="2" t="d">
        <v>2026-07-12</v>
      </c>
      <c r="D2579">
        <v>34</v>
      </c>
      <c r="E2579" s="1" t="s">
        <v>150</v>
      </c>
      <c r="F2579">
        <v>71</v>
      </c>
      <c r="G2579">
        <v>20</v>
      </c>
      <c r="H2579">
        <v>0</v>
      </c>
      <c r="I2579">
        <v>2</v>
      </c>
      <c r="J2579">
        <v>18</v>
      </c>
      <c r="K2579">
        <v>0</v>
      </c>
      <c r="L2579">
        <v>1</v>
      </c>
      <c r="M2579" s="1" t="s">
        <v>63</v>
      </c>
      <c r="N2579" s="1" t="s">
        <v>5362</v>
      </c>
      <c r="O2579" s="1" t="s">
        <v>5363</v>
      </c>
      <c r="P2579">
        <v>3.9444444444444446</v>
      </c>
      <c r="Q2579">
        <v>0</v>
      </c>
      <c r="R2579">
        <v>100</v>
      </c>
      <c r="S2579">
        <v>1</v>
      </c>
      <c r="T2579">
        <v>34</v>
      </c>
      <c r="U2579">
        <v>71</v>
      </c>
      <c r="V2579">
        <v>358</v>
      </c>
      <c r="W2579">
        <v>88646.24</v>
      </c>
      <c r="X2579">
        <v>5.042253521126761</v>
      </c>
      <c r="Y2579">
        <v>1248.5385915492959</v>
      </c>
      <c r="Z2579">
        <v>14.605633802816902</v>
      </c>
      <c r="AA2579">
        <v>115.20019410093897</v>
      </c>
      <c r="AB2579">
        <v>71</v>
      </c>
      <c r="AC2579">
        <v>100.59456029812208</v>
      </c>
      <c r="AD2579">
        <v>0</v>
      </c>
      <c r="AE2579">
        <v>1.3271010010043227</v>
      </c>
      <c r="AF2579">
        <v>0.59859154929577463</v>
      </c>
      <c r="AG2579">
        <v>0</v>
      </c>
      <c r="AH2579">
        <v>103.21985110258217</v>
      </c>
      <c r="AI2579">
        <v>9.2185002051643199</v>
      </c>
      <c r="AJ2579">
        <v>2840</v>
      </c>
      <c r="AK2579">
        <v>67</v>
      </c>
      <c r="AL2579">
        <v>3</v>
      </c>
      <c r="AM2579">
        <v>3</v>
      </c>
      <c r="AN2579">
        <v>0</v>
      </c>
      <c r="AO2579">
        <v>1</v>
      </c>
      <c r="AP2579">
        <v>2</v>
      </c>
      <c r="AQ2579">
        <v>0</v>
      </c>
      <c r="AR2579">
        <v>1607.14</v>
      </c>
      <c r="AS2579" s="1" t="s">
        <v>173</v>
      </c>
      <c r="AT2579">
        <v>71</v>
      </c>
      <c r="AU2579">
        <v>90.586968583333331</v>
      </c>
      <c r="AV2579">
        <v>1888.0904531833332</v>
      </c>
      <c r="AW2579">
        <v>68</v>
      </c>
      <c r="AX2579">
        <v>1</v>
      </c>
      <c r="AY2579">
        <v>4.2253521126760563E-2</v>
      </c>
      <c r="AZ2579">
        <v>40</v>
      </c>
      <c r="BA2579">
        <v>0.16775364552469135</v>
      </c>
      <c r="BB2579">
        <v>0.93934848417081251</v>
      </c>
      <c r="BC2579">
        <v>90</v>
      </c>
      <c r="BD2579">
        <v>-23</v>
      </c>
      <c r="BE2579">
        <v>5</v>
      </c>
      <c r="BF2579">
        <v>13</v>
      </c>
      <c r="BG2579" s="1" t="s">
        <v>174</v>
      </c>
      <c r="BH2579" s="1" t="s">
        <v>6894</v>
      </c>
      <c r="BI2579" s="1" t="s">
        <v>6889</v>
      </c>
      <c r="BJ2579" s="1" t="s">
        <v>6890</v>
      </c>
      <c r="BK2579">
        <v>2200</v>
      </c>
      <c r="BL2579">
        <v>3.2</v>
      </c>
      <c r="BM2579" s="5" t="d">
        <v>16:30:00.000</v>
      </c>
      <c r="BN2579" s="5" t="d">
        <v>17:00:00.0000000000031950</v>
      </c>
      <c r="BO2579">
        <v>16</v>
      </c>
      <c r="BP2579" t="b">
        <v>0</v>
      </c>
    </row>
    <row r="2580" spans="1:68" x14ac:dyDescent="0.2">
      <c r="A2580" s="1" t="s">
        <v>5364</v>
      </c>
      <c r="B2580" s="1" t="s">
        <v>4183</v>
      </c>
      <c r="C2580" s="2" t="d">
        <v>2026-07-12</v>
      </c>
      <c r="D2580">
        <v>35</v>
      </c>
      <c r="E2580" s="1" t="s">
        <v>150</v>
      </c>
      <c r="F2580">
        <v>68</v>
      </c>
      <c r="G2580">
        <v>10</v>
      </c>
      <c r="H2580">
        <v>0</v>
      </c>
      <c r="I2580">
        <v>2</v>
      </c>
      <c r="J2580">
        <v>8</v>
      </c>
      <c r="K2580">
        <v>0</v>
      </c>
      <c r="L2580">
        <v>1</v>
      </c>
      <c r="M2580" s="1" t="s">
        <v>63</v>
      </c>
      <c r="N2580" s="1" t="s">
        <v>4727</v>
      </c>
      <c r="O2580" s="1" t="s">
        <v>4728</v>
      </c>
      <c r="P2580">
        <v>8.5</v>
      </c>
      <c r="Q2580">
        <v>0</v>
      </c>
      <c r="R2580">
        <v>100</v>
      </c>
      <c r="S2580">
        <v>1</v>
      </c>
      <c r="T2580">
        <v>33</v>
      </c>
      <c r="U2580">
        <v>68</v>
      </c>
      <c r="V2580">
        <v>332</v>
      </c>
      <c r="W2580">
        <v>74393.81</v>
      </c>
      <c r="X2580">
        <v>4.882352941176471</v>
      </c>
      <c r="Y2580">
        <v>1094.0266176470589</v>
      </c>
      <c r="Z2580">
        <v>16.441176470588236</v>
      </c>
      <c r="AA2580">
        <v>118.24648180735295</v>
      </c>
      <c r="AB2580">
        <v>68</v>
      </c>
      <c r="AC2580">
        <v>101.80530533676472</v>
      </c>
      <c r="AD2580">
        <v>0</v>
      </c>
      <c r="AE2580">
        <v>1.2608167163269681</v>
      </c>
      <c r="AF2580">
        <v>0.6470588235294118</v>
      </c>
      <c r="AG2580">
        <v>0</v>
      </c>
      <c r="AH2580">
        <v>105.99729697058824</v>
      </c>
      <c r="AI2580">
        <v>9.4837112475490191</v>
      </c>
      <c r="AJ2580">
        <v>2720</v>
      </c>
      <c r="AK2580">
        <v>34</v>
      </c>
      <c r="AL2580">
        <v>3</v>
      </c>
      <c r="AM2580">
        <v>2</v>
      </c>
      <c r="AN2580">
        <v>2</v>
      </c>
      <c r="AO2580">
        <v>0</v>
      </c>
      <c r="AP2580">
        <v>1</v>
      </c>
      <c r="AQ2580">
        <v>0</v>
      </c>
      <c r="AR2580">
        <v>662.37</v>
      </c>
      <c r="AS2580" s="1" t="s">
        <v>173</v>
      </c>
      <c r="AT2580">
        <v>68</v>
      </c>
      <c r="AU2580">
        <v>92.58811</v>
      </c>
      <c r="AV2580">
        <v>1245.4586307333334</v>
      </c>
      <c r="AW2580">
        <v>67</v>
      </c>
      <c r="AX2580">
        <v>1</v>
      </c>
      <c r="AY2580">
        <v>2.9411764705882353E-2</v>
      </c>
      <c r="AZ2580">
        <v>40</v>
      </c>
      <c r="BA2580">
        <v>0.38578379166666665</v>
      </c>
      <c r="BB2580">
        <v>1.2210378732679739</v>
      </c>
      <c r="BC2580">
        <v>60</v>
      </c>
      <c r="BD2580">
        <v>-26</v>
      </c>
      <c r="BE2580">
        <v>5</v>
      </c>
      <c r="BF2580">
        <v>3</v>
      </c>
      <c r="BG2580" s="1" t="s">
        <v>174</v>
      </c>
      <c r="BH2580" s="1" t="s">
        <v>6894</v>
      </c>
      <c r="BI2580" s="1" t="s">
        <v>6889</v>
      </c>
      <c r="BJ2580" s="1" t="s">
        <v>6890</v>
      </c>
      <c r="BK2580">
        <v>2200</v>
      </c>
      <c r="BL2580">
        <v>3.2</v>
      </c>
      <c r="BM2580" s="5" t="d">
        <v>17:00:00.0000000000031950</v>
      </c>
      <c r="BN2580" s="5" t="d">
        <v>17:29:59.9999999999968050</v>
      </c>
      <c r="BO2580">
        <v>17</v>
      </c>
      <c r="BP2580" t="b">
        <v>0</v>
      </c>
    </row>
    <row r="2581" spans="1:68" x14ac:dyDescent="0.2">
      <c r="A2581" s="1" t="s">
        <v>5365</v>
      </c>
      <c r="B2581" s="1" t="s">
        <v>4183</v>
      </c>
      <c r="C2581" s="2" t="d">
        <v>2026-07-12</v>
      </c>
      <c r="D2581">
        <v>36</v>
      </c>
      <c r="E2581" s="1" t="s">
        <v>150</v>
      </c>
      <c r="F2581">
        <v>81</v>
      </c>
      <c r="G2581">
        <v>10</v>
      </c>
      <c r="H2581">
        <v>0</v>
      </c>
      <c r="I2581">
        <v>2</v>
      </c>
      <c r="J2581">
        <v>8</v>
      </c>
      <c r="K2581">
        <v>0</v>
      </c>
      <c r="L2581">
        <v>1</v>
      </c>
      <c r="M2581" s="1" t="s">
        <v>63</v>
      </c>
      <c r="N2581" s="1" t="s">
        <v>4535</v>
      </c>
      <c r="O2581" s="1" t="s">
        <v>4730</v>
      </c>
      <c r="P2581">
        <v>10.125</v>
      </c>
      <c r="Q2581">
        <v>0</v>
      </c>
      <c r="R2581">
        <v>100</v>
      </c>
      <c r="S2581">
        <v>1</v>
      </c>
      <c r="T2581">
        <v>32</v>
      </c>
      <c r="U2581">
        <v>81</v>
      </c>
      <c r="V2581">
        <v>417</v>
      </c>
      <c r="W2581">
        <v>93917</v>
      </c>
      <c r="X2581">
        <v>5.1481481481481479</v>
      </c>
      <c r="Y2581">
        <v>1159.4691358024691</v>
      </c>
      <c r="Z2581">
        <v>17.493827160493826</v>
      </c>
      <c r="AA2581">
        <v>123.41063754053499</v>
      </c>
      <c r="AB2581">
        <v>81</v>
      </c>
      <c r="AC2581">
        <v>105.91681038004116</v>
      </c>
      <c r="AD2581">
        <v>0</v>
      </c>
      <c r="AE2581">
        <v>1.3367277073687871</v>
      </c>
      <c r="AF2581">
        <v>0.65699588477366255</v>
      </c>
      <c r="AG2581">
        <v>0</v>
      </c>
      <c r="AH2581">
        <v>110.70773878292181</v>
      </c>
      <c r="AI2581">
        <v>9.7939488211934158</v>
      </c>
      <c r="AJ2581">
        <v>3240</v>
      </c>
      <c r="AK2581">
        <v>34</v>
      </c>
      <c r="AL2581">
        <v>2</v>
      </c>
      <c r="AM2581">
        <v>2</v>
      </c>
      <c r="AN2581">
        <v>0</v>
      </c>
      <c r="AO2581">
        <v>1</v>
      </c>
      <c r="AP2581">
        <v>1</v>
      </c>
      <c r="AQ2581">
        <v>0</v>
      </c>
      <c r="AR2581">
        <v>305.11</v>
      </c>
      <c r="AS2581" s="1" t="s">
        <v>173</v>
      </c>
      <c r="AT2581">
        <v>81</v>
      </c>
      <c r="AU2581">
        <v>104.75116621666666</v>
      </c>
      <c r="AV2581">
        <v>962.67507324999997</v>
      </c>
      <c r="AW2581">
        <v>34</v>
      </c>
      <c r="AX2581">
        <v>1</v>
      </c>
      <c r="AY2581">
        <v>2.4691358024691357E-2</v>
      </c>
      <c r="AZ2581">
        <v>40</v>
      </c>
      <c r="BA2581">
        <v>0.43646319256944444</v>
      </c>
      <c r="BB2581">
        <v>0.94379909142156859</v>
      </c>
      <c r="BC2581">
        <v>46</v>
      </c>
      <c r="BD2581">
        <v>-12</v>
      </c>
      <c r="BE2581">
        <v>5</v>
      </c>
      <c r="BF2581">
        <v>3</v>
      </c>
      <c r="BG2581" s="1" t="s">
        <v>174</v>
      </c>
      <c r="BH2581" s="1" t="s">
        <v>6894</v>
      </c>
      <c r="BI2581" s="1" t="s">
        <v>6889</v>
      </c>
      <c r="BJ2581" s="1" t="s">
        <v>6890</v>
      </c>
      <c r="BK2581">
        <v>2200</v>
      </c>
      <c r="BL2581">
        <v>3.2</v>
      </c>
      <c r="BM2581" s="5" t="d">
        <v>17:29:59.9999999999968050</v>
      </c>
      <c r="BN2581" s="5" t="d">
        <v>18:00:00.000</v>
      </c>
      <c r="BO2581">
        <v>17</v>
      </c>
      <c r="BP2581" t="b">
        <v>0</v>
      </c>
    </row>
    <row r="2582" spans="1:68" x14ac:dyDescent="0.2">
      <c r="A2582" s="1" t="s">
        <v>5366</v>
      </c>
      <c r="B2582" s="1" t="s">
        <v>4183</v>
      </c>
      <c r="C2582" s="2" t="d">
        <v>2026-07-12</v>
      </c>
      <c r="D2582">
        <v>37</v>
      </c>
      <c r="E2582" s="1" t="s">
        <v>165</v>
      </c>
      <c r="F2582">
        <v>84</v>
      </c>
      <c r="G2582">
        <v>13</v>
      </c>
      <c r="H2582">
        <v>0</v>
      </c>
      <c r="I2582">
        <v>0</v>
      </c>
      <c r="J2582">
        <v>13</v>
      </c>
      <c r="K2582">
        <v>0</v>
      </c>
      <c r="L2582">
        <v>0</v>
      </c>
      <c r="M2582" s="1" t="s">
        <v>63</v>
      </c>
      <c r="N2582" s="1" t="s">
        <v>63</v>
      </c>
      <c r="O2582" s="1" t="s">
        <v>5367</v>
      </c>
      <c r="P2582">
        <v>6.4615384615384617</v>
      </c>
      <c r="Q2582">
        <v>0</v>
      </c>
      <c r="R2582">
        <v>100</v>
      </c>
      <c r="S2582">
        <v>0</v>
      </c>
      <c r="T2582">
        <v>32</v>
      </c>
      <c r="U2582">
        <v>84</v>
      </c>
      <c r="V2582">
        <v>437</v>
      </c>
      <c r="W2582">
        <v>96362.89</v>
      </c>
      <c r="X2582">
        <v>5.2023809523809526</v>
      </c>
      <c r="Y2582">
        <v>1147.177261904762</v>
      </c>
      <c r="Z2582">
        <v>18.892857142857142</v>
      </c>
      <c r="AA2582">
        <v>130.99477766686508</v>
      </c>
      <c r="AB2582">
        <v>84</v>
      </c>
      <c r="AC2582">
        <v>112.10192052400792</v>
      </c>
      <c r="AD2582">
        <v>0</v>
      </c>
      <c r="AE2582">
        <v>1.4231006887713891</v>
      </c>
      <c r="AF2582">
        <v>0.63710317460317456</v>
      </c>
      <c r="AG2582">
        <v>0</v>
      </c>
      <c r="AH2582">
        <v>118.58798512480159</v>
      </c>
      <c r="AI2582">
        <v>9.3465886718253977</v>
      </c>
      <c r="AJ2582">
        <v>3780</v>
      </c>
      <c r="AK2582">
        <v>34</v>
      </c>
      <c r="AL2582">
        <v>3</v>
      </c>
      <c r="AM2582">
        <v>3</v>
      </c>
      <c r="AN2582">
        <v>1</v>
      </c>
      <c r="AO2582">
        <v>0</v>
      </c>
      <c r="AP2582">
        <v>2</v>
      </c>
      <c r="AQ2582">
        <v>0</v>
      </c>
      <c r="AR2582">
        <v>744.76</v>
      </c>
      <c r="AS2582" s="1" t="s">
        <v>173</v>
      </c>
      <c r="AT2582">
        <v>84</v>
      </c>
      <c r="AU2582">
        <v>122.25743771666667</v>
      </c>
      <c r="AV2582">
        <v>967.69134386666667</v>
      </c>
      <c r="AW2582">
        <v>34</v>
      </c>
      <c r="AX2582">
        <v>1</v>
      </c>
      <c r="AY2582">
        <v>3.5714285714285712E-2</v>
      </c>
      <c r="AZ2582">
        <v>45</v>
      </c>
      <c r="BA2582">
        <v>0.31348060952991452</v>
      </c>
      <c r="BB2582">
        <v>0.94871700379084967</v>
      </c>
      <c r="BC2582">
        <v>47</v>
      </c>
      <c r="BD2582">
        <v>-13</v>
      </c>
      <c r="BE2582">
        <v>6</v>
      </c>
      <c r="BF2582">
        <v>7</v>
      </c>
      <c r="BG2582" s="1" t="s">
        <v>174</v>
      </c>
      <c r="BH2582" s="1" t="s">
        <v>6894</v>
      </c>
      <c r="BI2582" s="1" t="s">
        <v>6889</v>
      </c>
      <c r="BJ2582" s="1" t="s">
        <v>6890</v>
      </c>
      <c r="BK2582">
        <v>2200</v>
      </c>
      <c r="BL2582">
        <v>3.2</v>
      </c>
      <c r="BM2582" s="5" t="d">
        <v>18:00:00.000</v>
      </c>
      <c r="BN2582" s="5" t="d">
        <v>18:30:00.0000000000031950</v>
      </c>
      <c r="BO2582">
        <v>18</v>
      </c>
      <c r="BP2582" t="b">
        <v>1</v>
      </c>
    </row>
    <row r="2583" spans="1:68" x14ac:dyDescent="0.2">
      <c r="A2583" s="1" t="s">
        <v>5368</v>
      </c>
      <c r="B2583" s="1" t="s">
        <v>4183</v>
      </c>
      <c r="C2583" s="2" t="d">
        <v>2026-07-12</v>
      </c>
      <c r="D2583">
        <v>38</v>
      </c>
      <c r="E2583" s="1" t="s">
        <v>165</v>
      </c>
      <c r="F2583">
        <v>106</v>
      </c>
      <c r="G2583">
        <v>13</v>
      </c>
      <c r="H2583">
        <v>0</v>
      </c>
      <c r="I2583">
        <v>0</v>
      </c>
      <c r="J2583">
        <v>13</v>
      </c>
      <c r="K2583">
        <v>0</v>
      </c>
      <c r="L2583">
        <v>0</v>
      </c>
      <c r="M2583" s="1" t="s">
        <v>63</v>
      </c>
      <c r="N2583" s="1" t="s">
        <v>63</v>
      </c>
      <c r="O2583" s="1" t="s">
        <v>5369</v>
      </c>
      <c r="P2583">
        <v>8.1538461538461533</v>
      </c>
      <c r="Q2583">
        <v>0</v>
      </c>
      <c r="R2583">
        <v>100</v>
      </c>
      <c r="S2583">
        <v>0</v>
      </c>
      <c r="T2583">
        <v>32</v>
      </c>
      <c r="U2583">
        <v>106</v>
      </c>
      <c r="V2583">
        <v>538</v>
      </c>
      <c r="W2583">
        <v>124844.4</v>
      </c>
      <c r="X2583">
        <v>5.0754716981132075</v>
      </c>
      <c r="Y2583">
        <v>1177.777358490566</v>
      </c>
      <c r="Z2583">
        <v>19.990566037735849</v>
      </c>
      <c r="AA2583">
        <v>145.04458022657232</v>
      </c>
      <c r="AB2583">
        <v>106</v>
      </c>
      <c r="AC2583">
        <v>125.05401418883649</v>
      </c>
      <c r="AD2583">
        <v>0</v>
      </c>
      <c r="AE2583">
        <v>1.3559693223831655</v>
      </c>
      <c r="AF2583">
        <v>0.61477987421383651</v>
      </c>
      <c r="AG2583">
        <v>0</v>
      </c>
      <c r="AH2583">
        <v>133.07332826823898</v>
      </c>
      <c r="AI2583">
        <v>9.0854084127358483</v>
      </c>
      <c r="AJ2583">
        <v>4770</v>
      </c>
      <c r="AK2583">
        <v>34</v>
      </c>
      <c r="AL2583">
        <v>2</v>
      </c>
      <c r="AM2583">
        <v>2</v>
      </c>
      <c r="AN2583">
        <v>2</v>
      </c>
      <c r="AO2583">
        <v>0</v>
      </c>
      <c r="AP2583">
        <v>0</v>
      </c>
      <c r="AQ2583">
        <v>0</v>
      </c>
      <c r="AR2583">
        <v>300.31</v>
      </c>
      <c r="AS2583" s="1" t="s">
        <v>173</v>
      </c>
      <c r="AT2583">
        <v>106</v>
      </c>
      <c r="AU2583">
        <v>144.10068955</v>
      </c>
      <c r="AV2583">
        <v>964.84252421666667</v>
      </c>
      <c r="AW2583">
        <v>34</v>
      </c>
      <c r="AX2583">
        <v>1</v>
      </c>
      <c r="AY2583">
        <v>1.8867924528301886E-2</v>
      </c>
      <c r="AZ2583">
        <v>45</v>
      </c>
      <c r="BA2583">
        <v>0.36948894756410255</v>
      </c>
      <c r="BB2583">
        <v>0.94592404334967317</v>
      </c>
      <c r="BC2583">
        <v>46</v>
      </c>
      <c r="BD2583">
        <v>-12</v>
      </c>
      <c r="BE2583">
        <v>7</v>
      </c>
      <c r="BF2583">
        <v>6</v>
      </c>
      <c r="BG2583" s="1" t="s">
        <v>174</v>
      </c>
      <c r="BH2583" s="1" t="s">
        <v>6894</v>
      </c>
      <c r="BI2583" s="1" t="s">
        <v>6889</v>
      </c>
      <c r="BJ2583" s="1" t="s">
        <v>6890</v>
      </c>
      <c r="BK2583">
        <v>2200</v>
      </c>
      <c r="BL2583">
        <v>3.2</v>
      </c>
      <c r="BM2583" s="5" t="d">
        <v>18:30:00.0000000000031950</v>
      </c>
      <c r="BN2583" s="5" t="d">
        <v>18:59:59.9999999999968050</v>
      </c>
      <c r="BO2583">
        <v>18</v>
      </c>
      <c r="BP2583" t="b">
        <v>1</v>
      </c>
    </row>
    <row r="2584" spans="1:68" x14ac:dyDescent="0.2">
      <c r="A2584" s="1" t="s">
        <v>5370</v>
      </c>
      <c r="B2584" s="1" t="s">
        <v>4183</v>
      </c>
      <c r="C2584" s="2" t="d">
        <v>2026-07-12</v>
      </c>
      <c r="D2584">
        <v>39</v>
      </c>
      <c r="E2584" s="1" t="s">
        <v>165</v>
      </c>
      <c r="F2584">
        <v>129</v>
      </c>
      <c r="G2584">
        <v>13</v>
      </c>
      <c r="H2584">
        <v>0</v>
      </c>
      <c r="I2584">
        <v>0</v>
      </c>
      <c r="J2584">
        <v>13</v>
      </c>
      <c r="K2584">
        <v>0</v>
      </c>
      <c r="L2584">
        <v>0</v>
      </c>
      <c r="M2584" s="1" t="s">
        <v>63</v>
      </c>
      <c r="N2584" s="1" t="s">
        <v>63</v>
      </c>
      <c r="O2584" s="1" t="s">
        <v>5371</v>
      </c>
      <c r="P2584">
        <v>9.9230769230769234</v>
      </c>
      <c r="Q2584">
        <v>0</v>
      </c>
      <c r="R2584">
        <v>100</v>
      </c>
      <c r="S2584">
        <v>0</v>
      </c>
      <c r="T2584">
        <v>32</v>
      </c>
      <c r="U2584">
        <v>129</v>
      </c>
      <c r="V2584">
        <v>648</v>
      </c>
      <c r="W2584">
        <v>149572.43</v>
      </c>
      <c r="X2584">
        <v>5.0232558139534884</v>
      </c>
      <c r="Y2584">
        <v>1159.4762015503875</v>
      </c>
      <c r="Z2584">
        <v>21.403100775193799</v>
      </c>
      <c r="AA2584">
        <v>169.41528522739017</v>
      </c>
      <c r="AB2584">
        <v>129</v>
      </c>
      <c r="AC2584">
        <v>148.01218445219638</v>
      </c>
      <c r="AD2584">
        <v>0</v>
      </c>
      <c r="AE2584">
        <v>1.3474998833574237</v>
      </c>
      <c r="AF2584">
        <v>0.64237726098191206</v>
      </c>
      <c r="AG2584">
        <v>0</v>
      </c>
      <c r="AH2584">
        <v>157.42329898811371</v>
      </c>
      <c r="AI2584">
        <v>9.1079230400516789</v>
      </c>
      <c r="AJ2584">
        <v>5805</v>
      </c>
      <c r="AK2584">
        <v>34</v>
      </c>
      <c r="AL2584">
        <v>3</v>
      </c>
      <c r="AM2584">
        <v>3</v>
      </c>
      <c r="AN2584">
        <v>2</v>
      </c>
      <c r="AO2584">
        <v>0</v>
      </c>
      <c r="AP2584">
        <v>1</v>
      </c>
      <c r="AQ2584">
        <v>0</v>
      </c>
      <c r="AR2584">
        <v>571.04</v>
      </c>
      <c r="AS2584" s="1" t="s">
        <v>173</v>
      </c>
      <c r="AT2584">
        <v>129</v>
      </c>
      <c r="AU2584">
        <v>169.75017645</v>
      </c>
      <c r="AV2584">
        <v>964.82413995000002</v>
      </c>
      <c r="AW2584">
        <v>34</v>
      </c>
      <c r="AX2584">
        <v>1</v>
      </c>
      <c r="AY2584">
        <v>2.3255813953488372E-2</v>
      </c>
      <c r="AZ2584">
        <v>45</v>
      </c>
      <c r="BA2584">
        <v>0.43525686269230768</v>
      </c>
      <c r="BB2584">
        <v>0.94590601955882359</v>
      </c>
      <c r="BC2584">
        <v>46</v>
      </c>
      <c r="BD2584">
        <v>-12</v>
      </c>
      <c r="BE2584">
        <v>9</v>
      </c>
      <c r="BF2584">
        <v>4</v>
      </c>
      <c r="BG2584" s="1" t="s">
        <v>174</v>
      </c>
      <c r="BH2584" s="1" t="s">
        <v>6894</v>
      </c>
      <c r="BI2584" s="1" t="s">
        <v>6889</v>
      </c>
      <c r="BJ2584" s="1" t="s">
        <v>6890</v>
      </c>
      <c r="BK2584">
        <v>2200</v>
      </c>
      <c r="BL2584">
        <v>3.2</v>
      </c>
      <c r="BM2584" s="5" t="d">
        <v>18:59:59.9999999999968050</v>
      </c>
      <c r="BN2584" s="5" t="d">
        <v>19:30:00.000</v>
      </c>
      <c r="BO2584">
        <v>19</v>
      </c>
      <c r="BP2584" t="b">
        <v>1</v>
      </c>
    </row>
    <row r="2585" spans="1:68" x14ac:dyDescent="0.2">
      <c r="A2585" s="1" t="s">
        <v>5372</v>
      </c>
      <c r="B2585" s="1" t="s">
        <v>4183</v>
      </c>
      <c r="C2585" s="2" t="d">
        <v>2026-07-12</v>
      </c>
      <c r="D2585">
        <v>40</v>
      </c>
      <c r="E2585" s="1" t="s">
        <v>165</v>
      </c>
      <c r="F2585">
        <v>146</v>
      </c>
      <c r="G2585">
        <v>13</v>
      </c>
      <c r="H2585">
        <v>0</v>
      </c>
      <c r="I2585">
        <v>0</v>
      </c>
      <c r="J2585">
        <v>13</v>
      </c>
      <c r="K2585">
        <v>0</v>
      </c>
      <c r="L2585">
        <v>0</v>
      </c>
      <c r="M2585" s="1" t="s">
        <v>63</v>
      </c>
      <c r="N2585" s="1" t="s">
        <v>63</v>
      </c>
      <c r="O2585" s="1" t="s">
        <v>5373</v>
      </c>
      <c r="P2585">
        <v>11.23076923076923</v>
      </c>
      <c r="Q2585">
        <v>0</v>
      </c>
      <c r="R2585">
        <v>100</v>
      </c>
      <c r="S2585">
        <v>0</v>
      </c>
      <c r="T2585">
        <v>32</v>
      </c>
      <c r="U2585">
        <v>146</v>
      </c>
      <c r="V2585">
        <v>766</v>
      </c>
      <c r="W2585">
        <v>177203.5</v>
      </c>
      <c r="X2585">
        <v>5.2465753424657535</v>
      </c>
      <c r="Y2585">
        <v>1213.722602739726</v>
      </c>
      <c r="Z2585">
        <v>22.602739726027398</v>
      </c>
      <c r="AA2585">
        <v>202.66226325856164</v>
      </c>
      <c r="AB2585">
        <v>146</v>
      </c>
      <c r="AC2585">
        <v>180.05952353253423</v>
      </c>
      <c r="AD2585">
        <v>1.6694463470319588E-4</v>
      </c>
      <c r="AE2585">
        <v>1.3901192822195931</v>
      </c>
      <c r="AF2585">
        <v>0.63698630136986301</v>
      </c>
      <c r="AG2585">
        <v>0</v>
      </c>
      <c r="AH2585">
        <v>190.25031963527397</v>
      </c>
      <c r="AI2585">
        <v>9.491862869063926</v>
      </c>
      <c r="AJ2585">
        <v>6570</v>
      </c>
      <c r="AK2585">
        <v>34</v>
      </c>
      <c r="AL2585">
        <v>4</v>
      </c>
      <c r="AM2585">
        <v>4</v>
      </c>
      <c r="AN2585">
        <v>1</v>
      </c>
      <c r="AO2585">
        <v>0</v>
      </c>
      <c r="AP2585">
        <v>3</v>
      </c>
      <c r="AQ2585">
        <v>0</v>
      </c>
      <c r="AR2585">
        <v>2735.4300000000003</v>
      </c>
      <c r="AS2585" s="1" t="s">
        <v>173</v>
      </c>
      <c r="AT2585">
        <v>146</v>
      </c>
      <c r="AU2585">
        <v>204.01575516666668</v>
      </c>
      <c r="AV2585">
        <v>963.12584331666665</v>
      </c>
      <c r="AW2585">
        <v>34</v>
      </c>
      <c r="AX2585">
        <v>1</v>
      </c>
      <c r="AY2585">
        <v>2.7397260273972601E-2</v>
      </c>
      <c r="AZ2585">
        <v>45</v>
      </c>
      <c r="BA2585">
        <v>0.52311732094017094</v>
      </c>
      <c r="BB2585">
        <v>0.94424102285947709</v>
      </c>
      <c r="BC2585">
        <v>46</v>
      </c>
      <c r="BD2585">
        <v>-12</v>
      </c>
      <c r="BE2585">
        <v>10</v>
      </c>
      <c r="BF2585">
        <v>3</v>
      </c>
      <c r="BG2585" s="1" t="s">
        <v>174</v>
      </c>
      <c r="BH2585" s="1" t="s">
        <v>6894</v>
      </c>
      <c r="BI2585" s="1" t="s">
        <v>6889</v>
      </c>
      <c r="BJ2585" s="1" t="s">
        <v>6890</v>
      </c>
      <c r="BK2585">
        <v>2200</v>
      </c>
      <c r="BL2585">
        <v>3.2</v>
      </c>
      <c r="BM2585" s="5" t="d">
        <v>19:30:00.000</v>
      </c>
      <c r="BN2585" s="5" t="d">
        <v>20:00:00.0000000000031950</v>
      </c>
      <c r="BO2585">
        <v>19</v>
      </c>
      <c r="BP2585" t="b">
        <v>1</v>
      </c>
    </row>
    <row r="2586" spans="1:68" x14ac:dyDescent="0.2">
      <c r="A2586" s="1" t="s">
        <v>5374</v>
      </c>
      <c r="B2586" s="1" t="s">
        <v>4183</v>
      </c>
      <c r="C2586" s="2" t="d">
        <v>2026-07-12</v>
      </c>
      <c r="D2586">
        <v>41</v>
      </c>
      <c r="E2586" s="1" t="s">
        <v>165</v>
      </c>
      <c r="F2586">
        <v>147</v>
      </c>
      <c r="G2586">
        <v>13</v>
      </c>
      <c r="H2586">
        <v>0</v>
      </c>
      <c r="I2586">
        <v>0</v>
      </c>
      <c r="J2586">
        <v>13</v>
      </c>
      <c r="K2586">
        <v>0</v>
      </c>
      <c r="L2586">
        <v>0</v>
      </c>
      <c r="M2586" s="1" t="s">
        <v>63</v>
      </c>
      <c r="N2586" s="1" t="s">
        <v>63</v>
      </c>
      <c r="O2586" s="1" t="s">
        <v>5375</v>
      </c>
      <c r="P2586">
        <v>11.307692307692308</v>
      </c>
      <c r="Q2586">
        <v>0</v>
      </c>
      <c r="R2586">
        <v>100</v>
      </c>
      <c r="S2586">
        <v>0</v>
      </c>
      <c r="T2586">
        <v>32</v>
      </c>
      <c r="U2586">
        <v>147</v>
      </c>
      <c r="V2586">
        <v>746</v>
      </c>
      <c r="W2586">
        <v>175937.97</v>
      </c>
      <c r="X2586">
        <v>5.074829931972789</v>
      </c>
      <c r="Y2586">
        <v>1196.8569387755101</v>
      </c>
      <c r="Z2586">
        <v>22.414965986394559</v>
      </c>
      <c r="AA2586">
        <v>231.19735992834467</v>
      </c>
      <c r="AB2586">
        <v>147</v>
      </c>
      <c r="AC2586">
        <v>208.78239394195012</v>
      </c>
      <c r="AD2586">
        <v>0</v>
      </c>
      <c r="AE2586">
        <v>1.3348516830628399</v>
      </c>
      <c r="AF2586">
        <v>0.64965986394557829</v>
      </c>
      <c r="AG2586">
        <v>0</v>
      </c>
      <c r="AH2586">
        <v>219.46652979319725</v>
      </c>
      <c r="AI2586">
        <v>8.855275495464852</v>
      </c>
      <c r="AJ2586">
        <v>6615</v>
      </c>
      <c r="AK2586">
        <v>34</v>
      </c>
      <c r="AL2586">
        <v>5</v>
      </c>
      <c r="AM2586">
        <v>5</v>
      </c>
      <c r="AN2586">
        <v>2</v>
      </c>
      <c r="AO2586">
        <v>1</v>
      </c>
      <c r="AP2586">
        <v>2</v>
      </c>
      <c r="AQ2586">
        <v>0</v>
      </c>
      <c r="AR2586">
        <v>1409.02</v>
      </c>
      <c r="AS2586" s="1" t="s">
        <v>173</v>
      </c>
      <c r="AT2586">
        <v>147</v>
      </c>
      <c r="AU2586">
        <v>197.79605561666668</v>
      </c>
      <c r="AV2586">
        <v>953.10748738333336</v>
      </c>
      <c r="AW2586">
        <v>34</v>
      </c>
      <c r="AX2586">
        <v>1</v>
      </c>
      <c r="AY2586">
        <v>3.4013605442176874E-2</v>
      </c>
      <c r="AZ2586">
        <v>45</v>
      </c>
      <c r="BA2586">
        <v>0.50716937337606838</v>
      </c>
      <c r="BB2586">
        <v>0.93441910527777783</v>
      </c>
      <c r="BC2586">
        <v>46</v>
      </c>
      <c r="BD2586">
        <v>-12</v>
      </c>
      <c r="BE2586">
        <v>10</v>
      </c>
      <c r="BF2586">
        <v>3</v>
      </c>
      <c r="BG2586" s="1" t="s">
        <v>174</v>
      </c>
      <c r="BH2586" s="1" t="s">
        <v>6894</v>
      </c>
      <c r="BI2586" s="1" t="s">
        <v>6889</v>
      </c>
      <c r="BJ2586" s="1" t="s">
        <v>6890</v>
      </c>
      <c r="BK2586">
        <v>2200</v>
      </c>
      <c r="BL2586">
        <v>3.2</v>
      </c>
      <c r="BM2586" s="5" t="d">
        <v>20:00:00.0000000000031950</v>
      </c>
      <c r="BN2586" s="5" t="d">
        <v>20:29:59.9999999999968050</v>
      </c>
      <c r="BO2586">
        <v>20</v>
      </c>
      <c r="BP2586" t="b">
        <v>1</v>
      </c>
    </row>
    <row r="2587" spans="1:68" x14ac:dyDescent="0.2">
      <c r="A2587" s="1" t="s">
        <v>5376</v>
      </c>
      <c r="B2587" s="1" t="s">
        <v>4183</v>
      </c>
      <c r="C2587" s="2" t="d">
        <v>2026-07-12</v>
      </c>
      <c r="D2587">
        <v>42</v>
      </c>
      <c r="E2587" s="1" t="s">
        <v>165</v>
      </c>
      <c r="F2587">
        <v>131</v>
      </c>
      <c r="G2587">
        <v>13</v>
      </c>
      <c r="H2587">
        <v>0</v>
      </c>
      <c r="I2587">
        <v>0</v>
      </c>
      <c r="J2587">
        <v>13</v>
      </c>
      <c r="K2587">
        <v>0</v>
      </c>
      <c r="L2587">
        <v>0</v>
      </c>
      <c r="M2587" s="1" t="s">
        <v>63</v>
      </c>
      <c r="N2587" s="1" t="s">
        <v>63</v>
      </c>
      <c r="O2587" s="1" t="s">
        <v>5377</v>
      </c>
      <c r="P2587">
        <v>10.076923076923077</v>
      </c>
      <c r="Q2587">
        <v>0</v>
      </c>
      <c r="R2587">
        <v>100</v>
      </c>
      <c r="S2587">
        <v>0</v>
      </c>
      <c r="T2587">
        <v>32</v>
      </c>
      <c r="U2587">
        <v>131</v>
      </c>
      <c r="V2587">
        <v>675</v>
      </c>
      <c r="W2587">
        <v>147332.9</v>
      </c>
      <c r="X2587">
        <v>5.1526717557251906</v>
      </c>
      <c r="Y2587">
        <v>1124.6786259541984</v>
      </c>
      <c r="Z2587">
        <v>21.389312977099237</v>
      </c>
      <c r="AA2587">
        <v>231.33512769007635</v>
      </c>
      <c r="AB2587">
        <v>131</v>
      </c>
      <c r="AC2587">
        <v>209.9458147129771</v>
      </c>
      <c r="AD2587">
        <v>1.7077606870228999E-3</v>
      </c>
      <c r="AE2587">
        <v>1.3815658824781969</v>
      </c>
      <c r="AF2587">
        <v>0.63117048346055982</v>
      </c>
      <c r="AG2587">
        <v>0</v>
      </c>
      <c r="AH2587">
        <v>219.88217371921121</v>
      </c>
      <c r="AI2587">
        <v>8.5195530922391853</v>
      </c>
      <c r="AJ2587">
        <v>5895</v>
      </c>
      <c r="AK2587">
        <v>34</v>
      </c>
      <c r="AL2587">
        <v>5</v>
      </c>
      <c r="AM2587">
        <v>5</v>
      </c>
      <c r="AN2587">
        <v>3</v>
      </c>
      <c r="AO2587">
        <v>1</v>
      </c>
      <c r="AP2587">
        <v>1</v>
      </c>
      <c r="AQ2587">
        <v>0</v>
      </c>
      <c r="AR2587">
        <v>1115.78</v>
      </c>
      <c r="AS2587" s="1" t="s">
        <v>173</v>
      </c>
      <c r="AT2587">
        <v>131</v>
      </c>
      <c r="AU2587">
        <v>179.31349443333332</v>
      </c>
      <c r="AV2587">
        <v>961.82552710000004</v>
      </c>
      <c r="AW2587">
        <v>34</v>
      </c>
      <c r="AX2587">
        <v>1</v>
      </c>
      <c r="AY2587">
        <v>3.8167938931297711E-2</v>
      </c>
      <c r="AZ2587">
        <v>45</v>
      </c>
      <c r="BA2587">
        <v>0.45977819085470084</v>
      </c>
      <c r="BB2587">
        <v>0.94296620303921574</v>
      </c>
      <c r="BC2587">
        <v>46</v>
      </c>
      <c r="BD2587">
        <v>-12</v>
      </c>
      <c r="BE2587">
        <v>9</v>
      </c>
      <c r="BF2587">
        <v>4</v>
      </c>
      <c r="BG2587" s="1" t="s">
        <v>174</v>
      </c>
      <c r="BH2587" s="1" t="s">
        <v>6894</v>
      </c>
      <c r="BI2587" s="1" t="s">
        <v>6889</v>
      </c>
      <c r="BJ2587" s="1" t="s">
        <v>6890</v>
      </c>
      <c r="BK2587">
        <v>2200</v>
      </c>
      <c r="BL2587">
        <v>3.2</v>
      </c>
      <c r="BM2587" s="5" t="d">
        <v>20:29:59.9999999999968050</v>
      </c>
      <c r="BN2587" s="5" t="d">
        <v>21:00:00.000</v>
      </c>
      <c r="BO2587">
        <v>20</v>
      </c>
      <c r="BP2587" t="b">
        <v>1</v>
      </c>
    </row>
    <row r="2588" spans="1:68" x14ac:dyDescent="0.2">
      <c r="A2588" s="1" t="s">
        <v>5378</v>
      </c>
      <c r="B2588" s="1" t="s">
        <v>4183</v>
      </c>
      <c r="C2588" s="2" t="d">
        <v>2026-07-12</v>
      </c>
      <c r="D2588">
        <v>43</v>
      </c>
      <c r="E2588" s="1" t="s">
        <v>165</v>
      </c>
      <c r="F2588">
        <v>116</v>
      </c>
      <c r="G2588">
        <v>13</v>
      </c>
      <c r="H2588">
        <v>0</v>
      </c>
      <c r="I2588">
        <v>0</v>
      </c>
      <c r="J2588">
        <v>13</v>
      </c>
      <c r="K2588">
        <v>0</v>
      </c>
      <c r="L2588">
        <v>0</v>
      </c>
      <c r="M2588" s="1" t="s">
        <v>63</v>
      </c>
      <c r="N2588" s="1" t="s">
        <v>63</v>
      </c>
      <c r="O2588" s="1" t="s">
        <v>5379</v>
      </c>
      <c r="P2588">
        <v>8.9230769230769234</v>
      </c>
      <c r="Q2588">
        <v>0</v>
      </c>
      <c r="R2588">
        <v>100</v>
      </c>
      <c r="S2588">
        <v>0</v>
      </c>
      <c r="T2588">
        <v>32</v>
      </c>
      <c r="U2588">
        <v>116</v>
      </c>
      <c r="V2588">
        <v>601</v>
      </c>
      <c r="W2588">
        <v>136558.96</v>
      </c>
      <c r="X2588">
        <v>5.181034482758621</v>
      </c>
      <c r="Y2588">
        <v>1177.2324137931034</v>
      </c>
      <c r="Z2588">
        <v>20.758620689655171</v>
      </c>
      <c r="AA2588">
        <v>224.69686946293103</v>
      </c>
      <c r="AB2588">
        <v>116</v>
      </c>
      <c r="AC2588">
        <v>203.93824877327586</v>
      </c>
      <c r="AD2588">
        <v>2.1121114942528724E-3</v>
      </c>
      <c r="AE2588">
        <v>1.3920661676734052</v>
      </c>
      <c r="AF2588">
        <v>0.60143678160919545</v>
      </c>
      <c r="AG2588">
        <v>0</v>
      </c>
      <c r="AH2588">
        <v>212.66915060201151</v>
      </c>
      <c r="AI2588">
        <v>9.1507819524425287</v>
      </c>
      <c r="AJ2588">
        <v>5220</v>
      </c>
      <c r="AK2588">
        <v>34</v>
      </c>
      <c r="AL2588">
        <v>1</v>
      </c>
      <c r="AM2588">
        <v>1</v>
      </c>
      <c r="AN2588">
        <v>0</v>
      </c>
      <c r="AO2588">
        <v>1</v>
      </c>
      <c r="AP2588">
        <v>0</v>
      </c>
      <c r="AQ2588">
        <v>0</v>
      </c>
      <c r="AR2588">
        <v>764.52</v>
      </c>
      <c r="AS2588" s="1" t="s">
        <v>173</v>
      </c>
      <c r="AT2588">
        <v>116</v>
      </c>
      <c r="AU2588">
        <v>157.77390745</v>
      </c>
      <c r="AV2588">
        <v>957.93751168333335</v>
      </c>
      <c r="AW2588">
        <v>34</v>
      </c>
      <c r="AX2588">
        <v>1</v>
      </c>
      <c r="AY2588">
        <v>8.6206896551724137E-3</v>
      </c>
      <c r="AZ2588">
        <v>45</v>
      </c>
      <c r="BA2588">
        <v>0.40454848064102561</v>
      </c>
      <c r="BB2588">
        <v>0.93915442321895426</v>
      </c>
      <c r="BC2588">
        <v>46</v>
      </c>
      <c r="BD2588">
        <v>-12</v>
      </c>
      <c r="BE2588">
        <v>8</v>
      </c>
      <c r="BF2588">
        <v>5</v>
      </c>
      <c r="BG2588" s="1" t="s">
        <v>174</v>
      </c>
      <c r="BH2588" s="1" t="s">
        <v>6894</v>
      </c>
      <c r="BI2588" s="1" t="s">
        <v>6889</v>
      </c>
      <c r="BJ2588" s="1" t="s">
        <v>6890</v>
      </c>
      <c r="BK2588">
        <v>2200</v>
      </c>
      <c r="BL2588">
        <v>3.2</v>
      </c>
      <c r="BM2588" s="5" t="d">
        <v>21:00:00.000</v>
      </c>
      <c r="BN2588" s="5" t="d">
        <v>21:30:00.0000000000031950</v>
      </c>
      <c r="BO2588">
        <v>21</v>
      </c>
      <c r="BP2588" t="b">
        <v>1</v>
      </c>
    </row>
    <row r="2589" spans="1:68" x14ac:dyDescent="0.2">
      <c r="A2589" s="1" t="s">
        <v>5380</v>
      </c>
      <c r="B2589" s="1" t="s">
        <v>4183</v>
      </c>
      <c r="C2589" s="2" t="d">
        <v>2026-07-12</v>
      </c>
      <c r="D2589">
        <v>44</v>
      </c>
      <c r="E2589" s="1" t="s">
        <v>165</v>
      </c>
      <c r="F2589">
        <v>112</v>
      </c>
      <c r="G2589">
        <v>13</v>
      </c>
      <c r="H2589">
        <v>0</v>
      </c>
      <c r="I2589">
        <v>0</v>
      </c>
      <c r="J2589">
        <v>13</v>
      </c>
      <c r="K2589">
        <v>0</v>
      </c>
      <c r="L2589">
        <v>0</v>
      </c>
      <c r="M2589" s="1" t="s">
        <v>63</v>
      </c>
      <c r="N2589" s="1" t="s">
        <v>63</v>
      </c>
      <c r="O2589" s="1" t="s">
        <v>5381</v>
      </c>
      <c r="P2589">
        <v>8.615384615384615</v>
      </c>
      <c r="Q2589">
        <v>0</v>
      </c>
      <c r="R2589">
        <v>100</v>
      </c>
      <c r="S2589">
        <v>0</v>
      </c>
      <c r="T2589">
        <v>32</v>
      </c>
      <c r="U2589">
        <v>112</v>
      </c>
      <c r="V2589">
        <v>568</v>
      </c>
      <c r="W2589">
        <v>122213.67</v>
      </c>
      <c r="X2589">
        <v>5.0714285714285712</v>
      </c>
      <c r="Y2589">
        <v>1091.1934821428572</v>
      </c>
      <c r="Z2589">
        <v>20.633928571428573</v>
      </c>
      <c r="AA2589">
        <v>231.99977613422621</v>
      </c>
      <c r="AB2589">
        <v>112</v>
      </c>
      <c r="AC2589">
        <v>211.36584756279763</v>
      </c>
      <c r="AD2589">
        <v>0</v>
      </c>
      <c r="AE2589">
        <v>1.3558104416731938</v>
      </c>
      <c r="AF2589">
        <v>0.66101190476190474</v>
      </c>
      <c r="AG2589">
        <v>0</v>
      </c>
      <c r="AH2589">
        <v>219.54326772455357</v>
      </c>
      <c r="AI2589">
        <v>9.5323943882440467</v>
      </c>
      <c r="AJ2589">
        <v>5040</v>
      </c>
      <c r="AK2589">
        <v>34</v>
      </c>
      <c r="AL2589">
        <v>1</v>
      </c>
      <c r="AM2589">
        <v>1</v>
      </c>
      <c r="AN2589">
        <v>1</v>
      </c>
      <c r="AO2589">
        <v>0</v>
      </c>
      <c r="AP2589">
        <v>0</v>
      </c>
      <c r="AQ2589">
        <v>0</v>
      </c>
      <c r="AR2589">
        <v>219.34</v>
      </c>
      <c r="AS2589" s="1" t="s">
        <v>173</v>
      </c>
      <c r="AT2589">
        <v>112</v>
      </c>
      <c r="AU2589">
        <v>156.58518838333333</v>
      </c>
      <c r="AV2589">
        <v>963.77041284999996</v>
      </c>
      <c r="AW2589">
        <v>34</v>
      </c>
      <c r="AX2589">
        <v>1</v>
      </c>
      <c r="AY2589">
        <v>8.9285714285714281E-3</v>
      </c>
      <c r="AZ2589">
        <v>45</v>
      </c>
      <c r="BA2589">
        <v>0.401500483034188</v>
      </c>
      <c r="BB2589">
        <v>0.94487295377450975</v>
      </c>
      <c r="BC2589">
        <v>46</v>
      </c>
      <c r="BD2589">
        <v>-12</v>
      </c>
      <c r="BE2589">
        <v>8</v>
      </c>
      <c r="BF2589">
        <v>5</v>
      </c>
      <c r="BG2589" s="1" t="s">
        <v>174</v>
      </c>
      <c r="BH2589" s="1" t="s">
        <v>6894</v>
      </c>
      <c r="BI2589" s="1" t="s">
        <v>6889</v>
      </c>
      <c r="BJ2589" s="1" t="s">
        <v>6890</v>
      </c>
      <c r="BK2589">
        <v>2200</v>
      </c>
      <c r="BL2589">
        <v>3.2</v>
      </c>
      <c r="BM2589" s="5" t="d">
        <v>21:30:00.0000000000031950</v>
      </c>
      <c r="BN2589" s="5" t="d">
        <v>21:59:59.9999999999968050</v>
      </c>
      <c r="BO2589">
        <v>21</v>
      </c>
      <c r="BP2589" t="b">
        <v>1</v>
      </c>
    </row>
    <row r="2590" spans="1:68" x14ac:dyDescent="0.2">
      <c r="A2590" s="1" t="s">
        <v>5382</v>
      </c>
      <c r="B2590" s="1" t="s">
        <v>4183</v>
      </c>
      <c r="C2590" s="2" t="d">
        <v>2026-07-12</v>
      </c>
      <c r="D2590">
        <v>45</v>
      </c>
      <c r="E2590" s="1" t="s">
        <v>165</v>
      </c>
      <c r="F2590">
        <v>96</v>
      </c>
      <c r="G2590">
        <v>10</v>
      </c>
      <c r="H2590">
        <v>0</v>
      </c>
      <c r="I2590">
        <v>0</v>
      </c>
      <c r="J2590">
        <v>10</v>
      </c>
      <c r="K2590">
        <v>0</v>
      </c>
      <c r="L2590">
        <v>0</v>
      </c>
      <c r="M2590" s="1" t="s">
        <v>63</v>
      </c>
      <c r="N2590" s="1" t="s">
        <v>63</v>
      </c>
      <c r="O2590" s="1" t="s">
        <v>4748</v>
      </c>
      <c r="P2590">
        <v>9.6</v>
      </c>
      <c r="Q2590">
        <v>0</v>
      </c>
      <c r="R2590">
        <v>100</v>
      </c>
      <c r="S2590">
        <v>0</v>
      </c>
      <c r="T2590">
        <v>32</v>
      </c>
      <c r="U2590">
        <v>96</v>
      </c>
      <c r="V2590">
        <v>480</v>
      </c>
      <c r="W2590">
        <v>108362.69</v>
      </c>
      <c r="X2590">
        <v>5</v>
      </c>
      <c r="Y2590">
        <v>1128.7780208333334</v>
      </c>
      <c r="Z2590">
        <v>17.947916666666668</v>
      </c>
      <c r="AA2590">
        <v>243.39802762395834</v>
      </c>
      <c r="AB2590">
        <v>96</v>
      </c>
      <c r="AC2590">
        <v>225.45011095729168</v>
      </c>
      <c r="AD2590">
        <v>0</v>
      </c>
      <c r="AE2590">
        <v>1.2994453950771907</v>
      </c>
      <c r="AF2590">
        <v>0.66909722222222223</v>
      </c>
      <c r="AG2590">
        <v>0</v>
      </c>
      <c r="AH2590">
        <v>231.62905298784722</v>
      </c>
      <c r="AI2590">
        <v>8.9278625673611121</v>
      </c>
      <c r="AJ2590">
        <v>3840</v>
      </c>
      <c r="AK2590">
        <v>34</v>
      </c>
      <c r="AL2590">
        <v>3</v>
      </c>
      <c r="AM2590">
        <v>3</v>
      </c>
      <c r="AN2590">
        <v>0</v>
      </c>
      <c r="AO2590">
        <v>1</v>
      </c>
      <c r="AP2590">
        <v>2</v>
      </c>
      <c r="AQ2590">
        <v>0</v>
      </c>
      <c r="AR2590">
        <v>309.56</v>
      </c>
      <c r="AS2590" s="1" t="s">
        <v>173</v>
      </c>
      <c r="AT2590">
        <v>96</v>
      </c>
      <c r="AU2590">
        <v>127.84345379999999</v>
      </c>
      <c r="AV2590">
        <v>956.86416716666668</v>
      </c>
      <c r="AW2590">
        <v>34</v>
      </c>
      <c r="AX2590">
        <v>1</v>
      </c>
      <c r="AY2590">
        <v>3.125E-2</v>
      </c>
      <c r="AZ2590">
        <v>40</v>
      </c>
      <c r="BA2590">
        <v>0.42614484599999997</v>
      </c>
      <c r="BB2590">
        <v>0.93810212467320264</v>
      </c>
      <c r="BC2590">
        <v>46</v>
      </c>
      <c r="BD2590">
        <v>-12</v>
      </c>
      <c r="BE2590">
        <v>7</v>
      </c>
      <c r="BF2590">
        <v>3</v>
      </c>
      <c r="BG2590" s="1" t="s">
        <v>174</v>
      </c>
      <c r="BH2590" s="1" t="s">
        <v>6894</v>
      </c>
      <c r="BI2590" s="1" t="s">
        <v>6889</v>
      </c>
      <c r="BJ2590" s="1" t="s">
        <v>6890</v>
      </c>
      <c r="BK2590">
        <v>2200</v>
      </c>
      <c r="BL2590">
        <v>3.2</v>
      </c>
      <c r="BM2590" s="5" t="d">
        <v>21:59:59.9999999999968050</v>
      </c>
      <c r="BN2590" s="5" t="d">
        <v>22:30:00.000</v>
      </c>
      <c r="BO2590">
        <v>22</v>
      </c>
      <c r="BP2590" t="b">
        <v>0</v>
      </c>
    </row>
    <row r="2591" spans="1:68" x14ac:dyDescent="0.2">
      <c r="A2591" s="1" t="s">
        <v>5383</v>
      </c>
      <c r="B2591" s="1" t="s">
        <v>4183</v>
      </c>
      <c r="C2591" s="2" t="d">
        <v>2026-07-12</v>
      </c>
      <c r="D2591">
        <v>46</v>
      </c>
      <c r="E2591" s="1" t="s">
        <v>165</v>
      </c>
      <c r="F2591">
        <v>72</v>
      </c>
      <c r="G2591">
        <v>10</v>
      </c>
      <c r="H2591">
        <v>0</v>
      </c>
      <c r="I2591">
        <v>0</v>
      </c>
      <c r="J2591">
        <v>10</v>
      </c>
      <c r="K2591">
        <v>0</v>
      </c>
      <c r="L2591">
        <v>0</v>
      </c>
      <c r="M2591" s="1" t="s">
        <v>63</v>
      </c>
      <c r="N2591" s="1" t="s">
        <v>63</v>
      </c>
      <c r="O2591" s="1" t="s">
        <v>4750</v>
      </c>
      <c r="P2591">
        <v>7.2</v>
      </c>
      <c r="Q2591">
        <v>0</v>
      </c>
      <c r="R2591">
        <v>100</v>
      </c>
      <c r="S2591">
        <v>0</v>
      </c>
      <c r="T2591">
        <v>32</v>
      </c>
      <c r="U2591">
        <v>72</v>
      </c>
      <c r="V2591">
        <v>332</v>
      </c>
      <c r="W2591">
        <v>76096.2</v>
      </c>
      <c r="X2591">
        <v>4.6111111111111107</v>
      </c>
      <c r="Y2591">
        <v>1056.8916666666667</v>
      </c>
      <c r="Z2591">
        <v>16.527777777777779</v>
      </c>
      <c r="AA2591">
        <v>243.06086154583332</v>
      </c>
      <c r="AB2591">
        <v>72</v>
      </c>
      <c r="AC2591">
        <v>226.53308376805555</v>
      </c>
      <c r="AD2591">
        <v>0</v>
      </c>
      <c r="AE2591">
        <v>1.1964394062638255</v>
      </c>
      <c r="AF2591">
        <v>0.64699074074074081</v>
      </c>
      <c r="AG2591">
        <v>0</v>
      </c>
      <c r="AH2591">
        <v>231.18753636157408</v>
      </c>
      <c r="AI2591">
        <v>9.2222561395833331</v>
      </c>
      <c r="AJ2591">
        <v>2880</v>
      </c>
      <c r="AK2591">
        <v>34</v>
      </c>
      <c r="AL2591">
        <v>4</v>
      </c>
      <c r="AM2591">
        <v>4</v>
      </c>
      <c r="AN2591">
        <v>2</v>
      </c>
      <c r="AO2591">
        <v>0</v>
      </c>
      <c r="AP2591">
        <v>2</v>
      </c>
      <c r="AQ2591">
        <v>0</v>
      </c>
      <c r="AR2591">
        <v>1288.7</v>
      </c>
      <c r="AS2591" s="1" t="s">
        <v>173</v>
      </c>
      <c r="AT2591">
        <v>72</v>
      </c>
      <c r="AU2591">
        <v>86.389567700000001</v>
      </c>
      <c r="AV2591">
        <v>969.82569639999997</v>
      </c>
      <c r="AW2591">
        <v>34</v>
      </c>
      <c r="AX2591">
        <v>1</v>
      </c>
      <c r="AY2591">
        <v>5.5555555555555552E-2</v>
      </c>
      <c r="AZ2591">
        <v>40</v>
      </c>
      <c r="BA2591">
        <v>0.28796522566666666</v>
      </c>
      <c r="BB2591">
        <v>0.95080950627450977</v>
      </c>
      <c r="BC2591">
        <v>47</v>
      </c>
      <c r="BD2591">
        <v>-13</v>
      </c>
      <c r="BE2591">
        <v>5</v>
      </c>
      <c r="BF2591">
        <v>5</v>
      </c>
      <c r="BG2591" s="1" t="s">
        <v>174</v>
      </c>
      <c r="BH2591" s="1" t="s">
        <v>6894</v>
      </c>
      <c r="BI2591" s="1" t="s">
        <v>6889</v>
      </c>
      <c r="BJ2591" s="1" t="s">
        <v>6890</v>
      </c>
      <c r="BK2591">
        <v>2200</v>
      </c>
      <c r="BL2591">
        <v>3.2</v>
      </c>
      <c r="BM2591" s="5" t="d">
        <v>22:30:00.000</v>
      </c>
      <c r="BN2591" s="5" t="d">
        <v>23:00:00.0000000000031950</v>
      </c>
      <c r="BO2591">
        <v>22</v>
      </c>
      <c r="BP2591" t="b">
        <v>0</v>
      </c>
    </row>
    <row r="2592" spans="1:68" x14ac:dyDescent="0.2">
      <c r="A2592" s="1" t="s">
        <v>5384</v>
      </c>
      <c r="B2592" s="1" t="s">
        <v>4183</v>
      </c>
      <c r="C2592" s="2" t="d">
        <v>2026-07-12</v>
      </c>
      <c r="D2592">
        <v>47</v>
      </c>
      <c r="E2592" s="1" t="s">
        <v>187</v>
      </c>
      <c r="F2592">
        <v>43</v>
      </c>
      <c r="G2592">
        <v>10</v>
      </c>
      <c r="H2592">
        <v>0</v>
      </c>
      <c r="I2592">
        <v>2</v>
      </c>
      <c r="J2592">
        <v>8</v>
      </c>
      <c r="K2592">
        <v>0</v>
      </c>
      <c r="L2592">
        <v>1</v>
      </c>
      <c r="M2592" s="1" t="s">
        <v>63</v>
      </c>
      <c r="N2592" s="1" t="s">
        <v>4752</v>
      </c>
      <c r="O2592" s="1" t="s">
        <v>4753</v>
      </c>
      <c r="P2592">
        <v>5.375</v>
      </c>
      <c r="Q2592">
        <v>0</v>
      </c>
      <c r="R2592">
        <v>100</v>
      </c>
      <c r="S2592">
        <v>1</v>
      </c>
      <c r="T2592">
        <v>31</v>
      </c>
      <c r="U2592">
        <v>43</v>
      </c>
      <c r="V2592">
        <v>203</v>
      </c>
      <c r="W2592">
        <v>43851.21</v>
      </c>
      <c r="X2592">
        <v>4.7209302325581399</v>
      </c>
      <c r="Y2592">
        <v>1019.7955813953488</v>
      </c>
      <c r="Z2592">
        <v>14.883720930232558</v>
      </c>
      <c r="AA2592">
        <v>237.68067744767444</v>
      </c>
      <c r="AB2592">
        <v>43</v>
      </c>
      <c r="AC2592">
        <v>222.79695651744188</v>
      </c>
      <c r="AD2592">
        <v>0</v>
      </c>
      <c r="AE2592">
        <v>1.2361515147199618</v>
      </c>
      <c r="AF2592">
        <v>0.63759689922480622</v>
      </c>
      <c r="AG2592">
        <v>0</v>
      </c>
      <c r="AH2592">
        <v>225.52733731976741</v>
      </c>
      <c r="AI2592">
        <v>9.4303668984496127</v>
      </c>
      <c r="AJ2592">
        <v>1720</v>
      </c>
      <c r="AK2592">
        <v>34</v>
      </c>
      <c r="AL2592">
        <v>3</v>
      </c>
      <c r="AM2592">
        <v>3</v>
      </c>
      <c r="AN2592">
        <v>0</v>
      </c>
      <c r="AO2592">
        <v>0</v>
      </c>
      <c r="AP2592">
        <v>3</v>
      </c>
      <c r="AQ2592">
        <v>0</v>
      </c>
      <c r="AR2592">
        <v>976.42000000000007</v>
      </c>
      <c r="AS2592" s="1" t="s">
        <v>173</v>
      </c>
      <c r="AT2592">
        <v>43</v>
      </c>
      <c r="AU2592">
        <v>53.677678466666663</v>
      </c>
      <c r="AV2592">
        <v>956.08112096666662</v>
      </c>
      <c r="AW2592">
        <v>34</v>
      </c>
      <c r="AX2592">
        <v>1</v>
      </c>
      <c r="AY2592">
        <v>6.9767441860465115E-2</v>
      </c>
      <c r="AZ2592">
        <v>40</v>
      </c>
      <c r="BA2592">
        <v>0.2236569936111111</v>
      </c>
      <c r="BB2592">
        <v>0.93733443232026137</v>
      </c>
      <c r="BC2592">
        <v>46</v>
      </c>
      <c r="BD2592">
        <v>-12</v>
      </c>
      <c r="BE2592">
        <v>3</v>
      </c>
      <c r="BF2592">
        <v>5</v>
      </c>
      <c r="BG2592" s="1" t="s">
        <v>174</v>
      </c>
      <c r="BH2592" s="1" t="s">
        <v>6894</v>
      </c>
      <c r="BI2592" s="1" t="s">
        <v>6889</v>
      </c>
      <c r="BJ2592" s="1" t="s">
        <v>6890</v>
      </c>
      <c r="BK2592">
        <v>2200</v>
      </c>
      <c r="BL2592">
        <v>3.2</v>
      </c>
      <c r="BM2592" s="5" t="d">
        <v>23:00:00.0000000000031950</v>
      </c>
      <c r="BN2592" s="5" t="d">
        <v>23:29:59.9999999999968050</v>
      </c>
      <c r="BO2592">
        <v>23</v>
      </c>
      <c r="BP2592" t="b">
        <v>0</v>
      </c>
    </row>
    <row r="2593" spans="1:68" x14ac:dyDescent="0.2">
      <c r="A2593" s="1" t="s">
        <v>5385</v>
      </c>
      <c r="B2593" s="1" t="s">
        <v>4183</v>
      </c>
      <c r="C2593" s="2" t="d">
        <v>2026-07-12</v>
      </c>
      <c r="D2593">
        <v>48</v>
      </c>
      <c r="E2593" s="1" t="s">
        <v>187</v>
      </c>
      <c r="F2593">
        <v>47</v>
      </c>
      <c r="G2593">
        <v>10</v>
      </c>
      <c r="H2593">
        <v>0</v>
      </c>
      <c r="I2593">
        <v>2</v>
      </c>
      <c r="J2593">
        <v>8</v>
      </c>
      <c r="K2593">
        <v>0</v>
      </c>
      <c r="L2593">
        <v>1</v>
      </c>
      <c r="M2593" s="1" t="s">
        <v>63</v>
      </c>
      <c r="N2593" s="1" t="s">
        <v>4392</v>
      </c>
      <c r="O2593" s="1" t="s">
        <v>4755</v>
      </c>
      <c r="P2593">
        <v>5.875</v>
      </c>
      <c r="Q2593">
        <v>0</v>
      </c>
      <c r="R2593">
        <v>100</v>
      </c>
      <c r="S2593">
        <v>1</v>
      </c>
      <c r="T2593">
        <v>30</v>
      </c>
      <c r="U2593">
        <v>47</v>
      </c>
      <c r="V2593">
        <v>239</v>
      </c>
      <c r="W2593">
        <v>56413.04</v>
      </c>
      <c r="X2593">
        <v>5.0851063829787231</v>
      </c>
      <c r="Y2593">
        <v>1200.2774468085106</v>
      </c>
      <c r="Z2593">
        <v>15.25531914893617</v>
      </c>
      <c r="AA2593">
        <v>221.94944521241138</v>
      </c>
      <c r="AB2593">
        <v>47</v>
      </c>
      <c r="AC2593">
        <v>206.69412606347521</v>
      </c>
      <c r="AD2593">
        <v>0</v>
      </c>
      <c r="AE2593">
        <v>1.3849196940702293</v>
      </c>
      <c r="AF2593">
        <v>0.63936170212765964</v>
      </c>
      <c r="AG2593">
        <v>0</v>
      </c>
      <c r="AH2593">
        <v>209.64819635567375</v>
      </c>
      <c r="AI2593">
        <v>9.3666837638297871</v>
      </c>
      <c r="AJ2593">
        <v>1880</v>
      </c>
      <c r="AK2593">
        <v>34</v>
      </c>
      <c r="AL2593">
        <v>2</v>
      </c>
      <c r="AM2593">
        <v>2</v>
      </c>
      <c r="AN2593">
        <v>2</v>
      </c>
      <c r="AO2593">
        <v>0</v>
      </c>
      <c r="AP2593">
        <v>0</v>
      </c>
      <c r="AQ2593">
        <v>0</v>
      </c>
      <c r="AR2593">
        <v>388.04999999999995</v>
      </c>
      <c r="AS2593" s="1" t="s">
        <v>173</v>
      </c>
      <c r="AT2593">
        <v>47</v>
      </c>
      <c r="AU2593">
        <v>64.94815608333333</v>
      </c>
      <c r="AV2593">
        <v>964.27750289999994</v>
      </c>
      <c r="AW2593">
        <v>34</v>
      </c>
      <c r="AX2593">
        <v>1</v>
      </c>
      <c r="AY2593">
        <v>4.2553191489361701E-2</v>
      </c>
      <c r="AZ2593">
        <v>40</v>
      </c>
      <c r="BA2593">
        <v>0.27061731701388886</v>
      </c>
      <c r="BB2593">
        <v>0.94537010088235285</v>
      </c>
      <c r="BC2593">
        <v>46</v>
      </c>
      <c r="BD2593">
        <v>-12</v>
      </c>
      <c r="BE2593">
        <v>4</v>
      </c>
      <c r="BF2593">
        <v>4</v>
      </c>
      <c r="BG2593" s="1" t="s">
        <v>174</v>
      </c>
      <c r="BH2593" s="1" t="s">
        <v>6894</v>
      </c>
      <c r="BI2593" s="1" t="s">
        <v>6889</v>
      </c>
      <c r="BJ2593" s="1" t="s">
        <v>6890</v>
      </c>
      <c r="BK2593">
        <v>2200</v>
      </c>
      <c r="BL2593">
        <v>3.2</v>
      </c>
      <c r="BM2593" s="5" t="d">
        <v>23:29:59.9999999999968050</v>
      </c>
      <c r="BN2593" s="5" t="d">
        <v>1899-12-30</v>
      </c>
      <c r="BO2593">
        <v>23</v>
      </c>
      <c r="BP2593" t="b">
        <v>0</v>
      </c>
    </row>
    <row r="2594" spans="1:68" x14ac:dyDescent="0.2">
      <c r="A2594" s="1" t="s">
        <v>5386</v>
      </c>
      <c r="B2594" s="1" t="s">
        <v>4183</v>
      </c>
      <c r="C2594" s="2" t="d">
        <v>2026-07-13</v>
      </c>
      <c r="D2594">
        <v>1</v>
      </c>
      <c r="E2594" s="1" t="s">
        <v>61</v>
      </c>
      <c r="F2594">
        <v>7</v>
      </c>
      <c r="G2594">
        <v>19</v>
      </c>
      <c r="H2594">
        <v>12</v>
      </c>
      <c r="I2594">
        <v>2</v>
      </c>
      <c r="J2594">
        <v>5</v>
      </c>
      <c r="K2594">
        <v>900</v>
      </c>
      <c r="L2594">
        <v>1</v>
      </c>
      <c r="M2594" s="1" t="s">
        <v>5387</v>
      </c>
      <c r="N2594" s="1" t="s">
        <v>4761</v>
      </c>
      <c r="O2594" s="1" t="s">
        <v>4431</v>
      </c>
      <c r="P2594">
        <v>1.4</v>
      </c>
      <c r="Q2594">
        <v>900</v>
      </c>
      <c r="R2594">
        <v>9100</v>
      </c>
      <c r="S2594">
        <v>1</v>
      </c>
      <c r="T2594">
        <v>49</v>
      </c>
      <c r="U2594">
        <v>7</v>
      </c>
      <c r="V2594">
        <v>28</v>
      </c>
      <c r="W2594">
        <v>7544.32</v>
      </c>
      <c r="X2594">
        <v>4</v>
      </c>
      <c r="Y2594">
        <v>1077.76</v>
      </c>
      <c r="Z2594">
        <v>12.142857142857142</v>
      </c>
      <c r="AA2594">
        <v>196.74752560714282</v>
      </c>
      <c r="AB2594">
        <v>7</v>
      </c>
      <c r="AC2594">
        <v>184.60466846428568</v>
      </c>
      <c r="AD2594">
        <v>0</v>
      </c>
      <c r="AE2594">
        <v>1.067046179317175</v>
      </c>
      <c r="AF2594">
        <v>0.65714285714285714</v>
      </c>
      <c r="AG2594">
        <v>0</v>
      </c>
      <c r="AH2594">
        <v>186.71583656428569</v>
      </c>
      <c r="AI2594">
        <v>7.4717857095238092</v>
      </c>
      <c r="AJ2594">
        <v>245</v>
      </c>
      <c r="AK2594">
        <v>73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 s="1" t="s">
        <v>173</v>
      </c>
      <c r="AT2594">
        <v>7</v>
      </c>
      <c r="AU2594">
        <v>7.4094357166666667</v>
      </c>
      <c r="AV2594">
        <v>2036.5322631500001</v>
      </c>
      <c r="AW2594">
        <v>73</v>
      </c>
      <c r="AX2594">
        <v>1</v>
      </c>
      <c r="AY2594">
        <v>0</v>
      </c>
      <c r="AZ2594">
        <v>35</v>
      </c>
      <c r="BA2594">
        <v>4.9396238111111108E-2</v>
      </c>
      <c r="BB2594">
        <v>0.92992340783105021</v>
      </c>
      <c r="BC2594">
        <v>97</v>
      </c>
      <c r="BD2594">
        <v>-24</v>
      </c>
      <c r="BE2594">
        <v>1</v>
      </c>
      <c r="BF2594">
        <v>4</v>
      </c>
      <c r="BG2594" s="1" t="s">
        <v>174</v>
      </c>
      <c r="BH2594" s="1" t="s">
        <v>6894</v>
      </c>
      <c r="BI2594" s="1" t="s">
        <v>6889</v>
      </c>
      <c r="BJ2594" s="1" t="s">
        <v>6890</v>
      </c>
      <c r="BK2594">
        <v>2200</v>
      </c>
      <c r="BL2594">
        <v>3.2</v>
      </c>
      <c r="BM2594" s="5" t="d">
        <v>1899-12-30</v>
      </c>
      <c r="BN2594" s="5" t="d">
        <v>00:29:59.99999999999990100</v>
      </c>
      <c r="BO2594">
        <v>0</v>
      </c>
      <c r="BP2594" t="b">
        <v>0</v>
      </c>
    </row>
    <row r="2595" spans="1:68" x14ac:dyDescent="0.2">
      <c r="A2595" s="1" t="s">
        <v>5388</v>
      </c>
      <c r="B2595" s="1" t="s">
        <v>4183</v>
      </c>
      <c r="C2595" s="2" t="d">
        <v>2026-07-13</v>
      </c>
      <c r="D2595">
        <v>2</v>
      </c>
      <c r="E2595" s="1" t="s">
        <v>61</v>
      </c>
      <c r="F2595">
        <v>8</v>
      </c>
      <c r="G2595">
        <v>19</v>
      </c>
      <c r="H2595">
        <v>12</v>
      </c>
      <c r="I2595">
        <v>2</v>
      </c>
      <c r="J2595">
        <v>5</v>
      </c>
      <c r="K2595">
        <v>900</v>
      </c>
      <c r="L2595">
        <v>1</v>
      </c>
      <c r="M2595" s="1" t="s">
        <v>5389</v>
      </c>
      <c r="N2595" s="1" t="s">
        <v>5390</v>
      </c>
      <c r="O2595" s="1" t="s">
        <v>4435</v>
      </c>
      <c r="P2595">
        <v>1.6</v>
      </c>
      <c r="Q2595">
        <v>900</v>
      </c>
      <c r="R2595">
        <v>8200</v>
      </c>
      <c r="S2595">
        <v>1</v>
      </c>
      <c r="T2595">
        <v>48</v>
      </c>
      <c r="U2595">
        <v>8</v>
      </c>
      <c r="V2595">
        <v>41</v>
      </c>
      <c r="W2595">
        <v>7513.46</v>
      </c>
      <c r="X2595">
        <v>5.125</v>
      </c>
      <c r="Y2595">
        <v>939.1825</v>
      </c>
      <c r="Z2595">
        <v>12.5</v>
      </c>
      <c r="AA2595">
        <v>169.38882124791667</v>
      </c>
      <c r="AB2595">
        <v>8</v>
      </c>
      <c r="AC2595">
        <v>156.88882124791667</v>
      </c>
      <c r="AD2595">
        <v>0</v>
      </c>
      <c r="AE2595">
        <v>1.3998161185584697</v>
      </c>
      <c r="AF2595">
        <v>0.6020833333333333</v>
      </c>
      <c r="AG2595">
        <v>0</v>
      </c>
      <c r="AH2595">
        <v>158.21221940000001</v>
      </c>
      <c r="AI2595">
        <v>8.4122023895833333</v>
      </c>
      <c r="AJ2595">
        <v>280</v>
      </c>
      <c r="AK2595">
        <v>75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 s="1" t="s">
        <v>173</v>
      </c>
      <c r="AT2595">
        <v>8</v>
      </c>
      <c r="AU2595">
        <v>9.5593169000000007</v>
      </c>
      <c r="AV2595">
        <v>2078.8608425833331</v>
      </c>
      <c r="AW2595">
        <v>75</v>
      </c>
      <c r="AX2595">
        <v>1</v>
      </c>
      <c r="AY2595">
        <v>0</v>
      </c>
      <c r="AZ2595">
        <v>35</v>
      </c>
      <c r="BA2595">
        <v>6.3728779333333332E-2</v>
      </c>
      <c r="BB2595">
        <v>0.92393815225925913</v>
      </c>
      <c r="BC2595">
        <v>99</v>
      </c>
      <c r="BD2595">
        <v>-24</v>
      </c>
      <c r="BE2595">
        <v>1</v>
      </c>
      <c r="BF2595">
        <v>4</v>
      </c>
      <c r="BG2595" s="1" t="s">
        <v>174</v>
      </c>
      <c r="BH2595" s="1" t="s">
        <v>6894</v>
      </c>
      <c r="BI2595" s="1" t="s">
        <v>6889</v>
      </c>
      <c r="BJ2595" s="1" t="s">
        <v>6890</v>
      </c>
      <c r="BK2595">
        <v>2200</v>
      </c>
      <c r="BL2595">
        <v>3.2</v>
      </c>
      <c r="BM2595" s="5" t="d">
        <v>00:29:59.99999999999990100</v>
      </c>
      <c r="BN2595" s="5" t="d">
        <v>00:59:59.99999999999980200</v>
      </c>
      <c r="BO2595">
        <v>0</v>
      </c>
      <c r="BP2595" t="b">
        <v>0</v>
      </c>
    </row>
    <row r="2596" spans="1:68" x14ac:dyDescent="0.2">
      <c r="A2596" s="1" t="s">
        <v>5391</v>
      </c>
      <c r="B2596" s="1" t="s">
        <v>4183</v>
      </c>
      <c r="C2596" s="2" t="d">
        <v>2026-07-13</v>
      </c>
      <c r="D2596">
        <v>3</v>
      </c>
      <c r="E2596" s="1" t="s">
        <v>61</v>
      </c>
      <c r="F2596">
        <v>4</v>
      </c>
      <c r="G2596">
        <v>9</v>
      </c>
      <c r="H2596">
        <v>8</v>
      </c>
      <c r="I2596">
        <v>0</v>
      </c>
      <c r="J2596">
        <v>1</v>
      </c>
      <c r="K2596">
        <v>600</v>
      </c>
      <c r="L2596">
        <v>0</v>
      </c>
      <c r="M2596" s="1" t="s">
        <v>5392</v>
      </c>
      <c r="N2596" s="1" t="s">
        <v>63</v>
      </c>
      <c r="O2596" s="1" t="s">
        <v>4194</v>
      </c>
      <c r="P2596">
        <v>4</v>
      </c>
      <c r="Q2596">
        <v>600</v>
      </c>
      <c r="R2596">
        <v>7600</v>
      </c>
      <c r="S2596">
        <v>0</v>
      </c>
      <c r="T2596">
        <v>48</v>
      </c>
      <c r="U2596">
        <v>4</v>
      </c>
      <c r="V2596">
        <v>20</v>
      </c>
      <c r="W2596">
        <v>4857.4699999999993</v>
      </c>
      <c r="X2596">
        <v>5</v>
      </c>
      <c r="Y2596">
        <v>1214.3674999999998</v>
      </c>
      <c r="Z2596">
        <v>12</v>
      </c>
      <c r="AA2596">
        <v>143.60525359166667</v>
      </c>
      <c r="AB2596">
        <v>4</v>
      </c>
      <c r="AC2596">
        <v>131.60525359166667</v>
      </c>
      <c r="AD2596">
        <v>0</v>
      </c>
      <c r="AE2596">
        <v>1.2888073947950685</v>
      </c>
      <c r="AF2596">
        <v>0.54583333333333339</v>
      </c>
      <c r="AG2596">
        <v>0</v>
      </c>
      <c r="AH2596">
        <v>133.47485762083332</v>
      </c>
      <c r="AI2596">
        <v>7.4582552374999995</v>
      </c>
      <c r="AJ2596">
        <v>140</v>
      </c>
      <c r="AK2596">
        <v>41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 s="1" t="s">
        <v>173</v>
      </c>
      <c r="AT2596">
        <v>4</v>
      </c>
      <c r="AU2596">
        <v>6.9973981833333339</v>
      </c>
      <c r="AV2596">
        <v>1397.41017945</v>
      </c>
      <c r="AW2596">
        <v>73</v>
      </c>
      <c r="AX2596">
        <v>1</v>
      </c>
      <c r="AY2596">
        <v>0</v>
      </c>
      <c r="AZ2596">
        <v>35</v>
      </c>
      <c r="BA2596">
        <v>0.23324660611111112</v>
      </c>
      <c r="BB2596">
        <v>1.1361058369512196</v>
      </c>
      <c r="BC2596">
        <v>67</v>
      </c>
      <c r="BD2596">
        <v>-26</v>
      </c>
      <c r="BE2596">
        <v>1</v>
      </c>
      <c r="BF2596">
        <v>0</v>
      </c>
      <c r="BG2596" s="1" t="s">
        <v>174</v>
      </c>
      <c r="BH2596" s="1" t="s">
        <v>6894</v>
      </c>
      <c r="BI2596" s="1" t="s">
        <v>6889</v>
      </c>
      <c r="BJ2596" s="1" t="s">
        <v>6890</v>
      </c>
      <c r="BK2596">
        <v>2200</v>
      </c>
      <c r="BL2596">
        <v>3.2</v>
      </c>
      <c r="BM2596" s="5" t="d">
        <v>00:59:59.99999999999980200</v>
      </c>
      <c r="BN2596" s="5" t="d">
        <v>01:30:00.000</v>
      </c>
      <c r="BO2596">
        <v>1</v>
      </c>
      <c r="BP2596" t="b">
        <v>0</v>
      </c>
    </row>
    <row r="2597" spans="1:68" x14ac:dyDescent="0.2">
      <c r="A2597" s="1" t="s">
        <v>5393</v>
      </c>
      <c r="B2597" s="1" t="s">
        <v>4183</v>
      </c>
      <c r="C2597" s="2" t="d">
        <v>2026-07-13</v>
      </c>
      <c r="D2597">
        <v>4</v>
      </c>
      <c r="E2597" s="1" t="s">
        <v>61</v>
      </c>
      <c r="F2597">
        <v>7</v>
      </c>
      <c r="G2597">
        <v>9</v>
      </c>
      <c r="H2597">
        <v>8</v>
      </c>
      <c r="I2597">
        <v>0</v>
      </c>
      <c r="J2597">
        <v>1</v>
      </c>
      <c r="K2597">
        <v>600</v>
      </c>
      <c r="L2597">
        <v>0</v>
      </c>
      <c r="M2597" s="1" t="s">
        <v>5394</v>
      </c>
      <c r="N2597" s="1" t="s">
        <v>63</v>
      </c>
      <c r="O2597" s="1" t="s">
        <v>4197</v>
      </c>
      <c r="P2597">
        <v>7</v>
      </c>
      <c r="Q2597">
        <v>600</v>
      </c>
      <c r="R2597">
        <v>7000</v>
      </c>
      <c r="S2597">
        <v>0</v>
      </c>
      <c r="T2597">
        <v>48</v>
      </c>
      <c r="U2597">
        <v>7</v>
      </c>
      <c r="V2597">
        <v>35</v>
      </c>
      <c r="W2597">
        <v>6611.15</v>
      </c>
      <c r="X2597">
        <v>5</v>
      </c>
      <c r="Y2597">
        <v>944.44999999999993</v>
      </c>
      <c r="Z2597">
        <v>13.571428571428571</v>
      </c>
      <c r="AA2597">
        <v>119.79431103333333</v>
      </c>
      <c r="AB2597">
        <v>7</v>
      </c>
      <c r="AC2597">
        <v>106.22288246190476</v>
      </c>
      <c r="AD2597">
        <v>0.18404323333333333</v>
      </c>
      <c r="AE2597">
        <v>1.4952555548893844</v>
      </c>
      <c r="AF2597">
        <v>0.87619047619047608</v>
      </c>
      <c r="AG2597">
        <v>0</v>
      </c>
      <c r="AH2597">
        <v>106.56012735714285</v>
      </c>
      <c r="AI2597">
        <v>9.8310753571428595</v>
      </c>
      <c r="AJ2597">
        <v>245</v>
      </c>
      <c r="AK2597">
        <v>41</v>
      </c>
      <c r="AL2597">
        <v>1</v>
      </c>
      <c r="AM2597">
        <v>1</v>
      </c>
      <c r="AN2597">
        <v>0</v>
      </c>
      <c r="AO2597">
        <v>0</v>
      </c>
      <c r="AP2597">
        <v>1</v>
      </c>
      <c r="AQ2597">
        <v>0</v>
      </c>
      <c r="AR2597">
        <v>323.58999999999997</v>
      </c>
      <c r="AS2597" s="1" t="s">
        <v>173</v>
      </c>
      <c r="AT2597">
        <v>7</v>
      </c>
      <c r="AU2597">
        <v>10.466788833333332</v>
      </c>
      <c r="AV2597">
        <v>1166.3185102</v>
      </c>
      <c r="AW2597">
        <v>41</v>
      </c>
      <c r="AX2597">
        <v>1</v>
      </c>
      <c r="AY2597">
        <v>0.14285714285714285</v>
      </c>
      <c r="AZ2597">
        <v>35</v>
      </c>
      <c r="BA2597">
        <v>0.34889296111111107</v>
      </c>
      <c r="BB2597">
        <v>0.94822643105691051</v>
      </c>
      <c r="BC2597">
        <v>56</v>
      </c>
      <c r="BD2597">
        <v>-15</v>
      </c>
      <c r="BE2597">
        <v>1</v>
      </c>
      <c r="BF2597">
        <v>0</v>
      </c>
      <c r="BG2597" s="1" t="s">
        <v>174</v>
      </c>
      <c r="BH2597" s="1" t="s">
        <v>6894</v>
      </c>
      <c r="BI2597" s="1" t="s">
        <v>6889</v>
      </c>
      <c r="BJ2597" s="1" t="s">
        <v>6890</v>
      </c>
      <c r="BK2597">
        <v>2200</v>
      </c>
      <c r="BL2597">
        <v>3.2</v>
      </c>
      <c r="BM2597" s="5" t="d">
        <v>01:30:00.000</v>
      </c>
      <c r="BN2597" s="5" t="d">
        <v>01:59:59.99999999999959725</v>
      </c>
      <c r="BO2597">
        <v>1</v>
      </c>
      <c r="BP2597" t="b">
        <v>0</v>
      </c>
    </row>
    <row r="2598" spans="1:68" x14ac:dyDescent="0.2">
      <c r="A2598" s="1" t="s">
        <v>5395</v>
      </c>
      <c r="B2598" s="1" t="s">
        <v>4183</v>
      </c>
      <c r="C2598" s="2" t="d">
        <v>2026-07-13</v>
      </c>
      <c r="D2598">
        <v>5</v>
      </c>
      <c r="E2598" s="1" t="s">
        <v>61</v>
      </c>
      <c r="F2598">
        <v>4</v>
      </c>
      <c r="G2598">
        <v>9</v>
      </c>
      <c r="H2598">
        <v>8</v>
      </c>
      <c r="I2598">
        <v>0</v>
      </c>
      <c r="J2598">
        <v>1</v>
      </c>
      <c r="K2598">
        <v>600</v>
      </c>
      <c r="L2598">
        <v>0</v>
      </c>
      <c r="M2598" s="1" t="s">
        <v>5396</v>
      </c>
      <c r="N2598" s="1" t="s">
        <v>63</v>
      </c>
      <c r="O2598" s="1" t="s">
        <v>4200</v>
      </c>
      <c r="P2598">
        <v>4</v>
      </c>
      <c r="Q2598">
        <v>600</v>
      </c>
      <c r="R2598">
        <v>6400</v>
      </c>
      <c r="S2598">
        <v>0</v>
      </c>
      <c r="T2598">
        <v>48</v>
      </c>
      <c r="U2598">
        <v>4</v>
      </c>
      <c r="V2598">
        <v>20</v>
      </c>
      <c r="W2598">
        <v>3908.51</v>
      </c>
      <c r="X2598">
        <v>5</v>
      </c>
      <c r="Y2598">
        <v>977.12750000000005</v>
      </c>
      <c r="Z2598">
        <v>11.75</v>
      </c>
      <c r="AA2598">
        <v>87.908410254166668</v>
      </c>
      <c r="AB2598">
        <v>4</v>
      </c>
      <c r="AC2598">
        <v>76.158410254166668</v>
      </c>
      <c r="AD2598">
        <v>0.31032547083333328</v>
      </c>
      <c r="AE2598">
        <v>1.1810154712169134</v>
      </c>
      <c r="AF2598">
        <v>0.66666666666666674</v>
      </c>
      <c r="AG2598">
        <v>0</v>
      </c>
      <c r="AH2598">
        <v>78.420666658333332</v>
      </c>
      <c r="AI2598">
        <v>6.5005693166666667</v>
      </c>
      <c r="AJ2598">
        <v>140</v>
      </c>
      <c r="AK2598">
        <v>41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 s="1" t="s">
        <v>173</v>
      </c>
      <c r="AT2598">
        <v>4</v>
      </c>
      <c r="AU2598">
        <v>3.7471825333333335</v>
      </c>
      <c r="AV2598">
        <v>1159.6419135166666</v>
      </c>
      <c r="AW2598">
        <v>41</v>
      </c>
      <c r="AX2598">
        <v>1</v>
      </c>
      <c r="AY2598">
        <v>0</v>
      </c>
      <c r="AZ2598">
        <v>35</v>
      </c>
      <c r="BA2598">
        <v>0.12490608444444445</v>
      </c>
      <c r="BB2598">
        <v>0.94279830367208661</v>
      </c>
      <c r="BC2598">
        <v>56</v>
      </c>
      <c r="BD2598">
        <v>-15</v>
      </c>
      <c r="BE2598">
        <v>1</v>
      </c>
      <c r="BF2598">
        <v>0</v>
      </c>
      <c r="BG2598" s="1" t="s">
        <v>174</v>
      </c>
      <c r="BH2598" s="1" t="s">
        <v>6894</v>
      </c>
      <c r="BI2598" s="1" t="s">
        <v>6889</v>
      </c>
      <c r="BJ2598" s="1" t="s">
        <v>6890</v>
      </c>
      <c r="BK2598">
        <v>2200</v>
      </c>
      <c r="BL2598">
        <v>3.2</v>
      </c>
      <c r="BM2598" s="5" t="d">
        <v>01:59:59.99999999999959725</v>
      </c>
      <c r="BN2598" s="5" t="d">
        <v>02:30:00.00000000000040275</v>
      </c>
      <c r="BO2598">
        <v>2</v>
      </c>
      <c r="BP2598" t="b">
        <v>0</v>
      </c>
    </row>
    <row r="2599" spans="1:68" x14ac:dyDescent="0.2">
      <c r="A2599" s="1" t="s">
        <v>5397</v>
      </c>
      <c r="B2599" s="1" t="s">
        <v>4183</v>
      </c>
      <c r="C2599" s="2" t="d">
        <v>2026-07-13</v>
      </c>
      <c r="D2599">
        <v>6</v>
      </c>
      <c r="E2599" s="1" t="s">
        <v>61</v>
      </c>
      <c r="F2599">
        <v>7</v>
      </c>
      <c r="G2599">
        <v>9</v>
      </c>
      <c r="H2599">
        <v>8</v>
      </c>
      <c r="I2599">
        <v>0</v>
      </c>
      <c r="J2599">
        <v>1</v>
      </c>
      <c r="K2599">
        <v>600</v>
      </c>
      <c r="L2599">
        <v>0</v>
      </c>
      <c r="M2599" s="1" t="s">
        <v>5398</v>
      </c>
      <c r="N2599" s="1" t="s">
        <v>63</v>
      </c>
      <c r="O2599" s="1" t="s">
        <v>4206</v>
      </c>
      <c r="P2599">
        <v>7</v>
      </c>
      <c r="Q2599">
        <v>600</v>
      </c>
      <c r="R2599">
        <v>5800</v>
      </c>
      <c r="S2599">
        <v>0</v>
      </c>
      <c r="T2599">
        <v>48</v>
      </c>
      <c r="U2599">
        <v>7</v>
      </c>
      <c r="V2599">
        <v>36</v>
      </c>
      <c r="W2599">
        <v>8945.4699999999993</v>
      </c>
      <c r="X2599">
        <v>5.1428571428571432</v>
      </c>
      <c r="Y2599">
        <v>1277.9242857142856</v>
      </c>
      <c r="Z2599">
        <v>12.571428571428571</v>
      </c>
      <c r="AA2599">
        <v>62.924072216666666</v>
      </c>
      <c r="AB2599">
        <v>7</v>
      </c>
      <c r="AC2599">
        <v>50.352643645238096</v>
      </c>
      <c r="AD2599">
        <v>0.20463515714285713</v>
      </c>
      <c r="AE2599">
        <v>1.4033004120804302</v>
      </c>
      <c r="AF2599">
        <v>0.60476190476190472</v>
      </c>
      <c r="AG2599">
        <v>0</v>
      </c>
      <c r="AH2599">
        <v>51.709187711904761</v>
      </c>
      <c r="AI2599">
        <v>7.8426632119047621</v>
      </c>
      <c r="AJ2599">
        <v>245</v>
      </c>
      <c r="AK2599">
        <v>41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 s="1" t="s">
        <v>173</v>
      </c>
      <c r="AT2599">
        <v>7</v>
      </c>
      <c r="AU2599">
        <v>10.799982133333334</v>
      </c>
      <c r="AV2599">
        <v>1162.2677286999999</v>
      </c>
      <c r="AW2599">
        <v>41</v>
      </c>
      <c r="AX2599">
        <v>1</v>
      </c>
      <c r="AY2599">
        <v>0</v>
      </c>
      <c r="AZ2599">
        <v>35</v>
      </c>
      <c r="BA2599">
        <v>0.35999940444444445</v>
      </c>
      <c r="BB2599">
        <v>0.94493311276422753</v>
      </c>
      <c r="BC2599">
        <v>56</v>
      </c>
      <c r="BD2599">
        <v>-15</v>
      </c>
      <c r="BE2599">
        <v>1</v>
      </c>
      <c r="BF2599">
        <v>0</v>
      </c>
      <c r="BG2599" s="1" t="s">
        <v>174</v>
      </c>
      <c r="BH2599" s="1" t="s">
        <v>6894</v>
      </c>
      <c r="BI2599" s="1" t="s">
        <v>6889</v>
      </c>
      <c r="BJ2599" s="1" t="s">
        <v>6890</v>
      </c>
      <c r="BK2599">
        <v>2200</v>
      </c>
      <c r="BL2599">
        <v>3.2</v>
      </c>
      <c r="BM2599" s="5" t="d">
        <v>02:30:00.00000000000040275</v>
      </c>
      <c r="BN2599" s="5" t="d">
        <v>03:00:00.000</v>
      </c>
      <c r="BO2599">
        <v>2</v>
      </c>
      <c r="BP2599" t="b">
        <v>0</v>
      </c>
    </row>
    <row r="2600" spans="1:68" x14ac:dyDescent="0.2">
      <c r="A2600" s="1" t="s">
        <v>5399</v>
      </c>
      <c r="B2600" s="1" t="s">
        <v>4183</v>
      </c>
      <c r="C2600" s="2" t="d">
        <v>2026-07-13</v>
      </c>
      <c r="D2600">
        <v>7</v>
      </c>
      <c r="E2600" s="1" t="s">
        <v>61</v>
      </c>
      <c r="F2600">
        <v>3</v>
      </c>
      <c r="G2600">
        <v>9</v>
      </c>
      <c r="H2600">
        <v>8</v>
      </c>
      <c r="I2600">
        <v>0</v>
      </c>
      <c r="J2600">
        <v>1</v>
      </c>
      <c r="K2600">
        <v>600</v>
      </c>
      <c r="L2600">
        <v>0</v>
      </c>
      <c r="M2600" s="1" t="s">
        <v>5400</v>
      </c>
      <c r="N2600" s="1" t="s">
        <v>63</v>
      </c>
      <c r="O2600" s="1" t="s">
        <v>4209</v>
      </c>
      <c r="P2600">
        <v>3</v>
      </c>
      <c r="Q2600">
        <v>600</v>
      </c>
      <c r="R2600">
        <v>5200</v>
      </c>
      <c r="S2600">
        <v>0</v>
      </c>
      <c r="T2600">
        <v>48</v>
      </c>
      <c r="U2600">
        <v>3</v>
      </c>
      <c r="V2600">
        <v>13</v>
      </c>
      <c r="W2600">
        <v>2720.46</v>
      </c>
      <c r="X2600">
        <v>4.333333333333333</v>
      </c>
      <c r="Y2600">
        <v>906.82</v>
      </c>
      <c r="Z2600">
        <v>13.333333333333334</v>
      </c>
      <c r="AA2600">
        <v>27.98994281111111</v>
      </c>
      <c r="AB2600">
        <v>3</v>
      </c>
      <c r="AC2600">
        <v>14.656609477777778</v>
      </c>
      <c r="AD2600">
        <v>0</v>
      </c>
      <c r="AE2600">
        <v>1.2497433708292245</v>
      </c>
      <c r="AF2600">
        <v>0.39999999999999991</v>
      </c>
      <c r="AG2600">
        <v>0</v>
      </c>
      <c r="AH2600">
        <v>15.717523049999999</v>
      </c>
      <c r="AI2600">
        <v>9.8448986055555565</v>
      </c>
      <c r="AJ2600">
        <v>105</v>
      </c>
      <c r="AK2600">
        <v>41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 s="1" t="s">
        <v>173</v>
      </c>
      <c r="AT2600">
        <v>3</v>
      </c>
      <c r="AU2600">
        <v>2.8782950333333335</v>
      </c>
      <c r="AV2600">
        <v>1159.5738406333332</v>
      </c>
      <c r="AW2600">
        <v>41</v>
      </c>
      <c r="AX2600">
        <v>1</v>
      </c>
      <c r="AY2600">
        <v>0</v>
      </c>
      <c r="AZ2600">
        <v>35</v>
      </c>
      <c r="BA2600">
        <v>9.5943167777777782E-2</v>
      </c>
      <c r="BB2600">
        <v>0.94274295986449863</v>
      </c>
      <c r="BC2600">
        <v>56</v>
      </c>
      <c r="BD2600">
        <v>-15</v>
      </c>
      <c r="BE2600">
        <v>1</v>
      </c>
      <c r="BF2600">
        <v>0</v>
      </c>
      <c r="BG2600" s="1" t="s">
        <v>174</v>
      </c>
      <c r="BH2600" s="1" t="s">
        <v>6894</v>
      </c>
      <c r="BI2600" s="1" t="s">
        <v>6889</v>
      </c>
      <c r="BJ2600" s="1" t="s">
        <v>6890</v>
      </c>
      <c r="BK2600">
        <v>2200</v>
      </c>
      <c r="BL2600">
        <v>3.2</v>
      </c>
      <c r="BM2600" s="5" t="d">
        <v>03:00:00.000</v>
      </c>
      <c r="BN2600" s="5" t="d">
        <v>03:30:00.00000000000079875</v>
      </c>
      <c r="BO2600">
        <v>3</v>
      </c>
      <c r="BP2600" t="b">
        <v>0</v>
      </c>
    </row>
    <row r="2601" spans="1:68" x14ac:dyDescent="0.2">
      <c r="A2601" s="1" t="s">
        <v>5401</v>
      </c>
      <c r="B2601" s="1" t="s">
        <v>4183</v>
      </c>
      <c r="C2601" s="2" t="d">
        <v>2026-07-13</v>
      </c>
      <c r="D2601">
        <v>8</v>
      </c>
      <c r="E2601" s="1" t="s">
        <v>61</v>
      </c>
      <c r="F2601">
        <v>4</v>
      </c>
      <c r="G2601">
        <v>9</v>
      </c>
      <c r="H2601">
        <v>8</v>
      </c>
      <c r="I2601">
        <v>0</v>
      </c>
      <c r="J2601">
        <v>1</v>
      </c>
      <c r="K2601">
        <v>600</v>
      </c>
      <c r="L2601">
        <v>0</v>
      </c>
      <c r="M2601" s="1" t="s">
        <v>5402</v>
      </c>
      <c r="N2601" s="1" t="s">
        <v>63</v>
      </c>
      <c r="O2601" s="1" t="s">
        <v>4331</v>
      </c>
      <c r="P2601">
        <v>4</v>
      </c>
      <c r="Q2601">
        <v>600</v>
      </c>
      <c r="R2601">
        <v>4600</v>
      </c>
      <c r="S2601">
        <v>0</v>
      </c>
      <c r="T2601">
        <v>48</v>
      </c>
      <c r="U2601">
        <v>4</v>
      </c>
      <c r="V2601">
        <v>18</v>
      </c>
      <c r="W2601">
        <v>4232.87</v>
      </c>
      <c r="X2601">
        <v>4.5</v>
      </c>
      <c r="Y2601">
        <v>1058.2175</v>
      </c>
      <c r="Z2601">
        <v>11.5</v>
      </c>
      <c r="AA2601">
        <v>10.158187787499999</v>
      </c>
      <c r="AB2601">
        <v>1</v>
      </c>
      <c r="AC2601">
        <v>0.53028155833333335</v>
      </c>
      <c r="AD2601">
        <v>0</v>
      </c>
      <c r="AE2601">
        <v>1.1432356913398107</v>
      </c>
      <c r="AF2601">
        <v>0.42083333333333334</v>
      </c>
      <c r="AG2601">
        <v>1.2426397375</v>
      </c>
      <c r="AH2601">
        <v>0.95725907083333328</v>
      </c>
      <c r="AI2601">
        <v>6.9160263500000001</v>
      </c>
      <c r="AJ2601">
        <v>140</v>
      </c>
      <c r="AK2601">
        <v>41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 s="1" t="s">
        <v>173</v>
      </c>
      <c r="AT2601">
        <v>1</v>
      </c>
      <c r="AU2601">
        <v>5.4438777833333329</v>
      </c>
      <c r="AV2601">
        <v>774.28190095000002</v>
      </c>
      <c r="AW2601">
        <v>41</v>
      </c>
      <c r="AX2601">
        <v>0.25</v>
      </c>
      <c r="AY2601">
        <v>0</v>
      </c>
      <c r="AZ2601">
        <v>35</v>
      </c>
      <c r="BA2601">
        <v>0.18146259277777776</v>
      </c>
      <c r="BB2601">
        <v>0.62949748044715448</v>
      </c>
      <c r="BC2601">
        <v>37</v>
      </c>
      <c r="BD2601">
        <v>4</v>
      </c>
      <c r="BE2601">
        <v>1</v>
      </c>
      <c r="BF2601">
        <v>0</v>
      </c>
      <c r="BG2601" s="1" t="s">
        <v>174</v>
      </c>
      <c r="BH2601" s="1" t="s">
        <v>6894</v>
      </c>
      <c r="BI2601" s="1" t="s">
        <v>6889</v>
      </c>
      <c r="BJ2601" s="1" t="s">
        <v>6890</v>
      </c>
      <c r="BK2601">
        <v>2200</v>
      </c>
      <c r="BL2601">
        <v>3.2</v>
      </c>
      <c r="BM2601" s="5" t="d">
        <v>03:30:00.00000000000079875</v>
      </c>
      <c r="BN2601" s="5" t="d">
        <v>03:59:59.99999999999920125</v>
      </c>
      <c r="BO2601">
        <v>3</v>
      </c>
      <c r="BP2601" t="b">
        <v>0</v>
      </c>
    </row>
    <row r="2602" spans="1:68" x14ac:dyDescent="0.2">
      <c r="A2602" s="1" t="s">
        <v>5403</v>
      </c>
      <c r="B2602" s="1" t="s">
        <v>4183</v>
      </c>
      <c r="C2602" s="2" t="d">
        <v>2026-07-13</v>
      </c>
      <c r="D2602">
        <v>9</v>
      </c>
      <c r="E2602" s="1" t="s">
        <v>61</v>
      </c>
      <c r="F2602">
        <v>8</v>
      </c>
      <c r="G2602">
        <v>9</v>
      </c>
      <c r="H2602">
        <v>8</v>
      </c>
      <c r="I2602">
        <v>0</v>
      </c>
      <c r="J2602">
        <v>1</v>
      </c>
      <c r="K2602">
        <v>600</v>
      </c>
      <c r="L2602">
        <v>0</v>
      </c>
      <c r="M2602" s="1" t="s">
        <v>5404</v>
      </c>
      <c r="N2602" s="1" t="s">
        <v>63</v>
      </c>
      <c r="O2602" s="1" t="s">
        <v>4212</v>
      </c>
      <c r="P2602">
        <v>8</v>
      </c>
      <c r="Q2602">
        <v>600</v>
      </c>
      <c r="R2602">
        <v>4000</v>
      </c>
      <c r="S2602">
        <v>0</v>
      </c>
      <c r="T2602">
        <v>48</v>
      </c>
      <c r="U2602">
        <v>8</v>
      </c>
      <c r="V2602">
        <v>46</v>
      </c>
      <c r="W2602">
        <v>11145.42</v>
      </c>
      <c r="X2602">
        <v>5.75</v>
      </c>
      <c r="Y2602">
        <v>1393.1775</v>
      </c>
      <c r="Z2602">
        <v>12.125</v>
      </c>
      <c r="AA2602">
        <v>11.173644037499999</v>
      </c>
      <c r="AB2602">
        <v>1</v>
      </c>
      <c r="AC2602">
        <v>0.11157357708333326</v>
      </c>
      <c r="AD2602">
        <v>0.55053348958333326</v>
      </c>
      <c r="AE2602">
        <v>1.6287685744763041</v>
      </c>
      <c r="AF2602">
        <v>0.72291666666666665</v>
      </c>
      <c r="AG2602">
        <v>2.9022187270833335</v>
      </c>
      <c r="AH2602">
        <v>0</v>
      </c>
      <c r="AI2602">
        <v>7.4047586333333335</v>
      </c>
      <c r="AJ2602">
        <v>280</v>
      </c>
      <c r="AK2602">
        <v>41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 s="1" t="s">
        <v>65</v>
      </c>
      <c r="AT2602">
        <v>1</v>
      </c>
      <c r="AU2602">
        <v>13.030148533333334</v>
      </c>
      <c r="AV2602">
        <v>77.387937916666672</v>
      </c>
      <c r="AW2602">
        <v>7</v>
      </c>
      <c r="AX2602">
        <v>0.125</v>
      </c>
      <c r="AY2602">
        <v>0</v>
      </c>
      <c r="AZ2602">
        <v>35</v>
      </c>
      <c r="BA2602">
        <v>0.43433828444444444</v>
      </c>
      <c r="BB2602">
        <v>6.2917022696476962E-2</v>
      </c>
      <c r="BC2602">
        <v>4</v>
      </c>
      <c r="BD2602">
        <v>37</v>
      </c>
      <c r="BE2602">
        <v>1</v>
      </c>
      <c r="BF2602">
        <v>0</v>
      </c>
      <c r="BG2602" s="1" t="s">
        <v>66</v>
      </c>
      <c r="BH2602" s="1" t="s">
        <v>6894</v>
      </c>
      <c r="BI2602" s="1" t="s">
        <v>6889</v>
      </c>
      <c r="BJ2602" s="1" t="s">
        <v>6890</v>
      </c>
      <c r="BK2602">
        <v>2200</v>
      </c>
      <c r="BL2602">
        <v>3.2</v>
      </c>
      <c r="BM2602" s="5" t="d">
        <v>03:59:59.99999999999920125</v>
      </c>
      <c r="BN2602" s="5" t="d">
        <v>04:30:00.000</v>
      </c>
      <c r="BO2602">
        <v>4</v>
      </c>
      <c r="BP2602" t="b">
        <v>0</v>
      </c>
    </row>
    <row r="2603" spans="1:68" x14ac:dyDescent="0.2">
      <c r="A2603" s="1" t="s">
        <v>5405</v>
      </c>
      <c r="B2603" s="1" t="s">
        <v>4183</v>
      </c>
      <c r="C2603" s="2" t="d">
        <v>2026-07-13</v>
      </c>
      <c r="D2603">
        <v>10</v>
      </c>
      <c r="E2603" s="1" t="s">
        <v>61</v>
      </c>
      <c r="F2603">
        <v>7</v>
      </c>
      <c r="G2603">
        <v>9</v>
      </c>
      <c r="H2603">
        <v>8</v>
      </c>
      <c r="I2603">
        <v>0</v>
      </c>
      <c r="J2603">
        <v>1</v>
      </c>
      <c r="K2603">
        <v>600</v>
      </c>
      <c r="L2603">
        <v>0</v>
      </c>
      <c r="M2603" s="1" t="s">
        <v>5406</v>
      </c>
      <c r="N2603" s="1" t="s">
        <v>63</v>
      </c>
      <c r="O2603" s="1" t="s">
        <v>4188</v>
      </c>
      <c r="P2603">
        <v>7</v>
      </c>
      <c r="Q2603">
        <v>600</v>
      </c>
      <c r="R2603">
        <v>3400</v>
      </c>
      <c r="S2603">
        <v>0</v>
      </c>
      <c r="T2603">
        <v>48</v>
      </c>
      <c r="U2603">
        <v>7</v>
      </c>
      <c r="V2603">
        <v>42</v>
      </c>
      <c r="W2603">
        <v>10751.39</v>
      </c>
      <c r="X2603">
        <v>6</v>
      </c>
      <c r="Y2603">
        <v>1535.9128571428571</v>
      </c>
      <c r="Z2603">
        <v>12.571428571428571</v>
      </c>
      <c r="AA2603">
        <v>11.878099902380953</v>
      </c>
      <c r="AB2603">
        <v>2</v>
      </c>
      <c r="AC2603">
        <v>0.31412755238095258</v>
      </c>
      <c r="AD2603">
        <v>0.19852351428571424</v>
      </c>
      <c r="AE2603">
        <v>1.8063482050935913</v>
      </c>
      <c r="AF2603">
        <v>0.62380952380952392</v>
      </c>
      <c r="AG2603">
        <v>2.6286812404761903</v>
      </c>
      <c r="AH2603">
        <v>0</v>
      </c>
      <c r="AI2603">
        <v>8.5303710380952378</v>
      </c>
      <c r="AJ2603">
        <v>245</v>
      </c>
      <c r="AK2603">
        <v>41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 s="1" t="s">
        <v>65</v>
      </c>
      <c r="AT2603">
        <v>2</v>
      </c>
      <c r="AU2603">
        <v>12.644437383333333</v>
      </c>
      <c r="AV2603">
        <v>73.456729166666662</v>
      </c>
      <c r="AW2603">
        <v>6</v>
      </c>
      <c r="AX2603">
        <v>0.2857142857142857</v>
      </c>
      <c r="AY2603">
        <v>0</v>
      </c>
      <c r="AZ2603">
        <v>35</v>
      </c>
      <c r="BA2603">
        <v>0.4214812461111111</v>
      </c>
      <c r="BB2603">
        <v>5.9720918021680211E-2</v>
      </c>
      <c r="BC2603">
        <v>4</v>
      </c>
      <c r="BD2603">
        <v>37</v>
      </c>
      <c r="BE2603">
        <v>1</v>
      </c>
      <c r="BF2603">
        <v>0</v>
      </c>
      <c r="BG2603" s="1" t="s">
        <v>83</v>
      </c>
      <c r="BH2603" s="1" t="s">
        <v>6894</v>
      </c>
      <c r="BI2603" s="1" t="s">
        <v>6889</v>
      </c>
      <c r="BJ2603" s="1" t="s">
        <v>6890</v>
      </c>
      <c r="BK2603">
        <v>2200</v>
      </c>
      <c r="BL2603">
        <v>3.2</v>
      </c>
      <c r="BM2603" s="5" t="d">
        <v>04:30:00.000</v>
      </c>
      <c r="BN2603" s="5" t="d">
        <v>05:00:00.00000000000079875</v>
      </c>
      <c r="BO2603">
        <v>4</v>
      </c>
      <c r="BP2603" t="b">
        <v>0</v>
      </c>
    </row>
    <row r="2604" spans="1:68" x14ac:dyDescent="0.2">
      <c r="A2604" s="1" t="s">
        <v>5407</v>
      </c>
      <c r="B2604" s="1" t="s">
        <v>4183</v>
      </c>
      <c r="C2604" s="2" t="d">
        <v>2026-07-13</v>
      </c>
      <c r="D2604">
        <v>11</v>
      </c>
      <c r="E2604" s="1" t="s">
        <v>61</v>
      </c>
      <c r="F2604">
        <v>4</v>
      </c>
      <c r="G2604">
        <v>9</v>
      </c>
      <c r="H2604">
        <v>8</v>
      </c>
      <c r="I2604">
        <v>0</v>
      </c>
      <c r="J2604">
        <v>1</v>
      </c>
      <c r="K2604">
        <v>600</v>
      </c>
      <c r="L2604">
        <v>0</v>
      </c>
      <c r="M2604" s="1" t="s">
        <v>5408</v>
      </c>
      <c r="N2604" s="1" t="s">
        <v>63</v>
      </c>
      <c r="O2604" s="1" t="s">
        <v>4320</v>
      </c>
      <c r="P2604">
        <v>4</v>
      </c>
      <c r="Q2604">
        <v>600</v>
      </c>
      <c r="R2604">
        <v>2800</v>
      </c>
      <c r="S2604">
        <v>0</v>
      </c>
      <c r="T2604">
        <v>48</v>
      </c>
      <c r="U2604">
        <v>4</v>
      </c>
      <c r="V2604">
        <v>20</v>
      </c>
      <c r="W2604">
        <v>2872.2799999999997</v>
      </c>
      <c r="X2604">
        <v>5</v>
      </c>
      <c r="Y2604">
        <v>718.06999999999994</v>
      </c>
      <c r="Z2604">
        <v>12.75</v>
      </c>
      <c r="AA2604">
        <v>12.328525954166667</v>
      </c>
      <c r="AB2604">
        <v>1</v>
      </c>
      <c r="AC2604">
        <v>9.4400724999999852E-2</v>
      </c>
      <c r="AD2604">
        <v>0</v>
      </c>
      <c r="AE2604">
        <v>1.412206610940913</v>
      </c>
      <c r="AF2604">
        <v>0.6875</v>
      </c>
      <c r="AG2604">
        <v>2.0997066000000002</v>
      </c>
      <c r="AH2604">
        <v>0</v>
      </c>
      <c r="AI2604">
        <v>9.1246526833333341</v>
      </c>
      <c r="AJ2604">
        <v>140</v>
      </c>
      <c r="AK2604">
        <v>41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 s="1" t="s">
        <v>614</v>
      </c>
      <c r="AT2604">
        <v>1</v>
      </c>
      <c r="AU2604">
        <v>5.6488263999999999</v>
      </c>
      <c r="AV2604">
        <v>67.630024199999994</v>
      </c>
      <c r="AW2604">
        <v>5</v>
      </c>
      <c r="AX2604">
        <v>0.25</v>
      </c>
      <c r="AY2604">
        <v>0</v>
      </c>
      <c r="AZ2604">
        <v>35</v>
      </c>
      <c r="BA2604">
        <v>0.18829421333333332</v>
      </c>
      <c r="BB2604">
        <v>5.498375951219512E-2</v>
      </c>
      <c r="BC2604">
        <v>4</v>
      </c>
      <c r="BD2604">
        <v>37</v>
      </c>
      <c r="BE2604">
        <v>1</v>
      </c>
      <c r="BF2604">
        <v>0</v>
      </c>
      <c r="BG2604" s="1" t="s">
        <v>66</v>
      </c>
      <c r="BH2604" s="1" t="s">
        <v>6894</v>
      </c>
      <c r="BI2604" s="1" t="s">
        <v>6889</v>
      </c>
      <c r="BJ2604" s="1" t="s">
        <v>6890</v>
      </c>
      <c r="BK2604">
        <v>2200</v>
      </c>
      <c r="BL2604">
        <v>3.2</v>
      </c>
      <c r="BM2604" s="5" t="d">
        <v>05:00:00.00000000000079875</v>
      </c>
      <c r="BN2604" s="5" t="d">
        <v>05:29:59.99999999999920125</v>
      </c>
      <c r="BO2604">
        <v>5</v>
      </c>
      <c r="BP2604" t="b">
        <v>0</v>
      </c>
    </row>
    <row r="2605" spans="1:68" x14ac:dyDescent="0.2">
      <c r="A2605" s="1" t="s">
        <v>5409</v>
      </c>
      <c r="B2605" s="1" t="s">
        <v>4183</v>
      </c>
      <c r="C2605" s="2" t="d">
        <v>2026-07-13</v>
      </c>
      <c r="D2605">
        <v>12</v>
      </c>
      <c r="E2605" s="1" t="s">
        <v>61</v>
      </c>
      <c r="F2605">
        <v>7</v>
      </c>
      <c r="G2605">
        <v>9</v>
      </c>
      <c r="H2605">
        <v>8</v>
      </c>
      <c r="I2605">
        <v>0</v>
      </c>
      <c r="J2605">
        <v>1</v>
      </c>
      <c r="K2605">
        <v>600</v>
      </c>
      <c r="L2605">
        <v>0</v>
      </c>
      <c r="M2605" s="1" t="s">
        <v>5392</v>
      </c>
      <c r="N2605" s="1" t="s">
        <v>63</v>
      </c>
      <c r="O2605" s="1" t="s">
        <v>4194</v>
      </c>
      <c r="P2605">
        <v>7</v>
      </c>
      <c r="Q2605">
        <v>600</v>
      </c>
      <c r="R2605">
        <v>2200</v>
      </c>
      <c r="S2605">
        <v>0</v>
      </c>
      <c r="T2605">
        <v>48</v>
      </c>
      <c r="U2605">
        <v>7</v>
      </c>
      <c r="V2605">
        <v>39</v>
      </c>
      <c r="W2605">
        <v>8189.4</v>
      </c>
      <c r="X2605">
        <v>5.5714285714285712</v>
      </c>
      <c r="Y2605">
        <v>1169.9142857142856</v>
      </c>
      <c r="Z2605">
        <v>11.571428571428571</v>
      </c>
      <c r="AA2605">
        <v>9.0342374928571427</v>
      </c>
      <c r="AB2605">
        <v>0</v>
      </c>
      <c r="AC2605">
        <v>0</v>
      </c>
      <c r="AD2605">
        <v>0.2433808095238095</v>
      </c>
      <c r="AE2605">
        <v>1.3105505509555277</v>
      </c>
      <c r="AF2605">
        <v>0.54285714285714282</v>
      </c>
      <c r="AG2605">
        <v>2.0967884952380951</v>
      </c>
      <c r="AH2605">
        <v>0</v>
      </c>
      <c r="AI2605">
        <v>5.8398299380952379</v>
      </c>
      <c r="AJ2605">
        <v>245</v>
      </c>
      <c r="AK2605">
        <v>41</v>
      </c>
      <c r="AL2605">
        <v>1</v>
      </c>
      <c r="AM2605">
        <v>1</v>
      </c>
      <c r="AN2605">
        <v>1</v>
      </c>
      <c r="AO2605">
        <v>0</v>
      </c>
      <c r="AP2605">
        <v>0</v>
      </c>
      <c r="AQ2605">
        <v>0</v>
      </c>
      <c r="AR2605">
        <v>91.54</v>
      </c>
      <c r="AS2605" s="1" t="s">
        <v>70</v>
      </c>
      <c r="AT2605">
        <v>0</v>
      </c>
      <c r="AU2605">
        <v>6.4900235166666667</v>
      </c>
      <c r="AV2605">
        <v>54.044508449999995</v>
      </c>
      <c r="AW2605">
        <v>4</v>
      </c>
      <c r="AX2605">
        <v>0</v>
      </c>
      <c r="AY2605">
        <v>0.14285714285714285</v>
      </c>
      <c r="AZ2605">
        <v>35</v>
      </c>
      <c r="BA2605">
        <v>0.21633411722222223</v>
      </c>
      <c r="BB2605">
        <v>4.3938624756097555E-2</v>
      </c>
      <c r="BC2605">
        <v>3</v>
      </c>
      <c r="BD2605">
        <v>38</v>
      </c>
      <c r="BE2605">
        <v>1</v>
      </c>
      <c r="BF2605">
        <v>0</v>
      </c>
      <c r="BG2605" s="1" t="s">
        <v>209</v>
      </c>
      <c r="BH2605" s="1" t="s">
        <v>6894</v>
      </c>
      <c r="BI2605" s="1" t="s">
        <v>6889</v>
      </c>
      <c r="BJ2605" s="1" t="s">
        <v>6890</v>
      </c>
      <c r="BK2605">
        <v>2200</v>
      </c>
      <c r="BL2605">
        <v>3.2</v>
      </c>
      <c r="BM2605" s="5" t="d">
        <v>05:29:59.99999999999920125</v>
      </c>
      <c r="BN2605" s="5" t="d">
        <v>06:00:00.000</v>
      </c>
      <c r="BO2605">
        <v>5</v>
      </c>
      <c r="BP2605" t="b">
        <v>0</v>
      </c>
    </row>
    <row r="2606" spans="1:68" x14ac:dyDescent="0.2">
      <c r="A2606" s="1" t="s">
        <v>5410</v>
      </c>
      <c r="B2606" s="1" t="s">
        <v>4183</v>
      </c>
      <c r="C2606" s="2" t="d">
        <v>2026-07-13</v>
      </c>
      <c r="D2606">
        <v>13</v>
      </c>
      <c r="E2606" s="1" t="s">
        <v>95</v>
      </c>
      <c r="F2606">
        <v>17</v>
      </c>
      <c r="G2606">
        <v>9</v>
      </c>
      <c r="H2606">
        <v>3</v>
      </c>
      <c r="I2606">
        <v>2</v>
      </c>
      <c r="J2606">
        <v>4</v>
      </c>
      <c r="K2606">
        <v>225</v>
      </c>
      <c r="L2606">
        <v>1</v>
      </c>
      <c r="M2606" s="1" t="s">
        <v>4789</v>
      </c>
      <c r="N2606" s="1" t="s">
        <v>4341</v>
      </c>
      <c r="O2606" s="1" t="s">
        <v>5411</v>
      </c>
      <c r="P2606">
        <v>4.25</v>
      </c>
      <c r="Q2606">
        <v>225</v>
      </c>
      <c r="R2606">
        <v>1975</v>
      </c>
      <c r="S2606">
        <v>1</v>
      </c>
      <c r="T2606">
        <v>47</v>
      </c>
      <c r="U2606">
        <v>17</v>
      </c>
      <c r="V2606">
        <v>89</v>
      </c>
      <c r="W2606">
        <v>20801.36</v>
      </c>
      <c r="X2606">
        <v>5.2352941176470589</v>
      </c>
      <c r="Y2606">
        <v>1223.609411764706</v>
      </c>
      <c r="Z2606">
        <v>12</v>
      </c>
      <c r="AA2606">
        <v>9.6084535882352942</v>
      </c>
      <c r="AB2606">
        <v>1</v>
      </c>
      <c r="AC2606">
        <v>2.1521595098039241E-2</v>
      </c>
      <c r="AD2606">
        <v>0</v>
      </c>
      <c r="AE2606">
        <v>1.3756112620297907</v>
      </c>
      <c r="AF2606">
        <v>0.56176470588235294</v>
      </c>
      <c r="AG2606">
        <v>1.9373759588235293</v>
      </c>
      <c r="AH2606">
        <v>0</v>
      </c>
      <c r="AI2606">
        <v>6.7240187950980399</v>
      </c>
      <c r="AJ2606">
        <v>595</v>
      </c>
      <c r="AK2606">
        <v>41</v>
      </c>
      <c r="AL2606">
        <v>3</v>
      </c>
      <c r="AM2606">
        <v>2</v>
      </c>
      <c r="AN2606">
        <v>2</v>
      </c>
      <c r="AO2606">
        <v>1</v>
      </c>
      <c r="AP2606">
        <v>0</v>
      </c>
      <c r="AQ2606">
        <v>0</v>
      </c>
      <c r="AR2606">
        <v>1097.1100000000001</v>
      </c>
      <c r="AS2606" s="1" t="s">
        <v>65</v>
      </c>
      <c r="AT2606">
        <v>1</v>
      </c>
      <c r="AU2606">
        <v>26.069221550000002</v>
      </c>
      <c r="AV2606">
        <v>143.03669274999999</v>
      </c>
      <c r="AW2606">
        <v>11</v>
      </c>
      <c r="AX2606">
        <v>5.8823529411764705E-2</v>
      </c>
      <c r="AY2606">
        <v>0.11764705882352941</v>
      </c>
      <c r="AZ2606">
        <v>35</v>
      </c>
      <c r="BA2606">
        <v>0.21724351291666669</v>
      </c>
      <c r="BB2606">
        <v>0.11628999410569105</v>
      </c>
      <c r="BC2606">
        <v>7</v>
      </c>
      <c r="BD2606">
        <v>34</v>
      </c>
      <c r="BE2606">
        <v>2</v>
      </c>
      <c r="BF2606">
        <v>2</v>
      </c>
      <c r="BG2606" s="1" t="s">
        <v>99</v>
      </c>
      <c r="BH2606" s="1" t="s">
        <v>6894</v>
      </c>
      <c r="BI2606" s="1" t="s">
        <v>6889</v>
      </c>
      <c r="BJ2606" s="1" t="s">
        <v>6890</v>
      </c>
      <c r="BK2606">
        <v>2200</v>
      </c>
      <c r="BL2606">
        <v>3.2</v>
      </c>
      <c r="BM2606" s="5" t="d">
        <v>06:00:00.000</v>
      </c>
      <c r="BN2606" s="5" t="d">
        <v>06:29:59.9999999999984025</v>
      </c>
      <c r="BO2606">
        <v>6</v>
      </c>
      <c r="BP2606" t="b">
        <v>0</v>
      </c>
    </row>
    <row r="2607" spans="1:68" x14ac:dyDescent="0.2">
      <c r="A2607" s="1" t="s">
        <v>5412</v>
      </c>
      <c r="B2607" s="1" t="s">
        <v>4183</v>
      </c>
      <c r="C2607" s="2" t="d">
        <v>2026-07-13</v>
      </c>
      <c r="D2607">
        <v>14</v>
      </c>
      <c r="E2607" s="1" t="s">
        <v>95</v>
      </c>
      <c r="F2607">
        <v>15</v>
      </c>
      <c r="G2607">
        <v>9</v>
      </c>
      <c r="H2607">
        <v>3</v>
      </c>
      <c r="I2607">
        <v>2</v>
      </c>
      <c r="J2607">
        <v>4</v>
      </c>
      <c r="K2607">
        <v>225</v>
      </c>
      <c r="L2607">
        <v>1</v>
      </c>
      <c r="M2607" s="1" t="s">
        <v>4466</v>
      </c>
      <c r="N2607" s="1" t="s">
        <v>4791</v>
      </c>
      <c r="O2607" s="1" t="s">
        <v>5413</v>
      </c>
      <c r="P2607">
        <v>3.75</v>
      </c>
      <c r="Q2607">
        <v>225</v>
      </c>
      <c r="R2607">
        <v>1750</v>
      </c>
      <c r="S2607">
        <v>1</v>
      </c>
      <c r="T2607">
        <v>46</v>
      </c>
      <c r="U2607">
        <v>15</v>
      </c>
      <c r="V2607">
        <v>68</v>
      </c>
      <c r="W2607">
        <v>17059.96</v>
      </c>
      <c r="X2607">
        <v>4.5333333333333332</v>
      </c>
      <c r="Y2607">
        <v>1137.3306666666665</v>
      </c>
      <c r="Z2607">
        <v>11.866666666666667</v>
      </c>
      <c r="AA2607">
        <v>9.3004360688888887</v>
      </c>
      <c r="AB2607">
        <v>1</v>
      </c>
      <c r="AC2607">
        <v>6.995936111111109E-2</v>
      </c>
      <c r="AD2607">
        <v>0</v>
      </c>
      <c r="AE2607">
        <v>1.2332940881892824</v>
      </c>
      <c r="AF2607">
        <v>0.64777777777777779</v>
      </c>
      <c r="AG2607">
        <v>1.8810718588888888</v>
      </c>
      <c r="AH2607">
        <v>0</v>
      </c>
      <c r="AI2607">
        <v>6.5782530955555556</v>
      </c>
      <c r="AJ2607">
        <v>525</v>
      </c>
      <c r="AK2607">
        <v>41</v>
      </c>
      <c r="AL2607">
        <v>1</v>
      </c>
      <c r="AM2607">
        <v>1</v>
      </c>
      <c r="AN2607">
        <v>0</v>
      </c>
      <c r="AO2607">
        <v>0</v>
      </c>
      <c r="AP2607">
        <v>1</v>
      </c>
      <c r="AQ2607">
        <v>0</v>
      </c>
      <c r="AR2607">
        <v>364.04</v>
      </c>
      <c r="AS2607" s="1" t="s">
        <v>125</v>
      </c>
      <c r="AT2607">
        <v>1</v>
      </c>
      <c r="AU2607">
        <v>17.708077400000001</v>
      </c>
      <c r="AV2607">
        <v>174.47984381666666</v>
      </c>
      <c r="AW2607">
        <v>12</v>
      </c>
      <c r="AX2607">
        <v>6.6666666666666666E-2</v>
      </c>
      <c r="AY2607">
        <v>6.6666666666666666E-2</v>
      </c>
      <c r="AZ2607">
        <v>35</v>
      </c>
      <c r="BA2607">
        <v>0.14756731166666667</v>
      </c>
      <c r="BB2607">
        <v>0.14185353155826558</v>
      </c>
      <c r="BC2607">
        <v>9</v>
      </c>
      <c r="BD2607">
        <v>32</v>
      </c>
      <c r="BE2607">
        <v>1</v>
      </c>
      <c r="BF2607">
        <v>3</v>
      </c>
      <c r="BG2607" s="1" t="s">
        <v>99</v>
      </c>
      <c r="BH2607" s="1" t="s">
        <v>6894</v>
      </c>
      <c r="BI2607" s="1" t="s">
        <v>6889</v>
      </c>
      <c r="BJ2607" s="1" t="s">
        <v>6890</v>
      </c>
      <c r="BK2607">
        <v>2200</v>
      </c>
      <c r="BL2607">
        <v>3.2</v>
      </c>
      <c r="BM2607" s="5" t="d">
        <v>06:29:59.9999999999984025</v>
      </c>
      <c r="BN2607" s="5" t="d">
        <v>07:00:00.0000000000015975</v>
      </c>
      <c r="BO2607">
        <v>6</v>
      </c>
      <c r="BP2607" t="b">
        <v>0</v>
      </c>
    </row>
    <row r="2608" spans="1:68" x14ac:dyDescent="0.2">
      <c r="A2608" s="1" t="s">
        <v>5414</v>
      </c>
      <c r="B2608" s="1" t="s">
        <v>4183</v>
      </c>
      <c r="C2608" s="2" t="d">
        <v>2026-07-13</v>
      </c>
      <c r="D2608">
        <v>15</v>
      </c>
      <c r="E2608" s="1" t="s">
        <v>95</v>
      </c>
      <c r="F2608">
        <v>28</v>
      </c>
      <c r="G2608">
        <v>9</v>
      </c>
      <c r="H2608">
        <v>3</v>
      </c>
      <c r="I2608">
        <v>2</v>
      </c>
      <c r="J2608">
        <v>4</v>
      </c>
      <c r="K2608">
        <v>225</v>
      </c>
      <c r="L2608">
        <v>1</v>
      </c>
      <c r="M2608" s="1" t="s">
        <v>4347</v>
      </c>
      <c r="N2608" s="1" t="s">
        <v>5415</v>
      </c>
      <c r="O2608" s="1" t="s">
        <v>5416</v>
      </c>
      <c r="P2608">
        <v>7</v>
      </c>
      <c r="Q2608">
        <v>225</v>
      </c>
      <c r="R2608">
        <v>1525</v>
      </c>
      <c r="S2608">
        <v>1</v>
      </c>
      <c r="T2608">
        <v>45</v>
      </c>
      <c r="U2608">
        <v>28</v>
      </c>
      <c r="V2608">
        <v>123</v>
      </c>
      <c r="W2608">
        <v>26095.69</v>
      </c>
      <c r="X2608">
        <v>4.3928571428571432</v>
      </c>
      <c r="Y2608">
        <v>931.98892857142857</v>
      </c>
      <c r="Z2608">
        <v>12.571428571428571</v>
      </c>
      <c r="AA2608">
        <v>10.748616096428572</v>
      </c>
      <c r="AB2608">
        <v>3</v>
      </c>
      <c r="AC2608">
        <v>0.13460286547619052</v>
      </c>
      <c r="AD2608">
        <v>0</v>
      </c>
      <c r="AE2608">
        <v>1.1395689865259719</v>
      </c>
      <c r="AF2608">
        <v>0.6964285714285714</v>
      </c>
      <c r="AG2608">
        <v>1.8359975482142856</v>
      </c>
      <c r="AH2608">
        <v>0</v>
      </c>
      <c r="AI2608">
        <v>8.0501185374999995</v>
      </c>
      <c r="AJ2608">
        <v>980</v>
      </c>
      <c r="AK2608">
        <v>41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 s="1" t="s">
        <v>65</v>
      </c>
      <c r="AT2608">
        <v>3</v>
      </c>
      <c r="AU2608">
        <v>30.777302083333336</v>
      </c>
      <c r="AV2608">
        <v>282.55477741666664</v>
      </c>
      <c r="AW2608">
        <v>17</v>
      </c>
      <c r="AX2608">
        <v>0.10714285714285714</v>
      </c>
      <c r="AY2608">
        <v>0</v>
      </c>
      <c r="AZ2608">
        <v>35</v>
      </c>
      <c r="BA2608">
        <v>0.25647751736111113</v>
      </c>
      <c r="BB2608">
        <v>0.22971933123306232</v>
      </c>
      <c r="BC2608">
        <v>14</v>
      </c>
      <c r="BD2608">
        <v>27</v>
      </c>
      <c r="BE2608">
        <v>2</v>
      </c>
      <c r="BF2608">
        <v>2</v>
      </c>
      <c r="BG2608" s="1" t="s">
        <v>99</v>
      </c>
      <c r="BH2608" s="1" t="s">
        <v>6894</v>
      </c>
      <c r="BI2608" s="1" t="s">
        <v>6889</v>
      </c>
      <c r="BJ2608" s="1" t="s">
        <v>6890</v>
      </c>
      <c r="BK2608">
        <v>2200</v>
      </c>
      <c r="BL2608">
        <v>3.2</v>
      </c>
      <c r="BM2608" s="5" t="d">
        <v>07:00:00.0000000000015975</v>
      </c>
      <c r="BN2608" s="5" t="d">
        <v>07:30:00.000</v>
      </c>
      <c r="BO2608">
        <v>7</v>
      </c>
      <c r="BP2608" t="b">
        <v>0</v>
      </c>
    </row>
    <row r="2609" spans="1:68" x14ac:dyDescent="0.2">
      <c r="A2609" s="1" t="s">
        <v>5417</v>
      </c>
      <c r="B2609" s="1" t="s">
        <v>4183</v>
      </c>
      <c r="C2609" s="2" t="d">
        <v>2026-07-13</v>
      </c>
      <c r="D2609">
        <v>16</v>
      </c>
      <c r="E2609" s="1" t="s">
        <v>95</v>
      </c>
      <c r="F2609">
        <v>28</v>
      </c>
      <c r="G2609">
        <v>9</v>
      </c>
      <c r="H2609">
        <v>3</v>
      </c>
      <c r="I2609">
        <v>2</v>
      </c>
      <c r="J2609">
        <v>4</v>
      </c>
      <c r="K2609">
        <v>225</v>
      </c>
      <c r="L2609">
        <v>1</v>
      </c>
      <c r="M2609" s="1" t="s">
        <v>5418</v>
      </c>
      <c r="N2609" s="1" t="s">
        <v>4356</v>
      </c>
      <c r="O2609" s="1" t="s">
        <v>5419</v>
      </c>
      <c r="P2609">
        <v>7</v>
      </c>
      <c r="Q2609">
        <v>225</v>
      </c>
      <c r="R2609">
        <v>1300</v>
      </c>
      <c r="S2609">
        <v>1</v>
      </c>
      <c r="T2609">
        <v>44</v>
      </c>
      <c r="U2609">
        <v>28</v>
      </c>
      <c r="V2609">
        <v>155</v>
      </c>
      <c r="W2609">
        <v>37343.83</v>
      </c>
      <c r="X2609">
        <v>5.5357142857142856</v>
      </c>
      <c r="Y2609">
        <v>1333.7082142857143</v>
      </c>
      <c r="Z2609">
        <v>12.321428571428571</v>
      </c>
      <c r="AA2609">
        <v>10.374255632738096</v>
      </c>
      <c r="AB2609">
        <v>3</v>
      </c>
      <c r="AC2609">
        <v>7.2802790476190468E-2</v>
      </c>
      <c r="AD2609">
        <v>3.4726190476190464E-3</v>
      </c>
      <c r="AE2609">
        <v>1.5540280177504933</v>
      </c>
      <c r="AF2609">
        <v>0.65535714285714286</v>
      </c>
      <c r="AG2609">
        <v>2.2128577708333332</v>
      </c>
      <c r="AH2609">
        <v>0</v>
      </c>
      <c r="AI2609">
        <v>7.2893740464285708</v>
      </c>
      <c r="AJ2609">
        <v>980</v>
      </c>
      <c r="AK2609">
        <v>41</v>
      </c>
      <c r="AL2609">
        <v>1</v>
      </c>
      <c r="AM2609">
        <v>1</v>
      </c>
      <c r="AN2609">
        <v>0</v>
      </c>
      <c r="AO2609">
        <v>0</v>
      </c>
      <c r="AP2609">
        <v>1</v>
      </c>
      <c r="AQ2609">
        <v>0</v>
      </c>
      <c r="AR2609">
        <v>97.56</v>
      </c>
      <c r="AS2609" s="1" t="s">
        <v>125</v>
      </c>
      <c r="AT2609">
        <v>2</v>
      </c>
      <c r="AU2609">
        <v>43.570809033333333</v>
      </c>
      <c r="AV2609">
        <v>329.62701378333333</v>
      </c>
      <c r="AW2609">
        <v>21</v>
      </c>
      <c r="AX2609">
        <v>0.10714285714285714</v>
      </c>
      <c r="AY2609">
        <v>3.5714285714285712E-2</v>
      </c>
      <c r="AZ2609">
        <v>35</v>
      </c>
      <c r="BA2609">
        <v>0.36309007527777776</v>
      </c>
      <c r="BB2609">
        <v>0.26798944210027098</v>
      </c>
      <c r="BC2609">
        <v>16</v>
      </c>
      <c r="BD2609">
        <v>25</v>
      </c>
      <c r="BE2609">
        <v>3</v>
      </c>
      <c r="BF2609">
        <v>1</v>
      </c>
      <c r="BG2609" s="1" t="s">
        <v>99</v>
      </c>
      <c r="BH2609" s="1" t="s">
        <v>6894</v>
      </c>
      <c r="BI2609" s="1" t="s">
        <v>6889</v>
      </c>
      <c r="BJ2609" s="1" t="s">
        <v>6890</v>
      </c>
      <c r="BK2609">
        <v>2200</v>
      </c>
      <c r="BL2609">
        <v>3.2</v>
      </c>
      <c r="BM2609" s="5" t="d">
        <v>07:30:00.000</v>
      </c>
      <c r="BN2609" s="5" t="d">
        <v>07:59:59.9999999999984025</v>
      </c>
      <c r="BO2609">
        <v>7</v>
      </c>
      <c r="BP2609" t="b">
        <v>0</v>
      </c>
    </row>
    <row r="2610" spans="1:68" x14ac:dyDescent="0.2">
      <c r="A2610" s="1" t="s">
        <v>5420</v>
      </c>
      <c r="B2610" s="1" t="s">
        <v>4183</v>
      </c>
      <c r="C2610" s="2" t="d">
        <v>2026-07-13</v>
      </c>
      <c r="D2610">
        <v>17</v>
      </c>
      <c r="E2610" s="1" t="s">
        <v>95</v>
      </c>
      <c r="F2610">
        <v>37</v>
      </c>
      <c r="G2610">
        <v>19</v>
      </c>
      <c r="H2610">
        <v>3</v>
      </c>
      <c r="I2610">
        <v>2</v>
      </c>
      <c r="J2610">
        <v>14</v>
      </c>
      <c r="K2610">
        <v>225</v>
      </c>
      <c r="L2610">
        <v>1</v>
      </c>
      <c r="M2610" s="1" t="s">
        <v>5421</v>
      </c>
      <c r="N2610" s="1" t="s">
        <v>4238</v>
      </c>
      <c r="O2610" s="1" t="s">
        <v>5422</v>
      </c>
      <c r="P2610">
        <v>2.6428571428571428</v>
      </c>
      <c r="Q2610">
        <v>225</v>
      </c>
      <c r="R2610">
        <v>1075</v>
      </c>
      <c r="S2610">
        <v>1</v>
      </c>
      <c r="T2610">
        <v>43</v>
      </c>
      <c r="U2610">
        <v>37</v>
      </c>
      <c r="V2610">
        <v>171</v>
      </c>
      <c r="W2610">
        <v>39843.56</v>
      </c>
      <c r="X2610">
        <v>4.6216216216216219</v>
      </c>
      <c r="Y2610">
        <v>1076.852972972973</v>
      </c>
      <c r="Z2610">
        <v>12.432432432432432</v>
      </c>
      <c r="AA2610">
        <v>10.120760825675676</v>
      </c>
      <c r="AB2610">
        <v>3</v>
      </c>
      <c r="AC2610">
        <v>3.2004530630630613E-2</v>
      </c>
      <c r="AD2610">
        <v>0</v>
      </c>
      <c r="AE2610">
        <v>1.1381464473144973</v>
      </c>
      <c r="AF2610">
        <v>0.59369369369369362</v>
      </c>
      <c r="AG2610">
        <v>1.7318401315315317</v>
      </c>
      <c r="AH2610">
        <v>0</v>
      </c>
      <c r="AI2610">
        <v>7.4272089729729736</v>
      </c>
      <c r="AJ2610">
        <v>1295</v>
      </c>
      <c r="AK2610">
        <v>73</v>
      </c>
      <c r="AL2610">
        <v>1</v>
      </c>
      <c r="AM2610">
        <v>1</v>
      </c>
      <c r="AN2610">
        <v>1</v>
      </c>
      <c r="AO2610">
        <v>0</v>
      </c>
      <c r="AP2610">
        <v>0</v>
      </c>
      <c r="AQ2610">
        <v>0</v>
      </c>
      <c r="AR2610">
        <v>569.61</v>
      </c>
      <c r="AS2610" s="1" t="s">
        <v>65</v>
      </c>
      <c r="AT2610">
        <v>3</v>
      </c>
      <c r="AU2610">
        <v>43.096252416666665</v>
      </c>
      <c r="AV2610">
        <v>405.35787681666665</v>
      </c>
      <c r="AW2610">
        <v>23</v>
      </c>
      <c r="AX2610">
        <v>8.1081081081081086E-2</v>
      </c>
      <c r="AY2610">
        <v>2.7027027027027029E-2</v>
      </c>
      <c r="AZ2610">
        <v>35</v>
      </c>
      <c r="BA2610">
        <v>0.10261012480158729</v>
      </c>
      <c r="BB2610">
        <v>0.18509492092085236</v>
      </c>
      <c r="BC2610">
        <v>20</v>
      </c>
      <c r="BD2610">
        <v>53</v>
      </c>
      <c r="BE2610">
        <v>3</v>
      </c>
      <c r="BF2610">
        <v>11</v>
      </c>
      <c r="BG2610" s="1" t="s">
        <v>99</v>
      </c>
      <c r="BH2610" s="1" t="s">
        <v>6894</v>
      </c>
      <c r="BI2610" s="1" t="s">
        <v>6889</v>
      </c>
      <c r="BJ2610" s="1" t="s">
        <v>6890</v>
      </c>
      <c r="BK2610">
        <v>2200</v>
      </c>
      <c r="BL2610">
        <v>3.2</v>
      </c>
      <c r="BM2610" s="5" t="d">
        <v>07:59:59.9999999999984025</v>
      </c>
      <c r="BN2610" s="5" t="d">
        <v>08:30:00.0000000000015975</v>
      </c>
      <c r="BO2610">
        <v>8</v>
      </c>
      <c r="BP2610" t="b">
        <v>0</v>
      </c>
    </row>
    <row r="2611" spans="1:68" x14ac:dyDescent="0.2">
      <c r="A2611" s="1" t="s">
        <v>5423</v>
      </c>
      <c r="B2611" s="1" t="s">
        <v>4183</v>
      </c>
      <c r="C2611" s="2" t="d">
        <v>2026-07-13</v>
      </c>
      <c r="D2611">
        <v>18</v>
      </c>
      <c r="E2611" s="1" t="s">
        <v>95</v>
      </c>
      <c r="F2611">
        <v>47</v>
      </c>
      <c r="G2611">
        <v>19</v>
      </c>
      <c r="H2611">
        <v>3</v>
      </c>
      <c r="I2611">
        <v>2</v>
      </c>
      <c r="J2611">
        <v>14</v>
      </c>
      <c r="K2611">
        <v>225</v>
      </c>
      <c r="L2611">
        <v>1</v>
      </c>
      <c r="M2611" s="1" t="s">
        <v>4794</v>
      </c>
      <c r="N2611" s="1" t="s">
        <v>5424</v>
      </c>
      <c r="O2611" s="1" t="s">
        <v>4797</v>
      </c>
      <c r="P2611">
        <v>3.3571428571428572</v>
      </c>
      <c r="Q2611">
        <v>225</v>
      </c>
      <c r="R2611">
        <v>850</v>
      </c>
      <c r="S2611">
        <v>1</v>
      </c>
      <c r="T2611">
        <v>42</v>
      </c>
      <c r="U2611">
        <v>47</v>
      </c>
      <c r="V2611">
        <v>215</v>
      </c>
      <c r="W2611">
        <v>52210.49</v>
      </c>
      <c r="X2611">
        <v>4.5744680851063828</v>
      </c>
      <c r="Y2611">
        <v>1110.8614893617021</v>
      </c>
      <c r="Z2611">
        <v>12.787234042553191</v>
      </c>
      <c r="AA2611">
        <v>10.834545929787234</v>
      </c>
      <c r="AB2611">
        <v>4</v>
      </c>
      <c r="AC2611">
        <v>7.360701382978721E-2</v>
      </c>
      <c r="AD2611">
        <v>0</v>
      </c>
      <c r="AE2611">
        <v>1.1378853059782357</v>
      </c>
      <c r="AF2611">
        <v>0.60106382978723405</v>
      </c>
      <c r="AG2611">
        <v>1.7389491269503545</v>
      </c>
      <c r="AH2611">
        <v>0</v>
      </c>
      <c r="AI2611">
        <v>8.118646439007092</v>
      </c>
      <c r="AJ2611">
        <v>1645</v>
      </c>
      <c r="AK2611">
        <v>69</v>
      </c>
      <c r="AL2611">
        <v>1</v>
      </c>
      <c r="AM2611">
        <v>1</v>
      </c>
      <c r="AN2611">
        <v>1</v>
      </c>
      <c r="AO2611">
        <v>0</v>
      </c>
      <c r="AP2611">
        <v>0</v>
      </c>
      <c r="AQ2611">
        <v>0</v>
      </c>
      <c r="AR2611">
        <v>43.96</v>
      </c>
      <c r="AS2611" s="1" t="s">
        <v>65</v>
      </c>
      <c r="AT2611">
        <v>2</v>
      </c>
      <c r="AU2611">
        <v>51.94411576666667</v>
      </c>
      <c r="AV2611">
        <v>460.03734278333332</v>
      </c>
      <c r="AW2611">
        <v>24</v>
      </c>
      <c r="AX2611">
        <v>8.5106382978723402E-2</v>
      </c>
      <c r="AY2611">
        <v>2.1276595744680851E-2</v>
      </c>
      <c r="AZ2611">
        <v>35</v>
      </c>
      <c r="BA2611">
        <v>0.12367646611111112</v>
      </c>
      <c r="BB2611">
        <v>0.22224026221417068</v>
      </c>
      <c r="BC2611">
        <v>22</v>
      </c>
      <c r="BD2611">
        <v>47</v>
      </c>
      <c r="BE2611">
        <v>3</v>
      </c>
      <c r="BF2611">
        <v>11</v>
      </c>
      <c r="BG2611" s="1" t="s">
        <v>99</v>
      </c>
      <c r="BH2611" s="1" t="s">
        <v>6894</v>
      </c>
      <c r="BI2611" s="1" t="s">
        <v>6889</v>
      </c>
      <c r="BJ2611" s="1" t="s">
        <v>6890</v>
      </c>
      <c r="BK2611">
        <v>2200</v>
      </c>
      <c r="BL2611">
        <v>3.2</v>
      </c>
      <c r="BM2611" s="5" t="d">
        <v>08:30:00.0000000000015975</v>
      </c>
      <c r="BN2611" s="5" t="d">
        <v>09:00:00.000</v>
      </c>
      <c r="BO2611">
        <v>8</v>
      </c>
      <c r="BP2611" t="b">
        <v>0</v>
      </c>
    </row>
    <row r="2612" spans="1:68" x14ac:dyDescent="0.2">
      <c r="A2612" s="1" t="s">
        <v>5425</v>
      </c>
      <c r="B2612" s="1" t="s">
        <v>4183</v>
      </c>
      <c r="C2612" s="2" t="d">
        <v>2026-07-13</v>
      </c>
      <c r="D2612">
        <v>19</v>
      </c>
      <c r="E2612" s="1" t="s">
        <v>95</v>
      </c>
      <c r="F2612">
        <v>51</v>
      </c>
      <c r="G2612">
        <v>10</v>
      </c>
      <c r="H2612">
        <v>0</v>
      </c>
      <c r="I2612">
        <v>2</v>
      </c>
      <c r="J2612">
        <v>8</v>
      </c>
      <c r="K2612">
        <v>0</v>
      </c>
      <c r="L2612">
        <v>1</v>
      </c>
      <c r="M2612" s="1" t="s">
        <v>63</v>
      </c>
      <c r="N2612" s="1" t="s">
        <v>4273</v>
      </c>
      <c r="O2612" s="1" t="s">
        <v>5426</v>
      </c>
      <c r="P2612">
        <v>6.375</v>
      </c>
      <c r="Q2612">
        <v>0</v>
      </c>
      <c r="R2612">
        <v>850</v>
      </c>
      <c r="S2612">
        <v>1</v>
      </c>
      <c r="T2612">
        <v>41</v>
      </c>
      <c r="U2612">
        <v>51</v>
      </c>
      <c r="V2612">
        <v>249</v>
      </c>
      <c r="W2612">
        <v>55844.58</v>
      </c>
      <c r="X2612">
        <v>4.882352941176471</v>
      </c>
      <c r="Y2612">
        <v>1094.9917647058824</v>
      </c>
      <c r="Z2612">
        <v>13.588235294117647</v>
      </c>
      <c r="AA2612">
        <v>10.43264828366013</v>
      </c>
      <c r="AB2612">
        <v>2</v>
      </c>
      <c r="AC2612">
        <v>6.0365202614379391E-3</v>
      </c>
      <c r="AD2612">
        <v>0</v>
      </c>
      <c r="AE2612">
        <v>1.2366703250484989</v>
      </c>
      <c r="AF2612">
        <v>0.61764705882352944</v>
      </c>
      <c r="AG2612">
        <v>1.8543173751633988</v>
      </c>
      <c r="AH2612">
        <v>0</v>
      </c>
      <c r="AI2612">
        <v>7.68780802254902</v>
      </c>
      <c r="AJ2612">
        <v>1785</v>
      </c>
      <c r="AK2612">
        <v>32</v>
      </c>
      <c r="AL2612">
        <v>3</v>
      </c>
      <c r="AM2612">
        <v>3</v>
      </c>
      <c r="AN2612">
        <v>1</v>
      </c>
      <c r="AO2612">
        <v>1</v>
      </c>
      <c r="AP2612">
        <v>0</v>
      </c>
      <c r="AQ2612">
        <v>1</v>
      </c>
      <c r="AR2612">
        <v>781.56999999999994</v>
      </c>
      <c r="AS2612" s="1" t="s">
        <v>125</v>
      </c>
      <c r="AT2612">
        <v>1</v>
      </c>
      <c r="AU2612">
        <v>64.62103346666666</v>
      </c>
      <c r="AV2612">
        <v>642.96905449999997</v>
      </c>
      <c r="AW2612">
        <v>42</v>
      </c>
      <c r="AX2612">
        <v>3.9215686274509803E-2</v>
      </c>
      <c r="AY2612">
        <v>5.8823529411764705E-2</v>
      </c>
      <c r="AZ2612">
        <v>35</v>
      </c>
      <c r="BA2612">
        <v>0.26925430611111106</v>
      </c>
      <c r="BB2612">
        <v>0.6697594317708333</v>
      </c>
      <c r="BC2612">
        <v>31</v>
      </c>
      <c r="BD2612">
        <v>1</v>
      </c>
      <c r="BE2612">
        <v>4</v>
      </c>
      <c r="BF2612">
        <v>4</v>
      </c>
      <c r="BG2612" s="1" t="s">
        <v>99</v>
      </c>
      <c r="BH2612" s="1" t="s">
        <v>6894</v>
      </c>
      <c r="BI2612" s="1" t="s">
        <v>6889</v>
      </c>
      <c r="BJ2612" s="1" t="s">
        <v>6890</v>
      </c>
      <c r="BK2612">
        <v>2200</v>
      </c>
      <c r="BL2612">
        <v>3.2</v>
      </c>
      <c r="BM2612" s="5" t="d">
        <v>09:00:00.000</v>
      </c>
      <c r="BN2612" s="5" t="d">
        <v>09:29:59.9999999999984025</v>
      </c>
      <c r="BO2612">
        <v>9</v>
      </c>
      <c r="BP2612" t="b">
        <v>0</v>
      </c>
    </row>
    <row r="2613" spans="1:68" x14ac:dyDescent="0.2">
      <c r="A2613" s="1" t="s">
        <v>5427</v>
      </c>
      <c r="B2613" s="1" t="s">
        <v>4183</v>
      </c>
      <c r="C2613" s="2" t="d">
        <v>2026-07-13</v>
      </c>
      <c r="D2613">
        <v>20</v>
      </c>
      <c r="E2613" s="1" t="s">
        <v>95</v>
      </c>
      <c r="F2613">
        <v>43</v>
      </c>
      <c r="G2613">
        <v>10</v>
      </c>
      <c r="H2613">
        <v>0</v>
      </c>
      <c r="I2613">
        <v>2</v>
      </c>
      <c r="J2613">
        <v>8</v>
      </c>
      <c r="K2613">
        <v>0</v>
      </c>
      <c r="L2613">
        <v>1</v>
      </c>
      <c r="M2613" s="1" t="s">
        <v>63</v>
      </c>
      <c r="N2613" s="1" t="s">
        <v>4276</v>
      </c>
      <c r="O2613" s="1" t="s">
        <v>5428</v>
      </c>
      <c r="P2613">
        <v>5.375</v>
      </c>
      <c r="Q2613">
        <v>0</v>
      </c>
      <c r="R2613">
        <v>850</v>
      </c>
      <c r="S2613">
        <v>1</v>
      </c>
      <c r="T2613">
        <v>40</v>
      </c>
      <c r="U2613">
        <v>43</v>
      </c>
      <c r="V2613">
        <v>220</v>
      </c>
      <c r="W2613">
        <v>50724.83</v>
      </c>
      <c r="X2613">
        <v>5.1162790697674421</v>
      </c>
      <c r="Y2613">
        <v>1179.6472093023256</v>
      </c>
      <c r="Z2613">
        <v>13.046511627906977</v>
      </c>
      <c r="AA2613">
        <v>10.141434805038759</v>
      </c>
      <c r="AB2613">
        <v>1</v>
      </c>
      <c r="AC2613">
        <v>6.5787713178294188E-3</v>
      </c>
      <c r="AD2613">
        <v>0</v>
      </c>
      <c r="AE2613">
        <v>1.3128439013193132</v>
      </c>
      <c r="AF2613">
        <v>0.63217054263565897</v>
      </c>
      <c r="AG2613">
        <v>1.9450144352713179</v>
      </c>
      <c r="AH2613">
        <v>0</v>
      </c>
      <c r="AI2613">
        <v>7.4072730717054274</v>
      </c>
      <c r="AJ2613">
        <v>1505</v>
      </c>
      <c r="AK2613">
        <v>32</v>
      </c>
      <c r="AL2613">
        <v>1</v>
      </c>
      <c r="AM2613">
        <v>1</v>
      </c>
      <c r="AN2613">
        <v>1</v>
      </c>
      <c r="AO2613">
        <v>0</v>
      </c>
      <c r="AP2613">
        <v>0</v>
      </c>
      <c r="AQ2613">
        <v>0</v>
      </c>
      <c r="AR2613">
        <v>215.8</v>
      </c>
      <c r="AS2613" s="1" t="s">
        <v>65</v>
      </c>
      <c r="AT2613">
        <v>1</v>
      </c>
      <c r="AU2613">
        <v>56.083590666666666</v>
      </c>
      <c r="AV2613">
        <v>558.84894553333334</v>
      </c>
      <c r="AW2613">
        <v>29</v>
      </c>
      <c r="AX2613">
        <v>2.3255813953488372E-2</v>
      </c>
      <c r="AY2613">
        <v>2.3255813953488372E-2</v>
      </c>
      <c r="AZ2613">
        <v>35</v>
      </c>
      <c r="BA2613">
        <v>0.23368162777777776</v>
      </c>
      <c r="BB2613">
        <v>0.58213431826388884</v>
      </c>
      <c r="BC2613">
        <v>27</v>
      </c>
      <c r="BD2613">
        <v>5</v>
      </c>
      <c r="BE2613">
        <v>3</v>
      </c>
      <c r="BF2613">
        <v>5</v>
      </c>
      <c r="BG2613" s="1" t="s">
        <v>99</v>
      </c>
      <c r="BH2613" s="1" t="s">
        <v>6894</v>
      </c>
      <c r="BI2613" s="1" t="s">
        <v>6889</v>
      </c>
      <c r="BJ2613" s="1" t="s">
        <v>6890</v>
      </c>
      <c r="BK2613">
        <v>2200</v>
      </c>
      <c r="BL2613">
        <v>3.2</v>
      </c>
      <c r="BM2613" s="5" t="d">
        <v>09:29:59.9999999999984025</v>
      </c>
      <c r="BN2613" s="5" t="d">
        <v>10:00:00.0000000000015975</v>
      </c>
      <c r="BO2613">
        <v>9</v>
      </c>
      <c r="BP2613" t="b">
        <v>0</v>
      </c>
    </row>
    <row r="2614" spans="1:68" x14ac:dyDescent="0.2">
      <c r="A2614" s="1" t="s">
        <v>5429</v>
      </c>
      <c r="B2614" s="1" t="s">
        <v>4183</v>
      </c>
      <c r="C2614" s="2" t="d">
        <v>2026-07-13</v>
      </c>
      <c r="D2614">
        <v>21</v>
      </c>
      <c r="E2614" s="1" t="s">
        <v>95</v>
      </c>
      <c r="F2614">
        <v>33</v>
      </c>
      <c r="G2614">
        <v>10</v>
      </c>
      <c r="H2614">
        <v>0</v>
      </c>
      <c r="I2614">
        <v>2</v>
      </c>
      <c r="J2614">
        <v>8</v>
      </c>
      <c r="K2614">
        <v>0</v>
      </c>
      <c r="L2614">
        <v>1</v>
      </c>
      <c r="M2614" s="1" t="s">
        <v>63</v>
      </c>
      <c r="N2614" s="1" t="s">
        <v>4692</v>
      </c>
      <c r="O2614" s="1" t="s">
        <v>5430</v>
      </c>
      <c r="P2614">
        <v>4.125</v>
      </c>
      <c r="Q2614">
        <v>0</v>
      </c>
      <c r="R2614">
        <v>850</v>
      </c>
      <c r="S2614">
        <v>1</v>
      </c>
      <c r="T2614">
        <v>39</v>
      </c>
      <c r="U2614">
        <v>33</v>
      </c>
      <c r="V2614">
        <v>164</v>
      </c>
      <c r="W2614">
        <v>37919.449999999997</v>
      </c>
      <c r="X2614">
        <v>4.9696969696969697</v>
      </c>
      <c r="Y2614">
        <v>1149.0742424242424</v>
      </c>
      <c r="Z2614">
        <v>12.454545454545455</v>
      </c>
      <c r="AA2614">
        <v>9.9289952959595951</v>
      </c>
      <c r="AB2614">
        <v>1</v>
      </c>
      <c r="AC2614">
        <v>4.5023141414141377E-2</v>
      </c>
      <c r="AD2614">
        <v>0</v>
      </c>
      <c r="AE2614">
        <v>1.2317842734475453</v>
      </c>
      <c r="AF2614">
        <v>0.56464646464646462</v>
      </c>
      <c r="AG2614">
        <v>1.7964307308080807</v>
      </c>
      <c r="AH2614">
        <v>0</v>
      </c>
      <c r="AI2614">
        <v>7.2835746606060603</v>
      </c>
      <c r="AJ2614">
        <v>1155</v>
      </c>
      <c r="AK2614">
        <v>32</v>
      </c>
      <c r="AL2614">
        <v>3</v>
      </c>
      <c r="AM2614">
        <v>3</v>
      </c>
      <c r="AN2614">
        <v>0</v>
      </c>
      <c r="AO2614">
        <v>1</v>
      </c>
      <c r="AP2614">
        <v>2</v>
      </c>
      <c r="AQ2614">
        <v>0</v>
      </c>
      <c r="AR2614">
        <v>628.03000000000009</v>
      </c>
      <c r="AS2614" s="1" t="s">
        <v>65</v>
      </c>
      <c r="AT2614">
        <v>1</v>
      </c>
      <c r="AU2614">
        <v>41.882327449999998</v>
      </c>
      <c r="AV2614">
        <v>450.78079700000001</v>
      </c>
      <c r="AW2614">
        <v>27</v>
      </c>
      <c r="AX2614">
        <v>3.0303030303030304E-2</v>
      </c>
      <c r="AY2614">
        <v>9.0909090909090912E-2</v>
      </c>
      <c r="AZ2614">
        <v>35</v>
      </c>
      <c r="BA2614">
        <v>0.17450969770833333</v>
      </c>
      <c r="BB2614">
        <v>0.46956333020833335</v>
      </c>
      <c r="BC2614">
        <v>22</v>
      </c>
      <c r="BD2614">
        <v>10</v>
      </c>
      <c r="BE2614">
        <v>2</v>
      </c>
      <c r="BF2614">
        <v>6</v>
      </c>
      <c r="BG2614" s="1" t="s">
        <v>99</v>
      </c>
      <c r="BH2614" s="1" t="s">
        <v>6894</v>
      </c>
      <c r="BI2614" s="1" t="s">
        <v>6889</v>
      </c>
      <c r="BJ2614" s="1" t="s">
        <v>6890</v>
      </c>
      <c r="BK2614">
        <v>2200</v>
      </c>
      <c r="BL2614">
        <v>3.2</v>
      </c>
      <c r="BM2614" s="5" t="d">
        <v>10:00:00.0000000000015975</v>
      </c>
      <c r="BN2614" s="5" t="d">
        <v>10:30:00.000</v>
      </c>
      <c r="BO2614">
        <v>10</v>
      </c>
      <c r="BP2614" t="b">
        <v>0</v>
      </c>
    </row>
    <row r="2615" spans="1:68" x14ac:dyDescent="0.2">
      <c r="A2615" s="1" t="s">
        <v>5431</v>
      </c>
      <c r="B2615" s="1" t="s">
        <v>4183</v>
      </c>
      <c r="C2615" s="2" t="d">
        <v>2026-07-13</v>
      </c>
      <c r="D2615">
        <v>22</v>
      </c>
      <c r="E2615" s="1" t="s">
        <v>95</v>
      </c>
      <c r="F2615">
        <v>36</v>
      </c>
      <c r="G2615">
        <v>10</v>
      </c>
      <c r="H2615">
        <v>0</v>
      </c>
      <c r="I2615">
        <v>2</v>
      </c>
      <c r="J2615">
        <v>8</v>
      </c>
      <c r="K2615">
        <v>0</v>
      </c>
      <c r="L2615">
        <v>1</v>
      </c>
      <c r="M2615" s="1" t="s">
        <v>63</v>
      </c>
      <c r="N2615" s="1" t="s">
        <v>4477</v>
      </c>
      <c r="O2615" s="1" t="s">
        <v>5432</v>
      </c>
      <c r="P2615">
        <v>4.5</v>
      </c>
      <c r="Q2615">
        <v>0</v>
      </c>
      <c r="R2615">
        <v>850</v>
      </c>
      <c r="S2615">
        <v>1</v>
      </c>
      <c r="T2615">
        <v>38</v>
      </c>
      <c r="U2615">
        <v>36</v>
      </c>
      <c r="V2615">
        <v>191</v>
      </c>
      <c r="W2615">
        <v>42003.47</v>
      </c>
      <c r="X2615">
        <v>5.3055555555555554</v>
      </c>
      <c r="Y2615">
        <v>1166.7630555555556</v>
      </c>
      <c r="Z2615">
        <v>13.027777777777779</v>
      </c>
      <c r="AA2615">
        <v>11.182481205092593</v>
      </c>
      <c r="AB2615">
        <v>3</v>
      </c>
      <c r="AC2615">
        <v>2.9490259722222165E-2</v>
      </c>
      <c r="AD2615">
        <v>0</v>
      </c>
      <c r="AE2615">
        <v>1.3230352163623895</v>
      </c>
      <c r="AF2615">
        <v>0.62546296296296289</v>
      </c>
      <c r="AG2615">
        <v>1.9484981717592593</v>
      </c>
      <c r="AH2615">
        <v>0</v>
      </c>
      <c r="AI2615">
        <v>8.3219459907407405</v>
      </c>
      <c r="AJ2615">
        <v>1260</v>
      </c>
      <c r="AK2615">
        <v>32</v>
      </c>
      <c r="AL2615">
        <v>1</v>
      </c>
      <c r="AM2615">
        <v>1</v>
      </c>
      <c r="AN2615">
        <v>1</v>
      </c>
      <c r="AO2615">
        <v>0</v>
      </c>
      <c r="AP2615">
        <v>0</v>
      </c>
      <c r="AQ2615">
        <v>0</v>
      </c>
      <c r="AR2615">
        <v>379.74</v>
      </c>
      <c r="AS2615" s="1" t="s">
        <v>65</v>
      </c>
      <c r="AT2615">
        <v>3</v>
      </c>
      <c r="AU2615">
        <v>44.627089483333336</v>
      </c>
      <c r="AV2615">
        <v>392.55920668333334</v>
      </c>
      <c r="AW2615">
        <v>20</v>
      </c>
      <c r="AX2615">
        <v>8.3333333333333329E-2</v>
      </c>
      <c r="AY2615">
        <v>2.7777777777777776E-2</v>
      </c>
      <c r="AZ2615">
        <v>35</v>
      </c>
      <c r="BA2615">
        <v>0.18594620618055557</v>
      </c>
      <c r="BB2615">
        <v>0.40891584029513889</v>
      </c>
      <c r="BC2615">
        <v>19</v>
      </c>
      <c r="BD2615">
        <v>13</v>
      </c>
      <c r="BE2615">
        <v>3</v>
      </c>
      <c r="BF2615">
        <v>5</v>
      </c>
      <c r="BG2615" s="1" t="s">
        <v>99</v>
      </c>
      <c r="BH2615" s="1" t="s">
        <v>6894</v>
      </c>
      <c r="BI2615" s="1" t="s">
        <v>6889</v>
      </c>
      <c r="BJ2615" s="1" t="s">
        <v>6890</v>
      </c>
      <c r="BK2615">
        <v>2200</v>
      </c>
      <c r="BL2615">
        <v>3.2</v>
      </c>
      <c r="BM2615" s="5" t="d">
        <v>10:30:00.000</v>
      </c>
      <c r="BN2615" s="5" t="d">
        <v>10:59:59.9999999999984025</v>
      </c>
      <c r="BO2615">
        <v>10</v>
      </c>
      <c r="BP2615" t="b">
        <v>0</v>
      </c>
    </row>
    <row r="2616" spans="1:68" x14ac:dyDescent="0.2">
      <c r="A2616" s="1" t="s">
        <v>5433</v>
      </c>
      <c r="B2616" s="1" t="s">
        <v>4183</v>
      </c>
      <c r="C2616" s="2" t="d">
        <v>2026-07-13</v>
      </c>
      <c r="D2616">
        <v>23</v>
      </c>
      <c r="E2616" s="1" t="s">
        <v>133</v>
      </c>
      <c r="F2616">
        <v>52</v>
      </c>
      <c r="G2616">
        <v>10</v>
      </c>
      <c r="H2616">
        <v>0</v>
      </c>
      <c r="I2616">
        <v>0</v>
      </c>
      <c r="J2616">
        <v>10</v>
      </c>
      <c r="K2616">
        <v>0</v>
      </c>
      <c r="L2616">
        <v>0</v>
      </c>
      <c r="M2616" s="1" t="s">
        <v>63</v>
      </c>
      <c r="N2616" s="1" t="s">
        <v>63</v>
      </c>
      <c r="O2616" s="1" t="s">
        <v>5434</v>
      </c>
      <c r="P2616">
        <v>5.2</v>
      </c>
      <c r="Q2616">
        <v>0</v>
      </c>
      <c r="R2616">
        <v>850</v>
      </c>
      <c r="S2616">
        <v>0</v>
      </c>
      <c r="T2616">
        <v>38</v>
      </c>
      <c r="U2616">
        <v>52</v>
      </c>
      <c r="V2616">
        <v>256</v>
      </c>
      <c r="W2616">
        <v>57778.22</v>
      </c>
      <c r="X2616">
        <v>4.9230769230769234</v>
      </c>
      <c r="Y2616">
        <v>1111.1196153846154</v>
      </c>
      <c r="Z2616">
        <v>13.846153846153847</v>
      </c>
      <c r="AA2616">
        <v>10.963263438782052</v>
      </c>
      <c r="AB2616">
        <v>4</v>
      </c>
      <c r="AC2616">
        <v>0.11603268589743594</v>
      </c>
      <c r="AD2616">
        <v>0</v>
      </c>
      <c r="AE2616">
        <v>1.2598646871187429</v>
      </c>
      <c r="AF2616">
        <v>0.7</v>
      </c>
      <c r="AG2616">
        <v>1.8873268419871796</v>
      </c>
      <c r="AH2616">
        <v>0</v>
      </c>
      <c r="AI2616">
        <v>8.1335269570512825</v>
      </c>
      <c r="AJ2616">
        <v>1820</v>
      </c>
      <c r="AK2616">
        <v>32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 s="1" t="s">
        <v>125</v>
      </c>
      <c r="AT2616">
        <v>3</v>
      </c>
      <c r="AU2616">
        <v>66.720255916666659</v>
      </c>
      <c r="AV2616">
        <v>593.27615954999999</v>
      </c>
      <c r="AW2616">
        <v>32</v>
      </c>
      <c r="AX2616">
        <v>7.6923076923076927E-2</v>
      </c>
      <c r="AY2616">
        <v>0</v>
      </c>
      <c r="AZ2616">
        <v>35</v>
      </c>
      <c r="BA2616">
        <v>0.22240085305555554</v>
      </c>
      <c r="BB2616">
        <v>0.61799599953124995</v>
      </c>
      <c r="BC2616">
        <v>29</v>
      </c>
      <c r="BD2616">
        <v>3</v>
      </c>
      <c r="BE2616">
        <v>4</v>
      </c>
      <c r="BF2616">
        <v>6</v>
      </c>
      <c r="BG2616" s="1" t="s">
        <v>99</v>
      </c>
      <c r="BH2616" s="1" t="s">
        <v>6894</v>
      </c>
      <c r="BI2616" s="1" t="s">
        <v>6889</v>
      </c>
      <c r="BJ2616" s="1" t="s">
        <v>6890</v>
      </c>
      <c r="BK2616">
        <v>2200</v>
      </c>
      <c r="BL2616">
        <v>3.2</v>
      </c>
      <c r="BM2616" s="5" t="d">
        <v>10:59:59.9999999999984025</v>
      </c>
      <c r="BN2616" s="5" t="d">
        <v>11:30:00.0000000000015975</v>
      </c>
      <c r="BO2616">
        <v>11</v>
      </c>
      <c r="BP2616" t="b">
        <v>0</v>
      </c>
    </row>
    <row r="2617" spans="1:68" x14ac:dyDescent="0.2">
      <c r="A2617" s="1" t="s">
        <v>5435</v>
      </c>
      <c r="B2617" s="1" t="s">
        <v>4183</v>
      </c>
      <c r="C2617" s="2" t="d">
        <v>2026-07-13</v>
      </c>
      <c r="D2617">
        <v>24</v>
      </c>
      <c r="E2617" s="1" t="s">
        <v>133</v>
      </c>
      <c r="F2617">
        <v>40</v>
      </c>
      <c r="G2617">
        <v>10</v>
      </c>
      <c r="H2617">
        <v>0</v>
      </c>
      <c r="I2617">
        <v>0</v>
      </c>
      <c r="J2617">
        <v>10</v>
      </c>
      <c r="K2617">
        <v>0</v>
      </c>
      <c r="L2617">
        <v>0</v>
      </c>
      <c r="M2617" s="1" t="s">
        <v>63</v>
      </c>
      <c r="N2617" s="1" t="s">
        <v>63</v>
      </c>
      <c r="O2617" s="1" t="s">
        <v>5436</v>
      </c>
      <c r="P2617">
        <v>4</v>
      </c>
      <c r="Q2617">
        <v>0</v>
      </c>
      <c r="R2617">
        <v>850</v>
      </c>
      <c r="S2617">
        <v>0</v>
      </c>
      <c r="T2617">
        <v>38</v>
      </c>
      <c r="U2617">
        <v>40</v>
      </c>
      <c r="V2617">
        <v>180</v>
      </c>
      <c r="W2617">
        <v>40852.78</v>
      </c>
      <c r="X2617">
        <v>4.5</v>
      </c>
      <c r="Y2617">
        <v>1021.3194999999999</v>
      </c>
      <c r="Z2617">
        <v>13.05</v>
      </c>
      <c r="AA2617">
        <v>10.344463412500001</v>
      </c>
      <c r="AB2617">
        <v>3</v>
      </c>
      <c r="AC2617">
        <v>3.5964315833333281E-2</v>
      </c>
      <c r="AD2617">
        <v>0</v>
      </c>
      <c r="AE2617">
        <v>1.1633587119956723</v>
      </c>
      <c r="AF2617">
        <v>0.57625000000000004</v>
      </c>
      <c r="AG2617">
        <v>1.7396087041666668</v>
      </c>
      <c r="AH2617">
        <v>0</v>
      </c>
      <c r="AI2617">
        <v>7.7202713670833329</v>
      </c>
      <c r="AJ2617">
        <v>1400</v>
      </c>
      <c r="AK2617">
        <v>32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 s="1" t="s">
        <v>65</v>
      </c>
      <c r="AT2617">
        <v>2</v>
      </c>
      <c r="AU2617">
        <v>48.329233549999998</v>
      </c>
      <c r="AV2617">
        <v>583.96019011666669</v>
      </c>
      <c r="AW2617">
        <v>29</v>
      </c>
      <c r="AX2617">
        <v>7.4999999999999997E-2</v>
      </c>
      <c r="AY2617">
        <v>0</v>
      </c>
      <c r="AZ2617">
        <v>35</v>
      </c>
      <c r="BA2617">
        <v>0.16109744516666666</v>
      </c>
      <c r="BB2617">
        <v>0.60829186470486118</v>
      </c>
      <c r="BC2617">
        <v>28</v>
      </c>
      <c r="BD2617">
        <v>4</v>
      </c>
      <c r="BE2617">
        <v>3</v>
      </c>
      <c r="BF2617">
        <v>7</v>
      </c>
      <c r="BG2617" s="1" t="s">
        <v>99</v>
      </c>
      <c r="BH2617" s="1" t="s">
        <v>6894</v>
      </c>
      <c r="BI2617" s="1" t="s">
        <v>6889</v>
      </c>
      <c r="BJ2617" s="1" t="s">
        <v>6890</v>
      </c>
      <c r="BK2617">
        <v>2200</v>
      </c>
      <c r="BL2617">
        <v>3.2</v>
      </c>
      <c r="BM2617" s="5" t="d">
        <v>11:30:00.0000000000015975</v>
      </c>
      <c r="BN2617" s="5" t="d">
        <v>12:00:00.000</v>
      </c>
      <c r="BO2617">
        <v>11</v>
      </c>
      <c r="BP2617" t="b">
        <v>0</v>
      </c>
    </row>
    <row r="2618" spans="1:68" x14ac:dyDescent="0.2">
      <c r="A2618" s="1" t="s">
        <v>5437</v>
      </c>
      <c r="B2618" s="1" t="s">
        <v>4183</v>
      </c>
      <c r="C2618" s="2" t="d">
        <v>2026-07-13</v>
      </c>
      <c r="D2618">
        <v>25</v>
      </c>
      <c r="E2618" s="1" t="s">
        <v>133</v>
      </c>
      <c r="F2618">
        <v>61</v>
      </c>
      <c r="G2618">
        <v>10</v>
      </c>
      <c r="H2618">
        <v>0</v>
      </c>
      <c r="I2618">
        <v>0</v>
      </c>
      <c r="J2618">
        <v>10</v>
      </c>
      <c r="K2618">
        <v>0</v>
      </c>
      <c r="L2618">
        <v>0</v>
      </c>
      <c r="M2618" s="1" t="s">
        <v>63</v>
      </c>
      <c r="N2618" s="1" t="s">
        <v>63</v>
      </c>
      <c r="O2618" s="1" t="s">
        <v>5438</v>
      </c>
      <c r="P2618">
        <v>6.1</v>
      </c>
      <c r="Q2618">
        <v>0</v>
      </c>
      <c r="R2618">
        <v>850</v>
      </c>
      <c r="S2618">
        <v>0</v>
      </c>
      <c r="T2618">
        <v>38</v>
      </c>
      <c r="U2618">
        <v>61</v>
      </c>
      <c r="V2618">
        <v>291</v>
      </c>
      <c r="W2618">
        <v>63683.19</v>
      </c>
      <c r="X2618">
        <v>4.7704918032786887</v>
      </c>
      <c r="Y2618">
        <v>1043.9867213114755</v>
      </c>
      <c r="Z2618">
        <v>15.836065573770492</v>
      </c>
      <c r="AA2618">
        <v>10.791696695081967</v>
      </c>
      <c r="AB2618">
        <v>0</v>
      </c>
      <c r="AC2618">
        <v>0</v>
      </c>
      <c r="AD2618">
        <v>0</v>
      </c>
      <c r="AE2618">
        <v>1.2060311134137822</v>
      </c>
      <c r="AF2618">
        <v>0.68387978142076511</v>
      </c>
      <c r="AG2618">
        <v>1.7420573860655737</v>
      </c>
      <c r="AH2618">
        <v>2.0737515027322406E-2</v>
      </c>
      <c r="AI2618">
        <v>7.9974417281420767</v>
      </c>
      <c r="AJ2618">
        <v>2440</v>
      </c>
      <c r="AK2618">
        <v>32</v>
      </c>
      <c r="AL2618">
        <v>5</v>
      </c>
      <c r="AM2618">
        <v>5</v>
      </c>
      <c r="AN2618">
        <v>5</v>
      </c>
      <c r="AO2618">
        <v>0</v>
      </c>
      <c r="AP2618">
        <v>0</v>
      </c>
      <c r="AQ2618">
        <v>0</v>
      </c>
      <c r="AR2618">
        <v>512.9</v>
      </c>
      <c r="AS2618" s="1" t="s">
        <v>70</v>
      </c>
      <c r="AT2618">
        <v>0</v>
      </c>
      <c r="AU2618">
        <v>72.192677533333338</v>
      </c>
      <c r="AV2618">
        <v>661.27124998333329</v>
      </c>
      <c r="AW2618">
        <v>32</v>
      </c>
      <c r="AX2618">
        <v>0</v>
      </c>
      <c r="AY2618">
        <v>8.1967213114754092E-2</v>
      </c>
      <c r="AZ2618">
        <v>40</v>
      </c>
      <c r="BA2618">
        <v>0.24064225844444445</v>
      </c>
      <c r="BB2618">
        <v>0.68882421873263888</v>
      </c>
      <c r="BC2618">
        <v>32</v>
      </c>
      <c r="BD2618">
        <v>0</v>
      </c>
      <c r="BE2618">
        <v>4</v>
      </c>
      <c r="BF2618">
        <v>6</v>
      </c>
      <c r="BG2618" s="1" t="s">
        <v>99</v>
      </c>
      <c r="BH2618" s="1" t="s">
        <v>6894</v>
      </c>
      <c r="BI2618" s="1" t="s">
        <v>6889</v>
      </c>
      <c r="BJ2618" s="1" t="s">
        <v>6890</v>
      </c>
      <c r="BK2618">
        <v>2200</v>
      </c>
      <c r="BL2618">
        <v>3.2</v>
      </c>
      <c r="BM2618" s="5" t="d">
        <v>12:00:00.000</v>
      </c>
      <c r="BN2618" s="5" t="d">
        <v>12:30:00.0000000000031950</v>
      </c>
      <c r="BO2618">
        <v>12</v>
      </c>
      <c r="BP2618" t="b">
        <v>1</v>
      </c>
    </row>
    <row r="2619" spans="1:68" x14ac:dyDescent="0.2">
      <c r="A2619" s="1" t="s">
        <v>5439</v>
      </c>
      <c r="B2619" s="1" t="s">
        <v>4183</v>
      </c>
      <c r="C2619" s="2" t="d">
        <v>2026-07-13</v>
      </c>
      <c r="D2619">
        <v>26</v>
      </c>
      <c r="E2619" s="1" t="s">
        <v>133</v>
      </c>
      <c r="F2619">
        <v>55</v>
      </c>
      <c r="G2619">
        <v>10</v>
      </c>
      <c r="H2619">
        <v>0</v>
      </c>
      <c r="I2619">
        <v>0</v>
      </c>
      <c r="J2619">
        <v>10</v>
      </c>
      <c r="K2619">
        <v>0</v>
      </c>
      <c r="L2619">
        <v>0</v>
      </c>
      <c r="M2619" s="1" t="s">
        <v>63</v>
      </c>
      <c r="N2619" s="1" t="s">
        <v>63</v>
      </c>
      <c r="O2619" s="1" t="s">
        <v>5440</v>
      </c>
      <c r="P2619">
        <v>5.5</v>
      </c>
      <c r="Q2619">
        <v>0</v>
      </c>
      <c r="R2619">
        <v>850</v>
      </c>
      <c r="S2619">
        <v>0</v>
      </c>
      <c r="T2619">
        <v>38</v>
      </c>
      <c r="U2619">
        <v>55</v>
      </c>
      <c r="V2619">
        <v>263</v>
      </c>
      <c r="W2619">
        <v>60499.360000000001</v>
      </c>
      <c r="X2619">
        <v>4.7818181818181822</v>
      </c>
      <c r="Y2619">
        <v>1099.9883636363636</v>
      </c>
      <c r="Z2619">
        <v>15.418181818181818</v>
      </c>
      <c r="AA2619">
        <v>10.63520898030303</v>
      </c>
      <c r="AB2619">
        <v>0</v>
      </c>
      <c r="AC2619">
        <v>0</v>
      </c>
      <c r="AD2619">
        <v>0</v>
      </c>
      <c r="AE2619">
        <v>1.216760278313451</v>
      </c>
      <c r="AF2619">
        <v>0.6078787878787878</v>
      </c>
      <c r="AG2619">
        <v>1.8209452406060604</v>
      </c>
      <c r="AH2619">
        <v>0</v>
      </c>
      <c r="AI2619">
        <v>7.939963854242424</v>
      </c>
      <c r="AJ2619">
        <v>2200</v>
      </c>
      <c r="AK2619">
        <v>32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 s="1" t="s">
        <v>70</v>
      </c>
      <c r="AT2619">
        <v>0</v>
      </c>
      <c r="AU2619">
        <v>67.269599999999997</v>
      </c>
      <c r="AV2619">
        <v>642.89582629999995</v>
      </c>
      <c r="AW2619">
        <v>32</v>
      </c>
      <c r="AX2619">
        <v>0</v>
      </c>
      <c r="AY2619">
        <v>0</v>
      </c>
      <c r="AZ2619">
        <v>40</v>
      </c>
      <c r="BA2619">
        <v>0.22423199999999999</v>
      </c>
      <c r="BB2619">
        <v>0.66968315239583331</v>
      </c>
      <c r="BC2619">
        <v>31</v>
      </c>
      <c r="BD2619">
        <v>1</v>
      </c>
      <c r="BE2619">
        <v>4</v>
      </c>
      <c r="BF2619">
        <v>6</v>
      </c>
      <c r="BG2619" s="1" t="s">
        <v>99</v>
      </c>
      <c r="BH2619" s="1" t="s">
        <v>6894</v>
      </c>
      <c r="BI2619" s="1" t="s">
        <v>6889</v>
      </c>
      <c r="BJ2619" s="1" t="s">
        <v>6890</v>
      </c>
      <c r="BK2619">
        <v>2200</v>
      </c>
      <c r="BL2619">
        <v>3.2</v>
      </c>
      <c r="BM2619" s="5" t="d">
        <v>12:30:00.0000000000031950</v>
      </c>
      <c r="BN2619" s="5" t="d">
        <v>12:59:59.9999999999968050</v>
      </c>
      <c r="BO2619">
        <v>12</v>
      </c>
      <c r="BP2619" t="b">
        <v>1</v>
      </c>
    </row>
    <row r="2620" spans="1:68" x14ac:dyDescent="0.2">
      <c r="A2620" s="1" t="s">
        <v>5441</v>
      </c>
      <c r="B2620" s="1" t="s">
        <v>4183</v>
      </c>
      <c r="C2620" s="2" t="d">
        <v>2026-07-13</v>
      </c>
      <c r="D2620">
        <v>27</v>
      </c>
      <c r="E2620" s="1" t="s">
        <v>133</v>
      </c>
      <c r="F2620">
        <v>67</v>
      </c>
      <c r="G2620">
        <v>10</v>
      </c>
      <c r="H2620">
        <v>0</v>
      </c>
      <c r="I2620">
        <v>0</v>
      </c>
      <c r="J2620">
        <v>10</v>
      </c>
      <c r="K2620">
        <v>0</v>
      </c>
      <c r="L2620">
        <v>0</v>
      </c>
      <c r="M2620" s="1" t="s">
        <v>63</v>
      </c>
      <c r="N2620" s="1" t="s">
        <v>63</v>
      </c>
      <c r="O2620" s="1" t="s">
        <v>5442</v>
      </c>
      <c r="P2620">
        <v>6.7</v>
      </c>
      <c r="Q2620">
        <v>0</v>
      </c>
      <c r="R2620">
        <v>850</v>
      </c>
      <c r="S2620">
        <v>0</v>
      </c>
      <c r="T2620">
        <v>38</v>
      </c>
      <c r="U2620">
        <v>67</v>
      </c>
      <c r="V2620">
        <v>342</v>
      </c>
      <c r="W2620">
        <v>80967</v>
      </c>
      <c r="X2620">
        <v>5.1044776119402986</v>
      </c>
      <c r="Y2620">
        <v>1208.4626865671642</v>
      </c>
      <c r="Z2620">
        <v>16.119402985074625</v>
      </c>
      <c r="AA2620">
        <v>10.424744902487562</v>
      </c>
      <c r="AB2620">
        <v>0</v>
      </c>
      <c r="AC2620">
        <v>0</v>
      </c>
      <c r="AD2620">
        <v>0</v>
      </c>
      <c r="AE2620">
        <v>1.3290145498532344</v>
      </c>
      <c r="AF2620">
        <v>0.6</v>
      </c>
      <c r="AG2620">
        <v>1.1103600380597016</v>
      </c>
      <c r="AH2620">
        <v>0.31871339104477608</v>
      </c>
      <c r="AI2620">
        <v>7.2976637256218906</v>
      </c>
      <c r="AJ2620">
        <v>2680</v>
      </c>
      <c r="AK2620">
        <v>32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 s="1" t="s">
        <v>70</v>
      </c>
      <c r="AT2620">
        <v>0</v>
      </c>
      <c r="AU2620">
        <v>89.376405199999994</v>
      </c>
      <c r="AV2620">
        <v>815.49595098333327</v>
      </c>
      <c r="AW2620">
        <v>32</v>
      </c>
      <c r="AX2620">
        <v>0</v>
      </c>
      <c r="AY2620">
        <v>0</v>
      </c>
      <c r="AZ2620">
        <v>40</v>
      </c>
      <c r="BA2620">
        <v>0.29792135066666664</v>
      </c>
      <c r="BB2620">
        <v>0.8494749489409722</v>
      </c>
      <c r="BC2620">
        <v>39</v>
      </c>
      <c r="BD2620">
        <v>-7</v>
      </c>
      <c r="BE2620">
        <v>5</v>
      </c>
      <c r="BF2620">
        <v>5</v>
      </c>
      <c r="BG2620" s="1" t="s">
        <v>99</v>
      </c>
      <c r="BH2620" s="1" t="s">
        <v>6894</v>
      </c>
      <c r="BI2620" s="1" t="s">
        <v>6889</v>
      </c>
      <c r="BJ2620" s="1" t="s">
        <v>6890</v>
      </c>
      <c r="BK2620">
        <v>2200</v>
      </c>
      <c r="BL2620">
        <v>3.2</v>
      </c>
      <c r="BM2620" s="5" t="d">
        <v>12:59:59.9999999999968050</v>
      </c>
      <c r="BN2620" s="5" t="d">
        <v>13:30:00.000</v>
      </c>
      <c r="BO2620">
        <v>13</v>
      </c>
      <c r="BP2620" t="b">
        <v>1</v>
      </c>
    </row>
    <row r="2621" spans="1:68" x14ac:dyDescent="0.2">
      <c r="A2621" s="1" t="s">
        <v>5443</v>
      </c>
      <c r="B2621" s="1" t="s">
        <v>4183</v>
      </c>
      <c r="C2621" s="2" t="d">
        <v>2026-07-13</v>
      </c>
      <c r="D2621">
        <v>28</v>
      </c>
      <c r="E2621" s="1" t="s">
        <v>133</v>
      </c>
      <c r="F2621">
        <v>68</v>
      </c>
      <c r="G2621">
        <v>10</v>
      </c>
      <c r="H2621">
        <v>0</v>
      </c>
      <c r="I2621">
        <v>0</v>
      </c>
      <c r="J2621">
        <v>10</v>
      </c>
      <c r="K2621">
        <v>0</v>
      </c>
      <c r="L2621">
        <v>0</v>
      </c>
      <c r="M2621" s="1" t="s">
        <v>63</v>
      </c>
      <c r="N2621" s="1" t="s">
        <v>63</v>
      </c>
      <c r="O2621" s="1" t="s">
        <v>5444</v>
      </c>
      <c r="P2621">
        <v>6.8</v>
      </c>
      <c r="Q2621">
        <v>0</v>
      </c>
      <c r="R2621">
        <v>850</v>
      </c>
      <c r="S2621">
        <v>0</v>
      </c>
      <c r="T2621">
        <v>38</v>
      </c>
      <c r="U2621">
        <v>68</v>
      </c>
      <c r="V2621">
        <v>316</v>
      </c>
      <c r="W2621">
        <v>73716.460000000006</v>
      </c>
      <c r="X2621">
        <v>4.6470588235294121</v>
      </c>
      <c r="Y2621">
        <v>1084.0655882352942</v>
      </c>
      <c r="Z2621">
        <v>16.147058823529413</v>
      </c>
      <c r="AA2621">
        <v>10.456326877205882</v>
      </c>
      <c r="AB2621">
        <v>0</v>
      </c>
      <c r="AC2621">
        <v>0</v>
      </c>
      <c r="AD2621">
        <v>0</v>
      </c>
      <c r="AE2621">
        <v>1.1722719162027122</v>
      </c>
      <c r="AF2621">
        <v>0.62426470588235294</v>
      </c>
      <c r="AG2621">
        <v>1.1675709517156863</v>
      </c>
      <c r="AH2621">
        <v>0.18744157107843137</v>
      </c>
      <c r="AI2621">
        <v>7.5149957414215685</v>
      </c>
      <c r="AJ2621">
        <v>2720</v>
      </c>
      <c r="AK2621">
        <v>32</v>
      </c>
      <c r="AL2621">
        <v>1</v>
      </c>
      <c r="AM2621">
        <v>1</v>
      </c>
      <c r="AN2621">
        <v>1</v>
      </c>
      <c r="AO2621">
        <v>0</v>
      </c>
      <c r="AP2621">
        <v>0</v>
      </c>
      <c r="AQ2621">
        <v>0</v>
      </c>
      <c r="AR2621">
        <v>138.52000000000001</v>
      </c>
      <c r="AS2621" s="1" t="s">
        <v>70</v>
      </c>
      <c r="AT2621">
        <v>0</v>
      </c>
      <c r="AU2621">
        <v>78.485856733333335</v>
      </c>
      <c r="AV2621">
        <v>773.46144849999996</v>
      </c>
      <c r="AW2621">
        <v>32</v>
      </c>
      <c r="AX2621">
        <v>0</v>
      </c>
      <c r="AY2621">
        <v>1.4705882352941176E-2</v>
      </c>
      <c r="AZ2621">
        <v>40</v>
      </c>
      <c r="BA2621">
        <v>0.26161952244444447</v>
      </c>
      <c r="BB2621">
        <v>0.80568900885416661</v>
      </c>
      <c r="BC2621">
        <v>37</v>
      </c>
      <c r="BD2621">
        <v>-5</v>
      </c>
      <c r="BE2621">
        <v>4</v>
      </c>
      <c r="BF2621">
        <v>6</v>
      </c>
      <c r="BG2621" s="1" t="s">
        <v>99</v>
      </c>
      <c r="BH2621" s="1" t="s">
        <v>6894</v>
      </c>
      <c r="BI2621" s="1" t="s">
        <v>6889</v>
      </c>
      <c r="BJ2621" s="1" t="s">
        <v>6890</v>
      </c>
      <c r="BK2621">
        <v>2200</v>
      </c>
      <c r="BL2621">
        <v>3.2</v>
      </c>
      <c r="BM2621" s="5" t="d">
        <v>13:30:00.000</v>
      </c>
      <c r="BN2621" s="5" t="d">
        <v>14:00:00.0000000000031950</v>
      </c>
      <c r="BO2621">
        <v>13</v>
      </c>
      <c r="BP2621" t="b">
        <v>1</v>
      </c>
    </row>
    <row r="2622" spans="1:68" x14ac:dyDescent="0.2">
      <c r="A2622" s="1" t="s">
        <v>5445</v>
      </c>
      <c r="B2622" s="1" t="s">
        <v>4183</v>
      </c>
      <c r="C2622" s="2" t="d">
        <v>2026-07-13</v>
      </c>
      <c r="D2622">
        <v>29</v>
      </c>
      <c r="E2622" s="1" t="s">
        <v>133</v>
      </c>
      <c r="F2622">
        <v>67</v>
      </c>
      <c r="G2622">
        <v>10</v>
      </c>
      <c r="H2622">
        <v>0</v>
      </c>
      <c r="I2622">
        <v>0</v>
      </c>
      <c r="J2622">
        <v>10</v>
      </c>
      <c r="K2622">
        <v>0</v>
      </c>
      <c r="L2622">
        <v>0</v>
      </c>
      <c r="M2622" s="1" t="s">
        <v>63</v>
      </c>
      <c r="N2622" s="1" t="s">
        <v>63</v>
      </c>
      <c r="O2622" s="1" t="s">
        <v>5446</v>
      </c>
      <c r="P2622">
        <v>6.7</v>
      </c>
      <c r="Q2622">
        <v>0</v>
      </c>
      <c r="R2622">
        <v>850</v>
      </c>
      <c r="S2622">
        <v>0</v>
      </c>
      <c r="T2622">
        <v>38</v>
      </c>
      <c r="U2622">
        <v>67</v>
      </c>
      <c r="V2622">
        <v>315</v>
      </c>
      <c r="W2622">
        <v>72818.41</v>
      </c>
      <c r="X2622">
        <v>4.7014925373134329</v>
      </c>
      <c r="Y2622">
        <v>1086.8419402985076</v>
      </c>
      <c r="Z2622">
        <v>14.597014925373134</v>
      </c>
      <c r="AA2622">
        <v>10.335859434825871</v>
      </c>
      <c r="AB2622">
        <v>0</v>
      </c>
      <c r="AC2622">
        <v>0</v>
      </c>
      <c r="AD2622">
        <v>0</v>
      </c>
      <c r="AE2622">
        <v>1.1917434604773345</v>
      </c>
      <c r="AF2622">
        <v>0.59353233830845775</v>
      </c>
      <c r="AG2622">
        <v>0.92641903358208944</v>
      </c>
      <c r="AH2622">
        <v>0.27042547736318406</v>
      </c>
      <c r="AI2622">
        <v>7.4239392519900491</v>
      </c>
      <c r="AJ2622">
        <v>2345</v>
      </c>
      <c r="AK2622">
        <v>32</v>
      </c>
      <c r="AL2622">
        <v>4</v>
      </c>
      <c r="AM2622">
        <v>4</v>
      </c>
      <c r="AN2622">
        <v>3</v>
      </c>
      <c r="AO2622">
        <v>1</v>
      </c>
      <c r="AP2622">
        <v>0</v>
      </c>
      <c r="AQ2622">
        <v>0</v>
      </c>
      <c r="AR2622">
        <v>1891.96</v>
      </c>
      <c r="AS2622" s="1" t="s">
        <v>70</v>
      </c>
      <c r="AT2622">
        <v>0</v>
      </c>
      <c r="AU2622">
        <v>80.862295033333339</v>
      </c>
      <c r="AV2622">
        <v>815.63786245000006</v>
      </c>
      <c r="AW2622">
        <v>32</v>
      </c>
      <c r="AX2622">
        <v>0</v>
      </c>
      <c r="AY2622">
        <v>5.9701492537313432E-2</v>
      </c>
      <c r="AZ2622">
        <v>35</v>
      </c>
      <c r="BA2622">
        <v>0.26954098344444444</v>
      </c>
      <c r="BB2622">
        <v>0.8496227733854167</v>
      </c>
      <c r="BC2622">
        <v>39</v>
      </c>
      <c r="BD2622">
        <v>-7</v>
      </c>
      <c r="BE2622">
        <v>4</v>
      </c>
      <c r="BF2622">
        <v>6</v>
      </c>
      <c r="BG2622" s="1" t="s">
        <v>99</v>
      </c>
      <c r="BH2622" s="1" t="s">
        <v>6894</v>
      </c>
      <c r="BI2622" s="1" t="s">
        <v>6889</v>
      </c>
      <c r="BJ2622" s="1" t="s">
        <v>6890</v>
      </c>
      <c r="BK2622">
        <v>2200</v>
      </c>
      <c r="BL2622">
        <v>3.2</v>
      </c>
      <c r="BM2622" s="5" t="d">
        <v>14:00:00.0000000000031950</v>
      </c>
      <c r="BN2622" s="5" t="d">
        <v>14:29:59.9999999999968050</v>
      </c>
      <c r="BO2622">
        <v>14</v>
      </c>
      <c r="BP2622" t="b">
        <v>0</v>
      </c>
    </row>
    <row r="2623" spans="1:68" x14ac:dyDescent="0.2">
      <c r="A2623" s="1" t="s">
        <v>5447</v>
      </c>
      <c r="B2623" s="1" t="s">
        <v>4183</v>
      </c>
      <c r="C2623" s="2" t="d">
        <v>2026-07-13</v>
      </c>
      <c r="D2623">
        <v>30</v>
      </c>
      <c r="E2623" s="1" t="s">
        <v>133</v>
      </c>
      <c r="F2623">
        <v>70</v>
      </c>
      <c r="G2623">
        <v>10</v>
      </c>
      <c r="H2623">
        <v>0</v>
      </c>
      <c r="I2623">
        <v>0</v>
      </c>
      <c r="J2623">
        <v>10</v>
      </c>
      <c r="K2623">
        <v>0</v>
      </c>
      <c r="L2623">
        <v>0</v>
      </c>
      <c r="M2623" s="1" t="s">
        <v>63</v>
      </c>
      <c r="N2623" s="1" t="s">
        <v>63</v>
      </c>
      <c r="O2623" s="1" t="s">
        <v>5448</v>
      </c>
      <c r="P2623">
        <v>7</v>
      </c>
      <c r="Q2623">
        <v>0</v>
      </c>
      <c r="R2623">
        <v>850</v>
      </c>
      <c r="S2623">
        <v>0</v>
      </c>
      <c r="T2623">
        <v>38</v>
      </c>
      <c r="U2623">
        <v>70</v>
      </c>
      <c r="V2623">
        <v>364</v>
      </c>
      <c r="W2623">
        <v>81197.740000000005</v>
      </c>
      <c r="X2623">
        <v>5.2</v>
      </c>
      <c r="Y2623">
        <v>1159.9677142857145</v>
      </c>
      <c r="Z2623">
        <v>14.8</v>
      </c>
      <c r="AA2623">
        <v>10.675871090714287</v>
      </c>
      <c r="AB2623">
        <v>0</v>
      </c>
      <c r="AC2623">
        <v>0</v>
      </c>
      <c r="AD2623">
        <v>0</v>
      </c>
      <c r="AE2623">
        <v>1.3214887598470422</v>
      </c>
      <c r="AF2623">
        <v>0.67285714285714293</v>
      </c>
      <c r="AG2623">
        <v>1.2084183469047618</v>
      </c>
      <c r="AH2623">
        <v>0.11073005047619047</v>
      </c>
      <c r="AI2623">
        <v>7.6267475173809531</v>
      </c>
      <c r="AJ2623">
        <v>2450</v>
      </c>
      <c r="AK2623">
        <v>32</v>
      </c>
      <c r="AL2623">
        <v>4</v>
      </c>
      <c r="AM2623">
        <v>4</v>
      </c>
      <c r="AN2623">
        <v>3</v>
      </c>
      <c r="AO2623">
        <v>1</v>
      </c>
      <c r="AP2623">
        <v>0</v>
      </c>
      <c r="AQ2623">
        <v>0</v>
      </c>
      <c r="AR2623">
        <v>1584.69</v>
      </c>
      <c r="AS2623" s="1" t="s">
        <v>70</v>
      </c>
      <c r="AT2623">
        <v>0</v>
      </c>
      <c r="AU2623">
        <v>90.633853633333331</v>
      </c>
      <c r="AV2623">
        <v>790.22501478333334</v>
      </c>
      <c r="AW2623">
        <v>32</v>
      </c>
      <c r="AX2623">
        <v>0</v>
      </c>
      <c r="AY2623">
        <v>5.7142857142857141E-2</v>
      </c>
      <c r="AZ2623">
        <v>35</v>
      </c>
      <c r="BA2623">
        <v>0.30211284544444444</v>
      </c>
      <c r="BB2623">
        <v>0.82315105706597225</v>
      </c>
      <c r="BC2623">
        <v>38</v>
      </c>
      <c r="BD2623">
        <v>-6</v>
      </c>
      <c r="BE2623">
        <v>5</v>
      </c>
      <c r="BF2623">
        <v>5</v>
      </c>
      <c r="BG2623" s="1" t="s">
        <v>99</v>
      </c>
      <c r="BH2623" s="1" t="s">
        <v>6894</v>
      </c>
      <c r="BI2623" s="1" t="s">
        <v>6889</v>
      </c>
      <c r="BJ2623" s="1" t="s">
        <v>6890</v>
      </c>
      <c r="BK2623">
        <v>2200</v>
      </c>
      <c r="BL2623">
        <v>3.2</v>
      </c>
      <c r="BM2623" s="5" t="d">
        <v>14:29:59.9999999999968050</v>
      </c>
      <c r="BN2623" s="5" t="d">
        <v>15:00:00.000</v>
      </c>
      <c r="BO2623">
        <v>14</v>
      </c>
      <c r="BP2623" t="b">
        <v>0</v>
      </c>
    </row>
    <row r="2624" spans="1:68" x14ac:dyDescent="0.2">
      <c r="A2624" s="1" t="s">
        <v>5449</v>
      </c>
      <c r="B2624" s="1" t="s">
        <v>4183</v>
      </c>
      <c r="C2624" s="2" t="d">
        <v>2026-07-13</v>
      </c>
      <c r="D2624">
        <v>31</v>
      </c>
      <c r="E2624" s="1" t="s">
        <v>150</v>
      </c>
      <c r="F2624">
        <v>27</v>
      </c>
      <c r="G2624">
        <v>10</v>
      </c>
      <c r="H2624">
        <v>0</v>
      </c>
      <c r="I2624">
        <v>2</v>
      </c>
      <c r="J2624">
        <v>8</v>
      </c>
      <c r="K2624">
        <v>0</v>
      </c>
      <c r="L2624">
        <v>1</v>
      </c>
      <c r="M2624" s="1" t="s">
        <v>63</v>
      </c>
      <c r="N2624" s="1" t="s">
        <v>4692</v>
      </c>
      <c r="O2624" s="1" t="s">
        <v>5430</v>
      </c>
      <c r="P2624">
        <v>3.375</v>
      </c>
      <c r="Q2624">
        <v>0</v>
      </c>
      <c r="R2624">
        <v>850</v>
      </c>
      <c r="S2624">
        <v>1</v>
      </c>
      <c r="T2624">
        <v>37</v>
      </c>
      <c r="U2624">
        <v>27</v>
      </c>
      <c r="V2624">
        <v>136</v>
      </c>
      <c r="W2624">
        <v>28841.62</v>
      </c>
      <c r="X2624">
        <v>5.0370370370370372</v>
      </c>
      <c r="Y2624">
        <v>1068.2081481481482</v>
      </c>
      <c r="Z2624">
        <v>12.888888888888889</v>
      </c>
      <c r="AA2624">
        <v>10.862570745679012</v>
      </c>
      <c r="AB2624">
        <v>1</v>
      </c>
      <c r="AC2624">
        <v>1.7732111111111091E-2</v>
      </c>
      <c r="AD2624">
        <v>0</v>
      </c>
      <c r="AE2624">
        <v>1.2411330316778206</v>
      </c>
      <c r="AF2624">
        <v>0.65617283950617278</v>
      </c>
      <c r="AG2624">
        <v>1.8338221388888891</v>
      </c>
      <c r="AH2624">
        <v>0</v>
      </c>
      <c r="AI2624">
        <v>8.1103266049382725</v>
      </c>
      <c r="AJ2624">
        <v>945</v>
      </c>
      <c r="AK2624">
        <v>32</v>
      </c>
      <c r="AL2624">
        <v>1</v>
      </c>
      <c r="AM2624">
        <v>1</v>
      </c>
      <c r="AN2624">
        <v>0</v>
      </c>
      <c r="AO2624">
        <v>0</v>
      </c>
      <c r="AP2624">
        <v>1</v>
      </c>
      <c r="AQ2624">
        <v>0</v>
      </c>
      <c r="AR2624">
        <v>264.54000000000002</v>
      </c>
      <c r="AS2624" s="1" t="s">
        <v>65</v>
      </c>
      <c r="AT2624">
        <v>1</v>
      </c>
      <c r="AU2624">
        <v>34.832163950000002</v>
      </c>
      <c r="AV2624">
        <v>476.49380018333335</v>
      </c>
      <c r="AW2624">
        <v>32</v>
      </c>
      <c r="AX2624">
        <v>3.7037037037037035E-2</v>
      </c>
      <c r="AY2624">
        <v>3.7037037037037035E-2</v>
      </c>
      <c r="AZ2624">
        <v>35</v>
      </c>
      <c r="BA2624">
        <v>0.14513401645833335</v>
      </c>
      <c r="BB2624">
        <v>0.4963477085243056</v>
      </c>
      <c r="BC2624">
        <v>23</v>
      </c>
      <c r="BD2624">
        <v>9</v>
      </c>
      <c r="BE2624">
        <v>2</v>
      </c>
      <c r="BF2624">
        <v>6</v>
      </c>
      <c r="BG2624" s="1" t="s">
        <v>99</v>
      </c>
      <c r="BH2624" s="1" t="s">
        <v>6894</v>
      </c>
      <c r="BI2624" s="1" t="s">
        <v>6889</v>
      </c>
      <c r="BJ2624" s="1" t="s">
        <v>6890</v>
      </c>
      <c r="BK2624">
        <v>2200</v>
      </c>
      <c r="BL2624">
        <v>3.2</v>
      </c>
      <c r="BM2624" s="5" t="d">
        <v>15:00:00.000</v>
      </c>
      <c r="BN2624" s="5" t="d">
        <v>15:30:00.0000000000031950</v>
      </c>
      <c r="BO2624">
        <v>15</v>
      </c>
      <c r="BP2624" t="b">
        <v>0</v>
      </c>
    </row>
    <row r="2625" spans="1:68" x14ac:dyDescent="0.2">
      <c r="A2625" s="1" t="s">
        <v>5450</v>
      </c>
      <c r="B2625" s="1" t="s">
        <v>4183</v>
      </c>
      <c r="C2625" s="2" t="d">
        <v>2026-07-13</v>
      </c>
      <c r="D2625">
        <v>32</v>
      </c>
      <c r="E2625" s="1" t="s">
        <v>150</v>
      </c>
      <c r="F2625">
        <v>32</v>
      </c>
      <c r="G2625">
        <v>10</v>
      </c>
      <c r="H2625">
        <v>0</v>
      </c>
      <c r="I2625">
        <v>2</v>
      </c>
      <c r="J2625">
        <v>8</v>
      </c>
      <c r="K2625">
        <v>0</v>
      </c>
      <c r="L2625">
        <v>1</v>
      </c>
      <c r="M2625" s="1" t="s">
        <v>63</v>
      </c>
      <c r="N2625" s="1" t="s">
        <v>4477</v>
      </c>
      <c r="O2625" s="1" t="s">
        <v>5432</v>
      </c>
      <c r="P2625">
        <v>4</v>
      </c>
      <c r="Q2625">
        <v>0</v>
      </c>
      <c r="R2625">
        <v>850</v>
      </c>
      <c r="S2625">
        <v>1</v>
      </c>
      <c r="T2625">
        <v>36</v>
      </c>
      <c r="U2625">
        <v>32</v>
      </c>
      <c r="V2625">
        <v>161</v>
      </c>
      <c r="W2625">
        <v>34746.32</v>
      </c>
      <c r="X2625">
        <v>5.03125</v>
      </c>
      <c r="Y2625">
        <v>1085.8225</v>
      </c>
      <c r="Z2625">
        <v>12.09375</v>
      </c>
      <c r="AA2625">
        <v>10.001521619270834</v>
      </c>
      <c r="AB2625">
        <v>5</v>
      </c>
      <c r="AC2625">
        <v>0.27568945312500015</v>
      </c>
      <c r="AD2625">
        <v>0</v>
      </c>
      <c r="AE2625">
        <v>1.2777189999104011</v>
      </c>
      <c r="AF2625">
        <v>0.75260416666666663</v>
      </c>
      <c r="AG2625">
        <v>2.0303231578125001</v>
      </c>
      <c r="AH2625">
        <v>0</v>
      </c>
      <c r="AI2625">
        <v>7.0389067875000002</v>
      </c>
      <c r="AJ2625">
        <v>1120</v>
      </c>
      <c r="AK2625">
        <v>32</v>
      </c>
      <c r="AL2625">
        <v>1</v>
      </c>
      <c r="AM2625">
        <v>1</v>
      </c>
      <c r="AN2625">
        <v>1</v>
      </c>
      <c r="AO2625">
        <v>0</v>
      </c>
      <c r="AP2625">
        <v>0</v>
      </c>
      <c r="AQ2625">
        <v>0</v>
      </c>
      <c r="AR2625">
        <v>387.42</v>
      </c>
      <c r="AS2625" s="1" t="s">
        <v>125</v>
      </c>
      <c r="AT2625">
        <v>2</v>
      </c>
      <c r="AU2625">
        <v>42.343947333333332</v>
      </c>
      <c r="AV2625">
        <v>431.15874238333333</v>
      </c>
      <c r="AW2625">
        <v>25</v>
      </c>
      <c r="AX2625">
        <v>0.15625</v>
      </c>
      <c r="AY2625">
        <v>3.125E-2</v>
      </c>
      <c r="AZ2625">
        <v>35</v>
      </c>
      <c r="BA2625">
        <v>0.17643311388888888</v>
      </c>
      <c r="BB2625">
        <v>0.44912368998263891</v>
      </c>
      <c r="BC2625">
        <v>21</v>
      </c>
      <c r="BD2625">
        <v>11</v>
      </c>
      <c r="BE2625">
        <v>3</v>
      </c>
      <c r="BF2625">
        <v>5</v>
      </c>
      <c r="BG2625" s="1" t="s">
        <v>99</v>
      </c>
      <c r="BH2625" s="1" t="s">
        <v>6894</v>
      </c>
      <c r="BI2625" s="1" t="s">
        <v>6889</v>
      </c>
      <c r="BJ2625" s="1" t="s">
        <v>6890</v>
      </c>
      <c r="BK2625">
        <v>2200</v>
      </c>
      <c r="BL2625">
        <v>3.2</v>
      </c>
      <c r="BM2625" s="5" t="d">
        <v>15:30:00.0000000000031950</v>
      </c>
      <c r="BN2625" s="5" t="d">
        <v>15:59:59.9999999999968050</v>
      </c>
      <c r="BO2625">
        <v>15</v>
      </c>
      <c r="BP2625" t="b">
        <v>0</v>
      </c>
    </row>
    <row r="2626" spans="1:68" x14ac:dyDescent="0.2">
      <c r="A2626" s="1" t="s">
        <v>5451</v>
      </c>
      <c r="B2626" s="1" t="s">
        <v>4183</v>
      </c>
      <c r="C2626" s="2" t="d">
        <v>2026-07-13</v>
      </c>
      <c r="D2626">
        <v>33</v>
      </c>
      <c r="E2626" s="1" t="s">
        <v>150</v>
      </c>
      <c r="F2626">
        <v>19</v>
      </c>
      <c r="G2626">
        <v>18</v>
      </c>
      <c r="H2626">
        <v>0</v>
      </c>
      <c r="I2626">
        <v>2</v>
      </c>
      <c r="J2626">
        <v>16</v>
      </c>
      <c r="K2626">
        <v>0</v>
      </c>
      <c r="L2626">
        <v>1</v>
      </c>
      <c r="M2626" s="1" t="s">
        <v>63</v>
      </c>
      <c r="N2626" s="1" t="s">
        <v>4724</v>
      </c>
      <c r="O2626" s="1" t="s">
        <v>5452</v>
      </c>
      <c r="P2626">
        <v>1.1875</v>
      </c>
      <c r="Q2626">
        <v>0</v>
      </c>
      <c r="R2626">
        <v>850</v>
      </c>
      <c r="S2626">
        <v>1</v>
      </c>
      <c r="T2626">
        <v>35</v>
      </c>
      <c r="U2626">
        <v>19</v>
      </c>
      <c r="V2626">
        <v>96</v>
      </c>
      <c r="W2626">
        <v>21449.69</v>
      </c>
      <c r="X2626">
        <v>5.0526315789473681</v>
      </c>
      <c r="Y2626">
        <v>1128.931052631579</v>
      </c>
      <c r="Z2626">
        <v>12.526315789473685</v>
      </c>
      <c r="AA2626">
        <v>10.87679264122807</v>
      </c>
      <c r="AB2626">
        <v>4</v>
      </c>
      <c r="AC2626">
        <v>0.11403592105263149</v>
      </c>
      <c r="AD2626">
        <v>0</v>
      </c>
      <c r="AE2626">
        <v>1.2972084268098338</v>
      </c>
      <c r="AF2626">
        <v>0.67105263157894735</v>
      </c>
      <c r="AG2626">
        <v>1.968261048245614</v>
      </c>
      <c r="AH2626">
        <v>0</v>
      </c>
      <c r="AI2626">
        <v>8.0576543912280698</v>
      </c>
      <c r="AJ2626">
        <v>665</v>
      </c>
      <c r="AK2626">
        <v>71</v>
      </c>
      <c r="AL2626">
        <v>1</v>
      </c>
      <c r="AM2626">
        <v>1</v>
      </c>
      <c r="AN2626">
        <v>1</v>
      </c>
      <c r="AO2626">
        <v>0</v>
      </c>
      <c r="AP2626">
        <v>0</v>
      </c>
      <c r="AQ2626">
        <v>0</v>
      </c>
      <c r="AR2626">
        <v>178.21</v>
      </c>
      <c r="AS2626" s="1" t="s">
        <v>65</v>
      </c>
      <c r="AT2626">
        <v>3</v>
      </c>
      <c r="AU2626">
        <v>23.603282499999999</v>
      </c>
      <c r="AV2626">
        <v>173.58756496666666</v>
      </c>
      <c r="AW2626">
        <v>17</v>
      </c>
      <c r="AX2626">
        <v>0.21052631578947367</v>
      </c>
      <c r="AY2626">
        <v>5.2631578947368418E-2</v>
      </c>
      <c r="AZ2626">
        <v>35</v>
      </c>
      <c r="BA2626">
        <v>4.9173505208333329E-2</v>
      </c>
      <c r="BB2626">
        <v>8.1496509374021905E-2</v>
      </c>
      <c r="BC2626">
        <v>9</v>
      </c>
      <c r="BD2626">
        <v>62</v>
      </c>
      <c r="BE2626">
        <v>2</v>
      </c>
      <c r="BF2626">
        <v>14</v>
      </c>
      <c r="BG2626" s="1" t="s">
        <v>83</v>
      </c>
      <c r="BH2626" s="1" t="s">
        <v>6894</v>
      </c>
      <c r="BI2626" s="1" t="s">
        <v>6889</v>
      </c>
      <c r="BJ2626" s="1" t="s">
        <v>6890</v>
      </c>
      <c r="BK2626">
        <v>2200</v>
      </c>
      <c r="BL2626">
        <v>3.2</v>
      </c>
      <c r="BM2626" s="5" t="d">
        <v>15:59:59.9999999999968050</v>
      </c>
      <c r="BN2626" s="5" t="d">
        <v>16:30:00.000</v>
      </c>
      <c r="BO2626">
        <v>16</v>
      </c>
      <c r="BP2626" t="b">
        <v>0</v>
      </c>
    </row>
    <row r="2627" spans="1:68" x14ac:dyDescent="0.2">
      <c r="A2627" s="1" t="s">
        <v>5453</v>
      </c>
      <c r="B2627" s="1" t="s">
        <v>4183</v>
      </c>
      <c r="C2627" s="2" t="d">
        <v>2026-07-13</v>
      </c>
      <c r="D2627">
        <v>34</v>
      </c>
      <c r="E2627" s="1" t="s">
        <v>150</v>
      </c>
      <c r="F2627">
        <v>31</v>
      </c>
      <c r="G2627">
        <v>18</v>
      </c>
      <c r="H2627">
        <v>0</v>
      </c>
      <c r="I2627">
        <v>2</v>
      </c>
      <c r="J2627">
        <v>16</v>
      </c>
      <c r="K2627">
        <v>0</v>
      </c>
      <c r="L2627">
        <v>1</v>
      </c>
      <c r="M2627" s="1" t="s">
        <v>63</v>
      </c>
      <c r="N2627" s="1" t="s">
        <v>4395</v>
      </c>
      <c r="O2627" s="1" t="s">
        <v>5454</v>
      </c>
      <c r="P2627">
        <v>1.9375</v>
      </c>
      <c r="Q2627">
        <v>0</v>
      </c>
      <c r="R2627">
        <v>850</v>
      </c>
      <c r="S2627">
        <v>1</v>
      </c>
      <c r="T2627">
        <v>34</v>
      </c>
      <c r="U2627">
        <v>31</v>
      </c>
      <c r="V2627">
        <v>152</v>
      </c>
      <c r="W2627">
        <v>34338.67</v>
      </c>
      <c r="X2627">
        <v>4.903225806451613</v>
      </c>
      <c r="Y2627">
        <v>1107.6990322580646</v>
      </c>
      <c r="Z2627">
        <v>12.516129032258064</v>
      </c>
      <c r="AA2627">
        <v>10.369436553763441</v>
      </c>
      <c r="AB2627">
        <v>3</v>
      </c>
      <c r="AC2627">
        <v>0.10761754462365591</v>
      </c>
      <c r="AD2627">
        <v>0</v>
      </c>
      <c r="AE2627">
        <v>1.2514520203407884</v>
      </c>
      <c r="AF2627">
        <v>0.60483870967741937</v>
      </c>
      <c r="AG2627">
        <v>1.8562907215053763</v>
      </c>
      <c r="AH2627">
        <v>0</v>
      </c>
      <c r="AI2627">
        <v>7.6502425989247307</v>
      </c>
      <c r="AJ2627">
        <v>1085</v>
      </c>
      <c r="AK2627">
        <v>71</v>
      </c>
      <c r="AL2627">
        <v>2</v>
      </c>
      <c r="AM2627">
        <v>2</v>
      </c>
      <c r="AN2627">
        <v>1</v>
      </c>
      <c r="AO2627">
        <v>0</v>
      </c>
      <c r="AP2627">
        <v>1</v>
      </c>
      <c r="AQ2627">
        <v>0</v>
      </c>
      <c r="AR2627">
        <v>1163.76</v>
      </c>
      <c r="AS2627" s="1" t="s">
        <v>65</v>
      </c>
      <c r="AT2627">
        <v>2</v>
      </c>
      <c r="AU2627">
        <v>39.437442283333333</v>
      </c>
      <c r="AV2627">
        <v>380.54022068333336</v>
      </c>
      <c r="AW2627">
        <v>21</v>
      </c>
      <c r="AX2627">
        <v>9.6774193548387094E-2</v>
      </c>
      <c r="AY2627">
        <v>6.4516129032258063E-2</v>
      </c>
      <c r="AZ2627">
        <v>35</v>
      </c>
      <c r="BA2627">
        <v>8.2161338090277772E-2</v>
      </c>
      <c r="BB2627">
        <v>0.17865738060250391</v>
      </c>
      <c r="BC2627">
        <v>19</v>
      </c>
      <c r="BD2627">
        <v>52</v>
      </c>
      <c r="BE2627">
        <v>2</v>
      </c>
      <c r="BF2627">
        <v>14</v>
      </c>
      <c r="BG2627" s="1" t="s">
        <v>99</v>
      </c>
      <c r="BH2627" s="1" t="s">
        <v>6894</v>
      </c>
      <c r="BI2627" s="1" t="s">
        <v>6889</v>
      </c>
      <c r="BJ2627" s="1" t="s">
        <v>6890</v>
      </c>
      <c r="BK2627">
        <v>2200</v>
      </c>
      <c r="BL2627">
        <v>3.2</v>
      </c>
      <c r="BM2627" s="5" t="d">
        <v>16:30:00.000</v>
      </c>
      <c r="BN2627" s="5" t="d">
        <v>17:00:00.0000000000031950</v>
      </c>
      <c r="BO2627">
        <v>16</v>
      </c>
      <c r="BP2627" t="b">
        <v>0</v>
      </c>
    </row>
    <row r="2628" spans="1:68" x14ac:dyDescent="0.2">
      <c r="A2628" s="1" t="s">
        <v>5455</v>
      </c>
      <c r="B2628" s="1" t="s">
        <v>4183</v>
      </c>
      <c r="C2628" s="2" t="d">
        <v>2026-07-13</v>
      </c>
      <c r="D2628">
        <v>35</v>
      </c>
      <c r="E2628" s="1" t="s">
        <v>150</v>
      </c>
      <c r="F2628">
        <v>35</v>
      </c>
      <c r="G2628">
        <v>9</v>
      </c>
      <c r="H2628">
        <v>0</v>
      </c>
      <c r="I2628">
        <v>2</v>
      </c>
      <c r="J2628">
        <v>7</v>
      </c>
      <c r="K2628">
        <v>0</v>
      </c>
      <c r="L2628">
        <v>1</v>
      </c>
      <c r="M2628" s="1" t="s">
        <v>63</v>
      </c>
      <c r="N2628" s="1" t="s">
        <v>4398</v>
      </c>
      <c r="O2628" s="1" t="s">
        <v>5456</v>
      </c>
      <c r="P2628">
        <v>5</v>
      </c>
      <c r="Q2628">
        <v>0</v>
      </c>
      <c r="R2628">
        <v>850</v>
      </c>
      <c r="S2628">
        <v>1</v>
      </c>
      <c r="T2628">
        <v>33</v>
      </c>
      <c r="U2628">
        <v>35</v>
      </c>
      <c r="V2628">
        <v>169</v>
      </c>
      <c r="W2628">
        <v>41407.620000000003</v>
      </c>
      <c r="X2628">
        <v>4.8285714285714283</v>
      </c>
      <c r="Y2628">
        <v>1183.0748571428571</v>
      </c>
      <c r="Z2628">
        <v>12.342857142857143</v>
      </c>
      <c r="AA2628">
        <v>10.653180691904762</v>
      </c>
      <c r="AB2628">
        <v>5</v>
      </c>
      <c r="AC2628">
        <v>0.15755926380952384</v>
      </c>
      <c r="AD2628">
        <v>0</v>
      </c>
      <c r="AE2628">
        <v>1.312983601043848</v>
      </c>
      <c r="AF2628">
        <v>0.65380952380952384</v>
      </c>
      <c r="AG2628">
        <v>1.9667931166666668</v>
      </c>
      <c r="AH2628">
        <v>0</v>
      </c>
      <c r="AI2628">
        <v>7.7530542323809524</v>
      </c>
      <c r="AJ2628">
        <v>1225</v>
      </c>
      <c r="AK2628">
        <v>40</v>
      </c>
      <c r="AL2628">
        <v>1</v>
      </c>
      <c r="AM2628">
        <v>1</v>
      </c>
      <c r="AN2628">
        <v>1</v>
      </c>
      <c r="AO2628">
        <v>0</v>
      </c>
      <c r="AP2628">
        <v>0</v>
      </c>
      <c r="AQ2628">
        <v>0</v>
      </c>
      <c r="AR2628">
        <v>141.88</v>
      </c>
      <c r="AS2628" s="1" t="s">
        <v>65</v>
      </c>
      <c r="AT2628">
        <v>4</v>
      </c>
      <c r="AU2628">
        <v>46.185321166666668</v>
      </c>
      <c r="AV2628">
        <v>357.88097220000003</v>
      </c>
      <c r="AW2628">
        <v>29</v>
      </c>
      <c r="AX2628">
        <v>0.14285714285714285</v>
      </c>
      <c r="AY2628">
        <v>2.8571428571428571E-2</v>
      </c>
      <c r="AZ2628">
        <v>35</v>
      </c>
      <c r="BA2628">
        <v>0.2199301007936508</v>
      </c>
      <c r="BB2628">
        <v>0.29823414350000005</v>
      </c>
      <c r="BC2628">
        <v>18</v>
      </c>
      <c r="BD2628">
        <v>22</v>
      </c>
      <c r="BE2628">
        <v>3</v>
      </c>
      <c r="BF2628">
        <v>4</v>
      </c>
      <c r="BG2628" s="1" t="s">
        <v>99</v>
      </c>
      <c r="BH2628" s="1" t="s">
        <v>6894</v>
      </c>
      <c r="BI2628" s="1" t="s">
        <v>6889</v>
      </c>
      <c r="BJ2628" s="1" t="s">
        <v>6890</v>
      </c>
      <c r="BK2628">
        <v>2200</v>
      </c>
      <c r="BL2628">
        <v>3.2</v>
      </c>
      <c r="BM2628" s="5" t="d">
        <v>17:00:00.0000000000031950</v>
      </c>
      <c r="BN2628" s="5" t="d">
        <v>17:29:59.9999999999968050</v>
      </c>
      <c r="BO2628">
        <v>17</v>
      </c>
      <c r="BP2628" t="b">
        <v>0</v>
      </c>
    </row>
    <row r="2629" spans="1:68" x14ac:dyDescent="0.2">
      <c r="A2629" s="1" t="s">
        <v>5457</v>
      </c>
      <c r="B2629" s="1" t="s">
        <v>4183</v>
      </c>
      <c r="C2629" s="2" t="d">
        <v>2026-07-13</v>
      </c>
      <c r="D2629">
        <v>36</v>
      </c>
      <c r="E2629" s="1" t="s">
        <v>150</v>
      </c>
      <c r="F2629">
        <v>43</v>
      </c>
      <c r="G2629">
        <v>9</v>
      </c>
      <c r="H2629">
        <v>0</v>
      </c>
      <c r="I2629">
        <v>2</v>
      </c>
      <c r="J2629">
        <v>7</v>
      </c>
      <c r="K2629">
        <v>0</v>
      </c>
      <c r="L2629">
        <v>1</v>
      </c>
      <c r="M2629" s="1" t="s">
        <v>63</v>
      </c>
      <c r="N2629" s="1" t="s">
        <v>4401</v>
      </c>
      <c r="O2629" s="1" t="s">
        <v>5458</v>
      </c>
      <c r="P2629">
        <v>6.1428571428571432</v>
      </c>
      <c r="Q2629">
        <v>0</v>
      </c>
      <c r="R2629">
        <v>850</v>
      </c>
      <c r="S2629">
        <v>1</v>
      </c>
      <c r="T2629">
        <v>32</v>
      </c>
      <c r="U2629">
        <v>43</v>
      </c>
      <c r="V2629">
        <v>206</v>
      </c>
      <c r="W2629">
        <v>49634.38</v>
      </c>
      <c r="X2629">
        <v>4.7906976744186043</v>
      </c>
      <c r="Y2629">
        <v>1154.2879069767441</v>
      </c>
      <c r="Z2629">
        <v>12.906976744186046</v>
      </c>
      <c r="AA2629">
        <v>10.522654771705426</v>
      </c>
      <c r="AB2629">
        <v>3</v>
      </c>
      <c r="AC2629">
        <v>7.5379394573643413E-2</v>
      </c>
      <c r="AD2629">
        <v>0</v>
      </c>
      <c r="AE2629">
        <v>1.250425646113803</v>
      </c>
      <c r="AF2629">
        <v>0.63100775193798453</v>
      </c>
      <c r="AG2629">
        <v>1.8814333899224807</v>
      </c>
      <c r="AH2629">
        <v>0</v>
      </c>
      <c r="AI2629">
        <v>7.6807562569767445</v>
      </c>
      <c r="AJ2629">
        <v>1505</v>
      </c>
      <c r="AK2629">
        <v>40</v>
      </c>
      <c r="AL2629">
        <v>1</v>
      </c>
      <c r="AM2629">
        <v>1</v>
      </c>
      <c r="AN2629">
        <v>1</v>
      </c>
      <c r="AO2629">
        <v>0</v>
      </c>
      <c r="AP2629">
        <v>0</v>
      </c>
      <c r="AQ2629">
        <v>0</v>
      </c>
      <c r="AR2629">
        <v>233.54</v>
      </c>
      <c r="AS2629" s="1" t="s">
        <v>65</v>
      </c>
      <c r="AT2629">
        <v>3</v>
      </c>
      <c r="AU2629">
        <v>52.327878416666664</v>
      </c>
      <c r="AV2629">
        <v>545.5434835166667</v>
      </c>
      <c r="AW2629">
        <v>27</v>
      </c>
      <c r="AX2629">
        <v>6.9767441860465115E-2</v>
      </c>
      <c r="AY2629">
        <v>2.3255813953488372E-2</v>
      </c>
      <c r="AZ2629">
        <v>35</v>
      </c>
      <c r="BA2629">
        <v>0.24918037341269839</v>
      </c>
      <c r="BB2629">
        <v>0.45461956959722227</v>
      </c>
      <c r="BC2629">
        <v>26</v>
      </c>
      <c r="BD2629">
        <v>14</v>
      </c>
      <c r="BE2629">
        <v>3</v>
      </c>
      <c r="BF2629">
        <v>4</v>
      </c>
      <c r="BG2629" s="1" t="s">
        <v>99</v>
      </c>
      <c r="BH2629" s="1" t="s">
        <v>6894</v>
      </c>
      <c r="BI2629" s="1" t="s">
        <v>6889</v>
      </c>
      <c r="BJ2629" s="1" t="s">
        <v>6890</v>
      </c>
      <c r="BK2629">
        <v>2200</v>
      </c>
      <c r="BL2629">
        <v>3.2</v>
      </c>
      <c r="BM2629" s="5" t="d">
        <v>17:29:59.9999999999968050</v>
      </c>
      <c r="BN2629" s="5" t="d">
        <v>18:00:00.000</v>
      </c>
      <c r="BO2629">
        <v>17</v>
      </c>
      <c r="BP2629" t="b">
        <v>0</v>
      </c>
    </row>
    <row r="2630" spans="1:68" x14ac:dyDescent="0.2">
      <c r="A2630" s="1" t="s">
        <v>5459</v>
      </c>
      <c r="B2630" s="1" t="s">
        <v>4183</v>
      </c>
      <c r="C2630" s="2" t="d">
        <v>2026-07-13</v>
      </c>
      <c r="D2630">
        <v>37</v>
      </c>
      <c r="E2630" s="1" t="s">
        <v>165</v>
      </c>
      <c r="F2630">
        <v>80</v>
      </c>
      <c r="G2630">
        <v>9</v>
      </c>
      <c r="H2630">
        <v>0</v>
      </c>
      <c r="I2630">
        <v>0</v>
      </c>
      <c r="J2630">
        <v>9</v>
      </c>
      <c r="K2630">
        <v>0</v>
      </c>
      <c r="L2630">
        <v>0</v>
      </c>
      <c r="M2630" s="1" t="s">
        <v>63</v>
      </c>
      <c r="N2630" s="1" t="s">
        <v>63</v>
      </c>
      <c r="O2630" s="1" t="s">
        <v>5460</v>
      </c>
      <c r="P2630">
        <v>8.8888888888888893</v>
      </c>
      <c r="Q2630">
        <v>0</v>
      </c>
      <c r="R2630">
        <v>850</v>
      </c>
      <c r="S2630">
        <v>0</v>
      </c>
      <c r="T2630">
        <v>32</v>
      </c>
      <c r="U2630">
        <v>80</v>
      </c>
      <c r="V2630">
        <v>415</v>
      </c>
      <c r="W2630">
        <v>87276.78</v>
      </c>
      <c r="X2630">
        <v>5.1875</v>
      </c>
      <c r="Y2630">
        <v>1090.95975</v>
      </c>
      <c r="Z2630">
        <v>16.25</v>
      </c>
      <c r="AA2630">
        <v>10.895376865625</v>
      </c>
      <c r="AB2630">
        <v>0</v>
      </c>
      <c r="AC2630">
        <v>0</v>
      </c>
      <c r="AD2630">
        <v>0</v>
      </c>
      <c r="AE2630">
        <v>1.3321239869766783</v>
      </c>
      <c r="AF2630">
        <v>0.68333333333333335</v>
      </c>
      <c r="AG2630">
        <v>1.6318755647916667</v>
      </c>
      <c r="AH2630">
        <v>4.3096649583333327E-2</v>
      </c>
      <c r="AI2630">
        <v>7.8916145618749995</v>
      </c>
      <c r="AJ2630">
        <v>3200</v>
      </c>
      <c r="AK2630">
        <v>40</v>
      </c>
      <c r="AL2630">
        <v>6</v>
      </c>
      <c r="AM2630">
        <v>6</v>
      </c>
      <c r="AN2630">
        <v>4</v>
      </c>
      <c r="AO2630">
        <v>1</v>
      </c>
      <c r="AP2630">
        <v>1</v>
      </c>
      <c r="AQ2630">
        <v>0</v>
      </c>
      <c r="AR2630">
        <v>2014.23</v>
      </c>
      <c r="AS2630" s="1" t="s">
        <v>70</v>
      </c>
      <c r="AT2630">
        <v>0</v>
      </c>
      <c r="AU2630">
        <v>106.75001766666666</v>
      </c>
      <c r="AV2630">
        <v>795.57336503333329</v>
      </c>
      <c r="AW2630">
        <v>40</v>
      </c>
      <c r="AX2630">
        <v>0</v>
      </c>
      <c r="AY2630">
        <v>7.4999999999999997E-2</v>
      </c>
      <c r="AZ2630">
        <v>40</v>
      </c>
      <c r="BA2630">
        <v>0.39537043580246911</v>
      </c>
      <c r="BB2630">
        <v>0.66297780419444441</v>
      </c>
      <c r="BC2630">
        <v>38</v>
      </c>
      <c r="BD2630">
        <v>2</v>
      </c>
      <c r="BE2630">
        <v>6</v>
      </c>
      <c r="BF2630">
        <v>3</v>
      </c>
      <c r="BG2630" s="1" t="s">
        <v>99</v>
      </c>
      <c r="BH2630" s="1" t="s">
        <v>6894</v>
      </c>
      <c r="BI2630" s="1" t="s">
        <v>6889</v>
      </c>
      <c r="BJ2630" s="1" t="s">
        <v>6890</v>
      </c>
      <c r="BK2630">
        <v>2200</v>
      </c>
      <c r="BL2630">
        <v>3.2</v>
      </c>
      <c r="BM2630" s="5" t="d">
        <v>18:00:00.000</v>
      </c>
      <c r="BN2630" s="5" t="d">
        <v>18:30:00.0000000000031950</v>
      </c>
      <c r="BO2630">
        <v>18</v>
      </c>
      <c r="BP2630" t="b">
        <v>1</v>
      </c>
    </row>
    <row r="2631" spans="1:68" x14ac:dyDescent="0.2">
      <c r="A2631" s="1" t="s">
        <v>5461</v>
      </c>
      <c r="B2631" s="1" t="s">
        <v>4183</v>
      </c>
      <c r="C2631" s="2" t="d">
        <v>2026-07-13</v>
      </c>
      <c r="D2631">
        <v>38</v>
      </c>
      <c r="E2631" s="1" t="s">
        <v>165</v>
      </c>
      <c r="F2631">
        <v>76</v>
      </c>
      <c r="G2631">
        <v>9</v>
      </c>
      <c r="H2631">
        <v>0</v>
      </c>
      <c r="I2631">
        <v>0</v>
      </c>
      <c r="J2631">
        <v>9</v>
      </c>
      <c r="K2631">
        <v>0</v>
      </c>
      <c r="L2631">
        <v>0</v>
      </c>
      <c r="M2631" s="1" t="s">
        <v>63</v>
      </c>
      <c r="N2631" s="1" t="s">
        <v>63</v>
      </c>
      <c r="O2631" s="1" t="s">
        <v>5462</v>
      </c>
      <c r="P2631">
        <v>8.4444444444444446</v>
      </c>
      <c r="Q2631">
        <v>0</v>
      </c>
      <c r="R2631">
        <v>850</v>
      </c>
      <c r="S2631">
        <v>0</v>
      </c>
      <c r="T2631">
        <v>32</v>
      </c>
      <c r="U2631">
        <v>76</v>
      </c>
      <c r="V2631">
        <v>393</v>
      </c>
      <c r="W2631">
        <v>92001.04</v>
      </c>
      <c r="X2631">
        <v>5.1710526315789478</v>
      </c>
      <c r="Y2631">
        <v>1210.54</v>
      </c>
      <c r="Z2631">
        <v>15.815789473684211</v>
      </c>
      <c r="AA2631">
        <v>10.571730443201755</v>
      </c>
      <c r="AB2631">
        <v>0</v>
      </c>
      <c r="AC2631">
        <v>0</v>
      </c>
      <c r="AD2631">
        <v>0</v>
      </c>
      <c r="AE2631">
        <v>1.3770468527774267</v>
      </c>
      <c r="AF2631">
        <v>0.63486842105263153</v>
      </c>
      <c r="AG2631">
        <v>1.4465408892543858</v>
      </c>
      <c r="AH2631">
        <v>6.2629396710526308E-2</v>
      </c>
      <c r="AI2631">
        <v>7.6285454219298243</v>
      </c>
      <c r="AJ2631">
        <v>3040</v>
      </c>
      <c r="AK2631">
        <v>40</v>
      </c>
      <c r="AL2631">
        <v>1</v>
      </c>
      <c r="AM2631">
        <v>1</v>
      </c>
      <c r="AN2631">
        <v>1</v>
      </c>
      <c r="AO2631">
        <v>0</v>
      </c>
      <c r="AP2631">
        <v>0</v>
      </c>
      <c r="AQ2631">
        <v>0</v>
      </c>
      <c r="AR2631">
        <v>287.26</v>
      </c>
      <c r="AS2631" s="1" t="s">
        <v>70</v>
      </c>
      <c r="AT2631">
        <v>0</v>
      </c>
      <c r="AU2631">
        <v>102.35450896666667</v>
      </c>
      <c r="AV2631">
        <v>1000.2515079</v>
      </c>
      <c r="AW2631">
        <v>40</v>
      </c>
      <c r="AX2631">
        <v>0</v>
      </c>
      <c r="AY2631">
        <v>1.3157894736842105E-2</v>
      </c>
      <c r="AZ2631">
        <v>40</v>
      </c>
      <c r="BA2631">
        <v>0.3790907739506173</v>
      </c>
      <c r="BB2631">
        <v>0.83354292325000001</v>
      </c>
      <c r="BC2631">
        <v>48</v>
      </c>
      <c r="BD2631">
        <v>-8</v>
      </c>
      <c r="BE2631">
        <v>5</v>
      </c>
      <c r="BF2631">
        <v>4</v>
      </c>
      <c r="BG2631" s="1" t="s">
        <v>99</v>
      </c>
      <c r="BH2631" s="1" t="s">
        <v>6894</v>
      </c>
      <c r="BI2631" s="1" t="s">
        <v>6889</v>
      </c>
      <c r="BJ2631" s="1" t="s">
        <v>6890</v>
      </c>
      <c r="BK2631">
        <v>2200</v>
      </c>
      <c r="BL2631">
        <v>3.2</v>
      </c>
      <c r="BM2631" s="5" t="d">
        <v>18:30:00.0000000000031950</v>
      </c>
      <c r="BN2631" s="5" t="d">
        <v>18:59:59.9999999999968050</v>
      </c>
      <c r="BO2631">
        <v>18</v>
      </c>
      <c r="BP2631" t="b">
        <v>1</v>
      </c>
    </row>
    <row r="2632" spans="1:68" x14ac:dyDescent="0.2">
      <c r="A2632" s="1" t="s">
        <v>5463</v>
      </c>
      <c r="B2632" s="1" t="s">
        <v>4183</v>
      </c>
      <c r="C2632" s="2" t="d">
        <v>2026-07-13</v>
      </c>
      <c r="D2632">
        <v>39</v>
      </c>
      <c r="E2632" s="1" t="s">
        <v>165</v>
      </c>
      <c r="F2632">
        <v>80</v>
      </c>
      <c r="G2632">
        <v>9</v>
      </c>
      <c r="H2632">
        <v>0</v>
      </c>
      <c r="I2632">
        <v>0</v>
      </c>
      <c r="J2632">
        <v>9</v>
      </c>
      <c r="K2632">
        <v>0</v>
      </c>
      <c r="L2632">
        <v>0</v>
      </c>
      <c r="M2632" s="1" t="s">
        <v>63</v>
      </c>
      <c r="N2632" s="1" t="s">
        <v>63</v>
      </c>
      <c r="O2632" s="1" t="s">
        <v>5464</v>
      </c>
      <c r="P2632">
        <v>8.8888888888888893</v>
      </c>
      <c r="Q2632">
        <v>0</v>
      </c>
      <c r="R2632">
        <v>850</v>
      </c>
      <c r="S2632">
        <v>0</v>
      </c>
      <c r="T2632">
        <v>32</v>
      </c>
      <c r="U2632">
        <v>80</v>
      </c>
      <c r="V2632">
        <v>398</v>
      </c>
      <c r="W2632">
        <v>89356.66</v>
      </c>
      <c r="X2632">
        <v>4.9749999999999996</v>
      </c>
      <c r="Y2632">
        <v>1116.9582500000001</v>
      </c>
      <c r="Z2632">
        <v>15.9</v>
      </c>
      <c r="AA2632">
        <v>10.419033718750001</v>
      </c>
      <c r="AB2632">
        <v>0</v>
      </c>
      <c r="AC2632">
        <v>0</v>
      </c>
      <c r="AD2632">
        <v>1.0096458333332499E-5</v>
      </c>
      <c r="AE2632">
        <v>1.3311703941926489</v>
      </c>
      <c r="AF2632">
        <v>0.66125</v>
      </c>
      <c r="AG2632">
        <v>1.9228990095833332</v>
      </c>
      <c r="AH2632">
        <v>3.7231656250000002E-3</v>
      </c>
      <c r="AI2632">
        <v>7.4812133962500003</v>
      </c>
      <c r="AJ2632">
        <v>3200</v>
      </c>
      <c r="AK2632">
        <v>40</v>
      </c>
      <c r="AL2632">
        <v>3</v>
      </c>
      <c r="AM2632">
        <v>3</v>
      </c>
      <c r="AN2632">
        <v>2</v>
      </c>
      <c r="AO2632">
        <v>0</v>
      </c>
      <c r="AP2632">
        <v>1</v>
      </c>
      <c r="AQ2632">
        <v>0</v>
      </c>
      <c r="AR2632">
        <v>1380.14</v>
      </c>
      <c r="AS2632" s="1" t="s">
        <v>70</v>
      </c>
      <c r="AT2632">
        <v>0</v>
      </c>
      <c r="AU2632">
        <v>104.78607383333333</v>
      </c>
      <c r="AV2632">
        <v>900.64111424999999</v>
      </c>
      <c r="AW2632">
        <v>40</v>
      </c>
      <c r="AX2632">
        <v>0</v>
      </c>
      <c r="AY2632">
        <v>3.7499999999999999E-2</v>
      </c>
      <c r="AZ2632">
        <v>40</v>
      </c>
      <c r="BA2632">
        <v>0.38809656975308643</v>
      </c>
      <c r="BB2632">
        <v>0.75053426187499994</v>
      </c>
      <c r="BC2632">
        <v>43</v>
      </c>
      <c r="BD2632">
        <v>-3</v>
      </c>
      <c r="BE2632">
        <v>5</v>
      </c>
      <c r="BF2632">
        <v>4</v>
      </c>
      <c r="BG2632" s="1" t="s">
        <v>99</v>
      </c>
      <c r="BH2632" s="1" t="s">
        <v>6894</v>
      </c>
      <c r="BI2632" s="1" t="s">
        <v>6889</v>
      </c>
      <c r="BJ2632" s="1" t="s">
        <v>6890</v>
      </c>
      <c r="BK2632">
        <v>2200</v>
      </c>
      <c r="BL2632">
        <v>3.2</v>
      </c>
      <c r="BM2632" s="5" t="d">
        <v>18:59:59.9999999999968050</v>
      </c>
      <c r="BN2632" s="5" t="d">
        <v>19:30:00.000</v>
      </c>
      <c r="BO2632">
        <v>19</v>
      </c>
      <c r="BP2632" t="b">
        <v>1</v>
      </c>
    </row>
    <row r="2633" spans="1:68" x14ac:dyDescent="0.2">
      <c r="A2633" s="1" t="s">
        <v>5465</v>
      </c>
      <c r="B2633" s="1" t="s">
        <v>4183</v>
      </c>
      <c r="C2633" s="2" t="d">
        <v>2026-07-13</v>
      </c>
      <c r="D2633">
        <v>40</v>
      </c>
      <c r="E2633" s="1" t="s">
        <v>165</v>
      </c>
      <c r="F2633">
        <v>118</v>
      </c>
      <c r="G2633">
        <v>9</v>
      </c>
      <c r="H2633">
        <v>0</v>
      </c>
      <c r="I2633">
        <v>0</v>
      </c>
      <c r="J2633">
        <v>9</v>
      </c>
      <c r="K2633">
        <v>0</v>
      </c>
      <c r="L2633">
        <v>0</v>
      </c>
      <c r="M2633" s="1" t="s">
        <v>63</v>
      </c>
      <c r="N2633" s="1" t="s">
        <v>63</v>
      </c>
      <c r="O2633" s="1" t="s">
        <v>5466</v>
      </c>
      <c r="P2633">
        <v>13.111111111111111</v>
      </c>
      <c r="Q2633">
        <v>0</v>
      </c>
      <c r="R2633">
        <v>850</v>
      </c>
      <c r="S2633">
        <v>0</v>
      </c>
      <c r="T2633">
        <v>32</v>
      </c>
      <c r="U2633">
        <v>118</v>
      </c>
      <c r="V2633">
        <v>582</v>
      </c>
      <c r="W2633">
        <v>127087.86</v>
      </c>
      <c r="X2633">
        <v>4.9322033898305087</v>
      </c>
      <c r="Y2633">
        <v>1077.0157627118645</v>
      </c>
      <c r="Z2633">
        <v>17.872881355932204</v>
      </c>
      <c r="AA2633">
        <v>14.539825221468927</v>
      </c>
      <c r="AB2633">
        <v>23</v>
      </c>
      <c r="AC2633">
        <v>0.18728276186440673</v>
      </c>
      <c r="AD2633">
        <v>3.7019646892655364E-3</v>
      </c>
      <c r="AE2633">
        <v>1.2864130315357936</v>
      </c>
      <c r="AF2633">
        <v>0.68192090395480232</v>
      </c>
      <c r="AG2633">
        <v>0.25834011596045198</v>
      </c>
      <c r="AH2633">
        <v>3.8503359512711866</v>
      </c>
      <c r="AI2633">
        <v>7.784826244350282</v>
      </c>
      <c r="AJ2633">
        <v>4720</v>
      </c>
      <c r="AK2633">
        <v>40</v>
      </c>
      <c r="AL2633">
        <v>8</v>
      </c>
      <c r="AM2633">
        <v>8</v>
      </c>
      <c r="AN2633">
        <v>4</v>
      </c>
      <c r="AO2633">
        <v>3</v>
      </c>
      <c r="AP2633">
        <v>1</v>
      </c>
      <c r="AQ2633">
        <v>0</v>
      </c>
      <c r="AR2633">
        <v>1880.6000000000001</v>
      </c>
      <c r="AS2633" s="1" t="s">
        <v>173</v>
      </c>
      <c r="AT2633">
        <v>23</v>
      </c>
      <c r="AU2633">
        <v>153.81025856666668</v>
      </c>
      <c r="AV2633">
        <v>1061.15407185</v>
      </c>
      <c r="AW2633">
        <v>40</v>
      </c>
      <c r="AX2633">
        <v>0.19491525423728814</v>
      </c>
      <c r="AY2633">
        <v>6.7796610169491525E-2</v>
      </c>
      <c r="AZ2633">
        <v>40</v>
      </c>
      <c r="BA2633">
        <v>0.56966762432098772</v>
      </c>
      <c r="BB2633">
        <v>0.88429505987500001</v>
      </c>
      <c r="BC2633">
        <v>51</v>
      </c>
      <c r="BD2633">
        <v>-11</v>
      </c>
      <c r="BE2633">
        <v>8</v>
      </c>
      <c r="BF2633">
        <v>1</v>
      </c>
      <c r="BG2633" s="1" t="s">
        <v>174</v>
      </c>
      <c r="BH2633" s="1" t="s">
        <v>6894</v>
      </c>
      <c r="BI2633" s="1" t="s">
        <v>6889</v>
      </c>
      <c r="BJ2633" s="1" t="s">
        <v>6890</v>
      </c>
      <c r="BK2633">
        <v>2200</v>
      </c>
      <c r="BL2633">
        <v>3.2</v>
      </c>
      <c r="BM2633" s="5" t="d">
        <v>19:30:00.000</v>
      </c>
      <c r="BN2633" s="5" t="d">
        <v>20:00:00.0000000000031950</v>
      </c>
      <c r="BO2633">
        <v>19</v>
      </c>
      <c r="BP2633" t="b">
        <v>1</v>
      </c>
    </row>
    <row r="2634" spans="1:68" x14ac:dyDescent="0.2">
      <c r="A2634" s="1" t="s">
        <v>5467</v>
      </c>
      <c r="B2634" s="1" t="s">
        <v>4183</v>
      </c>
      <c r="C2634" s="2" t="d">
        <v>2026-07-13</v>
      </c>
      <c r="D2634">
        <v>41</v>
      </c>
      <c r="E2634" s="1" t="s">
        <v>165</v>
      </c>
      <c r="F2634">
        <v>102</v>
      </c>
      <c r="G2634">
        <v>9</v>
      </c>
      <c r="H2634">
        <v>0</v>
      </c>
      <c r="I2634">
        <v>0</v>
      </c>
      <c r="J2634">
        <v>9</v>
      </c>
      <c r="K2634">
        <v>0</v>
      </c>
      <c r="L2634">
        <v>0</v>
      </c>
      <c r="M2634" s="1" t="s">
        <v>63</v>
      </c>
      <c r="N2634" s="1" t="s">
        <v>63</v>
      </c>
      <c r="O2634" s="1" t="s">
        <v>5468</v>
      </c>
      <c r="P2634">
        <v>11.333333333333334</v>
      </c>
      <c r="Q2634">
        <v>0</v>
      </c>
      <c r="R2634">
        <v>850</v>
      </c>
      <c r="S2634">
        <v>0</v>
      </c>
      <c r="T2634">
        <v>32</v>
      </c>
      <c r="U2634">
        <v>102</v>
      </c>
      <c r="V2634">
        <v>528</v>
      </c>
      <c r="W2634">
        <v>121866.25</v>
      </c>
      <c r="X2634">
        <v>5.1764705882352944</v>
      </c>
      <c r="Y2634">
        <v>1194.7671568627452</v>
      </c>
      <c r="Z2634">
        <v>17.03921568627451</v>
      </c>
      <c r="AA2634">
        <v>20.925397393300653</v>
      </c>
      <c r="AB2634">
        <v>102</v>
      </c>
      <c r="AC2634">
        <v>3.886181707026144</v>
      </c>
      <c r="AD2634">
        <v>0</v>
      </c>
      <c r="AE2634">
        <v>1.3752598307655912</v>
      </c>
      <c r="AF2634">
        <v>0.58513071895424829</v>
      </c>
      <c r="AG2634">
        <v>0</v>
      </c>
      <c r="AH2634">
        <v>10.395989611274508</v>
      </c>
      <c r="AI2634">
        <v>7.6824159165032686</v>
      </c>
      <c r="AJ2634">
        <v>4080</v>
      </c>
      <c r="AK2634">
        <v>40</v>
      </c>
      <c r="AL2634">
        <v>5</v>
      </c>
      <c r="AM2634">
        <v>5</v>
      </c>
      <c r="AN2634">
        <v>2</v>
      </c>
      <c r="AO2634">
        <v>2</v>
      </c>
      <c r="AP2634">
        <v>1</v>
      </c>
      <c r="AQ2634">
        <v>0</v>
      </c>
      <c r="AR2634">
        <v>1485.6000000000001</v>
      </c>
      <c r="AS2634" s="1" t="s">
        <v>173</v>
      </c>
      <c r="AT2634">
        <v>102</v>
      </c>
      <c r="AU2634">
        <v>141.28909356666668</v>
      </c>
      <c r="AV2634">
        <v>1119.0889442333332</v>
      </c>
      <c r="AW2634">
        <v>40</v>
      </c>
      <c r="AX2634">
        <v>1</v>
      </c>
      <c r="AY2634">
        <v>4.9019607843137254E-2</v>
      </c>
      <c r="AZ2634">
        <v>40</v>
      </c>
      <c r="BA2634">
        <v>0.52329293913580255</v>
      </c>
      <c r="BB2634">
        <v>0.9325741201944443</v>
      </c>
      <c r="BC2634">
        <v>54</v>
      </c>
      <c r="BD2634">
        <v>-14</v>
      </c>
      <c r="BE2634">
        <v>7</v>
      </c>
      <c r="BF2634">
        <v>2</v>
      </c>
      <c r="BG2634" s="1" t="s">
        <v>174</v>
      </c>
      <c r="BH2634" s="1" t="s">
        <v>6894</v>
      </c>
      <c r="BI2634" s="1" t="s">
        <v>6889</v>
      </c>
      <c r="BJ2634" s="1" t="s">
        <v>6890</v>
      </c>
      <c r="BK2634">
        <v>2200</v>
      </c>
      <c r="BL2634">
        <v>3.2</v>
      </c>
      <c r="BM2634" s="5" t="d">
        <v>20:00:00.0000000000031950</v>
      </c>
      <c r="BN2634" s="5" t="d">
        <v>20:29:59.9999999999968050</v>
      </c>
      <c r="BO2634">
        <v>20</v>
      </c>
      <c r="BP2634" t="b">
        <v>1</v>
      </c>
    </row>
    <row r="2635" spans="1:68" x14ac:dyDescent="0.2">
      <c r="A2635" s="1" t="s">
        <v>5469</v>
      </c>
      <c r="B2635" s="1" t="s">
        <v>4183</v>
      </c>
      <c r="C2635" s="2" t="d">
        <v>2026-07-13</v>
      </c>
      <c r="D2635">
        <v>42</v>
      </c>
      <c r="E2635" s="1" t="s">
        <v>165</v>
      </c>
      <c r="F2635">
        <v>87</v>
      </c>
      <c r="G2635">
        <v>9</v>
      </c>
      <c r="H2635">
        <v>0</v>
      </c>
      <c r="I2635">
        <v>0</v>
      </c>
      <c r="J2635">
        <v>9</v>
      </c>
      <c r="K2635">
        <v>0</v>
      </c>
      <c r="L2635">
        <v>0</v>
      </c>
      <c r="M2635" s="1" t="s">
        <v>63</v>
      </c>
      <c r="N2635" s="1" t="s">
        <v>63</v>
      </c>
      <c r="O2635" s="1" t="s">
        <v>5470</v>
      </c>
      <c r="P2635">
        <v>9.6666666666666661</v>
      </c>
      <c r="Q2635">
        <v>0</v>
      </c>
      <c r="R2635">
        <v>850</v>
      </c>
      <c r="S2635">
        <v>0</v>
      </c>
      <c r="T2635">
        <v>32</v>
      </c>
      <c r="U2635">
        <v>87</v>
      </c>
      <c r="V2635">
        <v>456</v>
      </c>
      <c r="W2635">
        <v>100651.91</v>
      </c>
      <c r="X2635">
        <v>5.2413793103448274</v>
      </c>
      <c r="Y2635">
        <v>1156.9185057471266</v>
      </c>
      <c r="Z2635">
        <v>16.172413793103448</v>
      </c>
      <c r="AA2635">
        <v>21.280797341187739</v>
      </c>
      <c r="AB2635">
        <v>87</v>
      </c>
      <c r="AC2635">
        <v>5.1083835480842916</v>
      </c>
      <c r="AD2635">
        <v>2.0143977011494239E-3</v>
      </c>
      <c r="AE2635">
        <v>1.3789563997701262</v>
      </c>
      <c r="AF2635">
        <v>0.62624521072796935</v>
      </c>
      <c r="AG2635">
        <v>0</v>
      </c>
      <c r="AH2635">
        <v>10.923539322796934</v>
      </c>
      <c r="AI2635">
        <v>7.4571301235632186</v>
      </c>
      <c r="AJ2635">
        <v>3480</v>
      </c>
      <c r="AK2635">
        <v>40</v>
      </c>
      <c r="AL2635">
        <v>1</v>
      </c>
      <c r="AM2635">
        <v>1</v>
      </c>
      <c r="AN2635">
        <v>0</v>
      </c>
      <c r="AO2635">
        <v>1</v>
      </c>
      <c r="AP2635">
        <v>0</v>
      </c>
      <c r="AQ2635">
        <v>0</v>
      </c>
      <c r="AR2635">
        <v>111.02</v>
      </c>
      <c r="AS2635" s="1" t="s">
        <v>173</v>
      </c>
      <c r="AT2635">
        <v>87</v>
      </c>
      <c r="AU2635">
        <v>122.12702801666667</v>
      </c>
      <c r="AV2635">
        <v>1110.2457921666667</v>
      </c>
      <c r="AW2635">
        <v>40</v>
      </c>
      <c r="AX2635">
        <v>1</v>
      </c>
      <c r="AY2635">
        <v>1.1494252873563218E-2</v>
      </c>
      <c r="AZ2635">
        <v>40</v>
      </c>
      <c r="BA2635">
        <v>0.45232232598765432</v>
      </c>
      <c r="BB2635">
        <v>0.9252048268055556</v>
      </c>
      <c r="BC2635">
        <v>53</v>
      </c>
      <c r="BD2635">
        <v>-13</v>
      </c>
      <c r="BE2635">
        <v>6</v>
      </c>
      <c r="BF2635">
        <v>3</v>
      </c>
      <c r="BG2635" s="1" t="s">
        <v>174</v>
      </c>
      <c r="BH2635" s="1" t="s">
        <v>6894</v>
      </c>
      <c r="BI2635" s="1" t="s">
        <v>6889</v>
      </c>
      <c r="BJ2635" s="1" t="s">
        <v>6890</v>
      </c>
      <c r="BK2635">
        <v>2200</v>
      </c>
      <c r="BL2635">
        <v>3.2</v>
      </c>
      <c r="BM2635" s="5" t="d">
        <v>20:29:59.9999999999968050</v>
      </c>
      <c r="BN2635" s="5" t="d">
        <v>21:00:00.000</v>
      </c>
      <c r="BO2635">
        <v>20</v>
      </c>
      <c r="BP2635" t="b">
        <v>1</v>
      </c>
    </row>
    <row r="2636" spans="1:68" x14ac:dyDescent="0.2">
      <c r="A2636" s="1" t="s">
        <v>5471</v>
      </c>
      <c r="B2636" s="1" t="s">
        <v>4183</v>
      </c>
      <c r="C2636" s="2" t="d">
        <v>2026-07-13</v>
      </c>
      <c r="D2636">
        <v>43</v>
      </c>
      <c r="E2636" s="1" t="s">
        <v>165</v>
      </c>
      <c r="F2636">
        <v>93</v>
      </c>
      <c r="G2636">
        <v>9</v>
      </c>
      <c r="H2636">
        <v>0</v>
      </c>
      <c r="I2636">
        <v>0</v>
      </c>
      <c r="J2636">
        <v>9</v>
      </c>
      <c r="K2636">
        <v>0</v>
      </c>
      <c r="L2636">
        <v>0</v>
      </c>
      <c r="M2636" s="1" t="s">
        <v>63</v>
      </c>
      <c r="N2636" s="1" t="s">
        <v>63</v>
      </c>
      <c r="O2636" s="1" t="s">
        <v>5472</v>
      </c>
      <c r="P2636">
        <v>10.333333333333334</v>
      </c>
      <c r="Q2636">
        <v>0</v>
      </c>
      <c r="R2636">
        <v>850</v>
      </c>
      <c r="S2636">
        <v>0</v>
      </c>
      <c r="T2636">
        <v>32</v>
      </c>
      <c r="U2636">
        <v>93</v>
      </c>
      <c r="V2636">
        <v>472</v>
      </c>
      <c r="W2636">
        <v>103597.22</v>
      </c>
      <c r="X2636">
        <v>5.075268817204301</v>
      </c>
      <c r="Y2636">
        <v>1113.9486021505377</v>
      </c>
      <c r="Z2636">
        <v>16.376344086021504</v>
      </c>
      <c r="AA2636">
        <v>18.421239450358421</v>
      </c>
      <c r="AB2636">
        <v>88</v>
      </c>
      <c r="AC2636">
        <v>2.0655450835125451</v>
      </c>
      <c r="AD2636">
        <v>3.2145014336917564E-3</v>
      </c>
      <c r="AE2636">
        <v>1.3667465039852744</v>
      </c>
      <c r="AF2636">
        <v>0.62634408602150538</v>
      </c>
      <c r="AG2636">
        <v>0</v>
      </c>
      <c r="AH2636">
        <v>8.2975780455197139</v>
      </c>
      <c r="AI2636">
        <v>7.2017290657706097</v>
      </c>
      <c r="AJ2636">
        <v>3720</v>
      </c>
      <c r="AK2636">
        <v>40</v>
      </c>
      <c r="AL2636">
        <v>1</v>
      </c>
      <c r="AM2636">
        <v>1</v>
      </c>
      <c r="AN2636">
        <v>0</v>
      </c>
      <c r="AO2636">
        <v>0</v>
      </c>
      <c r="AP2636">
        <v>1</v>
      </c>
      <c r="AQ2636">
        <v>0</v>
      </c>
      <c r="AR2636">
        <v>248.05</v>
      </c>
      <c r="AS2636" s="1" t="s">
        <v>173</v>
      </c>
      <c r="AT2636">
        <v>88</v>
      </c>
      <c r="AU2636">
        <v>127.36277361666667</v>
      </c>
      <c r="AV2636">
        <v>1118.8033438166667</v>
      </c>
      <c r="AW2636">
        <v>40</v>
      </c>
      <c r="AX2636">
        <v>0.94623655913978499</v>
      </c>
      <c r="AY2636">
        <v>1.0752688172043012E-2</v>
      </c>
      <c r="AZ2636">
        <v>40</v>
      </c>
      <c r="BA2636">
        <v>0.4717139763580247</v>
      </c>
      <c r="BB2636">
        <v>0.93233611984722231</v>
      </c>
      <c r="BC2636">
        <v>54</v>
      </c>
      <c r="BD2636">
        <v>-14</v>
      </c>
      <c r="BE2636">
        <v>7</v>
      </c>
      <c r="BF2636">
        <v>2</v>
      </c>
      <c r="BG2636" s="1" t="s">
        <v>174</v>
      </c>
      <c r="BH2636" s="1" t="s">
        <v>6894</v>
      </c>
      <c r="BI2636" s="1" t="s">
        <v>6889</v>
      </c>
      <c r="BJ2636" s="1" t="s">
        <v>6890</v>
      </c>
      <c r="BK2636">
        <v>2200</v>
      </c>
      <c r="BL2636">
        <v>3.2</v>
      </c>
      <c r="BM2636" s="5" t="d">
        <v>21:00:00.000</v>
      </c>
      <c r="BN2636" s="5" t="d">
        <v>21:30:00.0000000000031950</v>
      </c>
      <c r="BO2636">
        <v>21</v>
      </c>
      <c r="BP2636" t="b">
        <v>1</v>
      </c>
    </row>
    <row r="2637" spans="1:68" x14ac:dyDescent="0.2">
      <c r="A2637" s="1" t="s">
        <v>5473</v>
      </c>
      <c r="B2637" s="1" t="s">
        <v>4183</v>
      </c>
      <c r="C2637" s="2" t="d">
        <v>2026-07-13</v>
      </c>
      <c r="D2637">
        <v>44</v>
      </c>
      <c r="E2637" s="1" t="s">
        <v>165</v>
      </c>
      <c r="F2637">
        <v>79</v>
      </c>
      <c r="G2637">
        <v>9</v>
      </c>
      <c r="H2637">
        <v>0</v>
      </c>
      <c r="I2637">
        <v>0</v>
      </c>
      <c r="J2637">
        <v>9</v>
      </c>
      <c r="K2637">
        <v>0</v>
      </c>
      <c r="L2637">
        <v>0</v>
      </c>
      <c r="M2637" s="1" t="s">
        <v>63</v>
      </c>
      <c r="N2637" s="1" t="s">
        <v>63</v>
      </c>
      <c r="O2637" s="1" t="s">
        <v>5474</v>
      </c>
      <c r="P2637">
        <v>8.7777777777777786</v>
      </c>
      <c r="Q2637">
        <v>0</v>
      </c>
      <c r="R2637">
        <v>850</v>
      </c>
      <c r="S2637">
        <v>0</v>
      </c>
      <c r="T2637">
        <v>32</v>
      </c>
      <c r="U2637">
        <v>79</v>
      </c>
      <c r="V2637">
        <v>391</v>
      </c>
      <c r="W2637">
        <v>86551.26</v>
      </c>
      <c r="X2637">
        <v>4.9493670886075947</v>
      </c>
      <c r="Y2637">
        <v>1095.5855696202532</v>
      </c>
      <c r="Z2637">
        <v>16.139240506329113</v>
      </c>
      <c r="AA2637">
        <v>17.72156797236287</v>
      </c>
      <c r="AB2637">
        <v>64</v>
      </c>
      <c r="AC2637">
        <v>1.8562353852320674</v>
      </c>
      <c r="AD2637">
        <v>6.1069318565400831E-3</v>
      </c>
      <c r="AE2637">
        <v>1.324641417266649</v>
      </c>
      <c r="AF2637">
        <v>0.65337552742616034</v>
      </c>
      <c r="AG2637">
        <v>0</v>
      </c>
      <c r="AH2637">
        <v>6.6830865021097052</v>
      </c>
      <c r="AI2637">
        <v>8.1526698215189874</v>
      </c>
      <c r="AJ2637">
        <v>3160</v>
      </c>
      <c r="AK2637">
        <v>40</v>
      </c>
      <c r="AL2637">
        <v>2</v>
      </c>
      <c r="AM2637">
        <v>2</v>
      </c>
      <c r="AN2637">
        <v>2</v>
      </c>
      <c r="AO2637">
        <v>0</v>
      </c>
      <c r="AP2637">
        <v>0</v>
      </c>
      <c r="AQ2637">
        <v>0</v>
      </c>
      <c r="AR2637">
        <v>496.99</v>
      </c>
      <c r="AS2637" s="1" t="s">
        <v>173</v>
      </c>
      <c r="AT2637">
        <v>64</v>
      </c>
      <c r="AU2637">
        <v>104.00682575</v>
      </c>
      <c r="AV2637">
        <v>1108.8422509833333</v>
      </c>
      <c r="AW2637">
        <v>40</v>
      </c>
      <c r="AX2637">
        <v>0.810126582278481</v>
      </c>
      <c r="AY2637">
        <v>2.5316455696202531E-2</v>
      </c>
      <c r="AZ2637">
        <v>40</v>
      </c>
      <c r="BA2637">
        <v>0.38521046574074075</v>
      </c>
      <c r="BB2637">
        <v>0.92403520915277781</v>
      </c>
      <c r="BC2637">
        <v>53</v>
      </c>
      <c r="BD2637">
        <v>-13</v>
      </c>
      <c r="BE2637">
        <v>5</v>
      </c>
      <c r="BF2637">
        <v>4</v>
      </c>
      <c r="BG2637" s="1" t="s">
        <v>174</v>
      </c>
      <c r="BH2637" s="1" t="s">
        <v>6894</v>
      </c>
      <c r="BI2637" s="1" t="s">
        <v>6889</v>
      </c>
      <c r="BJ2637" s="1" t="s">
        <v>6890</v>
      </c>
      <c r="BK2637">
        <v>2200</v>
      </c>
      <c r="BL2637">
        <v>3.2</v>
      </c>
      <c r="BM2637" s="5" t="d">
        <v>21:30:00.0000000000031950</v>
      </c>
      <c r="BN2637" s="5" t="d">
        <v>21:59:59.9999999999968050</v>
      </c>
      <c r="BO2637">
        <v>21</v>
      </c>
      <c r="BP2637" t="b">
        <v>1</v>
      </c>
    </row>
    <row r="2638" spans="1:68" x14ac:dyDescent="0.2">
      <c r="A2638" s="1" t="s">
        <v>5475</v>
      </c>
      <c r="B2638" s="1" t="s">
        <v>4183</v>
      </c>
      <c r="C2638" s="2" t="d">
        <v>2026-07-13</v>
      </c>
      <c r="D2638">
        <v>45</v>
      </c>
      <c r="E2638" s="1" t="s">
        <v>165</v>
      </c>
      <c r="F2638">
        <v>61</v>
      </c>
      <c r="G2638">
        <v>9</v>
      </c>
      <c r="H2638">
        <v>0</v>
      </c>
      <c r="I2638">
        <v>0</v>
      </c>
      <c r="J2638">
        <v>9</v>
      </c>
      <c r="K2638">
        <v>0</v>
      </c>
      <c r="L2638">
        <v>0</v>
      </c>
      <c r="M2638" s="1" t="s">
        <v>63</v>
      </c>
      <c r="N2638" s="1" t="s">
        <v>63</v>
      </c>
      <c r="O2638" s="1" t="s">
        <v>5476</v>
      </c>
      <c r="P2638">
        <v>6.7777777777777777</v>
      </c>
      <c r="Q2638">
        <v>0</v>
      </c>
      <c r="R2638">
        <v>850</v>
      </c>
      <c r="S2638">
        <v>0</v>
      </c>
      <c r="T2638">
        <v>32</v>
      </c>
      <c r="U2638">
        <v>61</v>
      </c>
      <c r="V2638">
        <v>292</v>
      </c>
      <c r="W2638">
        <v>65024.74</v>
      </c>
      <c r="X2638">
        <v>4.7868852459016393</v>
      </c>
      <c r="Y2638">
        <v>1065.9793442622949</v>
      </c>
      <c r="Z2638">
        <v>13.377049180327869</v>
      </c>
      <c r="AA2638">
        <v>10.540380327322405</v>
      </c>
      <c r="AB2638">
        <v>3</v>
      </c>
      <c r="AC2638">
        <v>3.8892756284153014E-2</v>
      </c>
      <c r="AD2638">
        <v>0</v>
      </c>
      <c r="AE2638">
        <v>1.2655114447636904</v>
      </c>
      <c r="AF2638">
        <v>0.66502732240437157</v>
      </c>
      <c r="AG2638">
        <v>1.2763050144808743</v>
      </c>
      <c r="AH2638">
        <v>0.18400509398907103</v>
      </c>
      <c r="AI2638">
        <v>7.4485140595628412</v>
      </c>
      <c r="AJ2638">
        <v>2135</v>
      </c>
      <c r="AK2638">
        <v>40</v>
      </c>
      <c r="AL2638">
        <v>5</v>
      </c>
      <c r="AM2638">
        <v>5</v>
      </c>
      <c r="AN2638">
        <v>3</v>
      </c>
      <c r="AO2638">
        <v>2</v>
      </c>
      <c r="AP2638">
        <v>0</v>
      </c>
      <c r="AQ2638">
        <v>0</v>
      </c>
      <c r="AR2638">
        <v>1210.23</v>
      </c>
      <c r="AS2638" s="1" t="s">
        <v>173</v>
      </c>
      <c r="AT2638">
        <v>2</v>
      </c>
      <c r="AU2638">
        <v>76.530946650000004</v>
      </c>
      <c r="AV2638">
        <v>934.79295031666663</v>
      </c>
      <c r="AW2638">
        <v>40</v>
      </c>
      <c r="AX2638">
        <v>4.9180327868852458E-2</v>
      </c>
      <c r="AY2638">
        <v>8.1967213114754092E-2</v>
      </c>
      <c r="AZ2638">
        <v>35</v>
      </c>
      <c r="BA2638">
        <v>0.28344795055555555</v>
      </c>
      <c r="BB2638">
        <v>0.77899412526388889</v>
      </c>
      <c r="BC2638">
        <v>45</v>
      </c>
      <c r="BD2638">
        <v>-5</v>
      </c>
      <c r="BE2638">
        <v>4</v>
      </c>
      <c r="BF2638">
        <v>5</v>
      </c>
      <c r="BG2638" s="1" t="s">
        <v>99</v>
      </c>
      <c r="BH2638" s="1" t="s">
        <v>6894</v>
      </c>
      <c r="BI2638" s="1" t="s">
        <v>6889</v>
      </c>
      <c r="BJ2638" s="1" t="s">
        <v>6890</v>
      </c>
      <c r="BK2638">
        <v>2200</v>
      </c>
      <c r="BL2638">
        <v>3.2</v>
      </c>
      <c r="BM2638" s="5" t="d">
        <v>21:59:59.9999999999968050</v>
      </c>
      <c r="BN2638" s="5" t="d">
        <v>22:30:00.000</v>
      </c>
      <c r="BO2638">
        <v>22</v>
      </c>
      <c r="BP2638" t="b">
        <v>0</v>
      </c>
    </row>
    <row r="2639" spans="1:68" x14ac:dyDescent="0.2">
      <c r="A2639" s="1" t="s">
        <v>5477</v>
      </c>
      <c r="B2639" s="1" t="s">
        <v>4183</v>
      </c>
      <c r="C2639" s="2" t="d">
        <v>2026-07-13</v>
      </c>
      <c r="D2639">
        <v>46</v>
      </c>
      <c r="E2639" s="1" t="s">
        <v>165</v>
      </c>
      <c r="F2639">
        <v>48</v>
      </c>
      <c r="G2639">
        <v>9</v>
      </c>
      <c r="H2639">
        <v>0</v>
      </c>
      <c r="I2639">
        <v>0</v>
      </c>
      <c r="J2639">
        <v>9</v>
      </c>
      <c r="K2639">
        <v>0</v>
      </c>
      <c r="L2639">
        <v>0</v>
      </c>
      <c r="M2639" s="1" t="s">
        <v>63</v>
      </c>
      <c r="N2639" s="1" t="s">
        <v>63</v>
      </c>
      <c r="O2639" s="1" t="s">
        <v>5460</v>
      </c>
      <c r="P2639">
        <v>5.333333333333333</v>
      </c>
      <c r="Q2639">
        <v>0</v>
      </c>
      <c r="R2639">
        <v>850</v>
      </c>
      <c r="S2639">
        <v>0</v>
      </c>
      <c r="T2639">
        <v>32</v>
      </c>
      <c r="U2639">
        <v>48</v>
      </c>
      <c r="V2639">
        <v>248</v>
      </c>
      <c r="W2639">
        <v>57087.63</v>
      </c>
      <c r="X2639">
        <v>5.166666666666667</v>
      </c>
      <c r="Y2639">
        <v>1189.3256249999999</v>
      </c>
      <c r="Z2639">
        <v>12.770833333333334</v>
      </c>
      <c r="AA2639">
        <v>10.129869323958333</v>
      </c>
      <c r="AB2639">
        <v>3</v>
      </c>
      <c r="AC2639">
        <v>4.0347745833333296E-2</v>
      </c>
      <c r="AD2639">
        <v>0</v>
      </c>
      <c r="AE2639">
        <v>1.3993359679101551</v>
      </c>
      <c r="AF2639">
        <v>0.58020833333333333</v>
      </c>
      <c r="AG2639">
        <v>1.979544292013889</v>
      </c>
      <c r="AH2639">
        <v>0</v>
      </c>
      <c r="AI2639">
        <v>7.3176861336805556</v>
      </c>
      <c r="AJ2639">
        <v>1680</v>
      </c>
      <c r="AK2639">
        <v>40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 s="1" t="s">
        <v>125</v>
      </c>
      <c r="AT2639">
        <v>2</v>
      </c>
      <c r="AU2639">
        <v>68.473222449999994</v>
      </c>
      <c r="AV2639">
        <v>647.46559781666667</v>
      </c>
      <c r="AW2639">
        <v>35</v>
      </c>
      <c r="AX2639">
        <v>6.25E-2</v>
      </c>
      <c r="AY2639">
        <v>0</v>
      </c>
      <c r="AZ2639">
        <v>35</v>
      </c>
      <c r="BA2639">
        <v>0.25360452759259255</v>
      </c>
      <c r="BB2639">
        <v>0.53955466484722225</v>
      </c>
      <c r="BC2639">
        <v>31</v>
      </c>
      <c r="BD2639">
        <v>9</v>
      </c>
      <c r="BE2639">
        <v>4</v>
      </c>
      <c r="BF2639">
        <v>5</v>
      </c>
      <c r="BG2639" s="1" t="s">
        <v>99</v>
      </c>
      <c r="BH2639" s="1" t="s">
        <v>6894</v>
      </c>
      <c r="BI2639" s="1" t="s">
        <v>6889</v>
      </c>
      <c r="BJ2639" s="1" t="s">
        <v>6890</v>
      </c>
      <c r="BK2639">
        <v>2200</v>
      </c>
      <c r="BL2639">
        <v>3.2</v>
      </c>
      <c r="BM2639" s="5" t="d">
        <v>22:30:00.000</v>
      </c>
      <c r="BN2639" s="5" t="d">
        <v>23:00:00.0000000000031950</v>
      </c>
      <c r="BO2639">
        <v>22</v>
      </c>
      <c r="BP2639" t="b">
        <v>0</v>
      </c>
    </row>
    <row r="2640" spans="1:68" x14ac:dyDescent="0.2">
      <c r="A2640" s="1" t="s">
        <v>5478</v>
      </c>
      <c r="B2640" s="1" t="s">
        <v>4183</v>
      </c>
      <c r="C2640" s="2" t="d">
        <v>2026-07-13</v>
      </c>
      <c r="D2640">
        <v>47</v>
      </c>
      <c r="E2640" s="1" t="s">
        <v>187</v>
      </c>
      <c r="F2640">
        <v>25</v>
      </c>
      <c r="G2640">
        <v>9</v>
      </c>
      <c r="H2640">
        <v>0</v>
      </c>
      <c r="I2640">
        <v>2</v>
      </c>
      <c r="J2640">
        <v>7</v>
      </c>
      <c r="K2640">
        <v>0</v>
      </c>
      <c r="L2640">
        <v>1</v>
      </c>
      <c r="M2640" s="1" t="s">
        <v>63</v>
      </c>
      <c r="N2640" s="1" t="s">
        <v>5139</v>
      </c>
      <c r="O2640" s="1" t="s">
        <v>4959</v>
      </c>
      <c r="P2640">
        <v>3.5714285714285716</v>
      </c>
      <c r="Q2640">
        <v>0</v>
      </c>
      <c r="R2640">
        <v>850</v>
      </c>
      <c r="S2640">
        <v>1</v>
      </c>
      <c r="T2640">
        <v>31</v>
      </c>
      <c r="U2640">
        <v>25</v>
      </c>
      <c r="V2640">
        <v>118</v>
      </c>
      <c r="W2640">
        <v>26202.32</v>
      </c>
      <c r="X2640">
        <v>4.72</v>
      </c>
      <c r="Y2640">
        <v>1048.0927999999999</v>
      </c>
      <c r="Z2640">
        <v>12.12</v>
      </c>
      <c r="AA2640">
        <v>10.107559817333334</v>
      </c>
      <c r="AB2640">
        <v>4</v>
      </c>
      <c r="AC2640">
        <v>9.5537428000000091E-2</v>
      </c>
      <c r="AD2640">
        <v>0</v>
      </c>
      <c r="AE2640">
        <v>1.2391026147838893</v>
      </c>
      <c r="AF2640">
        <v>0.66400000000000003</v>
      </c>
      <c r="AG2640">
        <v>1.903102606</v>
      </c>
      <c r="AH2640">
        <v>0</v>
      </c>
      <c r="AI2640">
        <v>7.2397905360000001</v>
      </c>
      <c r="AJ2640">
        <v>875</v>
      </c>
      <c r="AK2640">
        <v>40</v>
      </c>
      <c r="AL2640">
        <v>4</v>
      </c>
      <c r="AM2640">
        <v>4</v>
      </c>
      <c r="AN2640">
        <v>1</v>
      </c>
      <c r="AO2640">
        <v>1</v>
      </c>
      <c r="AP2640">
        <v>2</v>
      </c>
      <c r="AQ2640">
        <v>0</v>
      </c>
      <c r="AR2640">
        <v>462.86</v>
      </c>
      <c r="AS2640" s="1" t="s">
        <v>65</v>
      </c>
      <c r="AT2640">
        <v>3</v>
      </c>
      <c r="AU2640">
        <v>30.430976699999999</v>
      </c>
      <c r="AV2640">
        <v>359.31658498333331</v>
      </c>
      <c r="AW2640">
        <v>22</v>
      </c>
      <c r="AX2640">
        <v>0.16</v>
      </c>
      <c r="AY2640">
        <v>0.16</v>
      </c>
      <c r="AZ2640">
        <v>35</v>
      </c>
      <c r="BA2640">
        <v>0.14490941285714284</v>
      </c>
      <c r="BB2640">
        <v>0.29943048748611112</v>
      </c>
      <c r="BC2640">
        <v>18</v>
      </c>
      <c r="BD2640">
        <v>22</v>
      </c>
      <c r="BE2640">
        <v>2</v>
      </c>
      <c r="BF2640">
        <v>5</v>
      </c>
      <c r="BG2640" s="1" t="s">
        <v>83</v>
      </c>
      <c r="BH2640" s="1" t="s">
        <v>6894</v>
      </c>
      <c r="BI2640" s="1" t="s">
        <v>6889</v>
      </c>
      <c r="BJ2640" s="1" t="s">
        <v>6890</v>
      </c>
      <c r="BK2640">
        <v>2200</v>
      </c>
      <c r="BL2640">
        <v>3.2</v>
      </c>
      <c r="BM2640" s="5" t="d">
        <v>23:00:00.0000000000031950</v>
      </c>
      <c r="BN2640" s="5" t="d">
        <v>23:29:59.9999999999968050</v>
      </c>
      <c r="BO2640">
        <v>23</v>
      </c>
      <c r="BP2640" t="b">
        <v>0</v>
      </c>
    </row>
    <row r="2641" spans="1:68" x14ac:dyDescent="0.2">
      <c r="A2641" s="1" t="s">
        <v>5479</v>
      </c>
      <c r="B2641" s="1" t="s">
        <v>4183</v>
      </c>
      <c r="C2641" s="2" t="d">
        <v>2026-07-13</v>
      </c>
      <c r="D2641">
        <v>48</v>
      </c>
      <c r="E2641" s="1" t="s">
        <v>187</v>
      </c>
      <c r="F2641">
        <v>23</v>
      </c>
      <c r="G2641">
        <v>9</v>
      </c>
      <c r="H2641">
        <v>0</v>
      </c>
      <c r="I2641">
        <v>2</v>
      </c>
      <c r="J2641">
        <v>7</v>
      </c>
      <c r="K2641">
        <v>0</v>
      </c>
      <c r="L2641">
        <v>1</v>
      </c>
      <c r="M2641" s="1" t="s">
        <v>63</v>
      </c>
      <c r="N2641" s="1" t="s">
        <v>5480</v>
      </c>
      <c r="O2641" s="1" t="s">
        <v>5481</v>
      </c>
      <c r="P2641">
        <v>3.2857142857142856</v>
      </c>
      <c r="Q2641">
        <v>0</v>
      </c>
      <c r="R2641">
        <v>850</v>
      </c>
      <c r="S2641">
        <v>1</v>
      </c>
      <c r="T2641">
        <v>30</v>
      </c>
      <c r="U2641">
        <v>23</v>
      </c>
      <c r="V2641">
        <v>125</v>
      </c>
      <c r="W2641">
        <v>32667</v>
      </c>
      <c r="X2641">
        <v>5.4347826086956523</v>
      </c>
      <c r="Y2641">
        <v>1420.304347826087</v>
      </c>
      <c r="Z2641">
        <v>12.304347826086957</v>
      </c>
      <c r="AA2641">
        <v>10.315456708695651</v>
      </c>
      <c r="AB2641">
        <v>3</v>
      </c>
      <c r="AC2641">
        <v>9.4971044927536191E-2</v>
      </c>
      <c r="AD2641">
        <v>0</v>
      </c>
      <c r="AE2641">
        <v>1.4246981599728423</v>
      </c>
      <c r="AF2641">
        <v>0.56159420289855067</v>
      </c>
      <c r="AG2641">
        <v>1.986292356521739</v>
      </c>
      <c r="AH2641">
        <v>0</v>
      </c>
      <c r="AI2641">
        <v>7.4907585485507244</v>
      </c>
      <c r="AJ2641">
        <v>805</v>
      </c>
      <c r="AK2641">
        <v>40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 s="1" t="s">
        <v>65</v>
      </c>
      <c r="AT2641">
        <v>2</v>
      </c>
      <c r="AU2641">
        <v>33.314645983333335</v>
      </c>
      <c r="AV2641">
        <v>277.97158831666667</v>
      </c>
      <c r="AW2641">
        <v>14</v>
      </c>
      <c r="AX2641">
        <v>0.13043478260869565</v>
      </c>
      <c r="AY2641">
        <v>0</v>
      </c>
      <c r="AZ2641">
        <v>35</v>
      </c>
      <c r="BA2641">
        <v>0.15864117134920636</v>
      </c>
      <c r="BB2641">
        <v>0.2316429902638889</v>
      </c>
      <c r="BC2641">
        <v>14</v>
      </c>
      <c r="BD2641">
        <v>26</v>
      </c>
      <c r="BE2641">
        <v>2</v>
      </c>
      <c r="BF2641">
        <v>5</v>
      </c>
      <c r="BG2641" s="1" t="s">
        <v>99</v>
      </c>
      <c r="BH2641" s="1" t="s">
        <v>6894</v>
      </c>
      <c r="BI2641" s="1" t="s">
        <v>6889</v>
      </c>
      <c r="BJ2641" s="1" t="s">
        <v>6890</v>
      </c>
      <c r="BK2641">
        <v>2200</v>
      </c>
      <c r="BL2641">
        <v>3.2</v>
      </c>
      <c r="BM2641" s="5" t="d">
        <v>23:29:59.9999999999968050</v>
      </c>
      <c r="BN2641" s="5" t="d">
        <v>1899-12-30</v>
      </c>
      <c r="BO2641">
        <v>23</v>
      </c>
      <c r="BP2641" t="b">
        <v>0</v>
      </c>
    </row>
    <row r="2642" spans="1:68" x14ac:dyDescent="0.2">
      <c r="A2642" s="1" t="s">
        <v>5482</v>
      </c>
      <c r="B2642" s="1" t="s">
        <v>4183</v>
      </c>
      <c r="C2642" s="2" t="d">
        <v>2026-07-14</v>
      </c>
      <c r="D2642">
        <v>1</v>
      </c>
      <c r="E2642" s="1" t="s">
        <v>61</v>
      </c>
      <c r="F2642">
        <v>9</v>
      </c>
      <c r="G2642">
        <v>18</v>
      </c>
      <c r="H2642">
        <v>12</v>
      </c>
      <c r="I2642">
        <v>2</v>
      </c>
      <c r="J2642">
        <v>4</v>
      </c>
      <c r="K2642">
        <v>900</v>
      </c>
      <c r="L2642">
        <v>1</v>
      </c>
      <c r="M2642" s="1" t="s">
        <v>5483</v>
      </c>
      <c r="N2642" s="1" t="s">
        <v>4653</v>
      </c>
      <c r="O2642" s="1" t="s">
        <v>4964</v>
      </c>
      <c r="P2642">
        <v>2.25</v>
      </c>
      <c r="Q2642">
        <v>900</v>
      </c>
      <c r="R2642">
        <v>9100</v>
      </c>
      <c r="S2642">
        <v>1</v>
      </c>
      <c r="T2642">
        <v>49</v>
      </c>
      <c r="U2642">
        <v>9</v>
      </c>
      <c r="V2642">
        <v>44</v>
      </c>
      <c r="W2642">
        <v>8917.16</v>
      </c>
      <c r="X2642">
        <v>4.8888888888888893</v>
      </c>
      <c r="Y2642">
        <v>990.79555555555555</v>
      </c>
      <c r="Z2642">
        <v>13.111111111111111</v>
      </c>
      <c r="AA2642">
        <v>11.519032818518518</v>
      </c>
      <c r="AB2642">
        <v>2</v>
      </c>
      <c r="AC2642">
        <v>0.12594422222222235</v>
      </c>
      <c r="AD2642">
        <v>0</v>
      </c>
      <c r="AE2642">
        <v>1.349218655571049</v>
      </c>
      <c r="AF2642">
        <v>0.72222222222222221</v>
      </c>
      <c r="AG2642">
        <v>2.0714408703703704</v>
      </c>
      <c r="AH2642">
        <v>0</v>
      </c>
      <c r="AI2642">
        <v>8.5531474981481477</v>
      </c>
      <c r="AJ2642">
        <v>315</v>
      </c>
      <c r="AK2642">
        <v>80</v>
      </c>
      <c r="AL2642">
        <v>1</v>
      </c>
      <c r="AM2642">
        <v>1</v>
      </c>
      <c r="AN2642">
        <v>0</v>
      </c>
      <c r="AO2642">
        <v>1</v>
      </c>
      <c r="AP2642">
        <v>0</v>
      </c>
      <c r="AQ2642">
        <v>0</v>
      </c>
      <c r="AR2642">
        <v>46.16</v>
      </c>
      <c r="AS2642" s="1" t="s">
        <v>65</v>
      </c>
      <c r="AT2642">
        <v>2</v>
      </c>
      <c r="AU2642">
        <v>12.142967833333334</v>
      </c>
      <c r="AV2642">
        <v>140.87050773333334</v>
      </c>
      <c r="AW2642">
        <v>12</v>
      </c>
      <c r="AX2642">
        <v>0.22222222222222221</v>
      </c>
      <c r="AY2642">
        <v>0.1111111111111111</v>
      </c>
      <c r="AZ2642">
        <v>35</v>
      </c>
      <c r="BA2642">
        <v>0.10119139861111111</v>
      </c>
      <c r="BB2642">
        <v>5.8696044888888889E-2</v>
      </c>
      <c r="BC2642">
        <v>7</v>
      </c>
      <c r="BD2642">
        <v>73</v>
      </c>
      <c r="BE2642">
        <v>1</v>
      </c>
      <c r="BF2642">
        <v>3</v>
      </c>
      <c r="BG2642" s="1" t="s">
        <v>83</v>
      </c>
      <c r="BH2642" s="1" t="s">
        <v>6894</v>
      </c>
      <c r="BI2642" s="1" t="s">
        <v>6889</v>
      </c>
      <c r="BJ2642" s="1" t="s">
        <v>6890</v>
      </c>
      <c r="BK2642">
        <v>2200</v>
      </c>
      <c r="BL2642">
        <v>3.2</v>
      </c>
      <c r="BM2642" s="5" t="d">
        <v>1899-12-30</v>
      </c>
      <c r="BN2642" s="5" t="d">
        <v>00:29:59.99999999999990100</v>
      </c>
      <c r="BO2642">
        <v>0</v>
      </c>
      <c r="BP2642" t="b">
        <v>0</v>
      </c>
    </row>
    <row r="2643" spans="1:68" x14ac:dyDescent="0.2">
      <c r="A2643" s="1" t="s">
        <v>5484</v>
      </c>
      <c r="B2643" s="1" t="s">
        <v>4183</v>
      </c>
      <c r="C2643" s="2" t="d">
        <v>2026-07-14</v>
      </c>
      <c r="D2643">
        <v>2</v>
      </c>
      <c r="E2643" s="1" t="s">
        <v>61</v>
      </c>
      <c r="F2643">
        <v>6</v>
      </c>
      <c r="G2643">
        <v>18</v>
      </c>
      <c r="H2643">
        <v>12</v>
      </c>
      <c r="I2643">
        <v>2</v>
      </c>
      <c r="J2643">
        <v>4</v>
      </c>
      <c r="K2643">
        <v>900</v>
      </c>
      <c r="L2643">
        <v>1</v>
      </c>
      <c r="M2643" s="1" t="s">
        <v>5485</v>
      </c>
      <c r="N2643" s="1" t="s">
        <v>4218</v>
      </c>
      <c r="O2643" s="1" t="s">
        <v>4967</v>
      </c>
      <c r="P2643">
        <v>1.5</v>
      </c>
      <c r="Q2643">
        <v>900</v>
      </c>
      <c r="R2643">
        <v>8200</v>
      </c>
      <c r="S2643">
        <v>1</v>
      </c>
      <c r="T2643">
        <v>48</v>
      </c>
      <c r="U2643">
        <v>6</v>
      </c>
      <c r="V2643">
        <v>33</v>
      </c>
      <c r="W2643">
        <v>6683.26</v>
      </c>
      <c r="X2643">
        <v>5.5</v>
      </c>
      <c r="Y2643">
        <v>1113.8766666666668</v>
      </c>
      <c r="Z2643">
        <v>11.166666666666666</v>
      </c>
      <c r="AA2643">
        <v>8.2214235972222216</v>
      </c>
      <c r="AB2643">
        <v>0</v>
      </c>
      <c r="AC2643">
        <v>0</v>
      </c>
      <c r="AD2643">
        <v>0</v>
      </c>
      <c r="AE2643">
        <v>1.5472934975236425</v>
      </c>
      <c r="AF2643">
        <v>0.74444444444444446</v>
      </c>
      <c r="AG2643">
        <v>2.2917379333333332</v>
      </c>
      <c r="AH2643">
        <v>0</v>
      </c>
      <c r="AI2643">
        <v>5.4407967638888897</v>
      </c>
      <c r="AJ2643">
        <v>210</v>
      </c>
      <c r="AK2643">
        <v>77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 s="1" t="s">
        <v>70</v>
      </c>
      <c r="AT2643">
        <v>0</v>
      </c>
      <c r="AU2643">
        <v>9.2837609333333333</v>
      </c>
      <c r="AV2643">
        <v>80.025878500000005</v>
      </c>
      <c r="AW2643">
        <v>7</v>
      </c>
      <c r="AX2643">
        <v>0</v>
      </c>
      <c r="AY2643">
        <v>0</v>
      </c>
      <c r="AZ2643">
        <v>35</v>
      </c>
      <c r="BA2643">
        <v>7.7364674444444448E-2</v>
      </c>
      <c r="BB2643">
        <v>3.4643237445887445E-2</v>
      </c>
      <c r="BC2643">
        <v>4</v>
      </c>
      <c r="BD2643">
        <v>73</v>
      </c>
      <c r="BE2643">
        <v>1</v>
      </c>
      <c r="BF2643">
        <v>3</v>
      </c>
      <c r="BG2643" s="1" t="s">
        <v>66</v>
      </c>
      <c r="BH2643" s="1" t="s">
        <v>6894</v>
      </c>
      <c r="BI2643" s="1" t="s">
        <v>6889</v>
      </c>
      <c r="BJ2643" s="1" t="s">
        <v>6890</v>
      </c>
      <c r="BK2643">
        <v>2200</v>
      </c>
      <c r="BL2643">
        <v>3.2</v>
      </c>
      <c r="BM2643" s="5" t="d">
        <v>00:29:59.99999999999990100</v>
      </c>
      <c r="BN2643" s="5" t="d">
        <v>00:59:59.99999999999980200</v>
      </c>
      <c r="BO2643">
        <v>0</v>
      </c>
      <c r="BP2643" t="b">
        <v>0</v>
      </c>
    </row>
    <row r="2644" spans="1:68" x14ac:dyDescent="0.2">
      <c r="A2644" s="1" t="s">
        <v>5486</v>
      </c>
      <c r="B2644" s="1" t="s">
        <v>4183</v>
      </c>
      <c r="C2644" s="2" t="d">
        <v>2026-07-14</v>
      </c>
      <c r="D2644">
        <v>3</v>
      </c>
      <c r="E2644" s="1" t="s">
        <v>61</v>
      </c>
      <c r="F2644">
        <v>8</v>
      </c>
      <c r="G2644">
        <v>9</v>
      </c>
      <c r="H2644">
        <v>8</v>
      </c>
      <c r="I2644">
        <v>0</v>
      </c>
      <c r="J2644">
        <v>1</v>
      </c>
      <c r="K2644">
        <v>600</v>
      </c>
      <c r="L2644">
        <v>0</v>
      </c>
      <c r="M2644" s="1" t="s">
        <v>5487</v>
      </c>
      <c r="N2644" s="1" t="s">
        <v>63</v>
      </c>
      <c r="O2644" s="1" t="s">
        <v>4191</v>
      </c>
      <c r="P2644">
        <v>8</v>
      </c>
      <c r="Q2644">
        <v>600</v>
      </c>
      <c r="R2644">
        <v>7600</v>
      </c>
      <c r="S2644">
        <v>0</v>
      </c>
      <c r="T2644">
        <v>48</v>
      </c>
      <c r="U2644">
        <v>8</v>
      </c>
      <c r="V2644">
        <v>34</v>
      </c>
      <c r="W2644">
        <v>8585.8700000000008</v>
      </c>
      <c r="X2644">
        <v>4.25</v>
      </c>
      <c r="Y2644">
        <v>1073.2337500000001</v>
      </c>
      <c r="Z2644">
        <v>12.375</v>
      </c>
      <c r="AA2644">
        <v>10.805709745833333</v>
      </c>
      <c r="AB2644">
        <v>1</v>
      </c>
      <c r="AC2644">
        <v>0.49339049791666628</v>
      </c>
      <c r="AD2644">
        <v>0.20966432708333332</v>
      </c>
      <c r="AE2644">
        <v>1.298742564795492</v>
      </c>
      <c r="AF2644">
        <v>0.62916666666666665</v>
      </c>
      <c r="AG2644">
        <v>2.1375735520833334</v>
      </c>
      <c r="AH2644">
        <v>0</v>
      </c>
      <c r="AI2644">
        <v>7.7660528541666665</v>
      </c>
      <c r="AJ2644">
        <v>280</v>
      </c>
      <c r="AK2644">
        <v>40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 s="1" t="s">
        <v>125</v>
      </c>
      <c r="AT2644">
        <v>1</v>
      </c>
      <c r="AU2644">
        <v>10.389940466666667</v>
      </c>
      <c r="AV2644">
        <v>68.370242050000002</v>
      </c>
      <c r="AW2644">
        <v>6</v>
      </c>
      <c r="AX2644">
        <v>0.125</v>
      </c>
      <c r="AY2644">
        <v>0</v>
      </c>
      <c r="AZ2644">
        <v>35</v>
      </c>
      <c r="BA2644">
        <v>0.34633134888888889</v>
      </c>
      <c r="BB2644">
        <v>5.6975201708333333E-2</v>
      </c>
      <c r="BC2644">
        <v>4</v>
      </c>
      <c r="BD2644">
        <v>36</v>
      </c>
      <c r="BE2644">
        <v>1</v>
      </c>
      <c r="BF2644">
        <v>0</v>
      </c>
      <c r="BG2644" s="1" t="s">
        <v>66</v>
      </c>
      <c r="BH2644" s="1" t="s">
        <v>6894</v>
      </c>
      <c r="BI2644" s="1" t="s">
        <v>6889</v>
      </c>
      <c r="BJ2644" s="1" t="s">
        <v>6890</v>
      </c>
      <c r="BK2644">
        <v>2200</v>
      </c>
      <c r="BL2644">
        <v>3.2</v>
      </c>
      <c r="BM2644" s="5" t="d">
        <v>00:59:59.99999999999980200</v>
      </c>
      <c r="BN2644" s="5" t="d">
        <v>01:30:00.000</v>
      </c>
      <c r="BO2644">
        <v>1</v>
      </c>
      <c r="BP2644" t="b">
        <v>0</v>
      </c>
    </row>
    <row r="2645" spans="1:68" x14ac:dyDescent="0.2">
      <c r="A2645" s="1" t="s">
        <v>5488</v>
      </c>
      <c r="B2645" s="1" t="s">
        <v>4183</v>
      </c>
      <c r="C2645" s="2" t="d">
        <v>2026-07-14</v>
      </c>
      <c r="D2645">
        <v>4</v>
      </c>
      <c r="E2645" s="1" t="s">
        <v>61</v>
      </c>
      <c r="F2645">
        <v>4</v>
      </c>
      <c r="G2645">
        <v>9</v>
      </c>
      <c r="H2645">
        <v>8</v>
      </c>
      <c r="I2645">
        <v>0</v>
      </c>
      <c r="J2645">
        <v>1</v>
      </c>
      <c r="K2645">
        <v>600</v>
      </c>
      <c r="L2645">
        <v>0</v>
      </c>
      <c r="M2645" s="1" t="s">
        <v>5489</v>
      </c>
      <c r="N2645" s="1" t="s">
        <v>63</v>
      </c>
      <c r="O2645" s="1" t="s">
        <v>4194</v>
      </c>
      <c r="P2645">
        <v>4</v>
      </c>
      <c r="Q2645">
        <v>600</v>
      </c>
      <c r="R2645">
        <v>7000</v>
      </c>
      <c r="S2645">
        <v>0</v>
      </c>
      <c r="T2645">
        <v>48</v>
      </c>
      <c r="U2645">
        <v>4</v>
      </c>
      <c r="V2645">
        <v>15</v>
      </c>
      <c r="W2645">
        <v>3957.65</v>
      </c>
      <c r="X2645">
        <v>3.75</v>
      </c>
      <c r="Y2645">
        <v>989.41250000000002</v>
      </c>
      <c r="Z2645">
        <v>13.25</v>
      </c>
      <c r="AA2645">
        <v>11.668341808333334</v>
      </c>
      <c r="AB2645">
        <v>0</v>
      </c>
      <c r="AC2645">
        <v>0</v>
      </c>
      <c r="AD2645">
        <v>0</v>
      </c>
      <c r="AE2645">
        <v>1.1129564053327592</v>
      </c>
      <c r="AF2645">
        <v>0.62916666666666665</v>
      </c>
      <c r="AG2645">
        <v>1.7421230624999999</v>
      </c>
      <c r="AH2645">
        <v>0</v>
      </c>
      <c r="AI2645">
        <v>8.9678854000000001</v>
      </c>
      <c r="AJ2645">
        <v>140</v>
      </c>
      <c r="AK2645">
        <v>40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 s="1" t="s">
        <v>70</v>
      </c>
      <c r="AT2645">
        <v>0</v>
      </c>
      <c r="AU2645">
        <v>4.4518255833333331</v>
      </c>
      <c r="AV2645">
        <v>104.04045208333334</v>
      </c>
      <c r="AW2645">
        <v>6</v>
      </c>
      <c r="AX2645">
        <v>0</v>
      </c>
      <c r="AY2645">
        <v>0</v>
      </c>
      <c r="AZ2645">
        <v>35</v>
      </c>
      <c r="BA2645">
        <v>0.1483941861111111</v>
      </c>
      <c r="BB2645">
        <v>8.6700376736111112E-2</v>
      </c>
      <c r="BC2645">
        <v>5</v>
      </c>
      <c r="BD2645">
        <v>35</v>
      </c>
      <c r="BE2645">
        <v>1</v>
      </c>
      <c r="BF2645">
        <v>0</v>
      </c>
      <c r="BG2645" s="1" t="s">
        <v>66</v>
      </c>
      <c r="BH2645" s="1" t="s">
        <v>6894</v>
      </c>
      <c r="BI2645" s="1" t="s">
        <v>6889</v>
      </c>
      <c r="BJ2645" s="1" t="s">
        <v>6890</v>
      </c>
      <c r="BK2645">
        <v>2200</v>
      </c>
      <c r="BL2645">
        <v>3.2</v>
      </c>
      <c r="BM2645" s="5" t="d">
        <v>01:30:00.000</v>
      </c>
      <c r="BN2645" s="5" t="d">
        <v>01:59:59.99999999999959725</v>
      </c>
      <c r="BO2645">
        <v>1</v>
      </c>
      <c r="BP2645" t="b">
        <v>0</v>
      </c>
    </row>
    <row r="2646" spans="1:68" x14ac:dyDescent="0.2">
      <c r="A2646" s="1" t="s">
        <v>5490</v>
      </c>
      <c r="B2646" s="1" t="s">
        <v>4183</v>
      </c>
      <c r="C2646" s="2" t="d">
        <v>2026-07-14</v>
      </c>
      <c r="D2646">
        <v>5</v>
      </c>
      <c r="E2646" s="1" t="s">
        <v>61</v>
      </c>
      <c r="F2646">
        <v>11</v>
      </c>
      <c r="G2646">
        <v>9</v>
      </c>
      <c r="H2646">
        <v>8</v>
      </c>
      <c r="I2646">
        <v>0</v>
      </c>
      <c r="J2646">
        <v>1</v>
      </c>
      <c r="K2646">
        <v>600</v>
      </c>
      <c r="L2646">
        <v>0</v>
      </c>
      <c r="M2646" s="1" t="s">
        <v>5491</v>
      </c>
      <c r="N2646" s="1" t="s">
        <v>63</v>
      </c>
      <c r="O2646" s="1" t="s">
        <v>4200</v>
      </c>
      <c r="P2646">
        <v>11</v>
      </c>
      <c r="Q2646">
        <v>600</v>
      </c>
      <c r="R2646">
        <v>6400</v>
      </c>
      <c r="S2646">
        <v>0</v>
      </c>
      <c r="T2646">
        <v>48</v>
      </c>
      <c r="U2646">
        <v>11</v>
      </c>
      <c r="V2646">
        <v>52</v>
      </c>
      <c r="W2646">
        <v>11371.9</v>
      </c>
      <c r="X2646">
        <v>4.7272727272727275</v>
      </c>
      <c r="Y2646">
        <v>1033.8090909090909</v>
      </c>
      <c r="Z2646">
        <v>12.454545454545455</v>
      </c>
      <c r="AA2646">
        <v>10.20009961060606</v>
      </c>
      <c r="AB2646">
        <v>0</v>
      </c>
      <c r="AC2646">
        <v>0</v>
      </c>
      <c r="AD2646">
        <v>0.32874555909090913</v>
      </c>
      <c r="AE2646">
        <v>1.1070006116031388</v>
      </c>
      <c r="AF2646">
        <v>0.55909090909090908</v>
      </c>
      <c r="AG2646">
        <v>1.9948370757575757</v>
      </c>
      <c r="AH2646">
        <v>0</v>
      </c>
      <c r="AI2646">
        <v>7.4885958606060603</v>
      </c>
      <c r="AJ2646">
        <v>385</v>
      </c>
      <c r="AK2646">
        <v>40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 s="1" t="s">
        <v>70</v>
      </c>
      <c r="AT2646">
        <v>0</v>
      </c>
      <c r="AU2646">
        <v>12.177006633333333</v>
      </c>
      <c r="AV2646">
        <v>84.801264533333338</v>
      </c>
      <c r="AW2646">
        <v>8</v>
      </c>
      <c r="AX2646">
        <v>0</v>
      </c>
      <c r="AY2646">
        <v>0</v>
      </c>
      <c r="AZ2646">
        <v>35</v>
      </c>
      <c r="BA2646">
        <v>0.40590022111111107</v>
      </c>
      <c r="BB2646">
        <v>7.0667720444444443E-2</v>
      </c>
      <c r="BC2646">
        <v>5</v>
      </c>
      <c r="BD2646">
        <v>35</v>
      </c>
      <c r="BE2646">
        <v>1</v>
      </c>
      <c r="BF2646">
        <v>0</v>
      </c>
      <c r="BG2646" s="1" t="s">
        <v>66</v>
      </c>
      <c r="BH2646" s="1" t="s">
        <v>6894</v>
      </c>
      <c r="BI2646" s="1" t="s">
        <v>6889</v>
      </c>
      <c r="BJ2646" s="1" t="s">
        <v>6890</v>
      </c>
      <c r="BK2646">
        <v>2200</v>
      </c>
      <c r="BL2646">
        <v>3.2</v>
      </c>
      <c r="BM2646" s="5" t="d">
        <v>01:59:59.99999999999959725</v>
      </c>
      <c r="BN2646" s="5" t="d">
        <v>02:30:00.00000000000040275</v>
      </c>
      <c r="BO2646">
        <v>2</v>
      </c>
      <c r="BP2646" t="b">
        <v>0</v>
      </c>
    </row>
    <row r="2647" spans="1:68" x14ac:dyDescent="0.2">
      <c r="A2647" s="1" t="s">
        <v>5492</v>
      </c>
      <c r="B2647" s="1" t="s">
        <v>4183</v>
      </c>
      <c r="C2647" s="2" t="d">
        <v>2026-07-14</v>
      </c>
      <c r="D2647">
        <v>6</v>
      </c>
      <c r="E2647" s="1" t="s">
        <v>61</v>
      </c>
      <c r="F2647">
        <v>9</v>
      </c>
      <c r="G2647">
        <v>9</v>
      </c>
      <c r="H2647">
        <v>8</v>
      </c>
      <c r="I2647">
        <v>0</v>
      </c>
      <c r="J2647">
        <v>1</v>
      </c>
      <c r="K2647">
        <v>600</v>
      </c>
      <c r="L2647">
        <v>0</v>
      </c>
      <c r="M2647" s="1" t="s">
        <v>5493</v>
      </c>
      <c r="N2647" s="1" t="s">
        <v>63</v>
      </c>
      <c r="O2647" s="1" t="s">
        <v>4203</v>
      </c>
      <c r="P2647">
        <v>9</v>
      </c>
      <c r="Q2647">
        <v>600</v>
      </c>
      <c r="R2647">
        <v>5800</v>
      </c>
      <c r="S2647">
        <v>0</v>
      </c>
      <c r="T2647">
        <v>48</v>
      </c>
      <c r="U2647">
        <v>9</v>
      </c>
      <c r="V2647">
        <v>34</v>
      </c>
      <c r="W2647">
        <v>6331.26</v>
      </c>
      <c r="X2647">
        <v>3.7777777777777777</v>
      </c>
      <c r="Y2647">
        <v>703.47333333333336</v>
      </c>
      <c r="Z2647">
        <v>12.444444444444445</v>
      </c>
      <c r="AA2647">
        <v>10.370248283333334</v>
      </c>
      <c r="AB2647">
        <v>1</v>
      </c>
      <c r="AC2647">
        <v>4.7367020370370362E-2</v>
      </c>
      <c r="AD2647">
        <v>0.32470931296296296</v>
      </c>
      <c r="AE2647">
        <v>0.95164786786140221</v>
      </c>
      <c r="AF2647">
        <v>0.73888888888888893</v>
      </c>
      <c r="AG2647">
        <v>2.0152460629629632</v>
      </c>
      <c r="AH2647">
        <v>0</v>
      </c>
      <c r="AI2647">
        <v>7.5420392481481473</v>
      </c>
      <c r="AJ2647">
        <v>315</v>
      </c>
      <c r="AK2647">
        <v>40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 s="1" t="s">
        <v>125</v>
      </c>
      <c r="AT2647">
        <v>1</v>
      </c>
      <c r="AU2647">
        <v>8.5648307333333324</v>
      </c>
      <c r="AV2647">
        <v>134.74371661666666</v>
      </c>
      <c r="AW2647">
        <v>8</v>
      </c>
      <c r="AX2647">
        <v>0.1111111111111111</v>
      </c>
      <c r="AY2647">
        <v>0</v>
      </c>
      <c r="AZ2647">
        <v>35</v>
      </c>
      <c r="BA2647">
        <v>0.28549435777777776</v>
      </c>
      <c r="BB2647">
        <v>0.11228643051388888</v>
      </c>
      <c r="BC2647">
        <v>7</v>
      </c>
      <c r="BD2647">
        <v>33</v>
      </c>
      <c r="BE2647">
        <v>1</v>
      </c>
      <c r="BF2647">
        <v>0</v>
      </c>
      <c r="BG2647" s="1" t="s">
        <v>66</v>
      </c>
      <c r="BH2647" s="1" t="s">
        <v>6894</v>
      </c>
      <c r="BI2647" s="1" t="s">
        <v>6889</v>
      </c>
      <c r="BJ2647" s="1" t="s">
        <v>6890</v>
      </c>
      <c r="BK2647">
        <v>2200</v>
      </c>
      <c r="BL2647">
        <v>3.2</v>
      </c>
      <c r="BM2647" s="5" t="d">
        <v>02:30:00.00000000000040275</v>
      </c>
      <c r="BN2647" s="5" t="d">
        <v>03:00:00.000</v>
      </c>
      <c r="BO2647">
        <v>2</v>
      </c>
      <c r="BP2647" t="b">
        <v>0</v>
      </c>
    </row>
    <row r="2648" spans="1:68" x14ac:dyDescent="0.2">
      <c r="A2648" s="1" t="s">
        <v>5494</v>
      </c>
      <c r="B2648" s="1" t="s">
        <v>4183</v>
      </c>
      <c r="C2648" s="2" t="d">
        <v>2026-07-14</v>
      </c>
      <c r="D2648">
        <v>7</v>
      </c>
      <c r="E2648" s="1" t="s">
        <v>61</v>
      </c>
      <c r="F2648">
        <v>9</v>
      </c>
      <c r="G2648">
        <v>9</v>
      </c>
      <c r="H2648">
        <v>8</v>
      </c>
      <c r="I2648">
        <v>0</v>
      </c>
      <c r="J2648">
        <v>1</v>
      </c>
      <c r="K2648">
        <v>600</v>
      </c>
      <c r="L2648">
        <v>0</v>
      </c>
      <c r="M2648" s="1" t="s">
        <v>5495</v>
      </c>
      <c r="N2648" s="1" t="s">
        <v>63</v>
      </c>
      <c r="O2648" s="1" t="s">
        <v>4206</v>
      </c>
      <c r="P2648">
        <v>9</v>
      </c>
      <c r="Q2648">
        <v>600</v>
      </c>
      <c r="R2648">
        <v>5200</v>
      </c>
      <c r="S2648">
        <v>0</v>
      </c>
      <c r="T2648">
        <v>48</v>
      </c>
      <c r="U2648">
        <v>9</v>
      </c>
      <c r="V2648">
        <v>43</v>
      </c>
      <c r="W2648">
        <v>8221.93</v>
      </c>
      <c r="X2648">
        <v>4.7777777777777777</v>
      </c>
      <c r="Y2648">
        <v>913.54777777777781</v>
      </c>
      <c r="Z2648">
        <v>11.111111111111111</v>
      </c>
      <c r="AA2648">
        <v>8.2405301000000009</v>
      </c>
      <c r="AB2648">
        <v>0</v>
      </c>
      <c r="AC2648">
        <v>0</v>
      </c>
      <c r="AD2648">
        <v>0.30102204629629631</v>
      </c>
      <c r="AE2648">
        <v>1.2538300860625842</v>
      </c>
      <c r="AF2648">
        <v>0.62777777777777777</v>
      </c>
      <c r="AG2648">
        <v>2.1826299055555558</v>
      </c>
      <c r="AH2648">
        <v>0</v>
      </c>
      <c r="AI2648">
        <v>5.0819742592592592</v>
      </c>
      <c r="AJ2648">
        <v>315</v>
      </c>
      <c r="AK2648">
        <v>40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 s="1" t="s">
        <v>70</v>
      </c>
      <c r="AT2648">
        <v>0</v>
      </c>
      <c r="AU2648">
        <v>11.284470716666666</v>
      </c>
      <c r="AV2648">
        <v>87.178715733333334</v>
      </c>
      <c r="AW2648">
        <v>7</v>
      </c>
      <c r="AX2648">
        <v>0</v>
      </c>
      <c r="AY2648">
        <v>0</v>
      </c>
      <c r="AZ2648">
        <v>35</v>
      </c>
      <c r="BA2648">
        <v>0.37614902388888888</v>
      </c>
      <c r="BB2648">
        <v>7.2648929777777774E-2</v>
      </c>
      <c r="BC2648">
        <v>5</v>
      </c>
      <c r="BD2648">
        <v>35</v>
      </c>
      <c r="BE2648">
        <v>1</v>
      </c>
      <c r="BF2648">
        <v>0</v>
      </c>
      <c r="BG2648" s="1" t="s">
        <v>66</v>
      </c>
      <c r="BH2648" s="1" t="s">
        <v>6894</v>
      </c>
      <c r="BI2648" s="1" t="s">
        <v>6889</v>
      </c>
      <c r="BJ2648" s="1" t="s">
        <v>6890</v>
      </c>
      <c r="BK2648">
        <v>2200</v>
      </c>
      <c r="BL2648">
        <v>3.2</v>
      </c>
      <c r="BM2648" s="5" t="d">
        <v>03:00:00.000</v>
      </c>
      <c r="BN2648" s="5" t="d">
        <v>03:30:00.00000000000079875</v>
      </c>
      <c r="BO2648">
        <v>3</v>
      </c>
      <c r="BP2648" t="b">
        <v>0</v>
      </c>
    </row>
    <row r="2649" spans="1:68" x14ac:dyDescent="0.2">
      <c r="A2649" s="1" t="s">
        <v>5496</v>
      </c>
      <c r="B2649" s="1" t="s">
        <v>4183</v>
      </c>
      <c r="C2649" s="2" t="d">
        <v>2026-07-14</v>
      </c>
      <c r="D2649">
        <v>8</v>
      </c>
      <c r="E2649" s="1" t="s">
        <v>61</v>
      </c>
      <c r="F2649">
        <v>4</v>
      </c>
      <c r="G2649">
        <v>9</v>
      </c>
      <c r="H2649">
        <v>8</v>
      </c>
      <c r="I2649">
        <v>0</v>
      </c>
      <c r="J2649">
        <v>1</v>
      </c>
      <c r="K2649">
        <v>600</v>
      </c>
      <c r="L2649">
        <v>0</v>
      </c>
      <c r="M2649" s="1" t="s">
        <v>5497</v>
      </c>
      <c r="N2649" s="1" t="s">
        <v>63</v>
      </c>
      <c r="O2649" s="1" t="s">
        <v>4209</v>
      </c>
      <c r="P2649">
        <v>4</v>
      </c>
      <c r="Q2649">
        <v>600</v>
      </c>
      <c r="R2649">
        <v>4600</v>
      </c>
      <c r="S2649">
        <v>0</v>
      </c>
      <c r="T2649">
        <v>48</v>
      </c>
      <c r="U2649">
        <v>4</v>
      </c>
      <c r="V2649">
        <v>15</v>
      </c>
      <c r="W2649">
        <v>4298.49</v>
      </c>
      <c r="X2649">
        <v>3.75</v>
      </c>
      <c r="Y2649">
        <v>1074.6224999999999</v>
      </c>
      <c r="Z2649">
        <v>13</v>
      </c>
      <c r="AA2649">
        <v>11.165890175000001</v>
      </c>
      <c r="AB2649">
        <v>0</v>
      </c>
      <c r="AC2649">
        <v>0</v>
      </c>
      <c r="AD2649">
        <v>0.46669584999999997</v>
      </c>
      <c r="AE2649">
        <v>1.0944946418017709</v>
      </c>
      <c r="AF2649">
        <v>0.67083333333333317</v>
      </c>
      <c r="AG2649">
        <v>2.2320238208333336</v>
      </c>
      <c r="AH2649">
        <v>0</v>
      </c>
      <c r="AI2649">
        <v>7.8296996833333328</v>
      </c>
      <c r="AJ2649">
        <v>140</v>
      </c>
      <c r="AK2649">
        <v>40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 s="1" t="s">
        <v>70</v>
      </c>
      <c r="AT2649">
        <v>0</v>
      </c>
      <c r="AU2649">
        <v>4.3779785499999999</v>
      </c>
      <c r="AV2649">
        <v>45.840450483333335</v>
      </c>
      <c r="AW2649">
        <v>5</v>
      </c>
      <c r="AX2649">
        <v>0</v>
      </c>
      <c r="AY2649">
        <v>0</v>
      </c>
      <c r="AZ2649">
        <v>35</v>
      </c>
      <c r="BA2649">
        <v>0.14593261833333332</v>
      </c>
      <c r="BB2649">
        <v>3.8200375402777778E-2</v>
      </c>
      <c r="BC2649">
        <v>3</v>
      </c>
      <c r="BD2649">
        <v>37</v>
      </c>
      <c r="BE2649">
        <v>1</v>
      </c>
      <c r="BF2649">
        <v>0</v>
      </c>
      <c r="BG2649" s="1" t="s">
        <v>66</v>
      </c>
      <c r="BH2649" s="1" t="s">
        <v>6894</v>
      </c>
      <c r="BI2649" s="1" t="s">
        <v>6889</v>
      </c>
      <c r="BJ2649" s="1" t="s">
        <v>6890</v>
      </c>
      <c r="BK2649">
        <v>2200</v>
      </c>
      <c r="BL2649">
        <v>3.2</v>
      </c>
      <c r="BM2649" s="5" t="d">
        <v>03:30:00.00000000000079875</v>
      </c>
      <c r="BN2649" s="5" t="d">
        <v>03:59:59.99999999999920125</v>
      </c>
      <c r="BO2649">
        <v>3</v>
      </c>
      <c r="BP2649" t="b">
        <v>0</v>
      </c>
    </row>
    <row r="2650" spans="1:68" x14ac:dyDescent="0.2">
      <c r="A2650" s="1" t="s">
        <v>5498</v>
      </c>
      <c r="B2650" s="1" t="s">
        <v>4183</v>
      </c>
      <c r="C2650" s="2" t="d">
        <v>2026-07-14</v>
      </c>
      <c r="D2650">
        <v>9</v>
      </c>
      <c r="E2650" s="1" t="s">
        <v>61</v>
      </c>
      <c r="F2650">
        <v>7</v>
      </c>
      <c r="G2650">
        <v>9</v>
      </c>
      <c r="H2650">
        <v>8</v>
      </c>
      <c r="I2650">
        <v>0</v>
      </c>
      <c r="J2650">
        <v>1</v>
      </c>
      <c r="K2650">
        <v>600</v>
      </c>
      <c r="L2650">
        <v>0</v>
      </c>
      <c r="M2650" s="1" t="s">
        <v>5499</v>
      </c>
      <c r="N2650" s="1" t="s">
        <v>63</v>
      </c>
      <c r="O2650" s="1" t="s">
        <v>4212</v>
      </c>
      <c r="P2650">
        <v>7</v>
      </c>
      <c r="Q2650">
        <v>600</v>
      </c>
      <c r="R2650">
        <v>4000</v>
      </c>
      <c r="S2650">
        <v>0</v>
      </c>
      <c r="T2650">
        <v>48</v>
      </c>
      <c r="U2650">
        <v>7</v>
      </c>
      <c r="V2650">
        <v>42</v>
      </c>
      <c r="W2650">
        <v>7484.61</v>
      </c>
      <c r="X2650">
        <v>6</v>
      </c>
      <c r="Y2650">
        <v>1069.23</v>
      </c>
      <c r="Z2650">
        <v>13.571428571428571</v>
      </c>
      <c r="AA2650">
        <v>13.544744328571429</v>
      </c>
      <c r="AB2650">
        <v>3</v>
      </c>
      <c r="AC2650">
        <v>1.0012903000000002</v>
      </c>
      <c r="AD2650">
        <v>0.56599994285714295</v>
      </c>
      <c r="AE2650">
        <v>1.8584759891198626</v>
      </c>
      <c r="AF2650">
        <v>0.59285714285714286</v>
      </c>
      <c r="AG2650">
        <v>3.0173330714285713</v>
      </c>
      <c r="AH2650">
        <v>0</v>
      </c>
      <c r="AI2650">
        <v>9.4416969642857129</v>
      </c>
      <c r="AJ2650">
        <v>245</v>
      </c>
      <c r="AK2650">
        <v>40</v>
      </c>
      <c r="AL2650">
        <v>1</v>
      </c>
      <c r="AM2650">
        <v>1</v>
      </c>
      <c r="AN2650">
        <v>0</v>
      </c>
      <c r="AO2650">
        <v>1</v>
      </c>
      <c r="AP2650">
        <v>0</v>
      </c>
      <c r="AQ2650">
        <v>0</v>
      </c>
      <c r="AR2650">
        <v>277.77999999999997</v>
      </c>
      <c r="AS2650" s="1" t="s">
        <v>65</v>
      </c>
      <c r="AT2650">
        <v>2</v>
      </c>
      <c r="AU2650">
        <v>10.204338583333334</v>
      </c>
      <c r="AV2650">
        <v>61.973241683333335</v>
      </c>
      <c r="AW2650">
        <v>4</v>
      </c>
      <c r="AX2650">
        <v>0.42857142857142855</v>
      </c>
      <c r="AY2650">
        <v>0.14285714285714285</v>
      </c>
      <c r="AZ2650">
        <v>35</v>
      </c>
      <c r="BA2650">
        <v>0.34014461944444446</v>
      </c>
      <c r="BB2650">
        <v>5.1644368069444446E-2</v>
      </c>
      <c r="BC2650">
        <v>3</v>
      </c>
      <c r="BD2650">
        <v>37</v>
      </c>
      <c r="BE2650">
        <v>1</v>
      </c>
      <c r="BF2650">
        <v>0</v>
      </c>
      <c r="BG2650" s="1" t="s">
        <v>83</v>
      </c>
      <c r="BH2650" s="1" t="s">
        <v>6894</v>
      </c>
      <c r="BI2650" s="1" t="s">
        <v>6889</v>
      </c>
      <c r="BJ2650" s="1" t="s">
        <v>6890</v>
      </c>
      <c r="BK2650">
        <v>2200</v>
      </c>
      <c r="BL2650">
        <v>3.2</v>
      </c>
      <c r="BM2650" s="5" t="d">
        <v>03:59:59.99999999999920125</v>
      </c>
      <c r="BN2650" s="5" t="d">
        <v>04:30:00.000</v>
      </c>
      <c r="BO2650">
        <v>4</v>
      </c>
      <c r="BP2650" t="b">
        <v>0</v>
      </c>
    </row>
    <row r="2651" spans="1:68" x14ac:dyDescent="0.2">
      <c r="A2651" s="1" t="s">
        <v>5500</v>
      </c>
      <c r="B2651" s="1" t="s">
        <v>4183</v>
      </c>
      <c r="C2651" s="2" t="d">
        <v>2026-07-14</v>
      </c>
      <c r="D2651">
        <v>10</v>
      </c>
      <c r="E2651" s="1" t="s">
        <v>61</v>
      </c>
      <c r="F2651">
        <v>6</v>
      </c>
      <c r="G2651">
        <v>9</v>
      </c>
      <c r="H2651">
        <v>8</v>
      </c>
      <c r="I2651">
        <v>0</v>
      </c>
      <c r="J2651">
        <v>1</v>
      </c>
      <c r="K2651">
        <v>600</v>
      </c>
      <c r="L2651">
        <v>0</v>
      </c>
      <c r="M2651" s="1" t="s">
        <v>5501</v>
      </c>
      <c r="N2651" s="1" t="s">
        <v>63</v>
      </c>
      <c r="O2651" s="1" t="s">
        <v>4185</v>
      </c>
      <c r="P2651">
        <v>6</v>
      </c>
      <c r="Q2651">
        <v>600</v>
      </c>
      <c r="R2651">
        <v>3400</v>
      </c>
      <c r="S2651">
        <v>0</v>
      </c>
      <c r="T2651">
        <v>48</v>
      </c>
      <c r="U2651">
        <v>6</v>
      </c>
      <c r="V2651">
        <v>25</v>
      </c>
      <c r="W2651">
        <v>5450.38</v>
      </c>
      <c r="X2651">
        <v>4.166666666666667</v>
      </c>
      <c r="Y2651">
        <v>908.39666666666665</v>
      </c>
      <c r="Z2651">
        <v>11.666666666666666</v>
      </c>
      <c r="AA2651">
        <v>9.4852558083333331</v>
      </c>
      <c r="AB2651">
        <v>0</v>
      </c>
      <c r="AC2651">
        <v>0</v>
      </c>
      <c r="AD2651">
        <v>0.22083450000000002</v>
      </c>
      <c r="AE2651">
        <v>1.0819796667630455</v>
      </c>
      <c r="AF2651">
        <v>0.71944444444444444</v>
      </c>
      <c r="AG2651">
        <v>2.0222586055555554</v>
      </c>
      <c r="AH2651">
        <v>0</v>
      </c>
      <c r="AI2651">
        <v>6.4546638611111105</v>
      </c>
      <c r="AJ2651">
        <v>210</v>
      </c>
      <c r="AK2651">
        <v>40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 s="1" t="s">
        <v>70</v>
      </c>
      <c r="AT2651">
        <v>0</v>
      </c>
      <c r="AU2651">
        <v>9.2968712500000006</v>
      </c>
      <c r="AV2651">
        <v>78.773487549999999</v>
      </c>
      <c r="AW2651">
        <v>7</v>
      </c>
      <c r="AX2651">
        <v>0</v>
      </c>
      <c r="AY2651">
        <v>0</v>
      </c>
      <c r="AZ2651">
        <v>35</v>
      </c>
      <c r="BA2651">
        <v>0.30989570833333335</v>
      </c>
      <c r="BB2651">
        <v>6.5644572958333328E-2</v>
      </c>
      <c r="BC2651">
        <v>4</v>
      </c>
      <c r="BD2651">
        <v>36</v>
      </c>
      <c r="BE2651">
        <v>1</v>
      </c>
      <c r="BF2651">
        <v>0</v>
      </c>
      <c r="BG2651" s="1" t="s">
        <v>66</v>
      </c>
      <c r="BH2651" s="1" t="s">
        <v>6894</v>
      </c>
      <c r="BI2651" s="1" t="s">
        <v>6889</v>
      </c>
      <c r="BJ2651" s="1" t="s">
        <v>6890</v>
      </c>
      <c r="BK2651">
        <v>2200</v>
      </c>
      <c r="BL2651">
        <v>3.2</v>
      </c>
      <c r="BM2651" s="5" t="d">
        <v>04:30:00.000</v>
      </c>
      <c r="BN2651" s="5" t="d">
        <v>05:00:00.00000000000079875</v>
      </c>
      <c r="BO2651">
        <v>4</v>
      </c>
      <c r="BP2651" t="b">
        <v>0</v>
      </c>
    </row>
    <row r="2652" spans="1:68" x14ac:dyDescent="0.2">
      <c r="A2652" s="1" t="s">
        <v>5502</v>
      </c>
      <c r="B2652" s="1" t="s">
        <v>4183</v>
      </c>
      <c r="C2652" s="2" t="d">
        <v>2026-07-14</v>
      </c>
      <c r="D2652">
        <v>11</v>
      </c>
      <c r="E2652" s="1" t="s">
        <v>61</v>
      </c>
      <c r="F2652">
        <v>12</v>
      </c>
      <c r="G2652">
        <v>9</v>
      </c>
      <c r="H2652">
        <v>8</v>
      </c>
      <c r="I2652">
        <v>0</v>
      </c>
      <c r="J2652">
        <v>1</v>
      </c>
      <c r="K2652">
        <v>600</v>
      </c>
      <c r="L2652">
        <v>0</v>
      </c>
      <c r="M2652" s="1" t="s">
        <v>5503</v>
      </c>
      <c r="N2652" s="1" t="s">
        <v>63</v>
      </c>
      <c r="O2652" s="1" t="s">
        <v>4188</v>
      </c>
      <c r="P2652">
        <v>12</v>
      </c>
      <c r="Q2652">
        <v>600</v>
      </c>
      <c r="R2652">
        <v>2800</v>
      </c>
      <c r="S2652">
        <v>0</v>
      </c>
      <c r="T2652">
        <v>48</v>
      </c>
      <c r="U2652">
        <v>12</v>
      </c>
      <c r="V2652">
        <v>50</v>
      </c>
      <c r="W2652">
        <v>11961.1</v>
      </c>
      <c r="X2652">
        <v>4.166666666666667</v>
      </c>
      <c r="Y2652">
        <v>996.75833333333333</v>
      </c>
      <c r="Z2652">
        <v>12</v>
      </c>
      <c r="AA2652">
        <v>10.832889954166667</v>
      </c>
      <c r="AB2652">
        <v>2</v>
      </c>
      <c r="AC2652">
        <v>0.35942690555555545</v>
      </c>
      <c r="AD2652">
        <v>0.49546070555555555</v>
      </c>
      <c r="AE2652">
        <v>1.2356696995589458</v>
      </c>
      <c r="AF2652">
        <v>0.81388888888888877</v>
      </c>
      <c r="AG2652">
        <v>2.5450192902777777</v>
      </c>
      <c r="AH2652">
        <v>0</v>
      </c>
      <c r="AI2652">
        <v>7.2962039888888883</v>
      </c>
      <c r="AJ2652">
        <v>420</v>
      </c>
      <c r="AK2652">
        <v>40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 s="1" t="s">
        <v>65</v>
      </c>
      <c r="AT2652">
        <v>2</v>
      </c>
      <c r="AU2652">
        <v>14.474880983333334</v>
      </c>
      <c r="AV2652">
        <v>115.61485133333333</v>
      </c>
      <c r="AW2652">
        <v>8</v>
      </c>
      <c r="AX2652">
        <v>0.16666666666666666</v>
      </c>
      <c r="AY2652">
        <v>0</v>
      </c>
      <c r="AZ2652">
        <v>35</v>
      </c>
      <c r="BA2652">
        <v>0.48249603277777781</v>
      </c>
      <c r="BB2652">
        <v>9.6345709444444441E-2</v>
      </c>
      <c r="BC2652">
        <v>6</v>
      </c>
      <c r="BD2652">
        <v>34</v>
      </c>
      <c r="BE2652">
        <v>1</v>
      </c>
      <c r="BF2652">
        <v>0</v>
      </c>
      <c r="BG2652" s="1" t="s">
        <v>83</v>
      </c>
      <c r="BH2652" s="1" t="s">
        <v>6894</v>
      </c>
      <c r="BI2652" s="1" t="s">
        <v>6889</v>
      </c>
      <c r="BJ2652" s="1" t="s">
        <v>6890</v>
      </c>
      <c r="BK2652">
        <v>2200</v>
      </c>
      <c r="BL2652">
        <v>3.2</v>
      </c>
      <c r="BM2652" s="5" t="d">
        <v>05:00:00.00000000000079875</v>
      </c>
      <c r="BN2652" s="5" t="d">
        <v>05:29:59.99999999999920125</v>
      </c>
      <c r="BO2652">
        <v>5</v>
      </c>
      <c r="BP2652" t="b">
        <v>0</v>
      </c>
    </row>
    <row r="2653" spans="1:68" x14ac:dyDescent="0.2">
      <c r="A2653" s="1" t="s">
        <v>5504</v>
      </c>
      <c r="B2653" s="1" t="s">
        <v>4183</v>
      </c>
      <c r="C2653" s="2" t="d">
        <v>2026-07-14</v>
      </c>
      <c r="D2653">
        <v>12</v>
      </c>
      <c r="E2653" s="1" t="s">
        <v>61</v>
      </c>
      <c r="F2653">
        <v>10</v>
      </c>
      <c r="G2653">
        <v>9</v>
      </c>
      <c r="H2653">
        <v>8</v>
      </c>
      <c r="I2653">
        <v>0</v>
      </c>
      <c r="J2653">
        <v>1</v>
      </c>
      <c r="K2653">
        <v>600</v>
      </c>
      <c r="L2653">
        <v>0</v>
      </c>
      <c r="M2653" s="1" t="s">
        <v>5487</v>
      </c>
      <c r="N2653" s="1" t="s">
        <v>63</v>
      </c>
      <c r="O2653" s="1" t="s">
        <v>4191</v>
      </c>
      <c r="P2653">
        <v>10</v>
      </c>
      <c r="Q2653">
        <v>600</v>
      </c>
      <c r="R2653">
        <v>2200</v>
      </c>
      <c r="S2653">
        <v>0</v>
      </c>
      <c r="T2653">
        <v>48</v>
      </c>
      <c r="U2653">
        <v>10</v>
      </c>
      <c r="V2653">
        <v>51</v>
      </c>
      <c r="W2653">
        <v>11529.91</v>
      </c>
      <c r="X2653">
        <v>5.0999999999999996</v>
      </c>
      <c r="Y2653">
        <v>1152.991</v>
      </c>
      <c r="Z2653">
        <v>11.6</v>
      </c>
      <c r="AA2653">
        <v>10.800140645000001</v>
      </c>
      <c r="AB2653">
        <v>4</v>
      </c>
      <c r="AC2653">
        <v>0.61391529333333339</v>
      </c>
      <c r="AD2653">
        <v>0.49859630999999993</v>
      </c>
      <c r="AE2653">
        <v>1.5157737518857548</v>
      </c>
      <c r="AF2653">
        <v>0.66333333333333333</v>
      </c>
      <c r="AG2653">
        <v>2.6777033900000005</v>
      </c>
      <c r="AH2653">
        <v>0</v>
      </c>
      <c r="AI2653">
        <v>7.2074372483333331</v>
      </c>
      <c r="AJ2653">
        <v>350</v>
      </c>
      <c r="AK2653">
        <v>40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 s="1" t="s">
        <v>125</v>
      </c>
      <c r="AT2653">
        <v>2</v>
      </c>
      <c r="AU2653">
        <v>15.51089275</v>
      </c>
      <c r="AV2653">
        <v>122.60847651666667</v>
      </c>
      <c r="AW2653">
        <v>8</v>
      </c>
      <c r="AX2653">
        <v>0.4</v>
      </c>
      <c r="AY2653">
        <v>0</v>
      </c>
      <c r="AZ2653">
        <v>35</v>
      </c>
      <c r="BA2653">
        <v>0.51702975833333331</v>
      </c>
      <c r="BB2653">
        <v>0.10217373043055555</v>
      </c>
      <c r="BC2653">
        <v>6</v>
      </c>
      <c r="BD2653">
        <v>34</v>
      </c>
      <c r="BE2653">
        <v>1</v>
      </c>
      <c r="BF2653">
        <v>0</v>
      </c>
      <c r="BG2653" s="1" t="s">
        <v>66</v>
      </c>
      <c r="BH2653" s="1" t="s">
        <v>6894</v>
      </c>
      <c r="BI2653" s="1" t="s">
        <v>6889</v>
      </c>
      <c r="BJ2653" s="1" t="s">
        <v>6890</v>
      </c>
      <c r="BK2653">
        <v>2200</v>
      </c>
      <c r="BL2653">
        <v>3.2</v>
      </c>
      <c r="BM2653" s="5" t="d">
        <v>05:29:59.99999999999920125</v>
      </c>
      <c r="BN2653" s="5" t="d">
        <v>06:00:00.000</v>
      </c>
      <c r="BO2653">
        <v>5</v>
      </c>
      <c r="BP2653" t="b">
        <v>0</v>
      </c>
    </row>
    <row r="2654" spans="1:68" x14ac:dyDescent="0.2">
      <c r="A2654" s="1" t="s">
        <v>5505</v>
      </c>
      <c r="B2654" s="1" t="s">
        <v>4183</v>
      </c>
      <c r="C2654" s="2" t="d">
        <v>2026-07-14</v>
      </c>
      <c r="D2654">
        <v>13</v>
      </c>
      <c r="E2654" s="1" t="s">
        <v>95</v>
      </c>
      <c r="F2654">
        <v>5</v>
      </c>
      <c r="G2654">
        <v>9</v>
      </c>
      <c r="H2654">
        <v>3</v>
      </c>
      <c r="I2654">
        <v>2</v>
      </c>
      <c r="J2654">
        <v>4</v>
      </c>
      <c r="K2654">
        <v>225</v>
      </c>
      <c r="L2654">
        <v>1</v>
      </c>
      <c r="M2654" s="1" t="s">
        <v>4225</v>
      </c>
      <c r="N2654" s="1" t="s">
        <v>4226</v>
      </c>
      <c r="O2654" s="1" t="s">
        <v>5506</v>
      </c>
      <c r="P2654">
        <v>1.25</v>
      </c>
      <c r="Q2654">
        <v>225</v>
      </c>
      <c r="R2654">
        <v>1975</v>
      </c>
      <c r="S2654">
        <v>1</v>
      </c>
      <c r="T2654">
        <v>47</v>
      </c>
      <c r="U2654">
        <v>5</v>
      </c>
      <c r="V2654">
        <v>23</v>
      </c>
      <c r="W2654">
        <v>4191.51</v>
      </c>
      <c r="X2654">
        <v>4.5999999999999996</v>
      </c>
      <c r="Y2654">
        <v>838.30200000000002</v>
      </c>
      <c r="Z2654">
        <v>11.8</v>
      </c>
      <c r="AA2654">
        <v>9.8368746733333339</v>
      </c>
      <c r="AB2654">
        <v>1</v>
      </c>
      <c r="AC2654">
        <v>0.68731237333333373</v>
      </c>
      <c r="AD2654">
        <v>0</v>
      </c>
      <c r="AE2654">
        <v>1.2326522436212284</v>
      </c>
      <c r="AF2654">
        <v>0.68333333333333335</v>
      </c>
      <c r="AG2654">
        <v>1.9159855700000001</v>
      </c>
      <c r="AH2654">
        <v>0</v>
      </c>
      <c r="AI2654">
        <v>6.8908890899999999</v>
      </c>
      <c r="AJ2654">
        <v>175</v>
      </c>
      <c r="AK2654">
        <v>40</v>
      </c>
      <c r="AL2654">
        <v>1</v>
      </c>
      <c r="AM2654">
        <v>1</v>
      </c>
      <c r="AN2654">
        <v>0</v>
      </c>
      <c r="AO2654">
        <v>0</v>
      </c>
      <c r="AP2654">
        <v>1</v>
      </c>
      <c r="AQ2654">
        <v>0</v>
      </c>
      <c r="AR2654">
        <v>183.41</v>
      </c>
      <c r="AS2654" s="1" t="s">
        <v>65</v>
      </c>
      <c r="AT2654">
        <v>1</v>
      </c>
      <c r="AU2654">
        <v>6.1632611833333328</v>
      </c>
      <c r="AV2654">
        <v>66.852781100000001</v>
      </c>
      <c r="AW2654">
        <v>5</v>
      </c>
      <c r="AX2654">
        <v>0.2</v>
      </c>
      <c r="AY2654">
        <v>0.2</v>
      </c>
      <c r="AZ2654">
        <v>35</v>
      </c>
      <c r="BA2654">
        <v>5.1360509861111105E-2</v>
      </c>
      <c r="BB2654">
        <v>5.5710650916666667E-2</v>
      </c>
      <c r="BC2654">
        <v>4</v>
      </c>
      <c r="BD2654">
        <v>36</v>
      </c>
      <c r="BE2654">
        <v>1</v>
      </c>
      <c r="BF2654">
        <v>3</v>
      </c>
      <c r="BG2654" s="1" t="s">
        <v>83</v>
      </c>
      <c r="BH2654" s="1" t="s">
        <v>6894</v>
      </c>
      <c r="BI2654" s="1" t="s">
        <v>6889</v>
      </c>
      <c r="BJ2654" s="1" t="s">
        <v>6890</v>
      </c>
      <c r="BK2654">
        <v>2200</v>
      </c>
      <c r="BL2654">
        <v>3.2</v>
      </c>
      <c r="BM2654" s="5" t="d">
        <v>06:00:00.000</v>
      </c>
      <c r="BN2654" s="5" t="d">
        <v>06:29:59.9999999999984025</v>
      </c>
      <c r="BO2654">
        <v>6</v>
      </c>
      <c r="BP2654" t="b">
        <v>0</v>
      </c>
    </row>
    <row r="2655" spans="1:68" x14ac:dyDescent="0.2">
      <c r="A2655" s="1" t="s">
        <v>5507</v>
      </c>
      <c r="B2655" s="1" t="s">
        <v>4183</v>
      </c>
      <c r="C2655" s="2" t="d">
        <v>2026-07-14</v>
      </c>
      <c r="D2655">
        <v>14</v>
      </c>
      <c r="E2655" s="1" t="s">
        <v>95</v>
      </c>
      <c r="F2655">
        <v>18</v>
      </c>
      <c r="G2655">
        <v>9</v>
      </c>
      <c r="H2655">
        <v>3</v>
      </c>
      <c r="I2655">
        <v>2</v>
      </c>
      <c r="J2655">
        <v>4</v>
      </c>
      <c r="K2655">
        <v>225</v>
      </c>
      <c r="L2655">
        <v>1</v>
      </c>
      <c r="M2655" s="1" t="s">
        <v>4229</v>
      </c>
      <c r="N2655" s="1" t="s">
        <v>4230</v>
      </c>
      <c r="O2655" s="1" t="s">
        <v>5508</v>
      </c>
      <c r="P2655">
        <v>4.5</v>
      </c>
      <c r="Q2655">
        <v>225</v>
      </c>
      <c r="R2655">
        <v>1750</v>
      </c>
      <c r="S2655">
        <v>1</v>
      </c>
      <c r="T2655">
        <v>46</v>
      </c>
      <c r="U2655">
        <v>18</v>
      </c>
      <c r="V2655">
        <v>83</v>
      </c>
      <c r="W2655">
        <v>22279.49</v>
      </c>
      <c r="X2655">
        <v>4.6111111111111107</v>
      </c>
      <c r="Y2655">
        <v>1237.7494444444446</v>
      </c>
      <c r="Z2655">
        <v>11.666666666666666</v>
      </c>
      <c r="AA2655">
        <v>9.2593774472222226</v>
      </c>
      <c r="AB2655">
        <v>1</v>
      </c>
      <c r="AC2655">
        <v>4.0642758333333383E-2</v>
      </c>
      <c r="AD2655">
        <v>0</v>
      </c>
      <c r="AE2655">
        <v>1.2581226053287911</v>
      </c>
      <c r="AF2655">
        <v>0.6435185185185186</v>
      </c>
      <c r="AG2655">
        <v>1.9016411175925927</v>
      </c>
      <c r="AH2655">
        <v>0</v>
      </c>
      <c r="AI2655">
        <v>6.4105141018518523</v>
      </c>
      <c r="AJ2655">
        <v>630</v>
      </c>
      <c r="AK2655">
        <v>40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 s="1" t="s">
        <v>125</v>
      </c>
      <c r="AT2655">
        <v>1</v>
      </c>
      <c r="AU2655">
        <v>20.260357933333335</v>
      </c>
      <c r="AV2655">
        <v>153.53108658333335</v>
      </c>
      <c r="AW2655">
        <v>10</v>
      </c>
      <c r="AX2655">
        <v>5.5555555555555552E-2</v>
      </c>
      <c r="AY2655">
        <v>0</v>
      </c>
      <c r="AZ2655">
        <v>35</v>
      </c>
      <c r="BA2655">
        <v>0.16883631611111113</v>
      </c>
      <c r="BB2655">
        <v>0.12794257215277779</v>
      </c>
      <c r="BC2655">
        <v>8</v>
      </c>
      <c r="BD2655">
        <v>32</v>
      </c>
      <c r="BE2655">
        <v>1</v>
      </c>
      <c r="BF2655">
        <v>3</v>
      </c>
      <c r="BG2655" s="1" t="s">
        <v>99</v>
      </c>
      <c r="BH2655" s="1" t="s">
        <v>6894</v>
      </c>
      <c r="BI2655" s="1" t="s">
        <v>6889</v>
      </c>
      <c r="BJ2655" s="1" t="s">
        <v>6890</v>
      </c>
      <c r="BK2655">
        <v>2200</v>
      </c>
      <c r="BL2655">
        <v>3.2</v>
      </c>
      <c r="BM2655" s="5" t="d">
        <v>06:29:59.9999999999984025</v>
      </c>
      <c r="BN2655" s="5" t="d">
        <v>07:00:00.0000000000015975</v>
      </c>
      <c r="BO2655">
        <v>6</v>
      </c>
      <c r="BP2655" t="b">
        <v>0</v>
      </c>
    </row>
    <row r="2656" spans="1:68" x14ac:dyDescent="0.2">
      <c r="A2656" s="1" t="s">
        <v>5509</v>
      </c>
      <c r="B2656" s="1" t="s">
        <v>4183</v>
      </c>
      <c r="C2656" s="2" t="d">
        <v>2026-07-14</v>
      </c>
      <c r="D2656">
        <v>15</v>
      </c>
      <c r="E2656" s="1" t="s">
        <v>95</v>
      </c>
      <c r="F2656">
        <v>29</v>
      </c>
      <c r="G2656">
        <v>9</v>
      </c>
      <c r="H2656">
        <v>3</v>
      </c>
      <c r="I2656">
        <v>2</v>
      </c>
      <c r="J2656">
        <v>4</v>
      </c>
      <c r="K2656">
        <v>225</v>
      </c>
      <c r="L2656">
        <v>1</v>
      </c>
      <c r="M2656" s="1" t="s">
        <v>4992</v>
      </c>
      <c r="N2656" s="1" t="s">
        <v>4897</v>
      </c>
      <c r="O2656" s="1" t="s">
        <v>5510</v>
      </c>
      <c r="P2656">
        <v>7.25</v>
      </c>
      <c r="Q2656">
        <v>225</v>
      </c>
      <c r="R2656">
        <v>1525</v>
      </c>
      <c r="S2656">
        <v>1</v>
      </c>
      <c r="T2656">
        <v>45</v>
      </c>
      <c r="U2656">
        <v>29</v>
      </c>
      <c r="V2656">
        <v>148</v>
      </c>
      <c r="W2656">
        <v>31701.21</v>
      </c>
      <c r="X2656">
        <v>5.1034482758620694</v>
      </c>
      <c r="Y2656">
        <v>1093.145172413793</v>
      </c>
      <c r="Z2656">
        <v>12.310344827586206</v>
      </c>
      <c r="AA2656">
        <v>10.227381212068966</v>
      </c>
      <c r="AB2656">
        <v>2</v>
      </c>
      <c r="AC2656">
        <v>0.12517760287356319</v>
      </c>
      <c r="AD2656">
        <v>1.2732689080459769E-2</v>
      </c>
      <c r="AE2656">
        <v>1.2880354547615223</v>
      </c>
      <c r="AF2656">
        <v>0.60977011494252875</v>
      </c>
      <c r="AG2656">
        <v>1.9105382505747126</v>
      </c>
      <c r="AH2656">
        <v>0</v>
      </c>
      <c r="AI2656">
        <v>7.443279733908045</v>
      </c>
      <c r="AJ2656">
        <v>1015</v>
      </c>
      <c r="AK2656">
        <v>40</v>
      </c>
      <c r="AL2656">
        <v>2</v>
      </c>
      <c r="AM2656">
        <v>2</v>
      </c>
      <c r="AN2656">
        <v>1</v>
      </c>
      <c r="AO2656">
        <v>0</v>
      </c>
      <c r="AP2656">
        <v>1</v>
      </c>
      <c r="AQ2656">
        <v>0</v>
      </c>
      <c r="AR2656">
        <v>630.33000000000004</v>
      </c>
      <c r="AS2656" s="1" t="s">
        <v>125</v>
      </c>
      <c r="AT2656">
        <v>1</v>
      </c>
      <c r="AU2656">
        <v>38.556822599999997</v>
      </c>
      <c r="AV2656">
        <v>305.97258086666665</v>
      </c>
      <c r="AW2656">
        <v>20</v>
      </c>
      <c r="AX2656">
        <v>6.8965517241379309E-2</v>
      </c>
      <c r="AY2656">
        <v>6.8965517241379309E-2</v>
      </c>
      <c r="AZ2656">
        <v>35</v>
      </c>
      <c r="BA2656">
        <v>0.32130685499999995</v>
      </c>
      <c r="BB2656">
        <v>0.25497715072222221</v>
      </c>
      <c r="BC2656">
        <v>15</v>
      </c>
      <c r="BD2656">
        <v>25</v>
      </c>
      <c r="BE2656">
        <v>2</v>
      </c>
      <c r="BF2656">
        <v>2</v>
      </c>
      <c r="BG2656" s="1" t="s">
        <v>99</v>
      </c>
      <c r="BH2656" s="1" t="s">
        <v>6894</v>
      </c>
      <c r="BI2656" s="1" t="s">
        <v>6889</v>
      </c>
      <c r="BJ2656" s="1" t="s">
        <v>6890</v>
      </c>
      <c r="BK2656">
        <v>2200</v>
      </c>
      <c r="BL2656">
        <v>3.2</v>
      </c>
      <c r="BM2656" s="5" t="d">
        <v>07:00:00.0000000000015975</v>
      </c>
      <c r="BN2656" s="5" t="d">
        <v>07:30:00.000</v>
      </c>
      <c r="BO2656">
        <v>7</v>
      </c>
      <c r="BP2656" t="b">
        <v>0</v>
      </c>
    </row>
    <row r="2657" spans="1:68" x14ac:dyDescent="0.2">
      <c r="A2657" s="1" t="s">
        <v>5511</v>
      </c>
      <c r="B2657" s="1" t="s">
        <v>4183</v>
      </c>
      <c r="C2657" s="2" t="d">
        <v>2026-07-14</v>
      </c>
      <c r="D2657">
        <v>16</v>
      </c>
      <c r="E2657" s="1" t="s">
        <v>95</v>
      </c>
      <c r="F2657">
        <v>33</v>
      </c>
      <c r="G2657">
        <v>9</v>
      </c>
      <c r="H2657">
        <v>3</v>
      </c>
      <c r="I2657">
        <v>2</v>
      </c>
      <c r="J2657">
        <v>4</v>
      </c>
      <c r="K2657">
        <v>225</v>
      </c>
      <c r="L2657">
        <v>1</v>
      </c>
      <c r="M2657" s="1" t="s">
        <v>4995</v>
      </c>
      <c r="N2657" s="1" t="s">
        <v>4471</v>
      </c>
      <c r="O2657" s="1" t="s">
        <v>5512</v>
      </c>
      <c r="P2657">
        <v>8.25</v>
      </c>
      <c r="Q2657">
        <v>225</v>
      </c>
      <c r="R2657">
        <v>1300</v>
      </c>
      <c r="S2657">
        <v>1</v>
      </c>
      <c r="T2657">
        <v>44</v>
      </c>
      <c r="U2657">
        <v>33</v>
      </c>
      <c r="V2657">
        <v>181</v>
      </c>
      <c r="W2657">
        <v>43617.97</v>
      </c>
      <c r="X2657">
        <v>5.4848484848484844</v>
      </c>
      <c r="Y2657">
        <v>1321.7566666666667</v>
      </c>
      <c r="Z2657">
        <v>12.636363636363637</v>
      </c>
      <c r="AA2657">
        <v>10.193174961111112</v>
      </c>
      <c r="AB2657">
        <v>3</v>
      </c>
      <c r="AC2657">
        <v>0.15689074343434348</v>
      </c>
      <c r="AD2657">
        <v>5.3126954545454543E-3</v>
      </c>
      <c r="AE2657">
        <v>1.3580894068311251</v>
      </c>
      <c r="AF2657">
        <v>0.57878787878787874</v>
      </c>
      <c r="AG2657">
        <v>1.9421899722222222</v>
      </c>
      <c r="AH2657">
        <v>0</v>
      </c>
      <c r="AI2657">
        <v>7.3267425550505045</v>
      </c>
      <c r="AJ2657">
        <v>1155</v>
      </c>
      <c r="AK2657">
        <v>40</v>
      </c>
      <c r="AL2657">
        <v>1</v>
      </c>
      <c r="AM2657">
        <v>1</v>
      </c>
      <c r="AN2657">
        <v>1</v>
      </c>
      <c r="AO2657">
        <v>0</v>
      </c>
      <c r="AP2657">
        <v>0</v>
      </c>
      <c r="AQ2657">
        <v>0</v>
      </c>
      <c r="AR2657">
        <v>78.06</v>
      </c>
      <c r="AS2657" s="1" t="s">
        <v>65</v>
      </c>
      <c r="AT2657">
        <v>3</v>
      </c>
      <c r="AU2657">
        <v>43.630900633333333</v>
      </c>
      <c r="AV2657">
        <v>330.84815085000002</v>
      </c>
      <c r="AW2657">
        <v>20</v>
      </c>
      <c r="AX2657">
        <v>9.0909090909090912E-2</v>
      </c>
      <c r="AY2657">
        <v>3.0303030303030304E-2</v>
      </c>
      <c r="AZ2657">
        <v>35</v>
      </c>
      <c r="BA2657">
        <v>0.36359083861111113</v>
      </c>
      <c r="BB2657">
        <v>0.27570679237500001</v>
      </c>
      <c r="BC2657">
        <v>16</v>
      </c>
      <c r="BD2657">
        <v>24</v>
      </c>
      <c r="BE2657">
        <v>3</v>
      </c>
      <c r="BF2657">
        <v>1</v>
      </c>
      <c r="BG2657" s="1" t="s">
        <v>99</v>
      </c>
      <c r="BH2657" s="1" t="s">
        <v>6894</v>
      </c>
      <c r="BI2657" s="1" t="s">
        <v>6889</v>
      </c>
      <c r="BJ2657" s="1" t="s">
        <v>6890</v>
      </c>
      <c r="BK2657">
        <v>2200</v>
      </c>
      <c r="BL2657">
        <v>3.2</v>
      </c>
      <c r="BM2657" s="5" t="d">
        <v>07:30:00.000</v>
      </c>
      <c r="BN2657" s="5" t="d">
        <v>07:59:59.9999999999984025</v>
      </c>
      <c r="BO2657">
        <v>7</v>
      </c>
      <c r="BP2657" t="b">
        <v>0</v>
      </c>
    </row>
    <row r="2658" spans="1:68" x14ac:dyDescent="0.2">
      <c r="A2658" s="1" t="s">
        <v>5513</v>
      </c>
      <c r="B2658" s="1" t="s">
        <v>4183</v>
      </c>
      <c r="C2658" s="2" t="d">
        <v>2026-07-14</v>
      </c>
      <c r="D2658">
        <v>17</v>
      </c>
      <c r="E2658" s="1" t="s">
        <v>95</v>
      </c>
      <c r="F2658">
        <v>41</v>
      </c>
      <c r="G2658">
        <v>19</v>
      </c>
      <c r="H2658">
        <v>3</v>
      </c>
      <c r="I2658">
        <v>2</v>
      </c>
      <c r="J2658">
        <v>14</v>
      </c>
      <c r="K2658">
        <v>225</v>
      </c>
      <c r="L2658">
        <v>1</v>
      </c>
      <c r="M2658" s="1" t="s">
        <v>4233</v>
      </c>
      <c r="N2658" s="1" t="s">
        <v>4238</v>
      </c>
      <c r="O2658" s="1" t="s">
        <v>5514</v>
      </c>
      <c r="P2658">
        <v>2.9285714285714284</v>
      </c>
      <c r="Q2658">
        <v>225</v>
      </c>
      <c r="R2658">
        <v>1075</v>
      </c>
      <c r="S2658">
        <v>1</v>
      </c>
      <c r="T2658">
        <v>43</v>
      </c>
      <c r="U2658">
        <v>41</v>
      </c>
      <c r="V2658">
        <v>205</v>
      </c>
      <c r="W2658">
        <v>48058.25</v>
      </c>
      <c r="X2658">
        <v>5</v>
      </c>
      <c r="Y2658">
        <v>1172.1524390243903</v>
      </c>
      <c r="Z2658">
        <v>12.536585365853659</v>
      </c>
      <c r="AA2658">
        <v>10.467411652032521</v>
      </c>
      <c r="AB2658">
        <v>5</v>
      </c>
      <c r="AC2658">
        <v>0.11239947723577243</v>
      </c>
      <c r="AD2658">
        <v>0</v>
      </c>
      <c r="AE2658">
        <v>1.2972744442480679</v>
      </c>
      <c r="AF2658">
        <v>0.698780487804878</v>
      </c>
      <c r="AG2658">
        <v>1.9960549239837397</v>
      </c>
      <c r="AH2658">
        <v>0</v>
      </c>
      <c r="AI2658">
        <v>7.6087550930894308</v>
      </c>
      <c r="AJ2658">
        <v>1435</v>
      </c>
      <c r="AK2658">
        <v>74</v>
      </c>
      <c r="AL2658">
        <v>2</v>
      </c>
      <c r="AM2658">
        <v>2</v>
      </c>
      <c r="AN2658">
        <v>2</v>
      </c>
      <c r="AO2658">
        <v>0</v>
      </c>
      <c r="AP2658">
        <v>0</v>
      </c>
      <c r="AQ2658">
        <v>0</v>
      </c>
      <c r="AR2658">
        <v>61.910000000000004</v>
      </c>
      <c r="AS2658" s="1" t="s">
        <v>65</v>
      </c>
      <c r="AT2658">
        <v>3</v>
      </c>
      <c r="AU2658">
        <v>54.856756716666666</v>
      </c>
      <c r="AV2658">
        <v>446.35109180000001</v>
      </c>
      <c r="AW2658">
        <v>29</v>
      </c>
      <c r="AX2658">
        <v>0.12195121951219512</v>
      </c>
      <c r="AY2658">
        <v>4.878048780487805E-2</v>
      </c>
      <c r="AZ2658">
        <v>35</v>
      </c>
      <c r="BA2658">
        <v>0.13061132551587301</v>
      </c>
      <c r="BB2658">
        <v>0.20105905036036037</v>
      </c>
      <c r="BC2658">
        <v>22</v>
      </c>
      <c r="BD2658">
        <v>52</v>
      </c>
      <c r="BE2658">
        <v>3</v>
      </c>
      <c r="BF2658">
        <v>11</v>
      </c>
      <c r="BG2658" s="1" t="s">
        <v>99</v>
      </c>
      <c r="BH2658" s="1" t="s">
        <v>6894</v>
      </c>
      <c r="BI2658" s="1" t="s">
        <v>6889</v>
      </c>
      <c r="BJ2658" s="1" t="s">
        <v>6890</v>
      </c>
      <c r="BK2658">
        <v>2200</v>
      </c>
      <c r="BL2658">
        <v>3.2</v>
      </c>
      <c r="BM2658" s="5" t="d">
        <v>07:59:59.9999999999984025</v>
      </c>
      <c r="BN2658" s="5" t="d">
        <v>08:30:00.0000000000015975</v>
      </c>
      <c r="BO2658">
        <v>8</v>
      </c>
      <c r="BP2658" t="b">
        <v>0</v>
      </c>
    </row>
    <row r="2659" spans="1:68" x14ac:dyDescent="0.2">
      <c r="A2659" s="1" t="s">
        <v>5515</v>
      </c>
      <c r="B2659" s="1" t="s">
        <v>4183</v>
      </c>
      <c r="C2659" s="2" t="d">
        <v>2026-07-14</v>
      </c>
      <c r="D2659">
        <v>18</v>
      </c>
      <c r="E2659" s="1" t="s">
        <v>95</v>
      </c>
      <c r="F2659">
        <v>45</v>
      </c>
      <c r="G2659">
        <v>19</v>
      </c>
      <c r="H2659">
        <v>3</v>
      </c>
      <c r="I2659">
        <v>2</v>
      </c>
      <c r="J2659">
        <v>14</v>
      </c>
      <c r="K2659">
        <v>225</v>
      </c>
      <c r="L2659">
        <v>1</v>
      </c>
      <c r="M2659" s="1" t="s">
        <v>4900</v>
      </c>
      <c r="N2659" s="1" t="s">
        <v>4901</v>
      </c>
      <c r="O2659" s="1" t="s">
        <v>5516</v>
      </c>
      <c r="P2659">
        <v>3.2142857142857144</v>
      </c>
      <c r="Q2659">
        <v>225</v>
      </c>
      <c r="R2659">
        <v>850</v>
      </c>
      <c r="S2659">
        <v>1</v>
      </c>
      <c r="T2659">
        <v>42</v>
      </c>
      <c r="U2659">
        <v>45</v>
      </c>
      <c r="V2659">
        <v>227</v>
      </c>
      <c r="W2659">
        <v>52602.78</v>
      </c>
      <c r="X2659">
        <v>5.0444444444444443</v>
      </c>
      <c r="Y2659">
        <v>1168.9506666666666</v>
      </c>
      <c r="Z2659">
        <v>12.533333333333333</v>
      </c>
      <c r="AA2659">
        <v>10.735265312962962</v>
      </c>
      <c r="AB2659">
        <v>7</v>
      </c>
      <c r="AC2659">
        <v>0.16054584444444445</v>
      </c>
      <c r="AD2659">
        <v>0</v>
      </c>
      <c r="AE2659">
        <v>1.332045797673306</v>
      </c>
      <c r="AF2659">
        <v>0.57259259259259254</v>
      </c>
      <c r="AG2659">
        <v>1.9046383807407405</v>
      </c>
      <c r="AH2659">
        <v>0</v>
      </c>
      <c r="AI2659">
        <v>8.033589884444444</v>
      </c>
      <c r="AJ2659">
        <v>1575</v>
      </c>
      <c r="AK2659">
        <v>75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 s="1" t="s">
        <v>65</v>
      </c>
      <c r="AT2659">
        <v>5</v>
      </c>
      <c r="AU2659">
        <v>58.471576949999999</v>
      </c>
      <c r="AV2659">
        <v>570.44623303333333</v>
      </c>
      <c r="AW2659">
        <v>31</v>
      </c>
      <c r="AX2659">
        <v>0.15555555555555556</v>
      </c>
      <c r="AY2659">
        <v>0</v>
      </c>
      <c r="AZ2659">
        <v>35</v>
      </c>
      <c r="BA2659">
        <v>0.13921804035714286</v>
      </c>
      <c r="BB2659">
        <v>0.2535316591259259</v>
      </c>
      <c r="BC2659">
        <v>28</v>
      </c>
      <c r="BD2659">
        <v>47</v>
      </c>
      <c r="BE2659">
        <v>3</v>
      </c>
      <c r="BF2659">
        <v>11</v>
      </c>
      <c r="BG2659" s="1" t="s">
        <v>83</v>
      </c>
      <c r="BH2659" s="1" t="s">
        <v>6894</v>
      </c>
      <c r="BI2659" s="1" t="s">
        <v>6889</v>
      </c>
      <c r="BJ2659" s="1" t="s">
        <v>6890</v>
      </c>
      <c r="BK2659">
        <v>2200</v>
      </c>
      <c r="BL2659">
        <v>3.2</v>
      </c>
      <c r="BM2659" s="5" t="d">
        <v>08:30:00.0000000000015975</v>
      </c>
      <c r="BN2659" s="5" t="d">
        <v>09:00:00.000</v>
      </c>
      <c r="BO2659">
        <v>8</v>
      </c>
      <c r="BP2659" t="b">
        <v>0</v>
      </c>
    </row>
    <row r="2660" spans="1:68" x14ac:dyDescent="0.2">
      <c r="A2660" s="1" t="s">
        <v>5517</v>
      </c>
      <c r="B2660" s="1" t="s">
        <v>4183</v>
      </c>
      <c r="C2660" s="2" t="d">
        <v>2026-07-14</v>
      </c>
      <c r="D2660">
        <v>19</v>
      </c>
      <c r="E2660" s="1" t="s">
        <v>95</v>
      </c>
      <c r="F2660">
        <v>49</v>
      </c>
      <c r="G2660">
        <v>10</v>
      </c>
      <c r="H2660">
        <v>0</v>
      </c>
      <c r="I2660">
        <v>2</v>
      </c>
      <c r="J2660">
        <v>8</v>
      </c>
      <c r="K2660">
        <v>0</v>
      </c>
      <c r="L2660">
        <v>1</v>
      </c>
      <c r="M2660" s="1" t="s">
        <v>63</v>
      </c>
      <c r="N2660" s="1" t="s">
        <v>5518</v>
      </c>
      <c r="O2660" s="1" t="s">
        <v>5519</v>
      </c>
      <c r="P2660">
        <v>6.125</v>
      </c>
      <c r="Q2660">
        <v>0</v>
      </c>
      <c r="R2660">
        <v>850</v>
      </c>
      <c r="S2660">
        <v>1</v>
      </c>
      <c r="T2660">
        <v>41</v>
      </c>
      <c r="U2660">
        <v>49</v>
      </c>
      <c r="V2660">
        <v>248</v>
      </c>
      <c r="W2660">
        <v>53692.38</v>
      </c>
      <c r="X2660">
        <v>5.0612244897959187</v>
      </c>
      <c r="Y2660">
        <v>1095.762857142857</v>
      </c>
      <c r="Z2660">
        <v>13.122448979591837</v>
      </c>
      <c r="AA2660">
        <v>10.374425944557823</v>
      </c>
      <c r="AB2660">
        <v>2</v>
      </c>
      <c r="AC2660">
        <v>2.3918382993197318E-2</v>
      </c>
      <c r="AD2660">
        <v>0</v>
      </c>
      <c r="AE2660">
        <v>1.3310493818676425</v>
      </c>
      <c r="AF2660">
        <v>0.61428571428571432</v>
      </c>
      <c r="AG2660">
        <v>1.9453350880952383</v>
      </c>
      <c r="AH2660">
        <v>0</v>
      </c>
      <c r="AI2660">
        <v>7.511743909863946</v>
      </c>
      <c r="AJ2660">
        <v>1715</v>
      </c>
      <c r="AK2660">
        <v>35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 s="1" t="s">
        <v>125</v>
      </c>
      <c r="AT2660">
        <v>1</v>
      </c>
      <c r="AU2660">
        <v>66.891143316666671</v>
      </c>
      <c r="AV2660">
        <v>590.60296364999999</v>
      </c>
      <c r="AW2660">
        <v>37</v>
      </c>
      <c r="AX2660">
        <v>4.0816326530612242E-2</v>
      </c>
      <c r="AY2660">
        <v>0</v>
      </c>
      <c r="AZ2660">
        <v>35</v>
      </c>
      <c r="BA2660">
        <v>0.27871309715277781</v>
      </c>
      <c r="BB2660">
        <v>0.56247901300000003</v>
      </c>
      <c r="BC2660">
        <v>29</v>
      </c>
      <c r="BD2660">
        <v>6</v>
      </c>
      <c r="BE2660">
        <v>4</v>
      </c>
      <c r="BF2660">
        <v>4</v>
      </c>
      <c r="BG2660" s="1" t="s">
        <v>99</v>
      </c>
      <c r="BH2660" s="1" t="s">
        <v>6894</v>
      </c>
      <c r="BI2660" s="1" t="s">
        <v>6889</v>
      </c>
      <c r="BJ2660" s="1" t="s">
        <v>6890</v>
      </c>
      <c r="BK2660">
        <v>2200</v>
      </c>
      <c r="BL2660">
        <v>3.2</v>
      </c>
      <c r="BM2660" s="5" t="d">
        <v>09:00:00.000</v>
      </c>
      <c r="BN2660" s="5" t="d">
        <v>09:29:59.9999999999984025</v>
      </c>
      <c r="BO2660">
        <v>9</v>
      </c>
      <c r="BP2660" t="b">
        <v>0</v>
      </c>
    </row>
    <row r="2661" spans="1:68" x14ac:dyDescent="0.2">
      <c r="A2661" s="1" t="s">
        <v>5520</v>
      </c>
      <c r="B2661" s="1" t="s">
        <v>4183</v>
      </c>
      <c r="C2661" s="2" t="d">
        <v>2026-07-14</v>
      </c>
      <c r="D2661">
        <v>20</v>
      </c>
      <c r="E2661" s="1" t="s">
        <v>95</v>
      </c>
      <c r="F2661">
        <v>45</v>
      </c>
      <c r="G2661">
        <v>10</v>
      </c>
      <c r="H2661">
        <v>0</v>
      </c>
      <c r="I2661">
        <v>2</v>
      </c>
      <c r="J2661">
        <v>8</v>
      </c>
      <c r="K2661">
        <v>0</v>
      </c>
      <c r="L2661">
        <v>1</v>
      </c>
      <c r="M2661" s="1" t="s">
        <v>63</v>
      </c>
      <c r="N2661" s="1" t="s">
        <v>4241</v>
      </c>
      <c r="O2661" s="1" t="s">
        <v>5521</v>
      </c>
      <c r="P2661">
        <v>5.625</v>
      </c>
      <c r="Q2661">
        <v>0</v>
      </c>
      <c r="R2661">
        <v>850</v>
      </c>
      <c r="S2661">
        <v>1</v>
      </c>
      <c r="T2661">
        <v>40</v>
      </c>
      <c r="U2661">
        <v>45</v>
      </c>
      <c r="V2661">
        <v>225</v>
      </c>
      <c r="W2661">
        <v>52181.54</v>
      </c>
      <c r="X2661">
        <v>5</v>
      </c>
      <c r="Y2661">
        <v>1159.5897777777777</v>
      </c>
      <c r="Z2661">
        <v>13.022222222222222</v>
      </c>
      <c r="AA2661">
        <v>10.950472614074075</v>
      </c>
      <c r="AB2661">
        <v>6</v>
      </c>
      <c r="AC2661">
        <v>0.13063562000000001</v>
      </c>
      <c r="AD2661">
        <v>0</v>
      </c>
      <c r="AE2661">
        <v>1.2868983460633816</v>
      </c>
      <c r="AF2661">
        <v>0.67444444444444451</v>
      </c>
      <c r="AG2661">
        <v>1.9613427825925924</v>
      </c>
      <c r="AH2661">
        <v>0</v>
      </c>
      <c r="AI2661">
        <v>7.9591298237037034</v>
      </c>
      <c r="AJ2661">
        <v>1575</v>
      </c>
      <c r="AK2661">
        <v>35</v>
      </c>
      <c r="AL2661">
        <v>1</v>
      </c>
      <c r="AM2661">
        <v>1</v>
      </c>
      <c r="AN2661">
        <v>1</v>
      </c>
      <c r="AO2661">
        <v>0</v>
      </c>
      <c r="AP2661">
        <v>0</v>
      </c>
      <c r="AQ2661">
        <v>0</v>
      </c>
      <c r="AR2661">
        <v>317.95999999999998</v>
      </c>
      <c r="AS2661" s="1" t="s">
        <v>125</v>
      </c>
      <c r="AT2661">
        <v>3</v>
      </c>
      <c r="AU2661">
        <v>58.410783549999998</v>
      </c>
      <c r="AV2661">
        <v>528.11148303333334</v>
      </c>
      <c r="AW2661">
        <v>27</v>
      </c>
      <c r="AX2661">
        <v>0.13333333333333333</v>
      </c>
      <c r="AY2661">
        <v>2.2222222222222223E-2</v>
      </c>
      <c r="AZ2661">
        <v>35</v>
      </c>
      <c r="BA2661">
        <v>0.24337826479166666</v>
      </c>
      <c r="BB2661">
        <v>0.50296331717460319</v>
      </c>
      <c r="BC2661">
        <v>26</v>
      </c>
      <c r="BD2661">
        <v>9</v>
      </c>
      <c r="BE2661">
        <v>3</v>
      </c>
      <c r="BF2661">
        <v>5</v>
      </c>
      <c r="BG2661" s="1" t="s">
        <v>99</v>
      </c>
      <c r="BH2661" s="1" t="s">
        <v>6894</v>
      </c>
      <c r="BI2661" s="1" t="s">
        <v>6889</v>
      </c>
      <c r="BJ2661" s="1" t="s">
        <v>6890</v>
      </c>
      <c r="BK2661">
        <v>2200</v>
      </c>
      <c r="BL2661">
        <v>3.2</v>
      </c>
      <c r="BM2661" s="5" t="d">
        <v>09:29:59.9999999999984025</v>
      </c>
      <c r="BN2661" s="5" t="d">
        <v>10:00:00.0000000000015975</v>
      </c>
      <c r="BO2661">
        <v>9</v>
      </c>
      <c r="BP2661" t="b">
        <v>0</v>
      </c>
    </row>
    <row r="2662" spans="1:68" x14ac:dyDescent="0.2">
      <c r="A2662" s="1" t="s">
        <v>5522</v>
      </c>
      <c r="B2662" s="1" t="s">
        <v>4183</v>
      </c>
      <c r="C2662" s="2" t="d">
        <v>2026-07-14</v>
      </c>
      <c r="D2662">
        <v>21</v>
      </c>
      <c r="E2662" s="1" t="s">
        <v>95</v>
      </c>
      <c r="F2662">
        <v>39</v>
      </c>
      <c r="G2662">
        <v>10</v>
      </c>
      <c r="H2662">
        <v>0</v>
      </c>
      <c r="I2662">
        <v>2</v>
      </c>
      <c r="J2662">
        <v>8</v>
      </c>
      <c r="K2662">
        <v>0</v>
      </c>
      <c r="L2662">
        <v>1</v>
      </c>
      <c r="M2662" s="1" t="s">
        <v>63</v>
      </c>
      <c r="N2662" s="1" t="s">
        <v>4474</v>
      </c>
      <c r="O2662" s="1" t="s">
        <v>5523</v>
      </c>
      <c r="P2662">
        <v>4.875</v>
      </c>
      <c r="Q2662">
        <v>0</v>
      </c>
      <c r="R2662">
        <v>850</v>
      </c>
      <c r="S2662">
        <v>1</v>
      </c>
      <c r="T2662">
        <v>39</v>
      </c>
      <c r="U2662">
        <v>39</v>
      </c>
      <c r="V2662">
        <v>212</v>
      </c>
      <c r="W2662">
        <v>48126.9</v>
      </c>
      <c r="X2662">
        <v>5.4358974358974361</v>
      </c>
      <c r="Y2662">
        <v>1234.023076923077</v>
      </c>
      <c r="Z2662">
        <v>12.794871794871796</v>
      </c>
      <c r="AA2662">
        <v>10.629091961965811</v>
      </c>
      <c r="AB2662">
        <v>3</v>
      </c>
      <c r="AC2662">
        <v>5.4756007264957225E-2</v>
      </c>
      <c r="AD2662">
        <v>0</v>
      </c>
      <c r="AE2662">
        <v>1.3707399435719638</v>
      </c>
      <c r="AF2662">
        <v>0.56282051282051282</v>
      </c>
      <c r="AG2662">
        <v>1.9335604474358974</v>
      </c>
      <c r="AH2662">
        <v>0</v>
      </c>
      <c r="AI2662">
        <v>7.8318562923076929</v>
      </c>
      <c r="AJ2662">
        <v>1365</v>
      </c>
      <c r="AK2662">
        <v>35</v>
      </c>
      <c r="AL2662">
        <v>1</v>
      </c>
      <c r="AM2662">
        <v>1</v>
      </c>
      <c r="AN2662">
        <v>0</v>
      </c>
      <c r="AO2662">
        <v>1</v>
      </c>
      <c r="AP2662">
        <v>0</v>
      </c>
      <c r="AQ2662">
        <v>0</v>
      </c>
      <c r="AR2662">
        <v>1212.82</v>
      </c>
      <c r="AS2662" s="1" t="s">
        <v>65</v>
      </c>
      <c r="AT2662">
        <v>3</v>
      </c>
      <c r="AU2662">
        <v>50.383985350000003</v>
      </c>
      <c r="AV2662">
        <v>556.0048936666667</v>
      </c>
      <c r="AW2662">
        <v>29</v>
      </c>
      <c r="AX2662">
        <v>7.6923076923076927E-2</v>
      </c>
      <c r="AY2662">
        <v>2.564102564102564E-2</v>
      </c>
      <c r="AZ2662">
        <v>35</v>
      </c>
      <c r="BA2662">
        <v>0.20993327229166667</v>
      </c>
      <c r="BB2662">
        <v>0.52952847015873017</v>
      </c>
      <c r="BC2662">
        <v>27</v>
      </c>
      <c r="BD2662">
        <v>8</v>
      </c>
      <c r="BE2662">
        <v>3</v>
      </c>
      <c r="BF2662">
        <v>5</v>
      </c>
      <c r="BG2662" s="1" t="s">
        <v>99</v>
      </c>
      <c r="BH2662" s="1" t="s">
        <v>6894</v>
      </c>
      <c r="BI2662" s="1" t="s">
        <v>6889</v>
      </c>
      <c r="BJ2662" s="1" t="s">
        <v>6890</v>
      </c>
      <c r="BK2662">
        <v>2200</v>
      </c>
      <c r="BL2662">
        <v>3.2</v>
      </c>
      <c r="BM2662" s="5" t="d">
        <v>10:00:00.0000000000015975</v>
      </c>
      <c r="BN2662" s="5" t="d">
        <v>10:30:00.000</v>
      </c>
      <c r="BO2662">
        <v>10</v>
      </c>
      <c r="BP2662" t="b">
        <v>0</v>
      </c>
    </row>
    <row r="2663" spans="1:68" x14ac:dyDescent="0.2">
      <c r="A2663" s="1" t="s">
        <v>5524</v>
      </c>
      <c r="B2663" s="1" t="s">
        <v>4183</v>
      </c>
      <c r="C2663" s="2" t="d">
        <v>2026-07-14</v>
      </c>
      <c r="D2663">
        <v>22</v>
      </c>
      <c r="E2663" s="1" t="s">
        <v>95</v>
      </c>
      <c r="F2663">
        <v>34</v>
      </c>
      <c r="G2663">
        <v>10</v>
      </c>
      <c r="H2663">
        <v>0</v>
      </c>
      <c r="I2663">
        <v>2</v>
      </c>
      <c r="J2663">
        <v>8</v>
      </c>
      <c r="K2663">
        <v>0</v>
      </c>
      <c r="L2663">
        <v>1</v>
      </c>
      <c r="M2663" s="1" t="s">
        <v>63</v>
      </c>
      <c r="N2663" s="1" t="s">
        <v>4477</v>
      </c>
      <c r="O2663" s="1" t="s">
        <v>5525</v>
      </c>
      <c r="P2663">
        <v>4.25</v>
      </c>
      <c r="Q2663">
        <v>0</v>
      </c>
      <c r="R2663">
        <v>850</v>
      </c>
      <c r="S2663">
        <v>1</v>
      </c>
      <c r="T2663">
        <v>38</v>
      </c>
      <c r="U2663">
        <v>34</v>
      </c>
      <c r="V2663">
        <v>181</v>
      </c>
      <c r="W2663">
        <v>38037.82</v>
      </c>
      <c r="X2663">
        <v>5.3235294117647056</v>
      </c>
      <c r="Y2663">
        <v>1118.7594117647059</v>
      </c>
      <c r="Z2663">
        <v>12.294117647058824</v>
      </c>
      <c r="AA2663">
        <v>10.364813618627451</v>
      </c>
      <c r="AB2663">
        <v>2</v>
      </c>
      <c r="AC2663">
        <v>5.9967185784313752E-2</v>
      </c>
      <c r="AD2663">
        <v>0</v>
      </c>
      <c r="AE2663">
        <v>1.3900217951981004</v>
      </c>
      <c r="AF2663">
        <v>0.6147058823529411</v>
      </c>
      <c r="AG2663">
        <v>2.004727669117647</v>
      </c>
      <c r="AH2663">
        <v>0</v>
      </c>
      <c r="AI2663">
        <v>7.3610663338235289</v>
      </c>
      <c r="AJ2663">
        <v>1190</v>
      </c>
      <c r="AK2663">
        <v>35</v>
      </c>
      <c r="AL2663">
        <v>1</v>
      </c>
      <c r="AM2663">
        <v>1</v>
      </c>
      <c r="AN2663">
        <v>1</v>
      </c>
      <c r="AO2663">
        <v>0</v>
      </c>
      <c r="AP2663">
        <v>0</v>
      </c>
      <c r="AQ2663">
        <v>0</v>
      </c>
      <c r="AR2663">
        <v>106.65</v>
      </c>
      <c r="AS2663" s="1" t="s">
        <v>125</v>
      </c>
      <c r="AT2663">
        <v>2</v>
      </c>
      <c r="AU2663">
        <v>48.105333033333331</v>
      </c>
      <c r="AV2663">
        <v>338.21580476666668</v>
      </c>
      <c r="AW2663">
        <v>20</v>
      </c>
      <c r="AX2663">
        <v>5.8823529411764705E-2</v>
      </c>
      <c r="AY2663">
        <v>2.9411764705882353E-2</v>
      </c>
      <c r="AZ2663">
        <v>35</v>
      </c>
      <c r="BA2663">
        <v>0.20043888763888887</v>
      </c>
      <c r="BB2663">
        <v>0.32211029025396826</v>
      </c>
      <c r="BC2663">
        <v>17</v>
      </c>
      <c r="BD2663">
        <v>18</v>
      </c>
      <c r="BE2663">
        <v>3</v>
      </c>
      <c r="BF2663">
        <v>5</v>
      </c>
      <c r="BG2663" s="1" t="s">
        <v>99</v>
      </c>
      <c r="BH2663" s="1" t="s">
        <v>6894</v>
      </c>
      <c r="BI2663" s="1" t="s">
        <v>6889</v>
      </c>
      <c r="BJ2663" s="1" t="s">
        <v>6890</v>
      </c>
      <c r="BK2663">
        <v>2200</v>
      </c>
      <c r="BL2663">
        <v>3.2</v>
      </c>
      <c r="BM2663" s="5" t="d">
        <v>10:30:00.000</v>
      </c>
      <c r="BN2663" s="5" t="d">
        <v>10:59:59.9999999999984025</v>
      </c>
      <c r="BO2663">
        <v>10</v>
      </c>
      <c r="BP2663" t="b">
        <v>0</v>
      </c>
    </row>
    <row r="2664" spans="1:68" x14ac:dyDescent="0.2">
      <c r="A2664" s="1" t="s">
        <v>5526</v>
      </c>
      <c r="B2664" s="1" t="s">
        <v>4183</v>
      </c>
      <c r="C2664" s="2" t="d">
        <v>2026-07-14</v>
      </c>
      <c r="D2664">
        <v>23</v>
      </c>
      <c r="E2664" s="1" t="s">
        <v>133</v>
      </c>
      <c r="F2664">
        <v>48</v>
      </c>
      <c r="G2664">
        <v>10</v>
      </c>
      <c r="H2664">
        <v>0</v>
      </c>
      <c r="I2664">
        <v>0</v>
      </c>
      <c r="J2664">
        <v>10</v>
      </c>
      <c r="K2664">
        <v>0</v>
      </c>
      <c r="L2664">
        <v>0</v>
      </c>
      <c r="M2664" s="1" t="s">
        <v>63</v>
      </c>
      <c r="N2664" s="1" t="s">
        <v>63</v>
      </c>
      <c r="O2664" s="1" t="s">
        <v>5527</v>
      </c>
      <c r="P2664">
        <v>4.8</v>
      </c>
      <c r="Q2664">
        <v>0</v>
      </c>
      <c r="R2664">
        <v>850</v>
      </c>
      <c r="S2664">
        <v>0</v>
      </c>
      <c r="T2664">
        <v>38</v>
      </c>
      <c r="U2664">
        <v>48</v>
      </c>
      <c r="V2664">
        <v>240</v>
      </c>
      <c r="W2664">
        <v>55589.07</v>
      </c>
      <c r="X2664">
        <v>5</v>
      </c>
      <c r="Y2664">
        <v>1158.1056249999999</v>
      </c>
      <c r="Z2664">
        <v>13.104166666666666</v>
      </c>
      <c r="AA2664">
        <v>10.553224669444445</v>
      </c>
      <c r="AB2664">
        <v>4</v>
      </c>
      <c r="AC2664">
        <v>8.7637396874999982E-2</v>
      </c>
      <c r="AD2664">
        <v>0</v>
      </c>
      <c r="AE2664">
        <v>1.2713318450144042</v>
      </c>
      <c r="AF2664">
        <v>0.61319444444444449</v>
      </c>
      <c r="AG2664">
        <v>1.8845262819444446</v>
      </c>
      <c r="AH2664">
        <v>0</v>
      </c>
      <c r="AI2664">
        <v>7.7770317138888885</v>
      </c>
      <c r="AJ2664">
        <v>1680</v>
      </c>
      <c r="AK2664">
        <v>35</v>
      </c>
      <c r="AL2664">
        <v>2</v>
      </c>
      <c r="AM2664">
        <v>2</v>
      </c>
      <c r="AN2664">
        <v>0</v>
      </c>
      <c r="AO2664">
        <v>1</v>
      </c>
      <c r="AP2664">
        <v>1</v>
      </c>
      <c r="AQ2664">
        <v>0</v>
      </c>
      <c r="AR2664">
        <v>629.1</v>
      </c>
      <c r="AS2664" s="1" t="s">
        <v>125</v>
      </c>
      <c r="AT2664">
        <v>2</v>
      </c>
      <c r="AU2664">
        <v>63.254208016666666</v>
      </c>
      <c r="AV2664">
        <v>590.97773970000003</v>
      </c>
      <c r="AW2664">
        <v>34</v>
      </c>
      <c r="AX2664">
        <v>8.3333333333333329E-2</v>
      </c>
      <c r="AY2664">
        <v>4.1666666666666664E-2</v>
      </c>
      <c r="AZ2664">
        <v>35</v>
      </c>
      <c r="BA2664">
        <v>0.21084736005555554</v>
      </c>
      <c r="BB2664">
        <v>0.56283594257142855</v>
      </c>
      <c r="BC2664">
        <v>29</v>
      </c>
      <c r="BD2664">
        <v>6</v>
      </c>
      <c r="BE2664">
        <v>4</v>
      </c>
      <c r="BF2664">
        <v>6</v>
      </c>
      <c r="BG2664" s="1" t="s">
        <v>99</v>
      </c>
      <c r="BH2664" s="1" t="s">
        <v>6894</v>
      </c>
      <c r="BI2664" s="1" t="s">
        <v>6889</v>
      </c>
      <c r="BJ2664" s="1" t="s">
        <v>6890</v>
      </c>
      <c r="BK2664">
        <v>2200</v>
      </c>
      <c r="BL2664">
        <v>3.2</v>
      </c>
      <c r="BM2664" s="5" t="d">
        <v>10:59:59.9999999999984025</v>
      </c>
      <c r="BN2664" s="5" t="d">
        <v>11:30:00.0000000000015975</v>
      </c>
      <c r="BO2664">
        <v>11</v>
      </c>
      <c r="BP2664" t="b">
        <v>0</v>
      </c>
    </row>
    <row r="2665" spans="1:68" x14ac:dyDescent="0.2">
      <c r="A2665" s="1" t="s">
        <v>5528</v>
      </c>
      <c r="B2665" s="1" t="s">
        <v>4183</v>
      </c>
      <c r="C2665" s="2" t="d">
        <v>2026-07-14</v>
      </c>
      <c r="D2665">
        <v>24</v>
      </c>
      <c r="E2665" s="1" t="s">
        <v>133</v>
      </c>
      <c r="F2665">
        <v>50</v>
      </c>
      <c r="G2665">
        <v>10</v>
      </c>
      <c r="H2665">
        <v>0</v>
      </c>
      <c r="I2665">
        <v>0</v>
      </c>
      <c r="J2665">
        <v>10</v>
      </c>
      <c r="K2665">
        <v>0</v>
      </c>
      <c r="L2665">
        <v>0</v>
      </c>
      <c r="M2665" s="1" t="s">
        <v>63</v>
      </c>
      <c r="N2665" s="1" t="s">
        <v>63</v>
      </c>
      <c r="O2665" s="1" t="s">
        <v>5529</v>
      </c>
      <c r="P2665">
        <v>5</v>
      </c>
      <c r="Q2665">
        <v>0</v>
      </c>
      <c r="R2665">
        <v>850</v>
      </c>
      <c r="S2665">
        <v>0</v>
      </c>
      <c r="T2665">
        <v>38</v>
      </c>
      <c r="U2665">
        <v>50</v>
      </c>
      <c r="V2665">
        <v>229</v>
      </c>
      <c r="W2665">
        <v>51649.05</v>
      </c>
      <c r="X2665">
        <v>4.58</v>
      </c>
      <c r="Y2665">
        <v>1032.981</v>
      </c>
      <c r="Z2665">
        <v>13.4</v>
      </c>
      <c r="AA2665">
        <v>10.716714231666668</v>
      </c>
      <c r="AB2665">
        <v>2</v>
      </c>
      <c r="AC2665">
        <v>2.2369096999999984E-2</v>
      </c>
      <c r="AD2665">
        <v>0</v>
      </c>
      <c r="AE2665">
        <v>1.148370898934693</v>
      </c>
      <c r="AF2665">
        <v>0.64500000000000002</v>
      </c>
      <c r="AG2665">
        <v>1.7933708893333331</v>
      </c>
      <c r="AH2665">
        <v>0</v>
      </c>
      <c r="AI2665">
        <v>7.9110100003333335</v>
      </c>
      <c r="AJ2665">
        <v>1750</v>
      </c>
      <c r="AK2665">
        <v>35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 s="1" t="s">
        <v>125</v>
      </c>
      <c r="AT2665">
        <v>1</v>
      </c>
      <c r="AU2665">
        <v>54.694892699999997</v>
      </c>
      <c r="AV2665">
        <v>494.21783631666665</v>
      </c>
      <c r="AW2665">
        <v>28</v>
      </c>
      <c r="AX2665">
        <v>0.04</v>
      </c>
      <c r="AY2665">
        <v>0</v>
      </c>
      <c r="AZ2665">
        <v>35</v>
      </c>
      <c r="BA2665">
        <v>0.18231630899999998</v>
      </c>
      <c r="BB2665">
        <v>0.4706836536349206</v>
      </c>
      <c r="BC2665">
        <v>24</v>
      </c>
      <c r="BD2665">
        <v>11</v>
      </c>
      <c r="BE2665">
        <v>3</v>
      </c>
      <c r="BF2665">
        <v>7</v>
      </c>
      <c r="BG2665" s="1" t="s">
        <v>99</v>
      </c>
      <c r="BH2665" s="1" t="s">
        <v>6894</v>
      </c>
      <c r="BI2665" s="1" t="s">
        <v>6889</v>
      </c>
      <c r="BJ2665" s="1" t="s">
        <v>6890</v>
      </c>
      <c r="BK2665">
        <v>2200</v>
      </c>
      <c r="BL2665">
        <v>3.2</v>
      </c>
      <c r="BM2665" s="5" t="d">
        <v>11:30:00.0000000000015975</v>
      </c>
      <c r="BN2665" s="5" t="d">
        <v>12:00:00.000</v>
      </c>
      <c r="BO2665">
        <v>11</v>
      </c>
      <c r="BP2665" t="b">
        <v>0</v>
      </c>
    </row>
    <row r="2666" spans="1:68" x14ac:dyDescent="0.2">
      <c r="A2666" s="1" t="s">
        <v>5530</v>
      </c>
      <c r="B2666" s="1" t="s">
        <v>4183</v>
      </c>
      <c r="C2666" s="2" t="d">
        <v>2026-07-14</v>
      </c>
      <c r="D2666">
        <v>25</v>
      </c>
      <c r="E2666" s="1" t="s">
        <v>133</v>
      </c>
      <c r="F2666">
        <v>68</v>
      </c>
      <c r="G2666">
        <v>10</v>
      </c>
      <c r="H2666">
        <v>0</v>
      </c>
      <c r="I2666">
        <v>0</v>
      </c>
      <c r="J2666">
        <v>10</v>
      </c>
      <c r="K2666">
        <v>0</v>
      </c>
      <c r="L2666">
        <v>0</v>
      </c>
      <c r="M2666" s="1" t="s">
        <v>63</v>
      </c>
      <c r="N2666" s="1" t="s">
        <v>63</v>
      </c>
      <c r="O2666" s="1" t="s">
        <v>5531</v>
      </c>
      <c r="P2666">
        <v>6.8</v>
      </c>
      <c r="Q2666">
        <v>0</v>
      </c>
      <c r="R2666">
        <v>850</v>
      </c>
      <c r="S2666">
        <v>0</v>
      </c>
      <c r="T2666">
        <v>38</v>
      </c>
      <c r="U2666">
        <v>68</v>
      </c>
      <c r="V2666">
        <v>352</v>
      </c>
      <c r="W2666">
        <v>81265.440000000002</v>
      </c>
      <c r="X2666">
        <v>5.1764705882352944</v>
      </c>
      <c r="Y2666">
        <v>1195.08</v>
      </c>
      <c r="Z2666">
        <v>15.764705882352942</v>
      </c>
      <c r="AA2666">
        <v>10.557479126715686</v>
      </c>
      <c r="AB2666">
        <v>1</v>
      </c>
      <c r="AC2666">
        <v>1.9734507107843153E-2</v>
      </c>
      <c r="AD2666">
        <v>0</v>
      </c>
      <c r="AE2666">
        <v>1.3248220455553128</v>
      </c>
      <c r="AF2666">
        <v>0.69852941176470584</v>
      </c>
      <c r="AG2666">
        <v>1.7672957568627452</v>
      </c>
      <c r="AH2666">
        <v>2.8408365686274511E-2</v>
      </c>
      <c r="AI2666">
        <v>7.6216506750000006</v>
      </c>
      <c r="AJ2666">
        <v>2720</v>
      </c>
      <c r="AK2666">
        <v>35</v>
      </c>
      <c r="AL2666">
        <v>1</v>
      </c>
      <c r="AM2666">
        <v>1</v>
      </c>
      <c r="AN2666">
        <v>0</v>
      </c>
      <c r="AO2666">
        <v>1</v>
      </c>
      <c r="AP2666">
        <v>0</v>
      </c>
      <c r="AQ2666">
        <v>0</v>
      </c>
      <c r="AR2666">
        <v>215.8</v>
      </c>
      <c r="AS2666" s="1" t="s">
        <v>125</v>
      </c>
      <c r="AT2666">
        <v>1</v>
      </c>
      <c r="AU2666">
        <v>89.180867416666672</v>
      </c>
      <c r="AV2666">
        <v>757.55964728333333</v>
      </c>
      <c r="AW2666">
        <v>35</v>
      </c>
      <c r="AX2666">
        <v>1.4705882352941176E-2</v>
      </c>
      <c r="AY2666">
        <v>1.4705882352941176E-2</v>
      </c>
      <c r="AZ2666">
        <v>40</v>
      </c>
      <c r="BA2666">
        <v>0.29726955805555555</v>
      </c>
      <c r="BB2666">
        <v>0.72148537836507931</v>
      </c>
      <c r="BC2666">
        <v>37</v>
      </c>
      <c r="BD2666">
        <v>-2</v>
      </c>
      <c r="BE2666">
        <v>5</v>
      </c>
      <c r="BF2666">
        <v>5</v>
      </c>
      <c r="BG2666" s="1" t="s">
        <v>99</v>
      </c>
      <c r="BH2666" s="1" t="s">
        <v>6894</v>
      </c>
      <c r="BI2666" s="1" t="s">
        <v>6889</v>
      </c>
      <c r="BJ2666" s="1" t="s">
        <v>6890</v>
      </c>
      <c r="BK2666">
        <v>2200</v>
      </c>
      <c r="BL2666">
        <v>3.2</v>
      </c>
      <c r="BM2666" s="5" t="d">
        <v>12:00:00.000</v>
      </c>
      <c r="BN2666" s="5" t="d">
        <v>12:30:00.0000000000031950</v>
      </c>
      <c r="BO2666">
        <v>12</v>
      </c>
      <c r="BP2666" t="b">
        <v>1</v>
      </c>
    </row>
    <row r="2667" spans="1:68" x14ac:dyDescent="0.2">
      <c r="A2667" s="1" t="s">
        <v>5532</v>
      </c>
      <c r="B2667" s="1" t="s">
        <v>4183</v>
      </c>
      <c r="C2667" s="2" t="d">
        <v>2026-07-14</v>
      </c>
      <c r="D2667">
        <v>26</v>
      </c>
      <c r="E2667" s="1" t="s">
        <v>133</v>
      </c>
      <c r="F2667">
        <v>66</v>
      </c>
      <c r="G2667">
        <v>10</v>
      </c>
      <c r="H2667">
        <v>0</v>
      </c>
      <c r="I2667">
        <v>0</v>
      </c>
      <c r="J2667">
        <v>10</v>
      </c>
      <c r="K2667">
        <v>0</v>
      </c>
      <c r="L2667">
        <v>0</v>
      </c>
      <c r="M2667" s="1" t="s">
        <v>63</v>
      </c>
      <c r="N2667" s="1" t="s">
        <v>63</v>
      </c>
      <c r="O2667" s="1" t="s">
        <v>5533</v>
      </c>
      <c r="P2667">
        <v>6.6</v>
      </c>
      <c r="Q2667">
        <v>0</v>
      </c>
      <c r="R2667">
        <v>850</v>
      </c>
      <c r="S2667">
        <v>0</v>
      </c>
      <c r="T2667">
        <v>38</v>
      </c>
      <c r="U2667">
        <v>66</v>
      </c>
      <c r="V2667">
        <v>307</v>
      </c>
      <c r="W2667">
        <v>66232.67</v>
      </c>
      <c r="X2667">
        <v>4.6515151515151514</v>
      </c>
      <c r="Y2667">
        <v>1003.525303030303</v>
      </c>
      <c r="Z2667">
        <v>15.590909090909092</v>
      </c>
      <c r="AA2667">
        <v>10.242165562878789</v>
      </c>
      <c r="AB2667">
        <v>1</v>
      </c>
      <c r="AC2667">
        <v>9.4121441919191827E-3</v>
      </c>
      <c r="AD2667">
        <v>0</v>
      </c>
      <c r="AE2667">
        <v>1.187609065512107</v>
      </c>
      <c r="AF2667">
        <v>0.74343434343434334</v>
      </c>
      <c r="AG2667">
        <v>1.7826587532828282</v>
      </c>
      <c r="AH2667">
        <v>5.9155608585858589E-3</v>
      </c>
      <c r="AI2667">
        <v>7.3516712388888887</v>
      </c>
      <c r="AJ2667">
        <v>2640</v>
      </c>
      <c r="AK2667">
        <v>35</v>
      </c>
      <c r="AL2667">
        <v>3</v>
      </c>
      <c r="AM2667">
        <v>3</v>
      </c>
      <c r="AN2667">
        <v>3</v>
      </c>
      <c r="AO2667">
        <v>0</v>
      </c>
      <c r="AP2667">
        <v>0</v>
      </c>
      <c r="AQ2667">
        <v>0</v>
      </c>
      <c r="AR2667">
        <v>1202.5</v>
      </c>
      <c r="AS2667" s="1" t="s">
        <v>65</v>
      </c>
      <c r="AT2667">
        <v>1</v>
      </c>
      <c r="AU2667">
        <v>81.231031833333333</v>
      </c>
      <c r="AV2667">
        <v>782.33132315</v>
      </c>
      <c r="AW2667">
        <v>35</v>
      </c>
      <c r="AX2667">
        <v>1.5151515151515152E-2</v>
      </c>
      <c r="AY2667">
        <v>4.5454545454545456E-2</v>
      </c>
      <c r="AZ2667">
        <v>40</v>
      </c>
      <c r="BA2667">
        <v>0.27077010611111113</v>
      </c>
      <c r="BB2667">
        <v>0.74507745061904762</v>
      </c>
      <c r="BC2667">
        <v>38</v>
      </c>
      <c r="BD2667">
        <v>-3</v>
      </c>
      <c r="BE2667">
        <v>4</v>
      </c>
      <c r="BF2667">
        <v>6</v>
      </c>
      <c r="BG2667" s="1" t="s">
        <v>99</v>
      </c>
      <c r="BH2667" s="1" t="s">
        <v>6894</v>
      </c>
      <c r="BI2667" s="1" t="s">
        <v>6889</v>
      </c>
      <c r="BJ2667" s="1" t="s">
        <v>6890</v>
      </c>
      <c r="BK2667">
        <v>2200</v>
      </c>
      <c r="BL2667">
        <v>3.2</v>
      </c>
      <c r="BM2667" s="5" t="d">
        <v>12:30:00.0000000000031950</v>
      </c>
      <c r="BN2667" s="5" t="d">
        <v>12:59:59.9999999999968050</v>
      </c>
      <c r="BO2667">
        <v>12</v>
      </c>
      <c r="BP2667" t="b">
        <v>1</v>
      </c>
    </row>
    <row r="2668" spans="1:68" x14ac:dyDescent="0.2">
      <c r="A2668" s="1" t="s">
        <v>5534</v>
      </c>
      <c r="B2668" s="1" t="s">
        <v>4183</v>
      </c>
      <c r="C2668" s="2" t="d">
        <v>2026-07-14</v>
      </c>
      <c r="D2668">
        <v>27</v>
      </c>
      <c r="E2668" s="1" t="s">
        <v>133</v>
      </c>
      <c r="F2668">
        <v>66</v>
      </c>
      <c r="G2668">
        <v>10</v>
      </c>
      <c r="H2668">
        <v>0</v>
      </c>
      <c r="I2668">
        <v>0</v>
      </c>
      <c r="J2668">
        <v>10</v>
      </c>
      <c r="K2668">
        <v>0</v>
      </c>
      <c r="L2668">
        <v>0</v>
      </c>
      <c r="M2668" s="1" t="s">
        <v>63</v>
      </c>
      <c r="N2668" s="1" t="s">
        <v>63</v>
      </c>
      <c r="O2668" s="1" t="s">
        <v>5535</v>
      </c>
      <c r="P2668">
        <v>6.6</v>
      </c>
      <c r="Q2668">
        <v>0</v>
      </c>
      <c r="R2668">
        <v>850</v>
      </c>
      <c r="S2668">
        <v>0</v>
      </c>
      <c r="T2668">
        <v>38</v>
      </c>
      <c r="U2668">
        <v>66</v>
      </c>
      <c r="V2668">
        <v>349</v>
      </c>
      <c r="W2668">
        <v>79987.14</v>
      </c>
      <c r="X2668">
        <v>5.2878787878787881</v>
      </c>
      <c r="Y2668">
        <v>1211.9263636363637</v>
      </c>
      <c r="Z2668">
        <v>15.924242424242424</v>
      </c>
      <c r="AA2668">
        <v>10.953771710101009</v>
      </c>
      <c r="AB2668">
        <v>1</v>
      </c>
      <c r="AC2668">
        <v>3.3236090909090684E-3</v>
      </c>
      <c r="AD2668">
        <v>0</v>
      </c>
      <c r="AE2668">
        <v>1.3813164201862618</v>
      </c>
      <c r="AF2668">
        <v>0.63232323232323229</v>
      </c>
      <c r="AG2668">
        <v>1.9217334527777776</v>
      </c>
      <c r="AH2668">
        <v>0</v>
      </c>
      <c r="AI2668">
        <v>8.025233066919192</v>
      </c>
      <c r="AJ2668">
        <v>2640</v>
      </c>
      <c r="AK2668">
        <v>35</v>
      </c>
      <c r="AL2668">
        <v>3</v>
      </c>
      <c r="AM2668">
        <v>3</v>
      </c>
      <c r="AN2668">
        <v>2</v>
      </c>
      <c r="AO2668">
        <v>0</v>
      </c>
      <c r="AP2668">
        <v>1</v>
      </c>
      <c r="AQ2668">
        <v>0</v>
      </c>
      <c r="AR2668">
        <v>1033.19</v>
      </c>
      <c r="AS2668" s="1" t="s">
        <v>65</v>
      </c>
      <c r="AT2668">
        <v>1</v>
      </c>
      <c r="AU2668">
        <v>89.286714083333337</v>
      </c>
      <c r="AV2668">
        <v>816.04290258333333</v>
      </c>
      <c r="AW2668">
        <v>35</v>
      </c>
      <c r="AX2668">
        <v>1.5151515151515152E-2</v>
      </c>
      <c r="AY2668">
        <v>4.5454545454545456E-2</v>
      </c>
      <c r="AZ2668">
        <v>40</v>
      </c>
      <c r="BA2668">
        <v>0.29762238027777776</v>
      </c>
      <c r="BB2668">
        <v>0.77718371674603171</v>
      </c>
      <c r="BC2668">
        <v>39</v>
      </c>
      <c r="BD2668">
        <v>-4</v>
      </c>
      <c r="BE2668">
        <v>5</v>
      </c>
      <c r="BF2668">
        <v>5</v>
      </c>
      <c r="BG2668" s="1" t="s">
        <v>99</v>
      </c>
      <c r="BH2668" s="1" t="s">
        <v>6894</v>
      </c>
      <c r="BI2668" s="1" t="s">
        <v>6889</v>
      </c>
      <c r="BJ2668" s="1" t="s">
        <v>6890</v>
      </c>
      <c r="BK2668">
        <v>2200</v>
      </c>
      <c r="BL2668">
        <v>3.2</v>
      </c>
      <c r="BM2668" s="5" t="d">
        <v>12:59:59.9999999999968050</v>
      </c>
      <c r="BN2668" s="5" t="d">
        <v>13:30:00.000</v>
      </c>
      <c r="BO2668">
        <v>13</v>
      </c>
      <c r="BP2668" t="b">
        <v>1</v>
      </c>
    </row>
    <row r="2669" spans="1:68" x14ac:dyDescent="0.2">
      <c r="A2669" s="1" t="s">
        <v>5536</v>
      </c>
      <c r="B2669" s="1" t="s">
        <v>4183</v>
      </c>
      <c r="C2669" s="2" t="d">
        <v>2026-07-14</v>
      </c>
      <c r="D2669">
        <v>28</v>
      </c>
      <c r="E2669" s="1" t="s">
        <v>133</v>
      </c>
      <c r="F2669">
        <v>68</v>
      </c>
      <c r="G2669">
        <v>10</v>
      </c>
      <c r="H2669">
        <v>0</v>
      </c>
      <c r="I2669">
        <v>0</v>
      </c>
      <c r="J2669">
        <v>10</v>
      </c>
      <c r="K2669">
        <v>0</v>
      </c>
      <c r="L2669">
        <v>0</v>
      </c>
      <c r="M2669" s="1" t="s">
        <v>63</v>
      </c>
      <c r="N2669" s="1" t="s">
        <v>63</v>
      </c>
      <c r="O2669" s="1" t="s">
        <v>5537</v>
      </c>
      <c r="P2669">
        <v>6.8</v>
      </c>
      <c r="Q2669">
        <v>0</v>
      </c>
      <c r="R2669">
        <v>850</v>
      </c>
      <c r="S2669">
        <v>0</v>
      </c>
      <c r="T2669">
        <v>38</v>
      </c>
      <c r="U2669">
        <v>68</v>
      </c>
      <c r="V2669">
        <v>334</v>
      </c>
      <c r="W2669">
        <v>73549.960000000006</v>
      </c>
      <c r="X2669">
        <v>4.9117647058823533</v>
      </c>
      <c r="Y2669">
        <v>1081.6170588235295</v>
      </c>
      <c r="Z2669">
        <v>15.882352941176471</v>
      </c>
      <c r="AA2669">
        <v>10.96347438995098</v>
      </c>
      <c r="AB2669">
        <v>0</v>
      </c>
      <c r="AC2669">
        <v>0</v>
      </c>
      <c r="AD2669">
        <v>0</v>
      </c>
      <c r="AE2669">
        <v>1.279254763056727</v>
      </c>
      <c r="AF2669">
        <v>0.64583333333333326</v>
      </c>
      <c r="AG2669">
        <v>1.2527284710784314</v>
      </c>
      <c r="AH2669">
        <v>6.741950465686275E-2</v>
      </c>
      <c r="AI2669">
        <v>8.0618981598039223</v>
      </c>
      <c r="AJ2669">
        <v>2720</v>
      </c>
      <c r="AK2669">
        <v>35</v>
      </c>
      <c r="AL2669">
        <v>3</v>
      </c>
      <c r="AM2669">
        <v>3</v>
      </c>
      <c r="AN2669">
        <v>2</v>
      </c>
      <c r="AO2669">
        <v>1</v>
      </c>
      <c r="AP2669">
        <v>0</v>
      </c>
      <c r="AQ2669">
        <v>0</v>
      </c>
      <c r="AR2669">
        <v>1311.26</v>
      </c>
      <c r="AS2669" s="1" t="s">
        <v>70</v>
      </c>
      <c r="AT2669">
        <v>0</v>
      </c>
      <c r="AU2669">
        <v>88.64557503333333</v>
      </c>
      <c r="AV2669">
        <v>879.49511280000002</v>
      </c>
      <c r="AW2669">
        <v>35</v>
      </c>
      <c r="AX2669">
        <v>0</v>
      </c>
      <c r="AY2669">
        <v>4.4117647058823532E-2</v>
      </c>
      <c r="AZ2669">
        <v>40</v>
      </c>
      <c r="BA2669">
        <v>0.2954852501111111</v>
      </c>
      <c r="BB2669">
        <v>0.83761439314285713</v>
      </c>
      <c r="BC2669">
        <v>42</v>
      </c>
      <c r="BD2669">
        <v>-7</v>
      </c>
      <c r="BE2669">
        <v>5</v>
      </c>
      <c r="BF2669">
        <v>5</v>
      </c>
      <c r="BG2669" s="1" t="s">
        <v>99</v>
      </c>
      <c r="BH2669" s="1" t="s">
        <v>6894</v>
      </c>
      <c r="BI2669" s="1" t="s">
        <v>6889</v>
      </c>
      <c r="BJ2669" s="1" t="s">
        <v>6890</v>
      </c>
      <c r="BK2669">
        <v>2200</v>
      </c>
      <c r="BL2669">
        <v>3.2</v>
      </c>
      <c r="BM2669" s="5" t="d">
        <v>13:30:00.000</v>
      </c>
      <c r="BN2669" s="5" t="d">
        <v>14:00:00.0000000000031950</v>
      </c>
      <c r="BO2669">
        <v>13</v>
      </c>
      <c r="BP2669" t="b">
        <v>1</v>
      </c>
    </row>
    <row r="2670" spans="1:68" x14ac:dyDescent="0.2">
      <c r="A2670" s="1" t="s">
        <v>5538</v>
      </c>
      <c r="B2670" s="1" t="s">
        <v>4183</v>
      </c>
      <c r="C2670" s="2" t="d">
        <v>2026-07-14</v>
      </c>
      <c r="D2670">
        <v>29</v>
      </c>
      <c r="E2670" s="1" t="s">
        <v>133</v>
      </c>
      <c r="F2670">
        <v>61</v>
      </c>
      <c r="G2670">
        <v>10</v>
      </c>
      <c r="H2670">
        <v>0</v>
      </c>
      <c r="I2670">
        <v>0</v>
      </c>
      <c r="J2670">
        <v>10</v>
      </c>
      <c r="K2670">
        <v>0</v>
      </c>
      <c r="L2670">
        <v>0</v>
      </c>
      <c r="M2670" s="1" t="s">
        <v>63</v>
      </c>
      <c r="N2670" s="1" t="s">
        <v>63</v>
      </c>
      <c r="O2670" s="1" t="s">
        <v>5539</v>
      </c>
      <c r="P2670">
        <v>6.1</v>
      </c>
      <c r="Q2670">
        <v>0</v>
      </c>
      <c r="R2670">
        <v>850</v>
      </c>
      <c r="S2670">
        <v>0</v>
      </c>
      <c r="T2670">
        <v>38</v>
      </c>
      <c r="U2670">
        <v>61</v>
      </c>
      <c r="V2670">
        <v>296</v>
      </c>
      <c r="W2670">
        <v>65810.990000000005</v>
      </c>
      <c r="X2670">
        <v>4.8524590163934427</v>
      </c>
      <c r="Y2670">
        <v>1078.8686885245902</v>
      </c>
      <c r="Z2670">
        <v>13.918032786885245</v>
      </c>
      <c r="AA2670">
        <v>10.274450993169399</v>
      </c>
      <c r="AB2670">
        <v>1</v>
      </c>
      <c r="AC2670">
        <v>3.6475632786885252E-2</v>
      </c>
      <c r="AD2670">
        <v>0</v>
      </c>
      <c r="AE2670">
        <v>1.2624135567680574</v>
      </c>
      <c r="AF2670">
        <v>0.60163934426229515</v>
      </c>
      <c r="AG2670">
        <v>1.7927628336065575</v>
      </c>
      <c r="AH2670">
        <v>1.7777627595628415E-2</v>
      </c>
      <c r="AI2670">
        <v>7.5013636338797811</v>
      </c>
      <c r="AJ2670">
        <v>2135</v>
      </c>
      <c r="AK2670">
        <v>35</v>
      </c>
      <c r="AL2670">
        <v>1</v>
      </c>
      <c r="AM2670">
        <v>1</v>
      </c>
      <c r="AN2670">
        <v>0</v>
      </c>
      <c r="AO2670">
        <v>0</v>
      </c>
      <c r="AP2670">
        <v>0</v>
      </c>
      <c r="AQ2670">
        <v>1</v>
      </c>
      <c r="AR2670">
        <v>150</v>
      </c>
      <c r="AS2670" s="1" t="s">
        <v>65</v>
      </c>
      <c r="AT2670">
        <v>1</v>
      </c>
      <c r="AU2670">
        <v>77.629990200000009</v>
      </c>
      <c r="AV2670">
        <v>713.75752843333328</v>
      </c>
      <c r="AW2670">
        <v>35</v>
      </c>
      <c r="AX2670">
        <v>1.6393442622950821E-2</v>
      </c>
      <c r="AY2670">
        <v>1.6393442622950821E-2</v>
      </c>
      <c r="AZ2670">
        <v>35</v>
      </c>
      <c r="BA2670">
        <v>0.25876663400000005</v>
      </c>
      <c r="BB2670">
        <v>0.67976907469841263</v>
      </c>
      <c r="BC2670">
        <v>34</v>
      </c>
      <c r="BD2670">
        <v>1</v>
      </c>
      <c r="BE2670">
        <v>4</v>
      </c>
      <c r="BF2670">
        <v>6</v>
      </c>
      <c r="BG2670" s="1" t="s">
        <v>99</v>
      </c>
      <c r="BH2670" s="1" t="s">
        <v>6894</v>
      </c>
      <c r="BI2670" s="1" t="s">
        <v>6889</v>
      </c>
      <c r="BJ2670" s="1" t="s">
        <v>6890</v>
      </c>
      <c r="BK2670">
        <v>2200</v>
      </c>
      <c r="BL2670">
        <v>3.2</v>
      </c>
      <c r="BM2670" s="5" t="d">
        <v>14:00:00.0000000000031950</v>
      </c>
      <c r="BN2670" s="5" t="d">
        <v>14:29:59.9999999999968050</v>
      </c>
      <c r="BO2670">
        <v>14</v>
      </c>
      <c r="BP2670" t="b">
        <v>0</v>
      </c>
    </row>
    <row r="2671" spans="1:68" x14ac:dyDescent="0.2">
      <c r="A2671" s="1" t="s">
        <v>5540</v>
      </c>
      <c r="B2671" s="1" t="s">
        <v>4183</v>
      </c>
      <c r="C2671" s="2" t="d">
        <v>2026-07-14</v>
      </c>
      <c r="D2671">
        <v>30</v>
      </c>
      <c r="E2671" s="1" t="s">
        <v>133</v>
      </c>
      <c r="F2671">
        <v>41</v>
      </c>
      <c r="G2671">
        <v>10</v>
      </c>
      <c r="H2671">
        <v>0</v>
      </c>
      <c r="I2671">
        <v>0</v>
      </c>
      <c r="J2671">
        <v>10</v>
      </c>
      <c r="K2671">
        <v>0</v>
      </c>
      <c r="L2671">
        <v>0</v>
      </c>
      <c r="M2671" s="1" t="s">
        <v>63</v>
      </c>
      <c r="N2671" s="1" t="s">
        <v>63</v>
      </c>
      <c r="O2671" s="1" t="s">
        <v>5541</v>
      </c>
      <c r="P2671">
        <v>4.0999999999999996</v>
      </c>
      <c r="Q2671">
        <v>0</v>
      </c>
      <c r="R2671">
        <v>850</v>
      </c>
      <c r="S2671">
        <v>0</v>
      </c>
      <c r="T2671">
        <v>38</v>
      </c>
      <c r="U2671">
        <v>41</v>
      </c>
      <c r="V2671">
        <v>208</v>
      </c>
      <c r="W2671">
        <v>48401.03</v>
      </c>
      <c r="X2671">
        <v>5.0731707317073171</v>
      </c>
      <c r="Y2671">
        <v>1180.5129268292683</v>
      </c>
      <c r="Z2671">
        <v>12.731707317073171</v>
      </c>
      <c r="AA2671">
        <v>10.827078108943089</v>
      </c>
      <c r="AB2671">
        <v>2</v>
      </c>
      <c r="AC2671">
        <v>7.6938742682926844E-2</v>
      </c>
      <c r="AD2671">
        <v>0</v>
      </c>
      <c r="AE2671">
        <v>1.2669539104870227</v>
      </c>
      <c r="AF2671">
        <v>0.62276422764227635</v>
      </c>
      <c r="AG2671">
        <v>1.8897181296747969</v>
      </c>
      <c r="AH2671">
        <v>0</v>
      </c>
      <c r="AI2671">
        <v>8.0414250121951216</v>
      </c>
      <c r="AJ2671">
        <v>1435</v>
      </c>
      <c r="AK2671">
        <v>35</v>
      </c>
      <c r="AL2671">
        <v>2</v>
      </c>
      <c r="AM2671">
        <v>2</v>
      </c>
      <c r="AN2671">
        <v>2</v>
      </c>
      <c r="AO2671">
        <v>0</v>
      </c>
      <c r="AP2671">
        <v>0</v>
      </c>
      <c r="AQ2671">
        <v>0</v>
      </c>
      <c r="AR2671">
        <v>665.81000000000006</v>
      </c>
      <c r="AS2671" s="1" t="s">
        <v>125</v>
      </c>
      <c r="AT2671">
        <v>2</v>
      </c>
      <c r="AU2671">
        <v>51.56060085</v>
      </c>
      <c r="AV2671">
        <v>582.9154087666667</v>
      </c>
      <c r="AW2671">
        <v>30</v>
      </c>
      <c r="AX2671">
        <v>4.878048780487805E-2</v>
      </c>
      <c r="AY2671">
        <v>4.878048780487805E-2</v>
      </c>
      <c r="AZ2671">
        <v>35</v>
      </c>
      <c r="BA2671">
        <v>0.17186866949999999</v>
      </c>
      <c r="BB2671">
        <v>0.5551575321587302</v>
      </c>
      <c r="BC2671">
        <v>28</v>
      </c>
      <c r="BD2671">
        <v>7</v>
      </c>
      <c r="BE2671">
        <v>3</v>
      </c>
      <c r="BF2671">
        <v>7</v>
      </c>
      <c r="BG2671" s="1" t="s">
        <v>99</v>
      </c>
      <c r="BH2671" s="1" t="s">
        <v>6894</v>
      </c>
      <c r="BI2671" s="1" t="s">
        <v>6889</v>
      </c>
      <c r="BJ2671" s="1" t="s">
        <v>6890</v>
      </c>
      <c r="BK2671">
        <v>2200</v>
      </c>
      <c r="BL2671">
        <v>3.2</v>
      </c>
      <c r="BM2671" s="5" t="d">
        <v>14:29:59.9999999999968050</v>
      </c>
      <c r="BN2671" s="5" t="d">
        <v>15:00:00.000</v>
      </c>
      <c r="BO2671">
        <v>14</v>
      </c>
      <c r="BP2671" t="b">
        <v>0</v>
      </c>
    </row>
    <row r="2672" spans="1:68" x14ac:dyDescent="0.2">
      <c r="A2672" s="1" t="s">
        <v>5542</v>
      </c>
      <c r="B2672" s="1" t="s">
        <v>4183</v>
      </c>
      <c r="C2672" s="2" t="d">
        <v>2026-07-14</v>
      </c>
      <c r="D2672">
        <v>31</v>
      </c>
      <c r="E2672" s="1" t="s">
        <v>150</v>
      </c>
      <c r="F2672">
        <v>42</v>
      </c>
      <c r="G2672">
        <v>10</v>
      </c>
      <c r="H2672">
        <v>0</v>
      </c>
      <c r="I2672">
        <v>2</v>
      </c>
      <c r="J2672">
        <v>8</v>
      </c>
      <c r="K2672">
        <v>0</v>
      </c>
      <c r="L2672">
        <v>1</v>
      </c>
      <c r="M2672" s="1" t="s">
        <v>63</v>
      </c>
      <c r="N2672" s="1" t="s">
        <v>4474</v>
      </c>
      <c r="O2672" s="1" t="s">
        <v>5523</v>
      </c>
      <c r="P2672">
        <v>5.25</v>
      </c>
      <c r="Q2672">
        <v>0</v>
      </c>
      <c r="R2672">
        <v>850</v>
      </c>
      <c r="S2672">
        <v>1</v>
      </c>
      <c r="T2672">
        <v>37</v>
      </c>
      <c r="U2672">
        <v>42</v>
      </c>
      <c r="V2672">
        <v>195</v>
      </c>
      <c r="W2672">
        <v>42071.3</v>
      </c>
      <c r="X2672">
        <v>4.6428571428571432</v>
      </c>
      <c r="Y2672">
        <v>1001.6976190476191</v>
      </c>
      <c r="Z2672">
        <v>13.214285714285714</v>
      </c>
      <c r="AA2672">
        <v>10.718161804365078</v>
      </c>
      <c r="AB2672">
        <v>4</v>
      </c>
      <c r="AC2672">
        <v>0.1202582297619047</v>
      </c>
      <c r="AD2672">
        <v>0</v>
      </c>
      <c r="AE2672">
        <v>1.1761610906823738</v>
      </c>
      <c r="AF2672">
        <v>0.5714285714285714</v>
      </c>
      <c r="AG2672">
        <v>1.7475896539682538</v>
      </c>
      <c r="AH2672">
        <v>0</v>
      </c>
      <c r="AI2672">
        <v>8.0852546825396825</v>
      </c>
      <c r="AJ2672">
        <v>1470</v>
      </c>
      <c r="AK2672">
        <v>35</v>
      </c>
      <c r="AL2672">
        <v>2</v>
      </c>
      <c r="AM2672">
        <v>2</v>
      </c>
      <c r="AN2672">
        <v>0</v>
      </c>
      <c r="AO2672">
        <v>1</v>
      </c>
      <c r="AP2672">
        <v>1</v>
      </c>
      <c r="AQ2672">
        <v>0</v>
      </c>
      <c r="AR2672">
        <v>825.25</v>
      </c>
      <c r="AS2672" s="1" t="s">
        <v>65</v>
      </c>
      <c r="AT2672">
        <v>3</v>
      </c>
      <c r="AU2672">
        <v>47.41291351666667</v>
      </c>
      <c r="AV2672">
        <v>504.83684929999998</v>
      </c>
      <c r="AW2672">
        <v>24</v>
      </c>
      <c r="AX2672">
        <v>9.5238095238095233E-2</v>
      </c>
      <c r="AY2672">
        <v>4.7619047619047616E-2</v>
      </c>
      <c r="AZ2672">
        <v>35</v>
      </c>
      <c r="BA2672">
        <v>0.19755380631944447</v>
      </c>
      <c r="BB2672">
        <v>0.48079699933333331</v>
      </c>
      <c r="BC2672">
        <v>25</v>
      </c>
      <c r="BD2672">
        <v>10</v>
      </c>
      <c r="BE2672">
        <v>3</v>
      </c>
      <c r="BF2672">
        <v>5</v>
      </c>
      <c r="BG2672" s="1" t="s">
        <v>99</v>
      </c>
      <c r="BH2672" s="1" t="s">
        <v>6894</v>
      </c>
      <c r="BI2672" s="1" t="s">
        <v>6889</v>
      </c>
      <c r="BJ2672" s="1" t="s">
        <v>6890</v>
      </c>
      <c r="BK2672">
        <v>2200</v>
      </c>
      <c r="BL2672">
        <v>3.2</v>
      </c>
      <c r="BM2672" s="5" t="d">
        <v>15:00:00.000</v>
      </c>
      <c r="BN2672" s="5" t="d">
        <v>15:30:00.0000000000031950</v>
      </c>
      <c r="BO2672">
        <v>15</v>
      </c>
      <c r="BP2672" t="b">
        <v>0</v>
      </c>
    </row>
    <row r="2673" spans="1:68" x14ac:dyDescent="0.2">
      <c r="A2673" s="1" t="s">
        <v>5543</v>
      </c>
      <c r="B2673" s="1" t="s">
        <v>4183</v>
      </c>
      <c r="C2673" s="2" t="d">
        <v>2026-07-14</v>
      </c>
      <c r="D2673">
        <v>32</v>
      </c>
      <c r="E2673" s="1" t="s">
        <v>150</v>
      </c>
      <c r="F2673">
        <v>36</v>
      </c>
      <c r="G2673">
        <v>10</v>
      </c>
      <c r="H2673">
        <v>0</v>
      </c>
      <c r="I2673">
        <v>2</v>
      </c>
      <c r="J2673">
        <v>8</v>
      </c>
      <c r="K2673">
        <v>0</v>
      </c>
      <c r="L2673">
        <v>1</v>
      </c>
      <c r="M2673" s="1" t="s">
        <v>63</v>
      </c>
      <c r="N2673" s="1" t="s">
        <v>4477</v>
      </c>
      <c r="O2673" s="1" t="s">
        <v>5525</v>
      </c>
      <c r="P2673">
        <v>4.5</v>
      </c>
      <c r="Q2673">
        <v>0</v>
      </c>
      <c r="R2673">
        <v>850</v>
      </c>
      <c r="S2673">
        <v>1</v>
      </c>
      <c r="T2673">
        <v>36</v>
      </c>
      <c r="U2673">
        <v>36</v>
      </c>
      <c r="V2673">
        <v>170</v>
      </c>
      <c r="W2673">
        <v>39282.21</v>
      </c>
      <c r="X2673">
        <v>4.7222222222222223</v>
      </c>
      <c r="Y2673">
        <v>1091.1724999999999</v>
      </c>
      <c r="Z2673">
        <v>12.138888888888889</v>
      </c>
      <c r="AA2673">
        <v>10.001793130092592</v>
      </c>
      <c r="AB2673">
        <v>2</v>
      </c>
      <c r="AC2673">
        <v>2.8693722222222204E-2</v>
      </c>
      <c r="AD2673">
        <v>0</v>
      </c>
      <c r="AE2673">
        <v>1.2067583859021633</v>
      </c>
      <c r="AF2673">
        <v>0.6347222222222223</v>
      </c>
      <c r="AG2673">
        <v>1.8414805990740741</v>
      </c>
      <c r="AH2673">
        <v>0</v>
      </c>
      <c r="AI2673">
        <v>7.1825347439814813</v>
      </c>
      <c r="AJ2673">
        <v>1260</v>
      </c>
      <c r="AK2673">
        <v>35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 s="1" t="s">
        <v>125</v>
      </c>
      <c r="AT2673">
        <v>1</v>
      </c>
      <c r="AU2673">
        <v>44.637057516666665</v>
      </c>
      <c r="AV2673">
        <v>524.17505663333338</v>
      </c>
      <c r="AW2673">
        <v>28</v>
      </c>
      <c r="AX2673">
        <v>5.5555555555555552E-2</v>
      </c>
      <c r="AY2673">
        <v>0</v>
      </c>
      <c r="AZ2673">
        <v>35</v>
      </c>
      <c r="BA2673">
        <v>0.18598773965277776</v>
      </c>
      <c r="BB2673">
        <v>0.4992143396507937</v>
      </c>
      <c r="BC2673">
        <v>25</v>
      </c>
      <c r="BD2673">
        <v>10</v>
      </c>
      <c r="BE2673">
        <v>3</v>
      </c>
      <c r="BF2673">
        <v>5</v>
      </c>
      <c r="BG2673" s="1" t="s">
        <v>99</v>
      </c>
      <c r="BH2673" s="1" t="s">
        <v>6894</v>
      </c>
      <c r="BI2673" s="1" t="s">
        <v>6889</v>
      </c>
      <c r="BJ2673" s="1" t="s">
        <v>6890</v>
      </c>
      <c r="BK2673">
        <v>2200</v>
      </c>
      <c r="BL2673">
        <v>3.2</v>
      </c>
      <c r="BM2673" s="5" t="d">
        <v>15:30:00.0000000000031950</v>
      </c>
      <c r="BN2673" s="5" t="d">
        <v>15:59:59.9999999999968050</v>
      </c>
      <c r="BO2673">
        <v>15</v>
      </c>
      <c r="BP2673" t="b">
        <v>0</v>
      </c>
    </row>
    <row r="2674" spans="1:68" x14ac:dyDescent="0.2">
      <c r="A2674" s="1" t="s">
        <v>5544</v>
      </c>
      <c r="B2674" s="1" t="s">
        <v>4183</v>
      </c>
      <c r="C2674" s="2" t="d">
        <v>2026-07-14</v>
      </c>
      <c r="D2674">
        <v>33</v>
      </c>
      <c r="E2674" s="1" t="s">
        <v>150</v>
      </c>
      <c r="F2674">
        <v>36</v>
      </c>
      <c r="G2674">
        <v>17</v>
      </c>
      <c r="H2674">
        <v>0</v>
      </c>
      <c r="I2674">
        <v>2</v>
      </c>
      <c r="J2674">
        <v>15</v>
      </c>
      <c r="K2674">
        <v>0</v>
      </c>
      <c r="L2674">
        <v>1</v>
      </c>
      <c r="M2674" s="1" t="s">
        <v>63</v>
      </c>
      <c r="N2674" s="1" t="s">
        <v>5545</v>
      </c>
      <c r="O2674" s="1" t="s">
        <v>5546</v>
      </c>
      <c r="P2674">
        <v>2.4</v>
      </c>
      <c r="Q2674">
        <v>0</v>
      </c>
      <c r="R2674">
        <v>850</v>
      </c>
      <c r="S2674">
        <v>1</v>
      </c>
      <c r="T2674">
        <v>35</v>
      </c>
      <c r="U2674">
        <v>36</v>
      </c>
      <c r="V2674">
        <v>203</v>
      </c>
      <c r="W2674">
        <v>47202.86</v>
      </c>
      <c r="X2674">
        <v>5.6388888888888893</v>
      </c>
      <c r="Y2674">
        <v>1311.1905555555556</v>
      </c>
      <c r="Z2674">
        <v>12.527777777777779</v>
      </c>
      <c r="AA2674">
        <v>11.101574570833334</v>
      </c>
      <c r="AB2674">
        <v>8</v>
      </c>
      <c r="AC2674">
        <v>0.23980417361111112</v>
      </c>
      <c r="AD2674">
        <v>0</v>
      </c>
      <c r="AE2674">
        <v>1.5132308896468187</v>
      </c>
      <c r="AF2674">
        <v>0.66435185185185186</v>
      </c>
      <c r="AG2674">
        <v>2.1775827333333333</v>
      </c>
      <c r="AH2674">
        <v>0</v>
      </c>
      <c r="AI2674">
        <v>7.9661214606481474</v>
      </c>
      <c r="AJ2674">
        <v>1260</v>
      </c>
      <c r="AK2674">
        <v>68</v>
      </c>
      <c r="AL2674">
        <v>1</v>
      </c>
      <c r="AM2674">
        <v>1</v>
      </c>
      <c r="AN2674">
        <v>0</v>
      </c>
      <c r="AO2674">
        <v>0</v>
      </c>
      <c r="AP2674">
        <v>1</v>
      </c>
      <c r="AQ2674">
        <v>0</v>
      </c>
      <c r="AR2674">
        <v>862.32</v>
      </c>
      <c r="AS2674" s="1" t="s">
        <v>65</v>
      </c>
      <c r="AT2674">
        <v>5</v>
      </c>
      <c r="AU2674">
        <v>52.872124700000001</v>
      </c>
      <c r="AV2674">
        <v>375.17307383333332</v>
      </c>
      <c r="AW2674">
        <v>25</v>
      </c>
      <c r="AX2674">
        <v>0.22222222222222221</v>
      </c>
      <c r="AY2674">
        <v>2.7777777777777776E-2</v>
      </c>
      <c r="AZ2674">
        <v>35</v>
      </c>
      <c r="BA2674">
        <v>0.11749361044444445</v>
      </c>
      <c r="BB2674">
        <v>0.18390836952614378</v>
      </c>
      <c r="BC2674">
        <v>18</v>
      </c>
      <c r="BD2674">
        <v>50</v>
      </c>
      <c r="BE2674">
        <v>3</v>
      </c>
      <c r="BF2674">
        <v>12</v>
      </c>
      <c r="BG2674" s="1" t="s">
        <v>83</v>
      </c>
      <c r="BH2674" s="1" t="s">
        <v>6894</v>
      </c>
      <c r="BI2674" s="1" t="s">
        <v>6889</v>
      </c>
      <c r="BJ2674" s="1" t="s">
        <v>6890</v>
      </c>
      <c r="BK2674">
        <v>2200</v>
      </c>
      <c r="BL2674">
        <v>3.2</v>
      </c>
      <c r="BM2674" s="5" t="d">
        <v>15:59:59.9999999999968050</v>
      </c>
      <c r="BN2674" s="5" t="d">
        <v>16:30:00.000</v>
      </c>
      <c r="BO2674">
        <v>16</v>
      </c>
      <c r="BP2674" t="b">
        <v>0</v>
      </c>
    </row>
    <row r="2675" spans="1:68" x14ac:dyDescent="0.2">
      <c r="A2675" s="1" t="s">
        <v>5547</v>
      </c>
      <c r="B2675" s="1" t="s">
        <v>4183</v>
      </c>
      <c r="C2675" s="2" t="d">
        <v>2026-07-14</v>
      </c>
      <c r="D2675">
        <v>34</v>
      </c>
      <c r="E2675" s="1" t="s">
        <v>150</v>
      </c>
      <c r="F2675">
        <v>47</v>
      </c>
      <c r="G2675">
        <v>17</v>
      </c>
      <c r="H2675">
        <v>0</v>
      </c>
      <c r="I2675">
        <v>2</v>
      </c>
      <c r="J2675">
        <v>15</v>
      </c>
      <c r="K2675">
        <v>0</v>
      </c>
      <c r="L2675">
        <v>1</v>
      </c>
      <c r="M2675" s="1" t="s">
        <v>63</v>
      </c>
      <c r="N2675" s="1" t="s">
        <v>4614</v>
      </c>
      <c r="O2675" s="1" t="s">
        <v>5548</v>
      </c>
      <c r="P2675">
        <v>3.1333333333333333</v>
      </c>
      <c r="Q2675">
        <v>0</v>
      </c>
      <c r="R2675">
        <v>850</v>
      </c>
      <c r="S2675">
        <v>1</v>
      </c>
      <c r="T2675">
        <v>34</v>
      </c>
      <c r="U2675">
        <v>47</v>
      </c>
      <c r="V2675">
        <v>231</v>
      </c>
      <c r="W2675">
        <v>51844.229999999996</v>
      </c>
      <c r="X2675">
        <v>4.9148936170212769</v>
      </c>
      <c r="Y2675">
        <v>1103.0687234042553</v>
      </c>
      <c r="Z2675">
        <v>12.48936170212766</v>
      </c>
      <c r="AA2675">
        <v>10.750872636879432</v>
      </c>
      <c r="AB2675">
        <v>4</v>
      </c>
      <c r="AC2675">
        <v>5.1444219148936168E-2</v>
      </c>
      <c r="AD2675">
        <v>0</v>
      </c>
      <c r="AE2675">
        <v>1.2951275211726423</v>
      </c>
      <c r="AF2675">
        <v>0.575177304964539</v>
      </c>
      <c r="AG2675">
        <v>1.8703048177304966</v>
      </c>
      <c r="AH2675">
        <v>0</v>
      </c>
      <c r="AI2675">
        <v>7.9213479517730496</v>
      </c>
      <c r="AJ2675">
        <v>1645</v>
      </c>
      <c r="AK2675">
        <v>68</v>
      </c>
      <c r="AL2675">
        <v>4</v>
      </c>
      <c r="AM2675">
        <v>4</v>
      </c>
      <c r="AN2675">
        <v>2</v>
      </c>
      <c r="AO2675">
        <v>0</v>
      </c>
      <c r="AP2675">
        <v>2</v>
      </c>
      <c r="AQ2675">
        <v>0</v>
      </c>
      <c r="AR2675">
        <v>2873.02</v>
      </c>
      <c r="AS2675" s="1" t="s">
        <v>125</v>
      </c>
      <c r="AT2675">
        <v>2</v>
      </c>
      <c r="AU2675">
        <v>63.858448433333329</v>
      </c>
      <c r="AV2675">
        <v>533.70757621666667</v>
      </c>
      <c r="AW2675">
        <v>29</v>
      </c>
      <c r="AX2675">
        <v>8.5106382978723402E-2</v>
      </c>
      <c r="AY2675">
        <v>8.5106382978723402E-2</v>
      </c>
      <c r="AZ2675">
        <v>35</v>
      </c>
      <c r="BA2675">
        <v>0.14190766318518519</v>
      </c>
      <c r="BB2675">
        <v>0.2616213608905229</v>
      </c>
      <c r="BC2675">
        <v>26</v>
      </c>
      <c r="BD2675">
        <v>42</v>
      </c>
      <c r="BE2675">
        <v>4</v>
      </c>
      <c r="BF2675">
        <v>11</v>
      </c>
      <c r="BG2675" s="1" t="s">
        <v>99</v>
      </c>
      <c r="BH2675" s="1" t="s">
        <v>6894</v>
      </c>
      <c r="BI2675" s="1" t="s">
        <v>6889</v>
      </c>
      <c r="BJ2675" s="1" t="s">
        <v>6890</v>
      </c>
      <c r="BK2675">
        <v>2200</v>
      </c>
      <c r="BL2675">
        <v>3.2</v>
      </c>
      <c r="BM2675" s="5" t="d">
        <v>16:30:00.000</v>
      </c>
      <c r="BN2675" s="5" t="d">
        <v>17:00:00.0000000000031950</v>
      </c>
      <c r="BO2675">
        <v>16</v>
      </c>
      <c r="BP2675" t="b">
        <v>0</v>
      </c>
    </row>
    <row r="2676" spans="1:68" x14ac:dyDescent="0.2">
      <c r="A2676" s="1" t="s">
        <v>5549</v>
      </c>
      <c r="B2676" s="1" t="s">
        <v>4183</v>
      </c>
      <c r="C2676" s="2" t="d">
        <v>2026-07-14</v>
      </c>
      <c r="D2676">
        <v>35</v>
      </c>
      <c r="E2676" s="1" t="s">
        <v>150</v>
      </c>
      <c r="F2676">
        <v>32</v>
      </c>
      <c r="G2676">
        <v>8</v>
      </c>
      <c r="H2676">
        <v>0</v>
      </c>
      <c r="I2676">
        <v>2</v>
      </c>
      <c r="J2676">
        <v>6</v>
      </c>
      <c r="K2676">
        <v>0</v>
      </c>
      <c r="L2676">
        <v>1</v>
      </c>
      <c r="M2676" s="1" t="s">
        <v>63</v>
      </c>
      <c r="N2676" s="1" t="s">
        <v>4426</v>
      </c>
      <c r="O2676" s="1" t="s">
        <v>5550</v>
      </c>
      <c r="P2676">
        <v>5.333333333333333</v>
      </c>
      <c r="Q2676">
        <v>0</v>
      </c>
      <c r="R2676">
        <v>850</v>
      </c>
      <c r="S2676">
        <v>1</v>
      </c>
      <c r="T2676">
        <v>33</v>
      </c>
      <c r="U2676">
        <v>32</v>
      </c>
      <c r="V2676">
        <v>153</v>
      </c>
      <c r="W2676">
        <v>32721.38</v>
      </c>
      <c r="X2676">
        <v>4.78125</v>
      </c>
      <c r="Y2676">
        <v>1022.543125</v>
      </c>
      <c r="Z2676">
        <v>12.34375</v>
      </c>
      <c r="AA2676">
        <v>10.426243640104166</v>
      </c>
      <c r="AB2676">
        <v>2</v>
      </c>
      <c r="AC2676">
        <v>8.4509885416666708E-2</v>
      </c>
      <c r="AD2676">
        <v>0</v>
      </c>
      <c r="AE2676">
        <v>1.2882206093023341</v>
      </c>
      <c r="AF2676">
        <v>0.75572916666666667</v>
      </c>
      <c r="AG2676">
        <v>2.0439497661458335</v>
      </c>
      <c r="AH2676">
        <v>0</v>
      </c>
      <c r="AI2676">
        <v>7.4140646989583336</v>
      </c>
      <c r="AJ2676">
        <v>1120</v>
      </c>
      <c r="AK2676">
        <v>33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 s="1" t="s">
        <v>125</v>
      </c>
      <c r="AT2676">
        <v>1</v>
      </c>
      <c r="AU2676">
        <v>40.001476783333331</v>
      </c>
      <c r="AV2676">
        <v>446.06210241666668</v>
      </c>
      <c r="AW2676">
        <v>33</v>
      </c>
      <c r="AX2676">
        <v>6.25E-2</v>
      </c>
      <c r="AY2676">
        <v>0</v>
      </c>
      <c r="AZ2676">
        <v>35</v>
      </c>
      <c r="BA2676">
        <v>0.22223042657407405</v>
      </c>
      <c r="BB2676">
        <v>0.45056778021885524</v>
      </c>
      <c r="BC2676">
        <v>22</v>
      </c>
      <c r="BD2676">
        <v>11</v>
      </c>
      <c r="BE2676">
        <v>2</v>
      </c>
      <c r="BF2676">
        <v>4</v>
      </c>
      <c r="BG2676" s="1" t="s">
        <v>99</v>
      </c>
      <c r="BH2676" s="1" t="s">
        <v>6894</v>
      </c>
      <c r="BI2676" s="1" t="s">
        <v>6889</v>
      </c>
      <c r="BJ2676" s="1" t="s">
        <v>6890</v>
      </c>
      <c r="BK2676">
        <v>2200</v>
      </c>
      <c r="BL2676">
        <v>3.2</v>
      </c>
      <c r="BM2676" s="5" t="d">
        <v>17:00:00.0000000000031950</v>
      </c>
      <c r="BN2676" s="5" t="d">
        <v>17:29:59.9999999999968050</v>
      </c>
      <c r="BO2676">
        <v>17</v>
      </c>
      <c r="BP2676" t="b">
        <v>0</v>
      </c>
    </row>
    <row r="2677" spans="1:68" x14ac:dyDescent="0.2">
      <c r="A2677" s="1" t="s">
        <v>5551</v>
      </c>
      <c r="B2677" s="1" t="s">
        <v>4183</v>
      </c>
      <c r="C2677" s="2" t="d">
        <v>2026-07-14</v>
      </c>
      <c r="D2677">
        <v>36</v>
      </c>
      <c r="E2677" s="1" t="s">
        <v>150</v>
      </c>
      <c r="F2677">
        <v>59</v>
      </c>
      <c r="G2677">
        <v>8</v>
      </c>
      <c r="H2677">
        <v>0</v>
      </c>
      <c r="I2677">
        <v>2</v>
      </c>
      <c r="J2677">
        <v>6</v>
      </c>
      <c r="K2677">
        <v>0</v>
      </c>
      <c r="L2677">
        <v>1</v>
      </c>
      <c r="M2677" s="1" t="s">
        <v>63</v>
      </c>
      <c r="N2677" s="1" t="s">
        <v>4831</v>
      </c>
      <c r="O2677" s="1" t="s">
        <v>5552</v>
      </c>
      <c r="P2677">
        <v>9.8333333333333339</v>
      </c>
      <c r="Q2677">
        <v>0</v>
      </c>
      <c r="R2677">
        <v>850</v>
      </c>
      <c r="S2677">
        <v>1</v>
      </c>
      <c r="T2677">
        <v>32</v>
      </c>
      <c r="U2677">
        <v>59</v>
      </c>
      <c r="V2677">
        <v>307</v>
      </c>
      <c r="W2677">
        <v>67072.820000000007</v>
      </c>
      <c r="X2677">
        <v>5.2033898305084749</v>
      </c>
      <c r="Y2677">
        <v>1136.8274576271187</v>
      </c>
      <c r="Z2677">
        <v>14.067796610169491</v>
      </c>
      <c r="AA2677">
        <v>11.078744433333332</v>
      </c>
      <c r="AB2677">
        <v>4</v>
      </c>
      <c r="AC2677">
        <v>4.3054263559322049E-2</v>
      </c>
      <c r="AD2677">
        <v>9.3853426553672323E-3</v>
      </c>
      <c r="AE2677">
        <v>1.3602941046613479</v>
      </c>
      <c r="AF2677">
        <v>0.66807909604519766</v>
      </c>
      <c r="AG2677">
        <v>1.8691554336158192</v>
      </c>
      <c r="AH2677">
        <v>7.4470847457627116E-3</v>
      </c>
      <c r="AI2677">
        <v>8.0776066011299434</v>
      </c>
      <c r="AJ2677">
        <v>2065</v>
      </c>
      <c r="AK2677">
        <v>33</v>
      </c>
      <c r="AL2677">
        <v>2</v>
      </c>
      <c r="AM2677">
        <v>2</v>
      </c>
      <c r="AN2677">
        <v>1</v>
      </c>
      <c r="AO2677">
        <v>1</v>
      </c>
      <c r="AP2677">
        <v>0</v>
      </c>
      <c r="AQ2677">
        <v>0</v>
      </c>
      <c r="AR2677">
        <v>415.51</v>
      </c>
      <c r="AS2677" s="1" t="s">
        <v>125</v>
      </c>
      <c r="AT2677">
        <v>2</v>
      </c>
      <c r="AU2677">
        <v>81.655273183333335</v>
      </c>
      <c r="AV2677">
        <v>638.56600230000004</v>
      </c>
      <c r="AW2677">
        <v>33</v>
      </c>
      <c r="AX2677">
        <v>6.7796610169491525E-2</v>
      </c>
      <c r="AY2677">
        <v>3.3898305084745763E-2</v>
      </c>
      <c r="AZ2677">
        <v>35</v>
      </c>
      <c r="BA2677">
        <v>0.45364040657407406</v>
      </c>
      <c r="BB2677">
        <v>0.64501616393939398</v>
      </c>
      <c r="BC2677">
        <v>31</v>
      </c>
      <c r="BD2677">
        <v>2</v>
      </c>
      <c r="BE2677">
        <v>4</v>
      </c>
      <c r="BF2677">
        <v>2</v>
      </c>
      <c r="BG2677" s="1" t="s">
        <v>99</v>
      </c>
      <c r="BH2677" s="1" t="s">
        <v>6894</v>
      </c>
      <c r="BI2677" s="1" t="s">
        <v>6889</v>
      </c>
      <c r="BJ2677" s="1" t="s">
        <v>6890</v>
      </c>
      <c r="BK2677">
        <v>2200</v>
      </c>
      <c r="BL2677">
        <v>3.2</v>
      </c>
      <c r="BM2677" s="5" t="d">
        <v>17:29:59.9999999999968050</v>
      </c>
      <c r="BN2677" s="5" t="d">
        <v>18:00:00.000</v>
      </c>
      <c r="BO2677">
        <v>17</v>
      </c>
      <c r="BP2677" t="b">
        <v>0</v>
      </c>
    </row>
    <row r="2678" spans="1:68" x14ac:dyDescent="0.2">
      <c r="A2678" s="1" t="s">
        <v>5553</v>
      </c>
      <c r="B2678" s="1" t="s">
        <v>4183</v>
      </c>
      <c r="C2678" s="2" t="d">
        <v>2026-07-14</v>
      </c>
      <c r="D2678">
        <v>37</v>
      </c>
      <c r="E2678" s="1" t="s">
        <v>165</v>
      </c>
      <c r="F2678">
        <v>64</v>
      </c>
      <c r="G2678">
        <v>8</v>
      </c>
      <c r="H2678">
        <v>0</v>
      </c>
      <c r="I2678">
        <v>0</v>
      </c>
      <c r="J2678">
        <v>8</v>
      </c>
      <c r="K2678">
        <v>0</v>
      </c>
      <c r="L2678">
        <v>0</v>
      </c>
      <c r="M2678" s="1" t="s">
        <v>63</v>
      </c>
      <c r="N2678" s="1" t="s">
        <v>63</v>
      </c>
      <c r="O2678" s="1" t="s">
        <v>5554</v>
      </c>
      <c r="P2678">
        <v>8</v>
      </c>
      <c r="Q2678">
        <v>0</v>
      </c>
      <c r="R2678">
        <v>850</v>
      </c>
      <c r="S2678">
        <v>0</v>
      </c>
      <c r="T2678">
        <v>32</v>
      </c>
      <c r="U2678">
        <v>64</v>
      </c>
      <c r="V2678">
        <v>347</v>
      </c>
      <c r="W2678">
        <v>81332.53</v>
      </c>
      <c r="X2678">
        <v>5.421875</v>
      </c>
      <c r="Y2678">
        <v>1270.82078125</v>
      </c>
      <c r="Z2678">
        <v>15.5625</v>
      </c>
      <c r="AA2678">
        <v>10.131912922135417</v>
      </c>
      <c r="AB2678">
        <v>1</v>
      </c>
      <c r="AC2678">
        <v>2.2366178385416657E-2</v>
      </c>
      <c r="AD2678">
        <v>0</v>
      </c>
      <c r="AE2678">
        <v>1.4368970924301976</v>
      </c>
      <c r="AF2678">
        <v>0.6372395833333333</v>
      </c>
      <c r="AG2678">
        <v>1.8741751057291667</v>
      </c>
      <c r="AH2678">
        <v>3.0016851822916669E-2</v>
      </c>
      <c r="AI2678">
        <v>7.0707281440104168</v>
      </c>
      <c r="AJ2678">
        <v>2560</v>
      </c>
      <c r="AK2678">
        <v>33</v>
      </c>
      <c r="AL2678">
        <v>4</v>
      </c>
      <c r="AM2678">
        <v>4</v>
      </c>
      <c r="AN2678">
        <v>4</v>
      </c>
      <c r="AO2678">
        <v>0</v>
      </c>
      <c r="AP2678">
        <v>0</v>
      </c>
      <c r="AQ2678">
        <v>0</v>
      </c>
      <c r="AR2678">
        <v>1154.3999999999999</v>
      </c>
      <c r="AS2678" s="1" t="s">
        <v>65</v>
      </c>
      <c r="AT2678">
        <v>1</v>
      </c>
      <c r="AU2678">
        <v>88.926374933333335</v>
      </c>
      <c r="AV2678">
        <v>766.25877451666668</v>
      </c>
      <c r="AW2678">
        <v>33</v>
      </c>
      <c r="AX2678">
        <v>1.5625E-2</v>
      </c>
      <c r="AY2678">
        <v>6.25E-2</v>
      </c>
      <c r="AZ2678">
        <v>40</v>
      </c>
      <c r="BA2678">
        <v>0.37052656222222224</v>
      </c>
      <c r="BB2678">
        <v>0.77399876213804719</v>
      </c>
      <c r="BC2678">
        <v>37</v>
      </c>
      <c r="BD2678">
        <v>-4</v>
      </c>
      <c r="BE2678">
        <v>5</v>
      </c>
      <c r="BF2678">
        <v>3</v>
      </c>
      <c r="BG2678" s="1" t="s">
        <v>99</v>
      </c>
      <c r="BH2678" s="1" t="s">
        <v>6894</v>
      </c>
      <c r="BI2678" s="1" t="s">
        <v>6889</v>
      </c>
      <c r="BJ2678" s="1" t="s">
        <v>6890</v>
      </c>
      <c r="BK2678">
        <v>2200</v>
      </c>
      <c r="BL2678">
        <v>3.2</v>
      </c>
      <c r="BM2678" s="5" t="d">
        <v>18:00:00.000</v>
      </c>
      <c r="BN2678" s="5" t="d">
        <v>18:30:00.0000000000031950</v>
      </c>
      <c r="BO2678">
        <v>18</v>
      </c>
      <c r="BP2678" t="b">
        <v>1</v>
      </c>
    </row>
    <row r="2679" spans="1:68" x14ac:dyDescent="0.2">
      <c r="A2679" s="1" t="s">
        <v>5555</v>
      </c>
      <c r="B2679" s="1" t="s">
        <v>4183</v>
      </c>
      <c r="C2679" s="2" t="d">
        <v>2026-07-14</v>
      </c>
      <c r="D2679">
        <v>38</v>
      </c>
      <c r="E2679" s="1" t="s">
        <v>165</v>
      </c>
      <c r="F2679">
        <v>83</v>
      </c>
      <c r="G2679">
        <v>8</v>
      </c>
      <c r="H2679">
        <v>0</v>
      </c>
      <c r="I2679">
        <v>0</v>
      </c>
      <c r="J2679">
        <v>8</v>
      </c>
      <c r="K2679">
        <v>0</v>
      </c>
      <c r="L2679">
        <v>0</v>
      </c>
      <c r="M2679" s="1" t="s">
        <v>63</v>
      </c>
      <c r="N2679" s="1" t="s">
        <v>63</v>
      </c>
      <c r="O2679" s="1" t="s">
        <v>5556</v>
      </c>
      <c r="P2679">
        <v>10.375</v>
      </c>
      <c r="Q2679">
        <v>0</v>
      </c>
      <c r="R2679">
        <v>850</v>
      </c>
      <c r="S2679">
        <v>0</v>
      </c>
      <c r="T2679">
        <v>32</v>
      </c>
      <c r="U2679">
        <v>83</v>
      </c>
      <c r="V2679">
        <v>432</v>
      </c>
      <c r="W2679">
        <v>97885.69</v>
      </c>
      <c r="X2679">
        <v>5.2048192771084336</v>
      </c>
      <c r="Y2679">
        <v>1179.3456626506024</v>
      </c>
      <c r="Z2679">
        <v>17.012048192771083</v>
      </c>
      <c r="AA2679">
        <v>11.175888887751004</v>
      </c>
      <c r="AB2679">
        <v>0</v>
      </c>
      <c r="AC2679">
        <v>0</v>
      </c>
      <c r="AD2679">
        <v>1.9923439959839355E-2</v>
      </c>
      <c r="AE2679">
        <v>1.3652538137074242</v>
      </c>
      <c r="AF2679">
        <v>0.63353413654618473</v>
      </c>
      <c r="AG2679">
        <v>0.93649869799196783</v>
      </c>
      <c r="AH2679">
        <v>0.64587410823293168</v>
      </c>
      <c r="AI2679">
        <v>7.601464028313254</v>
      </c>
      <c r="AJ2679">
        <v>3320</v>
      </c>
      <c r="AK2679">
        <v>33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 s="1" t="s">
        <v>70</v>
      </c>
      <c r="AT2679">
        <v>0</v>
      </c>
      <c r="AU2679">
        <v>115.78110121666667</v>
      </c>
      <c r="AV2679">
        <v>815.39064736666671</v>
      </c>
      <c r="AW2679">
        <v>33</v>
      </c>
      <c r="AX2679">
        <v>0</v>
      </c>
      <c r="AY2679">
        <v>0</v>
      </c>
      <c r="AZ2679">
        <v>40</v>
      </c>
      <c r="BA2679">
        <v>0.48242125506944444</v>
      </c>
      <c r="BB2679">
        <v>0.82362691653198661</v>
      </c>
      <c r="BC2679">
        <v>39</v>
      </c>
      <c r="BD2679">
        <v>-6</v>
      </c>
      <c r="BE2679">
        <v>6</v>
      </c>
      <c r="BF2679">
        <v>2</v>
      </c>
      <c r="BG2679" s="1" t="s">
        <v>99</v>
      </c>
      <c r="BH2679" s="1" t="s">
        <v>6894</v>
      </c>
      <c r="BI2679" s="1" t="s">
        <v>6889</v>
      </c>
      <c r="BJ2679" s="1" t="s">
        <v>6890</v>
      </c>
      <c r="BK2679">
        <v>2200</v>
      </c>
      <c r="BL2679">
        <v>3.2</v>
      </c>
      <c r="BM2679" s="5" t="d">
        <v>18:30:00.0000000000031950</v>
      </c>
      <c r="BN2679" s="5" t="d">
        <v>18:59:59.9999999999968050</v>
      </c>
      <c r="BO2679">
        <v>18</v>
      </c>
      <c r="BP2679" t="b">
        <v>1</v>
      </c>
    </row>
    <row r="2680" spans="1:68" x14ac:dyDescent="0.2">
      <c r="A2680" s="1" t="s">
        <v>5557</v>
      </c>
      <c r="B2680" s="1" t="s">
        <v>4183</v>
      </c>
      <c r="C2680" s="2" t="d">
        <v>2026-07-14</v>
      </c>
      <c r="D2680">
        <v>39</v>
      </c>
      <c r="E2680" s="1" t="s">
        <v>165</v>
      </c>
      <c r="F2680">
        <v>114</v>
      </c>
      <c r="G2680">
        <v>8</v>
      </c>
      <c r="H2680">
        <v>0</v>
      </c>
      <c r="I2680">
        <v>0</v>
      </c>
      <c r="J2680">
        <v>8</v>
      </c>
      <c r="K2680">
        <v>0</v>
      </c>
      <c r="L2680">
        <v>0</v>
      </c>
      <c r="M2680" s="1" t="s">
        <v>63</v>
      </c>
      <c r="N2680" s="1" t="s">
        <v>63</v>
      </c>
      <c r="O2680" s="1" t="s">
        <v>5558</v>
      </c>
      <c r="P2680">
        <v>14.25</v>
      </c>
      <c r="Q2680">
        <v>0</v>
      </c>
      <c r="R2680">
        <v>850</v>
      </c>
      <c r="S2680">
        <v>0</v>
      </c>
      <c r="T2680">
        <v>32</v>
      </c>
      <c r="U2680">
        <v>114</v>
      </c>
      <c r="V2680">
        <v>617</v>
      </c>
      <c r="W2680">
        <v>143931.20000000001</v>
      </c>
      <c r="X2680">
        <v>5.4122807017543861</v>
      </c>
      <c r="Y2680">
        <v>1262.5543859649124</v>
      </c>
      <c r="Z2680">
        <v>18.850877192982455</v>
      </c>
      <c r="AA2680">
        <v>17.981922458333333</v>
      </c>
      <c r="AB2680">
        <v>45</v>
      </c>
      <c r="AC2680">
        <v>1.635072911403509</v>
      </c>
      <c r="AD2680">
        <v>9.9031194152046781E-2</v>
      </c>
      <c r="AE2680">
        <v>1.4455087268053175</v>
      </c>
      <c r="AF2680">
        <v>0.69722222222222219</v>
      </c>
      <c r="AG2680">
        <v>1.5870995614035088E-3</v>
      </c>
      <c r="AH2680">
        <v>7.0802945440058478</v>
      </c>
      <c r="AI2680">
        <v>7.7143979242690062</v>
      </c>
      <c r="AJ2680">
        <v>4560</v>
      </c>
      <c r="AK2680">
        <v>33</v>
      </c>
      <c r="AL2680">
        <v>5</v>
      </c>
      <c r="AM2680">
        <v>5</v>
      </c>
      <c r="AN2680">
        <v>3</v>
      </c>
      <c r="AO2680">
        <v>1</v>
      </c>
      <c r="AP2680">
        <v>1</v>
      </c>
      <c r="AQ2680">
        <v>0</v>
      </c>
      <c r="AR2680">
        <v>1263.74</v>
      </c>
      <c r="AS2680" s="1" t="s">
        <v>173</v>
      </c>
      <c r="AT2680">
        <v>45</v>
      </c>
      <c r="AU2680">
        <v>160.28641644999999</v>
      </c>
      <c r="AV2680">
        <v>913.8471966666666</v>
      </c>
      <c r="AW2680">
        <v>33</v>
      </c>
      <c r="AX2680">
        <v>0.39473684210526316</v>
      </c>
      <c r="AY2680">
        <v>4.3859649122807015E-2</v>
      </c>
      <c r="AZ2680">
        <v>40</v>
      </c>
      <c r="BA2680">
        <v>0.66786006854166657</v>
      </c>
      <c r="BB2680">
        <v>0.92307797643097633</v>
      </c>
      <c r="BC2680">
        <v>44</v>
      </c>
      <c r="BD2680">
        <v>-11</v>
      </c>
      <c r="BE2680">
        <v>8</v>
      </c>
      <c r="BF2680">
        <v>0</v>
      </c>
      <c r="BG2680" s="1" t="s">
        <v>174</v>
      </c>
      <c r="BH2680" s="1" t="s">
        <v>6894</v>
      </c>
      <c r="BI2680" s="1" t="s">
        <v>6889</v>
      </c>
      <c r="BJ2680" s="1" t="s">
        <v>6890</v>
      </c>
      <c r="BK2680">
        <v>2200</v>
      </c>
      <c r="BL2680">
        <v>3.2</v>
      </c>
      <c r="BM2680" s="5" t="d">
        <v>18:59:59.9999999999968050</v>
      </c>
      <c r="BN2680" s="5" t="d">
        <v>19:30:00.000</v>
      </c>
      <c r="BO2680">
        <v>19</v>
      </c>
      <c r="BP2680" t="b">
        <v>1</v>
      </c>
    </row>
    <row r="2681" spans="1:68" x14ac:dyDescent="0.2">
      <c r="A2681" s="1" t="s">
        <v>5559</v>
      </c>
      <c r="B2681" s="1" t="s">
        <v>4183</v>
      </c>
      <c r="C2681" s="2" t="d">
        <v>2026-07-14</v>
      </c>
      <c r="D2681">
        <v>40</v>
      </c>
      <c r="E2681" s="1" t="s">
        <v>165</v>
      </c>
      <c r="F2681">
        <v>141</v>
      </c>
      <c r="G2681">
        <v>8</v>
      </c>
      <c r="H2681">
        <v>0</v>
      </c>
      <c r="I2681">
        <v>0</v>
      </c>
      <c r="J2681">
        <v>8</v>
      </c>
      <c r="K2681">
        <v>0</v>
      </c>
      <c r="L2681">
        <v>0</v>
      </c>
      <c r="M2681" s="1" t="s">
        <v>63</v>
      </c>
      <c r="N2681" s="1" t="s">
        <v>63</v>
      </c>
      <c r="O2681" s="1" t="s">
        <v>5560</v>
      </c>
      <c r="P2681">
        <v>17.625</v>
      </c>
      <c r="Q2681">
        <v>0</v>
      </c>
      <c r="R2681">
        <v>850</v>
      </c>
      <c r="S2681">
        <v>0</v>
      </c>
      <c r="T2681">
        <v>32</v>
      </c>
      <c r="U2681">
        <v>141</v>
      </c>
      <c r="V2681">
        <v>736</v>
      </c>
      <c r="W2681">
        <v>160625.83000000002</v>
      </c>
      <c r="X2681">
        <v>5.2198581560283692</v>
      </c>
      <c r="Y2681">
        <v>1139.1902836879433</v>
      </c>
      <c r="Z2681">
        <v>20.468085106382979</v>
      </c>
      <c r="AA2681">
        <v>37.276180445508274</v>
      </c>
      <c r="AB2681">
        <v>141</v>
      </c>
      <c r="AC2681">
        <v>16.808095339125295</v>
      </c>
      <c r="AD2681">
        <v>0.21500437777777776</v>
      </c>
      <c r="AE2681">
        <v>1.4723660253708768</v>
      </c>
      <c r="AF2681">
        <v>0.58439716312056744</v>
      </c>
      <c r="AG2681">
        <v>0</v>
      </c>
      <c r="AH2681">
        <v>26.436246807919623</v>
      </c>
      <c r="AI2681">
        <v>7.6765584937352251</v>
      </c>
      <c r="AJ2681">
        <v>5640</v>
      </c>
      <c r="AK2681">
        <v>33</v>
      </c>
      <c r="AL2681">
        <v>7</v>
      </c>
      <c r="AM2681">
        <v>7</v>
      </c>
      <c r="AN2681">
        <v>2</v>
      </c>
      <c r="AO2681">
        <v>3</v>
      </c>
      <c r="AP2681">
        <v>2</v>
      </c>
      <c r="AQ2681">
        <v>0</v>
      </c>
      <c r="AR2681">
        <v>3214.79</v>
      </c>
      <c r="AS2681" s="1" t="s">
        <v>173</v>
      </c>
      <c r="AT2681">
        <v>141</v>
      </c>
      <c r="AU2681">
        <v>201.5091888</v>
      </c>
      <c r="AV2681">
        <v>924.6659990833333</v>
      </c>
      <c r="AW2681">
        <v>33</v>
      </c>
      <c r="AX2681">
        <v>1</v>
      </c>
      <c r="AY2681">
        <v>4.9645390070921988E-2</v>
      </c>
      <c r="AZ2681">
        <v>40</v>
      </c>
      <c r="BA2681">
        <v>0.83962162000000007</v>
      </c>
      <c r="BB2681">
        <v>0.93400605968013461</v>
      </c>
      <c r="BC2681">
        <v>45</v>
      </c>
      <c r="BD2681">
        <v>-12</v>
      </c>
      <c r="BE2681">
        <v>10</v>
      </c>
      <c r="BF2681">
        <v>-2</v>
      </c>
      <c r="BG2681" s="1" t="s">
        <v>174</v>
      </c>
      <c r="BH2681" s="1" t="s">
        <v>6894</v>
      </c>
      <c r="BI2681" s="1" t="s">
        <v>6889</v>
      </c>
      <c r="BJ2681" s="1" t="s">
        <v>6890</v>
      </c>
      <c r="BK2681">
        <v>2200</v>
      </c>
      <c r="BL2681">
        <v>3.2</v>
      </c>
      <c r="BM2681" s="5" t="d">
        <v>19:30:00.000</v>
      </c>
      <c r="BN2681" s="5" t="d">
        <v>20:00:00.0000000000031950</v>
      </c>
      <c r="BO2681">
        <v>19</v>
      </c>
      <c r="BP2681" t="b">
        <v>1</v>
      </c>
    </row>
    <row r="2682" spans="1:68" x14ac:dyDescent="0.2">
      <c r="A2682" s="1" t="s">
        <v>5561</v>
      </c>
      <c r="B2682" s="1" t="s">
        <v>4183</v>
      </c>
      <c r="C2682" s="2" t="d">
        <v>2026-07-14</v>
      </c>
      <c r="D2682">
        <v>41</v>
      </c>
      <c r="E2682" s="1" t="s">
        <v>165</v>
      </c>
      <c r="F2682">
        <v>119</v>
      </c>
      <c r="G2682">
        <v>8</v>
      </c>
      <c r="H2682">
        <v>0</v>
      </c>
      <c r="I2682">
        <v>0</v>
      </c>
      <c r="J2682">
        <v>8</v>
      </c>
      <c r="K2682">
        <v>0</v>
      </c>
      <c r="L2682">
        <v>0</v>
      </c>
      <c r="M2682" s="1" t="s">
        <v>63</v>
      </c>
      <c r="N2682" s="1" t="s">
        <v>63</v>
      </c>
      <c r="O2682" s="1" t="s">
        <v>5562</v>
      </c>
      <c r="P2682">
        <v>14.875</v>
      </c>
      <c r="Q2682">
        <v>0</v>
      </c>
      <c r="R2682">
        <v>850</v>
      </c>
      <c r="S2682">
        <v>0</v>
      </c>
      <c r="T2682">
        <v>32</v>
      </c>
      <c r="U2682">
        <v>119</v>
      </c>
      <c r="V2682">
        <v>568</v>
      </c>
      <c r="W2682">
        <v>138515.22</v>
      </c>
      <c r="X2682">
        <v>4.7731092436974789</v>
      </c>
      <c r="Y2682">
        <v>1163.9934453781514</v>
      </c>
      <c r="Z2682">
        <v>19.45378151260504</v>
      </c>
      <c r="AA2682">
        <v>62.268977821288516</v>
      </c>
      <c r="AB2682">
        <v>119</v>
      </c>
      <c r="AC2682">
        <v>42.815196308683475</v>
      </c>
      <c r="AD2682">
        <v>2.4529351120448174E-2</v>
      </c>
      <c r="AE2682">
        <v>1.2713520750424949</v>
      </c>
      <c r="AF2682">
        <v>0.67913165266106434</v>
      </c>
      <c r="AG2682">
        <v>0</v>
      </c>
      <c r="AH2682">
        <v>51.365255936414563</v>
      </c>
      <c r="AI2682">
        <v>7.9885127180672271</v>
      </c>
      <c r="AJ2682">
        <v>4760</v>
      </c>
      <c r="AK2682">
        <v>33</v>
      </c>
      <c r="AL2682">
        <v>3</v>
      </c>
      <c r="AM2682">
        <v>3</v>
      </c>
      <c r="AN2682">
        <v>0</v>
      </c>
      <c r="AO2682">
        <v>2</v>
      </c>
      <c r="AP2682">
        <v>1</v>
      </c>
      <c r="AQ2682">
        <v>0</v>
      </c>
      <c r="AR2682">
        <v>322.8</v>
      </c>
      <c r="AS2682" s="1" t="s">
        <v>173</v>
      </c>
      <c r="AT2682">
        <v>119</v>
      </c>
      <c r="AU2682">
        <v>161.29139584999999</v>
      </c>
      <c r="AV2682">
        <v>918.50569723333331</v>
      </c>
      <c r="AW2682">
        <v>33</v>
      </c>
      <c r="AX2682">
        <v>1</v>
      </c>
      <c r="AY2682">
        <v>2.5210084033613446E-2</v>
      </c>
      <c r="AZ2682">
        <v>40</v>
      </c>
      <c r="BA2682">
        <v>0.67204748270833325</v>
      </c>
      <c r="BB2682">
        <v>0.92778353255892254</v>
      </c>
      <c r="BC2682">
        <v>44</v>
      </c>
      <c r="BD2682">
        <v>-11</v>
      </c>
      <c r="BE2682">
        <v>8</v>
      </c>
      <c r="BF2682">
        <v>0</v>
      </c>
      <c r="BG2682" s="1" t="s">
        <v>174</v>
      </c>
      <c r="BH2682" s="1" t="s">
        <v>6894</v>
      </c>
      <c r="BI2682" s="1" t="s">
        <v>6889</v>
      </c>
      <c r="BJ2682" s="1" t="s">
        <v>6890</v>
      </c>
      <c r="BK2682">
        <v>2200</v>
      </c>
      <c r="BL2682">
        <v>3.2</v>
      </c>
      <c r="BM2682" s="5" t="d">
        <v>20:00:00.0000000000031950</v>
      </c>
      <c r="BN2682" s="5" t="d">
        <v>20:29:59.9999999999968050</v>
      </c>
      <c r="BO2682">
        <v>20</v>
      </c>
      <c r="BP2682" t="b">
        <v>1</v>
      </c>
    </row>
    <row r="2683" spans="1:68" x14ac:dyDescent="0.2">
      <c r="A2683" s="1" t="s">
        <v>5563</v>
      </c>
      <c r="B2683" s="1" t="s">
        <v>4183</v>
      </c>
      <c r="C2683" s="2" t="d">
        <v>2026-07-14</v>
      </c>
      <c r="D2683">
        <v>42</v>
      </c>
      <c r="E2683" s="1" t="s">
        <v>165</v>
      </c>
      <c r="F2683">
        <v>110</v>
      </c>
      <c r="G2683">
        <v>8</v>
      </c>
      <c r="H2683">
        <v>0</v>
      </c>
      <c r="I2683">
        <v>0</v>
      </c>
      <c r="J2683">
        <v>8</v>
      </c>
      <c r="K2683">
        <v>0</v>
      </c>
      <c r="L2683">
        <v>0</v>
      </c>
      <c r="M2683" s="1" t="s">
        <v>63</v>
      </c>
      <c r="N2683" s="1" t="s">
        <v>63</v>
      </c>
      <c r="O2683" s="1" t="s">
        <v>5564</v>
      </c>
      <c r="P2683">
        <v>13.75</v>
      </c>
      <c r="Q2683">
        <v>0</v>
      </c>
      <c r="R2683">
        <v>850</v>
      </c>
      <c r="S2683">
        <v>0</v>
      </c>
      <c r="T2683">
        <v>32</v>
      </c>
      <c r="U2683">
        <v>110</v>
      </c>
      <c r="V2683">
        <v>543</v>
      </c>
      <c r="W2683">
        <v>126872.8</v>
      </c>
      <c r="X2683">
        <v>4.9363636363636365</v>
      </c>
      <c r="Y2683">
        <v>1153.389090909091</v>
      </c>
      <c r="Z2683">
        <v>18.609090909090909</v>
      </c>
      <c r="AA2683">
        <v>75.528055450303029</v>
      </c>
      <c r="AB2683">
        <v>110</v>
      </c>
      <c r="AC2683">
        <v>56.918964541212119</v>
      </c>
      <c r="AD2683">
        <v>2.4330021060606059E-2</v>
      </c>
      <c r="AE2683">
        <v>1.3105250397679034</v>
      </c>
      <c r="AF2683">
        <v>0.62121212121212122</v>
      </c>
      <c r="AG2683">
        <v>0</v>
      </c>
      <c r="AH2683">
        <v>64.954043855151525</v>
      </c>
      <c r="AI2683">
        <v>7.7108231921212118</v>
      </c>
      <c r="AJ2683">
        <v>4400</v>
      </c>
      <c r="AK2683">
        <v>33</v>
      </c>
      <c r="AL2683">
        <v>3</v>
      </c>
      <c r="AM2683">
        <v>3</v>
      </c>
      <c r="AN2683">
        <v>1</v>
      </c>
      <c r="AO2683">
        <v>0</v>
      </c>
      <c r="AP2683">
        <v>2</v>
      </c>
      <c r="AQ2683">
        <v>0</v>
      </c>
      <c r="AR2683">
        <v>471.55</v>
      </c>
      <c r="AS2683" s="1" t="s">
        <v>173</v>
      </c>
      <c r="AT2683">
        <v>110</v>
      </c>
      <c r="AU2683">
        <v>141.30831026666667</v>
      </c>
      <c r="AV2683">
        <v>921.83955468333329</v>
      </c>
      <c r="AW2683">
        <v>33</v>
      </c>
      <c r="AX2683">
        <v>1</v>
      </c>
      <c r="AY2683">
        <v>2.7272727272727271E-2</v>
      </c>
      <c r="AZ2683">
        <v>40</v>
      </c>
      <c r="BA2683">
        <v>0.58878462611111115</v>
      </c>
      <c r="BB2683">
        <v>0.93115106533670033</v>
      </c>
      <c r="BC2683">
        <v>44</v>
      </c>
      <c r="BD2683">
        <v>-11</v>
      </c>
      <c r="BE2683">
        <v>7</v>
      </c>
      <c r="BF2683">
        <v>1</v>
      </c>
      <c r="BG2683" s="1" t="s">
        <v>174</v>
      </c>
      <c r="BH2683" s="1" t="s">
        <v>6894</v>
      </c>
      <c r="BI2683" s="1" t="s">
        <v>6889</v>
      </c>
      <c r="BJ2683" s="1" t="s">
        <v>6890</v>
      </c>
      <c r="BK2683">
        <v>2200</v>
      </c>
      <c r="BL2683">
        <v>3.2</v>
      </c>
      <c r="BM2683" s="5" t="d">
        <v>20:29:59.9999999999968050</v>
      </c>
      <c r="BN2683" s="5" t="d">
        <v>21:00:00.000</v>
      </c>
      <c r="BO2683">
        <v>20</v>
      </c>
      <c r="BP2683" t="b">
        <v>1</v>
      </c>
    </row>
    <row r="2684" spans="1:68" x14ac:dyDescent="0.2">
      <c r="A2684" s="1" t="s">
        <v>5565</v>
      </c>
      <c r="B2684" s="1" t="s">
        <v>4183</v>
      </c>
      <c r="C2684" s="2" t="d">
        <v>2026-07-14</v>
      </c>
      <c r="D2684">
        <v>43</v>
      </c>
      <c r="E2684" s="1" t="s">
        <v>165</v>
      </c>
      <c r="F2684">
        <v>89</v>
      </c>
      <c r="G2684">
        <v>8</v>
      </c>
      <c r="H2684">
        <v>0</v>
      </c>
      <c r="I2684">
        <v>0</v>
      </c>
      <c r="J2684">
        <v>8</v>
      </c>
      <c r="K2684">
        <v>0</v>
      </c>
      <c r="L2684">
        <v>0</v>
      </c>
      <c r="M2684" s="1" t="s">
        <v>63</v>
      </c>
      <c r="N2684" s="1" t="s">
        <v>63</v>
      </c>
      <c r="O2684" s="1" t="s">
        <v>5566</v>
      </c>
      <c r="P2684">
        <v>11.125</v>
      </c>
      <c r="Q2684">
        <v>0</v>
      </c>
      <c r="R2684">
        <v>850</v>
      </c>
      <c r="S2684">
        <v>0</v>
      </c>
      <c r="T2684">
        <v>32</v>
      </c>
      <c r="U2684">
        <v>89</v>
      </c>
      <c r="V2684">
        <v>488</v>
      </c>
      <c r="W2684">
        <v>116547.58</v>
      </c>
      <c r="X2684">
        <v>5.4831460674157304</v>
      </c>
      <c r="Y2684">
        <v>1309.5233707865168</v>
      </c>
      <c r="Z2684">
        <v>17.303370786516854</v>
      </c>
      <c r="AA2684">
        <v>84.814100006179785</v>
      </c>
      <c r="AB2684">
        <v>89</v>
      </c>
      <c r="AC2684">
        <v>67.51072921966292</v>
      </c>
      <c r="AD2684">
        <v>2.7645950749063664E-2</v>
      </c>
      <c r="AE2684">
        <v>1.4323250057408174</v>
      </c>
      <c r="AF2684">
        <v>0.61966292134831458</v>
      </c>
      <c r="AG2684">
        <v>0</v>
      </c>
      <c r="AH2684">
        <v>74.414836826966294</v>
      </c>
      <c r="AI2684">
        <v>7.441539404681647</v>
      </c>
      <c r="AJ2684">
        <v>3560</v>
      </c>
      <c r="AK2684">
        <v>33</v>
      </c>
      <c r="AL2684">
        <v>1</v>
      </c>
      <c r="AM2684">
        <v>1</v>
      </c>
      <c r="AN2684">
        <v>1</v>
      </c>
      <c r="AO2684">
        <v>0</v>
      </c>
      <c r="AP2684">
        <v>0</v>
      </c>
      <c r="AQ2684">
        <v>0</v>
      </c>
      <c r="AR2684">
        <v>548.22</v>
      </c>
      <c r="AS2684" s="1" t="s">
        <v>173</v>
      </c>
      <c r="AT2684">
        <v>89</v>
      </c>
      <c r="AU2684">
        <v>126.47507431666666</v>
      </c>
      <c r="AV2684">
        <v>922.59749920000002</v>
      </c>
      <c r="AW2684">
        <v>33</v>
      </c>
      <c r="AX2684">
        <v>1</v>
      </c>
      <c r="AY2684">
        <v>1.1235955056179775E-2</v>
      </c>
      <c r="AZ2684">
        <v>40</v>
      </c>
      <c r="BA2684">
        <v>0.52697947631944442</v>
      </c>
      <c r="BB2684">
        <v>0.9319166658585859</v>
      </c>
      <c r="BC2684">
        <v>44</v>
      </c>
      <c r="BD2684">
        <v>-11</v>
      </c>
      <c r="BE2684">
        <v>7</v>
      </c>
      <c r="BF2684">
        <v>1</v>
      </c>
      <c r="BG2684" s="1" t="s">
        <v>174</v>
      </c>
      <c r="BH2684" s="1" t="s">
        <v>6894</v>
      </c>
      <c r="BI2684" s="1" t="s">
        <v>6889</v>
      </c>
      <c r="BJ2684" s="1" t="s">
        <v>6890</v>
      </c>
      <c r="BK2684">
        <v>2200</v>
      </c>
      <c r="BL2684">
        <v>3.2</v>
      </c>
      <c r="BM2684" s="5" t="d">
        <v>21:00:00.000</v>
      </c>
      <c r="BN2684" s="5" t="d">
        <v>21:30:00.0000000000031950</v>
      </c>
      <c r="BO2684">
        <v>21</v>
      </c>
      <c r="BP2684" t="b">
        <v>1</v>
      </c>
    </row>
    <row r="2685" spans="1:68" x14ac:dyDescent="0.2">
      <c r="A2685" s="1" t="s">
        <v>5567</v>
      </c>
      <c r="B2685" s="1" t="s">
        <v>4183</v>
      </c>
      <c r="C2685" s="2" t="d">
        <v>2026-07-14</v>
      </c>
      <c r="D2685">
        <v>44</v>
      </c>
      <c r="E2685" s="1" t="s">
        <v>165</v>
      </c>
      <c r="F2685">
        <v>100</v>
      </c>
      <c r="G2685">
        <v>8</v>
      </c>
      <c r="H2685">
        <v>0</v>
      </c>
      <c r="I2685">
        <v>0</v>
      </c>
      <c r="J2685">
        <v>8</v>
      </c>
      <c r="K2685">
        <v>0</v>
      </c>
      <c r="L2685">
        <v>0</v>
      </c>
      <c r="M2685" s="1" t="s">
        <v>63</v>
      </c>
      <c r="N2685" s="1" t="s">
        <v>63</v>
      </c>
      <c r="O2685" s="1" t="s">
        <v>5568</v>
      </c>
      <c r="P2685">
        <v>12.5</v>
      </c>
      <c r="Q2685">
        <v>0</v>
      </c>
      <c r="R2685">
        <v>850</v>
      </c>
      <c r="S2685">
        <v>0</v>
      </c>
      <c r="T2685">
        <v>32</v>
      </c>
      <c r="U2685">
        <v>100</v>
      </c>
      <c r="V2685">
        <v>512</v>
      </c>
      <c r="W2685">
        <v>113728.46</v>
      </c>
      <c r="X2685">
        <v>5.12</v>
      </c>
      <c r="Y2685">
        <v>1137.2846</v>
      </c>
      <c r="Z2685">
        <v>18</v>
      </c>
      <c r="AA2685">
        <v>91.943550771333335</v>
      </c>
      <c r="AB2685">
        <v>100</v>
      </c>
      <c r="AC2685">
        <v>73.943550771333335</v>
      </c>
      <c r="AD2685">
        <v>4.4041973333333317E-3</v>
      </c>
      <c r="AE2685">
        <v>1.3369212916666628</v>
      </c>
      <c r="AF2685">
        <v>0.66616666666666657</v>
      </c>
      <c r="AG2685">
        <v>0</v>
      </c>
      <c r="AH2685">
        <v>81.568991163833331</v>
      </c>
      <c r="AI2685">
        <v>7.4549007761666664</v>
      </c>
      <c r="AJ2685">
        <v>4000</v>
      </c>
      <c r="AK2685">
        <v>33</v>
      </c>
      <c r="AL2685">
        <v>2</v>
      </c>
      <c r="AM2685">
        <v>2</v>
      </c>
      <c r="AN2685">
        <v>2</v>
      </c>
      <c r="AO2685">
        <v>0</v>
      </c>
      <c r="AP2685">
        <v>0</v>
      </c>
      <c r="AQ2685">
        <v>0</v>
      </c>
      <c r="AR2685">
        <v>583.32000000000005</v>
      </c>
      <c r="AS2685" s="1" t="s">
        <v>173</v>
      </c>
      <c r="AT2685">
        <v>100</v>
      </c>
      <c r="AU2685">
        <v>133.15630161666667</v>
      </c>
      <c r="AV2685">
        <v>919.6781709833333</v>
      </c>
      <c r="AW2685">
        <v>33</v>
      </c>
      <c r="AX2685">
        <v>1</v>
      </c>
      <c r="AY2685">
        <v>0.02</v>
      </c>
      <c r="AZ2685">
        <v>40</v>
      </c>
      <c r="BA2685">
        <v>0.5548179234027778</v>
      </c>
      <c r="BB2685">
        <v>0.92896784947811439</v>
      </c>
      <c r="BC2685">
        <v>44</v>
      </c>
      <c r="BD2685">
        <v>-11</v>
      </c>
      <c r="BE2685">
        <v>7</v>
      </c>
      <c r="BF2685">
        <v>1</v>
      </c>
      <c r="BG2685" s="1" t="s">
        <v>174</v>
      </c>
      <c r="BH2685" s="1" t="s">
        <v>6894</v>
      </c>
      <c r="BI2685" s="1" t="s">
        <v>6889</v>
      </c>
      <c r="BJ2685" s="1" t="s">
        <v>6890</v>
      </c>
      <c r="BK2685">
        <v>2200</v>
      </c>
      <c r="BL2685">
        <v>3.2</v>
      </c>
      <c r="BM2685" s="5" t="d">
        <v>21:30:00.0000000000031950</v>
      </c>
      <c r="BN2685" s="5" t="d">
        <v>21:59:59.9999999999968050</v>
      </c>
      <c r="BO2685">
        <v>21</v>
      </c>
      <c r="BP2685" t="b">
        <v>1</v>
      </c>
    </row>
    <row r="2686" spans="1:68" x14ac:dyDescent="0.2">
      <c r="A2686" s="1" t="s">
        <v>5569</v>
      </c>
      <c r="B2686" s="1" t="s">
        <v>4183</v>
      </c>
      <c r="C2686" s="2" t="d">
        <v>2026-07-14</v>
      </c>
      <c r="D2686">
        <v>45</v>
      </c>
      <c r="E2686" s="1" t="s">
        <v>165</v>
      </c>
      <c r="F2686">
        <v>59</v>
      </c>
      <c r="G2686">
        <v>8</v>
      </c>
      <c r="H2686">
        <v>0</v>
      </c>
      <c r="I2686">
        <v>0</v>
      </c>
      <c r="J2686">
        <v>8</v>
      </c>
      <c r="K2686">
        <v>0</v>
      </c>
      <c r="L2686">
        <v>0</v>
      </c>
      <c r="M2686" s="1" t="s">
        <v>63</v>
      </c>
      <c r="N2686" s="1" t="s">
        <v>63</v>
      </c>
      <c r="O2686" s="1" t="s">
        <v>5554</v>
      </c>
      <c r="P2686">
        <v>7.375</v>
      </c>
      <c r="Q2686">
        <v>0</v>
      </c>
      <c r="R2686">
        <v>850</v>
      </c>
      <c r="S2686">
        <v>0</v>
      </c>
      <c r="T2686">
        <v>32</v>
      </c>
      <c r="U2686">
        <v>59</v>
      </c>
      <c r="V2686">
        <v>311</v>
      </c>
      <c r="W2686">
        <v>68355.88</v>
      </c>
      <c r="X2686">
        <v>5.2711864406779663</v>
      </c>
      <c r="Y2686">
        <v>1158.5742372881357</v>
      </c>
      <c r="Z2686">
        <v>13.64406779661017</v>
      </c>
      <c r="AA2686">
        <v>91.714681666101697</v>
      </c>
      <c r="AB2686">
        <v>59</v>
      </c>
      <c r="AC2686">
        <v>78.070613869491524</v>
      </c>
      <c r="AD2686">
        <v>0</v>
      </c>
      <c r="AE2686">
        <v>1.4102658678783886</v>
      </c>
      <c r="AF2686">
        <v>0.6788135593220338</v>
      </c>
      <c r="AG2686">
        <v>0</v>
      </c>
      <c r="AH2686">
        <v>81.667629845197737</v>
      </c>
      <c r="AI2686">
        <v>7.1404582624293784</v>
      </c>
      <c r="AJ2686">
        <v>2065</v>
      </c>
      <c r="AK2686">
        <v>33</v>
      </c>
      <c r="AL2686">
        <v>2</v>
      </c>
      <c r="AM2686">
        <v>2</v>
      </c>
      <c r="AN2686">
        <v>1</v>
      </c>
      <c r="AO2686">
        <v>1</v>
      </c>
      <c r="AP2686">
        <v>0</v>
      </c>
      <c r="AQ2686">
        <v>0</v>
      </c>
      <c r="AR2686">
        <v>419.9</v>
      </c>
      <c r="AS2686" s="1" t="s">
        <v>173</v>
      </c>
      <c r="AT2686">
        <v>59</v>
      </c>
      <c r="AU2686">
        <v>86.635439633333334</v>
      </c>
      <c r="AV2686">
        <v>924.49302361666662</v>
      </c>
      <c r="AW2686">
        <v>33</v>
      </c>
      <c r="AX2686">
        <v>1</v>
      </c>
      <c r="AY2686">
        <v>3.3898305084745763E-2</v>
      </c>
      <c r="AZ2686">
        <v>35</v>
      </c>
      <c r="BA2686">
        <v>0.3609809984722222</v>
      </c>
      <c r="BB2686">
        <v>0.93383133698653198</v>
      </c>
      <c r="BC2686">
        <v>45</v>
      </c>
      <c r="BD2686">
        <v>-12</v>
      </c>
      <c r="BE2686">
        <v>5</v>
      </c>
      <c r="BF2686">
        <v>3</v>
      </c>
      <c r="BG2686" s="1" t="s">
        <v>174</v>
      </c>
      <c r="BH2686" s="1" t="s">
        <v>6894</v>
      </c>
      <c r="BI2686" s="1" t="s">
        <v>6889</v>
      </c>
      <c r="BJ2686" s="1" t="s">
        <v>6890</v>
      </c>
      <c r="BK2686">
        <v>2200</v>
      </c>
      <c r="BL2686">
        <v>3.2</v>
      </c>
      <c r="BM2686" s="5" t="d">
        <v>21:59:59.9999999999968050</v>
      </c>
      <c r="BN2686" s="5" t="d">
        <v>22:30:00.000</v>
      </c>
      <c r="BO2686">
        <v>22</v>
      </c>
      <c r="BP2686" t="b">
        <v>0</v>
      </c>
    </row>
    <row r="2687" spans="1:68" x14ac:dyDescent="0.2">
      <c r="A2687" s="1" t="s">
        <v>5570</v>
      </c>
      <c r="B2687" s="1" t="s">
        <v>4183</v>
      </c>
      <c r="C2687" s="2" t="d">
        <v>2026-07-14</v>
      </c>
      <c r="D2687">
        <v>46</v>
      </c>
      <c r="E2687" s="1" t="s">
        <v>165</v>
      </c>
      <c r="F2687">
        <v>51</v>
      </c>
      <c r="G2687">
        <v>8</v>
      </c>
      <c r="H2687">
        <v>0</v>
      </c>
      <c r="I2687">
        <v>0</v>
      </c>
      <c r="J2687">
        <v>8</v>
      </c>
      <c r="K2687">
        <v>0</v>
      </c>
      <c r="L2687">
        <v>0</v>
      </c>
      <c r="M2687" s="1" t="s">
        <v>63</v>
      </c>
      <c r="N2687" s="1" t="s">
        <v>63</v>
      </c>
      <c r="O2687" s="1" t="s">
        <v>5556</v>
      </c>
      <c r="P2687">
        <v>6.375</v>
      </c>
      <c r="Q2687">
        <v>0</v>
      </c>
      <c r="R2687">
        <v>850</v>
      </c>
      <c r="S2687">
        <v>0</v>
      </c>
      <c r="T2687">
        <v>32</v>
      </c>
      <c r="U2687">
        <v>51</v>
      </c>
      <c r="V2687">
        <v>246</v>
      </c>
      <c r="W2687">
        <v>52908.06</v>
      </c>
      <c r="X2687">
        <v>4.8235294117647056</v>
      </c>
      <c r="Y2687">
        <v>1037.4129411764704</v>
      </c>
      <c r="Z2687">
        <v>13.901960784313726</v>
      </c>
      <c r="AA2687">
        <v>80.108275679738568</v>
      </c>
      <c r="AB2687">
        <v>51</v>
      </c>
      <c r="AC2687">
        <v>66.206314895424839</v>
      </c>
      <c r="AD2687">
        <v>0</v>
      </c>
      <c r="AE2687">
        <v>1.2578154247404876</v>
      </c>
      <c r="AF2687">
        <v>0.64411764705882357</v>
      </c>
      <c r="AG2687">
        <v>0</v>
      </c>
      <c r="AH2687">
        <v>69.058999825163397</v>
      </c>
      <c r="AI2687">
        <v>8.2754473500000003</v>
      </c>
      <c r="AJ2687">
        <v>1785</v>
      </c>
      <c r="AK2687">
        <v>33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 s="1" t="s">
        <v>173</v>
      </c>
      <c r="AT2687">
        <v>51</v>
      </c>
      <c r="AU2687">
        <v>63.821908083333334</v>
      </c>
      <c r="AV2687">
        <v>913.64087186666666</v>
      </c>
      <c r="AW2687">
        <v>33</v>
      </c>
      <c r="AX2687">
        <v>1</v>
      </c>
      <c r="AY2687">
        <v>0</v>
      </c>
      <c r="AZ2687">
        <v>35</v>
      </c>
      <c r="BA2687">
        <v>0.26592461701388886</v>
      </c>
      <c r="BB2687">
        <v>0.92286956754208749</v>
      </c>
      <c r="BC2687">
        <v>44</v>
      </c>
      <c r="BD2687">
        <v>-11</v>
      </c>
      <c r="BE2687">
        <v>4</v>
      </c>
      <c r="BF2687">
        <v>4</v>
      </c>
      <c r="BG2687" s="1" t="s">
        <v>174</v>
      </c>
      <c r="BH2687" s="1" t="s">
        <v>6894</v>
      </c>
      <c r="BI2687" s="1" t="s">
        <v>6889</v>
      </c>
      <c r="BJ2687" s="1" t="s">
        <v>6890</v>
      </c>
      <c r="BK2687">
        <v>2200</v>
      </c>
      <c r="BL2687">
        <v>3.2</v>
      </c>
      <c r="BM2687" s="5" t="d">
        <v>22:30:00.000</v>
      </c>
      <c r="BN2687" s="5" t="d">
        <v>23:00:00.0000000000031950</v>
      </c>
      <c r="BO2687">
        <v>22</v>
      </c>
      <c r="BP2687" t="b">
        <v>0</v>
      </c>
    </row>
    <row r="2688" spans="1:68" x14ac:dyDescent="0.2">
      <c r="A2688" s="1" t="s">
        <v>5571</v>
      </c>
      <c r="B2688" s="1" t="s">
        <v>4183</v>
      </c>
      <c r="C2688" s="2" t="d">
        <v>2026-07-14</v>
      </c>
      <c r="D2688">
        <v>47</v>
      </c>
      <c r="E2688" s="1" t="s">
        <v>187</v>
      </c>
      <c r="F2688">
        <v>41</v>
      </c>
      <c r="G2688">
        <v>8</v>
      </c>
      <c r="H2688">
        <v>0</v>
      </c>
      <c r="I2688">
        <v>2</v>
      </c>
      <c r="J2688">
        <v>6</v>
      </c>
      <c r="K2688">
        <v>0</v>
      </c>
      <c r="L2688">
        <v>1</v>
      </c>
      <c r="M2688" s="1" t="s">
        <v>63</v>
      </c>
      <c r="N2688" s="1" t="s">
        <v>4398</v>
      </c>
      <c r="O2688" s="1" t="s">
        <v>5572</v>
      </c>
      <c r="P2688">
        <v>6.833333333333333</v>
      </c>
      <c r="Q2688">
        <v>0</v>
      </c>
      <c r="R2688">
        <v>850</v>
      </c>
      <c r="S2688">
        <v>1</v>
      </c>
      <c r="T2688">
        <v>31</v>
      </c>
      <c r="U2688">
        <v>41</v>
      </c>
      <c r="V2688">
        <v>198</v>
      </c>
      <c r="W2688">
        <v>48124.85</v>
      </c>
      <c r="X2688">
        <v>4.8292682926829267</v>
      </c>
      <c r="Y2688">
        <v>1173.7768292682927</v>
      </c>
      <c r="Z2688">
        <v>12.780487804878049</v>
      </c>
      <c r="AA2688">
        <v>58.568454734959353</v>
      </c>
      <c r="AB2688">
        <v>41</v>
      </c>
      <c r="AC2688">
        <v>45.787966930081296</v>
      </c>
      <c r="AD2688">
        <v>0</v>
      </c>
      <c r="AE2688">
        <v>1.286056390640091</v>
      </c>
      <c r="AF2688">
        <v>0.6</v>
      </c>
      <c r="AG2688">
        <v>0</v>
      </c>
      <c r="AH2688">
        <v>48.07881704390244</v>
      </c>
      <c r="AI2688">
        <v>7.6535812930894309</v>
      </c>
      <c r="AJ2688">
        <v>1435</v>
      </c>
      <c r="AK2688">
        <v>33</v>
      </c>
      <c r="AL2688">
        <v>2</v>
      </c>
      <c r="AM2688">
        <v>2</v>
      </c>
      <c r="AN2688">
        <v>2</v>
      </c>
      <c r="AO2688">
        <v>0</v>
      </c>
      <c r="AP2688">
        <v>0</v>
      </c>
      <c r="AQ2688">
        <v>0</v>
      </c>
      <c r="AR2688">
        <v>423.16999999999996</v>
      </c>
      <c r="AS2688" s="1" t="s">
        <v>173</v>
      </c>
      <c r="AT2688">
        <v>41</v>
      </c>
      <c r="AU2688">
        <v>52.441285183333335</v>
      </c>
      <c r="AV2688">
        <v>926.08625628333334</v>
      </c>
      <c r="AW2688">
        <v>33</v>
      </c>
      <c r="AX2688">
        <v>1</v>
      </c>
      <c r="AY2688">
        <v>4.878048780487805E-2</v>
      </c>
      <c r="AZ2688">
        <v>35</v>
      </c>
      <c r="BA2688">
        <v>0.29134047324074075</v>
      </c>
      <c r="BB2688">
        <v>0.93544066291245787</v>
      </c>
      <c r="BC2688">
        <v>45</v>
      </c>
      <c r="BD2688">
        <v>-12</v>
      </c>
      <c r="BE2688">
        <v>3</v>
      </c>
      <c r="BF2688">
        <v>3</v>
      </c>
      <c r="BG2688" s="1" t="s">
        <v>174</v>
      </c>
      <c r="BH2688" s="1" t="s">
        <v>6894</v>
      </c>
      <c r="BI2688" s="1" t="s">
        <v>6889</v>
      </c>
      <c r="BJ2688" s="1" t="s">
        <v>6890</v>
      </c>
      <c r="BK2688">
        <v>2200</v>
      </c>
      <c r="BL2688">
        <v>3.2</v>
      </c>
      <c r="BM2688" s="5" t="d">
        <v>23:00:00.0000000000031950</v>
      </c>
      <c r="BN2688" s="5" t="d">
        <v>23:29:59.9999999999968050</v>
      </c>
      <c r="BO2688">
        <v>23</v>
      </c>
      <c r="BP2688" t="b">
        <v>0</v>
      </c>
    </row>
    <row r="2689" spans="1:68" x14ac:dyDescent="0.2">
      <c r="A2689" s="1" t="s">
        <v>5573</v>
      </c>
      <c r="B2689" s="1" t="s">
        <v>4183</v>
      </c>
      <c r="C2689" s="2" t="d">
        <v>2026-07-14</v>
      </c>
      <c r="D2689">
        <v>48</v>
      </c>
      <c r="E2689" s="1" t="s">
        <v>187</v>
      </c>
      <c r="F2689">
        <v>27</v>
      </c>
      <c r="G2689">
        <v>8</v>
      </c>
      <c r="H2689">
        <v>0</v>
      </c>
      <c r="I2689">
        <v>2</v>
      </c>
      <c r="J2689">
        <v>6</v>
      </c>
      <c r="K2689">
        <v>0</v>
      </c>
      <c r="L2689">
        <v>1</v>
      </c>
      <c r="M2689" s="1" t="s">
        <v>63</v>
      </c>
      <c r="N2689" s="1" t="s">
        <v>4401</v>
      </c>
      <c r="O2689" s="1" t="s">
        <v>5574</v>
      </c>
      <c r="P2689">
        <v>4.5</v>
      </c>
      <c r="Q2689">
        <v>0</v>
      </c>
      <c r="R2689">
        <v>850</v>
      </c>
      <c r="S2689">
        <v>1</v>
      </c>
      <c r="T2689">
        <v>30</v>
      </c>
      <c r="U2689">
        <v>27</v>
      </c>
      <c r="V2689">
        <v>132</v>
      </c>
      <c r="W2689">
        <v>28427.51</v>
      </c>
      <c r="X2689">
        <v>4.8888888888888893</v>
      </c>
      <c r="Y2689">
        <v>1052.8707407407408</v>
      </c>
      <c r="Z2689">
        <v>12.185185185185185</v>
      </c>
      <c r="AA2689">
        <v>33.96868159320988</v>
      </c>
      <c r="AB2689">
        <v>27</v>
      </c>
      <c r="AC2689">
        <v>21.783496408024693</v>
      </c>
      <c r="AD2689">
        <v>0</v>
      </c>
      <c r="AE2689">
        <v>1.2753382796300061</v>
      </c>
      <c r="AF2689">
        <v>0.56049382716049378</v>
      </c>
      <c r="AG2689">
        <v>0</v>
      </c>
      <c r="AH2689">
        <v>23.63405694814815</v>
      </c>
      <c r="AI2689">
        <v>7.5092863555555551</v>
      </c>
      <c r="AJ2689">
        <v>945</v>
      </c>
      <c r="AK2689">
        <v>33</v>
      </c>
      <c r="AL2689">
        <v>3</v>
      </c>
      <c r="AM2689">
        <v>3</v>
      </c>
      <c r="AN2689">
        <v>1</v>
      </c>
      <c r="AO2689">
        <v>0</v>
      </c>
      <c r="AP2689">
        <v>2</v>
      </c>
      <c r="AQ2689">
        <v>0</v>
      </c>
      <c r="AR2689">
        <v>1100.54</v>
      </c>
      <c r="AS2689" s="1" t="s">
        <v>173</v>
      </c>
      <c r="AT2689">
        <v>27</v>
      </c>
      <c r="AU2689">
        <v>34.782873449999997</v>
      </c>
      <c r="AV2689">
        <v>914.64330140000004</v>
      </c>
      <c r="AW2689">
        <v>33</v>
      </c>
      <c r="AX2689">
        <v>1</v>
      </c>
      <c r="AY2689">
        <v>0.1111111111111111</v>
      </c>
      <c r="AZ2689">
        <v>35</v>
      </c>
      <c r="BA2689">
        <v>0.19323818583333333</v>
      </c>
      <c r="BB2689">
        <v>0.92388212262626268</v>
      </c>
      <c r="BC2689">
        <v>44</v>
      </c>
      <c r="BD2689">
        <v>-11</v>
      </c>
      <c r="BE2689">
        <v>2</v>
      </c>
      <c r="BF2689">
        <v>4</v>
      </c>
      <c r="BG2689" s="1" t="s">
        <v>174</v>
      </c>
      <c r="BH2689" s="1" t="s">
        <v>6894</v>
      </c>
      <c r="BI2689" s="1" t="s">
        <v>6889</v>
      </c>
      <c r="BJ2689" s="1" t="s">
        <v>6890</v>
      </c>
      <c r="BK2689">
        <v>2200</v>
      </c>
      <c r="BL2689">
        <v>3.2</v>
      </c>
      <c r="BM2689" s="5" t="d">
        <v>23:29:59.9999999999968050</v>
      </c>
      <c r="BN2689" s="5" t="d">
        <v>1899-12-30</v>
      </c>
      <c r="BO2689">
        <v>23</v>
      </c>
      <c r="BP2689" t="b">
        <v>0</v>
      </c>
    </row>
    <row r="2690" spans="1:68" x14ac:dyDescent="0.2">
      <c r="A2690" s="1" t="s">
        <v>5575</v>
      </c>
      <c r="B2690" s="1" t="s">
        <v>5576</v>
      </c>
      <c r="C2690" s="2" t="d">
        <v>2026-07-01</v>
      </c>
      <c r="D2690">
        <v>1</v>
      </c>
      <c r="E2690" s="1" t="s">
        <v>61</v>
      </c>
      <c r="F2690">
        <v>7</v>
      </c>
      <c r="G2690">
        <v>9</v>
      </c>
      <c r="H2690">
        <v>8</v>
      </c>
      <c r="I2690">
        <v>0</v>
      </c>
      <c r="J2690">
        <v>1</v>
      </c>
      <c r="K2690">
        <v>600</v>
      </c>
      <c r="L2690">
        <v>0</v>
      </c>
      <c r="M2690" s="1" t="s">
        <v>5577</v>
      </c>
      <c r="N2690" s="1" t="s">
        <v>63</v>
      </c>
      <c r="O2690" s="1" t="s">
        <v>5578</v>
      </c>
      <c r="P2690">
        <v>7</v>
      </c>
      <c r="Q2690">
        <v>600</v>
      </c>
      <c r="R2690">
        <v>9400</v>
      </c>
      <c r="S2690">
        <v>0</v>
      </c>
      <c r="T2690">
        <v>50</v>
      </c>
      <c r="U2690">
        <v>7</v>
      </c>
      <c r="V2690">
        <v>32</v>
      </c>
      <c r="W2690">
        <v>7142.01</v>
      </c>
      <c r="X2690">
        <v>4.5714285714285712</v>
      </c>
      <c r="Y2690">
        <v>1020.2871428571428</v>
      </c>
      <c r="Z2690">
        <v>11.285714285714286</v>
      </c>
      <c r="AA2690">
        <v>9.4318760666666659</v>
      </c>
      <c r="AB2690">
        <v>0</v>
      </c>
      <c r="AC2690">
        <v>0</v>
      </c>
      <c r="AD2690">
        <v>0.17877996666666668</v>
      </c>
      <c r="AE2690">
        <v>1.3470972676906361</v>
      </c>
      <c r="AF2690">
        <v>0.6428571428571429</v>
      </c>
      <c r="AG2690">
        <v>2.1687343690476193</v>
      </c>
      <c r="AH2690">
        <v>0</v>
      </c>
      <c r="AI2690">
        <v>6.1798083500000001</v>
      </c>
      <c r="AJ2690">
        <v>245</v>
      </c>
      <c r="AK2690">
        <v>30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 s="1" t="s">
        <v>70</v>
      </c>
      <c r="AT2690">
        <v>0</v>
      </c>
      <c r="AU2690">
        <v>9.4296808166666661</v>
      </c>
      <c r="AV2690">
        <v>64.358658433333332</v>
      </c>
      <c r="AW2690">
        <v>6</v>
      </c>
      <c r="AX2690">
        <v>0</v>
      </c>
      <c r="AY2690">
        <v>0</v>
      </c>
      <c r="AZ2690">
        <v>35</v>
      </c>
      <c r="BA2690">
        <v>0.31432269388888889</v>
      </c>
      <c r="BB2690">
        <v>7.1509620481481476E-2</v>
      </c>
      <c r="BC2690">
        <v>4</v>
      </c>
      <c r="BD2690">
        <v>26</v>
      </c>
      <c r="BE2690">
        <v>1</v>
      </c>
      <c r="BF2690">
        <v>0</v>
      </c>
      <c r="BG2690" s="1" t="s">
        <v>66</v>
      </c>
      <c r="BH2690" s="1" t="s">
        <v>6895</v>
      </c>
      <c r="BI2690" s="1" t="s">
        <v>6889</v>
      </c>
      <c r="BJ2690" s="1" t="s">
        <v>6893</v>
      </c>
      <c r="BK2690">
        <v>1700</v>
      </c>
      <c r="BL2690">
        <v>2.4</v>
      </c>
      <c r="BM2690" s="5" t="d">
        <v>1899-12-30</v>
      </c>
      <c r="BN2690" s="5" t="d">
        <v>00:29:59.99999999999990100</v>
      </c>
      <c r="BO2690">
        <v>0</v>
      </c>
      <c r="BP2690" t="b">
        <v>0</v>
      </c>
    </row>
    <row r="2691" spans="1:68" x14ac:dyDescent="0.2">
      <c r="A2691" s="1" t="s">
        <v>5579</v>
      </c>
      <c r="B2691" s="1" t="s">
        <v>5576</v>
      </c>
      <c r="C2691" s="2" t="d">
        <v>2026-07-01</v>
      </c>
      <c r="D2691">
        <v>2</v>
      </c>
      <c r="E2691" s="1" t="s">
        <v>61</v>
      </c>
      <c r="F2691">
        <v>5</v>
      </c>
      <c r="G2691">
        <v>9</v>
      </c>
      <c r="H2691">
        <v>8</v>
      </c>
      <c r="I2691">
        <v>0</v>
      </c>
      <c r="J2691">
        <v>1</v>
      </c>
      <c r="K2691">
        <v>600</v>
      </c>
      <c r="L2691">
        <v>0</v>
      </c>
      <c r="M2691" s="1" t="s">
        <v>5580</v>
      </c>
      <c r="N2691" s="1" t="s">
        <v>63</v>
      </c>
      <c r="O2691" s="1" t="s">
        <v>5581</v>
      </c>
      <c r="P2691">
        <v>5</v>
      </c>
      <c r="Q2691">
        <v>600</v>
      </c>
      <c r="R2691">
        <v>8800</v>
      </c>
      <c r="S2691">
        <v>0</v>
      </c>
      <c r="T2691">
        <v>50</v>
      </c>
      <c r="U2691">
        <v>5</v>
      </c>
      <c r="V2691">
        <v>26</v>
      </c>
      <c r="W2691">
        <v>4744.34</v>
      </c>
      <c r="X2691">
        <v>5.2</v>
      </c>
      <c r="Y2691">
        <v>948.86800000000005</v>
      </c>
      <c r="Z2691">
        <v>11.6</v>
      </c>
      <c r="AA2691">
        <v>9.4052277266666664</v>
      </c>
      <c r="AB2691">
        <v>0</v>
      </c>
      <c r="AC2691">
        <v>0</v>
      </c>
      <c r="AD2691">
        <v>9.1414503333333341E-2</v>
      </c>
      <c r="AE2691">
        <v>1.3208772945465788</v>
      </c>
      <c r="AF2691">
        <v>0.54666666666666663</v>
      </c>
      <c r="AG2691">
        <v>1.9589584566666667</v>
      </c>
      <c r="AH2691">
        <v>0</v>
      </c>
      <c r="AI2691">
        <v>6.2996025933333337</v>
      </c>
      <c r="AJ2691">
        <v>175</v>
      </c>
      <c r="AK2691">
        <v>31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 s="1" t="s">
        <v>70</v>
      </c>
      <c r="AT2691">
        <v>0</v>
      </c>
      <c r="AU2691">
        <v>6.6043864166666664</v>
      </c>
      <c r="AV2691">
        <v>46.367565749999997</v>
      </c>
      <c r="AW2691">
        <v>3</v>
      </c>
      <c r="AX2691">
        <v>0</v>
      </c>
      <c r="AY2691">
        <v>0</v>
      </c>
      <c r="AZ2691">
        <v>35</v>
      </c>
      <c r="BA2691">
        <v>0.22014621388888889</v>
      </c>
      <c r="BB2691">
        <v>4.985759758064516E-2</v>
      </c>
      <c r="BC2691">
        <v>3</v>
      </c>
      <c r="BD2691">
        <v>28</v>
      </c>
      <c r="BE2691">
        <v>1</v>
      </c>
      <c r="BF2691">
        <v>0</v>
      </c>
      <c r="BG2691" s="1" t="s">
        <v>66</v>
      </c>
      <c r="BH2691" s="1" t="s">
        <v>6895</v>
      </c>
      <c r="BI2691" s="1" t="s">
        <v>6889</v>
      </c>
      <c r="BJ2691" s="1" t="s">
        <v>6893</v>
      </c>
      <c r="BK2691">
        <v>1700</v>
      </c>
      <c r="BL2691">
        <v>2.4</v>
      </c>
      <c r="BM2691" s="5" t="d">
        <v>00:29:59.99999999999990100</v>
      </c>
      <c r="BN2691" s="5" t="d">
        <v>00:59:59.99999999999980200</v>
      </c>
      <c r="BO2691">
        <v>0</v>
      </c>
      <c r="BP2691" t="b">
        <v>0</v>
      </c>
    </row>
    <row r="2692" spans="1:68" x14ac:dyDescent="0.2">
      <c r="A2692" s="1" t="s">
        <v>5582</v>
      </c>
      <c r="B2692" s="1" t="s">
        <v>5576</v>
      </c>
      <c r="C2692" s="2" t="d">
        <v>2026-07-01</v>
      </c>
      <c r="D2692">
        <v>3</v>
      </c>
      <c r="E2692" s="1" t="s">
        <v>61</v>
      </c>
      <c r="F2692">
        <v>6</v>
      </c>
      <c r="G2692">
        <v>9</v>
      </c>
      <c r="H2692">
        <v>8</v>
      </c>
      <c r="I2692">
        <v>0</v>
      </c>
      <c r="J2692">
        <v>1</v>
      </c>
      <c r="K2692">
        <v>600</v>
      </c>
      <c r="L2692">
        <v>0</v>
      </c>
      <c r="M2692" s="1" t="s">
        <v>5583</v>
      </c>
      <c r="N2692" s="1" t="s">
        <v>63</v>
      </c>
      <c r="O2692" s="1" t="s">
        <v>5584</v>
      </c>
      <c r="P2692">
        <v>6</v>
      </c>
      <c r="Q2692">
        <v>600</v>
      </c>
      <c r="R2692">
        <v>8200</v>
      </c>
      <c r="S2692">
        <v>0</v>
      </c>
      <c r="T2692">
        <v>50</v>
      </c>
      <c r="U2692">
        <v>6</v>
      </c>
      <c r="V2692">
        <v>34</v>
      </c>
      <c r="W2692">
        <v>8130.2</v>
      </c>
      <c r="X2692">
        <v>5.666666666666667</v>
      </c>
      <c r="Y2692">
        <v>1355.0333333333333</v>
      </c>
      <c r="Z2692">
        <v>11.833333333333334</v>
      </c>
      <c r="AA2692">
        <v>9.4130022611111102</v>
      </c>
      <c r="AB2692">
        <v>0</v>
      </c>
      <c r="AC2692">
        <v>0</v>
      </c>
      <c r="AD2692">
        <v>0.40533416388888893</v>
      </c>
      <c r="AE2692">
        <v>1.4372426200811674</v>
      </c>
      <c r="AF2692">
        <v>0.64444444444444449</v>
      </c>
      <c r="AG2692">
        <v>2.4870212222222219</v>
      </c>
      <c r="AH2692">
        <v>0</v>
      </c>
      <c r="AI2692">
        <v>6.0176476944444444</v>
      </c>
      <c r="AJ2692">
        <v>210</v>
      </c>
      <c r="AK2692">
        <v>31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 s="1" t="s">
        <v>70</v>
      </c>
      <c r="AT2692">
        <v>0</v>
      </c>
      <c r="AU2692">
        <v>8.6234556500000004</v>
      </c>
      <c r="AV2692">
        <v>59.911333300000003</v>
      </c>
      <c r="AW2692">
        <v>5</v>
      </c>
      <c r="AX2692">
        <v>0</v>
      </c>
      <c r="AY2692">
        <v>0</v>
      </c>
      <c r="AZ2692">
        <v>35</v>
      </c>
      <c r="BA2692">
        <v>0.28744852166666668</v>
      </c>
      <c r="BB2692">
        <v>6.4420788494623654E-2</v>
      </c>
      <c r="BC2692">
        <v>3</v>
      </c>
      <c r="BD2692">
        <v>28</v>
      </c>
      <c r="BE2692">
        <v>1</v>
      </c>
      <c r="BF2692">
        <v>0</v>
      </c>
      <c r="BG2692" s="1" t="s">
        <v>66</v>
      </c>
      <c r="BH2692" s="1" t="s">
        <v>6895</v>
      </c>
      <c r="BI2692" s="1" t="s">
        <v>6889</v>
      </c>
      <c r="BJ2692" s="1" t="s">
        <v>6893</v>
      </c>
      <c r="BK2692">
        <v>1700</v>
      </c>
      <c r="BL2692">
        <v>2.4</v>
      </c>
      <c r="BM2692" s="5" t="d">
        <v>00:59:59.99999999999980200</v>
      </c>
      <c r="BN2692" s="5" t="d">
        <v>01:30:00.000</v>
      </c>
      <c r="BO2692">
        <v>1</v>
      </c>
      <c r="BP2692" t="b">
        <v>0</v>
      </c>
    </row>
    <row r="2693" spans="1:68" x14ac:dyDescent="0.2">
      <c r="A2693" s="1" t="s">
        <v>5585</v>
      </c>
      <c r="B2693" s="1" t="s">
        <v>5576</v>
      </c>
      <c r="C2693" s="2" t="d">
        <v>2026-07-01</v>
      </c>
      <c r="D2693">
        <v>4</v>
      </c>
      <c r="E2693" s="1" t="s">
        <v>61</v>
      </c>
      <c r="F2693">
        <v>4</v>
      </c>
      <c r="G2693">
        <v>9</v>
      </c>
      <c r="H2693">
        <v>8</v>
      </c>
      <c r="I2693">
        <v>0</v>
      </c>
      <c r="J2693">
        <v>1</v>
      </c>
      <c r="K2693">
        <v>600</v>
      </c>
      <c r="L2693">
        <v>0</v>
      </c>
      <c r="M2693" s="1" t="s">
        <v>5586</v>
      </c>
      <c r="N2693" s="1" t="s">
        <v>63</v>
      </c>
      <c r="O2693" s="1" t="s">
        <v>5587</v>
      </c>
      <c r="P2693">
        <v>4</v>
      </c>
      <c r="Q2693">
        <v>600</v>
      </c>
      <c r="R2693">
        <v>7600</v>
      </c>
      <c r="S2693">
        <v>0</v>
      </c>
      <c r="T2693">
        <v>50</v>
      </c>
      <c r="U2693">
        <v>4</v>
      </c>
      <c r="V2693">
        <v>20</v>
      </c>
      <c r="W2693">
        <v>3914.21</v>
      </c>
      <c r="X2693">
        <v>5</v>
      </c>
      <c r="Y2693">
        <v>978.55250000000001</v>
      </c>
      <c r="Z2693">
        <v>11.25</v>
      </c>
      <c r="AA2693">
        <v>8.6688472958333325</v>
      </c>
      <c r="AB2693">
        <v>0</v>
      </c>
      <c r="AC2693">
        <v>0</v>
      </c>
      <c r="AD2693">
        <v>8.5194558333333323E-2</v>
      </c>
      <c r="AE2693">
        <v>1.1920066914633818</v>
      </c>
      <c r="AF2693">
        <v>0.47916666666666669</v>
      </c>
      <c r="AG2693">
        <v>1.7563679083333332</v>
      </c>
      <c r="AH2693">
        <v>0</v>
      </c>
      <c r="AI2693">
        <v>5.7874793750000002</v>
      </c>
      <c r="AJ2693">
        <v>140</v>
      </c>
      <c r="AK2693">
        <v>31</v>
      </c>
      <c r="AL2693">
        <v>1</v>
      </c>
      <c r="AM2693">
        <v>1</v>
      </c>
      <c r="AN2693">
        <v>1</v>
      </c>
      <c r="AO2693">
        <v>0</v>
      </c>
      <c r="AP2693">
        <v>0</v>
      </c>
      <c r="AQ2693">
        <v>0</v>
      </c>
      <c r="AR2693">
        <v>488.27</v>
      </c>
      <c r="AS2693" s="1" t="s">
        <v>70</v>
      </c>
      <c r="AT2693">
        <v>0</v>
      </c>
      <c r="AU2693">
        <v>4.7680267333333335</v>
      </c>
      <c r="AV2693">
        <v>25.231587533333332</v>
      </c>
      <c r="AW2693">
        <v>3</v>
      </c>
      <c r="AX2693">
        <v>0</v>
      </c>
      <c r="AY2693">
        <v>0.25</v>
      </c>
      <c r="AZ2693">
        <v>35</v>
      </c>
      <c r="BA2693">
        <v>0.15893422444444444</v>
      </c>
      <c r="BB2693">
        <v>2.7130739283154119E-2</v>
      </c>
      <c r="BC2693">
        <v>2</v>
      </c>
      <c r="BD2693">
        <v>29</v>
      </c>
      <c r="BE2693">
        <v>1</v>
      </c>
      <c r="BF2693">
        <v>0</v>
      </c>
      <c r="BG2693" s="1" t="s">
        <v>209</v>
      </c>
      <c r="BH2693" s="1" t="s">
        <v>6895</v>
      </c>
      <c r="BI2693" s="1" t="s">
        <v>6889</v>
      </c>
      <c r="BJ2693" s="1" t="s">
        <v>6893</v>
      </c>
      <c r="BK2693">
        <v>1700</v>
      </c>
      <c r="BL2693">
        <v>2.4</v>
      </c>
      <c r="BM2693" s="5" t="d">
        <v>01:30:00.000</v>
      </c>
      <c r="BN2693" s="5" t="d">
        <v>01:59:59.99999999999959725</v>
      </c>
      <c r="BO2693">
        <v>1</v>
      </c>
      <c r="BP2693" t="b">
        <v>0</v>
      </c>
    </row>
    <row r="2694" spans="1:68" x14ac:dyDescent="0.2">
      <c r="A2694" s="1" t="s">
        <v>5588</v>
      </c>
      <c r="B2694" s="1" t="s">
        <v>5576</v>
      </c>
      <c r="C2694" s="2" t="d">
        <v>2026-07-01</v>
      </c>
      <c r="D2694">
        <v>5</v>
      </c>
      <c r="E2694" s="1" t="s">
        <v>61</v>
      </c>
      <c r="F2694">
        <v>5</v>
      </c>
      <c r="G2694">
        <v>9</v>
      </c>
      <c r="H2694">
        <v>8</v>
      </c>
      <c r="I2694">
        <v>0</v>
      </c>
      <c r="J2694">
        <v>1</v>
      </c>
      <c r="K2694">
        <v>600</v>
      </c>
      <c r="L2694">
        <v>0</v>
      </c>
      <c r="M2694" s="1" t="s">
        <v>5589</v>
      </c>
      <c r="N2694" s="1" t="s">
        <v>63</v>
      </c>
      <c r="O2694" s="1" t="s">
        <v>5590</v>
      </c>
      <c r="P2694">
        <v>5</v>
      </c>
      <c r="Q2694">
        <v>600</v>
      </c>
      <c r="R2694">
        <v>7000</v>
      </c>
      <c r="S2694">
        <v>0</v>
      </c>
      <c r="T2694">
        <v>50</v>
      </c>
      <c r="U2694">
        <v>5</v>
      </c>
      <c r="V2694">
        <v>22</v>
      </c>
      <c r="W2694">
        <v>5017.24</v>
      </c>
      <c r="X2694">
        <v>4.4000000000000004</v>
      </c>
      <c r="Y2694">
        <v>1003.448</v>
      </c>
      <c r="Z2694">
        <v>11.8</v>
      </c>
      <c r="AA2694">
        <v>10.03385924</v>
      </c>
      <c r="AB2694">
        <v>0</v>
      </c>
      <c r="AC2694">
        <v>0</v>
      </c>
      <c r="AD2694">
        <v>0.43690179000000001</v>
      </c>
      <c r="AE2694">
        <v>1.0803816331562701</v>
      </c>
      <c r="AF2694">
        <v>0.68666666666666665</v>
      </c>
      <c r="AG2694">
        <v>2.2039500866666666</v>
      </c>
      <c r="AH2694">
        <v>0</v>
      </c>
      <c r="AI2694">
        <v>6.7732424866666658</v>
      </c>
      <c r="AJ2694">
        <v>175</v>
      </c>
      <c r="AK2694">
        <v>31</v>
      </c>
      <c r="AL2694">
        <v>1</v>
      </c>
      <c r="AM2694">
        <v>1</v>
      </c>
      <c r="AN2694">
        <v>1</v>
      </c>
      <c r="AO2694">
        <v>0</v>
      </c>
      <c r="AP2694">
        <v>0</v>
      </c>
      <c r="AQ2694">
        <v>0</v>
      </c>
      <c r="AR2694">
        <v>437.58</v>
      </c>
      <c r="AS2694" s="1" t="s">
        <v>70</v>
      </c>
      <c r="AT2694">
        <v>0</v>
      </c>
      <c r="AU2694">
        <v>5.4019081166666663</v>
      </c>
      <c r="AV2694">
        <v>58.069323300000001</v>
      </c>
      <c r="AW2694">
        <v>5</v>
      </c>
      <c r="AX2694">
        <v>0</v>
      </c>
      <c r="AY2694">
        <v>0.2</v>
      </c>
      <c r="AZ2694">
        <v>35</v>
      </c>
      <c r="BA2694">
        <v>0.18006360388888887</v>
      </c>
      <c r="BB2694">
        <v>6.2440132580645159E-2</v>
      </c>
      <c r="BC2694">
        <v>3</v>
      </c>
      <c r="BD2694">
        <v>28</v>
      </c>
      <c r="BE2694">
        <v>1</v>
      </c>
      <c r="BF2694">
        <v>0</v>
      </c>
      <c r="BG2694" s="1" t="s">
        <v>209</v>
      </c>
      <c r="BH2694" s="1" t="s">
        <v>6895</v>
      </c>
      <c r="BI2694" s="1" t="s">
        <v>6889</v>
      </c>
      <c r="BJ2694" s="1" t="s">
        <v>6893</v>
      </c>
      <c r="BK2694">
        <v>1700</v>
      </c>
      <c r="BL2694">
        <v>2.4</v>
      </c>
      <c r="BM2694" s="5" t="d">
        <v>01:59:59.99999999999959725</v>
      </c>
      <c r="BN2694" s="5" t="d">
        <v>02:30:00.00000000000040275</v>
      </c>
      <c r="BO2694">
        <v>2</v>
      </c>
      <c r="BP2694" t="b">
        <v>0</v>
      </c>
    </row>
    <row r="2695" spans="1:68" x14ac:dyDescent="0.2">
      <c r="A2695" s="1" t="s">
        <v>5591</v>
      </c>
      <c r="B2695" s="1" t="s">
        <v>5576</v>
      </c>
      <c r="C2695" s="2" t="d">
        <v>2026-07-01</v>
      </c>
      <c r="D2695">
        <v>6</v>
      </c>
      <c r="E2695" s="1" t="s">
        <v>61</v>
      </c>
      <c r="F2695">
        <v>8</v>
      </c>
      <c r="G2695">
        <v>9</v>
      </c>
      <c r="H2695">
        <v>8</v>
      </c>
      <c r="I2695">
        <v>0</v>
      </c>
      <c r="J2695">
        <v>1</v>
      </c>
      <c r="K2695">
        <v>600</v>
      </c>
      <c r="L2695">
        <v>0</v>
      </c>
      <c r="M2695" s="1" t="s">
        <v>5592</v>
      </c>
      <c r="N2695" s="1" t="s">
        <v>63</v>
      </c>
      <c r="O2695" s="1" t="s">
        <v>5593</v>
      </c>
      <c r="P2695">
        <v>8</v>
      </c>
      <c r="Q2695">
        <v>600</v>
      </c>
      <c r="R2695">
        <v>6400</v>
      </c>
      <c r="S2695">
        <v>0</v>
      </c>
      <c r="T2695">
        <v>50</v>
      </c>
      <c r="U2695">
        <v>8</v>
      </c>
      <c r="V2695">
        <v>43</v>
      </c>
      <c r="W2695">
        <v>9495.31</v>
      </c>
      <c r="X2695">
        <v>5.375</v>
      </c>
      <c r="Y2695">
        <v>1186.9137499999999</v>
      </c>
      <c r="Z2695">
        <v>12</v>
      </c>
      <c r="AA2695">
        <v>10.32728023125</v>
      </c>
      <c r="AB2695">
        <v>0</v>
      </c>
      <c r="AC2695">
        <v>0</v>
      </c>
      <c r="AD2695">
        <v>0.4155095770833333</v>
      </c>
      <c r="AE2695">
        <v>1.3835524224378433</v>
      </c>
      <c r="AF2695">
        <v>0.89375000000000004</v>
      </c>
      <c r="AG2695">
        <v>2.6928119958333334</v>
      </c>
      <c r="AH2695">
        <v>0</v>
      </c>
      <c r="AI2695">
        <v>6.9344682312499994</v>
      </c>
      <c r="AJ2695">
        <v>280</v>
      </c>
      <c r="AK2695">
        <v>31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 s="1" t="s">
        <v>70</v>
      </c>
      <c r="AT2695">
        <v>0</v>
      </c>
      <c r="AU2695">
        <v>11.068419333333333</v>
      </c>
      <c r="AV2695">
        <v>79.797946366666665</v>
      </c>
      <c r="AW2695">
        <v>7</v>
      </c>
      <c r="AX2695">
        <v>0</v>
      </c>
      <c r="AY2695">
        <v>0</v>
      </c>
      <c r="AZ2695">
        <v>35</v>
      </c>
      <c r="BA2695">
        <v>0.36894731111111112</v>
      </c>
      <c r="BB2695">
        <v>8.5804243405017924E-2</v>
      </c>
      <c r="BC2695">
        <v>4</v>
      </c>
      <c r="BD2695">
        <v>27</v>
      </c>
      <c r="BE2695">
        <v>1</v>
      </c>
      <c r="BF2695">
        <v>0</v>
      </c>
      <c r="BG2695" s="1" t="s">
        <v>66</v>
      </c>
      <c r="BH2695" s="1" t="s">
        <v>6895</v>
      </c>
      <c r="BI2695" s="1" t="s">
        <v>6889</v>
      </c>
      <c r="BJ2695" s="1" t="s">
        <v>6893</v>
      </c>
      <c r="BK2695">
        <v>1700</v>
      </c>
      <c r="BL2695">
        <v>2.4</v>
      </c>
      <c r="BM2695" s="5" t="d">
        <v>02:30:00.00000000000040275</v>
      </c>
      <c r="BN2695" s="5" t="d">
        <v>03:00:00.000</v>
      </c>
      <c r="BO2695">
        <v>2</v>
      </c>
      <c r="BP2695" t="b">
        <v>0</v>
      </c>
    </row>
    <row r="2696" spans="1:68" x14ac:dyDescent="0.2">
      <c r="A2696" s="1" t="s">
        <v>5594</v>
      </c>
      <c r="B2696" s="1" t="s">
        <v>5576</v>
      </c>
      <c r="C2696" s="2" t="d">
        <v>2026-07-01</v>
      </c>
      <c r="D2696">
        <v>7</v>
      </c>
      <c r="E2696" s="1" t="s">
        <v>61</v>
      </c>
      <c r="F2696">
        <v>9</v>
      </c>
      <c r="G2696">
        <v>9</v>
      </c>
      <c r="H2696">
        <v>8</v>
      </c>
      <c r="I2696">
        <v>0</v>
      </c>
      <c r="J2696">
        <v>1</v>
      </c>
      <c r="K2696">
        <v>600</v>
      </c>
      <c r="L2696">
        <v>0</v>
      </c>
      <c r="M2696" s="1" t="s">
        <v>5595</v>
      </c>
      <c r="N2696" s="1" t="s">
        <v>63</v>
      </c>
      <c r="O2696" s="1" t="s">
        <v>5596</v>
      </c>
      <c r="P2696">
        <v>9</v>
      </c>
      <c r="Q2696">
        <v>600</v>
      </c>
      <c r="R2696">
        <v>5800</v>
      </c>
      <c r="S2696">
        <v>0</v>
      </c>
      <c r="T2696">
        <v>50</v>
      </c>
      <c r="U2696">
        <v>9</v>
      </c>
      <c r="V2696">
        <v>40</v>
      </c>
      <c r="W2696">
        <v>7939.13</v>
      </c>
      <c r="X2696">
        <v>4.4444444444444446</v>
      </c>
      <c r="Y2696">
        <v>882.12555555555559</v>
      </c>
      <c r="Z2696">
        <v>12</v>
      </c>
      <c r="AA2696">
        <v>10.155641546296298</v>
      </c>
      <c r="AB2696">
        <v>1</v>
      </c>
      <c r="AC2696">
        <v>5.2240796296296244E-2</v>
      </c>
      <c r="AD2696">
        <v>0.33800147222222221</v>
      </c>
      <c r="AE2696">
        <v>1.1325378011222562</v>
      </c>
      <c r="AF2696">
        <v>0.8666666666666667</v>
      </c>
      <c r="AG2696">
        <v>2.3372059333333333</v>
      </c>
      <c r="AH2696">
        <v>0</v>
      </c>
      <c r="AI2696">
        <v>6.8147319</v>
      </c>
      <c r="AJ2696">
        <v>315</v>
      </c>
      <c r="AK2696">
        <v>31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 s="1" t="s">
        <v>65</v>
      </c>
      <c r="AT2696">
        <v>1</v>
      </c>
      <c r="AU2696">
        <v>10.19284015</v>
      </c>
      <c r="AV2696">
        <v>87.563143116666666</v>
      </c>
      <c r="AW2696">
        <v>6</v>
      </c>
      <c r="AX2696">
        <v>0.1111111111111111</v>
      </c>
      <c r="AY2696">
        <v>0</v>
      </c>
      <c r="AZ2696">
        <v>35</v>
      </c>
      <c r="BA2696">
        <v>0.33976133833333333</v>
      </c>
      <c r="BB2696">
        <v>9.4153917329749107E-2</v>
      </c>
      <c r="BC2696">
        <v>5</v>
      </c>
      <c r="BD2696">
        <v>26</v>
      </c>
      <c r="BE2696">
        <v>1</v>
      </c>
      <c r="BF2696">
        <v>0</v>
      </c>
      <c r="BG2696" s="1" t="s">
        <v>66</v>
      </c>
      <c r="BH2696" s="1" t="s">
        <v>6895</v>
      </c>
      <c r="BI2696" s="1" t="s">
        <v>6889</v>
      </c>
      <c r="BJ2696" s="1" t="s">
        <v>6893</v>
      </c>
      <c r="BK2696">
        <v>1700</v>
      </c>
      <c r="BL2696">
        <v>2.4</v>
      </c>
      <c r="BM2696" s="5" t="d">
        <v>03:00:00.000</v>
      </c>
      <c r="BN2696" s="5" t="d">
        <v>03:30:00.00000000000079875</v>
      </c>
      <c r="BO2696">
        <v>3</v>
      </c>
      <c r="BP2696" t="b">
        <v>0</v>
      </c>
    </row>
    <row r="2697" spans="1:68" x14ac:dyDescent="0.2">
      <c r="A2697" s="1" t="s">
        <v>5597</v>
      </c>
      <c r="B2697" s="1" t="s">
        <v>5576</v>
      </c>
      <c r="C2697" s="2" t="d">
        <v>2026-07-01</v>
      </c>
      <c r="D2697">
        <v>8</v>
      </c>
      <c r="E2697" s="1" t="s">
        <v>61</v>
      </c>
      <c r="F2697">
        <v>7</v>
      </c>
      <c r="G2697">
        <v>9</v>
      </c>
      <c r="H2697">
        <v>8</v>
      </c>
      <c r="I2697">
        <v>0</v>
      </c>
      <c r="J2697">
        <v>1</v>
      </c>
      <c r="K2697">
        <v>600</v>
      </c>
      <c r="L2697">
        <v>0</v>
      </c>
      <c r="M2697" s="1" t="s">
        <v>5598</v>
      </c>
      <c r="N2697" s="1" t="s">
        <v>63</v>
      </c>
      <c r="O2697" s="1" t="s">
        <v>5599</v>
      </c>
      <c r="P2697">
        <v>7</v>
      </c>
      <c r="Q2697">
        <v>600</v>
      </c>
      <c r="R2697">
        <v>5200</v>
      </c>
      <c r="S2697">
        <v>0</v>
      </c>
      <c r="T2697">
        <v>50</v>
      </c>
      <c r="U2697">
        <v>7</v>
      </c>
      <c r="V2697">
        <v>37</v>
      </c>
      <c r="W2697">
        <v>7823.18</v>
      </c>
      <c r="X2697">
        <v>5.2857142857142856</v>
      </c>
      <c r="Y2697">
        <v>1117.5971428571429</v>
      </c>
      <c r="Z2697">
        <v>12</v>
      </c>
      <c r="AA2697">
        <v>10.350549207142857</v>
      </c>
      <c r="AB2697">
        <v>2</v>
      </c>
      <c r="AC2697">
        <v>0.24777088095238067</v>
      </c>
      <c r="AD2697">
        <v>0.63621791904761893</v>
      </c>
      <c r="AE2697">
        <v>1.4006336650425248</v>
      </c>
      <c r="AF2697">
        <v>0.64047619047619031</v>
      </c>
      <c r="AG2697">
        <v>2.6773277690476189</v>
      </c>
      <c r="AH2697">
        <v>0</v>
      </c>
      <c r="AI2697">
        <v>6.889888097619048</v>
      </c>
      <c r="AJ2697">
        <v>245</v>
      </c>
      <c r="AK2697">
        <v>31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 s="1" t="s">
        <v>65</v>
      </c>
      <c r="AT2697">
        <v>2</v>
      </c>
      <c r="AU2697">
        <v>9.804435616666666</v>
      </c>
      <c r="AV2697">
        <v>74.846971883333325</v>
      </c>
      <c r="AW2697">
        <v>5</v>
      </c>
      <c r="AX2697">
        <v>0.2857142857142857</v>
      </c>
      <c r="AY2697">
        <v>0</v>
      </c>
      <c r="AZ2697">
        <v>35</v>
      </c>
      <c r="BA2697">
        <v>0.32681452055555554</v>
      </c>
      <c r="BB2697">
        <v>8.0480614928315403E-2</v>
      </c>
      <c r="BC2697">
        <v>4</v>
      </c>
      <c r="BD2697">
        <v>27</v>
      </c>
      <c r="BE2697">
        <v>1</v>
      </c>
      <c r="BF2697">
        <v>0</v>
      </c>
      <c r="BG2697" s="1" t="s">
        <v>83</v>
      </c>
      <c r="BH2697" s="1" t="s">
        <v>6895</v>
      </c>
      <c r="BI2697" s="1" t="s">
        <v>6889</v>
      </c>
      <c r="BJ2697" s="1" t="s">
        <v>6893</v>
      </c>
      <c r="BK2697">
        <v>1700</v>
      </c>
      <c r="BL2697">
        <v>2.4</v>
      </c>
      <c r="BM2697" s="5" t="d">
        <v>03:30:00.00000000000079875</v>
      </c>
      <c r="BN2697" s="5" t="d">
        <v>03:59:59.99999999999920125</v>
      </c>
      <c r="BO2697">
        <v>3</v>
      </c>
      <c r="BP2697" t="b">
        <v>0</v>
      </c>
    </row>
    <row r="2698" spans="1:68" x14ac:dyDescent="0.2">
      <c r="A2698" s="1" t="s">
        <v>5600</v>
      </c>
      <c r="B2698" s="1" t="s">
        <v>5576</v>
      </c>
      <c r="C2698" s="2" t="d">
        <v>2026-07-01</v>
      </c>
      <c r="D2698">
        <v>9</v>
      </c>
      <c r="E2698" s="1" t="s">
        <v>61</v>
      </c>
      <c r="F2698">
        <v>9</v>
      </c>
      <c r="G2698">
        <v>9</v>
      </c>
      <c r="H2698">
        <v>8</v>
      </c>
      <c r="I2698">
        <v>0</v>
      </c>
      <c r="J2698">
        <v>1</v>
      </c>
      <c r="K2698">
        <v>600</v>
      </c>
      <c r="L2698">
        <v>0</v>
      </c>
      <c r="M2698" s="1" t="s">
        <v>5601</v>
      </c>
      <c r="N2698" s="1" t="s">
        <v>63</v>
      </c>
      <c r="O2698" s="1" t="s">
        <v>5602</v>
      </c>
      <c r="P2698">
        <v>9</v>
      </c>
      <c r="Q2698">
        <v>600</v>
      </c>
      <c r="R2698">
        <v>4600</v>
      </c>
      <c r="S2698">
        <v>0</v>
      </c>
      <c r="T2698">
        <v>50</v>
      </c>
      <c r="U2698">
        <v>9</v>
      </c>
      <c r="V2698">
        <v>51</v>
      </c>
      <c r="W2698">
        <v>9415.49</v>
      </c>
      <c r="X2698">
        <v>5.666666666666667</v>
      </c>
      <c r="Y2698">
        <v>1046.1655555555556</v>
      </c>
      <c r="Z2698">
        <v>11.444444444444445</v>
      </c>
      <c r="AA2698">
        <v>10.408698298148147</v>
      </c>
      <c r="AB2698">
        <v>2</v>
      </c>
      <c r="AC2698">
        <v>0.29365096666666685</v>
      </c>
      <c r="AD2698">
        <v>0.55878349074074074</v>
      </c>
      <c r="AE2698">
        <v>1.4551206663622627</v>
      </c>
      <c r="AF2698">
        <v>0.77037037037037037</v>
      </c>
      <c r="AG2698">
        <v>2.7842745203703703</v>
      </c>
      <c r="AH2698">
        <v>0</v>
      </c>
      <c r="AI2698">
        <v>6.6207200611111112</v>
      </c>
      <c r="AJ2698">
        <v>315</v>
      </c>
      <c r="AK2698">
        <v>31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 s="1" t="s">
        <v>65</v>
      </c>
      <c r="AT2698">
        <v>2</v>
      </c>
      <c r="AU2698">
        <v>13.0960859</v>
      </c>
      <c r="AV2698">
        <v>76.385686100000001</v>
      </c>
      <c r="AW2698">
        <v>6</v>
      </c>
      <c r="AX2698">
        <v>0.22222222222222221</v>
      </c>
      <c r="AY2698">
        <v>0</v>
      </c>
      <c r="AZ2698">
        <v>35</v>
      </c>
      <c r="BA2698">
        <v>0.43653619666666665</v>
      </c>
      <c r="BB2698">
        <v>8.2135146344086016E-2</v>
      </c>
      <c r="BC2698">
        <v>4</v>
      </c>
      <c r="BD2698">
        <v>27</v>
      </c>
      <c r="BE2698">
        <v>1</v>
      </c>
      <c r="BF2698">
        <v>0</v>
      </c>
      <c r="BG2698" s="1" t="s">
        <v>83</v>
      </c>
      <c r="BH2698" s="1" t="s">
        <v>6895</v>
      </c>
      <c r="BI2698" s="1" t="s">
        <v>6889</v>
      </c>
      <c r="BJ2698" s="1" t="s">
        <v>6893</v>
      </c>
      <c r="BK2698">
        <v>1700</v>
      </c>
      <c r="BL2698">
        <v>2.4</v>
      </c>
      <c r="BM2698" s="5" t="d">
        <v>03:59:59.99999999999920125</v>
      </c>
      <c r="BN2698" s="5" t="d">
        <v>04:30:00.000</v>
      </c>
      <c r="BO2698">
        <v>4</v>
      </c>
      <c r="BP2698" t="b">
        <v>0</v>
      </c>
    </row>
    <row r="2699" spans="1:68" x14ac:dyDescent="0.2">
      <c r="A2699" s="1" t="s">
        <v>5603</v>
      </c>
      <c r="B2699" s="1" t="s">
        <v>5576</v>
      </c>
      <c r="C2699" s="2" t="d">
        <v>2026-07-01</v>
      </c>
      <c r="D2699">
        <v>10</v>
      </c>
      <c r="E2699" s="1" t="s">
        <v>61</v>
      </c>
      <c r="F2699">
        <v>9</v>
      </c>
      <c r="G2699">
        <v>9</v>
      </c>
      <c r="H2699">
        <v>8</v>
      </c>
      <c r="I2699">
        <v>0</v>
      </c>
      <c r="J2699">
        <v>1</v>
      </c>
      <c r="K2699">
        <v>600</v>
      </c>
      <c r="L2699">
        <v>0</v>
      </c>
      <c r="M2699" s="1" t="s">
        <v>5577</v>
      </c>
      <c r="N2699" s="1" t="s">
        <v>63</v>
      </c>
      <c r="O2699" s="1" t="s">
        <v>5578</v>
      </c>
      <c r="P2699">
        <v>9</v>
      </c>
      <c r="Q2699">
        <v>600</v>
      </c>
      <c r="R2699">
        <v>4000</v>
      </c>
      <c r="S2699">
        <v>0</v>
      </c>
      <c r="T2699">
        <v>50</v>
      </c>
      <c r="U2699">
        <v>9</v>
      </c>
      <c r="V2699">
        <v>34</v>
      </c>
      <c r="W2699">
        <v>7115.63</v>
      </c>
      <c r="X2699">
        <v>3.7777777777777777</v>
      </c>
      <c r="Y2699">
        <v>790.62555555555559</v>
      </c>
      <c r="Z2699">
        <v>11.333333333333334</v>
      </c>
      <c r="AA2699">
        <v>9.2364516388888873</v>
      </c>
      <c r="AB2699">
        <v>2</v>
      </c>
      <c r="AC2699">
        <v>0.12455041111111122</v>
      </c>
      <c r="AD2699">
        <v>0.43724475185185185</v>
      </c>
      <c r="AE2699">
        <v>1.0615152972384061</v>
      </c>
      <c r="AF2699">
        <v>0.60185185185185186</v>
      </c>
      <c r="AG2699">
        <v>2.1006118944444445</v>
      </c>
      <c r="AH2699">
        <v>0</v>
      </c>
      <c r="AI2699">
        <v>6.1876915907407408</v>
      </c>
      <c r="AJ2699">
        <v>315</v>
      </c>
      <c r="AK2699">
        <v>31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 s="1" t="s">
        <v>65</v>
      </c>
      <c r="AT2699">
        <v>2</v>
      </c>
      <c r="AU2699">
        <v>9.5536376000000001</v>
      </c>
      <c r="AV2699">
        <v>95.75400788333333</v>
      </c>
      <c r="AW2699">
        <v>6</v>
      </c>
      <c r="AX2699">
        <v>0.22222222222222221</v>
      </c>
      <c r="AY2699">
        <v>0</v>
      </c>
      <c r="AZ2699">
        <v>35</v>
      </c>
      <c r="BA2699">
        <v>0.31845458666666665</v>
      </c>
      <c r="BB2699">
        <v>0.10296129879928315</v>
      </c>
      <c r="BC2699">
        <v>5</v>
      </c>
      <c r="BD2699">
        <v>26</v>
      </c>
      <c r="BE2699">
        <v>1</v>
      </c>
      <c r="BF2699">
        <v>0</v>
      </c>
      <c r="BG2699" s="1" t="s">
        <v>83</v>
      </c>
      <c r="BH2699" s="1" t="s">
        <v>6895</v>
      </c>
      <c r="BI2699" s="1" t="s">
        <v>6889</v>
      </c>
      <c r="BJ2699" s="1" t="s">
        <v>6893</v>
      </c>
      <c r="BK2699">
        <v>1700</v>
      </c>
      <c r="BL2699">
        <v>2.4</v>
      </c>
      <c r="BM2699" s="5" t="d">
        <v>04:30:00.000</v>
      </c>
      <c r="BN2699" s="5" t="d">
        <v>05:00:00.00000000000079875</v>
      </c>
      <c r="BO2699">
        <v>4</v>
      </c>
      <c r="BP2699" t="b">
        <v>0</v>
      </c>
    </row>
    <row r="2700" spans="1:68" x14ac:dyDescent="0.2">
      <c r="A2700" s="1" t="s">
        <v>5604</v>
      </c>
      <c r="B2700" s="1" t="s">
        <v>5576</v>
      </c>
      <c r="C2700" s="2" t="d">
        <v>2026-07-01</v>
      </c>
      <c r="D2700">
        <v>11</v>
      </c>
      <c r="E2700" s="1" t="s">
        <v>61</v>
      </c>
      <c r="F2700">
        <v>7</v>
      </c>
      <c r="G2700">
        <v>9</v>
      </c>
      <c r="H2700">
        <v>8</v>
      </c>
      <c r="I2700">
        <v>0</v>
      </c>
      <c r="J2700">
        <v>1</v>
      </c>
      <c r="K2700">
        <v>600</v>
      </c>
      <c r="L2700">
        <v>0</v>
      </c>
      <c r="M2700" s="1" t="s">
        <v>5580</v>
      </c>
      <c r="N2700" s="1" t="s">
        <v>63</v>
      </c>
      <c r="O2700" s="1" t="s">
        <v>5581</v>
      </c>
      <c r="P2700">
        <v>7</v>
      </c>
      <c r="Q2700">
        <v>600</v>
      </c>
      <c r="R2700">
        <v>3400</v>
      </c>
      <c r="S2700">
        <v>0</v>
      </c>
      <c r="T2700">
        <v>50</v>
      </c>
      <c r="U2700">
        <v>7</v>
      </c>
      <c r="V2700">
        <v>34</v>
      </c>
      <c r="W2700">
        <v>7676.35</v>
      </c>
      <c r="X2700">
        <v>4.8571428571428568</v>
      </c>
      <c r="Y2700">
        <v>1096.6214285714286</v>
      </c>
      <c r="Z2700">
        <v>11.857142857142858</v>
      </c>
      <c r="AA2700">
        <v>8.8404434452380958</v>
      </c>
      <c r="AB2700">
        <v>0</v>
      </c>
      <c r="AC2700">
        <v>0</v>
      </c>
      <c r="AD2700">
        <v>0</v>
      </c>
      <c r="AE2700">
        <v>1.2798237309735561</v>
      </c>
      <c r="AF2700">
        <v>0.56904761904761902</v>
      </c>
      <c r="AG2700">
        <v>1.8488713452380952</v>
      </c>
      <c r="AH2700">
        <v>0</v>
      </c>
      <c r="AI2700">
        <v>6.2653816190476181</v>
      </c>
      <c r="AJ2700">
        <v>245</v>
      </c>
      <c r="AK2700">
        <v>31</v>
      </c>
      <c r="AL2700">
        <v>1</v>
      </c>
      <c r="AM2700">
        <v>1</v>
      </c>
      <c r="AN2700">
        <v>1</v>
      </c>
      <c r="AO2700">
        <v>0</v>
      </c>
      <c r="AP2700">
        <v>0</v>
      </c>
      <c r="AQ2700">
        <v>0</v>
      </c>
      <c r="AR2700">
        <v>511.98</v>
      </c>
      <c r="AS2700" s="1" t="s">
        <v>70</v>
      </c>
      <c r="AT2700">
        <v>0</v>
      </c>
      <c r="AU2700">
        <v>8.9587660833333338</v>
      </c>
      <c r="AV2700">
        <v>71.148325799999995</v>
      </c>
      <c r="AW2700">
        <v>6</v>
      </c>
      <c r="AX2700">
        <v>0</v>
      </c>
      <c r="AY2700">
        <v>0.14285714285714285</v>
      </c>
      <c r="AZ2700">
        <v>35</v>
      </c>
      <c r="BA2700">
        <v>0.29862553611111115</v>
      </c>
      <c r="BB2700">
        <v>7.6503576129032247E-2</v>
      </c>
      <c r="BC2700">
        <v>4</v>
      </c>
      <c r="BD2700">
        <v>27</v>
      </c>
      <c r="BE2700">
        <v>1</v>
      </c>
      <c r="BF2700">
        <v>0</v>
      </c>
      <c r="BG2700" s="1" t="s">
        <v>209</v>
      </c>
      <c r="BH2700" s="1" t="s">
        <v>6895</v>
      </c>
      <c r="BI2700" s="1" t="s">
        <v>6889</v>
      </c>
      <c r="BJ2700" s="1" t="s">
        <v>6893</v>
      </c>
      <c r="BK2700">
        <v>1700</v>
      </c>
      <c r="BL2700">
        <v>2.4</v>
      </c>
      <c r="BM2700" s="5" t="d">
        <v>05:00:00.00000000000079875</v>
      </c>
      <c r="BN2700" s="5" t="d">
        <v>05:29:59.99999999999920125</v>
      </c>
      <c r="BO2700">
        <v>5</v>
      </c>
      <c r="BP2700" t="b">
        <v>0</v>
      </c>
    </row>
    <row r="2701" spans="1:68" x14ac:dyDescent="0.2">
      <c r="A2701" s="1" t="s">
        <v>5605</v>
      </c>
      <c r="B2701" s="1" t="s">
        <v>5576</v>
      </c>
      <c r="C2701" s="2" t="d">
        <v>2026-07-01</v>
      </c>
      <c r="D2701">
        <v>12</v>
      </c>
      <c r="E2701" s="1" t="s">
        <v>61</v>
      </c>
      <c r="F2701">
        <v>6</v>
      </c>
      <c r="G2701">
        <v>9</v>
      </c>
      <c r="H2701">
        <v>8</v>
      </c>
      <c r="I2701">
        <v>0</v>
      </c>
      <c r="J2701">
        <v>1</v>
      </c>
      <c r="K2701">
        <v>600</v>
      </c>
      <c r="L2701">
        <v>0</v>
      </c>
      <c r="M2701" s="1" t="s">
        <v>5583</v>
      </c>
      <c r="N2701" s="1" t="s">
        <v>63</v>
      </c>
      <c r="O2701" s="1" t="s">
        <v>5584</v>
      </c>
      <c r="P2701">
        <v>6</v>
      </c>
      <c r="Q2701">
        <v>600</v>
      </c>
      <c r="R2701">
        <v>2800</v>
      </c>
      <c r="S2701">
        <v>0</v>
      </c>
      <c r="T2701">
        <v>50</v>
      </c>
      <c r="U2701">
        <v>6</v>
      </c>
      <c r="V2701">
        <v>27</v>
      </c>
      <c r="W2701">
        <v>4652.32</v>
      </c>
      <c r="X2701">
        <v>4.5</v>
      </c>
      <c r="Y2701">
        <v>775.38666666666666</v>
      </c>
      <c r="Z2701">
        <v>11.333333333333334</v>
      </c>
      <c r="AA2701">
        <v>9.1152676666666661</v>
      </c>
      <c r="AB2701">
        <v>0</v>
      </c>
      <c r="AC2701">
        <v>0</v>
      </c>
      <c r="AD2701">
        <v>0</v>
      </c>
      <c r="AE2701">
        <v>1.2443428269347889</v>
      </c>
      <c r="AF2701">
        <v>0.59444444444444444</v>
      </c>
      <c r="AG2701">
        <v>1.8387872638888887</v>
      </c>
      <c r="AH2701">
        <v>0</v>
      </c>
      <c r="AI2701">
        <v>6.2431470583333342</v>
      </c>
      <c r="AJ2701">
        <v>210</v>
      </c>
      <c r="AK2701">
        <v>31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 s="1" t="s">
        <v>70</v>
      </c>
      <c r="AT2701">
        <v>0</v>
      </c>
      <c r="AU2701">
        <v>7.466056916666667</v>
      </c>
      <c r="AV2701">
        <v>43.89656466666667</v>
      </c>
      <c r="AW2701">
        <v>4</v>
      </c>
      <c r="AX2701">
        <v>0</v>
      </c>
      <c r="AY2701">
        <v>0</v>
      </c>
      <c r="AZ2701">
        <v>35</v>
      </c>
      <c r="BA2701">
        <v>0.24886856388888889</v>
      </c>
      <c r="BB2701">
        <v>4.7200607168458787E-2</v>
      </c>
      <c r="BC2701">
        <v>3</v>
      </c>
      <c r="BD2701">
        <v>28</v>
      </c>
      <c r="BE2701">
        <v>1</v>
      </c>
      <c r="BF2701">
        <v>0</v>
      </c>
      <c r="BG2701" s="1" t="s">
        <v>66</v>
      </c>
      <c r="BH2701" s="1" t="s">
        <v>6895</v>
      </c>
      <c r="BI2701" s="1" t="s">
        <v>6889</v>
      </c>
      <c r="BJ2701" s="1" t="s">
        <v>6893</v>
      </c>
      <c r="BK2701">
        <v>1700</v>
      </c>
      <c r="BL2701">
        <v>2.4</v>
      </c>
      <c r="BM2701" s="5" t="d">
        <v>05:29:59.99999999999920125</v>
      </c>
      <c r="BN2701" s="5" t="d">
        <v>06:00:00.000</v>
      </c>
      <c r="BO2701">
        <v>5</v>
      </c>
      <c r="BP2701" t="b">
        <v>0</v>
      </c>
    </row>
    <row r="2702" spans="1:68" x14ac:dyDescent="0.2">
      <c r="A2702" s="1" t="s">
        <v>5606</v>
      </c>
      <c r="B2702" s="1" t="s">
        <v>5576</v>
      </c>
      <c r="C2702" s="2" t="d">
        <v>2026-07-01</v>
      </c>
      <c r="D2702">
        <v>13</v>
      </c>
      <c r="E2702" s="1" t="s">
        <v>95</v>
      </c>
      <c r="F2702">
        <v>16</v>
      </c>
      <c r="G2702">
        <v>9</v>
      </c>
      <c r="H2702">
        <v>3</v>
      </c>
      <c r="I2702">
        <v>2</v>
      </c>
      <c r="J2702">
        <v>4</v>
      </c>
      <c r="K2702">
        <v>225</v>
      </c>
      <c r="L2702">
        <v>1</v>
      </c>
      <c r="M2702" s="1" t="s">
        <v>5607</v>
      </c>
      <c r="N2702" s="1" t="s">
        <v>5608</v>
      </c>
      <c r="O2702" s="1" t="s">
        <v>5609</v>
      </c>
      <c r="P2702">
        <v>4</v>
      </c>
      <c r="Q2702">
        <v>225</v>
      </c>
      <c r="R2702">
        <v>2575</v>
      </c>
      <c r="S2702">
        <v>1</v>
      </c>
      <c r="T2702">
        <v>49</v>
      </c>
      <c r="U2702">
        <v>16</v>
      </c>
      <c r="V2702">
        <v>83</v>
      </c>
      <c r="W2702">
        <v>17379.82</v>
      </c>
      <c r="X2702">
        <v>5.1875</v>
      </c>
      <c r="Y2702">
        <v>1086.23875</v>
      </c>
      <c r="Z2702">
        <v>11.5625</v>
      </c>
      <c r="AA2702">
        <v>9.3749213343749993</v>
      </c>
      <c r="AB2702">
        <v>1</v>
      </c>
      <c r="AC2702">
        <v>6.4230387499999986E-2</v>
      </c>
      <c r="AD2702">
        <v>0</v>
      </c>
      <c r="AE2702">
        <v>1.4328256658312426</v>
      </c>
      <c r="AF2702">
        <v>0.74791666666666667</v>
      </c>
      <c r="AG2702">
        <v>2.1807423249999998</v>
      </c>
      <c r="AH2702">
        <v>0</v>
      </c>
      <c r="AI2702">
        <v>6.2670956708333332</v>
      </c>
      <c r="AJ2702">
        <v>560</v>
      </c>
      <c r="AK2702">
        <v>31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 s="1" t="s">
        <v>65</v>
      </c>
      <c r="AT2702">
        <v>1</v>
      </c>
      <c r="AU2702">
        <v>22.925210533333335</v>
      </c>
      <c r="AV2702">
        <v>147.46193621666666</v>
      </c>
      <c r="AW2702">
        <v>10</v>
      </c>
      <c r="AX2702">
        <v>6.25E-2</v>
      </c>
      <c r="AY2702">
        <v>0</v>
      </c>
      <c r="AZ2702">
        <v>35</v>
      </c>
      <c r="BA2702">
        <v>0.19104342111111111</v>
      </c>
      <c r="BB2702">
        <v>0.15856122173835124</v>
      </c>
      <c r="BC2702">
        <v>8</v>
      </c>
      <c r="BD2702">
        <v>23</v>
      </c>
      <c r="BE2702">
        <v>2</v>
      </c>
      <c r="BF2702">
        <v>2</v>
      </c>
      <c r="BG2702" s="1" t="s">
        <v>99</v>
      </c>
      <c r="BH2702" s="1" t="s">
        <v>6895</v>
      </c>
      <c r="BI2702" s="1" t="s">
        <v>6889</v>
      </c>
      <c r="BJ2702" s="1" t="s">
        <v>6893</v>
      </c>
      <c r="BK2702">
        <v>1700</v>
      </c>
      <c r="BL2702">
        <v>2.4</v>
      </c>
      <c r="BM2702" s="5" t="d">
        <v>06:00:00.000</v>
      </c>
      <c r="BN2702" s="5" t="d">
        <v>06:29:59.9999999999984025</v>
      </c>
      <c r="BO2702">
        <v>6</v>
      </c>
      <c r="BP2702" t="b">
        <v>0</v>
      </c>
    </row>
    <row r="2703" spans="1:68" x14ac:dyDescent="0.2">
      <c r="A2703" s="1" t="s">
        <v>5610</v>
      </c>
      <c r="B2703" s="1" t="s">
        <v>5576</v>
      </c>
      <c r="C2703" s="2" t="d">
        <v>2026-07-01</v>
      </c>
      <c r="D2703">
        <v>14</v>
      </c>
      <c r="E2703" s="1" t="s">
        <v>95</v>
      </c>
      <c r="F2703">
        <v>20</v>
      </c>
      <c r="G2703">
        <v>9</v>
      </c>
      <c r="H2703">
        <v>3</v>
      </c>
      <c r="I2703">
        <v>2</v>
      </c>
      <c r="J2703">
        <v>4</v>
      </c>
      <c r="K2703">
        <v>225</v>
      </c>
      <c r="L2703">
        <v>1</v>
      </c>
      <c r="M2703" s="1" t="s">
        <v>5611</v>
      </c>
      <c r="N2703" s="1" t="s">
        <v>5612</v>
      </c>
      <c r="O2703" s="1" t="s">
        <v>5613</v>
      </c>
      <c r="P2703">
        <v>5</v>
      </c>
      <c r="Q2703">
        <v>225</v>
      </c>
      <c r="R2703">
        <v>2350</v>
      </c>
      <c r="S2703">
        <v>1</v>
      </c>
      <c r="T2703">
        <v>48</v>
      </c>
      <c r="U2703">
        <v>20</v>
      </c>
      <c r="V2703">
        <v>95</v>
      </c>
      <c r="W2703">
        <v>19402.899999999998</v>
      </c>
      <c r="X2703">
        <v>4.75</v>
      </c>
      <c r="Y2703">
        <v>970.14499999999987</v>
      </c>
      <c r="Z2703">
        <v>11.55</v>
      </c>
      <c r="AA2703">
        <v>9.0422194791666666</v>
      </c>
      <c r="AB2703">
        <v>0</v>
      </c>
      <c r="AC2703">
        <v>0</v>
      </c>
      <c r="AD2703">
        <v>0</v>
      </c>
      <c r="AE2703">
        <v>1.2416965567618352</v>
      </c>
      <c r="AF2703">
        <v>0.53333333333333333</v>
      </c>
      <c r="AG2703">
        <v>1.7750298816666668</v>
      </c>
      <c r="AH2703">
        <v>0</v>
      </c>
      <c r="AI2703">
        <v>6.3096895883333328</v>
      </c>
      <c r="AJ2703">
        <v>700</v>
      </c>
      <c r="AK2703">
        <v>31</v>
      </c>
      <c r="AL2703">
        <v>1</v>
      </c>
      <c r="AM2703">
        <v>1</v>
      </c>
      <c r="AN2703">
        <v>1</v>
      </c>
      <c r="AO2703">
        <v>0</v>
      </c>
      <c r="AP2703">
        <v>0</v>
      </c>
      <c r="AQ2703">
        <v>0</v>
      </c>
      <c r="AR2703">
        <v>206.65</v>
      </c>
      <c r="AS2703" s="1" t="s">
        <v>70</v>
      </c>
      <c r="AT2703">
        <v>0</v>
      </c>
      <c r="AU2703">
        <v>24.833930966666667</v>
      </c>
      <c r="AV2703">
        <v>174.38008429999999</v>
      </c>
      <c r="AW2703">
        <v>12</v>
      </c>
      <c r="AX2703">
        <v>0</v>
      </c>
      <c r="AY2703">
        <v>0.05</v>
      </c>
      <c r="AZ2703">
        <v>35</v>
      </c>
      <c r="BA2703">
        <v>0.20694942472222222</v>
      </c>
      <c r="BB2703">
        <v>0.1875054669892473</v>
      </c>
      <c r="BC2703">
        <v>9</v>
      </c>
      <c r="BD2703">
        <v>22</v>
      </c>
      <c r="BE2703">
        <v>2</v>
      </c>
      <c r="BF2703">
        <v>2</v>
      </c>
      <c r="BG2703" s="1" t="s">
        <v>99</v>
      </c>
      <c r="BH2703" s="1" t="s">
        <v>6895</v>
      </c>
      <c r="BI2703" s="1" t="s">
        <v>6889</v>
      </c>
      <c r="BJ2703" s="1" t="s">
        <v>6893</v>
      </c>
      <c r="BK2703">
        <v>1700</v>
      </c>
      <c r="BL2703">
        <v>2.4</v>
      </c>
      <c r="BM2703" s="5" t="d">
        <v>06:29:59.9999999999984025</v>
      </c>
      <c r="BN2703" s="5" t="d">
        <v>07:00:00.0000000000015975</v>
      </c>
      <c r="BO2703">
        <v>6</v>
      </c>
      <c r="BP2703" t="b">
        <v>0</v>
      </c>
    </row>
    <row r="2704" spans="1:68" x14ac:dyDescent="0.2">
      <c r="A2704" s="1" t="s">
        <v>5614</v>
      </c>
      <c r="B2704" s="1" t="s">
        <v>5576</v>
      </c>
      <c r="C2704" s="2" t="d">
        <v>2026-07-01</v>
      </c>
      <c r="D2704">
        <v>15</v>
      </c>
      <c r="E2704" s="1" t="s">
        <v>95</v>
      </c>
      <c r="F2704">
        <v>24</v>
      </c>
      <c r="G2704">
        <v>9</v>
      </c>
      <c r="H2704">
        <v>3</v>
      </c>
      <c r="I2704">
        <v>2</v>
      </c>
      <c r="J2704">
        <v>4</v>
      </c>
      <c r="K2704">
        <v>225</v>
      </c>
      <c r="L2704">
        <v>1</v>
      </c>
      <c r="M2704" s="1" t="s">
        <v>5615</v>
      </c>
      <c r="N2704" s="1" t="s">
        <v>5616</v>
      </c>
      <c r="O2704" s="1" t="s">
        <v>5617</v>
      </c>
      <c r="P2704">
        <v>6</v>
      </c>
      <c r="Q2704">
        <v>225</v>
      </c>
      <c r="R2704">
        <v>2125</v>
      </c>
      <c r="S2704">
        <v>1</v>
      </c>
      <c r="T2704">
        <v>47</v>
      </c>
      <c r="U2704">
        <v>24</v>
      </c>
      <c r="V2704">
        <v>105</v>
      </c>
      <c r="W2704">
        <v>23547.98</v>
      </c>
      <c r="X2704">
        <v>4.375</v>
      </c>
      <c r="Y2704">
        <v>981.16583333333335</v>
      </c>
      <c r="Z2704">
        <v>11.791666666666666</v>
      </c>
      <c r="AA2704">
        <v>9.5208811930555566</v>
      </c>
      <c r="AB2704">
        <v>1</v>
      </c>
      <c r="AC2704">
        <v>3.6734631250000017E-2</v>
      </c>
      <c r="AD2704">
        <v>0</v>
      </c>
      <c r="AE2704">
        <v>1.1826710955012427</v>
      </c>
      <c r="AF2704">
        <v>0.7055555555555556</v>
      </c>
      <c r="AG2704">
        <v>1.8882266437499997</v>
      </c>
      <c r="AH2704">
        <v>0</v>
      </c>
      <c r="AI2704">
        <v>6.7354323208333335</v>
      </c>
      <c r="AJ2704">
        <v>840</v>
      </c>
      <c r="AK2704">
        <v>31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 s="1" t="s">
        <v>65</v>
      </c>
      <c r="AT2704">
        <v>1</v>
      </c>
      <c r="AU2704">
        <v>26.5802926</v>
      </c>
      <c r="AV2704">
        <v>217.64901746666666</v>
      </c>
      <c r="AW2704">
        <v>12</v>
      </c>
      <c r="AX2704">
        <v>4.1666666666666664E-2</v>
      </c>
      <c r="AY2704">
        <v>0</v>
      </c>
      <c r="AZ2704">
        <v>35</v>
      </c>
      <c r="BA2704">
        <v>0.22150243833333333</v>
      </c>
      <c r="BB2704">
        <v>0.23403120157706092</v>
      </c>
      <c r="BC2704">
        <v>11</v>
      </c>
      <c r="BD2704">
        <v>20</v>
      </c>
      <c r="BE2704">
        <v>2</v>
      </c>
      <c r="BF2704">
        <v>2</v>
      </c>
      <c r="BG2704" s="1" t="s">
        <v>99</v>
      </c>
      <c r="BH2704" s="1" t="s">
        <v>6895</v>
      </c>
      <c r="BI2704" s="1" t="s">
        <v>6889</v>
      </c>
      <c r="BJ2704" s="1" t="s">
        <v>6893</v>
      </c>
      <c r="BK2704">
        <v>1700</v>
      </c>
      <c r="BL2704">
        <v>2.4</v>
      </c>
      <c r="BM2704" s="5" t="d">
        <v>07:00:00.0000000000015975</v>
      </c>
      <c r="BN2704" s="5" t="d">
        <v>07:30:00.000</v>
      </c>
      <c r="BO2704">
        <v>7</v>
      </c>
      <c r="BP2704" t="b">
        <v>0</v>
      </c>
    </row>
    <row r="2705" spans="1:68" x14ac:dyDescent="0.2">
      <c r="A2705" s="1" t="s">
        <v>5618</v>
      </c>
      <c r="B2705" s="1" t="s">
        <v>5576</v>
      </c>
      <c r="C2705" s="2" t="d">
        <v>2026-07-01</v>
      </c>
      <c r="D2705">
        <v>16</v>
      </c>
      <c r="E2705" s="1" t="s">
        <v>95</v>
      </c>
      <c r="F2705">
        <v>41</v>
      </c>
      <c r="G2705">
        <v>9</v>
      </c>
      <c r="H2705">
        <v>3</v>
      </c>
      <c r="I2705">
        <v>2</v>
      </c>
      <c r="J2705">
        <v>4</v>
      </c>
      <c r="K2705">
        <v>225</v>
      </c>
      <c r="L2705">
        <v>1</v>
      </c>
      <c r="M2705" s="1" t="s">
        <v>5619</v>
      </c>
      <c r="N2705" s="1" t="s">
        <v>5620</v>
      </c>
      <c r="O2705" s="1" t="s">
        <v>5621</v>
      </c>
      <c r="P2705">
        <v>10.25</v>
      </c>
      <c r="Q2705">
        <v>225</v>
      </c>
      <c r="R2705">
        <v>1900</v>
      </c>
      <c r="S2705">
        <v>1</v>
      </c>
      <c r="T2705">
        <v>46</v>
      </c>
      <c r="U2705">
        <v>41</v>
      </c>
      <c r="V2705">
        <v>189</v>
      </c>
      <c r="W2705">
        <v>46936.47</v>
      </c>
      <c r="X2705">
        <v>4.6097560975609753</v>
      </c>
      <c r="Y2705">
        <v>1144.7919512195122</v>
      </c>
      <c r="Z2705">
        <v>12.24390243902439</v>
      </c>
      <c r="AA2705">
        <v>9.2039460308943095</v>
      </c>
      <c r="AB2705">
        <v>0</v>
      </c>
      <c r="AC2705">
        <v>0</v>
      </c>
      <c r="AD2705">
        <v>2.3654586991869914E-2</v>
      </c>
      <c r="AE2705">
        <v>1.1752192768693013</v>
      </c>
      <c r="AF2705">
        <v>0.66747967479674797</v>
      </c>
      <c r="AG2705">
        <v>1.866353531707317</v>
      </c>
      <c r="AH2705">
        <v>0</v>
      </c>
      <c r="AI2705">
        <v>6.3083241987804888</v>
      </c>
      <c r="AJ2705">
        <v>1435</v>
      </c>
      <c r="AK2705">
        <v>31</v>
      </c>
      <c r="AL2705">
        <v>5</v>
      </c>
      <c r="AM2705">
        <v>5</v>
      </c>
      <c r="AN2705">
        <v>3</v>
      </c>
      <c r="AO2705">
        <v>1</v>
      </c>
      <c r="AP2705">
        <v>1</v>
      </c>
      <c r="AQ2705">
        <v>0</v>
      </c>
      <c r="AR2705">
        <v>1779.52</v>
      </c>
      <c r="AS2705" s="1" t="s">
        <v>70</v>
      </c>
      <c r="AT2705">
        <v>0</v>
      </c>
      <c r="AU2705">
        <v>49.759445149999998</v>
      </c>
      <c r="AV2705">
        <v>396.90793618333333</v>
      </c>
      <c r="AW2705">
        <v>25</v>
      </c>
      <c r="AX2705">
        <v>0</v>
      </c>
      <c r="AY2705">
        <v>0.12195121951219512</v>
      </c>
      <c r="AZ2705">
        <v>35</v>
      </c>
      <c r="BA2705">
        <v>0.41466204291666664</v>
      </c>
      <c r="BB2705">
        <v>0.42678272707885306</v>
      </c>
      <c r="BC2705">
        <v>19</v>
      </c>
      <c r="BD2705">
        <v>12</v>
      </c>
      <c r="BE2705">
        <v>3</v>
      </c>
      <c r="BF2705">
        <v>1</v>
      </c>
      <c r="BG2705" s="1" t="s">
        <v>99</v>
      </c>
      <c r="BH2705" s="1" t="s">
        <v>6895</v>
      </c>
      <c r="BI2705" s="1" t="s">
        <v>6889</v>
      </c>
      <c r="BJ2705" s="1" t="s">
        <v>6893</v>
      </c>
      <c r="BK2705">
        <v>1700</v>
      </c>
      <c r="BL2705">
        <v>2.4</v>
      </c>
      <c r="BM2705" s="5" t="d">
        <v>07:30:00.000</v>
      </c>
      <c r="BN2705" s="5" t="d">
        <v>07:59:59.9999999999984025</v>
      </c>
      <c r="BO2705">
        <v>7</v>
      </c>
      <c r="BP2705" t="b">
        <v>0</v>
      </c>
    </row>
    <row r="2706" spans="1:68" x14ac:dyDescent="0.2">
      <c r="A2706" s="1" t="s">
        <v>5622</v>
      </c>
      <c r="B2706" s="1" t="s">
        <v>5576</v>
      </c>
      <c r="C2706" s="2" t="d">
        <v>2026-07-01</v>
      </c>
      <c r="D2706">
        <v>17</v>
      </c>
      <c r="E2706" s="1" t="s">
        <v>95</v>
      </c>
      <c r="F2706">
        <v>41</v>
      </c>
      <c r="G2706">
        <v>17</v>
      </c>
      <c r="H2706">
        <v>3</v>
      </c>
      <c r="I2706">
        <v>2</v>
      </c>
      <c r="J2706">
        <v>12</v>
      </c>
      <c r="K2706">
        <v>225</v>
      </c>
      <c r="L2706">
        <v>1</v>
      </c>
      <c r="M2706" s="1" t="s">
        <v>5623</v>
      </c>
      <c r="N2706" s="1" t="s">
        <v>5624</v>
      </c>
      <c r="O2706" s="1" t="s">
        <v>5625</v>
      </c>
      <c r="P2706">
        <v>3.4166666666666665</v>
      </c>
      <c r="Q2706">
        <v>225</v>
      </c>
      <c r="R2706">
        <v>1675</v>
      </c>
      <c r="S2706">
        <v>1</v>
      </c>
      <c r="T2706">
        <v>45</v>
      </c>
      <c r="U2706">
        <v>41</v>
      </c>
      <c r="V2706">
        <v>200</v>
      </c>
      <c r="W2706">
        <v>44813.03</v>
      </c>
      <c r="X2706">
        <v>4.8780487804878048</v>
      </c>
      <c r="Y2706">
        <v>1093.0007317073171</v>
      </c>
      <c r="Z2706">
        <v>11.634146341463415</v>
      </c>
      <c r="AA2706">
        <v>9.4769966987804892</v>
      </c>
      <c r="AB2706">
        <v>1</v>
      </c>
      <c r="AC2706">
        <v>3.7612772357723439E-3</v>
      </c>
      <c r="AD2706">
        <v>0</v>
      </c>
      <c r="AE2706">
        <v>1.2880481617982191</v>
      </c>
      <c r="AF2706">
        <v>0.6565040650406504</v>
      </c>
      <c r="AG2706">
        <v>1.944552218699187</v>
      </c>
      <c r="AH2706">
        <v>0</v>
      </c>
      <c r="AI2706">
        <v>6.5548021934959344</v>
      </c>
      <c r="AJ2706">
        <v>1435</v>
      </c>
      <c r="AK2706">
        <v>58</v>
      </c>
      <c r="AL2706">
        <v>2</v>
      </c>
      <c r="AM2706">
        <v>2</v>
      </c>
      <c r="AN2706">
        <v>0</v>
      </c>
      <c r="AO2706">
        <v>2</v>
      </c>
      <c r="AP2706">
        <v>0</v>
      </c>
      <c r="AQ2706">
        <v>0</v>
      </c>
      <c r="AR2706">
        <v>734.46999999999991</v>
      </c>
      <c r="AS2706" s="1" t="s">
        <v>125</v>
      </c>
      <c r="AT2706">
        <v>1</v>
      </c>
      <c r="AU2706">
        <v>52.601448833333336</v>
      </c>
      <c r="AV2706">
        <v>378.59880435000002</v>
      </c>
      <c r="AW2706">
        <v>27</v>
      </c>
      <c r="AX2706">
        <v>2.4390243902439025E-2</v>
      </c>
      <c r="AY2706">
        <v>4.878048780487805E-2</v>
      </c>
      <c r="AZ2706">
        <v>35</v>
      </c>
      <c r="BA2706">
        <v>0.14611513564814815</v>
      </c>
      <c r="BB2706">
        <v>0.21758551974137932</v>
      </c>
      <c r="BC2706">
        <v>19</v>
      </c>
      <c r="BD2706">
        <v>39</v>
      </c>
      <c r="BE2706">
        <v>3</v>
      </c>
      <c r="BF2706">
        <v>9</v>
      </c>
      <c r="BG2706" s="1" t="s">
        <v>99</v>
      </c>
      <c r="BH2706" s="1" t="s">
        <v>6895</v>
      </c>
      <c r="BI2706" s="1" t="s">
        <v>6889</v>
      </c>
      <c r="BJ2706" s="1" t="s">
        <v>6893</v>
      </c>
      <c r="BK2706">
        <v>1700</v>
      </c>
      <c r="BL2706">
        <v>2.4</v>
      </c>
      <c r="BM2706" s="5" t="d">
        <v>07:59:59.9999999999984025</v>
      </c>
      <c r="BN2706" s="5" t="d">
        <v>08:30:00.0000000000015975</v>
      </c>
      <c r="BO2706">
        <v>8</v>
      </c>
      <c r="BP2706" t="b">
        <v>0</v>
      </c>
    </row>
    <row r="2707" spans="1:68" x14ac:dyDescent="0.2">
      <c r="A2707" s="1" t="s">
        <v>5626</v>
      </c>
      <c r="B2707" s="1" t="s">
        <v>5576</v>
      </c>
      <c r="C2707" s="2" t="d">
        <v>2026-07-01</v>
      </c>
      <c r="D2707">
        <v>18</v>
      </c>
      <c r="E2707" s="1" t="s">
        <v>95</v>
      </c>
      <c r="F2707">
        <v>41</v>
      </c>
      <c r="G2707">
        <v>17</v>
      </c>
      <c r="H2707">
        <v>3</v>
      </c>
      <c r="I2707">
        <v>2</v>
      </c>
      <c r="J2707">
        <v>12</v>
      </c>
      <c r="K2707">
        <v>225</v>
      </c>
      <c r="L2707">
        <v>1</v>
      </c>
      <c r="M2707" s="1" t="s">
        <v>5627</v>
      </c>
      <c r="N2707" s="1" t="s">
        <v>5628</v>
      </c>
      <c r="O2707" s="1" t="s">
        <v>5629</v>
      </c>
      <c r="P2707">
        <v>3.4166666666666665</v>
      </c>
      <c r="Q2707">
        <v>225</v>
      </c>
      <c r="R2707">
        <v>1450</v>
      </c>
      <c r="S2707">
        <v>1</v>
      </c>
      <c r="T2707">
        <v>44</v>
      </c>
      <c r="U2707">
        <v>41</v>
      </c>
      <c r="V2707">
        <v>216</v>
      </c>
      <c r="W2707">
        <v>47991.96</v>
      </c>
      <c r="X2707">
        <v>5.2682926829268295</v>
      </c>
      <c r="Y2707">
        <v>1170.5356097560975</v>
      </c>
      <c r="Z2707">
        <v>11.658536585365853</v>
      </c>
      <c r="AA2707">
        <v>9.233534504471546</v>
      </c>
      <c r="AB2707">
        <v>3</v>
      </c>
      <c r="AC2707">
        <v>6.2918671951219543E-2</v>
      </c>
      <c r="AD2707">
        <v>0</v>
      </c>
      <c r="AE2707">
        <v>1.4138574423909445</v>
      </c>
      <c r="AF2707">
        <v>0.60121951219512193</v>
      </c>
      <c r="AG2707">
        <v>2.0150769459349593</v>
      </c>
      <c r="AH2707">
        <v>0</v>
      </c>
      <c r="AI2707">
        <v>6.3253681182926833</v>
      </c>
      <c r="AJ2707">
        <v>1435</v>
      </c>
      <c r="AK2707">
        <v>60</v>
      </c>
      <c r="AL2707">
        <v>2</v>
      </c>
      <c r="AM2707">
        <v>2</v>
      </c>
      <c r="AN2707">
        <v>2</v>
      </c>
      <c r="AO2707">
        <v>0</v>
      </c>
      <c r="AP2707">
        <v>0</v>
      </c>
      <c r="AQ2707">
        <v>0</v>
      </c>
      <c r="AR2707">
        <v>348.95000000000005</v>
      </c>
      <c r="AS2707" s="1" t="s">
        <v>65</v>
      </c>
      <c r="AT2707">
        <v>2</v>
      </c>
      <c r="AU2707">
        <v>58.352219849999997</v>
      </c>
      <c r="AV2707">
        <v>375.43181490000001</v>
      </c>
      <c r="AW2707">
        <v>24</v>
      </c>
      <c r="AX2707">
        <v>7.3170731707317069E-2</v>
      </c>
      <c r="AY2707">
        <v>4.878048780487805E-2</v>
      </c>
      <c r="AZ2707">
        <v>35</v>
      </c>
      <c r="BA2707">
        <v>0.16208949958333332</v>
      </c>
      <c r="BB2707">
        <v>0.20857323050000001</v>
      </c>
      <c r="BC2707">
        <v>18</v>
      </c>
      <c r="BD2707">
        <v>42</v>
      </c>
      <c r="BE2707">
        <v>3</v>
      </c>
      <c r="BF2707">
        <v>9</v>
      </c>
      <c r="BG2707" s="1" t="s">
        <v>99</v>
      </c>
      <c r="BH2707" s="1" t="s">
        <v>6895</v>
      </c>
      <c r="BI2707" s="1" t="s">
        <v>6889</v>
      </c>
      <c r="BJ2707" s="1" t="s">
        <v>6893</v>
      </c>
      <c r="BK2707">
        <v>1700</v>
      </c>
      <c r="BL2707">
        <v>2.4</v>
      </c>
      <c r="BM2707" s="5" t="d">
        <v>08:30:00.0000000000015975</v>
      </c>
      <c r="BN2707" s="5" t="d">
        <v>09:00:00.000</v>
      </c>
      <c r="BO2707">
        <v>8</v>
      </c>
      <c r="BP2707" t="b">
        <v>0</v>
      </c>
    </row>
    <row r="2708" spans="1:68" x14ac:dyDescent="0.2">
      <c r="A2708" s="1" t="s">
        <v>5630</v>
      </c>
      <c r="B2708" s="1" t="s">
        <v>5576</v>
      </c>
      <c r="C2708" s="2" t="d">
        <v>2026-07-01</v>
      </c>
      <c r="D2708">
        <v>19</v>
      </c>
      <c r="E2708" s="1" t="s">
        <v>95</v>
      </c>
      <c r="F2708">
        <v>42</v>
      </c>
      <c r="G2708">
        <v>8</v>
      </c>
      <c r="H2708">
        <v>0</v>
      </c>
      <c r="I2708">
        <v>2</v>
      </c>
      <c r="J2708">
        <v>6</v>
      </c>
      <c r="K2708">
        <v>0</v>
      </c>
      <c r="L2708">
        <v>1</v>
      </c>
      <c r="M2708" s="1" t="s">
        <v>63</v>
      </c>
      <c r="N2708" s="1" t="s">
        <v>5631</v>
      </c>
      <c r="O2708" s="1" t="s">
        <v>5632</v>
      </c>
      <c r="P2708">
        <v>7</v>
      </c>
      <c r="Q2708">
        <v>0</v>
      </c>
      <c r="R2708">
        <v>1450</v>
      </c>
      <c r="S2708">
        <v>1</v>
      </c>
      <c r="T2708">
        <v>43</v>
      </c>
      <c r="U2708">
        <v>42</v>
      </c>
      <c r="V2708">
        <v>223</v>
      </c>
      <c r="W2708">
        <v>50854.53</v>
      </c>
      <c r="X2708">
        <v>5.3095238095238093</v>
      </c>
      <c r="Y2708">
        <v>1210.8221428571428</v>
      </c>
      <c r="Z2708">
        <v>12.5</v>
      </c>
      <c r="AA2708">
        <v>9.6206119662698413</v>
      </c>
      <c r="AB2708">
        <v>0</v>
      </c>
      <c r="AC2708">
        <v>0</v>
      </c>
      <c r="AD2708">
        <v>0</v>
      </c>
      <c r="AE2708">
        <v>1.4078371119833915</v>
      </c>
      <c r="AF2708">
        <v>0.62579365079365079</v>
      </c>
      <c r="AG2708">
        <v>2.033630754761905</v>
      </c>
      <c r="AH2708">
        <v>0</v>
      </c>
      <c r="AI2708">
        <v>6.6842034269841273</v>
      </c>
      <c r="AJ2708">
        <v>1470</v>
      </c>
      <c r="AK2708">
        <v>29</v>
      </c>
      <c r="AL2708">
        <v>1</v>
      </c>
      <c r="AM2708">
        <v>1</v>
      </c>
      <c r="AN2708">
        <v>1</v>
      </c>
      <c r="AO2708">
        <v>0</v>
      </c>
      <c r="AP2708">
        <v>0</v>
      </c>
      <c r="AQ2708">
        <v>0</v>
      </c>
      <c r="AR2708">
        <v>868.56</v>
      </c>
      <c r="AS2708" s="1" t="s">
        <v>70</v>
      </c>
      <c r="AT2708">
        <v>0</v>
      </c>
      <c r="AU2708">
        <v>55.917588000000002</v>
      </c>
      <c r="AV2708">
        <v>417.55594635</v>
      </c>
      <c r="AW2708">
        <v>30</v>
      </c>
      <c r="AX2708">
        <v>0</v>
      </c>
      <c r="AY2708">
        <v>2.3809523809523808E-2</v>
      </c>
      <c r="AZ2708">
        <v>35</v>
      </c>
      <c r="BA2708">
        <v>0.31065326666666671</v>
      </c>
      <c r="BB2708">
        <v>0.47994936362068963</v>
      </c>
      <c r="BC2708">
        <v>20</v>
      </c>
      <c r="BD2708">
        <v>9</v>
      </c>
      <c r="BE2708">
        <v>3</v>
      </c>
      <c r="BF2708">
        <v>3</v>
      </c>
      <c r="BG2708" s="1" t="s">
        <v>99</v>
      </c>
      <c r="BH2708" s="1" t="s">
        <v>6895</v>
      </c>
      <c r="BI2708" s="1" t="s">
        <v>6889</v>
      </c>
      <c r="BJ2708" s="1" t="s">
        <v>6893</v>
      </c>
      <c r="BK2708">
        <v>1700</v>
      </c>
      <c r="BL2708">
        <v>2.4</v>
      </c>
      <c r="BM2708" s="5" t="d">
        <v>09:00:00.000</v>
      </c>
      <c r="BN2708" s="5" t="d">
        <v>09:29:59.9999999999984025</v>
      </c>
      <c r="BO2708">
        <v>9</v>
      </c>
      <c r="BP2708" t="b">
        <v>0</v>
      </c>
    </row>
    <row r="2709" spans="1:68" x14ac:dyDescent="0.2">
      <c r="A2709" s="1" t="s">
        <v>5633</v>
      </c>
      <c r="B2709" s="1" t="s">
        <v>5576</v>
      </c>
      <c r="C2709" s="2" t="d">
        <v>2026-07-01</v>
      </c>
      <c r="D2709">
        <v>20</v>
      </c>
      <c r="E2709" s="1" t="s">
        <v>95</v>
      </c>
      <c r="F2709">
        <v>35</v>
      </c>
      <c r="G2709">
        <v>8</v>
      </c>
      <c r="H2709">
        <v>0</v>
      </c>
      <c r="I2709">
        <v>2</v>
      </c>
      <c r="J2709">
        <v>6</v>
      </c>
      <c r="K2709">
        <v>0</v>
      </c>
      <c r="L2709">
        <v>1</v>
      </c>
      <c r="M2709" s="1" t="s">
        <v>63</v>
      </c>
      <c r="N2709" s="1" t="s">
        <v>5634</v>
      </c>
      <c r="O2709" s="1" t="s">
        <v>5635</v>
      </c>
      <c r="P2709">
        <v>5.833333333333333</v>
      </c>
      <c r="Q2709">
        <v>0</v>
      </c>
      <c r="R2709">
        <v>1450</v>
      </c>
      <c r="S2709">
        <v>1</v>
      </c>
      <c r="T2709">
        <v>42</v>
      </c>
      <c r="U2709">
        <v>35</v>
      </c>
      <c r="V2709">
        <v>170</v>
      </c>
      <c r="W2709">
        <v>38126.400000000001</v>
      </c>
      <c r="X2709">
        <v>4.8571428571428568</v>
      </c>
      <c r="Y2709">
        <v>1089.3257142857144</v>
      </c>
      <c r="Z2709">
        <v>11.971428571428572</v>
      </c>
      <c r="AA2709">
        <v>8.9054874090476197</v>
      </c>
      <c r="AB2709">
        <v>0</v>
      </c>
      <c r="AC2709">
        <v>0</v>
      </c>
      <c r="AD2709">
        <v>0</v>
      </c>
      <c r="AE2709">
        <v>1.3338636727644655</v>
      </c>
      <c r="AF2709">
        <v>0.59523809523809523</v>
      </c>
      <c r="AG2709">
        <v>1.9291017590476189</v>
      </c>
      <c r="AH2709">
        <v>0</v>
      </c>
      <c r="AI2709">
        <v>6.098766594761905</v>
      </c>
      <c r="AJ2709">
        <v>1225</v>
      </c>
      <c r="AK2709">
        <v>29</v>
      </c>
      <c r="AL2709">
        <v>2</v>
      </c>
      <c r="AM2709">
        <v>2</v>
      </c>
      <c r="AN2709">
        <v>1</v>
      </c>
      <c r="AO2709">
        <v>1</v>
      </c>
      <c r="AP2709">
        <v>0</v>
      </c>
      <c r="AQ2709">
        <v>0</v>
      </c>
      <c r="AR2709">
        <v>481.85</v>
      </c>
      <c r="AS2709" s="1" t="s">
        <v>70</v>
      </c>
      <c r="AT2709">
        <v>0</v>
      </c>
      <c r="AU2709">
        <v>46.155855983333332</v>
      </c>
      <c r="AV2709">
        <v>379.48947401666669</v>
      </c>
      <c r="AW2709">
        <v>19</v>
      </c>
      <c r="AX2709">
        <v>0</v>
      </c>
      <c r="AY2709">
        <v>5.7142857142857141E-2</v>
      </c>
      <c r="AZ2709">
        <v>35</v>
      </c>
      <c r="BA2709">
        <v>0.25642142212962959</v>
      </c>
      <c r="BB2709">
        <v>0.43619479772030656</v>
      </c>
      <c r="BC2709">
        <v>19</v>
      </c>
      <c r="BD2709">
        <v>10</v>
      </c>
      <c r="BE2709">
        <v>3</v>
      </c>
      <c r="BF2709">
        <v>3</v>
      </c>
      <c r="BG2709" s="1" t="s">
        <v>99</v>
      </c>
      <c r="BH2709" s="1" t="s">
        <v>6895</v>
      </c>
      <c r="BI2709" s="1" t="s">
        <v>6889</v>
      </c>
      <c r="BJ2709" s="1" t="s">
        <v>6893</v>
      </c>
      <c r="BK2709">
        <v>1700</v>
      </c>
      <c r="BL2709">
        <v>2.4</v>
      </c>
      <c r="BM2709" s="5" t="d">
        <v>09:29:59.9999999999984025</v>
      </c>
      <c r="BN2709" s="5" t="d">
        <v>10:00:00.0000000000015975</v>
      </c>
      <c r="BO2709">
        <v>9</v>
      </c>
      <c r="BP2709" t="b">
        <v>0</v>
      </c>
    </row>
    <row r="2710" spans="1:68" x14ac:dyDescent="0.2">
      <c r="A2710" s="1" t="s">
        <v>5636</v>
      </c>
      <c r="B2710" s="1" t="s">
        <v>5576</v>
      </c>
      <c r="C2710" s="2" t="d">
        <v>2026-07-01</v>
      </c>
      <c r="D2710">
        <v>21</v>
      </c>
      <c r="E2710" s="1" t="s">
        <v>95</v>
      </c>
      <c r="F2710">
        <v>36</v>
      </c>
      <c r="G2710">
        <v>8</v>
      </c>
      <c r="H2710">
        <v>0</v>
      </c>
      <c r="I2710">
        <v>2</v>
      </c>
      <c r="J2710">
        <v>6</v>
      </c>
      <c r="K2710">
        <v>0</v>
      </c>
      <c r="L2710">
        <v>1</v>
      </c>
      <c r="M2710" s="1" t="s">
        <v>63</v>
      </c>
      <c r="N2710" s="1" t="s">
        <v>5637</v>
      </c>
      <c r="O2710" s="1" t="s">
        <v>5638</v>
      </c>
      <c r="P2710">
        <v>6</v>
      </c>
      <c r="Q2710">
        <v>0</v>
      </c>
      <c r="R2710">
        <v>1450</v>
      </c>
      <c r="S2710">
        <v>1</v>
      </c>
      <c r="T2710">
        <v>41</v>
      </c>
      <c r="U2710">
        <v>36</v>
      </c>
      <c r="V2710">
        <v>206</v>
      </c>
      <c r="W2710">
        <v>47747.05</v>
      </c>
      <c r="X2710">
        <v>5.7222222222222223</v>
      </c>
      <c r="Y2710">
        <v>1326.3069444444445</v>
      </c>
      <c r="Z2710">
        <v>12.055555555555555</v>
      </c>
      <c r="AA2710">
        <v>9.4934213620370365</v>
      </c>
      <c r="AB2710">
        <v>1</v>
      </c>
      <c r="AC2710">
        <v>3.3672357870370373E-2</v>
      </c>
      <c r="AD2710">
        <v>0</v>
      </c>
      <c r="AE2710">
        <v>1.5190494311669061</v>
      </c>
      <c r="AF2710">
        <v>0.55509259259259258</v>
      </c>
      <c r="AG2710">
        <v>2.0741420152777774</v>
      </c>
      <c r="AH2710">
        <v>0</v>
      </c>
      <c r="AI2710">
        <v>6.504001559259259</v>
      </c>
      <c r="AJ2710">
        <v>1260</v>
      </c>
      <c r="AK2710">
        <v>29</v>
      </c>
      <c r="AL2710">
        <v>2</v>
      </c>
      <c r="AM2710">
        <v>2</v>
      </c>
      <c r="AN2710">
        <v>1</v>
      </c>
      <c r="AO2710">
        <v>1</v>
      </c>
      <c r="AP2710">
        <v>0</v>
      </c>
      <c r="AQ2710">
        <v>0</v>
      </c>
      <c r="AR2710">
        <v>561.09</v>
      </c>
      <c r="AS2710" s="1" t="s">
        <v>65</v>
      </c>
      <c r="AT2710">
        <v>1</v>
      </c>
      <c r="AU2710">
        <v>58.479540633333336</v>
      </c>
      <c r="AV2710">
        <v>380.28271221666665</v>
      </c>
      <c r="AW2710">
        <v>25</v>
      </c>
      <c r="AX2710">
        <v>2.7777777777777776E-2</v>
      </c>
      <c r="AY2710">
        <v>5.5555555555555552E-2</v>
      </c>
      <c r="AZ2710">
        <v>35</v>
      </c>
      <c r="BA2710">
        <v>0.32488633685185186</v>
      </c>
      <c r="BB2710">
        <v>0.43710656576628348</v>
      </c>
      <c r="BC2710">
        <v>19</v>
      </c>
      <c r="BD2710">
        <v>10</v>
      </c>
      <c r="BE2710">
        <v>3</v>
      </c>
      <c r="BF2710">
        <v>3</v>
      </c>
      <c r="BG2710" s="1" t="s">
        <v>99</v>
      </c>
      <c r="BH2710" s="1" t="s">
        <v>6895</v>
      </c>
      <c r="BI2710" s="1" t="s">
        <v>6889</v>
      </c>
      <c r="BJ2710" s="1" t="s">
        <v>6893</v>
      </c>
      <c r="BK2710">
        <v>1700</v>
      </c>
      <c r="BL2710">
        <v>2.4</v>
      </c>
      <c r="BM2710" s="5" t="d">
        <v>10:00:00.0000000000015975</v>
      </c>
      <c r="BN2710" s="5" t="d">
        <v>10:30:00.000</v>
      </c>
      <c r="BO2710">
        <v>10</v>
      </c>
      <c r="BP2710" t="b">
        <v>0</v>
      </c>
    </row>
    <row r="2711" spans="1:68" x14ac:dyDescent="0.2">
      <c r="A2711" s="1" t="s">
        <v>5639</v>
      </c>
      <c r="B2711" s="1" t="s">
        <v>5576</v>
      </c>
      <c r="C2711" s="2" t="d">
        <v>2026-07-01</v>
      </c>
      <c r="D2711">
        <v>22</v>
      </c>
      <c r="E2711" s="1" t="s">
        <v>95</v>
      </c>
      <c r="F2711">
        <v>24</v>
      </c>
      <c r="G2711">
        <v>8</v>
      </c>
      <c r="H2711">
        <v>0</v>
      </c>
      <c r="I2711">
        <v>2</v>
      </c>
      <c r="J2711">
        <v>6</v>
      </c>
      <c r="K2711">
        <v>0</v>
      </c>
      <c r="L2711">
        <v>1</v>
      </c>
      <c r="M2711" s="1" t="s">
        <v>63</v>
      </c>
      <c r="N2711" s="1" t="s">
        <v>5640</v>
      </c>
      <c r="O2711" s="1" t="s">
        <v>5641</v>
      </c>
      <c r="P2711">
        <v>4</v>
      </c>
      <c r="Q2711">
        <v>0</v>
      </c>
      <c r="R2711">
        <v>1450</v>
      </c>
      <c r="S2711">
        <v>1</v>
      </c>
      <c r="T2711">
        <v>40</v>
      </c>
      <c r="U2711">
        <v>24</v>
      </c>
      <c r="V2711">
        <v>122</v>
      </c>
      <c r="W2711">
        <v>30192.26</v>
      </c>
      <c r="X2711">
        <v>5.083333333333333</v>
      </c>
      <c r="Y2711">
        <v>1258.0108333333333</v>
      </c>
      <c r="Z2711">
        <v>11.583333333333334</v>
      </c>
      <c r="AA2711">
        <v>8.5810436090277786</v>
      </c>
      <c r="AB2711">
        <v>0</v>
      </c>
      <c r="AC2711">
        <v>0</v>
      </c>
      <c r="AD2711">
        <v>0</v>
      </c>
      <c r="AE2711">
        <v>1.3644557507383501</v>
      </c>
      <c r="AF2711">
        <v>0.5625</v>
      </c>
      <c r="AG2711">
        <v>1.926955740972222</v>
      </c>
      <c r="AH2711">
        <v>0</v>
      </c>
      <c r="AI2711">
        <v>5.7186711916666662</v>
      </c>
      <c r="AJ2711">
        <v>840</v>
      </c>
      <c r="AK2711">
        <v>29</v>
      </c>
      <c r="AL2711">
        <v>2</v>
      </c>
      <c r="AM2711">
        <v>2</v>
      </c>
      <c r="AN2711">
        <v>0</v>
      </c>
      <c r="AO2711">
        <v>2</v>
      </c>
      <c r="AP2711">
        <v>0</v>
      </c>
      <c r="AQ2711">
        <v>0</v>
      </c>
      <c r="AR2711">
        <v>588.91</v>
      </c>
      <c r="AS2711" s="1" t="s">
        <v>70</v>
      </c>
      <c r="AT2711">
        <v>0</v>
      </c>
      <c r="AU2711">
        <v>32.74693778333333</v>
      </c>
      <c r="AV2711">
        <v>236.87855823333334</v>
      </c>
      <c r="AW2711">
        <v>16</v>
      </c>
      <c r="AX2711">
        <v>0</v>
      </c>
      <c r="AY2711">
        <v>8.3333333333333329E-2</v>
      </c>
      <c r="AZ2711">
        <v>35</v>
      </c>
      <c r="BA2711">
        <v>0.18192743212962961</v>
      </c>
      <c r="BB2711">
        <v>0.27227420486590037</v>
      </c>
      <c r="BC2711">
        <v>12</v>
      </c>
      <c r="BD2711">
        <v>17</v>
      </c>
      <c r="BE2711">
        <v>2</v>
      </c>
      <c r="BF2711">
        <v>4</v>
      </c>
      <c r="BG2711" s="1" t="s">
        <v>99</v>
      </c>
      <c r="BH2711" s="1" t="s">
        <v>6895</v>
      </c>
      <c r="BI2711" s="1" t="s">
        <v>6889</v>
      </c>
      <c r="BJ2711" s="1" t="s">
        <v>6893</v>
      </c>
      <c r="BK2711">
        <v>1700</v>
      </c>
      <c r="BL2711">
        <v>2.4</v>
      </c>
      <c r="BM2711" s="5" t="d">
        <v>10:30:00.000</v>
      </c>
      <c r="BN2711" s="5" t="d">
        <v>10:59:59.9999999999984025</v>
      </c>
      <c r="BO2711">
        <v>10</v>
      </c>
      <c r="BP2711" t="b">
        <v>0</v>
      </c>
    </row>
    <row r="2712" spans="1:68" x14ac:dyDescent="0.2">
      <c r="A2712" s="1" t="s">
        <v>5642</v>
      </c>
      <c r="B2712" s="1" t="s">
        <v>5576</v>
      </c>
      <c r="C2712" s="2" t="d">
        <v>2026-07-01</v>
      </c>
      <c r="D2712">
        <v>23</v>
      </c>
      <c r="E2712" s="1" t="s">
        <v>133</v>
      </c>
      <c r="F2712">
        <v>33</v>
      </c>
      <c r="G2712">
        <v>8</v>
      </c>
      <c r="H2712">
        <v>0</v>
      </c>
      <c r="I2712">
        <v>0</v>
      </c>
      <c r="J2712">
        <v>8</v>
      </c>
      <c r="K2712">
        <v>0</v>
      </c>
      <c r="L2712">
        <v>0</v>
      </c>
      <c r="M2712" s="1" t="s">
        <v>63</v>
      </c>
      <c r="N2712" s="1" t="s">
        <v>63</v>
      </c>
      <c r="O2712" s="1" t="s">
        <v>5643</v>
      </c>
      <c r="P2712">
        <v>4.125</v>
      </c>
      <c r="Q2712">
        <v>0</v>
      </c>
      <c r="R2712">
        <v>1450</v>
      </c>
      <c r="S2712">
        <v>0</v>
      </c>
      <c r="T2712">
        <v>40</v>
      </c>
      <c r="U2712">
        <v>33</v>
      </c>
      <c r="V2712">
        <v>157</v>
      </c>
      <c r="W2712">
        <v>35809.17</v>
      </c>
      <c r="X2712">
        <v>4.7575757575757578</v>
      </c>
      <c r="Y2712">
        <v>1085.1263636363635</v>
      </c>
      <c r="Z2712">
        <v>11.666666666666666</v>
      </c>
      <c r="AA2712">
        <v>8.9235251212121227</v>
      </c>
      <c r="AB2712">
        <v>2</v>
      </c>
      <c r="AC2712">
        <v>5.2063541414141407E-2</v>
      </c>
      <c r="AD2712">
        <v>0</v>
      </c>
      <c r="AE2712">
        <v>1.2271150566776892</v>
      </c>
      <c r="AF2712">
        <v>0.50656565656565655</v>
      </c>
      <c r="AG2712">
        <v>1.7336807045454545</v>
      </c>
      <c r="AH2712">
        <v>0</v>
      </c>
      <c r="AI2712">
        <v>6.3257029924242421</v>
      </c>
      <c r="AJ2712">
        <v>1155</v>
      </c>
      <c r="AK2712">
        <v>29</v>
      </c>
      <c r="AL2712">
        <v>2</v>
      </c>
      <c r="AM2712">
        <v>2</v>
      </c>
      <c r="AN2712">
        <v>2</v>
      </c>
      <c r="AO2712">
        <v>0</v>
      </c>
      <c r="AP2712">
        <v>0</v>
      </c>
      <c r="AQ2712">
        <v>0</v>
      </c>
      <c r="AR2712">
        <v>533.86</v>
      </c>
      <c r="AS2712" s="1" t="s">
        <v>65</v>
      </c>
      <c r="AT2712">
        <v>2</v>
      </c>
      <c r="AU2712">
        <v>38.733048883333332</v>
      </c>
      <c r="AV2712">
        <v>252.10041138333332</v>
      </c>
      <c r="AW2712">
        <v>17</v>
      </c>
      <c r="AX2712">
        <v>6.0606060606060608E-2</v>
      </c>
      <c r="AY2712">
        <v>6.0606060606060608E-2</v>
      </c>
      <c r="AZ2712">
        <v>35</v>
      </c>
      <c r="BA2712">
        <v>0.16138770368055555</v>
      </c>
      <c r="BB2712">
        <v>0.28977058779693488</v>
      </c>
      <c r="BC2712">
        <v>13</v>
      </c>
      <c r="BD2712">
        <v>16</v>
      </c>
      <c r="BE2712">
        <v>2</v>
      </c>
      <c r="BF2712">
        <v>6</v>
      </c>
      <c r="BG2712" s="1" t="s">
        <v>99</v>
      </c>
      <c r="BH2712" s="1" t="s">
        <v>6895</v>
      </c>
      <c r="BI2712" s="1" t="s">
        <v>6889</v>
      </c>
      <c r="BJ2712" s="1" t="s">
        <v>6893</v>
      </c>
      <c r="BK2712">
        <v>1700</v>
      </c>
      <c r="BL2712">
        <v>2.4</v>
      </c>
      <c r="BM2712" s="5" t="d">
        <v>10:59:59.9999999999984025</v>
      </c>
      <c r="BN2712" s="5" t="d">
        <v>11:30:00.0000000000015975</v>
      </c>
      <c r="BO2712">
        <v>11</v>
      </c>
      <c r="BP2712" t="b">
        <v>0</v>
      </c>
    </row>
    <row r="2713" spans="1:68" x14ac:dyDescent="0.2">
      <c r="A2713" s="1" t="s">
        <v>5644</v>
      </c>
      <c r="B2713" s="1" t="s">
        <v>5576</v>
      </c>
      <c r="C2713" s="2" t="d">
        <v>2026-07-01</v>
      </c>
      <c r="D2713">
        <v>24</v>
      </c>
      <c r="E2713" s="1" t="s">
        <v>133</v>
      </c>
      <c r="F2713">
        <v>35</v>
      </c>
      <c r="G2713">
        <v>8</v>
      </c>
      <c r="H2713">
        <v>0</v>
      </c>
      <c r="I2713">
        <v>0</v>
      </c>
      <c r="J2713">
        <v>8</v>
      </c>
      <c r="K2713">
        <v>0</v>
      </c>
      <c r="L2713">
        <v>0</v>
      </c>
      <c r="M2713" s="1" t="s">
        <v>63</v>
      </c>
      <c r="N2713" s="1" t="s">
        <v>63</v>
      </c>
      <c r="O2713" s="1" t="s">
        <v>5645</v>
      </c>
      <c r="P2713">
        <v>4.375</v>
      </c>
      <c r="Q2713">
        <v>0</v>
      </c>
      <c r="R2713">
        <v>1450</v>
      </c>
      <c r="S2713">
        <v>0</v>
      </c>
      <c r="T2713">
        <v>40</v>
      </c>
      <c r="U2713">
        <v>35</v>
      </c>
      <c r="V2713">
        <v>163</v>
      </c>
      <c r="W2713">
        <v>39390.74</v>
      </c>
      <c r="X2713">
        <v>4.6571428571428575</v>
      </c>
      <c r="Y2713">
        <v>1125.4497142857142</v>
      </c>
      <c r="Z2713">
        <v>11.885714285714286</v>
      </c>
      <c r="AA2713">
        <v>9.1314136657142857</v>
      </c>
      <c r="AB2713">
        <v>1</v>
      </c>
      <c r="AC2713">
        <v>7.7913138095238145E-3</v>
      </c>
      <c r="AD2713">
        <v>0</v>
      </c>
      <c r="AE2713">
        <v>1.2744180689844626</v>
      </c>
      <c r="AF2713">
        <v>0.60523809523809524</v>
      </c>
      <c r="AG2713">
        <v>1.879656155238095</v>
      </c>
      <c r="AH2713">
        <v>0</v>
      </c>
      <c r="AI2713">
        <v>6.4079479780952378</v>
      </c>
      <c r="AJ2713">
        <v>1225</v>
      </c>
      <c r="AK2713">
        <v>29</v>
      </c>
      <c r="AL2713">
        <v>2</v>
      </c>
      <c r="AM2713">
        <v>2</v>
      </c>
      <c r="AN2713">
        <v>0</v>
      </c>
      <c r="AO2713">
        <v>0</v>
      </c>
      <c r="AP2713">
        <v>2</v>
      </c>
      <c r="AQ2713">
        <v>0</v>
      </c>
      <c r="AR2713">
        <v>924.94</v>
      </c>
      <c r="AS2713" s="1" t="s">
        <v>125</v>
      </c>
      <c r="AT2713">
        <v>1</v>
      </c>
      <c r="AU2713">
        <v>45.879518599999997</v>
      </c>
      <c r="AV2713">
        <v>395.06656886666667</v>
      </c>
      <c r="AW2713">
        <v>24</v>
      </c>
      <c r="AX2713">
        <v>2.8571428571428571E-2</v>
      </c>
      <c r="AY2713">
        <v>5.7142857142857141E-2</v>
      </c>
      <c r="AZ2713">
        <v>35</v>
      </c>
      <c r="BA2713">
        <v>0.19116466083333333</v>
      </c>
      <c r="BB2713">
        <v>0.45409950444444447</v>
      </c>
      <c r="BC2713">
        <v>19</v>
      </c>
      <c r="BD2713">
        <v>10</v>
      </c>
      <c r="BE2713">
        <v>3</v>
      </c>
      <c r="BF2713">
        <v>5</v>
      </c>
      <c r="BG2713" s="1" t="s">
        <v>99</v>
      </c>
      <c r="BH2713" s="1" t="s">
        <v>6895</v>
      </c>
      <c r="BI2713" s="1" t="s">
        <v>6889</v>
      </c>
      <c r="BJ2713" s="1" t="s">
        <v>6893</v>
      </c>
      <c r="BK2713">
        <v>1700</v>
      </c>
      <c r="BL2713">
        <v>2.4</v>
      </c>
      <c r="BM2713" s="5" t="d">
        <v>11:30:00.0000000000015975</v>
      </c>
      <c r="BN2713" s="5" t="d">
        <v>12:00:00.000</v>
      </c>
      <c r="BO2713">
        <v>11</v>
      </c>
      <c r="BP2713" t="b">
        <v>0</v>
      </c>
    </row>
    <row r="2714" spans="1:68" x14ac:dyDescent="0.2">
      <c r="A2714" s="1" t="s">
        <v>5646</v>
      </c>
      <c r="B2714" s="1" t="s">
        <v>5576</v>
      </c>
      <c r="C2714" s="2" t="d">
        <v>2026-07-01</v>
      </c>
      <c r="D2714">
        <v>25</v>
      </c>
      <c r="E2714" s="1" t="s">
        <v>133</v>
      </c>
      <c r="F2714">
        <v>59</v>
      </c>
      <c r="G2714">
        <v>8</v>
      </c>
      <c r="H2714">
        <v>0</v>
      </c>
      <c r="I2714">
        <v>0</v>
      </c>
      <c r="J2714">
        <v>8</v>
      </c>
      <c r="K2714">
        <v>0</v>
      </c>
      <c r="L2714">
        <v>0</v>
      </c>
      <c r="M2714" s="1" t="s">
        <v>63</v>
      </c>
      <c r="N2714" s="1" t="s">
        <v>63</v>
      </c>
      <c r="O2714" s="1" t="s">
        <v>5647</v>
      </c>
      <c r="P2714">
        <v>7.375</v>
      </c>
      <c r="Q2714">
        <v>0</v>
      </c>
      <c r="R2714">
        <v>1450</v>
      </c>
      <c r="S2714">
        <v>0</v>
      </c>
      <c r="T2714">
        <v>40</v>
      </c>
      <c r="U2714">
        <v>59</v>
      </c>
      <c r="V2714">
        <v>313</v>
      </c>
      <c r="W2714">
        <v>69591.48</v>
      </c>
      <c r="X2714">
        <v>5.3050847457627119</v>
      </c>
      <c r="Y2714">
        <v>1179.5166101694915</v>
      </c>
      <c r="Z2714">
        <v>15.152542372881356</v>
      </c>
      <c r="AA2714">
        <v>9.3037943211864409</v>
      </c>
      <c r="AB2714">
        <v>1</v>
      </c>
      <c r="AC2714">
        <v>8.1045731638417686E-3</v>
      </c>
      <c r="AD2714">
        <v>0</v>
      </c>
      <c r="AE2714">
        <v>1.4175066169320154</v>
      </c>
      <c r="AF2714">
        <v>0.6570621468926553</v>
      </c>
      <c r="AG2714">
        <v>2.0285035231638417</v>
      </c>
      <c r="AH2714">
        <v>0</v>
      </c>
      <c r="AI2714">
        <v>6.2749882694915255</v>
      </c>
      <c r="AJ2714">
        <v>2360</v>
      </c>
      <c r="AK2714">
        <v>29</v>
      </c>
      <c r="AL2714">
        <v>2</v>
      </c>
      <c r="AM2714">
        <v>2</v>
      </c>
      <c r="AN2714">
        <v>1</v>
      </c>
      <c r="AO2714">
        <v>1</v>
      </c>
      <c r="AP2714">
        <v>0</v>
      </c>
      <c r="AQ2714">
        <v>0</v>
      </c>
      <c r="AR2714">
        <v>525.52</v>
      </c>
      <c r="AS2714" s="1" t="s">
        <v>125</v>
      </c>
      <c r="AT2714">
        <v>1</v>
      </c>
      <c r="AU2714">
        <v>77.677464266666661</v>
      </c>
      <c r="AV2714">
        <v>496.10838265000001</v>
      </c>
      <c r="AW2714">
        <v>29</v>
      </c>
      <c r="AX2714">
        <v>1.6949152542372881E-2</v>
      </c>
      <c r="AY2714">
        <v>3.3898305084745763E-2</v>
      </c>
      <c r="AZ2714">
        <v>40</v>
      </c>
      <c r="BA2714">
        <v>0.32365610111111109</v>
      </c>
      <c r="BB2714">
        <v>0.57023952028735636</v>
      </c>
      <c r="BC2714">
        <v>24</v>
      </c>
      <c r="BD2714">
        <v>5</v>
      </c>
      <c r="BE2714">
        <v>4</v>
      </c>
      <c r="BF2714">
        <v>4</v>
      </c>
      <c r="BG2714" s="1" t="s">
        <v>99</v>
      </c>
      <c r="BH2714" s="1" t="s">
        <v>6895</v>
      </c>
      <c r="BI2714" s="1" t="s">
        <v>6889</v>
      </c>
      <c r="BJ2714" s="1" t="s">
        <v>6893</v>
      </c>
      <c r="BK2714">
        <v>1700</v>
      </c>
      <c r="BL2714">
        <v>2.4</v>
      </c>
      <c r="BM2714" s="5" t="d">
        <v>12:00:00.000</v>
      </c>
      <c r="BN2714" s="5" t="d">
        <v>12:30:00.0000000000031950</v>
      </c>
      <c r="BO2714">
        <v>12</v>
      </c>
      <c r="BP2714" t="b">
        <v>1</v>
      </c>
    </row>
    <row r="2715" spans="1:68" x14ac:dyDescent="0.2">
      <c r="A2715" s="1" t="s">
        <v>5648</v>
      </c>
      <c r="B2715" s="1" t="s">
        <v>5576</v>
      </c>
      <c r="C2715" s="2" t="d">
        <v>2026-07-01</v>
      </c>
      <c r="D2715">
        <v>26</v>
      </c>
      <c r="E2715" s="1" t="s">
        <v>133</v>
      </c>
      <c r="F2715">
        <v>67</v>
      </c>
      <c r="G2715">
        <v>8</v>
      </c>
      <c r="H2715">
        <v>0</v>
      </c>
      <c r="I2715">
        <v>0</v>
      </c>
      <c r="J2715">
        <v>8</v>
      </c>
      <c r="K2715">
        <v>0</v>
      </c>
      <c r="L2715">
        <v>0</v>
      </c>
      <c r="M2715" s="1" t="s">
        <v>63</v>
      </c>
      <c r="N2715" s="1" t="s">
        <v>63</v>
      </c>
      <c r="O2715" s="1" t="s">
        <v>5649</v>
      </c>
      <c r="P2715">
        <v>8.375</v>
      </c>
      <c r="Q2715">
        <v>0</v>
      </c>
      <c r="R2715">
        <v>1450</v>
      </c>
      <c r="S2715">
        <v>0</v>
      </c>
      <c r="T2715">
        <v>40</v>
      </c>
      <c r="U2715">
        <v>67</v>
      </c>
      <c r="V2715">
        <v>349</v>
      </c>
      <c r="W2715">
        <v>77056.84</v>
      </c>
      <c r="X2715">
        <v>5.2089552238805972</v>
      </c>
      <c r="Y2715">
        <v>1150.1020895522388</v>
      </c>
      <c r="Z2715">
        <v>15.686567164179104</v>
      </c>
      <c r="AA2715">
        <v>9.328240718905473</v>
      </c>
      <c r="AB2715">
        <v>0</v>
      </c>
      <c r="AC2715">
        <v>0</v>
      </c>
      <c r="AD2715">
        <v>0</v>
      </c>
      <c r="AE2715">
        <v>1.3799025505595133</v>
      </c>
      <c r="AF2715">
        <v>0.60124378109452736</v>
      </c>
      <c r="AG2715">
        <v>1.5737665699004975</v>
      </c>
      <c r="AH2715">
        <v>9.8535949004975115E-2</v>
      </c>
      <c r="AI2715">
        <v>6.429901720895522</v>
      </c>
      <c r="AJ2715">
        <v>2680</v>
      </c>
      <c r="AK2715">
        <v>29</v>
      </c>
      <c r="AL2715">
        <v>2</v>
      </c>
      <c r="AM2715">
        <v>2</v>
      </c>
      <c r="AN2715">
        <v>2</v>
      </c>
      <c r="AO2715">
        <v>0</v>
      </c>
      <c r="AP2715">
        <v>0</v>
      </c>
      <c r="AQ2715">
        <v>0</v>
      </c>
      <c r="AR2715">
        <v>436.8</v>
      </c>
      <c r="AS2715" s="1" t="s">
        <v>70</v>
      </c>
      <c r="AT2715">
        <v>0</v>
      </c>
      <c r="AU2715">
        <v>96.598230149999992</v>
      </c>
      <c r="AV2715">
        <v>600.28758456666662</v>
      </c>
      <c r="AW2715">
        <v>29</v>
      </c>
      <c r="AX2715">
        <v>0</v>
      </c>
      <c r="AY2715">
        <v>2.9850746268656716E-2</v>
      </c>
      <c r="AZ2715">
        <v>40</v>
      </c>
      <c r="BA2715">
        <v>0.40249262562499999</v>
      </c>
      <c r="BB2715">
        <v>0.68998572938697311</v>
      </c>
      <c r="BC2715">
        <v>29</v>
      </c>
      <c r="BD2715">
        <v>0</v>
      </c>
      <c r="BE2715">
        <v>5</v>
      </c>
      <c r="BF2715">
        <v>3</v>
      </c>
      <c r="BG2715" s="1" t="s">
        <v>99</v>
      </c>
      <c r="BH2715" s="1" t="s">
        <v>6895</v>
      </c>
      <c r="BI2715" s="1" t="s">
        <v>6889</v>
      </c>
      <c r="BJ2715" s="1" t="s">
        <v>6893</v>
      </c>
      <c r="BK2715">
        <v>1700</v>
      </c>
      <c r="BL2715">
        <v>2.4</v>
      </c>
      <c r="BM2715" s="5" t="d">
        <v>12:30:00.0000000000031950</v>
      </c>
      <c r="BN2715" s="5" t="d">
        <v>12:59:59.9999999999968050</v>
      </c>
      <c r="BO2715">
        <v>12</v>
      </c>
      <c r="BP2715" t="b">
        <v>1</v>
      </c>
    </row>
    <row r="2716" spans="1:68" x14ac:dyDescent="0.2">
      <c r="A2716" s="1" t="s">
        <v>5650</v>
      </c>
      <c r="B2716" s="1" t="s">
        <v>5576</v>
      </c>
      <c r="C2716" s="2" t="d">
        <v>2026-07-01</v>
      </c>
      <c r="D2716">
        <v>27</v>
      </c>
      <c r="E2716" s="1" t="s">
        <v>133</v>
      </c>
      <c r="F2716">
        <v>63</v>
      </c>
      <c r="G2716">
        <v>8</v>
      </c>
      <c r="H2716">
        <v>0</v>
      </c>
      <c r="I2716">
        <v>0</v>
      </c>
      <c r="J2716">
        <v>8</v>
      </c>
      <c r="K2716">
        <v>0</v>
      </c>
      <c r="L2716">
        <v>0</v>
      </c>
      <c r="M2716" s="1" t="s">
        <v>63</v>
      </c>
      <c r="N2716" s="1" t="s">
        <v>63</v>
      </c>
      <c r="O2716" s="1" t="s">
        <v>5651</v>
      </c>
      <c r="P2716">
        <v>7.875</v>
      </c>
      <c r="Q2716">
        <v>0</v>
      </c>
      <c r="R2716">
        <v>1450</v>
      </c>
      <c r="S2716">
        <v>0</v>
      </c>
      <c r="T2716">
        <v>40</v>
      </c>
      <c r="U2716">
        <v>63</v>
      </c>
      <c r="V2716">
        <v>344</v>
      </c>
      <c r="W2716">
        <v>75456.98</v>
      </c>
      <c r="X2716">
        <v>5.4603174603174605</v>
      </c>
      <c r="Y2716">
        <v>1197.7298412698412</v>
      </c>
      <c r="Z2716">
        <v>15.238095238095237</v>
      </c>
      <c r="AA2716">
        <v>9.1989723164021164</v>
      </c>
      <c r="AB2716">
        <v>0</v>
      </c>
      <c r="AC2716">
        <v>0</v>
      </c>
      <c r="AD2716">
        <v>0</v>
      </c>
      <c r="AE2716">
        <v>1.4389500789950938</v>
      </c>
      <c r="AF2716">
        <v>0.65740740740740733</v>
      </c>
      <c r="AG2716">
        <v>2.0468956994708996</v>
      </c>
      <c r="AH2716">
        <v>0</v>
      </c>
      <c r="AI2716">
        <v>6.2153132404761902</v>
      </c>
      <c r="AJ2716">
        <v>2520</v>
      </c>
      <c r="AK2716">
        <v>29</v>
      </c>
      <c r="AL2716">
        <v>1</v>
      </c>
      <c r="AM2716">
        <v>1</v>
      </c>
      <c r="AN2716">
        <v>1</v>
      </c>
      <c r="AO2716">
        <v>0</v>
      </c>
      <c r="AP2716">
        <v>0</v>
      </c>
      <c r="AQ2716">
        <v>0</v>
      </c>
      <c r="AR2716">
        <v>218.92</v>
      </c>
      <c r="AS2716" s="1" t="s">
        <v>70</v>
      </c>
      <c r="AT2716">
        <v>0</v>
      </c>
      <c r="AU2716">
        <v>92.241546099999994</v>
      </c>
      <c r="AV2716">
        <v>611.5596389333333</v>
      </c>
      <c r="AW2716">
        <v>29</v>
      </c>
      <c r="AX2716">
        <v>0</v>
      </c>
      <c r="AY2716">
        <v>1.5873015873015872E-2</v>
      </c>
      <c r="AZ2716">
        <v>40</v>
      </c>
      <c r="BA2716">
        <v>0.38433977541666664</v>
      </c>
      <c r="BB2716">
        <v>0.70294211371647508</v>
      </c>
      <c r="BC2716">
        <v>30</v>
      </c>
      <c r="BD2716">
        <v>-1</v>
      </c>
      <c r="BE2716">
        <v>5</v>
      </c>
      <c r="BF2716">
        <v>3</v>
      </c>
      <c r="BG2716" s="1" t="s">
        <v>99</v>
      </c>
      <c r="BH2716" s="1" t="s">
        <v>6895</v>
      </c>
      <c r="BI2716" s="1" t="s">
        <v>6889</v>
      </c>
      <c r="BJ2716" s="1" t="s">
        <v>6893</v>
      </c>
      <c r="BK2716">
        <v>1700</v>
      </c>
      <c r="BL2716">
        <v>2.4</v>
      </c>
      <c r="BM2716" s="5" t="d">
        <v>12:59:59.9999999999968050</v>
      </c>
      <c r="BN2716" s="5" t="d">
        <v>13:30:00.000</v>
      </c>
      <c r="BO2716">
        <v>13</v>
      </c>
      <c r="BP2716" t="b">
        <v>1</v>
      </c>
    </row>
    <row r="2717" spans="1:68" x14ac:dyDescent="0.2">
      <c r="A2717" s="1" t="s">
        <v>5652</v>
      </c>
      <c r="B2717" s="1" t="s">
        <v>5576</v>
      </c>
      <c r="C2717" s="2" t="d">
        <v>2026-07-01</v>
      </c>
      <c r="D2717">
        <v>28</v>
      </c>
      <c r="E2717" s="1" t="s">
        <v>133</v>
      </c>
      <c r="F2717">
        <v>55</v>
      </c>
      <c r="G2717">
        <v>8</v>
      </c>
      <c r="H2717">
        <v>0</v>
      </c>
      <c r="I2717">
        <v>0</v>
      </c>
      <c r="J2717">
        <v>8</v>
      </c>
      <c r="K2717">
        <v>0</v>
      </c>
      <c r="L2717">
        <v>0</v>
      </c>
      <c r="M2717" s="1" t="s">
        <v>63</v>
      </c>
      <c r="N2717" s="1" t="s">
        <v>63</v>
      </c>
      <c r="O2717" s="1" t="s">
        <v>5653</v>
      </c>
      <c r="P2717">
        <v>6.875</v>
      </c>
      <c r="Q2717">
        <v>0</v>
      </c>
      <c r="R2717">
        <v>1450</v>
      </c>
      <c r="S2717">
        <v>0</v>
      </c>
      <c r="T2717">
        <v>40</v>
      </c>
      <c r="U2717">
        <v>55</v>
      </c>
      <c r="V2717">
        <v>274</v>
      </c>
      <c r="W2717">
        <v>60776.31</v>
      </c>
      <c r="X2717">
        <v>4.9818181818181815</v>
      </c>
      <c r="Y2717">
        <v>1105.0238181818181</v>
      </c>
      <c r="Z2717">
        <v>14.890909090909091</v>
      </c>
      <c r="AA2717">
        <v>9.0508983612121217</v>
      </c>
      <c r="AB2717">
        <v>0</v>
      </c>
      <c r="AC2717">
        <v>0</v>
      </c>
      <c r="AD2717">
        <v>0</v>
      </c>
      <c r="AE2717">
        <v>1.3464050928719178</v>
      </c>
      <c r="AF2717">
        <v>0.58303030303030301</v>
      </c>
      <c r="AG2717">
        <v>1.9294353860606059</v>
      </c>
      <c r="AH2717">
        <v>0</v>
      </c>
      <c r="AI2717">
        <v>6.2232811478787884</v>
      </c>
      <c r="AJ2717">
        <v>2200</v>
      </c>
      <c r="AK2717">
        <v>29</v>
      </c>
      <c r="AL2717">
        <v>2</v>
      </c>
      <c r="AM2717">
        <v>2</v>
      </c>
      <c r="AN2717">
        <v>2</v>
      </c>
      <c r="AO2717">
        <v>0</v>
      </c>
      <c r="AP2717">
        <v>0</v>
      </c>
      <c r="AQ2717">
        <v>0</v>
      </c>
      <c r="AR2717">
        <v>275</v>
      </c>
      <c r="AS2717" s="1" t="s">
        <v>70</v>
      </c>
      <c r="AT2717">
        <v>0</v>
      </c>
      <c r="AU2717">
        <v>73.296890149999996</v>
      </c>
      <c r="AV2717">
        <v>561.81900138333333</v>
      </c>
      <c r="AW2717">
        <v>29</v>
      </c>
      <c r="AX2717">
        <v>0</v>
      </c>
      <c r="AY2717">
        <v>3.6363636363636362E-2</v>
      </c>
      <c r="AZ2717">
        <v>40</v>
      </c>
      <c r="BA2717">
        <v>0.3054037089583333</v>
      </c>
      <c r="BB2717">
        <v>0.64576896710727971</v>
      </c>
      <c r="BC2717">
        <v>27</v>
      </c>
      <c r="BD2717">
        <v>2</v>
      </c>
      <c r="BE2717">
        <v>4</v>
      </c>
      <c r="BF2717">
        <v>4</v>
      </c>
      <c r="BG2717" s="1" t="s">
        <v>99</v>
      </c>
      <c r="BH2717" s="1" t="s">
        <v>6895</v>
      </c>
      <c r="BI2717" s="1" t="s">
        <v>6889</v>
      </c>
      <c r="BJ2717" s="1" t="s">
        <v>6893</v>
      </c>
      <c r="BK2717">
        <v>1700</v>
      </c>
      <c r="BL2717">
        <v>2.4</v>
      </c>
      <c r="BM2717" s="5" t="d">
        <v>13:30:00.000</v>
      </c>
      <c r="BN2717" s="5" t="d">
        <v>14:00:00.0000000000031950</v>
      </c>
      <c r="BO2717">
        <v>13</v>
      </c>
      <c r="BP2717" t="b">
        <v>1</v>
      </c>
    </row>
    <row r="2718" spans="1:68" x14ac:dyDescent="0.2">
      <c r="A2718" s="1" t="s">
        <v>5654</v>
      </c>
      <c r="B2718" s="1" t="s">
        <v>5576</v>
      </c>
      <c r="C2718" s="2" t="d">
        <v>2026-07-01</v>
      </c>
      <c r="D2718">
        <v>29</v>
      </c>
      <c r="E2718" s="1" t="s">
        <v>133</v>
      </c>
      <c r="F2718">
        <v>51</v>
      </c>
      <c r="G2718">
        <v>8</v>
      </c>
      <c r="H2718">
        <v>0</v>
      </c>
      <c r="I2718">
        <v>0</v>
      </c>
      <c r="J2718">
        <v>8</v>
      </c>
      <c r="K2718">
        <v>0</v>
      </c>
      <c r="L2718">
        <v>0</v>
      </c>
      <c r="M2718" s="1" t="s">
        <v>63</v>
      </c>
      <c r="N2718" s="1" t="s">
        <v>63</v>
      </c>
      <c r="O2718" s="1" t="s">
        <v>5655</v>
      </c>
      <c r="P2718">
        <v>6.375</v>
      </c>
      <c r="Q2718">
        <v>0</v>
      </c>
      <c r="R2718">
        <v>1450</v>
      </c>
      <c r="S2718">
        <v>0</v>
      </c>
      <c r="T2718">
        <v>40</v>
      </c>
      <c r="U2718">
        <v>51</v>
      </c>
      <c r="V2718">
        <v>269</v>
      </c>
      <c r="W2718">
        <v>62383.96</v>
      </c>
      <c r="X2718">
        <v>5.2745098039215685</v>
      </c>
      <c r="Y2718">
        <v>1223.2149019607843</v>
      </c>
      <c r="Z2718">
        <v>13.235294117647058</v>
      </c>
      <c r="AA2718">
        <v>9.6237188447712416</v>
      </c>
      <c r="AB2718">
        <v>0</v>
      </c>
      <c r="AC2718">
        <v>0</v>
      </c>
      <c r="AD2718">
        <v>0</v>
      </c>
      <c r="AE2718">
        <v>1.4164805864905305</v>
      </c>
      <c r="AF2718">
        <v>0.62908496732026153</v>
      </c>
      <c r="AG2718">
        <v>2.0455655454248367</v>
      </c>
      <c r="AH2718">
        <v>0</v>
      </c>
      <c r="AI2718">
        <v>6.746780741830066</v>
      </c>
      <c r="AJ2718">
        <v>1785</v>
      </c>
      <c r="AK2718">
        <v>29</v>
      </c>
      <c r="AL2718">
        <v>3</v>
      </c>
      <c r="AM2718">
        <v>3</v>
      </c>
      <c r="AN2718">
        <v>0</v>
      </c>
      <c r="AO2718">
        <v>1</v>
      </c>
      <c r="AP2718">
        <v>2</v>
      </c>
      <c r="AQ2718">
        <v>0</v>
      </c>
      <c r="AR2718">
        <v>865.15</v>
      </c>
      <c r="AS2718" s="1" t="s">
        <v>70</v>
      </c>
      <c r="AT2718">
        <v>0</v>
      </c>
      <c r="AU2718">
        <v>72.491551983333338</v>
      </c>
      <c r="AV2718">
        <v>480.05476376666667</v>
      </c>
      <c r="AW2718">
        <v>27</v>
      </c>
      <c r="AX2718">
        <v>0</v>
      </c>
      <c r="AY2718">
        <v>5.8823529411764705E-2</v>
      </c>
      <c r="AZ2718">
        <v>35</v>
      </c>
      <c r="BA2718">
        <v>0.30204813326388891</v>
      </c>
      <c r="BB2718">
        <v>0.55178708478927208</v>
      </c>
      <c r="BC2718">
        <v>23</v>
      </c>
      <c r="BD2718">
        <v>6</v>
      </c>
      <c r="BE2718">
        <v>4</v>
      </c>
      <c r="BF2718">
        <v>4</v>
      </c>
      <c r="BG2718" s="1" t="s">
        <v>99</v>
      </c>
      <c r="BH2718" s="1" t="s">
        <v>6895</v>
      </c>
      <c r="BI2718" s="1" t="s">
        <v>6889</v>
      </c>
      <c r="BJ2718" s="1" t="s">
        <v>6893</v>
      </c>
      <c r="BK2718">
        <v>1700</v>
      </c>
      <c r="BL2718">
        <v>2.4</v>
      </c>
      <c r="BM2718" s="5" t="d">
        <v>14:00:00.0000000000031950</v>
      </c>
      <c r="BN2718" s="5" t="d">
        <v>14:29:59.9999999999968050</v>
      </c>
      <c r="BO2718">
        <v>14</v>
      </c>
      <c r="BP2718" t="b">
        <v>0</v>
      </c>
    </row>
    <row r="2719" spans="1:68" x14ac:dyDescent="0.2">
      <c r="A2719" s="1" t="s">
        <v>5656</v>
      </c>
      <c r="B2719" s="1" t="s">
        <v>5576</v>
      </c>
      <c r="C2719" s="2" t="d">
        <v>2026-07-01</v>
      </c>
      <c r="D2719">
        <v>30</v>
      </c>
      <c r="E2719" s="1" t="s">
        <v>133</v>
      </c>
      <c r="F2719">
        <v>35</v>
      </c>
      <c r="G2719">
        <v>8</v>
      </c>
      <c r="H2719">
        <v>0</v>
      </c>
      <c r="I2719">
        <v>0</v>
      </c>
      <c r="J2719">
        <v>8</v>
      </c>
      <c r="K2719">
        <v>0</v>
      </c>
      <c r="L2719">
        <v>0</v>
      </c>
      <c r="M2719" s="1" t="s">
        <v>63</v>
      </c>
      <c r="N2719" s="1" t="s">
        <v>63</v>
      </c>
      <c r="O2719" s="1" t="s">
        <v>5657</v>
      </c>
      <c r="P2719">
        <v>4.375</v>
      </c>
      <c r="Q2719">
        <v>0</v>
      </c>
      <c r="R2719">
        <v>1450</v>
      </c>
      <c r="S2719">
        <v>0</v>
      </c>
      <c r="T2719">
        <v>40</v>
      </c>
      <c r="U2719">
        <v>35</v>
      </c>
      <c r="V2719">
        <v>181</v>
      </c>
      <c r="W2719">
        <v>41756.11</v>
      </c>
      <c r="X2719">
        <v>5.1714285714285717</v>
      </c>
      <c r="Y2719">
        <v>1193.0317142857143</v>
      </c>
      <c r="Z2719">
        <v>12.028571428571428</v>
      </c>
      <c r="AA2719">
        <v>9.1409074966666655</v>
      </c>
      <c r="AB2719">
        <v>0</v>
      </c>
      <c r="AC2719">
        <v>0</v>
      </c>
      <c r="AD2719">
        <v>0</v>
      </c>
      <c r="AE2719">
        <v>1.3411059213538268</v>
      </c>
      <c r="AF2719">
        <v>0.6623809523809524</v>
      </c>
      <c r="AG2719">
        <v>2.0034868642857142</v>
      </c>
      <c r="AH2719">
        <v>0</v>
      </c>
      <c r="AI2719">
        <v>6.2364682409523811</v>
      </c>
      <c r="AJ2719">
        <v>1225</v>
      </c>
      <c r="AK2719">
        <v>29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 s="1" t="s">
        <v>70</v>
      </c>
      <c r="AT2719">
        <v>0</v>
      </c>
      <c r="AU2719">
        <v>47.439069416666669</v>
      </c>
      <c r="AV2719">
        <v>410.90662358333333</v>
      </c>
      <c r="AW2719">
        <v>26</v>
      </c>
      <c r="AX2719">
        <v>0</v>
      </c>
      <c r="AY2719">
        <v>0</v>
      </c>
      <c r="AZ2719">
        <v>35</v>
      </c>
      <c r="BA2719">
        <v>0.19766278923611111</v>
      </c>
      <c r="BB2719">
        <v>0.47230646388888886</v>
      </c>
      <c r="BC2719">
        <v>20</v>
      </c>
      <c r="BD2719">
        <v>9</v>
      </c>
      <c r="BE2719">
        <v>3</v>
      </c>
      <c r="BF2719">
        <v>5</v>
      </c>
      <c r="BG2719" s="1" t="s">
        <v>99</v>
      </c>
      <c r="BH2719" s="1" t="s">
        <v>6895</v>
      </c>
      <c r="BI2719" s="1" t="s">
        <v>6889</v>
      </c>
      <c r="BJ2719" s="1" t="s">
        <v>6893</v>
      </c>
      <c r="BK2719">
        <v>1700</v>
      </c>
      <c r="BL2719">
        <v>2.4</v>
      </c>
      <c r="BM2719" s="5" t="d">
        <v>14:29:59.9999999999968050</v>
      </c>
      <c r="BN2719" s="5" t="d">
        <v>15:00:00.000</v>
      </c>
      <c r="BO2719">
        <v>14</v>
      </c>
      <c r="BP2719" t="b">
        <v>0</v>
      </c>
    </row>
    <row r="2720" spans="1:68" x14ac:dyDescent="0.2">
      <c r="A2720" s="1" t="s">
        <v>5658</v>
      </c>
      <c r="B2720" s="1" t="s">
        <v>5576</v>
      </c>
      <c r="C2720" s="2" t="d">
        <v>2026-07-01</v>
      </c>
      <c r="D2720">
        <v>31</v>
      </c>
      <c r="E2720" s="1" t="s">
        <v>150</v>
      </c>
      <c r="F2720">
        <v>31</v>
      </c>
      <c r="G2720">
        <v>8</v>
      </c>
      <c r="H2720">
        <v>0</v>
      </c>
      <c r="I2720">
        <v>2</v>
      </c>
      <c r="J2720">
        <v>6</v>
      </c>
      <c r="K2720">
        <v>0</v>
      </c>
      <c r="L2720">
        <v>1</v>
      </c>
      <c r="M2720" s="1" t="s">
        <v>63</v>
      </c>
      <c r="N2720" s="1" t="s">
        <v>5659</v>
      </c>
      <c r="O2720" s="1" t="s">
        <v>5660</v>
      </c>
      <c r="P2720">
        <v>5.166666666666667</v>
      </c>
      <c r="Q2720">
        <v>0</v>
      </c>
      <c r="R2720">
        <v>1450</v>
      </c>
      <c r="S2720">
        <v>1</v>
      </c>
      <c r="T2720">
        <v>39</v>
      </c>
      <c r="U2720">
        <v>31</v>
      </c>
      <c r="V2720">
        <v>147</v>
      </c>
      <c r="W2720">
        <v>39009.81</v>
      </c>
      <c r="X2720">
        <v>4.741935483870968</v>
      </c>
      <c r="Y2720">
        <v>1258.3809677419354</v>
      </c>
      <c r="Z2720">
        <v>11.419354838709678</v>
      </c>
      <c r="AA2720">
        <v>8.8846309446236571</v>
      </c>
      <c r="AB2720">
        <v>1</v>
      </c>
      <c r="AC2720">
        <v>2.7345645161289869E-3</v>
      </c>
      <c r="AD2720">
        <v>2.0759892473118063E-4</v>
      </c>
      <c r="AE2720">
        <v>1.3363430657282251</v>
      </c>
      <c r="AF2720">
        <v>0.61397849462365583</v>
      </c>
      <c r="AG2720">
        <v>1.9505291516129033</v>
      </c>
      <c r="AH2720">
        <v>0</v>
      </c>
      <c r="AI2720">
        <v>5.994316839784946</v>
      </c>
      <c r="AJ2720">
        <v>1085</v>
      </c>
      <c r="AK2720">
        <v>29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 s="1" t="s">
        <v>125</v>
      </c>
      <c r="AT2720">
        <v>1</v>
      </c>
      <c r="AU2720">
        <v>42.140454550000001</v>
      </c>
      <c r="AV2720">
        <v>298.34181180000002</v>
      </c>
      <c r="AW2720">
        <v>18</v>
      </c>
      <c r="AX2720">
        <v>3.2258064516129031E-2</v>
      </c>
      <c r="AY2720">
        <v>0</v>
      </c>
      <c r="AZ2720">
        <v>35</v>
      </c>
      <c r="BA2720">
        <v>0.23411363638888891</v>
      </c>
      <c r="BB2720">
        <v>0.3429216227586207</v>
      </c>
      <c r="BC2720">
        <v>15</v>
      </c>
      <c r="BD2720">
        <v>14</v>
      </c>
      <c r="BE2720">
        <v>3</v>
      </c>
      <c r="BF2720">
        <v>3</v>
      </c>
      <c r="BG2720" s="1" t="s">
        <v>99</v>
      </c>
      <c r="BH2720" s="1" t="s">
        <v>6895</v>
      </c>
      <c r="BI2720" s="1" t="s">
        <v>6889</v>
      </c>
      <c r="BJ2720" s="1" t="s">
        <v>6893</v>
      </c>
      <c r="BK2720">
        <v>1700</v>
      </c>
      <c r="BL2720">
        <v>2.4</v>
      </c>
      <c r="BM2720" s="5" t="d">
        <v>15:00:00.000</v>
      </c>
      <c r="BN2720" s="5" t="d">
        <v>15:30:00.0000000000031950</v>
      </c>
      <c r="BO2720">
        <v>15</v>
      </c>
      <c r="BP2720" t="b">
        <v>0</v>
      </c>
    </row>
    <row r="2721" spans="1:68" x14ac:dyDescent="0.2">
      <c r="A2721" s="1" t="s">
        <v>5661</v>
      </c>
      <c r="B2721" s="1" t="s">
        <v>5576</v>
      </c>
      <c r="C2721" s="2" t="d">
        <v>2026-07-01</v>
      </c>
      <c r="D2721">
        <v>32</v>
      </c>
      <c r="E2721" s="1" t="s">
        <v>150</v>
      </c>
      <c r="F2721">
        <v>18</v>
      </c>
      <c r="G2721">
        <v>8</v>
      </c>
      <c r="H2721">
        <v>0</v>
      </c>
      <c r="I2721">
        <v>2</v>
      </c>
      <c r="J2721">
        <v>6</v>
      </c>
      <c r="K2721">
        <v>0</v>
      </c>
      <c r="L2721">
        <v>1</v>
      </c>
      <c r="M2721" s="1" t="s">
        <v>63</v>
      </c>
      <c r="N2721" s="1" t="s">
        <v>5662</v>
      </c>
      <c r="O2721" s="1" t="s">
        <v>5663</v>
      </c>
      <c r="P2721">
        <v>3</v>
      </c>
      <c r="Q2721">
        <v>0</v>
      </c>
      <c r="R2721">
        <v>1450</v>
      </c>
      <c r="S2721">
        <v>1</v>
      </c>
      <c r="T2721">
        <v>38</v>
      </c>
      <c r="U2721">
        <v>18</v>
      </c>
      <c r="V2721">
        <v>87</v>
      </c>
      <c r="W2721">
        <v>21434.51</v>
      </c>
      <c r="X2721">
        <v>4.833333333333333</v>
      </c>
      <c r="Y2721">
        <v>1190.806111111111</v>
      </c>
      <c r="Z2721">
        <v>11.555555555555555</v>
      </c>
      <c r="AA2721">
        <v>8.8500511564814808</v>
      </c>
      <c r="AB2721">
        <v>0</v>
      </c>
      <c r="AC2721">
        <v>0</v>
      </c>
      <c r="AD2721">
        <v>0</v>
      </c>
      <c r="AE2721">
        <v>1.2798157716219283</v>
      </c>
      <c r="AF2721">
        <v>0.68240740740740735</v>
      </c>
      <c r="AG2721">
        <v>1.9622231703703703</v>
      </c>
      <c r="AH2721">
        <v>0</v>
      </c>
      <c r="AI2721">
        <v>6.0081983490740747</v>
      </c>
      <c r="AJ2721">
        <v>630</v>
      </c>
      <c r="AK2721">
        <v>29</v>
      </c>
      <c r="AL2721">
        <v>2</v>
      </c>
      <c r="AM2721">
        <v>2</v>
      </c>
      <c r="AN2721">
        <v>2</v>
      </c>
      <c r="AO2721">
        <v>0</v>
      </c>
      <c r="AP2721">
        <v>0</v>
      </c>
      <c r="AQ2721">
        <v>0</v>
      </c>
      <c r="AR2721">
        <v>674.26</v>
      </c>
      <c r="AS2721" s="1" t="s">
        <v>70</v>
      </c>
      <c r="AT2721">
        <v>0</v>
      </c>
      <c r="AU2721">
        <v>21.529281966666666</v>
      </c>
      <c r="AV2721">
        <v>199.31016915000001</v>
      </c>
      <c r="AW2721">
        <v>17</v>
      </c>
      <c r="AX2721">
        <v>0</v>
      </c>
      <c r="AY2721">
        <v>0.1111111111111111</v>
      </c>
      <c r="AZ2721">
        <v>35</v>
      </c>
      <c r="BA2721">
        <v>0.11960712203703704</v>
      </c>
      <c r="BB2721">
        <v>0.22909214844827588</v>
      </c>
      <c r="BC2721">
        <v>10</v>
      </c>
      <c r="BD2721">
        <v>19</v>
      </c>
      <c r="BE2721">
        <v>2</v>
      </c>
      <c r="BF2721">
        <v>4</v>
      </c>
      <c r="BG2721" s="1" t="s">
        <v>99</v>
      </c>
      <c r="BH2721" s="1" t="s">
        <v>6895</v>
      </c>
      <c r="BI2721" s="1" t="s">
        <v>6889</v>
      </c>
      <c r="BJ2721" s="1" t="s">
        <v>6893</v>
      </c>
      <c r="BK2721">
        <v>1700</v>
      </c>
      <c r="BL2721">
        <v>2.4</v>
      </c>
      <c r="BM2721" s="5" t="d">
        <v>15:30:00.0000000000031950</v>
      </c>
      <c r="BN2721" s="5" t="d">
        <v>15:59:59.9999999999968050</v>
      </c>
      <c r="BO2721">
        <v>15</v>
      </c>
      <c r="BP2721" t="b">
        <v>0</v>
      </c>
    </row>
    <row r="2722" spans="1:68" x14ac:dyDescent="0.2">
      <c r="A2722" s="1" t="s">
        <v>5664</v>
      </c>
      <c r="B2722" s="1" t="s">
        <v>5576</v>
      </c>
      <c r="C2722" s="2" t="d">
        <v>2026-07-01</v>
      </c>
      <c r="D2722">
        <v>33</v>
      </c>
      <c r="E2722" s="1" t="s">
        <v>150</v>
      </c>
      <c r="F2722">
        <v>24</v>
      </c>
      <c r="G2722">
        <v>15</v>
      </c>
      <c r="H2722">
        <v>0</v>
      </c>
      <c r="I2722">
        <v>2</v>
      </c>
      <c r="J2722">
        <v>13</v>
      </c>
      <c r="K2722">
        <v>0</v>
      </c>
      <c r="L2722">
        <v>1</v>
      </c>
      <c r="M2722" s="1" t="s">
        <v>63</v>
      </c>
      <c r="N2722" s="1" t="s">
        <v>5665</v>
      </c>
      <c r="O2722" s="1" t="s">
        <v>5666</v>
      </c>
      <c r="P2722">
        <v>1.8461538461538465</v>
      </c>
      <c r="Q2722">
        <v>0</v>
      </c>
      <c r="R2722">
        <v>1450</v>
      </c>
      <c r="S2722">
        <v>1</v>
      </c>
      <c r="T2722">
        <v>37</v>
      </c>
      <c r="U2722">
        <v>24</v>
      </c>
      <c r="V2722">
        <v>123</v>
      </c>
      <c r="W2722">
        <v>27221.22</v>
      </c>
      <c r="X2722">
        <v>5.125</v>
      </c>
      <c r="Y2722">
        <v>1134.2175</v>
      </c>
      <c r="Z2722">
        <v>11.333333333333334</v>
      </c>
      <c r="AA2722">
        <v>8.9378677243055566</v>
      </c>
      <c r="AB2722">
        <v>1</v>
      </c>
      <c r="AC2722">
        <v>2.8333126388888925E-2</v>
      </c>
      <c r="AD2722">
        <v>0</v>
      </c>
      <c r="AE2722">
        <v>1.3462475787019772</v>
      </c>
      <c r="AF2722">
        <v>0.59652777777777777</v>
      </c>
      <c r="AG2722">
        <v>1.9427753479166665</v>
      </c>
      <c r="AH2722">
        <v>0</v>
      </c>
      <c r="AI2722">
        <v>6.126342368055556</v>
      </c>
      <c r="AJ2722">
        <v>840</v>
      </c>
      <c r="AK2722">
        <v>59</v>
      </c>
      <c r="AL2722">
        <v>1</v>
      </c>
      <c r="AM2722">
        <v>1</v>
      </c>
      <c r="AN2722">
        <v>1</v>
      </c>
      <c r="AO2722">
        <v>0</v>
      </c>
      <c r="AP2722">
        <v>0</v>
      </c>
      <c r="AQ2722">
        <v>0</v>
      </c>
      <c r="AR2722">
        <v>205.48</v>
      </c>
      <c r="AS2722" s="1" t="s">
        <v>65</v>
      </c>
      <c r="AT2722">
        <v>1</v>
      </c>
      <c r="AU2722">
        <v>33.817343450000003</v>
      </c>
      <c r="AV2722">
        <v>226.54805896666667</v>
      </c>
      <c r="AW2722">
        <v>17</v>
      </c>
      <c r="AX2722">
        <v>4.1666666666666664E-2</v>
      </c>
      <c r="AY2722">
        <v>4.1666666666666664E-2</v>
      </c>
      <c r="AZ2722">
        <v>35</v>
      </c>
      <c r="BA2722">
        <v>8.6711137051282056E-2</v>
      </c>
      <c r="BB2722">
        <v>0.12799325365348399</v>
      </c>
      <c r="BC2722">
        <v>11</v>
      </c>
      <c r="BD2722">
        <v>48</v>
      </c>
      <c r="BE2722">
        <v>2</v>
      </c>
      <c r="BF2722">
        <v>11</v>
      </c>
      <c r="BG2722" s="1" t="s">
        <v>99</v>
      </c>
      <c r="BH2722" s="1" t="s">
        <v>6895</v>
      </c>
      <c r="BI2722" s="1" t="s">
        <v>6889</v>
      </c>
      <c r="BJ2722" s="1" t="s">
        <v>6893</v>
      </c>
      <c r="BK2722">
        <v>1700</v>
      </c>
      <c r="BL2722">
        <v>2.4</v>
      </c>
      <c r="BM2722" s="5" t="d">
        <v>15:59:59.9999999999968050</v>
      </c>
      <c r="BN2722" s="5" t="d">
        <v>16:30:00.000</v>
      </c>
      <c r="BO2722">
        <v>16</v>
      </c>
      <c r="BP2722" t="b">
        <v>0</v>
      </c>
    </row>
    <row r="2723" spans="1:68" x14ac:dyDescent="0.2">
      <c r="A2723" s="1" t="s">
        <v>5667</v>
      </c>
      <c r="B2723" s="1" t="s">
        <v>5576</v>
      </c>
      <c r="C2723" s="2" t="d">
        <v>2026-07-01</v>
      </c>
      <c r="D2723">
        <v>34</v>
      </c>
      <c r="E2723" s="1" t="s">
        <v>150</v>
      </c>
      <c r="F2723">
        <v>20</v>
      </c>
      <c r="G2723">
        <v>16</v>
      </c>
      <c r="H2723">
        <v>0</v>
      </c>
      <c r="I2723">
        <v>2</v>
      </c>
      <c r="J2723">
        <v>14</v>
      </c>
      <c r="K2723">
        <v>0</v>
      </c>
      <c r="L2723">
        <v>1</v>
      </c>
      <c r="M2723" s="1" t="s">
        <v>63</v>
      </c>
      <c r="N2723" s="1" t="s">
        <v>5668</v>
      </c>
      <c r="O2723" s="1" t="s">
        <v>5669</v>
      </c>
      <c r="P2723">
        <v>1.4285714285714286</v>
      </c>
      <c r="Q2723">
        <v>0</v>
      </c>
      <c r="R2723">
        <v>1450</v>
      </c>
      <c r="S2723">
        <v>1</v>
      </c>
      <c r="T2723">
        <v>36</v>
      </c>
      <c r="U2723">
        <v>20</v>
      </c>
      <c r="V2723">
        <v>96</v>
      </c>
      <c r="W2723">
        <v>21045.27</v>
      </c>
      <c r="X2723">
        <v>4.8</v>
      </c>
      <c r="Y2723">
        <v>1052.2635</v>
      </c>
      <c r="Z2723">
        <v>11.5</v>
      </c>
      <c r="AA2723">
        <v>8.9552076308333337</v>
      </c>
      <c r="AB2723">
        <v>1</v>
      </c>
      <c r="AC2723">
        <v>7.6098133333332802E-3</v>
      </c>
      <c r="AD2723">
        <v>0</v>
      </c>
      <c r="AE2723">
        <v>1.3021346002226988</v>
      </c>
      <c r="AF2723">
        <v>0.70333333333333337</v>
      </c>
      <c r="AG2723">
        <v>2.0054679275000002</v>
      </c>
      <c r="AH2723">
        <v>0</v>
      </c>
      <c r="AI2723">
        <v>5.9472396966666663</v>
      </c>
      <c r="AJ2723">
        <v>700</v>
      </c>
      <c r="AK2723">
        <v>60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 s="1" t="s">
        <v>65</v>
      </c>
      <c r="AT2723">
        <v>1</v>
      </c>
      <c r="AU2723">
        <v>26.042691883333333</v>
      </c>
      <c r="AV2723">
        <v>180.79836736666667</v>
      </c>
      <c r="AW2723">
        <v>11</v>
      </c>
      <c r="AX2723">
        <v>0.05</v>
      </c>
      <c r="AY2723">
        <v>0</v>
      </c>
      <c r="AZ2723">
        <v>35</v>
      </c>
      <c r="BA2723">
        <v>6.2006409246031749E-2</v>
      </c>
      <c r="BB2723">
        <v>0.10044353742592593</v>
      </c>
      <c r="BC2723">
        <v>9</v>
      </c>
      <c r="BD2723">
        <v>51</v>
      </c>
      <c r="BE2723">
        <v>2</v>
      </c>
      <c r="BF2723">
        <v>12</v>
      </c>
      <c r="BG2723" s="1" t="s">
        <v>99</v>
      </c>
      <c r="BH2723" s="1" t="s">
        <v>6895</v>
      </c>
      <c r="BI2723" s="1" t="s">
        <v>6889</v>
      </c>
      <c r="BJ2723" s="1" t="s">
        <v>6893</v>
      </c>
      <c r="BK2723">
        <v>1700</v>
      </c>
      <c r="BL2723">
        <v>2.4</v>
      </c>
      <c r="BM2723" s="5" t="d">
        <v>16:30:00.000</v>
      </c>
      <c r="BN2723" s="5" t="d">
        <v>17:00:00.0000000000031950</v>
      </c>
      <c r="BO2723">
        <v>16</v>
      </c>
      <c r="BP2723" t="b">
        <v>0</v>
      </c>
    </row>
    <row r="2724" spans="1:68" x14ac:dyDescent="0.2">
      <c r="A2724" s="1" t="s">
        <v>5670</v>
      </c>
      <c r="B2724" s="1" t="s">
        <v>5576</v>
      </c>
      <c r="C2724" s="2" t="d">
        <v>2026-07-01</v>
      </c>
      <c r="D2724">
        <v>35</v>
      </c>
      <c r="E2724" s="1" t="s">
        <v>150</v>
      </c>
      <c r="F2724">
        <v>24</v>
      </c>
      <c r="G2724">
        <v>8</v>
      </c>
      <c r="H2724">
        <v>0</v>
      </c>
      <c r="I2724">
        <v>2</v>
      </c>
      <c r="J2724">
        <v>6</v>
      </c>
      <c r="K2724">
        <v>0</v>
      </c>
      <c r="L2724">
        <v>1</v>
      </c>
      <c r="M2724" s="1" t="s">
        <v>63</v>
      </c>
      <c r="N2724" s="1" t="s">
        <v>5671</v>
      </c>
      <c r="O2724" s="1" t="s">
        <v>5672</v>
      </c>
      <c r="P2724">
        <v>4</v>
      </c>
      <c r="Q2724">
        <v>0</v>
      </c>
      <c r="R2724">
        <v>1450</v>
      </c>
      <c r="S2724">
        <v>1</v>
      </c>
      <c r="T2724">
        <v>35</v>
      </c>
      <c r="U2724">
        <v>24</v>
      </c>
      <c r="V2724">
        <v>137</v>
      </c>
      <c r="W2724">
        <v>25173.279999999999</v>
      </c>
      <c r="X2724">
        <v>5.708333333333333</v>
      </c>
      <c r="Y2724">
        <v>1048.8866666666665</v>
      </c>
      <c r="Z2724">
        <v>11.791666666666666</v>
      </c>
      <c r="AA2724">
        <v>9.4800548534722235</v>
      </c>
      <c r="AB2724">
        <v>3</v>
      </c>
      <c r="AC2724">
        <v>6.7668311111111087E-2</v>
      </c>
      <c r="AD2724">
        <v>0</v>
      </c>
      <c r="AE2724">
        <v>1.5050039677878246</v>
      </c>
      <c r="AF2724">
        <v>0.65555555555555556</v>
      </c>
      <c r="AG2724">
        <v>2.1605595166666665</v>
      </c>
      <c r="AH2724">
        <v>0</v>
      </c>
      <c r="AI2724">
        <v>6.4389397743055561</v>
      </c>
      <c r="AJ2724">
        <v>840</v>
      </c>
      <c r="AK2724">
        <v>32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 s="1" t="s">
        <v>65</v>
      </c>
      <c r="AT2724">
        <v>3</v>
      </c>
      <c r="AU2724">
        <v>33.847342716666667</v>
      </c>
      <c r="AV2724">
        <v>186.41360076666666</v>
      </c>
      <c r="AW2724">
        <v>14</v>
      </c>
      <c r="AX2724">
        <v>0.125</v>
      </c>
      <c r="AY2724">
        <v>0</v>
      </c>
      <c r="AZ2724">
        <v>35</v>
      </c>
      <c r="BA2724">
        <v>0.18804079287037037</v>
      </c>
      <c r="BB2724">
        <v>0.19418083413194445</v>
      </c>
      <c r="BC2724">
        <v>9</v>
      </c>
      <c r="BD2724">
        <v>23</v>
      </c>
      <c r="BE2724">
        <v>2</v>
      </c>
      <c r="BF2724">
        <v>4</v>
      </c>
      <c r="BG2724" s="1" t="s">
        <v>99</v>
      </c>
      <c r="BH2724" s="1" t="s">
        <v>6895</v>
      </c>
      <c r="BI2724" s="1" t="s">
        <v>6889</v>
      </c>
      <c r="BJ2724" s="1" t="s">
        <v>6893</v>
      </c>
      <c r="BK2724">
        <v>1700</v>
      </c>
      <c r="BL2724">
        <v>2.4</v>
      </c>
      <c r="BM2724" s="5" t="d">
        <v>17:00:00.0000000000031950</v>
      </c>
      <c r="BN2724" s="5" t="d">
        <v>17:29:59.9999999999968050</v>
      </c>
      <c r="BO2724">
        <v>17</v>
      </c>
      <c r="BP2724" t="b">
        <v>0</v>
      </c>
    </row>
    <row r="2725" spans="1:68" x14ac:dyDescent="0.2">
      <c r="A2725" s="1" t="s">
        <v>5673</v>
      </c>
      <c r="B2725" s="1" t="s">
        <v>5576</v>
      </c>
      <c r="C2725" s="2" t="d">
        <v>2026-07-01</v>
      </c>
      <c r="D2725">
        <v>36</v>
      </c>
      <c r="E2725" s="1" t="s">
        <v>150</v>
      </c>
      <c r="F2725">
        <v>44</v>
      </c>
      <c r="G2725">
        <v>8</v>
      </c>
      <c r="H2725">
        <v>0</v>
      </c>
      <c r="I2725">
        <v>2</v>
      </c>
      <c r="J2725">
        <v>6</v>
      </c>
      <c r="K2725">
        <v>0</v>
      </c>
      <c r="L2725">
        <v>1</v>
      </c>
      <c r="M2725" s="1" t="s">
        <v>63</v>
      </c>
      <c r="N2725" s="1" t="s">
        <v>5674</v>
      </c>
      <c r="O2725" s="1" t="s">
        <v>5675</v>
      </c>
      <c r="P2725">
        <v>7.333333333333333</v>
      </c>
      <c r="Q2725">
        <v>0</v>
      </c>
      <c r="R2725">
        <v>1450</v>
      </c>
      <c r="S2725">
        <v>1</v>
      </c>
      <c r="T2725">
        <v>34</v>
      </c>
      <c r="U2725">
        <v>44</v>
      </c>
      <c r="V2725">
        <v>220</v>
      </c>
      <c r="W2725">
        <v>49590.19</v>
      </c>
      <c r="X2725">
        <v>5</v>
      </c>
      <c r="Y2725">
        <v>1127.0497727272727</v>
      </c>
      <c r="Z2725">
        <v>12.068181818181818</v>
      </c>
      <c r="AA2725">
        <v>8.8110510969696971</v>
      </c>
      <c r="AB2725">
        <v>1</v>
      </c>
      <c r="AC2725">
        <v>3.7073814393939544E-3</v>
      </c>
      <c r="AD2725">
        <v>5.1543825757575685E-4</v>
      </c>
      <c r="AE2725">
        <v>1.3123777846985263</v>
      </c>
      <c r="AF2725">
        <v>0.58825757575757576</v>
      </c>
      <c r="AG2725">
        <v>1.9011507893939394</v>
      </c>
      <c r="AH2725">
        <v>0</v>
      </c>
      <c r="AI2725">
        <v>6.0375518136363633</v>
      </c>
      <c r="AJ2725">
        <v>1540</v>
      </c>
      <c r="AK2725">
        <v>32</v>
      </c>
      <c r="AL2725">
        <v>6</v>
      </c>
      <c r="AM2725">
        <v>6</v>
      </c>
      <c r="AN2725">
        <v>2</v>
      </c>
      <c r="AO2725">
        <v>2</v>
      </c>
      <c r="AP2725">
        <v>2</v>
      </c>
      <c r="AQ2725">
        <v>0</v>
      </c>
      <c r="AR2725">
        <v>1538.16</v>
      </c>
      <c r="AS2725" s="1" t="s">
        <v>65</v>
      </c>
      <c r="AT2725">
        <v>1</v>
      </c>
      <c r="AU2725">
        <v>57.446800866666663</v>
      </c>
      <c r="AV2725">
        <v>384.48801346666664</v>
      </c>
      <c r="AW2725">
        <v>23</v>
      </c>
      <c r="AX2725">
        <v>2.2727272727272728E-2</v>
      </c>
      <c r="AY2725">
        <v>0.13636363636363635</v>
      </c>
      <c r="AZ2725">
        <v>35</v>
      </c>
      <c r="BA2725">
        <v>0.3191488937037037</v>
      </c>
      <c r="BB2725">
        <v>0.40050834736111107</v>
      </c>
      <c r="BC2725">
        <v>19</v>
      </c>
      <c r="BD2725">
        <v>13</v>
      </c>
      <c r="BE2725">
        <v>3</v>
      </c>
      <c r="BF2725">
        <v>3</v>
      </c>
      <c r="BG2725" s="1" t="s">
        <v>99</v>
      </c>
      <c r="BH2725" s="1" t="s">
        <v>6895</v>
      </c>
      <c r="BI2725" s="1" t="s">
        <v>6889</v>
      </c>
      <c r="BJ2725" s="1" t="s">
        <v>6893</v>
      </c>
      <c r="BK2725">
        <v>1700</v>
      </c>
      <c r="BL2725">
        <v>2.4</v>
      </c>
      <c r="BM2725" s="5" t="d">
        <v>17:29:59.9999999999968050</v>
      </c>
      <c r="BN2725" s="5" t="d">
        <v>18:00:00.000</v>
      </c>
      <c r="BO2725">
        <v>17</v>
      </c>
      <c r="BP2725" t="b">
        <v>0</v>
      </c>
    </row>
    <row r="2726" spans="1:68" x14ac:dyDescent="0.2">
      <c r="A2726" s="1" t="s">
        <v>5676</v>
      </c>
      <c r="B2726" s="1" t="s">
        <v>5576</v>
      </c>
      <c r="C2726" s="2" t="d">
        <v>2026-07-01</v>
      </c>
      <c r="D2726">
        <v>37</v>
      </c>
      <c r="E2726" s="1" t="s">
        <v>165</v>
      </c>
      <c r="F2726">
        <v>56</v>
      </c>
      <c r="G2726">
        <v>8</v>
      </c>
      <c r="H2726">
        <v>0</v>
      </c>
      <c r="I2726">
        <v>0</v>
      </c>
      <c r="J2726">
        <v>8</v>
      </c>
      <c r="K2726">
        <v>0</v>
      </c>
      <c r="L2726">
        <v>0</v>
      </c>
      <c r="M2726" s="1" t="s">
        <v>63</v>
      </c>
      <c r="N2726" s="1" t="s">
        <v>63</v>
      </c>
      <c r="O2726" s="1" t="s">
        <v>5677</v>
      </c>
      <c r="P2726">
        <v>7</v>
      </c>
      <c r="Q2726">
        <v>0</v>
      </c>
      <c r="R2726">
        <v>1450</v>
      </c>
      <c r="S2726">
        <v>0</v>
      </c>
      <c r="T2726">
        <v>34</v>
      </c>
      <c r="U2726">
        <v>56</v>
      </c>
      <c r="V2726">
        <v>296</v>
      </c>
      <c r="W2726">
        <v>69165.33</v>
      </c>
      <c r="X2726">
        <v>5.2857142857142856</v>
      </c>
      <c r="Y2726">
        <v>1235.0951785714285</v>
      </c>
      <c r="Z2726">
        <v>14.696428571428571</v>
      </c>
      <c r="AA2726">
        <v>9.4116591523809525</v>
      </c>
      <c r="AB2726">
        <v>0</v>
      </c>
      <c r="AC2726">
        <v>0</v>
      </c>
      <c r="AD2726">
        <v>0</v>
      </c>
      <c r="AE2726">
        <v>1.4250972780925399</v>
      </c>
      <c r="AF2726">
        <v>0.60625000000000007</v>
      </c>
      <c r="AG2726">
        <v>2.0313472693452383</v>
      </c>
      <c r="AH2726">
        <v>0</v>
      </c>
      <c r="AI2726">
        <v>6.5228713973214285</v>
      </c>
      <c r="AJ2726">
        <v>2240</v>
      </c>
      <c r="AK2726">
        <v>32</v>
      </c>
      <c r="AL2726">
        <v>2</v>
      </c>
      <c r="AM2726">
        <v>2</v>
      </c>
      <c r="AN2726">
        <v>2</v>
      </c>
      <c r="AO2726">
        <v>0</v>
      </c>
      <c r="AP2726">
        <v>0</v>
      </c>
      <c r="AQ2726">
        <v>0</v>
      </c>
      <c r="AR2726">
        <v>432.58000000000004</v>
      </c>
      <c r="AS2726" s="1" t="s">
        <v>70</v>
      </c>
      <c r="AT2726">
        <v>0</v>
      </c>
      <c r="AU2726">
        <v>78.284154516666661</v>
      </c>
      <c r="AV2726">
        <v>475.1242638833333</v>
      </c>
      <c r="AW2726">
        <v>32</v>
      </c>
      <c r="AX2726">
        <v>0</v>
      </c>
      <c r="AY2726">
        <v>3.5714285714285712E-2</v>
      </c>
      <c r="AZ2726">
        <v>40</v>
      </c>
      <c r="BA2726">
        <v>0.32618397715277775</v>
      </c>
      <c r="BB2726">
        <v>0.49492110821180552</v>
      </c>
      <c r="BC2726">
        <v>23</v>
      </c>
      <c r="BD2726">
        <v>9</v>
      </c>
      <c r="BE2726">
        <v>4</v>
      </c>
      <c r="BF2726">
        <v>4</v>
      </c>
      <c r="BG2726" s="1" t="s">
        <v>99</v>
      </c>
      <c r="BH2726" s="1" t="s">
        <v>6895</v>
      </c>
      <c r="BI2726" s="1" t="s">
        <v>6889</v>
      </c>
      <c r="BJ2726" s="1" t="s">
        <v>6893</v>
      </c>
      <c r="BK2726">
        <v>1700</v>
      </c>
      <c r="BL2726">
        <v>2.4</v>
      </c>
      <c r="BM2726" s="5" t="d">
        <v>18:00:00.000</v>
      </c>
      <c r="BN2726" s="5" t="d">
        <v>18:30:00.0000000000031950</v>
      </c>
      <c r="BO2726">
        <v>18</v>
      </c>
      <c r="BP2726" t="b">
        <v>1</v>
      </c>
    </row>
    <row r="2727" spans="1:68" x14ac:dyDescent="0.2">
      <c r="A2727" s="1" t="s">
        <v>5678</v>
      </c>
      <c r="B2727" s="1" t="s">
        <v>5576</v>
      </c>
      <c r="C2727" s="2" t="d">
        <v>2026-07-01</v>
      </c>
      <c r="D2727">
        <v>38</v>
      </c>
      <c r="E2727" s="1" t="s">
        <v>165</v>
      </c>
      <c r="F2727">
        <v>84</v>
      </c>
      <c r="G2727">
        <v>8</v>
      </c>
      <c r="H2727">
        <v>0</v>
      </c>
      <c r="I2727">
        <v>0</v>
      </c>
      <c r="J2727">
        <v>8</v>
      </c>
      <c r="K2727">
        <v>0</v>
      </c>
      <c r="L2727">
        <v>0</v>
      </c>
      <c r="M2727" s="1" t="s">
        <v>63</v>
      </c>
      <c r="N2727" s="1" t="s">
        <v>63</v>
      </c>
      <c r="O2727" s="1" t="s">
        <v>5679</v>
      </c>
      <c r="P2727">
        <v>10.5</v>
      </c>
      <c r="Q2727">
        <v>0</v>
      </c>
      <c r="R2727">
        <v>1450</v>
      </c>
      <c r="S2727">
        <v>0</v>
      </c>
      <c r="T2727">
        <v>34</v>
      </c>
      <c r="U2727">
        <v>84</v>
      </c>
      <c r="V2727">
        <v>457</v>
      </c>
      <c r="W2727">
        <v>106257.91</v>
      </c>
      <c r="X2727">
        <v>5.4404761904761907</v>
      </c>
      <c r="Y2727">
        <v>1264.975119047619</v>
      </c>
      <c r="Z2727">
        <v>16.261904761904763</v>
      </c>
      <c r="AA2727">
        <v>9.3984370652777773</v>
      </c>
      <c r="AB2727">
        <v>0</v>
      </c>
      <c r="AC2727">
        <v>0</v>
      </c>
      <c r="AD2727">
        <v>1.680710734126984E-2</v>
      </c>
      <c r="AE2727">
        <v>1.4471062972341526</v>
      </c>
      <c r="AF2727">
        <v>0.59325396825396826</v>
      </c>
      <c r="AG2727">
        <v>1.3081217061507937</v>
      </c>
      <c r="AH2727">
        <v>0.18909162757936507</v>
      </c>
      <c r="AI2727">
        <v>6.2710272682539676</v>
      </c>
      <c r="AJ2727">
        <v>3360</v>
      </c>
      <c r="AK2727">
        <v>32</v>
      </c>
      <c r="AL2727">
        <v>4</v>
      </c>
      <c r="AM2727">
        <v>4</v>
      </c>
      <c r="AN2727">
        <v>2</v>
      </c>
      <c r="AO2727">
        <v>0</v>
      </c>
      <c r="AP2727">
        <v>2</v>
      </c>
      <c r="AQ2727">
        <v>0</v>
      </c>
      <c r="AR2727">
        <v>1721.05</v>
      </c>
      <c r="AS2727" s="1" t="s">
        <v>70</v>
      </c>
      <c r="AT2727">
        <v>0</v>
      </c>
      <c r="AU2727">
        <v>121.90535108333333</v>
      </c>
      <c r="AV2727">
        <v>756.04932589999999</v>
      </c>
      <c r="AW2727">
        <v>32</v>
      </c>
      <c r="AX2727">
        <v>0</v>
      </c>
      <c r="AY2727">
        <v>4.7619047619047616E-2</v>
      </c>
      <c r="AZ2727">
        <v>40</v>
      </c>
      <c r="BA2727">
        <v>0.50793896284722218</v>
      </c>
      <c r="BB2727">
        <v>0.78755138114583334</v>
      </c>
      <c r="BC2727">
        <v>37</v>
      </c>
      <c r="BD2727">
        <v>-5</v>
      </c>
      <c r="BE2727">
        <v>6</v>
      </c>
      <c r="BF2727">
        <v>2</v>
      </c>
      <c r="BG2727" s="1" t="s">
        <v>99</v>
      </c>
      <c r="BH2727" s="1" t="s">
        <v>6895</v>
      </c>
      <c r="BI2727" s="1" t="s">
        <v>6889</v>
      </c>
      <c r="BJ2727" s="1" t="s">
        <v>6893</v>
      </c>
      <c r="BK2727">
        <v>1700</v>
      </c>
      <c r="BL2727">
        <v>2.4</v>
      </c>
      <c r="BM2727" s="5" t="d">
        <v>18:30:00.0000000000031950</v>
      </c>
      <c r="BN2727" s="5" t="d">
        <v>18:59:59.9999999999968050</v>
      </c>
      <c r="BO2727">
        <v>18</v>
      </c>
      <c r="BP2727" t="b">
        <v>1</v>
      </c>
    </row>
    <row r="2728" spans="1:68" x14ac:dyDescent="0.2">
      <c r="A2728" s="1" t="s">
        <v>5680</v>
      </c>
      <c r="B2728" s="1" t="s">
        <v>5576</v>
      </c>
      <c r="C2728" s="2" t="d">
        <v>2026-07-01</v>
      </c>
      <c r="D2728">
        <v>39</v>
      </c>
      <c r="E2728" s="1" t="s">
        <v>165</v>
      </c>
      <c r="F2728">
        <v>105</v>
      </c>
      <c r="G2728">
        <v>8</v>
      </c>
      <c r="H2728">
        <v>0</v>
      </c>
      <c r="I2728">
        <v>0</v>
      </c>
      <c r="J2728">
        <v>8</v>
      </c>
      <c r="K2728">
        <v>0</v>
      </c>
      <c r="L2728">
        <v>0</v>
      </c>
      <c r="M2728" s="1" t="s">
        <v>63</v>
      </c>
      <c r="N2728" s="1" t="s">
        <v>63</v>
      </c>
      <c r="O2728" s="1" t="s">
        <v>5681</v>
      </c>
      <c r="P2728">
        <v>13.125</v>
      </c>
      <c r="Q2728">
        <v>0</v>
      </c>
      <c r="R2728">
        <v>1450</v>
      </c>
      <c r="S2728">
        <v>0</v>
      </c>
      <c r="T2728">
        <v>34</v>
      </c>
      <c r="U2728">
        <v>105</v>
      </c>
      <c r="V2728">
        <v>515</v>
      </c>
      <c r="W2728">
        <v>118627.78</v>
      </c>
      <c r="X2728">
        <v>4.9047619047619051</v>
      </c>
      <c r="Y2728">
        <v>1129.788380952381</v>
      </c>
      <c r="Z2728">
        <v>17.523809523809526</v>
      </c>
      <c r="AA2728">
        <v>11.67321454047619</v>
      </c>
      <c r="AB2728">
        <v>1</v>
      </c>
      <c r="AC2728">
        <v>2.3052871428571303E-3</v>
      </c>
      <c r="AD2728">
        <v>2.0765959841269839E-2</v>
      </c>
      <c r="AE2728">
        <v>1.3037603153869048</v>
      </c>
      <c r="AF2728">
        <v>0.63555555555555554</v>
      </c>
      <c r="AG2728">
        <v>0.19130448507936507</v>
      </c>
      <c r="AH2728">
        <v>2.4358412595238095</v>
      </c>
      <c r="AI2728">
        <v>6.3788787444444441</v>
      </c>
      <c r="AJ2728">
        <v>4200</v>
      </c>
      <c r="AK2728">
        <v>32</v>
      </c>
      <c r="AL2728">
        <v>9</v>
      </c>
      <c r="AM2728">
        <v>9</v>
      </c>
      <c r="AN2728">
        <v>8</v>
      </c>
      <c r="AO2728">
        <v>1</v>
      </c>
      <c r="AP2728">
        <v>0</v>
      </c>
      <c r="AQ2728">
        <v>0</v>
      </c>
      <c r="AR2728">
        <v>2187.94</v>
      </c>
      <c r="AS2728" s="1" t="s">
        <v>173</v>
      </c>
      <c r="AT2728">
        <v>1</v>
      </c>
      <c r="AU2728">
        <v>137.28113121666667</v>
      </c>
      <c r="AV2728">
        <v>850.28177728333333</v>
      </c>
      <c r="AW2728">
        <v>32</v>
      </c>
      <c r="AX2728">
        <v>9.5238095238095247E-3</v>
      </c>
      <c r="AY2728">
        <v>8.5714285714285715E-2</v>
      </c>
      <c r="AZ2728">
        <v>40</v>
      </c>
      <c r="BA2728">
        <v>0.57200471340277781</v>
      </c>
      <c r="BB2728">
        <v>0.88571018467013884</v>
      </c>
      <c r="BC2728">
        <v>41</v>
      </c>
      <c r="BD2728">
        <v>-9</v>
      </c>
      <c r="BE2728">
        <v>7</v>
      </c>
      <c r="BF2728">
        <v>1</v>
      </c>
      <c r="BG2728" s="1" t="s">
        <v>99</v>
      </c>
      <c r="BH2728" s="1" t="s">
        <v>6895</v>
      </c>
      <c r="BI2728" s="1" t="s">
        <v>6889</v>
      </c>
      <c r="BJ2728" s="1" t="s">
        <v>6893</v>
      </c>
      <c r="BK2728">
        <v>1700</v>
      </c>
      <c r="BL2728">
        <v>2.4</v>
      </c>
      <c r="BM2728" s="5" t="d">
        <v>18:59:59.9999999999968050</v>
      </c>
      <c r="BN2728" s="5" t="d">
        <v>19:30:00.000</v>
      </c>
      <c r="BO2728">
        <v>19</v>
      </c>
      <c r="BP2728" t="b">
        <v>1</v>
      </c>
    </row>
    <row r="2729" spans="1:68" x14ac:dyDescent="0.2">
      <c r="A2729" s="1" t="s">
        <v>5682</v>
      </c>
      <c r="B2729" s="1" t="s">
        <v>5576</v>
      </c>
      <c r="C2729" s="2" t="d">
        <v>2026-07-01</v>
      </c>
      <c r="D2729">
        <v>40</v>
      </c>
      <c r="E2729" s="1" t="s">
        <v>165</v>
      </c>
      <c r="F2729">
        <v>92</v>
      </c>
      <c r="G2729">
        <v>8</v>
      </c>
      <c r="H2729">
        <v>0</v>
      </c>
      <c r="I2729">
        <v>0</v>
      </c>
      <c r="J2729">
        <v>8</v>
      </c>
      <c r="K2729">
        <v>0</v>
      </c>
      <c r="L2729">
        <v>0</v>
      </c>
      <c r="M2729" s="1" t="s">
        <v>63</v>
      </c>
      <c r="N2729" s="1" t="s">
        <v>63</v>
      </c>
      <c r="O2729" s="1" t="s">
        <v>5683</v>
      </c>
      <c r="P2729">
        <v>11.5</v>
      </c>
      <c r="Q2729">
        <v>0</v>
      </c>
      <c r="R2729">
        <v>1450</v>
      </c>
      <c r="S2729">
        <v>0</v>
      </c>
      <c r="T2729">
        <v>34</v>
      </c>
      <c r="U2729">
        <v>92</v>
      </c>
      <c r="V2729">
        <v>416</v>
      </c>
      <c r="W2729">
        <v>98084.67</v>
      </c>
      <c r="X2729">
        <v>4.5217391304347823</v>
      </c>
      <c r="Y2729">
        <v>1066.1377173913042</v>
      </c>
      <c r="Z2729">
        <v>16.739130434782609</v>
      </c>
      <c r="AA2729">
        <v>14.481486579528987</v>
      </c>
      <c r="AB2729">
        <v>8</v>
      </c>
      <c r="AC2729">
        <v>9.3656172282608655E-2</v>
      </c>
      <c r="AD2729">
        <v>0</v>
      </c>
      <c r="AE2729">
        <v>1.1991323357929429</v>
      </c>
      <c r="AF2729">
        <v>0.61340579710144927</v>
      </c>
      <c r="AG2729">
        <v>0</v>
      </c>
      <c r="AH2729">
        <v>5.5458596496376815</v>
      </c>
      <c r="AI2729">
        <v>6.2013496572463769</v>
      </c>
      <c r="AJ2729">
        <v>3680</v>
      </c>
      <c r="AK2729">
        <v>32</v>
      </c>
      <c r="AL2729">
        <v>1</v>
      </c>
      <c r="AM2729">
        <v>1</v>
      </c>
      <c r="AN2729">
        <v>0</v>
      </c>
      <c r="AO2729">
        <v>1</v>
      </c>
      <c r="AP2729">
        <v>0</v>
      </c>
      <c r="AQ2729">
        <v>0</v>
      </c>
      <c r="AR2729">
        <v>286.52999999999997</v>
      </c>
      <c r="AS2729" s="1" t="s">
        <v>173</v>
      </c>
      <c r="AT2729">
        <v>8</v>
      </c>
      <c r="AU2729">
        <v>110.02903098333333</v>
      </c>
      <c r="AV2729">
        <v>872.16574838333338</v>
      </c>
      <c r="AW2729">
        <v>32</v>
      </c>
      <c r="AX2729">
        <v>8.6956521739130432E-2</v>
      </c>
      <c r="AY2729">
        <v>1.0869565217391304E-2</v>
      </c>
      <c r="AZ2729">
        <v>40</v>
      </c>
      <c r="BA2729">
        <v>0.45845429576388885</v>
      </c>
      <c r="BB2729">
        <v>0.90850598789930559</v>
      </c>
      <c r="BC2729">
        <v>42</v>
      </c>
      <c r="BD2729">
        <v>-10</v>
      </c>
      <c r="BE2729">
        <v>6</v>
      </c>
      <c r="BF2729">
        <v>2</v>
      </c>
      <c r="BG2729" s="1" t="s">
        <v>99</v>
      </c>
      <c r="BH2729" s="1" t="s">
        <v>6895</v>
      </c>
      <c r="BI2729" s="1" t="s">
        <v>6889</v>
      </c>
      <c r="BJ2729" s="1" t="s">
        <v>6893</v>
      </c>
      <c r="BK2729">
        <v>1700</v>
      </c>
      <c r="BL2729">
        <v>2.4</v>
      </c>
      <c r="BM2729" s="5" t="d">
        <v>19:30:00.000</v>
      </c>
      <c r="BN2729" s="5" t="d">
        <v>20:00:00.0000000000031950</v>
      </c>
      <c r="BO2729">
        <v>19</v>
      </c>
      <c r="BP2729" t="b">
        <v>1</v>
      </c>
    </row>
    <row r="2730" spans="1:68" x14ac:dyDescent="0.2">
      <c r="A2730" s="1" t="s">
        <v>5684</v>
      </c>
      <c r="B2730" s="1" t="s">
        <v>5576</v>
      </c>
      <c r="C2730" s="2" t="d">
        <v>2026-07-01</v>
      </c>
      <c r="D2730">
        <v>41</v>
      </c>
      <c r="E2730" s="1" t="s">
        <v>165</v>
      </c>
      <c r="F2730">
        <v>93</v>
      </c>
      <c r="G2730">
        <v>8</v>
      </c>
      <c r="H2730">
        <v>0</v>
      </c>
      <c r="I2730">
        <v>0</v>
      </c>
      <c r="J2730">
        <v>8</v>
      </c>
      <c r="K2730">
        <v>0</v>
      </c>
      <c r="L2730">
        <v>0</v>
      </c>
      <c r="M2730" s="1" t="s">
        <v>63</v>
      </c>
      <c r="N2730" s="1" t="s">
        <v>63</v>
      </c>
      <c r="O2730" s="1" t="s">
        <v>5685</v>
      </c>
      <c r="P2730">
        <v>11.625</v>
      </c>
      <c r="Q2730">
        <v>0</v>
      </c>
      <c r="R2730">
        <v>1450</v>
      </c>
      <c r="S2730">
        <v>0</v>
      </c>
      <c r="T2730">
        <v>34</v>
      </c>
      <c r="U2730">
        <v>93</v>
      </c>
      <c r="V2730">
        <v>482</v>
      </c>
      <c r="W2730">
        <v>112154.05</v>
      </c>
      <c r="X2730">
        <v>5.182795698924731</v>
      </c>
      <c r="Y2730">
        <v>1205.9575268817205</v>
      </c>
      <c r="Z2730">
        <v>16.827956989247312</v>
      </c>
      <c r="AA2730">
        <v>13.31955150985663</v>
      </c>
      <c r="AB2730">
        <v>0</v>
      </c>
      <c r="AC2730">
        <v>0</v>
      </c>
      <c r="AD2730">
        <v>2.7651729390680991E-3</v>
      </c>
      <c r="AE2730">
        <v>1.346232483801528</v>
      </c>
      <c r="AF2730">
        <v>0.6118279569892473</v>
      </c>
      <c r="AG2730">
        <v>0</v>
      </c>
      <c r="AH2730">
        <v>4.2868749120071685</v>
      </c>
      <c r="AI2730">
        <v>6.1748975706093194</v>
      </c>
      <c r="AJ2730">
        <v>3720</v>
      </c>
      <c r="AK2730">
        <v>32</v>
      </c>
      <c r="AL2730">
        <v>4</v>
      </c>
      <c r="AM2730">
        <v>4</v>
      </c>
      <c r="AN2730">
        <v>2</v>
      </c>
      <c r="AO2730">
        <v>0</v>
      </c>
      <c r="AP2730">
        <v>2</v>
      </c>
      <c r="AQ2730">
        <v>0</v>
      </c>
      <c r="AR2730">
        <v>1900.91</v>
      </c>
      <c r="AS2730" s="1" t="s">
        <v>70</v>
      </c>
      <c r="AT2730">
        <v>0</v>
      </c>
      <c r="AU2730">
        <v>123.53786213333333</v>
      </c>
      <c r="AV2730">
        <v>878.52457385000002</v>
      </c>
      <c r="AW2730">
        <v>32</v>
      </c>
      <c r="AX2730">
        <v>0</v>
      </c>
      <c r="AY2730">
        <v>4.3010752688172046E-2</v>
      </c>
      <c r="AZ2730">
        <v>40</v>
      </c>
      <c r="BA2730">
        <v>0.5147410922222222</v>
      </c>
      <c r="BB2730">
        <v>0.91512976442708338</v>
      </c>
      <c r="BC2730">
        <v>42</v>
      </c>
      <c r="BD2730">
        <v>-10</v>
      </c>
      <c r="BE2730">
        <v>6</v>
      </c>
      <c r="BF2730">
        <v>2</v>
      </c>
      <c r="BG2730" s="1" t="s">
        <v>99</v>
      </c>
      <c r="BH2730" s="1" t="s">
        <v>6895</v>
      </c>
      <c r="BI2730" s="1" t="s">
        <v>6889</v>
      </c>
      <c r="BJ2730" s="1" t="s">
        <v>6893</v>
      </c>
      <c r="BK2730">
        <v>1700</v>
      </c>
      <c r="BL2730">
        <v>2.4</v>
      </c>
      <c r="BM2730" s="5" t="d">
        <v>20:00:00.0000000000031950</v>
      </c>
      <c r="BN2730" s="5" t="d">
        <v>20:29:59.9999999999968050</v>
      </c>
      <c r="BO2730">
        <v>20</v>
      </c>
      <c r="BP2730" t="b">
        <v>1</v>
      </c>
    </row>
    <row r="2731" spans="1:68" x14ac:dyDescent="0.2">
      <c r="A2731" s="1" t="s">
        <v>5686</v>
      </c>
      <c r="B2731" s="1" t="s">
        <v>5576</v>
      </c>
      <c r="C2731" s="2" t="d">
        <v>2026-07-01</v>
      </c>
      <c r="D2731">
        <v>42</v>
      </c>
      <c r="E2731" s="1" t="s">
        <v>165</v>
      </c>
      <c r="F2731">
        <v>111</v>
      </c>
      <c r="G2731">
        <v>8</v>
      </c>
      <c r="H2731">
        <v>0</v>
      </c>
      <c r="I2731">
        <v>0</v>
      </c>
      <c r="J2731">
        <v>8</v>
      </c>
      <c r="K2731">
        <v>0</v>
      </c>
      <c r="L2731">
        <v>0</v>
      </c>
      <c r="M2731" s="1" t="s">
        <v>63</v>
      </c>
      <c r="N2731" s="1" t="s">
        <v>63</v>
      </c>
      <c r="O2731" s="1" t="s">
        <v>5687</v>
      </c>
      <c r="P2731">
        <v>13.875</v>
      </c>
      <c r="Q2731">
        <v>0</v>
      </c>
      <c r="R2731">
        <v>1450</v>
      </c>
      <c r="S2731">
        <v>0</v>
      </c>
      <c r="T2731">
        <v>34</v>
      </c>
      <c r="U2731">
        <v>111</v>
      </c>
      <c r="V2731">
        <v>579</v>
      </c>
      <c r="W2731">
        <v>131263.36000000002</v>
      </c>
      <c r="X2731">
        <v>5.2162162162162158</v>
      </c>
      <c r="Y2731">
        <v>1182.5527927927928</v>
      </c>
      <c r="Z2731">
        <v>17.918918918918919</v>
      </c>
      <c r="AA2731">
        <v>15.969308402552553</v>
      </c>
      <c r="AB2731">
        <v>23</v>
      </c>
      <c r="AC2731">
        <v>0.26043380360360352</v>
      </c>
      <c r="AD2731">
        <v>8.7454926276276268E-2</v>
      </c>
      <c r="AE2731">
        <v>1.3998478465842124</v>
      </c>
      <c r="AF2731">
        <v>0.65495495495495493</v>
      </c>
      <c r="AG2731">
        <v>0</v>
      </c>
      <c r="AH2731">
        <v>6.594917686636637</v>
      </c>
      <c r="AI2731">
        <v>6.3294302749249249</v>
      </c>
      <c r="AJ2731">
        <v>4440</v>
      </c>
      <c r="AK2731">
        <v>32</v>
      </c>
      <c r="AL2731">
        <v>4</v>
      </c>
      <c r="AM2731">
        <v>4</v>
      </c>
      <c r="AN2731">
        <v>4</v>
      </c>
      <c r="AO2731">
        <v>0</v>
      </c>
      <c r="AP2731">
        <v>0</v>
      </c>
      <c r="AQ2731">
        <v>0</v>
      </c>
      <c r="AR2731">
        <v>1164.4100000000001</v>
      </c>
      <c r="AS2731" s="1" t="s">
        <v>173</v>
      </c>
      <c r="AT2731">
        <v>23</v>
      </c>
      <c r="AU2731">
        <v>153.61590248333334</v>
      </c>
      <c r="AV2731">
        <v>872.29406338333331</v>
      </c>
      <c r="AW2731">
        <v>32</v>
      </c>
      <c r="AX2731">
        <v>0.2072072072072072</v>
      </c>
      <c r="AY2731">
        <v>3.6036036036036036E-2</v>
      </c>
      <c r="AZ2731">
        <v>40</v>
      </c>
      <c r="BA2731">
        <v>0.64006626034722225</v>
      </c>
      <c r="BB2731">
        <v>0.90863964935763886</v>
      </c>
      <c r="BC2731">
        <v>42</v>
      </c>
      <c r="BD2731">
        <v>-10</v>
      </c>
      <c r="BE2731">
        <v>8</v>
      </c>
      <c r="BF2731">
        <v>0</v>
      </c>
      <c r="BG2731" s="1" t="s">
        <v>174</v>
      </c>
      <c r="BH2731" s="1" t="s">
        <v>6895</v>
      </c>
      <c r="BI2731" s="1" t="s">
        <v>6889</v>
      </c>
      <c r="BJ2731" s="1" t="s">
        <v>6893</v>
      </c>
      <c r="BK2731">
        <v>1700</v>
      </c>
      <c r="BL2731">
        <v>2.4</v>
      </c>
      <c r="BM2731" s="5" t="d">
        <v>20:29:59.9999999999968050</v>
      </c>
      <c r="BN2731" s="5" t="d">
        <v>21:00:00.000</v>
      </c>
      <c r="BO2731">
        <v>20</v>
      </c>
      <c r="BP2731" t="b">
        <v>1</v>
      </c>
    </row>
    <row r="2732" spans="1:68" x14ac:dyDescent="0.2">
      <c r="A2732" s="1" t="s">
        <v>5688</v>
      </c>
      <c r="B2732" s="1" t="s">
        <v>5576</v>
      </c>
      <c r="C2732" s="2" t="d">
        <v>2026-07-01</v>
      </c>
      <c r="D2732">
        <v>43</v>
      </c>
      <c r="E2732" s="1" t="s">
        <v>165</v>
      </c>
      <c r="F2732">
        <v>92</v>
      </c>
      <c r="G2732">
        <v>8</v>
      </c>
      <c r="H2732">
        <v>0</v>
      </c>
      <c r="I2732">
        <v>0</v>
      </c>
      <c r="J2732">
        <v>8</v>
      </c>
      <c r="K2732">
        <v>0</v>
      </c>
      <c r="L2732">
        <v>0</v>
      </c>
      <c r="M2732" s="1" t="s">
        <v>63</v>
      </c>
      <c r="N2732" s="1" t="s">
        <v>63</v>
      </c>
      <c r="O2732" s="1" t="s">
        <v>5689</v>
      </c>
      <c r="P2732">
        <v>11.5</v>
      </c>
      <c r="Q2732">
        <v>0</v>
      </c>
      <c r="R2732">
        <v>1450</v>
      </c>
      <c r="S2732">
        <v>0</v>
      </c>
      <c r="T2732">
        <v>34</v>
      </c>
      <c r="U2732">
        <v>92</v>
      </c>
      <c r="V2732">
        <v>431</v>
      </c>
      <c r="W2732">
        <v>95601.95</v>
      </c>
      <c r="X2732">
        <v>4.6847826086956523</v>
      </c>
      <c r="Y2732">
        <v>1039.1516304347826</v>
      </c>
      <c r="Z2732">
        <v>16.760869565217391</v>
      </c>
      <c r="AA2732">
        <v>21.649336905253623</v>
      </c>
      <c r="AB2732">
        <v>92</v>
      </c>
      <c r="AC2732">
        <v>4.8884673400362315</v>
      </c>
      <c r="AD2732">
        <v>0</v>
      </c>
      <c r="AE2732">
        <v>1.2275527681535752</v>
      </c>
      <c r="AF2732">
        <v>0.63822463768115945</v>
      </c>
      <c r="AG2732">
        <v>0</v>
      </c>
      <c r="AH2732">
        <v>12.158437857065218</v>
      </c>
      <c r="AI2732">
        <v>6.6986723596014484</v>
      </c>
      <c r="AJ2732">
        <v>3680</v>
      </c>
      <c r="AK2732">
        <v>32</v>
      </c>
      <c r="AL2732">
        <v>3</v>
      </c>
      <c r="AM2732">
        <v>3</v>
      </c>
      <c r="AN2732">
        <v>3</v>
      </c>
      <c r="AO2732">
        <v>0</v>
      </c>
      <c r="AP2732">
        <v>0</v>
      </c>
      <c r="AQ2732">
        <v>0</v>
      </c>
      <c r="AR2732">
        <v>902.04</v>
      </c>
      <c r="AS2732" s="1" t="s">
        <v>173</v>
      </c>
      <c r="AT2732">
        <v>92</v>
      </c>
      <c r="AU2732">
        <v>116.4703997</v>
      </c>
      <c r="AV2732">
        <v>881.95423888333335</v>
      </c>
      <c r="AW2732">
        <v>32</v>
      </c>
      <c r="AX2732">
        <v>1</v>
      </c>
      <c r="AY2732">
        <v>3.2608695652173912E-2</v>
      </c>
      <c r="AZ2732">
        <v>40</v>
      </c>
      <c r="BA2732">
        <v>0.48529333208333336</v>
      </c>
      <c r="BB2732">
        <v>0.91870233217013886</v>
      </c>
      <c r="BC2732">
        <v>42</v>
      </c>
      <c r="BD2732">
        <v>-10</v>
      </c>
      <c r="BE2732">
        <v>6</v>
      </c>
      <c r="BF2732">
        <v>2</v>
      </c>
      <c r="BG2732" s="1" t="s">
        <v>174</v>
      </c>
      <c r="BH2732" s="1" t="s">
        <v>6895</v>
      </c>
      <c r="BI2732" s="1" t="s">
        <v>6889</v>
      </c>
      <c r="BJ2732" s="1" t="s">
        <v>6893</v>
      </c>
      <c r="BK2732">
        <v>1700</v>
      </c>
      <c r="BL2732">
        <v>2.4</v>
      </c>
      <c r="BM2732" s="5" t="d">
        <v>21:00:00.000</v>
      </c>
      <c r="BN2732" s="5" t="d">
        <v>21:30:00.0000000000031950</v>
      </c>
      <c r="BO2732">
        <v>21</v>
      </c>
      <c r="BP2732" t="b">
        <v>1</v>
      </c>
    </row>
    <row r="2733" spans="1:68" x14ac:dyDescent="0.2">
      <c r="A2733" s="1" t="s">
        <v>5690</v>
      </c>
      <c r="B2733" s="1" t="s">
        <v>5576</v>
      </c>
      <c r="C2733" s="2" t="d">
        <v>2026-07-01</v>
      </c>
      <c r="D2733">
        <v>44</v>
      </c>
      <c r="E2733" s="1" t="s">
        <v>165</v>
      </c>
      <c r="F2733">
        <v>81</v>
      </c>
      <c r="G2733">
        <v>8</v>
      </c>
      <c r="H2733">
        <v>0</v>
      </c>
      <c r="I2733">
        <v>0</v>
      </c>
      <c r="J2733">
        <v>8</v>
      </c>
      <c r="K2733">
        <v>0</v>
      </c>
      <c r="L2733">
        <v>0</v>
      </c>
      <c r="M2733" s="1" t="s">
        <v>63</v>
      </c>
      <c r="N2733" s="1" t="s">
        <v>63</v>
      </c>
      <c r="O2733" s="1" t="s">
        <v>5691</v>
      </c>
      <c r="P2733">
        <v>10.125</v>
      </c>
      <c r="Q2733">
        <v>0</v>
      </c>
      <c r="R2733">
        <v>1450</v>
      </c>
      <c r="S2733">
        <v>0</v>
      </c>
      <c r="T2733">
        <v>34</v>
      </c>
      <c r="U2733">
        <v>81</v>
      </c>
      <c r="V2733">
        <v>404</v>
      </c>
      <c r="W2733">
        <v>91413.119999999995</v>
      </c>
      <c r="X2733">
        <v>4.9876543209876543</v>
      </c>
      <c r="Y2733">
        <v>1128.5570370370369</v>
      </c>
      <c r="Z2733">
        <v>16.02469135802469</v>
      </c>
      <c r="AA2733">
        <v>16.98925055946502</v>
      </c>
      <c r="AB2733">
        <v>58</v>
      </c>
      <c r="AC2733">
        <v>1.2646292224279834</v>
      </c>
      <c r="AD2733">
        <v>6.0378563786008194E-3</v>
      </c>
      <c r="AE2733">
        <v>1.3307379816313589</v>
      </c>
      <c r="AF2733">
        <v>0.58950617283950613</v>
      </c>
      <c r="AG2733">
        <v>0</v>
      </c>
      <c r="AH2733">
        <v>8.1081417744855973</v>
      </c>
      <c r="AI2733">
        <v>6.0867197697530857</v>
      </c>
      <c r="AJ2733">
        <v>3240</v>
      </c>
      <c r="AK2733">
        <v>32</v>
      </c>
      <c r="AL2733">
        <v>3</v>
      </c>
      <c r="AM2733">
        <v>3</v>
      </c>
      <c r="AN2733">
        <v>1</v>
      </c>
      <c r="AO2733">
        <v>1</v>
      </c>
      <c r="AP2733">
        <v>1</v>
      </c>
      <c r="AQ2733">
        <v>0</v>
      </c>
      <c r="AR2733">
        <v>1419.39</v>
      </c>
      <c r="AS2733" s="1" t="s">
        <v>173</v>
      </c>
      <c r="AT2733">
        <v>58</v>
      </c>
      <c r="AU2733">
        <v>106.05570436666667</v>
      </c>
      <c r="AV2733">
        <v>876.47523008333337</v>
      </c>
      <c r="AW2733">
        <v>32</v>
      </c>
      <c r="AX2733">
        <v>0.71604938271604934</v>
      </c>
      <c r="AY2733">
        <v>3.7037037037037035E-2</v>
      </c>
      <c r="AZ2733">
        <v>40</v>
      </c>
      <c r="BA2733">
        <v>0.44189876819444446</v>
      </c>
      <c r="BB2733">
        <v>0.9129950313368056</v>
      </c>
      <c r="BC2733">
        <v>42</v>
      </c>
      <c r="BD2733">
        <v>-10</v>
      </c>
      <c r="BE2733">
        <v>6</v>
      </c>
      <c r="BF2733">
        <v>2</v>
      </c>
      <c r="BG2733" s="1" t="s">
        <v>174</v>
      </c>
      <c r="BH2733" s="1" t="s">
        <v>6895</v>
      </c>
      <c r="BI2733" s="1" t="s">
        <v>6889</v>
      </c>
      <c r="BJ2733" s="1" t="s">
        <v>6893</v>
      </c>
      <c r="BK2733">
        <v>1700</v>
      </c>
      <c r="BL2733">
        <v>2.4</v>
      </c>
      <c r="BM2733" s="5" t="d">
        <v>21:30:00.0000000000031950</v>
      </c>
      <c r="BN2733" s="5" t="d">
        <v>21:59:59.9999999999968050</v>
      </c>
      <c r="BO2733">
        <v>21</v>
      </c>
      <c r="BP2733" t="b">
        <v>1</v>
      </c>
    </row>
    <row r="2734" spans="1:68" x14ac:dyDescent="0.2">
      <c r="A2734" s="1" t="s">
        <v>5692</v>
      </c>
      <c r="B2734" s="1" t="s">
        <v>5576</v>
      </c>
      <c r="C2734" s="2" t="d">
        <v>2026-07-01</v>
      </c>
      <c r="D2734">
        <v>45</v>
      </c>
      <c r="E2734" s="1" t="s">
        <v>165</v>
      </c>
      <c r="F2734">
        <v>68</v>
      </c>
      <c r="G2734">
        <v>8</v>
      </c>
      <c r="H2734">
        <v>0</v>
      </c>
      <c r="I2734">
        <v>0</v>
      </c>
      <c r="J2734">
        <v>8</v>
      </c>
      <c r="K2734">
        <v>0</v>
      </c>
      <c r="L2734">
        <v>0</v>
      </c>
      <c r="M2734" s="1" t="s">
        <v>63</v>
      </c>
      <c r="N2734" s="1" t="s">
        <v>63</v>
      </c>
      <c r="O2734" s="1" t="s">
        <v>5677</v>
      </c>
      <c r="P2734">
        <v>8.5</v>
      </c>
      <c r="Q2734">
        <v>0</v>
      </c>
      <c r="R2734">
        <v>1450</v>
      </c>
      <c r="S2734">
        <v>0</v>
      </c>
      <c r="T2734">
        <v>34</v>
      </c>
      <c r="U2734">
        <v>68</v>
      </c>
      <c r="V2734">
        <v>313</v>
      </c>
      <c r="W2734">
        <v>74629.440000000002</v>
      </c>
      <c r="X2734">
        <v>4.6029411764705879</v>
      </c>
      <c r="Y2734">
        <v>1097.4917647058824</v>
      </c>
      <c r="Z2734">
        <v>13.691176470588236</v>
      </c>
      <c r="AA2734">
        <v>13.875242333333333</v>
      </c>
      <c r="AB2734">
        <v>32</v>
      </c>
      <c r="AC2734">
        <v>1.2591565674019609</v>
      </c>
      <c r="AD2734">
        <v>0</v>
      </c>
      <c r="AE2734">
        <v>1.2288633036894121</v>
      </c>
      <c r="AF2734">
        <v>0.60269607843137252</v>
      </c>
      <c r="AG2734">
        <v>1.4506503676470588E-2</v>
      </c>
      <c r="AH2734">
        <v>4.8896298806372549</v>
      </c>
      <c r="AI2734">
        <v>6.2876314936274511</v>
      </c>
      <c r="AJ2734">
        <v>2380</v>
      </c>
      <c r="AK2734">
        <v>32</v>
      </c>
      <c r="AL2734">
        <v>3</v>
      </c>
      <c r="AM2734">
        <v>3</v>
      </c>
      <c r="AN2734">
        <v>2</v>
      </c>
      <c r="AO2734">
        <v>1</v>
      </c>
      <c r="AP2734">
        <v>0</v>
      </c>
      <c r="AQ2734">
        <v>0</v>
      </c>
      <c r="AR2734">
        <v>861.17000000000007</v>
      </c>
      <c r="AS2734" s="1" t="s">
        <v>173</v>
      </c>
      <c r="AT2734">
        <v>32</v>
      </c>
      <c r="AU2734">
        <v>86.571883299999996</v>
      </c>
      <c r="AV2734">
        <v>880.29521814999998</v>
      </c>
      <c r="AW2734">
        <v>32</v>
      </c>
      <c r="AX2734">
        <v>0.47058823529411764</v>
      </c>
      <c r="AY2734">
        <v>4.4117647058823532E-2</v>
      </c>
      <c r="AZ2734">
        <v>35</v>
      </c>
      <c r="BA2734">
        <v>0.36071618041666664</v>
      </c>
      <c r="BB2734">
        <v>0.91697418557291666</v>
      </c>
      <c r="BC2734">
        <v>42</v>
      </c>
      <c r="BD2734">
        <v>-10</v>
      </c>
      <c r="BE2734">
        <v>5</v>
      </c>
      <c r="BF2734">
        <v>3</v>
      </c>
      <c r="BG2734" s="1" t="s">
        <v>174</v>
      </c>
      <c r="BH2734" s="1" t="s">
        <v>6895</v>
      </c>
      <c r="BI2734" s="1" t="s">
        <v>6889</v>
      </c>
      <c r="BJ2734" s="1" t="s">
        <v>6893</v>
      </c>
      <c r="BK2734">
        <v>1700</v>
      </c>
      <c r="BL2734">
        <v>2.4</v>
      </c>
      <c r="BM2734" s="5" t="d">
        <v>21:59:59.9999999999968050</v>
      </c>
      <c r="BN2734" s="5" t="d">
        <v>22:30:00.000</v>
      </c>
      <c r="BO2734">
        <v>22</v>
      </c>
      <c r="BP2734" t="b">
        <v>0</v>
      </c>
    </row>
    <row r="2735" spans="1:68" x14ac:dyDescent="0.2">
      <c r="A2735" s="1" t="s">
        <v>5693</v>
      </c>
      <c r="B2735" s="1" t="s">
        <v>5576</v>
      </c>
      <c r="C2735" s="2" t="d">
        <v>2026-07-01</v>
      </c>
      <c r="D2735">
        <v>46</v>
      </c>
      <c r="E2735" s="1" t="s">
        <v>165</v>
      </c>
      <c r="F2735">
        <v>40</v>
      </c>
      <c r="G2735">
        <v>8</v>
      </c>
      <c r="H2735">
        <v>0</v>
      </c>
      <c r="I2735">
        <v>0</v>
      </c>
      <c r="J2735">
        <v>8</v>
      </c>
      <c r="K2735">
        <v>0</v>
      </c>
      <c r="L2735">
        <v>0</v>
      </c>
      <c r="M2735" s="1" t="s">
        <v>63</v>
      </c>
      <c r="N2735" s="1" t="s">
        <v>63</v>
      </c>
      <c r="O2735" s="1" t="s">
        <v>5679</v>
      </c>
      <c r="P2735">
        <v>5</v>
      </c>
      <c r="Q2735">
        <v>0</v>
      </c>
      <c r="R2735">
        <v>1450</v>
      </c>
      <c r="S2735">
        <v>0</v>
      </c>
      <c r="T2735">
        <v>34</v>
      </c>
      <c r="U2735">
        <v>40</v>
      </c>
      <c r="V2735">
        <v>195</v>
      </c>
      <c r="W2735">
        <v>46432.46</v>
      </c>
      <c r="X2735">
        <v>4.875</v>
      </c>
      <c r="Y2735">
        <v>1160.8115</v>
      </c>
      <c r="Z2735">
        <v>12.05</v>
      </c>
      <c r="AA2735">
        <v>9.2729864245833333</v>
      </c>
      <c r="AB2735">
        <v>2</v>
      </c>
      <c r="AC2735">
        <v>1.6348527083333276E-2</v>
      </c>
      <c r="AD2735">
        <v>0</v>
      </c>
      <c r="AE2735">
        <v>1.3091848587673203</v>
      </c>
      <c r="AF2735">
        <v>0.58791666666666664</v>
      </c>
      <c r="AG2735">
        <v>1.5624362037500001</v>
      </c>
      <c r="AH2735">
        <v>5.4048861250000003E-2</v>
      </c>
      <c r="AI2735">
        <v>6.4064193687499991</v>
      </c>
      <c r="AJ2735">
        <v>1400</v>
      </c>
      <c r="AK2735">
        <v>32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 s="1" t="s">
        <v>65</v>
      </c>
      <c r="AT2735">
        <v>2</v>
      </c>
      <c r="AU2735">
        <v>54.633993466666666</v>
      </c>
      <c r="AV2735">
        <v>555.48673559999997</v>
      </c>
      <c r="AW2735">
        <v>32</v>
      </c>
      <c r="AX2735">
        <v>0.05</v>
      </c>
      <c r="AY2735">
        <v>0</v>
      </c>
      <c r="AZ2735">
        <v>35</v>
      </c>
      <c r="BA2735">
        <v>0.22764163944444443</v>
      </c>
      <c r="BB2735">
        <v>0.57863201624999994</v>
      </c>
      <c r="BC2735">
        <v>27</v>
      </c>
      <c r="BD2735">
        <v>5</v>
      </c>
      <c r="BE2735">
        <v>3</v>
      </c>
      <c r="BF2735">
        <v>5</v>
      </c>
      <c r="BG2735" s="1" t="s">
        <v>99</v>
      </c>
      <c r="BH2735" s="1" t="s">
        <v>6895</v>
      </c>
      <c r="BI2735" s="1" t="s">
        <v>6889</v>
      </c>
      <c r="BJ2735" s="1" t="s">
        <v>6893</v>
      </c>
      <c r="BK2735">
        <v>1700</v>
      </c>
      <c r="BL2735">
        <v>2.4</v>
      </c>
      <c r="BM2735" s="5" t="d">
        <v>22:30:00.000</v>
      </c>
      <c r="BN2735" s="5" t="d">
        <v>23:00:00.0000000000031950</v>
      </c>
      <c r="BO2735">
        <v>22</v>
      </c>
      <c r="BP2735" t="b">
        <v>0</v>
      </c>
    </row>
    <row r="2736" spans="1:68" x14ac:dyDescent="0.2">
      <c r="A2736" s="1" t="s">
        <v>5694</v>
      </c>
      <c r="B2736" s="1" t="s">
        <v>5576</v>
      </c>
      <c r="C2736" s="2" t="d">
        <v>2026-07-01</v>
      </c>
      <c r="D2736">
        <v>47</v>
      </c>
      <c r="E2736" s="1" t="s">
        <v>187</v>
      </c>
      <c r="F2736">
        <v>29</v>
      </c>
      <c r="G2736">
        <v>8</v>
      </c>
      <c r="H2736">
        <v>0</v>
      </c>
      <c r="I2736">
        <v>2</v>
      </c>
      <c r="J2736">
        <v>6</v>
      </c>
      <c r="K2736">
        <v>0</v>
      </c>
      <c r="L2736">
        <v>1</v>
      </c>
      <c r="M2736" s="1" t="s">
        <v>63</v>
      </c>
      <c r="N2736" s="1" t="s">
        <v>5695</v>
      </c>
      <c r="O2736" s="1" t="s">
        <v>5696</v>
      </c>
      <c r="P2736">
        <v>4.833333333333333</v>
      </c>
      <c r="Q2736">
        <v>0</v>
      </c>
      <c r="R2736">
        <v>1450</v>
      </c>
      <c r="S2736">
        <v>1</v>
      </c>
      <c r="T2736">
        <v>33</v>
      </c>
      <c r="U2736">
        <v>29</v>
      </c>
      <c r="V2736">
        <v>141</v>
      </c>
      <c r="W2736">
        <v>32332.82</v>
      </c>
      <c r="X2736">
        <v>4.8620689655172411</v>
      </c>
      <c r="Y2736">
        <v>1114.9248275862069</v>
      </c>
      <c r="Z2736">
        <v>11.620689655172415</v>
      </c>
      <c r="AA2736">
        <v>9.5572175321839072</v>
      </c>
      <c r="AB2736">
        <v>3</v>
      </c>
      <c r="AC2736">
        <v>5.1312162643678112E-2</v>
      </c>
      <c r="AD2736">
        <v>0</v>
      </c>
      <c r="AE2736">
        <v>1.3490856148501924</v>
      </c>
      <c r="AF2736">
        <v>0.69597701149425284</v>
      </c>
      <c r="AG2736">
        <v>2.0450626195402299</v>
      </c>
      <c r="AH2736">
        <v>0</v>
      </c>
      <c r="AI2736">
        <v>6.6644537568965516</v>
      </c>
      <c r="AJ2736">
        <v>1015</v>
      </c>
      <c r="AK2736">
        <v>32</v>
      </c>
      <c r="AL2736">
        <v>1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191.45</v>
      </c>
      <c r="AS2736" s="1" t="s">
        <v>65</v>
      </c>
      <c r="AT2736">
        <v>3</v>
      </c>
      <c r="AU2736">
        <v>36.743657016666667</v>
      </c>
      <c r="AV2736">
        <v>292.37016863333332</v>
      </c>
      <c r="AW2736">
        <v>18</v>
      </c>
      <c r="AX2736">
        <v>0.10344827586206896</v>
      </c>
      <c r="AY2736">
        <v>3.4482758620689655E-2</v>
      </c>
      <c r="AZ2736">
        <v>35</v>
      </c>
      <c r="BA2736">
        <v>0.20413142787037036</v>
      </c>
      <c r="BB2736">
        <v>0.30455225899305555</v>
      </c>
      <c r="BC2736">
        <v>14</v>
      </c>
      <c r="BD2736">
        <v>18</v>
      </c>
      <c r="BE2736">
        <v>2</v>
      </c>
      <c r="BF2736">
        <v>4</v>
      </c>
      <c r="BG2736" s="1" t="s">
        <v>99</v>
      </c>
      <c r="BH2736" s="1" t="s">
        <v>6895</v>
      </c>
      <c r="BI2736" s="1" t="s">
        <v>6889</v>
      </c>
      <c r="BJ2736" s="1" t="s">
        <v>6893</v>
      </c>
      <c r="BK2736">
        <v>1700</v>
      </c>
      <c r="BL2736">
        <v>2.4</v>
      </c>
      <c r="BM2736" s="5" t="d">
        <v>23:00:00.0000000000031950</v>
      </c>
      <c r="BN2736" s="5" t="d">
        <v>23:29:59.9999999999968050</v>
      </c>
      <c r="BO2736">
        <v>23</v>
      </c>
      <c r="BP2736" t="b">
        <v>0</v>
      </c>
    </row>
    <row r="2737" spans="1:68" x14ac:dyDescent="0.2">
      <c r="A2737" s="1" t="s">
        <v>5697</v>
      </c>
      <c r="B2737" s="1" t="s">
        <v>5576</v>
      </c>
      <c r="C2737" s="2" t="d">
        <v>2026-07-01</v>
      </c>
      <c r="D2737">
        <v>48</v>
      </c>
      <c r="E2737" s="1" t="s">
        <v>187</v>
      </c>
      <c r="F2737">
        <v>29</v>
      </c>
      <c r="G2737">
        <v>8</v>
      </c>
      <c r="H2737">
        <v>0</v>
      </c>
      <c r="I2737">
        <v>2</v>
      </c>
      <c r="J2737">
        <v>6</v>
      </c>
      <c r="K2737">
        <v>0</v>
      </c>
      <c r="L2737">
        <v>1</v>
      </c>
      <c r="M2737" s="1" t="s">
        <v>63</v>
      </c>
      <c r="N2737" s="1" t="s">
        <v>5698</v>
      </c>
      <c r="O2737" s="1" t="s">
        <v>5699</v>
      </c>
      <c r="P2737">
        <v>4.833333333333333</v>
      </c>
      <c r="Q2737">
        <v>0</v>
      </c>
      <c r="R2737">
        <v>1450</v>
      </c>
      <c r="S2737">
        <v>1</v>
      </c>
      <c r="T2737">
        <v>32</v>
      </c>
      <c r="U2737">
        <v>29</v>
      </c>
      <c r="V2737">
        <v>147</v>
      </c>
      <c r="W2737">
        <v>31272.79</v>
      </c>
      <c r="X2737">
        <v>5.068965517241379</v>
      </c>
      <c r="Y2737">
        <v>1078.3720689655172</v>
      </c>
      <c r="Z2737">
        <v>11.275862068965518</v>
      </c>
      <c r="AA2737">
        <v>8.9203668959770113</v>
      </c>
      <c r="AB2737">
        <v>2</v>
      </c>
      <c r="AC2737">
        <v>2.655139597701146E-2</v>
      </c>
      <c r="AD2737">
        <v>0</v>
      </c>
      <c r="AE2737">
        <v>1.3331301837330349</v>
      </c>
      <c r="AF2737">
        <v>0.71896551724137936</v>
      </c>
      <c r="AG2737">
        <v>2.0520956931034484</v>
      </c>
      <c r="AH2737">
        <v>0</v>
      </c>
      <c r="AI2737">
        <v>6.0010298155172412</v>
      </c>
      <c r="AJ2737">
        <v>1015</v>
      </c>
      <c r="AK2737">
        <v>32</v>
      </c>
      <c r="AL2737">
        <v>1</v>
      </c>
      <c r="AM2737">
        <v>1</v>
      </c>
      <c r="AN2737">
        <v>1</v>
      </c>
      <c r="AO2737">
        <v>0</v>
      </c>
      <c r="AP2737">
        <v>0</v>
      </c>
      <c r="AQ2737">
        <v>0</v>
      </c>
      <c r="AR2737">
        <v>379.74</v>
      </c>
      <c r="AS2737" s="1" t="s">
        <v>65</v>
      </c>
      <c r="AT2737">
        <v>2</v>
      </c>
      <c r="AU2737">
        <v>41.040600716666667</v>
      </c>
      <c r="AV2737">
        <v>277.97826211666666</v>
      </c>
      <c r="AW2737">
        <v>17</v>
      </c>
      <c r="AX2737">
        <v>6.8965517241379309E-2</v>
      </c>
      <c r="AY2737">
        <v>3.4482758620689655E-2</v>
      </c>
      <c r="AZ2737">
        <v>35</v>
      </c>
      <c r="BA2737">
        <v>0.22800333731481481</v>
      </c>
      <c r="BB2737">
        <v>0.2895606897048611</v>
      </c>
      <c r="BC2737">
        <v>14</v>
      </c>
      <c r="BD2737">
        <v>18</v>
      </c>
      <c r="BE2737">
        <v>2</v>
      </c>
      <c r="BF2737">
        <v>4</v>
      </c>
      <c r="BG2737" s="1" t="s">
        <v>99</v>
      </c>
      <c r="BH2737" s="1" t="s">
        <v>6895</v>
      </c>
      <c r="BI2737" s="1" t="s">
        <v>6889</v>
      </c>
      <c r="BJ2737" s="1" t="s">
        <v>6893</v>
      </c>
      <c r="BK2737">
        <v>1700</v>
      </c>
      <c r="BL2737">
        <v>2.4</v>
      </c>
      <c r="BM2737" s="5" t="d">
        <v>23:29:59.9999999999968050</v>
      </c>
      <c r="BN2737" s="5" t="d">
        <v>1899-12-30</v>
      </c>
      <c r="BO2737">
        <v>23</v>
      </c>
      <c r="BP2737" t="b">
        <v>0</v>
      </c>
    </row>
    <row r="2738" spans="1:68" x14ac:dyDescent="0.2">
      <c r="A2738" s="1" t="s">
        <v>5700</v>
      </c>
      <c r="B2738" s="1" t="s">
        <v>5576</v>
      </c>
      <c r="C2738" s="2" t="d">
        <v>2026-07-02</v>
      </c>
      <c r="D2738">
        <v>1</v>
      </c>
      <c r="E2738" s="1" t="s">
        <v>61</v>
      </c>
      <c r="F2738">
        <v>5</v>
      </c>
      <c r="G2738">
        <v>15</v>
      </c>
      <c r="H2738">
        <v>12</v>
      </c>
      <c r="I2738">
        <v>2</v>
      </c>
      <c r="J2738">
        <v>1</v>
      </c>
      <c r="K2738">
        <v>900</v>
      </c>
      <c r="L2738">
        <v>1</v>
      </c>
      <c r="M2738" s="1" t="s">
        <v>5701</v>
      </c>
      <c r="N2738" s="1" t="s">
        <v>5702</v>
      </c>
      <c r="O2738" s="1" t="s">
        <v>5703</v>
      </c>
      <c r="P2738">
        <v>5</v>
      </c>
      <c r="Q2738">
        <v>900</v>
      </c>
      <c r="R2738">
        <v>9100</v>
      </c>
      <c r="S2738">
        <v>1</v>
      </c>
      <c r="T2738">
        <v>49</v>
      </c>
      <c r="U2738">
        <v>5</v>
      </c>
      <c r="V2738">
        <v>23</v>
      </c>
      <c r="W2738">
        <v>5107.04</v>
      </c>
      <c r="X2738">
        <v>4.5999999999999996</v>
      </c>
      <c r="Y2738">
        <v>1021.408</v>
      </c>
      <c r="Z2738">
        <v>10</v>
      </c>
      <c r="AA2738">
        <v>7.0252060700000003</v>
      </c>
      <c r="AB2738">
        <v>0</v>
      </c>
      <c r="AC2738">
        <v>0</v>
      </c>
      <c r="AD2738">
        <v>0</v>
      </c>
      <c r="AE2738">
        <v>1.0794744852918829</v>
      </c>
      <c r="AF2738">
        <v>0.64</v>
      </c>
      <c r="AG2738">
        <v>1.7194744766666665</v>
      </c>
      <c r="AH2738">
        <v>0</v>
      </c>
      <c r="AI2738">
        <v>4.6590649166666669</v>
      </c>
      <c r="AJ2738">
        <v>150</v>
      </c>
      <c r="AK2738">
        <v>63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 s="1" t="s">
        <v>70</v>
      </c>
      <c r="AT2738">
        <v>0</v>
      </c>
      <c r="AU2738">
        <v>5.3973723833333329</v>
      </c>
      <c r="AV2738">
        <v>101.99933821666667</v>
      </c>
      <c r="AW2738">
        <v>11</v>
      </c>
      <c r="AX2738">
        <v>0</v>
      </c>
      <c r="AY2738">
        <v>0</v>
      </c>
      <c r="AZ2738">
        <v>30</v>
      </c>
      <c r="BA2738">
        <v>0.17991241277777775</v>
      </c>
      <c r="BB2738">
        <v>5.3967903818342156E-2</v>
      </c>
      <c r="BC2738">
        <v>5</v>
      </c>
      <c r="BD2738">
        <v>58</v>
      </c>
      <c r="BE2738">
        <v>1</v>
      </c>
      <c r="BF2738">
        <v>0</v>
      </c>
      <c r="BG2738" s="1" t="s">
        <v>66</v>
      </c>
      <c r="BH2738" s="1" t="s">
        <v>6895</v>
      </c>
      <c r="BI2738" s="1" t="s">
        <v>6889</v>
      </c>
      <c r="BJ2738" s="1" t="s">
        <v>6893</v>
      </c>
      <c r="BK2738">
        <v>1700</v>
      </c>
      <c r="BL2738">
        <v>2.4</v>
      </c>
      <c r="BM2738" s="5" t="d">
        <v>1899-12-30</v>
      </c>
      <c r="BN2738" s="5" t="d">
        <v>00:29:59.99999999999990100</v>
      </c>
      <c r="BO2738">
        <v>0</v>
      </c>
      <c r="BP2738" t="b">
        <v>0</v>
      </c>
    </row>
    <row r="2739" spans="1:68" x14ac:dyDescent="0.2">
      <c r="A2739" s="1" t="s">
        <v>5704</v>
      </c>
      <c r="B2739" s="1" t="s">
        <v>5576</v>
      </c>
      <c r="C2739" s="2" t="d">
        <v>2026-07-02</v>
      </c>
      <c r="D2739">
        <v>2</v>
      </c>
      <c r="E2739" s="1" t="s">
        <v>61</v>
      </c>
      <c r="F2739">
        <v>13</v>
      </c>
      <c r="G2739">
        <v>15</v>
      </c>
      <c r="H2739">
        <v>12</v>
      </c>
      <c r="I2739">
        <v>2</v>
      </c>
      <c r="J2739">
        <v>1</v>
      </c>
      <c r="K2739">
        <v>900</v>
      </c>
      <c r="L2739">
        <v>1</v>
      </c>
      <c r="M2739" s="1" t="s">
        <v>5705</v>
      </c>
      <c r="N2739" s="1" t="s">
        <v>5706</v>
      </c>
      <c r="O2739" s="1" t="s">
        <v>5707</v>
      </c>
      <c r="P2739">
        <v>13</v>
      </c>
      <c r="Q2739">
        <v>900</v>
      </c>
      <c r="R2739">
        <v>8200</v>
      </c>
      <c r="S2739">
        <v>1</v>
      </c>
      <c r="T2739">
        <v>48</v>
      </c>
      <c r="U2739">
        <v>13</v>
      </c>
      <c r="V2739">
        <v>56</v>
      </c>
      <c r="W2739">
        <v>13941.39</v>
      </c>
      <c r="X2739">
        <v>4.3076923076923075</v>
      </c>
      <c r="Y2739">
        <v>1072.4146153846154</v>
      </c>
      <c r="Z2739">
        <v>9.384615384615385</v>
      </c>
      <c r="AA2739">
        <v>8.7516656833333322</v>
      </c>
      <c r="AB2739">
        <v>4</v>
      </c>
      <c r="AC2739">
        <v>0.57312150128205142</v>
      </c>
      <c r="AD2739">
        <v>1.009018596153846</v>
      </c>
      <c r="AE2739">
        <v>1.1490986913292047</v>
      </c>
      <c r="AF2739">
        <v>0.67564102564102568</v>
      </c>
      <c r="AG2739">
        <v>2.8337583102564108</v>
      </c>
      <c r="AH2739">
        <v>0</v>
      </c>
      <c r="AI2739">
        <v>5.0307278807692306</v>
      </c>
      <c r="AJ2739">
        <v>390</v>
      </c>
      <c r="AK2739">
        <v>63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 s="1" t="s">
        <v>65</v>
      </c>
      <c r="AT2739">
        <v>4</v>
      </c>
      <c r="AU2739">
        <v>12.561265499999999</v>
      </c>
      <c r="AV2739">
        <v>71.930360216666671</v>
      </c>
      <c r="AW2739">
        <v>8</v>
      </c>
      <c r="AX2739">
        <v>0.30769230769230771</v>
      </c>
      <c r="AY2739">
        <v>0</v>
      </c>
      <c r="AZ2739">
        <v>30</v>
      </c>
      <c r="BA2739">
        <v>0.41870884999999997</v>
      </c>
      <c r="BB2739">
        <v>3.8058391649029986E-2</v>
      </c>
      <c r="BC2739">
        <v>4</v>
      </c>
      <c r="BD2739">
        <v>59</v>
      </c>
      <c r="BE2739">
        <v>1</v>
      </c>
      <c r="BF2739">
        <v>0</v>
      </c>
      <c r="BG2739" s="1" t="s">
        <v>83</v>
      </c>
      <c r="BH2739" s="1" t="s">
        <v>6895</v>
      </c>
      <c r="BI2739" s="1" t="s">
        <v>6889</v>
      </c>
      <c r="BJ2739" s="1" t="s">
        <v>6893</v>
      </c>
      <c r="BK2739">
        <v>1700</v>
      </c>
      <c r="BL2739">
        <v>2.4</v>
      </c>
      <c r="BM2739" s="5" t="d">
        <v>00:29:59.99999999999990100</v>
      </c>
      <c r="BN2739" s="5" t="d">
        <v>00:59:59.99999999999980200</v>
      </c>
      <c r="BO2739">
        <v>0</v>
      </c>
      <c r="BP2739" t="b">
        <v>0</v>
      </c>
    </row>
    <row r="2740" spans="1:68" x14ac:dyDescent="0.2">
      <c r="A2740" s="1" t="s">
        <v>5708</v>
      </c>
      <c r="B2740" s="1" t="s">
        <v>5576</v>
      </c>
      <c r="C2740" s="2" t="d">
        <v>2026-07-02</v>
      </c>
      <c r="D2740">
        <v>3</v>
      </c>
      <c r="E2740" s="1" t="s">
        <v>61</v>
      </c>
      <c r="F2740">
        <v>0</v>
      </c>
      <c r="G2740">
        <v>7</v>
      </c>
      <c r="H2740">
        <v>6</v>
      </c>
      <c r="I2740">
        <v>0</v>
      </c>
      <c r="J2740">
        <v>1</v>
      </c>
      <c r="K2740">
        <v>450</v>
      </c>
      <c r="L2740">
        <v>0</v>
      </c>
      <c r="M2740" s="1" t="s">
        <v>5709</v>
      </c>
      <c r="N2740" s="1" t="s">
        <v>63</v>
      </c>
      <c r="O2740" s="1" t="s">
        <v>5587</v>
      </c>
      <c r="P2740">
        <v>0</v>
      </c>
      <c r="Q2740">
        <v>450</v>
      </c>
      <c r="R2740">
        <v>7750</v>
      </c>
      <c r="S2740">
        <v>0</v>
      </c>
      <c r="T2740">
        <v>48</v>
      </c>
      <c r="AK2740">
        <v>32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 s="1" t="s">
        <v>70</v>
      </c>
      <c r="AT2740">
        <v>0</v>
      </c>
      <c r="AU2740">
        <v>2.3770173666666667</v>
      </c>
      <c r="AV2740">
        <v>26.7130501</v>
      </c>
      <c r="AW2740">
        <v>5</v>
      </c>
      <c r="AX2740">
        <v>0</v>
      </c>
      <c r="AY2740">
        <v>0</v>
      </c>
      <c r="AZ2740">
        <v>0</v>
      </c>
      <c r="BA2740">
        <v>7.923391222222223E-2</v>
      </c>
      <c r="BB2740">
        <v>2.7826093854166668E-2</v>
      </c>
      <c r="BC2740">
        <v>2</v>
      </c>
      <c r="BD2740">
        <v>30</v>
      </c>
      <c r="BE2740">
        <v>1</v>
      </c>
      <c r="BF2740">
        <v>0</v>
      </c>
      <c r="BG2740" s="1" t="s">
        <v>66</v>
      </c>
      <c r="BH2740" s="1" t="s">
        <v>6895</v>
      </c>
      <c r="BI2740" s="1" t="s">
        <v>6889</v>
      </c>
      <c r="BJ2740" s="1" t="s">
        <v>6893</v>
      </c>
      <c r="BK2740">
        <v>1700</v>
      </c>
      <c r="BL2740">
        <v>2.4</v>
      </c>
      <c r="BM2740" s="5" t="d">
        <v>00:59:59.99999999999980200</v>
      </c>
      <c r="BN2740" s="5" t="d">
        <v>01:30:00.000</v>
      </c>
      <c r="BO2740">
        <v>1</v>
      </c>
      <c r="BP2740" t="b">
        <v>0</v>
      </c>
    </row>
    <row r="2741" spans="1:68" x14ac:dyDescent="0.2">
      <c r="A2741" s="1" t="s">
        <v>5710</v>
      </c>
      <c r="B2741" s="1" t="s">
        <v>5576</v>
      </c>
      <c r="C2741" s="2" t="d">
        <v>2026-07-02</v>
      </c>
      <c r="D2741">
        <v>4</v>
      </c>
      <c r="E2741" s="1" t="s">
        <v>61</v>
      </c>
      <c r="F2741">
        <v>5</v>
      </c>
      <c r="G2741">
        <v>7</v>
      </c>
      <c r="H2741">
        <v>6</v>
      </c>
      <c r="I2741">
        <v>0</v>
      </c>
      <c r="J2741">
        <v>1</v>
      </c>
      <c r="K2741">
        <v>450</v>
      </c>
      <c r="L2741">
        <v>0</v>
      </c>
      <c r="M2741" s="1" t="s">
        <v>5711</v>
      </c>
      <c r="N2741" s="1" t="s">
        <v>63</v>
      </c>
      <c r="O2741" s="1" t="s">
        <v>5590</v>
      </c>
      <c r="P2741">
        <v>5</v>
      </c>
      <c r="Q2741">
        <v>450</v>
      </c>
      <c r="R2741">
        <v>7300</v>
      </c>
      <c r="S2741">
        <v>0</v>
      </c>
      <c r="T2741">
        <v>48</v>
      </c>
      <c r="U2741">
        <v>5</v>
      </c>
      <c r="V2741">
        <v>30</v>
      </c>
      <c r="W2741">
        <v>6048.94</v>
      </c>
      <c r="X2741">
        <v>6</v>
      </c>
      <c r="Y2741">
        <v>1209.788</v>
      </c>
      <c r="Z2741">
        <v>10.199999999999999</v>
      </c>
      <c r="AA2741">
        <v>9.4977768866666654</v>
      </c>
      <c r="AB2741">
        <v>2</v>
      </c>
      <c r="AC2741">
        <v>7.5082113333333173E-2</v>
      </c>
      <c r="AD2741">
        <v>1.0254888233333332</v>
      </c>
      <c r="AE2741">
        <v>1.5043928406585072</v>
      </c>
      <c r="AF2741">
        <v>0.52333333333333321</v>
      </c>
      <c r="AG2741">
        <v>3.0532149933333335</v>
      </c>
      <c r="AH2741">
        <v>0</v>
      </c>
      <c r="AI2741">
        <v>5.3512285466666665</v>
      </c>
      <c r="AJ2741">
        <v>150</v>
      </c>
      <c r="AK2741">
        <v>32</v>
      </c>
      <c r="AL2741">
        <v>1</v>
      </c>
      <c r="AM2741">
        <v>1</v>
      </c>
      <c r="AN2741">
        <v>1</v>
      </c>
      <c r="AO2741">
        <v>0</v>
      </c>
      <c r="AP2741">
        <v>0</v>
      </c>
      <c r="AQ2741">
        <v>0</v>
      </c>
      <c r="AR2741">
        <v>218.42</v>
      </c>
      <c r="AS2741" s="1" t="s">
        <v>65</v>
      </c>
      <c r="AT2741">
        <v>2</v>
      </c>
      <c r="AU2741">
        <v>7.5219641499999996</v>
      </c>
      <c r="AV2741">
        <v>41.070428433333333</v>
      </c>
      <c r="AW2741">
        <v>5</v>
      </c>
      <c r="AX2741">
        <v>0.4</v>
      </c>
      <c r="AY2741">
        <v>0.2</v>
      </c>
      <c r="AZ2741">
        <v>30</v>
      </c>
      <c r="BA2741">
        <v>0.2507321383333333</v>
      </c>
      <c r="BB2741">
        <v>4.2781696284722219E-2</v>
      </c>
      <c r="BC2741">
        <v>2</v>
      </c>
      <c r="BD2741">
        <v>30</v>
      </c>
      <c r="BE2741">
        <v>1</v>
      </c>
      <c r="BF2741">
        <v>0</v>
      </c>
      <c r="BG2741" s="1" t="s">
        <v>83</v>
      </c>
      <c r="BH2741" s="1" t="s">
        <v>6895</v>
      </c>
      <c r="BI2741" s="1" t="s">
        <v>6889</v>
      </c>
      <c r="BJ2741" s="1" t="s">
        <v>6893</v>
      </c>
      <c r="BK2741">
        <v>1700</v>
      </c>
      <c r="BL2741">
        <v>2.4</v>
      </c>
      <c r="BM2741" s="5" t="d">
        <v>01:30:00.000</v>
      </c>
      <c r="BN2741" s="5" t="d">
        <v>01:59:59.99999999999959725</v>
      </c>
      <c r="BO2741">
        <v>1</v>
      </c>
      <c r="BP2741" t="b">
        <v>0</v>
      </c>
    </row>
    <row r="2742" spans="1:68" x14ac:dyDescent="0.2">
      <c r="A2742" s="1" t="s">
        <v>5712</v>
      </c>
      <c r="B2742" s="1" t="s">
        <v>5576</v>
      </c>
      <c r="C2742" s="2" t="d">
        <v>2026-07-02</v>
      </c>
      <c r="D2742">
        <v>5</v>
      </c>
      <c r="E2742" s="1" t="s">
        <v>61</v>
      </c>
      <c r="F2742">
        <v>3</v>
      </c>
      <c r="G2742">
        <v>7</v>
      </c>
      <c r="H2742">
        <v>6</v>
      </c>
      <c r="I2742">
        <v>0</v>
      </c>
      <c r="J2742">
        <v>1</v>
      </c>
      <c r="K2742">
        <v>450</v>
      </c>
      <c r="L2742">
        <v>0</v>
      </c>
      <c r="M2742" s="1" t="s">
        <v>5713</v>
      </c>
      <c r="N2742" s="1" t="s">
        <v>63</v>
      </c>
      <c r="O2742" s="1" t="s">
        <v>5593</v>
      </c>
      <c r="P2742">
        <v>3</v>
      </c>
      <c r="Q2742">
        <v>450</v>
      </c>
      <c r="R2742">
        <v>6850</v>
      </c>
      <c r="S2742">
        <v>0</v>
      </c>
      <c r="T2742">
        <v>48</v>
      </c>
      <c r="U2742">
        <v>3</v>
      </c>
      <c r="V2742">
        <v>14</v>
      </c>
      <c r="W2742">
        <v>4259.1100000000006</v>
      </c>
      <c r="X2742">
        <v>4.666666666666667</v>
      </c>
      <c r="Y2742">
        <v>1419.7033333333336</v>
      </c>
      <c r="Z2742">
        <v>10.666666666666666</v>
      </c>
      <c r="AA2742">
        <v>8.7424043666666673</v>
      </c>
      <c r="AB2742">
        <v>0</v>
      </c>
      <c r="AC2742">
        <v>0</v>
      </c>
      <c r="AD2742">
        <v>0</v>
      </c>
      <c r="AE2742">
        <v>1.2453993056525283</v>
      </c>
      <c r="AF2742">
        <v>0.5444444444444444</v>
      </c>
      <c r="AG2742">
        <v>1.789843738888889</v>
      </c>
      <c r="AH2742">
        <v>0</v>
      </c>
      <c r="AI2742">
        <v>5.9581161666666675</v>
      </c>
      <c r="AJ2742">
        <v>90</v>
      </c>
      <c r="AK2742">
        <v>32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 s="1" t="s">
        <v>70</v>
      </c>
      <c r="AT2742">
        <v>0</v>
      </c>
      <c r="AU2742">
        <v>3.7361978833333334</v>
      </c>
      <c r="AV2742">
        <v>27.945777050000004</v>
      </c>
      <c r="AW2742">
        <v>3</v>
      </c>
      <c r="AX2742">
        <v>0</v>
      </c>
      <c r="AY2742">
        <v>0</v>
      </c>
      <c r="AZ2742">
        <v>30</v>
      </c>
      <c r="BA2742">
        <v>0.12453992944444445</v>
      </c>
      <c r="BB2742">
        <v>2.9110184427083338E-2</v>
      </c>
      <c r="BC2742">
        <v>2</v>
      </c>
      <c r="BD2742">
        <v>30</v>
      </c>
      <c r="BE2742">
        <v>1</v>
      </c>
      <c r="BF2742">
        <v>0</v>
      </c>
      <c r="BG2742" s="1" t="s">
        <v>66</v>
      </c>
      <c r="BH2742" s="1" t="s">
        <v>6895</v>
      </c>
      <c r="BI2742" s="1" t="s">
        <v>6889</v>
      </c>
      <c r="BJ2742" s="1" t="s">
        <v>6893</v>
      </c>
      <c r="BK2742">
        <v>1700</v>
      </c>
      <c r="BL2742">
        <v>2.4</v>
      </c>
      <c r="BM2742" s="5" t="d">
        <v>01:59:59.99999999999959725</v>
      </c>
      <c r="BN2742" s="5" t="d">
        <v>02:30:00.00000000000040275</v>
      </c>
      <c r="BO2742">
        <v>2</v>
      </c>
      <c r="BP2742" t="b">
        <v>0</v>
      </c>
    </row>
    <row r="2743" spans="1:68" x14ac:dyDescent="0.2">
      <c r="A2743" s="1" t="s">
        <v>5714</v>
      </c>
      <c r="B2743" s="1" t="s">
        <v>5576</v>
      </c>
      <c r="C2743" s="2" t="d">
        <v>2026-07-02</v>
      </c>
      <c r="D2743">
        <v>6</v>
      </c>
      <c r="E2743" s="1" t="s">
        <v>61</v>
      </c>
      <c r="F2743">
        <v>6</v>
      </c>
      <c r="G2743">
        <v>7</v>
      </c>
      <c r="H2743">
        <v>6</v>
      </c>
      <c r="I2743">
        <v>0</v>
      </c>
      <c r="J2743">
        <v>1</v>
      </c>
      <c r="K2743">
        <v>450</v>
      </c>
      <c r="L2743">
        <v>0</v>
      </c>
      <c r="M2743" s="1" t="s">
        <v>5715</v>
      </c>
      <c r="N2743" s="1" t="s">
        <v>63</v>
      </c>
      <c r="O2743" s="1" t="s">
        <v>5596</v>
      </c>
      <c r="P2743">
        <v>6</v>
      </c>
      <c r="Q2743">
        <v>450</v>
      </c>
      <c r="R2743">
        <v>6400</v>
      </c>
      <c r="S2743">
        <v>0</v>
      </c>
      <c r="T2743">
        <v>48</v>
      </c>
      <c r="U2743">
        <v>6</v>
      </c>
      <c r="V2743">
        <v>21</v>
      </c>
      <c r="W2743">
        <v>4389.4699999999993</v>
      </c>
      <c r="X2743">
        <v>3.5</v>
      </c>
      <c r="Y2743">
        <v>731.57833333333326</v>
      </c>
      <c r="Z2743">
        <v>9.6666666666666661</v>
      </c>
      <c r="AA2743">
        <v>8.3319421333333334</v>
      </c>
      <c r="AB2743">
        <v>1</v>
      </c>
      <c r="AC2743">
        <v>3.7880330555555716E-2</v>
      </c>
      <c r="AD2743">
        <v>0.31516718055555554</v>
      </c>
      <c r="AE2743">
        <v>0.9020317081918261</v>
      </c>
      <c r="AF2743">
        <v>0.57500000000000007</v>
      </c>
      <c r="AG2743">
        <v>1.7921988805555558</v>
      </c>
      <c r="AH2743">
        <v>0</v>
      </c>
      <c r="AI2743">
        <v>5.6091876861111105</v>
      </c>
      <c r="AJ2743">
        <v>180</v>
      </c>
      <c r="AK2743">
        <v>32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 s="1" t="s">
        <v>65</v>
      </c>
      <c r="AT2743">
        <v>1</v>
      </c>
      <c r="AU2743">
        <v>5.4121901833333332</v>
      </c>
      <c r="AV2743">
        <v>46.786313933333332</v>
      </c>
      <c r="AW2743">
        <v>5</v>
      </c>
      <c r="AX2743">
        <v>0.16666666666666666</v>
      </c>
      <c r="AY2743">
        <v>0</v>
      </c>
      <c r="AZ2743">
        <v>30</v>
      </c>
      <c r="BA2743">
        <v>0.18040633944444445</v>
      </c>
      <c r="BB2743">
        <v>4.8735743680555554E-2</v>
      </c>
      <c r="BC2743">
        <v>3</v>
      </c>
      <c r="BD2743">
        <v>29</v>
      </c>
      <c r="BE2743">
        <v>1</v>
      </c>
      <c r="BF2743">
        <v>0</v>
      </c>
      <c r="BG2743" s="1" t="s">
        <v>83</v>
      </c>
      <c r="BH2743" s="1" t="s">
        <v>6895</v>
      </c>
      <c r="BI2743" s="1" t="s">
        <v>6889</v>
      </c>
      <c r="BJ2743" s="1" t="s">
        <v>6893</v>
      </c>
      <c r="BK2743">
        <v>1700</v>
      </c>
      <c r="BL2743">
        <v>2.4</v>
      </c>
      <c r="BM2743" s="5" t="d">
        <v>02:30:00.00000000000040275</v>
      </c>
      <c r="BN2743" s="5" t="d">
        <v>03:00:00.000</v>
      </c>
      <c r="BO2743">
        <v>2</v>
      </c>
      <c r="BP2743" t="b">
        <v>0</v>
      </c>
    </row>
    <row r="2744" spans="1:68" x14ac:dyDescent="0.2">
      <c r="A2744" s="1" t="s">
        <v>5716</v>
      </c>
      <c r="B2744" s="1" t="s">
        <v>5576</v>
      </c>
      <c r="C2744" s="2" t="d">
        <v>2026-07-02</v>
      </c>
      <c r="D2744">
        <v>7</v>
      </c>
      <c r="E2744" s="1" t="s">
        <v>61</v>
      </c>
      <c r="F2744">
        <v>12</v>
      </c>
      <c r="G2744">
        <v>7</v>
      </c>
      <c r="H2744">
        <v>6</v>
      </c>
      <c r="I2744">
        <v>0</v>
      </c>
      <c r="J2744">
        <v>1</v>
      </c>
      <c r="K2744">
        <v>450</v>
      </c>
      <c r="L2744">
        <v>0</v>
      </c>
      <c r="M2744" s="1" t="s">
        <v>5717</v>
      </c>
      <c r="N2744" s="1" t="s">
        <v>63</v>
      </c>
      <c r="O2744" s="1" t="s">
        <v>5602</v>
      </c>
      <c r="P2744">
        <v>12</v>
      </c>
      <c r="Q2744">
        <v>450</v>
      </c>
      <c r="R2744">
        <v>5950</v>
      </c>
      <c r="S2744">
        <v>0</v>
      </c>
      <c r="T2744">
        <v>48</v>
      </c>
      <c r="U2744">
        <v>12</v>
      </c>
      <c r="V2744">
        <v>55</v>
      </c>
      <c r="W2744">
        <v>10990.35</v>
      </c>
      <c r="X2744">
        <v>4.583333333333333</v>
      </c>
      <c r="Y2744">
        <v>915.86250000000007</v>
      </c>
      <c r="Z2744">
        <v>10.166666666666666</v>
      </c>
      <c r="AA2744">
        <v>9.1865354611111112</v>
      </c>
      <c r="AB2744">
        <v>4</v>
      </c>
      <c r="AC2744">
        <v>0.21343849305555565</v>
      </c>
      <c r="AD2744">
        <v>0.24260964166666665</v>
      </c>
      <c r="AE2744">
        <v>1.1894043501786904</v>
      </c>
      <c r="AF2744">
        <v>0.61111111111111105</v>
      </c>
      <c r="AG2744">
        <v>2.0431250958333336</v>
      </c>
      <c r="AH2744">
        <v>0</v>
      </c>
      <c r="AI2744">
        <v>6.0753548027777775</v>
      </c>
      <c r="AJ2744">
        <v>360</v>
      </c>
      <c r="AK2744">
        <v>32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 s="1" t="s">
        <v>65</v>
      </c>
      <c r="AT2744">
        <v>4</v>
      </c>
      <c r="AU2744">
        <v>14.081885283333333</v>
      </c>
      <c r="AV2744">
        <v>66.724716783333335</v>
      </c>
      <c r="AW2744">
        <v>5</v>
      </c>
      <c r="AX2744">
        <v>0.33333333333333331</v>
      </c>
      <c r="AY2744">
        <v>0</v>
      </c>
      <c r="AZ2744">
        <v>30</v>
      </c>
      <c r="BA2744">
        <v>0.46939617611111112</v>
      </c>
      <c r="BB2744">
        <v>6.9504913315972222E-2</v>
      </c>
      <c r="BC2744">
        <v>4</v>
      </c>
      <c r="BD2744">
        <v>28</v>
      </c>
      <c r="BE2744">
        <v>1</v>
      </c>
      <c r="BF2744">
        <v>0</v>
      </c>
      <c r="BG2744" s="1" t="s">
        <v>83</v>
      </c>
      <c r="BH2744" s="1" t="s">
        <v>6895</v>
      </c>
      <c r="BI2744" s="1" t="s">
        <v>6889</v>
      </c>
      <c r="BJ2744" s="1" t="s">
        <v>6893</v>
      </c>
      <c r="BK2744">
        <v>1700</v>
      </c>
      <c r="BL2744">
        <v>2.4</v>
      </c>
      <c r="BM2744" s="5" t="d">
        <v>03:00:00.000</v>
      </c>
      <c r="BN2744" s="5" t="d">
        <v>03:30:00.00000000000079875</v>
      </c>
      <c r="BO2744">
        <v>3</v>
      </c>
      <c r="BP2744" t="b">
        <v>0</v>
      </c>
    </row>
    <row r="2745" spans="1:68" x14ac:dyDescent="0.2">
      <c r="A2745" s="1" t="s">
        <v>5718</v>
      </c>
      <c r="B2745" s="1" t="s">
        <v>5576</v>
      </c>
      <c r="C2745" s="2" t="d">
        <v>2026-07-02</v>
      </c>
      <c r="D2745">
        <v>8</v>
      </c>
      <c r="E2745" s="1" t="s">
        <v>61</v>
      </c>
      <c r="F2745">
        <v>6</v>
      </c>
      <c r="G2745">
        <v>7</v>
      </c>
      <c r="H2745">
        <v>6</v>
      </c>
      <c r="I2745">
        <v>0</v>
      </c>
      <c r="J2745">
        <v>1</v>
      </c>
      <c r="K2745">
        <v>450</v>
      </c>
      <c r="L2745">
        <v>0</v>
      </c>
      <c r="M2745" s="1" t="s">
        <v>5719</v>
      </c>
      <c r="N2745" s="1" t="s">
        <v>63</v>
      </c>
      <c r="O2745" s="1" t="s">
        <v>5578</v>
      </c>
      <c r="P2745">
        <v>6</v>
      </c>
      <c r="Q2745">
        <v>450</v>
      </c>
      <c r="R2745">
        <v>5500</v>
      </c>
      <c r="S2745">
        <v>0</v>
      </c>
      <c r="T2745">
        <v>48</v>
      </c>
      <c r="U2745">
        <v>6</v>
      </c>
      <c r="V2745">
        <v>37</v>
      </c>
      <c r="W2745">
        <v>9853.41</v>
      </c>
      <c r="X2745">
        <v>6.166666666666667</v>
      </c>
      <c r="Y2745">
        <v>1642.2349999999999</v>
      </c>
      <c r="Z2745">
        <v>10.166666666666666</v>
      </c>
      <c r="AA2745">
        <v>9.221518025</v>
      </c>
      <c r="AB2745">
        <v>1</v>
      </c>
      <c r="AC2745">
        <v>4.6758000000000216E-2</v>
      </c>
      <c r="AD2745">
        <v>0</v>
      </c>
      <c r="AE2745">
        <v>1.9185865282888319</v>
      </c>
      <c r="AF2745">
        <v>0.74444444444444446</v>
      </c>
      <c r="AG2745">
        <v>2.6630309666666667</v>
      </c>
      <c r="AH2745">
        <v>0</v>
      </c>
      <c r="AI2745">
        <v>5.8501537166666671</v>
      </c>
      <c r="AJ2745">
        <v>180</v>
      </c>
      <c r="AK2745">
        <v>32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 s="1" t="s">
        <v>65</v>
      </c>
      <c r="AT2745">
        <v>1</v>
      </c>
      <c r="AU2745">
        <v>11.702485933333332</v>
      </c>
      <c r="AV2745">
        <v>88.754120999999998</v>
      </c>
      <c r="AW2745">
        <v>7</v>
      </c>
      <c r="AX2745">
        <v>0.16666666666666666</v>
      </c>
      <c r="AY2745">
        <v>0</v>
      </c>
      <c r="AZ2745">
        <v>30</v>
      </c>
      <c r="BA2745">
        <v>0.3900828644444444</v>
      </c>
      <c r="BB2745">
        <v>9.2452209374999997E-2</v>
      </c>
      <c r="BC2745">
        <v>5</v>
      </c>
      <c r="BD2745">
        <v>27</v>
      </c>
      <c r="BE2745">
        <v>1</v>
      </c>
      <c r="BF2745">
        <v>0</v>
      </c>
      <c r="BG2745" s="1" t="s">
        <v>83</v>
      </c>
      <c r="BH2745" s="1" t="s">
        <v>6895</v>
      </c>
      <c r="BI2745" s="1" t="s">
        <v>6889</v>
      </c>
      <c r="BJ2745" s="1" t="s">
        <v>6893</v>
      </c>
      <c r="BK2745">
        <v>1700</v>
      </c>
      <c r="BL2745">
        <v>2.4</v>
      </c>
      <c r="BM2745" s="5" t="d">
        <v>03:30:00.00000000000079875</v>
      </c>
      <c r="BN2745" s="5" t="d">
        <v>03:59:59.99999999999920125</v>
      </c>
      <c r="BO2745">
        <v>3</v>
      </c>
      <c r="BP2745" t="b">
        <v>0</v>
      </c>
    </row>
    <row r="2746" spans="1:68" x14ac:dyDescent="0.2">
      <c r="A2746" s="1" t="s">
        <v>5720</v>
      </c>
      <c r="B2746" s="1" t="s">
        <v>5576</v>
      </c>
      <c r="C2746" s="2" t="d">
        <v>2026-07-02</v>
      </c>
      <c r="D2746">
        <v>9</v>
      </c>
      <c r="E2746" s="1" t="s">
        <v>61</v>
      </c>
      <c r="F2746">
        <v>8</v>
      </c>
      <c r="G2746">
        <v>7</v>
      </c>
      <c r="H2746">
        <v>6</v>
      </c>
      <c r="I2746">
        <v>0</v>
      </c>
      <c r="J2746">
        <v>1</v>
      </c>
      <c r="K2746">
        <v>450</v>
      </c>
      <c r="L2746">
        <v>0</v>
      </c>
      <c r="M2746" s="1" t="s">
        <v>5721</v>
      </c>
      <c r="N2746" s="1" t="s">
        <v>63</v>
      </c>
      <c r="O2746" s="1" t="s">
        <v>5584</v>
      </c>
      <c r="P2746">
        <v>8</v>
      </c>
      <c r="Q2746">
        <v>450</v>
      </c>
      <c r="R2746">
        <v>5050</v>
      </c>
      <c r="S2746">
        <v>0</v>
      </c>
      <c r="T2746">
        <v>48</v>
      </c>
      <c r="U2746">
        <v>8</v>
      </c>
      <c r="V2746">
        <v>41</v>
      </c>
      <c r="W2746">
        <v>11521.22</v>
      </c>
      <c r="X2746">
        <v>5.125</v>
      </c>
      <c r="Y2746">
        <v>1440.1524999999999</v>
      </c>
      <c r="Z2746">
        <v>10.375</v>
      </c>
      <c r="AA2746">
        <v>8.9499379333333344</v>
      </c>
      <c r="AB2746">
        <v>1</v>
      </c>
      <c r="AC2746">
        <v>1.1132318750000087E-2</v>
      </c>
      <c r="AD2746">
        <v>0.15092802499999999</v>
      </c>
      <c r="AE2746">
        <v>1.3631014887699175</v>
      </c>
      <c r="AF2746">
        <v>0.66875000000000007</v>
      </c>
      <c r="AG2746">
        <v>2.1827795062500002</v>
      </c>
      <c r="AH2746">
        <v>0</v>
      </c>
      <c r="AI2746">
        <v>5.9942417520833331</v>
      </c>
      <c r="AJ2746">
        <v>240</v>
      </c>
      <c r="AK2746">
        <v>32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 s="1" t="s">
        <v>65</v>
      </c>
      <c r="AT2746">
        <v>1</v>
      </c>
      <c r="AU2746">
        <v>10.904811833333333</v>
      </c>
      <c r="AV2746">
        <v>55.602465950000003</v>
      </c>
      <c r="AW2746">
        <v>6</v>
      </c>
      <c r="AX2746">
        <v>0.125</v>
      </c>
      <c r="AY2746">
        <v>0</v>
      </c>
      <c r="AZ2746">
        <v>30</v>
      </c>
      <c r="BA2746">
        <v>0.36349372777777778</v>
      </c>
      <c r="BB2746">
        <v>5.7919235364583335E-2</v>
      </c>
      <c r="BC2746">
        <v>3</v>
      </c>
      <c r="BD2746">
        <v>29</v>
      </c>
      <c r="BE2746">
        <v>1</v>
      </c>
      <c r="BF2746">
        <v>0</v>
      </c>
      <c r="BG2746" s="1" t="s">
        <v>66</v>
      </c>
      <c r="BH2746" s="1" t="s">
        <v>6895</v>
      </c>
      <c r="BI2746" s="1" t="s">
        <v>6889</v>
      </c>
      <c r="BJ2746" s="1" t="s">
        <v>6893</v>
      </c>
      <c r="BK2746">
        <v>1700</v>
      </c>
      <c r="BL2746">
        <v>2.4</v>
      </c>
      <c r="BM2746" s="5" t="d">
        <v>03:59:59.99999999999920125</v>
      </c>
      <c r="BN2746" s="5" t="d">
        <v>04:30:00.000</v>
      </c>
      <c r="BO2746">
        <v>4</v>
      </c>
      <c r="BP2746" t="b">
        <v>0</v>
      </c>
    </row>
    <row r="2747" spans="1:68" x14ac:dyDescent="0.2">
      <c r="A2747" s="1" t="s">
        <v>5722</v>
      </c>
      <c r="B2747" s="1" t="s">
        <v>5576</v>
      </c>
      <c r="C2747" s="2" t="d">
        <v>2026-07-02</v>
      </c>
      <c r="D2747">
        <v>10</v>
      </c>
      <c r="E2747" s="1" t="s">
        <v>61</v>
      </c>
      <c r="F2747">
        <v>6</v>
      </c>
      <c r="G2747">
        <v>7</v>
      </c>
      <c r="H2747">
        <v>6</v>
      </c>
      <c r="I2747">
        <v>0</v>
      </c>
      <c r="J2747">
        <v>1</v>
      </c>
      <c r="K2747">
        <v>450</v>
      </c>
      <c r="L2747">
        <v>0</v>
      </c>
      <c r="M2747" s="1" t="s">
        <v>5709</v>
      </c>
      <c r="N2747" s="1" t="s">
        <v>63</v>
      </c>
      <c r="O2747" s="1" t="s">
        <v>5587</v>
      </c>
      <c r="P2747">
        <v>6</v>
      </c>
      <c r="Q2747">
        <v>450</v>
      </c>
      <c r="R2747">
        <v>4600</v>
      </c>
      <c r="S2747">
        <v>0</v>
      </c>
      <c r="T2747">
        <v>48</v>
      </c>
      <c r="U2747">
        <v>6</v>
      </c>
      <c r="V2747">
        <v>33</v>
      </c>
      <c r="W2747">
        <v>8441.0499999999993</v>
      </c>
      <c r="X2747">
        <v>5.5</v>
      </c>
      <c r="Y2747">
        <v>1406.8416666666665</v>
      </c>
      <c r="Z2747">
        <v>10.166666666666666</v>
      </c>
      <c r="AA2747">
        <v>9.0725199833333328</v>
      </c>
      <c r="AB2747">
        <v>1</v>
      </c>
      <c r="AC2747">
        <v>0.15435808888888877</v>
      </c>
      <c r="AD2747">
        <v>0.29692178888888893</v>
      </c>
      <c r="AE2747">
        <v>1.4773115786094133</v>
      </c>
      <c r="AF2747">
        <v>0.50555555555555554</v>
      </c>
      <c r="AG2747">
        <v>2.2797889138888885</v>
      </c>
      <c r="AH2747">
        <v>0</v>
      </c>
      <c r="AI2747">
        <v>5.7510643944444446</v>
      </c>
      <c r="AJ2747">
        <v>180</v>
      </c>
      <c r="AK2747">
        <v>32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 s="1" t="s">
        <v>65</v>
      </c>
      <c r="AT2747">
        <v>1</v>
      </c>
      <c r="AU2747">
        <v>8.8638694000000005</v>
      </c>
      <c r="AV2747">
        <v>56.109388483333333</v>
      </c>
      <c r="AW2747">
        <v>6</v>
      </c>
      <c r="AX2747">
        <v>0.16666666666666666</v>
      </c>
      <c r="AY2747">
        <v>0</v>
      </c>
      <c r="AZ2747">
        <v>30</v>
      </c>
      <c r="BA2747">
        <v>0.29546231333333334</v>
      </c>
      <c r="BB2747">
        <v>5.8447279670138887E-2</v>
      </c>
      <c r="BC2747">
        <v>3</v>
      </c>
      <c r="BD2747">
        <v>29</v>
      </c>
      <c r="BE2747">
        <v>1</v>
      </c>
      <c r="BF2747">
        <v>0</v>
      </c>
      <c r="BG2747" s="1" t="s">
        <v>83</v>
      </c>
      <c r="BH2747" s="1" t="s">
        <v>6895</v>
      </c>
      <c r="BI2747" s="1" t="s">
        <v>6889</v>
      </c>
      <c r="BJ2747" s="1" t="s">
        <v>6893</v>
      </c>
      <c r="BK2747">
        <v>1700</v>
      </c>
      <c r="BL2747">
        <v>2.4</v>
      </c>
      <c r="BM2747" s="5" t="d">
        <v>04:30:00.000</v>
      </c>
      <c r="BN2747" s="5" t="d">
        <v>05:00:00.00000000000079875</v>
      </c>
      <c r="BO2747">
        <v>4</v>
      </c>
      <c r="BP2747" t="b">
        <v>0</v>
      </c>
    </row>
    <row r="2748" spans="1:68" x14ac:dyDescent="0.2">
      <c r="A2748" s="1" t="s">
        <v>5723</v>
      </c>
      <c r="B2748" s="1" t="s">
        <v>5576</v>
      </c>
      <c r="C2748" s="2" t="d">
        <v>2026-07-02</v>
      </c>
      <c r="D2748">
        <v>11</v>
      </c>
      <c r="E2748" s="1" t="s">
        <v>61</v>
      </c>
      <c r="F2748">
        <v>8</v>
      </c>
      <c r="G2748">
        <v>7</v>
      </c>
      <c r="H2748">
        <v>6</v>
      </c>
      <c r="I2748">
        <v>0</v>
      </c>
      <c r="J2748">
        <v>1</v>
      </c>
      <c r="K2748">
        <v>450</v>
      </c>
      <c r="L2748">
        <v>0</v>
      </c>
      <c r="M2748" s="1" t="s">
        <v>5711</v>
      </c>
      <c r="N2748" s="1" t="s">
        <v>63</v>
      </c>
      <c r="O2748" s="1" t="s">
        <v>5590</v>
      </c>
      <c r="P2748">
        <v>8</v>
      </c>
      <c r="Q2748">
        <v>450</v>
      </c>
      <c r="R2748">
        <v>4150</v>
      </c>
      <c r="S2748">
        <v>0</v>
      </c>
      <c r="T2748">
        <v>48</v>
      </c>
      <c r="U2748">
        <v>8</v>
      </c>
      <c r="V2748">
        <v>39</v>
      </c>
      <c r="W2748">
        <v>8909.5300000000007</v>
      </c>
      <c r="X2748">
        <v>4.875</v>
      </c>
      <c r="Y2748">
        <v>1113.6912500000001</v>
      </c>
      <c r="Z2748">
        <v>9.75</v>
      </c>
      <c r="AA2748">
        <v>8.6159834416666659</v>
      </c>
      <c r="AB2748">
        <v>1</v>
      </c>
      <c r="AC2748">
        <v>7.1182722916666608E-2</v>
      </c>
      <c r="AD2748">
        <v>0.21426989583333336</v>
      </c>
      <c r="AE2748">
        <v>1.1743783641320436</v>
      </c>
      <c r="AF2748">
        <v>0.57916666666666661</v>
      </c>
      <c r="AG2748">
        <v>1.9678149229166666</v>
      </c>
      <c r="AH2748">
        <v>0</v>
      </c>
      <c r="AI2748">
        <v>5.5315018437500001</v>
      </c>
      <c r="AJ2748">
        <v>240</v>
      </c>
      <c r="AK2748">
        <v>32</v>
      </c>
      <c r="AL2748">
        <v>2</v>
      </c>
      <c r="AM2748">
        <v>2</v>
      </c>
      <c r="AN2748">
        <v>2</v>
      </c>
      <c r="AO2748">
        <v>0</v>
      </c>
      <c r="AP2748">
        <v>0</v>
      </c>
      <c r="AQ2748">
        <v>0</v>
      </c>
      <c r="AR2748">
        <v>296.13</v>
      </c>
      <c r="AS2748" s="1" t="s">
        <v>65</v>
      </c>
      <c r="AT2748">
        <v>1</v>
      </c>
      <c r="AU2748">
        <v>9.395026866666667</v>
      </c>
      <c r="AV2748">
        <v>69.936449483333334</v>
      </c>
      <c r="AW2748">
        <v>4</v>
      </c>
      <c r="AX2748">
        <v>0.125</v>
      </c>
      <c r="AY2748">
        <v>0.25</v>
      </c>
      <c r="AZ2748">
        <v>30</v>
      </c>
      <c r="BA2748">
        <v>0.31316756222222225</v>
      </c>
      <c r="BB2748">
        <v>7.2850468211805561E-2</v>
      </c>
      <c r="BC2748">
        <v>4</v>
      </c>
      <c r="BD2748">
        <v>28</v>
      </c>
      <c r="BE2748">
        <v>1</v>
      </c>
      <c r="BF2748">
        <v>0</v>
      </c>
      <c r="BG2748" s="1" t="s">
        <v>209</v>
      </c>
      <c r="BH2748" s="1" t="s">
        <v>6895</v>
      </c>
      <c r="BI2748" s="1" t="s">
        <v>6889</v>
      </c>
      <c r="BJ2748" s="1" t="s">
        <v>6893</v>
      </c>
      <c r="BK2748">
        <v>1700</v>
      </c>
      <c r="BL2748">
        <v>2.4</v>
      </c>
      <c r="BM2748" s="5" t="d">
        <v>05:00:00.00000000000079875</v>
      </c>
      <c r="BN2748" s="5" t="d">
        <v>05:29:59.99999999999920125</v>
      </c>
      <c r="BO2748">
        <v>5</v>
      </c>
      <c r="BP2748" t="b">
        <v>0</v>
      </c>
    </row>
    <row r="2749" spans="1:68" x14ac:dyDescent="0.2">
      <c r="A2749" s="1" t="s">
        <v>5724</v>
      </c>
      <c r="B2749" s="1" t="s">
        <v>5576</v>
      </c>
      <c r="C2749" s="2" t="d">
        <v>2026-07-02</v>
      </c>
      <c r="D2749">
        <v>12</v>
      </c>
      <c r="E2749" s="1" t="s">
        <v>61</v>
      </c>
      <c r="F2749">
        <v>6</v>
      </c>
      <c r="G2749">
        <v>7</v>
      </c>
      <c r="H2749">
        <v>6</v>
      </c>
      <c r="I2749">
        <v>0</v>
      </c>
      <c r="J2749">
        <v>1</v>
      </c>
      <c r="K2749">
        <v>450</v>
      </c>
      <c r="L2749">
        <v>0</v>
      </c>
      <c r="M2749" s="1" t="s">
        <v>5713</v>
      </c>
      <c r="N2749" s="1" t="s">
        <v>63</v>
      </c>
      <c r="O2749" s="1" t="s">
        <v>5593</v>
      </c>
      <c r="P2749">
        <v>6</v>
      </c>
      <c r="Q2749">
        <v>450</v>
      </c>
      <c r="R2749">
        <v>3700</v>
      </c>
      <c r="S2749">
        <v>0</v>
      </c>
      <c r="T2749">
        <v>48</v>
      </c>
      <c r="U2749">
        <v>6</v>
      </c>
      <c r="V2749">
        <v>25</v>
      </c>
      <c r="W2749">
        <v>6256.99</v>
      </c>
      <c r="X2749">
        <v>4.166666666666667</v>
      </c>
      <c r="Y2749">
        <v>1042.8316666666667</v>
      </c>
      <c r="Z2749">
        <v>9.5</v>
      </c>
      <c r="AA2749">
        <v>7.2978738694444445</v>
      </c>
      <c r="AB2749">
        <v>1</v>
      </c>
      <c r="AC2749">
        <v>2.7587550000000086E-2</v>
      </c>
      <c r="AD2749">
        <v>0</v>
      </c>
      <c r="AE2749">
        <v>1.1827228297460748</v>
      </c>
      <c r="AF2749">
        <v>0.51111111111111118</v>
      </c>
      <c r="AG2749">
        <v>1.6938339305555556</v>
      </c>
      <c r="AH2749">
        <v>0</v>
      </c>
      <c r="AI2749">
        <v>4.6012621500000002</v>
      </c>
      <c r="AJ2749">
        <v>180</v>
      </c>
      <c r="AK2749">
        <v>32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 s="1" t="s">
        <v>65</v>
      </c>
      <c r="AT2749">
        <v>1</v>
      </c>
      <c r="AU2749">
        <v>7.096336916666667</v>
      </c>
      <c r="AV2749">
        <v>48.948084250000001</v>
      </c>
      <c r="AW2749">
        <v>5</v>
      </c>
      <c r="AX2749">
        <v>0.16666666666666666</v>
      </c>
      <c r="AY2749">
        <v>0</v>
      </c>
      <c r="AZ2749">
        <v>30</v>
      </c>
      <c r="BA2749">
        <v>0.23654456388888889</v>
      </c>
      <c r="BB2749">
        <v>5.0987587760416668E-2</v>
      </c>
      <c r="BC2749">
        <v>3</v>
      </c>
      <c r="BD2749">
        <v>29</v>
      </c>
      <c r="BE2749">
        <v>1</v>
      </c>
      <c r="BF2749">
        <v>0</v>
      </c>
      <c r="BG2749" s="1" t="s">
        <v>83</v>
      </c>
      <c r="BH2749" s="1" t="s">
        <v>6895</v>
      </c>
      <c r="BI2749" s="1" t="s">
        <v>6889</v>
      </c>
      <c r="BJ2749" s="1" t="s">
        <v>6893</v>
      </c>
      <c r="BK2749">
        <v>1700</v>
      </c>
      <c r="BL2749">
        <v>2.4</v>
      </c>
      <c r="BM2749" s="5" t="d">
        <v>05:29:59.99999999999920125</v>
      </c>
      <c r="BN2749" s="5" t="d">
        <v>06:00:00.000</v>
      </c>
      <c r="BO2749">
        <v>5</v>
      </c>
      <c r="BP2749" t="b">
        <v>0</v>
      </c>
    </row>
    <row r="2750" spans="1:68" x14ac:dyDescent="0.2">
      <c r="A2750" s="1" t="s">
        <v>5725</v>
      </c>
      <c r="B2750" s="1" t="s">
        <v>5576</v>
      </c>
      <c r="C2750" s="2" t="d">
        <v>2026-07-02</v>
      </c>
      <c r="D2750">
        <v>13</v>
      </c>
      <c r="E2750" s="1" t="s">
        <v>95</v>
      </c>
      <c r="F2750">
        <v>2</v>
      </c>
      <c r="G2750">
        <v>7</v>
      </c>
      <c r="H2750">
        <v>3</v>
      </c>
      <c r="I2750">
        <v>2</v>
      </c>
      <c r="J2750">
        <v>2</v>
      </c>
      <c r="K2750">
        <v>225</v>
      </c>
      <c r="L2750">
        <v>1</v>
      </c>
      <c r="M2750" s="1" t="s">
        <v>5726</v>
      </c>
      <c r="N2750" s="1" t="s">
        <v>5727</v>
      </c>
      <c r="O2750" s="1" t="s">
        <v>5728</v>
      </c>
      <c r="P2750">
        <v>1</v>
      </c>
      <c r="Q2750">
        <v>225</v>
      </c>
      <c r="R2750">
        <v>3475</v>
      </c>
      <c r="S2750">
        <v>1</v>
      </c>
      <c r="T2750">
        <v>47</v>
      </c>
      <c r="U2750">
        <v>2</v>
      </c>
      <c r="V2750">
        <v>10</v>
      </c>
      <c r="W2750">
        <v>1712.1299999999999</v>
      </c>
      <c r="X2750">
        <v>5</v>
      </c>
      <c r="Y2750">
        <v>856.06499999999994</v>
      </c>
      <c r="Z2750">
        <v>10</v>
      </c>
      <c r="AA2750">
        <v>8.2161749166666667</v>
      </c>
      <c r="AB2750">
        <v>0</v>
      </c>
      <c r="AC2750">
        <v>0</v>
      </c>
      <c r="AD2750">
        <v>0</v>
      </c>
      <c r="AE2750">
        <v>1.2367232631512413</v>
      </c>
      <c r="AF2750">
        <v>0.66666666666666674</v>
      </c>
      <c r="AG2750">
        <v>1.9033899166666668</v>
      </c>
      <c r="AH2750">
        <v>0</v>
      </c>
      <c r="AI2750">
        <v>5.3294516583333333</v>
      </c>
      <c r="AJ2750">
        <v>60</v>
      </c>
      <c r="AK2750">
        <v>32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 s="1" t="s">
        <v>70</v>
      </c>
      <c r="AT2750">
        <v>0</v>
      </c>
      <c r="AU2750">
        <v>1.9769223333333334</v>
      </c>
      <c r="AV2750">
        <v>16.5458037</v>
      </c>
      <c r="AW2750">
        <v>3</v>
      </c>
      <c r="AX2750">
        <v>0</v>
      </c>
      <c r="AY2750">
        <v>0</v>
      </c>
      <c r="AZ2750">
        <v>30</v>
      </c>
      <c r="BA2750">
        <v>3.2948705555555555E-2</v>
      </c>
      <c r="BB2750">
        <v>1.7235212187500001E-2</v>
      </c>
      <c r="BC2750">
        <v>1</v>
      </c>
      <c r="BD2750">
        <v>31</v>
      </c>
      <c r="BE2750">
        <v>1</v>
      </c>
      <c r="BF2750">
        <v>1</v>
      </c>
      <c r="BG2750" s="1" t="s">
        <v>99</v>
      </c>
      <c r="BH2750" s="1" t="s">
        <v>6895</v>
      </c>
      <c r="BI2750" s="1" t="s">
        <v>6889</v>
      </c>
      <c r="BJ2750" s="1" t="s">
        <v>6893</v>
      </c>
      <c r="BK2750">
        <v>1700</v>
      </c>
      <c r="BL2750">
        <v>2.4</v>
      </c>
      <c r="BM2750" s="5" t="d">
        <v>06:00:00.000</v>
      </c>
      <c r="BN2750" s="5" t="d">
        <v>06:29:59.9999999999984025</v>
      </c>
      <c r="BO2750">
        <v>6</v>
      </c>
      <c r="BP2750" t="b">
        <v>0</v>
      </c>
    </row>
    <row r="2751" spans="1:68" x14ac:dyDescent="0.2">
      <c r="A2751" s="1" t="s">
        <v>5729</v>
      </c>
      <c r="B2751" s="1" t="s">
        <v>5576</v>
      </c>
      <c r="C2751" s="2" t="d">
        <v>2026-07-02</v>
      </c>
      <c r="D2751">
        <v>14</v>
      </c>
      <c r="E2751" s="1" t="s">
        <v>95</v>
      </c>
      <c r="F2751">
        <v>12</v>
      </c>
      <c r="G2751">
        <v>7</v>
      </c>
      <c r="H2751">
        <v>3</v>
      </c>
      <c r="I2751">
        <v>2</v>
      </c>
      <c r="J2751">
        <v>2</v>
      </c>
      <c r="K2751">
        <v>225</v>
      </c>
      <c r="L2751">
        <v>1</v>
      </c>
      <c r="M2751" s="1" t="s">
        <v>5730</v>
      </c>
      <c r="N2751" s="1" t="s">
        <v>5731</v>
      </c>
      <c r="O2751" s="1" t="s">
        <v>5702</v>
      </c>
      <c r="P2751">
        <v>6</v>
      </c>
      <c r="Q2751">
        <v>225</v>
      </c>
      <c r="R2751">
        <v>3250</v>
      </c>
      <c r="S2751">
        <v>1</v>
      </c>
      <c r="T2751">
        <v>46</v>
      </c>
      <c r="U2751">
        <v>12</v>
      </c>
      <c r="V2751">
        <v>52</v>
      </c>
      <c r="W2751">
        <v>11897.32</v>
      </c>
      <c r="X2751">
        <v>4.333333333333333</v>
      </c>
      <c r="Y2751">
        <v>991.44333333333327</v>
      </c>
      <c r="Z2751">
        <v>9.3333333333333339</v>
      </c>
      <c r="AA2751">
        <v>7.9329385319444441</v>
      </c>
      <c r="AB2751">
        <v>1</v>
      </c>
      <c r="AC2751">
        <v>9.4263175000000032E-2</v>
      </c>
      <c r="AD2751">
        <v>0</v>
      </c>
      <c r="AE2751">
        <v>1.1845849105878912</v>
      </c>
      <c r="AF2751">
        <v>0.8222222222222223</v>
      </c>
      <c r="AG2751">
        <v>2.0068071236111109</v>
      </c>
      <c r="AH2751">
        <v>0</v>
      </c>
      <c r="AI2751">
        <v>4.8677980694444445</v>
      </c>
      <c r="AJ2751">
        <v>360</v>
      </c>
      <c r="AK2751">
        <v>32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 s="1" t="s">
        <v>125</v>
      </c>
      <c r="AT2751">
        <v>1</v>
      </c>
      <c r="AU2751">
        <v>14.228730033333333</v>
      </c>
      <c r="AV2751">
        <v>60.475508400000002</v>
      </c>
      <c r="AW2751">
        <v>5</v>
      </c>
      <c r="AX2751">
        <v>8.3333333333333329E-2</v>
      </c>
      <c r="AY2751">
        <v>0</v>
      </c>
      <c r="AZ2751">
        <v>30</v>
      </c>
      <c r="BA2751">
        <v>0.23714550055555556</v>
      </c>
      <c r="BB2751">
        <v>6.299532125E-2</v>
      </c>
      <c r="BC2751">
        <v>3</v>
      </c>
      <c r="BD2751">
        <v>29</v>
      </c>
      <c r="BE2751">
        <v>1</v>
      </c>
      <c r="BF2751">
        <v>1</v>
      </c>
      <c r="BG2751" s="1" t="s">
        <v>99</v>
      </c>
      <c r="BH2751" s="1" t="s">
        <v>6895</v>
      </c>
      <c r="BI2751" s="1" t="s">
        <v>6889</v>
      </c>
      <c r="BJ2751" s="1" t="s">
        <v>6893</v>
      </c>
      <c r="BK2751">
        <v>1700</v>
      </c>
      <c r="BL2751">
        <v>2.4</v>
      </c>
      <c r="BM2751" s="5" t="d">
        <v>06:29:59.9999999999984025</v>
      </c>
      <c r="BN2751" s="5" t="d">
        <v>07:00:00.0000000000015975</v>
      </c>
      <c r="BO2751">
        <v>6</v>
      </c>
      <c r="BP2751" t="b">
        <v>0</v>
      </c>
    </row>
    <row r="2752" spans="1:68" x14ac:dyDescent="0.2">
      <c r="A2752" s="1" t="s">
        <v>5732</v>
      </c>
      <c r="B2752" s="1" t="s">
        <v>5576</v>
      </c>
      <c r="C2752" s="2" t="d">
        <v>2026-07-02</v>
      </c>
      <c r="D2752">
        <v>15</v>
      </c>
      <c r="E2752" s="1" t="s">
        <v>95</v>
      </c>
      <c r="F2752">
        <v>35</v>
      </c>
      <c r="G2752">
        <v>7</v>
      </c>
      <c r="H2752">
        <v>3</v>
      </c>
      <c r="I2752">
        <v>2</v>
      </c>
      <c r="J2752">
        <v>2</v>
      </c>
      <c r="K2752">
        <v>225</v>
      </c>
      <c r="L2752">
        <v>1</v>
      </c>
      <c r="M2752" s="1" t="s">
        <v>5733</v>
      </c>
      <c r="N2752" s="1" t="s">
        <v>5728</v>
      </c>
      <c r="O2752" s="1" t="s">
        <v>5612</v>
      </c>
      <c r="P2752">
        <v>17.5</v>
      </c>
      <c r="Q2752">
        <v>225</v>
      </c>
      <c r="R2752">
        <v>3025</v>
      </c>
      <c r="S2752">
        <v>1</v>
      </c>
      <c r="T2752">
        <v>45</v>
      </c>
      <c r="U2752">
        <v>35</v>
      </c>
      <c r="V2752">
        <v>201</v>
      </c>
      <c r="W2752">
        <v>44069.02</v>
      </c>
      <c r="X2752">
        <v>5.7428571428571429</v>
      </c>
      <c r="Y2752">
        <v>1259.1148571428571</v>
      </c>
      <c r="Z2752">
        <v>10.085714285714285</v>
      </c>
      <c r="AA2752">
        <v>11.094160042857142</v>
      </c>
      <c r="AB2752">
        <v>27</v>
      </c>
      <c r="AC2752">
        <v>1.3165218823809526</v>
      </c>
      <c r="AD2752">
        <v>2.3414455714285718</v>
      </c>
      <c r="AE2752">
        <v>1.681383264486388</v>
      </c>
      <c r="AF2752">
        <v>0.60761904761904761</v>
      </c>
      <c r="AG2752">
        <v>4.6304478814285712</v>
      </c>
      <c r="AH2752">
        <v>0</v>
      </c>
      <c r="AI2752">
        <v>5.5475216776190477</v>
      </c>
      <c r="AJ2752">
        <v>1050</v>
      </c>
      <c r="AK2752">
        <v>32</v>
      </c>
      <c r="AL2752">
        <v>2</v>
      </c>
      <c r="AM2752">
        <v>1</v>
      </c>
      <c r="AN2752">
        <v>1</v>
      </c>
      <c r="AO2752">
        <v>1</v>
      </c>
      <c r="AP2752">
        <v>0</v>
      </c>
      <c r="AQ2752">
        <v>0</v>
      </c>
      <c r="AR2752">
        <v>586.19000000000005</v>
      </c>
      <c r="AS2752" s="1" t="s">
        <v>65</v>
      </c>
      <c r="AT2752">
        <v>27</v>
      </c>
      <c r="AU2752">
        <v>52.112915516666668</v>
      </c>
      <c r="AV2752">
        <v>223.73554071666666</v>
      </c>
      <c r="AW2752">
        <v>22</v>
      </c>
      <c r="AX2752">
        <v>0.77142857142857146</v>
      </c>
      <c r="AY2752">
        <v>2.8571428571428571E-2</v>
      </c>
      <c r="AZ2752">
        <v>30</v>
      </c>
      <c r="BA2752">
        <v>0.86854859194444445</v>
      </c>
      <c r="BB2752">
        <v>0.23305785491319445</v>
      </c>
      <c r="BC2752">
        <v>11</v>
      </c>
      <c r="BD2752">
        <v>21</v>
      </c>
      <c r="BE2752">
        <v>3</v>
      </c>
      <c r="BF2752">
        <v>-1</v>
      </c>
      <c r="BG2752" s="1" t="s">
        <v>83</v>
      </c>
      <c r="BH2752" s="1" t="s">
        <v>6895</v>
      </c>
      <c r="BI2752" s="1" t="s">
        <v>6889</v>
      </c>
      <c r="BJ2752" s="1" t="s">
        <v>6893</v>
      </c>
      <c r="BK2752">
        <v>1700</v>
      </c>
      <c r="BL2752">
        <v>2.4</v>
      </c>
      <c r="BM2752" s="5" t="d">
        <v>07:00:00.0000000000015975</v>
      </c>
      <c r="BN2752" s="5" t="d">
        <v>07:30:00.000</v>
      </c>
      <c r="BO2752">
        <v>7</v>
      </c>
      <c r="BP2752" t="b">
        <v>0</v>
      </c>
    </row>
    <row r="2753" spans="1:68" x14ac:dyDescent="0.2">
      <c r="A2753" s="1" t="s">
        <v>5734</v>
      </c>
      <c r="B2753" s="1" t="s">
        <v>5576</v>
      </c>
      <c r="C2753" s="2" t="d">
        <v>2026-07-02</v>
      </c>
      <c r="D2753">
        <v>16</v>
      </c>
      <c r="E2753" s="1" t="s">
        <v>95</v>
      </c>
      <c r="F2753">
        <v>21</v>
      </c>
      <c r="G2753">
        <v>7</v>
      </c>
      <c r="H2753">
        <v>3</v>
      </c>
      <c r="I2753">
        <v>2</v>
      </c>
      <c r="J2753">
        <v>2</v>
      </c>
      <c r="K2753">
        <v>225</v>
      </c>
      <c r="L2753">
        <v>1</v>
      </c>
      <c r="M2753" s="1" t="s">
        <v>5735</v>
      </c>
      <c r="N2753" s="1" t="s">
        <v>5702</v>
      </c>
      <c r="O2753" s="1" t="s">
        <v>5736</v>
      </c>
      <c r="P2753">
        <v>10.5</v>
      </c>
      <c r="Q2753">
        <v>225</v>
      </c>
      <c r="R2753">
        <v>2800</v>
      </c>
      <c r="S2753">
        <v>1</v>
      </c>
      <c r="T2753">
        <v>44</v>
      </c>
      <c r="U2753">
        <v>21</v>
      </c>
      <c r="V2753">
        <v>118</v>
      </c>
      <c r="W2753">
        <v>29288.23</v>
      </c>
      <c r="X2753">
        <v>5.6190476190476186</v>
      </c>
      <c r="Y2753">
        <v>1394.6776190476189</v>
      </c>
      <c r="Z2753">
        <v>10.142857142857142</v>
      </c>
      <c r="AA2753">
        <v>8.9529864023809527</v>
      </c>
      <c r="AB2753">
        <v>5</v>
      </c>
      <c r="AC2753">
        <v>0.17754713174603171</v>
      </c>
      <c r="AD2753">
        <v>0.19828664126984127</v>
      </c>
      <c r="AE2753">
        <v>1.5806648167330362</v>
      </c>
      <c r="AF2753">
        <v>0.74206349206349209</v>
      </c>
      <c r="AG2753">
        <v>2.5210149444444445</v>
      </c>
      <c r="AH2753">
        <v>0</v>
      </c>
      <c r="AI2753">
        <v>5.5295904960317461</v>
      </c>
      <c r="AJ2753">
        <v>630</v>
      </c>
      <c r="AK2753">
        <v>32</v>
      </c>
      <c r="AL2753">
        <v>4</v>
      </c>
      <c r="AM2753">
        <v>4</v>
      </c>
      <c r="AN2753">
        <v>3</v>
      </c>
      <c r="AO2753">
        <v>0</v>
      </c>
      <c r="AP2753">
        <v>1</v>
      </c>
      <c r="AQ2753">
        <v>0</v>
      </c>
      <c r="AR2753">
        <v>673.55</v>
      </c>
      <c r="AS2753" s="1" t="s">
        <v>65</v>
      </c>
      <c r="AT2753">
        <v>4</v>
      </c>
      <c r="AU2753">
        <v>38.729543416666665</v>
      </c>
      <c r="AV2753">
        <v>211.17602984999999</v>
      </c>
      <c r="AW2753">
        <v>17</v>
      </c>
      <c r="AX2753">
        <v>0.23809523809523808</v>
      </c>
      <c r="AY2753">
        <v>0.19047619047619047</v>
      </c>
      <c r="AZ2753">
        <v>30</v>
      </c>
      <c r="BA2753">
        <v>0.64549239027777772</v>
      </c>
      <c r="BB2753">
        <v>0.21997503109375</v>
      </c>
      <c r="BC2753">
        <v>11</v>
      </c>
      <c r="BD2753">
        <v>21</v>
      </c>
      <c r="BE2753">
        <v>2</v>
      </c>
      <c r="BF2753">
        <v>0</v>
      </c>
      <c r="BG2753" s="1" t="s">
        <v>83</v>
      </c>
      <c r="BH2753" s="1" t="s">
        <v>6895</v>
      </c>
      <c r="BI2753" s="1" t="s">
        <v>6889</v>
      </c>
      <c r="BJ2753" s="1" t="s">
        <v>6893</v>
      </c>
      <c r="BK2753">
        <v>1700</v>
      </c>
      <c r="BL2753">
        <v>2.4</v>
      </c>
      <c r="BM2753" s="5" t="d">
        <v>07:30:00.000</v>
      </c>
      <c r="BN2753" s="5" t="d">
        <v>07:59:59.9999999999984025</v>
      </c>
      <c r="BO2753">
        <v>7</v>
      </c>
      <c r="BP2753" t="b">
        <v>0</v>
      </c>
    </row>
    <row r="2754" spans="1:68" x14ac:dyDescent="0.2">
      <c r="A2754" s="1" t="s">
        <v>5737</v>
      </c>
      <c r="B2754" s="1" t="s">
        <v>5576</v>
      </c>
      <c r="C2754" s="2" t="d">
        <v>2026-07-02</v>
      </c>
      <c r="D2754">
        <v>17</v>
      </c>
      <c r="E2754" s="1" t="s">
        <v>95</v>
      </c>
      <c r="F2754">
        <v>35</v>
      </c>
      <c r="G2754">
        <v>16</v>
      </c>
      <c r="H2754">
        <v>3</v>
      </c>
      <c r="I2754">
        <v>2</v>
      </c>
      <c r="J2754">
        <v>11</v>
      </c>
      <c r="K2754">
        <v>225</v>
      </c>
      <c r="L2754">
        <v>1</v>
      </c>
      <c r="M2754" s="1" t="s">
        <v>5738</v>
      </c>
      <c r="N2754" s="1" t="s">
        <v>5739</v>
      </c>
      <c r="O2754" s="1" t="s">
        <v>5740</v>
      </c>
      <c r="P2754">
        <v>3.1818181818181817</v>
      </c>
      <c r="Q2754">
        <v>225</v>
      </c>
      <c r="R2754">
        <v>2575</v>
      </c>
      <c r="S2754">
        <v>1</v>
      </c>
      <c r="T2754">
        <v>43</v>
      </c>
      <c r="U2754">
        <v>35</v>
      </c>
      <c r="V2754">
        <v>163</v>
      </c>
      <c r="W2754">
        <v>36237.980000000003</v>
      </c>
      <c r="X2754">
        <v>4.6571428571428575</v>
      </c>
      <c r="Y2754">
        <v>1035.3708571428572</v>
      </c>
      <c r="Z2754">
        <v>10.114285714285714</v>
      </c>
      <c r="AA2754">
        <v>8.4928025866666665</v>
      </c>
      <c r="AB2754">
        <v>4</v>
      </c>
      <c r="AC2754">
        <v>3.0750466190476132E-2</v>
      </c>
      <c r="AD2754">
        <v>0</v>
      </c>
      <c r="AE2754">
        <v>1.1934263659472708</v>
      </c>
      <c r="AF2754">
        <v>0.64904761904761898</v>
      </c>
      <c r="AG2754">
        <v>1.842473976190476</v>
      </c>
      <c r="AH2754">
        <v>0</v>
      </c>
      <c r="AI2754">
        <v>5.7869952671428573</v>
      </c>
      <c r="AJ2754">
        <v>1050</v>
      </c>
      <c r="AK2754">
        <v>58</v>
      </c>
      <c r="AL2754">
        <v>1</v>
      </c>
      <c r="AM2754">
        <v>1</v>
      </c>
      <c r="AN2754">
        <v>1</v>
      </c>
      <c r="AO2754">
        <v>0</v>
      </c>
      <c r="AP2754">
        <v>0</v>
      </c>
      <c r="AQ2754">
        <v>0</v>
      </c>
      <c r="AR2754">
        <v>143.99</v>
      </c>
      <c r="AS2754" s="1" t="s">
        <v>65</v>
      </c>
      <c r="AT2754">
        <v>3</v>
      </c>
      <c r="AU2754">
        <v>43.432815516666665</v>
      </c>
      <c r="AV2754">
        <v>302.90658368333334</v>
      </c>
      <c r="AW2754">
        <v>19</v>
      </c>
      <c r="AX2754">
        <v>0.11428571428571428</v>
      </c>
      <c r="AY2754">
        <v>2.8571428571428571E-2</v>
      </c>
      <c r="AZ2754">
        <v>30</v>
      </c>
      <c r="BA2754">
        <v>0.13161459247474747</v>
      </c>
      <c r="BB2754">
        <v>0.17408424349616858</v>
      </c>
      <c r="BC2754">
        <v>15</v>
      </c>
      <c r="BD2754">
        <v>43</v>
      </c>
      <c r="BE2754">
        <v>3</v>
      </c>
      <c r="BF2754">
        <v>8</v>
      </c>
      <c r="BG2754" s="1" t="s">
        <v>99</v>
      </c>
      <c r="BH2754" s="1" t="s">
        <v>6895</v>
      </c>
      <c r="BI2754" s="1" t="s">
        <v>6889</v>
      </c>
      <c r="BJ2754" s="1" t="s">
        <v>6893</v>
      </c>
      <c r="BK2754">
        <v>1700</v>
      </c>
      <c r="BL2754">
        <v>2.4</v>
      </c>
      <c r="BM2754" s="5" t="d">
        <v>07:59:59.9999999999984025</v>
      </c>
      <c r="BN2754" s="5" t="d">
        <v>08:30:00.0000000000015975</v>
      </c>
      <c r="BO2754">
        <v>8</v>
      </c>
      <c r="BP2754" t="b">
        <v>0</v>
      </c>
    </row>
    <row r="2755" spans="1:68" x14ac:dyDescent="0.2">
      <c r="A2755" s="1" t="s">
        <v>5741</v>
      </c>
      <c r="B2755" s="1" t="s">
        <v>5576</v>
      </c>
      <c r="C2755" s="2" t="d">
        <v>2026-07-02</v>
      </c>
      <c r="D2755">
        <v>18</v>
      </c>
      <c r="E2755" s="1" t="s">
        <v>95</v>
      </c>
      <c r="F2755">
        <v>43</v>
      </c>
      <c r="G2755">
        <v>16</v>
      </c>
      <c r="H2755">
        <v>3</v>
      </c>
      <c r="I2755">
        <v>2</v>
      </c>
      <c r="J2755">
        <v>11</v>
      </c>
      <c r="K2755">
        <v>225</v>
      </c>
      <c r="L2755">
        <v>1</v>
      </c>
      <c r="M2755" s="1" t="s">
        <v>5742</v>
      </c>
      <c r="N2755" s="1" t="s">
        <v>5743</v>
      </c>
      <c r="O2755" s="1" t="s">
        <v>5744</v>
      </c>
      <c r="P2755">
        <v>3.9090909090909092</v>
      </c>
      <c r="Q2755">
        <v>225</v>
      </c>
      <c r="R2755">
        <v>2350</v>
      </c>
      <c r="S2755">
        <v>1</v>
      </c>
      <c r="T2755">
        <v>42</v>
      </c>
      <c r="U2755">
        <v>43</v>
      </c>
      <c r="V2755">
        <v>238</v>
      </c>
      <c r="W2755">
        <v>56929.599999999999</v>
      </c>
      <c r="X2755">
        <v>5.5348837209302326</v>
      </c>
      <c r="Y2755">
        <v>1323.9441860465115</v>
      </c>
      <c r="Z2755">
        <v>10</v>
      </c>
      <c r="AA2755">
        <v>8.5651700352713185</v>
      </c>
      <c r="AB2755">
        <v>6</v>
      </c>
      <c r="AC2755">
        <v>8.8678492635658884E-2</v>
      </c>
      <c r="AD2755">
        <v>0</v>
      </c>
      <c r="AE2755">
        <v>1.4636133300028165</v>
      </c>
      <c r="AF2755">
        <v>0.65155038759689921</v>
      </c>
      <c r="AG2755">
        <v>2.115163710465116</v>
      </c>
      <c r="AH2755">
        <v>0</v>
      </c>
      <c r="AI2755">
        <v>5.5387660089147284</v>
      </c>
      <c r="AJ2755">
        <v>1290</v>
      </c>
      <c r="AK2755">
        <v>58</v>
      </c>
      <c r="AL2755">
        <v>1</v>
      </c>
      <c r="AM2755">
        <v>1</v>
      </c>
      <c r="AN2755">
        <v>1</v>
      </c>
      <c r="AO2755">
        <v>0</v>
      </c>
      <c r="AP2755">
        <v>0</v>
      </c>
      <c r="AQ2755">
        <v>0</v>
      </c>
      <c r="AR2755">
        <v>164.28</v>
      </c>
      <c r="AS2755" s="1" t="s">
        <v>65</v>
      </c>
      <c r="AT2755">
        <v>5</v>
      </c>
      <c r="AU2755">
        <v>61.668335933333331</v>
      </c>
      <c r="AV2755">
        <v>294.10833735</v>
      </c>
      <c r="AW2755">
        <v>21</v>
      </c>
      <c r="AX2755">
        <v>0.13953488372093023</v>
      </c>
      <c r="AY2755">
        <v>2.3255813953488372E-2</v>
      </c>
      <c r="AZ2755">
        <v>30</v>
      </c>
      <c r="BA2755">
        <v>0.18687374525252526</v>
      </c>
      <c r="BB2755">
        <v>0.16902778008620689</v>
      </c>
      <c r="BC2755">
        <v>15</v>
      </c>
      <c r="BD2755">
        <v>43</v>
      </c>
      <c r="BE2755">
        <v>3</v>
      </c>
      <c r="BF2755">
        <v>8</v>
      </c>
      <c r="BG2755" s="1" t="s">
        <v>99</v>
      </c>
      <c r="BH2755" s="1" t="s">
        <v>6895</v>
      </c>
      <c r="BI2755" s="1" t="s">
        <v>6889</v>
      </c>
      <c r="BJ2755" s="1" t="s">
        <v>6893</v>
      </c>
      <c r="BK2755">
        <v>1700</v>
      </c>
      <c r="BL2755">
        <v>2.4</v>
      </c>
      <c r="BM2755" s="5" t="d">
        <v>08:30:00.0000000000015975</v>
      </c>
      <c r="BN2755" s="5" t="d">
        <v>09:00:00.000</v>
      </c>
      <c r="BO2755">
        <v>8</v>
      </c>
      <c r="BP2755" t="b">
        <v>0</v>
      </c>
    </row>
    <row r="2756" spans="1:68" x14ac:dyDescent="0.2">
      <c r="A2756" s="1" t="s">
        <v>5745</v>
      </c>
      <c r="B2756" s="1" t="s">
        <v>5576</v>
      </c>
      <c r="C2756" s="2" t="d">
        <v>2026-07-02</v>
      </c>
      <c r="D2756">
        <v>19</v>
      </c>
      <c r="E2756" s="1" t="s">
        <v>95</v>
      </c>
      <c r="F2756">
        <v>38</v>
      </c>
      <c r="G2756">
        <v>9</v>
      </c>
      <c r="H2756">
        <v>0</v>
      </c>
      <c r="I2756">
        <v>2</v>
      </c>
      <c r="J2756">
        <v>7</v>
      </c>
      <c r="K2756">
        <v>0</v>
      </c>
      <c r="L2756">
        <v>1</v>
      </c>
      <c r="M2756" s="1" t="s">
        <v>63</v>
      </c>
      <c r="N2756" s="1" t="s">
        <v>5746</v>
      </c>
      <c r="O2756" s="1" t="s">
        <v>5747</v>
      </c>
      <c r="P2756">
        <v>5.4285714285714288</v>
      </c>
      <c r="Q2756">
        <v>0</v>
      </c>
      <c r="R2756">
        <v>2350</v>
      </c>
      <c r="S2756">
        <v>1</v>
      </c>
      <c r="T2756">
        <v>41</v>
      </c>
      <c r="U2756">
        <v>38</v>
      </c>
      <c r="V2756">
        <v>208</v>
      </c>
      <c r="W2756">
        <v>48813.9</v>
      </c>
      <c r="X2756">
        <v>5.4736842105263159</v>
      </c>
      <c r="Y2756">
        <v>1284.5763157894737</v>
      </c>
      <c r="Z2756">
        <v>11</v>
      </c>
      <c r="AA2756">
        <v>8.2524950105263173</v>
      </c>
      <c r="AB2756">
        <v>2</v>
      </c>
      <c r="AC2756">
        <v>2.593632368421054E-2</v>
      </c>
      <c r="AD2756">
        <v>0</v>
      </c>
      <c r="AE2756">
        <v>1.4503663877728639</v>
      </c>
      <c r="AF2756">
        <v>0.58991228070175439</v>
      </c>
      <c r="AG2756">
        <v>2.0402786605263157</v>
      </c>
      <c r="AH2756">
        <v>0</v>
      </c>
      <c r="AI2756">
        <v>5.3078303780701761</v>
      </c>
      <c r="AJ2756">
        <v>1140</v>
      </c>
      <c r="AK2756">
        <v>26</v>
      </c>
      <c r="AL2756">
        <v>4</v>
      </c>
      <c r="AM2756">
        <v>4</v>
      </c>
      <c r="AN2756">
        <v>2</v>
      </c>
      <c r="AO2756">
        <v>1</v>
      </c>
      <c r="AP2756">
        <v>1</v>
      </c>
      <c r="AQ2756">
        <v>0</v>
      </c>
      <c r="AR2756">
        <v>809.09</v>
      </c>
      <c r="AS2756" s="1" t="s">
        <v>65</v>
      </c>
      <c r="AT2756">
        <v>2</v>
      </c>
      <c r="AU2756">
        <v>54.61758245</v>
      </c>
      <c r="AV2756">
        <v>360.9697663</v>
      </c>
      <c r="AW2756">
        <v>32</v>
      </c>
      <c r="AX2756">
        <v>5.2631578947368418E-2</v>
      </c>
      <c r="AY2756">
        <v>0.10526315789473684</v>
      </c>
      <c r="AZ2756">
        <v>30</v>
      </c>
      <c r="BA2756">
        <v>0.26008372595238094</v>
      </c>
      <c r="BB2756">
        <v>0.46278175166666669</v>
      </c>
      <c r="BC2756">
        <v>18</v>
      </c>
      <c r="BD2756">
        <v>8</v>
      </c>
      <c r="BE2756">
        <v>3</v>
      </c>
      <c r="BF2756">
        <v>4</v>
      </c>
      <c r="BG2756" s="1" t="s">
        <v>99</v>
      </c>
      <c r="BH2756" s="1" t="s">
        <v>6895</v>
      </c>
      <c r="BI2756" s="1" t="s">
        <v>6889</v>
      </c>
      <c r="BJ2756" s="1" t="s">
        <v>6893</v>
      </c>
      <c r="BK2756">
        <v>1700</v>
      </c>
      <c r="BL2756">
        <v>2.4</v>
      </c>
      <c r="BM2756" s="5" t="d">
        <v>09:00:00.000</v>
      </c>
      <c r="BN2756" s="5" t="d">
        <v>09:29:59.9999999999984025</v>
      </c>
      <c r="BO2756">
        <v>9</v>
      </c>
      <c r="BP2756" t="b">
        <v>0</v>
      </c>
    </row>
    <row r="2757" spans="1:68" x14ac:dyDescent="0.2">
      <c r="A2757" s="1" t="s">
        <v>5748</v>
      </c>
      <c r="B2757" s="1" t="s">
        <v>5576</v>
      </c>
      <c r="C2757" s="2" t="d">
        <v>2026-07-02</v>
      </c>
      <c r="D2757">
        <v>20</v>
      </c>
      <c r="E2757" s="1" t="s">
        <v>95</v>
      </c>
      <c r="F2757">
        <v>31</v>
      </c>
      <c r="G2757">
        <v>9</v>
      </c>
      <c r="H2757">
        <v>0</v>
      </c>
      <c r="I2757">
        <v>2</v>
      </c>
      <c r="J2757">
        <v>7</v>
      </c>
      <c r="K2757">
        <v>0</v>
      </c>
      <c r="L2757">
        <v>1</v>
      </c>
      <c r="M2757" s="1" t="s">
        <v>63</v>
      </c>
      <c r="N2757" s="1" t="s">
        <v>5749</v>
      </c>
      <c r="O2757" s="1" t="s">
        <v>5750</v>
      </c>
      <c r="P2757">
        <v>4.4285714285714288</v>
      </c>
      <c r="Q2757">
        <v>0</v>
      </c>
      <c r="R2757">
        <v>2350</v>
      </c>
      <c r="S2757">
        <v>1</v>
      </c>
      <c r="T2757">
        <v>40</v>
      </c>
      <c r="U2757">
        <v>31</v>
      </c>
      <c r="V2757">
        <v>157</v>
      </c>
      <c r="W2757">
        <v>33321.61</v>
      </c>
      <c r="X2757">
        <v>5.064516129032258</v>
      </c>
      <c r="Y2757">
        <v>1074.8906451612904</v>
      </c>
      <c r="Z2757">
        <v>10.193548387096774</v>
      </c>
      <c r="AA2757">
        <v>8.3208063005376349</v>
      </c>
      <c r="AB2757">
        <v>2</v>
      </c>
      <c r="AC2757">
        <v>4.9290162903225847E-2</v>
      </c>
      <c r="AD2757">
        <v>0</v>
      </c>
      <c r="AE2757">
        <v>1.3687117532419049</v>
      </c>
      <c r="AF2757">
        <v>0.60913978494623655</v>
      </c>
      <c r="AG2757">
        <v>1.977851530107527</v>
      </c>
      <c r="AH2757">
        <v>0</v>
      </c>
      <c r="AI2757">
        <v>5.4891913209677412</v>
      </c>
      <c r="AJ2757">
        <v>930</v>
      </c>
      <c r="AK2757">
        <v>26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 s="1" t="s">
        <v>125</v>
      </c>
      <c r="AT2757">
        <v>1</v>
      </c>
      <c r="AU2757">
        <v>43.749514550000001</v>
      </c>
      <c r="AV2757">
        <v>256.38440596666669</v>
      </c>
      <c r="AW2757">
        <v>16</v>
      </c>
      <c r="AX2757">
        <v>6.4516129032258063E-2</v>
      </c>
      <c r="AY2757">
        <v>0</v>
      </c>
      <c r="AZ2757">
        <v>30</v>
      </c>
      <c r="BA2757">
        <v>0.20833102166666667</v>
      </c>
      <c r="BB2757">
        <v>0.32869795636752142</v>
      </c>
      <c r="BC2757">
        <v>13</v>
      </c>
      <c r="BD2757">
        <v>13</v>
      </c>
      <c r="BE2757">
        <v>3</v>
      </c>
      <c r="BF2757">
        <v>4</v>
      </c>
      <c r="BG2757" s="1" t="s">
        <v>99</v>
      </c>
      <c r="BH2757" s="1" t="s">
        <v>6895</v>
      </c>
      <c r="BI2757" s="1" t="s">
        <v>6889</v>
      </c>
      <c r="BJ2757" s="1" t="s">
        <v>6893</v>
      </c>
      <c r="BK2757">
        <v>1700</v>
      </c>
      <c r="BL2757">
        <v>2.4</v>
      </c>
      <c r="BM2757" s="5" t="d">
        <v>09:29:59.9999999999984025</v>
      </c>
      <c r="BN2757" s="5" t="d">
        <v>10:00:00.0000000000015975</v>
      </c>
      <c r="BO2757">
        <v>9</v>
      </c>
      <c r="BP2757" t="b">
        <v>0</v>
      </c>
    </row>
    <row r="2758" spans="1:68" x14ac:dyDescent="0.2">
      <c r="A2758" s="1" t="s">
        <v>5751</v>
      </c>
      <c r="B2758" s="1" t="s">
        <v>5576</v>
      </c>
      <c r="C2758" s="2" t="d">
        <v>2026-07-02</v>
      </c>
      <c r="D2758">
        <v>21</v>
      </c>
      <c r="E2758" s="1" t="s">
        <v>95</v>
      </c>
      <c r="F2758">
        <v>26</v>
      </c>
      <c r="G2758">
        <v>9</v>
      </c>
      <c r="H2758">
        <v>0</v>
      </c>
      <c r="I2758">
        <v>2</v>
      </c>
      <c r="J2758">
        <v>7</v>
      </c>
      <c r="K2758">
        <v>0</v>
      </c>
      <c r="L2758">
        <v>1</v>
      </c>
      <c r="M2758" s="1" t="s">
        <v>63</v>
      </c>
      <c r="N2758" s="1" t="s">
        <v>5752</v>
      </c>
      <c r="O2758" s="1" t="s">
        <v>5753</v>
      </c>
      <c r="P2758">
        <v>3.7142857142857144</v>
      </c>
      <c r="Q2758">
        <v>0</v>
      </c>
      <c r="R2758">
        <v>2350</v>
      </c>
      <c r="S2758">
        <v>1</v>
      </c>
      <c r="T2758">
        <v>39</v>
      </c>
      <c r="U2758">
        <v>26</v>
      </c>
      <c r="V2758">
        <v>139</v>
      </c>
      <c r="W2758">
        <v>30121.01</v>
      </c>
      <c r="X2758">
        <v>5.3461538461538458</v>
      </c>
      <c r="Y2758">
        <v>1158.5003846153845</v>
      </c>
      <c r="Z2758">
        <v>9.9615384615384617</v>
      </c>
      <c r="AA2758">
        <v>8.7977490038461532</v>
      </c>
      <c r="AB2758">
        <v>6</v>
      </c>
      <c r="AC2758">
        <v>0.11537505641025632</v>
      </c>
      <c r="AD2758">
        <v>0</v>
      </c>
      <c r="AE2758">
        <v>1.4521285592502187</v>
      </c>
      <c r="AF2758">
        <v>0.61474358974358967</v>
      </c>
      <c r="AG2758">
        <v>2.0668721403846151</v>
      </c>
      <c r="AH2758">
        <v>0</v>
      </c>
      <c r="AI2758">
        <v>5.7558768564102571</v>
      </c>
      <c r="AJ2758">
        <v>780</v>
      </c>
      <c r="AK2758">
        <v>26</v>
      </c>
      <c r="AL2758">
        <v>3</v>
      </c>
      <c r="AM2758">
        <v>3</v>
      </c>
      <c r="AN2758">
        <v>3</v>
      </c>
      <c r="AO2758">
        <v>0</v>
      </c>
      <c r="AP2758">
        <v>0</v>
      </c>
      <c r="AQ2758">
        <v>0</v>
      </c>
      <c r="AR2758">
        <v>1679.56</v>
      </c>
      <c r="AS2758" s="1" t="s">
        <v>65</v>
      </c>
      <c r="AT2758">
        <v>5</v>
      </c>
      <c r="AU2758">
        <v>35.430776649999999</v>
      </c>
      <c r="AV2758">
        <v>243.67488206666667</v>
      </c>
      <c r="AW2758">
        <v>19</v>
      </c>
      <c r="AX2758">
        <v>0.23076923076923078</v>
      </c>
      <c r="AY2758">
        <v>0.11538461538461539</v>
      </c>
      <c r="AZ2758">
        <v>30</v>
      </c>
      <c r="BA2758">
        <v>0.16871798404761904</v>
      </c>
      <c r="BB2758">
        <v>0.31240369495726494</v>
      </c>
      <c r="BC2758">
        <v>12</v>
      </c>
      <c r="BD2758">
        <v>14</v>
      </c>
      <c r="BE2758">
        <v>2</v>
      </c>
      <c r="BF2758">
        <v>5</v>
      </c>
      <c r="BG2758" s="1" t="s">
        <v>83</v>
      </c>
      <c r="BH2758" s="1" t="s">
        <v>6895</v>
      </c>
      <c r="BI2758" s="1" t="s">
        <v>6889</v>
      </c>
      <c r="BJ2758" s="1" t="s">
        <v>6893</v>
      </c>
      <c r="BK2758">
        <v>1700</v>
      </c>
      <c r="BL2758">
        <v>2.4</v>
      </c>
      <c r="BM2758" s="5" t="d">
        <v>10:00:00.0000000000015975</v>
      </c>
      <c r="BN2758" s="5" t="d">
        <v>10:30:00.000</v>
      </c>
      <c r="BO2758">
        <v>10</v>
      </c>
      <c r="BP2758" t="b">
        <v>0</v>
      </c>
    </row>
    <row r="2759" spans="1:68" x14ac:dyDescent="0.2">
      <c r="A2759" s="1" t="s">
        <v>5754</v>
      </c>
      <c r="B2759" s="1" t="s">
        <v>5576</v>
      </c>
      <c r="C2759" s="2" t="d">
        <v>2026-07-02</v>
      </c>
      <c r="D2759">
        <v>22</v>
      </c>
      <c r="E2759" s="1" t="s">
        <v>95</v>
      </c>
      <c r="F2759">
        <v>40</v>
      </c>
      <c r="G2759">
        <v>9</v>
      </c>
      <c r="H2759">
        <v>0</v>
      </c>
      <c r="I2759">
        <v>2</v>
      </c>
      <c r="J2759">
        <v>7</v>
      </c>
      <c r="K2759">
        <v>0</v>
      </c>
      <c r="L2759">
        <v>1</v>
      </c>
      <c r="M2759" s="1" t="s">
        <v>63</v>
      </c>
      <c r="N2759" s="1" t="s">
        <v>5755</v>
      </c>
      <c r="O2759" s="1" t="s">
        <v>5756</v>
      </c>
      <c r="P2759">
        <v>5.7142857142857144</v>
      </c>
      <c r="Q2759">
        <v>0</v>
      </c>
      <c r="R2759">
        <v>2350</v>
      </c>
      <c r="S2759">
        <v>1</v>
      </c>
      <c r="T2759">
        <v>38</v>
      </c>
      <c r="U2759">
        <v>40</v>
      </c>
      <c r="V2759">
        <v>213</v>
      </c>
      <c r="W2759">
        <v>44750.61</v>
      </c>
      <c r="X2759">
        <v>5.3250000000000002</v>
      </c>
      <c r="Y2759">
        <v>1118.7652499999999</v>
      </c>
      <c r="Z2759">
        <v>11.05</v>
      </c>
      <c r="AA2759">
        <v>8.5924189245833329</v>
      </c>
      <c r="AB2759">
        <v>1</v>
      </c>
      <c r="AC2759">
        <v>2.8815592499999994E-2</v>
      </c>
      <c r="AD2759">
        <v>0</v>
      </c>
      <c r="AE2759">
        <v>1.4209323760754269</v>
      </c>
      <c r="AF2759">
        <v>0.76166666666666671</v>
      </c>
      <c r="AG2759">
        <v>2.1825990341666666</v>
      </c>
      <c r="AH2759">
        <v>0</v>
      </c>
      <c r="AI2759">
        <v>5.5706532166666669</v>
      </c>
      <c r="AJ2759">
        <v>1200</v>
      </c>
      <c r="AK2759">
        <v>26</v>
      </c>
      <c r="AL2759">
        <v>4</v>
      </c>
      <c r="AM2759">
        <v>4</v>
      </c>
      <c r="AN2759">
        <v>2</v>
      </c>
      <c r="AO2759">
        <v>1</v>
      </c>
      <c r="AP2759">
        <v>0</v>
      </c>
      <c r="AQ2759">
        <v>1</v>
      </c>
      <c r="AR2759">
        <v>773.87</v>
      </c>
      <c r="AS2759" s="1" t="s">
        <v>65</v>
      </c>
      <c r="AT2759">
        <v>1</v>
      </c>
      <c r="AU2759">
        <v>58.100492216666666</v>
      </c>
      <c r="AV2759">
        <v>285.76504601666664</v>
      </c>
      <c r="AW2759">
        <v>22</v>
      </c>
      <c r="AX2759">
        <v>2.5000000000000001E-2</v>
      </c>
      <c r="AY2759">
        <v>0.1</v>
      </c>
      <c r="AZ2759">
        <v>30</v>
      </c>
      <c r="BA2759">
        <v>0.27666901055555554</v>
      </c>
      <c r="BB2759">
        <v>0.36636544361111106</v>
      </c>
      <c r="BC2759">
        <v>14</v>
      </c>
      <c r="BD2759">
        <v>12</v>
      </c>
      <c r="BE2759">
        <v>3</v>
      </c>
      <c r="BF2759">
        <v>4</v>
      </c>
      <c r="BG2759" s="1" t="s">
        <v>99</v>
      </c>
      <c r="BH2759" s="1" t="s">
        <v>6895</v>
      </c>
      <c r="BI2759" s="1" t="s">
        <v>6889</v>
      </c>
      <c r="BJ2759" s="1" t="s">
        <v>6893</v>
      </c>
      <c r="BK2759">
        <v>1700</v>
      </c>
      <c r="BL2759">
        <v>2.4</v>
      </c>
      <c r="BM2759" s="5" t="d">
        <v>10:30:00.000</v>
      </c>
      <c r="BN2759" s="5" t="d">
        <v>10:59:59.9999999999984025</v>
      </c>
      <c r="BO2759">
        <v>10</v>
      </c>
      <c r="BP2759" t="b">
        <v>0</v>
      </c>
    </row>
    <row r="2760" spans="1:68" x14ac:dyDescent="0.2">
      <c r="A2760" s="1" t="s">
        <v>5757</v>
      </c>
      <c r="B2760" s="1" t="s">
        <v>5576</v>
      </c>
      <c r="C2760" s="2" t="d">
        <v>2026-07-02</v>
      </c>
      <c r="D2760">
        <v>23</v>
      </c>
      <c r="E2760" s="1" t="s">
        <v>133</v>
      </c>
      <c r="F2760">
        <v>22</v>
      </c>
      <c r="G2760">
        <v>9</v>
      </c>
      <c r="H2760">
        <v>0</v>
      </c>
      <c r="I2760">
        <v>0</v>
      </c>
      <c r="J2760">
        <v>9</v>
      </c>
      <c r="K2760">
        <v>0</v>
      </c>
      <c r="L2760">
        <v>0</v>
      </c>
      <c r="M2760" s="1" t="s">
        <v>63</v>
      </c>
      <c r="N2760" s="1" t="s">
        <v>63</v>
      </c>
      <c r="O2760" s="1" t="s">
        <v>5758</v>
      </c>
      <c r="P2760">
        <v>2.4444444444444446</v>
      </c>
      <c r="Q2760">
        <v>0</v>
      </c>
      <c r="R2760">
        <v>2350</v>
      </c>
      <c r="S2760">
        <v>0</v>
      </c>
      <c r="T2760">
        <v>38</v>
      </c>
      <c r="U2760">
        <v>22</v>
      </c>
      <c r="V2760">
        <v>108</v>
      </c>
      <c r="W2760">
        <v>22581.43</v>
      </c>
      <c r="X2760">
        <v>4.9090909090909092</v>
      </c>
      <c r="Y2760">
        <v>1026.4286363636363</v>
      </c>
      <c r="Z2760">
        <v>10.090909090909092</v>
      </c>
      <c r="AA2760">
        <v>8.9265579522727272</v>
      </c>
      <c r="AB2760">
        <v>6</v>
      </c>
      <c r="AC2760">
        <v>0.12042055000000006</v>
      </c>
      <c r="AD2760">
        <v>0</v>
      </c>
      <c r="AE2760">
        <v>1.3238829104590932</v>
      </c>
      <c r="AF2760">
        <v>0.68409090909090908</v>
      </c>
      <c r="AG2760">
        <v>2.0079738121212123</v>
      </c>
      <c r="AH2760">
        <v>0</v>
      </c>
      <c r="AI2760">
        <v>5.9496447386363647</v>
      </c>
      <c r="AJ2760">
        <v>660</v>
      </c>
      <c r="AK2760">
        <v>26</v>
      </c>
      <c r="AL2760">
        <v>1</v>
      </c>
      <c r="AM2760">
        <v>1</v>
      </c>
      <c r="AN2760">
        <v>0</v>
      </c>
      <c r="AO2760">
        <v>0</v>
      </c>
      <c r="AP2760">
        <v>1</v>
      </c>
      <c r="AQ2760">
        <v>0</v>
      </c>
      <c r="AR2760">
        <v>215.8</v>
      </c>
      <c r="AS2760" s="1" t="s">
        <v>65</v>
      </c>
      <c r="AT2760">
        <v>4</v>
      </c>
      <c r="AU2760">
        <v>29.283423683333336</v>
      </c>
      <c r="AV2760">
        <v>234.70152775</v>
      </c>
      <c r="AW2760">
        <v>17</v>
      </c>
      <c r="AX2760">
        <v>0.27272727272727271</v>
      </c>
      <c r="AY2760">
        <v>4.5454545454545456E-2</v>
      </c>
      <c r="AZ2760">
        <v>30</v>
      </c>
      <c r="BA2760">
        <v>0.10845712475308643</v>
      </c>
      <c r="BB2760">
        <v>0.30089939455128206</v>
      </c>
      <c r="BC2760">
        <v>12</v>
      </c>
      <c r="BD2760">
        <v>14</v>
      </c>
      <c r="BE2760">
        <v>2</v>
      </c>
      <c r="BF2760">
        <v>7</v>
      </c>
      <c r="BG2760" s="1" t="s">
        <v>83</v>
      </c>
      <c r="BH2760" s="1" t="s">
        <v>6895</v>
      </c>
      <c r="BI2760" s="1" t="s">
        <v>6889</v>
      </c>
      <c r="BJ2760" s="1" t="s">
        <v>6893</v>
      </c>
      <c r="BK2760">
        <v>1700</v>
      </c>
      <c r="BL2760">
        <v>2.4</v>
      </c>
      <c r="BM2760" s="5" t="d">
        <v>10:59:59.9999999999984025</v>
      </c>
      <c r="BN2760" s="5" t="d">
        <v>11:30:00.0000000000015975</v>
      </c>
      <c r="BO2760">
        <v>11</v>
      </c>
      <c r="BP2760" t="b">
        <v>0</v>
      </c>
    </row>
    <row r="2761" spans="1:68" x14ac:dyDescent="0.2">
      <c r="A2761" s="1" t="s">
        <v>5759</v>
      </c>
      <c r="B2761" s="1" t="s">
        <v>5576</v>
      </c>
      <c r="C2761" s="2" t="d">
        <v>2026-07-02</v>
      </c>
      <c r="D2761">
        <v>24</v>
      </c>
      <c r="E2761" s="1" t="s">
        <v>133</v>
      </c>
      <c r="F2761">
        <v>36</v>
      </c>
      <c r="G2761">
        <v>9</v>
      </c>
      <c r="H2761">
        <v>0</v>
      </c>
      <c r="I2761">
        <v>0</v>
      </c>
      <c r="J2761">
        <v>9</v>
      </c>
      <c r="K2761">
        <v>0</v>
      </c>
      <c r="L2761">
        <v>0</v>
      </c>
      <c r="M2761" s="1" t="s">
        <v>63</v>
      </c>
      <c r="N2761" s="1" t="s">
        <v>63</v>
      </c>
      <c r="O2761" s="1" t="s">
        <v>5760</v>
      </c>
      <c r="P2761">
        <v>4</v>
      </c>
      <c r="Q2761">
        <v>0</v>
      </c>
      <c r="R2761">
        <v>2350</v>
      </c>
      <c r="S2761">
        <v>0</v>
      </c>
      <c r="T2761">
        <v>38</v>
      </c>
      <c r="U2761">
        <v>36</v>
      </c>
      <c r="V2761">
        <v>200</v>
      </c>
      <c r="W2761">
        <v>44325.590000000004</v>
      </c>
      <c r="X2761">
        <v>5.5555555555555554</v>
      </c>
      <c r="Y2761">
        <v>1231.266388888889</v>
      </c>
      <c r="Z2761">
        <v>10.972222222222221</v>
      </c>
      <c r="AA2761">
        <v>8.937544618981482</v>
      </c>
      <c r="AB2761">
        <v>3</v>
      </c>
      <c r="AC2761">
        <v>1.4404138425925889E-2</v>
      </c>
      <c r="AD2761">
        <v>0</v>
      </c>
      <c r="AE2761">
        <v>1.4821761072108532</v>
      </c>
      <c r="AF2761">
        <v>0.61481481481481481</v>
      </c>
      <c r="AG2761">
        <v>2.0969909134259259</v>
      </c>
      <c r="AH2761">
        <v>0</v>
      </c>
      <c r="AI2761">
        <v>5.8854611037037037</v>
      </c>
      <c r="AJ2761">
        <v>1080</v>
      </c>
      <c r="AK2761">
        <v>26</v>
      </c>
      <c r="AL2761">
        <v>2</v>
      </c>
      <c r="AM2761">
        <v>2</v>
      </c>
      <c r="AN2761">
        <v>2</v>
      </c>
      <c r="AO2761">
        <v>0</v>
      </c>
      <c r="AP2761">
        <v>0</v>
      </c>
      <c r="AQ2761">
        <v>0</v>
      </c>
      <c r="AR2761">
        <v>281.88</v>
      </c>
      <c r="AS2761" s="1" t="s">
        <v>65</v>
      </c>
      <c r="AT2761">
        <v>2</v>
      </c>
      <c r="AU2761">
        <v>54.507803666666668</v>
      </c>
      <c r="AV2761">
        <v>289.43556901666665</v>
      </c>
      <c r="AW2761">
        <v>23</v>
      </c>
      <c r="AX2761">
        <v>8.3333333333333329E-2</v>
      </c>
      <c r="AY2761">
        <v>5.5555555555555552E-2</v>
      </c>
      <c r="AZ2761">
        <v>30</v>
      </c>
      <c r="BA2761">
        <v>0.20188075432098765</v>
      </c>
      <c r="BB2761">
        <v>0.3710712423290598</v>
      </c>
      <c r="BC2761">
        <v>14</v>
      </c>
      <c r="BD2761">
        <v>12</v>
      </c>
      <c r="BE2761">
        <v>3</v>
      </c>
      <c r="BF2761">
        <v>6</v>
      </c>
      <c r="BG2761" s="1" t="s">
        <v>99</v>
      </c>
      <c r="BH2761" s="1" t="s">
        <v>6895</v>
      </c>
      <c r="BI2761" s="1" t="s">
        <v>6889</v>
      </c>
      <c r="BJ2761" s="1" t="s">
        <v>6893</v>
      </c>
      <c r="BK2761">
        <v>1700</v>
      </c>
      <c r="BL2761">
        <v>2.4</v>
      </c>
      <c r="BM2761" s="5" t="d">
        <v>11:30:00.0000000000015975</v>
      </c>
      <c r="BN2761" s="5" t="d">
        <v>12:00:00.000</v>
      </c>
      <c r="BO2761">
        <v>11</v>
      </c>
      <c r="BP2761" t="b">
        <v>0</v>
      </c>
    </row>
    <row r="2762" spans="1:68" x14ac:dyDescent="0.2">
      <c r="A2762" s="1" t="s">
        <v>5761</v>
      </c>
      <c r="B2762" s="1" t="s">
        <v>5576</v>
      </c>
      <c r="C2762" s="2" t="d">
        <v>2026-07-02</v>
      </c>
      <c r="D2762">
        <v>25</v>
      </c>
      <c r="E2762" s="1" t="s">
        <v>133</v>
      </c>
      <c r="F2762">
        <v>54</v>
      </c>
      <c r="G2762">
        <v>9</v>
      </c>
      <c r="H2762">
        <v>0</v>
      </c>
      <c r="I2762">
        <v>0</v>
      </c>
      <c r="J2762">
        <v>9</v>
      </c>
      <c r="K2762">
        <v>0</v>
      </c>
      <c r="L2762">
        <v>0</v>
      </c>
      <c r="M2762" s="1" t="s">
        <v>63</v>
      </c>
      <c r="N2762" s="1" t="s">
        <v>63</v>
      </c>
      <c r="O2762" s="1" t="s">
        <v>5762</v>
      </c>
      <c r="P2762">
        <v>6</v>
      </c>
      <c r="Q2762">
        <v>0</v>
      </c>
      <c r="R2762">
        <v>2350</v>
      </c>
      <c r="S2762">
        <v>0</v>
      </c>
      <c r="T2762">
        <v>38</v>
      </c>
      <c r="U2762">
        <v>54</v>
      </c>
      <c r="V2762">
        <v>261</v>
      </c>
      <c r="W2762">
        <v>60081.79</v>
      </c>
      <c r="X2762">
        <v>4.833333333333333</v>
      </c>
      <c r="Y2762">
        <v>1112.6257407407409</v>
      </c>
      <c r="Z2762">
        <v>13.537037037037036</v>
      </c>
      <c r="AA2762">
        <v>8.3325097459876538</v>
      </c>
      <c r="AB2762">
        <v>0</v>
      </c>
      <c r="AC2762">
        <v>0</v>
      </c>
      <c r="AD2762">
        <v>0</v>
      </c>
      <c r="AE2762">
        <v>1.3020293016434952</v>
      </c>
      <c r="AF2762">
        <v>0.62469135802469133</v>
      </c>
      <c r="AG2762">
        <v>1.9267206512345678</v>
      </c>
      <c r="AH2762">
        <v>0</v>
      </c>
      <c r="AI2762">
        <v>5.4761594570987659</v>
      </c>
      <c r="AJ2762">
        <v>1890</v>
      </c>
      <c r="AK2762">
        <v>26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 s="1" t="s">
        <v>70</v>
      </c>
      <c r="AT2762">
        <v>0</v>
      </c>
      <c r="AU2762">
        <v>68.851604516666669</v>
      </c>
      <c r="AV2762">
        <v>425.57048076666666</v>
      </c>
      <c r="AW2762">
        <v>24</v>
      </c>
      <c r="AX2762">
        <v>0</v>
      </c>
      <c r="AY2762">
        <v>0</v>
      </c>
      <c r="AZ2762">
        <v>35</v>
      </c>
      <c r="BA2762">
        <v>0.25500594265432097</v>
      </c>
      <c r="BB2762">
        <v>0.54560318047008549</v>
      </c>
      <c r="BC2762">
        <v>21</v>
      </c>
      <c r="BD2762">
        <v>5</v>
      </c>
      <c r="BE2762">
        <v>4</v>
      </c>
      <c r="BF2762">
        <v>5</v>
      </c>
      <c r="BG2762" s="1" t="s">
        <v>99</v>
      </c>
      <c r="BH2762" s="1" t="s">
        <v>6895</v>
      </c>
      <c r="BI2762" s="1" t="s">
        <v>6889</v>
      </c>
      <c r="BJ2762" s="1" t="s">
        <v>6893</v>
      </c>
      <c r="BK2762">
        <v>1700</v>
      </c>
      <c r="BL2762">
        <v>2.4</v>
      </c>
      <c r="BM2762" s="5" t="d">
        <v>12:00:00.000</v>
      </c>
      <c r="BN2762" s="5" t="d">
        <v>12:30:00.0000000000031950</v>
      </c>
      <c r="BO2762">
        <v>12</v>
      </c>
      <c r="BP2762" t="b">
        <v>1</v>
      </c>
    </row>
    <row r="2763" spans="1:68" x14ac:dyDescent="0.2">
      <c r="A2763" s="1" t="s">
        <v>5763</v>
      </c>
      <c r="B2763" s="1" t="s">
        <v>5576</v>
      </c>
      <c r="C2763" s="2" t="d">
        <v>2026-07-02</v>
      </c>
      <c r="D2763">
        <v>26</v>
      </c>
      <c r="E2763" s="1" t="s">
        <v>133</v>
      </c>
      <c r="F2763">
        <v>60</v>
      </c>
      <c r="G2763">
        <v>9</v>
      </c>
      <c r="H2763">
        <v>0</v>
      </c>
      <c r="I2763">
        <v>0</v>
      </c>
      <c r="J2763">
        <v>9</v>
      </c>
      <c r="K2763">
        <v>0</v>
      </c>
      <c r="L2763">
        <v>0</v>
      </c>
      <c r="M2763" s="1" t="s">
        <v>63</v>
      </c>
      <c r="N2763" s="1" t="s">
        <v>63</v>
      </c>
      <c r="O2763" s="1" t="s">
        <v>5764</v>
      </c>
      <c r="P2763">
        <v>6.666666666666667</v>
      </c>
      <c r="Q2763">
        <v>0</v>
      </c>
      <c r="R2763">
        <v>2350</v>
      </c>
      <c r="S2763">
        <v>0</v>
      </c>
      <c r="T2763">
        <v>38</v>
      </c>
      <c r="U2763">
        <v>60</v>
      </c>
      <c r="V2763">
        <v>302</v>
      </c>
      <c r="W2763">
        <v>65092.29</v>
      </c>
      <c r="X2763">
        <v>5.0333333333333332</v>
      </c>
      <c r="Y2763">
        <v>1084.8715</v>
      </c>
      <c r="Z2763">
        <v>14.166666666666666</v>
      </c>
      <c r="AA2763">
        <v>8.6736551633333328</v>
      </c>
      <c r="AB2763">
        <v>0</v>
      </c>
      <c r="AC2763">
        <v>0</v>
      </c>
      <c r="AD2763">
        <v>0</v>
      </c>
      <c r="AE2763">
        <v>1.3699828892275683</v>
      </c>
      <c r="AF2763">
        <v>0.61694444444444441</v>
      </c>
      <c r="AG2763">
        <v>1.8892014980555556</v>
      </c>
      <c r="AH2763">
        <v>0</v>
      </c>
      <c r="AI2763">
        <v>5.6800611636111116</v>
      </c>
      <c r="AJ2763">
        <v>2100</v>
      </c>
      <c r="AK2763">
        <v>26</v>
      </c>
      <c r="AL2763">
        <v>2</v>
      </c>
      <c r="AM2763">
        <v>2</v>
      </c>
      <c r="AN2763">
        <v>2</v>
      </c>
      <c r="AO2763">
        <v>0</v>
      </c>
      <c r="AP2763">
        <v>0</v>
      </c>
      <c r="AQ2763">
        <v>0</v>
      </c>
      <c r="AR2763">
        <v>385.12</v>
      </c>
      <c r="AS2763" s="1" t="s">
        <v>70</v>
      </c>
      <c r="AT2763">
        <v>0</v>
      </c>
      <c r="AU2763">
        <v>83.285652666666664</v>
      </c>
      <c r="AV2763">
        <v>485.21942388333332</v>
      </c>
      <c r="AW2763">
        <v>26</v>
      </c>
      <c r="AX2763">
        <v>0</v>
      </c>
      <c r="AY2763">
        <v>3.3333333333333333E-2</v>
      </c>
      <c r="AZ2763">
        <v>35</v>
      </c>
      <c r="BA2763">
        <v>0.30846538024691356</v>
      </c>
      <c r="BB2763">
        <v>0.62207618446581192</v>
      </c>
      <c r="BC2763">
        <v>24</v>
      </c>
      <c r="BD2763">
        <v>2</v>
      </c>
      <c r="BE2763">
        <v>4</v>
      </c>
      <c r="BF2763">
        <v>5</v>
      </c>
      <c r="BG2763" s="1" t="s">
        <v>99</v>
      </c>
      <c r="BH2763" s="1" t="s">
        <v>6895</v>
      </c>
      <c r="BI2763" s="1" t="s">
        <v>6889</v>
      </c>
      <c r="BJ2763" s="1" t="s">
        <v>6893</v>
      </c>
      <c r="BK2763">
        <v>1700</v>
      </c>
      <c r="BL2763">
        <v>2.4</v>
      </c>
      <c r="BM2763" s="5" t="d">
        <v>12:30:00.0000000000031950</v>
      </c>
      <c r="BN2763" s="5" t="d">
        <v>12:59:59.9999999999968050</v>
      </c>
      <c r="BO2763">
        <v>12</v>
      </c>
      <c r="BP2763" t="b">
        <v>1</v>
      </c>
    </row>
    <row r="2764" spans="1:68" x14ac:dyDescent="0.2">
      <c r="A2764" s="1" t="s">
        <v>5765</v>
      </c>
      <c r="B2764" s="1" t="s">
        <v>5576</v>
      </c>
      <c r="C2764" s="2" t="d">
        <v>2026-07-02</v>
      </c>
      <c r="D2764">
        <v>27</v>
      </c>
      <c r="E2764" s="1" t="s">
        <v>133</v>
      </c>
      <c r="F2764">
        <v>50</v>
      </c>
      <c r="G2764">
        <v>9</v>
      </c>
      <c r="H2764">
        <v>0</v>
      </c>
      <c r="I2764">
        <v>0</v>
      </c>
      <c r="J2764">
        <v>9</v>
      </c>
      <c r="K2764">
        <v>0</v>
      </c>
      <c r="L2764">
        <v>0</v>
      </c>
      <c r="M2764" s="1" t="s">
        <v>63</v>
      </c>
      <c r="N2764" s="1" t="s">
        <v>63</v>
      </c>
      <c r="O2764" s="1" t="s">
        <v>5766</v>
      </c>
      <c r="P2764">
        <v>5.5555555555555554</v>
      </c>
      <c r="Q2764">
        <v>0</v>
      </c>
      <c r="R2764">
        <v>2350</v>
      </c>
      <c r="S2764">
        <v>0</v>
      </c>
      <c r="T2764">
        <v>38</v>
      </c>
      <c r="U2764">
        <v>50</v>
      </c>
      <c r="V2764">
        <v>220</v>
      </c>
      <c r="W2764">
        <v>47529.13</v>
      </c>
      <c r="X2764">
        <v>4.4000000000000004</v>
      </c>
      <c r="Y2764">
        <v>950.58259999999996</v>
      </c>
      <c r="Z2764">
        <v>13.08</v>
      </c>
      <c r="AA2764">
        <v>8.0324931020000001</v>
      </c>
      <c r="AB2764">
        <v>0</v>
      </c>
      <c r="AC2764">
        <v>0</v>
      </c>
      <c r="AD2764">
        <v>0</v>
      </c>
      <c r="AE2764">
        <v>1.1605693784868147</v>
      </c>
      <c r="AF2764">
        <v>0.58899999999999997</v>
      </c>
      <c r="AG2764">
        <v>1.7495693700000001</v>
      </c>
      <c r="AH2764">
        <v>0</v>
      </c>
      <c r="AI2764">
        <v>5.4389237243333328</v>
      </c>
      <c r="AJ2764">
        <v>1750</v>
      </c>
      <c r="AK2764">
        <v>26</v>
      </c>
      <c r="AL2764">
        <v>3</v>
      </c>
      <c r="AM2764">
        <v>3</v>
      </c>
      <c r="AN2764">
        <v>2</v>
      </c>
      <c r="AO2764">
        <v>0</v>
      </c>
      <c r="AP2764">
        <v>1</v>
      </c>
      <c r="AQ2764">
        <v>0</v>
      </c>
      <c r="AR2764">
        <v>684.23</v>
      </c>
      <c r="AS2764" s="1" t="s">
        <v>70</v>
      </c>
      <c r="AT2764">
        <v>0</v>
      </c>
      <c r="AU2764">
        <v>58.175483083333333</v>
      </c>
      <c r="AV2764">
        <v>439.79286360000003</v>
      </c>
      <c r="AW2764">
        <v>26</v>
      </c>
      <c r="AX2764">
        <v>0</v>
      </c>
      <c r="AY2764">
        <v>0.06</v>
      </c>
      <c r="AZ2764">
        <v>35</v>
      </c>
      <c r="BA2764">
        <v>0.21546475216049382</v>
      </c>
      <c r="BB2764">
        <v>0.56383700461538466</v>
      </c>
      <c r="BC2764">
        <v>21</v>
      </c>
      <c r="BD2764">
        <v>5</v>
      </c>
      <c r="BE2764">
        <v>3</v>
      </c>
      <c r="BF2764">
        <v>6</v>
      </c>
      <c r="BG2764" s="1" t="s">
        <v>99</v>
      </c>
      <c r="BH2764" s="1" t="s">
        <v>6895</v>
      </c>
      <c r="BI2764" s="1" t="s">
        <v>6889</v>
      </c>
      <c r="BJ2764" s="1" t="s">
        <v>6893</v>
      </c>
      <c r="BK2764">
        <v>1700</v>
      </c>
      <c r="BL2764">
        <v>2.4</v>
      </c>
      <c r="BM2764" s="5" t="d">
        <v>12:59:59.9999999999968050</v>
      </c>
      <c r="BN2764" s="5" t="d">
        <v>13:30:00.000</v>
      </c>
      <c r="BO2764">
        <v>13</v>
      </c>
      <c r="BP2764" t="b">
        <v>1</v>
      </c>
    </row>
    <row r="2765" spans="1:68" x14ac:dyDescent="0.2">
      <c r="A2765" s="1" t="s">
        <v>5767</v>
      </c>
      <c r="B2765" s="1" t="s">
        <v>5576</v>
      </c>
      <c r="C2765" s="2" t="d">
        <v>2026-07-02</v>
      </c>
      <c r="D2765">
        <v>28</v>
      </c>
      <c r="E2765" s="1" t="s">
        <v>133</v>
      </c>
      <c r="F2765">
        <v>43</v>
      </c>
      <c r="G2765">
        <v>9</v>
      </c>
      <c r="H2765">
        <v>0</v>
      </c>
      <c r="I2765">
        <v>0</v>
      </c>
      <c r="J2765">
        <v>9</v>
      </c>
      <c r="K2765">
        <v>0</v>
      </c>
      <c r="L2765">
        <v>0</v>
      </c>
      <c r="M2765" s="1" t="s">
        <v>63</v>
      </c>
      <c r="N2765" s="1" t="s">
        <v>63</v>
      </c>
      <c r="O2765" s="1" t="s">
        <v>5768</v>
      </c>
      <c r="P2765">
        <v>4.7777777777777777</v>
      </c>
      <c r="Q2765">
        <v>0</v>
      </c>
      <c r="R2765">
        <v>2350</v>
      </c>
      <c r="S2765">
        <v>0</v>
      </c>
      <c r="T2765">
        <v>38</v>
      </c>
      <c r="U2765">
        <v>43</v>
      </c>
      <c r="V2765">
        <v>242</v>
      </c>
      <c r="W2765">
        <v>57281.29</v>
      </c>
      <c r="X2765">
        <v>5.6279069767441863</v>
      </c>
      <c r="Y2765">
        <v>1332.1230232558139</v>
      </c>
      <c r="Z2765">
        <v>12.674418604651162</v>
      </c>
      <c r="AA2765">
        <v>8.7823289360465111</v>
      </c>
      <c r="AB2765">
        <v>0</v>
      </c>
      <c r="AC2765">
        <v>0</v>
      </c>
      <c r="AD2765">
        <v>0</v>
      </c>
      <c r="AE2765">
        <v>1.5120890064525137</v>
      </c>
      <c r="AF2765">
        <v>0.64728682170542629</v>
      </c>
      <c r="AG2765">
        <v>2.1593758189922481</v>
      </c>
      <c r="AH2765">
        <v>0</v>
      </c>
      <c r="AI2765">
        <v>5.6776042709302326</v>
      </c>
      <c r="AJ2765">
        <v>1505</v>
      </c>
      <c r="AK2765">
        <v>26</v>
      </c>
      <c r="AL2765">
        <v>1</v>
      </c>
      <c r="AM2765">
        <v>1</v>
      </c>
      <c r="AN2765">
        <v>0</v>
      </c>
      <c r="AO2765">
        <v>1</v>
      </c>
      <c r="AP2765">
        <v>0</v>
      </c>
      <c r="AQ2765">
        <v>0</v>
      </c>
      <c r="AR2765">
        <v>1338.09</v>
      </c>
      <c r="AS2765" s="1" t="s">
        <v>70</v>
      </c>
      <c r="AT2765">
        <v>0</v>
      </c>
      <c r="AU2765">
        <v>61.654324883333331</v>
      </c>
      <c r="AV2765">
        <v>358.57995413333333</v>
      </c>
      <c r="AW2765">
        <v>22</v>
      </c>
      <c r="AX2765">
        <v>0</v>
      </c>
      <c r="AY2765">
        <v>2.3255813953488372E-2</v>
      </c>
      <c r="AZ2765">
        <v>35</v>
      </c>
      <c r="BA2765">
        <v>0.22834935141975307</v>
      </c>
      <c r="BB2765">
        <v>0.45971788991452989</v>
      </c>
      <c r="BC2765">
        <v>18</v>
      </c>
      <c r="BD2765">
        <v>8</v>
      </c>
      <c r="BE2765">
        <v>3</v>
      </c>
      <c r="BF2765">
        <v>6</v>
      </c>
      <c r="BG2765" s="1" t="s">
        <v>99</v>
      </c>
      <c r="BH2765" s="1" t="s">
        <v>6895</v>
      </c>
      <c r="BI2765" s="1" t="s">
        <v>6889</v>
      </c>
      <c r="BJ2765" s="1" t="s">
        <v>6893</v>
      </c>
      <c r="BK2765">
        <v>1700</v>
      </c>
      <c r="BL2765">
        <v>2.4</v>
      </c>
      <c r="BM2765" s="5" t="d">
        <v>13:30:00.000</v>
      </c>
      <c r="BN2765" s="5" t="d">
        <v>14:00:00.0000000000031950</v>
      </c>
      <c r="BO2765">
        <v>13</v>
      </c>
      <c r="BP2765" t="b">
        <v>1</v>
      </c>
    </row>
    <row r="2766" spans="1:68" x14ac:dyDescent="0.2">
      <c r="A2766" s="1" t="s">
        <v>5769</v>
      </c>
      <c r="B2766" s="1" t="s">
        <v>5576</v>
      </c>
      <c r="C2766" s="2" t="d">
        <v>2026-07-02</v>
      </c>
      <c r="D2766">
        <v>29</v>
      </c>
      <c r="E2766" s="1" t="s">
        <v>133</v>
      </c>
      <c r="F2766">
        <v>50</v>
      </c>
      <c r="G2766">
        <v>9</v>
      </c>
      <c r="H2766">
        <v>0</v>
      </c>
      <c r="I2766">
        <v>0</v>
      </c>
      <c r="J2766">
        <v>9</v>
      </c>
      <c r="K2766">
        <v>0</v>
      </c>
      <c r="L2766">
        <v>0</v>
      </c>
      <c r="M2766" s="1" t="s">
        <v>63</v>
      </c>
      <c r="N2766" s="1" t="s">
        <v>63</v>
      </c>
      <c r="O2766" s="1" t="s">
        <v>5770</v>
      </c>
      <c r="P2766">
        <v>5.5555555555555554</v>
      </c>
      <c r="Q2766">
        <v>0</v>
      </c>
      <c r="R2766">
        <v>2350</v>
      </c>
      <c r="S2766">
        <v>0</v>
      </c>
      <c r="T2766">
        <v>38</v>
      </c>
      <c r="U2766">
        <v>50</v>
      </c>
      <c r="V2766">
        <v>235</v>
      </c>
      <c r="W2766">
        <v>52530.63</v>
      </c>
      <c r="X2766">
        <v>4.7</v>
      </c>
      <c r="Y2766">
        <v>1050.6125999999999</v>
      </c>
      <c r="Z2766">
        <v>11.94</v>
      </c>
      <c r="AA2766">
        <v>8.6847467473333335</v>
      </c>
      <c r="AB2766">
        <v>0</v>
      </c>
      <c r="AC2766">
        <v>0</v>
      </c>
      <c r="AD2766">
        <v>0</v>
      </c>
      <c r="AE2766">
        <v>1.279440231166163</v>
      </c>
      <c r="AF2766">
        <v>0.64533333333333331</v>
      </c>
      <c r="AG2766">
        <v>1.9247735566666666</v>
      </c>
      <c r="AH2766">
        <v>0</v>
      </c>
      <c r="AI2766">
        <v>5.8673065156666668</v>
      </c>
      <c r="AJ2766">
        <v>1500</v>
      </c>
      <c r="AK2766">
        <v>26</v>
      </c>
      <c r="AL2766">
        <v>1</v>
      </c>
      <c r="AM2766">
        <v>1</v>
      </c>
      <c r="AN2766">
        <v>0</v>
      </c>
      <c r="AO2766">
        <v>0</v>
      </c>
      <c r="AP2766">
        <v>1</v>
      </c>
      <c r="AQ2766">
        <v>0</v>
      </c>
      <c r="AR2766">
        <v>261.37</v>
      </c>
      <c r="AS2766" s="1" t="s">
        <v>70</v>
      </c>
      <c r="AT2766">
        <v>0</v>
      </c>
      <c r="AU2766">
        <v>64.176280583333337</v>
      </c>
      <c r="AV2766">
        <v>372.21785784999997</v>
      </c>
      <c r="AW2766">
        <v>25</v>
      </c>
      <c r="AX2766">
        <v>0</v>
      </c>
      <c r="AY2766">
        <v>0.02</v>
      </c>
      <c r="AZ2766">
        <v>30</v>
      </c>
      <c r="BA2766">
        <v>0.23768992808641976</v>
      </c>
      <c r="BB2766">
        <v>0.47720238185897434</v>
      </c>
      <c r="BC2766">
        <v>18</v>
      </c>
      <c r="BD2766">
        <v>8</v>
      </c>
      <c r="BE2766">
        <v>4</v>
      </c>
      <c r="BF2766">
        <v>5</v>
      </c>
      <c r="BG2766" s="1" t="s">
        <v>99</v>
      </c>
      <c r="BH2766" s="1" t="s">
        <v>6895</v>
      </c>
      <c r="BI2766" s="1" t="s">
        <v>6889</v>
      </c>
      <c r="BJ2766" s="1" t="s">
        <v>6893</v>
      </c>
      <c r="BK2766">
        <v>1700</v>
      </c>
      <c r="BL2766">
        <v>2.4</v>
      </c>
      <c r="BM2766" s="5" t="d">
        <v>14:00:00.0000000000031950</v>
      </c>
      <c r="BN2766" s="5" t="d">
        <v>14:29:59.9999999999968050</v>
      </c>
      <c r="BO2766">
        <v>14</v>
      </c>
      <c r="BP2766" t="b">
        <v>0</v>
      </c>
    </row>
    <row r="2767" spans="1:68" x14ac:dyDescent="0.2">
      <c r="A2767" s="1" t="s">
        <v>5771</v>
      </c>
      <c r="B2767" s="1" t="s">
        <v>5576</v>
      </c>
      <c r="C2767" s="2" t="d">
        <v>2026-07-02</v>
      </c>
      <c r="D2767">
        <v>30</v>
      </c>
      <c r="E2767" s="1" t="s">
        <v>133</v>
      </c>
      <c r="F2767">
        <v>31</v>
      </c>
      <c r="G2767">
        <v>9</v>
      </c>
      <c r="H2767">
        <v>0</v>
      </c>
      <c r="I2767">
        <v>0</v>
      </c>
      <c r="J2767">
        <v>9</v>
      </c>
      <c r="K2767">
        <v>0</v>
      </c>
      <c r="L2767">
        <v>0</v>
      </c>
      <c r="M2767" s="1" t="s">
        <v>63</v>
      </c>
      <c r="N2767" s="1" t="s">
        <v>63</v>
      </c>
      <c r="O2767" s="1" t="s">
        <v>5772</v>
      </c>
      <c r="P2767">
        <v>3.4444444444444446</v>
      </c>
      <c r="Q2767">
        <v>0</v>
      </c>
      <c r="R2767">
        <v>2350</v>
      </c>
      <c r="S2767">
        <v>0</v>
      </c>
      <c r="T2767">
        <v>38</v>
      </c>
      <c r="U2767">
        <v>31</v>
      </c>
      <c r="V2767">
        <v>138</v>
      </c>
      <c r="W2767">
        <v>30191.27</v>
      </c>
      <c r="X2767">
        <v>4.4516129032258061</v>
      </c>
      <c r="Y2767">
        <v>973.91193548387093</v>
      </c>
      <c r="Z2767">
        <v>10.387096774193548</v>
      </c>
      <c r="AA2767">
        <v>8.3481928279569892</v>
      </c>
      <c r="AB2767">
        <v>0</v>
      </c>
      <c r="AC2767">
        <v>0</v>
      </c>
      <c r="AD2767">
        <v>0</v>
      </c>
      <c r="AE2767">
        <v>1.2081997876530013</v>
      </c>
      <c r="AF2767">
        <v>0.6440860215053763</v>
      </c>
      <c r="AG2767">
        <v>1.8522858016129031</v>
      </c>
      <c r="AH2767">
        <v>0</v>
      </c>
      <c r="AI2767">
        <v>5.5131113188172041</v>
      </c>
      <c r="AJ2767">
        <v>930</v>
      </c>
      <c r="AK2767">
        <v>26</v>
      </c>
      <c r="AL2767">
        <v>2</v>
      </c>
      <c r="AM2767">
        <v>2</v>
      </c>
      <c r="AN2767">
        <v>1</v>
      </c>
      <c r="AO2767">
        <v>1</v>
      </c>
      <c r="AP2767">
        <v>0</v>
      </c>
      <c r="AQ2767">
        <v>0</v>
      </c>
      <c r="AR2767">
        <v>464.03999999999996</v>
      </c>
      <c r="AS2767" s="1" t="s">
        <v>70</v>
      </c>
      <c r="AT2767">
        <v>0</v>
      </c>
      <c r="AU2767">
        <v>41.057375333333333</v>
      </c>
      <c r="AV2767">
        <v>366.35742125000002</v>
      </c>
      <c r="AW2767">
        <v>25</v>
      </c>
      <c r="AX2767">
        <v>0</v>
      </c>
      <c r="AY2767">
        <v>6.4516129032258063E-2</v>
      </c>
      <c r="AZ2767">
        <v>30</v>
      </c>
      <c r="BA2767">
        <v>0.15206435308641975</v>
      </c>
      <c r="BB2767">
        <v>0.4696890016025641</v>
      </c>
      <c r="BC2767">
        <v>18</v>
      </c>
      <c r="BD2767">
        <v>8</v>
      </c>
      <c r="BE2767">
        <v>2</v>
      </c>
      <c r="BF2767">
        <v>7</v>
      </c>
      <c r="BG2767" s="1" t="s">
        <v>99</v>
      </c>
      <c r="BH2767" s="1" t="s">
        <v>6895</v>
      </c>
      <c r="BI2767" s="1" t="s">
        <v>6889</v>
      </c>
      <c r="BJ2767" s="1" t="s">
        <v>6893</v>
      </c>
      <c r="BK2767">
        <v>1700</v>
      </c>
      <c r="BL2767">
        <v>2.4</v>
      </c>
      <c r="BM2767" s="5" t="d">
        <v>14:29:59.9999999999968050</v>
      </c>
      <c r="BN2767" s="5" t="d">
        <v>15:00:00.000</v>
      </c>
      <c r="BO2767">
        <v>14</v>
      </c>
      <c r="BP2767" t="b">
        <v>0</v>
      </c>
    </row>
    <row r="2768" spans="1:68" x14ac:dyDescent="0.2">
      <c r="A2768" s="1" t="s">
        <v>5773</v>
      </c>
      <c r="B2768" s="1" t="s">
        <v>5576</v>
      </c>
      <c r="C2768" s="2" t="d">
        <v>2026-07-02</v>
      </c>
      <c r="D2768">
        <v>31</v>
      </c>
      <c r="E2768" s="1" t="s">
        <v>150</v>
      </c>
      <c r="F2768">
        <v>39</v>
      </c>
      <c r="G2768">
        <v>9</v>
      </c>
      <c r="H2768">
        <v>0</v>
      </c>
      <c r="I2768">
        <v>2</v>
      </c>
      <c r="J2768">
        <v>7</v>
      </c>
      <c r="K2768">
        <v>0</v>
      </c>
      <c r="L2768">
        <v>1</v>
      </c>
      <c r="M2768" s="1" t="s">
        <v>63</v>
      </c>
      <c r="N2768" s="1" t="s">
        <v>5755</v>
      </c>
      <c r="O2768" s="1" t="s">
        <v>5756</v>
      </c>
      <c r="P2768">
        <v>5.5714285714285712</v>
      </c>
      <c r="Q2768">
        <v>0</v>
      </c>
      <c r="R2768">
        <v>2350</v>
      </c>
      <c r="S2768">
        <v>1</v>
      </c>
      <c r="T2768">
        <v>37</v>
      </c>
      <c r="U2768">
        <v>39</v>
      </c>
      <c r="V2768">
        <v>182</v>
      </c>
      <c r="W2768">
        <v>43662.96</v>
      </c>
      <c r="X2768">
        <v>4.666666666666667</v>
      </c>
      <c r="Y2768">
        <v>1119.563076923077</v>
      </c>
      <c r="Z2768">
        <v>11.051282051282051</v>
      </c>
      <c r="AA2768">
        <v>8.7556185991452988</v>
      </c>
      <c r="AB2768">
        <v>1</v>
      </c>
      <c r="AC2768">
        <v>8.8361696581196747E-3</v>
      </c>
      <c r="AD2768">
        <v>0</v>
      </c>
      <c r="AE2768">
        <v>1.2164245896510395</v>
      </c>
      <c r="AF2768">
        <v>0.68846153846153846</v>
      </c>
      <c r="AG2768">
        <v>1.9048861209401708</v>
      </c>
      <c r="AH2768">
        <v>0</v>
      </c>
      <c r="AI2768">
        <v>5.9490230692307691</v>
      </c>
      <c r="AJ2768">
        <v>1170</v>
      </c>
      <c r="AK2768">
        <v>26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 s="1" t="s">
        <v>125</v>
      </c>
      <c r="AT2768">
        <v>1</v>
      </c>
      <c r="AU2768">
        <v>45.092990700000001</v>
      </c>
      <c r="AV2768">
        <v>315.94173661666667</v>
      </c>
      <c r="AW2768">
        <v>18</v>
      </c>
      <c r="AX2768">
        <v>2.564102564102564E-2</v>
      </c>
      <c r="AY2768">
        <v>0</v>
      </c>
      <c r="AZ2768">
        <v>30</v>
      </c>
      <c r="BA2768">
        <v>0.21472852714285715</v>
      </c>
      <c r="BB2768">
        <v>0.405053508482906</v>
      </c>
      <c r="BC2768">
        <v>16</v>
      </c>
      <c r="BD2768">
        <v>10</v>
      </c>
      <c r="BE2768">
        <v>3</v>
      </c>
      <c r="BF2768">
        <v>4</v>
      </c>
      <c r="BG2768" s="1" t="s">
        <v>99</v>
      </c>
      <c r="BH2768" s="1" t="s">
        <v>6895</v>
      </c>
      <c r="BI2768" s="1" t="s">
        <v>6889</v>
      </c>
      <c r="BJ2768" s="1" t="s">
        <v>6893</v>
      </c>
      <c r="BK2768">
        <v>1700</v>
      </c>
      <c r="BL2768">
        <v>2.4</v>
      </c>
      <c r="BM2768" s="5" t="d">
        <v>15:00:00.000</v>
      </c>
      <c r="BN2768" s="5" t="d">
        <v>15:30:00.0000000000031950</v>
      </c>
      <c r="BO2768">
        <v>15</v>
      </c>
      <c r="BP2768" t="b">
        <v>0</v>
      </c>
    </row>
    <row r="2769" spans="1:68" x14ac:dyDescent="0.2">
      <c r="A2769" s="1" t="s">
        <v>5774</v>
      </c>
      <c r="B2769" s="1" t="s">
        <v>5576</v>
      </c>
      <c r="C2769" s="2" t="d">
        <v>2026-07-02</v>
      </c>
      <c r="D2769">
        <v>32</v>
      </c>
      <c r="E2769" s="1" t="s">
        <v>150</v>
      </c>
      <c r="F2769">
        <v>24</v>
      </c>
      <c r="G2769">
        <v>9</v>
      </c>
      <c r="H2769">
        <v>0</v>
      </c>
      <c r="I2769">
        <v>2</v>
      </c>
      <c r="J2769">
        <v>7</v>
      </c>
      <c r="K2769">
        <v>0</v>
      </c>
      <c r="L2769">
        <v>1</v>
      </c>
      <c r="M2769" s="1" t="s">
        <v>63</v>
      </c>
      <c r="N2769" s="1" t="s">
        <v>5775</v>
      </c>
      <c r="O2769" s="1" t="s">
        <v>5776</v>
      </c>
      <c r="P2769">
        <v>3.4285714285714284</v>
      </c>
      <c r="Q2769">
        <v>0</v>
      </c>
      <c r="R2769">
        <v>2350</v>
      </c>
      <c r="S2769">
        <v>1</v>
      </c>
      <c r="T2769">
        <v>36</v>
      </c>
      <c r="U2769">
        <v>24</v>
      </c>
      <c r="V2769">
        <v>115</v>
      </c>
      <c r="W2769">
        <v>24138.79</v>
      </c>
      <c r="X2769">
        <v>4.791666666666667</v>
      </c>
      <c r="Y2769">
        <v>1005.7829166666667</v>
      </c>
      <c r="Z2769">
        <v>9.9166666666666661</v>
      </c>
      <c r="AA2769">
        <v>8.6739156486111106</v>
      </c>
      <c r="AB2769">
        <v>5</v>
      </c>
      <c r="AC2769">
        <v>0.10005092083333333</v>
      </c>
      <c r="AD2769">
        <v>0</v>
      </c>
      <c r="AE2769">
        <v>1.3378468657570357</v>
      </c>
      <c r="AF2769">
        <v>0.59513888888888888</v>
      </c>
      <c r="AG2769">
        <v>1.9329857458333333</v>
      </c>
      <c r="AH2769">
        <v>0</v>
      </c>
      <c r="AI2769">
        <v>5.7624576729166668</v>
      </c>
      <c r="AJ2769">
        <v>720</v>
      </c>
      <c r="AK2769">
        <v>26</v>
      </c>
      <c r="AL2769">
        <v>1</v>
      </c>
      <c r="AM2769">
        <v>1</v>
      </c>
      <c r="AN2769">
        <v>1</v>
      </c>
      <c r="AO2769">
        <v>0</v>
      </c>
      <c r="AP2769">
        <v>0</v>
      </c>
      <c r="AQ2769">
        <v>0</v>
      </c>
      <c r="AR2769">
        <v>160.4</v>
      </c>
      <c r="AS2769" s="1" t="s">
        <v>125</v>
      </c>
      <c r="AT2769">
        <v>2</v>
      </c>
      <c r="AU2769">
        <v>34.312997766666662</v>
      </c>
      <c r="AV2769">
        <v>254.0829133</v>
      </c>
      <c r="AW2769">
        <v>17</v>
      </c>
      <c r="AX2769">
        <v>0.20833333333333334</v>
      </c>
      <c r="AY2769">
        <v>4.1666666666666664E-2</v>
      </c>
      <c r="AZ2769">
        <v>30</v>
      </c>
      <c r="BA2769">
        <v>0.16339522746031743</v>
      </c>
      <c r="BB2769">
        <v>0.32574732474358975</v>
      </c>
      <c r="BC2769">
        <v>13</v>
      </c>
      <c r="BD2769">
        <v>13</v>
      </c>
      <c r="BE2769">
        <v>2</v>
      </c>
      <c r="BF2769">
        <v>5</v>
      </c>
      <c r="BG2769" s="1" t="s">
        <v>99</v>
      </c>
      <c r="BH2769" s="1" t="s">
        <v>6895</v>
      </c>
      <c r="BI2769" s="1" t="s">
        <v>6889</v>
      </c>
      <c r="BJ2769" s="1" t="s">
        <v>6893</v>
      </c>
      <c r="BK2769">
        <v>1700</v>
      </c>
      <c r="BL2769">
        <v>2.4</v>
      </c>
      <c r="BM2769" s="5" t="d">
        <v>15:30:00.0000000000031950</v>
      </c>
      <c r="BN2769" s="5" t="d">
        <v>15:59:59.9999999999968050</v>
      </c>
      <c r="BO2769">
        <v>15</v>
      </c>
      <c r="BP2769" t="b">
        <v>0</v>
      </c>
    </row>
    <row r="2770" spans="1:68" x14ac:dyDescent="0.2">
      <c r="A2770" s="1" t="s">
        <v>5777</v>
      </c>
      <c r="B2770" s="1" t="s">
        <v>5576</v>
      </c>
      <c r="C2770" s="2" t="d">
        <v>2026-07-02</v>
      </c>
      <c r="D2770">
        <v>33</v>
      </c>
      <c r="E2770" s="1" t="s">
        <v>150</v>
      </c>
      <c r="F2770">
        <v>17</v>
      </c>
      <c r="G2770">
        <v>15</v>
      </c>
      <c r="H2770">
        <v>0</v>
      </c>
      <c r="I2770">
        <v>2</v>
      </c>
      <c r="J2770">
        <v>13</v>
      </c>
      <c r="K2770">
        <v>0</v>
      </c>
      <c r="L2770">
        <v>1</v>
      </c>
      <c r="M2770" s="1" t="s">
        <v>63</v>
      </c>
      <c r="N2770" s="1" t="s">
        <v>5668</v>
      </c>
      <c r="O2770" s="1" t="s">
        <v>5778</v>
      </c>
      <c r="P2770">
        <v>1.3076923076923077</v>
      </c>
      <c r="Q2770">
        <v>0</v>
      </c>
      <c r="R2770">
        <v>2350</v>
      </c>
      <c r="S2770">
        <v>1</v>
      </c>
      <c r="T2770">
        <v>35</v>
      </c>
      <c r="U2770">
        <v>17</v>
      </c>
      <c r="V2770">
        <v>73</v>
      </c>
      <c r="W2770">
        <v>15106.560000000001</v>
      </c>
      <c r="X2770">
        <v>4.2941176470588234</v>
      </c>
      <c r="Y2770">
        <v>888.62117647058835</v>
      </c>
      <c r="Z2770">
        <v>9.8235294117647065</v>
      </c>
      <c r="AA2770">
        <v>7.7350291029411764</v>
      </c>
      <c r="AB2770">
        <v>0</v>
      </c>
      <c r="AC2770">
        <v>0</v>
      </c>
      <c r="AD2770">
        <v>0</v>
      </c>
      <c r="AE2770">
        <v>1.1253631447281234</v>
      </c>
      <c r="AF2770">
        <v>0.55980392156862735</v>
      </c>
      <c r="AG2770">
        <v>1.6851670588235292</v>
      </c>
      <c r="AH2770">
        <v>0</v>
      </c>
      <c r="AI2770">
        <v>5.0557443872549017</v>
      </c>
      <c r="AJ2770">
        <v>510</v>
      </c>
      <c r="AK2770">
        <v>55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 s="1" t="s">
        <v>70</v>
      </c>
      <c r="AT2770">
        <v>0</v>
      </c>
      <c r="AU2770">
        <v>19.274068149999998</v>
      </c>
      <c r="AV2770">
        <v>144.41572875</v>
      </c>
      <c r="AW2770">
        <v>13</v>
      </c>
      <c r="AX2770">
        <v>0</v>
      </c>
      <c r="AY2770">
        <v>0</v>
      </c>
      <c r="AZ2770">
        <v>30</v>
      </c>
      <c r="BA2770">
        <v>4.9420687564102561E-2</v>
      </c>
      <c r="BB2770">
        <v>8.7524684090909091E-2</v>
      </c>
      <c r="BC2770">
        <v>7</v>
      </c>
      <c r="BD2770">
        <v>48</v>
      </c>
      <c r="BE2770">
        <v>1</v>
      </c>
      <c r="BF2770">
        <v>12</v>
      </c>
      <c r="BG2770" s="1" t="s">
        <v>99</v>
      </c>
      <c r="BH2770" s="1" t="s">
        <v>6895</v>
      </c>
      <c r="BI2770" s="1" t="s">
        <v>6889</v>
      </c>
      <c r="BJ2770" s="1" t="s">
        <v>6893</v>
      </c>
      <c r="BK2770">
        <v>1700</v>
      </c>
      <c r="BL2770">
        <v>2.4</v>
      </c>
      <c r="BM2770" s="5" t="d">
        <v>15:59:59.9999999999968050</v>
      </c>
      <c r="BN2770" s="5" t="d">
        <v>16:30:00.000</v>
      </c>
      <c r="BO2770">
        <v>16</v>
      </c>
      <c r="BP2770" t="b">
        <v>0</v>
      </c>
    </row>
    <row r="2771" spans="1:68" x14ac:dyDescent="0.2">
      <c r="A2771" s="1" t="s">
        <v>5779</v>
      </c>
      <c r="B2771" s="1" t="s">
        <v>5576</v>
      </c>
      <c r="C2771" s="2" t="d">
        <v>2026-07-02</v>
      </c>
      <c r="D2771">
        <v>34</v>
      </c>
      <c r="E2771" s="1" t="s">
        <v>150</v>
      </c>
      <c r="F2771">
        <v>21</v>
      </c>
      <c r="G2771">
        <v>17</v>
      </c>
      <c r="H2771">
        <v>0</v>
      </c>
      <c r="I2771">
        <v>2</v>
      </c>
      <c r="J2771">
        <v>15</v>
      </c>
      <c r="K2771">
        <v>0</v>
      </c>
      <c r="L2771">
        <v>1</v>
      </c>
      <c r="M2771" s="1" t="s">
        <v>63</v>
      </c>
      <c r="N2771" s="1" t="s">
        <v>5780</v>
      </c>
      <c r="O2771" s="1" t="s">
        <v>5781</v>
      </c>
      <c r="P2771">
        <v>1.4</v>
      </c>
      <c r="Q2771">
        <v>0</v>
      </c>
      <c r="R2771">
        <v>2350</v>
      </c>
      <c r="S2771">
        <v>1</v>
      </c>
      <c r="T2771">
        <v>34</v>
      </c>
      <c r="U2771">
        <v>21</v>
      </c>
      <c r="V2771">
        <v>107</v>
      </c>
      <c r="W2771">
        <v>25607.439999999999</v>
      </c>
      <c r="X2771">
        <v>5.0952380952380949</v>
      </c>
      <c r="Y2771">
        <v>1219.4019047619047</v>
      </c>
      <c r="Z2771">
        <v>10.19047619047619</v>
      </c>
      <c r="AA2771">
        <v>8.9900076785714287</v>
      </c>
      <c r="AB2771">
        <v>2</v>
      </c>
      <c r="AC2771">
        <v>7.1570424603174601E-2</v>
      </c>
      <c r="AD2771">
        <v>0</v>
      </c>
      <c r="AE2771">
        <v>1.3352932679194556</v>
      </c>
      <c r="AF2771">
        <v>0.78730158730158717</v>
      </c>
      <c r="AG2771">
        <v>2.1225948484126982</v>
      </c>
      <c r="AH2771">
        <v>0</v>
      </c>
      <c r="AI2771">
        <v>5.8975715539682536</v>
      </c>
      <c r="AJ2771">
        <v>630</v>
      </c>
      <c r="AK2771">
        <v>57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 s="1" t="s">
        <v>65</v>
      </c>
      <c r="AT2771">
        <v>2</v>
      </c>
      <c r="AU2771">
        <v>25.950715649999999</v>
      </c>
      <c r="AV2771">
        <v>157.34562516666668</v>
      </c>
      <c r="AW2771">
        <v>12</v>
      </c>
      <c r="AX2771">
        <v>9.5238095238095233E-2</v>
      </c>
      <c r="AY2771">
        <v>0</v>
      </c>
      <c r="AZ2771">
        <v>30</v>
      </c>
      <c r="BA2771">
        <v>5.7668257000000001E-2</v>
      </c>
      <c r="BB2771">
        <v>9.2014985477582856E-2</v>
      </c>
      <c r="BC2771">
        <v>8</v>
      </c>
      <c r="BD2771">
        <v>49</v>
      </c>
      <c r="BE2771">
        <v>2</v>
      </c>
      <c r="BF2771">
        <v>13</v>
      </c>
      <c r="BG2771" s="1" t="s">
        <v>99</v>
      </c>
      <c r="BH2771" s="1" t="s">
        <v>6895</v>
      </c>
      <c r="BI2771" s="1" t="s">
        <v>6889</v>
      </c>
      <c r="BJ2771" s="1" t="s">
        <v>6893</v>
      </c>
      <c r="BK2771">
        <v>1700</v>
      </c>
      <c r="BL2771">
        <v>2.4</v>
      </c>
      <c r="BM2771" s="5" t="d">
        <v>16:30:00.000</v>
      </c>
      <c r="BN2771" s="5" t="d">
        <v>17:00:00.0000000000031950</v>
      </c>
      <c r="BO2771">
        <v>16</v>
      </c>
      <c r="BP2771" t="b">
        <v>0</v>
      </c>
    </row>
    <row r="2772" spans="1:68" x14ac:dyDescent="0.2">
      <c r="A2772" s="1" t="s">
        <v>5782</v>
      </c>
      <c r="B2772" s="1" t="s">
        <v>5576</v>
      </c>
      <c r="C2772" s="2" t="d">
        <v>2026-07-02</v>
      </c>
      <c r="D2772">
        <v>35</v>
      </c>
      <c r="E2772" s="1" t="s">
        <v>150</v>
      </c>
      <c r="F2772">
        <v>29</v>
      </c>
      <c r="G2772">
        <v>8</v>
      </c>
      <c r="H2772">
        <v>0</v>
      </c>
      <c r="I2772">
        <v>2</v>
      </c>
      <c r="J2772">
        <v>6</v>
      </c>
      <c r="K2772">
        <v>0</v>
      </c>
      <c r="L2772">
        <v>1</v>
      </c>
      <c r="M2772" s="1" t="s">
        <v>63</v>
      </c>
      <c r="N2772" s="1" t="s">
        <v>5783</v>
      </c>
      <c r="O2772" s="1" t="s">
        <v>5784</v>
      </c>
      <c r="P2772">
        <v>4.833333333333333</v>
      </c>
      <c r="Q2772">
        <v>0</v>
      </c>
      <c r="R2772">
        <v>2350</v>
      </c>
      <c r="S2772">
        <v>1</v>
      </c>
      <c r="T2772">
        <v>33</v>
      </c>
      <c r="U2772">
        <v>29</v>
      </c>
      <c r="V2772">
        <v>135</v>
      </c>
      <c r="W2772">
        <v>29762.3</v>
      </c>
      <c r="X2772">
        <v>4.6551724137931032</v>
      </c>
      <c r="Y2772">
        <v>1026.2862068965517</v>
      </c>
      <c r="Z2772">
        <v>10.068965517241379</v>
      </c>
      <c r="AA2772">
        <v>8.4909248540229889</v>
      </c>
      <c r="AB2772">
        <v>5</v>
      </c>
      <c r="AC2772">
        <v>0.15272098275862059</v>
      </c>
      <c r="AD2772">
        <v>0</v>
      </c>
      <c r="AE2772">
        <v>1.2331075024459883</v>
      </c>
      <c r="AF2772">
        <v>0.61206896551724133</v>
      </c>
      <c r="AG2772">
        <v>1.845176459770115</v>
      </c>
      <c r="AH2772">
        <v>0</v>
      </c>
      <c r="AI2772">
        <v>5.813564476436782</v>
      </c>
      <c r="AJ2772">
        <v>870</v>
      </c>
      <c r="AK2772">
        <v>31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 s="1" t="s">
        <v>65</v>
      </c>
      <c r="AT2772">
        <v>4</v>
      </c>
      <c r="AU2772">
        <v>37.83712116666667</v>
      </c>
      <c r="AV2772">
        <v>227.79259099999999</v>
      </c>
      <c r="AW2772">
        <v>19</v>
      </c>
      <c r="AX2772">
        <v>0.17241379310344829</v>
      </c>
      <c r="AY2772">
        <v>0</v>
      </c>
      <c r="AZ2772">
        <v>30</v>
      </c>
      <c r="BA2772">
        <v>0.21020622870370373</v>
      </c>
      <c r="BB2772">
        <v>0.24493826989247311</v>
      </c>
      <c r="BC2772">
        <v>11</v>
      </c>
      <c r="BD2772">
        <v>20</v>
      </c>
      <c r="BE2772">
        <v>2</v>
      </c>
      <c r="BF2772">
        <v>4</v>
      </c>
      <c r="BG2772" s="1" t="s">
        <v>83</v>
      </c>
      <c r="BH2772" s="1" t="s">
        <v>6895</v>
      </c>
      <c r="BI2772" s="1" t="s">
        <v>6889</v>
      </c>
      <c r="BJ2772" s="1" t="s">
        <v>6893</v>
      </c>
      <c r="BK2772">
        <v>1700</v>
      </c>
      <c r="BL2772">
        <v>2.4</v>
      </c>
      <c r="BM2772" s="5" t="d">
        <v>17:00:00.0000000000031950</v>
      </c>
      <c r="BN2772" s="5" t="d">
        <v>17:29:59.9999999999968050</v>
      </c>
      <c r="BO2772">
        <v>17</v>
      </c>
      <c r="BP2772" t="b">
        <v>0</v>
      </c>
    </row>
    <row r="2773" spans="1:68" x14ac:dyDescent="0.2">
      <c r="A2773" s="1" t="s">
        <v>5785</v>
      </c>
      <c r="B2773" s="1" t="s">
        <v>5576</v>
      </c>
      <c r="C2773" s="2" t="d">
        <v>2026-07-02</v>
      </c>
      <c r="D2773">
        <v>36</v>
      </c>
      <c r="E2773" s="1" t="s">
        <v>150</v>
      </c>
      <c r="F2773">
        <v>41</v>
      </c>
      <c r="G2773">
        <v>8</v>
      </c>
      <c r="H2773">
        <v>0</v>
      </c>
      <c r="I2773">
        <v>2</v>
      </c>
      <c r="J2773">
        <v>6</v>
      </c>
      <c r="K2773">
        <v>0</v>
      </c>
      <c r="L2773">
        <v>1</v>
      </c>
      <c r="M2773" s="1" t="s">
        <v>63</v>
      </c>
      <c r="N2773" s="1" t="s">
        <v>5786</v>
      </c>
      <c r="O2773" s="1" t="s">
        <v>5787</v>
      </c>
      <c r="P2773">
        <v>6.833333333333333</v>
      </c>
      <c r="Q2773">
        <v>0</v>
      </c>
      <c r="R2773">
        <v>2350</v>
      </c>
      <c r="S2773">
        <v>1</v>
      </c>
      <c r="T2773">
        <v>32</v>
      </c>
      <c r="U2773">
        <v>41</v>
      </c>
      <c r="V2773">
        <v>194</v>
      </c>
      <c r="W2773">
        <v>43007.43</v>
      </c>
      <c r="X2773">
        <v>4.7317073170731705</v>
      </c>
      <c r="Y2773">
        <v>1048.9617073170732</v>
      </c>
      <c r="Z2773">
        <v>10.731707317073171</v>
      </c>
      <c r="AA2773">
        <v>8.6261852577235771</v>
      </c>
      <c r="AB2773">
        <v>1</v>
      </c>
      <c r="AC2773">
        <v>2.766635365853657E-2</v>
      </c>
      <c r="AD2773">
        <v>0</v>
      </c>
      <c r="AE2773">
        <v>1.2300724715965468</v>
      </c>
      <c r="AF2773">
        <v>0.57560975609756104</v>
      </c>
      <c r="AG2773">
        <v>1.8056822195121951</v>
      </c>
      <c r="AH2773">
        <v>0</v>
      </c>
      <c r="AI2773">
        <v>5.9412347378048782</v>
      </c>
      <c r="AJ2773">
        <v>1230</v>
      </c>
      <c r="AK2773">
        <v>31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 s="1" t="s">
        <v>125</v>
      </c>
      <c r="AT2773">
        <v>1</v>
      </c>
      <c r="AU2773">
        <v>49.30569486666667</v>
      </c>
      <c r="AV2773">
        <v>360.53402299999999</v>
      </c>
      <c r="AW2773">
        <v>23</v>
      </c>
      <c r="AX2773">
        <v>2.4390243902439025E-2</v>
      </c>
      <c r="AY2773">
        <v>0</v>
      </c>
      <c r="AZ2773">
        <v>30</v>
      </c>
      <c r="BA2773">
        <v>0.27392052703703706</v>
      </c>
      <c r="BB2773">
        <v>0.38767099247311826</v>
      </c>
      <c r="BC2773">
        <v>18</v>
      </c>
      <c r="BD2773">
        <v>13</v>
      </c>
      <c r="BE2773">
        <v>3</v>
      </c>
      <c r="BF2773">
        <v>3</v>
      </c>
      <c r="BG2773" s="1" t="s">
        <v>99</v>
      </c>
      <c r="BH2773" s="1" t="s">
        <v>6895</v>
      </c>
      <c r="BI2773" s="1" t="s">
        <v>6889</v>
      </c>
      <c r="BJ2773" s="1" t="s">
        <v>6893</v>
      </c>
      <c r="BK2773">
        <v>1700</v>
      </c>
      <c r="BL2773">
        <v>2.4</v>
      </c>
      <c r="BM2773" s="5" t="d">
        <v>17:29:59.9999999999968050</v>
      </c>
      <c r="BN2773" s="5" t="d">
        <v>18:00:00.000</v>
      </c>
      <c r="BO2773">
        <v>17</v>
      </c>
      <c r="BP2773" t="b">
        <v>0</v>
      </c>
    </row>
    <row r="2774" spans="1:68" x14ac:dyDescent="0.2">
      <c r="A2774" s="1" t="s">
        <v>5788</v>
      </c>
      <c r="B2774" s="1" t="s">
        <v>5576</v>
      </c>
      <c r="C2774" s="2" t="d">
        <v>2026-07-02</v>
      </c>
      <c r="D2774">
        <v>37</v>
      </c>
      <c r="E2774" s="1" t="s">
        <v>165</v>
      </c>
      <c r="F2774">
        <v>63</v>
      </c>
      <c r="G2774">
        <v>8</v>
      </c>
      <c r="H2774">
        <v>0</v>
      </c>
      <c r="I2774">
        <v>0</v>
      </c>
      <c r="J2774">
        <v>8</v>
      </c>
      <c r="K2774">
        <v>0</v>
      </c>
      <c r="L2774">
        <v>0</v>
      </c>
      <c r="M2774" s="1" t="s">
        <v>63</v>
      </c>
      <c r="N2774" s="1" t="s">
        <v>63</v>
      </c>
      <c r="O2774" s="1" t="s">
        <v>5789</v>
      </c>
      <c r="P2774">
        <v>7.875</v>
      </c>
      <c r="Q2774">
        <v>0</v>
      </c>
      <c r="R2774">
        <v>2350</v>
      </c>
      <c r="S2774">
        <v>0</v>
      </c>
      <c r="T2774">
        <v>32</v>
      </c>
      <c r="U2774">
        <v>63</v>
      </c>
      <c r="V2774">
        <v>314</v>
      </c>
      <c r="W2774">
        <v>69043.360000000001</v>
      </c>
      <c r="X2774">
        <v>4.9841269841269842</v>
      </c>
      <c r="Y2774">
        <v>1095.9263492063492</v>
      </c>
      <c r="Z2774">
        <v>13.476190476190476</v>
      </c>
      <c r="AA2774">
        <v>8.449945556084657</v>
      </c>
      <c r="AB2774">
        <v>0</v>
      </c>
      <c r="AC2774">
        <v>0</v>
      </c>
      <c r="AD2774">
        <v>0</v>
      </c>
      <c r="AE2774">
        <v>1.316627570371528</v>
      </c>
      <c r="AF2774">
        <v>0.65158730158730149</v>
      </c>
      <c r="AG2774">
        <v>1.9682148645502646</v>
      </c>
      <c r="AH2774">
        <v>0</v>
      </c>
      <c r="AI2774">
        <v>5.5010428526455026</v>
      </c>
      <c r="AJ2774">
        <v>2205</v>
      </c>
      <c r="AK2774">
        <v>31</v>
      </c>
      <c r="AL2774">
        <v>1</v>
      </c>
      <c r="AM2774">
        <v>1</v>
      </c>
      <c r="AN2774">
        <v>0</v>
      </c>
      <c r="AO2774">
        <v>1</v>
      </c>
      <c r="AP2774">
        <v>0</v>
      </c>
      <c r="AQ2774">
        <v>0</v>
      </c>
      <c r="AR2774">
        <v>75.88</v>
      </c>
      <c r="AS2774" s="1" t="s">
        <v>70</v>
      </c>
      <c r="AT2774">
        <v>0</v>
      </c>
      <c r="AU2774">
        <v>83.775167166666662</v>
      </c>
      <c r="AV2774">
        <v>438.46837164999999</v>
      </c>
      <c r="AW2774">
        <v>27</v>
      </c>
      <c r="AX2774">
        <v>0</v>
      </c>
      <c r="AY2774">
        <v>1.5873015873015872E-2</v>
      </c>
      <c r="AZ2774">
        <v>35</v>
      </c>
      <c r="BA2774">
        <v>0.34906319652777779</v>
      </c>
      <c r="BB2774">
        <v>0.47147136736559137</v>
      </c>
      <c r="BC2774">
        <v>21</v>
      </c>
      <c r="BD2774">
        <v>10</v>
      </c>
      <c r="BE2774">
        <v>4</v>
      </c>
      <c r="BF2774">
        <v>4</v>
      </c>
      <c r="BG2774" s="1" t="s">
        <v>99</v>
      </c>
      <c r="BH2774" s="1" t="s">
        <v>6895</v>
      </c>
      <c r="BI2774" s="1" t="s">
        <v>6889</v>
      </c>
      <c r="BJ2774" s="1" t="s">
        <v>6893</v>
      </c>
      <c r="BK2774">
        <v>1700</v>
      </c>
      <c r="BL2774">
        <v>2.4</v>
      </c>
      <c r="BM2774" s="5" t="d">
        <v>18:00:00.000</v>
      </c>
      <c r="BN2774" s="5" t="d">
        <v>18:30:00.0000000000031950</v>
      </c>
      <c r="BO2774">
        <v>18</v>
      </c>
      <c r="BP2774" t="b">
        <v>1</v>
      </c>
    </row>
    <row r="2775" spans="1:68" x14ac:dyDescent="0.2">
      <c r="A2775" s="1" t="s">
        <v>5790</v>
      </c>
      <c r="B2775" s="1" t="s">
        <v>5576</v>
      </c>
      <c r="C2775" s="2" t="d">
        <v>2026-07-02</v>
      </c>
      <c r="D2775">
        <v>38</v>
      </c>
      <c r="E2775" s="1" t="s">
        <v>165</v>
      </c>
      <c r="F2775">
        <v>63</v>
      </c>
      <c r="G2775">
        <v>8</v>
      </c>
      <c r="H2775">
        <v>0</v>
      </c>
      <c r="I2775">
        <v>0</v>
      </c>
      <c r="J2775">
        <v>8</v>
      </c>
      <c r="K2775">
        <v>0</v>
      </c>
      <c r="L2775">
        <v>0</v>
      </c>
      <c r="M2775" s="1" t="s">
        <v>63</v>
      </c>
      <c r="N2775" s="1" t="s">
        <v>63</v>
      </c>
      <c r="O2775" s="1" t="s">
        <v>5791</v>
      </c>
      <c r="P2775">
        <v>7.875</v>
      </c>
      <c r="Q2775">
        <v>0</v>
      </c>
      <c r="R2775">
        <v>2350</v>
      </c>
      <c r="S2775">
        <v>0</v>
      </c>
      <c r="T2775">
        <v>32</v>
      </c>
      <c r="U2775">
        <v>63</v>
      </c>
      <c r="V2775">
        <v>322</v>
      </c>
      <c r="W2775">
        <v>78462.27</v>
      </c>
      <c r="X2775">
        <v>5.1111111111111107</v>
      </c>
      <c r="Y2775">
        <v>1245.4328571428573</v>
      </c>
      <c r="Z2775">
        <v>13.396825396825397</v>
      </c>
      <c r="AA2775">
        <v>8.3917281079365083</v>
      </c>
      <c r="AB2775">
        <v>0</v>
      </c>
      <c r="AC2775">
        <v>0</v>
      </c>
      <c r="AD2775">
        <v>0</v>
      </c>
      <c r="AE2775">
        <v>1.3195085353112037</v>
      </c>
      <c r="AF2775">
        <v>0.6428571428571429</v>
      </c>
      <c r="AG2775">
        <v>1.9526185962962963</v>
      </c>
      <c r="AH2775">
        <v>0</v>
      </c>
      <c r="AI2775">
        <v>5.5444417947089946</v>
      </c>
      <c r="AJ2775">
        <v>2205</v>
      </c>
      <c r="AK2775">
        <v>31</v>
      </c>
      <c r="AL2775">
        <v>6</v>
      </c>
      <c r="AM2775">
        <v>6</v>
      </c>
      <c r="AN2775">
        <v>3</v>
      </c>
      <c r="AO2775">
        <v>2</v>
      </c>
      <c r="AP2775">
        <v>1</v>
      </c>
      <c r="AQ2775">
        <v>0</v>
      </c>
      <c r="AR2775">
        <v>1754.56</v>
      </c>
      <c r="AS2775" s="1" t="s">
        <v>70</v>
      </c>
      <c r="AT2775">
        <v>0</v>
      </c>
      <c r="AU2775">
        <v>81.381186516666673</v>
      </c>
      <c r="AV2775">
        <v>565.37540271666671</v>
      </c>
      <c r="AW2775">
        <v>31</v>
      </c>
      <c r="AX2775">
        <v>0</v>
      </c>
      <c r="AY2775">
        <v>9.5238095238095233E-2</v>
      </c>
      <c r="AZ2775">
        <v>35</v>
      </c>
      <c r="BA2775">
        <v>0.33908827715277778</v>
      </c>
      <c r="BB2775">
        <v>0.60793054055555562</v>
      </c>
      <c r="BC2775">
        <v>27</v>
      </c>
      <c r="BD2775">
        <v>4</v>
      </c>
      <c r="BE2775">
        <v>4</v>
      </c>
      <c r="BF2775">
        <v>4</v>
      </c>
      <c r="BG2775" s="1" t="s">
        <v>99</v>
      </c>
      <c r="BH2775" s="1" t="s">
        <v>6895</v>
      </c>
      <c r="BI2775" s="1" t="s">
        <v>6889</v>
      </c>
      <c r="BJ2775" s="1" t="s">
        <v>6893</v>
      </c>
      <c r="BK2775">
        <v>1700</v>
      </c>
      <c r="BL2775">
        <v>2.4</v>
      </c>
      <c r="BM2775" s="5" t="d">
        <v>18:30:00.0000000000031950</v>
      </c>
      <c r="BN2775" s="5" t="d">
        <v>18:59:59.9999999999968050</v>
      </c>
      <c r="BO2775">
        <v>18</v>
      </c>
      <c r="BP2775" t="b">
        <v>1</v>
      </c>
    </row>
    <row r="2776" spans="1:68" x14ac:dyDescent="0.2">
      <c r="A2776" s="1" t="s">
        <v>5792</v>
      </c>
      <c r="B2776" s="1" t="s">
        <v>5576</v>
      </c>
      <c r="C2776" s="2" t="d">
        <v>2026-07-02</v>
      </c>
      <c r="D2776">
        <v>39</v>
      </c>
      <c r="E2776" s="1" t="s">
        <v>165</v>
      </c>
      <c r="F2776">
        <v>105</v>
      </c>
      <c r="G2776">
        <v>8</v>
      </c>
      <c r="H2776">
        <v>0</v>
      </c>
      <c r="I2776">
        <v>0</v>
      </c>
      <c r="J2776">
        <v>8</v>
      </c>
      <c r="K2776">
        <v>0</v>
      </c>
      <c r="L2776">
        <v>0</v>
      </c>
      <c r="M2776" s="1" t="s">
        <v>63</v>
      </c>
      <c r="N2776" s="1" t="s">
        <v>63</v>
      </c>
      <c r="O2776" s="1" t="s">
        <v>5793</v>
      </c>
      <c r="P2776">
        <v>13.125</v>
      </c>
      <c r="Q2776">
        <v>0</v>
      </c>
      <c r="R2776">
        <v>2350</v>
      </c>
      <c r="S2776">
        <v>0</v>
      </c>
      <c r="T2776">
        <v>32</v>
      </c>
      <c r="U2776">
        <v>105</v>
      </c>
      <c r="V2776">
        <v>547</v>
      </c>
      <c r="W2776">
        <v>131767.95000000001</v>
      </c>
      <c r="X2776">
        <v>5.2095238095238097</v>
      </c>
      <c r="Y2776">
        <v>1254.9328571428573</v>
      </c>
      <c r="Z2776">
        <v>16.238095238095237</v>
      </c>
      <c r="AA2776">
        <v>9.4633928796825391</v>
      </c>
      <c r="AB2776">
        <v>0</v>
      </c>
      <c r="AC2776">
        <v>0</v>
      </c>
      <c r="AD2776">
        <v>1.4966670634920633E-2</v>
      </c>
      <c r="AE2776">
        <v>1.3492598635537596</v>
      </c>
      <c r="AF2776">
        <v>0.63317460317460317</v>
      </c>
      <c r="AG2776">
        <v>0.56004393650793649</v>
      </c>
      <c r="AH2776">
        <v>1.0015298266666668</v>
      </c>
      <c r="AI2776">
        <v>5.5574777819047618</v>
      </c>
      <c r="AJ2776">
        <v>3675</v>
      </c>
      <c r="AK2776">
        <v>31</v>
      </c>
      <c r="AL2776">
        <v>3</v>
      </c>
      <c r="AM2776">
        <v>3</v>
      </c>
      <c r="AN2776">
        <v>0</v>
      </c>
      <c r="AO2776">
        <v>3</v>
      </c>
      <c r="AP2776">
        <v>0</v>
      </c>
      <c r="AQ2776">
        <v>0</v>
      </c>
      <c r="AR2776">
        <v>786.16</v>
      </c>
      <c r="AS2776" s="1" t="s">
        <v>70</v>
      </c>
      <c r="AT2776">
        <v>0</v>
      </c>
      <c r="AU2776">
        <v>139.07199066666666</v>
      </c>
      <c r="AV2776">
        <v>728.79070303333333</v>
      </c>
      <c r="AW2776">
        <v>31</v>
      </c>
      <c r="AX2776">
        <v>0</v>
      </c>
      <c r="AY2776">
        <v>2.8571428571428571E-2</v>
      </c>
      <c r="AZ2776">
        <v>35</v>
      </c>
      <c r="BA2776">
        <v>0.5794666277777778</v>
      </c>
      <c r="BB2776">
        <v>0.78364591724014332</v>
      </c>
      <c r="BC2776">
        <v>35</v>
      </c>
      <c r="BD2776">
        <v>-4</v>
      </c>
      <c r="BE2776">
        <v>7</v>
      </c>
      <c r="BF2776">
        <v>1</v>
      </c>
      <c r="BG2776" s="1" t="s">
        <v>99</v>
      </c>
      <c r="BH2776" s="1" t="s">
        <v>6895</v>
      </c>
      <c r="BI2776" s="1" t="s">
        <v>6889</v>
      </c>
      <c r="BJ2776" s="1" t="s">
        <v>6893</v>
      </c>
      <c r="BK2776">
        <v>1700</v>
      </c>
      <c r="BL2776">
        <v>2.4</v>
      </c>
      <c r="BM2776" s="5" t="d">
        <v>18:59:59.9999999999968050</v>
      </c>
      <c r="BN2776" s="5" t="d">
        <v>19:30:00.000</v>
      </c>
      <c r="BO2776">
        <v>19</v>
      </c>
      <c r="BP2776" t="b">
        <v>1</v>
      </c>
    </row>
    <row r="2777" spans="1:68" x14ac:dyDescent="0.2">
      <c r="A2777" s="1" t="s">
        <v>5794</v>
      </c>
      <c r="B2777" s="1" t="s">
        <v>5576</v>
      </c>
      <c r="C2777" s="2" t="d">
        <v>2026-07-02</v>
      </c>
      <c r="D2777">
        <v>40</v>
      </c>
      <c r="E2777" s="1" t="s">
        <v>165</v>
      </c>
      <c r="F2777">
        <v>92</v>
      </c>
      <c r="G2777">
        <v>8</v>
      </c>
      <c r="H2777">
        <v>0</v>
      </c>
      <c r="I2777">
        <v>0</v>
      </c>
      <c r="J2777">
        <v>8</v>
      </c>
      <c r="K2777">
        <v>0</v>
      </c>
      <c r="L2777">
        <v>0</v>
      </c>
      <c r="M2777" s="1" t="s">
        <v>63</v>
      </c>
      <c r="N2777" s="1" t="s">
        <v>63</v>
      </c>
      <c r="O2777" s="1" t="s">
        <v>5795</v>
      </c>
      <c r="P2777">
        <v>11.5</v>
      </c>
      <c r="Q2777">
        <v>0</v>
      </c>
      <c r="R2777">
        <v>2350</v>
      </c>
      <c r="S2777">
        <v>0</v>
      </c>
      <c r="T2777">
        <v>32</v>
      </c>
      <c r="U2777">
        <v>92</v>
      </c>
      <c r="V2777">
        <v>447</v>
      </c>
      <c r="W2777">
        <v>105731.35</v>
      </c>
      <c r="X2777">
        <v>4.8586956521739131</v>
      </c>
      <c r="Y2777">
        <v>1149.2538043478262</v>
      </c>
      <c r="Z2777">
        <v>15.467391304347826</v>
      </c>
      <c r="AA2777">
        <v>9.1379866114130444</v>
      </c>
      <c r="AB2777">
        <v>0</v>
      </c>
      <c r="AC2777">
        <v>0</v>
      </c>
      <c r="AD2777">
        <v>6.206250362318839E-3</v>
      </c>
      <c r="AE2777">
        <v>1.2641314763501688</v>
      </c>
      <c r="AF2777">
        <v>0.59836956521739126</v>
      </c>
      <c r="AG2777">
        <v>0.37683815416666666</v>
      </c>
      <c r="AH2777">
        <v>0.73906024673913051</v>
      </c>
      <c r="AI2777">
        <v>5.607574139855072</v>
      </c>
      <c r="AJ2777">
        <v>3220</v>
      </c>
      <c r="AK2777">
        <v>31</v>
      </c>
      <c r="AL2777">
        <v>3</v>
      </c>
      <c r="AM2777">
        <v>3</v>
      </c>
      <c r="AN2777">
        <v>2</v>
      </c>
      <c r="AO2777">
        <v>1</v>
      </c>
      <c r="AP2777">
        <v>0</v>
      </c>
      <c r="AQ2777">
        <v>0</v>
      </c>
      <c r="AR2777">
        <v>567.75</v>
      </c>
      <c r="AS2777" s="1" t="s">
        <v>70</v>
      </c>
      <c r="AT2777">
        <v>0</v>
      </c>
      <c r="AU2777">
        <v>118.49571313333334</v>
      </c>
      <c r="AV2777">
        <v>813.83614501666671</v>
      </c>
      <c r="AW2777">
        <v>31</v>
      </c>
      <c r="AX2777">
        <v>0</v>
      </c>
      <c r="AY2777">
        <v>3.2608695652173912E-2</v>
      </c>
      <c r="AZ2777">
        <v>35</v>
      </c>
      <c r="BA2777">
        <v>0.4937321380555556</v>
      </c>
      <c r="BB2777">
        <v>0.87509262905017926</v>
      </c>
      <c r="BC2777">
        <v>39</v>
      </c>
      <c r="BD2777">
        <v>-8</v>
      </c>
      <c r="BE2777">
        <v>6</v>
      </c>
      <c r="BF2777">
        <v>2</v>
      </c>
      <c r="BG2777" s="1" t="s">
        <v>99</v>
      </c>
      <c r="BH2777" s="1" t="s">
        <v>6895</v>
      </c>
      <c r="BI2777" s="1" t="s">
        <v>6889</v>
      </c>
      <c r="BJ2777" s="1" t="s">
        <v>6893</v>
      </c>
      <c r="BK2777">
        <v>1700</v>
      </c>
      <c r="BL2777">
        <v>2.4</v>
      </c>
      <c r="BM2777" s="5" t="d">
        <v>19:30:00.000</v>
      </c>
      <c r="BN2777" s="5" t="d">
        <v>20:00:00.0000000000031950</v>
      </c>
      <c r="BO2777">
        <v>19</v>
      </c>
      <c r="BP2777" t="b">
        <v>1</v>
      </c>
    </row>
    <row r="2778" spans="1:68" x14ac:dyDescent="0.2">
      <c r="A2778" s="1" t="s">
        <v>5796</v>
      </c>
      <c r="B2778" s="1" t="s">
        <v>5576</v>
      </c>
      <c r="C2778" s="2" t="d">
        <v>2026-07-02</v>
      </c>
      <c r="D2778">
        <v>41</v>
      </c>
      <c r="E2778" s="1" t="s">
        <v>165</v>
      </c>
      <c r="F2778">
        <v>113</v>
      </c>
      <c r="G2778">
        <v>8</v>
      </c>
      <c r="H2778">
        <v>0</v>
      </c>
      <c r="I2778">
        <v>0</v>
      </c>
      <c r="J2778">
        <v>8</v>
      </c>
      <c r="K2778">
        <v>0</v>
      </c>
      <c r="L2778">
        <v>0</v>
      </c>
      <c r="M2778" s="1" t="s">
        <v>63</v>
      </c>
      <c r="N2778" s="1" t="s">
        <v>63</v>
      </c>
      <c r="O2778" s="1" t="s">
        <v>5797</v>
      </c>
      <c r="P2778">
        <v>14.125</v>
      </c>
      <c r="Q2778">
        <v>0</v>
      </c>
      <c r="R2778">
        <v>2350</v>
      </c>
      <c r="S2778">
        <v>0</v>
      </c>
      <c r="T2778">
        <v>32</v>
      </c>
      <c r="U2778">
        <v>113</v>
      </c>
      <c r="V2778">
        <v>556</v>
      </c>
      <c r="W2778">
        <v>121520.44</v>
      </c>
      <c r="X2778">
        <v>4.9203539823008846</v>
      </c>
      <c r="Y2778">
        <v>1075.4021238938053</v>
      </c>
      <c r="Z2778">
        <v>16.699115044247787</v>
      </c>
      <c r="AA2778">
        <v>9.8108795131268423</v>
      </c>
      <c r="AB2778">
        <v>0</v>
      </c>
      <c r="AC2778">
        <v>0</v>
      </c>
      <c r="AD2778">
        <v>1.6566942330383475E-2</v>
      </c>
      <c r="AE2778">
        <v>1.3211629523618338</v>
      </c>
      <c r="AF2778">
        <v>0.62625368731563424</v>
      </c>
      <c r="AG2778">
        <v>0.12655480752212389</v>
      </c>
      <c r="AH2778">
        <v>1.5189493542772861</v>
      </c>
      <c r="AI2778">
        <v>5.399627984070797</v>
      </c>
      <c r="AJ2778">
        <v>3955</v>
      </c>
      <c r="AK2778">
        <v>31</v>
      </c>
      <c r="AL2778">
        <v>4</v>
      </c>
      <c r="AM2778">
        <v>4</v>
      </c>
      <c r="AN2778">
        <v>3</v>
      </c>
      <c r="AO2778">
        <v>0</v>
      </c>
      <c r="AP2778">
        <v>1</v>
      </c>
      <c r="AQ2778">
        <v>0</v>
      </c>
      <c r="AR2778">
        <v>1064.4000000000001</v>
      </c>
      <c r="AS2778" s="1" t="s">
        <v>70</v>
      </c>
      <c r="AT2778">
        <v>0</v>
      </c>
      <c r="AU2778">
        <v>149.49763408333334</v>
      </c>
      <c r="AV2778">
        <v>816.72474948333331</v>
      </c>
      <c r="AW2778">
        <v>31</v>
      </c>
      <c r="AX2778">
        <v>0</v>
      </c>
      <c r="AY2778">
        <v>3.5398230088495575E-2</v>
      </c>
      <c r="AZ2778">
        <v>35</v>
      </c>
      <c r="BA2778">
        <v>0.62290680868055559</v>
      </c>
      <c r="BB2778">
        <v>0.8781986553584229</v>
      </c>
      <c r="BC2778">
        <v>39</v>
      </c>
      <c r="BD2778">
        <v>-8</v>
      </c>
      <c r="BE2778">
        <v>8</v>
      </c>
      <c r="BF2778">
        <v>0</v>
      </c>
      <c r="BG2778" s="1" t="s">
        <v>99</v>
      </c>
      <c r="BH2778" s="1" t="s">
        <v>6895</v>
      </c>
      <c r="BI2778" s="1" t="s">
        <v>6889</v>
      </c>
      <c r="BJ2778" s="1" t="s">
        <v>6893</v>
      </c>
      <c r="BK2778">
        <v>1700</v>
      </c>
      <c r="BL2778">
        <v>2.4</v>
      </c>
      <c r="BM2778" s="5" t="d">
        <v>20:00:00.0000000000031950</v>
      </c>
      <c r="BN2778" s="5" t="d">
        <v>20:29:59.9999999999968050</v>
      </c>
      <c r="BO2778">
        <v>20</v>
      </c>
      <c r="BP2778" t="b">
        <v>1</v>
      </c>
    </row>
    <row r="2779" spans="1:68" x14ac:dyDescent="0.2">
      <c r="A2779" s="1" t="s">
        <v>5798</v>
      </c>
      <c r="B2779" s="1" t="s">
        <v>5576</v>
      </c>
      <c r="C2779" s="2" t="d">
        <v>2026-07-02</v>
      </c>
      <c r="D2779">
        <v>42</v>
      </c>
      <c r="E2779" s="1" t="s">
        <v>165</v>
      </c>
      <c r="F2779">
        <v>104</v>
      </c>
      <c r="G2779">
        <v>8</v>
      </c>
      <c r="H2779">
        <v>0</v>
      </c>
      <c r="I2779">
        <v>0</v>
      </c>
      <c r="J2779">
        <v>8</v>
      </c>
      <c r="K2779">
        <v>0</v>
      </c>
      <c r="L2779">
        <v>0</v>
      </c>
      <c r="M2779" s="1" t="s">
        <v>63</v>
      </c>
      <c r="N2779" s="1" t="s">
        <v>63</v>
      </c>
      <c r="O2779" s="1" t="s">
        <v>5799</v>
      </c>
      <c r="P2779">
        <v>13</v>
      </c>
      <c r="Q2779">
        <v>0</v>
      </c>
      <c r="R2779">
        <v>2350</v>
      </c>
      <c r="S2779">
        <v>0</v>
      </c>
      <c r="T2779">
        <v>32</v>
      </c>
      <c r="U2779">
        <v>104</v>
      </c>
      <c r="V2779">
        <v>549</v>
      </c>
      <c r="W2779">
        <v>129439.13</v>
      </c>
      <c r="X2779">
        <v>5.2788461538461542</v>
      </c>
      <c r="Y2779">
        <v>1244.6070192307693</v>
      </c>
      <c r="Z2779">
        <v>16.35576923076923</v>
      </c>
      <c r="AA2779">
        <v>12.42229388621795</v>
      </c>
      <c r="AB2779">
        <v>1</v>
      </c>
      <c r="AC2779">
        <v>8.2783685897435376E-4</v>
      </c>
      <c r="AD2779">
        <v>8.5701871794871785E-3</v>
      </c>
      <c r="AE2779">
        <v>1.4066276044983133</v>
      </c>
      <c r="AF2779">
        <v>0.60801282051282057</v>
      </c>
      <c r="AG2779">
        <v>0</v>
      </c>
      <c r="AH2779">
        <v>3.4984932729166665</v>
      </c>
      <c r="AI2779">
        <v>5.9706220442307698</v>
      </c>
      <c r="AJ2779">
        <v>3640</v>
      </c>
      <c r="AK2779">
        <v>31</v>
      </c>
      <c r="AL2779">
        <v>7</v>
      </c>
      <c r="AM2779">
        <v>7</v>
      </c>
      <c r="AN2779">
        <v>7</v>
      </c>
      <c r="AO2779">
        <v>0</v>
      </c>
      <c r="AP2779">
        <v>0</v>
      </c>
      <c r="AQ2779">
        <v>0</v>
      </c>
      <c r="AR2779">
        <v>1100.51</v>
      </c>
      <c r="AS2779" s="1" t="s">
        <v>173</v>
      </c>
      <c r="AT2779">
        <v>1</v>
      </c>
      <c r="AU2779">
        <v>137.62077866666667</v>
      </c>
      <c r="AV2779">
        <v>842.36676656666668</v>
      </c>
      <c r="AW2779">
        <v>31</v>
      </c>
      <c r="AX2779">
        <v>9.6153846153846159E-3</v>
      </c>
      <c r="AY2779">
        <v>6.7307692307692304E-2</v>
      </c>
      <c r="AZ2779">
        <v>35</v>
      </c>
      <c r="BA2779">
        <v>0.57341991111111112</v>
      </c>
      <c r="BB2779">
        <v>0.9057707167383513</v>
      </c>
      <c r="BC2779">
        <v>41</v>
      </c>
      <c r="BD2779">
        <v>-10</v>
      </c>
      <c r="BE2779">
        <v>7</v>
      </c>
      <c r="BF2779">
        <v>1</v>
      </c>
      <c r="BG2779" s="1" t="s">
        <v>99</v>
      </c>
      <c r="BH2779" s="1" t="s">
        <v>6895</v>
      </c>
      <c r="BI2779" s="1" t="s">
        <v>6889</v>
      </c>
      <c r="BJ2779" s="1" t="s">
        <v>6893</v>
      </c>
      <c r="BK2779">
        <v>1700</v>
      </c>
      <c r="BL2779">
        <v>2.4</v>
      </c>
      <c r="BM2779" s="5" t="d">
        <v>20:29:59.9999999999968050</v>
      </c>
      <c r="BN2779" s="5" t="d">
        <v>21:00:00.000</v>
      </c>
      <c r="BO2779">
        <v>20</v>
      </c>
      <c r="BP2779" t="b">
        <v>1</v>
      </c>
    </row>
    <row r="2780" spans="1:68" x14ac:dyDescent="0.2">
      <c r="A2780" s="1" t="s">
        <v>5800</v>
      </c>
      <c r="B2780" s="1" t="s">
        <v>5576</v>
      </c>
      <c r="C2780" s="2" t="d">
        <v>2026-07-02</v>
      </c>
      <c r="D2780">
        <v>43</v>
      </c>
      <c r="E2780" s="1" t="s">
        <v>165</v>
      </c>
      <c r="F2780">
        <v>98</v>
      </c>
      <c r="G2780">
        <v>8</v>
      </c>
      <c r="H2780">
        <v>0</v>
      </c>
      <c r="I2780">
        <v>0</v>
      </c>
      <c r="J2780">
        <v>8</v>
      </c>
      <c r="K2780">
        <v>0</v>
      </c>
      <c r="L2780">
        <v>0</v>
      </c>
      <c r="M2780" s="1" t="s">
        <v>63</v>
      </c>
      <c r="N2780" s="1" t="s">
        <v>63</v>
      </c>
      <c r="O2780" s="1" t="s">
        <v>5801</v>
      </c>
      <c r="P2780">
        <v>12.25</v>
      </c>
      <c r="Q2780">
        <v>0</v>
      </c>
      <c r="R2780">
        <v>2350</v>
      </c>
      <c r="S2780">
        <v>0</v>
      </c>
      <c r="T2780">
        <v>32</v>
      </c>
      <c r="U2780">
        <v>98</v>
      </c>
      <c r="V2780">
        <v>485</v>
      </c>
      <c r="W2780">
        <v>106962.46</v>
      </c>
      <c r="X2780">
        <v>4.9489795918367347</v>
      </c>
      <c r="Y2780">
        <v>1091.4536734693879</v>
      </c>
      <c r="Z2780">
        <v>15.704081632653061</v>
      </c>
      <c r="AA2780">
        <v>13.465980496768708</v>
      </c>
      <c r="AB2780">
        <v>1</v>
      </c>
      <c r="AC2780">
        <v>3.3428768707483032E-3</v>
      </c>
      <c r="AD2780">
        <v>2.7208168367346942E-3</v>
      </c>
      <c r="AE2780">
        <v>1.2982956942379071</v>
      </c>
      <c r="AF2780">
        <v>0.68061224489795924</v>
      </c>
      <c r="AG2780">
        <v>0</v>
      </c>
      <c r="AH2780">
        <v>5.2336949452380956</v>
      </c>
      <c r="AI2780">
        <v>5.3566091675170062</v>
      </c>
      <c r="AJ2780">
        <v>3430</v>
      </c>
      <c r="AK2780">
        <v>31</v>
      </c>
      <c r="AL2780">
        <v>7</v>
      </c>
      <c r="AM2780">
        <v>7</v>
      </c>
      <c r="AN2780">
        <v>3</v>
      </c>
      <c r="AO2780">
        <v>3</v>
      </c>
      <c r="AP2780">
        <v>1</v>
      </c>
      <c r="AQ2780">
        <v>0</v>
      </c>
      <c r="AR2780">
        <v>1819.89</v>
      </c>
      <c r="AS2780" s="1" t="s">
        <v>173</v>
      </c>
      <c r="AT2780">
        <v>1</v>
      </c>
      <c r="AU2780">
        <v>135.37103730000001</v>
      </c>
      <c r="AV2780">
        <v>837.12498128333334</v>
      </c>
      <c r="AW2780">
        <v>31</v>
      </c>
      <c r="AX2780">
        <v>1.020408163265306E-2</v>
      </c>
      <c r="AY2780">
        <v>7.1428571428571425E-2</v>
      </c>
      <c r="AZ2780">
        <v>35</v>
      </c>
      <c r="BA2780">
        <v>0.56404598875</v>
      </c>
      <c r="BB2780">
        <v>0.90013438847670246</v>
      </c>
      <c r="BC2780">
        <v>40</v>
      </c>
      <c r="BD2780">
        <v>-9</v>
      </c>
      <c r="BE2780">
        <v>7</v>
      </c>
      <c r="BF2780">
        <v>1</v>
      </c>
      <c r="BG2780" s="1" t="s">
        <v>99</v>
      </c>
      <c r="BH2780" s="1" t="s">
        <v>6895</v>
      </c>
      <c r="BI2780" s="1" t="s">
        <v>6889</v>
      </c>
      <c r="BJ2780" s="1" t="s">
        <v>6893</v>
      </c>
      <c r="BK2780">
        <v>1700</v>
      </c>
      <c r="BL2780">
        <v>2.4</v>
      </c>
      <c r="BM2780" s="5" t="d">
        <v>21:00:00.000</v>
      </c>
      <c r="BN2780" s="5" t="d">
        <v>21:30:00.0000000000031950</v>
      </c>
      <c r="BO2780">
        <v>21</v>
      </c>
      <c r="BP2780" t="b">
        <v>1</v>
      </c>
    </row>
    <row r="2781" spans="1:68" x14ac:dyDescent="0.2">
      <c r="A2781" s="1" t="s">
        <v>5802</v>
      </c>
      <c r="B2781" s="1" t="s">
        <v>5576</v>
      </c>
      <c r="C2781" s="2" t="d">
        <v>2026-07-02</v>
      </c>
      <c r="D2781">
        <v>44</v>
      </c>
      <c r="E2781" s="1" t="s">
        <v>165</v>
      </c>
      <c r="F2781">
        <v>68</v>
      </c>
      <c r="G2781">
        <v>8</v>
      </c>
      <c r="H2781">
        <v>0</v>
      </c>
      <c r="I2781">
        <v>0</v>
      </c>
      <c r="J2781">
        <v>8</v>
      </c>
      <c r="K2781">
        <v>0</v>
      </c>
      <c r="L2781">
        <v>0</v>
      </c>
      <c r="M2781" s="1" t="s">
        <v>63</v>
      </c>
      <c r="N2781" s="1" t="s">
        <v>63</v>
      </c>
      <c r="O2781" s="1" t="s">
        <v>5803</v>
      </c>
      <c r="P2781">
        <v>8.5</v>
      </c>
      <c r="Q2781">
        <v>0</v>
      </c>
      <c r="R2781">
        <v>2350</v>
      </c>
      <c r="S2781">
        <v>0</v>
      </c>
      <c r="T2781">
        <v>32</v>
      </c>
      <c r="U2781">
        <v>68</v>
      </c>
      <c r="V2781">
        <v>353</v>
      </c>
      <c r="W2781">
        <v>78801.039999999994</v>
      </c>
      <c r="X2781">
        <v>5.1911764705882355</v>
      </c>
      <c r="Y2781">
        <v>1158.8388235294117</v>
      </c>
      <c r="Z2781">
        <v>14.029411764705882</v>
      </c>
      <c r="AA2781">
        <v>10.346629987745098</v>
      </c>
      <c r="AB2781">
        <v>7</v>
      </c>
      <c r="AC2781">
        <v>7.7039111274509769E-2</v>
      </c>
      <c r="AD2781">
        <v>3.4513916666666661E-3</v>
      </c>
      <c r="AE2781">
        <v>1.3910447887772324</v>
      </c>
      <c r="AF2781">
        <v>0.65343137254901951</v>
      </c>
      <c r="AG2781">
        <v>0.83427466764705882</v>
      </c>
      <c r="AH2781">
        <v>1.7470456960784315</v>
      </c>
      <c r="AI2781">
        <v>5.6269018328431377</v>
      </c>
      <c r="AJ2781">
        <v>2380</v>
      </c>
      <c r="AK2781">
        <v>31</v>
      </c>
      <c r="AL2781">
        <v>3</v>
      </c>
      <c r="AM2781">
        <v>3</v>
      </c>
      <c r="AN2781">
        <v>2</v>
      </c>
      <c r="AO2781">
        <v>1</v>
      </c>
      <c r="AP2781">
        <v>0</v>
      </c>
      <c r="AQ2781">
        <v>0</v>
      </c>
      <c r="AR2781">
        <v>1533.25</v>
      </c>
      <c r="AS2781" s="1" t="s">
        <v>173</v>
      </c>
      <c r="AT2781">
        <v>7</v>
      </c>
      <c r="AU2781">
        <v>96.549345950000003</v>
      </c>
      <c r="AV2781">
        <v>778.76167999999996</v>
      </c>
      <c r="AW2781">
        <v>31</v>
      </c>
      <c r="AX2781">
        <v>0.10294117647058823</v>
      </c>
      <c r="AY2781">
        <v>4.4117647058823532E-2</v>
      </c>
      <c r="AZ2781">
        <v>35</v>
      </c>
      <c r="BA2781">
        <v>0.40228894145833333</v>
      </c>
      <c r="BB2781">
        <v>0.83737815053763431</v>
      </c>
      <c r="BC2781">
        <v>38</v>
      </c>
      <c r="BD2781">
        <v>-7</v>
      </c>
      <c r="BE2781">
        <v>5</v>
      </c>
      <c r="BF2781">
        <v>3</v>
      </c>
      <c r="BG2781" s="1" t="s">
        <v>99</v>
      </c>
      <c r="BH2781" s="1" t="s">
        <v>6895</v>
      </c>
      <c r="BI2781" s="1" t="s">
        <v>6889</v>
      </c>
      <c r="BJ2781" s="1" t="s">
        <v>6893</v>
      </c>
      <c r="BK2781">
        <v>1700</v>
      </c>
      <c r="BL2781">
        <v>2.4</v>
      </c>
      <c r="BM2781" s="5" t="d">
        <v>21:30:00.0000000000031950</v>
      </c>
      <c r="BN2781" s="5" t="d">
        <v>21:59:59.9999999999968050</v>
      </c>
      <c r="BO2781">
        <v>21</v>
      </c>
      <c r="BP2781" t="b">
        <v>1</v>
      </c>
    </row>
    <row r="2782" spans="1:68" x14ac:dyDescent="0.2">
      <c r="A2782" s="1" t="s">
        <v>5804</v>
      </c>
      <c r="B2782" s="1" t="s">
        <v>5576</v>
      </c>
      <c r="C2782" s="2" t="d">
        <v>2026-07-02</v>
      </c>
      <c r="D2782">
        <v>45</v>
      </c>
      <c r="E2782" s="1" t="s">
        <v>165</v>
      </c>
      <c r="F2782">
        <v>47</v>
      </c>
      <c r="G2782">
        <v>8</v>
      </c>
      <c r="H2782">
        <v>0</v>
      </c>
      <c r="I2782">
        <v>0</v>
      </c>
      <c r="J2782">
        <v>8</v>
      </c>
      <c r="K2782">
        <v>0</v>
      </c>
      <c r="L2782">
        <v>0</v>
      </c>
      <c r="M2782" s="1" t="s">
        <v>63</v>
      </c>
      <c r="N2782" s="1" t="s">
        <v>63</v>
      </c>
      <c r="O2782" s="1" t="s">
        <v>5789</v>
      </c>
      <c r="P2782">
        <v>5.875</v>
      </c>
      <c r="Q2782">
        <v>0</v>
      </c>
      <c r="R2782">
        <v>2350</v>
      </c>
      <c r="S2782">
        <v>0</v>
      </c>
      <c r="T2782">
        <v>32</v>
      </c>
      <c r="U2782">
        <v>47</v>
      </c>
      <c r="V2782">
        <v>250</v>
      </c>
      <c r="W2782">
        <v>61582.62</v>
      </c>
      <c r="X2782">
        <v>5.3191489361702127</v>
      </c>
      <c r="Y2782">
        <v>1310.268510638298</v>
      </c>
      <c r="Z2782">
        <v>11.127659574468085</v>
      </c>
      <c r="AA2782">
        <v>8.898668185460993</v>
      </c>
      <c r="AB2782">
        <v>1</v>
      </c>
      <c r="AC2782">
        <v>1.5366829787233957E-3</v>
      </c>
      <c r="AD2782">
        <v>0</v>
      </c>
      <c r="AE2782">
        <v>1.3819080481402226</v>
      </c>
      <c r="AF2782">
        <v>0.64680851063829781</v>
      </c>
      <c r="AG2782">
        <v>2.0287165510638299</v>
      </c>
      <c r="AH2782">
        <v>0</v>
      </c>
      <c r="AI2782">
        <v>5.9316537542553185</v>
      </c>
      <c r="AJ2782">
        <v>1410</v>
      </c>
      <c r="AK2782">
        <v>31</v>
      </c>
      <c r="AL2782">
        <v>1</v>
      </c>
      <c r="AM2782">
        <v>1</v>
      </c>
      <c r="AN2782">
        <v>0</v>
      </c>
      <c r="AO2782">
        <v>0</v>
      </c>
      <c r="AP2782">
        <v>1</v>
      </c>
      <c r="AQ2782">
        <v>0</v>
      </c>
      <c r="AR2782">
        <v>106.65</v>
      </c>
      <c r="AS2782" s="1" t="s">
        <v>65</v>
      </c>
      <c r="AT2782">
        <v>1</v>
      </c>
      <c r="AU2782">
        <v>63.336339416666668</v>
      </c>
      <c r="AV2782">
        <v>427.23009956666664</v>
      </c>
      <c r="AW2782">
        <v>29</v>
      </c>
      <c r="AX2782">
        <v>2.1276595744680851E-2</v>
      </c>
      <c r="AY2782">
        <v>2.1276595744680851E-2</v>
      </c>
      <c r="AZ2782">
        <v>30</v>
      </c>
      <c r="BA2782">
        <v>0.26390141423611113</v>
      </c>
      <c r="BB2782">
        <v>0.45938720383512543</v>
      </c>
      <c r="BC2782">
        <v>21</v>
      </c>
      <c r="BD2782">
        <v>10</v>
      </c>
      <c r="BE2782">
        <v>4</v>
      </c>
      <c r="BF2782">
        <v>4</v>
      </c>
      <c r="BG2782" s="1" t="s">
        <v>99</v>
      </c>
      <c r="BH2782" s="1" t="s">
        <v>6895</v>
      </c>
      <c r="BI2782" s="1" t="s">
        <v>6889</v>
      </c>
      <c r="BJ2782" s="1" t="s">
        <v>6893</v>
      </c>
      <c r="BK2782">
        <v>1700</v>
      </c>
      <c r="BL2782">
        <v>2.4</v>
      </c>
      <c r="BM2782" s="5" t="d">
        <v>21:59:59.9999999999968050</v>
      </c>
      <c r="BN2782" s="5" t="d">
        <v>22:30:00.000</v>
      </c>
      <c r="BO2782">
        <v>22</v>
      </c>
      <c r="BP2782" t="b">
        <v>0</v>
      </c>
    </row>
    <row r="2783" spans="1:68" x14ac:dyDescent="0.2">
      <c r="A2783" s="1" t="s">
        <v>5805</v>
      </c>
      <c r="B2783" s="1" t="s">
        <v>5576</v>
      </c>
      <c r="C2783" s="2" t="d">
        <v>2026-07-02</v>
      </c>
      <c r="D2783">
        <v>46</v>
      </c>
      <c r="E2783" s="1" t="s">
        <v>165</v>
      </c>
      <c r="F2783">
        <v>36</v>
      </c>
      <c r="G2783">
        <v>8</v>
      </c>
      <c r="H2783">
        <v>0</v>
      </c>
      <c r="I2783">
        <v>0</v>
      </c>
      <c r="J2783">
        <v>8</v>
      </c>
      <c r="K2783">
        <v>0</v>
      </c>
      <c r="L2783">
        <v>0</v>
      </c>
      <c r="M2783" s="1" t="s">
        <v>63</v>
      </c>
      <c r="N2783" s="1" t="s">
        <v>63</v>
      </c>
      <c r="O2783" s="1" t="s">
        <v>5791</v>
      </c>
      <c r="P2783">
        <v>4.5</v>
      </c>
      <c r="Q2783">
        <v>0</v>
      </c>
      <c r="R2783">
        <v>2350</v>
      </c>
      <c r="S2783">
        <v>0</v>
      </c>
      <c r="T2783">
        <v>32</v>
      </c>
      <c r="U2783">
        <v>36</v>
      </c>
      <c r="V2783">
        <v>171</v>
      </c>
      <c r="W2783">
        <v>37939.910000000003</v>
      </c>
      <c r="X2783">
        <v>4.75</v>
      </c>
      <c r="Y2783">
        <v>1053.8863888888891</v>
      </c>
      <c r="Z2783">
        <v>10.305555555555555</v>
      </c>
      <c r="AA2783">
        <v>8.5442995490740739</v>
      </c>
      <c r="AB2783">
        <v>4</v>
      </c>
      <c r="AC2783">
        <v>3.5905241666666705E-2</v>
      </c>
      <c r="AD2783">
        <v>0</v>
      </c>
      <c r="AE2783">
        <v>1.2416009191181405</v>
      </c>
      <c r="AF2783">
        <v>0.61342592592592593</v>
      </c>
      <c r="AG2783">
        <v>1.8550268379629631</v>
      </c>
      <c r="AH2783">
        <v>0</v>
      </c>
      <c r="AI2783">
        <v>5.7411245527777783</v>
      </c>
      <c r="AJ2783">
        <v>1080</v>
      </c>
      <c r="AK2783">
        <v>31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 s="1" t="s">
        <v>125</v>
      </c>
      <c r="AT2783">
        <v>2</v>
      </c>
      <c r="AU2783">
        <v>45.856110116666663</v>
      </c>
      <c r="AV2783">
        <v>360.26640243333333</v>
      </c>
      <c r="AW2783">
        <v>24</v>
      </c>
      <c r="AX2783">
        <v>0.1111111111111111</v>
      </c>
      <c r="AY2783">
        <v>0</v>
      </c>
      <c r="AZ2783">
        <v>30</v>
      </c>
      <c r="BA2783">
        <v>0.1910671254861111</v>
      </c>
      <c r="BB2783">
        <v>0.38738322842293904</v>
      </c>
      <c r="BC2783">
        <v>18</v>
      </c>
      <c r="BD2783">
        <v>13</v>
      </c>
      <c r="BE2783">
        <v>3</v>
      </c>
      <c r="BF2783">
        <v>5</v>
      </c>
      <c r="BG2783" s="1" t="s">
        <v>99</v>
      </c>
      <c r="BH2783" s="1" t="s">
        <v>6895</v>
      </c>
      <c r="BI2783" s="1" t="s">
        <v>6889</v>
      </c>
      <c r="BJ2783" s="1" t="s">
        <v>6893</v>
      </c>
      <c r="BK2783">
        <v>1700</v>
      </c>
      <c r="BL2783">
        <v>2.4</v>
      </c>
      <c r="BM2783" s="5" t="d">
        <v>22:30:00.000</v>
      </c>
      <c r="BN2783" s="5" t="d">
        <v>23:00:00.0000000000031950</v>
      </c>
      <c r="BO2783">
        <v>22</v>
      </c>
      <c r="BP2783" t="b">
        <v>0</v>
      </c>
    </row>
    <row r="2784" spans="1:68" x14ac:dyDescent="0.2">
      <c r="A2784" s="1" t="s">
        <v>5806</v>
      </c>
      <c r="B2784" s="1" t="s">
        <v>5576</v>
      </c>
      <c r="C2784" s="2" t="d">
        <v>2026-07-02</v>
      </c>
      <c r="D2784">
        <v>47</v>
      </c>
      <c r="E2784" s="1" t="s">
        <v>187</v>
      </c>
      <c r="F2784">
        <v>23</v>
      </c>
      <c r="G2784">
        <v>8</v>
      </c>
      <c r="H2784">
        <v>0</v>
      </c>
      <c r="I2784">
        <v>2</v>
      </c>
      <c r="J2784">
        <v>6</v>
      </c>
      <c r="K2784">
        <v>0</v>
      </c>
      <c r="L2784">
        <v>1</v>
      </c>
      <c r="M2784" s="1" t="s">
        <v>63</v>
      </c>
      <c r="N2784" s="1" t="s">
        <v>5807</v>
      </c>
      <c r="O2784" s="1" t="s">
        <v>5808</v>
      </c>
      <c r="P2784">
        <v>3.8333333333333335</v>
      </c>
      <c r="Q2784">
        <v>0</v>
      </c>
      <c r="R2784">
        <v>2350</v>
      </c>
      <c r="S2784">
        <v>1</v>
      </c>
      <c r="T2784">
        <v>31</v>
      </c>
      <c r="U2784">
        <v>23</v>
      </c>
      <c r="V2784">
        <v>126</v>
      </c>
      <c r="W2784">
        <v>27750.44</v>
      </c>
      <c r="X2784">
        <v>5.4782608695652177</v>
      </c>
      <c r="Y2784">
        <v>1206.5408695652172</v>
      </c>
      <c r="Z2784">
        <v>10.130434782608695</v>
      </c>
      <c r="AA2784">
        <v>8.6291831797101448</v>
      </c>
      <c r="AB2784">
        <v>1</v>
      </c>
      <c r="AC2784">
        <v>9.0961623188405821E-3</v>
      </c>
      <c r="AD2784">
        <v>0</v>
      </c>
      <c r="AE2784">
        <v>1.3869673374081761</v>
      </c>
      <c r="AF2784">
        <v>0.65289855072463765</v>
      </c>
      <c r="AG2784">
        <v>2.0398658811594204</v>
      </c>
      <c r="AH2784">
        <v>0</v>
      </c>
      <c r="AI2784">
        <v>5.6096071434782608</v>
      </c>
      <c r="AJ2784">
        <v>690</v>
      </c>
      <c r="AK2784">
        <v>31</v>
      </c>
      <c r="AL2784">
        <v>2</v>
      </c>
      <c r="AM2784">
        <v>2</v>
      </c>
      <c r="AN2784">
        <v>2</v>
      </c>
      <c r="AO2784">
        <v>0</v>
      </c>
      <c r="AP2784">
        <v>0</v>
      </c>
      <c r="AQ2784">
        <v>0</v>
      </c>
      <c r="AR2784">
        <v>1213.45</v>
      </c>
      <c r="AS2784" s="1" t="s">
        <v>65</v>
      </c>
      <c r="AT2784">
        <v>1</v>
      </c>
      <c r="AU2784">
        <v>31.268877166666666</v>
      </c>
      <c r="AV2784">
        <v>227.97135555</v>
      </c>
      <c r="AW2784">
        <v>14</v>
      </c>
      <c r="AX2784">
        <v>4.3478260869565216E-2</v>
      </c>
      <c r="AY2784">
        <v>8.6956521739130432E-2</v>
      </c>
      <c r="AZ2784">
        <v>30</v>
      </c>
      <c r="BA2784">
        <v>0.17371598425925924</v>
      </c>
      <c r="BB2784">
        <v>0.24513048983870966</v>
      </c>
      <c r="BC2784">
        <v>11</v>
      </c>
      <c r="BD2784">
        <v>20</v>
      </c>
      <c r="BE2784">
        <v>2</v>
      </c>
      <c r="BF2784">
        <v>4</v>
      </c>
      <c r="BG2784" s="1" t="s">
        <v>99</v>
      </c>
      <c r="BH2784" s="1" t="s">
        <v>6895</v>
      </c>
      <c r="BI2784" s="1" t="s">
        <v>6889</v>
      </c>
      <c r="BJ2784" s="1" t="s">
        <v>6893</v>
      </c>
      <c r="BK2784">
        <v>1700</v>
      </c>
      <c r="BL2784">
        <v>2.4</v>
      </c>
      <c r="BM2784" s="5" t="d">
        <v>23:00:00.0000000000031950</v>
      </c>
      <c r="BN2784" s="5" t="d">
        <v>23:29:59.9999999999968050</v>
      </c>
      <c r="BO2784">
        <v>23</v>
      </c>
      <c r="BP2784" t="b">
        <v>0</v>
      </c>
    </row>
    <row r="2785" spans="1:68" x14ac:dyDescent="0.2">
      <c r="A2785" s="1" t="s">
        <v>5809</v>
      </c>
      <c r="B2785" s="1" t="s">
        <v>5576</v>
      </c>
      <c r="C2785" s="2" t="d">
        <v>2026-07-02</v>
      </c>
      <c r="D2785">
        <v>48</v>
      </c>
      <c r="E2785" s="1" t="s">
        <v>187</v>
      </c>
      <c r="F2785">
        <v>23</v>
      </c>
      <c r="G2785">
        <v>8</v>
      </c>
      <c r="H2785">
        <v>0</v>
      </c>
      <c r="I2785">
        <v>2</v>
      </c>
      <c r="J2785">
        <v>6</v>
      </c>
      <c r="K2785">
        <v>0</v>
      </c>
      <c r="L2785">
        <v>1</v>
      </c>
      <c r="M2785" s="1" t="s">
        <v>63</v>
      </c>
      <c r="N2785" s="1" t="s">
        <v>5810</v>
      </c>
      <c r="O2785" s="1" t="s">
        <v>5811</v>
      </c>
      <c r="P2785">
        <v>3.8333333333333335</v>
      </c>
      <c r="Q2785">
        <v>0</v>
      </c>
      <c r="R2785">
        <v>2350</v>
      </c>
      <c r="S2785">
        <v>1</v>
      </c>
      <c r="T2785">
        <v>30</v>
      </c>
      <c r="U2785">
        <v>23</v>
      </c>
      <c r="V2785">
        <v>104</v>
      </c>
      <c r="W2785">
        <v>24757.16</v>
      </c>
      <c r="X2785">
        <v>4.5217391304347823</v>
      </c>
      <c r="Y2785">
        <v>1076.3982608695653</v>
      </c>
      <c r="Z2785">
        <v>9.5217391304347831</v>
      </c>
      <c r="AA2785">
        <v>7.6099253239130435</v>
      </c>
      <c r="AB2785">
        <v>1</v>
      </c>
      <c r="AC2785">
        <v>9.1764971014492349E-3</v>
      </c>
      <c r="AD2785">
        <v>0</v>
      </c>
      <c r="AE2785">
        <v>1.1791885271600755</v>
      </c>
      <c r="AF2785">
        <v>0.67463768115942024</v>
      </c>
      <c r="AG2785">
        <v>1.8538262000000001</v>
      </c>
      <c r="AH2785">
        <v>0</v>
      </c>
      <c r="AI2785">
        <v>4.8387078101449275</v>
      </c>
      <c r="AJ2785">
        <v>690</v>
      </c>
      <c r="AK2785">
        <v>31</v>
      </c>
      <c r="AL2785">
        <v>1</v>
      </c>
      <c r="AM2785">
        <v>1</v>
      </c>
      <c r="AN2785">
        <v>0</v>
      </c>
      <c r="AO2785">
        <v>1</v>
      </c>
      <c r="AP2785">
        <v>0</v>
      </c>
      <c r="AQ2785">
        <v>0</v>
      </c>
      <c r="AR2785">
        <v>479.54</v>
      </c>
      <c r="AS2785" s="1" t="s">
        <v>125</v>
      </c>
      <c r="AT2785">
        <v>1</v>
      </c>
      <c r="AU2785">
        <v>28.648561533333332</v>
      </c>
      <c r="AV2785">
        <v>180.98593756666668</v>
      </c>
      <c r="AW2785">
        <v>11</v>
      </c>
      <c r="AX2785">
        <v>4.3478260869565216E-2</v>
      </c>
      <c r="AY2785">
        <v>4.3478260869565216E-2</v>
      </c>
      <c r="AZ2785">
        <v>30</v>
      </c>
      <c r="BA2785">
        <v>0.15915867518518517</v>
      </c>
      <c r="BB2785">
        <v>0.19460853501792116</v>
      </c>
      <c r="BC2785">
        <v>9</v>
      </c>
      <c r="BD2785">
        <v>22</v>
      </c>
      <c r="BE2785">
        <v>2</v>
      </c>
      <c r="BF2785">
        <v>4</v>
      </c>
      <c r="BG2785" s="1" t="s">
        <v>99</v>
      </c>
      <c r="BH2785" s="1" t="s">
        <v>6895</v>
      </c>
      <c r="BI2785" s="1" t="s">
        <v>6889</v>
      </c>
      <c r="BJ2785" s="1" t="s">
        <v>6893</v>
      </c>
      <c r="BK2785">
        <v>1700</v>
      </c>
      <c r="BL2785">
        <v>2.4</v>
      </c>
      <c r="BM2785" s="5" t="d">
        <v>23:29:59.9999999999968050</v>
      </c>
      <c r="BN2785" s="5" t="d">
        <v>1899-12-30</v>
      </c>
      <c r="BO2785">
        <v>23</v>
      </c>
      <c r="BP2785" t="b">
        <v>0</v>
      </c>
    </row>
    <row r="2786" spans="1:68" x14ac:dyDescent="0.2">
      <c r="A2786" s="1" t="s">
        <v>5812</v>
      </c>
      <c r="B2786" s="1" t="s">
        <v>5576</v>
      </c>
      <c r="C2786" s="2" t="d">
        <v>2026-07-03</v>
      </c>
      <c r="D2786">
        <v>1</v>
      </c>
      <c r="E2786" s="1" t="s">
        <v>61</v>
      </c>
      <c r="F2786">
        <v>9</v>
      </c>
      <c r="G2786">
        <v>15</v>
      </c>
      <c r="H2786">
        <v>12</v>
      </c>
      <c r="I2786">
        <v>2</v>
      </c>
      <c r="J2786">
        <v>1</v>
      </c>
      <c r="K2786">
        <v>900</v>
      </c>
      <c r="L2786">
        <v>1</v>
      </c>
      <c r="M2786" s="1" t="s">
        <v>5813</v>
      </c>
      <c r="N2786" s="1" t="s">
        <v>5702</v>
      </c>
      <c r="O2786" s="1" t="s">
        <v>5814</v>
      </c>
      <c r="P2786">
        <v>9</v>
      </c>
      <c r="Q2786">
        <v>900</v>
      </c>
      <c r="R2786">
        <v>9100</v>
      </c>
      <c r="S2786">
        <v>1</v>
      </c>
      <c r="T2786">
        <v>49</v>
      </c>
      <c r="U2786">
        <v>9</v>
      </c>
      <c r="V2786">
        <v>55</v>
      </c>
      <c r="W2786">
        <v>13319.05</v>
      </c>
      <c r="X2786">
        <v>6.1111111111111107</v>
      </c>
      <c r="Y2786">
        <v>1479.8944444444444</v>
      </c>
      <c r="Z2786">
        <v>13.666666666666666</v>
      </c>
      <c r="AA2786">
        <v>11.257060896296297</v>
      </c>
      <c r="AB2786">
        <v>0</v>
      </c>
      <c r="AC2786">
        <v>0</v>
      </c>
      <c r="AD2786">
        <v>0.63188950370370378</v>
      </c>
      <c r="AE2786">
        <v>1.8162073384147241</v>
      </c>
      <c r="AF2786">
        <v>0.63148148148148153</v>
      </c>
      <c r="AG2786">
        <v>3.0795783185185184</v>
      </c>
      <c r="AH2786">
        <v>0</v>
      </c>
      <c r="AI2786">
        <v>7.2534084944444448</v>
      </c>
      <c r="AJ2786">
        <v>360</v>
      </c>
      <c r="AK2786">
        <v>63</v>
      </c>
      <c r="AL2786">
        <v>1</v>
      </c>
      <c r="AM2786">
        <v>1</v>
      </c>
      <c r="AN2786">
        <v>0</v>
      </c>
      <c r="AO2786">
        <v>1</v>
      </c>
      <c r="AP2786">
        <v>0</v>
      </c>
      <c r="AQ2786">
        <v>0</v>
      </c>
      <c r="AR2786">
        <v>130.41999999999999</v>
      </c>
      <c r="AS2786" s="1" t="s">
        <v>70</v>
      </c>
      <c r="AT2786">
        <v>0</v>
      </c>
      <c r="AU2786">
        <v>16.736393150000001</v>
      </c>
      <c r="AV2786">
        <v>108.1758892</v>
      </c>
      <c r="AW2786">
        <v>10</v>
      </c>
      <c r="AX2786">
        <v>0</v>
      </c>
      <c r="AY2786">
        <v>0.1111111111111111</v>
      </c>
      <c r="AZ2786">
        <v>40</v>
      </c>
      <c r="BA2786">
        <v>0.55787977166666669</v>
      </c>
      <c r="BB2786">
        <v>5.7235920211640215E-2</v>
      </c>
      <c r="BC2786">
        <v>6</v>
      </c>
      <c r="BD2786">
        <v>57</v>
      </c>
      <c r="BE2786">
        <v>1</v>
      </c>
      <c r="BF2786">
        <v>0</v>
      </c>
      <c r="BG2786" s="1" t="s">
        <v>209</v>
      </c>
      <c r="BH2786" s="1" t="s">
        <v>6895</v>
      </c>
      <c r="BI2786" s="1" t="s">
        <v>6889</v>
      </c>
      <c r="BJ2786" s="1" t="s">
        <v>6893</v>
      </c>
      <c r="BK2786">
        <v>1700</v>
      </c>
      <c r="BL2786">
        <v>2.4</v>
      </c>
      <c r="BM2786" s="5" t="d">
        <v>1899-12-30</v>
      </c>
      <c r="BN2786" s="5" t="d">
        <v>00:29:59.99999999999990100</v>
      </c>
      <c r="BO2786">
        <v>0</v>
      </c>
      <c r="BP2786" t="b">
        <v>0</v>
      </c>
    </row>
    <row r="2787" spans="1:68" x14ac:dyDescent="0.2">
      <c r="A2787" s="1" t="s">
        <v>5815</v>
      </c>
      <c r="B2787" s="1" t="s">
        <v>5576</v>
      </c>
      <c r="C2787" s="2" t="d">
        <v>2026-07-03</v>
      </c>
      <c r="D2787">
        <v>2</v>
      </c>
      <c r="E2787" s="1" t="s">
        <v>61</v>
      </c>
      <c r="F2787">
        <v>5</v>
      </c>
      <c r="G2787">
        <v>15</v>
      </c>
      <c r="H2787">
        <v>12</v>
      </c>
      <c r="I2787">
        <v>2</v>
      </c>
      <c r="J2787">
        <v>1</v>
      </c>
      <c r="K2787">
        <v>900</v>
      </c>
      <c r="L2787">
        <v>1</v>
      </c>
      <c r="M2787" s="1" t="s">
        <v>5816</v>
      </c>
      <c r="N2787" s="1" t="s">
        <v>5817</v>
      </c>
      <c r="O2787" s="1" t="s">
        <v>5703</v>
      </c>
      <c r="P2787">
        <v>5</v>
      </c>
      <c r="Q2787">
        <v>900</v>
      </c>
      <c r="R2787">
        <v>8200</v>
      </c>
      <c r="S2787">
        <v>1</v>
      </c>
      <c r="T2787">
        <v>48</v>
      </c>
      <c r="U2787">
        <v>5</v>
      </c>
      <c r="V2787">
        <v>35</v>
      </c>
      <c r="W2787">
        <v>7007.6500000000005</v>
      </c>
      <c r="X2787">
        <v>7</v>
      </c>
      <c r="Y2787">
        <v>1401.5300000000002</v>
      </c>
      <c r="Z2787">
        <v>14</v>
      </c>
      <c r="AA2787">
        <v>12.866031143333334</v>
      </c>
      <c r="AB2787">
        <v>1</v>
      </c>
      <c r="AC2787">
        <v>0.14972950000000013</v>
      </c>
      <c r="AD2787">
        <v>0.29987986999999999</v>
      </c>
      <c r="AE2787">
        <v>1.7140520870484015</v>
      </c>
      <c r="AF2787">
        <v>0.76666666666666672</v>
      </c>
      <c r="AG2787">
        <v>2.7805986200000001</v>
      </c>
      <c r="AH2787">
        <v>0</v>
      </c>
      <c r="AI2787">
        <v>9.0154325100000001</v>
      </c>
      <c r="AJ2787">
        <v>200</v>
      </c>
      <c r="AK2787">
        <v>63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 s="1" t="s">
        <v>65</v>
      </c>
      <c r="AT2787">
        <v>1</v>
      </c>
      <c r="AU2787">
        <v>8.5702603833333324</v>
      </c>
      <c r="AV2787">
        <v>58.306999050000002</v>
      </c>
      <c r="AW2787">
        <v>6</v>
      </c>
      <c r="AX2787">
        <v>0.2</v>
      </c>
      <c r="AY2787">
        <v>0</v>
      </c>
      <c r="AZ2787">
        <v>40</v>
      </c>
      <c r="BA2787">
        <v>0.28567534611111106</v>
      </c>
      <c r="BB2787">
        <v>3.085026404761905E-2</v>
      </c>
      <c r="BC2787">
        <v>3</v>
      </c>
      <c r="BD2787">
        <v>60</v>
      </c>
      <c r="BE2787">
        <v>1</v>
      </c>
      <c r="BF2787">
        <v>0</v>
      </c>
      <c r="BG2787" s="1" t="s">
        <v>83</v>
      </c>
      <c r="BH2787" s="1" t="s">
        <v>6895</v>
      </c>
      <c r="BI2787" s="1" t="s">
        <v>6889</v>
      </c>
      <c r="BJ2787" s="1" t="s">
        <v>6893</v>
      </c>
      <c r="BK2787">
        <v>1700</v>
      </c>
      <c r="BL2787">
        <v>2.4</v>
      </c>
      <c r="BM2787" s="5" t="d">
        <v>00:29:59.99999999999990100</v>
      </c>
      <c r="BN2787" s="5" t="d">
        <v>00:59:59.99999999999980200</v>
      </c>
      <c r="BO2787">
        <v>0</v>
      </c>
      <c r="BP2787" t="b">
        <v>0</v>
      </c>
    </row>
    <row r="2788" spans="1:68" x14ac:dyDescent="0.2">
      <c r="A2788" s="1" t="s">
        <v>5818</v>
      </c>
      <c r="B2788" s="1" t="s">
        <v>5576</v>
      </c>
      <c r="C2788" s="2" t="d">
        <v>2026-07-03</v>
      </c>
      <c r="D2788">
        <v>3</v>
      </c>
      <c r="E2788" s="1" t="s">
        <v>61</v>
      </c>
      <c r="F2788">
        <v>8</v>
      </c>
      <c r="G2788">
        <v>8</v>
      </c>
      <c r="H2788">
        <v>7</v>
      </c>
      <c r="I2788">
        <v>0</v>
      </c>
      <c r="J2788">
        <v>1</v>
      </c>
      <c r="K2788">
        <v>525</v>
      </c>
      <c r="L2788">
        <v>0</v>
      </c>
      <c r="M2788" s="1" t="s">
        <v>5819</v>
      </c>
      <c r="N2788" s="1" t="s">
        <v>63</v>
      </c>
      <c r="O2788" s="1" t="s">
        <v>5820</v>
      </c>
      <c r="P2788">
        <v>8</v>
      </c>
      <c r="Q2788">
        <v>525</v>
      </c>
      <c r="R2788">
        <v>7675</v>
      </c>
      <c r="S2788">
        <v>0</v>
      </c>
      <c r="T2788">
        <v>48</v>
      </c>
      <c r="U2788">
        <v>8</v>
      </c>
      <c r="V2788">
        <v>33</v>
      </c>
      <c r="W2788">
        <v>6949.09</v>
      </c>
      <c r="X2788">
        <v>4.125</v>
      </c>
      <c r="Y2788">
        <v>868.63625000000002</v>
      </c>
      <c r="Z2788">
        <v>13</v>
      </c>
      <c r="AA2788">
        <v>9.3804334895833321</v>
      </c>
      <c r="AB2788">
        <v>0</v>
      </c>
      <c r="AC2788">
        <v>0</v>
      </c>
      <c r="AD2788">
        <v>0.17346724583333334</v>
      </c>
      <c r="AE2788">
        <v>1.2782419604923008</v>
      </c>
      <c r="AF2788">
        <v>0.72291666666666665</v>
      </c>
      <c r="AG2788">
        <v>2.1746258645833332</v>
      </c>
      <c r="AH2788">
        <v>0</v>
      </c>
      <c r="AI2788">
        <v>6.3391409458333339</v>
      </c>
      <c r="AJ2788">
        <v>320</v>
      </c>
      <c r="AK2788">
        <v>33</v>
      </c>
      <c r="AL2788">
        <v>1</v>
      </c>
      <c r="AM2788">
        <v>1</v>
      </c>
      <c r="AN2788">
        <v>0</v>
      </c>
      <c r="AO2788">
        <v>0</v>
      </c>
      <c r="AP2788">
        <v>1</v>
      </c>
      <c r="AQ2788">
        <v>0</v>
      </c>
      <c r="AR2788">
        <v>403.36</v>
      </c>
      <c r="AS2788" s="1" t="s">
        <v>70</v>
      </c>
      <c r="AT2788">
        <v>0</v>
      </c>
      <c r="AU2788">
        <v>10.225935616666666</v>
      </c>
      <c r="AV2788">
        <v>99.579138133333331</v>
      </c>
      <c r="AW2788">
        <v>10</v>
      </c>
      <c r="AX2788">
        <v>0</v>
      </c>
      <c r="AY2788">
        <v>0.125</v>
      </c>
      <c r="AZ2788">
        <v>40</v>
      </c>
      <c r="BA2788">
        <v>0.34086452055555555</v>
      </c>
      <c r="BB2788">
        <v>0.100584988013468</v>
      </c>
      <c r="BC2788">
        <v>5</v>
      </c>
      <c r="BD2788">
        <v>28</v>
      </c>
      <c r="BE2788">
        <v>1</v>
      </c>
      <c r="BF2788">
        <v>0</v>
      </c>
      <c r="BG2788" s="1" t="s">
        <v>209</v>
      </c>
      <c r="BH2788" s="1" t="s">
        <v>6895</v>
      </c>
      <c r="BI2788" s="1" t="s">
        <v>6889</v>
      </c>
      <c r="BJ2788" s="1" t="s">
        <v>6893</v>
      </c>
      <c r="BK2788">
        <v>1700</v>
      </c>
      <c r="BL2788">
        <v>2.4</v>
      </c>
      <c r="BM2788" s="5" t="d">
        <v>00:59:59.99999999999980200</v>
      </c>
      <c r="BN2788" s="5" t="d">
        <v>01:30:00.000</v>
      </c>
      <c r="BO2788">
        <v>1</v>
      </c>
      <c r="BP2788" t="b">
        <v>0</v>
      </c>
    </row>
    <row r="2789" spans="1:68" x14ac:dyDescent="0.2">
      <c r="A2789" s="1" t="s">
        <v>5821</v>
      </c>
      <c r="B2789" s="1" t="s">
        <v>5576</v>
      </c>
      <c r="C2789" s="2" t="d">
        <v>2026-07-03</v>
      </c>
      <c r="D2789">
        <v>4</v>
      </c>
      <c r="E2789" s="1" t="s">
        <v>61</v>
      </c>
      <c r="F2789">
        <v>5</v>
      </c>
      <c r="G2789">
        <v>8</v>
      </c>
      <c r="H2789">
        <v>7</v>
      </c>
      <c r="I2789">
        <v>0</v>
      </c>
      <c r="J2789">
        <v>1</v>
      </c>
      <c r="K2789">
        <v>525</v>
      </c>
      <c r="L2789">
        <v>0</v>
      </c>
      <c r="M2789" s="1" t="s">
        <v>5822</v>
      </c>
      <c r="N2789" s="1" t="s">
        <v>63</v>
      </c>
      <c r="O2789" s="1" t="s">
        <v>5587</v>
      </c>
      <c r="P2789">
        <v>5</v>
      </c>
      <c r="Q2789">
        <v>525</v>
      </c>
      <c r="R2789">
        <v>7150</v>
      </c>
      <c r="S2789">
        <v>0</v>
      </c>
      <c r="T2789">
        <v>48</v>
      </c>
      <c r="U2789">
        <v>5</v>
      </c>
      <c r="V2789">
        <v>26</v>
      </c>
      <c r="W2789">
        <v>6201.4400000000005</v>
      </c>
      <c r="X2789">
        <v>5.2</v>
      </c>
      <c r="Y2789">
        <v>1240.288</v>
      </c>
      <c r="Z2789">
        <v>14</v>
      </c>
      <c r="AA2789">
        <v>12.095863363333333</v>
      </c>
      <c r="AB2789">
        <v>0</v>
      </c>
      <c r="AC2789">
        <v>0</v>
      </c>
      <c r="AD2789">
        <v>0.14337908666666666</v>
      </c>
      <c r="AE2789">
        <v>1.424789264179172</v>
      </c>
      <c r="AF2789">
        <v>0.65</v>
      </c>
      <c r="AG2789">
        <v>2.2181683433333332</v>
      </c>
      <c r="AH2789">
        <v>0</v>
      </c>
      <c r="AI2789">
        <v>8.8576950133333323</v>
      </c>
      <c r="AJ2789">
        <v>200</v>
      </c>
      <c r="AK2789">
        <v>33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 s="1" t="s">
        <v>70</v>
      </c>
      <c r="AT2789">
        <v>0</v>
      </c>
      <c r="AU2789">
        <v>6.1676844499999994</v>
      </c>
      <c r="AV2789">
        <v>49.166165416666672</v>
      </c>
      <c r="AW2789">
        <v>6</v>
      </c>
      <c r="AX2789">
        <v>0</v>
      </c>
      <c r="AY2789">
        <v>0</v>
      </c>
      <c r="AZ2789">
        <v>40</v>
      </c>
      <c r="BA2789">
        <v>0.20558948166666666</v>
      </c>
      <c r="BB2789">
        <v>4.9662793350168356E-2</v>
      </c>
      <c r="BC2789">
        <v>3</v>
      </c>
      <c r="BD2789">
        <v>30</v>
      </c>
      <c r="BE2789">
        <v>1</v>
      </c>
      <c r="BF2789">
        <v>0</v>
      </c>
      <c r="BG2789" s="1" t="s">
        <v>66</v>
      </c>
      <c r="BH2789" s="1" t="s">
        <v>6895</v>
      </c>
      <c r="BI2789" s="1" t="s">
        <v>6889</v>
      </c>
      <c r="BJ2789" s="1" t="s">
        <v>6893</v>
      </c>
      <c r="BK2789">
        <v>1700</v>
      </c>
      <c r="BL2789">
        <v>2.4</v>
      </c>
      <c r="BM2789" s="5" t="d">
        <v>01:30:00.000</v>
      </c>
      <c r="BN2789" s="5" t="d">
        <v>01:59:59.99999999999959725</v>
      </c>
      <c r="BO2789">
        <v>1</v>
      </c>
      <c r="BP2789" t="b">
        <v>0</v>
      </c>
    </row>
    <row r="2790" spans="1:68" x14ac:dyDescent="0.2">
      <c r="A2790" s="1" t="s">
        <v>5823</v>
      </c>
      <c r="B2790" s="1" t="s">
        <v>5576</v>
      </c>
      <c r="C2790" s="2" t="d">
        <v>2026-07-03</v>
      </c>
      <c r="D2790">
        <v>5</v>
      </c>
      <c r="E2790" s="1" t="s">
        <v>61</v>
      </c>
      <c r="F2790">
        <v>10</v>
      </c>
      <c r="G2790">
        <v>8</v>
      </c>
      <c r="H2790">
        <v>7</v>
      </c>
      <c r="I2790">
        <v>0</v>
      </c>
      <c r="J2790">
        <v>1</v>
      </c>
      <c r="K2790">
        <v>525</v>
      </c>
      <c r="L2790">
        <v>0</v>
      </c>
      <c r="M2790" s="1" t="s">
        <v>5824</v>
      </c>
      <c r="N2790" s="1" t="s">
        <v>63</v>
      </c>
      <c r="O2790" s="1" t="s">
        <v>5590</v>
      </c>
      <c r="P2790">
        <v>10</v>
      </c>
      <c r="Q2790">
        <v>525</v>
      </c>
      <c r="R2790">
        <v>6625</v>
      </c>
      <c r="S2790">
        <v>0</v>
      </c>
      <c r="T2790">
        <v>48</v>
      </c>
      <c r="U2790">
        <v>10</v>
      </c>
      <c r="V2790">
        <v>38</v>
      </c>
      <c r="W2790">
        <v>8108.83</v>
      </c>
      <c r="X2790">
        <v>3.8</v>
      </c>
      <c r="Y2790">
        <v>810.88300000000004</v>
      </c>
      <c r="Z2790">
        <v>13.8</v>
      </c>
      <c r="AA2790">
        <v>10.823098241666667</v>
      </c>
      <c r="AB2790">
        <v>1</v>
      </c>
      <c r="AC2790">
        <v>0.12677850833333332</v>
      </c>
      <c r="AD2790">
        <v>5.1729199999999989E-2</v>
      </c>
      <c r="AE2790">
        <v>0.96503786946941206</v>
      </c>
      <c r="AF2790">
        <v>0.71</v>
      </c>
      <c r="AG2790">
        <v>1.7267670616666666</v>
      </c>
      <c r="AH2790">
        <v>0</v>
      </c>
      <c r="AI2790">
        <v>7.9996645016666665</v>
      </c>
      <c r="AJ2790">
        <v>400</v>
      </c>
      <c r="AK2790">
        <v>33</v>
      </c>
      <c r="AL2790">
        <v>2</v>
      </c>
      <c r="AM2790">
        <v>1</v>
      </c>
      <c r="AN2790">
        <v>2</v>
      </c>
      <c r="AO2790">
        <v>0</v>
      </c>
      <c r="AP2790">
        <v>0</v>
      </c>
      <c r="AQ2790">
        <v>0</v>
      </c>
      <c r="AR2790">
        <v>566.92000000000007</v>
      </c>
      <c r="AS2790" s="1" t="s">
        <v>65</v>
      </c>
      <c r="AT2790">
        <v>1</v>
      </c>
      <c r="AU2790">
        <v>10.60664045</v>
      </c>
      <c r="AV2790">
        <v>155.96408400000001</v>
      </c>
      <c r="AW2790">
        <v>9</v>
      </c>
      <c r="AX2790">
        <v>0.1</v>
      </c>
      <c r="AY2790">
        <v>0.1</v>
      </c>
      <c r="AZ2790">
        <v>40</v>
      </c>
      <c r="BA2790">
        <v>0.3535546816666667</v>
      </c>
      <c r="BB2790">
        <v>0.1575394787878788</v>
      </c>
      <c r="BC2790">
        <v>8</v>
      </c>
      <c r="BD2790">
        <v>25</v>
      </c>
      <c r="BE2790">
        <v>1</v>
      </c>
      <c r="BF2790">
        <v>0</v>
      </c>
      <c r="BG2790" s="1" t="s">
        <v>209</v>
      </c>
      <c r="BH2790" s="1" t="s">
        <v>6895</v>
      </c>
      <c r="BI2790" s="1" t="s">
        <v>6889</v>
      </c>
      <c r="BJ2790" s="1" t="s">
        <v>6893</v>
      </c>
      <c r="BK2790">
        <v>1700</v>
      </c>
      <c r="BL2790">
        <v>2.4</v>
      </c>
      <c r="BM2790" s="5" t="d">
        <v>01:59:59.99999999999959725</v>
      </c>
      <c r="BN2790" s="5" t="d">
        <v>02:30:00.00000000000040275</v>
      </c>
      <c r="BO2790">
        <v>2</v>
      </c>
      <c r="BP2790" t="b">
        <v>0</v>
      </c>
    </row>
    <row r="2791" spans="1:68" x14ac:dyDescent="0.2">
      <c r="A2791" s="1" t="s">
        <v>5825</v>
      </c>
      <c r="B2791" s="1" t="s">
        <v>5576</v>
      </c>
      <c r="C2791" s="2" t="d">
        <v>2026-07-03</v>
      </c>
      <c r="D2791">
        <v>6</v>
      </c>
      <c r="E2791" s="1" t="s">
        <v>61</v>
      </c>
      <c r="F2791">
        <v>6</v>
      </c>
      <c r="G2791">
        <v>8</v>
      </c>
      <c r="H2791">
        <v>7</v>
      </c>
      <c r="I2791">
        <v>0</v>
      </c>
      <c r="J2791">
        <v>1</v>
      </c>
      <c r="K2791">
        <v>525</v>
      </c>
      <c r="L2791">
        <v>0</v>
      </c>
      <c r="M2791" s="1" t="s">
        <v>5826</v>
      </c>
      <c r="N2791" s="1" t="s">
        <v>63</v>
      </c>
      <c r="O2791" s="1" t="s">
        <v>5596</v>
      </c>
      <c r="P2791">
        <v>6</v>
      </c>
      <c r="Q2791">
        <v>525</v>
      </c>
      <c r="R2791">
        <v>6100</v>
      </c>
      <c r="S2791">
        <v>0</v>
      </c>
      <c r="T2791">
        <v>48</v>
      </c>
      <c r="U2791">
        <v>6</v>
      </c>
      <c r="V2791">
        <v>30</v>
      </c>
      <c r="W2791">
        <v>7578.13</v>
      </c>
      <c r="X2791">
        <v>5</v>
      </c>
      <c r="Y2791">
        <v>1263.0216666666668</v>
      </c>
      <c r="Z2791">
        <v>13.666666666666666</v>
      </c>
      <c r="AA2791">
        <v>11.687724102777779</v>
      </c>
      <c r="AB2791">
        <v>1</v>
      </c>
      <c r="AC2791">
        <v>0.50867448333333354</v>
      </c>
      <c r="AD2791">
        <v>0.54617800555555551</v>
      </c>
      <c r="AE2791">
        <v>1.2844059910093411</v>
      </c>
      <c r="AF2791">
        <v>0.70277777777777783</v>
      </c>
      <c r="AG2791">
        <v>2.5333617694444448</v>
      </c>
      <c r="AH2791">
        <v>0</v>
      </c>
      <c r="AI2791">
        <v>8.2849178777777777</v>
      </c>
      <c r="AJ2791">
        <v>240</v>
      </c>
      <c r="AK2791">
        <v>33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 s="1" t="s">
        <v>65</v>
      </c>
      <c r="AT2791">
        <v>1</v>
      </c>
      <c r="AU2791">
        <v>7.7064359166666669</v>
      </c>
      <c r="AV2791">
        <v>65.120237783333337</v>
      </c>
      <c r="AW2791">
        <v>5</v>
      </c>
      <c r="AX2791">
        <v>0.16666666666666666</v>
      </c>
      <c r="AY2791">
        <v>0</v>
      </c>
      <c r="AZ2791">
        <v>40</v>
      </c>
      <c r="BA2791">
        <v>0.25688119722222225</v>
      </c>
      <c r="BB2791">
        <v>6.5778017962962967E-2</v>
      </c>
      <c r="BC2791">
        <v>4</v>
      </c>
      <c r="BD2791">
        <v>29</v>
      </c>
      <c r="BE2791">
        <v>1</v>
      </c>
      <c r="BF2791">
        <v>0</v>
      </c>
      <c r="BG2791" s="1" t="s">
        <v>83</v>
      </c>
      <c r="BH2791" s="1" t="s">
        <v>6895</v>
      </c>
      <c r="BI2791" s="1" t="s">
        <v>6889</v>
      </c>
      <c r="BJ2791" s="1" t="s">
        <v>6893</v>
      </c>
      <c r="BK2791">
        <v>1700</v>
      </c>
      <c r="BL2791">
        <v>2.4</v>
      </c>
      <c r="BM2791" s="5" t="d">
        <v>02:30:00.00000000000040275</v>
      </c>
      <c r="BN2791" s="5" t="d">
        <v>03:00:00.000</v>
      </c>
      <c r="BO2791">
        <v>2</v>
      </c>
      <c r="BP2791" t="b">
        <v>0</v>
      </c>
    </row>
    <row r="2792" spans="1:68" x14ac:dyDescent="0.2">
      <c r="A2792" s="1" t="s">
        <v>5827</v>
      </c>
      <c r="B2792" s="1" t="s">
        <v>5576</v>
      </c>
      <c r="C2792" s="2" t="d">
        <v>2026-07-03</v>
      </c>
      <c r="D2792">
        <v>7</v>
      </c>
      <c r="E2792" s="1" t="s">
        <v>61</v>
      </c>
      <c r="F2792">
        <v>7</v>
      </c>
      <c r="G2792">
        <v>8</v>
      </c>
      <c r="H2792">
        <v>7</v>
      </c>
      <c r="I2792">
        <v>0</v>
      </c>
      <c r="J2792">
        <v>1</v>
      </c>
      <c r="K2792">
        <v>525</v>
      </c>
      <c r="L2792">
        <v>0</v>
      </c>
      <c r="M2792" s="1" t="s">
        <v>5828</v>
      </c>
      <c r="N2792" s="1" t="s">
        <v>63</v>
      </c>
      <c r="O2792" s="1" t="s">
        <v>5599</v>
      </c>
      <c r="P2792">
        <v>7</v>
      </c>
      <c r="Q2792">
        <v>525</v>
      </c>
      <c r="R2792">
        <v>5575</v>
      </c>
      <c r="S2792">
        <v>0</v>
      </c>
      <c r="T2792">
        <v>48</v>
      </c>
      <c r="U2792">
        <v>7</v>
      </c>
      <c r="V2792">
        <v>40</v>
      </c>
      <c r="W2792">
        <v>8854.9599999999991</v>
      </c>
      <c r="X2792">
        <v>5.7142857142857144</v>
      </c>
      <c r="Y2792">
        <v>1264.9942857142855</v>
      </c>
      <c r="Z2792">
        <v>13.142857142857142</v>
      </c>
      <c r="AA2792">
        <v>11.530563369047618</v>
      </c>
      <c r="AB2792">
        <v>1</v>
      </c>
      <c r="AC2792">
        <v>0.56388371428571404</v>
      </c>
      <c r="AD2792">
        <v>0.83863961904761908</v>
      </c>
      <c r="AE2792">
        <v>1.6344758177036414</v>
      </c>
      <c r="AF2792">
        <v>0.60238095238095235</v>
      </c>
      <c r="AG2792">
        <v>3.0754963833333333</v>
      </c>
      <c r="AH2792">
        <v>0</v>
      </c>
      <c r="AI2792">
        <v>7.488400311904762</v>
      </c>
      <c r="AJ2792">
        <v>280</v>
      </c>
      <c r="AK2792">
        <v>33</v>
      </c>
      <c r="AL2792">
        <v>1</v>
      </c>
      <c r="AM2792">
        <v>1</v>
      </c>
      <c r="AN2792">
        <v>1</v>
      </c>
      <c r="AO2792">
        <v>0</v>
      </c>
      <c r="AP2792">
        <v>0</v>
      </c>
      <c r="AQ2792">
        <v>0</v>
      </c>
      <c r="AR2792">
        <v>232.87</v>
      </c>
      <c r="AS2792" s="1" t="s">
        <v>65</v>
      </c>
      <c r="AT2792">
        <v>1</v>
      </c>
      <c r="AU2792">
        <v>11.441330666666666</v>
      </c>
      <c r="AV2792">
        <v>98.705972266666663</v>
      </c>
      <c r="AW2792">
        <v>6</v>
      </c>
      <c r="AX2792">
        <v>0.14285714285714285</v>
      </c>
      <c r="AY2792">
        <v>0.14285714285714285</v>
      </c>
      <c r="AZ2792">
        <v>40</v>
      </c>
      <c r="BA2792">
        <v>0.38137768888888884</v>
      </c>
      <c r="BB2792">
        <v>9.970300228956229E-2</v>
      </c>
      <c r="BC2792">
        <v>5</v>
      </c>
      <c r="BD2792">
        <v>28</v>
      </c>
      <c r="BE2792">
        <v>1</v>
      </c>
      <c r="BF2792">
        <v>0</v>
      </c>
      <c r="BG2792" s="1" t="s">
        <v>209</v>
      </c>
      <c r="BH2792" s="1" t="s">
        <v>6895</v>
      </c>
      <c r="BI2792" s="1" t="s">
        <v>6889</v>
      </c>
      <c r="BJ2792" s="1" t="s">
        <v>6893</v>
      </c>
      <c r="BK2792">
        <v>1700</v>
      </c>
      <c r="BL2792">
        <v>2.4</v>
      </c>
      <c r="BM2792" s="5" t="d">
        <v>03:00:00.000</v>
      </c>
      <c r="BN2792" s="5" t="d">
        <v>03:30:00.00000000000079875</v>
      </c>
      <c r="BO2792">
        <v>3</v>
      </c>
      <c r="BP2792" t="b">
        <v>0</v>
      </c>
    </row>
    <row r="2793" spans="1:68" x14ac:dyDescent="0.2">
      <c r="A2793" s="1" t="s">
        <v>5829</v>
      </c>
      <c r="B2793" s="1" t="s">
        <v>5576</v>
      </c>
      <c r="C2793" s="2" t="d">
        <v>2026-07-03</v>
      </c>
      <c r="D2793">
        <v>8</v>
      </c>
      <c r="E2793" s="1" t="s">
        <v>61</v>
      </c>
      <c r="F2793">
        <v>3</v>
      </c>
      <c r="G2793">
        <v>8</v>
      </c>
      <c r="H2793">
        <v>7</v>
      </c>
      <c r="I2793">
        <v>0</v>
      </c>
      <c r="J2793">
        <v>1</v>
      </c>
      <c r="K2793">
        <v>525</v>
      </c>
      <c r="L2793">
        <v>0</v>
      </c>
      <c r="M2793" s="1" t="s">
        <v>5830</v>
      </c>
      <c r="N2793" s="1" t="s">
        <v>63</v>
      </c>
      <c r="O2793" s="1" t="s">
        <v>5602</v>
      </c>
      <c r="P2793">
        <v>3</v>
      </c>
      <c r="Q2793">
        <v>525</v>
      </c>
      <c r="R2793">
        <v>5050</v>
      </c>
      <c r="S2793">
        <v>0</v>
      </c>
      <c r="T2793">
        <v>48</v>
      </c>
      <c r="U2793">
        <v>3</v>
      </c>
      <c r="V2793">
        <v>15</v>
      </c>
      <c r="W2793">
        <v>3611.48</v>
      </c>
      <c r="X2793">
        <v>5</v>
      </c>
      <c r="Y2793">
        <v>1203.8266666666666</v>
      </c>
      <c r="Z2793">
        <v>14.333333333333334</v>
      </c>
      <c r="AA2793">
        <v>14.103351494444444</v>
      </c>
      <c r="AB2793">
        <v>2</v>
      </c>
      <c r="AC2793">
        <v>0.39114821111111137</v>
      </c>
      <c r="AD2793">
        <v>0</v>
      </c>
      <c r="AE2793">
        <v>1.4068297482838883</v>
      </c>
      <c r="AF2793">
        <v>0.3833333333333333</v>
      </c>
      <c r="AG2793">
        <v>1.7901630722222224</v>
      </c>
      <c r="AH2793">
        <v>0</v>
      </c>
      <c r="AI2793">
        <v>11.546521744444442</v>
      </c>
      <c r="AJ2793">
        <v>120</v>
      </c>
      <c r="AK2793">
        <v>33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 s="1" t="s">
        <v>125</v>
      </c>
      <c r="AT2793">
        <v>1</v>
      </c>
      <c r="AU2793">
        <v>4.2204892166666665</v>
      </c>
      <c r="AV2793">
        <v>30.044521750000001</v>
      </c>
      <c r="AW2793">
        <v>3</v>
      </c>
      <c r="AX2793">
        <v>0.66666666666666663</v>
      </c>
      <c r="AY2793">
        <v>0</v>
      </c>
      <c r="AZ2793">
        <v>40</v>
      </c>
      <c r="BA2793">
        <v>0.1406829738888889</v>
      </c>
      <c r="BB2793">
        <v>3.0348001767676769E-2</v>
      </c>
      <c r="BC2793">
        <v>2</v>
      </c>
      <c r="BD2793">
        <v>31</v>
      </c>
      <c r="BE2793">
        <v>1</v>
      </c>
      <c r="BF2793">
        <v>0</v>
      </c>
      <c r="BG2793" s="1" t="s">
        <v>66</v>
      </c>
      <c r="BH2793" s="1" t="s">
        <v>6895</v>
      </c>
      <c r="BI2793" s="1" t="s">
        <v>6889</v>
      </c>
      <c r="BJ2793" s="1" t="s">
        <v>6893</v>
      </c>
      <c r="BK2793">
        <v>1700</v>
      </c>
      <c r="BL2793">
        <v>2.4</v>
      </c>
      <c r="BM2793" s="5" t="d">
        <v>03:30:00.00000000000079875</v>
      </c>
      <c r="BN2793" s="5" t="d">
        <v>03:59:59.99999999999920125</v>
      </c>
      <c r="BO2793">
        <v>3</v>
      </c>
      <c r="BP2793" t="b">
        <v>0</v>
      </c>
    </row>
    <row r="2794" spans="1:68" x14ac:dyDescent="0.2">
      <c r="A2794" s="1" t="s">
        <v>5831</v>
      </c>
      <c r="B2794" s="1" t="s">
        <v>5576</v>
      </c>
      <c r="C2794" s="2" t="d">
        <v>2026-07-03</v>
      </c>
      <c r="D2794">
        <v>9</v>
      </c>
      <c r="E2794" s="1" t="s">
        <v>61</v>
      </c>
      <c r="F2794">
        <v>9</v>
      </c>
      <c r="G2794">
        <v>8</v>
      </c>
      <c r="H2794">
        <v>7</v>
      </c>
      <c r="I2794">
        <v>0</v>
      </c>
      <c r="J2794">
        <v>1</v>
      </c>
      <c r="K2794">
        <v>525</v>
      </c>
      <c r="L2794">
        <v>0</v>
      </c>
      <c r="M2794" s="1" t="s">
        <v>5832</v>
      </c>
      <c r="N2794" s="1" t="s">
        <v>63</v>
      </c>
      <c r="O2794" s="1" t="s">
        <v>5578</v>
      </c>
      <c r="P2794">
        <v>9</v>
      </c>
      <c r="Q2794">
        <v>525</v>
      </c>
      <c r="R2794">
        <v>4525</v>
      </c>
      <c r="S2794">
        <v>0</v>
      </c>
      <c r="T2794">
        <v>48</v>
      </c>
      <c r="U2794">
        <v>9</v>
      </c>
      <c r="V2794">
        <v>58</v>
      </c>
      <c r="W2794">
        <v>12403.37</v>
      </c>
      <c r="X2794">
        <v>6.4444444444444446</v>
      </c>
      <c r="Y2794">
        <v>1378.1522222222222</v>
      </c>
      <c r="Z2794">
        <v>13.333333333333334</v>
      </c>
      <c r="AA2794">
        <v>10.856129299999999</v>
      </c>
      <c r="AB2794">
        <v>1</v>
      </c>
      <c r="AC2794">
        <v>9.5936568518518603E-2</v>
      </c>
      <c r="AD2794">
        <v>0.45201140555555558</v>
      </c>
      <c r="AE2794">
        <v>1.9534415247910988</v>
      </c>
      <c r="AF2794">
        <v>0.61111111111111116</v>
      </c>
      <c r="AG2794">
        <v>3.0165640370370372</v>
      </c>
      <c r="AH2794">
        <v>0</v>
      </c>
      <c r="AI2794">
        <v>6.7951208129629634</v>
      </c>
      <c r="AJ2794">
        <v>360</v>
      </c>
      <c r="AK2794">
        <v>33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 s="1" t="s">
        <v>65</v>
      </c>
      <c r="AT2794">
        <v>1</v>
      </c>
      <c r="AU2794">
        <v>17.011773816666668</v>
      </c>
      <c r="AV2794">
        <v>91.574836400000009</v>
      </c>
      <c r="AW2794">
        <v>6</v>
      </c>
      <c r="AX2794">
        <v>0.1111111111111111</v>
      </c>
      <c r="AY2794">
        <v>0</v>
      </c>
      <c r="AZ2794">
        <v>40</v>
      </c>
      <c r="BA2794">
        <v>0.56705912722222229</v>
      </c>
      <c r="BB2794">
        <v>9.2499834747474752E-2</v>
      </c>
      <c r="BC2794">
        <v>5</v>
      </c>
      <c r="BD2794">
        <v>28</v>
      </c>
      <c r="BE2794">
        <v>1</v>
      </c>
      <c r="BF2794">
        <v>0</v>
      </c>
      <c r="BG2794" s="1" t="s">
        <v>66</v>
      </c>
      <c r="BH2794" s="1" t="s">
        <v>6895</v>
      </c>
      <c r="BI2794" s="1" t="s">
        <v>6889</v>
      </c>
      <c r="BJ2794" s="1" t="s">
        <v>6893</v>
      </c>
      <c r="BK2794">
        <v>1700</v>
      </c>
      <c r="BL2794">
        <v>2.4</v>
      </c>
      <c r="BM2794" s="5" t="d">
        <v>03:59:59.99999999999920125</v>
      </c>
      <c r="BN2794" s="5" t="d">
        <v>04:30:00.000</v>
      </c>
      <c r="BO2794">
        <v>4</v>
      </c>
      <c r="BP2794" t="b">
        <v>0</v>
      </c>
    </row>
    <row r="2795" spans="1:68" x14ac:dyDescent="0.2">
      <c r="A2795" s="1" t="s">
        <v>5833</v>
      </c>
      <c r="B2795" s="1" t="s">
        <v>5576</v>
      </c>
      <c r="C2795" s="2" t="d">
        <v>2026-07-03</v>
      </c>
      <c r="D2795">
        <v>10</v>
      </c>
      <c r="E2795" s="1" t="s">
        <v>61</v>
      </c>
      <c r="F2795">
        <v>7</v>
      </c>
      <c r="G2795">
        <v>8</v>
      </c>
      <c r="H2795">
        <v>7</v>
      </c>
      <c r="I2795">
        <v>0</v>
      </c>
      <c r="J2795">
        <v>1</v>
      </c>
      <c r="K2795">
        <v>525</v>
      </c>
      <c r="L2795">
        <v>0</v>
      </c>
      <c r="M2795" s="1" t="s">
        <v>5834</v>
      </c>
      <c r="N2795" s="1" t="s">
        <v>63</v>
      </c>
      <c r="O2795" s="1" t="s">
        <v>5581</v>
      </c>
      <c r="P2795">
        <v>7</v>
      </c>
      <c r="Q2795">
        <v>525</v>
      </c>
      <c r="R2795">
        <v>4000</v>
      </c>
      <c r="S2795">
        <v>0</v>
      </c>
      <c r="T2795">
        <v>48</v>
      </c>
      <c r="U2795">
        <v>7</v>
      </c>
      <c r="V2795">
        <v>37</v>
      </c>
      <c r="W2795">
        <v>8206.1</v>
      </c>
      <c r="X2795">
        <v>5.2857142857142856</v>
      </c>
      <c r="Y2795">
        <v>1172.3</v>
      </c>
      <c r="Z2795">
        <v>12.714285714285714</v>
      </c>
      <c r="AA2795">
        <v>9.4972814214285712</v>
      </c>
      <c r="AB2795">
        <v>0</v>
      </c>
      <c r="AC2795">
        <v>0</v>
      </c>
      <c r="AD2795">
        <v>0</v>
      </c>
      <c r="AE2795">
        <v>1.4280985732351072</v>
      </c>
      <c r="AF2795">
        <v>0.51666666666666661</v>
      </c>
      <c r="AG2795">
        <v>1.9447652333333334</v>
      </c>
      <c r="AH2795">
        <v>0</v>
      </c>
      <c r="AI2795">
        <v>6.6644209428571433</v>
      </c>
      <c r="AJ2795">
        <v>280</v>
      </c>
      <c r="AK2795">
        <v>33</v>
      </c>
      <c r="AL2795">
        <v>1</v>
      </c>
      <c r="AM2795">
        <v>1</v>
      </c>
      <c r="AN2795">
        <v>0</v>
      </c>
      <c r="AO2795">
        <v>1</v>
      </c>
      <c r="AP2795">
        <v>0</v>
      </c>
      <c r="AQ2795">
        <v>0</v>
      </c>
      <c r="AR2795">
        <v>78.55</v>
      </c>
      <c r="AS2795" s="1" t="s">
        <v>70</v>
      </c>
      <c r="AT2795">
        <v>0</v>
      </c>
      <c r="AU2795">
        <v>9.2894428666666666</v>
      </c>
      <c r="AV2795">
        <v>66.313505233333331</v>
      </c>
      <c r="AW2795">
        <v>5</v>
      </c>
      <c r="AX2795">
        <v>0</v>
      </c>
      <c r="AY2795">
        <v>0.14285714285714285</v>
      </c>
      <c r="AZ2795">
        <v>40</v>
      </c>
      <c r="BA2795">
        <v>0.30964809555555556</v>
      </c>
      <c r="BB2795">
        <v>6.6983338619528612E-2</v>
      </c>
      <c r="BC2795">
        <v>4</v>
      </c>
      <c r="BD2795">
        <v>29</v>
      </c>
      <c r="BE2795">
        <v>1</v>
      </c>
      <c r="BF2795">
        <v>0</v>
      </c>
      <c r="BG2795" s="1" t="s">
        <v>209</v>
      </c>
      <c r="BH2795" s="1" t="s">
        <v>6895</v>
      </c>
      <c r="BI2795" s="1" t="s">
        <v>6889</v>
      </c>
      <c r="BJ2795" s="1" t="s">
        <v>6893</v>
      </c>
      <c r="BK2795">
        <v>1700</v>
      </c>
      <c r="BL2795">
        <v>2.4</v>
      </c>
      <c r="BM2795" s="5" t="d">
        <v>04:30:00.000</v>
      </c>
      <c r="BN2795" s="5" t="d">
        <v>05:00:00.00000000000079875</v>
      </c>
      <c r="BO2795">
        <v>4</v>
      </c>
      <c r="BP2795" t="b">
        <v>0</v>
      </c>
    </row>
    <row r="2796" spans="1:68" x14ac:dyDescent="0.2">
      <c r="A2796" s="1" t="s">
        <v>5835</v>
      </c>
      <c r="B2796" s="1" t="s">
        <v>5576</v>
      </c>
      <c r="C2796" s="2" t="d">
        <v>2026-07-03</v>
      </c>
      <c r="D2796">
        <v>11</v>
      </c>
      <c r="E2796" s="1" t="s">
        <v>61</v>
      </c>
      <c r="F2796">
        <v>13</v>
      </c>
      <c r="G2796">
        <v>8</v>
      </c>
      <c r="H2796">
        <v>7</v>
      </c>
      <c r="I2796">
        <v>0</v>
      </c>
      <c r="J2796">
        <v>1</v>
      </c>
      <c r="K2796">
        <v>525</v>
      </c>
      <c r="L2796">
        <v>0</v>
      </c>
      <c r="M2796" s="1" t="s">
        <v>5819</v>
      </c>
      <c r="N2796" s="1" t="s">
        <v>63</v>
      </c>
      <c r="O2796" s="1" t="s">
        <v>5820</v>
      </c>
      <c r="P2796">
        <v>13</v>
      </c>
      <c r="Q2796">
        <v>525</v>
      </c>
      <c r="R2796">
        <v>3475</v>
      </c>
      <c r="S2796">
        <v>0</v>
      </c>
      <c r="T2796">
        <v>48</v>
      </c>
      <c r="U2796">
        <v>13</v>
      </c>
      <c r="V2796">
        <v>54</v>
      </c>
      <c r="W2796">
        <v>11927.96</v>
      </c>
      <c r="X2796">
        <v>4.1538461538461542</v>
      </c>
      <c r="Y2796">
        <v>917.5353846153846</v>
      </c>
      <c r="Z2796">
        <v>13.923076923076923</v>
      </c>
      <c r="AA2796">
        <v>11.381549355128206</v>
      </c>
      <c r="AB2796">
        <v>3</v>
      </c>
      <c r="AC2796">
        <v>0.21410540897435906</v>
      </c>
      <c r="AD2796">
        <v>0.4253572782051282</v>
      </c>
      <c r="AE2796">
        <v>1.2771227500748807</v>
      </c>
      <c r="AF2796">
        <v>0.71538461538461529</v>
      </c>
      <c r="AG2796">
        <v>2.4178646397435894</v>
      </c>
      <c r="AH2796">
        <v>0</v>
      </c>
      <c r="AI2796">
        <v>7.9777872692307694</v>
      </c>
      <c r="AJ2796">
        <v>520</v>
      </c>
      <c r="AK2796">
        <v>33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 s="1" t="s">
        <v>65</v>
      </c>
      <c r="AT2796">
        <v>2</v>
      </c>
      <c r="AU2796">
        <v>16.143534183333333</v>
      </c>
      <c r="AV2796">
        <v>142.90554288333334</v>
      </c>
      <c r="AW2796">
        <v>8</v>
      </c>
      <c r="AX2796">
        <v>0.23076923076923078</v>
      </c>
      <c r="AY2796">
        <v>0</v>
      </c>
      <c r="AZ2796">
        <v>40</v>
      </c>
      <c r="BA2796">
        <v>0.53811780611111115</v>
      </c>
      <c r="BB2796">
        <v>0.14434903321548823</v>
      </c>
      <c r="BC2796">
        <v>7</v>
      </c>
      <c r="BD2796">
        <v>26</v>
      </c>
      <c r="BE2796">
        <v>1</v>
      </c>
      <c r="BF2796">
        <v>0</v>
      </c>
      <c r="BG2796" s="1" t="s">
        <v>83</v>
      </c>
      <c r="BH2796" s="1" t="s">
        <v>6895</v>
      </c>
      <c r="BI2796" s="1" t="s">
        <v>6889</v>
      </c>
      <c r="BJ2796" s="1" t="s">
        <v>6893</v>
      </c>
      <c r="BK2796">
        <v>1700</v>
      </c>
      <c r="BL2796">
        <v>2.4</v>
      </c>
      <c r="BM2796" s="5" t="d">
        <v>05:00:00.00000000000079875</v>
      </c>
      <c r="BN2796" s="5" t="d">
        <v>05:29:59.99999999999920125</v>
      </c>
      <c r="BO2796">
        <v>5</v>
      </c>
      <c r="BP2796" t="b">
        <v>0</v>
      </c>
    </row>
    <row r="2797" spans="1:68" x14ac:dyDescent="0.2">
      <c r="A2797" s="1" t="s">
        <v>5836</v>
      </c>
      <c r="B2797" s="1" t="s">
        <v>5576</v>
      </c>
      <c r="C2797" s="2" t="d">
        <v>2026-07-03</v>
      </c>
      <c r="D2797">
        <v>12</v>
      </c>
      <c r="E2797" s="1" t="s">
        <v>61</v>
      </c>
      <c r="F2797">
        <v>10</v>
      </c>
      <c r="G2797">
        <v>8</v>
      </c>
      <c r="H2797">
        <v>7</v>
      </c>
      <c r="I2797">
        <v>0</v>
      </c>
      <c r="J2797">
        <v>1</v>
      </c>
      <c r="K2797">
        <v>525</v>
      </c>
      <c r="L2797">
        <v>0</v>
      </c>
      <c r="M2797" s="1" t="s">
        <v>5822</v>
      </c>
      <c r="N2797" s="1" t="s">
        <v>63</v>
      </c>
      <c r="O2797" s="1" t="s">
        <v>5587</v>
      </c>
      <c r="P2797">
        <v>10</v>
      </c>
      <c r="Q2797">
        <v>525</v>
      </c>
      <c r="R2797">
        <v>2950</v>
      </c>
      <c r="S2797">
        <v>0</v>
      </c>
      <c r="T2797">
        <v>48</v>
      </c>
      <c r="U2797">
        <v>10</v>
      </c>
      <c r="V2797">
        <v>47</v>
      </c>
      <c r="W2797">
        <v>10365.700000000001</v>
      </c>
      <c r="X2797">
        <v>4.7</v>
      </c>
      <c r="Y2797">
        <v>1036.5700000000002</v>
      </c>
      <c r="Z2797">
        <v>13.2</v>
      </c>
      <c r="AA2797">
        <v>9.6660726600000011</v>
      </c>
      <c r="AB2797">
        <v>1</v>
      </c>
      <c r="AC2797">
        <v>2.3183374999999982E-2</v>
      </c>
      <c r="AD2797">
        <v>0.50583514500000004</v>
      </c>
      <c r="AE2797">
        <v>1.2325718410808033</v>
      </c>
      <c r="AF2797">
        <v>0.52666666666666662</v>
      </c>
      <c r="AG2797">
        <v>2.2650736483333334</v>
      </c>
      <c r="AH2797">
        <v>0</v>
      </c>
      <c r="AI2797">
        <v>6.352665673333334</v>
      </c>
      <c r="AJ2797">
        <v>400</v>
      </c>
      <c r="AK2797">
        <v>33</v>
      </c>
      <c r="AL2797">
        <v>1</v>
      </c>
      <c r="AM2797">
        <v>1</v>
      </c>
      <c r="AN2797">
        <v>1</v>
      </c>
      <c r="AO2797">
        <v>0</v>
      </c>
      <c r="AP2797">
        <v>0</v>
      </c>
      <c r="AQ2797">
        <v>0</v>
      </c>
      <c r="AR2797">
        <v>274.62</v>
      </c>
      <c r="AS2797" s="1" t="s">
        <v>65</v>
      </c>
      <c r="AT2797">
        <v>1</v>
      </c>
      <c r="AU2797">
        <v>12.897553666666667</v>
      </c>
      <c r="AV2797">
        <v>142.87576725</v>
      </c>
      <c r="AW2797">
        <v>10</v>
      </c>
      <c r="AX2797">
        <v>0.1</v>
      </c>
      <c r="AY2797">
        <v>0.1</v>
      </c>
      <c r="AZ2797">
        <v>40</v>
      </c>
      <c r="BA2797">
        <v>0.42991845555555558</v>
      </c>
      <c r="BB2797">
        <v>0.14431895681818183</v>
      </c>
      <c r="BC2797">
        <v>7</v>
      </c>
      <c r="BD2797">
        <v>26</v>
      </c>
      <c r="BE2797">
        <v>1</v>
      </c>
      <c r="BF2797">
        <v>0</v>
      </c>
      <c r="BG2797" s="1" t="s">
        <v>209</v>
      </c>
      <c r="BH2797" s="1" t="s">
        <v>6895</v>
      </c>
      <c r="BI2797" s="1" t="s">
        <v>6889</v>
      </c>
      <c r="BJ2797" s="1" t="s">
        <v>6893</v>
      </c>
      <c r="BK2797">
        <v>1700</v>
      </c>
      <c r="BL2797">
        <v>2.4</v>
      </c>
      <c r="BM2797" s="5" t="d">
        <v>05:29:59.99999999999920125</v>
      </c>
      <c r="BN2797" s="5" t="d">
        <v>06:00:00.000</v>
      </c>
      <c r="BO2797">
        <v>5</v>
      </c>
      <c r="BP2797" t="b">
        <v>0</v>
      </c>
    </row>
    <row r="2798" spans="1:68" x14ac:dyDescent="0.2">
      <c r="A2798" s="1" t="s">
        <v>5837</v>
      </c>
      <c r="B2798" s="1" t="s">
        <v>5576</v>
      </c>
      <c r="C2798" s="2" t="d">
        <v>2026-07-03</v>
      </c>
      <c r="D2798">
        <v>13</v>
      </c>
      <c r="E2798" s="1" t="s">
        <v>95</v>
      </c>
      <c r="F2798">
        <v>16</v>
      </c>
      <c r="G2798">
        <v>8</v>
      </c>
      <c r="H2798">
        <v>3</v>
      </c>
      <c r="I2798">
        <v>2</v>
      </c>
      <c r="J2798">
        <v>3</v>
      </c>
      <c r="K2798">
        <v>225</v>
      </c>
      <c r="L2798">
        <v>1</v>
      </c>
      <c r="M2798" s="1" t="s">
        <v>5615</v>
      </c>
      <c r="N2798" s="1" t="s">
        <v>5616</v>
      </c>
      <c r="O2798" s="1" t="s">
        <v>5838</v>
      </c>
      <c r="P2798">
        <v>5.333333333333333</v>
      </c>
      <c r="Q2798">
        <v>225</v>
      </c>
      <c r="R2798">
        <v>2725</v>
      </c>
      <c r="S2798">
        <v>1</v>
      </c>
      <c r="T2798">
        <v>47</v>
      </c>
      <c r="U2798">
        <v>16</v>
      </c>
      <c r="V2798">
        <v>77</v>
      </c>
      <c r="W2798">
        <v>17034.22</v>
      </c>
      <c r="X2798">
        <v>4.8125</v>
      </c>
      <c r="Y2798">
        <v>1064.6387500000001</v>
      </c>
      <c r="Z2798">
        <v>13.6875</v>
      </c>
      <c r="AA2798">
        <v>10.722828158333334</v>
      </c>
      <c r="AB2798">
        <v>1</v>
      </c>
      <c r="AC2798">
        <v>6.1856531249999902E-2</v>
      </c>
      <c r="AD2798">
        <v>0</v>
      </c>
      <c r="AE2798">
        <v>1.3500990132568971</v>
      </c>
      <c r="AF2798">
        <v>0.72812500000000002</v>
      </c>
      <c r="AG2798">
        <v>2.0782240052083334</v>
      </c>
      <c r="AH2798">
        <v>0</v>
      </c>
      <c r="AI2798">
        <v>7.8175208124999997</v>
      </c>
      <c r="AJ2798">
        <v>640</v>
      </c>
      <c r="AK2798">
        <v>33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 s="1" t="s">
        <v>65</v>
      </c>
      <c r="AT2798">
        <v>1</v>
      </c>
      <c r="AU2798">
        <v>22.76525715</v>
      </c>
      <c r="AV2798">
        <v>185.36213336666665</v>
      </c>
      <c r="AW2798">
        <v>12</v>
      </c>
      <c r="AX2798">
        <v>6.25E-2</v>
      </c>
      <c r="AY2798">
        <v>0</v>
      </c>
      <c r="AZ2798">
        <v>40</v>
      </c>
      <c r="BA2798">
        <v>0.25294730166666668</v>
      </c>
      <c r="BB2798">
        <v>0.18723447814814814</v>
      </c>
      <c r="BC2798">
        <v>9</v>
      </c>
      <c r="BD2798">
        <v>24</v>
      </c>
      <c r="BE2798">
        <v>2</v>
      </c>
      <c r="BF2798">
        <v>1</v>
      </c>
      <c r="BG2798" s="1" t="s">
        <v>99</v>
      </c>
      <c r="BH2798" s="1" t="s">
        <v>6895</v>
      </c>
      <c r="BI2798" s="1" t="s">
        <v>6889</v>
      </c>
      <c r="BJ2798" s="1" t="s">
        <v>6893</v>
      </c>
      <c r="BK2798">
        <v>1700</v>
      </c>
      <c r="BL2798">
        <v>2.4</v>
      </c>
      <c r="BM2798" s="5" t="d">
        <v>06:00:00.000</v>
      </c>
      <c r="BN2798" s="5" t="d">
        <v>06:29:59.9999999999984025</v>
      </c>
      <c r="BO2798">
        <v>6</v>
      </c>
      <c r="BP2798" t="b">
        <v>0</v>
      </c>
    </row>
    <row r="2799" spans="1:68" x14ac:dyDescent="0.2">
      <c r="A2799" s="1" t="s">
        <v>5839</v>
      </c>
      <c r="B2799" s="1" t="s">
        <v>5576</v>
      </c>
      <c r="C2799" s="2" t="d">
        <v>2026-07-03</v>
      </c>
      <c r="D2799">
        <v>14</v>
      </c>
      <c r="E2799" s="1" t="s">
        <v>95</v>
      </c>
      <c r="F2799">
        <v>19</v>
      </c>
      <c r="G2799">
        <v>8</v>
      </c>
      <c r="H2799">
        <v>3</v>
      </c>
      <c r="I2799">
        <v>2</v>
      </c>
      <c r="J2799">
        <v>3</v>
      </c>
      <c r="K2799">
        <v>225</v>
      </c>
      <c r="L2799">
        <v>1</v>
      </c>
      <c r="M2799" s="1" t="s">
        <v>5619</v>
      </c>
      <c r="N2799" s="1" t="s">
        <v>5840</v>
      </c>
      <c r="O2799" s="1" t="s">
        <v>5841</v>
      </c>
      <c r="P2799">
        <v>6.333333333333333</v>
      </c>
      <c r="Q2799">
        <v>225</v>
      </c>
      <c r="R2799">
        <v>2500</v>
      </c>
      <c r="S2799">
        <v>1</v>
      </c>
      <c r="T2799">
        <v>46</v>
      </c>
      <c r="U2799">
        <v>19</v>
      </c>
      <c r="V2799">
        <v>93</v>
      </c>
      <c r="W2799">
        <v>22045.71</v>
      </c>
      <c r="X2799">
        <v>4.8947368421052628</v>
      </c>
      <c r="Y2799">
        <v>1160.3005263157895</v>
      </c>
      <c r="Z2799">
        <v>13.526315789473685</v>
      </c>
      <c r="AA2799">
        <v>10.715505878070175</v>
      </c>
      <c r="AB2799">
        <v>0</v>
      </c>
      <c r="AC2799">
        <v>0</v>
      </c>
      <c r="AD2799">
        <v>6.2017710526315788E-3</v>
      </c>
      <c r="AE2799">
        <v>1.1988413706140406</v>
      </c>
      <c r="AF2799">
        <v>0.59122807017543866</v>
      </c>
      <c r="AG2799">
        <v>1.796271205263158</v>
      </c>
      <c r="AH2799">
        <v>0</v>
      </c>
      <c r="AI2799">
        <v>7.9911644903508767</v>
      </c>
      <c r="AJ2799">
        <v>760</v>
      </c>
      <c r="AK2799">
        <v>33</v>
      </c>
      <c r="AL2799">
        <v>1</v>
      </c>
      <c r="AM2799">
        <v>1</v>
      </c>
      <c r="AN2799">
        <v>0</v>
      </c>
      <c r="AO2799">
        <v>0</v>
      </c>
      <c r="AP2799">
        <v>1</v>
      </c>
      <c r="AQ2799">
        <v>0</v>
      </c>
      <c r="AR2799">
        <v>182.02</v>
      </c>
      <c r="AS2799" s="1" t="s">
        <v>70</v>
      </c>
      <c r="AT2799">
        <v>0</v>
      </c>
      <c r="AU2799">
        <v>22.777985900000001</v>
      </c>
      <c r="AV2799">
        <v>199.65667528333333</v>
      </c>
      <c r="AW2799">
        <v>15</v>
      </c>
      <c r="AX2799">
        <v>0</v>
      </c>
      <c r="AY2799">
        <v>5.2631578947368418E-2</v>
      </c>
      <c r="AZ2799">
        <v>40</v>
      </c>
      <c r="BA2799">
        <v>0.25308873222222222</v>
      </c>
      <c r="BB2799">
        <v>0.20167340937710437</v>
      </c>
      <c r="BC2799">
        <v>10</v>
      </c>
      <c r="BD2799">
        <v>23</v>
      </c>
      <c r="BE2799">
        <v>2</v>
      </c>
      <c r="BF2799">
        <v>1</v>
      </c>
      <c r="BG2799" s="1" t="s">
        <v>99</v>
      </c>
      <c r="BH2799" s="1" t="s">
        <v>6895</v>
      </c>
      <c r="BI2799" s="1" t="s">
        <v>6889</v>
      </c>
      <c r="BJ2799" s="1" t="s">
        <v>6893</v>
      </c>
      <c r="BK2799">
        <v>1700</v>
      </c>
      <c r="BL2799">
        <v>2.4</v>
      </c>
      <c r="BM2799" s="5" t="d">
        <v>06:29:59.9999999999984025</v>
      </c>
      <c r="BN2799" s="5" t="d">
        <v>07:00:00.0000000000015975</v>
      </c>
      <c r="BO2799">
        <v>6</v>
      </c>
      <c r="BP2799" t="b">
        <v>0</v>
      </c>
    </row>
    <row r="2800" spans="1:68" x14ac:dyDescent="0.2">
      <c r="A2800" s="1" t="s">
        <v>5842</v>
      </c>
      <c r="B2800" s="1" t="s">
        <v>5576</v>
      </c>
      <c r="C2800" s="2" t="d">
        <v>2026-07-03</v>
      </c>
      <c r="D2800">
        <v>15</v>
      </c>
      <c r="E2800" s="1" t="s">
        <v>95</v>
      </c>
      <c r="F2800">
        <v>33</v>
      </c>
      <c r="G2800">
        <v>8</v>
      </c>
      <c r="H2800">
        <v>3</v>
      </c>
      <c r="I2800">
        <v>2</v>
      </c>
      <c r="J2800">
        <v>3</v>
      </c>
      <c r="K2800">
        <v>225</v>
      </c>
      <c r="L2800">
        <v>1</v>
      </c>
      <c r="M2800" s="1" t="s">
        <v>5843</v>
      </c>
      <c r="N2800" s="1" t="s">
        <v>5844</v>
      </c>
      <c r="O2800" s="1" t="s">
        <v>5845</v>
      </c>
      <c r="P2800">
        <v>11</v>
      </c>
      <c r="Q2800">
        <v>225</v>
      </c>
      <c r="R2800">
        <v>2275</v>
      </c>
      <c r="S2800">
        <v>1</v>
      </c>
      <c r="T2800">
        <v>45</v>
      </c>
      <c r="U2800">
        <v>33</v>
      </c>
      <c r="V2800">
        <v>146</v>
      </c>
      <c r="W2800">
        <v>39181.919999999998</v>
      </c>
      <c r="X2800">
        <v>4.4242424242424239</v>
      </c>
      <c r="Y2800">
        <v>1187.330909090909</v>
      </c>
      <c r="Z2800">
        <v>13.606060606060606</v>
      </c>
      <c r="AA2800">
        <v>10.602554878787879</v>
      </c>
      <c r="AB2800">
        <v>0</v>
      </c>
      <c r="AC2800">
        <v>0</v>
      </c>
      <c r="AD2800">
        <v>2.8889873737373735E-2</v>
      </c>
      <c r="AE2800">
        <v>1.1529590929980162</v>
      </c>
      <c r="AF2800">
        <v>0.62222222222222212</v>
      </c>
      <c r="AG2800">
        <v>1.8040711828282829</v>
      </c>
      <c r="AH2800">
        <v>0</v>
      </c>
      <c r="AI2800">
        <v>7.8540392444444453</v>
      </c>
      <c r="AJ2800">
        <v>1320</v>
      </c>
      <c r="AK2800">
        <v>33</v>
      </c>
      <c r="AL2800">
        <v>3</v>
      </c>
      <c r="AM2800">
        <v>3</v>
      </c>
      <c r="AN2800">
        <v>2</v>
      </c>
      <c r="AO2800">
        <v>1</v>
      </c>
      <c r="AP2800">
        <v>0</v>
      </c>
      <c r="AQ2800">
        <v>0</v>
      </c>
      <c r="AR2800">
        <v>1438.36</v>
      </c>
      <c r="AS2800" s="1" t="s">
        <v>70</v>
      </c>
      <c r="AT2800">
        <v>0</v>
      </c>
      <c r="AU2800">
        <v>37.785903883333333</v>
      </c>
      <c r="AV2800">
        <v>339.91461416666664</v>
      </c>
      <c r="AW2800">
        <v>20</v>
      </c>
      <c r="AX2800">
        <v>0</v>
      </c>
      <c r="AY2800">
        <v>9.0909090909090912E-2</v>
      </c>
      <c r="AZ2800">
        <v>40</v>
      </c>
      <c r="BA2800">
        <v>0.41984337648148146</v>
      </c>
      <c r="BB2800">
        <v>0.34334809511784509</v>
      </c>
      <c r="BC2800">
        <v>17</v>
      </c>
      <c r="BD2800">
        <v>16</v>
      </c>
      <c r="BE2800">
        <v>2</v>
      </c>
      <c r="BF2800">
        <v>1</v>
      </c>
      <c r="BG2800" s="1" t="s">
        <v>99</v>
      </c>
      <c r="BH2800" s="1" t="s">
        <v>6895</v>
      </c>
      <c r="BI2800" s="1" t="s">
        <v>6889</v>
      </c>
      <c r="BJ2800" s="1" t="s">
        <v>6893</v>
      </c>
      <c r="BK2800">
        <v>1700</v>
      </c>
      <c r="BL2800">
        <v>2.4</v>
      </c>
      <c r="BM2800" s="5" t="d">
        <v>07:00:00.0000000000015975</v>
      </c>
      <c r="BN2800" s="5" t="d">
        <v>07:30:00.000</v>
      </c>
      <c r="BO2800">
        <v>7</v>
      </c>
      <c r="BP2800" t="b">
        <v>0</v>
      </c>
    </row>
    <row r="2801" spans="1:68" x14ac:dyDescent="0.2">
      <c r="A2801" s="1" t="s">
        <v>5846</v>
      </c>
      <c r="B2801" s="1" t="s">
        <v>5576</v>
      </c>
      <c r="C2801" s="2" t="d">
        <v>2026-07-03</v>
      </c>
      <c r="D2801">
        <v>16</v>
      </c>
      <c r="E2801" s="1" t="s">
        <v>95</v>
      </c>
      <c r="F2801">
        <v>43</v>
      </c>
      <c r="G2801">
        <v>8</v>
      </c>
      <c r="H2801">
        <v>3</v>
      </c>
      <c r="I2801">
        <v>2</v>
      </c>
      <c r="J2801">
        <v>3</v>
      </c>
      <c r="K2801">
        <v>225</v>
      </c>
      <c r="L2801">
        <v>1</v>
      </c>
      <c r="M2801" s="1" t="s">
        <v>5847</v>
      </c>
      <c r="N2801" s="1" t="s">
        <v>5727</v>
      </c>
      <c r="O2801" s="1" t="s">
        <v>5615</v>
      </c>
      <c r="P2801">
        <v>14.333333333333334</v>
      </c>
      <c r="Q2801">
        <v>225</v>
      </c>
      <c r="R2801">
        <v>2050</v>
      </c>
      <c r="S2801">
        <v>1</v>
      </c>
      <c r="T2801">
        <v>44</v>
      </c>
      <c r="U2801">
        <v>43</v>
      </c>
      <c r="V2801">
        <v>191</v>
      </c>
      <c r="W2801">
        <v>41463.18</v>
      </c>
      <c r="X2801">
        <v>4.441860465116279</v>
      </c>
      <c r="Y2801">
        <v>964.26</v>
      </c>
      <c r="Z2801">
        <v>14.116279069767442</v>
      </c>
      <c r="AA2801">
        <v>10.446787574031008</v>
      </c>
      <c r="AB2801">
        <v>2</v>
      </c>
      <c r="AC2801">
        <v>5.7982008139534892E-2</v>
      </c>
      <c r="AD2801">
        <v>0.32193639031007754</v>
      </c>
      <c r="AE2801">
        <v>1.2222452682373699</v>
      </c>
      <c r="AF2801">
        <v>0.65503875968992242</v>
      </c>
      <c r="AG2801">
        <v>2.1992204131782946</v>
      </c>
      <c r="AH2801">
        <v>0</v>
      </c>
      <c r="AI2801">
        <v>7.3394276170542634</v>
      </c>
      <c r="AJ2801">
        <v>1720</v>
      </c>
      <c r="AK2801">
        <v>33</v>
      </c>
      <c r="AL2801">
        <v>1</v>
      </c>
      <c r="AM2801">
        <v>1</v>
      </c>
      <c r="AN2801">
        <v>0</v>
      </c>
      <c r="AO2801">
        <v>0</v>
      </c>
      <c r="AP2801">
        <v>1</v>
      </c>
      <c r="AQ2801">
        <v>0</v>
      </c>
      <c r="AR2801">
        <v>85.7</v>
      </c>
      <c r="AS2801" s="1" t="s">
        <v>125</v>
      </c>
      <c r="AT2801">
        <v>1</v>
      </c>
      <c r="AU2801">
        <v>51.898387233333331</v>
      </c>
      <c r="AV2801">
        <v>458.91395926666667</v>
      </c>
      <c r="AW2801">
        <v>25</v>
      </c>
      <c r="AX2801">
        <v>4.6511627906976744E-2</v>
      </c>
      <c r="AY2801">
        <v>2.3255813953488372E-2</v>
      </c>
      <c r="AZ2801">
        <v>40</v>
      </c>
      <c r="BA2801">
        <v>0.57664874703703706</v>
      </c>
      <c r="BB2801">
        <v>0.4635494538047138</v>
      </c>
      <c r="BC2801">
        <v>22</v>
      </c>
      <c r="BD2801">
        <v>11</v>
      </c>
      <c r="BE2801">
        <v>3</v>
      </c>
      <c r="BF2801">
        <v>0</v>
      </c>
      <c r="BG2801" s="1" t="s">
        <v>99</v>
      </c>
      <c r="BH2801" s="1" t="s">
        <v>6895</v>
      </c>
      <c r="BI2801" s="1" t="s">
        <v>6889</v>
      </c>
      <c r="BJ2801" s="1" t="s">
        <v>6893</v>
      </c>
      <c r="BK2801">
        <v>1700</v>
      </c>
      <c r="BL2801">
        <v>2.4</v>
      </c>
      <c r="BM2801" s="5" t="d">
        <v>07:30:00.000</v>
      </c>
      <c r="BN2801" s="5" t="d">
        <v>07:59:59.9999999999984025</v>
      </c>
      <c r="BO2801">
        <v>7</v>
      </c>
      <c r="BP2801" t="b">
        <v>0</v>
      </c>
    </row>
    <row r="2802" spans="1:68" x14ac:dyDescent="0.2">
      <c r="A2802" s="1" t="s">
        <v>5848</v>
      </c>
      <c r="B2802" s="1" t="s">
        <v>5576</v>
      </c>
      <c r="C2802" s="2" t="d">
        <v>2026-07-03</v>
      </c>
      <c r="D2802">
        <v>17</v>
      </c>
      <c r="E2802" s="1" t="s">
        <v>95</v>
      </c>
      <c r="F2802">
        <v>32</v>
      </c>
      <c r="G2802">
        <v>15</v>
      </c>
      <c r="H2802">
        <v>3</v>
      </c>
      <c r="I2802">
        <v>2</v>
      </c>
      <c r="J2802">
        <v>10</v>
      </c>
      <c r="K2802">
        <v>225</v>
      </c>
      <c r="L2802">
        <v>1</v>
      </c>
      <c r="M2802" s="1" t="s">
        <v>5849</v>
      </c>
      <c r="N2802" s="1" t="s">
        <v>5850</v>
      </c>
      <c r="O2802" s="1" t="s">
        <v>5851</v>
      </c>
      <c r="P2802">
        <v>3.2</v>
      </c>
      <c r="Q2802">
        <v>225</v>
      </c>
      <c r="R2802">
        <v>1825</v>
      </c>
      <c r="S2802">
        <v>1</v>
      </c>
      <c r="T2802">
        <v>43</v>
      </c>
      <c r="U2802">
        <v>32</v>
      </c>
      <c r="V2802">
        <v>151</v>
      </c>
      <c r="W2802">
        <v>33511.1</v>
      </c>
      <c r="X2802">
        <v>4.71875</v>
      </c>
      <c r="Y2802">
        <v>1047.221875</v>
      </c>
      <c r="Z2802">
        <v>13.40625</v>
      </c>
      <c r="AA2802">
        <v>9.7021873135416659</v>
      </c>
      <c r="AB2802">
        <v>1</v>
      </c>
      <c r="AC2802">
        <v>1.2848854687499965E-2</v>
      </c>
      <c r="AD2802">
        <v>0</v>
      </c>
      <c r="AE2802">
        <v>1.2017991148700244</v>
      </c>
      <c r="AF2802">
        <v>0.64218750000000002</v>
      </c>
      <c r="AG2802">
        <v>1.8439866052083334</v>
      </c>
      <c r="AH2802">
        <v>0</v>
      </c>
      <c r="AI2802">
        <v>6.8800756984375004</v>
      </c>
      <c r="AJ2802">
        <v>1280</v>
      </c>
      <c r="AK2802">
        <v>61</v>
      </c>
      <c r="AL2802">
        <v>3</v>
      </c>
      <c r="AM2802">
        <v>3</v>
      </c>
      <c r="AN2802">
        <v>2</v>
      </c>
      <c r="AO2802">
        <v>1</v>
      </c>
      <c r="AP2802">
        <v>0</v>
      </c>
      <c r="AQ2802">
        <v>0</v>
      </c>
      <c r="AR2802">
        <v>1715.59</v>
      </c>
      <c r="AS2802" s="1" t="s">
        <v>614</v>
      </c>
      <c r="AT2802">
        <v>1</v>
      </c>
      <c r="AU2802">
        <v>38.3579443</v>
      </c>
      <c r="AV2802">
        <v>394.7478893</v>
      </c>
      <c r="AW2802">
        <v>33</v>
      </c>
      <c r="AX2802">
        <v>3.125E-2</v>
      </c>
      <c r="AY2802">
        <v>9.375E-2</v>
      </c>
      <c r="AZ2802">
        <v>40</v>
      </c>
      <c r="BA2802">
        <v>0.12785981433333332</v>
      </c>
      <c r="BB2802">
        <v>0.21570922912568305</v>
      </c>
      <c r="BC2802">
        <v>19</v>
      </c>
      <c r="BD2802">
        <v>42</v>
      </c>
      <c r="BE2802">
        <v>2</v>
      </c>
      <c r="BF2802">
        <v>8</v>
      </c>
      <c r="BG2802" s="1" t="s">
        <v>99</v>
      </c>
      <c r="BH2802" s="1" t="s">
        <v>6895</v>
      </c>
      <c r="BI2802" s="1" t="s">
        <v>6889</v>
      </c>
      <c r="BJ2802" s="1" t="s">
        <v>6893</v>
      </c>
      <c r="BK2802">
        <v>1700</v>
      </c>
      <c r="BL2802">
        <v>2.4</v>
      </c>
      <c r="BM2802" s="5" t="d">
        <v>07:59:59.9999999999984025</v>
      </c>
      <c r="BN2802" s="5" t="d">
        <v>08:30:00.0000000000015975</v>
      </c>
      <c r="BO2802">
        <v>8</v>
      </c>
      <c r="BP2802" t="b">
        <v>0</v>
      </c>
    </row>
    <row r="2803" spans="1:68" x14ac:dyDescent="0.2">
      <c r="A2803" s="1" t="s">
        <v>5852</v>
      </c>
      <c r="B2803" s="1" t="s">
        <v>5576</v>
      </c>
      <c r="C2803" s="2" t="d">
        <v>2026-07-03</v>
      </c>
      <c r="D2803">
        <v>18</v>
      </c>
      <c r="E2803" s="1" t="s">
        <v>95</v>
      </c>
      <c r="F2803">
        <v>55</v>
      </c>
      <c r="G2803">
        <v>16</v>
      </c>
      <c r="H2803">
        <v>3</v>
      </c>
      <c r="I2803">
        <v>2</v>
      </c>
      <c r="J2803">
        <v>11</v>
      </c>
      <c r="K2803">
        <v>225</v>
      </c>
      <c r="L2803">
        <v>1</v>
      </c>
      <c r="M2803" s="1" t="s">
        <v>5849</v>
      </c>
      <c r="N2803" s="1" t="s">
        <v>5850</v>
      </c>
      <c r="O2803" s="1" t="s">
        <v>5853</v>
      </c>
      <c r="P2803">
        <v>5</v>
      </c>
      <c r="Q2803">
        <v>225</v>
      </c>
      <c r="R2803">
        <v>1600</v>
      </c>
      <c r="S2803">
        <v>1</v>
      </c>
      <c r="T2803">
        <v>42</v>
      </c>
      <c r="U2803">
        <v>55</v>
      </c>
      <c r="V2803">
        <v>285</v>
      </c>
      <c r="W2803">
        <v>64242.65</v>
      </c>
      <c r="X2803">
        <v>5.1818181818181817</v>
      </c>
      <c r="Y2803">
        <v>1168.0481818181818</v>
      </c>
      <c r="Z2803">
        <v>13.636363636363637</v>
      </c>
      <c r="AA2803">
        <v>10.452011757575757</v>
      </c>
      <c r="AB2803">
        <v>1</v>
      </c>
      <c r="AC2803">
        <v>3.7706656363636362E-2</v>
      </c>
      <c r="AD2803">
        <v>0</v>
      </c>
      <c r="AE2803">
        <v>1.3526640203471012</v>
      </c>
      <c r="AF2803">
        <v>0.65242424242424246</v>
      </c>
      <c r="AG2803">
        <v>2.0050882557575758</v>
      </c>
      <c r="AH2803">
        <v>0</v>
      </c>
      <c r="AI2803">
        <v>7.567832586363636</v>
      </c>
      <c r="AJ2803">
        <v>2200</v>
      </c>
      <c r="AK2803">
        <v>64</v>
      </c>
      <c r="AL2803">
        <v>1</v>
      </c>
      <c r="AM2803">
        <v>1</v>
      </c>
      <c r="AN2803">
        <v>1</v>
      </c>
      <c r="AO2803">
        <v>0</v>
      </c>
      <c r="AP2803">
        <v>0</v>
      </c>
      <c r="AQ2803">
        <v>0</v>
      </c>
      <c r="AR2803">
        <v>1102.5</v>
      </c>
      <c r="AS2803" s="1" t="s">
        <v>65</v>
      </c>
      <c r="AT2803">
        <v>1</v>
      </c>
      <c r="AU2803">
        <v>71.621780933333326</v>
      </c>
      <c r="AV2803">
        <v>567.63650998333333</v>
      </c>
      <c r="AW2803">
        <v>30</v>
      </c>
      <c r="AX2803">
        <v>1.8181818181818181E-2</v>
      </c>
      <c r="AY2803">
        <v>1.8181818181818181E-2</v>
      </c>
      <c r="AZ2803">
        <v>40</v>
      </c>
      <c r="BA2803">
        <v>0.21703569979797976</v>
      </c>
      <c r="BB2803">
        <v>0.29564401561631942</v>
      </c>
      <c r="BC2803">
        <v>28</v>
      </c>
      <c r="BD2803">
        <v>36</v>
      </c>
      <c r="BE2803">
        <v>4</v>
      </c>
      <c r="BF2803">
        <v>7</v>
      </c>
      <c r="BG2803" s="1" t="s">
        <v>99</v>
      </c>
      <c r="BH2803" s="1" t="s">
        <v>6895</v>
      </c>
      <c r="BI2803" s="1" t="s">
        <v>6889</v>
      </c>
      <c r="BJ2803" s="1" t="s">
        <v>6893</v>
      </c>
      <c r="BK2803">
        <v>1700</v>
      </c>
      <c r="BL2803">
        <v>2.4</v>
      </c>
      <c r="BM2803" s="5" t="d">
        <v>08:30:00.0000000000015975</v>
      </c>
      <c r="BN2803" s="5" t="d">
        <v>09:00:00.000</v>
      </c>
      <c r="BO2803">
        <v>8</v>
      </c>
      <c r="BP2803" t="b">
        <v>0</v>
      </c>
    </row>
    <row r="2804" spans="1:68" x14ac:dyDescent="0.2">
      <c r="A2804" s="1" t="s">
        <v>5854</v>
      </c>
      <c r="B2804" s="1" t="s">
        <v>5576</v>
      </c>
      <c r="C2804" s="2" t="d">
        <v>2026-07-03</v>
      </c>
      <c r="D2804">
        <v>19</v>
      </c>
      <c r="E2804" s="1" t="s">
        <v>95</v>
      </c>
      <c r="F2804">
        <v>46</v>
      </c>
      <c r="G2804">
        <v>8</v>
      </c>
      <c r="H2804">
        <v>0</v>
      </c>
      <c r="I2804">
        <v>2</v>
      </c>
      <c r="J2804">
        <v>6</v>
      </c>
      <c r="K2804">
        <v>0</v>
      </c>
      <c r="L2804">
        <v>1</v>
      </c>
      <c r="M2804" s="1" t="s">
        <v>63</v>
      </c>
      <c r="N2804" s="1" t="s">
        <v>5752</v>
      </c>
      <c r="O2804" s="1" t="s">
        <v>5855</v>
      </c>
      <c r="P2804">
        <v>7.666666666666667</v>
      </c>
      <c r="Q2804">
        <v>0</v>
      </c>
      <c r="R2804">
        <v>1600</v>
      </c>
      <c r="S2804">
        <v>1</v>
      </c>
      <c r="T2804">
        <v>41</v>
      </c>
      <c r="U2804">
        <v>46</v>
      </c>
      <c r="V2804">
        <v>227</v>
      </c>
      <c r="W2804">
        <v>49296.93</v>
      </c>
      <c r="X2804">
        <v>4.9347826086956523</v>
      </c>
      <c r="Y2804">
        <v>1071.6723913043479</v>
      </c>
      <c r="Z2804">
        <v>14.369565217391305</v>
      </c>
      <c r="AA2804">
        <v>10.331168510869565</v>
      </c>
      <c r="AB2804">
        <v>1</v>
      </c>
      <c r="AC2804">
        <v>5.458867644927539E-2</v>
      </c>
      <c r="AD2804">
        <v>0</v>
      </c>
      <c r="AE2804">
        <v>1.2602096416801496</v>
      </c>
      <c r="AF2804">
        <v>0.6550724637681159</v>
      </c>
      <c r="AG2804">
        <v>1.9152820956521739</v>
      </c>
      <c r="AH2804">
        <v>0</v>
      </c>
      <c r="AI2804">
        <v>7.5042922025362317</v>
      </c>
      <c r="AJ2804">
        <v>1840</v>
      </c>
      <c r="AK2804">
        <v>31</v>
      </c>
      <c r="AL2804">
        <v>3</v>
      </c>
      <c r="AM2804">
        <v>3</v>
      </c>
      <c r="AN2804">
        <v>1</v>
      </c>
      <c r="AO2804">
        <v>0</v>
      </c>
      <c r="AP2804">
        <v>2</v>
      </c>
      <c r="AQ2804">
        <v>0</v>
      </c>
      <c r="AR2804">
        <v>452.74</v>
      </c>
      <c r="AS2804" s="1" t="s">
        <v>125</v>
      </c>
      <c r="AT2804">
        <v>1</v>
      </c>
      <c r="AU2804">
        <v>61.399321416666666</v>
      </c>
      <c r="AV2804">
        <v>601.16259138333339</v>
      </c>
      <c r="AW2804">
        <v>44</v>
      </c>
      <c r="AX2804">
        <v>2.1739130434782608E-2</v>
      </c>
      <c r="AY2804">
        <v>6.5217391304347824E-2</v>
      </c>
      <c r="AZ2804">
        <v>40</v>
      </c>
      <c r="BA2804">
        <v>0.34110734120370367</v>
      </c>
      <c r="BB2804">
        <v>0.64641138858422942</v>
      </c>
      <c r="BC2804">
        <v>29</v>
      </c>
      <c r="BD2804">
        <v>2</v>
      </c>
      <c r="BE2804">
        <v>3</v>
      </c>
      <c r="BF2804">
        <v>3</v>
      </c>
      <c r="BG2804" s="1" t="s">
        <v>99</v>
      </c>
      <c r="BH2804" s="1" t="s">
        <v>6895</v>
      </c>
      <c r="BI2804" s="1" t="s">
        <v>6889</v>
      </c>
      <c r="BJ2804" s="1" t="s">
        <v>6893</v>
      </c>
      <c r="BK2804">
        <v>1700</v>
      </c>
      <c r="BL2804">
        <v>2.4</v>
      </c>
      <c r="BM2804" s="5" t="d">
        <v>09:00:00.000</v>
      </c>
      <c r="BN2804" s="5" t="d">
        <v>09:29:59.9999999999984025</v>
      </c>
      <c r="BO2804">
        <v>9</v>
      </c>
      <c r="BP2804" t="b">
        <v>0</v>
      </c>
    </row>
    <row r="2805" spans="1:68" x14ac:dyDescent="0.2">
      <c r="A2805" s="1" t="s">
        <v>5856</v>
      </c>
      <c r="B2805" s="1" t="s">
        <v>5576</v>
      </c>
      <c r="C2805" s="2" t="d">
        <v>2026-07-03</v>
      </c>
      <c r="D2805">
        <v>20</v>
      </c>
      <c r="E2805" s="1" t="s">
        <v>95</v>
      </c>
      <c r="F2805">
        <v>43</v>
      </c>
      <c r="G2805">
        <v>8</v>
      </c>
      <c r="H2805">
        <v>0</v>
      </c>
      <c r="I2805">
        <v>2</v>
      </c>
      <c r="J2805">
        <v>6</v>
      </c>
      <c r="K2805">
        <v>0</v>
      </c>
      <c r="L2805">
        <v>1</v>
      </c>
      <c r="M2805" s="1" t="s">
        <v>63</v>
      </c>
      <c r="N2805" s="1" t="s">
        <v>5755</v>
      </c>
      <c r="O2805" s="1" t="s">
        <v>5857</v>
      </c>
      <c r="P2805">
        <v>7.166666666666667</v>
      </c>
      <c r="Q2805">
        <v>0</v>
      </c>
      <c r="R2805">
        <v>1600</v>
      </c>
      <c r="S2805">
        <v>1</v>
      </c>
      <c r="T2805">
        <v>40</v>
      </c>
      <c r="U2805">
        <v>43</v>
      </c>
      <c r="V2805">
        <v>220</v>
      </c>
      <c r="W2805">
        <v>46867.32</v>
      </c>
      <c r="X2805">
        <v>5.1162790697674421</v>
      </c>
      <c r="Y2805">
        <v>1089.9376744186047</v>
      </c>
      <c r="Z2805">
        <v>14</v>
      </c>
      <c r="AA2805">
        <v>9.7686254860465116</v>
      </c>
      <c r="AB2805">
        <v>2</v>
      </c>
      <c r="AC2805">
        <v>3.6733938759689916E-2</v>
      </c>
      <c r="AD2805">
        <v>1.0997189922480606E-3</v>
      </c>
      <c r="AE2805">
        <v>1.3451338151950827</v>
      </c>
      <c r="AF2805">
        <v>0.56240310077519384</v>
      </c>
      <c r="AG2805">
        <v>1.9086366267441861</v>
      </c>
      <c r="AH2805">
        <v>0</v>
      </c>
      <c r="AI2805">
        <v>7.0344074546511628</v>
      </c>
      <c r="AJ2805">
        <v>1720</v>
      </c>
      <c r="AK2805">
        <v>31</v>
      </c>
      <c r="AL2805">
        <v>5</v>
      </c>
      <c r="AM2805">
        <v>5</v>
      </c>
      <c r="AN2805">
        <v>3</v>
      </c>
      <c r="AO2805">
        <v>1</v>
      </c>
      <c r="AP2805">
        <v>1</v>
      </c>
      <c r="AQ2805">
        <v>0</v>
      </c>
      <c r="AR2805">
        <v>940.51</v>
      </c>
      <c r="AS2805" s="1" t="s">
        <v>125</v>
      </c>
      <c r="AT2805">
        <v>1</v>
      </c>
      <c r="AU2805">
        <v>58.205347066666668</v>
      </c>
      <c r="AV2805">
        <v>442.60025026666665</v>
      </c>
      <c r="AW2805">
        <v>23</v>
      </c>
      <c r="AX2805">
        <v>4.6511627906976744E-2</v>
      </c>
      <c r="AY2805">
        <v>0.11627906976744186</v>
      </c>
      <c r="AZ2805">
        <v>40</v>
      </c>
      <c r="BA2805">
        <v>0.32336303925925924</v>
      </c>
      <c r="BB2805">
        <v>0.47591424759856626</v>
      </c>
      <c r="BC2805">
        <v>22</v>
      </c>
      <c r="BD2805">
        <v>9</v>
      </c>
      <c r="BE2805">
        <v>3</v>
      </c>
      <c r="BF2805">
        <v>3</v>
      </c>
      <c r="BG2805" s="1" t="s">
        <v>99</v>
      </c>
      <c r="BH2805" s="1" t="s">
        <v>6895</v>
      </c>
      <c r="BI2805" s="1" t="s">
        <v>6889</v>
      </c>
      <c r="BJ2805" s="1" t="s">
        <v>6893</v>
      </c>
      <c r="BK2805">
        <v>1700</v>
      </c>
      <c r="BL2805">
        <v>2.4</v>
      </c>
      <c r="BM2805" s="5" t="d">
        <v>09:29:59.9999999999984025</v>
      </c>
      <c r="BN2805" s="5" t="d">
        <v>10:00:00.0000000000015975</v>
      </c>
      <c r="BO2805">
        <v>9</v>
      </c>
      <c r="BP2805" t="b">
        <v>0</v>
      </c>
    </row>
    <row r="2806" spans="1:68" x14ac:dyDescent="0.2">
      <c r="A2806" s="1" t="s">
        <v>5858</v>
      </c>
      <c r="B2806" s="1" t="s">
        <v>5576</v>
      </c>
      <c r="C2806" s="2" t="d">
        <v>2026-07-03</v>
      </c>
      <c r="D2806">
        <v>21</v>
      </c>
      <c r="E2806" s="1" t="s">
        <v>95</v>
      </c>
      <c r="F2806">
        <v>38</v>
      </c>
      <c r="G2806">
        <v>8</v>
      </c>
      <c r="H2806">
        <v>0</v>
      </c>
      <c r="I2806">
        <v>2</v>
      </c>
      <c r="J2806">
        <v>6</v>
      </c>
      <c r="K2806">
        <v>0</v>
      </c>
      <c r="L2806">
        <v>1</v>
      </c>
      <c r="M2806" s="1" t="s">
        <v>63</v>
      </c>
      <c r="N2806" s="1" t="s">
        <v>5775</v>
      </c>
      <c r="O2806" s="1" t="s">
        <v>5859</v>
      </c>
      <c r="P2806">
        <v>6.333333333333333</v>
      </c>
      <c r="Q2806">
        <v>0</v>
      </c>
      <c r="R2806">
        <v>1600</v>
      </c>
      <c r="S2806">
        <v>1</v>
      </c>
      <c r="T2806">
        <v>39</v>
      </c>
      <c r="U2806">
        <v>38</v>
      </c>
      <c r="V2806">
        <v>204</v>
      </c>
      <c r="W2806">
        <v>45551.1</v>
      </c>
      <c r="X2806">
        <v>5.3684210526315788</v>
      </c>
      <c r="Y2806">
        <v>1198.7131578947367</v>
      </c>
      <c r="Z2806">
        <v>14.026315789473685</v>
      </c>
      <c r="AA2806">
        <v>10.777783575877194</v>
      </c>
      <c r="AB2806">
        <v>1</v>
      </c>
      <c r="AC2806">
        <v>6.8156949999999994E-2</v>
      </c>
      <c r="AD2806">
        <v>0</v>
      </c>
      <c r="AE2806">
        <v>1.4588741002244461</v>
      </c>
      <c r="AF2806">
        <v>0.59035087719298251</v>
      </c>
      <c r="AG2806">
        <v>2.0492249697368421</v>
      </c>
      <c r="AH2806">
        <v>0</v>
      </c>
      <c r="AI2806">
        <v>7.8044357912280704</v>
      </c>
      <c r="AJ2806">
        <v>1520</v>
      </c>
      <c r="AK2806">
        <v>31</v>
      </c>
      <c r="AL2806">
        <v>1</v>
      </c>
      <c r="AM2806">
        <v>1</v>
      </c>
      <c r="AN2806">
        <v>1</v>
      </c>
      <c r="AO2806">
        <v>0</v>
      </c>
      <c r="AP2806">
        <v>0</v>
      </c>
      <c r="AQ2806">
        <v>0</v>
      </c>
      <c r="AR2806">
        <v>103.12</v>
      </c>
      <c r="AS2806" s="1" t="s">
        <v>125</v>
      </c>
      <c r="AT2806">
        <v>1</v>
      </c>
      <c r="AU2806">
        <v>54.476793016666669</v>
      </c>
      <c r="AV2806">
        <v>459.71388198333335</v>
      </c>
      <c r="AW2806">
        <v>26</v>
      </c>
      <c r="AX2806">
        <v>2.6315789473684209E-2</v>
      </c>
      <c r="AY2806">
        <v>2.6315789473684209E-2</v>
      </c>
      <c r="AZ2806">
        <v>40</v>
      </c>
      <c r="BA2806">
        <v>0.30264885009259263</v>
      </c>
      <c r="BB2806">
        <v>0.49431600213261651</v>
      </c>
      <c r="BC2806">
        <v>22</v>
      </c>
      <c r="BD2806">
        <v>9</v>
      </c>
      <c r="BE2806">
        <v>3</v>
      </c>
      <c r="BF2806">
        <v>3</v>
      </c>
      <c r="BG2806" s="1" t="s">
        <v>99</v>
      </c>
      <c r="BH2806" s="1" t="s">
        <v>6895</v>
      </c>
      <c r="BI2806" s="1" t="s">
        <v>6889</v>
      </c>
      <c r="BJ2806" s="1" t="s">
        <v>6893</v>
      </c>
      <c r="BK2806">
        <v>1700</v>
      </c>
      <c r="BL2806">
        <v>2.4</v>
      </c>
      <c r="BM2806" s="5" t="d">
        <v>10:00:00.0000000000015975</v>
      </c>
      <c r="BN2806" s="5" t="d">
        <v>10:30:00.000</v>
      </c>
      <c r="BO2806">
        <v>10</v>
      </c>
      <c r="BP2806" t="b">
        <v>0</v>
      </c>
    </row>
    <row r="2807" spans="1:68" x14ac:dyDescent="0.2">
      <c r="A2807" s="1" t="s">
        <v>5860</v>
      </c>
      <c r="B2807" s="1" t="s">
        <v>5576</v>
      </c>
      <c r="C2807" s="2" t="d">
        <v>2026-07-03</v>
      </c>
      <c r="D2807">
        <v>22</v>
      </c>
      <c r="E2807" s="1" t="s">
        <v>95</v>
      </c>
      <c r="F2807">
        <v>35</v>
      </c>
      <c r="G2807">
        <v>8</v>
      </c>
      <c r="H2807">
        <v>0</v>
      </c>
      <c r="I2807">
        <v>2</v>
      </c>
      <c r="J2807">
        <v>6</v>
      </c>
      <c r="K2807">
        <v>0</v>
      </c>
      <c r="L2807">
        <v>1</v>
      </c>
      <c r="M2807" s="1" t="s">
        <v>63</v>
      </c>
      <c r="N2807" s="1" t="s">
        <v>5861</v>
      </c>
      <c r="O2807" s="1" t="s">
        <v>5862</v>
      </c>
      <c r="P2807">
        <v>5.833333333333333</v>
      </c>
      <c r="Q2807">
        <v>0</v>
      </c>
      <c r="R2807">
        <v>1600</v>
      </c>
      <c r="S2807">
        <v>1</v>
      </c>
      <c r="T2807">
        <v>38</v>
      </c>
      <c r="U2807">
        <v>35</v>
      </c>
      <c r="V2807">
        <v>199</v>
      </c>
      <c r="W2807">
        <v>43569.2</v>
      </c>
      <c r="X2807">
        <v>5.6857142857142859</v>
      </c>
      <c r="Y2807">
        <v>1244.8342857142857</v>
      </c>
      <c r="Z2807">
        <v>13.4</v>
      </c>
      <c r="AA2807">
        <v>9.6030187300000005</v>
      </c>
      <c r="AB2807">
        <v>0</v>
      </c>
      <c r="AC2807">
        <v>0</v>
      </c>
      <c r="AD2807">
        <v>0</v>
      </c>
      <c r="AE2807">
        <v>1.5519904472796702</v>
      </c>
      <c r="AF2807">
        <v>0.57857142857142863</v>
      </c>
      <c r="AG2807">
        <v>2.1305618680952381</v>
      </c>
      <c r="AH2807">
        <v>0</v>
      </c>
      <c r="AI2807">
        <v>6.6453139966666663</v>
      </c>
      <c r="AJ2807">
        <v>1400</v>
      </c>
      <c r="AK2807">
        <v>31</v>
      </c>
      <c r="AL2807">
        <v>2</v>
      </c>
      <c r="AM2807">
        <v>2</v>
      </c>
      <c r="AN2807">
        <v>2</v>
      </c>
      <c r="AO2807">
        <v>0</v>
      </c>
      <c r="AP2807">
        <v>0</v>
      </c>
      <c r="AQ2807">
        <v>0</v>
      </c>
      <c r="AR2807">
        <v>624.09</v>
      </c>
      <c r="AS2807" s="1" t="s">
        <v>70</v>
      </c>
      <c r="AT2807">
        <v>0</v>
      </c>
      <c r="AU2807">
        <v>51.937211300000001</v>
      </c>
      <c r="AV2807">
        <v>386.80786428333334</v>
      </c>
      <c r="AW2807">
        <v>20</v>
      </c>
      <c r="AX2807">
        <v>0</v>
      </c>
      <c r="AY2807">
        <v>5.7142857142857141E-2</v>
      </c>
      <c r="AZ2807">
        <v>40</v>
      </c>
      <c r="BA2807">
        <v>0.28854006277777777</v>
      </c>
      <c r="BB2807">
        <v>0.41592243471326168</v>
      </c>
      <c r="BC2807">
        <v>19</v>
      </c>
      <c r="BD2807">
        <v>12</v>
      </c>
      <c r="BE2807">
        <v>3</v>
      </c>
      <c r="BF2807">
        <v>3</v>
      </c>
      <c r="BG2807" s="1" t="s">
        <v>99</v>
      </c>
      <c r="BH2807" s="1" t="s">
        <v>6895</v>
      </c>
      <c r="BI2807" s="1" t="s">
        <v>6889</v>
      </c>
      <c r="BJ2807" s="1" t="s">
        <v>6893</v>
      </c>
      <c r="BK2807">
        <v>1700</v>
      </c>
      <c r="BL2807">
        <v>2.4</v>
      </c>
      <c r="BM2807" s="5" t="d">
        <v>10:30:00.000</v>
      </c>
      <c r="BN2807" s="5" t="d">
        <v>10:59:59.9999999999984025</v>
      </c>
      <c r="BO2807">
        <v>10</v>
      </c>
      <c r="BP2807" t="b">
        <v>0</v>
      </c>
    </row>
    <row r="2808" spans="1:68" x14ac:dyDescent="0.2">
      <c r="A2808" s="1" t="s">
        <v>5863</v>
      </c>
      <c r="B2808" s="1" t="s">
        <v>5576</v>
      </c>
      <c r="C2808" s="2" t="d">
        <v>2026-07-03</v>
      </c>
      <c r="D2808">
        <v>23</v>
      </c>
      <c r="E2808" s="1" t="s">
        <v>133</v>
      </c>
      <c r="F2808">
        <v>41</v>
      </c>
      <c r="G2808">
        <v>8</v>
      </c>
      <c r="H2808">
        <v>0</v>
      </c>
      <c r="I2808">
        <v>0</v>
      </c>
      <c r="J2808">
        <v>8</v>
      </c>
      <c r="K2808">
        <v>0</v>
      </c>
      <c r="L2808">
        <v>0</v>
      </c>
      <c r="M2808" s="1" t="s">
        <v>63</v>
      </c>
      <c r="N2808" s="1" t="s">
        <v>63</v>
      </c>
      <c r="O2808" s="1" t="s">
        <v>5864</v>
      </c>
      <c r="P2808">
        <v>5.125</v>
      </c>
      <c r="Q2808">
        <v>0</v>
      </c>
      <c r="R2808">
        <v>1600</v>
      </c>
      <c r="S2808">
        <v>0</v>
      </c>
      <c r="T2808">
        <v>38</v>
      </c>
      <c r="U2808">
        <v>41</v>
      </c>
      <c r="V2808">
        <v>208</v>
      </c>
      <c r="W2808">
        <v>43201.479999999996</v>
      </c>
      <c r="X2808">
        <v>5.0731707317073171</v>
      </c>
      <c r="Y2808">
        <v>1053.6946341463413</v>
      </c>
      <c r="Z2808">
        <v>14.219512195121951</v>
      </c>
      <c r="AA2808">
        <v>10.441248128861789</v>
      </c>
      <c r="AB2808">
        <v>1</v>
      </c>
      <c r="AC2808">
        <v>3.0103402439024241E-3</v>
      </c>
      <c r="AD2808">
        <v>0</v>
      </c>
      <c r="AE2808">
        <v>1.3719199978373824</v>
      </c>
      <c r="AF2808">
        <v>0.62073170731707317</v>
      </c>
      <c r="AG2808">
        <v>1.9926516955284554</v>
      </c>
      <c r="AH2808">
        <v>0</v>
      </c>
      <c r="AI2808">
        <v>7.5091655300813001</v>
      </c>
      <c r="AJ2808">
        <v>1640</v>
      </c>
      <c r="AK2808">
        <v>31</v>
      </c>
      <c r="AL2808">
        <v>3</v>
      </c>
      <c r="AM2808">
        <v>3</v>
      </c>
      <c r="AN2808">
        <v>3</v>
      </c>
      <c r="AO2808">
        <v>0</v>
      </c>
      <c r="AP2808">
        <v>0</v>
      </c>
      <c r="AQ2808">
        <v>0</v>
      </c>
      <c r="AR2808">
        <v>583.76</v>
      </c>
      <c r="AS2808" s="1" t="s">
        <v>65</v>
      </c>
      <c r="AT2808">
        <v>1</v>
      </c>
      <c r="AU2808">
        <v>57.551451783333334</v>
      </c>
      <c r="AV2808">
        <v>490.72442523333331</v>
      </c>
      <c r="AW2808">
        <v>27</v>
      </c>
      <c r="AX2808">
        <v>2.4390243902439025E-2</v>
      </c>
      <c r="AY2808">
        <v>7.3170731707317069E-2</v>
      </c>
      <c r="AZ2808">
        <v>40</v>
      </c>
      <c r="BA2808">
        <v>0.23979771576388889</v>
      </c>
      <c r="BB2808">
        <v>0.52766067229390679</v>
      </c>
      <c r="BC2808">
        <v>24</v>
      </c>
      <c r="BD2808">
        <v>7</v>
      </c>
      <c r="BE2808">
        <v>3</v>
      </c>
      <c r="BF2808">
        <v>5</v>
      </c>
      <c r="BG2808" s="1" t="s">
        <v>99</v>
      </c>
      <c r="BH2808" s="1" t="s">
        <v>6895</v>
      </c>
      <c r="BI2808" s="1" t="s">
        <v>6889</v>
      </c>
      <c r="BJ2808" s="1" t="s">
        <v>6893</v>
      </c>
      <c r="BK2808">
        <v>1700</v>
      </c>
      <c r="BL2808">
        <v>2.4</v>
      </c>
      <c r="BM2808" s="5" t="d">
        <v>10:59:59.9999999999984025</v>
      </c>
      <c r="BN2808" s="5" t="d">
        <v>11:30:00.0000000000015975</v>
      </c>
      <c r="BO2808">
        <v>11</v>
      </c>
      <c r="BP2808" t="b">
        <v>0</v>
      </c>
    </row>
    <row r="2809" spans="1:68" x14ac:dyDescent="0.2">
      <c r="A2809" s="1" t="s">
        <v>5865</v>
      </c>
      <c r="B2809" s="1" t="s">
        <v>5576</v>
      </c>
      <c r="C2809" s="2" t="d">
        <v>2026-07-03</v>
      </c>
      <c r="D2809">
        <v>24</v>
      </c>
      <c r="E2809" s="1" t="s">
        <v>133</v>
      </c>
      <c r="F2809">
        <v>62</v>
      </c>
      <c r="G2809">
        <v>8</v>
      </c>
      <c r="H2809">
        <v>0</v>
      </c>
      <c r="I2809">
        <v>0</v>
      </c>
      <c r="J2809">
        <v>8</v>
      </c>
      <c r="K2809">
        <v>0</v>
      </c>
      <c r="L2809">
        <v>0</v>
      </c>
      <c r="M2809" s="1" t="s">
        <v>63</v>
      </c>
      <c r="N2809" s="1" t="s">
        <v>63</v>
      </c>
      <c r="O2809" s="1" t="s">
        <v>5866</v>
      </c>
      <c r="P2809">
        <v>7.75</v>
      </c>
      <c r="Q2809">
        <v>0</v>
      </c>
      <c r="R2809">
        <v>1600</v>
      </c>
      <c r="S2809">
        <v>0</v>
      </c>
      <c r="T2809">
        <v>38</v>
      </c>
      <c r="U2809">
        <v>62</v>
      </c>
      <c r="V2809">
        <v>336</v>
      </c>
      <c r="W2809">
        <v>75378.929999999993</v>
      </c>
      <c r="X2809">
        <v>5.419354838709677</v>
      </c>
      <c r="Y2809">
        <v>1215.7891935483869</v>
      </c>
      <c r="Z2809">
        <v>15.82258064516129</v>
      </c>
      <c r="AA2809">
        <v>11.065523570967741</v>
      </c>
      <c r="AB2809">
        <v>0</v>
      </c>
      <c r="AC2809">
        <v>0</v>
      </c>
      <c r="AD2809">
        <v>1.4633295430107529E-2</v>
      </c>
      <c r="AE2809">
        <v>1.4432222130295915</v>
      </c>
      <c r="AF2809">
        <v>0.58467741935483875</v>
      </c>
      <c r="AG2809">
        <v>1.8668329024193548</v>
      </c>
      <c r="AH2809">
        <v>1.5608182526881719E-2</v>
      </c>
      <c r="AI2809">
        <v>8.0713609543010758</v>
      </c>
      <c r="AJ2809">
        <v>2480</v>
      </c>
      <c r="AK2809">
        <v>31</v>
      </c>
      <c r="AL2809">
        <v>1</v>
      </c>
      <c r="AM2809">
        <v>1</v>
      </c>
      <c r="AN2809">
        <v>0</v>
      </c>
      <c r="AO2809">
        <v>0</v>
      </c>
      <c r="AP2809">
        <v>1</v>
      </c>
      <c r="AQ2809">
        <v>0</v>
      </c>
      <c r="AR2809">
        <v>1002.09</v>
      </c>
      <c r="AS2809" s="1" t="s">
        <v>70</v>
      </c>
      <c r="AT2809">
        <v>0</v>
      </c>
      <c r="AU2809">
        <v>87.578010550000002</v>
      </c>
      <c r="AV2809">
        <v>673.30454525000005</v>
      </c>
      <c r="AW2809">
        <v>31</v>
      </c>
      <c r="AX2809">
        <v>0</v>
      </c>
      <c r="AY2809">
        <v>1.6129032258064516E-2</v>
      </c>
      <c r="AZ2809">
        <v>40</v>
      </c>
      <c r="BA2809">
        <v>0.3649083772916667</v>
      </c>
      <c r="BB2809">
        <v>0.72398338198924739</v>
      </c>
      <c r="BC2809">
        <v>33</v>
      </c>
      <c r="BD2809">
        <v>-2</v>
      </c>
      <c r="BE2809">
        <v>5</v>
      </c>
      <c r="BF2809">
        <v>3</v>
      </c>
      <c r="BG2809" s="1" t="s">
        <v>99</v>
      </c>
      <c r="BH2809" s="1" t="s">
        <v>6895</v>
      </c>
      <c r="BI2809" s="1" t="s">
        <v>6889</v>
      </c>
      <c r="BJ2809" s="1" t="s">
        <v>6893</v>
      </c>
      <c r="BK2809">
        <v>1700</v>
      </c>
      <c r="BL2809">
        <v>2.4</v>
      </c>
      <c r="BM2809" s="5" t="d">
        <v>11:30:00.0000000000015975</v>
      </c>
      <c r="BN2809" s="5" t="d">
        <v>12:00:00.000</v>
      </c>
      <c r="BO2809">
        <v>11</v>
      </c>
      <c r="BP2809" t="b">
        <v>0</v>
      </c>
    </row>
    <row r="2810" spans="1:68" x14ac:dyDescent="0.2">
      <c r="A2810" s="1" t="s">
        <v>5867</v>
      </c>
      <c r="B2810" s="1" t="s">
        <v>5576</v>
      </c>
      <c r="C2810" s="2" t="d">
        <v>2026-07-03</v>
      </c>
      <c r="D2810">
        <v>25</v>
      </c>
      <c r="E2810" s="1" t="s">
        <v>133</v>
      </c>
      <c r="F2810">
        <v>74</v>
      </c>
      <c r="G2810">
        <v>8</v>
      </c>
      <c r="H2810">
        <v>0</v>
      </c>
      <c r="I2810">
        <v>0</v>
      </c>
      <c r="J2810">
        <v>8</v>
      </c>
      <c r="K2810">
        <v>0</v>
      </c>
      <c r="L2810">
        <v>0</v>
      </c>
      <c r="M2810" s="1" t="s">
        <v>63</v>
      </c>
      <c r="N2810" s="1" t="s">
        <v>63</v>
      </c>
      <c r="O2810" s="1" t="s">
        <v>5868</v>
      </c>
      <c r="P2810">
        <v>9.25</v>
      </c>
      <c r="Q2810">
        <v>0</v>
      </c>
      <c r="R2810">
        <v>1600</v>
      </c>
      <c r="S2810">
        <v>0</v>
      </c>
      <c r="T2810">
        <v>38</v>
      </c>
      <c r="U2810">
        <v>74</v>
      </c>
      <c r="V2810">
        <v>367</v>
      </c>
      <c r="W2810">
        <v>85759.82</v>
      </c>
      <c r="X2810">
        <v>4.9594594594594597</v>
      </c>
      <c r="Y2810">
        <v>1158.9164864864865</v>
      </c>
      <c r="Z2810">
        <v>17.702702702702702</v>
      </c>
      <c r="AA2810">
        <v>10.961699761261261</v>
      </c>
      <c r="AB2810">
        <v>0</v>
      </c>
      <c r="AC2810">
        <v>0</v>
      </c>
      <c r="AD2810">
        <v>0</v>
      </c>
      <c r="AE2810">
        <v>1.3560315182501079</v>
      </c>
      <c r="AF2810">
        <v>0.6216216216216216</v>
      </c>
      <c r="AG2810">
        <v>0.44975847319819817</v>
      </c>
      <c r="AH2810">
        <v>0.85986896418918912</v>
      </c>
      <c r="AI2810">
        <v>7.1924208948198194</v>
      </c>
      <c r="AJ2810">
        <v>3330</v>
      </c>
      <c r="AK2810">
        <v>31</v>
      </c>
      <c r="AL2810">
        <v>4</v>
      </c>
      <c r="AM2810">
        <v>4</v>
      </c>
      <c r="AN2810">
        <v>3</v>
      </c>
      <c r="AO2810">
        <v>1</v>
      </c>
      <c r="AP2810">
        <v>0</v>
      </c>
      <c r="AQ2810">
        <v>0</v>
      </c>
      <c r="AR2810">
        <v>1748.03</v>
      </c>
      <c r="AS2810" s="1" t="s">
        <v>70</v>
      </c>
      <c r="AT2810">
        <v>0</v>
      </c>
      <c r="AU2810">
        <v>97.546160583333332</v>
      </c>
      <c r="AV2810">
        <v>833.81023278333339</v>
      </c>
      <c r="AW2810">
        <v>31</v>
      </c>
      <c r="AX2810">
        <v>0</v>
      </c>
      <c r="AY2810">
        <v>5.4054054054054057E-2</v>
      </c>
      <c r="AZ2810">
        <v>45</v>
      </c>
      <c r="BA2810">
        <v>0.40644233576388888</v>
      </c>
      <c r="BB2810">
        <v>0.8965701427777778</v>
      </c>
      <c r="BC2810">
        <v>40</v>
      </c>
      <c r="BD2810">
        <v>-9</v>
      </c>
      <c r="BE2810">
        <v>5</v>
      </c>
      <c r="BF2810">
        <v>3</v>
      </c>
      <c r="BG2810" s="1" t="s">
        <v>99</v>
      </c>
      <c r="BH2810" s="1" t="s">
        <v>6895</v>
      </c>
      <c r="BI2810" s="1" t="s">
        <v>6889</v>
      </c>
      <c r="BJ2810" s="1" t="s">
        <v>6893</v>
      </c>
      <c r="BK2810">
        <v>1700</v>
      </c>
      <c r="BL2810">
        <v>2.4</v>
      </c>
      <c r="BM2810" s="5" t="d">
        <v>12:00:00.000</v>
      </c>
      <c r="BN2810" s="5" t="d">
        <v>12:30:00.0000000000031950</v>
      </c>
      <c r="BO2810">
        <v>12</v>
      </c>
      <c r="BP2810" t="b">
        <v>1</v>
      </c>
    </row>
    <row r="2811" spans="1:68" x14ac:dyDescent="0.2">
      <c r="A2811" s="1" t="s">
        <v>5869</v>
      </c>
      <c r="B2811" s="1" t="s">
        <v>5576</v>
      </c>
      <c r="C2811" s="2" t="d">
        <v>2026-07-03</v>
      </c>
      <c r="D2811">
        <v>26</v>
      </c>
      <c r="E2811" s="1" t="s">
        <v>133</v>
      </c>
      <c r="F2811">
        <v>80</v>
      </c>
      <c r="G2811">
        <v>8</v>
      </c>
      <c r="H2811">
        <v>0</v>
      </c>
      <c r="I2811">
        <v>0</v>
      </c>
      <c r="J2811">
        <v>8</v>
      </c>
      <c r="K2811">
        <v>0</v>
      </c>
      <c r="L2811">
        <v>0</v>
      </c>
      <c r="M2811" s="1" t="s">
        <v>63</v>
      </c>
      <c r="N2811" s="1" t="s">
        <v>63</v>
      </c>
      <c r="O2811" s="1" t="s">
        <v>5870</v>
      </c>
      <c r="P2811">
        <v>10</v>
      </c>
      <c r="Q2811">
        <v>0</v>
      </c>
      <c r="R2811">
        <v>1600</v>
      </c>
      <c r="S2811">
        <v>0</v>
      </c>
      <c r="T2811">
        <v>38</v>
      </c>
      <c r="U2811">
        <v>80</v>
      </c>
      <c r="V2811">
        <v>403</v>
      </c>
      <c r="W2811">
        <v>91066.39</v>
      </c>
      <c r="X2811">
        <v>5.0374999999999996</v>
      </c>
      <c r="Y2811">
        <v>1138.3298749999999</v>
      </c>
      <c r="Z2811">
        <v>18.237500000000001</v>
      </c>
      <c r="AA2811">
        <v>10.994973315208334</v>
      </c>
      <c r="AB2811">
        <v>0</v>
      </c>
      <c r="AC2811">
        <v>0</v>
      </c>
      <c r="AD2811">
        <v>3.5500145833333252E-4</v>
      </c>
      <c r="AE2811">
        <v>1.3476254740117946</v>
      </c>
      <c r="AF2811">
        <v>0.62666666666666671</v>
      </c>
      <c r="AG2811">
        <v>0.39301640270833332</v>
      </c>
      <c r="AH2811">
        <v>0.705397218125</v>
      </c>
      <c r="AI2811">
        <v>7.3726372824999995</v>
      </c>
      <c r="AJ2811">
        <v>3600</v>
      </c>
      <c r="AK2811">
        <v>31</v>
      </c>
      <c r="AL2811">
        <v>2</v>
      </c>
      <c r="AM2811">
        <v>2</v>
      </c>
      <c r="AN2811">
        <v>0</v>
      </c>
      <c r="AO2811">
        <v>1</v>
      </c>
      <c r="AP2811">
        <v>1</v>
      </c>
      <c r="AQ2811">
        <v>0</v>
      </c>
      <c r="AR2811">
        <v>359.6</v>
      </c>
      <c r="AS2811" s="1" t="s">
        <v>70</v>
      </c>
      <c r="AT2811">
        <v>0</v>
      </c>
      <c r="AU2811">
        <v>107.56509521666666</v>
      </c>
      <c r="AV2811">
        <v>816.99717213333338</v>
      </c>
      <c r="AW2811">
        <v>31</v>
      </c>
      <c r="AX2811">
        <v>0</v>
      </c>
      <c r="AY2811">
        <v>2.5000000000000001E-2</v>
      </c>
      <c r="AZ2811">
        <v>45</v>
      </c>
      <c r="BA2811">
        <v>0.44818789673611109</v>
      </c>
      <c r="BB2811">
        <v>0.87849158293906815</v>
      </c>
      <c r="BC2811">
        <v>39</v>
      </c>
      <c r="BD2811">
        <v>-8</v>
      </c>
      <c r="BE2811">
        <v>6</v>
      </c>
      <c r="BF2811">
        <v>2</v>
      </c>
      <c r="BG2811" s="1" t="s">
        <v>99</v>
      </c>
      <c r="BH2811" s="1" t="s">
        <v>6895</v>
      </c>
      <c r="BI2811" s="1" t="s">
        <v>6889</v>
      </c>
      <c r="BJ2811" s="1" t="s">
        <v>6893</v>
      </c>
      <c r="BK2811">
        <v>1700</v>
      </c>
      <c r="BL2811">
        <v>2.4</v>
      </c>
      <c r="BM2811" s="5" t="d">
        <v>12:30:00.0000000000031950</v>
      </c>
      <c r="BN2811" s="5" t="d">
        <v>12:59:59.9999999999968050</v>
      </c>
      <c r="BO2811">
        <v>12</v>
      </c>
      <c r="BP2811" t="b">
        <v>1</v>
      </c>
    </row>
    <row r="2812" spans="1:68" x14ac:dyDescent="0.2">
      <c r="A2812" s="1" t="s">
        <v>5871</v>
      </c>
      <c r="B2812" s="1" t="s">
        <v>5576</v>
      </c>
      <c r="C2812" s="2" t="d">
        <v>2026-07-03</v>
      </c>
      <c r="D2812">
        <v>27</v>
      </c>
      <c r="E2812" s="1" t="s">
        <v>133</v>
      </c>
      <c r="F2812">
        <v>69</v>
      </c>
      <c r="G2812">
        <v>8</v>
      </c>
      <c r="H2812">
        <v>0</v>
      </c>
      <c r="I2812">
        <v>0</v>
      </c>
      <c r="J2812">
        <v>8</v>
      </c>
      <c r="K2812">
        <v>0</v>
      </c>
      <c r="L2812">
        <v>0</v>
      </c>
      <c r="M2812" s="1" t="s">
        <v>63</v>
      </c>
      <c r="N2812" s="1" t="s">
        <v>63</v>
      </c>
      <c r="O2812" s="1" t="s">
        <v>5872</v>
      </c>
      <c r="P2812">
        <v>8.625</v>
      </c>
      <c r="Q2812">
        <v>0</v>
      </c>
      <c r="R2812">
        <v>1600</v>
      </c>
      <c r="S2812">
        <v>0</v>
      </c>
      <c r="T2812">
        <v>38</v>
      </c>
      <c r="U2812">
        <v>69</v>
      </c>
      <c r="V2812">
        <v>335</v>
      </c>
      <c r="W2812">
        <v>67955.210000000006</v>
      </c>
      <c r="X2812">
        <v>4.8550724637681162</v>
      </c>
      <c r="Y2812">
        <v>984.85811594202903</v>
      </c>
      <c r="Z2812">
        <v>17.202898550724637</v>
      </c>
      <c r="AA2812">
        <v>11.722164633091788</v>
      </c>
      <c r="AB2812">
        <v>1</v>
      </c>
      <c r="AC2812">
        <v>2.8669599033816651E-3</v>
      </c>
      <c r="AD2812">
        <v>0</v>
      </c>
      <c r="AE2812">
        <v>1.3195236229429166</v>
      </c>
      <c r="AF2812">
        <v>0.61400966183574879</v>
      </c>
      <c r="AG2812">
        <v>4.0981560144927542E-2</v>
      </c>
      <c r="AH2812">
        <v>1.8024792048309179</v>
      </c>
      <c r="AI2812">
        <v>7.0933985125603867</v>
      </c>
      <c r="AJ2812">
        <v>3105</v>
      </c>
      <c r="AK2812">
        <v>31</v>
      </c>
      <c r="AL2812">
        <v>5</v>
      </c>
      <c r="AM2812">
        <v>5</v>
      </c>
      <c r="AN2812">
        <v>3</v>
      </c>
      <c r="AO2812">
        <v>0</v>
      </c>
      <c r="AP2812">
        <v>2</v>
      </c>
      <c r="AQ2812">
        <v>0</v>
      </c>
      <c r="AR2812">
        <v>1241.5899999999999</v>
      </c>
      <c r="AS2812" s="1" t="s">
        <v>173</v>
      </c>
      <c r="AT2812">
        <v>1</v>
      </c>
      <c r="AU2812">
        <v>95.758684283333338</v>
      </c>
      <c r="AV2812">
        <v>863.06456631666663</v>
      </c>
      <c r="AW2812">
        <v>31</v>
      </c>
      <c r="AX2812">
        <v>1.4492753623188406E-2</v>
      </c>
      <c r="AY2812">
        <v>7.2463768115942032E-2</v>
      </c>
      <c r="AZ2812">
        <v>45</v>
      </c>
      <c r="BA2812">
        <v>0.39899451784722223</v>
      </c>
      <c r="BB2812">
        <v>0.92802641539426522</v>
      </c>
      <c r="BC2812">
        <v>42</v>
      </c>
      <c r="BD2812">
        <v>-11</v>
      </c>
      <c r="BE2812">
        <v>5</v>
      </c>
      <c r="BF2812">
        <v>3</v>
      </c>
      <c r="BG2812" s="1" t="s">
        <v>99</v>
      </c>
      <c r="BH2812" s="1" t="s">
        <v>6895</v>
      </c>
      <c r="BI2812" s="1" t="s">
        <v>6889</v>
      </c>
      <c r="BJ2812" s="1" t="s">
        <v>6893</v>
      </c>
      <c r="BK2812">
        <v>1700</v>
      </c>
      <c r="BL2812">
        <v>2.4</v>
      </c>
      <c r="BM2812" s="5" t="d">
        <v>12:59:59.9999999999968050</v>
      </c>
      <c r="BN2812" s="5" t="d">
        <v>13:30:00.000</v>
      </c>
      <c r="BO2812">
        <v>13</v>
      </c>
      <c r="BP2812" t="b">
        <v>1</v>
      </c>
    </row>
    <row r="2813" spans="1:68" x14ac:dyDescent="0.2">
      <c r="A2813" s="1" t="s">
        <v>5873</v>
      </c>
      <c r="B2813" s="1" t="s">
        <v>5576</v>
      </c>
      <c r="C2813" s="2" t="d">
        <v>2026-07-03</v>
      </c>
      <c r="D2813">
        <v>28</v>
      </c>
      <c r="E2813" s="1" t="s">
        <v>133</v>
      </c>
      <c r="F2813">
        <v>83</v>
      </c>
      <c r="G2813">
        <v>8</v>
      </c>
      <c r="H2813">
        <v>0</v>
      </c>
      <c r="I2813">
        <v>0</v>
      </c>
      <c r="J2813">
        <v>8</v>
      </c>
      <c r="K2813">
        <v>0</v>
      </c>
      <c r="L2813">
        <v>0</v>
      </c>
      <c r="M2813" s="1" t="s">
        <v>63</v>
      </c>
      <c r="N2813" s="1" t="s">
        <v>63</v>
      </c>
      <c r="O2813" s="1" t="s">
        <v>5874</v>
      </c>
      <c r="P2813">
        <v>10.375</v>
      </c>
      <c r="Q2813">
        <v>0</v>
      </c>
      <c r="R2813">
        <v>1600</v>
      </c>
      <c r="S2813">
        <v>0</v>
      </c>
      <c r="T2813">
        <v>38</v>
      </c>
      <c r="U2813">
        <v>83</v>
      </c>
      <c r="V2813">
        <v>426</v>
      </c>
      <c r="W2813">
        <v>94272.6</v>
      </c>
      <c r="X2813">
        <v>5.1325301204819276</v>
      </c>
      <c r="Y2813">
        <v>1135.8144578313254</v>
      </c>
      <c r="Z2813">
        <v>18.361445783132531</v>
      </c>
      <c r="AA2813">
        <v>14.551307174297188</v>
      </c>
      <c r="AB2813">
        <v>3</v>
      </c>
      <c r="AC2813">
        <v>4.6366863253011995E-2</v>
      </c>
      <c r="AD2813">
        <v>2.7659269076305204E-3</v>
      </c>
      <c r="AE2813">
        <v>1.3632523436336281</v>
      </c>
      <c r="AF2813">
        <v>0.60642570281124497</v>
      </c>
      <c r="AG2813">
        <v>4.8457988353413646E-2</v>
      </c>
      <c r="AH2813">
        <v>4.0487738596385539</v>
      </c>
      <c r="AI2813">
        <v>7.6355110210843371</v>
      </c>
      <c r="AJ2813">
        <v>3735</v>
      </c>
      <c r="AK2813">
        <v>31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 s="1" t="s">
        <v>173</v>
      </c>
      <c r="AT2813">
        <v>3</v>
      </c>
      <c r="AU2813">
        <v>112.33015211666667</v>
      </c>
      <c r="AV2813">
        <v>858.73845983333331</v>
      </c>
      <c r="AW2813">
        <v>31</v>
      </c>
      <c r="AX2813">
        <v>3.614457831325301E-2</v>
      </c>
      <c r="AY2813">
        <v>0</v>
      </c>
      <c r="AZ2813">
        <v>45</v>
      </c>
      <c r="BA2813">
        <v>0.46804230048611112</v>
      </c>
      <c r="BB2813">
        <v>0.92337468799283151</v>
      </c>
      <c r="BC2813">
        <v>41</v>
      </c>
      <c r="BD2813">
        <v>-10</v>
      </c>
      <c r="BE2813">
        <v>6</v>
      </c>
      <c r="BF2813">
        <v>2</v>
      </c>
      <c r="BG2813" s="1" t="s">
        <v>99</v>
      </c>
      <c r="BH2813" s="1" t="s">
        <v>6895</v>
      </c>
      <c r="BI2813" s="1" t="s">
        <v>6889</v>
      </c>
      <c r="BJ2813" s="1" t="s">
        <v>6893</v>
      </c>
      <c r="BK2813">
        <v>1700</v>
      </c>
      <c r="BL2813">
        <v>2.4</v>
      </c>
      <c r="BM2813" s="5" t="d">
        <v>13:30:00.000</v>
      </c>
      <c r="BN2813" s="5" t="d">
        <v>14:00:00.0000000000031950</v>
      </c>
      <c r="BO2813">
        <v>13</v>
      </c>
      <c r="BP2813" t="b">
        <v>1</v>
      </c>
    </row>
    <row r="2814" spans="1:68" x14ac:dyDescent="0.2">
      <c r="A2814" s="1" t="s">
        <v>5875</v>
      </c>
      <c r="B2814" s="1" t="s">
        <v>5576</v>
      </c>
      <c r="C2814" s="2" t="d">
        <v>2026-07-03</v>
      </c>
      <c r="D2814">
        <v>29</v>
      </c>
      <c r="E2814" s="1" t="s">
        <v>133</v>
      </c>
      <c r="F2814">
        <v>62</v>
      </c>
      <c r="G2814">
        <v>8</v>
      </c>
      <c r="H2814">
        <v>0</v>
      </c>
      <c r="I2814">
        <v>0</v>
      </c>
      <c r="J2814">
        <v>8</v>
      </c>
      <c r="K2814">
        <v>0</v>
      </c>
      <c r="L2814">
        <v>0</v>
      </c>
      <c r="M2814" s="1" t="s">
        <v>63</v>
      </c>
      <c r="N2814" s="1" t="s">
        <v>63</v>
      </c>
      <c r="O2814" s="1" t="s">
        <v>5876</v>
      </c>
      <c r="P2814">
        <v>7.75</v>
      </c>
      <c r="Q2814">
        <v>0</v>
      </c>
      <c r="R2814">
        <v>1600</v>
      </c>
      <c r="S2814">
        <v>0</v>
      </c>
      <c r="T2814">
        <v>38</v>
      </c>
      <c r="U2814">
        <v>62</v>
      </c>
      <c r="V2814">
        <v>305</v>
      </c>
      <c r="W2814">
        <v>71936.87</v>
      </c>
      <c r="X2814">
        <v>4.919354838709677</v>
      </c>
      <c r="Y2814">
        <v>1160.2720967741934</v>
      </c>
      <c r="Z2814">
        <v>15.419354838709678</v>
      </c>
      <c r="AA2814">
        <v>10.967862402956989</v>
      </c>
      <c r="AB2814">
        <v>1</v>
      </c>
      <c r="AC2814">
        <v>7.4979806451612695E-3</v>
      </c>
      <c r="AD2814">
        <v>0</v>
      </c>
      <c r="AE2814">
        <v>1.3065207232614435</v>
      </c>
      <c r="AF2814">
        <v>0.55833333333333335</v>
      </c>
      <c r="AG2814">
        <v>0.5290407180107527</v>
      </c>
      <c r="AH2814">
        <v>0.81972760080645168</v>
      </c>
      <c r="AI2814">
        <v>7.391076440860215</v>
      </c>
      <c r="AJ2814">
        <v>2480</v>
      </c>
      <c r="AK2814">
        <v>31</v>
      </c>
      <c r="AL2814">
        <v>3</v>
      </c>
      <c r="AM2814">
        <v>3</v>
      </c>
      <c r="AN2814">
        <v>2</v>
      </c>
      <c r="AO2814">
        <v>1</v>
      </c>
      <c r="AP2814">
        <v>0</v>
      </c>
      <c r="AQ2814">
        <v>0</v>
      </c>
      <c r="AR2814">
        <v>1899.1</v>
      </c>
      <c r="AS2814" s="1" t="s">
        <v>173</v>
      </c>
      <c r="AT2814">
        <v>1</v>
      </c>
      <c r="AU2814">
        <v>79.7445752</v>
      </c>
      <c r="AV2814">
        <v>837.60650754999995</v>
      </c>
      <c r="AW2814">
        <v>31</v>
      </c>
      <c r="AX2814">
        <v>1.6129032258064516E-2</v>
      </c>
      <c r="AY2814">
        <v>4.8387096774193547E-2</v>
      </c>
      <c r="AZ2814">
        <v>40</v>
      </c>
      <c r="BA2814">
        <v>0.33226906333333334</v>
      </c>
      <c r="BB2814">
        <v>0.90065215865591397</v>
      </c>
      <c r="BC2814">
        <v>40</v>
      </c>
      <c r="BD2814">
        <v>-9</v>
      </c>
      <c r="BE2814">
        <v>4</v>
      </c>
      <c r="BF2814">
        <v>4</v>
      </c>
      <c r="BG2814" s="1" t="s">
        <v>99</v>
      </c>
      <c r="BH2814" s="1" t="s">
        <v>6895</v>
      </c>
      <c r="BI2814" s="1" t="s">
        <v>6889</v>
      </c>
      <c r="BJ2814" s="1" t="s">
        <v>6893</v>
      </c>
      <c r="BK2814">
        <v>1700</v>
      </c>
      <c r="BL2814">
        <v>2.4</v>
      </c>
      <c r="BM2814" s="5" t="d">
        <v>14:00:00.0000000000031950</v>
      </c>
      <c r="BN2814" s="5" t="d">
        <v>14:29:59.9999999999968050</v>
      </c>
      <c r="BO2814">
        <v>14</v>
      </c>
      <c r="BP2814" t="b">
        <v>0</v>
      </c>
    </row>
    <row r="2815" spans="1:68" x14ac:dyDescent="0.2">
      <c r="A2815" s="1" t="s">
        <v>5877</v>
      </c>
      <c r="B2815" s="1" t="s">
        <v>5576</v>
      </c>
      <c r="C2815" s="2" t="d">
        <v>2026-07-03</v>
      </c>
      <c r="D2815">
        <v>30</v>
      </c>
      <c r="E2815" s="1" t="s">
        <v>133</v>
      </c>
      <c r="F2815">
        <v>51</v>
      </c>
      <c r="G2815">
        <v>8</v>
      </c>
      <c r="H2815">
        <v>0</v>
      </c>
      <c r="I2815">
        <v>0</v>
      </c>
      <c r="J2815">
        <v>8</v>
      </c>
      <c r="K2815">
        <v>0</v>
      </c>
      <c r="L2815">
        <v>0</v>
      </c>
      <c r="M2815" s="1" t="s">
        <v>63</v>
      </c>
      <c r="N2815" s="1" t="s">
        <v>63</v>
      </c>
      <c r="O2815" s="1" t="s">
        <v>5878</v>
      </c>
      <c r="P2815">
        <v>6.375</v>
      </c>
      <c r="Q2815">
        <v>0</v>
      </c>
      <c r="R2815">
        <v>1600</v>
      </c>
      <c r="S2815">
        <v>0</v>
      </c>
      <c r="T2815">
        <v>38</v>
      </c>
      <c r="U2815">
        <v>51</v>
      </c>
      <c r="V2815">
        <v>240</v>
      </c>
      <c r="W2815">
        <v>54095.43</v>
      </c>
      <c r="X2815">
        <v>4.7058823529411766</v>
      </c>
      <c r="Y2815">
        <v>1060.694705882353</v>
      </c>
      <c r="Z2815">
        <v>14.705882352941176</v>
      </c>
      <c r="AA2815">
        <v>9.7294798892156873</v>
      </c>
      <c r="AB2815">
        <v>2</v>
      </c>
      <c r="AC2815">
        <v>2.8163212745098021E-2</v>
      </c>
      <c r="AD2815">
        <v>0</v>
      </c>
      <c r="AE2815">
        <v>1.2503802110595208</v>
      </c>
      <c r="AF2815">
        <v>0.60816993464052282</v>
      </c>
      <c r="AG2815">
        <v>1.8304389098039218</v>
      </c>
      <c r="AH2815">
        <v>0</v>
      </c>
      <c r="AI2815">
        <v>6.9967467375816987</v>
      </c>
      <c r="AJ2815">
        <v>2040</v>
      </c>
      <c r="AK2815">
        <v>31</v>
      </c>
      <c r="AL2815">
        <v>4</v>
      </c>
      <c r="AM2815">
        <v>4</v>
      </c>
      <c r="AN2815">
        <v>3</v>
      </c>
      <c r="AO2815">
        <v>0</v>
      </c>
      <c r="AP2815">
        <v>1</v>
      </c>
      <c r="AQ2815">
        <v>0</v>
      </c>
      <c r="AR2815">
        <v>1018.34</v>
      </c>
      <c r="AS2815" s="1" t="s">
        <v>125</v>
      </c>
      <c r="AT2815">
        <v>2</v>
      </c>
      <c r="AU2815">
        <v>65.300191283333334</v>
      </c>
      <c r="AV2815">
        <v>611.26801976666661</v>
      </c>
      <c r="AW2815">
        <v>31</v>
      </c>
      <c r="AX2815">
        <v>3.9215686274509803E-2</v>
      </c>
      <c r="AY2815">
        <v>7.8431372549019607E-2</v>
      </c>
      <c r="AZ2815">
        <v>40</v>
      </c>
      <c r="BA2815">
        <v>0.27208413034722223</v>
      </c>
      <c r="BB2815">
        <v>0.65727744060931892</v>
      </c>
      <c r="BC2815">
        <v>30</v>
      </c>
      <c r="BD2815">
        <v>1</v>
      </c>
      <c r="BE2815">
        <v>4</v>
      </c>
      <c r="BF2815">
        <v>4</v>
      </c>
      <c r="BG2815" s="1" t="s">
        <v>99</v>
      </c>
      <c r="BH2815" s="1" t="s">
        <v>6895</v>
      </c>
      <c r="BI2815" s="1" t="s">
        <v>6889</v>
      </c>
      <c r="BJ2815" s="1" t="s">
        <v>6893</v>
      </c>
      <c r="BK2815">
        <v>1700</v>
      </c>
      <c r="BL2815">
        <v>2.4</v>
      </c>
      <c r="BM2815" s="5" t="d">
        <v>14:29:59.9999999999968050</v>
      </c>
      <c r="BN2815" s="5" t="d">
        <v>15:00:00.000</v>
      </c>
      <c r="BO2815">
        <v>14</v>
      </c>
      <c r="BP2815" t="b">
        <v>0</v>
      </c>
    </row>
    <row r="2816" spans="1:68" x14ac:dyDescent="0.2">
      <c r="A2816" s="1" t="s">
        <v>5879</v>
      </c>
      <c r="B2816" s="1" t="s">
        <v>5576</v>
      </c>
      <c r="C2816" s="2" t="d">
        <v>2026-07-03</v>
      </c>
      <c r="D2816">
        <v>31</v>
      </c>
      <c r="E2816" s="1" t="s">
        <v>150</v>
      </c>
      <c r="F2816">
        <v>33</v>
      </c>
      <c r="G2816">
        <v>8</v>
      </c>
      <c r="H2816">
        <v>0</v>
      </c>
      <c r="I2816">
        <v>2</v>
      </c>
      <c r="J2816">
        <v>6</v>
      </c>
      <c r="K2816">
        <v>0</v>
      </c>
      <c r="L2816">
        <v>1</v>
      </c>
      <c r="M2816" s="1" t="s">
        <v>63</v>
      </c>
      <c r="N2816" s="1" t="s">
        <v>5659</v>
      </c>
      <c r="O2816" s="1" t="s">
        <v>5880</v>
      </c>
      <c r="P2816">
        <v>5.5</v>
      </c>
      <c r="Q2816">
        <v>0</v>
      </c>
      <c r="R2816">
        <v>1600</v>
      </c>
      <c r="S2816">
        <v>1</v>
      </c>
      <c r="T2816">
        <v>37</v>
      </c>
      <c r="U2816">
        <v>33</v>
      </c>
      <c r="V2816">
        <v>162</v>
      </c>
      <c r="W2816">
        <v>36082.82</v>
      </c>
      <c r="X2816">
        <v>4.9090909090909092</v>
      </c>
      <c r="Y2816">
        <v>1093.418787878788</v>
      </c>
      <c r="Z2816">
        <v>13.575757575757576</v>
      </c>
      <c r="AA2816">
        <v>10.600374352020202</v>
      </c>
      <c r="AB2816">
        <v>2</v>
      </c>
      <c r="AC2816">
        <v>0.11353682575757573</v>
      </c>
      <c r="AD2816">
        <v>0</v>
      </c>
      <c r="AE2816">
        <v>1.3192530834098894</v>
      </c>
      <c r="AF2816">
        <v>0.57676767676767671</v>
      </c>
      <c r="AG2816">
        <v>1.8960207500000001</v>
      </c>
      <c r="AH2816">
        <v>0</v>
      </c>
      <c r="AI2816">
        <v>7.7275859151515149</v>
      </c>
      <c r="AJ2816">
        <v>1320</v>
      </c>
      <c r="AK2816">
        <v>31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 s="1" t="s">
        <v>125</v>
      </c>
      <c r="AT2816">
        <v>1</v>
      </c>
      <c r="AU2816">
        <v>44.351914616666669</v>
      </c>
      <c r="AV2816">
        <v>457.55166700000001</v>
      </c>
      <c r="AW2816">
        <v>24</v>
      </c>
      <c r="AX2816">
        <v>6.0606060606060608E-2</v>
      </c>
      <c r="AY2816">
        <v>0</v>
      </c>
      <c r="AZ2816">
        <v>40</v>
      </c>
      <c r="BA2816">
        <v>0.24639952564814815</v>
      </c>
      <c r="BB2816">
        <v>0.49199103978494624</v>
      </c>
      <c r="BC2816">
        <v>22</v>
      </c>
      <c r="BD2816">
        <v>9</v>
      </c>
      <c r="BE2816">
        <v>3</v>
      </c>
      <c r="BF2816">
        <v>3</v>
      </c>
      <c r="BG2816" s="1" t="s">
        <v>99</v>
      </c>
      <c r="BH2816" s="1" t="s">
        <v>6895</v>
      </c>
      <c r="BI2816" s="1" t="s">
        <v>6889</v>
      </c>
      <c r="BJ2816" s="1" t="s">
        <v>6893</v>
      </c>
      <c r="BK2816">
        <v>1700</v>
      </c>
      <c r="BL2816">
        <v>2.4</v>
      </c>
      <c r="BM2816" s="5" t="d">
        <v>15:00:00.000</v>
      </c>
      <c r="BN2816" s="5" t="d">
        <v>15:30:00.0000000000031950</v>
      </c>
      <c r="BO2816">
        <v>15</v>
      </c>
      <c r="BP2816" t="b">
        <v>0</v>
      </c>
    </row>
    <row r="2817" spans="1:68" x14ac:dyDescent="0.2">
      <c r="A2817" s="1" t="s">
        <v>5881</v>
      </c>
      <c r="B2817" s="1" t="s">
        <v>5576</v>
      </c>
      <c r="C2817" s="2" t="d">
        <v>2026-07-03</v>
      </c>
      <c r="D2817">
        <v>32</v>
      </c>
      <c r="E2817" s="1" t="s">
        <v>150</v>
      </c>
      <c r="F2817">
        <v>31</v>
      </c>
      <c r="G2817">
        <v>8</v>
      </c>
      <c r="H2817">
        <v>0</v>
      </c>
      <c r="I2817">
        <v>2</v>
      </c>
      <c r="J2817">
        <v>6</v>
      </c>
      <c r="K2817">
        <v>0</v>
      </c>
      <c r="L2817">
        <v>1</v>
      </c>
      <c r="M2817" s="1" t="s">
        <v>63</v>
      </c>
      <c r="N2817" s="1" t="s">
        <v>5882</v>
      </c>
      <c r="O2817" s="1" t="s">
        <v>5883</v>
      </c>
      <c r="P2817">
        <v>5.166666666666667</v>
      </c>
      <c r="Q2817">
        <v>0</v>
      </c>
      <c r="R2817">
        <v>1600</v>
      </c>
      <c r="S2817">
        <v>1</v>
      </c>
      <c r="T2817">
        <v>36</v>
      </c>
      <c r="U2817">
        <v>31</v>
      </c>
      <c r="V2817">
        <v>162</v>
      </c>
      <c r="W2817">
        <v>32542.89</v>
      </c>
      <c r="X2817">
        <v>5.225806451612903</v>
      </c>
      <c r="Y2817">
        <v>1049.7706451612903</v>
      </c>
      <c r="Z2817">
        <v>13.35483870967742</v>
      </c>
      <c r="AA2817">
        <v>10.147260747849463</v>
      </c>
      <c r="AB2817">
        <v>2</v>
      </c>
      <c r="AC2817">
        <v>5.4694942473118242E-2</v>
      </c>
      <c r="AD2817">
        <v>0</v>
      </c>
      <c r="AE2817">
        <v>1.4028936790849311</v>
      </c>
      <c r="AF2817">
        <v>0.70860215053763431</v>
      </c>
      <c r="AG2817">
        <v>2.1114958236559138</v>
      </c>
      <c r="AH2817">
        <v>0</v>
      </c>
      <c r="AI2817">
        <v>7.0723240564516123</v>
      </c>
      <c r="AJ2817">
        <v>1240</v>
      </c>
      <c r="AK2817">
        <v>31</v>
      </c>
      <c r="AL2817">
        <v>3</v>
      </c>
      <c r="AM2817">
        <v>3</v>
      </c>
      <c r="AN2817">
        <v>1</v>
      </c>
      <c r="AO2817">
        <v>1</v>
      </c>
      <c r="AP2817">
        <v>1</v>
      </c>
      <c r="AQ2817">
        <v>0</v>
      </c>
      <c r="AR2817">
        <v>855.2</v>
      </c>
      <c r="AS2817" s="1" t="s">
        <v>65</v>
      </c>
      <c r="AT2817">
        <v>2</v>
      </c>
      <c r="AU2817">
        <v>45.497309433333335</v>
      </c>
      <c r="AV2817">
        <v>401.38064593333331</v>
      </c>
      <c r="AW2817">
        <v>21</v>
      </c>
      <c r="AX2817">
        <v>6.4516129032258063E-2</v>
      </c>
      <c r="AY2817">
        <v>9.6774193548387094E-2</v>
      </c>
      <c r="AZ2817">
        <v>40</v>
      </c>
      <c r="BA2817">
        <v>0.25276283018518519</v>
      </c>
      <c r="BB2817">
        <v>0.43159209240143365</v>
      </c>
      <c r="BC2817">
        <v>20</v>
      </c>
      <c r="BD2817">
        <v>11</v>
      </c>
      <c r="BE2817">
        <v>3</v>
      </c>
      <c r="BF2817">
        <v>3</v>
      </c>
      <c r="BG2817" s="1" t="s">
        <v>99</v>
      </c>
      <c r="BH2817" s="1" t="s">
        <v>6895</v>
      </c>
      <c r="BI2817" s="1" t="s">
        <v>6889</v>
      </c>
      <c r="BJ2817" s="1" t="s">
        <v>6893</v>
      </c>
      <c r="BK2817">
        <v>1700</v>
      </c>
      <c r="BL2817">
        <v>2.4</v>
      </c>
      <c r="BM2817" s="5" t="d">
        <v>15:30:00.0000000000031950</v>
      </c>
      <c r="BN2817" s="5" t="d">
        <v>15:59:59.9999999999968050</v>
      </c>
      <c r="BO2817">
        <v>15</v>
      </c>
      <c r="BP2817" t="b">
        <v>0</v>
      </c>
    </row>
    <row r="2818" spans="1:68" x14ac:dyDescent="0.2">
      <c r="A2818" s="1" t="s">
        <v>5884</v>
      </c>
      <c r="B2818" s="1" t="s">
        <v>5576</v>
      </c>
      <c r="C2818" s="2" t="d">
        <v>2026-07-03</v>
      </c>
      <c r="D2818">
        <v>33</v>
      </c>
      <c r="E2818" s="1" t="s">
        <v>150</v>
      </c>
      <c r="F2818">
        <v>21</v>
      </c>
      <c r="G2818">
        <v>16</v>
      </c>
      <c r="H2818">
        <v>0</v>
      </c>
      <c r="I2818">
        <v>2</v>
      </c>
      <c r="J2818">
        <v>14</v>
      </c>
      <c r="K2818">
        <v>0</v>
      </c>
      <c r="L2818">
        <v>1</v>
      </c>
      <c r="M2818" s="1" t="s">
        <v>63</v>
      </c>
      <c r="N2818" s="1" t="s">
        <v>5810</v>
      </c>
      <c r="O2818" s="1" t="s">
        <v>5885</v>
      </c>
      <c r="P2818">
        <v>1.5</v>
      </c>
      <c r="Q2818">
        <v>0</v>
      </c>
      <c r="R2818">
        <v>1600</v>
      </c>
      <c r="S2818">
        <v>1</v>
      </c>
      <c r="T2818">
        <v>35</v>
      </c>
      <c r="U2818">
        <v>21</v>
      </c>
      <c r="V2818">
        <v>106</v>
      </c>
      <c r="W2818">
        <v>20472.54</v>
      </c>
      <c r="X2818">
        <v>5.0476190476190474</v>
      </c>
      <c r="Y2818">
        <v>974.88285714285723</v>
      </c>
      <c r="Z2818">
        <v>13.428571428571429</v>
      </c>
      <c r="AA2818">
        <v>10.035964601587303</v>
      </c>
      <c r="AB2818">
        <v>1</v>
      </c>
      <c r="AC2818">
        <v>3.7857599999999922E-2</v>
      </c>
      <c r="AD2818">
        <v>0</v>
      </c>
      <c r="AE2818">
        <v>1.3719361337099851</v>
      </c>
      <c r="AF2818">
        <v>0.76666666666666672</v>
      </c>
      <c r="AG2818">
        <v>2.1386027928571432</v>
      </c>
      <c r="AH2818">
        <v>0</v>
      </c>
      <c r="AI2818">
        <v>6.9195840246031741</v>
      </c>
      <c r="AJ2818">
        <v>840</v>
      </c>
      <c r="AK2818">
        <v>57</v>
      </c>
      <c r="AL2818">
        <v>1</v>
      </c>
      <c r="AM2818">
        <v>1</v>
      </c>
      <c r="AN2818">
        <v>0</v>
      </c>
      <c r="AO2818">
        <v>0</v>
      </c>
      <c r="AP2818">
        <v>0</v>
      </c>
      <c r="AQ2818">
        <v>1</v>
      </c>
      <c r="AR2818">
        <v>150</v>
      </c>
      <c r="AS2818" s="1" t="s">
        <v>65</v>
      </c>
      <c r="AT2818">
        <v>1</v>
      </c>
      <c r="AU2818">
        <v>27.815265133333334</v>
      </c>
      <c r="AV2818">
        <v>227.00969521666667</v>
      </c>
      <c r="AW2818">
        <v>19</v>
      </c>
      <c r="AX2818">
        <v>4.7619047619047616E-2</v>
      </c>
      <c r="AY2818">
        <v>4.7619047619047616E-2</v>
      </c>
      <c r="AZ2818">
        <v>40</v>
      </c>
      <c r="BA2818">
        <v>6.6226821746031742E-2</v>
      </c>
      <c r="BB2818">
        <v>0.13275420772904484</v>
      </c>
      <c r="BC2818">
        <v>11</v>
      </c>
      <c r="BD2818">
        <v>46</v>
      </c>
      <c r="BE2818">
        <v>2</v>
      </c>
      <c r="BF2818">
        <v>12</v>
      </c>
      <c r="BG2818" s="1" t="s">
        <v>99</v>
      </c>
      <c r="BH2818" s="1" t="s">
        <v>6895</v>
      </c>
      <c r="BI2818" s="1" t="s">
        <v>6889</v>
      </c>
      <c r="BJ2818" s="1" t="s">
        <v>6893</v>
      </c>
      <c r="BK2818">
        <v>1700</v>
      </c>
      <c r="BL2818">
        <v>2.4</v>
      </c>
      <c r="BM2818" s="5" t="d">
        <v>15:59:59.9999999999968050</v>
      </c>
      <c r="BN2818" s="5" t="d">
        <v>16:30:00.000</v>
      </c>
      <c r="BO2818">
        <v>16</v>
      </c>
      <c r="BP2818" t="b">
        <v>0</v>
      </c>
    </row>
    <row r="2819" spans="1:68" x14ac:dyDescent="0.2">
      <c r="A2819" s="1" t="s">
        <v>5886</v>
      </c>
      <c r="B2819" s="1" t="s">
        <v>5576</v>
      </c>
      <c r="C2819" s="2" t="d">
        <v>2026-07-03</v>
      </c>
      <c r="D2819">
        <v>34</v>
      </c>
      <c r="E2819" s="1" t="s">
        <v>150</v>
      </c>
      <c r="F2819">
        <v>27</v>
      </c>
      <c r="G2819">
        <v>16</v>
      </c>
      <c r="H2819">
        <v>0</v>
      </c>
      <c r="I2819">
        <v>2</v>
      </c>
      <c r="J2819">
        <v>14</v>
      </c>
      <c r="K2819">
        <v>0</v>
      </c>
      <c r="L2819">
        <v>1</v>
      </c>
      <c r="M2819" s="1" t="s">
        <v>63</v>
      </c>
      <c r="N2819" s="1" t="s">
        <v>5668</v>
      </c>
      <c r="O2819" s="1" t="s">
        <v>5887</v>
      </c>
      <c r="P2819">
        <v>1.9285714285714288</v>
      </c>
      <c r="Q2819">
        <v>0</v>
      </c>
      <c r="R2819">
        <v>1600</v>
      </c>
      <c r="S2819">
        <v>1</v>
      </c>
      <c r="T2819">
        <v>34</v>
      </c>
      <c r="U2819">
        <v>27</v>
      </c>
      <c r="V2819">
        <v>111</v>
      </c>
      <c r="W2819">
        <v>23565.46</v>
      </c>
      <c r="X2819">
        <v>4.1111111111111107</v>
      </c>
      <c r="Y2819">
        <v>872.7948148148148</v>
      </c>
      <c r="Z2819">
        <v>13.851851851851851</v>
      </c>
      <c r="AA2819">
        <v>10.210941537654321</v>
      </c>
      <c r="AB2819">
        <v>0</v>
      </c>
      <c r="AC2819">
        <v>0</v>
      </c>
      <c r="AD2819">
        <v>0</v>
      </c>
      <c r="AE2819">
        <v>1.1251629383216786</v>
      </c>
      <c r="AF2819">
        <v>0.50679012345679009</v>
      </c>
      <c r="AG2819">
        <v>1.6319530524691359</v>
      </c>
      <c r="AH2819">
        <v>0</v>
      </c>
      <c r="AI2819">
        <v>7.6647909462962964</v>
      </c>
      <c r="AJ2819">
        <v>1080</v>
      </c>
      <c r="AK2819">
        <v>57</v>
      </c>
      <c r="AL2819">
        <v>2</v>
      </c>
      <c r="AM2819">
        <v>2</v>
      </c>
      <c r="AN2819">
        <v>2</v>
      </c>
      <c r="AO2819">
        <v>0</v>
      </c>
      <c r="AP2819">
        <v>0</v>
      </c>
      <c r="AQ2819">
        <v>0</v>
      </c>
      <c r="AR2819">
        <v>346.15</v>
      </c>
      <c r="AS2819" s="1" t="s">
        <v>70</v>
      </c>
      <c r="AT2819">
        <v>0</v>
      </c>
      <c r="AU2819">
        <v>31.295630866666666</v>
      </c>
      <c r="AV2819">
        <v>328.73210440000003</v>
      </c>
      <c r="AW2819">
        <v>18</v>
      </c>
      <c r="AX2819">
        <v>0</v>
      </c>
      <c r="AY2819">
        <v>7.407407407407407E-2</v>
      </c>
      <c r="AZ2819">
        <v>40</v>
      </c>
      <c r="BA2819">
        <v>7.4513406825396825E-2</v>
      </c>
      <c r="BB2819">
        <v>0.19224099672514622</v>
      </c>
      <c r="BC2819">
        <v>16</v>
      </c>
      <c r="BD2819">
        <v>41</v>
      </c>
      <c r="BE2819">
        <v>2</v>
      </c>
      <c r="BF2819">
        <v>12</v>
      </c>
      <c r="BG2819" s="1" t="s">
        <v>99</v>
      </c>
      <c r="BH2819" s="1" t="s">
        <v>6895</v>
      </c>
      <c r="BI2819" s="1" t="s">
        <v>6889</v>
      </c>
      <c r="BJ2819" s="1" t="s">
        <v>6893</v>
      </c>
      <c r="BK2819">
        <v>1700</v>
      </c>
      <c r="BL2819">
        <v>2.4</v>
      </c>
      <c r="BM2819" s="5" t="d">
        <v>16:30:00.000</v>
      </c>
      <c r="BN2819" s="5" t="d">
        <v>17:00:00.0000000000031950</v>
      </c>
      <c r="BO2819">
        <v>16</v>
      </c>
      <c r="BP2819" t="b">
        <v>0</v>
      </c>
    </row>
    <row r="2820" spans="1:68" x14ac:dyDescent="0.2">
      <c r="A2820" s="1" t="s">
        <v>5888</v>
      </c>
      <c r="B2820" s="1" t="s">
        <v>5576</v>
      </c>
      <c r="C2820" s="2" t="d">
        <v>2026-07-03</v>
      </c>
      <c r="D2820">
        <v>35</v>
      </c>
      <c r="E2820" s="1" t="s">
        <v>150</v>
      </c>
      <c r="F2820">
        <v>37</v>
      </c>
      <c r="G2820">
        <v>8</v>
      </c>
      <c r="H2820">
        <v>0</v>
      </c>
      <c r="I2820">
        <v>2</v>
      </c>
      <c r="J2820">
        <v>6</v>
      </c>
      <c r="K2820">
        <v>0</v>
      </c>
      <c r="L2820">
        <v>1</v>
      </c>
      <c r="M2820" s="1" t="s">
        <v>63</v>
      </c>
      <c r="N2820" s="1" t="s">
        <v>5671</v>
      </c>
      <c r="O2820" s="1" t="s">
        <v>5889</v>
      </c>
      <c r="P2820">
        <v>6.166666666666667</v>
      </c>
      <c r="Q2820">
        <v>0</v>
      </c>
      <c r="R2820">
        <v>1600</v>
      </c>
      <c r="S2820">
        <v>1</v>
      </c>
      <c r="T2820">
        <v>33</v>
      </c>
      <c r="U2820">
        <v>37</v>
      </c>
      <c r="V2820">
        <v>183</v>
      </c>
      <c r="W2820">
        <v>42773.21</v>
      </c>
      <c r="X2820">
        <v>4.9459459459459456</v>
      </c>
      <c r="Y2820">
        <v>1156.0327027027026</v>
      </c>
      <c r="Z2820">
        <v>14.108108108108109</v>
      </c>
      <c r="AA2820">
        <v>10.137368687387387</v>
      </c>
      <c r="AB2820">
        <v>0</v>
      </c>
      <c r="AC2820">
        <v>0</v>
      </c>
      <c r="AD2820">
        <v>0</v>
      </c>
      <c r="AE2820">
        <v>1.2234314283610808</v>
      </c>
      <c r="AF2820">
        <v>0.67657657657657666</v>
      </c>
      <c r="AG2820">
        <v>1.9000079977477478</v>
      </c>
      <c r="AH2820">
        <v>0</v>
      </c>
      <c r="AI2820">
        <v>7.3364597833333329</v>
      </c>
      <c r="AJ2820">
        <v>1480</v>
      </c>
      <c r="AK2820">
        <v>27</v>
      </c>
      <c r="AL2820">
        <v>1</v>
      </c>
      <c r="AM2820">
        <v>1</v>
      </c>
      <c r="AN2820">
        <v>0</v>
      </c>
      <c r="AO2820">
        <v>0</v>
      </c>
      <c r="AP2820">
        <v>1</v>
      </c>
      <c r="AQ2820">
        <v>0</v>
      </c>
      <c r="AR2820">
        <v>43.96</v>
      </c>
      <c r="AS2820" s="1" t="s">
        <v>70</v>
      </c>
      <c r="AT2820">
        <v>0</v>
      </c>
      <c r="AU2820">
        <v>44.700803983333337</v>
      </c>
      <c r="AV2820">
        <v>402.25107259999999</v>
      </c>
      <c r="AW2820">
        <v>30</v>
      </c>
      <c r="AX2820">
        <v>0</v>
      </c>
      <c r="AY2820">
        <v>2.7027027027027029E-2</v>
      </c>
      <c r="AZ2820">
        <v>40</v>
      </c>
      <c r="BA2820">
        <v>0.24833779990740742</v>
      </c>
      <c r="BB2820">
        <v>0.49660626246913581</v>
      </c>
      <c r="BC2820">
        <v>20</v>
      </c>
      <c r="BD2820">
        <v>7</v>
      </c>
      <c r="BE2820">
        <v>3</v>
      </c>
      <c r="BF2820">
        <v>3</v>
      </c>
      <c r="BG2820" s="1" t="s">
        <v>99</v>
      </c>
      <c r="BH2820" s="1" t="s">
        <v>6895</v>
      </c>
      <c r="BI2820" s="1" t="s">
        <v>6889</v>
      </c>
      <c r="BJ2820" s="1" t="s">
        <v>6893</v>
      </c>
      <c r="BK2820">
        <v>1700</v>
      </c>
      <c r="BL2820">
        <v>2.4</v>
      </c>
      <c r="BM2820" s="5" t="d">
        <v>17:00:00.0000000000031950</v>
      </c>
      <c r="BN2820" s="5" t="d">
        <v>17:29:59.9999999999968050</v>
      </c>
      <c r="BO2820">
        <v>17</v>
      </c>
      <c r="BP2820" t="b">
        <v>0</v>
      </c>
    </row>
    <row r="2821" spans="1:68" x14ac:dyDescent="0.2">
      <c r="A2821" s="1" t="s">
        <v>5890</v>
      </c>
      <c r="B2821" s="1" t="s">
        <v>5576</v>
      </c>
      <c r="C2821" s="2" t="d">
        <v>2026-07-03</v>
      </c>
      <c r="D2821">
        <v>36</v>
      </c>
      <c r="E2821" s="1" t="s">
        <v>150</v>
      </c>
      <c r="F2821">
        <v>56</v>
      </c>
      <c r="G2821">
        <v>8</v>
      </c>
      <c r="H2821">
        <v>0</v>
      </c>
      <c r="I2821">
        <v>2</v>
      </c>
      <c r="J2821">
        <v>6</v>
      </c>
      <c r="K2821">
        <v>0</v>
      </c>
      <c r="L2821">
        <v>1</v>
      </c>
      <c r="M2821" s="1" t="s">
        <v>63</v>
      </c>
      <c r="N2821" s="1" t="s">
        <v>5674</v>
      </c>
      <c r="O2821" s="1" t="s">
        <v>5891</v>
      </c>
      <c r="P2821">
        <v>9.3333333333333339</v>
      </c>
      <c r="Q2821">
        <v>0</v>
      </c>
      <c r="R2821">
        <v>1600</v>
      </c>
      <c r="S2821">
        <v>1</v>
      </c>
      <c r="T2821">
        <v>32</v>
      </c>
      <c r="U2821">
        <v>56</v>
      </c>
      <c r="V2821">
        <v>290</v>
      </c>
      <c r="W2821">
        <v>66739.8</v>
      </c>
      <c r="X2821">
        <v>5.1785714285714288</v>
      </c>
      <c r="Y2821">
        <v>1191.7821428571428</v>
      </c>
      <c r="Z2821">
        <v>15.589285714285714</v>
      </c>
      <c r="AA2821">
        <v>10.52686265297619</v>
      </c>
      <c r="AB2821">
        <v>0</v>
      </c>
      <c r="AC2821">
        <v>0</v>
      </c>
      <c r="AD2821">
        <v>3.4863151785714283E-3</v>
      </c>
      <c r="AE2821">
        <v>1.3582981232230458</v>
      </c>
      <c r="AF2821">
        <v>0.66785714285714282</v>
      </c>
      <c r="AG2821">
        <v>1.8780001630952381</v>
      </c>
      <c r="AH2821">
        <v>4.9225413392857138E-2</v>
      </c>
      <c r="AI2821">
        <v>7.4619837523809522</v>
      </c>
      <c r="AJ2821">
        <v>2240</v>
      </c>
      <c r="AK2821">
        <v>27</v>
      </c>
      <c r="AL2821">
        <v>6</v>
      </c>
      <c r="AM2821">
        <v>6</v>
      </c>
      <c r="AN2821">
        <v>3</v>
      </c>
      <c r="AO2821">
        <v>1</v>
      </c>
      <c r="AP2821">
        <v>2</v>
      </c>
      <c r="AQ2821">
        <v>0</v>
      </c>
      <c r="AR2821">
        <v>1324.93</v>
      </c>
      <c r="AS2821" s="1" t="s">
        <v>70</v>
      </c>
      <c r="AT2821">
        <v>0</v>
      </c>
      <c r="AU2821">
        <v>74.630649250000005</v>
      </c>
      <c r="AV2821">
        <v>506.92675418333334</v>
      </c>
      <c r="AW2821">
        <v>27</v>
      </c>
      <c r="AX2821">
        <v>0</v>
      </c>
      <c r="AY2821">
        <v>0.10714285714285714</v>
      </c>
      <c r="AZ2821">
        <v>40</v>
      </c>
      <c r="BA2821">
        <v>0.41461471805555561</v>
      </c>
      <c r="BB2821">
        <v>0.6258354989917696</v>
      </c>
      <c r="BC2821">
        <v>25</v>
      </c>
      <c r="BD2821">
        <v>2</v>
      </c>
      <c r="BE2821">
        <v>4</v>
      </c>
      <c r="BF2821">
        <v>2</v>
      </c>
      <c r="BG2821" s="1" t="s">
        <v>99</v>
      </c>
      <c r="BH2821" s="1" t="s">
        <v>6895</v>
      </c>
      <c r="BI2821" s="1" t="s">
        <v>6889</v>
      </c>
      <c r="BJ2821" s="1" t="s">
        <v>6893</v>
      </c>
      <c r="BK2821">
        <v>1700</v>
      </c>
      <c r="BL2821">
        <v>2.4</v>
      </c>
      <c r="BM2821" s="5" t="d">
        <v>17:29:59.9999999999968050</v>
      </c>
      <c r="BN2821" s="5" t="d">
        <v>18:00:00.000</v>
      </c>
      <c r="BO2821">
        <v>17</v>
      </c>
      <c r="BP2821" t="b">
        <v>0</v>
      </c>
    </row>
    <row r="2822" spans="1:68" x14ac:dyDescent="0.2">
      <c r="A2822" s="1" t="s">
        <v>5892</v>
      </c>
      <c r="B2822" s="1" t="s">
        <v>5576</v>
      </c>
      <c r="C2822" s="2" t="d">
        <v>2026-07-03</v>
      </c>
      <c r="D2822">
        <v>37</v>
      </c>
      <c r="E2822" s="1" t="s">
        <v>165</v>
      </c>
      <c r="F2822">
        <v>67</v>
      </c>
      <c r="G2822">
        <v>10</v>
      </c>
      <c r="H2822">
        <v>0</v>
      </c>
      <c r="I2822">
        <v>0</v>
      </c>
      <c r="J2822">
        <v>10</v>
      </c>
      <c r="K2822">
        <v>0</v>
      </c>
      <c r="L2822">
        <v>0</v>
      </c>
      <c r="M2822" s="1" t="s">
        <v>63</v>
      </c>
      <c r="N2822" s="1" t="s">
        <v>63</v>
      </c>
      <c r="O2822" s="1" t="s">
        <v>5893</v>
      </c>
      <c r="P2822">
        <v>6.7</v>
      </c>
      <c r="Q2822">
        <v>0</v>
      </c>
      <c r="R2822">
        <v>1600</v>
      </c>
      <c r="S2822">
        <v>0</v>
      </c>
      <c r="T2822">
        <v>32</v>
      </c>
      <c r="U2822">
        <v>67</v>
      </c>
      <c r="V2822">
        <v>305</v>
      </c>
      <c r="W2822">
        <v>72135.7</v>
      </c>
      <c r="X2822">
        <v>4.5522388059701493</v>
      </c>
      <c r="Y2822">
        <v>1076.65223880597</v>
      </c>
      <c r="Z2822">
        <v>17.970149253731343</v>
      </c>
      <c r="AA2822">
        <v>11.818113098009951</v>
      </c>
      <c r="AB2822">
        <v>1</v>
      </c>
      <c r="AC2822">
        <v>7.7563621890547442E-3</v>
      </c>
      <c r="AD2822">
        <v>0</v>
      </c>
      <c r="AE2822">
        <v>1.2238755009609141</v>
      </c>
      <c r="AF2822">
        <v>0.60746268656716418</v>
      </c>
      <c r="AG2822">
        <v>0.22346261766169154</v>
      </c>
      <c r="AH2822">
        <v>1.7327199490049752</v>
      </c>
      <c r="AI2822">
        <v>7.4336569447761187</v>
      </c>
      <c r="AJ2822">
        <v>3015</v>
      </c>
      <c r="AK2822">
        <v>27</v>
      </c>
      <c r="AL2822">
        <v>4</v>
      </c>
      <c r="AM2822">
        <v>4</v>
      </c>
      <c r="AN2822">
        <v>2</v>
      </c>
      <c r="AO2822">
        <v>1</v>
      </c>
      <c r="AP2822">
        <v>1</v>
      </c>
      <c r="AQ2822">
        <v>0</v>
      </c>
      <c r="AR2822">
        <v>1094.6000000000001</v>
      </c>
      <c r="AS2822" s="1" t="s">
        <v>173</v>
      </c>
      <c r="AT2822">
        <v>1</v>
      </c>
      <c r="AU2822">
        <v>83.364610299999995</v>
      </c>
      <c r="AV2822">
        <v>736.19000676666667</v>
      </c>
      <c r="AW2822">
        <v>27</v>
      </c>
      <c r="AX2822">
        <v>1.4925373134328358E-2</v>
      </c>
      <c r="AY2822">
        <v>5.9701492537313432E-2</v>
      </c>
      <c r="AZ2822">
        <v>45</v>
      </c>
      <c r="BA2822">
        <v>0.27788203433333331</v>
      </c>
      <c r="BB2822">
        <v>0.90887655156378599</v>
      </c>
      <c r="BC2822">
        <v>36</v>
      </c>
      <c r="BD2822">
        <v>-9</v>
      </c>
      <c r="BE2822">
        <v>4</v>
      </c>
      <c r="BF2822">
        <v>6</v>
      </c>
      <c r="BG2822" s="1" t="s">
        <v>99</v>
      </c>
      <c r="BH2822" s="1" t="s">
        <v>6895</v>
      </c>
      <c r="BI2822" s="1" t="s">
        <v>6889</v>
      </c>
      <c r="BJ2822" s="1" t="s">
        <v>6893</v>
      </c>
      <c r="BK2822">
        <v>1700</v>
      </c>
      <c r="BL2822">
        <v>2.4</v>
      </c>
      <c r="BM2822" s="5" t="d">
        <v>18:00:00.000</v>
      </c>
      <c r="BN2822" s="5" t="d">
        <v>18:30:00.0000000000031950</v>
      </c>
      <c r="BO2822">
        <v>18</v>
      </c>
      <c r="BP2822" t="b">
        <v>1</v>
      </c>
    </row>
    <row r="2823" spans="1:68" x14ac:dyDescent="0.2">
      <c r="A2823" s="1" t="s">
        <v>5894</v>
      </c>
      <c r="B2823" s="1" t="s">
        <v>5576</v>
      </c>
      <c r="C2823" s="2" t="d">
        <v>2026-07-03</v>
      </c>
      <c r="D2823">
        <v>38</v>
      </c>
      <c r="E2823" s="1" t="s">
        <v>165</v>
      </c>
      <c r="F2823">
        <v>112</v>
      </c>
      <c r="G2823">
        <v>10</v>
      </c>
      <c r="H2823">
        <v>0</v>
      </c>
      <c r="I2823">
        <v>0</v>
      </c>
      <c r="J2823">
        <v>10</v>
      </c>
      <c r="K2823">
        <v>0</v>
      </c>
      <c r="L2823">
        <v>0</v>
      </c>
      <c r="M2823" s="1" t="s">
        <v>63</v>
      </c>
      <c r="N2823" s="1" t="s">
        <v>63</v>
      </c>
      <c r="O2823" s="1" t="s">
        <v>5895</v>
      </c>
      <c r="P2823">
        <v>11.2</v>
      </c>
      <c r="Q2823">
        <v>0</v>
      </c>
      <c r="R2823">
        <v>1600</v>
      </c>
      <c r="S2823">
        <v>0</v>
      </c>
      <c r="T2823">
        <v>32</v>
      </c>
      <c r="U2823">
        <v>112</v>
      </c>
      <c r="V2823">
        <v>551</v>
      </c>
      <c r="W2823">
        <v>124645.85</v>
      </c>
      <c r="X2823">
        <v>4.9196428571428568</v>
      </c>
      <c r="Y2823">
        <v>1112.909375</v>
      </c>
      <c r="Z2823">
        <v>21.285714285714285</v>
      </c>
      <c r="AA2823">
        <v>23.105172965178571</v>
      </c>
      <c r="AB2823">
        <v>63</v>
      </c>
      <c r="AC2823">
        <v>3.7803727248511905</v>
      </c>
      <c r="AD2823">
        <v>0</v>
      </c>
      <c r="AE2823">
        <v>1.2775583264349464</v>
      </c>
      <c r="AF2823">
        <v>0.57827380952380947</v>
      </c>
      <c r="AG2823">
        <v>0</v>
      </c>
      <c r="AH2823">
        <v>12.799556568303572</v>
      </c>
      <c r="AI2823">
        <v>7.5415997278273812</v>
      </c>
      <c r="AJ2823">
        <v>5040</v>
      </c>
      <c r="AK2823">
        <v>27</v>
      </c>
      <c r="AL2823">
        <v>2</v>
      </c>
      <c r="AM2823">
        <v>2</v>
      </c>
      <c r="AN2823">
        <v>1</v>
      </c>
      <c r="AO2823">
        <v>1</v>
      </c>
      <c r="AP2823">
        <v>0</v>
      </c>
      <c r="AQ2823">
        <v>0</v>
      </c>
      <c r="AR2823">
        <v>883.64</v>
      </c>
      <c r="AS2823" s="1" t="s">
        <v>173</v>
      </c>
      <c r="AT2823">
        <v>63</v>
      </c>
      <c r="AU2823">
        <v>139.03523071666666</v>
      </c>
      <c r="AV2823">
        <v>750.84547501666668</v>
      </c>
      <c r="AW2823">
        <v>27</v>
      </c>
      <c r="AX2823">
        <v>0.5625</v>
      </c>
      <c r="AY2823">
        <v>1.7857142857142856E-2</v>
      </c>
      <c r="AZ2823">
        <v>45</v>
      </c>
      <c r="BA2823">
        <v>0.46345076905555554</v>
      </c>
      <c r="BB2823">
        <v>0.92696972224279839</v>
      </c>
      <c r="BC2823">
        <v>36</v>
      </c>
      <c r="BD2823">
        <v>-9</v>
      </c>
      <c r="BE2823">
        <v>7</v>
      </c>
      <c r="BF2823">
        <v>3</v>
      </c>
      <c r="BG2823" s="1" t="s">
        <v>174</v>
      </c>
      <c r="BH2823" s="1" t="s">
        <v>6895</v>
      </c>
      <c r="BI2823" s="1" t="s">
        <v>6889</v>
      </c>
      <c r="BJ2823" s="1" t="s">
        <v>6893</v>
      </c>
      <c r="BK2823">
        <v>1700</v>
      </c>
      <c r="BL2823">
        <v>2.4</v>
      </c>
      <c r="BM2823" s="5" t="d">
        <v>18:30:00.0000000000031950</v>
      </c>
      <c r="BN2823" s="5" t="d">
        <v>18:59:59.9999999999968050</v>
      </c>
      <c r="BO2823">
        <v>18</v>
      </c>
      <c r="BP2823" t="b">
        <v>1</v>
      </c>
    </row>
    <row r="2824" spans="1:68" x14ac:dyDescent="0.2">
      <c r="A2824" s="1" t="s">
        <v>5896</v>
      </c>
      <c r="B2824" s="1" t="s">
        <v>5576</v>
      </c>
      <c r="C2824" s="2" t="d">
        <v>2026-07-03</v>
      </c>
      <c r="D2824">
        <v>39</v>
      </c>
      <c r="E2824" s="1" t="s">
        <v>165</v>
      </c>
      <c r="F2824">
        <v>123</v>
      </c>
      <c r="G2824">
        <v>10</v>
      </c>
      <c r="H2824">
        <v>0</v>
      </c>
      <c r="I2824">
        <v>0</v>
      </c>
      <c r="J2824">
        <v>10</v>
      </c>
      <c r="K2824">
        <v>0</v>
      </c>
      <c r="L2824">
        <v>0</v>
      </c>
      <c r="M2824" s="1" t="s">
        <v>63</v>
      </c>
      <c r="N2824" s="1" t="s">
        <v>63</v>
      </c>
      <c r="O2824" s="1" t="s">
        <v>5897</v>
      </c>
      <c r="P2824">
        <v>12.3</v>
      </c>
      <c r="Q2824">
        <v>0</v>
      </c>
      <c r="R2824">
        <v>1600</v>
      </c>
      <c r="S2824">
        <v>0</v>
      </c>
      <c r="T2824">
        <v>32</v>
      </c>
      <c r="U2824">
        <v>123</v>
      </c>
      <c r="V2824">
        <v>616</v>
      </c>
      <c r="W2824">
        <v>133888.66</v>
      </c>
      <c r="X2824">
        <v>5.0081300813008127</v>
      </c>
      <c r="Y2824">
        <v>1088.5256910569105</v>
      </c>
      <c r="Z2824">
        <v>22.235772357723576</v>
      </c>
      <c r="AA2824">
        <v>49.971242778455284</v>
      </c>
      <c r="AB2824">
        <v>123</v>
      </c>
      <c r="AC2824">
        <v>27.735470420731705</v>
      </c>
      <c r="AD2824">
        <v>0</v>
      </c>
      <c r="AE2824">
        <v>1.3248979239102634</v>
      </c>
      <c r="AF2824">
        <v>0.60813008130081303</v>
      </c>
      <c r="AG2824">
        <v>0</v>
      </c>
      <c r="AH2824">
        <v>39.24911231802168</v>
      </c>
      <c r="AI2824">
        <v>7.8260943170731707</v>
      </c>
      <c r="AJ2824">
        <v>5535</v>
      </c>
      <c r="AK2824">
        <v>27</v>
      </c>
      <c r="AL2824">
        <v>4</v>
      </c>
      <c r="AM2824">
        <v>4</v>
      </c>
      <c r="AN2824">
        <v>3</v>
      </c>
      <c r="AO2824">
        <v>0</v>
      </c>
      <c r="AP2824">
        <v>1</v>
      </c>
      <c r="AQ2824">
        <v>0</v>
      </c>
      <c r="AR2824">
        <v>435.08000000000004</v>
      </c>
      <c r="AS2824" s="1" t="s">
        <v>173</v>
      </c>
      <c r="AT2824">
        <v>123</v>
      </c>
      <c r="AU2824">
        <v>165.02459063333333</v>
      </c>
      <c r="AV2824">
        <v>751.48151840000003</v>
      </c>
      <c r="AW2824">
        <v>27</v>
      </c>
      <c r="AX2824">
        <v>1</v>
      </c>
      <c r="AY2824">
        <v>3.2520325203252036E-2</v>
      </c>
      <c r="AZ2824">
        <v>45</v>
      </c>
      <c r="BA2824">
        <v>0.55008196877777782</v>
      </c>
      <c r="BB2824">
        <v>0.92775496098765431</v>
      </c>
      <c r="BC2824">
        <v>36</v>
      </c>
      <c r="BD2824">
        <v>-9</v>
      </c>
      <c r="BE2824">
        <v>8</v>
      </c>
      <c r="BF2824">
        <v>2</v>
      </c>
      <c r="BG2824" s="1" t="s">
        <v>174</v>
      </c>
      <c r="BH2824" s="1" t="s">
        <v>6895</v>
      </c>
      <c r="BI2824" s="1" t="s">
        <v>6889</v>
      </c>
      <c r="BJ2824" s="1" t="s">
        <v>6893</v>
      </c>
      <c r="BK2824">
        <v>1700</v>
      </c>
      <c r="BL2824">
        <v>2.4</v>
      </c>
      <c r="BM2824" s="5" t="d">
        <v>18:59:59.9999999999968050</v>
      </c>
      <c r="BN2824" s="5" t="d">
        <v>19:30:00.000</v>
      </c>
      <c r="BO2824">
        <v>19</v>
      </c>
      <c r="BP2824" t="b">
        <v>1</v>
      </c>
    </row>
    <row r="2825" spans="1:68" x14ac:dyDescent="0.2">
      <c r="A2825" s="1" t="s">
        <v>5898</v>
      </c>
      <c r="B2825" s="1" t="s">
        <v>5576</v>
      </c>
      <c r="C2825" s="2" t="d">
        <v>2026-07-03</v>
      </c>
      <c r="D2825">
        <v>40</v>
      </c>
      <c r="E2825" s="1" t="s">
        <v>165</v>
      </c>
      <c r="F2825">
        <v>127</v>
      </c>
      <c r="G2825">
        <v>10</v>
      </c>
      <c r="H2825">
        <v>0</v>
      </c>
      <c r="I2825">
        <v>0</v>
      </c>
      <c r="J2825">
        <v>10</v>
      </c>
      <c r="K2825">
        <v>0</v>
      </c>
      <c r="L2825">
        <v>0</v>
      </c>
      <c r="M2825" s="1" t="s">
        <v>63</v>
      </c>
      <c r="N2825" s="1" t="s">
        <v>63</v>
      </c>
      <c r="O2825" s="1" t="s">
        <v>5899</v>
      </c>
      <c r="P2825">
        <v>12.7</v>
      </c>
      <c r="Q2825">
        <v>0</v>
      </c>
      <c r="R2825">
        <v>1600</v>
      </c>
      <c r="S2825">
        <v>0</v>
      </c>
      <c r="T2825">
        <v>32</v>
      </c>
      <c r="U2825">
        <v>127</v>
      </c>
      <c r="V2825">
        <v>623</v>
      </c>
      <c r="W2825">
        <v>145303.92000000001</v>
      </c>
      <c r="X2825">
        <v>4.9055118110236222</v>
      </c>
      <c r="Y2825">
        <v>1144.1253543307087</v>
      </c>
      <c r="Z2825">
        <v>22.433070866141733</v>
      </c>
      <c r="AA2825">
        <v>78.698834162335956</v>
      </c>
      <c r="AB2825">
        <v>127</v>
      </c>
      <c r="AC2825">
        <v>56.26576329619423</v>
      </c>
      <c r="AD2825">
        <v>4.8322464566929136E-3</v>
      </c>
      <c r="AE2825">
        <v>1.2718011493569448</v>
      </c>
      <c r="AF2825">
        <v>0.62664041994750652</v>
      </c>
      <c r="AG2825">
        <v>0</v>
      </c>
      <c r="AH2825">
        <v>68.489192511154855</v>
      </c>
      <c r="AI2825">
        <v>7.4646355439632543</v>
      </c>
      <c r="AJ2825">
        <v>5715</v>
      </c>
      <c r="AK2825">
        <v>27</v>
      </c>
      <c r="AL2825">
        <v>4</v>
      </c>
      <c r="AM2825">
        <v>4</v>
      </c>
      <c r="AN2825">
        <v>1</v>
      </c>
      <c r="AO2825">
        <v>1</v>
      </c>
      <c r="AP2825">
        <v>2</v>
      </c>
      <c r="AQ2825">
        <v>0</v>
      </c>
      <c r="AR2825">
        <v>808.18000000000006</v>
      </c>
      <c r="AS2825" s="1" t="s">
        <v>173</v>
      </c>
      <c r="AT2825">
        <v>127</v>
      </c>
      <c r="AU2825">
        <v>163.91831073333333</v>
      </c>
      <c r="AV2825">
        <v>752.01762656666665</v>
      </c>
      <c r="AW2825">
        <v>27</v>
      </c>
      <c r="AX2825">
        <v>1</v>
      </c>
      <c r="AY2825">
        <v>3.1496062992125984E-2</v>
      </c>
      <c r="AZ2825">
        <v>45</v>
      </c>
      <c r="BA2825">
        <v>0.54639436911111106</v>
      </c>
      <c r="BB2825">
        <v>0.92841682292181071</v>
      </c>
      <c r="BC2825">
        <v>36</v>
      </c>
      <c r="BD2825">
        <v>-9</v>
      </c>
      <c r="BE2825">
        <v>8</v>
      </c>
      <c r="BF2825">
        <v>2</v>
      </c>
      <c r="BG2825" s="1" t="s">
        <v>174</v>
      </c>
      <c r="BH2825" s="1" t="s">
        <v>6895</v>
      </c>
      <c r="BI2825" s="1" t="s">
        <v>6889</v>
      </c>
      <c r="BJ2825" s="1" t="s">
        <v>6893</v>
      </c>
      <c r="BK2825">
        <v>1700</v>
      </c>
      <c r="BL2825">
        <v>2.4</v>
      </c>
      <c r="BM2825" s="5" t="d">
        <v>19:30:00.000</v>
      </c>
      <c r="BN2825" s="5" t="d">
        <v>20:00:00.0000000000031950</v>
      </c>
      <c r="BO2825">
        <v>19</v>
      </c>
      <c r="BP2825" t="b">
        <v>1</v>
      </c>
    </row>
    <row r="2826" spans="1:68" x14ac:dyDescent="0.2">
      <c r="A2826" s="1" t="s">
        <v>5900</v>
      </c>
      <c r="B2826" s="1" t="s">
        <v>5576</v>
      </c>
      <c r="C2826" s="2" t="d">
        <v>2026-07-03</v>
      </c>
      <c r="D2826">
        <v>41</v>
      </c>
      <c r="E2826" s="1" t="s">
        <v>165</v>
      </c>
      <c r="F2826">
        <v>140</v>
      </c>
      <c r="G2826">
        <v>10</v>
      </c>
      <c r="H2826">
        <v>0</v>
      </c>
      <c r="I2826">
        <v>0</v>
      </c>
      <c r="J2826">
        <v>10</v>
      </c>
      <c r="K2826">
        <v>0</v>
      </c>
      <c r="L2826">
        <v>0</v>
      </c>
      <c r="M2826" s="1" t="s">
        <v>63</v>
      </c>
      <c r="N2826" s="1" t="s">
        <v>63</v>
      </c>
      <c r="O2826" s="1" t="s">
        <v>5901</v>
      </c>
      <c r="P2826">
        <v>14</v>
      </c>
      <c r="Q2826">
        <v>0</v>
      </c>
      <c r="R2826">
        <v>1600</v>
      </c>
      <c r="S2826">
        <v>0</v>
      </c>
      <c r="T2826">
        <v>32</v>
      </c>
      <c r="U2826">
        <v>140</v>
      </c>
      <c r="V2826">
        <v>703</v>
      </c>
      <c r="W2826">
        <v>155126.28</v>
      </c>
      <c r="X2826">
        <v>5.0214285714285714</v>
      </c>
      <c r="Y2826">
        <v>1108.0448571428572</v>
      </c>
      <c r="Z2826">
        <v>23.37857142857143</v>
      </c>
      <c r="AA2826">
        <v>111.82963580404761</v>
      </c>
      <c r="AB2826">
        <v>140</v>
      </c>
      <c r="AC2826">
        <v>88.451064375476179</v>
      </c>
      <c r="AD2826">
        <v>2.7347925714285709E-2</v>
      </c>
      <c r="AE2826">
        <v>1.3244822086230768</v>
      </c>
      <c r="AF2826">
        <v>0.65904761904761899</v>
      </c>
      <c r="AG2826">
        <v>0</v>
      </c>
      <c r="AH2826">
        <v>101.33325235321429</v>
      </c>
      <c r="AI2826">
        <v>7.5758628319047618</v>
      </c>
      <c r="AJ2826">
        <v>6300</v>
      </c>
      <c r="AK2826">
        <v>27</v>
      </c>
      <c r="AL2826">
        <v>2</v>
      </c>
      <c r="AM2826">
        <v>2</v>
      </c>
      <c r="AN2826">
        <v>1</v>
      </c>
      <c r="AO2826">
        <v>0</v>
      </c>
      <c r="AP2826">
        <v>1</v>
      </c>
      <c r="AQ2826">
        <v>0</v>
      </c>
      <c r="AR2826">
        <v>540.27</v>
      </c>
      <c r="AS2826" s="1" t="s">
        <v>173</v>
      </c>
      <c r="AT2826">
        <v>140</v>
      </c>
      <c r="AU2826">
        <v>183.81590526666668</v>
      </c>
      <c r="AV2826">
        <v>746.28979398333331</v>
      </c>
      <c r="AW2826">
        <v>27</v>
      </c>
      <c r="AX2826">
        <v>1</v>
      </c>
      <c r="AY2826">
        <v>1.4285714285714285E-2</v>
      </c>
      <c r="AZ2826">
        <v>45</v>
      </c>
      <c r="BA2826">
        <v>0.61271968422222223</v>
      </c>
      <c r="BB2826">
        <v>0.92134542467078184</v>
      </c>
      <c r="BC2826">
        <v>36</v>
      </c>
      <c r="BD2826">
        <v>-9</v>
      </c>
      <c r="BE2826">
        <v>9</v>
      </c>
      <c r="BF2826">
        <v>1</v>
      </c>
      <c r="BG2826" s="1" t="s">
        <v>174</v>
      </c>
      <c r="BH2826" s="1" t="s">
        <v>6895</v>
      </c>
      <c r="BI2826" s="1" t="s">
        <v>6889</v>
      </c>
      <c r="BJ2826" s="1" t="s">
        <v>6893</v>
      </c>
      <c r="BK2826">
        <v>1700</v>
      </c>
      <c r="BL2826">
        <v>2.4</v>
      </c>
      <c r="BM2826" s="5" t="d">
        <v>20:00:00.0000000000031950</v>
      </c>
      <c r="BN2826" s="5" t="d">
        <v>20:29:59.9999999999968050</v>
      </c>
      <c r="BO2826">
        <v>20</v>
      </c>
      <c r="BP2826" t="b">
        <v>1</v>
      </c>
    </row>
    <row r="2827" spans="1:68" x14ac:dyDescent="0.2">
      <c r="A2827" s="1" t="s">
        <v>5902</v>
      </c>
      <c r="B2827" s="1" t="s">
        <v>5576</v>
      </c>
      <c r="C2827" s="2" t="d">
        <v>2026-07-03</v>
      </c>
      <c r="D2827">
        <v>42</v>
      </c>
      <c r="E2827" s="1" t="s">
        <v>165</v>
      </c>
      <c r="F2827">
        <v>128</v>
      </c>
      <c r="G2827">
        <v>10</v>
      </c>
      <c r="H2827">
        <v>0</v>
      </c>
      <c r="I2827">
        <v>0</v>
      </c>
      <c r="J2827">
        <v>10</v>
      </c>
      <c r="K2827">
        <v>0</v>
      </c>
      <c r="L2827">
        <v>0</v>
      </c>
      <c r="M2827" s="1" t="s">
        <v>63</v>
      </c>
      <c r="N2827" s="1" t="s">
        <v>63</v>
      </c>
      <c r="O2827" s="1" t="s">
        <v>5903</v>
      </c>
      <c r="P2827">
        <v>12.8</v>
      </c>
      <c r="Q2827">
        <v>0</v>
      </c>
      <c r="R2827">
        <v>1600</v>
      </c>
      <c r="S2827">
        <v>0</v>
      </c>
      <c r="T2827">
        <v>32</v>
      </c>
      <c r="U2827">
        <v>128</v>
      </c>
      <c r="V2827">
        <v>602</v>
      </c>
      <c r="W2827">
        <v>136371.76</v>
      </c>
      <c r="X2827">
        <v>4.703125</v>
      </c>
      <c r="Y2827">
        <v>1065.4043750000001</v>
      </c>
      <c r="Z2827">
        <v>22.375</v>
      </c>
      <c r="AA2827">
        <v>144.40501973268229</v>
      </c>
      <c r="AB2827">
        <v>128</v>
      </c>
      <c r="AC2827">
        <v>122.03001973268229</v>
      </c>
      <c r="AD2827">
        <v>5.3819531249999999E-5</v>
      </c>
      <c r="AE2827">
        <v>1.2257050334287078</v>
      </c>
      <c r="AF2827">
        <v>0.6420572916666667</v>
      </c>
      <c r="AG2827">
        <v>0</v>
      </c>
      <c r="AH2827">
        <v>134.18114689570314</v>
      </c>
      <c r="AI2827">
        <v>7.4445983505208329</v>
      </c>
      <c r="AJ2827">
        <v>5760</v>
      </c>
      <c r="AK2827">
        <v>27</v>
      </c>
      <c r="AL2827">
        <v>5</v>
      </c>
      <c r="AM2827">
        <v>5</v>
      </c>
      <c r="AN2827">
        <v>3</v>
      </c>
      <c r="AO2827">
        <v>1</v>
      </c>
      <c r="AP2827">
        <v>1</v>
      </c>
      <c r="AQ2827">
        <v>0</v>
      </c>
      <c r="AR2827">
        <v>1479.24</v>
      </c>
      <c r="AS2827" s="1" t="s">
        <v>173</v>
      </c>
      <c r="AT2827">
        <v>128</v>
      </c>
      <c r="AU2827">
        <v>153.54138011666666</v>
      </c>
      <c r="AV2827">
        <v>755.92040983333334</v>
      </c>
      <c r="AW2827">
        <v>27</v>
      </c>
      <c r="AX2827">
        <v>1</v>
      </c>
      <c r="AY2827">
        <v>3.90625E-2</v>
      </c>
      <c r="AZ2827">
        <v>45</v>
      </c>
      <c r="BA2827">
        <v>0.51180460038888886</v>
      </c>
      <c r="BB2827">
        <v>0.93323507386831273</v>
      </c>
      <c r="BC2827">
        <v>36</v>
      </c>
      <c r="BD2827">
        <v>-9</v>
      </c>
      <c r="BE2827">
        <v>8</v>
      </c>
      <c r="BF2827">
        <v>2</v>
      </c>
      <c r="BG2827" s="1" t="s">
        <v>174</v>
      </c>
      <c r="BH2827" s="1" t="s">
        <v>6895</v>
      </c>
      <c r="BI2827" s="1" t="s">
        <v>6889</v>
      </c>
      <c r="BJ2827" s="1" t="s">
        <v>6893</v>
      </c>
      <c r="BK2827">
        <v>1700</v>
      </c>
      <c r="BL2827">
        <v>2.4</v>
      </c>
      <c r="BM2827" s="5" t="d">
        <v>20:29:59.9999999999968050</v>
      </c>
      <c r="BN2827" s="5" t="d">
        <v>21:00:00.000</v>
      </c>
      <c r="BO2827">
        <v>20</v>
      </c>
      <c r="BP2827" t="b">
        <v>1</v>
      </c>
    </row>
    <row r="2828" spans="1:68" x14ac:dyDescent="0.2">
      <c r="A2828" s="1" t="s">
        <v>5904</v>
      </c>
      <c r="B2828" s="1" t="s">
        <v>5576</v>
      </c>
      <c r="C2828" s="2" t="d">
        <v>2026-07-03</v>
      </c>
      <c r="D2828">
        <v>43</v>
      </c>
      <c r="E2828" s="1" t="s">
        <v>165</v>
      </c>
      <c r="F2828">
        <v>112</v>
      </c>
      <c r="G2828">
        <v>10</v>
      </c>
      <c r="H2828">
        <v>0</v>
      </c>
      <c r="I2828">
        <v>0</v>
      </c>
      <c r="J2828">
        <v>10</v>
      </c>
      <c r="K2828">
        <v>0</v>
      </c>
      <c r="L2828">
        <v>0</v>
      </c>
      <c r="M2828" s="1" t="s">
        <v>63</v>
      </c>
      <c r="N2828" s="1" t="s">
        <v>63</v>
      </c>
      <c r="O2828" s="1" t="s">
        <v>5905</v>
      </c>
      <c r="P2828">
        <v>11.2</v>
      </c>
      <c r="Q2828">
        <v>0</v>
      </c>
      <c r="R2828">
        <v>1600</v>
      </c>
      <c r="S2828">
        <v>0</v>
      </c>
      <c r="T2828">
        <v>32</v>
      </c>
      <c r="U2828">
        <v>112</v>
      </c>
      <c r="V2828">
        <v>539</v>
      </c>
      <c r="W2828">
        <v>124627.02</v>
      </c>
      <c r="X2828">
        <v>4.8125</v>
      </c>
      <c r="Y2828">
        <v>1112.74125</v>
      </c>
      <c r="Z2828">
        <v>21.321428571428573</v>
      </c>
      <c r="AA2828">
        <v>166.61475750044642</v>
      </c>
      <c r="AB2828">
        <v>112</v>
      </c>
      <c r="AC2828">
        <v>145.29332892901786</v>
      </c>
      <c r="AD2828">
        <v>1.7087644791666665E-2</v>
      </c>
      <c r="AE2828">
        <v>1.2644663020927323</v>
      </c>
      <c r="AF2828">
        <v>0.60654761904761911</v>
      </c>
      <c r="AG2828">
        <v>0</v>
      </c>
      <c r="AH2828">
        <v>156.18546084255951</v>
      </c>
      <c r="AI2828">
        <v>7.6092010346726182</v>
      </c>
      <c r="AJ2828">
        <v>5040</v>
      </c>
      <c r="AK2828">
        <v>27</v>
      </c>
      <c r="AL2828">
        <v>3</v>
      </c>
      <c r="AM2828">
        <v>3</v>
      </c>
      <c r="AN2828">
        <v>2</v>
      </c>
      <c r="AO2828">
        <v>0</v>
      </c>
      <c r="AP2828">
        <v>1</v>
      </c>
      <c r="AQ2828">
        <v>0</v>
      </c>
      <c r="AR2828">
        <v>1216.49</v>
      </c>
      <c r="AS2828" s="1" t="s">
        <v>173</v>
      </c>
      <c r="AT2828">
        <v>112</v>
      </c>
      <c r="AU2828">
        <v>143.59984816666667</v>
      </c>
      <c r="AV2828">
        <v>759.36047480000002</v>
      </c>
      <c r="AW2828">
        <v>27</v>
      </c>
      <c r="AX2828">
        <v>1</v>
      </c>
      <c r="AY2828">
        <v>2.6785714285714284E-2</v>
      </c>
      <c r="AZ2828">
        <v>45</v>
      </c>
      <c r="BA2828">
        <v>0.47866616055555561</v>
      </c>
      <c r="BB2828">
        <v>0.93748206765432096</v>
      </c>
      <c r="BC2828">
        <v>37</v>
      </c>
      <c r="BD2828">
        <v>-10</v>
      </c>
      <c r="BE2828">
        <v>7</v>
      </c>
      <c r="BF2828">
        <v>3</v>
      </c>
      <c r="BG2828" s="1" t="s">
        <v>174</v>
      </c>
      <c r="BH2828" s="1" t="s">
        <v>6895</v>
      </c>
      <c r="BI2828" s="1" t="s">
        <v>6889</v>
      </c>
      <c r="BJ2828" s="1" t="s">
        <v>6893</v>
      </c>
      <c r="BK2828">
        <v>1700</v>
      </c>
      <c r="BL2828">
        <v>2.4</v>
      </c>
      <c r="BM2828" s="5" t="d">
        <v>21:00:00.000</v>
      </c>
      <c r="BN2828" s="5" t="d">
        <v>21:30:00.0000000000031950</v>
      </c>
      <c r="BO2828">
        <v>21</v>
      </c>
      <c r="BP2828" t="b">
        <v>1</v>
      </c>
    </row>
    <row r="2829" spans="1:68" x14ac:dyDescent="0.2">
      <c r="A2829" s="1" t="s">
        <v>5906</v>
      </c>
      <c r="B2829" s="1" t="s">
        <v>5576</v>
      </c>
      <c r="C2829" s="2" t="d">
        <v>2026-07-03</v>
      </c>
      <c r="D2829">
        <v>44</v>
      </c>
      <c r="E2829" s="1" t="s">
        <v>165</v>
      </c>
      <c r="F2829">
        <v>99</v>
      </c>
      <c r="G2829">
        <v>10</v>
      </c>
      <c r="H2829">
        <v>0</v>
      </c>
      <c r="I2829">
        <v>0</v>
      </c>
      <c r="J2829">
        <v>10</v>
      </c>
      <c r="K2829">
        <v>0</v>
      </c>
      <c r="L2829">
        <v>0</v>
      </c>
      <c r="M2829" s="1" t="s">
        <v>63</v>
      </c>
      <c r="N2829" s="1" t="s">
        <v>63</v>
      </c>
      <c r="O2829" s="1" t="s">
        <v>5907</v>
      </c>
      <c r="P2829">
        <v>9.9</v>
      </c>
      <c r="Q2829">
        <v>0</v>
      </c>
      <c r="R2829">
        <v>1600</v>
      </c>
      <c r="S2829">
        <v>0</v>
      </c>
      <c r="T2829">
        <v>32</v>
      </c>
      <c r="U2829">
        <v>99</v>
      </c>
      <c r="V2829">
        <v>504</v>
      </c>
      <c r="W2829">
        <v>121591.11</v>
      </c>
      <c r="X2829">
        <v>5.0909090909090908</v>
      </c>
      <c r="Y2829">
        <v>1228.1930303030304</v>
      </c>
      <c r="Z2829">
        <v>20.333333333333332</v>
      </c>
      <c r="AA2829">
        <v>163.67718052003369</v>
      </c>
      <c r="AB2829">
        <v>99</v>
      </c>
      <c r="AC2829">
        <v>143.34384718670034</v>
      </c>
      <c r="AD2829">
        <v>1.3472576936026933E-2</v>
      </c>
      <c r="AE2829">
        <v>1.3520872447004784</v>
      </c>
      <c r="AF2829">
        <v>0.632996632996633</v>
      </c>
      <c r="AG2829">
        <v>0</v>
      </c>
      <c r="AH2829">
        <v>153.16867799865318</v>
      </c>
      <c r="AI2829">
        <v>7.5560740031986526</v>
      </c>
      <c r="AJ2829">
        <v>4455</v>
      </c>
      <c r="AK2829">
        <v>27</v>
      </c>
      <c r="AL2829">
        <v>8</v>
      </c>
      <c r="AM2829">
        <v>8</v>
      </c>
      <c r="AN2829">
        <v>5</v>
      </c>
      <c r="AO2829">
        <v>2</v>
      </c>
      <c r="AP2829">
        <v>1</v>
      </c>
      <c r="AQ2829">
        <v>0</v>
      </c>
      <c r="AR2829">
        <v>3643.08</v>
      </c>
      <c r="AS2829" s="1" t="s">
        <v>173</v>
      </c>
      <c r="AT2829">
        <v>99</v>
      </c>
      <c r="AU2829">
        <v>131.89533181666667</v>
      </c>
      <c r="AV2829">
        <v>751.65812431666666</v>
      </c>
      <c r="AW2829">
        <v>27</v>
      </c>
      <c r="AX2829">
        <v>1</v>
      </c>
      <c r="AY2829">
        <v>8.0808080808080815E-2</v>
      </c>
      <c r="AZ2829">
        <v>45</v>
      </c>
      <c r="BA2829">
        <v>0.43965110605555557</v>
      </c>
      <c r="BB2829">
        <v>0.92797299298353908</v>
      </c>
      <c r="BC2829">
        <v>36</v>
      </c>
      <c r="BD2829">
        <v>-9</v>
      </c>
      <c r="BE2829">
        <v>7</v>
      </c>
      <c r="BF2829">
        <v>3</v>
      </c>
      <c r="BG2829" s="1" t="s">
        <v>174</v>
      </c>
      <c r="BH2829" s="1" t="s">
        <v>6895</v>
      </c>
      <c r="BI2829" s="1" t="s">
        <v>6889</v>
      </c>
      <c r="BJ2829" s="1" t="s">
        <v>6893</v>
      </c>
      <c r="BK2829">
        <v>1700</v>
      </c>
      <c r="BL2829">
        <v>2.4</v>
      </c>
      <c r="BM2829" s="5" t="d">
        <v>21:30:00.0000000000031950</v>
      </c>
      <c r="BN2829" s="5" t="d">
        <v>21:59:59.9999999999968050</v>
      </c>
      <c r="BO2829">
        <v>21</v>
      </c>
      <c r="BP2829" t="b">
        <v>1</v>
      </c>
    </row>
    <row r="2830" spans="1:68" x14ac:dyDescent="0.2">
      <c r="A2830" s="1" t="s">
        <v>5908</v>
      </c>
      <c r="B2830" s="1" t="s">
        <v>5576</v>
      </c>
      <c r="C2830" s="2" t="d">
        <v>2026-07-03</v>
      </c>
      <c r="D2830">
        <v>45</v>
      </c>
      <c r="E2830" s="1" t="s">
        <v>165</v>
      </c>
      <c r="F2830">
        <v>94</v>
      </c>
      <c r="G2830">
        <v>8</v>
      </c>
      <c r="H2830">
        <v>0</v>
      </c>
      <c r="I2830">
        <v>0</v>
      </c>
      <c r="J2830">
        <v>8</v>
      </c>
      <c r="K2830">
        <v>0</v>
      </c>
      <c r="L2830">
        <v>0</v>
      </c>
      <c r="M2830" s="1" t="s">
        <v>63</v>
      </c>
      <c r="N2830" s="1" t="s">
        <v>63</v>
      </c>
      <c r="O2830" s="1" t="s">
        <v>5909</v>
      </c>
      <c r="P2830">
        <v>11.75</v>
      </c>
      <c r="Q2830">
        <v>0</v>
      </c>
      <c r="R2830">
        <v>1600</v>
      </c>
      <c r="S2830">
        <v>0</v>
      </c>
      <c r="T2830">
        <v>32</v>
      </c>
      <c r="U2830">
        <v>94</v>
      </c>
      <c r="V2830">
        <v>435</v>
      </c>
      <c r="W2830">
        <v>103224.68</v>
      </c>
      <c r="X2830">
        <v>4.6276595744680851</v>
      </c>
      <c r="Y2830">
        <v>1098.1348936170211</v>
      </c>
      <c r="Z2830">
        <v>18.553191489361701</v>
      </c>
      <c r="AA2830">
        <v>154.63776759202128</v>
      </c>
      <c r="AB2830">
        <v>94</v>
      </c>
      <c r="AC2830">
        <v>136.08457610265955</v>
      </c>
      <c r="AD2830">
        <v>1.9618006560283684E-2</v>
      </c>
      <c r="AE2830">
        <v>1.20724168895745</v>
      </c>
      <c r="AF2830">
        <v>0.62198581560283694</v>
      </c>
      <c r="AG2830">
        <v>0</v>
      </c>
      <c r="AH2830">
        <v>144.35939929875886</v>
      </c>
      <c r="AI2830">
        <v>7.5135653248226948</v>
      </c>
      <c r="AJ2830">
        <v>3760</v>
      </c>
      <c r="AK2830">
        <v>27</v>
      </c>
      <c r="AL2830">
        <v>3</v>
      </c>
      <c r="AM2830">
        <v>3</v>
      </c>
      <c r="AN2830">
        <v>3</v>
      </c>
      <c r="AO2830">
        <v>0</v>
      </c>
      <c r="AP2830">
        <v>0</v>
      </c>
      <c r="AQ2830">
        <v>0</v>
      </c>
      <c r="AR2830">
        <v>1138.6399999999999</v>
      </c>
      <c r="AS2830" s="1" t="s">
        <v>173</v>
      </c>
      <c r="AT2830">
        <v>94</v>
      </c>
      <c r="AU2830">
        <v>117.92562721666667</v>
      </c>
      <c r="AV2830">
        <v>752.37565718333337</v>
      </c>
      <c r="AW2830">
        <v>27</v>
      </c>
      <c r="AX2830">
        <v>1</v>
      </c>
      <c r="AY2830">
        <v>3.1914893617021274E-2</v>
      </c>
      <c r="AZ2830">
        <v>40</v>
      </c>
      <c r="BA2830">
        <v>0.49135678006944444</v>
      </c>
      <c r="BB2830">
        <v>0.92885883602880659</v>
      </c>
      <c r="BC2830">
        <v>36</v>
      </c>
      <c r="BD2830">
        <v>-9</v>
      </c>
      <c r="BE2830">
        <v>6</v>
      </c>
      <c r="BF2830">
        <v>2</v>
      </c>
      <c r="BG2830" s="1" t="s">
        <v>174</v>
      </c>
      <c r="BH2830" s="1" t="s">
        <v>6895</v>
      </c>
      <c r="BI2830" s="1" t="s">
        <v>6889</v>
      </c>
      <c r="BJ2830" s="1" t="s">
        <v>6893</v>
      </c>
      <c r="BK2830">
        <v>1700</v>
      </c>
      <c r="BL2830">
        <v>2.4</v>
      </c>
      <c r="BM2830" s="5" t="d">
        <v>21:59:59.9999999999968050</v>
      </c>
      <c r="BN2830" s="5" t="d">
        <v>22:30:00.000</v>
      </c>
      <c r="BO2830">
        <v>22</v>
      </c>
      <c r="BP2830" t="b">
        <v>0</v>
      </c>
    </row>
    <row r="2831" spans="1:68" x14ac:dyDescent="0.2">
      <c r="A2831" s="1" t="s">
        <v>5910</v>
      </c>
      <c r="B2831" s="1" t="s">
        <v>5576</v>
      </c>
      <c r="C2831" s="2" t="d">
        <v>2026-07-03</v>
      </c>
      <c r="D2831">
        <v>46</v>
      </c>
      <c r="E2831" s="1" t="s">
        <v>165</v>
      </c>
      <c r="F2831">
        <v>53</v>
      </c>
      <c r="G2831">
        <v>8</v>
      </c>
      <c r="H2831">
        <v>0</v>
      </c>
      <c r="I2831">
        <v>0</v>
      </c>
      <c r="J2831">
        <v>8</v>
      </c>
      <c r="K2831">
        <v>0</v>
      </c>
      <c r="L2831">
        <v>0</v>
      </c>
      <c r="M2831" s="1" t="s">
        <v>63</v>
      </c>
      <c r="N2831" s="1" t="s">
        <v>63</v>
      </c>
      <c r="O2831" s="1" t="s">
        <v>5911</v>
      </c>
      <c r="P2831">
        <v>6.625</v>
      </c>
      <c r="Q2831">
        <v>0</v>
      </c>
      <c r="R2831">
        <v>1600</v>
      </c>
      <c r="S2831">
        <v>0</v>
      </c>
      <c r="T2831">
        <v>32</v>
      </c>
      <c r="U2831">
        <v>53</v>
      </c>
      <c r="V2831">
        <v>276</v>
      </c>
      <c r="W2831">
        <v>56956.19</v>
      </c>
      <c r="X2831">
        <v>5.2075471698113205</v>
      </c>
      <c r="Y2831">
        <v>1074.6450943396226</v>
      </c>
      <c r="Z2831">
        <v>15.490566037735849</v>
      </c>
      <c r="AA2831">
        <v>140.95651862044025</v>
      </c>
      <c r="AB2831">
        <v>53</v>
      </c>
      <c r="AC2831">
        <v>125.4659525827044</v>
      </c>
      <c r="AD2831">
        <v>0</v>
      </c>
      <c r="AE2831">
        <v>1.3728153168230695</v>
      </c>
      <c r="AF2831">
        <v>0.59874213836477985</v>
      </c>
      <c r="AG2831">
        <v>0</v>
      </c>
      <c r="AH2831">
        <v>130.51917624245283</v>
      </c>
      <c r="AI2831">
        <v>7.6123257924528298</v>
      </c>
      <c r="AJ2831">
        <v>2120</v>
      </c>
      <c r="AK2831">
        <v>27</v>
      </c>
      <c r="AL2831">
        <v>2</v>
      </c>
      <c r="AM2831">
        <v>2</v>
      </c>
      <c r="AN2831">
        <v>2</v>
      </c>
      <c r="AO2831">
        <v>0</v>
      </c>
      <c r="AP2831">
        <v>0</v>
      </c>
      <c r="AQ2831">
        <v>0</v>
      </c>
      <c r="AR2831">
        <v>972.05</v>
      </c>
      <c r="AS2831" s="1" t="s">
        <v>173</v>
      </c>
      <c r="AT2831">
        <v>53</v>
      </c>
      <c r="AU2831">
        <v>71.805087233333339</v>
      </c>
      <c r="AV2831">
        <v>750.10560740000005</v>
      </c>
      <c r="AW2831">
        <v>27</v>
      </c>
      <c r="AX2831">
        <v>1</v>
      </c>
      <c r="AY2831">
        <v>3.7735849056603772E-2</v>
      </c>
      <c r="AZ2831">
        <v>40</v>
      </c>
      <c r="BA2831">
        <v>0.29918786347222226</v>
      </c>
      <c r="BB2831">
        <v>0.92605630543209883</v>
      </c>
      <c r="BC2831">
        <v>36</v>
      </c>
      <c r="BD2831">
        <v>-9</v>
      </c>
      <c r="BE2831">
        <v>4</v>
      </c>
      <c r="BF2831">
        <v>4</v>
      </c>
      <c r="BG2831" s="1" t="s">
        <v>174</v>
      </c>
      <c r="BH2831" s="1" t="s">
        <v>6895</v>
      </c>
      <c r="BI2831" s="1" t="s">
        <v>6889</v>
      </c>
      <c r="BJ2831" s="1" t="s">
        <v>6893</v>
      </c>
      <c r="BK2831">
        <v>1700</v>
      </c>
      <c r="BL2831">
        <v>2.4</v>
      </c>
      <c r="BM2831" s="5" t="d">
        <v>22:30:00.000</v>
      </c>
      <c r="BN2831" s="5" t="d">
        <v>23:00:00.0000000000031950</v>
      </c>
      <c r="BO2831">
        <v>22</v>
      </c>
      <c r="BP2831" t="b">
        <v>0</v>
      </c>
    </row>
    <row r="2832" spans="1:68" x14ac:dyDescent="0.2">
      <c r="A2832" s="1" t="s">
        <v>5912</v>
      </c>
      <c r="B2832" s="1" t="s">
        <v>5576</v>
      </c>
      <c r="C2832" s="2" t="d">
        <v>2026-07-03</v>
      </c>
      <c r="D2832">
        <v>47</v>
      </c>
      <c r="E2832" s="1" t="s">
        <v>187</v>
      </c>
      <c r="F2832">
        <v>38</v>
      </c>
      <c r="G2832">
        <v>8</v>
      </c>
      <c r="H2832">
        <v>0</v>
      </c>
      <c r="I2832">
        <v>2</v>
      </c>
      <c r="J2832">
        <v>6</v>
      </c>
      <c r="K2832">
        <v>0</v>
      </c>
      <c r="L2832">
        <v>1</v>
      </c>
      <c r="M2832" s="1" t="s">
        <v>63</v>
      </c>
      <c r="N2832" s="1" t="s">
        <v>5807</v>
      </c>
      <c r="O2832" s="1" t="s">
        <v>5913</v>
      </c>
      <c r="P2832">
        <v>6.333333333333333</v>
      </c>
      <c r="Q2832">
        <v>0</v>
      </c>
      <c r="R2832">
        <v>1600</v>
      </c>
      <c r="S2832">
        <v>1</v>
      </c>
      <c r="T2832">
        <v>31</v>
      </c>
      <c r="U2832">
        <v>38</v>
      </c>
      <c r="V2832">
        <v>192</v>
      </c>
      <c r="W2832">
        <v>47037.62</v>
      </c>
      <c r="X2832">
        <v>5.0526315789473681</v>
      </c>
      <c r="Y2832">
        <v>1237.8321052631579</v>
      </c>
      <c r="Z2832">
        <v>14.473684210526315</v>
      </c>
      <c r="AA2832">
        <v>133.28550830087721</v>
      </c>
      <c r="AB2832">
        <v>38</v>
      </c>
      <c r="AC2832">
        <v>118.81182409035088</v>
      </c>
      <c r="AD2832">
        <v>0</v>
      </c>
      <c r="AE2832">
        <v>1.352357352069167</v>
      </c>
      <c r="AF2832">
        <v>0.63684210526315788</v>
      </c>
      <c r="AG2832">
        <v>0</v>
      </c>
      <c r="AH2832">
        <v>122.4292072381579</v>
      </c>
      <c r="AI2832">
        <v>7.8824524763157893</v>
      </c>
      <c r="AJ2832">
        <v>1520</v>
      </c>
      <c r="AK2832">
        <v>27</v>
      </c>
      <c r="AL2832">
        <v>2</v>
      </c>
      <c r="AM2832">
        <v>2</v>
      </c>
      <c r="AN2832">
        <v>0</v>
      </c>
      <c r="AO2832">
        <v>2</v>
      </c>
      <c r="AP2832">
        <v>0</v>
      </c>
      <c r="AQ2832">
        <v>0</v>
      </c>
      <c r="AR2832">
        <v>337.96000000000004</v>
      </c>
      <c r="AS2832" s="1" t="s">
        <v>173</v>
      </c>
      <c r="AT2832">
        <v>38</v>
      </c>
      <c r="AU2832">
        <v>53.144942283333336</v>
      </c>
      <c r="AV2832">
        <v>752.12731414999996</v>
      </c>
      <c r="AW2832">
        <v>27</v>
      </c>
      <c r="AX2832">
        <v>1</v>
      </c>
      <c r="AY2832">
        <v>5.2631578947368418E-2</v>
      </c>
      <c r="AZ2832">
        <v>40</v>
      </c>
      <c r="BA2832">
        <v>0.29524967935185187</v>
      </c>
      <c r="BB2832">
        <v>0.92855223969135803</v>
      </c>
      <c r="BC2832">
        <v>36</v>
      </c>
      <c r="BD2832">
        <v>-9</v>
      </c>
      <c r="BE2832">
        <v>3</v>
      </c>
      <c r="BF2832">
        <v>3</v>
      </c>
      <c r="BG2832" s="1" t="s">
        <v>174</v>
      </c>
      <c r="BH2832" s="1" t="s">
        <v>6895</v>
      </c>
      <c r="BI2832" s="1" t="s">
        <v>6889</v>
      </c>
      <c r="BJ2832" s="1" t="s">
        <v>6893</v>
      </c>
      <c r="BK2832">
        <v>1700</v>
      </c>
      <c r="BL2832">
        <v>2.4</v>
      </c>
      <c r="BM2832" s="5" t="d">
        <v>23:00:00.0000000000031950</v>
      </c>
      <c r="BN2832" s="5" t="d">
        <v>23:29:59.9999999999968050</v>
      </c>
      <c r="BO2832">
        <v>23</v>
      </c>
      <c r="BP2832" t="b">
        <v>0</v>
      </c>
    </row>
    <row r="2833" spans="1:68" x14ac:dyDescent="0.2">
      <c r="A2833" s="1" t="s">
        <v>5914</v>
      </c>
      <c r="B2833" s="1" t="s">
        <v>5576</v>
      </c>
      <c r="C2833" s="2" t="d">
        <v>2026-07-03</v>
      </c>
      <c r="D2833">
        <v>48</v>
      </c>
      <c r="E2833" s="1" t="s">
        <v>187</v>
      </c>
      <c r="F2833">
        <v>28</v>
      </c>
      <c r="G2833">
        <v>8</v>
      </c>
      <c r="H2833">
        <v>0</v>
      </c>
      <c r="I2833">
        <v>2</v>
      </c>
      <c r="J2833">
        <v>6</v>
      </c>
      <c r="K2833">
        <v>0</v>
      </c>
      <c r="L2833">
        <v>1</v>
      </c>
      <c r="M2833" s="1" t="s">
        <v>63</v>
      </c>
      <c r="N2833" s="1" t="s">
        <v>5810</v>
      </c>
      <c r="O2833" s="1" t="s">
        <v>5915</v>
      </c>
      <c r="P2833">
        <v>4.666666666666667</v>
      </c>
      <c r="Q2833">
        <v>0</v>
      </c>
      <c r="R2833">
        <v>1600</v>
      </c>
      <c r="S2833">
        <v>1</v>
      </c>
      <c r="T2833">
        <v>30</v>
      </c>
      <c r="U2833">
        <v>28</v>
      </c>
      <c r="V2833">
        <v>156</v>
      </c>
      <c r="W2833">
        <v>35898.629999999997</v>
      </c>
      <c r="X2833">
        <v>5.5714285714285712</v>
      </c>
      <c r="Y2833">
        <v>1282.0939285714285</v>
      </c>
      <c r="Z2833">
        <v>13.25</v>
      </c>
      <c r="AA2833">
        <v>115.71027083154762</v>
      </c>
      <c r="AB2833">
        <v>28</v>
      </c>
      <c r="AC2833">
        <v>102.46027083154762</v>
      </c>
      <c r="AD2833">
        <v>0</v>
      </c>
      <c r="AE2833">
        <v>1.5040768093280794</v>
      </c>
      <c r="AF2833">
        <v>0.60059523809523807</v>
      </c>
      <c r="AG2833">
        <v>0</v>
      </c>
      <c r="AH2833">
        <v>105.81779333154762</v>
      </c>
      <c r="AI2833">
        <v>6.8211387767857143</v>
      </c>
      <c r="AJ2833">
        <v>1120</v>
      </c>
      <c r="AK2833">
        <v>27</v>
      </c>
      <c r="AL2833">
        <v>5</v>
      </c>
      <c r="AM2833">
        <v>5</v>
      </c>
      <c r="AN2833">
        <v>3</v>
      </c>
      <c r="AO2833">
        <v>1</v>
      </c>
      <c r="AP2833">
        <v>1</v>
      </c>
      <c r="AQ2833">
        <v>0</v>
      </c>
      <c r="AR2833">
        <v>1710.1100000000001</v>
      </c>
      <c r="AS2833" s="1" t="s">
        <v>173</v>
      </c>
      <c r="AT2833">
        <v>28</v>
      </c>
      <c r="AU2833">
        <v>42.114150466666665</v>
      </c>
      <c r="AV2833">
        <v>749.33964185000002</v>
      </c>
      <c r="AW2833">
        <v>27</v>
      </c>
      <c r="AX2833">
        <v>1</v>
      </c>
      <c r="AY2833">
        <v>0.17857142857142858</v>
      </c>
      <c r="AZ2833">
        <v>40</v>
      </c>
      <c r="BA2833">
        <v>0.23396750259259258</v>
      </c>
      <c r="BB2833">
        <v>0.92511066895061733</v>
      </c>
      <c r="BC2833">
        <v>36</v>
      </c>
      <c r="BD2833">
        <v>-9</v>
      </c>
      <c r="BE2833">
        <v>3</v>
      </c>
      <c r="BF2833">
        <v>3</v>
      </c>
      <c r="BG2833" s="1" t="s">
        <v>174</v>
      </c>
      <c r="BH2833" s="1" t="s">
        <v>6895</v>
      </c>
      <c r="BI2833" s="1" t="s">
        <v>6889</v>
      </c>
      <c r="BJ2833" s="1" t="s">
        <v>6893</v>
      </c>
      <c r="BK2833">
        <v>1700</v>
      </c>
      <c r="BL2833">
        <v>2.4</v>
      </c>
      <c r="BM2833" s="5" t="d">
        <v>23:29:59.9999999999968050</v>
      </c>
      <c r="BN2833" s="5" t="d">
        <v>1899-12-30</v>
      </c>
      <c r="BO2833">
        <v>23</v>
      </c>
      <c r="BP2833" t="b">
        <v>0</v>
      </c>
    </row>
    <row r="2834" spans="1:68" x14ac:dyDescent="0.2">
      <c r="A2834" s="1" t="s">
        <v>5916</v>
      </c>
      <c r="B2834" s="1" t="s">
        <v>5576</v>
      </c>
      <c r="C2834" s="2" t="d">
        <v>2026-07-04</v>
      </c>
      <c r="D2834">
        <v>1</v>
      </c>
      <c r="E2834" s="1" t="s">
        <v>61</v>
      </c>
      <c r="F2834">
        <v>5</v>
      </c>
      <c r="G2834">
        <v>15</v>
      </c>
      <c r="H2834">
        <v>12</v>
      </c>
      <c r="I2834">
        <v>2</v>
      </c>
      <c r="J2834">
        <v>1</v>
      </c>
      <c r="K2834">
        <v>900</v>
      </c>
      <c r="L2834">
        <v>1</v>
      </c>
      <c r="M2834" s="1" t="s">
        <v>5917</v>
      </c>
      <c r="N2834" s="1" t="s">
        <v>5608</v>
      </c>
      <c r="O2834" s="1" t="s">
        <v>5814</v>
      </c>
      <c r="P2834">
        <v>5</v>
      </c>
      <c r="Q2834">
        <v>900</v>
      </c>
      <c r="R2834">
        <v>9100</v>
      </c>
      <c r="S2834">
        <v>1</v>
      </c>
      <c r="T2834">
        <v>49</v>
      </c>
      <c r="U2834">
        <v>5</v>
      </c>
      <c r="V2834">
        <v>23</v>
      </c>
      <c r="W2834">
        <v>5191.1000000000004</v>
      </c>
      <c r="X2834">
        <v>4.5999999999999996</v>
      </c>
      <c r="Y2834">
        <v>1038.22</v>
      </c>
      <c r="Z2834">
        <v>12.6</v>
      </c>
      <c r="AA2834">
        <v>99.120004926666667</v>
      </c>
      <c r="AB2834">
        <v>5</v>
      </c>
      <c r="AC2834">
        <v>86.520004926666672</v>
      </c>
      <c r="AD2834">
        <v>0.16479998333333334</v>
      </c>
      <c r="AE2834">
        <v>1.4910131568349843</v>
      </c>
      <c r="AF2834">
        <v>0.61333333333333329</v>
      </c>
      <c r="AG2834">
        <v>0</v>
      </c>
      <c r="AH2834">
        <v>87.760043600000003</v>
      </c>
      <c r="AI2834">
        <v>8.1308148399999993</v>
      </c>
      <c r="AJ2834">
        <v>175</v>
      </c>
      <c r="AK2834">
        <v>56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 s="1" t="s">
        <v>173</v>
      </c>
      <c r="AT2834">
        <v>5</v>
      </c>
      <c r="AU2834">
        <v>7.4550657666666664</v>
      </c>
      <c r="AV2834">
        <v>1512.9176467833333</v>
      </c>
      <c r="AW2834">
        <v>56</v>
      </c>
      <c r="AX2834">
        <v>1</v>
      </c>
      <c r="AY2834">
        <v>0</v>
      </c>
      <c r="AZ2834">
        <v>35</v>
      </c>
      <c r="BA2834">
        <v>0.24850219222222222</v>
      </c>
      <c r="BB2834">
        <v>0.90054621832341275</v>
      </c>
      <c r="BC2834">
        <v>73</v>
      </c>
      <c r="BD2834">
        <v>-17</v>
      </c>
      <c r="BE2834">
        <v>1</v>
      </c>
      <c r="BF2834">
        <v>0</v>
      </c>
      <c r="BG2834" s="1" t="s">
        <v>174</v>
      </c>
      <c r="BH2834" s="1" t="s">
        <v>6895</v>
      </c>
      <c r="BI2834" s="1" t="s">
        <v>6889</v>
      </c>
      <c r="BJ2834" s="1" t="s">
        <v>6893</v>
      </c>
      <c r="BK2834">
        <v>1700</v>
      </c>
      <c r="BL2834">
        <v>2.4</v>
      </c>
      <c r="BM2834" s="5" t="d">
        <v>1899-12-30</v>
      </c>
      <c r="BN2834" s="5" t="d">
        <v>00:29:59.99999999999990100</v>
      </c>
      <c r="BO2834">
        <v>0</v>
      </c>
      <c r="BP2834" t="b">
        <v>0</v>
      </c>
    </row>
    <row r="2835" spans="1:68" x14ac:dyDescent="0.2">
      <c r="A2835" s="1" t="s">
        <v>5918</v>
      </c>
      <c r="B2835" s="1" t="s">
        <v>5576</v>
      </c>
      <c r="C2835" s="2" t="d">
        <v>2026-07-04</v>
      </c>
      <c r="D2835">
        <v>2</v>
      </c>
      <c r="E2835" s="1" t="s">
        <v>61</v>
      </c>
      <c r="F2835">
        <v>5</v>
      </c>
      <c r="G2835">
        <v>15</v>
      </c>
      <c r="H2835">
        <v>12</v>
      </c>
      <c r="I2835">
        <v>2</v>
      </c>
      <c r="J2835">
        <v>1</v>
      </c>
      <c r="K2835">
        <v>900</v>
      </c>
      <c r="L2835">
        <v>1</v>
      </c>
      <c r="M2835" s="1" t="s">
        <v>5919</v>
      </c>
      <c r="N2835" s="1" t="s">
        <v>5817</v>
      </c>
      <c r="O2835" s="1" t="s">
        <v>5703</v>
      </c>
      <c r="P2835">
        <v>5</v>
      </c>
      <c r="Q2835">
        <v>900</v>
      </c>
      <c r="R2835">
        <v>8200</v>
      </c>
      <c r="S2835">
        <v>1</v>
      </c>
      <c r="T2835">
        <v>48</v>
      </c>
      <c r="U2835">
        <v>5</v>
      </c>
      <c r="V2835">
        <v>26</v>
      </c>
      <c r="W2835">
        <v>6116.26</v>
      </c>
      <c r="X2835">
        <v>5.2</v>
      </c>
      <c r="Y2835">
        <v>1223.252</v>
      </c>
      <c r="Z2835">
        <v>10.4</v>
      </c>
      <c r="AA2835">
        <v>69.051323709999991</v>
      </c>
      <c r="AB2835">
        <v>5</v>
      </c>
      <c r="AC2835">
        <v>58.65132371</v>
      </c>
      <c r="AD2835">
        <v>0.10349359333333334</v>
      </c>
      <c r="AE2835">
        <v>1.3220082548674956</v>
      </c>
      <c r="AF2835">
        <v>0.62666666666666671</v>
      </c>
      <c r="AG2835">
        <v>0</v>
      </c>
      <c r="AH2835">
        <v>60.871616863333337</v>
      </c>
      <c r="AI2835">
        <v>5.3008716566666667</v>
      </c>
      <c r="AJ2835">
        <v>175</v>
      </c>
      <c r="AK2835">
        <v>56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 s="1" t="s">
        <v>173</v>
      </c>
      <c r="AT2835">
        <v>5</v>
      </c>
      <c r="AU2835">
        <v>6.6100412500000001</v>
      </c>
      <c r="AV2835">
        <v>1545.2531141500001</v>
      </c>
      <c r="AW2835">
        <v>56</v>
      </c>
      <c r="AX2835">
        <v>1</v>
      </c>
      <c r="AY2835">
        <v>0</v>
      </c>
      <c r="AZ2835">
        <v>35</v>
      </c>
      <c r="BA2835">
        <v>0.22033470833333332</v>
      </c>
      <c r="BB2835">
        <v>0.91979352032738104</v>
      </c>
      <c r="BC2835">
        <v>74</v>
      </c>
      <c r="BD2835">
        <v>-18</v>
      </c>
      <c r="BE2835">
        <v>1</v>
      </c>
      <c r="BF2835">
        <v>0</v>
      </c>
      <c r="BG2835" s="1" t="s">
        <v>174</v>
      </c>
      <c r="BH2835" s="1" t="s">
        <v>6895</v>
      </c>
      <c r="BI2835" s="1" t="s">
        <v>6889</v>
      </c>
      <c r="BJ2835" s="1" t="s">
        <v>6893</v>
      </c>
      <c r="BK2835">
        <v>1700</v>
      </c>
      <c r="BL2835">
        <v>2.4</v>
      </c>
      <c r="BM2835" s="5" t="d">
        <v>00:29:59.99999999999990100</v>
      </c>
      <c r="BN2835" s="5" t="d">
        <v>00:59:59.99999999999980200</v>
      </c>
      <c r="BO2835">
        <v>0</v>
      </c>
      <c r="BP2835" t="b">
        <v>0</v>
      </c>
    </row>
    <row r="2836" spans="1:68" x14ac:dyDescent="0.2">
      <c r="A2836" s="1" t="s">
        <v>5920</v>
      </c>
      <c r="B2836" s="1" t="s">
        <v>5576</v>
      </c>
      <c r="C2836" s="2" t="d">
        <v>2026-07-04</v>
      </c>
      <c r="D2836">
        <v>3</v>
      </c>
      <c r="E2836" s="1" t="s">
        <v>61</v>
      </c>
      <c r="F2836">
        <v>5</v>
      </c>
      <c r="G2836">
        <v>7</v>
      </c>
      <c r="H2836">
        <v>6</v>
      </c>
      <c r="I2836">
        <v>0</v>
      </c>
      <c r="J2836">
        <v>1</v>
      </c>
      <c r="K2836">
        <v>450</v>
      </c>
      <c r="L2836">
        <v>0</v>
      </c>
      <c r="M2836" s="1" t="s">
        <v>5921</v>
      </c>
      <c r="N2836" s="1" t="s">
        <v>63</v>
      </c>
      <c r="O2836" s="1" t="s">
        <v>5590</v>
      </c>
      <c r="P2836">
        <v>5</v>
      </c>
      <c r="Q2836">
        <v>450</v>
      </c>
      <c r="R2836">
        <v>7750</v>
      </c>
      <c r="S2836">
        <v>0</v>
      </c>
      <c r="T2836">
        <v>48</v>
      </c>
      <c r="U2836">
        <v>5</v>
      </c>
      <c r="V2836">
        <v>19</v>
      </c>
      <c r="W2836">
        <v>4396.41</v>
      </c>
      <c r="X2836">
        <v>3.8</v>
      </c>
      <c r="Y2836">
        <v>879.28199999999993</v>
      </c>
      <c r="Z2836">
        <v>11.6</v>
      </c>
      <c r="AA2836">
        <v>37.96570457</v>
      </c>
      <c r="AB2836">
        <v>5</v>
      </c>
      <c r="AC2836">
        <v>26.365704570000002</v>
      </c>
      <c r="AD2836">
        <v>0</v>
      </c>
      <c r="AE2836">
        <v>1.0235657552836683</v>
      </c>
      <c r="AF2836">
        <v>0.75</v>
      </c>
      <c r="AG2836">
        <v>0</v>
      </c>
      <c r="AH2836">
        <v>28.676795173333335</v>
      </c>
      <c r="AI2836">
        <v>6.6186769666666665</v>
      </c>
      <c r="AJ2836">
        <v>175</v>
      </c>
      <c r="AK2836">
        <v>29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 s="1" t="s">
        <v>173</v>
      </c>
      <c r="AT2836">
        <v>5</v>
      </c>
      <c r="AU2836">
        <v>5.117828733333333</v>
      </c>
      <c r="AV2836">
        <v>954.38030145000005</v>
      </c>
      <c r="AW2836">
        <v>55</v>
      </c>
      <c r="AX2836">
        <v>1</v>
      </c>
      <c r="AY2836">
        <v>0</v>
      </c>
      <c r="AZ2836">
        <v>35</v>
      </c>
      <c r="BA2836">
        <v>0.1705942911111111</v>
      </c>
      <c r="BB2836">
        <v>1.0969888522413793</v>
      </c>
      <c r="BC2836">
        <v>46</v>
      </c>
      <c r="BD2836">
        <v>-17</v>
      </c>
      <c r="BE2836">
        <v>1</v>
      </c>
      <c r="BF2836">
        <v>0</v>
      </c>
      <c r="BG2836" s="1" t="s">
        <v>174</v>
      </c>
      <c r="BH2836" s="1" t="s">
        <v>6895</v>
      </c>
      <c r="BI2836" s="1" t="s">
        <v>6889</v>
      </c>
      <c r="BJ2836" s="1" t="s">
        <v>6893</v>
      </c>
      <c r="BK2836">
        <v>1700</v>
      </c>
      <c r="BL2836">
        <v>2.4</v>
      </c>
      <c r="BM2836" s="5" t="d">
        <v>00:59:59.99999999999980200</v>
      </c>
      <c r="BN2836" s="5" t="d">
        <v>01:30:00.000</v>
      </c>
      <c r="BO2836">
        <v>1</v>
      </c>
      <c r="BP2836" t="b">
        <v>0</v>
      </c>
    </row>
    <row r="2837" spans="1:68" x14ac:dyDescent="0.2">
      <c r="A2837" s="1" t="s">
        <v>5922</v>
      </c>
      <c r="B2837" s="1" t="s">
        <v>5576</v>
      </c>
      <c r="C2837" s="2" t="d">
        <v>2026-07-04</v>
      </c>
      <c r="D2837">
        <v>4</v>
      </c>
      <c r="E2837" s="1" t="s">
        <v>61</v>
      </c>
      <c r="F2837">
        <v>8</v>
      </c>
      <c r="G2837">
        <v>7</v>
      </c>
      <c r="H2837">
        <v>6</v>
      </c>
      <c r="I2837">
        <v>0</v>
      </c>
      <c r="J2837">
        <v>1</v>
      </c>
      <c r="K2837">
        <v>450</v>
      </c>
      <c r="L2837">
        <v>0</v>
      </c>
      <c r="M2837" s="1" t="s">
        <v>5923</v>
      </c>
      <c r="N2837" s="1" t="s">
        <v>63</v>
      </c>
      <c r="O2837" s="1" t="s">
        <v>5593</v>
      </c>
      <c r="P2837">
        <v>8</v>
      </c>
      <c r="Q2837">
        <v>450</v>
      </c>
      <c r="R2837">
        <v>7300</v>
      </c>
      <c r="S2837">
        <v>0</v>
      </c>
      <c r="T2837">
        <v>48</v>
      </c>
      <c r="U2837">
        <v>8</v>
      </c>
      <c r="V2837">
        <v>30</v>
      </c>
      <c r="W2837">
        <v>7012.2000000000007</v>
      </c>
      <c r="X2837">
        <v>3.75</v>
      </c>
      <c r="Y2837">
        <v>876.52500000000009</v>
      </c>
      <c r="Z2837">
        <v>11.625</v>
      </c>
      <c r="AA2837">
        <v>13.387042291666667</v>
      </c>
      <c r="AB2837">
        <v>6</v>
      </c>
      <c r="AC2837">
        <v>2.5652718395833336</v>
      </c>
      <c r="AD2837">
        <v>0.59838146874999998</v>
      </c>
      <c r="AE2837">
        <v>0.96458667430106471</v>
      </c>
      <c r="AF2837">
        <v>0.74583333333333335</v>
      </c>
      <c r="AG2837">
        <v>0.42102576666666669</v>
      </c>
      <c r="AH2837">
        <v>3.742417752083333</v>
      </c>
      <c r="AI2837">
        <v>6.1941563833333326</v>
      </c>
      <c r="AJ2837">
        <v>280</v>
      </c>
      <c r="AK2837">
        <v>29</v>
      </c>
      <c r="AL2837">
        <v>1</v>
      </c>
      <c r="AM2837">
        <v>1</v>
      </c>
      <c r="AN2837">
        <v>1</v>
      </c>
      <c r="AO2837">
        <v>0</v>
      </c>
      <c r="AP2837">
        <v>0</v>
      </c>
      <c r="AQ2837">
        <v>0</v>
      </c>
      <c r="AR2837">
        <v>106.65</v>
      </c>
      <c r="AS2837" s="1" t="s">
        <v>173</v>
      </c>
      <c r="AT2837">
        <v>6</v>
      </c>
      <c r="AU2837">
        <v>7.1185372333333339</v>
      </c>
      <c r="AV2837">
        <v>627.90306806666672</v>
      </c>
      <c r="AW2837">
        <v>29</v>
      </c>
      <c r="AX2837">
        <v>0.75</v>
      </c>
      <c r="AY2837">
        <v>0.125</v>
      </c>
      <c r="AZ2837">
        <v>35</v>
      </c>
      <c r="BA2837">
        <v>0.23728457444444445</v>
      </c>
      <c r="BB2837">
        <v>0.72172766444444447</v>
      </c>
      <c r="BC2837">
        <v>30</v>
      </c>
      <c r="BD2837">
        <v>-1</v>
      </c>
      <c r="BE2837">
        <v>1</v>
      </c>
      <c r="BF2837">
        <v>0</v>
      </c>
      <c r="BG2837" s="1" t="s">
        <v>174</v>
      </c>
      <c r="BH2837" s="1" t="s">
        <v>6895</v>
      </c>
      <c r="BI2837" s="1" t="s">
        <v>6889</v>
      </c>
      <c r="BJ2837" s="1" t="s">
        <v>6893</v>
      </c>
      <c r="BK2837">
        <v>1700</v>
      </c>
      <c r="BL2837">
        <v>2.4</v>
      </c>
      <c r="BM2837" s="5" t="d">
        <v>01:30:00.000</v>
      </c>
      <c r="BN2837" s="5" t="d">
        <v>01:59:59.99999999999959725</v>
      </c>
      <c r="BO2837">
        <v>1</v>
      </c>
      <c r="BP2837" t="b">
        <v>0</v>
      </c>
    </row>
    <row r="2838" spans="1:68" x14ac:dyDescent="0.2">
      <c r="A2838" s="1" t="s">
        <v>5924</v>
      </c>
      <c r="B2838" s="1" t="s">
        <v>5576</v>
      </c>
      <c r="C2838" s="2" t="d">
        <v>2026-07-04</v>
      </c>
      <c r="D2838">
        <v>5</v>
      </c>
      <c r="E2838" s="1" t="s">
        <v>61</v>
      </c>
      <c r="F2838">
        <v>9</v>
      </c>
      <c r="G2838">
        <v>7</v>
      </c>
      <c r="H2838">
        <v>6</v>
      </c>
      <c r="I2838">
        <v>0</v>
      </c>
      <c r="J2838">
        <v>1</v>
      </c>
      <c r="K2838">
        <v>450</v>
      </c>
      <c r="L2838">
        <v>0</v>
      </c>
      <c r="M2838" s="1" t="s">
        <v>5925</v>
      </c>
      <c r="N2838" s="1" t="s">
        <v>63</v>
      </c>
      <c r="O2838" s="1" t="s">
        <v>5596</v>
      </c>
      <c r="P2838">
        <v>9</v>
      </c>
      <c r="Q2838">
        <v>450</v>
      </c>
      <c r="R2838">
        <v>6850</v>
      </c>
      <c r="S2838">
        <v>0</v>
      </c>
      <c r="T2838">
        <v>48</v>
      </c>
      <c r="U2838">
        <v>9</v>
      </c>
      <c r="V2838">
        <v>47</v>
      </c>
      <c r="W2838">
        <v>8847.0300000000007</v>
      </c>
      <c r="X2838">
        <v>5.2222222222222223</v>
      </c>
      <c r="Y2838">
        <v>983.00333333333344</v>
      </c>
      <c r="Z2838">
        <v>11.444444444444445</v>
      </c>
      <c r="AA2838">
        <v>10.418401346296296</v>
      </c>
      <c r="AB2838">
        <v>1</v>
      </c>
      <c r="AC2838">
        <v>0.29084274999999987</v>
      </c>
      <c r="AD2838">
        <v>0.26484810000000003</v>
      </c>
      <c r="AE2838">
        <v>1.4110851400933591</v>
      </c>
      <c r="AF2838">
        <v>0.79629629629629628</v>
      </c>
      <c r="AG2838">
        <v>2.4722295296296299</v>
      </c>
      <c r="AH2838">
        <v>0</v>
      </c>
      <c r="AI2838">
        <v>6.8887644018518523</v>
      </c>
      <c r="AJ2838">
        <v>315</v>
      </c>
      <c r="AK2838">
        <v>29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 s="1" t="s">
        <v>125</v>
      </c>
      <c r="AT2838">
        <v>1</v>
      </c>
      <c r="AU2838">
        <v>13.297922283333333</v>
      </c>
      <c r="AV2838">
        <v>79.061663150000001</v>
      </c>
      <c r="AW2838">
        <v>8</v>
      </c>
      <c r="AX2838">
        <v>0.1111111111111111</v>
      </c>
      <c r="AY2838">
        <v>0</v>
      </c>
      <c r="AZ2838">
        <v>35</v>
      </c>
      <c r="BA2838">
        <v>0.44326407611111113</v>
      </c>
      <c r="BB2838">
        <v>9.087547488505747E-2</v>
      </c>
      <c r="BC2838">
        <v>4</v>
      </c>
      <c r="BD2838">
        <v>25</v>
      </c>
      <c r="BE2838">
        <v>1</v>
      </c>
      <c r="BF2838">
        <v>0</v>
      </c>
      <c r="BG2838" s="1" t="s">
        <v>66</v>
      </c>
      <c r="BH2838" s="1" t="s">
        <v>6895</v>
      </c>
      <c r="BI2838" s="1" t="s">
        <v>6889</v>
      </c>
      <c r="BJ2838" s="1" t="s">
        <v>6893</v>
      </c>
      <c r="BK2838">
        <v>1700</v>
      </c>
      <c r="BL2838">
        <v>2.4</v>
      </c>
      <c r="BM2838" s="5" t="d">
        <v>01:59:59.99999999999959725</v>
      </c>
      <c r="BN2838" s="5" t="d">
        <v>02:30:00.00000000000040275</v>
      </c>
      <c r="BO2838">
        <v>2</v>
      </c>
      <c r="BP2838" t="b">
        <v>0</v>
      </c>
    </row>
    <row r="2839" spans="1:68" x14ac:dyDescent="0.2">
      <c r="A2839" s="1" t="s">
        <v>5926</v>
      </c>
      <c r="B2839" s="1" t="s">
        <v>5576</v>
      </c>
      <c r="C2839" s="2" t="d">
        <v>2026-07-04</v>
      </c>
      <c r="D2839">
        <v>6</v>
      </c>
      <c r="E2839" s="1" t="s">
        <v>61</v>
      </c>
      <c r="F2839">
        <v>4</v>
      </c>
      <c r="G2839">
        <v>7</v>
      </c>
      <c r="H2839">
        <v>6</v>
      </c>
      <c r="I2839">
        <v>0</v>
      </c>
      <c r="J2839">
        <v>1</v>
      </c>
      <c r="K2839">
        <v>450</v>
      </c>
      <c r="L2839">
        <v>0</v>
      </c>
      <c r="M2839" s="1" t="s">
        <v>5927</v>
      </c>
      <c r="N2839" s="1" t="s">
        <v>63</v>
      </c>
      <c r="O2839" s="1" t="s">
        <v>5599</v>
      </c>
      <c r="P2839">
        <v>4</v>
      </c>
      <c r="Q2839">
        <v>450</v>
      </c>
      <c r="R2839">
        <v>6400</v>
      </c>
      <c r="S2839">
        <v>0</v>
      </c>
      <c r="T2839">
        <v>48</v>
      </c>
      <c r="U2839">
        <v>4</v>
      </c>
      <c r="V2839">
        <v>25</v>
      </c>
      <c r="W2839">
        <v>6356.9400000000005</v>
      </c>
      <c r="X2839">
        <v>6.25</v>
      </c>
      <c r="Y2839">
        <v>1589.2350000000001</v>
      </c>
      <c r="Z2839">
        <v>12.5</v>
      </c>
      <c r="AA2839">
        <v>11.0412976</v>
      </c>
      <c r="AB2839">
        <v>1</v>
      </c>
      <c r="AC2839">
        <v>0.1758515333333337</v>
      </c>
      <c r="AD2839">
        <v>0</v>
      </c>
      <c r="AE2839">
        <v>1.7059031899423092</v>
      </c>
      <c r="AF2839">
        <v>0.52083333333333337</v>
      </c>
      <c r="AG2839">
        <v>2.2267365125</v>
      </c>
      <c r="AH2839">
        <v>0</v>
      </c>
      <c r="AI2839">
        <v>8.0312277416666671</v>
      </c>
      <c r="AJ2839">
        <v>140</v>
      </c>
      <c r="AK2839">
        <v>29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 s="1" t="s">
        <v>65</v>
      </c>
      <c r="AT2839">
        <v>1</v>
      </c>
      <c r="AU2839">
        <v>5.2956812833333338</v>
      </c>
      <c r="AV2839">
        <v>57.443674266666669</v>
      </c>
      <c r="AW2839">
        <v>6</v>
      </c>
      <c r="AX2839">
        <v>0.25</v>
      </c>
      <c r="AY2839">
        <v>0</v>
      </c>
      <c r="AZ2839">
        <v>35</v>
      </c>
      <c r="BA2839">
        <v>0.17652270944444445</v>
      </c>
      <c r="BB2839">
        <v>6.6027211800766289E-2</v>
      </c>
      <c r="BC2839">
        <v>3</v>
      </c>
      <c r="BD2839">
        <v>26</v>
      </c>
      <c r="BE2839">
        <v>1</v>
      </c>
      <c r="BF2839">
        <v>0</v>
      </c>
      <c r="BG2839" s="1" t="s">
        <v>83</v>
      </c>
      <c r="BH2839" s="1" t="s">
        <v>6895</v>
      </c>
      <c r="BI2839" s="1" t="s">
        <v>6889</v>
      </c>
      <c r="BJ2839" s="1" t="s">
        <v>6893</v>
      </c>
      <c r="BK2839">
        <v>1700</v>
      </c>
      <c r="BL2839">
        <v>2.4</v>
      </c>
      <c r="BM2839" s="5" t="d">
        <v>02:30:00.00000000000040275</v>
      </c>
      <c r="BN2839" s="5" t="d">
        <v>03:00:00.000</v>
      </c>
      <c r="BO2839">
        <v>2</v>
      </c>
      <c r="BP2839" t="b">
        <v>0</v>
      </c>
    </row>
    <row r="2840" spans="1:68" x14ac:dyDescent="0.2">
      <c r="A2840" s="1" t="s">
        <v>5928</v>
      </c>
      <c r="B2840" s="1" t="s">
        <v>5576</v>
      </c>
      <c r="C2840" s="2" t="d">
        <v>2026-07-04</v>
      </c>
      <c r="D2840">
        <v>7</v>
      </c>
      <c r="E2840" s="1" t="s">
        <v>61</v>
      </c>
      <c r="F2840">
        <v>6</v>
      </c>
      <c r="G2840">
        <v>7</v>
      </c>
      <c r="H2840">
        <v>6</v>
      </c>
      <c r="I2840">
        <v>0</v>
      </c>
      <c r="J2840">
        <v>1</v>
      </c>
      <c r="K2840">
        <v>450</v>
      </c>
      <c r="L2840">
        <v>0</v>
      </c>
      <c r="M2840" s="1" t="s">
        <v>5929</v>
      </c>
      <c r="N2840" s="1" t="s">
        <v>63</v>
      </c>
      <c r="O2840" s="1" t="s">
        <v>5602</v>
      </c>
      <c r="P2840">
        <v>6</v>
      </c>
      <c r="Q2840">
        <v>450</v>
      </c>
      <c r="R2840">
        <v>5950</v>
      </c>
      <c r="S2840">
        <v>0</v>
      </c>
      <c r="T2840">
        <v>48</v>
      </c>
      <c r="U2840">
        <v>6</v>
      </c>
      <c r="V2840">
        <v>35</v>
      </c>
      <c r="W2840">
        <v>7515.18</v>
      </c>
      <c r="X2840">
        <v>5.833333333333333</v>
      </c>
      <c r="Y2840">
        <v>1252.53</v>
      </c>
      <c r="Z2840">
        <v>11.166666666666666</v>
      </c>
      <c r="AA2840">
        <v>8.8350363083333328</v>
      </c>
      <c r="AB2840">
        <v>0</v>
      </c>
      <c r="AC2840">
        <v>0</v>
      </c>
      <c r="AD2840">
        <v>0.26357929722222223</v>
      </c>
      <c r="AE2840">
        <v>1.531618131020293</v>
      </c>
      <c r="AF2840">
        <v>0.88055555555555554</v>
      </c>
      <c r="AG2840">
        <v>2.675752975</v>
      </c>
      <c r="AH2840">
        <v>0</v>
      </c>
      <c r="AI2840">
        <v>5.0592833166666669</v>
      </c>
      <c r="AJ2840">
        <v>210</v>
      </c>
      <c r="AK2840">
        <v>29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 s="1" t="s">
        <v>70</v>
      </c>
      <c r="AT2840">
        <v>0</v>
      </c>
      <c r="AU2840">
        <v>10.717640166666666</v>
      </c>
      <c r="AV2840">
        <v>53.183133849999997</v>
      </c>
      <c r="AW2840">
        <v>5</v>
      </c>
      <c r="AX2840">
        <v>0</v>
      </c>
      <c r="AY2840">
        <v>0</v>
      </c>
      <c r="AZ2840">
        <v>35</v>
      </c>
      <c r="BA2840">
        <v>0.35725467222222218</v>
      </c>
      <c r="BB2840">
        <v>6.1130038908045976E-2</v>
      </c>
      <c r="BC2840">
        <v>3</v>
      </c>
      <c r="BD2840">
        <v>26</v>
      </c>
      <c r="BE2840">
        <v>1</v>
      </c>
      <c r="BF2840">
        <v>0</v>
      </c>
      <c r="BG2840" s="1" t="s">
        <v>66</v>
      </c>
      <c r="BH2840" s="1" t="s">
        <v>6895</v>
      </c>
      <c r="BI2840" s="1" t="s">
        <v>6889</v>
      </c>
      <c r="BJ2840" s="1" t="s">
        <v>6893</v>
      </c>
      <c r="BK2840">
        <v>1700</v>
      </c>
      <c r="BL2840">
        <v>2.4</v>
      </c>
      <c r="BM2840" s="5" t="d">
        <v>03:00:00.000</v>
      </c>
      <c r="BN2840" s="5" t="d">
        <v>03:30:00.00000000000079875</v>
      </c>
      <c r="BO2840">
        <v>3</v>
      </c>
      <c r="BP2840" t="b">
        <v>0</v>
      </c>
    </row>
    <row r="2841" spans="1:68" x14ac:dyDescent="0.2">
      <c r="A2841" s="1" t="s">
        <v>5930</v>
      </c>
      <c r="B2841" s="1" t="s">
        <v>5576</v>
      </c>
      <c r="C2841" s="2" t="d">
        <v>2026-07-04</v>
      </c>
      <c r="D2841">
        <v>8</v>
      </c>
      <c r="E2841" s="1" t="s">
        <v>61</v>
      </c>
      <c r="F2841">
        <v>10</v>
      </c>
      <c r="G2841">
        <v>7</v>
      </c>
      <c r="H2841">
        <v>6</v>
      </c>
      <c r="I2841">
        <v>0</v>
      </c>
      <c r="J2841">
        <v>1</v>
      </c>
      <c r="K2841">
        <v>450</v>
      </c>
      <c r="L2841">
        <v>0</v>
      </c>
      <c r="M2841" s="1" t="s">
        <v>5931</v>
      </c>
      <c r="N2841" s="1" t="s">
        <v>63</v>
      </c>
      <c r="O2841" s="1" t="s">
        <v>5584</v>
      </c>
      <c r="P2841">
        <v>10</v>
      </c>
      <c r="Q2841">
        <v>450</v>
      </c>
      <c r="R2841">
        <v>5500</v>
      </c>
      <c r="S2841">
        <v>0</v>
      </c>
      <c r="T2841">
        <v>48</v>
      </c>
      <c r="U2841">
        <v>10</v>
      </c>
      <c r="V2841">
        <v>57</v>
      </c>
      <c r="W2841">
        <v>10826.67</v>
      </c>
      <c r="X2841">
        <v>5.7</v>
      </c>
      <c r="Y2841">
        <v>1082.6669999999999</v>
      </c>
      <c r="Z2841">
        <v>11.6</v>
      </c>
      <c r="AA2841">
        <v>10.486340125000002</v>
      </c>
      <c r="AB2841">
        <v>1</v>
      </c>
      <c r="AC2841">
        <v>0.16990879999999997</v>
      </c>
      <c r="AD2841">
        <v>0.82855225166666668</v>
      </c>
      <c r="AE2841">
        <v>1.5424979522770836</v>
      </c>
      <c r="AF2841">
        <v>0.77333333333333332</v>
      </c>
      <c r="AG2841">
        <v>3.1443835350000002</v>
      </c>
      <c r="AH2841">
        <v>0</v>
      </c>
      <c r="AI2841">
        <v>6.4869565833333338</v>
      </c>
      <c r="AJ2841">
        <v>350</v>
      </c>
      <c r="AK2841">
        <v>29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 s="1" t="s">
        <v>65</v>
      </c>
      <c r="AT2841">
        <v>1</v>
      </c>
      <c r="AU2841">
        <v>15.42497945</v>
      </c>
      <c r="AV2841">
        <v>74.150574249999991</v>
      </c>
      <c r="AW2841">
        <v>7</v>
      </c>
      <c r="AX2841">
        <v>0.1</v>
      </c>
      <c r="AY2841">
        <v>0</v>
      </c>
      <c r="AZ2841">
        <v>35</v>
      </c>
      <c r="BA2841">
        <v>0.51416598166666672</v>
      </c>
      <c r="BB2841">
        <v>8.5230545114942519E-2</v>
      </c>
      <c r="BC2841">
        <v>4</v>
      </c>
      <c r="BD2841">
        <v>25</v>
      </c>
      <c r="BE2841">
        <v>1</v>
      </c>
      <c r="BF2841">
        <v>0</v>
      </c>
      <c r="BG2841" s="1" t="s">
        <v>66</v>
      </c>
      <c r="BH2841" s="1" t="s">
        <v>6895</v>
      </c>
      <c r="BI2841" s="1" t="s">
        <v>6889</v>
      </c>
      <c r="BJ2841" s="1" t="s">
        <v>6893</v>
      </c>
      <c r="BK2841">
        <v>1700</v>
      </c>
      <c r="BL2841">
        <v>2.4</v>
      </c>
      <c r="BM2841" s="5" t="d">
        <v>03:30:00.00000000000079875</v>
      </c>
      <c r="BN2841" s="5" t="d">
        <v>03:59:59.99999999999920125</v>
      </c>
      <c r="BO2841">
        <v>3</v>
      </c>
      <c r="BP2841" t="b">
        <v>0</v>
      </c>
    </row>
    <row r="2842" spans="1:68" x14ac:dyDescent="0.2">
      <c r="A2842" s="1" t="s">
        <v>5932</v>
      </c>
      <c r="B2842" s="1" t="s">
        <v>5576</v>
      </c>
      <c r="C2842" s="2" t="d">
        <v>2026-07-04</v>
      </c>
      <c r="D2842">
        <v>9</v>
      </c>
      <c r="E2842" s="1" t="s">
        <v>61</v>
      </c>
      <c r="F2842">
        <v>6</v>
      </c>
      <c r="G2842">
        <v>7</v>
      </c>
      <c r="H2842">
        <v>6</v>
      </c>
      <c r="I2842">
        <v>0</v>
      </c>
      <c r="J2842">
        <v>1</v>
      </c>
      <c r="K2842">
        <v>450</v>
      </c>
      <c r="L2842">
        <v>0</v>
      </c>
      <c r="M2842" s="1" t="s">
        <v>5933</v>
      </c>
      <c r="N2842" s="1" t="s">
        <v>63</v>
      </c>
      <c r="O2842" s="1" t="s">
        <v>5820</v>
      </c>
      <c r="P2842">
        <v>6</v>
      </c>
      <c r="Q2842">
        <v>450</v>
      </c>
      <c r="R2842">
        <v>5050</v>
      </c>
      <c r="S2842">
        <v>0</v>
      </c>
      <c r="T2842">
        <v>48</v>
      </c>
      <c r="U2842">
        <v>6</v>
      </c>
      <c r="V2842">
        <v>33</v>
      </c>
      <c r="W2842">
        <v>6945.8700000000008</v>
      </c>
      <c r="X2842">
        <v>5.5</v>
      </c>
      <c r="Y2842">
        <v>1157.6450000000002</v>
      </c>
      <c r="Z2842">
        <v>11.166666666666666</v>
      </c>
      <c r="AA2842">
        <v>9.565671311111112</v>
      </c>
      <c r="AB2842">
        <v>1</v>
      </c>
      <c r="AC2842">
        <v>0.39949570277777785</v>
      </c>
      <c r="AD2842">
        <v>0.58087044166666668</v>
      </c>
      <c r="AE2842">
        <v>1.6238566105815704</v>
      </c>
      <c r="AF2842">
        <v>0.59166666666666667</v>
      </c>
      <c r="AG2842">
        <v>2.796393713888889</v>
      </c>
      <c r="AH2842">
        <v>0</v>
      </c>
      <c r="AI2842">
        <v>5.6637220277777773</v>
      </c>
      <c r="AJ2842">
        <v>210</v>
      </c>
      <c r="AK2842">
        <v>29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 s="1" t="s">
        <v>65</v>
      </c>
      <c r="AT2842">
        <v>1</v>
      </c>
      <c r="AU2842">
        <v>8.2636474333333325</v>
      </c>
      <c r="AV2842">
        <v>58.02930236666667</v>
      </c>
      <c r="AW2842">
        <v>6</v>
      </c>
      <c r="AX2842">
        <v>0.16666666666666666</v>
      </c>
      <c r="AY2842">
        <v>0</v>
      </c>
      <c r="AZ2842">
        <v>35</v>
      </c>
      <c r="BA2842">
        <v>0.27545491444444442</v>
      </c>
      <c r="BB2842">
        <v>6.6700347547892724E-2</v>
      </c>
      <c r="BC2842">
        <v>3</v>
      </c>
      <c r="BD2842">
        <v>26</v>
      </c>
      <c r="BE2842">
        <v>1</v>
      </c>
      <c r="BF2842">
        <v>0</v>
      </c>
      <c r="BG2842" s="1" t="s">
        <v>83</v>
      </c>
      <c r="BH2842" s="1" t="s">
        <v>6895</v>
      </c>
      <c r="BI2842" s="1" t="s">
        <v>6889</v>
      </c>
      <c r="BJ2842" s="1" t="s">
        <v>6893</v>
      </c>
      <c r="BK2842">
        <v>1700</v>
      </c>
      <c r="BL2842">
        <v>2.4</v>
      </c>
      <c r="BM2842" s="5" t="d">
        <v>03:59:59.99999999999920125</v>
      </c>
      <c r="BN2842" s="5" t="d">
        <v>04:30:00.000</v>
      </c>
      <c r="BO2842">
        <v>4</v>
      </c>
      <c r="BP2842" t="b">
        <v>0</v>
      </c>
    </row>
    <row r="2843" spans="1:68" x14ac:dyDescent="0.2">
      <c r="A2843" s="1" t="s">
        <v>5934</v>
      </c>
      <c r="B2843" s="1" t="s">
        <v>5576</v>
      </c>
      <c r="C2843" s="2" t="d">
        <v>2026-07-04</v>
      </c>
      <c r="D2843">
        <v>10</v>
      </c>
      <c r="E2843" s="1" t="s">
        <v>61</v>
      </c>
      <c r="F2843">
        <v>8</v>
      </c>
      <c r="G2843">
        <v>7</v>
      </c>
      <c r="H2843">
        <v>6</v>
      </c>
      <c r="I2843">
        <v>0</v>
      </c>
      <c r="J2843">
        <v>1</v>
      </c>
      <c r="K2843">
        <v>450</v>
      </c>
      <c r="L2843">
        <v>0</v>
      </c>
      <c r="M2843" s="1" t="s">
        <v>5921</v>
      </c>
      <c r="N2843" s="1" t="s">
        <v>63</v>
      </c>
      <c r="O2843" s="1" t="s">
        <v>5590</v>
      </c>
      <c r="P2843">
        <v>8</v>
      </c>
      <c r="Q2843">
        <v>450</v>
      </c>
      <c r="R2843">
        <v>4600</v>
      </c>
      <c r="S2843">
        <v>0</v>
      </c>
      <c r="T2843">
        <v>48</v>
      </c>
      <c r="U2843">
        <v>8</v>
      </c>
      <c r="V2843">
        <v>44</v>
      </c>
      <c r="W2843">
        <v>8916.44</v>
      </c>
      <c r="X2843">
        <v>5.5</v>
      </c>
      <c r="Y2843">
        <v>1114.5550000000001</v>
      </c>
      <c r="Z2843">
        <v>11.5</v>
      </c>
      <c r="AA2843">
        <v>9.9940744270833335</v>
      </c>
      <c r="AB2843">
        <v>2</v>
      </c>
      <c r="AC2843">
        <v>0.30392957291666689</v>
      </c>
      <c r="AD2843">
        <v>1.0375138312500001</v>
      </c>
      <c r="AE2843">
        <v>1.3985302497368381</v>
      </c>
      <c r="AF2843">
        <v>0.5708333333333333</v>
      </c>
      <c r="AG2843">
        <v>3.0068774104166667</v>
      </c>
      <c r="AH2843">
        <v>0</v>
      </c>
      <c r="AI2843">
        <v>6.14553034375</v>
      </c>
      <c r="AJ2843">
        <v>280</v>
      </c>
      <c r="AK2843">
        <v>29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 s="1" t="s">
        <v>65</v>
      </c>
      <c r="AT2843">
        <v>2</v>
      </c>
      <c r="AU2843">
        <v>12.667734100000001</v>
      </c>
      <c r="AV2843">
        <v>97.332389666666671</v>
      </c>
      <c r="AW2843">
        <v>7</v>
      </c>
      <c r="AX2843">
        <v>0.25</v>
      </c>
      <c r="AY2843">
        <v>0</v>
      </c>
      <c r="AZ2843">
        <v>35</v>
      </c>
      <c r="BA2843">
        <v>0.42225780333333335</v>
      </c>
      <c r="BB2843">
        <v>0.11187630996168584</v>
      </c>
      <c r="BC2843">
        <v>5</v>
      </c>
      <c r="BD2843">
        <v>24</v>
      </c>
      <c r="BE2843">
        <v>1</v>
      </c>
      <c r="BF2843">
        <v>0</v>
      </c>
      <c r="BG2843" s="1" t="s">
        <v>83</v>
      </c>
      <c r="BH2843" s="1" t="s">
        <v>6895</v>
      </c>
      <c r="BI2843" s="1" t="s">
        <v>6889</v>
      </c>
      <c r="BJ2843" s="1" t="s">
        <v>6893</v>
      </c>
      <c r="BK2843">
        <v>1700</v>
      </c>
      <c r="BL2843">
        <v>2.4</v>
      </c>
      <c r="BM2843" s="5" t="d">
        <v>04:30:00.000</v>
      </c>
      <c r="BN2843" s="5" t="d">
        <v>05:00:00.00000000000079875</v>
      </c>
      <c r="BO2843">
        <v>4</v>
      </c>
      <c r="BP2843" t="b">
        <v>0</v>
      </c>
    </row>
    <row r="2844" spans="1:68" x14ac:dyDescent="0.2">
      <c r="A2844" s="1" t="s">
        <v>5935</v>
      </c>
      <c r="B2844" s="1" t="s">
        <v>5576</v>
      </c>
      <c r="C2844" s="2" t="d">
        <v>2026-07-04</v>
      </c>
      <c r="D2844">
        <v>11</v>
      </c>
      <c r="E2844" s="1" t="s">
        <v>61</v>
      </c>
      <c r="F2844">
        <v>2</v>
      </c>
      <c r="G2844">
        <v>7</v>
      </c>
      <c r="H2844">
        <v>6</v>
      </c>
      <c r="I2844">
        <v>0</v>
      </c>
      <c r="J2844">
        <v>1</v>
      </c>
      <c r="K2844">
        <v>450</v>
      </c>
      <c r="L2844">
        <v>0</v>
      </c>
      <c r="M2844" s="1" t="s">
        <v>5923</v>
      </c>
      <c r="N2844" s="1" t="s">
        <v>63</v>
      </c>
      <c r="O2844" s="1" t="s">
        <v>5593</v>
      </c>
      <c r="P2844">
        <v>2</v>
      </c>
      <c r="Q2844">
        <v>450</v>
      </c>
      <c r="R2844">
        <v>4150</v>
      </c>
      <c r="S2844">
        <v>0</v>
      </c>
      <c r="T2844">
        <v>48</v>
      </c>
      <c r="U2844">
        <v>2</v>
      </c>
      <c r="V2844">
        <v>11</v>
      </c>
      <c r="W2844">
        <v>2049.61</v>
      </c>
      <c r="X2844">
        <v>5.5</v>
      </c>
      <c r="Y2844">
        <v>1024.8050000000001</v>
      </c>
      <c r="Z2844">
        <v>11</v>
      </c>
      <c r="AA2844">
        <v>9.335612600000001</v>
      </c>
      <c r="AB2844">
        <v>0</v>
      </c>
      <c r="AC2844">
        <v>0</v>
      </c>
      <c r="AD2844">
        <v>0</v>
      </c>
      <c r="AE2844">
        <v>1.5942583323049564</v>
      </c>
      <c r="AF2844">
        <v>0.58333333333333326</v>
      </c>
      <c r="AG2844">
        <v>2.1775916583333332</v>
      </c>
      <c r="AH2844">
        <v>0</v>
      </c>
      <c r="AI2844">
        <v>6.2246876000000002</v>
      </c>
      <c r="AJ2844">
        <v>70</v>
      </c>
      <c r="AK2844">
        <v>29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 s="1" t="s">
        <v>70</v>
      </c>
      <c r="AT2844">
        <v>0</v>
      </c>
      <c r="AU2844">
        <v>3.1885166500000004</v>
      </c>
      <c r="AV2844">
        <v>23.395275966666667</v>
      </c>
      <c r="AW2844">
        <v>2</v>
      </c>
      <c r="AX2844">
        <v>0</v>
      </c>
      <c r="AY2844">
        <v>0</v>
      </c>
      <c r="AZ2844">
        <v>35</v>
      </c>
      <c r="BA2844">
        <v>0.10628388833333334</v>
      </c>
      <c r="BB2844">
        <v>2.6891121800766284E-2</v>
      </c>
      <c r="BC2844">
        <v>2</v>
      </c>
      <c r="BD2844">
        <v>27</v>
      </c>
      <c r="BE2844">
        <v>1</v>
      </c>
      <c r="BF2844">
        <v>0</v>
      </c>
      <c r="BG2844" s="1" t="s">
        <v>66</v>
      </c>
      <c r="BH2844" s="1" t="s">
        <v>6895</v>
      </c>
      <c r="BI2844" s="1" t="s">
        <v>6889</v>
      </c>
      <c r="BJ2844" s="1" t="s">
        <v>6893</v>
      </c>
      <c r="BK2844">
        <v>1700</v>
      </c>
      <c r="BL2844">
        <v>2.4</v>
      </c>
      <c r="BM2844" s="5" t="d">
        <v>05:00:00.00000000000079875</v>
      </c>
      <c r="BN2844" s="5" t="d">
        <v>05:29:59.99999999999920125</v>
      </c>
      <c r="BO2844">
        <v>5</v>
      </c>
      <c r="BP2844" t="b">
        <v>0</v>
      </c>
    </row>
    <row r="2845" spans="1:68" x14ac:dyDescent="0.2">
      <c r="A2845" s="1" t="s">
        <v>5936</v>
      </c>
      <c r="B2845" s="1" t="s">
        <v>5576</v>
      </c>
      <c r="C2845" s="2" t="d">
        <v>2026-07-04</v>
      </c>
      <c r="D2845">
        <v>12</v>
      </c>
      <c r="E2845" s="1" t="s">
        <v>61</v>
      </c>
      <c r="F2845">
        <v>10</v>
      </c>
      <c r="G2845">
        <v>7</v>
      </c>
      <c r="H2845">
        <v>6</v>
      </c>
      <c r="I2845">
        <v>0</v>
      </c>
      <c r="J2845">
        <v>1</v>
      </c>
      <c r="K2845">
        <v>450</v>
      </c>
      <c r="L2845">
        <v>0</v>
      </c>
      <c r="M2845" s="1" t="s">
        <v>5925</v>
      </c>
      <c r="N2845" s="1" t="s">
        <v>63</v>
      </c>
      <c r="O2845" s="1" t="s">
        <v>5596</v>
      </c>
      <c r="P2845">
        <v>10</v>
      </c>
      <c r="Q2845">
        <v>450</v>
      </c>
      <c r="R2845">
        <v>3700</v>
      </c>
      <c r="S2845">
        <v>0</v>
      </c>
      <c r="T2845">
        <v>48</v>
      </c>
      <c r="U2845">
        <v>10</v>
      </c>
      <c r="V2845">
        <v>45</v>
      </c>
      <c r="W2845">
        <v>9004.5400000000009</v>
      </c>
      <c r="X2845">
        <v>4.5</v>
      </c>
      <c r="Y2845">
        <v>900.45400000000006</v>
      </c>
      <c r="Z2845">
        <v>11.6</v>
      </c>
      <c r="AA2845">
        <v>9.5472963166666673</v>
      </c>
      <c r="AB2845">
        <v>0</v>
      </c>
      <c r="AC2845">
        <v>0</v>
      </c>
      <c r="AD2845">
        <v>0.36260092666666666</v>
      </c>
      <c r="AE2845">
        <v>1.2371863757845372</v>
      </c>
      <c r="AF2845">
        <v>0.625</v>
      </c>
      <c r="AG2845">
        <v>2.2247872983333332</v>
      </c>
      <c r="AH2845">
        <v>0</v>
      </c>
      <c r="AI2845">
        <v>6.2625090100000005</v>
      </c>
      <c r="AJ2845">
        <v>350</v>
      </c>
      <c r="AK2845">
        <v>29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 s="1" t="s">
        <v>70</v>
      </c>
      <c r="AT2845">
        <v>0</v>
      </c>
      <c r="AU2845">
        <v>12.29369925</v>
      </c>
      <c r="AV2845">
        <v>74.784766700000006</v>
      </c>
      <c r="AW2845">
        <v>5</v>
      </c>
      <c r="AX2845">
        <v>0</v>
      </c>
      <c r="AY2845">
        <v>0</v>
      </c>
      <c r="AZ2845">
        <v>35</v>
      </c>
      <c r="BA2845">
        <v>0.40978997499999997</v>
      </c>
      <c r="BB2845">
        <v>8.5959501954022993E-2</v>
      </c>
      <c r="BC2845">
        <v>4</v>
      </c>
      <c r="BD2845">
        <v>25</v>
      </c>
      <c r="BE2845">
        <v>1</v>
      </c>
      <c r="BF2845">
        <v>0</v>
      </c>
      <c r="BG2845" s="1" t="s">
        <v>66</v>
      </c>
      <c r="BH2845" s="1" t="s">
        <v>6895</v>
      </c>
      <c r="BI2845" s="1" t="s">
        <v>6889</v>
      </c>
      <c r="BJ2845" s="1" t="s">
        <v>6893</v>
      </c>
      <c r="BK2845">
        <v>1700</v>
      </c>
      <c r="BL2845">
        <v>2.4</v>
      </c>
      <c r="BM2845" s="5" t="d">
        <v>05:29:59.99999999999920125</v>
      </c>
      <c r="BN2845" s="5" t="d">
        <v>06:00:00.000</v>
      </c>
      <c r="BO2845">
        <v>5</v>
      </c>
      <c r="BP2845" t="b">
        <v>0</v>
      </c>
    </row>
    <row r="2846" spans="1:68" x14ac:dyDescent="0.2">
      <c r="A2846" s="1" t="s">
        <v>5937</v>
      </c>
      <c r="B2846" s="1" t="s">
        <v>5576</v>
      </c>
      <c r="C2846" s="2" t="d">
        <v>2026-07-04</v>
      </c>
      <c r="D2846">
        <v>13</v>
      </c>
      <c r="E2846" s="1" t="s">
        <v>95</v>
      </c>
      <c r="F2846">
        <v>7</v>
      </c>
      <c r="G2846">
        <v>7</v>
      </c>
      <c r="H2846">
        <v>3</v>
      </c>
      <c r="I2846">
        <v>2</v>
      </c>
      <c r="J2846">
        <v>2</v>
      </c>
      <c r="K2846">
        <v>225</v>
      </c>
      <c r="L2846">
        <v>1</v>
      </c>
      <c r="M2846" s="1" t="s">
        <v>5938</v>
      </c>
      <c r="N2846" s="1" t="s">
        <v>5731</v>
      </c>
      <c r="O2846" s="1" t="s">
        <v>5939</v>
      </c>
      <c r="P2846">
        <v>3.5</v>
      </c>
      <c r="Q2846">
        <v>225</v>
      </c>
      <c r="R2846">
        <v>3475</v>
      </c>
      <c r="S2846">
        <v>1</v>
      </c>
      <c r="T2846">
        <v>47</v>
      </c>
      <c r="U2846">
        <v>7</v>
      </c>
      <c r="V2846">
        <v>37</v>
      </c>
      <c r="W2846">
        <v>8200.07</v>
      </c>
      <c r="X2846">
        <v>5.2857142857142856</v>
      </c>
      <c r="Y2846">
        <v>1171.4385714285713</v>
      </c>
      <c r="Z2846">
        <v>11.142857142857142</v>
      </c>
      <c r="AA2846">
        <v>9.4086246547619048</v>
      </c>
      <c r="AB2846">
        <v>0</v>
      </c>
      <c r="AC2846">
        <v>0</v>
      </c>
      <c r="AD2846">
        <v>0</v>
      </c>
      <c r="AE2846">
        <v>1.3947614728769069</v>
      </c>
      <c r="AF2846">
        <v>0.75476190476190474</v>
      </c>
      <c r="AG2846">
        <v>2.1495233714285713</v>
      </c>
      <c r="AH2846">
        <v>0</v>
      </c>
      <c r="AI2846">
        <v>6.2686250880952388</v>
      </c>
      <c r="AJ2846">
        <v>245</v>
      </c>
      <c r="AK2846">
        <v>29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 s="1" t="s">
        <v>70</v>
      </c>
      <c r="AT2846">
        <v>0</v>
      </c>
      <c r="AU2846">
        <v>9.5454280666666662</v>
      </c>
      <c r="AV2846">
        <v>57.151178700000003</v>
      </c>
      <c r="AW2846">
        <v>4</v>
      </c>
      <c r="AX2846">
        <v>0</v>
      </c>
      <c r="AY2846">
        <v>0</v>
      </c>
      <c r="AZ2846">
        <v>35</v>
      </c>
      <c r="BA2846">
        <v>0.15909046777777777</v>
      </c>
      <c r="BB2846">
        <v>6.5691010000000008E-2</v>
      </c>
      <c r="BC2846">
        <v>3</v>
      </c>
      <c r="BD2846">
        <v>26</v>
      </c>
      <c r="BE2846">
        <v>1</v>
      </c>
      <c r="BF2846">
        <v>1</v>
      </c>
      <c r="BG2846" s="1" t="s">
        <v>99</v>
      </c>
      <c r="BH2846" s="1" t="s">
        <v>6895</v>
      </c>
      <c r="BI2846" s="1" t="s">
        <v>6889</v>
      </c>
      <c r="BJ2846" s="1" t="s">
        <v>6893</v>
      </c>
      <c r="BK2846">
        <v>1700</v>
      </c>
      <c r="BL2846">
        <v>2.4</v>
      </c>
      <c r="BM2846" s="5" t="d">
        <v>06:00:00.000</v>
      </c>
      <c r="BN2846" s="5" t="d">
        <v>06:29:59.9999999999984025</v>
      </c>
      <c r="BO2846">
        <v>6</v>
      </c>
      <c r="BP2846" t="b">
        <v>0</v>
      </c>
    </row>
    <row r="2847" spans="1:68" x14ac:dyDescent="0.2">
      <c r="A2847" s="1" t="s">
        <v>5940</v>
      </c>
      <c r="B2847" s="1" t="s">
        <v>5576</v>
      </c>
      <c r="C2847" s="2" t="d">
        <v>2026-07-04</v>
      </c>
      <c r="D2847">
        <v>14</v>
      </c>
      <c r="E2847" s="1" t="s">
        <v>95</v>
      </c>
      <c r="F2847">
        <v>9</v>
      </c>
      <c r="G2847">
        <v>7</v>
      </c>
      <c r="H2847">
        <v>3</v>
      </c>
      <c r="I2847">
        <v>2</v>
      </c>
      <c r="J2847">
        <v>2</v>
      </c>
      <c r="K2847">
        <v>225</v>
      </c>
      <c r="L2847">
        <v>1</v>
      </c>
      <c r="M2847" s="1" t="s">
        <v>5941</v>
      </c>
      <c r="N2847" s="1" t="s">
        <v>5728</v>
      </c>
      <c r="O2847" s="1" t="s">
        <v>5608</v>
      </c>
      <c r="P2847">
        <v>4.5</v>
      </c>
      <c r="Q2847">
        <v>225</v>
      </c>
      <c r="R2847">
        <v>3250</v>
      </c>
      <c r="S2847">
        <v>1</v>
      </c>
      <c r="T2847">
        <v>46</v>
      </c>
      <c r="U2847">
        <v>9</v>
      </c>
      <c r="V2847">
        <v>42</v>
      </c>
      <c r="W2847">
        <v>10105.64</v>
      </c>
      <c r="X2847">
        <v>4.666666666666667</v>
      </c>
      <c r="Y2847">
        <v>1122.8488888888887</v>
      </c>
      <c r="Z2847">
        <v>11.777777777777779</v>
      </c>
      <c r="AA2847">
        <v>8.5286276314814806</v>
      </c>
      <c r="AB2847">
        <v>0</v>
      </c>
      <c r="AC2847">
        <v>0</v>
      </c>
      <c r="AD2847">
        <v>2.0534374074074067E-2</v>
      </c>
      <c r="AE2847">
        <v>1.1936896013707321</v>
      </c>
      <c r="AF2847">
        <v>0.71111111111111103</v>
      </c>
      <c r="AG2847">
        <v>1.9253350796296296</v>
      </c>
      <c r="AH2847">
        <v>0</v>
      </c>
      <c r="AI2847">
        <v>5.7903295814814815</v>
      </c>
      <c r="AJ2847">
        <v>315</v>
      </c>
      <c r="AK2847">
        <v>29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 s="1" t="s">
        <v>70</v>
      </c>
      <c r="AT2847">
        <v>0</v>
      </c>
      <c r="AU2847">
        <v>11.039272983333333</v>
      </c>
      <c r="AV2847">
        <v>89.261390633333335</v>
      </c>
      <c r="AW2847">
        <v>6</v>
      </c>
      <c r="AX2847">
        <v>0</v>
      </c>
      <c r="AY2847">
        <v>0</v>
      </c>
      <c r="AZ2847">
        <v>35</v>
      </c>
      <c r="BA2847">
        <v>0.18398788305555555</v>
      </c>
      <c r="BB2847">
        <v>0.10259929957854406</v>
      </c>
      <c r="BC2847">
        <v>5</v>
      </c>
      <c r="BD2847">
        <v>24</v>
      </c>
      <c r="BE2847">
        <v>1</v>
      </c>
      <c r="BF2847">
        <v>1</v>
      </c>
      <c r="BG2847" s="1" t="s">
        <v>99</v>
      </c>
      <c r="BH2847" s="1" t="s">
        <v>6895</v>
      </c>
      <c r="BI2847" s="1" t="s">
        <v>6889</v>
      </c>
      <c r="BJ2847" s="1" t="s">
        <v>6893</v>
      </c>
      <c r="BK2847">
        <v>1700</v>
      </c>
      <c r="BL2847">
        <v>2.4</v>
      </c>
      <c r="BM2847" s="5" t="d">
        <v>06:29:59.9999999999984025</v>
      </c>
      <c r="BN2847" s="5" t="d">
        <v>07:00:00.0000000000015975</v>
      </c>
      <c r="BO2847">
        <v>6</v>
      </c>
      <c r="BP2847" t="b">
        <v>0</v>
      </c>
    </row>
    <row r="2848" spans="1:68" x14ac:dyDescent="0.2">
      <c r="A2848" s="1" t="s">
        <v>5942</v>
      </c>
      <c r="B2848" s="1" t="s">
        <v>5576</v>
      </c>
      <c r="C2848" s="2" t="d">
        <v>2026-07-04</v>
      </c>
      <c r="D2848">
        <v>15</v>
      </c>
      <c r="E2848" s="1" t="s">
        <v>95</v>
      </c>
      <c r="F2848">
        <v>8</v>
      </c>
      <c r="G2848">
        <v>7</v>
      </c>
      <c r="H2848">
        <v>3</v>
      </c>
      <c r="I2848">
        <v>2</v>
      </c>
      <c r="J2848">
        <v>2</v>
      </c>
      <c r="K2848">
        <v>225</v>
      </c>
      <c r="L2848">
        <v>1</v>
      </c>
      <c r="M2848" s="1" t="s">
        <v>5943</v>
      </c>
      <c r="N2848" s="1" t="s">
        <v>5939</v>
      </c>
      <c r="O2848" s="1" t="s">
        <v>5944</v>
      </c>
      <c r="P2848">
        <v>4</v>
      </c>
      <c r="Q2848">
        <v>225</v>
      </c>
      <c r="R2848">
        <v>3025</v>
      </c>
      <c r="S2848">
        <v>1</v>
      </c>
      <c r="T2848">
        <v>45</v>
      </c>
      <c r="U2848">
        <v>8</v>
      </c>
      <c r="V2848">
        <v>36</v>
      </c>
      <c r="W2848">
        <v>8107.47</v>
      </c>
      <c r="X2848">
        <v>4.5</v>
      </c>
      <c r="Y2848">
        <v>1013.43375</v>
      </c>
      <c r="Z2848">
        <v>11.625</v>
      </c>
      <c r="AA2848">
        <v>9.4662505333333335</v>
      </c>
      <c r="AB2848">
        <v>0</v>
      </c>
      <c r="AC2848">
        <v>0</v>
      </c>
      <c r="AD2848">
        <v>0</v>
      </c>
      <c r="AE2848">
        <v>1.1951817203144124</v>
      </c>
      <c r="AF2848">
        <v>0.70833333333333326</v>
      </c>
      <c r="AG2848">
        <v>1.9035150437500001</v>
      </c>
      <c r="AH2848">
        <v>0</v>
      </c>
      <c r="AI2848">
        <v>6.7752354791666667</v>
      </c>
      <c r="AJ2848">
        <v>280</v>
      </c>
      <c r="AK2848">
        <v>29</v>
      </c>
      <c r="AL2848">
        <v>1</v>
      </c>
      <c r="AM2848">
        <v>1</v>
      </c>
      <c r="AN2848">
        <v>0</v>
      </c>
      <c r="AO2848">
        <v>0</v>
      </c>
      <c r="AP2848">
        <v>1</v>
      </c>
      <c r="AQ2848">
        <v>0</v>
      </c>
      <c r="AR2848">
        <v>776.84</v>
      </c>
      <c r="AS2848" s="1" t="s">
        <v>70</v>
      </c>
      <c r="AT2848">
        <v>0</v>
      </c>
      <c r="AU2848">
        <v>9.5614536833333332</v>
      </c>
      <c r="AV2848">
        <v>82.86465823333333</v>
      </c>
      <c r="AW2848">
        <v>5</v>
      </c>
      <c r="AX2848">
        <v>0</v>
      </c>
      <c r="AY2848">
        <v>0.125</v>
      </c>
      <c r="AZ2848">
        <v>35</v>
      </c>
      <c r="BA2848">
        <v>0.15935756138888887</v>
      </c>
      <c r="BB2848">
        <v>9.524673360153256E-2</v>
      </c>
      <c r="BC2848">
        <v>4</v>
      </c>
      <c r="BD2848">
        <v>25</v>
      </c>
      <c r="BE2848">
        <v>1</v>
      </c>
      <c r="BF2848">
        <v>1</v>
      </c>
      <c r="BG2848" s="1" t="s">
        <v>99</v>
      </c>
      <c r="BH2848" s="1" t="s">
        <v>6895</v>
      </c>
      <c r="BI2848" s="1" t="s">
        <v>6889</v>
      </c>
      <c r="BJ2848" s="1" t="s">
        <v>6893</v>
      </c>
      <c r="BK2848">
        <v>1700</v>
      </c>
      <c r="BL2848">
        <v>2.4</v>
      </c>
      <c r="BM2848" s="5" t="d">
        <v>07:00:00.0000000000015975</v>
      </c>
      <c r="BN2848" s="5" t="d">
        <v>07:30:00.000</v>
      </c>
      <c r="BO2848">
        <v>7</v>
      </c>
      <c r="BP2848" t="b">
        <v>0</v>
      </c>
    </row>
    <row r="2849" spans="1:68" x14ac:dyDescent="0.2">
      <c r="A2849" s="1" t="s">
        <v>5945</v>
      </c>
      <c r="B2849" s="1" t="s">
        <v>5576</v>
      </c>
      <c r="C2849" s="2" t="d">
        <v>2026-07-04</v>
      </c>
      <c r="D2849">
        <v>16</v>
      </c>
      <c r="E2849" s="1" t="s">
        <v>95</v>
      </c>
      <c r="F2849">
        <v>12</v>
      </c>
      <c r="G2849">
        <v>7</v>
      </c>
      <c r="H2849">
        <v>3</v>
      </c>
      <c r="I2849">
        <v>2</v>
      </c>
      <c r="J2849">
        <v>2</v>
      </c>
      <c r="K2849">
        <v>225</v>
      </c>
      <c r="L2849">
        <v>1</v>
      </c>
      <c r="M2849" s="1" t="s">
        <v>5607</v>
      </c>
      <c r="N2849" s="1" t="s">
        <v>5608</v>
      </c>
      <c r="O2849" s="1" t="s">
        <v>5946</v>
      </c>
      <c r="P2849">
        <v>6</v>
      </c>
      <c r="Q2849">
        <v>225</v>
      </c>
      <c r="R2849">
        <v>2800</v>
      </c>
      <c r="S2849">
        <v>1</v>
      </c>
      <c r="T2849">
        <v>44</v>
      </c>
      <c r="U2849">
        <v>12</v>
      </c>
      <c r="V2849">
        <v>72</v>
      </c>
      <c r="W2849">
        <v>14625.67</v>
      </c>
      <c r="X2849">
        <v>6</v>
      </c>
      <c r="Y2849">
        <v>1218.8058333333333</v>
      </c>
      <c r="Z2849">
        <v>11.25</v>
      </c>
      <c r="AA2849">
        <v>10.160589813888889</v>
      </c>
      <c r="AB2849">
        <v>3</v>
      </c>
      <c r="AC2849">
        <v>0.10905641944444448</v>
      </c>
      <c r="AD2849">
        <v>0.10996791944444445</v>
      </c>
      <c r="AE2849">
        <v>1.6663161491079057</v>
      </c>
      <c r="AF2849">
        <v>0.82638888888888884</v>
      </c>
      <c r="AG2849">
        <v>2.6026729500000001</v>
      </c>
      <c r="AH2849">
        <v>0</v>
      </c>
      <c r="AI2849">
        <v>6.7509724097222223</v>
      </c>
      <c r="AJ2849">
        <v>420</v>
      </c>
      <c r="AK2849">
        <v>29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 s="1" t="s">
        <v>65</v>
      </c>
      <c r="AT2849">
        <v>2</v>
      </c>
      <c r="AU2849">
        <v>17.644113366666666</v>
      </c>
      <c r="AV2849">
        <v>94.160315283333333</v>
      </c>
      <c r="AW2849">
        <v>7</v>
      </c>
      <c r="AX2849">
        <v>0.25</v>
      </c>
      <c r="AY2849">
        <v>0</v>
      </c>
      <c r="AZ2849">
        <v>35</v>
      </c>
      <c r="BA2849">
        <v>0.2940685561111111</v>
      </c>
      <c r="BB2849">
        <v>0.10823024745210728</v>
      </c>
      <c r="BC2849">
        <v>5</v>
      </c>
      <c r="BD2849">
        <v>24</v>
      </c>
      <c r="BE2849">
        <v>1</v>
      </c>
      <c r="BF2849">
        <v>1</v>
      </c>
      <c r="BG2849" s="1" t="s">
        <v>83</v>
      </c>
      <c r="BH2849" s="1" t="s">
        <v>6895</v>
      </c>
      <c r="BI2849" s="1" t="s">
        <v>6889</v>
      </c>
      <c r="BJ2849" s="1" t="s">
        <v>6893</v>
      </c>
      <c r="BK2849">
        <v>1700</v>
      </c>
      <c r="BL2849">
        <v>2.4</v>
      </c>
      <c r="BM2849" s="5" t="d">
        <v>07:30:00.000</v>
      </c>
      <c r="BN2849" s="5" t="d">
        <v>07:59:59.9999999999984025</v>
      </c>
      <c r="BO2849">
        <v>7</v>
      </c>
      <c r="BP2849" t="b">
        <v>0</v>
      </c>
    </row>
    <row r="2850" spans="1:68" x14ac:dyDescent="0.2">
      <c r="A2850" s="1" t="s">
        <v>5947</v>
      </c>
      <c r="B2850" s="1" t="s">
        <v>5576</v>
      </c>
      <c r="C2850" s="2" t="d">
        <v>2026-07-04</v>
      </c>
      <c r="D2850">
        <v>17</v>
      </c>
      <c r="E2850" s="1" t="s">
        <v>95</v>
      </c>
      <c r="F2850">
        <v>25</v>
      </c>
      <c r="G2850">
        <v>14</v>
      </c>
      <c r="H2850">
        <v>3</v>
      </c>
      <c r="I2850">
        <v>2</v>
      </c>
      <c r="J2850">
        <v>9</v>
      </c>
      <c r="K2850">
        <v>225</v>
      </c>
      <c r="L2850">
        <v>1</v>
      </c>
      <c r="M2850" s="1" t="s">
        <v>5948</v>
      </c>
      <c r="N2850" s="1" t="s">
        <v>5949</v>
      </c>
      <c r="O2850" s="1" t="s">
        <v>5950</v>
      </c>
      <c r="P2850">
        <v>2.7777777777777777</v>
      </c>
      <c r="Q2850">
        <v>225</v>
      </c>
      <c r="R2850">
        <v>2575</v>
      </c>
      <c r="S2850">
        <v>1</v>
      </c>
      <c r="T2850">
        <v>43</v>
      </c>
      <c r="U2850">
        <v>25</v>
      </c>
      <c r="V2850">
        <v>121</v>
      </c>
      <c r="W2850">
        <v>28874.760000000002</v>
      </c>
      <c r="X2850">
        <v>4.84</v>
      </c>
      <c r="Y2850">
        <v>1154.9904000000001</v>
      </c>
      <c r="Z2850">
        <v>11.68</v>
      </c>
      <c r="AA2850">
        <v>9.234569999333333</v>
      </c>
      <c r="AB2850">
        <v>1</v>
      </c>
      <c r="AC2850">
        <v>7.2620586666666681E-2</v>
      </c>
      <c r="AD2850">
        <v>0</v>
      </c>
      <c r="AE2850">
        <v>1.2886806273049092</v>
      </c>
      <c r="AF2850">
        <v>0.59133333333333338</v>
      </c>
      <c r="AG2850">
        <v>1.8800139513333334</v>
      </c>
      <c r="AH2850">
        <v>0</v>
      </c>
      <c r="AI2850">
        <v>6.4918893719999993</v>
      </c>
      <c r="AJ2850">
        <v>875</v>
      </c>
      <c r="AK2850">
        <v>56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 s="1" t="s">
        <v>125</v>
      </c>
      <c r="AT2850">
        <v>1</v>
      </c>
      <c r="AU2850">
        <v>34.116969349999998</v>
      </c>
      <c r="AV2850">
        <v>247.15737268333334</v>
      </c>
      <c r="AW2850">
        <v>17</v>
      </c>
      <c r="AX2850">
        <v>0.04</v>
      </c>
      <c r="AY2850">
        <v>0</v>
      </c>
      <c r="AZ2850">
        <v>35</v>
      </c>
      <c r="BA2850">
        <v>0.12635914574074072</v>
      </c>
      <c r="BB2850">
        <v>0.14711748374007938</v>
      </c>
      <c r="BC2850">
        <v>12</v>
      </c>
      <c r="BD2850">
        <v>44</v>
      </c>
      <c r="BE2850">
        <v>2</v>
      </c>
      <c r="BF2850">
        <v>7</v>
      </c>
      <c r="BG2850" s="1" t="s">
        <v>99</v>
      </c>
      <c r="BH2850" s="1" t="s">
        <v>6895</v>
      </c>
      <c r="BI2850" s="1" t="s">
        <v>6889</v>
      </c>
      <c r="BJ2850" s="1" t="s">
        <v>6893</v>
      </c>
      <c r="BK2850">
        <v>1700</v>
      </c>
      <c r="BL2850">
        <v>2.4</v>
      </c>
      <c r="BM2850" s="5" t="d">
        <v>07:59:59.9999999999984025</v>
      </c>
      <c r="BN2850" s="5" t="d">
        <v>08:30:00.0000000000015975</v>
      </c>
      <c r="BO2850">
        <v>8</v>
      </c>
      <c r="BP2850" t="b">
        <v>0</v>
      </c>
    </row>
    <row r="2851" spans="1:68" x14ac:dyDescent="0.2">
      <c r="A2851" s="1" t="s">
        <v>5951</v>
      </c>
      <c r="B2851" s="1" t="s">
        <v>5576</v>
      </c>
      <c r="C2851" s="2" t="d">
        <v>2026-07-04</v>
      </c>
      <c r="D2851">
        <v>18</v>
      </c>
      <c r="E2851" s="1" t="s">
        <v>95</v>
      </c>
      <c r="F2851">
        <v>32</v>
      </c>
      <c r="G2851">
        <v>14</v>
      </c>
      <c r="H2851">
        <v>3</v>
      </c>
      <c r="I2851">
        <v>2</v>
      </c>
      <c r="J2851">
        <v>9</v>
      </c>
      <c r="K2851">
        <v>225</v>
      </c>
      <c r="L2851">
        <v>1</v>
      </c>
      <c r="M2851" s="1" t="s">
        <v>5952</v>
      </c>
      <c r="N2851" s="1" t="s">
        <v>5949</v>
      </c>
      <c r="O2851" s="1" t="s">
        <v>5953</v>
      </c>
      <c r="P2851">
        <v>3.5555555555555554</v>
      </c>
      <c r="Q2851">
        <v>225</v>
      </c>
      <c r="R2851">
        <v>2350</v>
      </c>
      <c r="S2851">
        <v>1</v>
      </c>
      <c r="T2851">
        <v>42</v>
      </c>
      <c r="U2851">
        <v>32</v>
      </c>
      <c r="V2851">
        <v>159</v>
      </c>
      <c r="W2851">
        <v>37899.1</v>
      </c>
      <c r="X2851">
        <v>4.96875</v>
      </c>
      <c r="Y2851">
        <v>1184.346875</v>
      </c>
      <c r="Z2851">
        <v>11.65625</v>
      </c>
      <c r="AA2851">
        <v>9.4764957723958325</v>
      </c>
      <c r="AB2851">
        <v>4</v>
      </c>
      <c r="AC2851">
        <v>6.2795726041666666E-2</v>
      </c>
      <c r="AD2851">
        <v>0</v>
      </c>
      <c r="AE2851">
        <v>1.3528313736498774</v>
      </c>
      <c r="AF2851">
        <v>0.67447916666666663</v>
      </c>
      <c r="AG2851">
        <v>2.0273105312499999</v>
      </c>
      <c r="AH2851">
        <v>0</v>
      </c>
      <c r="AI2851">
        <v>6.6038727317708332</v>
      </c>
      <c r="AJ2851">
        <v>1120</v>
      </c>
      <c r="AK2851">
        <v>58</v>
      </c>
      <c r="AL2851">
        <v>1</v>
      </c>
      <c r="AM2851">
        <v>1</v>
      </c>
      <c r="AN2851">
        <v>1</v>
      </c>
      <c r="AO2851">
        <v>0</v>
      </c>
      <c r="AP2851">
        <v>0</v>
      </c>
      <c r="AQ2851">
        <v>0</v>
      </c>
      <c r="AR2851">
        <v>193.29</v>
      </c>
      <c r="AS2851" s="1" t="s">
        <v>65</v>
      </c>
      <c r="AT2851">
        <v>4</v>
      </c>
      <c r="AU2851">
        <v>42.782217366666664</v>
      </c>
      <c r="AV2851">
        <v>267.15798973333335</v>
      </c>
      <c r="AW2851">
        <v>18</v>
      </c>
      <c r="AX2851">
        <v>0.125</v>
      </c>
      <c r="AY2851">
        <v>3.125E-2</v>
      </c>
      <c r="AZ2851">
        <v>35</v>
      </c>
      <c r="BA2851">
        <v>0.15845265691358024</v>
      </c>
      <c r="BB2851">
        <v>0.15353907455938698</v>
      </c>
      <c r="BC2851">
        <v>13</v>
      </c>
      <c r="BD2851">
        <v>45</v>
      </c>
      <c r="BE2851">
        <v>3</v>
      </c>
      <c r="BF2851">
        <v>6</v>
      </c>
      <c r="BG2851" s="1" t="s">
        <v>99</v>
      </c>
      <c r="BH2851" s="1" t="s">
        <v>6895</v>
      </c>
      <c r="BI2851" s="1" t="s">
        <v>6889</v>
      </c>
      <c r="BJ2851" s="1" t="s">
        <v>6893</v>
      </c>
      <c r="BK2851">
        <v>1700</v>
      </c>
      <c r="BL2851">
        <v>2.4</v>
      </c>
      <c r="BM2851" s="5" t="d">
        <v>08:30:00.0000000000015975</v>
      </c>
      <c r="BN2851" s="5" t="d">
        <v>09:00:00.000</v>
      </c>
      <c r="BO2851">
        <v>8</v>
      </c>
      <c r="BP2851" t="b">
        <v>0</v>
      </c>
    </row>
    <row r="2852" spans="1:68" x14ac:dyDescent="0.2">
      <c r="A2852" s="1" t="s">
        <v>5954</v>
      </c>
      <c r="B2852" s="1" t="s">
        <v>5576</v>
      </c>
      <c r="C2852" s="2" t="d">
        <v>2026-07-04</v>
      </c>
      <c r="D2852">
        <v>19</v>
      </c>
      <c r="E2852" s="1" t="s">
        <v>95</v>
      </c>
      <c r="F2852">
        <v>36</v>
      </c>
      <c r="G2852">
        <v>8</v>
      </c>
      <c r="H2852">
        <v>0</v>
      </c>
      <c r="I2852">
        <v>2</v>
      </c>
      <c r="J2852">
        <v>6</v>
      </c>
      <c r="K2852">
        <v>0</v>
      </c>
      <c r="L2852">
        <v>1</v>
      </c>
      <c r="M2852" s="1" t="s">
        <v>63</v>
      </c>
      <c r="N2852" s="1" t="s">
        <v>5752</v>
      </c>
      <c r="O2852" s="1" t="s">
        <v>5955</v>
      </c>
      <c r="P2852">
        <v>6</v>
      </c>
      <c r="Q2852">
        <v>0</v>
      </c>
      <c r="R2852">
        <v>2350</v>
      </c>
      <c r="S2852">
        <v>1</v>
      </c>
      <c r="T2852">
        <v>41</v>
      </c>
      <c r="U2852">
        <v>36</v>
      </c>
      <c r="V2852">
        <v>188</v>
      </c>
      <c r="W2852">
        <v>43815.76</v>
      </c>
      <c r="X2852">
        <v>5.2222222222222223</v>
      </c>
      <c r="Y2852">
        <v>1217.1044444444444</v>
      </c>
      <c r="Z2852">
        <v>12.111111111111111</v>
      </c>
      <c r="AA2852">
        <v>9.2937520324074061</v>
      </c>
      <c r="AB2852">
        <v>1</v>
      </c>
      <c r="AC2852">
        <v>3.6911704629629623E-2</v>
      </c>
      <c r="AD2852">
        <v>0</v>
      </c>
      <c r="AE2852">
        <v>1.4180346759697773</v>
      </c>
      <c r="AF2852">
        <v>0.63101851851851842</v>
      </c>
      <c r="AG2852">
        <v>2.0490531861111112</v>
      </c>
      <c r="AH2852">
        <v>0</v>
      </c>
      <c r="AI2852">
        <v>6.3817358763888894</v>
      </c>
      <c r="AJ2852">
        <v>1260</v>
      </c>
      <c r="AK2852">
        <v>29</v>
      </c>
      <c r="AL2852">
        <v>3</v>
      </c>
      <c r="AM2852">
        <v>3</v>
      </c>
      <c r="AN2852">
        <v>2</v>
      </c>
      <c r="AO2852">
        <v>1</v>
      </c>
      <c r="AP2852">
        <v>0</v>
      </c>
      <c r="AQ2852">
        <v>0</v>
      </c>
      <c r="AR2852">
        <v>680.6099999999999</v>
      </c>
      <c r="AS2852" s="1" t="s">
        <v>125</v>
      </c>
      <c r="AT2852">
        <v>1</v>
      </c>
      <c r="AU2852">
        <v>50.586323216666663</v>
      </c>
      <c r="AV2852">
        <v>387.74411143333333</v>
      </c>
      <c r="AW2852">
        <v>29</v>
      </c>
      <c r="AX2852">
        <v>2.7777777777777776E-2</v>
      </c>
      <c r="AY2852">
        <v>8.3333333333333329E-2</v>
      </c>
      <c r="AZ2852">
        <v>35</v>
      </c>
      <c r="BA2852">
        <v>0.28103512898148147</v>
      </c>
      <c r="BB2852">
        <v>0.44568288670498085</v>
      </c>
      <c r="BC2852">
        <v>19</v>
      </c>
      <c r="BD2852">
        <v>10</v>
      </c>
      <c r="BE2852">
        <v>3</v>
      </c>
      <c r="BF2852">
        <v>3</v>
      </c>
      <c r="BG2852" s="1" t="s">
        <v>99</v>
      </c>
      <c r="BH2852" s="1" t="s">
        <v>6895</v>
      </c>
      <c r="BI2852" s="1" t="s">
        <v>6889</v>
      </c>
      <c r="BJ2852" s="1" t="s">
        <v>6893</v>
      </c>
      <c r="BK2852">
        <v>1700</v>
      </c>
      <c r="BL2852">
        <v>2.4</v>
      </c>
      <c r="BM2852" s="5" t="d">
        <v>09:00:00.000</v>
      </c>
      <c r="BN2852" s="5" t="d">
        <v>09:29:59.9999999999984025</v>
      </c>
      <c r="BO2852">
        <v>9</v>
      </c>
      <c r="BP2852" t="b">
        <v>0</v>
      </c>
    </row>
    <row r="2853" spans="1:68" x14ac:dyDescent="0.2">
      <c r="A2853" s="1" t="s">
        <v>5956</v>
      </c>
      <c r="B2853" s="1" t="s">
        <v>5576</v>
      </c>
      <c r="C2853" s="2" t="d">
        <v>2026-07-04</v>
      </c>
      <c r="D2853">
        <v>20</v>
      </c>
      <c r="E2853" s="1" t="s">
        <v>95</v>
      </c>
      <c r="F2853">
        <v>48</v>
      </c>
      <c r="G2853">
        <v>8</v>
      </c>
      <c r="H2853">
        <v>0</v>
      </c>
      <c r="I2853">
        <v>2</v>
      </c>
      <c r="J2853">
        <v>6</v>
      </c>
      <c r="K2853">
        <v>0</v>
      </c>
      <c r="L2853">
        <v>1</v>
      </c>
      <c r="M2853" s="1" t="s">
        <v>63</v>
      </c>
      <c r="N2853" s="1" t="s">
        <v>5957</v>
      </c>
      <c r="O2853" s="1" t="s">
        <v>5958</v>
      </c>
      <c r="P2853">
        <v>8</v>
      </c>
      <c r="Q2853">
        <v>0</v>
      </c>
      <c r="R2853">
        <v>2350</v>
      </c>
      <c r="S2853">
        <v>1</v>
      </c>
      <c r="T2853">
        <v>40</v>
      </c>
      <c r="U2853">
        <v>48</v>
      </c>
      <c r="V2853">
        <v>244</v>
      </c>
      <c r="W2853">
        <v>48858.94</v>
      </c>
      <c r="X2853">
        <v>5.083333333333333</v>
      </c>
      <c r="Y2853">
        <v>1017.8945833333333</v>
      </c>
      <c r="Z2853">
        <v>13.041666666666666</v>
      </c>
      <c r="AA2853">
        <v>9.76297577638889</v>
      </c>
      <c r="AB2853">
        <v>2</v>
      </c>
      <c r="AC2853">
        <v>6.2125809027777992E-3</v>
      </c>
      <c r="AD2853">
        <v>3.8331065972222217E-2</v>
      </c>
      <c r="AE2853">
        <v>1.3712872466302335</v>
      </c>
      <c r="AF2853">
        <v>0.72812500000000002</v>
      </c>
      <c r="AG2853">
        <v>2.1377433055555555</v>
      </c>
      <c r="AH2853">
        <v>0</v>
      </c>
      <c r="AI2853">
        <v>6.7186352409722225</v>
      </c>
      <c r="AJ2853">
        <v>1680</v>
      </c>
      <c r="AK2853">
        <v>29</v>
      </c>
      <c r="AL2853">
        <v>2</v>
      </c>
      <c r="AM2853">
        <v>2</v>
      </c>
      <c r="AN2853">
        <v>0</v>
      </c>
      <c r="AO2853">
        <v>1</v>
      </c>
      <c r="AP2853">
        <v>1</v>
      </c>
      <c r="AQ2853">
        <v>0</v>
      </c>
      <c r="AR2853">
        <v>472.15999999999997</v>
      </c>
      <c r="AS2853" s="1" t="s">
        <v>125</v>
      </c>
      <c r="AT2853">
        <v>1</v>
      </c>
      <c r="AU2853">
        <v>66.058523466666671</v>
      </c>
      <c r="AV2853">
        <v>406.1681074</v>
      </c>
      <c r="AW2853">
        <v>25</v>
      </c>
      <c r="AX2853">
        <v>4.1666666666666664E-2</v>
      </c>
      <c r="AY2853">
        <v>4.1666666666666664E-2</v>
      </c>
      <c r="AZ2853">
        <v>35</v>
      </c>
      <c r="BA2853">
        <v>0.36699179703703705</v>
      </c>
      <c r="BB2853">
        <v>0.46685989356321839</v>
      </c>
      <c r="BC2853">
        <v>20</v>
      </c>
      <c r="BD2853">
        <v>9</v>
      </c>
      <c r="BE2853">
        <v>4</v>
      </c>
      <c r="BF2853">
        <v>2</v>
      </c>
      <c r="BG2853" s="1" t="s">
        <v>99</v>
      </c>
      <c r="BH2853" s="1" t="s">
        <v>6895</v>
      </c>
      <c r="BI2853" s="1" t="s">
        <v>6889</v>
      </c>
      <c r="BJ2853" s="1" t="s">
        <v>6893</v>
      </c>
      <c r="BK2853">
        <v>1700</v>
      </c>
      <c r="BL2853">
        <v>2.4</v>
      </c>
      <c r="BM2853" s="5" t="d">
        <v>09:29:59.9999999999984025</v>
      </c>
      <c r="BN2853" s="5" t="d">
        <v>10:00:00.0000000000015975</v>
      </c>
      <c r="BO2853">
        <v>9</v>
      </c>
      <c r="BP2853" t="b">
        <v>0</v>
      </c>
    </row>
    <row r="2854" spans="1:68" x14ac:dyDescent="0.2">
      <c r="A2854" s="1" t="s">
        <v>5959</v>
      </c>
      <c r="B2854" s="1" t="s">
        <v>5576</v>
      </c>
      <c r="C2854" s="2" t="d">
        <v>2026-07-04</v>
      </c>
      <c r="D2854">
        <v>21</v>
      </c>
      <c r="E2854" s="1" t="s">
        <v>95</v>
      </c>
      <c r="F2854">
        <v>63</v>
      </c>
      <c r="G2854">
        <v>8</v>
      </c>
      <c r="H2854">
        <v>0</v>
      </c>
      <c r="I2854">
        <v>2</v>
      </c>
      <c r="J2854">
        <v>6</v>
      </c>
      <c r="K2854">
        <v>0</v>
      </c>
      <c r="L2854">
        <v>1</v>
      </c>
      <c r="M2854" s="1" t="s">
        <v>63</v>
      </c>
      <c r="N2854" s="1" t="s">
        <v>5960</v>
      </c>
      <c r="O2854" s="1" t="s">
        <v>5859</v>
      </c>
      <c r="P2854">
        <v>10.5</v>
      </c>
      <c r="Q2854">
        <v>0</v>
      </c>
      <c r="R2854">
        <v>2350</v>
      </c>
      <c r="S2854">
        <v>1</v>
      </c>
      <c r="T2854">
        <v>39</v>
      </c>
      <c r="U2854">
        <v>63</v>
      </c>
      <c r="V2854">
        <v>322</v>
      </c>
      <c r="W2854">
        <v>75026.45</v>
      </c>
      <c r="X2854">
        <v>5.1111111111111107</v>
      </c>
      <c r="Y2854">
        <v>1190.8960317460317</v>
      </c>
      <c r="Z2854">
        <v>13.984126984126984</v>
      </c>
      <c r="AA2854">
        <v>9.2712176695767194</v>
      </c>
      <c r="AB2854">
        <v>0</v>
      </c>
      <c r="AC2854">
        <v>0</v>
      </c>
      <c r="AD2854">
        <v>6.3936489417989418E-3</v>
      </c>
      <c r="AE2854">
        <v>1.3727613512820518</v>
      </c>
      <c r="AF2854">
        <v>0.61931216931216926</v>
      </c>
      <c r="AG2854">
        <v>1.9473150994708994</v>
      </c>
      <c r="AH2854">
        <v>0</v>
      </c>
      <c r="AI2854">
        <v>6.3029092298941798</v>
      </c>
      <c r="AJ2854">
        <v>2205</v>
      </c>
      <c r="AK2854">
        <v>29</v>
      </c>
      <c r="AL2854">
        <v>4</v>
      </c>
      <c r="AM2854">
        <v>4</v>
      </c>
      <c r="AN2854">
        <v>2</v>
      </c>
      <c r="AO2854">
        <v>2</v>
      </c>
      <c r="AP2854">
        <v>0</v>
      </c>
      <c r="AQ2854">
        <v>0</v>
      </c>
      <c r="AR2854">
        <v>926.17000000000007</v>
      </c>
      <c r="AS2854" s="1" t="s">
        <v>70</v>
      </c>
      <c r="AT2854">
        <v>0</v>
      </c>
      <c r="AU2854">
        <v>82.166422066666669</v>
      </c>
      <c r="AV2854">
        <v>538.13463023333338</v>
      </c>
      <c r="AW2854">
        <v>29</v>
      </c>
      <c r="AX2854">
        <v>0</v>
      </c>
      <c r="AY2854">
        <v>6.3492063492063489E-2</v>
      </c>
      <c r="AZ2854">
        <v>35</v>
      </c>
      <c r="BA2854">
        <v>0.45648012259259263</v>
      </c>
      <c r="BB2854">
        <v>0.61854555199233718</v>
      </c>
      <c r="BC2854">
        <v>26</v>
      </c>
      <c r="BD2854">
        <v>3</v>
      </c>
      <c r="BE2854">
        <v>4</v>
      </c>
      <c r="BF2854">
        <v>2</v>
      </c>
      <c r="BG2854" s="1" t="s">
        <v>99</v>
      </c>
      <c r="BH2854" s="1" t="s">
        <v>6895</v>
      </c>
      <c r="BI2854" s="1" t="s">
        <v>6889</v>
      </c>
      <c r="BJ2854" s="1" t="s">
        <v>6893</v>
      </c>
      <c r="BK2854">
        <v>1700</v>
      </c>
      <c r="BL2854">
        <v>2.4</v>
      </c>
      <c r="BM2854" s="5" t="d">
        <v>10:00:00.0000000000015975</v>
      </c>
      <c r="BN2854" s="5" t="d">
        <v>10:30:00.000</v>
      </c>
      <c r="BO2854">
        <v>10</v>
      </c>
      <c r="BP2854" t="b">
        <v>0</v>
      </c>
    </row>
    <row r="2855" spans="1:68" x14ac:dyDescent="0.2">
      <c r="A2855" s="1" t="s">
        <v>5961</v>
      </c>
      <c r="B2855" s="1" t="s">
        <v>5576</v>
      </c>
      <c r="C2855" s="2" t="d">
        <v>2026-07-04</v>
      </c>
      <c r="D2855">
        <v>22</v>
      </c>
      <c r="E2855" s="1" t="s">
        <v>95</v>
      </c>
      <c r="F2855">
        <v>68</v>
      </c>
      <c r="G2855">
        <v>8</v>
      </c>
      <c r="H2855">
        <v>0</v>
      </c>
      <c r="I2855">
        <v>2</v>
      </c>
      <c r="J2855">
        <v>6</v>
      </c>
      <c r="K2855">
        <v>0</v>
      </c>
      <c r="L2855">
        <v>1</v>
      </c>
      <c r="M2855" s="1" t="s">
        <v>63</v>
      </c>
      <c r="N2855" s="1" t="s">
        <v>5640</v>
      </c>
      <c r="O2855" s="1" t="s">
        <v>5962</v>
      </c>
      <c r="P2855">
        <v>11.333333333333334</v>
      </c>
      <c r="Q2855">
        <v>0</v>
      </c>
      <c r="R2855">
        <v>2350</v>
      </c>
      <c r="S2855">
        <v>1</v>
      </c>
      <c r="T2855">
        <v>38</v>
      </c>
      <c r="U2855">
        <v>68</v>
      </c>
      <c r="V2855">
        <v>319</v>
      </c>
      <c r="W2855">
        <v>72927.58</v>
      </c>
      <c r="X2855">
        <v>4.6911764705882355</v>
      </c>
      <c r="Y2855">
        <v>1072.4644117647058</v>
      </c>
      <c r="Z2855">
        <v>14.367647058823529</v>
      </c>
      <c r="AA2855">
        <v>9.2152751191176474</v>
      </c>
      <c r="AB2855">
        <v>0</v>
      </c>
      <c r="AC2855">
        <v>0</v>
      </c>
      <c r="AD2855">
        <v>1.2820571078431368E-3</v>
      </c>
      <c r="AE2855">
        <v>1.2592274443131135</v>
      </c>
      <c r="AF2855">
        <v>0.61029411764705888</v>
      </c>
      <c r="AG2855">
        <v>1.0982131833333335</v>
      </c>
      <c r="AH2855">
        <v>4.8812111274509802E-2</v>
      </c>
      <c r="AI2855">
        <v>6.396394682107843</v>
      </c>
      <c r="AJ2855">
        <v>2380</v>
      </c>
      <c r="AK2855">
        <v>29</v>
      </c>
      <c r="AL2855">
        <v>1</v>
      </c>
      <c r="AM2855">
        <v>1</v>
      </c>
      <c r="AN2855">
        <v>0</v>
      </c>
      <c r="AO2855">
        <v>1</v>
      </c>
      <c r="AP2855">
        <v>0</v>
      </c>
      <c r="AQ2855">
        <v>0</v>
      </c>
      <c r="AR2855">
        <v>387.42</v>
      </c>
      <c r="AS2855" s="1" t="s">
        <v>70</v>
      </c>
      <c r="AT2855">
        <v>0</v>
      </c>
      <c r="AU2855">
        <v>90.560289383333327</v>
      </c>
      <c r="AV2855">
        <v>720.14557576666664</v>
      </c>
      <c r="AW2855">
        <v>29</v>
      </c>
      <c r="AX2855">
        <v>0</v>
      </c>
      <c r="AY2855">
        <v>1.4705882352941176E-2</v>
      </c>
      <c r="AZ2855">
        <v>35</v>
      </c>
      <c r="BA2855">
        <v>0.50311271879629627</v>
      </c>
      <c r="BB2855">
        <v>0.82775353536398466</v>
      </c>
      <c r="BC2855">
        <v>35</v>
      </c>
      <c r="BD2855">
        <v>-6</v>
      </c>
      <c r="BE2855">
        <v>5</v>
      </c>
      <c r="BF2855">
        <v>1</v>
      </c>
      <c r="BG2855" s="1" t="s">
        <v>99</v>
      </c>
      <c r="BH2855" s="1" t="s">
        <v>6895</v>
      </c>
      <c r="BI2855" s="1" t="s">
        <v>6889</v>
      </c>
      <c r="BJ2855" s="1" t="s">
        <v>6893</v>
      </c>
      <c r="BK2855">
        <v>1700</v>
      </c>
      <c r="BL2855">
        <v>2.4</v>
      </c>
      <c r="BM2855" s="5" t="d">
        <v>10:30:00.000</v>
      </c>
      <c r="BN2855" s="5" t="d">
        <v>10:59:59.9999999999984025</v>
      </c>
      <c r="BO2855">
        <v>10</v>
      </c>
      <c r="BP2855" t="b">
        <v>0</v>
      </c>
    </row>
    <row r="2856" spans="1:68" x14ac:dyDescent="0.2">
      <c r="A2856" s="1" t="s">
        <v>5963</v>
      </c>
      <c r="B2856" s="1" t="s">
        <v>5576</v>
      </c>
      <c r="C2856" s="2" t="d">
        <v>2026-07-04</v>
      </c>
      <c r="D2856">
        <v>23</v>
      </c>
      <c r="E2856" s="1" t="s">
        <v>133</v>
      </c>
      <c r="F2856">
        <v>76</v>
      </c>
      <c r="G2856">
        <v>8</v>
      </c>
      <c r="H2856">
        <v>0</v>
      </c>
      <c r="I2856">
        <v>0</v>
      </c>
      <c r="J2856">
        <v>8</v>
      </c>
      <c r="K2856">
        <v>0</v>
      </c>
      <c r="L2856">
        <v>0</v>
      </c>
      <c r="M2856" s="1" t="s">
        <v>63</v>
      </c>
      <c r="N2856" s="1" t="s">
        <v>63</v>
      </c>
      <c r="O2856" s="1" t="s">
        <v>5964</v>
      </c>
      <c r="P2856">
        <v>9.5</v>
      </c>
      <c r="Q2856">
        <v>0</v>
      </c>
      <c r="R2856">
        <v>2350</v>
      </c>
      <c r="S2856">
        <v>0</v>
      </c>
      <c r="T2856">
        <v>38</v>
      </c>
      <c r="U2856">
        <v>76</v>
      </c>
      <c r="V2856">
        <v>378</v>
      </c>
      <c r="W2856">
        <v>83137.38</v>
      </c>
      <c r="X2856">
        <v>4.9736842105263159</v>
      </c>
      <c r="Y2856">
        <v>1093.9128947368422</v>
      </c>
      <c r="Z2856">
        <v>14.907894736842104</v>
      </c>
      <c r="AA2856">
        <v>10.13781714736842</v>
      </c>
      <c r="AB2856">
        <v>0</v>
      </c>
      <c r="AC2856">
        <v>0</v>
      </c>
      <c r="AD2856">
        <v>7.5851317982456121E-3</v>
      </c>
      <c r="AE2856">
        <v>1.3835919189905592</v>
      </c>
      <c r="AF2856">
        <v>0.66929824561403506</v>
      </c>
      <c r="AG2856">
        <v>1.0639597837719297</v>
      </c>
      <c r="AH2856">
        <v>0.7058368677631579</v>
      </c>
      <c r="AI2856">
        <v>6.4230400682017548</v>
      </c>
      <c r="AJ2856">
        <v>2660</v>
      </c>
      <c r="AK2856">
        <v>29</v>
      </c>
      <c r="AL2856">
        <v>1</v>
      </c>
      <c r="AM2856">
        <v>1</v>
      </c>
      <c r="AN2856">
        <v>0</v>
      </c>
      <c r="AO2856">
        <v>1</v>
      </c>
      <c r="AP2856">
        <v>0</v>
      </c>
      <c r="AQ2856">
        <v>0</v>
      </c>
      <c r="AR2856">
        <v>91.54</v>
      </c>
      <c r="AS2856" s="1" t="s">
        <v>70</v>
      </c>
      <c r="AT2856">
        <v>0</v>
      </c>
      <c r="AU2856">
        <v>104.24323711666666</v>
      </c>
      <c r="AV2856">
        <v>672.91226186666665</v>
      </c>
      <c r="AW2856">
        <v>29</v>
      </c>
      <c r="AX2856">
        <v>0</v>
      </c>
      <c r="AY2856">
        <v>1.3157894736842105E-2</v>
      </c>
      <c r="AZ2856">
        <v>35</v>
      </c>
      <c r="BA2856">
        <v>0.43434682131944441</v>
      </c>
      <c r="BB2856">
        <v>0.77346236996168583</v>
      </c>
      <c r="BC2856">
        <v>33</v>
      </c>
      <c r="BD2856">
        <v>-4</v>
      </c>
      <c r="BE2856">
        <v>5</v>
      </c>
      <c r="BF2856">
        <v>3</v>
      </c>
      <c r="BG2856" s="1" t="s">
        <v>99</v>
      </c>
      <c r="BH2856" s="1" t="s">
        <v>6895</v>
      </c>
      <c r="BI2856" s="1" t="s">
        <v>6889</v>
      </c>
      <c r="BJ2856" s="1" t="s">
        <v>6893</v>
      </c>
      <c r="BK2856">
        <v>1700</v>
      </c>
      <c r="BL2856">
        <v>2.4</v>
      </c>
      <c r="BM2856" s="5" t="d">
        <v>10:59:59.9999999999984025</v>
      </c>
      <c r="BN2856" s="5" t="d">
        <v>11:30:00.0000000000015975</v>
      </c>
      <c r="BO2856">
        <v>11</v>
      </c>
      <c r="BP2856" t="b">
        <v>0</v>
      </c>
    </row>
    <row r="2857" spans="1:68" x14ac:dyDescent="0.2">
      <c r="A2857" s="1" t="s">
        <v>5965</v>
      </c>
      <c r="B2857" s="1" t="s">
        <v>5576</v>
      </c>
      <c r="C2857" s="2" t="d">
        <v>2026-07-04</v>
      </c>
      <c r="D2857">
        <v>24</v>
      </c>
      <c r="E2857" s="1" t="s">
        <v>133</v>
      </c>
      <c r="F2857">
        <v>84</v>
      </c>
      <c r="G2857">
        <v>8</v>
      </c>
      <c r="H2857">
        <v>0</v>
      </c>
      <c r="I2857">
        <v>0</v>
      </c>
      <c r="J2857">
        <v>8</v>
      </c>
      <c r="K2857">
        <v>0</v>
      </c>
      <c r="L2857">
        <v>0</v>
      </c>
      <c r="M2857" s="1" t="s">
        <v>63</v>
      </c>
      <c r="N2857" s="1" t="s">
        <v>63</v>
      </c>
      <c r="O2857" s="1" t="s">
        <v>5966</v>
      </c>
      <c r="P2857">
        <v>10.5</v>
      </c>
      <c r="Q2857">
        <v>0</v>
      </c>
      <c r="R2857">
        <v>2350</v>
      </c>
      <c r="S2857">
        <v>0</v>
      </c>
      <c r="T2857">
        <v>38</v>
      </c>
      <c r="U2857">
        <v>84</v>
      </c>
      <c r="V2857">
        <v>442</v>
      </c>
      <c r="W2857">
        <v>95233.51</v>
      </c>
      <c r="X2857">
        <v>5.2619047619047619</v>
      </c>
      <c r="Y2857">
        <v>1133.7322619047618</v>
      </c>
      <c r="Z2857">
        <v>15.285714285714286</v>
      </c>
      <c r="AA2857">
        <v>9.7060128954365066</v>
      </c>
      <c r="AB2857">
        <v>0</v>
      </c>
      <c r="AC2857">
        <v>0</v>
      </c>
      <c r="AD2857">
        <v>0</v>
      </c>
      <c r="AE2857">
        <v>1.4149406243357372</v>
      </c>
      <c r="AF2857">
        <v>0.66428571428571426</v>
      </c>
      <c r="AG2857">
        <v>0.26227109801587301</v>
      </c>
      <c r="AH2857">
        <v>0.49665093611111111</v>
      </c>
      <c r="AI2857">
        <v>6.2106911716269835</v>
      </c>
      <c r="AJ2857">
        <v>2940</v>
      </c>
      <c r="AK2857">
        <v>29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 s="1" t="s">
        <v>70</v>
      </c>
      <c r="AT2857">
        <v>0</v>
      </c>
      <c r="AU2857">
        <v>117.91018478333334</v>
      </c>
      <c r="AV2857">
        <v>770.79640336666671</v>
      </c>
      <c r="AW2857">
        <v>29</v>
      </c>
      <c r="AX2857">
        <v>0</v>
      </c>
      <c r="AY2857">
        <v>0</v>
      </c>
      <c r="AZ2857">
        <v>35</v>
      </c>
      <c r="BA2857">
        <v>0.49129243659722222</v>
      </c>
      <c r="BB2857">
        <v>0.88597287743295028</v>
      </c>
      <c r="BC2857">
        <v>37</v>
      </c>
      <c r="BD2857">
        <v>-8</v>
      </c>
      <c r="BE2857">
        <v>6</v>
      </c>
      <c r="BF2857">
        <v>2</v>
      </c>
      <c r="BG2857" s="1" t="s">
        <v>99</v>
      </c>
      <c r="BH2857" s="1" t="s">
        <v>6895</v>
      </c>
      <c r="BI2857" s="1" t="s">
        <v>6889</v>
      </c>
      <c r="BJ2857" s="1" t="s">
        <v>6893</v>
      </c>
      <c r="BK2857">
        <v>1700</v>
      </c>
      <c r="BL2857">
        <v>2.4</v>
      </c>
      <c r="BM2857" s="5" t="d">
        <v>11:30:00.0000000000015975</v>
      </c>
      <c r="BN2857" s="5" t="d">
        <v>12:00:00.000</v>
      </c>
      <c r="BO2857">
        <v>11</v>
      </c>
      <c r="BP2857" t="b">
        <v>0</v>
      </c>
    </row>
    <row r="2858" spans="1:68" x14ac:dyDescent="0.2">
      <c r="A2858" s="1" t="s">
        <v>5967</v>
      </c>
      <c r="B2858" s="1" t="s">
        <v>5576</v>
      </c>
      <c r="C2858" s="2" t="d">
        <v>2026-07-04</v>
      </c>
      <c r="D2858">
        <v>25</v>
      </c>
      <c r="E2858" s="1" t="s">
        <v>133</v>
      </c>
      <c r="F2858">
        <v>77</v>
      </c>
      <c r="G2858">
        <v>8</v>
      </c>
      <c r="H2858">
        <v>0</v>
      </c>
      <c r="I2858">
        <v>0</v>
      </c>
      <c r="J2858">
        <v>8</v>
      </c>
      <c r="K2858">
        <v>0</v>
      </c>
      <c r="L2858">
        <v>0</v>
      </c>
      <c r="M2858" s="1" t="s">
        <v>63</v>
      </c>
      <c r="N2858" s="1" t="s">
        <v>63</v>
      </c>
      <c r="O2858" s="1" t="s">
        <v>5968</v>
      </c>
      <c r="P2858">
        <v>9.625</v>
      </c>
      <c r="Q2858">
        <v>0</v>
      </c>
      <c r="R2858">
        <v>2350</v>
      </c>
      <c r="S2858">
        <v>0</v>
      </c>
      <c r="T2858">
        <v>38</v>
      </c>
      <c r="U2858">
        <v>77</v>
      </c>
      <c r="V2858">
        <v>376</v>
      </c>
      <c r="W2858">
        <v>82276.259999999995</v>
      </c>
      <c r="X2858">
        <v>4.883116883116883</v>
      </c>
      <c r="Y2858">
        <v>1068.522857142857</v>
      </c>
      <c r="Z2858">
        <v>16.2987012987013</v>
      </c>
      <c r="AA2858">
        <v>10.637978086580087</v>
      </c>
      <c r="AB2858">
        <v>0</v>
      </c>
      <c r="AC2858">
        <v>0</v>
      </c>
      <c r="AD2858">
        <v>2.6856938311688311E-2</v>
      </c>
      <c r="AE2858">
        <v>1.3290274263104906</v>
      </c>
      <c r="AF2858">
        <v>0.67792207792207793</v>
      </c>
      <c r="AG2858">
        <v>0.49721062142857148</v>
      </c>
      <c r="AH2858">
        <v>1.3544275103896104</v>
      </c>
      <c r="AI2858">
        <v>6.3451986731601737</v>
      </c>
      <c r="AJ2858">
        <v>3080</v>
      </c>
      <c r="AK2858">
        <v>29</v>
      </c>
      <c r="AL2858">
        <v>3</v>
      </c>
      <c r="AM2858">
        <v>3</v>
      </c>
      <c r="AN2858">
        <v>2</v>
      </c>
      <c r="AO2858">
        <v>0</v>
      </c>
      <c r="AP2858">
        <v>1</v>
      </c>
      <c r="AQ2858">
        <v>0</v>
      </c>
      <c r="AR2858">
        <v>408.61</v>
      </c>
      <c r="AS2858" s="1" t="s">
        <v>70</v>
      </c>
      <c r="AT2858">
        <v>0</v>
      </c>
      <c r="AU2858">
        <v>103.55996953333333</v>
      </c>
      <c r="AV2858">
        <v>763.24299663333329</v>
      </c>
      <c r="AW2858">
        <v>29</v>
      </c>
      <c r="AX2858">
        <v>0</v>
      </c>
      <c r="AY2858">
        <v>3.896103896103896E-2</v>
      </c>
      <c r="AZ2858">
        <v>40</v>
      </c>
      <c r="BA2858">
        <v>0.43149987305555554</v>
      </c>
      <c r="BB2858">
        <v>0.87729080072796928</v>
      </c>
      <c r="BC2858">
        <v>37</v>
      </c>
      <c r="BD2858">
        <v>-8</v>
      </c>
      <c r="BE2858">
        <v>5</v>
      </c>
      <c r="BF2858">
        <v>3</v>
      </c>
      <c r="BG2858" s="1" t="s">
        <v>99</v>
      </c>
      <c r="BH2858" s="1" t="s">
        <v>6895</v>
      </c>
      <c r="BI2858" s="1" t="s">
        <v>6889</v>
      </c>
      <c r="BJ2858" s="1" t="s">
        <v>6893</v>
      </c>
      <c r="BK2858">
        <v>1700</v>
      </c>
      <c r="BL2858">
        <v>2.4</v>
      </c>
      <c r="BM2858" s="5" t="d">
        <v>12:00:00.000</v>
      </c>
      <c r="BN2858" s="5" t="d">
        <v>12:30:00.0000000000031950</v>
      </c>
      <c r="BO2858">
        <v>12</v>
      </c>
      <c r="BP2858" t="b">
        <v>1</v>
      </c>
    </row>
    <row r="2859" spans="1:68" x14ac:dyDescent="0.2">
      <c r="A2859" s="1" t="s">
        <v>5969</v>
      </c>
      <c r="B2859" s="1" t="s">
        <v>5576</v>
      </c>
      <c r="C2859" s="2" t="d">
        <v>2026-07-04</v>
      </c>
      <c r="D2859">
        <v>26</v>
      </c>
      <c r="E2859" s="1" t="s">
        <v>133</v>
      </c>
      <c r="F2859">
        <v>83</v>
      </c>
      <c r="G2859">
        <v>8</v>
      </c>
      <c r="H2859">
        <v>0</v>
      </c>
      <c r="I2859">
        <v>0</v>
      </c>
      <c r="J2859">
        <v>8</v>
      </c>
      <c r="K2859">
        <v>0</v>
      </c>
      <c r="L2859">
        <v>0</v>
      </c>
      <c r="M2859" s="1" t="s">
        <v>63</v>
      </c>
      <c r="N2859" s="1" t="s">
        <v>63</v>
      </c>
      <c r="O2859" s="1" t="s">
        <v>5970</v>
      </c>
      <c r="P2859">
        <v>10.375</v>
      </c>
      <c r="Q2859">
        <v>0</v>
      </c>
      <c r="R2859">
        <v>2350</v>
      </c>
      <c r="S2859">
        <v>0</v>
      </c>
      <c r="T2859">
        <v>38</v>
      </c>
      <c r="U2859">
        <v>83</v>
      </c>
      <c r="V2859">
        <v>421</v>
      </c>
      <c r="W2859">
        <v>97145.34</v>
      </c>
      <c r="X2859">
        <v>5.072289156626506</v>
      </c>
      <c r="Y2859">
        <v>1170.4257831325301</v>
      </c>
      <c r="Z2859">
        <v>16.746987951807228</v>
      </c>
      <c r="AA2859">
        <v>9.8447015423694779</v>
      </c>
      <c r="AB2859">
        <v>0</v>
      </c>
      <c r="AC2859">
        <v>0</v>
      </c>
      <c r="AD2859">
        <v>1.0045819277108433E-2</v>
      </c>
      <c r="AE2859">
        <v>1.3980164314214307</v>
      </c>
      <c r="AF2859">
        <v>0.6397590361445783</v>
      </c>
      <c r="AG2859">
        <v>0.37051159136546186</v>
      </c>
      <c r="AH2859">
        <v>0.65194234497991965</v>
      </c>
      <c r="AI2859">
        <v>6.1525684269076306</v>
      </c>
      <c r="AJ2859">
        <v>3320</v>
      </c>
      <c r="AK2859">
        <v>29</v>
      </c>
      <c r="AL2859">
        <v>8</v>
      </c>
      <c r="AM2859">
        <v>6</v>
      </c>
      <c r="AN2859">
        <v>6</v>
      </c>
      <c r="AO2859">
        <v>0</v>
      </c>
      <c r="AP2859">
        <v>2</v>
      </c>
      <c r="AQ2859">
        <v>0</v>
      </c>
      <c r="AR2859">
        <v>1187.6600000000001</v>
      </c>
      <c r="AS2859" s="1" t="s">
        <v>70</v>
      </c>
      <c r="AT2859">
        <v>0</v>
      </c>
      <c r="AU2859">
        <v>107.70155838333334</v>
      </c>
      <c r="AV2859">
        <v>771.15391543333328</v>
      </c>
      <c r="AW2859">
        <v>29</v>
      </c>
      <c r="AX2859">
        <v>0</v>
      </c>
      <c r="AY2859">
        <v>7.2289156626506021E-2</v>
      </c>
      <c r="AZ2859">
        <v>40</v>
      </c>
      <c r="BA2859">
        <v>0.44875649326388889</v>
      </c>
      <c r="BB2859">
        <v>0.88638381084291185</v>
      </c>
      <c r="BC2859">
        <v>37</v>
      </c>
      <c r="BD2859">
        <v>-8</v>
      </c>
      <c r="BE2859">
        <v>6</v>
      </c>
      <c r="BF2859">
        <v>2</v>
      </c>
      <c r="BG2859" s="1" t="s">
        <v>99</v>
      </c>
      <c r="BH2859" s="1" t="s">
        <v>6895</v>
      </c>
      <c r="BI2859" s="1" t="s">
        <v>6889</v>
      </c>
      <c r="BJ2859" s="1" t="s">
        <v>6893</v>
      </c>
      <c r="BK2859">
        <v>1700</v>
      </c>
      <c r="BL2859">
        <v>2.4</v>
      </c>
      <c r="BM2859" s="5" t="d">
        <v>12:30:00.0000000000031950</v>
      </c>
      <c r="BN2859" s="5" t="d">
        <v>12:59:59.9999999999968050</v>
      </c>
      <c r="BO2859">
        <v>12</v>
      </c>
      <c r="BP2859" t="b">
        <v>1</v>
      </c>
    </row>
    <row r="2860" spans="1:68" x14ac:dyDescent="0.2">
      <c r="A2860" s="1" t="s">
        <v>5971</v>
      </c>
      <c r="B2860" s="1" t="s">
        <v>5576</v>
      </c>
      <c r="C2860" s="2" t="d">
        <v>2026-07-04</v>
      </c>
      <c r="D2860">
        <v>27</v>
      </c>
      <c r="E2860" s="1" t="s">
        <v>133</v>
      </c>
      <c r="F2860">
        <v>77</v>
      </c>
      <c r="G2860">
        <v>8</v>
      </c>
      <c r="H2860">
        <v>0</v>
      </c>
      <c r="I2860">
        <v>0</v>
      </c>
      <c r="J2860">
        <v>8</v>
      </c>
      <c r="K2860">
        <v>0</v>
      </c>
      <c r="L2860">
        <v>0</v>
      </c>
      <c r="M2860" s="1" t="s">
        <v>63</v>
      </c>
      <c r="N2860" s="1" t="s">
        <v>63</v>
      </c>
      <c r="O2860" s="1" t="s">
        <v>5972</v>
      </c>
      <c r="P2860">
        <v>9.625</v>
      </c>
      <c r="Q2860">
        <v>0</v>
      </c>
      <c r="R2860">
        <v>2350</v>
      </c>
      <c r="S2860">
        <v>0</v>
      </c>
      <c r="T2860">
        <v>38</v>
      </c>
      <c r="U2860">
        <v>77</v>
      </c>
      <c r="V2860">
        <v>401</v>
      </c>
      <c r="W2860">
        <v>91889.51</v>
      </c>
      <c r="X2860">
        <v>5.2077922077922079</v>
      </c>
      <c r="Y2860">
        <v>1193.3702597402596</v>
      </c>
      <c r="Z2860">
        <v>16.233766233766232</v>
      </c>
      <c r="AA2860">
        <v>9.9052321673160186</v>
      </c>
      <c r="AB2860">
        <v>0</v>
      </c>
      <c r="AC2860">
        <v>0</v>
      </c>
      <c r="AD2860">
        <v>8.2596746753246745E-3</v>
      </c>
      <c r="AE2860">
        <v>1.3964311693214257</v>
      </c>
      <c r="AF2860">
        <v>0.73181818181818181</v>
      </c>
      <c r="AG2860">
        <v>0.63740425064935069</v>
      </c>
      <c r="AH2860">
        <v>0.48667394480519482</v>
      </c>
      <c r="AI2860">
        <v>6.3184128281385288</v>
      </c>
      <c r="AJ2860">
        <v>3080</v>
      </c>
      <c r="AK2860">
        <v>29</v>
      </c>
      <c r="AL2860">
        <v>6</v>
      </c>
      <c r="AM2860">
        <v>6</v>
      </c>
      <c r="AN2860">
        <v>4</v>
      </c>
      <c r="AO2860">
        <v>0</v>
      </c>
      <c r="AP2860">
        <v>2</v>
      </c>
      <c r="AQ2860">
        <v>0</v>
      </c>
      <c r="AR2860">
        <v>1578.15</v>
      </c>
      <c r="AS2860" s="1" t="s">
        <v>70</v>
      </c>
      <c r="AT2860">
        <v>0</v>
      </c>
      <c r="AU2860">
        <v>116.33354648333334</v>
      </c>
      <c r="AV2860">
        <v>723.22393888333329</v>
      </c>
      <c r="AW2860">
        <v>29</v>
      </c>
      <c r="AX2860">
        <v>0</v>
      </c>
      <c r="AY2860">
        <v>7.792207792207792E-2</v>
      </c>
      <c r="AZ2860">
        <v>40</v>
      </c>
      <c r="BA2860">
        <v>0.48472311034722221</v>
      </c>
      <c r="BB2860">
        <v>0.83129188377394636</v>
      </c>
      <c r="BC2860">
        <v>35</v>
      </c>
      <c r="BD2860">
        <v>-6</v>
      </c>
      <c r="BE2860">
        <v>6</v>
      </c>
      <c r="BF2860">
        <v>2</v>
      </c>
      <c r="BG2860" s="1" t="s">
        <v>99</v>
      </c>
      <c r="BH2860" s="1" t="s">
        <v>6895</v>
      </c>
      <c r="BI2860" s="1" t="s">
        <v>6889</v>
      </c>
      <c r="BJ2860" s="1" t="s">
        <v>6893</v>
      </c>
      <c r="BK2860">
        <v>1700</v>
      </c>
      <c r="BL2860">
        <v>2.4</v>
      </c>
      <c r="BM2860" s="5" t="d">
        <v>12:59:59.9999999999968050</v>
      </c>
      <c r="BN2860" s="5" t="d">
        <v>13:30:00.000</v>
      </c>
      <c r="BO2860">
        <v>13</v>
      </c>
      <c r="BP2860" t="b">
        <v>1</v>
      </c>
    </row>
    <row r="2861" spans="1:68" x14ac:dyDescent="0.2">
      <c r="A2861" s="1" t="s">
        <v>5973</v>
      </c>
      <c r="B2861" s="1" t="s">
        <v>5576</v>
      </c>
      <c r="C2861" s="2" t="d">
        <v>2026-07-04</v>
      </c>
      <c r="D2861">
        <v>28</v>
      </c>
      <c r="E2861" s="1" t="s">
        <v>133</v>
      </c>
      <c r="F2861">
        <v>87</v>
      </c>
      <c r="G2861">
        <v>8</v>
      </c>
      <c r="H2861">
        <v>0</v>
      </c>
      <c r="I2861">
        <v>0</v>
      </c>
      <c r="J2861">
        <v>8</v>
      </c>
      <c r="K2861">
        <v>0</v>
      </c>
      <c r="L2861">
        <v>0</v>
      </c>
      <c r="M2861" s="1" t="s">
        <v>63</v>
      </c>
      <c r="N2861" s="1" t="s">
        <v>63</v>
      </c>
      <c r="O2861" s="1" t="s">
        <v>5974</v>
      </c>
      <c r="P2861">
        <v>10.875</v>
      </c>
      <c r="Q2861">
        <v>0</v>
      </c>
      <c r="R2861">
        <v>2350</v>
      </c>
      <c r="S2861">
        <v>0</v>
      </c>
      <c r="T2861">
        <v>38</v>
      </c>
      <c r="U2861">
        <v>87</v>
      </c>
      <c r="V2861">
        <v>457</v>
      </c>
      <c r="W2861">
        <v>92953.33</v>
      </c>
      <c r="X2861">
        <v>5.2528735632183912</v>
      </c>
      <c r="Y2861">
        <v>1068.4290804597701</v>
      </c>
      <c r="Z2861">
        <v>17.045977011494251</v>
      </c>
      <c r="AA2861">
        <v>10.687962531992337</v>
      </c>
      <c r="AB2861">
        <v>0</v>
      </c>
      <c r="AC2861">
        <v>0</v>
      </c>
      <c r="AD2861">
        <v>1.7617513409961684E-2</v>
      </c>
      <c r="AE2861">
        <v>1.4149673579468112</v>
      </c>
      <c r="AF2861">
        <v>0.66321839080459777</v>
      </c>
      <c r="AG2861">
        <v>0.23821107586206897</v>
      </c>
      <c r="AH2861">
        <v>1.1408338538314176</v>
      </c>
      <c r="AI2861">
        <v>6.5093713860153262</v>
      </c>
      <c r="AJ2861">
        <v>3480</v>
      </c>
      <c r="AK2861">
        <v>29</v>
      </c>
      <c r="AL2861">
        <v>4</v>
      </c>
      <c r="AM2861">
        <v>4</v>
      </c>
      <c r="AN2861">
        <v>2</v>
      </c>
      <c r="AO2861">
        <v>1</v>
      </c>
      <c r="AP2861">
        <v>1</v>
      </c>
      <c r="AQ2861">
        <v>0</v>
      </c>
      <c r="AR2861">
        <v>1414.0500000000002</v>
      </c>
      <c r="AS2861" s="1" t="s">
        <v>70</v>
      </c>
      <c r="AT2861">
        <v>0</v>
      </c>
      <c r="AU2861">
        <v>119.12611228333333</v>
      </c>
      <c r="AV2861">
        <v>771.43746710000005</v>
      </c>
      <c r="AW2861">
        <v>29</v>
      </c>
      <c r="AX2861">
        <v>0</v>
      </c>
      <c r="AY2861">
        <v>4.5977011494252873E-2</v>
      </c>
      <c r="AZ2861">
        <v>40</v>
      </c>
      <c r="BA2861">
        <v>0.49635880118055553</v>
      </c>
      <c r="BB2861">
        <v>0.88670973229885064</v>
      </c>
      <c r="BC2861">
        <v>37</v>
      </c>
      <c r="BD2861">
        <v>-8</v>
      </c>
      <c r="BE2861">
        <v>6</v>
      </c>
      <c r="BF2861">
        <v>2</v>
      </c>
      <c r="BG2861" s="1" t="s">
        <v>99</v>
      </c>
      <c r="BH2861" s="1" t="s">
        <v>6895</v>
      </c>
      <c r="BI2861" s="1" t="s">
        <v>6889</v>
      </c>
      <c r="BJ2861" s="1" t="s">
        <v>6893</v>
      </c>
      <c r="BK2861">
        <v>1700</v>
      </c>
      <c r="BL2861">
        <v>2.4</v>
      </c>
      <c r="BM2861" s="5" t="d">
        <v>13:30:00.000</v>
      </c>
      <c r="BN2861" s="5" t="d">
        <v>14:00:00.0000000000031950</v>
      </c>
      <c r="BO2861">
        <v>13</v>
      </c>
      <c r="BP2861" t="b">
        <v>1</v>
      </c>
    </row>
    <row r="2862" spans="1:68" x14ac:dyDescent="0.2">
      <c r="A2862" s="1" t="s">
        <v>5975</v>
      </c>
      <c r="B2862" s="1" t="s">
        <v>5576</v>
      </c>
      <c r="C2862" s="2" t="d">
        <v>2026-07-04</v>
      </c>
      <c r="D2862">
        <v>29</v>
      </c>
      <c r="E2862" s="1" t="s">
        <v>133</v>
      </c>
      <c r="F2862">
        <v>77</v>
      </c>
      <c r="G2862">
        <v>8</v>
      </c>
      <c r="H2862">
        <v>0</v>
      </c>
      <c r="I2862">
        <v>0</v>
      </c>
      <c r="J2862">
        <v>8</v>
      </c>
      <c r="K2862">
        <v>0</v>
      </c>
      <c r="L2862">
        <v>0</v>
      </c>
      <c r="M2862" s="1" t="s">
        <v>63</v>
      </c>
      <c r="N2862" s="1" t="s">
        <v>63</v>
      </c>
      <c r="O2862" s="1" t="s">
        <v>5976</v>
      </c>
      <c r="P2862">
        <v>9.625</v>
      </c>
      <c r="Q2862">
        <v>0</v>
      </c>
      <c r="R2862">
        <v>2350</v>
      </c>
      <c r="S2862">
        <v>0</v>
      </c>
      <c r="T2862">
        <v>38</v>
      </c>
      <c r="U2862">
        <v>77</v>
      </c>
      <c r="V2862">
        <v>365</v>
      </c>
      <c r="W2862">
        <v>75150.27</v>
      </c>
      <c r="X2862">
        <v>4.7402597402597406</v>
      </c>
      <c r="Y2862">
        <v>975.97753246753257</v>
      </c>
      <c r="Z2862">
        <v>14.831168831168831</v>
      </c>
      <c r="AA2862">
        <v>11.687904047402599</v>
      </c>
      <c r="AB2862">
        <v>3</v>
      </c>
      <c r="AC2862">
        <v>4.7053478787878827E-2</v>
      </c>
      <c r="AD2862">
        <v>0</v>
      </c>
      <c r="AE2862">
        <v>1.262790001729676</v>
      </c>
      <c r="AF2862">
        <v>0.60476190476190483</v>
      </c>
      <c r="AG2862">
        <v>0</v>
      </c>
      <c r="AH2862">
        <v>2.9059506774891775</v>
      </c>
      <c r="AI2862">
        <v>6.048167687878788</v>
      </c>
      <c r="AJ2862">
        <v>2695</v>
      </c>
      <c r="AK2862">
        <v>29</v>
      </c>
      <c r="AL2862">
        <v>4</v>
      </c>
      <c r="AM2862">
        <v>4</v>
      </c>
      <c r="AN2862">
        <v>4</v>
      </c>
      <c r="AO2862">
        <v>0</v>
      </c>
      <c r="AP2862">
        <v>0</v>
      </c>
      <c r="AQ2862">
        <v>0</v>
      </c>
      <c r="AR2862">
        <v>1830.4299999999998</v>
      </c>
      <c r="AS2862" s="1" t="s">
        <v>173</v>
      </c>
      <c r="AT2862">
        <v>2</v>
      </c>
      <c r="AU2862">
        <v>99.437192449999998</v>
      </c>
      <c r="AV2862">
        <v>800.20688366666661</v>
      </c>
      <c r="AW2862">
        <v>29</v>
      </c>
      <c r="AX2862">
        <v>3.896103896103896E-2</v>
      </c>
      <c r="AY2862">
        <v>5.1948051948051951E-2</v>
      </c>
      <c r="AZ2862">
        <v>35</v>
      </c>
      <c r="BA2862">
        <v>0.41432163520833332</v>
      </c>
      <c r="BB2862">
        <v>0.91977802720306512</v>
      </c>
      <c r="BC2862">
        <v>39</v>
      </c>
      <c r="BD2862">
        <v>-10</v>
      </c>
      <c r="BE2862">
        <v>5</v>
      </c>
      <c r="BF2862">
        <v>3</v>
      </c>
      <c r="BG2862" s="1" t="s">
        <v>99</v>
      </c>
      <c r="BH2862" s="1" t="s">
        <v>6895</v>
      </c>
      <c r="BI2862" s="1" t="s">
        <v>6889</v>
      </c>
      <c r="BJ2862" s="1" t="s">
        <v>6893</v>
      </c>
      <c r="BK2862">
        <v>1700</v>
      </c>
      <c r="BL2862">
        <v>2.4</v>
      </c>
      <c r="BM2862" s="5" t="d">
        <v>14:00:00.0000000000031950</v>
      </c>
      <c r="BN2862" s="5" t="d">
        <v>14:29:59.9999999999968050</v>
      </c>
      <c r="BO2862">
        <v>14</v>
      </c>
      <c r="BP2862" t="b">
        <v>0</v>
      </c>
    </row>
    <row r="2863" spans="1:68" x14ac:dyDescent="0.2">
      <c r="A2863" s="1" t="s">
        <v>5977</v>
      </c>
      <c r="B2863" s="1" t="s">
        <v>5576</v>
      </c>
      <c r="C2863" s="2" t="d">
        <v>2026-07-04</v>
      </c>
      <c r="D2863">
        <v>30</v>
      </c>
      <c r="E2863" s="1" t="s">
        <v>133</v>
      </c>
      <c r="F2863">
        <v>62</v>
      </c>
      <c r="G2863">
        <v>8</v>
      </c>
      <c r="H2863">
        <v>0</v>
      </c>
      <c r="I2863">
        <v>0</v>
      </c>
      <c r="J2863">
        <v>8</v>
      </c>
      <c r="K2863">
        <v>0</v>
      </c>
      <c r="L2863">
        <v>0</v>
      </c>
      <c r="M2863" s="1" t="s">
        <v>63</v>
      </c>
      <c r="N2863" s="1" t="s">
        <v>63</v>
      </c>
      <c r="O2863" s="1" t="s">
        <v>5978</v>
      </c>
      <c r="P2863">
        <v>7.75</v>
      </c>
      <c r="Q2863">
        <v>0</v>
      </c>
      <c r="R2863">
        <v>2350</v>
      </c>
      <c r="S2863">
        <v>0</v>
      </c>
      <c r="T2863">
        <v>38</v>
      </c>
      <c r="U2863">
        <v>62</v>
      </c>
      <c r="V2863">
        <v>310</v>
      </c>
      <c r="W2863">
        <v>67014.649999999994</v>
      </c>
      <c r="X2863">
        <v>5</v>
      </c>
      <c r="Y2863">
        <v>1080.8814516129032</v>
      </c>
      <c r="Z2863">
        <v>13.983870967741936</v>
      </c>
      <c r="AA2863">
        <v>10.219202980376343</v>
      </c>
      <c r="AB2863">
        <v>2</v>
      </c>
      <c r="AC2863">
        <v>2.2488337365591384E-2</v>
      </c>
      <c r="AD2863">
        <v>1.9195295161290322E-2</v>
      </c>
      <c r="AE2863">
        <v>1.3324596973154612</v>
      </c>
      <c r="AF2863">
        <v>0.60322580645161283</v>
      </c>
      <c r="AG2863">
        <v>0.97738587123655918</v>
      </c>
      <c r="AH2863">
        <v>0.97071290430107526</v>
      </c>
      <c r="AI2863">
        <v>6.3879641115591399</v>
      </c>
      <c r="AJ2863">
        <v>2170</v>
      </c>
      <c r="AK2863">
        <v>29</v>
      </c>
      <c r="AL2863">
        <v>5</v>
      </c>
      <c r="AM2863">
        <v>5</v>
      </c>
      <c r="AN2863">
        <v>3</v>
      </c>
      <c r="AO2863">
        <v>2</v>
      </c>
      <c r="AP2863">
        <v>0</v>
      </c>
      <c r="AQ2863">
        <v>0</v>
      </c>
      <c r="AR2863">
        <v>2309.84</v>
      </c>
      <c r="AS2863" s="1" t="s">
        <v>173</v>
      </c>
      <c r="AT2863">
        <v>2</v>
      </c>
      <c r="AU2863">
        <v>84.288029600000002</v>
      </c>
      <c r="AV2863">
        <v>699.57591553333327</v>
      </c>
      <c r="AW2863">
        <v>29</v>
      </c>
      <c r="AX2863">
        <v>3.2258064516129031E-2</v>
      </c>
      <c r="AY2863">
        <v>8.0645161290322578E-2</v>
      </c>
      <c r="AZ2863">
        <v>35</v>
      </c>
      <c r="BA2863">
        <v>0.35120012333333334</v>
      </c>
      <c r="BB2863">
        <v>0.80411024773946349</v>
      </c>
      <c r="BC2863">
        <v>34</v>
      </c>
      <c r="BD2863">
        <v>-5</v>
      </c>
      <c r="BE2863">
        <v>5</v>
      </c>
      <c r="BF2863">
        <v>3</v>
      </c>
      <c r="BG2863" s="1" t="s">
        <v>99</v>
      </c>
      <c r="BH2863" s="1" t="s">
        <v>6895</v>
      </c>
      <c r="BI2863" s="1" t="s">
        <v>6889</v>
      </c>
      <c r="BJ2863" s="1" t="s">
        <v>6893</v>
      </c>
      <c r="BK2863">
        <v>1700</v>
      </c>
      <c r="BL2863">
        <v>2.4</v>
      </c>
      <c r="BM2863" s="5" t="d">
        <v>14:29:59.9999999999968050</v>
      </c>
      <c r="BN2863" s="5" t="d">
        <v>15:00:00.000</v>
      </c>
      <c r="BO2863">
        <v>14</v>
      </c>
      <c r="BP2863" t="b">
        <v>0</v>
      </c>
    </row>
    <row r="2864" spans="1:68" x14ac:dyDescent="0.2">
      <c r="A2864" s="1" t="s">
        <v>5979</v>
      </c>
      <c r="B2864" s="1" t="s">
        <v>5576</v>
      </c>
      <c r="C2864" s="2" t="d">
        <v>2026-07-04</v>
      </c>
      <c r="D2864">
        <v>31</v>
      </c>
      <c r="E2864" s="1" t="s">
        <v>150</v>
      </c>
      <c r="F2864">
        <v>73</v>
      </c>
      <c r="G2864">
        <v>8</v>
      </c>
      <c r="H2864">
        <v>0</v>
      </c>
      <c r="I2864">
        <v>2</v>
      </c>
      <c r="J2864">
        <v>6</v>
      </c>
      <c r="K2864">
        <v>0</v>
      </c>
      <c r="L2864">
        <v>1</v>
      </c>
      <c r="M2864" s="1" t="s">
        <v>63</v>
      </c>
      <c r="N2864" s="1" t="s">
        <v>5659</v>
      </c>
      <c r="O2864" s="1" t="s">
        <v>5980</v>
      </c>
      <c r="P2864">
        <v>12.166666666666666</v>
      </c>
      <c r="Q2864">
        <v>0</v>
      </c>
      <c r="R2864">
        <v>2350</v>
      </c>
      <c r="S2864">
        <v>1</v>
      </c>
      <c r="T2864">
        <v>37</v>
      </c>
      <c r="U2864">
        <v>73</v>
      </c>
      <c r="V2864">
        <v>370</v>
      </c>
      <c r="W2864">
        <v>83873.429999999993</v>
      </c>
      <c r="X2864">
        <v>5.0684931506849313</v>
      </c>
      <c r="Y2864">
        <v>1148.9510958904109</v>
      </c>
      <c r="Z2864">
        <v>14.671232876712329</v>
      </c>
      <c r="AA2864">
        <v>9.2805917015981745</v>
      </c>
      <c r="AB2864">
        <v>0</v>
      </c>
      <c r="AC2864">
        <v>0</v>
      </c>
      <c r="AD2864">
        <v>1.119183926940639E-2</v>
      </c>
      <c r="AE2864">
        <v>1.4002779397081615</v>
      </c>
      <c r="AF2864">
        <v>0.62465753424657533</v>
      </c>
      <c r="AG2864">
        <v>1.2019891787671233</v>
      </c>
      <c r="AH2864">
        <v>8.5554507762557075E-2</v>
      </c>
      <c r="AI2864">
        <v>6.2399601079908678</v>
      </c>
      <c r="AJ2864">
        <v>2555</v>
      </c>
      <c r="AK2864">
        <v>29</v>
      </c>
      <c r="AL2864">
        <v>3</v>
      </c>
      <c r="AM2864">
        <v>3</v>
      </c>
      <c r="AN2864">
        <v>0</v>
      </c>
      <c r="AO2864">
        <v>2</v>
      </c>
      <c r="AP2864">
        <v>1</v>
      </c>
      <c r="AQ2864">
        <v>0</v>
      </c>
      <c r="AR2864">
        <v>1064.9899999999998</v>
      </c>
      <c r="AS2864" s="1" t="s">
        <v>70</v>
      </c>
      <c r="AT2864">
        <v>0</v>
      </c>
      <c r="AU2864">
        <v>97.400863399999992</v>
      </c>
      <c r="AV2864">
        <v>672.68998206666663</v>
      </c>
      <c r="AW2864">
        <v>29</v>
      </c>
      <c r="AX2864">
        <v>0</v>
      </c>
      <c r="AY2864">
        <v>4.1095890410958902E-2</v>
      </c>
      <c r="AZ2864">
        <v>35</v>
      </c>
      <c r="BA2864">
        <v>0.54111590777777774</v>
      </c>
      <c r="BB2864">
        <v>0.7732068759386973</v>
      </c>
      <c r="BC2864">
        <v>33</v>
      </c>
      <c r="BD2864">
        <v>-4</v>
      </c>
      <c r="BE2864">
        <v>5</v>
      </c>
      <c r="BF2864">
        <v>1</v>
      </c>
      <c r="BG2864" s="1" t="s">
        <v>99</v>
      </c>
      <c r="BH2864" s="1" t="s">
        <v>6895</v>
      </c>
      <c r="BI2864" s="1" t="s">
        <v>6889</v>
      </c>
      <c r="BJ2864" s="1" t="s">
        <v>6893</v>
      </c>
      <c r="BK2864">
        <v>1700</v>
      </c>
      <c r="BL2864">
        <v>2.4</v>
      </c>
      <c r="BM2864" s="5" t="d">
        <v>15:00:00.000</v>
      </c>
      <c r="BN2864" s="5" t="d">
        <v>15:30:00.0000000000031950</v>
      </c>
      <c r="BO2864">
        <v>15</v>
      </c>
      <c r="BP2864" t="b">
        <v>0</v>
      </c>
    </row>
    <row r="2865" spans="1:68" x14ac:dyDescent="0.2">
      <c r="A2865" s="1" t="s">
        <v>5981</v>
      </c>
      <c r="B2865" s="1" t="s">
        <v>5576</v>
      </c>
      <c r="C2865" s="2" t="d">
        <v>2026-07-04</v>
      </c>
      <c r="D2865">
        <v>32</v>
      </c>
      <c r="E2865" s="1" t="s">
        <v>150</v>
      </c>
      <c r="F2865">
        <v>62</v>
      </c>
      <c r="G2865">
        <v>8</v>
      </c>
      <c r="H2865">
        <v>0</v>
      </c>
      <c r="I2865">
        <v>2</v>
      </c>
      <c r="J2865">
        <v>6</v>
      </c>
      <c r="K2865">
        <v>0</v>
      </c>
      <c r="L2865">
        <v>1</v>
      </c>
      <c r="M2865" s="1" t="s">
        <v>63</v>
      </c>
      <c r="N2865" s="1" t="s">
        <v>5882</v>
      </c>
      <c r="O2865" s="1" t="s">
        <v>5982</v>
      </c>
      <c r="P2865">
        <v>10.333333333333334</v>
      </c>
      <c r="Q2865">
        <v>0</v>
      </c>
      <c r="R2865">
        <v>2350</v>
      </c>
      <c r="S2865">
        <v>1</v>
      </c>
      <c r="T2865">
        <v>36</v>
      </c>
      <c r="U2865">
        <v>62</v>
      </c>
      <c r="V2865">
        <v>299</v>
      </c>
      <c r="W2865">
        <v>71477.86</v>
      </c>
      <c r="X2865">
        <v>4.82258064516129</v>
      </c>
      <c r="Y2865">
        <v>1152.8687096774195</v>
      </c>
      <c r="Z2865">
        <v>13.725806451612904</v>
      </c>
      <c r="AA2865">
        <v>9.371702643548387</v>
      </c>
      <c r="AB2865">
        <v>0</v>
      </c>
      <c r="AC2865">
        <v>0</v>
      </c>
      <c r="AD2865">
        <v>5.2100018817204307E-3</v>
      </c>
      <c r="AE2865">
        <v>1.2595310149588512</v>
      </c>
      <c r="AF2865">
        <v>0.73629032258064508</v>
      </c>
      <c r="AG2865">
        <v>1.9262559639784944</v>
      </c>
      <c r="AH2865">
        <v>0</v>
      </c>
      <c r="AI2865">
        <v>6.5015852811827957</v>
      </c>
      <c r="AJ2865">
        <v>2170</v>
      </c>
      <c r="AK2865">
        <v>29</v>
      </c>
      <c r="AL2865">
        <v>2</v>
      </c>
      <c r="AM2865">
        <v>2</v>
      </c>
      <c r="AN2865">
        <v>1</v>
      </c>
      <c r="AO2865">
        <v>0</v>
      </c>
      <c r="AP2865">
        <v>1</v>
      </c>
      <c r="AQ2865">
        <v>0</v>
      </c>
      <c r="AR2865">
        <v>675.96</v>
      </c>
      <c r="AS2865" s="1" t="s">
        <v>70</v>
      </c>
      <c r="AT2865">
        <v>0</v>
      </c>
      <c r="AU2865">
        <v>81.79477095</v>
      </c>
      <c r="AV2865">
        <v>615.59524391666662</v>
      </c>
      <c r="AW2865">
        <v>29</v>
      </c>
      <c r="AX2865">
        <v>0</v>
      </c>
      <c r="AY2865">
        <v>3.2258064516129031E-2</v>
      </c>
      <c r="AZ2865">
        <v>35</v>
      </c>
      <c r="BA2865">
        <v>0.45441539416666665</v>
      </c>
      <c r="BB2865">
        <v>0.70758074013409955</v>
      </c>
      <c r="BC2865">
        <v>30</v>
      </c>
      <c r="BD2865">
        <v>-1</v>
      </c>
      <c r="BE2865">
        <v>4</v>
      </c>
      <c r="BF2865">
        <v>2</v>
      </c>
      <c r="BG2865" s="1" t="s">
        <v>99</v>
      </c>
      <c r="BH2865" s="1" t="s">
        <v>6895</v>
      </c>
      <c r="BI2865" s="1" t="s">
        <v>6889</v>
      </c>
      <c r="BJ2865" s="1" t="s">
        <v>6893</v>
      </c>
      <c r="BK2865">
        <v>1700</v>
      </c>
      <c r="BL2865">
        <v>2.4</v>
      </c>
      <c r="BM2865" s="5" t="d">
        <v>15:30:00.0000000000031950</v>
      </c>
      <c r="BN2865" s="5" t="d">
        <v>15:59:59.9999999999968050</v>
      </c>
      <c r="BO2865">
        <v>15</v>
      </c>
      <c r="BP2865" t="b">
        <v>0</v>
      </c>
    </row>
    <row r="2866" spans="1:68" x14ac:dyDescent="0.2">
      <c r="A2866" s="1" t="s">
        <v>5983</v>
      </c>
      <c r="B2866" s="1" t="s">
        <v>5576</v>
      </c>
      <c r="C2866" s="2" t="d">
        <v>2026-07-04</v>
      </c>
      <c r="D2866">
        <v>33</v>
      </c>
      <c r="E2866" s="1" t="s">
        <v>150</v>
      </c>
      <c r="F2866">
        <v>54</v>
      </c>
      <c r="G2866">
        <v>15</v>
      </c>
      <c r="H2866">
        <v>0</v>
      </c>
      <c r="I2866">
        <v>2</v>
      </c>
      <c r="J2866">
        <v>13</v>
      </c>
      <c r="K2866">
        <v>0</v>
      </c>
      <c r="L2866">
        <v>1</v>
      </c>
      <c r="M2866" s="1" t="s">
        <v>63</v>
      </c>
      <c r="N2866" s="1" t="s">
        <v>5984</v>
      </c>
      <c r="O2866" s="1" t="s">
        <v>5985</v>
      </c>
      <c r="P2866">
        <v>4.1538461538461542</v>
      </c>
      <c r="Q2866">
        <v>0</v>
      </c>
      <c r="R2866">
        <v>2350</v>
      </c>
      <c r="S2866">
        <v>1</v>
      </c>
      <c r="T2866">
        <v>35</v>
      </c>
      <c r="U2866">
        <v>54</v>
      </c>
      <c r="V2866">
        <v>273</v>
      </c>
      <c r="W2866">
        <v>60869.41</v>
      </c>
      <c r="X2866">
        <v>5.0555555555555554</v>
      </c>
      <c r="Y2866">
        <v>1127.2112962962963</v>
      </c>
      <c r="Z2866">
        <v>11.5</v>
      </c>
      <c r="AA2866">
        <v>8.9441034083333335</v>
      </c>
      <c r="AB2866">
        <v>1</v>
      </c>
      <c r="AC2866">
        <v>3.713590648148149E-2</v>
      </c>
      <c r="AD2866">
        <v>0</v>
      </c>
      <c r="AE2866">
        <v>1.3378306855683249</v>
      </c>
      <c r="AF2866">
        <v>0.62037037037037035</v>
      </c>
      <c r="AG2866">
        <v>1.958201048148148</v>
      </c>
      <c r="AH2866">
        <v>0</v>
      </c>
      <c r="AI2866">
        <v>6.129420869135803</v>
      </c>
      <c r="AJ2866">
        <v>1890</v>
      </c>
      <c r="AK2866">
        <v>57</v>
      </c>
      <c r="AL2866">
        <v>3</v>
      </c>
      <c r="AM2866">
        <v>3</v>
      </c>
      <c r="AN2866">
        <v>1</v>
      </c>
      <c r="AO2866">
        <v>1</v>
      </c>
      <c r="AP2866">
        <v>1</v>
      </c>
      <c r="AQ2866">
        <v>0</v>
      </c>
      <c r="AR2866">
        <v>642.76</v>
      </c>
      <c r="AS2866" s="1" t="s">
        <v>125</v>
      </c>
      <c r="AT2866">
        <v>1</v>
      </c>
      <c r="AU2866">
        <v>73.828958450000002</v>
      </c>
      <c r="AV2866">
        <v>522.29432556666666</v>
      </c>
      <c r="AW2866">
        <v>38</v>
      </c>
      <c r="AX2866">
        <v>1.8518518518518517E-2</v>
      </c>
      <c r="AY2866">
        <v>5.5555555555555552E-2</v>
      </c>
      <c r="AZ2866">
        <v>35</v>
      </c>
      <c r="BA2866">
        <v>0.18930502166666668</v>
      </c>
      <c r="BB2866">
        <v>0.30543527810916177</v>
      </c>
      <c r="BC2866">
        <v>25</v>
      </c>
      <c r="BD2866">
        <v>32</v>
      </c>
      <c r="BE2866">
        <v>4</v>
      </c>
      <c r="BF2866">
        <v>9</v>
      </c>
      <c r="BG2866" s="1" t="s">
        <v>99</v>
      </c>
      <c r="BH2866" s="1" t="s">
        <v>6895</v>
      </c>
      <c r="BI2866" s="1" t="s">
        <v>6889</v>
      </c>
      <c r="BJ2866" s="1" t="s">
        <v>6893</v>
      </c>
      <c r="BK2866">
        <v>1700</v>
      </c>
      <c r="BL2866">
        <v>2.4</v>
      </c>
      <c r="BM2866" s="5" t="d">
        <v>15:59:59.9999999999968050</v>
      </c>
      <c r="BN2866" s="5" t="d">
        <v>16:30:00.000</v>
      </c>
      <c r="BO2866">
        <v>16</v>
      </c>
      <c r="BP2866" t="b">
        <v>0</v>
      </c>
    </row>
    <row r="2867" spans="1:68" x14ac:dyDescent="0.2">
      <c r="A2867" s="1" t="s">
        <v>5986</v>
      </c>
      <c r="B2867" s="1" t="s">
        <v>5576</v>
      </c>
      <c r="C2867" s="2" t="d">
        <v>2026-07-04</v>
      </c>
      <c r="D2867">
        <v>34</v>
      </c>
      <c r="E2867" s="1" t="s">
        <v>150</v>
      </c>
      <c r="F2867">
        <v>55</v>
      </c>
      <c r="G2867">
        <v>15</v>
      </c>
      <c r="H2867">
        <v>0</v>
      </c>
      <c r="I2867">
        <v>2</v>
      </c>
      <c r="J2867">
        <v>13</v>
      </c>
      <c r="K2867">
        <v>0</v>
      </c>
      <c r="L2867">
        <v>1</v>
      </c>
      <c r="M2867" s="1" t="s">
        <v>63</v>
      </c>
      <c r="N2867" s="1" t="s">
        <v>5987</v>
      </c>
      <c r="O2867" s="1" t="s">
        <v>5988</v>
      </c>
      <c r="P2867">
        <v>4.2307692307692308</v>
      </c>
      <c r="Q2867">
        <v>0</v>
      </c>
      <c r="R2867">
        <v>2350</v>
      </c>
      <c r="S2867">
        <v>1</v>
      </c>
      <c r="T2867">
        <v>34</v>
      </c>
      <c r="U2867">
        <v>55</v>
      </c>
      <c r="V2867">
        <v>288</v>
      </c>
      <c r="W2867">
        <v>65073.21</v>
      </c>
      <c r="X2867">
        <v>5.2363636363636363</v>
      </c>
      <c r="Y2867">
        <v>1183.1492727272728</v>
      </c>
      <c r="Z2867">
        <v>11.309090909090909</v>
      </c>
      <c r="AA2867">
        <v>8.8338908766666666</v>
      </c>
      <c r="AB2867">
        <v>2</v>
      </c>
      <c r="AC2867">
        <v>2.6665515151515114E-3</v>
      </c>
      <c r="AD2867">
        <v>0</v>
      </c>
      <c r="AE2867">
        <v>1.4302248823346604</v>
      </c>
      <c r="AF2867">
        <v>0.71818181818181814</v>
      </c>
      <c r="AG2867">
        <v>2.1484066909090909</v>
      </c>
      <c r="AH2867">
        <v>0</v>
      </c>
      <c r="AI2867">
        <v>5.8503326609090909</v>
      </c>
      <c r="AJ2867">
        <v>1925</v>
      </c>
      <c r="AK2867">
        <v>58</v>
      </c>
      <c r="AL2867">
        <v>1</v>
      </c>
      <c r="AM2867">
        <v>1</v>
      </c>
      <c r="AN2867">
        <v>1</v>
      </c>
      <c r="AO2867">
        <v>0</v>
      </c>
      <c r="AP2867">
        <v>0</v>
      </c>
      <c r="AQ2867">
        <v>0</v>
      </c>
      <c r="AR2867">
        <v>111.32</v>
      </c>
      <c r="AS2867" s="1" t="s">
        <v>65</v>
      </c>
      <c r="AT2867">
        <v>2</v>
      </c>
      <c r="AU2867">
        <v>74.686919500000002</v>
      </c>
      <c r="AV2867">
        <v>537.20020951666663</v>
      </c>
      <c r="AW2867">
        <v>29</v>
      </c>
      <c r="AX2867">
        <v>3.6363636363636362E-2</v>
      </c>
      <c r="AY2867">
        <v>1.8181818181818181E-2</v>
      </c>
      <c r="AZ2867">
        <v>35</v>
      </c>
      <c r="BA2867">
        <v>0.1915049217948718</v>
      </c>
      <c r="BB2867">
        <v>0.3087357525957854</v>
      </c>
      <c r="BC2867">
        <v>26</v>
      </c>
      <c r="BD2867">
        <v>32</v>
      </c>
      <c r="BE2867">
        <v>4</v>
      </c>
      <c r="BF2867">
        <v>9</v>
      </c>
      <c r="BG2867" s="1" t="s">
        <v>99</v>
      </c>
      <c r="BH2867" s="1" t="s">
        <v>6895</v>
      </c>
      <c r="BI2867" s="1" t="s">
        <v>6889</v>
      </c>
      <c r="BJ2867" s="1" t="s">
        <v>6893</v>
      </c>
      <c r="BK2867">
        <v>1700</v>
      </c>
      <c r="BL2867">
        <v>2.4</v>
      </c>
      <c r="BM2867" s="5" t="d">
        <v>16:30:00.000</v>
      </c>
      <c r="BN2867" s="5" t="d">
        <v>17:00:00.0000000000031950</v>
      </c>
      <c r="BO2867">
        <v>16</v>
      </c>
      <c r="BP2867" t="b">
        <v>0</v>
      </c>
    </row>
    <row r="2868" spans="1:68" x14ac:dyDescent="0.2">
      <c r="A2868" s="1" t="s">
        <v>5989</v>
      </c>
      <c r="B2868" s="1" t="s">
        <v>5576</v>
      </c>
      <c r="C2868" s="2" t="d">
        <v>2026-07-04</v>
      </c>
      <c r="D2868">
        <v>35</v>
      </c>
      <c r="E2868" s="1" t="s">
        <v>150</v>
      </c>
      <c r="F2868">
        <v>64</v>
      </c>
      <c r="G2868">
        <v>7</v>
      </c>
      <c r="H2868">
        <v>0</v>
      </c>
      <c r="I2868">
        <v>2</v>
      </c>
      <c r="J2868">
        <v>5</v>
      </c>
      <c r="K2868">
        <v>0</v>
      </c>
      <c r="L2868">
        <v>1</v>
      </c>
      <c r="M2868" s="1" t="s">
        <v>63</v>
      </c>
      <c r="N2868" s="1" t="s">
        <v>5990</v>
      </c>
      <c r="O2868" s="1" t="s">
        <v>5991</v>
      </c>
      <c r="P2868">
        <v>12.8</v>
      </c>
      <c r="Q2868">
        <v>0</v>
      </c>
      <c r="R2868">
        <v>2350</v>
      </c>
      <c r="S2868">
        <v>1</v>
      </c>
      <c r="T2868">
        <v>33</v>
      </c>
      <c r="U2868">
        <v>64</v>
      </c>
      <c r="V2868">
        <v>316</v>
      </c>
      <c r="W2868">
        <v>74663.759999999995</v>
      </c>
      <c r="X2868">
        <v>4.9375</v>
      </c>
      <c r="Y2868">
        <v>1166.6212499999999</v>
      </c>
      <c r="Z2868">
        <v>13.96875</v>
      </c>
      <c r="AA2868">
        <v>9.3433199882812499</v>
      </c>
      <c r="AB2868">
        <v>0</v>
      </c>
      <c r="AC2868">
        <v>0</v>
      </c>
      <c r="AD2868">
        <v>2.9170632812499993E-2</v>
      </c>
      <c r="AE2868">
        <v>1.3454026384440456</v>
      </c>
      <c r="AF2868">
        <v>0.63046875000000002</v>
      </c>
      <c r="AG2868">
        <v>1.7070914794270833</v>
      </c>
      <c r="AH2868">
        <v>1.5709812499999985E-3</v>
      </c>
      <c r="AI2868">
        <v>6.4252486510416666</v>
      </c>
      <c r="AJ2868">
        <v>2240</v>
      </c>
      <c r="AK2868">
        <v>29</v>
      </c>
      <c r="AL2868">
        <v>2</v>
      </c>
      <c r="AM2868">
        <v>2</v>
      </c>
      <c r="AN2868">
        <v>1</v>
      </c>
      <c r="AO2868">
        <v>0</v>
      </c>
      <c r="AP2868">
        <v>1</v>
      </c>
      <c r="AQ2868">
        <v>0</v>
      </c>
      <c r="AR2868">
        <v>253.74</v>
      </c>
      <c r="AS2868" s="1" t="s">
        <v>70</v>
      </c>
      <c r="AT2868">
        <v>0</v>
      </c>
      <c r="AU2868">
        <v>86.484252799999993</v>
      </c>
      <c r="AV2868">
        <v>580.04195433333336</v>
      </c>
      <c r="AW2868">
        <v>38</v>
      </c>
      <c r="AX2868">
        <v>0</v>
      </c>
      <c r="AY2868">
        <v>3.125E-2</v>
      </c>
      <c r="AZ2868">
        <v>35</v>
      </c>
      <c r="BA2868">
        <v>0.5765616853333333</v>
      </c>
      <c r="BB2868">
        <v>0.66671489003831419</v>
      </c>
      <c r="BC2868">
        <v>28</v>
      </c>
      <c r="BD2868">
        <v>1</v>
      </c>
      <c r="BE2868">
        <v>5</v>
      </c>
      <c r="BF2868">
        <v>0</v>
      </c>
      <c r="BG2868" s="1" t="s">
        <v>99</v>
      </c>
      <c r="BH2868" s="1" t="s">
        <v>6895</v>
      </c>
      <c r="BI2868" s="1" t="s">
        <v>6889</v>
      </c>
      <c r="BJ2868" s="1" t="s">
        <v>6893</v>
      </c>
      <c r="BK2868">
        <v>1700</v>
      </c>
      <c r="BL2868">
        <v>2.4</v>
      </c>
      <c r="BM2868" s="5" t="d">
        <v>17:00:00.0000000000031950</v>
      </c>
      <c r="BN2868" s="5" t="d">
        <v>17:29:59.9999999999968050</v>
      </c>
      <c r="BO2868">
        <v>17</v>
      </c>
      <c r="BP2868" t="b">
        <v>0</v>
      </c>
    </row>
    <row r="2869" spans="1:68" x14ac:dyDescent="0.2">
      <c r="A2869" s="1" t="s">
        <v>5992</v>
      </c>
      <c r="B2869" s="1" t="s">
        <v>5576</v>
      </c>
      <c r="C2869" s="2" t="d">
        <v>2026-07-04</v>
      </c>
      <c r="D2869">
        <v>36</v>
      </c>
      <c r="E2869" s="1" t="s">
        <v>150</v>
      </c>
      <c r="F2869">
        <v>68</v>
      </c>
      <c r="G2869">
        <v>7</v>
      </c>
      <c r="H2869">
        <v>0</v>
      </c>
      <c r="I2869">
        <v>2</v>
      </c>
      <c r="J2869">
        <v>5</v>
      </c>
      <c r="K2869">
        <v>0</v>
      </c>
      <c r="L2869">
        <v>1</v>
      </c>
      <c r="M2869" s="1" t="s">
        <v>63</v>
      </c>
      <c r="N2869" s="1" t="s">
        <v>5993</v>
      </c>
      <c r="O2869" s="1" t="s">
        <v>5994</v>
      </c>
      <c r="P2869">
        <v>13.6</v>
      </c>
      <c r="Q2869">
        <v>0</v>
      </c>
      <c r="R2869">
        <v>2350</v>
      </c>
      <c r="S2869">
        <v>1</v>
      </c>
      <c r="T2869">
        <v>32</v>
      </c>
      <c r="U2869">
        <v>68</v>
      </c>
      <c r="V2869">
        <v>327</v>
      </c>
      <c r="W2869">
        <v>76516.479999999996</v>
      </c>
      <c r="X2869">
        <v>4.8088235294117645</v>
      </c>
      <c r="Y2869">
        <v>1125.2423529411765</v>
      </c>
      <c r="Z2869">
        <v>14</v>
      </c>
      <c r="AA2869">
        <v>9.0308544058823514</v>
      </c>
      <c r="AB2869">
        <v>0</v>
      </c>
      <c r="AC2869">
        <v>0</v>
      </c>
      <c r="AD2869">
        <v>7.6310038725490192E-2</v>
      </c>
      <c r="AE2869">
        <v>1.2797191924210267</v>
      </c>
      <c r="AF2869">
        <v>0.64754901960784306</v>
      </c>
      <c r="AG2869">
        <v>1.7273708147058824</v>
      </c>
      <c r="AH2869">
        <v>9.1334397058823527E-2</v>
      </c>
      <c r="AI2869">
        <v>6.0545692068627446</v>
      </c>
      <c r="AJ2869">
        <v>2380</v>
      </c>
      <c r="AK2869">
        <v>29</v>
      </c>
      <c r="AL2869">
        <v>2</v>
      </c>
      <c r="AM2869">
        <v>2</v>
      </c>
      <c r="AN2869">
        <v>2</v>
      </c>
      <c r="AO2869">
        <v>0</v>
      </c>
      <c r="AP2869">
        <v>0</v>
      </c>
      <c r="AQ2869">
        <v>0</v>
      </c>
      <c r="AR2869">
        <v>391.8</v>
      </c>
      <c r="AS2869" s="1" t="s">
        <v>70</v>
      </c>
      <c r="AT2869">
        <v>0</v>
      </c>
      <c r="AU2869">
        <v>87.222230016666671</v>
      </c>
      <c r="AV2869">
        <v>603.51505813333335</v>
      </c>
      <c r="AW2869">
        <v>29</v>
      </c>
      <c r="AX2869">
        <v>0</v>
      </c>
      <c r="AY2869">
        <v>2.9411764705882353E-2</v>
      </c>
      <c r="AZ2869">
        <v>35</v>
      </c>
      <c r="BA2869">
        <v>0.58148153344444442</v>
      </c>
      <c r="BB2869">
        <v>0.693695469118774</v>
      </c>
      <c r="BC2869">
        <v>29</v>
      </c>
      <c r="BD2869">
        <v>0</v>
      </c>
      <c r="BE2869">
        <v>5</v>
      </c>
      <c r="BF2869">
        <v>0</v>
      </c>
      <c r="BG2869" s="1" t="s">
        <v>99</v>
      </c>
      <c r="BH2869" s="1" t="s">
        <v>6895</v>
      </c>
      <c r="BI2869" s="1" t="s">
        <v>6889</v>
      </c>
      <c r="BJ2869" s="1" t="s">
        <v>6893</v>
      </c>
      <c r="BK2869">
        <v>1700</v>
      </c>
      <c r="BL2869">
        <v>2.4</v>
      </c>
      <c r="BM2869" s="5" t="d">
        <v>17:29:59.9999999999968050</v>
      </c>
      <c r="BN2869" s="5" t="d">
        <v>18:00:00.000</v>
      </c>
      <c r="BO2869">
        <v>17</v>
      </c>
      <c r="BP2869" t="b">
        <v>0</v>
      </c>
    </row>
    <row r="2870" spans="1:68" x14ac:dyDescent="0.2">
      <c r="A2870" s="1" t="s">
        <v>5995</v>
      </c>
      <c r="B2870" s="1" t="s">
        <v>5576</v>
      </c>
      <c r="C2870" s="2" t="d">
        <v>2026-07-04</v>
      </c>
      <c r="D2870">
        <v>37</v>
      </c>
      <c r="E2870" s="1" t="s">
        <v>165</v>
      </c>
      <c r="F2870">
        <v>89</v>
      </c>
      <c r="G2870">
        <v>10</v>
      </c>
      <c r="H2870">
        <v>0</v>
      </c>
      <c r="I2870">
        <v>0</v>
      </c>
      <c r="J2870">
        <v>10</v>
      </c>
      <c r="K2870">
        <v>0</v>
      </c>
      <c r="L2870">
        <v>0</v>
      </c>
      <c r="M2870" s="1" t="s">
        <v>63</v>
      </c>
      <c r="N2870" s="1" t="s">
        <v>63</v>
      </c>
      <c r="O2870" s="1" t="s">
        <v>5996</v>
      </c>
      <c r="P2870">
        <v>8.9</v>
      </c>
      <c r="Q2870">
        <v>0</v>
      </c>
      <c r="R2870">
        <v>2350</v>
      </c>
      <c r="S2870">
        <v>0</v>
      </c>
      <c r="T2870">
        <v>32</v>
      </c>
      <c r="U2870">
        <v>89</v>
      </c>
      <c r="V2870">
        <v>444</v>
      </c>
      <c r="W2870">
        <v>100312.79</v>
      </c>
      <c r="X2870">
        <v>4.98876404494382</v>
      </c>
      <c r="Y2870">
        <v>1127.1099999999999</v>
      </c>
      <c r="Z2870">
        <v>17.033707865168541</v>
      </c>
      <c r="AA2870">
        <v>10.069911854494382</v>
      </c>
      <c r="AB2870">
        <v>0</v>
      </c>
      <c r="AC2870">
        <v>0</v>
      </c>
      <c r="AD2870">
        <v>0</v>
      </c>
      <c r="AE2870">
        <v>1.3336326050912755</v>
      </c>
      <c r="AF2870">
        <v>0.59363295880149802</v>
      </c>
      <c r="AG2870">
        <v>0.77763740730337072</v>
      </c>
      <c r="AH2870">
        <v>1.0179929170411985</v>
      </c>
      <c r="AI2870">
        <v>6.1645410089887642</v>
      </c>
      <c r="AJ2870">
        <v>3560</v>
      </c>
      <c r="AK2870">
        <v>29</v>
      </c>
      <c r="AL2870">
        <v>4</v>
      </c>
      <c r="AM2870">
        <v>4</v>
      </c>
      <c r="AN2870">
        <v>3</v>
      </c>
      <c r="AO2870">
        <v>1</v>
      </c>
      <c r="AP2870">
        <v>0</v>
      </c>
      <c r="AQ2870">
        <v>0</v>
      </c>
      <c r="AR2870">
        <v>682.3</v>
      </c>
      <c r="AS2870" s="1" t="s">
        <v>70</v>
      </c>
      <c r="AT2870">
        <v>0</v>
      </c>
      <c r="AU2870">
        <v>120.91811001666667</v>
      </c>
      <c r="AV2870">
        <v>686.24796836666667</v>
      </c>
      <c r="AW2870">
        <v>29</v>
      </c>
      <c r="AX2870">
        <v>0</v>
      </c>
      <c r="AY2870">
        <v>4.49438202247191E-2</v>
      </c>
      <c r="AZ2870">
        <v>40</v>
      </c>
      <c r="BA2870">
        <v>0.40306036672222223</v>
      </c>
      <c r="BB2870">
        <v>0.7887907682375479</v>
      </c>
      <c r="BC2870">
        <v>33</v>
      </c>
      <c r="BD2870">
        <v>-4</v>
      </c>
      <c r="BE2870">
        <v>6</v>
      </c>
      <c r="BF2870">
        <v>4</v>
      </c>
      <c r="BG2870" s="1" t="s">
        <v>99</v>
      </c>
      <c r="BH2870" s="1" t="s">
        <v>6895</v>
      </c>
      <c r="BI2870" s="1" t="s">
        <v>6889</v>
      </c>
      <c r="BJ2870" s="1" t="s">
        <v>6893</v>
      </c>
      <c r="BK2870">
        <v>1700</v>
      </c>
      <c r="BL2870">
        <v>2.4</v>
      </c>
      <c r="BM2870" s="5" t="d">
        <v>18:00:00.000</v>
      </c>
      <c r="BN2870" s="5" t="d">
        <v>18:30:00.0000000000031950</v>
      </c>
      <c r="BO2870">
        <v>18</v>
      </c>
      <c r="BP2870" t="b">
        <v>1</v>
      </c>
    </row>
    <row r="2871" spans="1:68" x14ac:dyDescent="0.2">
      <c r="A2871" s="1" t="s">
        <v>5997</v>
      </c>
      <c r="B2871" s="1" t="s">
        <v>5576</v>
      </c>
      <c r="C2871" s="2" t="d">
        <v>2026-07-04</v>
      </c>
      <c r="D2871">
        <v>38</v>
      </c>
      <c r="E2871" s="1" t="s">
        <v>165</v>
      </c>
      <c r="F2871">
        <v>75</v>
      </c>
      <c r="G2871">
        <v>10</v>
      </c>
      <c r="H2871">
        <v>0</v>
      </c>
      <c r="I2871">
        <v>0</v>
      </c>
      <c r="J2871">
        <v>10</v>
      </c>
      <c r="K2871">
        <v>0</v>
      </c>
      <c r="L2871">
        <v>0</v>
      </c>
      <c r="M2871" s="1" t="s">
        <v>63</v>
      </c>
      <c r="N2871" s="1" t="s">
        <v>63</v>
      </c>
      <c r="O2871" s="1" t="s">
        <v>5998</v>
      </c>
      <c r="P2871">
        <v>7.5</v>
      </c>
      <c r="Q2871">
        <v>0</v>
      </c>
      <c r="R2871">
        <v>2350</v>
      </c>
      <c r="S2871">
        <v>0</v>
      </c>
      <c r="T2871">
        <v>32</v>
      </c>
      <c r="U2871">
        <v>75</v>
      </c>
      <c r="V2871">
        <v>375</v>
      </c>
      <c r="W2871">
        <v>85512.89</v>
      </c>
      <c r="X2871">
        <v>5</v>
      </c>
      <c r="Y2871">
        <v>1140.1718666666666</v>
      </c>
      <c r="Z2871">
        <v>16.04</v>
      </c>
      <c r="AA2871">
        <v>10.211808666222224</v>
      </c>
      <c r="AB2871">
        <v>0</v>
      </c>
      <c r="AC2871">
        <v>0</v>
      </c>
      <c r="AD2871">
        <v>0</v>
      </c>
      <c r="AE2871">
        <v>1.2872419076882842</v>
      </c>
      <c r="AF2871">
        <v>0.63688888888888884</v>
      </c>
      <c r="AG2871">
        <v>0.5957025737777778</v>
      </c>
      <c r="AH2871">
        <v>1.3011373191111111</v>
      </c>
      <c r="AI2871">
        <v>6.0625405435555555</v>
      </c>
      <c r="AJ2871">
        <v>3000</v>
      </c>
      <c r="AK2871">
        <v>29</v>
      </c>
      <c r="AL2871">
        <v>1</v>
      </c>
      <c r="AM2871">
        <v>1</v>
      </c>
      <c r="AN2871">
        <v>1</v>
      </c>
      <c r="AO2871">
        <v>0</v>
      </c>
      <c r="AP2871">
        <v>0</v>
      </c>
      <c r="AQ2871">
        <v>0</v>
      </c>
      <c r="AR2871">
        <v>82.27</v>
      </c>
      <c r="AS2871" s="1" t="s">
        <v>70</v>
      </c>
      <c r="AT2871">
        <v>0</v>
      </c>
      <c r="AU2871">
        <v>93.220971166666672</v>
      </c>
      <c r="AV2871">
        <v>752.6379273</v>
      </c>
      <c r="AW2871">
        <v>29</v>
      </c>
      <c r="AX2871">
        <v>0</v>
      </c>
      <c r="AY2871">
        <v>1.3333333333333334E-2</v>
      </c>
      <c r="AZ2871">
        <v>40</v>
      </c>
      <c r="BA2871">
        <v>0.31073657055555559</v>
      </c>
      <c r="BB2871">
        <v>0.86510106586206892</v>
      </c>
      <c r="BC2871">
        <v>36</v>
      </c>
      <c r="BD2871">
        <v>-7</v>
      </c>
      <c r="BE2871">
        <v>5</v>
      </c>
      <c r="BF2871">
        <v>5</v>
      </c>
      <c r="BG2871" s="1" t="s">
        <v>99</v>
      </c>
      <c r="BH2871" s="1" t="s">
        <v>6895</v>
      </c>
      <c r="BI2871" s="1" t="s">
        <v>6889</v>
      </c>
      <c r="BJ2871" s="1" t="s">
        <v>6893</v>
      </c>
      <c r="BK2871">
        <v>1700</v>
      </c>
      <c r="BL2871">
        <v>2.4</v>
      </c>
      <c r="BM2871" s="5" t="d">
        <v>18:30:00.0000000000031950</v>
      </c>
      <c r="BN2871" s="5" t="d">
        <v>18:59:59.9999999999968050</v>
      </c>
      <c r="BO2871">
        <v>18</v>
      </c>
      <c r="BP2871" t="b">
        <v>1</v>
      </c>
    </row>
    <row r="2872" spans="1:68" x14ac:dyDescent="0.2">
      <c r="A2872" s="1" t="s">
        <v>5999</v>
      </c>
      <c r="B2872" s="1" t="s">
        <v>5576</v>
      </c>
      <c r="C2872" s="2" t="d">
        <v>2026-07-04</v>
      </c>
      <c r="D2872">
        <v>39</v>
      </c>
      <c r="E2872" s="1" t="s">
        <v>165</v>
      </c>
      <c r="F2872">
        <v>102</v>
      </c>
      <c r="G2872">
        <v>10</v>
      </c>
      <c r="H2872">
        <v>0</v>
      </c>
      <c r="I2872">
        <v>0</v>
      </c>
      <c r="J2872">
        <v>10</v>
      </c>
      <c r="K2872">
        <v>0</v>
      </c>
      <c r="L2872">
        <v>0</v>
      </c>
      <c r="M2872" s="1" t="s">
        <v>63</v>
      </c>
      <c r="N2872" s="1" t="s">
        <v>63</v>
      </c>
      <c r="O2872" s="1" t="s">
        <v>6000</v>
      </c>
      <c r="P2872">
        <v>10.199999999999999</v>
      </c>
      <c r="Q2872">
        <v>0</v>
      </c>
      <c r="R2872">
        <v>2350</v>
      </c>
      <c r="S2872">
        <v>0</v>
      </c>
      <c r="T2872">
        <v>32</v>
      </c>
      <c r="U2872">
        <v>102</v>
      </c>
      <c r="V2872">
        <v>502</v>
      </c>
      <c r="W2872">
        <v>109370.46</v>
      </c>
      <c r="X2872">
        <v>4.9215686274509807</v>
      </c>
      <c r="Y2872">
        <v>1072.2594117647059</v>
      </c>
      <c r="Z2872">
        <v>18.147058823529413</v>
      </c>
      <c r="AA2872">
        <v>13.526830595098039</v>
      </c>
      <c r="AB2872">
        <v>6</v>
      </c>
      <c r="AC2872">
        <v>5.0866612418300601E-2</v>
      </c>
      <c r="AD2872">
        <v>0</v>
      </c>
      <c r="AE2872">
        <v>1.3092641524955964</v>
      </c>
      <c r="AF2872">
        <v>0.69624183006535945</v>
      </c>
      <c r="AG2872">
        <v>0</v>
      </c>
      <c r="AH2872">
        <v>4.1375212532679742</v>
      </c>
      <c r="AI2872">
        <v>6.4967118480392152</v>
      </c>
      <c r="AJ2872">
        <v>4080</v>
      </c>
      <c r="AK2872">
        <v>29</v>
      </c>
      <c r="AL2872">
        <v>5</v>
      </c>
      <c r="AM2872">
        <v>5</v>
      </c>
      <c r="AN2872">
        <v>4</v>
      </c>
      <c r="AO2872">
        <v>1</v>
      </c>
      <c r="AP2872">
        <v>0</v>
      </c>
      <c r="AQ2872">
        <v>0</v>
      </c>
      <c r="AR2872">
        <v>1874.9</v>
      </c>
      <c r="AS2872" s="1" t="s">
        <v>173</v>
      </c>
      <c r="AT2872">
        <v>6</v>
      </c>
      <c r="AU2872">
        <v>135.67950055</v>
      </c>
      <c r="AV2872">
        <v>793.17013958333337</v>
      </c>
      <c r="AW2872">
        <v>29</v>
      </c>
      <c r="AX2872">
        <v>5.8823529411764705E-2</v>
      </c>
      <c r="AY2872">
        <v>4.9019607843137254E-2</v>
      </c>
      <c r="AZ2872">
        <v>40</v>
      </c>
      <c r="BA2872">
        <v>0.45226500183333335</v>
      </c>
      <c r="BB2872">
        <v>0.91168981561302687</v>
      </c>
      <c r="BC2872">
        <v>38</v>
      </c>
      <c r="BD2872">
        <v>-9</v>
      </c>
      <c r="BE2872">
        <v>7</v>
      </c>
      <c r="BF2872">
        <v>3</v>
      </c>
      <c r="BG2872" s="1" t="s">
        <v>99</v>
      </c>
      <c r="BH2872" s="1" t="s">
        <v>6895</v>
      </c>
      <c r="BI2872" s="1" t="s">
        <v>6889</v>
      </c>
      <c r="BJ2872" s="1" t="s">
        <v>6893</v>
      </c>
      <c r="BK2872">
        <v>1700</v>
      </c>
      <c r="BL2872">
        <v>2.4</v>
      </c>
      <c r="BM2872" s="5" t="d">
        <v>18:59:59.9999999999968050</v>
      </c>
      <c r="BN2872" s="5" t="d">
        <v>19:30:00.000</v>
      </c>
      <c r="BO2872">
        <v>19</v>
      </c>
      <c r="BP2872" t="b">
        <v>1</v>
      </c>
    </row>
    <row r="2873" spans="1:68" x14ac:dyDescent="0.2">
      <c r="A2873" s="1" t="s">
        <v>6001</v>
      </c>
      <c r="B2873" s="1" t="s">
        <v>5576</v>
      </c>
      <c r="C2873" s="2" t="d">
        <v>2026-07-04</v>
      </c>
      <c r="D2873">
        <v>40</v>
      </c>
      <c r="E2873" s="1" t="s">
        <v>165</v>
      </c>
      <c r="F2873">
        <v>118</v>
      </c>
      <c r="G2873">
        <v>10</v>
      </c>
      <c r="H2873">
        <v>0</v>
      </c>
      <c r="I2873">
        <v>0</v>
      </c>
      <c r="J2873">
        <v>10</v>
      </c>
      <c r="K2873">
        <v>0</v>
      </c>
      <c r="L2873">
        <v>0</v>
      </c>
      <c r="M2873" s="1" t="s">
        <v>63</v>
      </c>
      <c r="N2873" s="1" t="s">
        <v>63</v>
      </c>
      <c r="O2873" s="1" t="s">
        <v>6002</v>
      </c>
      <c r="P2873">
        <v>11.8</v>
      </c>
      <c r="Q2873">
        <v>0</v>
      </c>
      <c r="R2873">
        <v>2350</v>
      </c>
      <c r="S2873">
        <v>0</v>
      </c>
      <c r="T2873">
        <v>32</v>
      </c>
      <c r="U2873">
        <v>118</v>
      </c>
      <c r="V2873">
        <v>599</v>
      </c>
      <c r="W2873">
        <v>133856.03</v>
      </c>
      <c r="X2873">
        <v>5.0762711864406782</v>
      </c>
      <c r="Y2873">
        <v>1134.3731355932202</v>
      </c>
      <c r="Z2873">
        <v>19.152542372881356</v>
      </c>
      <c r="AA2873">
        <v>23.562910419491526</v>
      </c>
      <c r="AB2873">
        <v>106</v>
      </c>
      <c r="AC2873">
        <v>4.5318760225988708</v>
      </c>
      <c r="AD2873">
        <v>1.6661016949152543E-5</v>
      </c>
      <c r="AE2873">
        <v>1.3485301163078527</v>
      </c>
      <c r="AF2873">
        <v>0.62725988700564972</v>
      </c>
      <c r="AG2873">
        <v>0</v>
      </c>
      <c r="AH2873">
        <v>14.328680203672317</v>
      </c>
      <c r="AI2873">
        <v>6.2724065935028257</v>
      </c>
      <c r="AJ2873">
        <v>4720</v>
      </c>
      <c r="AK2873">
        <v>29</v>
      </c>
      <c r="AL2873">
        <v>6</v>
      </c>
      <c r="AM2873">
        <v>6</v>
      </c>
      <c r="AN2873">
        <v>4</v>
      </c>
      <c r="AO2873">
        <v>1</v>
      </c>
      <c r="AP2873">
        <v>1</v>
      </c>
      <c r="AQ2873">
        <v>0</v>
      </c>
      <c r="AR2873">
        <v>2991.06</v>
      </c>
      <c r="AS2873" s="1" t="s">
        <v>173</v>
      </c>
      <c r="AT2873">
        <v>106</v>
      </c>
      <c r="AU2873">
        <v>155.99934571666665</v>
      </c>
      <c r="AV2873">
        <v>795.97565789999999</v>
      </c>
      <c r="AW2873">
        <v>29</v>
      </c>
      <c r="AX2873">
        <v>0.89830508474576276</v>
      </c>
      <c r="AY2873">
        <v>5.0847457627118647E-2</v>
      </c>
      <c r="AZ2873">
        <v>40</v>
      </c>
      <c r="BA2873">
        <v>0.51999781905555553</v>
      </c>
      <c r="BB2873">
        <v>0.91491454931034477</v>
      </c>
      <c r="BC2873">
        <v>38</v>
      </c>
      <c r="BD2873">
        <v>-9</v>
      </c>
      <c r="BE2873">
        <v>8</v>
      </c>
      <c r="BF2873">
        <v>2</v>
      </c>
      <c r="BG2873" s="1" t="s">
        <v>174</v>
      </c>
      <c r="BH2873" s="1" t="s">
        <v>6895</v>
      </c>
      <c r="BI2873" s="1" t="s">
        <v>6889</v>
      </c>
      <c r="BJ2873" s="1" t="s">
        <v>6893</v>
      </c>
      <c r="BK2873">
        <v>1700</v>
      </c>
      <c r="BL2873">
        <v>2.4</v>
      </c>
      <c r="BM2873" s="5" t="d">
        <v>19:30:00.000</v>
      </c>
      <c r="BN2873" s="5" t="d">
        <v>20:00:00.0000000000031950</v>
      </c>
      <c r="BO2873">
        <v>19</v>
      </c>
      <c r="BP2873" t="b">
        <v>1</v>
      </c>
    </row>
    <row r="2874" spans="1:68" x14ac:dyDescent="0.2">
      <c r="A2874" s="1" t="s">
        <v>6003</v>
      </c>
      <c r="B2874" s="1" t="s">
        <v>5576</v>
      </c>
      <c r="C2874" s="2" t="d">
        <v>2026-07-04</v>
      </c>
      <c r="D2874">
        <v>41</v>
      </c>
      <c r="E2874" s="1" t="s">
        <v>165</v>
      </c>
      <c r="F2874">
        <v>134</v>
      </c>
      <c r="G2874">
        <v>10</v>
      </c>
      <c r="H2874">
        <v>0</v>
      </c>
      <c r="I2874">
        <v>0</v>
      </c>
      <c r="J2874">
        <v>10</v>
      </c>
      <c r="K2874">
        <v>0</v>
      </c>
      <c r="L2874">
        <v>0</v>
      </c>
      <c r="M2874" s="1" t="s">
        <v>63</v>
      </c>
      <c r="N2874" s="1" t="s">
        <v>63</v>
      </c>
      <c r="O2874" s="1" t="s">
        <v>6004</v>
      </c>
      <c r="P2874">
        <v>13.4</v>
      </c>
      <c r="Q2874">
        <v>0</v>
      </c>
      <c r="R2874">
        <v>2350</v>
      </c>
      <c r="S2874">
        <v>0</v>
      </c>
      <c r="T2874">
        <v>32</v>
      </c>
      <c r="U2874">
        <v>134</v>
      </c>
      <c r="V2874">
        <v>673</v>
      </c>
      <c r="W2874">
        <v>158332.15</v>
      </c>
      <c r="X2874">
        <v>5.0223880597014929</v>
      </c>
      <c r="Y2874">
        <v>1181.5832089552239</v>
      </c>
      <c r="Z2874">
        <v>20.291044776119403</v>
      </c>
      <c r="AA2874">
        <v>41.686763185696513</v>
      </c>
      <c r="AB2874">
        <v>134</v>
      </c>
      <c r="AC2874">
        <v>21.395718409577114</v>
      </c>
      <c r="AD2874">
        <v>6.4831929104477585E-3</v>
      </c>
      <c r="AE2874">
        <v>1.3228369533776996</v>
      </c>
      <c r="AF2874">
        <v>0.62325870646766168</v>
      </c>
      <c r="AG2874">
        <v>0</v>
      </c>
      <c r="AH2874">
        <v>32.49379337288557</v>
      </c>
      <c r="AI2874">
        <v>6.3324307518656715</v>
      </c>
      <c r="AJ2874">
        <v>5360</v>
      </c>
      <c r="AK2874">
        <v>29</v>
      </c>
      <c r="AL2874">
        <v>8</v>
      </c>
      <c r="AM2874">
        <v>8</v>
      </c>
      <c r="AN2874">
        <v>5</v>
      </c>
      <c r="AO2874">
        <v>2</v>
      </c>
      <c r="AP2874">
        <v>1</v>
      </c>
      <c r="AQ2874">
        <v>0</v>
      </c>
      <c r="AR2874">
        <v>4759.8</v>
      </c>
      <c r="AS2874" s="1" t="s">
        <v>173</v>
      </c>
      <c r="AT2874">
        <v>134</v>
      </c>
      <c r="AU2874">
        <v>182.06068433333334</v>
      </c>
      <c r="AV2874">
        <v>788.41109401666665</v>
      </c>
      <c r="AW2874">
        <v>29</v>
      </c>
      <c r="AX2874">
        <v>1</v>
      </c>
      <c r="AY2874">
        <v>5.9701492537313432E-2</v>
      </c>
      <c r="AZ2874">
        <v>40</v>
      </c>
      <c r="BA2874">
        <v>0.60686894777777778</v>
      </c>
      <c r="BB2874">
        <v>0.90621964829501911</v>
      </c>
      <c r="BC2874">
        <v>38</v>
      </c>
      <c r="BD2874">
        <v>-9</v>
      </c>
      <c r="BE2874">
        <v>9</v>
      </c>
      <c r="BF2874">
        <v>1</v>
      </c>
      <c r="BG2874" s="1" t="s">
        <v>174</v>
      </c>
      <c r="BH2874" s="1" t="s">
        <v>6895</v>
      </c>
      <c r="BI2874" s="1" t="s">
        <v>6889</v>
      </c>
      <c r="BJ2874" s="1" t="s">
        <v>6893</v>
      </c>
      <c r="BK2874">
        <v>1700</v>
      </c>
      <c r="BL2874">
        <v>2.4</v>
      </c>
      <c r="BM2874" s="5" t="d">
        <v>20:00:00.0000000000031950</v>
      </c>
      <c r="BN2874" s="5" t="d">
        <v>20:29:59.9999999999968050</v>
      </c>
      <c r="BO2874">
        <v>20</v>
      </c>
      <c r="BP2874" t="b">
        <v>1</v>
      </c>
    </row>
    <row r="2875" spans="1:68" x14ac:dyDescent="0.2">
      <c r="A2875" s="1" t="s">
        <v>6005</v>
      </c>
      <c r="B2875" s="1" t="s">
        <v>5576</v>
      </c>
      <c r="C2875" s="2" t="d">
        <v>2026-07-04</v>
      </c>
      <c r="D2875">
        <v>42</v>
      </c>
      <c r="E2875" s="1" t="s">
        <v>165</v>
      </c>
      <c r="F2875">
        <v>120</v>
      </c>
      <c r="G2875">
        <v>10</v>
      </c>
      <c r="H2875">
        <v>0</v>
      </c>
      <c r="I2875">
        <v>0</v>
      </c>
      <c r="J2875">
        <v>10</v>
      </c>
      <c r="K2875">
        <v>0</v>
      </c>
      <c r="L2875">
        <v>0</v>
      </c>
      <c r="M2875" s="1" t="s">
        <v>63</v>
      </c>
      <c r="N2875" s="1" t="s">
        <v>63</v>
      </c>
      <c r="O2875" s="1" t="s">
        <v>6006</v>
      </c>
      <c r="P2875">
        <v>12</v>
      </c>
      <c r="Q2875">
        <v>0</v>
      </c>
      <c r="R2875">
        <v>2350</v>
      </c>
      <c r="S2875">
        <v>0</v>
      </c>
      <c r="T2875">
        <v>32</v>
      </c>
      <c r="U2875">
        <v>120</v>
      </c>
      <c r="V2875">
        <v>611</v>
      </c>
      <c r="W2875">
        <v>136199.45000000001</v>
      </c>
      <c r="X2875">
        <v>5.0916666666666668</v>
      </c>
      <c r="Y2875">
        <v>1134.9954166666669</v>
      </c>
      <c r="Z2875">
        <v>19.308333333333334</v>
      </c>
      <c r="AA2875">
        <v>57.774811678472226</v>
      </c>
      <c r="AB2875">
        <v>120</v>
      </c>
      <c r="AC2875">
        <v>38.466478345138889</v>
      </c>
      <c r="AD2875">
        <v>2.0467819444444418E-4</v>
      </c>
      <c r="AE2875">
        <v>1.3222929089847528</v>
      </c>
      <c r="AF2875">
        <v>0.625</v>
      </c>
      <c r="AG2875">
        <v>0</v>
      </c>
      <c r="AH2875">
        <v>48.406758389444448</v>
      </c>
      <c r="AI2875">
        <v>6.5073612504166665</v>
      </c>
      <c r="AJ2875">
        <v>4800</v>
      </c>
      <c r="AK2875">
        <v>29</v>
      </c>
      <c r="AL2875">
        <v>6</v>
      </c>
      <c r="AM2875">
        <v>6</v>
      </c>
      <c r="AN2875">
        <v>5</v>
      </c>
      <c r="AO2875">
        <v>0</v>
      </c>
      <c r="AP2875">
        <v>1</v>
      </c>
      <c r="AQ2875">
        <v>0</v>
      </c>
      <c r="AR2875">
        <v>1256.31</v>
      </c>
      <c r="AS2875" s="1" t="s">
        <v>173</v>
      </c>
      <c r="AT2875">
        <v>120</v>
      </c>
      <c r="AU2875">
        <v>153.82514180000001</v>
      </c>
      <c r="AV2875">
        <v>793.68775053333331</v>
      </c>
      <c r="AW2875">
        <v>29</v>
      </c>
      <c r="AX2875">
        <v>1</v>
      </c>
      <c r="AY2875">
        <v>0.05</v>
      </c>
      <c r="AZ2875">
        <v>40</v>
      </c>
      <c r="BA2875">
        <v>0.51275047266666673</v>
      </c>
      <c r="BB2875">
        <v>0.91228477072796932</v>
      </c>
      <c r="BC2875">
        <v>38</v>
      </c>
      <c r="BD2875">
        <v>-9</v>
      </c>
      <c r="BE2875">
        <v>8</v>
      </c>
      <c r="BF2875">
        <v>2</v>
      </c>
      <c r="BG2875" s="1" t="s">
        <v>174</v>
      </c>
      <c r="BH2875" s="1" t="s">
        <v>6895</v>
      </c>
      <c r="BI2875" s="1" t="s">
        <v>6889</v>
      </c>
      <c r="BJ2875" s="1" t="s">
        <v>6893</v>
      </c>
      <c r="BK2875">
        <v>1700</v>
      </c>
      <c r="BL2875">
        <v>2.4</v>
      </c>
      <c r="BM2875" s="5" t="d">
        <v>20:29:59.9999999999968050</v>
      </c>
      <c r="BN2875" s="5" t="d">
        <v>21:00:00.000</v>
      </c>
      <c r="BO2875">
        <v>20</v>
      </c>
      <c r="BP2875" t="b">
        <v>1</v>
      </c>
    </row>
    <row r="2876" spans="1:68" x14ac:dyDescent="0.2">
      <c r="A2876" s="1" t="s">
        <v>6007</v>
      </c>
      <c r="B2876" s="1" t="s">
        <v>5576</v>
      </c>
      <c r="C2876" s="2" t="d">
        <v>2026-07-04</v>
      </c>
      <c r="D2876">
        <v>43</v>
      </c>
      <c r="E2876" s="1" t="s">
        <v>165</v>
      </c>
      <c r="F2876">
        <v>117</v>
      </c>
      <c r="G2876">
        <v>10</v>
      </c>
      <c r="H2876">
        <v>0</v>
      </c>
      <c r="I2876">
        <v>0</v>
      </c>
      <c r="J2876">
        <v>10</v>
      </c>
      <c r="K2876">
        <v>0</v>
      </c>
      <c r="L2876">
        <v>0</v>
      </c>
      <c r="M2876" s="1" t="s">
        <v>63</v>
      </c>
      <c r="N2876" s="1" t="s">
        <v>63</v>
      </c>
      <c r="O2876" s="1" t="s">
        <v>6008</v>
      </c>
      <c r="P2876">
        <v>11.7</v>
      </c>
      <c r="Q2876">
        <v>0</v>
      </c>
      <c r="R2876">
        <v>2350</v>
      </c>
      <c r="S2876">
        <v>0</v>
      </c>
      <c r="T2876">
        <v>32</v>
      </c>
      <c r="U2876">
        <v>117</v>
      </c>
      <c r="V2876">
        <v>612</v>
      </c>
      <c r="W2876">
        <v>139890.25</v>
      </c>
      <c r="X2876">
        <v>5.2307692307692308</v>
      </c>
      <c r="Y2876">
        <v>1195.6431623931624</v>
      </c>
      <c r="Z2876">
        <v>19.017094017094017</v>
      </c>
      <c r="AA2876">
        <v>71.510502009686604</v>
      </c>
      <c r="AB2876">
        <v>117</v>
      </c>
      <c r="AC2876">
        <v>52.493407992592594</v>
      </c>
      <c r="AD2876">
        <v>0</v>
      </c>
      <c r="AE2876">
        <v>1.3614005537749818</v>
      </c>
      <c r="AF2876">
        <v>0.65783475783475787</v>
      </c>
      <c r="AG2876">
        <v>0</v>
      </c>
      <c r="AH2876">
        <v>62.36226698247863</v>
      </c>
      <c r="AI2876">
        <v>6.233558111680912</v>
      </c>
      <c r="AJ2876">
        <v>4680</v>
      </c>
      <c r="AK2876">
        <v>29</v>
      </c>
      <c r="AL2876">
        <v>4</v>
      </c>
      <c r="AM2876">
        <v>4</v>
      </c>
      <c r="AN2876">
        <v>2</v>
      </c>
      <c r="AO2876">
        <v>1</v>
      </c>
      <c r="AP2876">
        <v>1</v>
      </c>
      <c r="AQ2876">
        <v>0</v>
      </c>
      <c r="AR2876">
        <v>1688.29</v>
      </c>
      <c r="AS2876" s="1" t="s">
        <v>173</v>
      </c>
      <c r="AT2876">
        <v>117</v>
      </c>
      <c r="AU2876">
        <v>161.60717951666666</v>
      </c>
      <c r="AV2876">
        <v>800.86000398333329</v>
      </c>
      <c r="AW2876">
        <v>29</v>
      </c>
      <c r="AX2876">
        <v>1</v>
      </c>
      <c r="AY2876">
        <v>3.4188034188034191E-2</v>
      </c>
      <c r="AZ2876">
        <v>40</v>
      </c>
      <c r="BA2876">
        <v>0.53869059838888889</v>
      </c>
      <c r="BB2876">
        <v>0.92052874021072795</v>
      </c>
      <c r="BC2876">
        <v>39</v>
      </c>
      <c r="BD2876">
        <v>-10</v>
      </c>
      <c r="BE2876">
        <v>8</v>
      </c>
      <c r="BF2876">
        <v>2</v>
      </c>
      <c r="BG2876" s="1" t="s">
        <v>174</v>
      </c>
      <c r="BH2876" s="1" t="s">
        <v>6895</v>
      </c>
      <c r="BI2876" s="1" t="s">
        <v>6889</v>
      </c>
      <c r="BJ2876" s="1" t="s">
        <v>6893</v>
      </c>
      <c r="BK2876">
        <v>1700</v>
      </c>
      <c r="BL2876">
        <v>2.4</v>
      </c>
      <c r="BM2876" s="5" t="d">
        <v>21:00:00.000</v>
      </c>
      <c r="BN2876" s="5" t="d">
        <v>21:30:00.0000000000031950</v>
      </c>
      <c r="BO2876">
        <v>21</v>
      </c>
      <c r="BP2876" t="b">
        <v>1</v>
      </c>
    </row>
    <row r="2877" spans="1:68" x14ac:dyDescent="0.2">
      <c r="A2877" s="1" t="s">
        <v>6009</v>
      </c>
      <c r="B2877" s="1" t="s">
        <v>5576</v>
      </c>
      <c r="C2877" s="2" t="d">
        <v>2026-07-04</v>
      </c>
      <c r="D2877">
        <v>44</v>
      </c>
      <c r="E2877" s="1" t="s">
        <v>165</v>
      </c>
      <c r="F2877">
        <v>89</v>
      </c>
      <c r="G2877">
        <v>10</v>
      </c>
      <c r="H2877">
        <v>0</v>
      </c>
      <c r="I2877">
        <v>0</v>
      </c>
      <c r="J2877">
        <v>10</v>
      </c>
      <c r="K2877">
        <v>0</v>
      </c>
      <c r="L2877">
        <v>0</v>
      </c>
      <c r="M2877" s="1" t="s">
        <v>63</v>
      </c>
      <c r="N2877" s="1" t="s">
        <v>63</v>
      </c>
      <c r="O2877" s="1" t="s">
        <v>6010</v>
      </c>
      <c r="P2877">
        <v>8.9</v>
      </c>
      <c r="Q2877">
        <v>0</v>
      </c>
      <c r="R2877">
        <v>2350</v>
      </c>
      <c r="S2877">
        <v>0</v>
      </c>
      <c r="T2877">
        <v>32</v>
      </c>
      <c r="U2877">
        <v>89</v>
      </c>
      <c r="V2877">
        <v>436</v>
      </c>
      <c r="W2877">
        <v>96550.8</v>
      </c>
      <c r="X2877">
        <v>4.8988764044943824</v>
      </c>
      <c r="Y2877">
        <v>1084.8404494382023</v>
      </c>
      <c r="Z2877">
        <v>17.168539325842698</v>
      </c>
      <c r="AA2877">
        <v>78.347006382209742</v>
      </c>
      <c r="AB2877">
        <v>89</v>
      </c>
      <c r="AC2877">
        <v>61.17846705636704</v>
      </c>
      <c r="AD2877">
        <v>0</v>
      </c>
      <c r="AE2877">
        <v>1.2788045242185533</v>
      </c>
      <c r="AF2877">
        <v>0.58483146067415726</v>
      </c>
      <c r="AG2877">
        <v>0</v>
      </c>
      <c r="AH2877">
        <v>69.173587806928836</v>
      </c>
      <c r="AI2877">
        <v>6.3592207861423216</v>
      </c>
      <c r="AJ2877">
        <v>3560</v>
      </c>
      <c r="AK2877">
        <v>29</v>
      </c>
      <c r="AL2877">
        <v>2</v>
      </c>
      <c r="AM2877">
        <v>2</v>
      </c>
      <c r="AN2877">
        <v>2</v>
      </c>
      <c r="AO2877">
        <v>0</v>
      </c>
      <c r="AP2877">
        <v>0</v>
      </c>
      <c r="AQ2877">
        <v>0</v>
      </c>
      <c r="AR2877">
        <v>500.27</v>
      </c>
      <c r="AS2877" s="1" t="s">
        <v>173</v>
      </c>
      <c r="AT2877">
        <v>89</v>
      </c>
      <c r="AU2877">
        <v>114.40616473333333</v>
      </c>
      <c r="AV2877">
        <v>792.21526025000003</v>
      </c>
      <c r="AW2877">
        <v>29</v>
      </c>
      <c r="AX2877">
        <v>1</v>
      </c>
      <c r="AY2877">
        <v>2.247191011235955E-2</v>
      </c>
      <c r="AZ2877">
        <v>40</v>
      </c>
      <c r="BA2877">
        <v>0.3813538824444444</v>
      </c>
      <c r="BB2877">
        <v>0.91059225316091952</v>
      </c>
      <c r="BC2877">
        <v>38</v>
      </c>
      <c r="BD2877">
        <v>-9</v>
      </c>
      <c r="BE2877">
        <v>6</v>
      </c>
      <c r="BF2877">
        <v>4</v>
      </c>
      <c r="BG2877" s="1" t="s">
        <v>174</v>
      </c>
      <c r="BH2877" s="1" t="s">
        <v>6895</v>
      </c>
      <c r="BI2877" s="1" t="s">
        <v>6889</v>
      </c>
      <c r="BJ2877" s="1" t="s">
        <v>6893</v>
      </c>
      <c r="BK2877">
        <v>1700</v>
      </c>
      <c r="BL2877">
        <v>2.4</v>
      </c>
      <c r="BM2877" s="5" t="d">
        <v>21:30:00.0000000000031950</v>
      </c>
      <c r="BN2877" s="5" t="d">
        <v>21:59:59.9999999999968050</v>
      </c>
      <c r="BO2877">
        <v>21</v>
      </c>
      <c r="BP2877" t="b">
        <v>1</v>
      </c>
    </row>
    <row r="2878" spans="1:68" x14ac:dyDescent="0.2">
      <c r="A2878" s="1" t="s">
        <v>6011</v>
      </c>
      <c r="B2878" s="1" t="s">
        <v>5576</v>
      </c>
      <c r="C2878" s="2" t="d">
        <v>2026-07-04</v>
      </c>
      <c r="D2878">
        <v>45</v>
      </c>
      <c r="E2878" s="1" t="s">
        <v>165</v>
      </c>
      <c r="F2878">
        <v>63</v>
      </c>
      <c r="G2878">
        <v>7</v>
      </c>
      <c r="H2878">
        <v>0</v>
      </c>
      <c r="I2878">
        <v>0</v>
      </c>
      <c r="J2878">
        <v>7</v>
      </c>
      <c r="K2878">
        <v>0</v>
      </c>
      <c r="L2878">
        <v>0</v>
      </c>
      <c r="M2878" s="1" t="s">
        <v>63</v>
      </c>
      <c r="N2878" s="1" t="s">
        <v>63</v>
      </c>
      <c r="O2878" s="1" t="s">
        <v>6012</v>
      </c>
      <c r="P2878">
        <v>9</v>
      </c>
      <c r="Q2878">
        <v>0</v>
      </c>
      <c r="R2878">
        <v>2350</v>
      </c>
      <c r="S2878">
        <v>0</v>
      </c>
      <c r="T2878">
        <v>32</v>
      </c>
      <c r="U2878">
        <v>63</v>
      </c>
      <c r="V2878">
        <v>327</v>
      </c>
      <c r="W2878">
        <v>72967.72</v>
      </c>
      <c r="X2878">
        <v>5.1904761904761907</v>
      </c>
      <c r="Y2878">
        <v>1158.2177777777779</v>
      </c>
      <c r="Z2878">
        <v>13.984126984126984</v>
      </c>
      <c r="AA2878">
        <v>76.544367833597875</v>
      </c>
      <c r="AB2878">
        <v>63</v>
      </c>
      <c r="AC2878">
        <v>62.560240849470901</v>
      </c>
      <c r="AD2878">
        <v>0</v>
      </c>
      <c r="AE2878">
        <v>1.3572554042467935</v>
      </c>
      <c r="AF2878">
        <v>0.64523809523809517</v>
      </c>
      <c r="AG2878">
        <v>0</v>
      </c>
      <c r="AH2878">
        <v>66.984632693121696</v>
      </c>
      <c r="AI2878">
        <v>6.5836966589947092</v>
      </c>
      <c r="AJ2878">
        <v>2205</v>
      </c>
      <c r="AK2878">
        <v>29</v>
      </c>
      <c r="AL2878">
        <v>2</v>
      </c>
      <c r="AM2878">
        <v>2</v>
      </c>
      <c r="AN2878">
        <v>1</v>
      </c>
      <c r="AO2878">
        <v>1</v>
      </c>
      <c r="AP2878">
        <v>0</v>
      </c>
      <c r="AQ2878">
        <v>0</v>
      </c>
      <c r="AR2878">
        <v>364.58000000000004</v>
      </c>
      <c r="AS2878" s="1" t="s">
        <v>173</v>
      </c>
      <c r="AT2878">
        <v>63</v>
      </c>
      <c r="AU2878">
        <v>87.381275099999996</v>
      </c>
      <c r="AV2878">
        <v>795.40321431666666</v>
      </c>
      <c r="AW2878">
        <v>29</v>
      </c>
      <c r="AX2878">
        <v>1</v>
      </c>
      <c r="AY2878">
        <v>3.1746031746031744E-2</v>
      </c>
      <c r="AZ2878">
        <v>35</v>
      </c>
      <c r="BA2878">
        <v>0.41610131</v>
      </c>
      <c r="BB2878">
        <v>0.91425656818007661</v>
      </c>
      <c r="BC2878">
        <v>38</v>
      </c>
      <c r="BD2878">
        <v>-9</v>
      </c>
      <c r="BE2878">
        <v>5</v>
      </c>
      <c r="BF2878">
        <v>2</v>
      </c>
      <c r="BG2878" s="1" t="s">
        <v>174</v>
      </c>
      <c r="BH2878" s="1" t="s">
        <v>6895</v>
      </c>
      <c r="BI2878" s="1" t="s">
        <v>6889</v>
      </c>
      <c r="BJ2878" s="1" t="s">
        <v>6893</v>
      </c>
      <c r="BK2878">
        <v>1700</v>
      </c>
      <c r="BL2878">
        <v>2.4</v>
      </c>
      <c r="BM2878" s="5" t="d">
        <v>21:59:59.9999999999968050</v>
      </c>
      <c r="BN2878" s="5" t="d">
        <v>22:30:00.000</v>
      </c>
      <c r="BO2878">
        <v>22</v>
      </c>
      <c r="BP2878" t="b">
        <v>0</v>
      </c>
    </row>
    <row r="2879" spans="1:68" x14ac:dyDescent="0.2">
      <c r="A2879" s="1" t="s">
        <v>6013</v>
      </c>
      <c r="B2879" s="1" t="s">
        <v>5576</v>
      </c>
      <c r="C2879" s="2" t="d">
        <v>2026-07-04</v>
      </c>
      <c r="D2879">
        <v>46</v>
      </c>
      <c r="E2879" s="1" t="s">
        <v>165</v>
      </c>
      <c r="F2879">
        <v>60</v>
      </c>
      <c r="G2879">
        <v>7</v>
      </c>
      <c r="H2879">
        <v>0</v>
      </c>
      <c r="I2879">
        <v>0</v>
      </c>
      <c r="J2879">
        <v>7</v>
      </c>
      <c r="K2879">
        <v>0</v>
      </c>
      <c r="L2879">
        <v>0</v>
      </c>
      <c r="M2879" s="1" t="s">
        <v>63</v>
      </c>
      <c r="N2879" s="1" t="s">
        <v>63</v>
      </c>
      <c r="O2879" s="1" t="s">
        <v>6014</v>
      </c>
      <c r="P2879">
        <v>8.5714285714285712</v>
      </c>
      <c r="Q2879">
        <v>0</v>
      </c>
      <c r="R2879">
        <v>2350</v>
      </c>
      <c r="S2879">
        <v>0</v>
      </c>
      <c r="T2879">
        <v>32</v>
      </c>
      <c r="U2879">
        <v>60</v>
      </c>
      <c r="V2879">
        <v>323</v>
      </c>
      <c r="W2879">
        <v>74099.38</v>
      </c>
      <c r="X2879">
        <v>5.3833333333333337</v>
      </c>
      <c r="Y2879">
        <v>1234.9896666666668</v>
      </c>
      <c r="Z2879">
        <v>13.566666666666666</v>
      </c>
      <c r="AA2879">
        <v>67.377467154722225</v>
      </c>
      <c r="AB2879">
        <v>60</v>
      </c>
      <c r="AC2879">
        <v>53.810800488055555</v>
      </c>
      <c r="AD2879">
        <v>1.9267747222222217E-3</v>
      </c>
      <c r="AE2879">
        <v>1.4294723244262568</v>
      </c>
      <c r="AF2879">
        <v>0.67999999999999994</v>
      </c>
      <c r="AG2879">
        <v>0</v>
      </c>
      <c r="AH2879">
        <v>58.139708138611113</v>
      </c>
      <c r="AI2879">
        <v>6.2494154644444437</v>
      </c>
      <c r="AJ2879">
        <v>2100</v>
      </c>
      <c r="AK2879">
        <v>29</v>
      </c>
      <c r="AL2879">
        <v>3</v>
      </c>
      <c r="AM2879">
        <v>3</v>
      </c>
      <c r="AN2879">
        <v>2</v>
      </c>
      <c r="AO2879">
        <v>0</v>
      </c>
      <c r="AP2879">
        <v>1</v>
      </c>
      <c r="AQ2879">
        <v>0</v>
      </c>
      <c r="AR2879">
        <v>1012.54</v>
      </c>
      <c r="AS2879" s="1" t="s">
        <v>173</v>
      </c>
      <c r="AT2879">
        <v>60</v>
      </c>
      <c r="AU2879">
        <v>83.616863283333331</v>
      </c>
      <c r="AV2879">
        <v>792.80398538333338</v>
      </c>
      <c r="AW2879">
        <v>29</v>
      </c>
      <c r="AX2879">
        <v>1</v>
      </c>
      <c r="AY2879">
        <v>0.05</v>
      </c>
      <c r="AZ2879">
        <v>35</v>
      </c>
      <c r="BA2879">
        <v>0.39817553944444445</v>
      </c>
      <c r="BB2879">
        <v>0.91126894871647512</v>
      </c>
      <c r="BC2879">
        <v>38</v>
      </c>
      <c r="BD2879">
        <v>-9</v>
      </c>
      <c r="BE2879">
        <v>4</v>
      </c>
      <c r="BF2879">
        <v>3</v>
      </c>
      <c r="BG2879" s="1" t="s">
        <v>174</v>
      </c>
      <c r="BH2879" s="1" t="s">
        <v>6895</v>
      </c>
      <c r="BI2879" s="1" t="s">
        <v>6889</v>
      </c>
      <c r="BJ2879" s="1" t="s">
        <v>6893</v>
      </c>
      <c r="BK2879">
        <v>1700</v>
      </c>
      <c r="BL2879">
        <v>2.4</v>
      </c>
      <c r="BM2879" s="5" t="d">
        <v>22:30:00.000</v>
      </c>
      <c r="BN2879" s="5" t="d">
        <v>23:00:00.0000000000031950</v>
      </c>
      <c r="BO2879">
        <v>22</v>
      </c>
      <c r="BP2879" t="b">
        <v>0</v>
      </c>
    </row>
    <row r="2880" spans="1:68" x14ac:dyDescent="0.2">
      <c r="A2880" s="1" t="s">
        <v>6015</v>
      </c>
      <c r="B2880" s="1" t="s">
        <v>5576</v>
      </c>
      <c r="C2880" s="2" t="d">
        <v>2026-07-04</v>
      </c>
      <c r="D2880">
        <v>47</v>
      </c>
      <c r="E2880" s="1" t="s">
        <v>187</v>
      </c>
      <c r="F2880">
        <v>33</v>
      </c>
      <c r="G2880">
        <v>7</v>
      </c>
      <c r="H2880">
        <v>0</v>
      </c>
      <c r="I2880">
        <v>2</v>
      </c>
      <c r="J2880">
        <v>5</v>
      </c>
      <c r="K2880">
        <v>0</v>
      </c>
      <c r="L2880">
        <v>1</v>
      </c>
      <c r="M2880" s="1" t="s">
        <v>63</v>
      </c>
      <c r="N2880" s="1" t="s">
        <v>6016</v>
      </c>
      <c r="O2880" s="1" t="s">
        <v>6017</v>
      </c>
      <c r="P2880">
        <v>6.6</v>
      </c>
      <c r="Q2880">
        <v>0</v>
      </c>
      <c r="R2880">
        <v>2350</v>
      </c>
      <c r="S2880">
        <v>1</v>
      </c>
      <c r="T2880">
        <v>31</v>
      </c>
      <c r="U2880">
        <v>33</v>
      </c>
      <c r="V2880">
        <v>174</v>
      </c>
      <c r="W2880">
        <v>38817.410000000003</v>
      </c>
      <c r="X2880">
        <v>5.2727272727272725</v>
      </c>
      <c r="Y2880">
        <v>1176.2851515151517</v>
      </c>
      <c r="Z2880">
        <v>11.666666666666666</v>
      </c>
      <c r="AA2880">
        <v>49.67930694848485</v>
      </c>
      <c r="AB2880">
        <v>33</v>
      </c>
      <c r="AC2880">
        <v>38.012640281818179</v>
      </c>
      <c r="AD2880">
        <v>2.6197548989898987E-2</v>
      </c>
      <c r="AE2880">
        <v>1.4231440222894256</v>
      </c>
      <c r="AF2880">
        <v>0.6</v>
      </c>
      <c r="AG2880">
        <v>0</v>
      </c>
      <c r="AH2880">
        <v>40.452322341414138</v>
      </c>
      <c r="AI2880">
        <v>6.1574410060606066</v>
      </c>
      <c r="AJ2880">
        <v>1155</v>
      </c>
      <c r="AK2880">
        <v>29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 s="1" t="s">
        <v>173</v>
      </c>
      <c r="AT2880">
        <v>33</v>
      </c>
      <c r="AU2880">
        <v>49.998240316666667</v>
      </c>
      <c r="AV2880">
        <v>789.33156496666663</v>
      </c>
      <c r="AW2880">
        <v>29</v>
      </c>
      <c r="AX2880">
        <v>1</v>
      </c>
      <c r="AY2880">
        <v>0</v>
      </c>
      <c r="AZ2880">
        <v>35</v>
      </c>
      <c r="BA2880">
        <v>0.33332160211111111</v>
      </c>
      <c r="BB2880">
        <v>0.90727766088122597</v>
      </c>
      <c r="BC2880">
        <v>38</v>
      </c>
      <c r="BD2880">
        <v>-9</v>
      </c>
      <c r="BE2880">
        <v>3</v>
      </c>
      <c r="BF2880">
        <v>2</v>
      </c>
      <c r="BG2880" s="1" t="s">
        <v>174</v>
      </c>
      <c r="BH2880" s="1" t="s">
        <v>6895</v>
      </c>
      <c r="BI2880" s="1" t="s">
        <v>6889</v>
      </c>
      <c r="BJ2880" s="1" t="s">
        <v>6893</v>
      </c>
      <c r="BK2880">
        <v>1700</v>
      </c>
      <c r="BL2880">
        <v>2.4</v>
      </c>
      <c r="BM2880" s="5" t="d">
        <v>23:00:00.0000000000031950</v>
      </c>
      <c r="BN2880" s="5" t="d">
        <v>23:29:59.9999999999968050</v>
      </c>
      <c r="BO2880">
        <v>23</v>
      </c>
      <c r="BP2880" t="b">
        <v>0</v>
      </c>
    </row>
    <row r="2881" spans="1:68" x14ac:dyDescent="0.2">
      <c r="A2881" s="1" t="s">
        <v>6018</v>
      </c>
      <c r="B2881" s="1" t="s">
        <v>5576</v>
      </c>
      <c r="C2881" s="2" t="d">
        <v>2026-07-04</v>
      </c>
      <c r="D2881">
        <v>48</v>
      </c>
      <c r="E2881" s="1" t="s">
        <v>187</v>
      </c>
      <c r="F2881">
        <v>31</v>
      </c>
      <c r="G2881">
        <v>7</v>
      </c>
      <c r="H2881">
        <v>0</v>
      </c>
      <c r="I2881">
        <v>2</v>
      </c>
      <c r="J2881">
        <v>5</v>
      </c>
      <c r="K2881">
        <v>0</v>
      </c>
      <c r="L2881">
        <v>1</v>
      </c>
      <c r="M2881" s="1" t="s">
        <v>63</v>
      </c>
      <c r="N2881" s="1" t="s">
        <v>6019</v>
      </c>
      <c r="O2881" s="1" t="s">
        <v>6020</v>
      </c>
      <c r="P2881">
        <v>6.2</v>
      </c>
      <c r="Q2881">
        <v>0</v>
      </c>
      <c r="R2881">
        <v>2350</v>
      </c>
      <c r="S2881">
        <v>1</v>
      </c>
      <c r="T2881">
        <v>30</v>
      </c>
      <c r="U2881">
        <v>31</v>
      </c>
      <c r="V2881">
        <v>157</v>
      </c>
      <c r="W2881">
        <v>36717.65</v>
      </c>
      <c r="X2881">
        <v>5.064516129032258</v>
      </c>
      <c r="Y2881">
        <v>1184.4403225806452</v>
      </c>
      <c r="Z2881">
        <v>11.67741935483871</v>
      </c>
      <c r="AA2881">
        <v>22.6309398</v>
      </c>
      <c r="AB2881">
        <v>31</v>
      </c>
      <c r="AC2881">
        <v>10.95352044516129</v>
      </c>
      <c r="AD2881">
        <v>0</v>
      </c>
      <c r="AE2881">
        <v>1.4027451385276652</v>
      </c>
      <c r="AF2881">
        <v>0.60967741935483866</v>
      </c>
      <c r="AG2881">
        <v>0</v>
      </c>
      <c r="AH2881">
        <v>13.335668529032258</v>
      </c>
      <c r="AI2881">
        <v>6.306504619354838</v>
      </c>
      <c r="AJ2881">
        <v>1085</v>
      </c>
      <c r="AK2881">
        <v>29</v>
      </c>
      <c r="AL2881">
        <v>1</v>
      </c>
      <c r="AM2881">
        <v>1</v>
      </c>
      <c r="AN2881">
        <v>0</v>
      </c>
      <c r="AO2881">
        <v>1</v>
      </c>
      <c r="AP2881">
        <v>0</v>
      </c>
      <c r="AQ2881">
        <v>0</v>
      </c>
      <c r="AR2881">
        <v>412.97</v>
      </c>
      <c r="AS2881" s="1" t="s">
        <v>173</v>
      </c>
      <c r="AT2881">
        <v>31</v>
      </c>
      <c r="AU2881">
        <v>42.346955483333332</v>
      </c>
      <c r="AV2881">
        <v>795.43970783333327</v>
      </c>
      <c r="AW2881">
        <v>29</v>
      </c>
      <c r="AX2881">
        <v>1</v>
      </c>
      <c r="AY2881">
        <v>3.2258064516129031E-2</v>
      </c>
      <c r="AZ2881">
        <v>35</v>
      </c>
      <c r="BA2881">
        <v>0.28231303655555556</v>
      </c>
      <c r="BB2881">
        <v>0.9142985147509578</v>
      </c>
      <c r="BC2881">
        <v>38</v>
      </c>
      <c r="BD2881">
        <v>-9</v>
      </c>
      <c r="BE2881">
        <v>3</v>
      </c>
      <c r="BF2881">
        <v>2</v>
      </c>
      <c r="BG2881" s="1" t="s">
        <v>174</v>
      </c>
      <c r="BH2881" s="1" t="s">
        <v>6895</v>
      </c>
      <c r="BI2881" s="1" t="s">
        <v>6889</v>
      </c>
      <c r="BJ2881" s="1" t="s">
        <v>6893</v>
      </c>
      <c r="BK2881">
        <v>1700</v>
      </c>
      <c r="BL2881">
        <v>2.4</v>
      </c>
      <c r="BM2881" s="5" t="d">
        <v>23:29:59.9999999999968050</v>
      </c>
      <c r="BN2881" s="5" t="d">
        <v>1899-12-30</v>
      </c>
      <c r="BO2881">
        <v>23</v>
      </c>
      <c r="BP2881" t="b">
        <v>0</v>
      </c>
    </row>
    <row r="2882" spans="1:68" x14ac:dyDescent="0.2">
      <c r="A2882" s="1" t="s">
        <v>6021</v>
      </c>
      <c r="B2882" s="1" t="s">
        <v>5576</v>
      </c>
      <c r="C2882" s="2" t="d">
        <v>2026-07-05</v>
      </c>
      <c r="D2882">
        <v>1</v>
      </c>
      <c r="E2882" s="1" t="s">
        <v>61</v>
      </c>
      <c r="F2882">
        <v>8</v>
      </c>
      <c r="G2882">
        <v>14</v>
      </c>
      <c r="H2882">
        <v>12</v>
      </c>
      <c r="I2882">
        <v>1</v>
      </c>
      <c r="J2882">
        <v>1</v>
      </c>
      <c r="K2882">
        <v>900</v>
      </c>
      <c r="L2882">
        <v>0.5</v>
      </c>
      <c r="M2882" s="1" t="s">
        <v>6022</v>
      </c>
      <c r="N2882" s="1" t="s">
        <v>5599</v>
      </c>
      <c r="O2882" s="1" t="s">
        <v>5707</v>
      </c>
      <c r="P2882">
        <v>8</v>
      </c>
      <c r="Q2882">
        <v>900</v>
      </c>
      <c r="R2882">
        <v>9100</v>
      </c>
      <c r="S2882">
        <v>0.5</v>
      </c>
      <c r="T2882">
        <v>49.5</v>
      </c>
      <c r="U2882">
        <v>8</v>
      </c>
      <c r="V2882">
        <v>45</v>
      </c>
      <c r="W2882">
        <v>11888.880000000001</v>
      </c>
      <c r="X2882">
        <v>5.625</v>
      </c>
      <c r="Y2882">
        <v>1486.1100000000001</v>
      </c>
      <c r="Z2882">
        <v>9.875</v>
      </c>
      <c r="AA2882">
        <v>9.4445183854166661</v>
      </c>
      <c r="AB2882">
        <v>2</v>
      </c>
      <c r="AC2882">
        <v>0.34932097291666642</v>
      </c>
      <c r="AD2882">
        <v>0.15387396249999999</v>
      </c>
      <c r="AE2882">
        <v>1.4677381601134141</v>
      </c>
      <c r="AF2882">
        <v>0.62708333333333333</v>
      </c>
      <c r="AG2882">
        <v>1.9856275125</v>
      </c>
      <c r="AH2882">
        <v>0.20239392916666665</v>
      </c>
      <c r="AI2882">
        <v>6.2059289937499997</v>
      </c>
      <c r="AJ2882">
        <v>240</v>
      </c>
      <c r="AK2882">
        <v>61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 s="1" t="s">
        <v>125</v>
      </c>
      <c r="AT2882">
        <v>1</v>
      </c>
      <c r="AU2882">
        <v>13.095920483333334</v>
      </c>
      <c r="AV2882">
        <v>741.06758886666671</v>
      </c>
      <c r="AW2882">
        <v>61</v>
      </c>
      <c r="AX2882">
        <v>0.25</v>
      </c>
      <c r="AY2882">
        <v>0</v>
      </c>
      <c r="AZ2882">
        <v>30</v>
      </c>
      <c r="BA2882">
        <v>0.43653068277777779</v>
      </c>
      <c r="BB2882">
        <v>0.40495496659380692</v>
      </c>
      <c r="BC2882">
        <v>36</v>
      </c>
      <c r="BD2882">
        <v>25</v>
      </c>
      <c r="BE2882">
        <v>1</v>
      </c>
      <c r="BF2882">
        <v>0</v>
      </c>
      <c r="BG2882" s="1" t="s">
        <v>66</v>
      </c>
      <c r="BH2882" s="1" t="s">
        <v>6895</v>
      </c>
      <c r="BI2882" s="1" t="s">
        <v>6889</v>
      </c>
      <c r="BJ2882" s="1" t="s">
        <v>6893</v>
      </c>
      <c r="BK2882">
        <v>1700</v>
      </c>
      <c r="BL2882">
        <v>2.4</v>
      </c>
      <c r="BM2882" s="5" t="d">
        <v>1899-12-30</v>
      </c>
      <c r="BN2882" s="5" t="d">
        <v>00:29:59.99999999999990100</v>
      </c>
      <c r="BO2882">
        <v>0</v>
      </c>
      <c r="BP2882" t="b">
        <v>0</v>
      </c>
    </row>
    <row r="2883" spans="1:68" x14ac:dyDescent="0.2">
      <c r="A2883" s="1" t="s">
        <v>6023</v>
      </c>
      <c r="B2883" s="1" t="s">
        <v>5576</v>
      </c>
      <c r="C2883" s="2" t="d">
        <v>2026-07-05</v>
      </c>
      <c r="D2883">
        <v>2</v>
      </c>
      <c r="E2883" s="1" t="s">
        <v>61</v>
      </c>
      <c r="F2883">
        <v>4</v>
      </c>
      <c r="G2883">
        <v>15</v>
      </c>
      <c r="H2883">
        <v>12</v>
      </c>
      <c r="I2883">
        <v>2</v>
      </c>
      <c r="J2883">
        <v>1</v>
      </c>
      <c r="K2883">
        <v>900</v>
      </c>
      <c r="L2883">
        <v>1</v>
      </c>
      <c r="M2883" s="1" t="s">
        <v>6024</v>
      </c>
      <c r="N2883" s="1" t="s">
        <v>6025</v>
      </c>
      <c r="O2883" s="1" t="s">
        <v>6026</v>
      </c>
      <c r="P2883">
        <v>4</v>
      </c>
      <c r="Q2883">
        <v>900</v>
      </c>
      <c r="R2883">
        <v>8200</v>
      </c>
      <c r="S2883">
        <v>1</v>
      </c>
      <c r="T2883">
        <v>48.5</v>
      </c>
      <c r="U2883">
        <v>4</v>
      </c>
      <c r="V2883">
        <v>17</v>
      </c>
      <c r="W2883">
        <v>3752.52</v>
      </c>
      <c r="X2883">
        <v>4.25</v>
      </c>
      <c r="Y2883">
        <v>938.13</v>
      </c>
      <c r="Z2883">
        <v>9.5</v>
      </c>
      <c r="AA2883">
        <v>7.726114541666667</v>
      </c>
      <c r="AB2883">
        <v>1</v>
      </c>
      <c r="AC2883">
        <v>5.7694612500000172E-2</v>
      </c>
      <c r="AD2883">
        <v>0</v>
      </c>
      <c r="AE2883">
        <v>1.3863794785781025</v>
      </c>
      <c r="AF2883">
        <v>0.6958333333333333</v>
      </c>
      <c r="AG2883">
        <v>2.0822128041666668</v>
      </c>
      <c r="AH2883">
        <v>0</v>
      </c>
      <c r="AI2883">
        <v>4.8397350625</v>
      </c>
      <c r="AJ2883">
        <v>120</v>
      </c>
      <c r="AK2883">
        <v>63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 s="1" t="s">
        <v>65</v>
      </c>
      <c r="AT2883">
        <v>1</v>
      </c>
      <c r="AU2883">
        <v>5.545517883333333</v>
      </c>
      <c r="AV2883">
        <v>42.820211133333338</v>
      </c>
      <c r="AW2883">
        <v>5</v>
      </c>
      <c r="AX2883">
        <v>0.25</v>
      </c>
      <c r="AY2883">
        <v>0</v>
      </c>
      <c r="AZ2883">
        <v>30</v>
      </c>
      <c r="BA2883">
        <v>0.1848505961111111</v>
      </c>
      <c r="BB2883">
        <v>2.2656196366843035E-2</v>
      </c>
      <c r="BC2883">
        <v>3</v>
      </c>
      <c r="BD2883">
        <v>60</v>
      </c>
      <c r="BE2883">
        <v>1</v>
      </c>
      <c r="BF2883">
        <v>0</v>
      </c>
      <c r="BG2883" s="1" t="s">
        <v>83</v>
      </c>
      <c r="BH2883" s="1" t="s">
        <v>6895</v>
      </c>
      <c r="BI2883" s="1" t="s">
        <v>6889</v>
      </c>
      <c r="BJ2883" s="1" t="s">
        <v>6893</v>
      </c>
      <c r="BK2883">
        <v>1700</v>
      </c>
      <c r="BL2883">
        <v>2.4</v>
      </c>
      <c r="BM2883" s="5" t="d">
        <v>00:29:59.99999999999990100</v>
      </c>
      <c r="BN2883" s="5" t="d">
        <v>00:59:59.99999999999980200</v>
      </c>
      <c r="BO2883">
        <v>0</v>
      </c>
      <c r="BP2883" t="b">
        <v>0</v>
      </c>
    </row>
    <row r="2884" spans="1:68" x14ac:dyDescent="0.2">
      <c r="A2884" s="1" t="s">
        <v>6027</v>
      </c>
      <c r="B2884" s="1" t="s">
        <v>5576</v>
      </c>
      <c r="C2884" s="2" t="d">
        <v>2026-07-05</v>
      </c>
      <c r="D2884">
        <v>3</v>
      </c>
      <c r="E2884" s="1" t="s">
        <v>61</v>
      </c>
      <c r="F2884">
        <v>4</v>
      </c>
      <c r="G2884">
        <v>8</v>
      </c>
      <c r="H2884">
        <v>7</v>
      </c>
      <c r="I2884">
        <v>0</v>
      </c>
      <c r="J2884">
        <v>1</v>
      </c>
      <c r="K2884">
        <v>525</v>
      </c>
      <c r="L2884">
        <v>0</v>
      </c>
      <c r="M2884" s="1" t="s">
        <v>6028</v>
      </c>
      <c r="N2884" s="1" t="s">
        <v>63</v>
      </c>
      <c r="O2884" s="1" t="s">
        <v>5820</v>
      </c>
      <c r="P2884">
        <v>4</v>
      </c>
      <c r="Q2884">
        <v>525</v>
      </c>
      <c r="R2884">
        <v>7675</v>
      </c>
      <c r="S2884">
        <v>0</v>
      </c>
      <c r="T2884">
        <v>48.5</v>
      </c>
      <c r="U2884">
        <v>4</v>
      </c>
      <c r="V2884">
        <v>18</v>
      </c>
      <c r="W2884">
        <v>2962.53</v>
      </c>
      <c r="X2884">
        <v>4.5</v>
      </c>
      <c r="Y2884">
        <v>740.63250000000005</v>
      </c>
      <c r="Z2884">
        <v>10</v>
      </c>
      <c r="AA2884">
        <v>9.1328266958333337</v>
      </c>
      <c r="AB2884">
        <v>0</v>
      </c>
      <c r="AC2884">
        <v>0</v>
      </c>
      <c r="AD2884">
        <v>0</v>
      </c>
      <c r="AE2884">
        <v>1.3557239100551399</v>
      </c>
      <c r="AF2884">
        <v>0.71666666666666667</v>
      </c>
      <c r="AG2884">
        <v>2.0723905666666669</v>
      </c>
      <c r="AH2884">
        <v>0</v>
      </c>
      <c r="AI2884">
        <v>6.2229361208333334</v>
      </c>
      <c r="AJ2884">
        <v>120</v>
      </c>
      <c r="AK2884">
        <v>34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 s="1" t="s">
        <v>70</v>
      </c>
      <c r="AT2884">
        <v>0</v>
      </c>
      <c r="AU2884">
        <v>5.4228956000000004</v>
      </c>
      <c r="AV2884">
        <v>23.697338333333335</v>
      </c>
      <c r="AW2884">
        <v>5</v>
      </c>
      <c r="AX2884">
        <v>0</v>
      </c>
      <c r="AY2884">
        <v>0</v>
      </c>
      <c r="AZ2884">
        <v>30</v>
      </c>
      <c r="BA2884">
        <v>0.18076318666666669</v>
      </c>
      <c r="BB2884">
        <v>2.3232684640522878E-2</v>
      </c>
      <c r="BC2884">
        <v>2</v>
      </c>
      <c r="BD2884">
        <v>32</v>
      </c>
      <c r="BE2884">
        <v>1</v>
      </c>
      <c r="BF2884">
        <v>0</v>
      </c>
      <c r="BG2884" s="1" t="s">
        <v>66</v>
      </c>
      <c r="BH2884" s="1" t="s">
        <v>6895</v>
      </c>
      <c r="BI2884" s="1" t="s">
        <v>6889</v>
      </c>
      <c r="BJ2884" s="1" t="s">
        <v>6893</v>
      </c>
      <c r="BK2884">
        <v>1700</v>
      </c>
      <c r="BL2884">
        <v>2.4</v>
      </c>
      <c r="BM2884" s="5" t="d">
        <v>00:59:59.99999999999980200</v>
      </c>
      <c r="BN2884" s="5" t="d">
        <v>01:30:00.000</v>
      </c>
      <c r="BO2884">
        <v>1</v>
      </c>
      <c r="BP2884" t="b">
        <v>0</v>
      </c>
    </row>
    <row r="2885" spans="1:68" x14ac:dyDescent="0.2">
      <c r="A2885" s="1" t="s">
        <v>6029</v>
      </c>
      <c r="B2885" s="1" t="s">
        <v>5576</v>
      </c>
      <c r="C2885" s="2" t="d">
        <v>2026-07-05</v>
      </c>
      <c r="D2885">
        <v>4</v>
      </c>
      <c r="E2885" s="1" t="s">
        <v>61</v>
      </c>
      <c r="F2885">
        <v>4</v>
      </c>
      <c r="G2885">
        <v>8</v>
      </c>
      <c r="H2885">
        <v>7</v>
      </c>
      <c r="I2885">
        <v>0</v>
      </c>
      <c r="J2885">
        <v>1</v>
      </c>
      <c r="K2885">
        <v>525</v>
      </c>
      <c r="L2885">
        <v>0</v>
      </c>
      <c r="M2885" s="1" t="s">
        <v>6030</v>
      </c>
      <c r="N2885" s="1" t="s">
        <v>63</v>
      </c>
      <c r="O2885" s="1" t="s">
        <v>5587</v>
      </c>
      <c r="P2885">
        <v>4</v>
      </c>
      <c r="Q2885">
        <v>525</v>
      </c>
      <c r="R2885">
        <v>7150</v>
      </c>
      <c r="S2885">
        <v>0</v>
      </c>
      <c r="T2885">
        <v>48.5</v>
      </c>
      <c r="U2885">
        <v>4</v>
      </c>
      <c r="V2885">
        <v>26</v>
      </c>
      <c r="W2885">
        <v>7369.8600000000006</v>
      </c>
      <c r="X2885">
        <v>6.5</v>
      </c>
      <c r="Y2885">
        <v>1842.4650000000001</v>
      </c>
      <c r="Z2885">
        <v>9.25</v>
      </c>
      <c r="AA2885">
        <v>8.5757631541666672</v>
      </c>
      <c r="AB2885">
        <v>2</v>
      </c>
      <c r="AC2885">
        <v>0.19982216250000007</v>
      </c>
      <c r="AD2885">
        <v>0.24452975000000002</v>
      </c>
      <c r="AE2885">
        <v>1.5908974278397021</v>
      </c>
      <c r="AF2885">
        <v>0.58750000000000002</v>
      </c>
      <c r="AG2885">
        <v>2.4229271749999999</v>
      </c>
      <c r="AH2885">
        <v>0</v>
      </c>
      <c r="AI2885">
        <v>5.023669308333333</v>
      </c>
      <c r="AJ2885">
        <v>120</v>
      </c>
      <c r="AK2885">
        <v>34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 s="1" t="s">
        <v>65</v>
      </c>
      <c r="AT2885">
        <v>2</v>
      </c>
      <c r="AU2885">
        <v>6.3635896666666669</v>
      </c>
      <c r="AV2885">
        <v>51.499378350000001</v>
      </c>
      <c r="AW2885">
        <v>4</v>
      </c>
      <c r="AX2885">
        <v>0.5</v>
      </c>
      <c r="AY2885">
        <v>0</v>
      </c>
      <c r="AZ2885">
        <v>30</v>
      </c>
      <c r="BA2885">
        <v>0.21211965555555556</v>
      </c>
      <c r="BB2885">
        <v>5.0489586617647061E-2</v>
      </c>
      <c r="BC2885">
        <v>3</v>
      </c>
      <c r="BD2885">
        <v>31</v>
      </c>
      <c r="BE2885">
        <v>1</v>
      </c>
      <c r="BF2885">
        <v>0</v>
      </c>
      <c r="BG2885" s="1" t="s">
        <v>83</v>
      </c>
      <c r="BH2885" s="1" t="s">
        <v>6895</v>
      </c>
      <c r="BI2885" s="1" t="s">
        <v>6889</v>
      </c>
      <c r="BJ2885" s="1" t="s">
        <v>6893</v>
      </c>
      <c r="BK2885">
        <v>1700</v>
      </c>
      <c r="BL2885">
        <v>2.4</v>
      </c>
      <c r="BM2885" s="5" t="d">
        <v>01:30:00.000</v>
      </c>
      <c r="BN2885" s="5" t="d">
        <v>01:59:59.99999999999959725</v>
      </c>
      <c r="BO2885">
        <v>1</v>
      </c>
      <c r="BP2885" t="b">
        <v>0</v>
      </c>
    </row>
    <row r="2886" spans="1:68" x14ac:dyDescent="0.2">
      <c r="A2886" s="1" t="s">
        <v>6031</v>
      </c>
      <c r="B2886" s="1" t="s">
        <v>5576</v>
      </c>
      <c r="C2886" s="2" t="d">
        <v>2026-07-05</v>
      </c>
      <c r="D2886">
        <v>5</v>
      </c>
      <c r="E2886" s="1" t="s">
        <v>61</v>
      </c>
      <c r="F2886">
        <v>4</v>
      </c>
      <c r="G2886">
        <v>8</v>
      </c>
      <c r="H2886">
        <v>7</v>
      </c>
      <c r="I2886">
        <v>0</v>
      </c>
      <c r="J2886">
        <v>1</v>
      </c>
      <c r="K2886">
        <v>525</v>
      </c>
      <c r="L2886">
        <v>0</v>
      </c>
      <c r="M2886" s="1" t="s">
        <v>6032</v>
      </c>
      <c r="N2886" s="1" t="s">
        <v>63</v>
      </c>
      <c r="O2886" s="1" t="s">
        <v>5590</v>
      </c>
      <c r="P2886">
        <v>4</v>
      </c>
      <c r="Q2886">
        <v>525</v>
      </c>
      <c r="R2886">
        <v>6625</v>
      </c>
      <c r="S2886">
        <v>0</v>
      </c>
      <c r="T2886">
        <v>48.5</v>
      </c>
      <c r="U2886">
        <v>4</v>
      </c>
      <c r="V2886">
        <v>28</v>
      </c>
      <c r="W2886">
        <v>6724.1100000000006</v>
      </c>
      <c r="X2886">
        <v>7</v>
      </c>
      <c r="Y2886">
        <v>1681.0275000000001</v>
      </c>
      <c r="Z2886">
        <v>9.75</v>
      </c>
      <c r="AA2886">
        <v>9.3381783666666642</v>
      </c>
      <c r="AB2886">
        <v>2</v>
      </c>
      <c r="AC2886">
        <v>0.13844132916666663</v>
      </c>
      <c r="AD2886">
        <v>0</v>
      </c>
      <c r="AE2886">
        <v>1.9596500401849541</v>
      </c>
      <c r="AF2886">
        <v>0.72500000000000009</v>
      </c>
      <c r="AG2886">
        <v>2.6846500333333334</v>
      </c>
      <c r="AH2886">
        <v>0</v>
      </c>
      <c r="AI2886">
        <v>5.695194995833333</v>
      </c>
      <c r="AJ2886">
        <v>120</v>
      </c>
      <c r="AK2886">
        <v>34</v>
      </c>
      <c r="AL2886">
        <v>1</v>
      </c>
      <c r="AM2886">
        <v>1</v>
      </c>
      <c r="AN2886">
        <v>1</v>
      </c>
      <c r="AO2886">
        <v>0</v>
      </c>
      <c r="AP2886">
        <v>0</v>
      </c>
      <c r="AQ2886">
        <v>0</v>
      </c>
      <c r="AR2886">
        <v>134.94</v>
      </c>
      <c r="AS2886" s="1" t="s">
        <v>65</v>
      </c>
      <c r="AT2886">
        <v>2</v>
      </c>
      <c r="AU2886">
        <v>7.8386001333333333</v>
      </c>
      <c r="AV2886">
        <v>24.299741799999996</v>
      </c>
      <c r="AW2886">
        <v>2</v>
      </c>
      <c r="AX2886">
        <v>0.5</v>
      </c>
      <c r="AY2886">
        <v>0.25</v>
      </c>
      <c r="AZ2886">
        <v>30</v>
      </c>
      <c r="BA2886">
        <v>0.26128667111111109</v>
      </c>
      <c r="BB2886">
        <v>2.3823276274509801E-2</v>
      </c>
      <c r="BC2886">
        <v>2</v>
      </c>
      <c r="BD2886">
        <v>32</v>
      </c>
      <c r="BE2886">
        <v>1</v>
      </c>
      <c r="BF2886">
        <v>0</v>
      </c>
      <c r="BG2886" s="1" t="s">
        <v>83</v>
      </c>
      <c r="BH2886" s="1" t="s">
        <v>6895</v>
      </c>
      <c r="BI2886" s="1" t="s">
        <v>6889</v>
      </c>
      <c r="BJ2886" s="1" t="s">
        <v>6893</v>
      </c>
      <c r="BK2886">
        <v>1700</v>
      </c>
      <c r="BL2886">
        <v>2.4</v>
      </c>
      <c r="BM2886" s="5" t="d">
        <v>01:59:59.99999999999959725</v>
      </c>
      <c r="BN2886" s="5" t="d">
        <v>02:30:00.00000000000040275</v>
      </c>
      <c r="BO2886">
        <v>2</v>
      </c>
      <c r="BP2886" t="b">
        <v>0</v>
      </c>
    </row>
    <row r="2887" spans="1:68" x14ac:dyDescent="0.2">
      <c r="A2887" s="1" t="s">
        <v>6033</v>
      </c>
      <c r="B2887" s="1" t="s">
        <v>5576</v>
      </c>
      <c r="C2887" s="2" t="d">
        <v>2026-07-05</v>
      </c>
      <c r="D2887">
        <v>6</v>
      </c>
      <c r="E2887" s="1" t="s">
        <v>61</v>
      </c>
      <c r="F2887">
        <v>6</v>
      </c>
      <c r="G2887">
        <v>8</v>
      </c>
      <c r="H2887">
        <v>7</v>
      </c>
      <c r="I2887">
        <v>0</v>
      </c>
      <c r="J2887">
        <v>1</v>
      </c>
      <c r="K2887">
        <v>525</v>
      </c>
      <c r="L2887">
        <v>0</v>
      </c>
      <c r="M2887" s="1" t="s">
        <v>6034</v>
      </c>
      <c r="N2887" s="1" t="s">
        <v>63</v>
      </c>
      <c r="O2887" s="1" t="s">
        <v>5593</v>
      </c>
      <c r="P2887">
        <v>6</v>
      </c>
      <c r="Q2887">
        <v>525</v>
      </c>
      <c r="R2887">
        <v>6100</v>
      </c>
      <c r="S2887">
        <v>0</v>
      </c>
      <c r="T2887">
        <v>48.5</v>
      </c>
      <c r="U2887">
        <v>6</v>
      </c>
      <c r="V2887">
        <v>31</v>
      </c>
      <c r="W2887">
        <v>7187.36</v>
      </c>
      <c r="X2887">
        <v>5.166666666666667</v>
      </c>
      <c r="Y2887">
        <v>1197.8933333333332</v>
      </c>
      <c r="Z2887">
        <v>9.8333333333333339</v>
      </c>
      <c r="AA2887">
        <v>9.0863565027777771</v>
      </c>
      <c r="AB2887">
        <v>0</v>
      </c>
      <c r="AC2887">
        <v>0</v>
      </c>
      <c r="AD2887">
        <v>1.8596097222222215E-2</v>
      </c>
      <c r="AE2887">
        <v>1.2685733888880613</v>
      </c>
      <c r="AF2887">
        <v>0.64722222222222225</v>
      </c>
      <c r="AG2887">
        <v>1.9343917027777779</v>
      </c>
      <c r="AH2887">
        <v>0</v>
      </c>
      <c r="AI2887">
        <v>6.1769647944444444</v>
      </c>
      <c r="AJ2887">
        <v>180</v>
      </c>
      <c r="AK2887">
        <v>34</v>
      </c>
      <c r="AL2887">
        <v>1</v>
      </c>
      <c r="AM2887">
        <v>1</v>
      </c>
      <c r="AN2887">
        <v>1</v>
      </c>
      <c r="AO2887">
        <v>0</v>
      </c>
      <c r="AP2887">
        <v>0</v>
      </c>
      <c r="AQ2887">
        <v>0</v>
      </c>
      <c r="AR2887">
        <v>145.24</v>
      </c>
      <c r="AS2887" s="1" t="s">
        <v>70</v>
      </c>
      <c r="AT2887">
        <v>0</v>
      </c>
      <c r="AU2887">
        <v>7.6114402833333328</v>
      </c>
      <c r="AV2887">
        <v>45.567628050000003</v>
      </c>
      <c r="AW2887">
        <v>5</v>
      </c>
      <c r="AX2887">
        <v>0</v>
      </c>
      <c r="AY2887">
        <v>0.16666666666666666</v>
      </c>
      <c r="AZ2887">
        <v>30</v>
      </c>
      <c r="BA2887">
        <v>0.25371467611111109</v>
      </c>
      <c r="BB2887">
        <v>4.4674145147058829E-2</v>
      </c>
      <c r="BC2887">
        <v>3</v>
      </c>
      <c r="BD2887">
        <v>31</v>
      </c>
      <c r="BE2887">
        <v>1</v>
      </c>
      <c r="BF2887">
        <v>0</v>
      </c>
      <c r="BG2887" s="1" t="s">
        <v>209</v>
      </c>
      <c r="BH2887" s="1" t="s">
        <v>6895</v>
      </c>
      <c r="BI2887" s="1" t="s">
        <v>6889</v>
      </c>
      <c r="BJ2887" s="1" t="s">
        <v>6893</v>
      </c>
      <c r="BK2887">
        <v>1700</v>
      </c>
      <c r="BL2887">
        <v>2.4</v>
      </c>
      <c r="BM2887" s="5" t="d">
        <v>02:30:00.00000000000040275</v>
      </c>
      <c r="BN2887" s="5" t="d">
        <v>03:00:00.000</v>
      </c>
      <c r="BO2887">
        <v>2</v>
      </c>
      <c r="BP2887" t="b">
        <v>0</v>
      </c>
    </row>
    <row r="2888" spans="1:68" x14ac:dyDescent="0.2">
      <c r="A2888" s="1" t="s">
        <v>6035</v>
      </c>
      <c r="B2888" s="1" t="s">
        <v>5576</v>
      </c>
      <c r="C2888" s="2" t="d">
        <v>2026-07-05</v>
      </c>
      <c r="D2888">
        <v>7</v>
      </c>
      <c r="E2888" s="1" t="s">
        <v>61</v>
      </c>
      <c r="F2888">
        <v>7</v>
      </c>
      <c r="G2888">
        <v>8</v>
      </c>
      <c r="H2888">
        <v>7</v>
      </c>
      <c r="I2888">
        <v>0</v>
      </c>
      <c r="J2888">
        <v>1</v>
      </c>
      <c r="K2888">
        <v>525</v>
      </c>
      <c r="L2888">
        <v>0</v>
      </c>
      <c r="M2888" s="1" t="s">
        <v>6036</v>
      </c>
      <c r="N2888" s="1" t="s">
        <v>63</v>
      </c>
      <c r="O2888" s="1" t="s">
        <v>5596</v>
      </c>
      <c r="P2888">
        <v>7</v>
      </c>
      <c r="Q2888">
        <v>525</v>
      </c>
      <c r="R2888">
        <v>5575</v>
      </c>
      <c r="S2888">
        <v>0</v>
      </c>
      <c r="T2888">
        <v>48.5</v>
      </c>
      <c r="U2888">
        <v>7</v>
      </c>
      <c r="V2888">
        <v>31</v>
      </c>
      <c r="W2888">
        <v>5167.3900000000003</v>
      </c>
      <c r="X2888">
        <v>4.4285714285714288</v>
      </c>
      <c r="Y2888">
        <v>738.19857142857143</v>
      </c>
      <c r="Z2888">
        <v>9.2857142857142865</v>
      </c>
      <c r="AA2888">
        <v>7.7098439214285719</v>
      </c>
      <c r="AB2888">
        <v>1</v>
      </c>
      <c r="AC2888">
        <v>3.5090485714285843E-2</v>
      </c>
      <c r="AD2888">
        <v>3.8913604761904759E-2</v>
      </c>
      <c r="AE2888">
        <v>1.1510607176620471</v>
      </c>
      <c r="AF2888">
        <v>0.62619047619047608</v>
      </c>
      <c r="AG2888">
        <v>1.8161647904761904</v>
      </c>
      <c r="AH2888">
        <v>0</v>
      </c>
      <c r="AI2888">
        <v>4.9793934095238095</v>
      </c>
      <c r="AJ2888">
        <v>210</v>
      </c>
      <c r="AK2888">
        <v>34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 s="1" t="s">
        <v>65</v>
      </c>
      <c r="AT2888">
        <v>1</v>
      </c>
      <c r="AU2888">
        <v>6.9845218166666658</v>
      </c>
      <c r="AV2888">
        <v>60.880656516666669</v>
      </c>
      <c r="AW2888">
        <v>5</v>
      </c>
      <c r="AX2888">
        <v>0.14285714285714285</v>
      </c>
      <c r="AY2888">
        <v>0</v>
      </c>
      <c r="AZ2888">
        <v>30</v>
      </c>
      <c r="BA2888">
        <v>0.23281739388888886</v>
      </c>
      <c r="BB2888">
        <v>5.9686918153594774E-2</v>
      </c>
      <c r="BC2888">
        <v>3</v>
      </c>
      <c r="BD2888">
        <v>31</v>
      </c>
      <c r="BE2888">
        <v>1</v>
      </c>
      <c r="BF2888">
        <v>0</v>
      </c>
      <c r="BG2888" s="1" t="s">
        <v>66</v>
      </c>
      <c r="BH2888" s="1" t="s">
        <v>6895</v>
      </c>
      <c r="BI2888" s="1" t="s">
        <v>6889</v>
      </c>
      <c r="BJ2888" s="1" t="s">
        <v>6893</v>
      </c>
      <c r="BK2888">
        <v>1700</v>
      </c>
      <c r="BL2888">
        <v>2.4</v>
      </c>
      <c r="BM2888" s="5" t="d">
        <v>03:00:00.000</v>
      </c>
      <c r="BN2888" s="5" t="d">
        <v>03:30:00.00000000000079875</v>
      </c>
      <c r="BO2888">
        <v>3</v>
      </c>
      <c r="BP2888" t="b">
        <v>0</v>
      </c>
    </row>
    <row r="2889" spans="1:68" x14ac:dyDescent="0.2">
      <c r="A2889" s="1" t="s">
        <v>6037</v>
      </c>
      <c r="B2889" s="1" t="s">
        <v>5576</v>
      </c>
      <c r="C2889" s="2" t="d">
        <v>2026-07-05</v>
      </c>
      <c r="D2889">
        <v>8</v>
      </c>
      <c r="E2889" s="1" t="s">
        <v>61</v>
      </c>
      <c r="F2889">
        <v>4</v>
      </c>
      <c r="G2889">
        <v>8</v>
      </c>
      <c r="H2889">
        <v>7</v>
      </c>
      <c r="I2889">
        <v>0</v>
      </c>
      <c r="J2889">
        <v>1</v>
      </c>
      <c r="K2889">
        <v>525</v>
      </c>
      <c r="L2889">
        <v>0</v>
      </c>
      <c r="M2889" s="1" t="s">
        <v>6038</v>
      </c>
      <c r="N2889" s="1" t="s">
        <v>63</v>
      </c>
      <c r="O2889" s="1" t="s">
        <v>5599</v>
      </c>
      <c r="P2889">
        <v>4</v>
      </c>
      <c r="Q2889">
        <v>525</v>
      </c>
      <c r="R2889">
        <v>5050</v>
      </c>
      <c r="S2889">
        <v>0</v>
      </c>
      <c r="T2889">
        <v>48.5</v>
      </c>
      <c r="U2889">
        <v>4</v>
      </c>
      <c r="V2889">
        <v>15</v>
      </c>
      <c r="W2889">
        <v>3083.35</v>
      </c>
      <c r="X2889">
        <v>3.75</v>
      </c>
      <c r="Y2889">
        <v>770.83749999999998</v>
      </c>
      <c r="Z2889">
        <v>10.25</v>
      </c>
      <c r="AA2889">
        <v>8.7114483041666659</v>
      </c>
      <c r="AB2889">
        <v>0</v>
      </c>
      <c r="AC2889">
        <v>0</v>
      </c>
      <c r="AD2889">
        <v>1.5951016666666651E-2</v>
      </c>
      <c r="AE2889">
        <v>1.0051690608785182</v>
      </c>
      <c r="AF2889">
        <v>0.53333333333333333</v>
      </c>
      <c r="AG2889">
        <v>1.5544534083333332</v>
      </c>
      <c r="AH2889">
        <v>0</v>
      </c>
      <c r="AI2889">
        <v>6.356994895833334</v>
      </c>
      <c r="AJ2889">
        <v>120</v>
      </c>
      <c r="AK2889">
        <v>34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 s="1" t="s">
        <v>70</v>
      </c>
      <c r="AT2889">
        <v>0</v>
      </c>
      <c r="AU2889">
        <v>5.0935793833333332</v>
      </c>
      <c r="AV2889">
        <v>45.785302250000001</v>
      </c>
      <c r="AW2889">
        <v>4</v>
      </c>
      <c r="AX2889">
        <v>0</v>
      </c>
      <c r="AY2889">
        <v>0</v>
      </c>
      <c r="AZ2889">
        <v>30</v>
      </c>
      <c r="BA2889">
        <v>0.16978597944444443</v>
      </c>
      <c r="BB2889">
        <v>4.4887551225490194E-2</v>
      </c>
      <c r="BC2889">
        <v>3</v>
      </c>
      <c r="BD2889">
        <v>31</v>
      </c>
      <c r="BE2889">
        <v>1</v>
      </c>
      <c r="BF2889">
        <v>0</v>
      </c>
      <c r="BG2889" s="1" t="s">
        <v>66</v>
      </c>
      <c r="BH2889" s="1" t="s">
        <v>6895</v>
      </c>
      <c r="BI2889" s="1" t="s">
        <v>6889</v>
      </c>
      <c r="BJ2889" s="1" t="s">
        <v>6893</v>
      </c>
      <c r="BK2889">
        <v>1700</v>
      </c>
      <c r="BL2889">
        <v>2.4</v>
      </c>
      <c r="BM2889" s="5" t="d">
        <v>03:30:00.00000000000079875</v>
      </c>
      <c r="BN2889" s="5" t="d">
        <v>03:59:59.99999999999920125</v>
      </c>
      <c r="BO2889">
        <v>3</v>
      </c>
      <c r="BP2889" t="b">
        <v>0</v>
      </c>
    </row>
    <row r="2890" spans="1:68" x14ac:dyDescent="0.2">
      <c r="A2890" s="1" t="s">
        <v>6039</v>
      </c>
      <c r="B2890" s="1" t="s">
        <v>5576</v>
      </c>
      <c r="C2890" s="2" t="d">
        <v>2026-07-05</v>
      </c>
      <c r="D2890">
        <v>9</v>
      </c>
      <c r="E2890" s="1" t="s">
        <v>61</v>
      </c>
      <c r="F2890">
        <v>8</v>
      </c>
      <c r="G2890">
        <v>8</v>
      </c>
      <c r="H2890">
        <v>7</v>
      </c>
      <c r="I2890">
        <v>0</v>
      </c>
      <c r="J2890">
        <v>1</v>
      </c>
      <c r="K2890">
        <v>525</v>
      </c>
      <c r="L2890">
        <v>0</v>
      </c>
      <c r="M2890" s="1" t="s">
        <v>6040</v>
      </c>
      <c r="N2890" s="1" t="s">
        <v>63</v>
      </c>
      <c r="O2890" s="1" t="s">
        <v>5578</v>
      </c>
      <c r="P2890">
        <v>8</v>
      </c>
      <c r="Q2890">
        <v>525</v>
      </c>
      <c r="R2890">
        <v>4525</v>
      </c>
      <c r="S2890">
        <v>0</v>
      </c>
      <c r="T2890">
        <v>48.5</v>
      </c>
      <c r="U2890">
        <v>8</v>
      </c>
      <c r="V2890">
        <v>47</v>
      </c>
      <c r="W2890">
        <v>10366.379999999999</v>
      </c>
      <c r="X2890">
        <v>5.875</v>
      </c>
      <c r="Y2890">
        <v>1295.7974999999999</v>
      </c>
      <c r="Z2890">
        <v>9.5</v>
      </c>
      <c r="AA2890">
        <v>9.9514506458333329</v>
      </c>
      <c r="AB2890">
        <v>5</v>
      </c>
      <c r="AC2890">
        <v>0.96483094791666657</v>
      </c>
      <c r="AD2890">
        <v>1.04996780625</v>
      </c>
      <c r="AE2890">
        <v>1.6394991305937188</v>
      </c>
      <c r="AF2890">
        <v>0.60416666666666663</v>
      </c>
      <c r="AG2890">
        <v>3.2936336020833332</v>
      </c>
      <c r="AH2890">
        <v>0</v>
      </c>
      <c r="AI2890">
        <v>5.8557337083333332</v>
      </c>
      <c r="AJ2890">
        <v>240</v>
      </c>
      <c r="AK2890">
        <v>34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 s="1" t="s">
        <v>65</v>
      </c>
      <c r="AT2890">
        <v>5</v>
      </c>
      <c r="AU2890">
        <v>13.115992983333333</v>
      </c>
      <c r="AV2890">
        <v>72.277479400000004</v>
      </c>
      <c r="AW2890">
        <v>7</v>
      </c>
      <c r="AX2890">
        <v>0.625</v>
      </c>
      <c r="AY2890">
        <v>0</v>
      </c>
      <c r="AZ2890">
        <v>30</v>
      </c>
      <c r="BA2890">
        <v>0.43719976611111111</v>
      </c>
      <c r="BB2890">
        <v>7.0860273921568628E-2</v>
      </c>
      <c r="BC2890">
        <v>4</v>
      </c>
      <c r="BD2890">
        <v>30</v>
      </c>
      <c r="BE2890">
        <v>1</v>
      </c>
      <c r="BF2890">
        <v>0</v>
      </c>
      <c r="BG2890" s="1" t="s">
        <v>83</v>
      </c>
      <c r="BH2890" s="1" t="s">
        <v>6895</v>
      </c>
      <c r="BI2890" s="1" t="s">
        <v>6889</v>
      </c>
      <c r="BJ2890" s="1" t="s">
        <v>6893</v>
      </c>
      <c r="BK2890">
        <v>1700</v>
      </c>
      <c r="BL2890">
        <v>2.4</v>
      </c>
      <c r="BM2890" s="5" t="d">
        <v>03:59:59.99999999999920125</v>
      </c>
      <c r="BN2890" s="5" t="d">
        <v>04:30:00.000</v>
      </c>
      <c r="BO2890">
        <v>4</v>
      </c>
      <c r="BP2890" t="b">
        <v>0</v>
      </c>
    </row>
    <row r="2891" spans="1:68" x14ac:dyDescent="0.2">
      <c r="A2891" s="1" t="s">
        <v>6041</v>
      </c>
      <c r="B2891" s="1" t="s">
        <v>5576</v>
      </c>
      <c r="C2891" s="2" t="d">
        <v>2026-07-05</v>
      </c>
      <c r="D2891">
        <v>10</v>
      </c>
      <c r="E2891" s="1" t="s">
        <v>61</v>
      </c>
      <c r="F2891">
        <v>5</v>
      </c>
      <c r="G2891">
        <v>8</v>
      </c>
      <c r="H2891">
        <v>7</v>
      </c>
      <c r="I2891">
        <v>0</v>
      </c>
      <c r="J2891">
        <v>1</v>
      </c>
      <c r="K2891">
        <v>525</v>
      </c>
      <c r="L2891">
        <v>0</v>
      </c>
      <c r="M2891" s="1" t="s">
        <v>6042</v>
      </c>
      <c r="N2891" s="1" t="s">
        <v>63</v>
      </c>
      <c r="O2891" s="1" t="s">
        <v>5581</v>
      </c>
      <c r="P2891">
        <v>5</v>
      </c>
      <c r="Q2891">
        <v>525</v>
      </c>
      <c r="R2891">
        <v>4000</v>
      </c>
      <c r="S2891">
        <v>0</v>
      </c>
      <c r="T2891">
        <v>48.5</v>
      </c>
      <c r="U2891">
        <v>5</v>
      </c>
      <c r="V2891">
        <v>21</v>
      </c>
      <c r="W2891">
        <v>4965</v>
      </c>
      <c r="X2891">
        <v>4.2</v>
      </c>
      <c r="Y2891">
        <v>993</v>
      </c>
      <c r="Z2891">
        <v>10.6</v>
      </c>
      <c r="AA2891">
        <v>9.1785822266666663</v>
      </c>
      <c r="AB2891">
        <v>1</v>
      </c>
      <c r="AC2891">
        <v>0.18852810000000025</v>
      </c>
      <c r="AD2891">
        <v>0</v>
      </c>
      <c r="AE2891">
        <v>1.019060626379384</v>
      </c>
      <c r="AF2891">
        <v>0.73</v>
      </c>
      <c r="AG2891">
        <v>1.7490606166666667</v>
      </c>
      <c r="AH2891">
        <v>0</v>
      </c>
      <c r="AI2891">
        <v>6.2428549366666664</v>
      </c>
      <c r="AJ2891">
        <v>150</v>
      </c>
      <c r="AK2891">
        <v>34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 s="1" t="s">
        <v>65</v>
      </c>
      <c r="AT2891">
        <v>1</v>
      </c>
      <c r="AU2891">
        <v>5.0953030833333335</v>
      </c>
      <c r="AV2891">
        <v>40.143894083333336</v>
      </c>
      <c r="AW2891">
        <v>4</v>
      </c>
      <c r="AX2891">
        <v>0.2</v>
      </c>
      <c r="AY2891">
        <v>0</v>
      </c>
      <c r="AZ2891">
        <v>30</v>
      </c>
      <c r="BA2891">
        <v>0.16984343611111111</v>
      </c>
      <c r="BB2891">
        <v>3.9356758905228759E-2</v>
      </c>
      <c r="BC2891">
        <v>2</v>
      </c>
      <c r="BD2891">
        <v>32</v>
      </c>
      <c r="BE2891">
        <v>1</v>
      </c>
      <c r="BF2891">
        <v>0</v>
      </c>
      <c r="BG2891" s="1" t="s">
        <v>83</v>
      </c>
      <c r="BH2891" s="1" t="s">
        <v>6895</v>
      </c>
      <c r="BI2891" s="1" t="s">
        <v>6889</v>
      </c>
      <c r="BJ2891" s="1" t="s">
        <v>6893</v>
      </c>
      <c r="BK2891">
        <v>1700</v>
      </c>
      <c r="BL2891">
        <v>2.4</v>
      </c>
      <c r="BM2891" s="5" t="d">
        <v>04:30:00.000</v>
      </c>
      <c r="BN2891" s="5" t="d">
        <v>05:00:00.00000000000079875</v>
      </c>
      <c r="BO2891">
        <v>4</v>
      </c>
      <c r="BP2891" t="b">
        <v>0</v>
      </c>
    </row>
    <row r="2892" spans="1:68" x14ac:dyDescent="0.2">
      <c r="A2892" s="1" t="s">
        <v>6043</v>
      </c>
      <c r="B2892" s="1" t="s">
        <v>5576</v>
      </c>
      <c r="C2892" s="2" t="d">
        <v>2026-07-05</v>
      </c>
      <c r="D2892">
        <v>11</v>
      </c>
      <c r="E2892" s="1" t="s">
        <v>61</v>
      </c>
      <c r="F2892">
        <v>4</v>
      </c>
      <c r="G2892">
        <v>8</v>
      </c>
      <c r="H2892">
        <v>7</v>
      </c>
      <c r="I2892">
        <v>0</v>
      </c>
      <c r="J2892">
        <v>1</v>
      </c>
      <c r="K2892">
        <v>525</v>
      </c>
      <c r="L2892">
        <v>0</v>
      </c>
      <c r="M2892" s="1" t="s">
        <v>6028</v>
      </c>
      <c r="N2892" s="1" t="s">
        <v>63</v>
      </c>
      <c r="O2892" s="1" t="s">
        <v>5820</v>
      </c>
      <c r="P2892">
        <v>4</v>
      </c>
      <c r="Q2892">
        <v>525</v>
      </c>
      <c r="R2892">
        <v>3475</v>
      </c>
      <c r="S2892">
        <v>0</v>
      </c>
      <c r="T2892">
        <v>48.5</v>
      </c>
      <c r="U2892">
        <v>4</v>
      </c>
      <c r="V2892">
        <v>20</v>
      </c>
      <c r="W2892">
        <v>5572.58</v>
      </c>
      <c r="X2892">
        <v>5</v>
      </c>
      <c r="Y2892">
        <v>1393.145</v>
      </c>
      <c r="Z2892">
        <v>9.5</v>
      </c>
      <c r="AA2892">
        <v>8.4083493041666664</v>
      </c>
      <c r="AB2892">
        <v>2</v>
      </c>
      <c r="AC2892">
        <v>0.20868847500000021</v>
      </c>
      <c r="AD2892">
        <v>0.14830968749999998</v>
      </c>
      <c r="AE2892">
        <v>1.4818526126787466</v>
      </c>
      <c r="AF2892">
        <v>0.65416666666666667</v>
      </c>
      <c r="AG2892">
        <v>2.284328958333333</v>
      </c>
      <c r="AH2892">
        <v>0</v>
      </c>
      <c r="AI2892">
        <v>5.2115203333333335</v>
      </c>
      <c r="AJ2892">
        <v>120</v>
      </c>
      <c r="AK2892">
        <v>34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 s="1" t="s">
        <v>65</v>
      </c>
      <c r="AT2892">
        <v>2</v>
      </c>
      <c r="AU2892">
        <v>5.9274104166666666</v>
      </c>
      <c r="AV2892">
        <v>40.041461866666666</v>
      </c>
      <c r="AW2892">
        <v>4</v>
      </c>
      <c r="AX2892">
        <v>0.5</v>
      </c>
      <c r="AY2892">
        <v>0</v>
      </c>
      <c r="AZ2892">
        <v>30</v>
      </c>
      <c r="BA2892">
        <v>0.19758034722222223</v>
      </c>
      <c r="BB2892">
        <v>3.9256335163398694E-2</v>
      </c>
      <c r="BC2892">
        <v>2</v>
      </c>
      <c r="BD2892">
        <v>32</v>
      </c>
      <c r="BE2892">
        <v>1</v>
      </c>
      <c r="BF2892">
        <v>0</v>
      </c>
      <c r="BG2892" s="1" t="s">
        <v>83</v>
      </c>
      <c r="BH2892" s="1" t="s">
        <v>6895</v>
      </c>
      <c r="BI2892" s="1" t="s">
        <v>6889</v>
      </c>
      <c r="BJ2892" s="1" t="s">
        <v>6893</v>
      </c>
      <c r="BK2892">
        <v>1700</v>
      </c>
      <c r="BL2892">
        <v>2.4</v>
      </c>
      <c r="BM2892" s="5" t="d">
        <v>05:00:00.00000000000079875</v>
      </c>
      <c r="BN2892" s="5" t="d">
        <v>05:29:59.99999999999920125</v>
      </c>
      <c r="BO2892">
        <v>5</v>
      </c>
      <c r="BP2892" t="b">
        <v>0</v>
      </c>
    </row>
    <row r="2893" spans="1:68" x14ac:dyDescent="0.2">
      <c r="A2893" s="1" t="s">
        <v>6044</v>
      </c>
      <c r="B2893" s="1" t="s">
        <v>5576</v>
      </c>
      <c r="C2893" s="2" t="d">
        <v>2026-07-05</v>
      </c>
      <c r="D2893">
        <v>12</v>
      </c>
      <c r="E2893" s="1" t="s">
        <v>61</v>
      </c>
      <c r="F2893">
        <v>7</v>
      </c>
      <c r="G2893">
        <v>8</v>
      </c>
      <c r="H2893">
        <v>7</v>
      </c>
      <c r="I2893">
        <v>0</v>
      </c>
      <c r="J2893">
        <v>1</v>
      </c>
      <c r="K2893">
        <v>525</v>
      </c>
      <c r="L2893">
        <v>0</v>
      </c>
      <c r="M2893" s="1" t="s">
        <v>6030</v>
      </c>
      <c r="N2893" s="1" t="s">
        <v>63</v>
      </c>
      <c r="O2893" s="1" t="s">
        <v>5587</v>
      </c>
      <c r="P2893">
        <v>7</v>
      </c>
      <c r="Q2893">
        <v>525</v>
      </c>
      <c r="R2893">
        <v>2950</v>
      </c>
      <c r="S2893">
        <v>0</v>
      </c>
      <c r="T2893">
        <v>48.5</v>
      </c>
      <c r="U2893">
        <v>7</v>
      </c>
      <c r="V2893">
        <v>35</v>
      </c>
      <c r="W2893">
        <v>9492.09</v>
      </c>
      <c r="X2893">
        <v>5</v>
      </c>
      <c r="Y2893">
        <v>1356.0128571428572</v>
      </c>
      <c r="Z2893">
        <v>9.5714285714285712</v>
      </c>
      <c r="AA2893">
        <v>9.5968677928571431</v>
      </c>
      <c r="AB2893">
        <v>3</v>
      </c>
      <c r="AC2893">
        <v>0.66371190714285733</v>
      </c>
      <c r="AD2893">
        <v>0.54522153333333334</v>
      </c>
      <c r="AE2893">
        <v>1.3862463541563497</v>
      </c>
      <c r="AF2893">
        <v>0.46190476190476193</v>
      </c>
      <c r="AG2893">
        <v>2.3933726452380952</v>
      </c>
      <c r="AH2893">
        <v>0</v>
      </c>
      <c r="AI2893">
        <v>6.4844475190476194</v>
      </c>
      <c r="AJ2893">
        <v>210</v>
      </c>
      <c r="AK2893">
        <v>34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 s="1" t="s">
        <v>65</v>
      </c>
      <c r="AT2893">
        <v>2</v>
      </c>
      <c r="AU2893">
        <v>9.7037244166666667</v>
      </c>
      <c r="AV2893">
        <v>52.600203550000003</v>
      </c>
      <c r="AW2893">
        <v>6</v>
      </c>
      <c r="AX2893">
        <v>0.42857142857142855</v>
      </c>
      <c r="AY2893">
        <v>0</v>
      </c>
      <c r="AZ2893">
        <v>30</v>
      </c>
      <c r="BA2893">
        <v>0.32345748055555557</v>
      </c>
      <c r="BB2893">
        <v>5.1568827009803926E-2</v>
      </c>
      <c r="BC2893">
        <v>3</v>
      </c>
      <c r="BD2893">
        <v>31</v>
      </c>
      <c r="BE2893">
        <v>1</v>
      </c>
      <c r="BF2893">
        <v>0</v>
      </c>
      <c r="BG2893" s="1" t="s">
        <v>83</v>
      </c>
      <c r="BH2893" s="1" t="s">
        <v>6895</v>
      </c>
      <c r="BI2893" s="1" t="s">
        <v>6889</v>
      </c>
      <c r="BJ2893" s="1" t="s">
        <v>6893</v>
      </c>
      <c r="BK2893">
        <v>1700</v>
      </c>
      <c r="BL2893">
        <v>2.4</v>
      </c>
      <c r="BM2893" s="5" t="d">
        <v>05:29:59.99999999999920125</v>
      </c>
      <c r="BN2893" s="5" t="d">
        <v>06:00:00.000</v>
      </c>
      <c r="BO2893">
        <v>5</v>
      </c>
      <c r="BP2893" t="b">
        <v>0</v>
      </c>
    </row>
    <row r="2894" spans="1:68" x14ac:dyDescent="0.2">
      <c r="A2894" s="1" t="s">
        <v>6045</v>
      </c>
      <c r="B2894" s="1" t="s">
        <v>5576</v>
      </c>
      <c r="C2894" s="2" t="d">
        <v>2026-07-05</v>
      </c>
      <c r="D2894">
        <v>13</v>
      </c>
      <c r="E2894" s="1" t="s">
        <v>95</v>
      </c>
      <c r="F2894">
        <v>7</v>
      </c>
      <c r="G2894">
        <v>8</v>
      </c>
      <c r="H2894">
        <v>3</v>
      </c>
      <c r="I2894">
        <v>2</v>
      </c>
      <c r="J2894">
        <v>3</v>
      </c>
      <c r="K2894">
        <v>225</v>
      </c>
      <c r="L2894">
        <v>1</v>
      </c>
      <c r="M2894" s="1" t="s">
        <v>5611</v>
      </c>
      <c r="N2894" s="1" t="s">
        <v>5616</v>
      </c>
      <c r="O2894" s="1" t="s">
        <v>5838</v>
      </c>
      <c r="P2894">
        <v>2.3333333333333335</v>
      </c>
      <c r="Q2894">
        <v>225</v>
      </c>
      <c r="R2894">
        <v>2725</v>
      </c>
      <c r="S2894">
        <v>1</v>
      </c>
      <c r="T2894">
        <v>47.5</v>
      </c>
      <c r="U2894">
        <v>7</v>
      </c>
      <c r="V2894">
        <v>37</v>
      </c>
      <c r="W2894">
        <v>5590.6</v>
      </c>
      <c r="X2894">
        <v>5.2857142857142856</v>
      </c>
      <c r="Y2894">
        <v>798.65714285714296</v>
      </c>
      <c r="Z2894">
        <v>9.5714285714285712</v>
      </c>
      <c r="AA2894">
        <v>8.3253623119047635</v>
      </c>
      <c r="AB2894">
        <v>1</v>
      </c>
      <c r="AC2894">
        <v>3.9104280952381124E-2</v>
      </c>
      <c r="AD2894">
        <v>0</v>
      </c>
      <c r="AE2894">
        <v>1.4307637584280892</v>
      </c>
      <c r="AF2894">
        <v>0.69761904761904758</v>
      </c>
      <c r="AG2894">
        <v>2.1283827976190475</v>
      </c>
      <c r="AH2894">
        <v>0</v>
      </c>
      <c r="AI2894">
        <v>5.2755509380952379</v>
      </c>
      <c r="AJ2894">
        <v>210</v>
      </c>
      <c r="AK2894">
        <v>34</v>
      </c>
      <c r="AL2894">
        <v>1</v>
      </c>
      <c r="AM2894">
        <v>1</v>
      </c>
      <c r="AN2894">
        <v>1</v>
      </c>
      <c r="AO2894">
        <v>0</v>
      </c>
      <c r="AP2894">
        <v>0</v>
      </c>
      <c r="AQ2894">
        <v>0</v>
      </c>
      <c r="AR2894">
        <v>81.180000000000007</v>
      </c>
      <c r="AS2894" s="1" t="s">
        <v>65</v>
      </c>
      <c r="AT2894">
        <v>1</v>
      </c>
      <c r="AU2894">
        <v>10.01534625</v>
      </c>
      <c r="AV2894">
        <v>47.3618454</v>
      </c>
      <c r="AW2894">
        <v>6</v>
      </c>
      <c r="AX2894">
        <v>0.14285714285714285</v>
      </c>
      <c r="AY2894">
        <v>0.14285714285714285</v>
      </c>
      <c r="AZ2894">
        <v>30</v>
      </c>
      <c r="BA2894">
        <v>0.11128162500000001</v>
      </c>
      <c r="BB2894">
        <v>4.6433181764705879E-2</v>
      </c>
      <c r="BC2894">
        <v>3</v>
      </c>
      <c r="BD2894">
        <v>31</v>
      </c>
      <c r="BE2894">
        <v>1</v>
      </c>
      <c r="BF2894">
        <v>2</v>
      </c>
      <c r="BG2894" s="1" t="s">
        <v>99</v>
      </c>
      <c r="BH2894" s="1" t="s">
        <v>6895</v>
      </c>
      <c r="BI2894" s="1" t="s">
        <v>6889</v>
      </c>
      <c r="BJ2894" s="1" t="s">
        <v>6893</v>
      </c>
      <c r="BK2894">
        <v>1700</v>
      </c>
      <c r="BL2894">
        <v>2.4</v>
      </c>
      <c r="BM2894" s="5" t="d">
        <v>06:00:00.000</v>
      </c>
      <c r="BN2894" s="5" t="d">
        <v>06:29:59.9999999999984025</v>
      </c>
      <c r="BO2894">
        <v>6</v>
      </c>
      <c r="BP2894" t="b">
        <v>0</v>
      </c>
    </row>
    <row r="2895" spans="1:68" x14ac:dyDescent="0.2">
      <c r="A2895" s="1" t="s">
        <v>6046</v>
      </c>
      <c r="B2895" s="1" t="s">
        <v>5576</v>
      </c>
      <c r="C2895" s="2" t="d">
        <v>2026-07-05</v>
      </c>
      <c r="D2895">
        <v>14</v>
      </c>
      <c r="E2895" s="1" t="s">
        <v>95</v>
      </c>
      <c r="F2895">
        <v>7</v>
      </c>
      <c r="G2895">
        <v>8</v>
      </c>
      <c r="H2895">
        <v>3</v>
      </c>
      <c r="I2895">
        <v>2</v>
      </c>
      <c r="J2895">
        <v>3</v>
      </c>
      <c r="K2895">
        <v>225</v>
      </c>
      <c r="L2895">
        <v>1</v>
      </c>
      <c r="M2895" s="1" t="s">
        <v>6047</v>
      </c>
      <c r="N2895" s="1" t="s">
        <v>5840</v>
      </c>
      <c r="O2895" s="1" t="s">
        <v>5735</v>
      </c>
      <c r="P2895">
        <v>2.3333333333333335</v>
      </c>
      <c r="Q2895">
        <v>225</v>
      </c>
      <c r="R2895">
        <v>2500</v>
      </c>
      <c r="S2895">
        <v>1</v>
      </c>
      <c r="T2895">
        <v>46.5</v>
      </c>
      <c r="U2895">
        <v>7</v>
      </c>
      <c r="V2895">
        <v>28</v>
      </c>
      <c r="W2895">
        <v>5444.45</v>
      </c>
      <c r="X2895">
        <v>4</v>
      </c>
      <c r="Y2895">
        <v>777.77857142857135</v>
      </c>
      <c r="Z2895">
        <v>9.5714285714285712</v>
      </c>
      <c r="AA2895">
        <v>8.6245127999999998</v>
      </c>
      <c r="AB2895">
        <v>2</v>
      </c>
      <c r="AC2895">
        <v>0.15607398809523815</v>
      </c>
      <c r="AD2895">
        <v>0</v>
      </c>
      <c r="AE2895">
        <v>0.97763804907323848</v>
      </c>
      <c r="AF2895">
        <v>0.66428571428571437</v>
      </c>
      <c r="AG2895">
        <v>1.6419237523809525</v>
      </c>
      <c r="AH2895">
        <v>0</v>
      </c>
      <c r="AI2895">
        <v>6.0516366595238091</v>
      </c>
      <c r="AJ2895">
        <v>210</v>
      </c>
      <c r="AK2895">
        <v>34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 s="1" t="s">
        <v>65</v>
      </c>
      <c r="AT2895">
        <v>2</v>
      </c>
      <c r="AU2895">
        <v>6.8434662666666668</v>
      </c>
      <c r="AV2895">
        <v>67.603383149999999</v>
      </c>
      <c r="AW2895">
        <v>5</v>
      </c>
      <c r="AX2895">
        <v>0.2857142857142857</v>
      </c>
      <c r="AY2895">
        <v>0</v>
      </c>
      <c r="AZ2895">
        <v>30</v>
      </c>
      <c r="BA2895">
        <v>7.6038514074074082E-2</v>
      </c>
      <c r="BB2895">
        <v>6.6277826617647057E-2</v>
      </c>
      <c r="BC2895">
        <v>4</v>
      </c>
      <c r="BD2895">
        <v>30</v>
      </c>
      <c r="BE2895">
        <v>1</v>
      </c>
      <c r="BF2895">
        <v>2</v>
      </c>
      <c r="BG2895" s="1" t="s">
        <v>83</v>
      </c>
      <c r="BH2895" s="1" t="s">
        <v>6895</v>
      </c>
      <c r="BI2895" s="1" t="s">
        <v>6889</v>
      </c>
      <c r="BJ2895" s="1" t="s">
        <v>6893</v>
      </c>
      <c r="BK2895">
        <v>1700</v>
      </c>
      <c r="BL2895">
        <v>2.4</v>
      </c>
      <c r="BM2895" s="5" t="d">
        <v>06:29:59.9999999999984025</v>
      </c>
      <c r="BN2895" s="5" t="d">
        <v>07:00:00.0000000000015975</v>
      </c>
      <c r="BO2895">
        <v>6</v>
      </c>
      <c r="BP2895" t="b">
        <v>0</v>
      </c>
    </row>
    <row r="2896" spans="1:68" x14ac:dyDescent="0.2">
      <c r="A2896" s="1" t="s">
        <v>6048</v>
      </c>
      <c r="B2896" s="1" t="s">
        <v>5576</v>
      </c>
      <c r="C2896" s="2" t="d">
        <v>2026-07-05</v>
      </c>
      <c r="D2896">
        <v>15</v>
      </c>
      <c r="E2896" s="1" t="s">
        <v>95</v>
      </c>
      <c r="F2896">
        <v>7</v>
      </c>
      <c r="G2896">
        <v>8</v>
      </c>
      <c r="H2896">
        <v>3</v>
      </c>
      <c r="I2896">
        <v>2</v>
      </c>
      <c r="J2896">
        <v>3</v>
      </c>
      <c r="K2896">
        <v>225</v>
      </c>
      <c r="L2896">
        <v>1</v>
      </c>
      <c r="M2896" s="1" t="s">
        <v>6049</v>
      </c>
      <c r="N2896" s="1" t="s">
        <v>5844</v>
      </c>
      <c r="O2896" s="1" t="s">
        <v>5607</v>
      </c>
      <c r="P2896">
        <v>2.3333333333333335</v>
      </c>
      <c r="Q2896">
        <v>225</v>
      </c>
      <c r="R2896">
        <v>2275</v>
      </c>
      <c r="S2896">
        <v>1</v>
      </c>
      <c r="T2896">
        <v>45.5</v>
      </c>
      <c r="U2896">
        <v>7</v>
      </c>
      <c r="V2896">
        <v>40</v>
      </c>
      <c r="W2896">
        <v>8386.33</v>
      </c>
      <c r="X2896">
        <v>5.7142857142857144</v>
      </c>
      <c r="Y2896">
        <v>1198.0471428571429</v>
      </c>
      <c r="Z2896">
        <v>8.8571428571428577</v>
      </c>
      <c r="AA2896">
        <v>7.8409812714285705</v>
      </c>
      <c r="AB2896">
        <v>1</v>
      </c>
      <c r="AC2896">
        <v>3.3952616666666498E-2</v>
      </c>
      <c r="AD2896">
        <v>0</v>
      </c>
      <c r="AE2896">
        <v>1.4158660598773112</v>
      </c>
      <c r="AF2896">
        <v>0.70238095238095244</v>
      </c>
      <c r="AG2896">
        <v>2.1182470047619049</v>
      </c>
      <c r="AH2896">
        <v>0</v>
      </c>
      <c r="AI2896">
        <v>4.8560675952380956</v>
      </c>
      <c r="AJ2896">
        <v>210</v>
      </c>
      <c r="AK2896">
        <v>34</v>
      </c>
      <c r="AL2896">
        <v>1</v>
      </c>
      <c r="AM2896">
        <v>1</v>
      </c>
      <c r="AN2896">
        <v>0</v>
      </c>
      <c r="AO2896">
        <v>0</v>
      </c>
      <c r="AP2896">
        <v>1</v>
      </c>
      <c r="AQ2896">
        <v>0</v>
      </c>
      <c r="AR2896">
        <v>452.12</v>
      </c>
      <c r="AS2896" s="1" t="s">
        <v>65</v>
      </c>
      <c r="AT2896">
        <v>1</v>
      </c>
      <c r="AU2896">
        <v>9.0041587166666659</v>
      </c>
      <c r="AV2896">
        <v>52.190580083333337</v>
      </c>
      <c r="AW2896">
        <v>5</v>
      </c>
      <c r="AX2896">
        <v>0.14285714285714285</v>
      </c>
      <c r="AY2896">
        <v>0.14285714285714285</v>
      </c>
      <c r="AZ2896">
        <v>30</v>
      </c>
      <c r="BA2896">
        <v>0.10004620796296296</v>
      </c>
      <c r="BB2896">
        <v>5.1167235375816994E-2</v>
      </c>
      <c r="BC2896">
        <v>3</v>
      </c>
      <c r="BD2896">
        <v>31</v>
      </c>
      <c r="BE2896">
        <v>1</v>
      </c>
      <c r="BF2896">
        <v>2</v>
      </c>
      <c r="BG2896" s="1" t="s">
        <v>99</v>
      </c>
      <c r="BH2896" s="1" t="s">
        <v>6895</v>
      </c>
      <c r="BI2896" s="1" t="s">
        <v>6889</v>
      </c>
      <c r="BJ2896" s="1" t="s">
        <v>6893</v>
      </c>
      <c r="BK2896">
        <v>1700</v>
      </c>
      <c r="BL2896">
        <v>2.4</v>
      </c>
      <c r="BM2896" s="5" t="d">
        <v>07:00:00.0000000000015975</v>
      </c>
      <c r="BN2896" s="5" t="d">
        <v>07:30:00.000</v>
      </c>
      <c r="BO2896">
        <v>7</v>
      </c>
      <c r="BP2896" t="b">
        <v>0</v>
      </c>
    </row>
    <row r="2897" spans="1:68" x14ac:dyDescent="0.2">
      <c r="A2897" s="1" t="s">
        <v>6050</v>
      </c>
      <c r="B2897" s="1" t="s">
        <v>5576</v>
      </c>
      <c r="C2897" s="2" t="d">
        <v>2026-07-05</v>
      </c>
      <c r="D2897">
        <v>16</v>
      </c>
      <c r="E2897" s="1" t="s">
        <v>95</v>
      </c>
      <c r="F2897">
        <v>7</v>
      </c>
      <c r="G2897">
        <v>8</v>
      </c>
      <c r="H2897">
        <v>3</v>
      </c>
      <c r="I2897">
        <v>2</v>
      </c>
      <c r="J2897">
        <v>3</v>
      </c>
      <c r="K2897">
        <v>225</v>
      </c>
      <c r="L2897">
        <v>1</v>
      </c>
      <c r="M2897" s="1" t="s">
        <v>5847</v>
      </c>
      <c r="N2897" s="1" t="s">
        <v>5727</v>
      </c>
      <c r="O2897" s="1" t="s">
        <v>5611</v>
      </c>
      <c r="P2897">
        <v>2.3333333333333335</v>
      </c>
      <c r="Q2897">
        <v>225</v>
      </c>
      <c r="R2897">
        <v>2050</v>
      </c>
      <c r="S2897">
        <v>1</v>
      </c>
      <c r="T2897">
        <v>44.5</v>
      </c>
      <c r="U2897">
        <v>7</v>
      </c>
      <c r="V2897">
        <v>36</v>
      </c>
      <c r="W2897">
        <v>8330.91</v>
      </c>
      <c r="X2897">
        <v>5.1428571428571432</v>
      </c>
      <c r="Y2897">
        <v>1190.1299999999999</v>
      </c>
      <c r="Z2897">
        <v>9.4285714285714288</v>
      </c>
      <c r="AA2897">
        <v>9.1739444499999987</v>
      </c>
      <c r="AB2897">
        <v>3</v>
      </c>
      <c r="AC2897">
        <v>0.53993194999999972</v>
      </c>
      <c r="AD2897">
        <v>0</v>
      </c>
      <c r="AE2897">
        <v>1.2774863000101793</v>
      </c>
      <c r="AF2897">
        <v>0.62380952380952392</v>
      </c>
      <c r="AG2897">
        <v>1.9012958142857141</v>
      </c>
      <c r="AH2897">
        <v>0</v>
      </c>
      <c r="AI2897">
        <v>6.2036010095238092</v>
      </c>
      <c r="AJ2897">
        <v>210</v>
      </c>
      <c r="AK2897">
        <v>34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 s="1" t="s">
        <v>65</v>
      </c>
      <c r="AT2897">
        <v>3</v>
      </c>
      <c r="AU2897">
        <v>9.8493076833333326</v>
      </c>
      <c r="AV2897">
        <v>50.125555183333333</v>
      </c>
      <c r="AW2897">
        <v>6</v>
      </c>
      <c r="AX2897">
        <v>0.42857142857142855</v>
      </c>
      <c r="AY2897">
        <v>0</v>
      </c>
      <c r="AZ2897">
        <v>30</v>
      </c>
      <c r="BA2897">
        <v>0.10943675203703702</v>
      </c>
      <c r="BB2897">
        <v>4.9142701160130718E-2</v>
      </c>
      <c r="BC2897">
        <v>3</v>
      </c>
      <c r="BD2897">
        <v>31</v>
      </c>
      <c r="BE2897">
        <v>1</v>
      </c>
      <c r="BF2897">
        <v>2</v>
      </c>
      <c r="BG2897" s="1" t="s">
        <v>83</v>
      </c>
      <c r="BH2897" s="1" t="s">
        <v>6895</v>
      </c>
      <c r="BI2897" s="1" t="s">
        <v>6889</v>
      </c>
      <c r="BJ2897" s="1" t="s">
        <v>6893</v>
      </c>
      <c r="BK2897">
        <v>1700</v>
      </c>
      <c r="BL2897">
        <v>2.4</v>
      </c>
      <c r="BM2897" s="5" t="d">
        <v>07:30:00.000</v>
      </c>
      <c r="BN2897" s="5" t="d">
        <v>07:59:59.9999999999984025</v>
      </c>
      <c r="BO2897">
        <v>7</v>
      </c>
      <c r="BP2897" t="b">
        <v>0</v>
      </c>
    </row>
    <row r="2898" spans="1:68" x14ac:dyDescent="0.2">
      <c r="A2898" s="1" t="s">
        <v>6051</v>
      </c>
      <c r="B2898" s="1" t="s">
        <v>5576</v>
      </c>
      <c r="C2898" s="2" t="d">
        <v>2026-07-05</v>
      </c>
      <c r="D2898">
        <v>17</v>
      </c>
      <c r="E2898" s="1" t="s">
        <v>95</v>
      </c>
      <c r="F2898">
        <v>16</v>
      </c>
      <c r="G2898">
        <v>17</v>
      </c>
      <c r="H2898">
        <v>3</v>
      </c>
      <c r="I2898">
        <v>2</v>
      </c>
      <c r="J2898">
        <v>12</v>
      </c>
      <c r="K2898">
        <v>225</v>
      </c>
      <c r="L2898">
        <v>1</v>
      </c>
      <c r="M2898" s="1" t="s">
        <v>5623</v>
      </c>
      <c r="N2898" s="1" t="s">
        <v>5746</v>
      </c>
      <c r="O2898" s="1" t="s">
        <v>6052</v>
      </c>
      <c r="P2898">
        <v>1.3333333333333333</v>
      </c>
      <c r="Q2898">
        <v>225</v>
      </c>
      <c r="R2898">
        <v>1825</v>
      </c>
      <c r="S2898">
        <v>1</v>
      </c>
      <c r="T2898">
        <v>43.5</v>
      </c>
      <c r="U2898">
        <v>16</v>
      </c>
      <c r="V2898">
        <v>97</v>
      </c>
      <c r="W2898">
        <v>21050.880000000001</v>
      </c>
      <c r="X2898">
        <v>6.0625</v>
      </c>
      <c r="Y2898">
        <v>1315.68</v>
      </c>
      <c r="Z2898">
        <v>9.4375</v>
      </c>
      <c r="AA2898">
        <v>8.439952343749999</v>
      </c>
      <c r="AB2898">
        <v>1</v>
      </c>
      <c r="AC2898">
        <v>8.9082134375000011E-2</v>
      </c>
      <c r="AD2898">
        <v>0</v>
      </c>
      <c r="AE2898">
        <v>1.6406558092992332</v>
      </c>
      <c r="AF2898">
        <v>0.68854166666666661</v>
      </c>
      <c r="AG2898">
        <v>2.3291974687499999</v>
      </c>
      <c r="AH2898">
        <v>0</v>
      </c>
      <c r="AI2898">
        <v>5.2128382010416665</v>
      </c>
      <c r="AJ2898">
        <v>480</v>
      </c>
      <c r="AK2898">
        <v>62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 s="1" t="s">
        <v>65</v>
      </c>
      <c r="AT2898">
        <v>1</v>
      </c>
      <c r="AU2898">
        <v>24.619799716666666</v>
      </c>
      <c r="AV2898">
        <v>123.07606846666667</v>
      </c>
      <c r="AW2898">
        <v>10</v>
      </c>
      <c r="AX2898">
        <v>6.25E-2</v>
      </c>
      <c r="AY2898">
        <v>0</v>
      </c>
      <c r="AZ2898">
        <v>30</v>
      </c>
      <c r="BA2898">
        <v>6.8388332546296296E-2</v>
      </c>
      <c r="BB2898">
        <v>6.6169929283154127E-2</v>
      </c>
      <c r="BC2898">
        <v>6</v>
      </c>
      <c r="BD2898">
        <v>56</v>
      </c>
      <c r="BE2898">
        <v>2</v>
      </c>
      <c r="BF2898">
        <v>10</v>
      </c>
      <c r="BG2898" s="1" t="s">
        <v>99</v>
      </c>
      <c r="BH2898" s="1" t="s">
        <v>6895</v>
      </c>
      <c r="BI2898" s="1" t="s">
        <v>6889</v>
      </c>
      <c r="BJ2898" s="1" t="s">
        <v>6893</v>
      </c>
      <c r="BK2898">
        <v>1700</v>
      </c>
      <c r="BL2898">
        <v>2.4</v>
      </c>
      <c r="BM2898" s="5" t="d">
        <v>07:59:59.9999999999984025</v>
      </c>
      <c r="BN2898" s="5" t="d">
        <v>08:30:00.0000000000015975</v>
      </c>
      <c r="BO2898">
        <v>8</v>
      </c>
      <c r="BP2898" t="b">
        <v>0</v>
      </c>
    </row>
    <row r="2899" spans="1:68" x14ac:dyDescent="0.2">
      <c r="A2899" s="1" t="s">
        <v>6053</v>
      </c>
      <c r="B2899" s="1" t="s">
        <v>5576</v>
      </c>
      <c r="C2899" s="2" t="d">
        <v>2026-07-05</v>
      </c>
      <c r="D2899">
        <v>18</v>
      </c>
      <c r="E2899" s="1" t="s">
        <v>95</v>
      </c>
      <c r="F2899">
        <v>24</v>
      </c>
      <c r="G2899">
        <v>17</v>
      </c>
      <c r="H2899">
        <v>3</v>
      </c>
      <c r="I2899">
        <v>2</v>
      </c>
      <c r="J2899">
        <v>12</v>
      </c>
      <c r="K2899">
        <v>225</v>
      </c>
      <c r="L2899">
        <v>1</v>
      </c>
      <c r="M2899" s="1" t="s">
        <v>5627</v>
      </c>
      <c r="N2899" s="1" t="s">
        <v>6054</v>
      </c>
      <c r="O2899" s="1" t="s">
        <v>6055</v>
      </c>
      <c r="P2899">
        <v>2</v>
      </c>
      <c r="Q2899">
        <v>225</v>
      </c>
      <c r="R2899">
        <v>1600</v>
      </c>
      <c r="S2899">
        <v>1</v>
      </c>
      <c r="T2899">
        <v>42.5</v>
      </c>
      <c r="U2899">
        <v>24</v>
      </c>
      <c r="V2899">
        <v>119</v>
      </c>
      <c r="W2899">
        <v>26265.15</v>
      </c>
      <c r="X2899">
        <v>4.958333333333333</v>
      </c>
      <c r="Y2899">
        <v>1094.3812500000001</v>
      </c>
      <c r="Z2899">
        <v>9.5</v>
      </c>
      <c r="AA2899">
        <v>8.5527087868055549</v>
      </c>
      <c r="AB2899">
        <v>4</v>
      </c>
      <c r="AC2899">
        <v>9.1944648611111138E-2</v>
      </c>
      <c r="AD2899">
        <v>0</v>
      </c>
      <c r="AE2899">
        <v>1.3130034745456134</v>
      </c>
      <c r="AF2899">
        <v>0.71319444444444446</v>
      </c>
      <c r="AG2899">
        <v>2.0261979090277777</v>
      </c>
      <c r="AH2899">
        <v>0</v>
      </c>
      <c r="AI2899">
        <v>5.6174830923611117</v>
      </c>
      <c r="AJ2899">
        <v>720</v>
      </c>
      <c r="AK2899">
        <v>64</v>
      </c>
      <c r="AL2899">
        <v>2</v>
      </c>
      <c r="AM2899">
        <v>2</v>
      </c>
      <c r="AN2899">
        <v>0</v>
      </c>
      <c r="AO2899">
        <v>0</v>
      </c>
      <c r="AP2899">
        <v>2</v>
      </c>
      <c r="AQ2899">
        <v>0</v>
      </c>
      <c r="AR2899">
        <v>447.95</v>
      </c>
      <c r="AS2899" s="1" t="s">
        <v>65</v>
      </c>
      <c r="AT2899">
        <v>4</v>
      </c>
      <c r="AU2899">
        <v>32.698365899999999</v>
      </c>
      <c r="AV2899">
        <v>176.61586449999999</v>
      </c>
      <c r="AW2899">
        <v>11</v>
      </c>
      <c r="AX2899">
        <v>0.16666666666666666</v>
      </c>
      <c r="AY2899">
        <v>8.3333333333333329E-2</v>
      </c>
      <c r="AZ2899">
        <v>30</v>
      </c>
      <c r="BA2899">
        <v>9.0828794166666657E-2</v>
      </c>
      <c r="BB2899">
        <v>9.1987429427083323E-2</v>
      </c>
      <c r="BC2899">
        <v>9</v>
      </c>
      <c r="BD2899">
        <v>55</v>
      </c>
      <c r="BE2899">
        <v>2</v>
      </c>
      <c r="BF2899">
        <v>10</v>
      </c>
      <c r="BG2899" s="1" t="s">
        <v>83</v>
      </c>
      <c r="BH2899" s="1" t="s">
        <v>6895</v>
      </c>
      <c r="BI2899" s="1" t="s">
        <v>6889</v>
      </c>
      <c r="BJ2899" s="1" t="s">
        <v>6893</v>
      </c>
      <c r="BK2899">
        <v>1700</v>
      </c>
      <c r="BL2899">
        <v>2.4</v>
      </c>
      <c r="BM2899" s="5" t="d">
        <v>08:30:00.0000000000015975</v>
      </c>
      <c r="BN2899" s="5" t="d">
        <v>09:00:00.000</v>
      </c>
      <c r="BO2899">
        <v>8</v>
      </c>
      <c r="BP2899" t="b">
        <v>0</v>
      </c>
    </row>
    <row r="2900" spans="1:68" x14ac:dyDescent="0.2">
      <c r="A2900" s="1" t="s">
        <v>6056</v>
      </c>
      <c r="B2900" s="1" t="s">
        <v>5576</v>
      </c>
      <c r="C2900" s="2" t="d">
        <v>2026-07-05</v>
      </c>
      <c r="D2900">
        <v>19</v>
      </c>
      <c r="E2900" s="1" t="s">
        <v>95</v>
      </c>
      <c r="F2900">
        <v>29</v>
      </c>
      <c r="G2900">
        <v>9</v>
      </c>
      <c r="H2900">
        <v>0</v>
      </c>
      <c r="I2900">
        <v>2</v>
      </c>
      <c r="J2900">
        <v>7</v>
      </c>
      <c r="K2900">
        <v>0</v>
      </c>
      <c r="L2900">
        <v>1</v>
      </c>
      <c r="M2900" s="1" t="s">
        <v>63</v>
      </c>
      <c r="N2900" s="1" t="s">
        <v>5746</v>
      </c>
      <c r="O2900" s="1" t="s">
        <v>6057</v>
      </c>
      <c r="P2900">
        <v>4.1428571428571432</v>
      </c>
      <c r="Q2900">
        <v>0</v>
      </c>
      <c r="R2900">
        <v>1600</v>
      </c>
      <c r="S2900">
        <v>1</v>
      </c>
      <c r="T2900">
        <v>41.5</v>
      </c>
      <c r="U2900">
        <v>29</v>
      </c>
      <c r="V2900">
        <v>154</v>
      </c>
      <c r="W2900">
        <v>33417.919999999998</v>
      </c>
      <c r="X2900">
        <v>5.3103448275862073</v>
      </c>
      <c r="Y2900">
        <v>1152.3420689655172</v>
      </c>
      <c r="Z2900">
        <v>9.6896551724137936</v>
      </c>
      <c r="AA2900">
        <v>9.0406134534482767</v>
      </c>
      <c r="AB2900">
        <v>5</v>
      </c>
      <c r="AC2900">
        <v>0.20655664885057473</v>
      </c>
      <c r="AD2900">
        <v>0</v>
      </c>
      <c r="AE2900">
        <v>1.4582144082181787</v>
      </c>
      <c r="AF2900">
        <v>0.62068965517241381</v>
      </c>
      <c r="AG2900">
        <v>2.0789040557471266</v>
      </c>
      <c r="AH2900">
        <v>0</v>
      </c>
      <c r="AI2900">
        <v>6.0398703086206895</v>
      </c>
      <c r="AJ2900">
        <v>870</v>
      </c>
      <c r="AK2900">
        <v>30</v>
      </c>
      <c r="AL2900">
        <v>2</v>
      </c>
      <c r="AM2900">
        <v>2</v>
      </c>
      <c r="AN2900">
        <v>1</v>
      </c>
      <c r="AO2900">
        <v>0</v>
      </c>
      <c r="AP2900">
        <v>1</v>
      </c>
      <c r="AQ2900">
        <v>0</v>
      </c>
      <c r="AR2900">
        <v>975.52</v>
      </c>
      <c r="AS2900" s="1" t="s">
        <v>125</v>
      </c>
      <c r="AT2900">
        <v>3</v>
      </c>
      <c r="AU2900">
        <v>42.73262798333333</v>
      </c>
      <c r="AV2900">
        <v>253.84236815</v>
      </c>
      <c r="AW2900">
        <v>25</v>
      </c>
      <c r="AX2900">
        <v>0.17241379310344829</v>
      </c>
      <c r="AY2900">
        <v>6.8965517241379309E-2</v>
      </c>
      <c r="AZ2900">
        <v>30</v>
      </c>
      <c r="BA2900">
        <v>0.20348870468253966</v>
      </c>
      <c r="BB2900">
        <v>0.28204707572222221</v>
      </c>
      <c r="BC2900">
        <v>13</v>
      </c>
      <c r="BD2900">
        <v>17</v>
      </c>
      <c r="BE2900">
        <v>3</v>
      </c>
      <c r="BF2900">
        <v>4</v>
      </c>
      <c r="BG2900" s="1" t="s">
        <v>99</v>
      </c>
      <c r="BH2900" s="1" t="s">
        <v>6895</v>
      </c>
      <c r="BI2900" s="1" t="s">
        <v>6889</v>
      </c>
      <c r="BJ2900" s="1" t="s">
        <v>6893</v>
      </c>
      <c r="BK2900">
        <v>1700</v>
      </c>
      <c r="BL2900">
        <v>2.4</v>
      </c>
      <c r="BM2900" s="5" t="d">
        <v>09:00:00.000</v>
      </c>
      <c r="BN2900" s="5" t="d">
        <v>09:29:59.9999999999984025</v>
      </c>
      <c r="BO2900">
        <v>9</v>
      </c>
      <c r="BP2900" t="b">
        <v>0</v>
      </c>
    </row>
    <row r="2901" spans="1:68" x14ac:dyDescent="0.2">
      <c r="A2901" s="1" t="s">
        <v>6058</v>
      </c>
      <c r="B2901" s="1" t="s">
        <v>5576</v>
      </c>
      <c r="C2901" s="2" t="d">
        <v>2026-07-05</v>
      </c>
      <c r="D2901">
        <v>20</v>
      </c>
      <c r="E2901" s="1" t="s">
        <v>95</v>
      </c>
      <c r="F2901">
        <v>40</v>
      </c>
      <c r="G2901">
        <v>9</v>
      </c>
      <c r="H2901">
        <v>0</v>
      </c>
      <c r="I2901">
        <v>2</v>
      </c>
      <c r="J2901">
        <v>7</v>
      </c>
      <c r="K2901">
        <v>0</v>
      </c>
      <c r="L2901">
        <v>1</v>
      </c>
      <c r="M2901" s="1" t="s">
        <v>63</v>
      </c>
      <c r="N2901" s="1" t="s">
        <v>6059</v>
      </c>
      <c r="O2901" s="1" t="s">
        <v>5750</v>
      </c>
      <c r="P2901">
        <v>5.7142857142857144</v>
      </c>
      <c r="Q2901">
        <v>0</v>
      </c>
      <c r="R2901">
        <v>1600</v>
      </c>
      <c r="S2901">
        <v>1</v>
      </c>
      <c r="T2901">
        <v>40.5</v>
      </c>
      <c r="U2901">
        <v>40</v>
      </c>
      <c r="V2901">
        <v>201</v>
      </c>
      <c r="W2901">
        <v>43430.59</v>
      </c>
      <c r="X2901">
        <v>5.0250000000000004</v>
      </c>
      <c r="Y2901">
        <v>1085.7647499999998</v>
      </c>
      <c r="Z2901">
        <v>10.1</v>
      </c>
      <c r="AA2901">
        <v>8.2564894333333321</v>
      </c>
      <c r="AB2901">
        <v>3</v>
      </c>
      <c r="AC2901">
        <v>3.3179449999999999E-2</v>
      </c>
      <c r="AD2901">
        <v>0</v>
      </c>
      <c r="AE2901">
        <v>1.3248978630839452</v>
      </c>
      <c r="AF2901">
        <v>0.61791666666666667</v>
      </c>
      <c r="AG2901">
        <v>1.9428145204166669</v>
      </c>
      <c r="AH2901">
        <v>0</v>
      </c>
      <c r="AI2901">
        <v>5.3607582379166665</v>
      </c>
      <c r="AJ2901">
        <v>1200</v>
      </c>
      <c r="AK2901">
        <v>30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 s="1" t="s">
        <v>125</v>
      </c>
      <c r="AT2901">
        <v>2</v>
      </c>
      <c r="AU2901">
        <v>50.55647341666667</v>
      </c>
      <c r="AV2901">
        <v>274.12361141666668</v>
      </c>
      <c r="AW2901">
        <v>20</v>
      </c>
      <c r="AX2901">
        <v>7.4999999999999997E-2</v>
      </c>
      <c r="AY2901">
        <v>0</v>
      </c>
      <c r="AZ2901">
        <v>30</v>
      </c>
      <c r="BA2901">
        <v>0.24074511150793651</v>
      </c>
      <c r="BB2901">
        <v>0.30458179046296296</v>
      </c>
      <c r="BC2901">
        <v>14</v>
      </c>
      <c r="BD2901">
        <v>16</v>
      </c>
      <c r="BE2901">
        <v>3</v>
      </c>
      <c r="BF2901">
        <v>4</v>
      </c>
      <c r="BG2901" s="1" t="s">
        <v>99</v>
      </c>
      <c r="BH2901" s="1" t="s">
        <v>6895</v>
      </c>
      <c r="BI2901" s="1" t="s">
        <v>6889</v>
      </c>
      <c r="BJ2901" s="1" t="s">
        <v>6893</v>
      </c>
      <c r="BK2901">
        <v>1700</v>
      </c>
      <c r="BL2901">
        <v>2.4</v>
      </c>
      <c r="BM2901" s="5" t="d">
        <v>09:29:59.9999999999984025</v>
      </c>
      <c r="BN2901" s="5" t="d">
        <v>10:00:00.0000000000015975</v>
      </c>
      <c r="BO2901">
        <v>9</v>
      </c>
      <c r="BP2901" t="b">
        <v>0</v>
      </c>
    </row>
    <row r="2902" spans="1:68" x14ac:dyDescent="0.2">
      <c r="A2902" s="1" t="s">
        <v>6060</v>
      </c>
      <c r="B2902" s="1" t="s">
        <v>5576</v>
      </c>
      <c r="C2902" s="2" t="d">
        <v>2026-07-05</v>
      </c>
      <c r="D2902">
        <v>21</v>
      </c>
      <c r="E2902" s="1" t="s">
        <v>95</v>
      </c>
      <c r="F2902">
        <v>49</v>
      </c>
      <c r="G2902">
        <v>9</v>
      </c>
      <c r="H2902">
        <v>0</v>
      </c>
      <c r="I2902">
        <v>2</v>
      </c>
      <c r="J2902">
        <v>7</v>
      </c>
      <c r="K2902">
        <v>0</v>
      </c>
      <c r="L2902">
        <v>1</v>
      </c>
      <c r="M2902" s="1" t="s">
        <v>63</v>
      </c>
      <c r="N2902" s="1" t="s">
        <v>6061</v>
      </c>
      <c r="O2902" s="1" t="s">
        <v>5753</v>
      </c>
      <c r="P2902">
        <v>7</v>
      </c>
      <c r="Q2902">
        <v>0</v>
      </c>
      <c r="R2902">
        <v>1600</v>
      </c>
      <c r="S2902">
        <v>1</v>
      </c>
      <c r="T2902">
        <v>39.5</v>
      </c>
      <c r="U2902">
        <v>49</v>
      </c>
      <c r="V2902">
        <v>234</v>
      </c>
      <c r="W2902">
        <v>50667.83</v>
      </c>
      <c r="X2902">
        <v>4.7755102040816331</v>
      </c>
      <c r="Y2902">
        <v>1034.0373469387755</v>
      </c>
      <c r="Z2902">
        <v>10.755102040816327</v>
      </c>
      <c r="AA2902">
        <v>8.2635089329931972</v>
      </c>
      <c r="AB2902">
        <v>1</v>
      </c>
      <c r="AC2902">
        <v>2.0564649659863935E-2</v>
      </c>
      <c r="AD2902">
        <v>0</v>
      </c>
      <c r="AE2902">
        <v>1.2782161211617946</v>
      </c>
      <c r="AF2902">
        <v>0.61326530612244901</v>
      </c>
      <c r="AG2902">
        <v>1.8914814180272108</v>
      </c>
      <c r="AH2902">
        <v>0</v>
      </c>
      <c r="AI2902">
        <v>5.409442471768708</v>
      </c>
      <c r="AJ2902">
        <v>1470</v>
      </c>
      <c r="AK2902">
        <v>30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 s="1" t="s">
        <v>65</v>
      </c>
      <c r="AT2902">
        <v>1</v>
      </c>
      <c r="AU2902">
        <v>63.898682733333331</v>
      </c>
      <c r="AV2902">
        <v>387.9826802</v>
      </c>
      <c r="AW2902">
        <v>22</v>
      </c>
      <c r="AX2902">
        <v>2.0408163265306121E-2</v>
      </c>
      <c r="AY2902">
        <v>0</v>
      </c>
      <c r="AZ2902">
        <v>30</v>
      </c>
      <c r="BA2902">
        <v>0.30427944158730158</v>
      </c>
      <c r="BB2902">
        <v>0.4310918668888889</v>
      </c>
      <c r="BC2902">
        <v>19</v>
      </c>
      <c r="BD2902">
        <v>11</v>
      </c>
      <c r="BE2902">
        <v>4</v>
      </c>
      <c r="BF2902">
        <v>3</v>
      </c>
      <c r="BG2902" s="1" t="s">
        <v>99</v>
      </c>
      <c r="BH2902" s="1" t="s">
        <v>6895</v>
      </c>
      <c r="BI2902" s="1" t="s">
        <v>6889</v>
      </c>
      <c r="BJ2902" s="1" t="s">
        <v>6893</v>
      </c>
      <c r="BK2902">
        <v>1700</v>
      </c>
      <c r="BL2902">
        <v>2.4</v>
      </c>
      <c r="BM2902" s="5" t="d">
        <v>10:00:00.0000000000015975</v>
      </c>
      <c r="BN2902" s="5" t="d">
        <v>10:30:00.000</v>
      </c>
      <c r="BO2902">
        <v>10</v>
      </c>
      <c r="BP2902" t="b">
        <v>0</v>
      </c>
    </row>
    <row r="2903" spans="1:68" x14ac:dyDescent="0.2">
      <c r="A2903" s="1" t="s">
        <v>6062</v>
      </c>
      <c r="B2903" s="1" t="s">
        <v>5576</v>
      </c>
      <c r="C2903" s="2" t="d">
        <v>2026-07-05</v>
      </c>
      <c r="D2903">
        <v>22</v>
      </c>
      <c r="E2903" s="1" t="s">
        <v>95</v>
      </c>
      <c r="F2903">
        <v>60</v>
      </c>
      <c r="G2903">
        <v>9</v>
      </c>
      <c r="H2903">
        <v>0</v>
      </c>
      <c r="I2903">
        <v>2</v>
      </c>
      <c r="J2903">
        <v>7</v>
      </c>
      <c r="K2903">
        <v>0</v>
      </c>
      <c r="L2903">
        <v>1</v>
      </c>
      <c r="M2903" s="1" t="s">
        <v>63</v>
      </c>
      <c r="N2903" s="1" t="s">
        <v>5755</v>
      </c>
      <c r="O2903" s="1" t="s">
        <v>6063</v>
      </c>
      <c r="P2903">
        <v>8.5714285714285712</v>
      </c>
      <c r="Q2903">
        <v>0</v>
      </c>
      <c r="R2903">
        <v>1600</v>
      </c>
      <c r="S2903">
        <v>1</v>
      </c>
      <c r="T2903">
        <v>38.5</v>
      </c>
      <c r="U2903">
        <v>60</v>
      </c>
      <c r="V2903">
        <v>306</v>
      </c>
      <c r="W2903">
        <v>69042.73</v>
      </c>
      <c r="X2903">
        <v>5.0999999999999996</v>
      </c>
      <c r="Y2903">
        <v>1150.7121666666667</v>
      </c>
      <c r="Z2903">
        <v>11.716666666666667</v>
      </c>
      <c r="AA2903">
        <v>8.6461474113888883</v>
      </c>
      <c r="AB2903">
        <v>1</v>
      </c>
      <c r="AC2903">
        <v>1.3209759999999982E-2</v>
      </c>
      <c r="AD2903">
        <v>0</v>
      </c>
      <c r="AE2903">
        <v>1.377784328509752</v>
      </c>
      <c r="AF2903">
        <v>0.67638888888888893</v>
      </c>
      <c r="AG2903">
        <v>2.0525374633333331</v>
      </c>
      <c r="AH2903">
        <v>0</v>
      </c>
      <c r="AI2903">
        <v>5.6955853049999998</v>
      </c>
      <c r="AJ2903">
        <v>1800</v>
      </c>
      <c r="AK2903">
        <v>30</v>
      </c>
      <c r="AL2903">
        <v>1</v>
      </c>
      <c r="AM2903">
        <v>1</v>
      </c>
      <c r="AN2903">
        <v>0</v>
      </c>
      <c r="AO2903">
        <v>1</v>
      </c>
      <c r="AP2903">
        <v>0</v>
      </c>
      <c r="AQ2903">
        <v>0</v>
      </c>
      <c r="AR2903">
        <v>181.45</v>
      </c>
      <c r="AS2903" s="1" t="s">
        <v>125</v>
      </c>
      <c r="AT2903">
        <v>1</v>
      </c>
      <c r="AU2903">
        <v>82.158823949999999</v>
      </c>
      <c r="AV2903">
        <v>522.95802134999997</v>
      </c>
      <c r="AW2903">
        <v>30</v>
      </c>
      <c r="AX2903">
        <v>1.6666666666666666E-2</v>
      </c>
      <c r="AY2903">
        <v>1.6666666666666666E-2</v>
      </c>
      <c r="AZ2903">
        <v>30</v>
      </c>
      <c r="BA2903">
        <v>0.39123249500000001</v>
      </c>
      <c r="BB2903">
        <v>0.58106446816666668</v>
      </c>
      <c r="BC2903">
        <v>25</v>
      </c>
      <c r="BD2903">
        <v>5</v>
      </c>
      <c r="BE2903">
        <v>4</v>
      </c>
      <c r="BF2903">
        <v>3</v>
      </c>
      <c r="BG2903" s="1" t="s">
        <v>99</v>
      </c>
      <c r="BH2903" s="1" t="s">
        <v>6895</v>
      </c>
      <c r="BI2903" s="1" t="s">
        <v>6889</v>
      </c>
      <c r="BJ2903" s="1" t="s">
        <v>6893</v>
      </c>
      <c r="BK2903">
        <v>1700</v>
      </c>
      <c r="BL2903">
        <v>2.4</v>
      </c>
      <c r="BM2903" s="5" t="d">
        <v>10:30:00.000</v>
      </c>
      <c r="BN2903" s="5" t="d">
        <v>10:59:59.9999999999984025</v>
      </c>
      <c r="BO2903">
        <v>10</v>
      </c>
      <c r="BP2903" t="b">
        <v>0</v>
      </c>
    </row>
    <row r="2904" spans="1:68" x14ac:dyDescent="0.2">
      <c r="A2904" s="1" t="s">
        <v>6064</v>
      </c>
      <c r="B2904" s="1" t="s">
        <v>5576</v>
      </c>
      <c r="C2904" s="2" t="d">
        <v>2026-07-05</v>
      </c>
      <c r="D2904">
        <v>23</v>
      </c>
      <c r="E2904" s="1" t="s">
        <v>133</v>
      </c>
      <c r="F2904">
        <v>66</v>
      </c>
      <c r="G2904">
        <v>9</v>
      </c>
      <c r="H2904">
        <v>0</v>
      </c>
      <c r="I2904">
        <v>0</v>
      </c>
      <c r="J2904">
        <v>9</v>
      </c>
      <c r="K2904">
        <v>0</v>
      </c>
      <c r="L2904">
        <v>0</v>
      </c>
      <c r="M2904" s="1" t="s">
        <v>63</v>
      </c>
      <c r="N2904" s="1" t="s">
        <v>63</v>
      </c>
      <c r="O2904" s="1" t="s">
        <v>6065</v>
      </c>
      <c r="P2904">
        <v>7.333333333333333</v>
      </c>
      <c r="Q2904">
        <v>0</v>
      </c>
      <c r="R2904">
        <v>1600</v>
      </c>
      <c r="S2904">
        <v>0</v>
      </c>
      <c r="T2904">
        <v>38.5</v>
      </c>
      <c r="U2904">
        <v>66</v>
      </c>
      <c r="V2904">
        <v>323</v>
      </c>
      <c r="W2904">
        <v>68247.05</v>
      </c>
      <c r="X2904">
        <v>4.8939393939393936</v>
      </c>
      <c r="Y2904">
        <v>1034.0462121212122</v>
      </c>
      <c r="Z2904">
        <v>11.924242424242424</v>
      </c>
      <c r="AA2904">
        <v>8.6059001500000001</v>
      </c>
      <c r="AB2904">
        <v>1</v>
      </c>
      <c r="AC2904">
        <v>6.2914361111111221E-3</v>
      </c>
      <c r="AD2904">
        <v>0</v>
      </c>
      <c r="AE2904">
        <v>1.3617771329504771</v>
      </c>
      <c r="AF2904">
        <v>0.65808080808080804</v>
      </c>
      <c r="AG2904">
        <v>2.0079317196969697</v>
      </c>
      <c r="AH2904">
        <v>0</v>
      </c>
      <c r="AI2904">
        <v>5.5711432194444441</v>
      </c>
      <c r="AJ2904">
        <v>1980</v>
      </c>
      <c r="AK2904">
        <v>30</v>
      </c>
      <c r="AL2904">
        <v>2</v>
      </c>
      <c r="AM2904">
        <v>2</v>
      </c>
      <c r="AN2904">
        <v>1</v>
      </c>
      <c r="AO2904">
        <v>1</v>
      </c>
      <c r="AP2904">
        <v>0</v>
      </c>
      <c r="AQ2904">
        <v>0</v>
      </c>
      <c r="AR2904">
        <v>128.25</v>
      </c>
      <c r="AS2904" s="1" t="s">
        <v>65</v>
      </c>
      <c r="AT2904">
        <v>1</v>
      </c>
      <c r="AU2904">
        <v>87.322314466666668</v>
      </c>
      <c r="AV2904">
        <v>525.01602025</v>
      </c>
      <c r="AW2904">
        <v>30</v>
      </c>
      <c r="AX2904">
        <v>1.5151515151515152E-2</v>
      </c>
      <c r="AY2904">
        <v>3.0303030303030304E-2</v>
      </c>
      <c r="AZ2904">
        <v>30</v>
      </c>
      <c r="BA2904">
        <v>0.32341597950617285</v>
      </c>
      <c r="BB2904">
        <v>0.58335113361111113</v>
      </c>
      <c r="BC2904">
        <v>26</v>
      </c>
      <c r="BD2904">
        <v>4</v>
      </c>
      <c r="BE2904">
        <v>5</v>
      </c>
      <c r="BF2904">
        <v>4</v>
      </c>
      <c r="BG2904" s="1" t="s">
        <v>99</v>
      </c>
      <c r="BH2904" s="1" t="s">
        <v>6895</v>
      </c>
      <c r="BI2904" s="1" t="s">
        <v>6889</v>
      </c>
      <c r="BJ2904" s="1" t="s">
        <v>6893</v>
      </c>
      <c r="BK2904">
        <v>1700</v>
      </c>
      <c r="BL2904">
        <v>2.4</v>
      </c>
      <c r="BM2904" s="5" t="d">
        <v>10:59:59.9999999999984025</v>
      </c>
      <c r="BN2904" s="5" t="d">
        <v>11:30:00.0000000000015975</v>
      </c>
      <c r="BO2904">
        <v>11</v>
      </c>
      <c r="BP2904" t="b">
        <v>0</v>
      </c>
    </row>
    <row r="2905" spans="1:68" x14ac:dyDescent="0.2">
      <c r="A2905" s="1" t="s">
        <v>6066</v>
      </c>
      <c r="B2905" s="1" t="s">
        <v>5576</v>
      </c>
      <c r="C2905" s="2" t="d">
        <v>2026-07-05</v>
      </c>
      <c r="D2905">
        <v>24</v>
      </c>
      <c r="E2905" s="1" t="s">
        <v>133</v>
      </c>
      <c r="F2905">
        <v>53</v>
      </c>
      <c r="G2905">
        <v>9</v>
      </c>
      <c r="H2905">
        <v>0</v>
      </c>
      <c r="I2905">
        <v>0</v>
      </c>
      <c r="J2905">
        <v>9</v>
      </c>
      <c r="K2905">
        <v>0</v>
      </c>
      <c r="L2905">
        <v>0</v>
      </c>
      <c r="M2905" s="1" t="s">
        <v>63</v>
      </c>
      <c r="N2905" s="1" t="s">
        <v>63</v>
      </c>
      <c r="O2905" s="1" t="s">
        <v>6067</v>
      </c>
      <c r="P2905">
        <v>5.8888888888888893</v>
      </c>
      <c r="Q2905">
        <v>0</v>
      </c>
      <c r="R2905">
        <v>1600</v>
      </c>
      <c r="S2905">
        <v>0</v>
      </c>
      <c r="T2905">
        <v>38.5</v>
      </c>
      <c r="U2905">
        <v>53</v>
      </c>
      <c r="V2905">
        <v>271</v>
      </c>
      <c r="W2905">
        <v>61169.729999999996</v>
      </c>
      <c r="X2905">
        <v>5.1132075471698117</v>
      </c>
      <c r="Y2905">
        <v>1154.1458490566038</v>
      </c>
      <c r="Z2905">
        <v>11.075471698113208</v>
      </c>
      <c r="AA2905">
        <v>8.6145451311320755</v>
      </c>
      <c r="AB2905">
        <v>1</v>
      </c>
      <c r="AC2905">
        <v>1.0796832389937115E-2</v>
      </c>
      <c r="AD2905">
        <v>0</v>
      </c>
      <c r="AE2905">
        <v>1.4233539032899811</v>
      </c>
      <c r="AF2905">
        <v>0.62075471698113205</v>
      </c>
      <c r="AG2905">
        <v>2.0441086106918238</v>
      </c>
      <c r="AH2905">
        <v>0</v>
      </c>
      <c r="AI2905">
        <v>5.6440214169811318</v>
      </c>
      <c r="AJ2905">
        <v>1590</v>
      </c>
      <c r="AK2905">
        <v>30</v>
      </c>
      <c r="AL2905">
        <v>3</v>
      </c>
      <c r="AM2905">
        <v>3</v>
      </c>
      <c r="AN2905">
        <v>1</v>
      </c>
      <c r="AO2905">
        <v>0</v>
      </c>
      <c r="AP2905">
        <v>2</v>
      </c>
      <c r="AQ2905">
        <v>0</v>
      </c>
      <c r="AR2905">
        <v>545.38</v>
      </c>
      <c r="AS2905" s="1" t="s">
        <v>65</v>
      </c>
      <c r="AT2905">
        <v>1</v>
      </c>
      <c r="AU2905">
        <v>77.825881366666664</v>
      </c>
      <c r="AV2905">
        <v>471.80184228333331</v>
      </c>
      <c r="AW2905">
        <v>29</v>
      </c>
      <c r="AX2905">
        <v>1.8867924528301886E-2</v>
      </c>
      <c r="AY2905">
        <v>5.6603773584905662E-2</v>
      </c>
      <c r="AZ2905">
        <v>30</v>
      </c>
      <c r="BA2905">
        <v>0.28824400506172837</v>
      </c>
      <c r="BB2905">
        <v>0.52422426920370369</v>
      </c>
      <c r="BC2905">
        <v>23</v>
      </c>
      <c r="BD2905">
        <v>7</v>
      </c>
      <c r="BE2905">
        <v>4</v>
      </c>
      <c r="BF2905">
        <v>5</v>
      </c>
      <c r="BG2905" s="1" t="s">
        <v>99</v>
      </c>
      <c r="BH2905" s="1" t="s">
        <v>6895</v>
      </c>
      <c r="BI2905" s="1" t="s">
        <v>6889</v>
      </c>
      <c r="BJ2905" s="1" t="s">
        <v>6893</v>
      </c>
      <c r="BK2905">
        <v>1700</v>
      </c>
      <c r="BL2905">
        <v>2.4</v>
      </c>
      <c r="BM2905" s="5" t="d">
        <v>11:30:00.0000000000015975</v>
      </c>
      <c r="BN2905" s="5" t="d">
        <v>12:00:00.000</v>
      </c>
      <c r="BO2905">
        <v>11</v>
      </c>
      <c r="BP2905" t="b">
        <v>0</v>
      </c>
    </row>
    <row r="2906" spans="1:68" x14ac:dyDescent="0.2">
      <c r="A2906" s="1" t="s">
        <v>6068</v>
      </c>
      <c r="B2906" s="1" t="s">
        <v>5576</v>
      </c>
      <c r="C2906" s="2" t="d">
        <v>2026-07-05</v>
      </c>
      <c r="D2906">
        <v>25</v>
      </c>
      <c r="E2906" s="1" t="s">
        <v>133</v>
      </c>
      <c r="F2906">
        <v>63</v>
      </c>
      <c r="G2906">
        <v>9</v>
      </c>
      <c r="H2906">
        <v>0</v>
      </c>
      <c r="I2906">
        <v>0</v>
      </c>
      <c r="J2906">
        <v>9</v>
      </c>
      <c r="K2906">
        <v>0</v>
      </c>
      <c r="L2906">
        <v>0</v>
      </c>
      <c r="M2906" s="1" t="s">
        <v>63</v>
      </c>
      <c r="N2906" s="1" t="s">
        <v>63</v>
      </c>
      <c r="O2906" s="1" t="s">
        <v>6069</v>
      </c>
      <c r="P2906">
        <v>7</v>
      </c>
      <c r="Q2906">
        <v>0</v>
      </c>
      <c r="R2906">
        <v>1600</v>
      </c>
      <c r="S2906">
        <v>0</v>
      </c>
      <c r="T2906">
        <v>38.5</v>
      </c>
      <c r="U2906">
        <v>63</v>
      </c>
      <c r="V2906">
        <v>339</v>
      </c>
      <c r="W2906">
        <v>78127.94</v>
      </c>
      <c r="X2906">
        <v>5.3809523809523814</v>
      </c>
      <c r="Y2906">
        <v>1240.1260317460317</v>
      </c>
      <c r="Z2906">
        <v>13.158730158730158</v>
      </c>
      <c r="AA2906">
        <v>8.6720185656084663</v>
      </c>
      <c r="AB2906">
        <v>0</v>
      </c>
      <c r="AC2906">
        <v>0</v>
      </c>
      <c r="AD2906">
        <v>0</v>
      </c>
      <c r="AE2906">
        <v>1.447051198187761</v>
      </c>
      <c r="AF2906">
        <v>0.63968253968253963</v>
      </c>
      <c r="AG2906">
        <v>2.0821790730158729</v>
      </c>
      <c r="AH2906">
        <v>0</v>
      </c>
      <c r="AI2906">
        <v>5.6011578447089949</v>
      </c>
      <c r="AJ2906">
        <v>2205</v>
      </c>
      <c r="AK2906">
        <v>30</v>
      </c>
      <c r="AL2906">
        <v>3</v>
      </c>
      <c r="AM2906">
        <v>3</v>
      </c>
      <c r="AN2906">
        <v>1</v>
      </c>
      <c r="AO2906">
        <v>1</v>
      </c>
      <c r="AP2906">
        <v>1</v>
      </c>
      <c r="AQ2906">
        <v>0</v>
      </c>
      <c r="AR2906">
        <v>558.47</v>
      </c>
      <c r="AS2906" s="1" t="s">
        <v>70</v>
      </c>
      <c r="AT2906">
        <v>0</v>
      </c>
      <c r="AU2906">
        <v>91.666734966666667</v>
      </c>
      <c r="AV2906">
        <v>440.60199215</v>
      </c>
      <c r="AW2906">
        <v>29</v>
      </c>
      <c r="AX2906">
        <v>0</v>
      </c>
      <c r="AY2906">
        <v>4.7619047619047616E-2</v>
      </c>
      <c r="AZ2906">
        <v>35</v>
      </c>
      <c r="BA2906">
        <v>0.33950642580246915</v>
      </c>
      <c r="BB2906">
        <v>0.48955776905555554</v>
      </c>
      <c r="BC2906">
        <v>21</v>
      </c>
      <c r="BD2906">
        <v>9</v>
      </c>
      <c r="BE2906">
        <v>5</v>
      </c>
      <c r="BF2906">
        <v>4</v>
      </c>
      <c r="BG2906" s="1" t="s">
        <v>99</v>
      </c>
      <c r="BH2906" s="1" t="s">
        <v>6895</v>
      </c>
      <c r="BI2906" s="1" t="s">
        <v>6889</v>
      </c>
      <c r="BJ2906" s="1" t="s">
        <v>6893</v>
      </c>
      <c r="BK2906">
        <v>1700</v>
      </c>
      <c r="BL2906">
        <v>2.4</v>
      </c>
      <c r="BM2906" s="5" t="d">
        <v>12:00:00.000</v>
      </c>
      <c r="BN2906" s="5" t="d">
        <v>12:30:00.0000000000031950</v>
      </c>
      <c r="BO2906">
        <v>12</v>
      </c>
      <c r="BP2906" t="b">
        <v>1</v>
      </c>
    </row>
    <row r="2907" spans="1:68" x14ac:dyDescent="0.2">
      <c r="A2907" s="1" t="s">
        <v>6070</v>
      </c>
      <c r="B2907" s="1" t="s">
        <v>5576</v>
      </c>
      <c r="C2907" s="2" t="d">
        <v>2026-07-05</v>
      </c>
      <c r="D2907">
        <v>26</v>
      </c>
      <c r="E2907" s="1" t="s">
        <v>133</v>
      </c>
      <c r="F2907">
        <v>57</v>
      </c>
      <c r="G2907">
        <v>9</v>
      </c>
      <c r="H2907">
        <v>0</v>
      </c>
      <c r="I2907">
        <v>0</v>
      </c>
      <c r="J2907">
        <v>9</v>
      </c>
      <c r="K2907">
        <v>0</v>
      </c>
      <c r="L2907">
        <v>0</v>
      </c>
      <c r="M2907" s="1" t="s">
        <v>63</v>
      </c>
      <c r="N2907" s="1" t="s">
        <v>63</v>
      </c>
      <c r="O2907" s="1" t="s">
        <v>6071</v>
      </c>
      <c r="P2907">
        <v>6.333333333333333</v>
      </c>
      <c r="Q2907">
        <v>0</v>
      </c>
      <c r="R2907">
        <v>1600</v>
      </c>
      <c r="S2907">
        <v>0</v>
      </c>
      <c r="T2907">
        <v>38.5</v>
      </c>
      <c r="U2907">
        <v>57</v>
      </c>
      <c r="V2907">
        <v>279</v>
      </c>
      <c r="W2907">
        <v>61721.18</v>
      </c>
      <c r="X2907">
        <v>4.8947368421052628</v>
      </c>
      <c r="Y2907">
        <v>1082.8277192982457</v>
      </c>
      <c r="Z2907">
        <v>12.87719298245614</v>
      </c>
      <c r="AA2907">
        <v>8.5731662304093579</v>
      </c>
      <c r="AB2907">
        <v>0</v>
      </c>
      <c r="AC2907">
        <v>0</v>
      </c>
      <c r="AD2907">
        <v>0</v>
      </c>
      <c r="AE2907">
        <v>1.3094578357121132</v>
      </c>
      <c r="AF2907">
        <v>0.67017543859649131</v>
      </c>
      <c r="AG2907">
        <v>1.9796332669590642</v>
      </c>
      <c r="AH2907">
        <v>0</v>
      </c>
      <c r="AI2907">
        <v>5.7101996233918131</v>
      </c>
      <c r="AJ2907">
        <v>1995</v>
      </c>
      <c r="AK2907">
        <v>30</v>
      </c>
      <c r="AL2907">
        <v>2</v>
      </c>
      <c r="AM2907">
        <v>2</v>
      </c>
      <c r="AN2907">
        <v>1</v>
      </c>
      <c r="AO2907">
        <v>1</v>
      </c>
      <c r="AP2907">
        <v>0</v>
      </c>
      <c r="AQ2907">
        <v>0</v>
      </c>
      <c r="AR2907">
        <v>872.30000000000007</v>
      </c>
      <c r="AS2907" s="1" t="s">
        <v>70</v>
      </c>
      <c r="AT2907">
        <v>0</v>
      </c>
      <c r="AU2907">
        <v>75.66490996666667</v>
      </c>
      <c r="AV2907">
        <v>532.45303945000001</v>
      </c>
      <c r="AW2907">
        <v>30</v>
      </c>
      <c r="AX2907">
        <v>0</v>
      </c>
      <c r="AY2907">
        <v>3.5087719298245612E-2</v>
      </c>
      <c r="AZ2907">
        <v>35</v>
      </c>
      <c r="BA2907">
        <v>0.28024040728395061</v>
      </c>
      <c r="BB2907">
        <v>0.59161448827777774</v>
      </c>
      <c r="BC2907">
        <v>26</v>
      </c>
      <c r="BD2907">
        <v>4</v>
      </c>
      <c r="BE2907">
        <v>4</v>
      </c>
      <c r="BF2907">
        <v>5</v>
      </c>
      <c r="BG2907" s="1" t="s">
        <v>99</v>
      </c>
      <c r="BH2907" s="1" t="s">
        <v>6895</v>
      </c>
      <c r="BI2907" s="1" t="s">
        <v>6889</v>
      </c>
      <c r="BJ2907" s="1" t="s">
        <v>6893</v>
      </c>
      <c r="BK2907">
        <v>1700</v>
      </c>
      <c r="BL2907">
        <v>2.4</v>
      </c>
      <c r="BM2907" s="5" t="d">
        <v>12:30:00.0000000000031950</v>
      </c>
      <c r="BN2907" s="5" t="d">
        <v>12:59:59.9999999999968050</v>
      </c>
      <c r="BO2907">
        <v>12</v>
      </c>
      <c r="BP2907" t="b">
        <v>1</v>
      </c>
    </row>
    <row r="2908" spans="1:68" x14ac:dyDescent="0.2">
      <c r="A2908" s="1" t="s">
        <v>6072</v>
      </c>
      <c r="B2908" s="1" t="s">
        <v>5576</v>
      </c>
      <c r="C2908" s="2" t="d">
        <v>2026-07-05</v>
      </c>
      <c r="D2908">
        <v>27</v>
      </c>
      <c r="E2908" s="1" t="s">
        <v>133</v>
      </c>
      <c r="F2908">
        <v>67</v>
      </c>
      <c r="G2908">
        <v>9</v>
      </c>
      <c r="H2908">
        <v>0</v>
      </c>
      <c r="I2908">
        <v>0</v>
      </c>
      <c r="J2908">
        <v>9</v>
      </c>
      <c r="K2908">
        <v>0</v>
      </c>
      <c r="L2908">
        <v>0</v>
      </c>
      <c r="M2908" s="1" t="s">
        <v>63</v>
      </c>
      <c r="N2908" s="1" t="s">
        <v>63</v>
      </c>
      <c r="O2908" s="1" t="s">
        <v>6073</v>
      </c>
      <c r="P2908">
        <v>7.4444444444444446</v>
      </c>
      <c r="Q2908">
        <v>0</v>
      </c>
      <c r="R2908">
        <v>1600</v>
      </c>
      <c r="S2908">
        <v>0</v>
      </c>
      <c r="T2908">
        <v>38.5</v>
      </c>
      <c r="U2908">
        <v>67</v>
      </c>
      <c r="V2908">
        <v>361</v>
      </c>
      <c r="W2908">
        <v>79613.42</v>
      </c>
      <c r="X2908">
        <v>5.3880597014925371</v>
      </c>
      <c r="Y2908">
        <v>1188.26</v>
      </c>
      <c r="Z2908">
        <v>13.507462686567164</v>
      </c>
      <c r="AA2908">
        <v>8.394893833084577</v>
      </c>
      <c r="AB2908">
        <v>0</v>
      </c>
      <c r="AC2908">
        <v>0</v>
      </c>
      <c r="AD2908">
        <v>5.2868007462686566E-3</v>
      </c>
      <c r="AE2908">
        <v>1.4686149054545841</v>
      </c>
      <c r="AF2908">
        <v>0.63383084577114435</v>
      </c>
      <c r="AG2908">
        <v>2.074373028109453</v>
      </c>
      <c r="AH2908">
        <v>0</v>
      </c>
      <c r="AI2908">
        <v>5.3861662569651747</v>
      </c>
      <c r="AJ2908">
        <v>2345</v>
      </c>
      <c r="AK2908">
        <v>30</v>
      </c>
      <c r="AL2908">
        <v>5</v>
      </c>
      <c r="AM2908">
        <v>5</v>
      </c>
      <c r="AN2908">
        <v>2</v>
      </c>
      <c r="AO2908">
        <v>2</v>
      </c>
      <c r="AP2908">
        <v>1</v>
      </c>
      <c r="AQ2908">
        <v>0</v>
      </c>
      <c r="AR2908">
        <v>1693.47</v>
      </c>
      <c r="AS2908" s="1" t="s">
        <v>70</v>
      </c>
      <c r="AT2908">
        <v>0</v>
      </c>
      <c r="AU2908">
        <v>96.52090785</v>
      </c>
      <c r="AV2908">
        <v>525.597848</v>
      </c>
      <c r="AW2908">
        <v>30</v>
      </c>
      <c r="AX2908">
        <v>0</v>
      </c>
      <c r="AY2908">
        <v>7.4626865671641784E-2</v>
      </c>
      <c r="AZ2908">
        <v>35</v>
      </c>
      <c r="BA2908">
        <v>0.3574848438888889</v>
      </c>
      <c r="BB2908">
        <v>0.58399760888888885</v>
      </c>
      <c r="BC2908">
        <v>26</v>
      </c>
      <c r="BD2908">
        <v>4</v>
      </c>
      <c r="BE2908">
        <v>5</v>
      </c>
      <c r="BF2908">
        <v>4</v>
      </c>
      <c r="BG2908" s="1" t="s">
        <v>99</v>
      </c>
      <c r="BH2908" s="1" t="s">
        <v>6895</v>
      </c>
      <c r="BI2908" s="1" t="s">
        <v>6889</v>
      </c>
      <c r="BJ2908" s="1" t="s">
        <v>6893</v>
      </c>
      <c r="BK2908">
        <v>1700</v>
      </c>
      <c r="BL2908">
        <v>2.4</v>
      </c>
      <c r="BM2908" s="5" t="d">
        <v>12:59:59.9999999999968050</v>
      </c>
      <c r="BN2908" s="5" t="d">
        <v>13:30:00.000</v>
      </c>
      <c r="BO2908">
        <v>13</v>
      </c>
      <c r="BP2908" t="b">
        <v>1</v>
      </c>
    </row>
    <row r="2909" spans="1:68" x14ac:dyDescent="0.2">
      <c r="A2909" s="1" t="s">
        <v>6074</v>
      </c>
      <c r="B2909" s="1" t="s">
        <v>5576</v>
      </c>
      <c r="C2909" s="2" t="d">
        <v>2026-07-05</v>
      </c>
      <c r="D2909">
        <v>28</v>
      </c>
      <c r="E2909" s="1" t="s">
        <v>133</v>
      </c>
      <c r="F2909">
        <v>67</v>
      </c>
      <c r="G2909">
        <v>9</v>
      </c>
      <c r="H2909">
        <v>0</v>
      </c>
      <c r="I2909">
        <v>0</v>
      </c>
      <c r="J2909">
        <v>9</v>
      </c>
      <c r="K2909">
        <v>0</v>
      </c>
      <c r="L2909">
        <v>0</v>
      </c>
      <c r="M2909" s="1" t="s">
        <v>63</v>
      </c>
      <c r="N2909" s="1" t="s">
        <v>63</v>
      </c>
      <c r="O2909" s="1" t="s">
        <v>6075</v>
      </c>
      <c r="P2909">
        <v>7.4444444444444446</v>
      </c>
      <c r="Q2909">
        <v>0</v>
      </c>
      <c r="R2909">
        <v>1600</v>
      </c>
      <c r="S2909">
        <v>0</v>
      </c>
      <c r="T2909">
        <v>38.5</v>
      </c>
      <c r="U2909">
        <v>67</v>
      </c>
      <c r="V2909">
        <v>313</v>
      </c>
      <c r="W2909">
        <v>71286.59</v>
      </c>
      <c r="X2909">
        <v>4.6716417910447765</v>
      </c>
      <c r="Y2909">
        <v>1063.9789552238806</v>
      </c>
      <c r="Z2909">
        <v>13.64179104477612</v>
      </c>
      <c r="AA2909">
        <v>8.4284982905472621</v>
      </c>
      <c r="AB2909">
        <v>0</v>
      </c>
      <c r="AC2909">
        <v>0</v>
      </c>
      <c r="AD2909">
        <v>0</v>
      </c>
      <c r="AE2909">
        <v>1.2793771707627009</v>
      </c>
      <c r="AF2909">
        <v>0.68606965174129353</v>
      </c>
      <c r="AG2909">
        <v>1.8877691395522389</v>
      </c>
      <c r="AH2909">
        <v>0</v>
      </c>
      <c r="AI2909">
        <v>5.5222554495024871</v>
      </c>
      <c r="AJ2909">
        <v>2345</v>
      </c>
      <c r="AK2909">
        <v>30</v>
      </c>
      <c r="AL2909">
        <v>3</v>
      </c>
      <c r="AM2909">
        <v>3</v>
      </c>
      <c r="AN2909">
        <v>0</v>
      </c>
      <c r="AO2909">
        <v>3</v>
      </c>
      <c r="AP2909">
        <v>0</v>
      </c>
      <c r="AQ2909">
        <v>0</v>
      </c>
      <c r="AR2909">
        <v>684.08</v>
      </c>
      <c r="AS2909" s="1" t="s">
        <v>70</v>
      </c>
      <c r="AT2909">
        <v>0</v>
      </c>
      <c r="AU2909">
        <v>87.777037683333333</v>
      </c>
      <c r="AV2909">
        <v>559.3588719666667</v>
      </c>
      <c r="AW2909">
        <v>30</v>
      </c>
      <c r="AX2909">
        <v>0</v>
      </c>
      <c r="AY2909">
        <v>4.4776119402985072E-2</v>
      </c>
      <c r="AZ2909">
        <v>35</v>
      </c>
      <c r="BA2909">
        <v>0.32510013956790124</v>
      </c>
      <c r="BB2909">
        <v>0.62150985774074075</v>
      </c>
      <c r="BC2909">
        <v>27</v>
      </c>
      <c r="BD2909">
        <v>3</v>
      </c>
      <c r="BE2909">
        <v>5</v>
      </c>
      <c r="BF2909">
        <v>4</v>
      </c>
      <c r="BG2909" s="1" t="s">
        <v>99</v>
      </c>
      <c r="BH2909" s="1" t="s">
        <v>6895</v>
      </c>
      <c r="BI2909" s="1" t="s">
        <v>6889</v>
      </c>
      <c r="BJ2909" s="1" t="s">
        <v>6893</v>
      </c>
      <c r="BK2909">
        <v>1700</v>
      </c>
      <c r="BL2909">
        <v>2.4</v>
      </c>
      <c r="BM2909" s="5" t="d">
        <v>13:30:00.000</v>
      </c>
      <c r="BN2909" s="5" t="d">
        <v>14:00:00.0000000000031950</v>
      </c>
      <c r="BO2909">
        <v>13</v>
      </c>
      <c r="BP2909" t="b">
        <v>1</v>
      </c>
    </row>
    <row r="2910" spans="1:68" x14ac:dyDescent="0.2">
      <c r="A2910" s="1" t="s">
        <v>6076</v>
      </c>
      <c r="B2910" s="1" t="s">
        <v>5576</v>
      </c>
      <c r="C2910" s="2" t="d">
        <v>2026-07-05</v>
      </c>
      <c r="D2910">
        <v>29</v>
      </c>
      <c r="E2910" s="1" t="s">
        <v>133</v>
      </c>
      <c r="F2910">
        <v>63</v>
      </c>
      <c r="G2910">
        <v>9</v>
      </c>
      <c r="H2910">
        <v>0</v>
      </c>
      <c r="I2910">
        <v>0</v>
      </c>
      <c r="J2910">
        <v>9</v>
      </c>
      <c r="K2910">
        <v>0</v>
      </c>
      <c r="L2910">
        <v>0</v>
      </c>
      <c r="M2910" s="1" t="s">
        <v>63</v>
      </c>
      <c r="N2910" s="1" t="s">
        <v>63</v>
      </c>
      <c r="O2910" s="1" t="s">
        <v>6077</v>
      </c>
      <c r="P2910">
        <v>7</v>
      </c>
      <c r="Q2910">
        <v>0</v>
      </c>
      <c r="R2910">
        <v>1600</v>
      </c>
      <c r="S2910">
        <v>0</v>
      </c>
      <c r="T2910">
        <v>38.5</v>
      </c>
      <c r="U2910">
        <v>63</v>
      </c>
      <c r="V2910">
        <v>327</v>
      </c>
      <c r="W2910">
        <v>69750.95</v>
      </c>
      <c r="X2910">
        <v>5.1904761904761907</v>
      </c>
      <c r="Y2910">
        <v>1107.1579365079365</v>
      </c>
      <c r="Z2910">
        <v>11.857142857142858</v>
      </c>
      <c r="AA2910">
        <v>8.4264980084656091</v>
      </c>
      <c r="AB2910">
        <v>0</v>
      </c>
      <c r="AC2910">
        <v>0</v>
      </c>
      <c r="AD2910">
        <v>0</v>
      </c>
      <c r="AE2910">
        <v>1.4390505413743275</v>
      </c>
      <c r="AF2910">
        <v>0.58518518518518514</v>
      </c>
      <c r="AG2910">
        <v>2.0242357177248675</v>
      </c>
      <c r="AH2910">
        <v>0</v>
      </c>
      <c r="AI2910">
        <v>5.543267572751323</v>
      </c>
      <c r="AJ2910">
        <v>1890</v>
      </c>
      <c r="AK2910">
        <v>30</v>
      </c>
      <c r="AL2910">
        <v>5</v>
      </c>
      <c r="AM2910">
        <v>5</v>
      </c>
      <c r="AN2910">
        <v>2</v>
      </c>
      <c r="AO2910">
        <v>0</v>
      </c>
      <c r="AP2910">
        <v>3</v>
      </c>
      <c r="AQ2910">
        <v>0</v>
      </c>
      <c r="AR2910">
        <v>2220.38</v>
      </c>
      <c r="AS2910" s="1" t="s">
        <v>70</v>
      </c>
      <c r="AT2910">
        <v>0</v>
      </c>
      <c r="AU2910">
        <v>87.992609083333335</v>
      </c>
      <c r="AV2910">
        <v>518.30455188333337</v>
      </c>
      <c r="AW2910">
        <v>29</v>
      </c>
      <c r="AX2910">
        <v>0</v>
      </c>
      <c r="AY2910">
        <v>7.9365079365079361E-2</v>
      </c>
      <c r="AZ2910">
        <v>30</v>
      </c>
      <c r="BA2910">
        <v>0.32589855216049385</v>
      </c>
      <c r="BB2910">
        <v>0.57589394653703707</v>
      </c>
      <c r="BC2910">
        <v>25</v>
      </c>
      <c r="BD2910">
        <v>5</v>
      </c>
      <c r="BE2910">
        <v>5</v>
      </c>
      <c r="BF2910">
        <v>4</v>
      </c>
      <c r="BG2910" s="1" t="s">
        <v>99</v>
      </c>
      <c r="BH2910" s="1" t="s">
        <v>6895</v>
      </c>
      <c r="BI2910" s="1" t="s">
        <v>6889</v>
      </c>
      <c r="BJ2910" s="1" t="s">
        <v>6893</v>
      </c>
      <c r="BK2910">
        <v>1700</v>
      </c>
      <c r="BL2910">
        <v>2.4</v>
      </c>
      <c r="BM2910" s="5" t="d">
        <v>14:00:00.0000000000031950</v>
      </c>
      <c r="BN2910" s="5" t="d">
        <v>14:29:59.9999999999968050</v>
      </c>
      <c r="BO2910">
        <v>14</v>
      </c>
      <c r="BP2910" t="b">
        <v>0</v>
      </c>
    </row>
    <row r="2911" spans="1:68" x14ac:dyDescent="0.2">
      <c r="A2911" s="1" t="s">
        <v>6078</v>
      </c>
      <c r="B2911" s="1" t="s">
        <v>5576</v>
      </c>
      <c r="C2911" s="2" t="d">
        <v>2026-07-05</v>
      </c>
      <c r="D2911">
        <v>30</v>
      </c>
      <c r="E2911" s="1" t="s">
        <v>133</v>
      </c>
      <c r="F2911">
        <v>58</v>
      </c>
      <c r="G2911">
        <v>9</v>
      </c>
      <c r="H2911">
        <v>0</v>
      </c>
      <c r="I2911">
        <v>0</v>
      </c>
      <c r="J2911">
        <v>9</v>
      </c>
      <c r="K2911">
        <v>0</v>
      </c>
      <c r="L2911">
        <v>0</v>
      </c>
      <c r="M2911" s="1" t="s">
        <v>63</v>
      </c>
      <c r="N2911" s="1" t="s">
        <v>63</v>
      </c>
      <c r="O2911" s="1" t="s">
        <v>6079</v>
      </c>
      <c r="P2911">
        <v>6.4444444444444446</v>
      </c>
      <c r="Q2911">
        <v>0</v>
      </c>
      <c r="R2911">
        <v>1600</v>
      </c>
      <c r="S2911">
        <v>0</v>
      </c>
      <c r="T2911">
        <v>38.5</v>
      </c>
      <c r="U2911">
        <v>58</v>
      </c>
      <c r="V2911">
        <v>304</v>
      </c>
      <c r="W2911">
        <v>73450.070000000007</v>
      </c>
      <c r="X2911">
        <v>5.2413793103448274</v>
      </c>
      <c r="Y2911">
        <v>1266.3805172413795</v>
      </c>
      <c r="Z2911">
        <v>11.241379310344827</v>
      </c>
      <c r="AA2911">
        <v>8.3784486600574706</v>
      </c>
      <c r="AB2911">
        <v>0</v>
      </c>
      <c r="AC2911">
        <v>0</v>
      </c>
      <c r="AD2911">
        <v>0</v>
      </c>
      <c r="AE2911">
        <v>1.3998059491322759</v>
      </c>
      <c r="AF2911">
        <v>0.65632183908045971</v>
      </c>
      <c r="AG2911">
        <v>2.0561277793103447</v>
      </c>
      <c r="AH2911">
        <v>0</v>
      </c>
      <c r="AI2911">
        <v>5.3904243195402293</v>
      </c>
      <c r="AJ2911">
        <v>1740</v>
      </c>
      <c r="AK2911">
        <v>30</v>
      </c>
      <c r="AL2911">
        <v>2</v>
      </c>
      <c r="AM2911">
        <v>2</v>
      </c>
      <c r="AN2911">
        <v>1</v>
      </c>
      <c r="AO2911">
        <v>1</v>
      </c>
      <c r="AP2911">
        <v>0</v>
      </c>
      <c r="AQ2911">
        <v>0</v>
      </c>
      <c r="AR2911">
        <v>1574.58</v>
      </c>
      <c r="AS2911" s="1" t="s">
        <v>70</v>
      </c>
      <c r="AT2911">
        <v>0</v>
      </c>
      <c r="AU2911">
        <v>83.993951066666668</v>
      </c>
      <c r="AV2911">
        <v>502.26701858333331</v>
      </c>
      <c r="AW2911">
        <v>30</v>
      </c>
      <c r="AX2911">
        <v>0</v>
      </c>
      <c r="AY2911">
        <v>3.4482758620689655E-2</v>
      </c>
      <c r="AZ2911">
        <v>30</v>
      </c>
      <c r="BA2911">
        <v>0.31108870765432101</v>
      </c>
      <c r="BB2911">
        <v>0.55807446509259262</v>
      </c>
      <c r="BC2911">
        <v>24</v>
      </c>
      <c r="BD2911">
        <v>6</v>
      </c>
      <c r="BE2911">
        <v>4</v>
      </c>
      <c r="BF2911">
        <v>5</v>
      </c>
      <c r="BG2911" s="1" t="s">
        <v>99</v>
      </c>
      <c r="BH2911" s="1" t="s">
        <v>6895</v>
      </c>
      <c r="BI2911" s="1" t="s">
        <v>6889</v>
      </c>
      <c r="BJ2911" s="1" t="s">
        <v>6893</v>
      </c>
      <c r="BK2911">
        <v>1700</v>
      </c>
      <c r="BL2911">
        <v>2.4</v>
      </c>
      <c r="BM2911" s="5" t="d">
        <v>14:29:59.9999999999968050</v>
      </c>
      <c r="BN2911" s="5" t="d">
        <v>15:00:00.000</v>
      </c>
      <c r="BO2911">
        <v>14</v>
      </c>
      <c r="BP2911" t="b">
        <v>0</v>
      </c>
    </row>
    <row r="2912" spans="1:68" x14ac:dyDescent="0.2">
      <c r="A2912" s="1" t="s">
        <v>6080</v>
      </c>
      <c r="B2912" s="1" t="s">
        <v>5576</v>
      </c>
      <c r="C2912" s="2" t="d">
        <v>2026-07-05</v>
      </c>
      <c r="D2912">
        <v>31</v>
      </c>
      <c r="E2912" s="1" t="s">
        <v>150</v>
      </c>
      <c r="F2912">
        <v>66</v>
      </c>
      <c r="G2912">
        <v>9</v>
      </c>
      <c r="H2912">
        <v>0</v>
      </c>
      <c r="I2912">
        <v>2</v>
      </c>
      <c r="J2912">
        <v>7</v>
      </c>
      <c r="K2912">
        <v>0</v>
      </c>
      <c r="L2912">
        <v>1</v>
      </c>
      <c r="M2912" s="1" t="s">
        <v>63</v>
      </c>
      <c r="N2912" s="1" t="s">
        <v>5755</v>
      </c>
      <c r="O2912" s="1" t="s">
        <v>6063</v>
      </c>
      <c r="P2912">
        <v>9.4285714285714288</v>
      </c>
      <c r="Q2912">
        <v>0</v>
      </c>
      <c r="R2912">
        <v>1600</v>
      </c>
      <c r="S2912">
        <v>1</v>
      </c>
      <c r="T2912">
        <v>37.5</v>
      </c>
      <c r="U2912">
        <v>66</v>
      </c>
      <c r="V2912">
        <v>343</v>
      </c>
      <c r="W2912">
        <v>76854.259999999995</v>
      </c>
      <c r="X2912">
        <v>5.1969696969696972</v>
      </c>
      <c r="Y2912">
        <v>1164.4584848484847</v>
      </c>
      <c r="Z2912">
        <v>12.106060606060606</v>
      </c>
      <c r="AA2912">
        <v>8.6820745032828288</v>
      </c>
      <c r="AB2912">
        <v>0</v>
      </c>
      <c r="AC2912">
        <v>0</v>
      </c>
      <c r="AD2912">
        <v>0</v>
      </c>
      <c r="AE2912">
        <v>1.4056335781425704</v>
      </c>
      <c r="AF2912">
        <v>0.65404040404040398</v>
      </c>
      <c r="AG2912">
        <v>2.0554366535353537</v>
      </c>
      <c r="AH2912">
        <v>0</v>
      </c>
      <c r="AI2912">
        <v>5.6814914313131313</v>
      </c>
      <c r="AJ2912">
        <v>1980</v>
      </c>
      <c r="AK2912">
        <v>30</v>
      </c>
      <c r="AL2912">
        <v>2</v>
      </c>
      <c r="AM2912">
        <v>2</v>
      </c>
      <c r="AN2912">
        <v>1</v>
      </c>
      <c r="AO2912">
        <v>1</v>
      </c>
      <c r="AP2912">
        <v>0</v>
      </c>
      <c r="AQ2912">
        <v>0</v>
      </c>
      <c r="AR2912">
        <v>897.61</v>
      </c>
      <c r="AS2912" s="1" t="s">
        <v>70</v>
      </c>
      <c r="AT2912">
        <v>0</v>
      </c>
      <c r="AU2912">
        <v>89.191715266666662</v>
      </c>
      <c r="AV2912">
        <v>517.6486185</v>
      </c>
      <c r="AW2912">
        <v>30</v>
      </c>
      <c r="AX2912">
        <v>0</v>
      </c>
      <c r="AY2912">
        <v>3.0303030303030304E-2</v>
      </c>
      <c r="AZ2912">
        <v>30</v>
      </c>
      <c r="BA2912">
        <v>0.42472245365079364</v>
      </c>
      <c r="BB2912">
        <v>0.57516513166666672</v>
      </c>
      <c r="BC2912">
        <v>25</v>
      </c>
      <c r="BD2912">
        <v>5</v>
      </c>
      <c r="BE2912">
        <v>5</v>
      </c>
      <c r="BF2912">
        <v>2</v>
      </c>
      <c r="BG2912" s="1" t="s">
        <v>99</v>
      </c>
      <c r="BH2912" s="1" t="s">
        <v>6895</v>
      </c>
      <c r="BI2912" s="1" t="s">
        <v>6889</v>
      </c>
      <c r="BJ2912" s="1" t="s">
        <v>6893</v>
      </c>
      <c r="BK2912">
        <v>1700</v>
      </c>
      <c r="BL2912">
        <v>2.4</v>
      </c>
      <c r="BM2912" s="5" t="d">
        <v>15:00:00.000</v>
      </c>
      <c r="BN2912" s="5" t="d">
        <v>15:30:00.0000000000031950</v>
      </c>
      <c r="BO2912">
        <v>15</v>
      </c>
      <c r="BP2912" t="b">
        <v>0</v>
      </c>
    </row>
    <row r="2913" spans="1:68" x14ac:dyDescent="0.2">
      <c r="A2913" s="1" t="s">
        <v>6081</v>
      </c>
      <c r="B2913" s="1" t="s">
        <v>5576</v>
      </c>
      <c r="C2913" s="2" t="d">
        <v>2026-07-05</v>
      </c>
      <c r="D2913">
        <v>32</v>
      </c>
      <c r="E2913" s="1" t="s">
        <v>150</v>
      </c>
      <c r="F2913">
        <v>43</v>
      </c>
      <c r="G2913">
        <v>9</v>
      </c>
      <c r="H2913">
        <v>0</v>
      </c>
      <c r="I2913">
        <v>2</v>
      </c>
      <c r="J2913">
        <v>7</v>
      </c>
      <c r="K2913">
        <v>0</v>
      </c>
      <c r="L2913">
        <v>1</v>
      </c>
      <c r="M2913" s="1" t="s">
        <v>63</v>
      </c>
      <c r="N2913" s="1" t="s">
        <v>5775</v>
      </c>
      <c r="O2913" s="1" t="s">
        <v>6082</v>
      </c>
      <c r="P2913">
        <v>6.1428571428571432</v>
      </c>
      <c r="Q2913">
        <v>0</v>
      </c>
      <c r="R2913">
        <v>1600</v>
      </c>
      <c r="S2913">
        <v>1</v>
      </c>
      <c r="T2913">
        <v>36.5</v>
      </c>
      <c r="U2913">
        <v>43</v>
      </c>
      <c r="V2913">
        <v>225</v>
      </c>
      <c r="W2913">
        <v>51444.66</v>
      </c>
      <c r="X2913">
        <v>5.2325581395348841</v>
      </c>
      <c r="Y2913">
        <v>1196.3874418604653</v>
      </c>
      <c r="Z2913">
        <v>10.325581395348838</v>
      </c>
      <c r="AA2913">
        <v>8.4428769627906988</v>
      </c>
      <c r="AB2913">
        <v>0</v>
      </c>
      <c r="AC2913">
        <v>0</v>
      </c>
      <c r="AD2913">
        <v>0</v>
      </c>
      <c r="AE2913">
        <v>1.4431293165048891</v>
      </c>
      <c r="AF2913">
        <v>0.60465116279069764</v>
      </c>
      <c r="AG2913">
        <v>2.0477804720930233</v>
      </c>
      <c r="AH2913">
        <v>0</v>
      </c>
      <c r="AI2913">
        <v>5.4757166387596898</v>
      </c>
      <c r="AJ2913">
        <v>1290</v>
      </c>
      <c r="AK2913">
        <v>30</v>
      </c>
      <c r="AL2913">
        <v>3</v>
      </c>
      <c r="AM2913">
        <v>3</v>
      </c>
      <c r="AN2913">
        <v>3</v>
      </c>
      <c r="AO2913">
        <v>0</v>
      </c>
      <c r="AP2913">
        <v>0</v>
      </c>
      <c r="AQ2913">
        <v>0</v>
      </c>
      <c r="AR2913">
        <v>1722.29</v>
      </c>
      <c r="AS2913" s="1" t="s">
        <v>70</v>
      </c>
      <c r="AT2913">
        <v>0</v>
      </c>
      <c r="AU2913">
        <v>65.634660650000001</v>
      </c>
      <c r="AV2913">
        <v>403.28289660000002</v>
      </c>
      <c r="AW2913">
        <v>27</v>
      </c>
      <c r="AX2913">
        <v>0</v>
      </c>
      <c r="AY2913">
        <v>6.9767441860465115E-2</v>
      </c>
      <c r="AZ2913">
        <v>30</v>
      </c>
      <c r="BA2913">
        <v>0.31254600309523811</v>
      </c>
      <c r="BB2913">
        <v>0.44809210733333332</v>
      </c>
      <c r="BC2913">
        <v>20</v>
      </c>
      <c r="BD2913">
        <v>10</v>
      </c>
      <c r="BE2913">
        <v>4</v>
      </c>
      <c r="BF2913">
        <v>3</v>
      </c>
      <c r="BG2913" s="1" t="s">
        <v>99</v>
      </c>
      <c r="BH2913" s="1" t="s">
        <v>6895</v>
      </c>
      <c r="BI2913" s="1" t="s">
        <v>6889</v>
      </c>
      <c r="BJ2913" s="1" t="s">
        <v>6893</v>
      </c>
      <c r="BK2913">
        <v>1700</v>
      </c>
      <c r="BL2913">
        <v>2.4</v>
      </c>
      <c r="BM2913" s="5" t="d">
        <v>15:30:00.0000000000031950</v>
      </c>
      <c r="BN2913" s="5" t="d">
        <v>15:59:59.9999999999968050</v>
      </c>
      <c r="BO2913">
        <v>15</v>
      </c>
      <c r="BP2913" t="b">
        <v>0</v>
      </c>
    </row>
    <row r="2914" spans="1:68" x14ac:dyDescent="0.2">
      <c r="A2914" s="1" t="s">
        <v>6083</v>
      </c>
      <c r="B2914" s="1" t="s">
        <v>5576</v>
      </c>
      <c r="C2914" s="2" t="d">
        <v>2026-07-05</v>
      </c>
      <c r="D2914">
        <v>33</v>
      </c>
      <c r="E2914" s="1" t="s">
        <v>150</v>
      </c>
      <c r="F2914">
        <v>51</v>
      </c>
      <c r="G2914">
        <v>17</v>
      </c>
      <c r="H2914">
        <v>0</v>
      </c>
      <c r="I2914">
        <v>2</v>
      </c>
      <c r="J2914">
        <v>15</v>
      </c>
      <c r="K2914">
        <v>0</v>
      </c>
      <c r="L2914">
        <v>1</v>
      </c>
      <c r="M2914" s="1" t="s">
        <v>63</v>
      </c>
      <c r="N2914" s="1" t="s">
        <v>6084</v>
      </c>
      <c r="O2914" s="1" t="s">
        <v>6085</v>
      </c>
      <c r="P2914">
        <v>3.4</v>
      </c>
      <c r="Q2914">
        <v>0</v>
      </c>
      <c r="R2914">
        <v>1600</v>
      </c>
      <c r="S2914">
        <v>1</v>
      </c>
      <c r="T2914">
        <v>35.5</v>
      </c>
      <c r="U2914">
        <v>51</v>
      </c>
      <c r="V2914">
        <v>267</v>
      </c>
      <c r="W2914">
        <v>62500.63</v>
      </c>
      <c r="X2914">
        <v>5.2352941176470589</v>
      </c>
      <c r="Y2914">
        <v>1225.5025490196078</v>
      </c>
      <c r="Z2914">
        <v>9.5882352941176467</v>
      </c>
      <c r="AA2914">
        <v>8.5508427856209153</v>
      </c>
      <c r="AB2914">
        <v>11</v>
      </c>
      <c r="AC2914">
        <v>0.10893853006535945</v>
      </c>
      <c r="AD2914">
        <v>0</v>
      </c>
      <c r="AE2914">
        <v>1.370224304364543</v>
      </c>
      <c r="AF2914">
        <v>0.63137254901960793</v>
      </c>
      <c r="AG2914">
        <v>2.0015968450980393</v>
      </c>
      <c r="AH2914">
        <v>0</v>
      </c>
      <c r="AI2914">
        <v>5.6678733846405223</v>
      </c>
      <c r="AJ2914">
        <v>1530</v>
      </c>
      <c r="AK2914">
        <v>56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 s="1" t="s">
        <v>65</v>
      </c>
      <c r="AT2914">
        <v>10</v>
      </c>
      <c r="AU2914">
        <v>66.851072333333335</v>
      </c>
      <c r="AV2914">
        <v>376.36829096666668</v>
      </c>
      <c r="AW2914">
        <v>28</v>
      </c>
      <c r="AX2914">
        <v>0.21568627450980393</v>
      </c>
      <c r="AY2914">
        <v>0</v>
      </c>
      <c r="AZ2914">
        <v>30</v>
      </c>
      <c r="BA2914">
        <v>0.14855793851851853</v>
      </c>
      <c r="BB2914">
        <v>0.22402874462301589</v>
      </c>
      <c r="BC2914">
        <v>18</v>
      </c>
      <c r="BD2914">
        <v>38</v>
      </c>
      <c r="BE2914">
        <v>4</v>
      </c>
      <c r="BF2914">
        <v>11</v>
      </c>
      <c r="BG2914" s="1" t="s">
        <v>83</v>
      </c>
      <c r="BH2914" s="1" t="s">
        <v>6895</v>
      </c>
      <c r="BI2914" s="1" t="s">
        <v>6889</v>
      </c>
      <c r="BJ2914" s="1" t="s">
        <v>6893</v>
      </c>
      <c r="BK2914">
        <v>1700</v>
      </c>
      <c r="BL2914">
        <v>2.4</v>
      </c>
      <c r="BM2914" s="5" t="d">
        <v>15:59:59.9999999999968050</v>
      </c>
      <c r="BN2914" s="5" t="d">
        <v>16:30:00.000</v>
      </c>
      <c r="BO2914">
        <v>16</v>
      </c>
      <c r="BP2914" t="b">
        <v>0</v>
      </c>
    </row>
    <row r="2915" spans="1:68" x14ac:dyDescent="0.2">
      <c r="A2915" s="1" t="s">
        <v>6086</v>
      </c>
      <c r="B2915" s="1" t="s">
        <v>5576</v>
      </c>
      <c r="C2915" s="2" t="d">
        <v>2026-07-05</v>
      </c>
      <c r="D2915">
        <v>34</v>
      </c>
      <c r="E2915" s="1" t="s">
        <v>150</v>
      </c>
      <c r="F2915">
        <v>43</v>
      </c>
      <c r="G2915">
        <v>17</v>
      </c>
      <c r="H2915">
        <v>0</v>
      </c>
      <c r="I2915">
        <v>2</v>
      </c>
      <c r="J2915">
        <v>15</v>
      </c>
      <c r="K2915">
        <v>0</v>
      </c>
      <c r="L2915">
        <v>1</v>
      </c>
      <c r="M2915" s="1" t="s">
        <v>63</v>
      </c>
      <c r="N2915" s="1" t="s">
        <v>5780</v>
      </c>
      <c r="O2915" s="1" t="s">
        <v>6087</v>
      </c>
      <c r="P2915">
        <v>2.8666666666666667</v>
      </c>
      <c r="Q2915">
        <v>0</v>
      </c>
      <c r="R2915">
        <v>1600</v>
      </c>
      <c r="S2915">
        <v>1</v>
      </c>
      <c r="T2915">
        <v>34.5</v>
      </c>
      <c r="U2915">
        <v>43</v>
      </c>
      <c r="V2915">
        <v>209</v>
      </c>
      <c r="W2915">
        <v>45082.87</v>
      </c>
      <c r="X2915">
        <v>4.8604651162790695</v>
      </c>
      <c r="Y2915">
        <v>1048.4388372093024</v>
      </c>
      <c r="Z2915">
        <v>9.4883720930232567</v>
      </c>
      <c r="AA2915">
        <v>8.3453877422480609</v>
      </c>
      <c r="AB2915">
        <v>7</v>
      </c>
      <c r="AC2915">
        <v>0.12304931279069765</v>
      </c>
      <c r="AD2915">
        <v>0</v>
      </c>
      <c r="AE2915">
        <v>1.3444132705220264</v>
      </c>
      <c r="AF2915">
        <v>0.63062015503875968</v>
      </c>
      <c r="AG2915">
        <v>1.975033418992248</v>
      </c>
      <c r="AH2915">
        <v>0</v>
      </c>
      <c r="AI2915">
        <v>5.4998116806201551</v>
      </c>
      <c r="AJ2915">
        <v>1290</v>
      </c>
      <c r="AK2915">
        <v>55</v>
      </c>
      <c r="AL2915">
        <v>3</v>
      </c>
      <c r="AM2915">
        <v>3</v>
      </c>
      <c r="AN2915">
        <v>1</v>
      </c>
      <c r="AO2915">
        <v>2</v>
      </c>
      <c r="AP2915">
        <v>0</v>
      </c>
      <c r="AQ2915">
        <v>0</v>
      </c>
      <c r="AR2915">
        <v>620.41</v>
      </c>
      <c r="AS2915" s="1" t="s">
        <v>65</v>
      </c>
      <c r="AT2915">
        <v>7</v>
      </c>
      <c r="AU2915">
        <v>59.67990988333333</v>
      </c>
      <c r="AV2915">
        <v>430.96507873333331</v>
      </c>
      <c r="AW2915">
        <v>27</v>
      </c>
      <c r="AX2915">
        <v>0.16279069767441862</v>
      </c>
      <c r="AY2915">
        <v>6.9767441860465115E-2</v>
      </c>
      <c r="AZ2915">
        <v>30</v>
      </c>
      <c r="BA2915">
        <v>0.13262202196296297</v>
      </c>
      <c r="BB2915">
        <v>0.2611909568080808</v>
      </c>
      <c r="BC2915">
        <v>21</v>
      </c>
      <c r="BD2915">
        <v>34</v>
      </c>
      <c r="BE2915">
        <v>3</v>
      </c>
      <c r="BF2915">
        <v>12</v>
      </c>
      <c r="BG2915" s="1" t="s">
        <v>83</v>
      </c>
      <c r="BH2915" s="1" t="s">
        <v>6895</v>
      </c>
      <c r="BI2915" s="1" t="s">
        <v>6889</v>
      </c>
      <c r="BJ2915" s="1" t="s">
        <v>6893</v>
      </c>
      <c r="BK2915">
        <v>1700</v>
      </c>
      <c r="BL2915">
        <v>2.4</v>
      </c>
      <c r="BM2915" s="5" t="d">
        <v>16:30:00.000</v>
      </c>
      <c r="BN2915" s="5" t="d">
        <v>17:00:00.0000000000031950</v>
      </c>
      <c r="BO2915">
        <v>16</v>
      </c>
      <c r="BP2915" t="b">
        <v>0</v>
      </c>
    </row>
    <row r="2916" spans="1:68" x14ac:dyDescent="0.2">
      <c r="A2916" s="1" t="s">
        <v>6088</v>
      </c>
      <c r="B2916" s="1" t="s">
        <v>5576</v>
      </c>
      <c r="C2916" s="2" t="d">
        <v>2026-07-05</v>
      </c>
      <c r="D2916">
        <v>35</v>
      </c>
      <c r="E2916" s="1" t="s">
        <v>150</v>
      </c>
      <c r="F2916">
        <v>38</v>
      </c>
      <c r="G2916">
        <v>8</v>
      </c>
      <c r="H2916">
        <v>0</v>
      </c>
      <c r="I2916">
        <v>2</v>
      </c>
      <c r="J2916">
        <v>6</v>
      </c>
      <c r="K2916">
        <v>0</v>
      </c>
      <c r="L2916">
        <v>1</v>
      </c>
      <c r="M2916" s="1" t="s">
        <v>63</v>
      </c>
      <c r="N2916" s="1" t="s">
        <v>6089</v>
      </c>
      <c r="O2916" s="1" t="s">
        <v>5784</v>
      </c>
      <c r="P2916">
        <v>6.333333333333333</v>
      </c>
      <c r="Q2916">
        <v>0</v>
      </c>
      <c r="R2916">
        <v>1600</v>
      </c>
      <c r="S2916">
        <v>1</v>
      </c>
      <c r="T2916">
        <v>33.5</v>
      </c>
      <c r="U2916">
        <v>38</v>
      </c>
      <c r="V2916">
        <v>198</v>
      </c>
      <c r="W2916">
        <v>44521.32</v>
      </c>
      <c r="X2916">
        <v>5.2105263157894735</v>
      </c>
      <c r="Y2916">
        <v>1171.6136842105263</v>
      </c>
      <c r="Z2916">
        <v>10.631578947368421</v>
      </c>
      <c r="AA2916">
        <v>8.410308113596491</v>
      </c>
      <c r="AB2916">
        <v>3</v>
      </c>
      <c r="AC2916">
        <v>2.7310682017543907E-2</v>
      </c>
      <c r="AD2916">
        <v>0</v>
      </c>
      <c r="AE2916">
        <v>1.3534279556989572</v>
      </c>
      <c r="AF2916">
        <v>0.7030701754385964</v>
      </c>
      <c r="AG2916">
        <v>2.0564981223684207</v>
      </c>
      <c r="AH2916">
        <v>0</v>
      </c>
      <c r="AI2916">
        <v>5.4270555969298249</v>
      </c>
      <c r="AJ2916">
        <v>1140</v>
      </c>
      <c r="AK2916">
        <v>26</v>
      </c>
      <c r="AL2916">
        <v>2</v>
      </c>
      <c r="AM2916">
        <v>2</v>
      </c>
      <c r="AN2916">
        <v>2</v>
      </c>
      <c r="AO2916">
        <v>0</v>
      </c>
      <c r="AP2916">
        <v>0</v>
      </c>
      <c r="AQ2916">
        <v>0</v>
      </c>
      <c r="AR2916">
        <v>687.39</v>
      </c>
      <c r="AS2916" s="1" t="s">
        <v>65</v>
      </c>
      <c r="AT2916">
        <v>2</v>
      </c>
      <c r="AU2916">
        <v>49.940621733333337</v>
      </c>
      <c r="AV2916">
        <v>267.13211883333332</v>
      </c>
      <c r="AW2916">
        <v>22</v>
      </c>
      <c r="AX2916">
        <v>7.8947368421052627E-2</v>
      </c>
      <c r="AY2916">
        <v>5.2631578947368418E-2</v>
      </c>
      <c r="AZ2916">
        <v>30</v>
      </c>
      <c r="BA2916">
        <v>0.27744789851851853</v>
      </c>
      <c r="BB2916">
        <v>0.3424770754273504</v>
      </c>
      <c r="BC2916">
        <v>13</v>
      </c>
      <c r="BD2916">
        <v>13</v>
      </c>
      <c r="BE2916">
        <v>3</v>
      </c>
      <c r="BF2916">
        <v>3</v>
      </c>
      <c r="BG2916" s="1" t="s">
        <v>99</v>
      </c>
      <c r="BH2916" s="1" t="s">
        <v>6895</v>
      </c>
      <c r="BI2916" s="1" t="s">
        <v>6889</v>
      </c>
      <c r="BJ2916" s="1" t="s">
        <v>6893</v>
      </c>
      <c r="BK2916">
        <v>1700</v>
      </c>
      <c r="BL2916">
        <v>2.4</v>
      </c>
      <c r="BM2916" s="5" t="d">
        <v>17:00:00.0000000000031950</v>
      </c>
      <c r="BN2916" s="5" t="d">
        <v>17:29:59.9999999999968050</v>
      </c>
      <c r="BO2916">
        <v>17</v>
      </c>
      <c r="BP2916" t="b">
        <v>0</v>
      </c>
    </row>
    <row r="2917" spans="1:68" x14ac:dyDescent="0.2">
      <c r="A2917" s="1" t="s">
        <v>6090</v>
      </c>
      <c r="B2917" s="1" t="s">
        <v>5576</v>
      </c>
      <c r="C2917" s="2" t="d">
        <v>2026-07-05</v>
      </c>
      <c r="D2917">
        <v>36</v>
      </c>
      <c r="E2917" s="1" t="s">
        <v>150</v>
      </c>
      <c r="F2917">
        <v>44</v>
      </c>
      <c r="G2917">
        <v>8</v>
      </c>
      <c r="H2917">
        <v>0</v>
      </c>
      <c r="I2917">
        <v>2</v>
      </c>
      <c r="J2917">
        <v>6</v>
      </c>
      <c r="K2917">
        <v>0</v>
      </c>
      <c r="L2917">
        <v>1</v>
      </c>
      <c r="M2917" s="1" t="s">
        <v>63</v>
      </c>
      <c r="N2917" s="1" t="s">
        <v>6091</v>
      </c>
      <c r="O2917" s="1" t="s">
        <v>6092</v>
      </c>
      <c r="P2917">
        <v>7.333333333333333</v>
      </c>
      <c r="Q2917">
        <v>0</v>
      </c>
      <c r="R2917">
        <v>1600</v>
      </c>
      <c r="S2917">
        <v>1</v>
      </c>
      <c r="T2917">
        <v>32.5</v>
      </c>
      <c r="U2917">
        <v>44</v>
      </c>
      <c r="V2917">
        <v>224</v>
      </c>
      <c r="W2917">
        <v>54991.01</v>
      </c>
      <c r="X2917">
        <v>5.0909090909090908</v>
      </c>
      <c r="Y2917">
        <v>1249.7956818181819</v>
      </c>
      <c r="Z2917">
        <v>11.068181818181818</v>
      </c>
      <c r="AA2917">
        <v>8.7908448473484846</v>
      </c>
      <c r="AB2917">
        <v>1</v>
      </c>
      <c r="AC2917">
        <v>6.8970571969696774E-3</v>
      </c>
      <c r="AD2917">
        <v>0</v>
      </c>
      <c r="AE2917">
        <v>1.3267025570529052</v>
      </c>
      <c r="AF2917">
        <v>0.68446969696969695</v>
      </c>
      <c r="AG2917">
        <v>2.0111722462121211</v>
      </c>
      <c r="AH2917">
        <v>0</v>
      </c>
      <c r="AI2917">
        <v>5.8766422912878786</v>
      </c>
      <c r="AJ2917">
        <v>1320</v>
      </c>
      <c r="AK2917">
        <v>26</v>
      </c>
      <c r="AL2917">
        <v>1</v>
      </c>
      <c r="AM2917">
        <v>1</v>
      </c>
      <c r="AN2917">
        <v>0</v>
      </c>
      <c r="AO2917">
        <v>1</v>
      </c>
      <c r="AP2917">
        <v>0</v>
      </c>
      <c r="AQ2917">
        <v>0</v>
      </c>
      <c r="AR2917">
        <v>111.02</v>
      </c>
      <c r="AS2917" s="1" t="s">
        <v>65</v>
      </c>
      <c r="AT2917">
        <v>1</v>
      </c>
      <c r="AU2917">
        <v>59.910884916666667</v>
      </c>
      <c r="AV2917">
        <v>422.54913748333331</v>
      </c>
      <c r="AW2917">
        <v>26</v>
      </c>
      <c r="AX2917">
        <v>2.2727272727272728E-2</v>
      </c>
      <c r="AY2917">
        <v>2.2727272727272728E-2</v>
      </c>
      <c r="AZ2917">
        <v>30</v>
      </c>
      <c r="BA2917">
        <v>0.33283824953703706</v>
      </c>
      <c r="BB2917">
        <v>0.54172966344017093</v>
      </c>
      <c r="BC2917">
        <v>21</v>
      </c>
      <c r="BD2917">
        <v>5</v>
      </c>
      <c r="BE2917">
        <v>3</v>
      </c>
      <c r="BF2917">
        <v>3</v>
      </c>
      <c r="BG2917" s="1" t="s">
        <v>99</v>
      </c>
      <c r="BH2917" s="1" t="s">
        <v>6895</v>
      </c>
      <c r="BI2917" s="1" t="s">
        <v>6889</v>
      </c>
      <c r="BJ2917" s="1" t="s">
        <v>6893</v>
      </c>
      <c r="BK2917">
        <v>1700</v>
      </c>
      <c r="BL2917">
        <v>2.4</v>
      </c>
      <c r="BM2917" s="5" t="d">
        <v>17:29:59.9999999999968050</v>
      </c>
      <c r="BN2917" s="5" t="d">
        <v>18:00:00.000</v>
      </c>
      <c r="BO2917">
        <v>17</v>
      </c>
      <c r="BP2917" t="b">
        <v>0</v>
      </c>
    </row>
    <row r="2918" spans="1:68" x14ac:dyDescent="0.2">
      <c r="A2918" s="1" t="s">
        <v>6093</v>
      </c>
      <c r="B2918" s="1" t="s">
        <v>5576</v>
      </c>
      <c r="C2918" s="2" t="d">
        <v>2026-07-05</v>
      </c>
      <c r="D2918">
        <v>37</v>
      </c>
      <c r="E2918" s="1" t="s">
        <v>165</v>
      </c>
      <c r="F2918">
        <v>65</v>
      </c>
      <c r="G2918">
        <v>11</v>
      </c>
      <c r="H2918">
        <v>0</v>
      </c>
      <c r="I2918">
        <v>0</v>
      </c>
      <c r="J2918">
        <v>11</v>
      </c>
      <c r="K2918">
        <v>0</v>
      </c>
      <c r="L2918">
        <v>0</v>
      </c>
      <c r="M2918" s="1" t="s">
        <v>63</v>
      </c>
      <c r="N2918" s="1" t="s">
        <v>63</v>
      </c>
      <c r="O2918" s="1" t="s">
        <v>6094</v>
      </c>
      <c r="P2918">
        <v>5.9090909090909092</v>
      </c>
      <c r="Q2918">
        <v>0</v>
      </c>
      <c r="R2918">
        <v>1600</v>
      </c>
      <c r="S2918">
        <v>0</v>
      </c>
      <c r="T2918">
        <v>32.5</v>
      </c>
      <c r="U2918">
        <v>65</v>
      </c>
      <c r="V2918">
        <v>313</v>
      </c>
      <c r="W2918">
        <v>67994.350000000006</v>
      </c>
      <c r="X2918">
        <v>4.8153846153846152</v>
      </c>
      <c r="Y2918">
        <v>1046.0669230769231</v>
      </c>
      <c r="Z2918">
        <v>13.876923076923077</v>
      </c>
      <c r="AA2918">
        <v>8.1466918525641017</v>
      </c>
      <c r="AB2918">
        <v>0</v>
      </c>
      <c r="AC2918">
        <v>0</v>
      </c>
      <c r="AD2918">
        <v>0</v>
      </c>
      <c r="AE2918">
        <v>1.2458419772302491</v>
      </c>
      <c r="AF2918">
        <v>0.64076923076923076</v>
      </c>
      <c r="AG2918">
        <v>1.5737492184615385</v>
      </c>
      <c r="AH2918">
        <v>3.5526124615384611E-2</v>
      </c>
      <c r="AI2918">
        <v>5.3401955441025635</v>
      </c>
      <c r="AJ2918">
        <v>2275</v>
      </c>
      <c r="AK2918">
        <v>26</v>
      </c>
      <c r="AL2918">
        <v>2</v>
      </c>
      <c r="AM2918">
        <v>2</v>
      </c>
      <c r="AN2918">
        <v>1</v>
      </c>
      <c r="AO2918">
        <v>0</v>
      </c>
      <c r="AP2918">
        <v>1</v>
      </c>
      <c r="AQ2918">
        <v>0</v>
      </c>
      <c r="AR2918">
        <v>891.68</v>
      </c>
      <c r="AS2918" s="1" t="s">
        <v>70</v>
      </c>
      <c r="AT2918">
        <v>0</v>
      </c>
      <c r="AU2918">
        <v>81.197021649999996</v>
      </c>
      <c r="AV2918">
        <v>462.20000585000003</v>
      </c>
      <c r="AW2918">
        <v>26</v>
      </c>
      <c r="AX2918">
        <v>0</v>
      </c>
      <c r="AY2918">
        <v>3.0769230769230771E-2</v>
      </c>
      <c r="AZ2918">
        <v>35</v>
      </c>
      <c r="BA2918">
        <v>0.24605158075757574</v>
      </c>
      <c r="BB2918">
        <v>0.59256411006410259</v>
      </c>
      <c r="BC2918">
        <v>23</v>
      </c>
      <c r="BD2918">
        <v>3</v>
      </c>
      <c r="BE2918">
        <v>4</v>
      </c>
      <c r="BF2918">
        <v>7</v>
      </c>
      <c r="BG2918" s="1" t="s">
        <v>99</v>
      </c>
      <c r="BH2918" s="1" t="s">
        <v>6895</v>
      </c>
      <c r="BI2918" s="1" t="s">
        <v>6889</v>
      </c>
      <c r="BJ2918" s="1" t="s">
        <v>6893</v>
      </c>
      <c r="BK2918">
        <v>1700</v>
      </c>
      <c r="BL2918">
        <v>2.4</v>
      </c>
      <c r="BM2918" s="5" t="d">
        <v>18:00:00.000</v>
      </c>
      <c r="BN2918" s="5" t="d">
        <v>18:30:00.0000000000031950</v>
      </c>
      <c r="BO2918">
        <v>18</v>
      </c>
      <c r="BP2918" t="b">
        <v>1</v>
      </c>
    </row>
    <row r="2919" spans="1:68" x14ac:dyDescent="0.2">
      <c r="A2919" s="1" t="s">
        <v>6095</v>
      </c>
      <c r="B2919" s="1" t="s">
        <v>5576</v>
      </c>
      <c r="C2919" s="2" t="d">
        <v>2026-07-05</v>
      </c>
      <c r="D2919">
        <v>38</v>
      </c>
      <c r="E2919" s="1" t="s">
        <v>165</v>
      </c>
      <c r="F2919">
        <v>94</v>
      </c>
      <c r="G2919">
        <v>11</v>
      </c>
      <c r="H2919">
        <v>0</v>
      </c>
      <c r="I2919">
        <v>0</v>
      </c>
      <c r="J2919">
        <v>11</v>
      </c>
      <c r="K2919">
        <v>0</v>
      </c>
      <c r="L2919">
        <v>0</v>
      </c>
      <c r="M2919" s="1" t="s">
        <v>63</v>
      </c>
      <c r="N2919" s="1" t="s">
        <v>63</v>
      </c>
      <c r="O2919" s="1" t="s">
        <v>6096</v>
      </c>
      <c r="P2919">
        <v>8.545454545454545</v>
      </c>
      <c r="Q2919">
        <v>0</v>
      </c>
      <c r="R2919">
        <v>1600</v>
      </c>
      <c r="S2919">
        <v>0</v>
      </c>
      <c r="T2919">
        <v>32.5</v>
      </c>
      <c r="U2919">
        <v>94</v>
      </c>
      <c r="V2919">
        <v>467</v>
      </c>
      <c r="W2919">
        <v>108826.93</v>
      </c>
      <c r="X2919">
        <v>4.9680851063829783</v>
      </c>
      <c r="Y2919">
        <v>1157.7332978723402</v>
      </c>
      <c r="Z2919">
        <v>16.085106382978722</v>
      </c>
      <c r="AA2919">
        <v>9.175803555319149</v>
      </c>
      <c r="AB2919">
        <v>0</v>
      </c>
      <c r="AC2919">
        <v>0</v>
      </c>
      <c r="AD2919">
        <v>0</v>
      </c>
      <c r="AE2919">
        <v>1.2923423516157828</v>
      </c>
      <c r="AF2919">
        <v>0.62535460992907799</v>
      </c>
      <c r="AG2919">
        <v>0.39235265673758862</v>
      </c>
      <c r="AH2919">
        <v>1.0584665666666666</v>
      </c>
      <c r="AI2919">
        <v>5.3347464040780146</v>
      </c>
      <c r="AJ2919">
        <v>3290</v>
      </c>
      <c r="AK2919">
        <v>26</v>
      </c>
      <c r="AL2919">
        <v>4</v>
      </c>
      <c r="AM2919">
        <v>4</v>
      </c>
      <c r="AN2919">
        <v>2</v>
      </c>
      <c r="AO2919">
        <v>1</v>
      </c>
      <c r="AP2919">
        <v>1</v>
      </c>
      <c r="AQ2919">
        <v>0</v>
      </c>
      <c r="AR2919">
        <v>518.47</v>
      </c>
      <c r="AS2919" s="1" t="s">
        <v>70</v>
      </c>
      <c r="AT2919">
        <v>0</v>
      </c>
      <c r="AU2919">
        <v>121.95176958333333</v>
      </c>
      <c r="AV2919">
        <v>661.09511293333333</v>
      </c>
      <c r="AW2919">
        <v>26</v>
      </c>
      <c r="AX2919">
        <v>0</v>
      </c>
      <c r="AY2919">
        <v>4.2553191489361701E-2</v>
      </c>
      <c r="AZ2919">
        <v>35</v>
      </c>
      <c r="BA2919">
        <v>0.36955081691919189</v>
      </c>
      <c r="BB2919">
        <v>0.84755783709401711</v>
      </c>
      <c r="BC2919">
        <v>32</v>
      </c>
      <c r="BD2919">
        <v>-6</v>
      </c>
      <c r="BE2919">
        <v>6</v>
      </c>
      <c r="BF2919">
        <v>5</v>
      </c>
      <c r="BG2919" s="1" t="s">
        <v>99</v>
      </c>
      <c r="BH2919" s="1" t="s">
        <v>6895</v>
      </c>
      <c r="BI2919" s="1" t="s">
        <v>6889</v>
      </c>
      <c r="BJ2919" s="1" t="s">
        <v>6893</v>
      </c>
      <c r="BK2919">
        <v>1700</v>
      </c>
      <c r="BL2919">
        <v>2.4</v>
      </c>
      <c r="BM2919" s="5" t="d">
        <v>18:30:00.0000000000031950</v>
      </c>
      <c r="BN2919" s="5" t="d">
        <v>18:59:59.9999999999968050</v>
      </c>
      <c r="BO2919">
        <v>18</v>
      </c>
      <c r="BP2919" t="b">
        <v>1</v>
      </c>
    </row>
    <row r="2920" spans="1:68" x14ac:dyDescent="0.2">
      <c r="A2920" s="1" t="s">
        <v>6097</v>
      </c>
      <c r="B2920" s="1" t="s">
        <v>5576</v>
      </c>
      <c r="C2920" s="2" t="d">
        <v>2026-07-05</v>
      </c>
      <c r="D2920">
        <v>39</v>
      </c>
      <c r="E2920" s="1" t="s">
        <v>165</v>
      </c>
      <c r="F2920">
        <v>105</v>
      </c>
      <c r="G2920">
        <v>11</v>
      </c>
      <c r="H2920">
        <v>0</v>
      </c>
      <c r="I2920">
        <v>0</v>
      </c>
      <c r="J2920">
        <v>11</v>
      </c>
      <c r="K2920">
        <v>0</v>
      </c>
      <c r="L2920">
        <v>0</v>
      </c>
      <c r="M2920" s="1" t="s">
        <v>63</v>
      </c>
      <c r="N2920" s="1" t="s">
        <v>63</v>
      </c>
      <c r="O2920" s="1" t="s">
        <v>6098</v>
      </c>
      <c r="P2920">
        <v>9.5454545454545432</v>
      </c>
      <c r="Q2920">
        <v>0</v>
      </c>
      <c r="R2920">
        <v>1600</v>
      </c>
      <c r="S2920">
        <v>0</v>
      </c>
      <c r="T2920">
        <v>32.5</v>
      </c>
      <c r="U2920">
        <v>105</v>
      </c>
      <c r="V2920">
        <v>532</v>
      </c>
      <c r="W2920">
        <v>121834.24000000001</v>
      </c>
      <c r="X2920">
        <v>5.0666666666666664</v>
      </c>
      <c r="Y2920">
        <v>1160.3260952380954</v>
      </c>
      <c r="Z2920">
        <v>17.209523809523809</v>
      </c>
      <c r="AA2920">
        <v>15.067372388095238</v>
      </c>
      <c r="AB2920">
        <v>32</v>
      </c>
      <c r="AC2920">
        <v>0.54408489126984105</v>
      </c>
      <c r="AD2920">
        <v>0</v>
      </c>
      <c r="AE2920">
        <v>1.3012848611487866</v>
      </c>
      <c r="AF2920">
        <v>0.61285714285714277</v>
      </c>
      <c r="AG2920">
        <v>0</v>
      </c>
      <c r="AH2920">
        <v>6.5520346825396834</v>
      </c>
      <c r="AI2920">
        <v>5.7019893436507942</v>
      </c>
      <c r="AJ2920">
        <v>3675</v>
      </c>
      <c r="AK2920">
        <v>26</v>
      </c>
      <c r="AL2920">
        <v>3</v>
      </c>
      <c r="AM2920">
        <v>3</v>
      </c>
      <c r="AN2920">
        <v>2</v>
      </c>
      <c r="AO2920">
        <v>0</v>
      </c>
      <c r="AP2920">
        <v>1</v>
      </c>
      <c r="AQ2920">
        <v>0</v>
      </c>
      <c r="AR2920">
        <v>464.26</v>
      </c>
      <c r="AS2920" s="1" t="s">
        <v>173</v>
      </c>
      <c r="AT2920">
        <v>32</v>
      </c>
      <c r="AU2920">
        <v>132.22592191666666</v>
      </c>
      <c r="AV2920">
        <v>703.26732676666666</v>
      </c>
      <c r="AW2920">
        <v>26</v>
      </c>
      <c r="AX2920">
        <v>0.30476190476190479</v>
      </c>
      <c r="AY2920">
        <v>2.8571428571428571E-2</v>
      </c>
      <c r="AZ2920">
        <v>35</v>
      </c>
      <c r="BA2920">
        <v>0.40068461186868687</v>
      </c>
      <c r="BB2920">
        <v>0.90162477790598294</v>
      </c>
      <c r="BC2920">
        <v>34</v>
      </c>
      <c r="BD2920">
        <v>-8</v>
      </c>
      <c r="BE2920">
        <v>7</v>
      </c>
      <c r="BF2920">
        <v>4</v>
      </c>
      <c r="BG2920" s="1" t="s">
        <v>174</v>
      </c>
      <c r="BH2920" s="1" t="s">
        <v>6895</v>
      </c>
      <c r="BI2920" s="1" t="s">
        <v>6889</v>
      </c>
      <c r="BJ2920" s="1" t="s">
        <v>6893</v>
      </c>
      <c r="BK2920">
        <v>1700</v>
      </c>
      <c r="BL2920">
        <v>2.4</v>
      </c>
      <c r="BM2920" s="5" t="d">
        <v>18:59:59.9999999999968050</v>
      </c>
      <c r="BN2920" s="5" t="d">
        <v>19:30:00.000</v>
      </c>
      <c r="BO2920">
        <v>19</v>
      </c>
      <c r="BP2920" t="b">
        <v>1</v>
      </c>
    </row>
    <row r="2921" spans="1:68" x14ac:dyDescent="0.2">
      <c r="A2921" s="1" t="s">
        <v>6099</v>
      </c>
      <c r="B2921" s="1" t="s">
        <v>5576</v>
      </c>
      <c r="C2921" s="2" t="d">
        <v>2026-07-05</v>
      </c>
      <c r="D2921">
        <v>40</v>
      </c>
      <c r="E2921" s="1" t="s">
        <v>165</v>
      </c>
      <c r="F2921">
        <v>96</v>
      </c>
      <c r="G2921">
        <v>11</v>
      </c>
      <c r="H2921">
        <v>0</v>
      </c>
      <c r="I2921">
        <v>0</v>
      </c>
      <c r="J2921">
        <v>11</v>
      </c>
      <c r="K2921">
        <v>0</v>
      </c>
      <c r="L2921">
        <v>0</v>
      </c>
      <c r="M2921" s="1" t="s">
        <v>63</v>
      </c>
      <c r="N2921" s="1" t="s">
        <v>63</v>
      </c>
      <c r="O2921" s="1" t="s">
        <v>6100</v>
      </c>
      <c r="P2921">
        <v>8.7272727272727266</v>
      </c>
      <c r="Q2921">
        <v>0</v>
      </c>
      <c r="R2921">
        <v>1600</v>
      </c>
      <c r="S2921">
        <v>0</v>
      </c>
      <c r="T2921">
        <v>32.5</v>
      </c>
      <c r="U2921">
        <v>96</v>
      </c>
      <c r="V2921">
        <v>462</v>
      </c>
      <c r="W2921">
        <v>107508.93000000001</v>
      </c>
      <c r="X2921">
        <v>4.8125</v>
      </c>
      <c r="Y2921">
        <v>1119.8846875000002</v>
      </c>
      <c r="Z2921">
        <v>16.385416666666668</v>
      </c>
      <c r="AA2921">
        <v>20.207820854861112</v>
      </c>
      <c r="AB2921">
        <v>94</v>
      </c>
      <c r="AC2921">
        <v>3.8435702692708333</v>
      </c>
      <c r="AD2921">
        <v>0</v>
      </c>
      <c r="AE2921">
        <v>1.2566990049561499</v>
      </c>
      <c r="AF2921">
        <v>0.64496527777777779</v>
      </c>
      <c r="AG2921">
        <v>0</v>
      </c>
      <c r="AH2921">
        <v>11.765840300000001</v>
      </c>
      <c r="AI2921">
        <v>5.5849343184027775</v>
      </c>
      <c r="AJ2921">
        <v>3360</v>
      </c>
      <c r="AK2921">
        <v>26</v>
      </c>
      <c r="AL2921">
        <v>2</v>
      </c>
      <c r="AM2921">
        <v>2</v>
      </c>
      <c r="AN2921">
        <v>2</v>
      </c>
      <c r="AO2921">
        <v>0</v>
      </c>
      <c r="AP2921">
        <v>0</v>
      </c>
      <c r="AQ2921">
        <v>0</v>
      </c>
      <c r="AR2921">
        <v>1009.25</v>
      </c>
      <c r="AS2921" s="1" t="s">
        <v>173</v>
      </c>
      <c r="AT2921">
        <v>94</v>
      </c>
      <c r="AU2921">
        <v>122.13388095000001</v>
      </c>
      <c r="AV2921">
        <v>699.81996581666669</v>
      </c>
      <c r="AW2921">
        <v>26</v>
      </c>
      <c r="AX2921">
        <v>0.97916666666666663</v>
      </c>
      <c r="AY2921">
        <v>2.0833333333333332E-2</v>
      </c>
      <c r="AZ2921">
        <v>35</v>
      </c>
      <c r="BA2921">
        <v>0.37010266954545457</v>
      </c>
      <c r="BB2921">
        <v>0.89720508438034197</v>
      </c>
      <c r="BC2921">
        <v>34</v>
      </c>
      <c r="BD2921">
        <v>-8</v>
      </c>
      <c r="BE2921">
        <v>6</v>
      </c>
      <c r="BF2921">
        <v>5</v>
      </c>
      <c r="BG2921" s="1" t="s">
        <v>174</v>
      </c>
      <c r="BH2921" s="1" t="s">
        <v>6895</v>
      </c>
      <c r="BI2921" s="1" t="s">
        <v>6889</v>
      </c>
      <c r="BJ2921" s="1" t="s">
        <v>6893</v>
      </c>
      <c r="BK2921">
        <v>1700</v>
      </c>
      <c r="BL2921">
        <v>2.4</v>
      </c>
      <c r="BM2921" s="5" t="d">
        <v>19:30:00.000</v>
      </c>
      <c r="BN2921" s="5" t="d">
        <v>20:00:00.0000000000031950</v>
      </c>
      <c r="BO2921">
        <v>19</v>
      </c>
      <c r="BP2921" t="b">
        <v>1</v>
      </c>
    </row>
    <row r="2922" spans="1:68" x14ac:dyDescent="0.2">
      <c r="A2922" s="1" t="s">
        <v>6101</v>
      </c>
      <c r="B2922" s="1" t="s">
        <v>5576</v>
      </c>
      <c r="C2922" s="2" t="d">
        <v>2026-07-05</v>
      </c>
      <c r="D2922">
        <v>41</v>
      </c>
      <c r="E2922" s="1" t="s">
        <v>165</v>
      </c>
      <c r="F2922">
        <v>115</v>
      </c>
      <c r="G2922">
        <v>11</v>
      </c>
      <c r="H2922">
        <v>0</v>
      </c>
      <c r="I2922">
        <v>0</v>
      </c>
      <c r="J2922">
        <v>11</v>
      </c>
      <c r="K2922">
        <v>0</v>
      </c>
      <c r="L2922">
        <v>0</v>
      </c>
      <c r="M2922" s="1" t="s">
        <v>63</v>
      </c>
      <c r="N2922" s="1" t="s">
        <v>63</v>
      </c>
      <c r="O2922" s="1" t="s">
        <v>6102</v>
      </c>
      <c r="P2922">
        <v>10.454545454545457</v>
      </c>
      <c r="Q2922">
        <v>0</v>
      </c>
      <c r="R2922">
        <v>1600</v>
      </c>
      <c r="S2922">
        <v>0</v>
      </c>
      <c r="T2922">
        <v>32.5</v>
      </c>
      <c r="U2922">
        <v>115</v>
      </c>
      <c r="V2922">
        <v>580</v>
      </c>
      <c r="W2922">
        <v>130922.47</v>
      </c>
      <c r="X2922">
        <v>5.0434782608695654</v>
      </c>
      <c r="Y2922">
        <v>1138.4562608695653</v>
      </c>
      <c r="Z2922">
        <v>17.8</v>
      </c>
      <c r="AA2922">
        <v>26.436511904492754</v>
      </c>
      <c r="AB2922">
        <v>115</v>
      </c>
      <c r="AC2922">
        <v>8.6365119044927532</v>
      </c>
      <c r="AD2922">
        <v>0</v>
      </c>
      <c r="AE2922">
        <v>1.3031208888291634</v>
      </c>
      <c r="AF2922">
        <v>0.60898550724637679</v>
      </c>
      <c r="AG2922">
        <v>0</v>
      </c>
      <c r="AH2922">
        <v>18.41797948869565</v>
      </c>
      <c r="AI2922">
        <v>5.1735274608695647</v>
      </c>
      <c r="AJ2922">
        <v>4025</v>
      </c>
      <c r="AK2922">
        <v>26</v>
      </c>
      <c r="AL2922">
        <v>2</v>
      </c>
      <c r="AM2922">
        <v>2</v>
      </c>
      <c r="AN2922">
        <v>2</v>
      </c>
      <c r="AO2922">
        <v>0</v>
      </c>
      <c r="AP2922">
        <v>0</v>
      </c>
      <c r="AQ2922">
        <v>0</v>
      </c>
      <c r="AR2922">
        <v>349.47</v>
      </c>
      <c r="AS2922" s="1" t="s">
        <v>173</v>
      </c>
      <c r="AT2922">
        <v>115</v>
      </c>
      <c r="AU2922">
        <v>151.13633909999999</v>
      </c>
      <c r="AV2922">
        <v>704.13486898333338</v>
      </c>
      <c r="AW2922">
        <v>26</v>
      </c>
      <c r="AX2922">
        <v>1</v>
      </c>
      <c r="AY2922">
        <v>1.7391304347826087E-2</v>
      </c>
      <c r="AZ2922">
        <v>35</v>
      </c>
      <c r="BA2922">
        <v>0.45798890636363632</v>
      </c>
      <c r="BB2922">
        <v>0.90273701151709407</v>
      </c>
      <c r="BC2922">
        <v>34</v>
      </c>
      <c r="BD2922">
        <v>-8</v>
      </c>
      <c r="BE2922">
        <v>8</v>
      </c>
      <c r="BF2922">
        <v>3</v>
      </c>
      <c r="BG2922" s="1" t="s">
        <v>174</v>
      </c>
      <c r="BH2922" s="1" t="s">
        <v>6895</v>
      </c>
      <c r="BI2922" s="1" t="s">
        <v>6889</v>
      </c>
      <c r="BJ2922" s="1" t="s">
        <v>6893</v>
      </c>
      <c r="BK2922">
        <v>1700</v>
      </c>
      <c r="BL2922">
        <v>2.4</v>
      </c>
      <c r="BM2922" s="5" t="d">
        <v>20:00:00.0000000000031950</v>
      </c>
      <c r="BN2922" s="5" t="d">
        <v>20:29:59.9999999999968050</v>
      </c>
      <c r="BO2922">
        <v>20</v>
      </c>
      <c r="BP2922" t="b">
        <v>1</v>
      </c>
    </row>
    <row r="2923" spans="1:68" x14ac:dyDescent="0.2">
      <c r="A2923" s="1" t="s">
        <v>6103</v>
      </c>
      <c r="B2923" s="1" t="s">
        <v>5576</v>
      </c>
      <c r="C2923" s="2" t="d">
        <v>2026-07-05</v>
      </c>
      <c r="D2923">
        <v>42</v>
      </c>
      <c r="E2923" s="1" t="s">
        <v>165</v>
      </c>
      <c r="F2923">
        <v>90</v>
      </c>
      <c r="G2923">
        <v>11</v>
      </c>
      <c r="H2923">
        <v>0</v>
      </c>
      <c r="I2923">
        <v>0</v>
      </c>
      <c r="J2923">
        <v>11</v>
      </c>
      <c r="K2923">
        <v>0</v>
      </c>
      <c r="L2923">
        <v>0</v>
      </c>
      <c r="M2923" s="1" t="s">
        <v>63</v>
      </c>
      <c r="N2923" s="1" t="s">
        <v>63</v>
      </c>
      <c r="O2923" s="1" t="s">
        <v>6104</v>
      </c>
      <c r="P2923">
        <v>8.1818181818181817</v>
      </c>
      <c r="Q2923">
        <v>0</v>
      </c>
      <c r="R2923">
        <v>1600</v>
      </c>
      <c r="S2923">
        <v>0</v>
      </c>
      <c r="T2923">
        <v>32.5</v>
      </c>
      <c r="U2923">
        <v>90</v>
      </c>
      <c r="V2923">
        <v>427</v>
      </c>
      <c r="W2923">
        <v>95082.97</v>
      </c>
      <c r="X2923">
        <v>4.7444444444444445</v>
      </c>
      <c r="Y2923">
        <v>1056.4774444444445</v>
      </c>
      <c r="Z2923">
        <v>15.888888888888889</v>
      </c>
      <c r="AA2923">
        <v>29.921270234814816</v>
      </c>
      <c r="AB2923">
        <v>90</v>
      </c>
      <c r="AC2923">
        <v>14.032381345925925</v>
      </c>
      <c r="AD2923">
        <v>0</v>
      </c>
      <c r="AE2923">
        <v>1.245453576851143</v>
      </c>
      <c r="AF2923">
        <v>0.66648148148148145</v>
      </c>
      <c r="AG2923">
        <v>0</v>
      </c>
      <c r="AH2923">
        <v>21.68759172</v>
      </c>
      <c r="AI2923">
        <v>5.3774841875925929</v>
      </c>
      <c r="AJ2923">
        <v>3150</v>
      </c>
      <c r="AK2923">
        <v>26</v>
      </c>
      <c r="AL2923">
        <v>6</v>
      </c>
      <c r="AM2923">
        <v>6</v>
      </c>
      <c r="AN2923">
        <v>3</v>
      </c>
      <c r="AO2923">
        <v>0</v>
      </c>
      <c r="AP2923">
        <v>3</v>
      </c>
      <c r="AQ2923">
        <v>0</v>
      </c>
      <c r="AR2923">
        <v>2309.79</v>
      </c>
      <c r="AS2923" s="1" t="s">
        <v>173</v>
      </c>
      <c r="AT2923">
        <v>90</v>
      </c>
      <c r="AU2923">
        <v>112.73323408333333</v>
      </c>
      <c r="AV2923">
        <v>692.98009449999995</v>
      </c>
      <c r="AW2923">
        <v>26</v>
      </c>
      <c r="AX2923">
        <v>1</v>
      </c>
      <c r="AY2923">
        <v>6.6666666666666666E-2</v>
      </c>
      <c r="AZ2923">
        <v>35</v>
      </c>
      <c r="BA2923">
        <v>0.34161586085858586</v>
      </c>
      <c r="BB2923">
        <v>0.88843601858974353</v>
      </c>
      <c r="BC2923">
        <v>33</v>
      </c>
      <c r="BD2923">
        <v>-7</v>
      </c>
      <c r="BE2923">
        <v>6</v>
      </c>
      <c r="BF2923">
        <v>5</v>
      </c>
      <c r="BG2923" s="1" t="s">
        <v>174</v>
      </c>
      <c r="BH2923" s="1" t="s">
        <v>6895</v>
      </c>
      <c r="BI2923" s="1" t="s">
        <v>6889</v>
      </c>
      <c r="BJ2923" s="1" t="s">
        <v>6893</v>
      </c>
      <c r="BK2923">
        <v>1700</v>
      </c>
      <c r="BL2923">
        <v>2.4</v>
      </c>
      <c r="BM2923" s="5" t="d">
        <v>20:29:59.9999999999968050</v>
      </c>
      <c r="BN2923" s="5" t="d">
        <v>21:00:00.000</v>
      </c>
      <c r="BO2923">
        <v>20</v>
      </c>
      <c r="BP2923" t="b">
        <v>1</v>
      </c>
    </row>
    <row r="2924" spans="1:68" x14ac:dyDescent="0.2">
      <c r="A2924" s="1" t="s">
        <v>6105</v>
      </c>
      <c r="B2924" s="1" t="s">
        <v>5576</v>
      </c>
      <c r="C2924" s="2" t="d">
        <v>2026-07-05</v>
      </c>
      <c r="D2924">
        <v>43</v>
      </c>
      <c r="E2924" s="1" t="s">
        <v>165</v>
      </c>
      <c r="F2924">
        <v>100</v>
      </c>
      <c r="G2924">
        <v>11</v>
      </c>
      <c r="H2924">
        <v>0</v>
      </c>
      <c r="I2924">
        <v>0</v>
      </c>
      <c r="J2924">
        <v>11</v>
      </c>
      <c r="K2924">
        <v>0</v>
      </c>
      <c r="L2924">
        <v>0</v>
      </c>
      <c r="M2924" s="1" t="s">
        <v>63</v>
      </c>
      <c r="N2924" s="1" t="s">
        <v>63</v>
      </c>
      <c r="O2924" s="1" t="s">
        <v>6106</v>
      </c>
      <c r="P2924">
        <v>9.0909090909090917</v>
      </c>
      <c r="Q2924">
        <v>0</v>
      </c>
      <c r="R2924">
        <v>1600</v>
      </c>
      <c r="S2924">
        <v>0</v>
      </c>
      <c r="T2924">
        <v>32.5</v>
      </c>
      <c r="U2924">
        <v>100</v>
      </c>
      <c r="V2924">
        <v>481</v>
      </c>
      <c r="W2924">
        <v>101018.6</v>
      </c>
      <c r="X2924">
        <v>4.8099999999999996</v>
      </c>
      <c r="Y2924">
        <v>1010.186</v>
      </c>
      <c r="Z2924">
        <v>16.5</v>
      </c>
      <c r="AA2924">
        <v>31.704980515500001</v>
      </c>
      <c r="AB2924">
        <v>100</v>
      </c>
      <c r="AC2924">
        <v>15.204980515499999</v>
      </c>
      <c r="AD2924">
        <v>0</v>
      </c>
      <c r="AE2924">
        <v>1.2399997420436459</v>
      </c>
      <c r="AF2924">
        <v>0.64966666666666673</v>
      </c>
      <c r="AG2924">
        <v>0</v>
      </c>
      <c r="AH2924">
        <v>23.587326710166668</v>
      </c>
      <c r="AI2924">
        <v>5.2903207220000006</v>
      </c>
      <c r="AJ2924">
        <v>3500</v>
      </c>
      <c r="AK2924">
        <v>26</v>
      </c>
      <c r="AL2924">
        <v>3</v>
      </c>
      <c r="AM2924">
        <v>3</v>
      </c>
      <c r="AN2924">
        <v>3</v>
      </c>
      <c r="AO2924">
        <v>0</v>
      </c>
      <c r="AP2924">
        <v>0</v>
      </c>
      <c r="AQ2924">
        <v>0</v>
      </c>
      <c r="AR2924">
        <v>627.27</v>
      </c>
      <c r="AS2924" s="1" t="s">
        <v>173</v>
      </c>
      <c r="AT2924">
        <v>100</v>
      </c>
      <c r="AU2924">
        <v>123.66697135</v>
      </c>
      <c r="AV2924">
        <v>696.20806803333335</v>
      </c>
      <c r="AW2924">
        <v>26</v>
      </c>
      <c r="AX2924">
        <v>1</v>
      </c>
      <c r="AY2924">
        <v>0.03</v>
      </c>
      <c r="AZ2924">
        <v>35</v>
      </c>
      <c r="BA2924">
        <v>0.37474839803030302</v>
      </c>
      <c r="BB2924">
        <v>0.89257444619658122</v>
      </c>
      <c r="BC2924">
        <v>34</v>
      </c>
      <c r="BD2924">
        <v>-8</v>
      </c>
      <c r="BE2924">
        <v>6</v>
      </c>
      <c r="BF2924">
        <v>5</v>
      </c>
      <c r="BG2924" s="1" t="s">
        <v>174</v>
      </c>
      <c r="BH2924" s="1" t="s">
        <v>6895</v>
      </c>
      <c r="BI2924" s="1" t="s">
        <v>6889</v>
      </c>
      <c r="BJ2924" s="1" t="s">
        <v>6893</v>
      </c>
      <c r="BK2924">
        <v>1700</v>
      </c>
      <c r="BL2924">
        <v>2.4</v>
      </c>
      <c r="BM2924" s="5" t="d">
        <v>21:00:00.000</v>
      </c>
      <c r="BN2924" s="5" t="d">
        <v>21:30:00.0000000000031950</v>
      </c>
      <c r="BO2924">
        <v>21</v>
      </c>
      <c r="BP2924" t="b">
        <v>1</v>
      </c>
    </row>
    <row r="2925" spans="1:68" x14ac:dyDescent="0.2">
      <c r="A2925" s="1" t="s">
        <v>6107</v>
      </c>
      <c r="B2925" s="1" t="s">
        <v>5576</v>
      </c>
      <c r="C2925" s="2" t="d">
        <v>2026-07-05</v>
      </c>
      <c r="D2925">
        <v>44</v>
      </c>
      <c r="E2925" s="1" t="s">
        <v>165</v>
      </c>
      <c r="F2925">
        <v>91</v>
      </c>
      <c r="G2925">
        <v>11</v>
      </c>
      <c r="H2925">
        <v>0</v>
      </c>
      <c r="I2925">
        <v>0</v>
      </c>
      <c r="J2925">
        <v>11</v>
      </c>
      <c r="K2925">
        <v>0</v>
      </c>
      <c r="L2925">
        <v>0</v>
      </c>
      <c r="M2925" s="1" t="s">
        <v>63</v>
      </c>
      <c r="N2925" s="1" t="s">
        <v>63</v>
      </c>
      <c r="O2925" s="1" t="s">
        <v>6108</v>
      </c>
      <c r="P2925">
        <v>8.2727272727272734</v>
      </c>
      <c r="Q2925">
        <v>0</v>
      </c>
      <c r="R2925">
        <v>1600</v>
      </c>
      <c r="S2925">
        <v>0</v>
      </c>
      <c r="T2925">
        <v>32.5</v>
      </c>
      <c r="U2925">
        <v>91</v>
      </c>
      <c r="V2925">
        <v>482</v>
      </c>
      <c r="W2925">
        <v>104618.1</v>
      </c>
      <c r="X2925">
        <v>5.2967032967032965</v>
      </c>
      <c r="Y2925">
        <v>1149.6494505494506</v>
      </c>
      <c r="Z2925">
        <v>15.934065934065934</v>
      </c>
      <c r="AA2925">
        <v>34.117218509890108</v>
      </c>
      <c r="AB2925">
        <v>91</v>
      </c>
      <c r="AC2925">
        <v>18.183152575824177</v>
      </c>
      <c r="AD2925">
        <v>0</v>
      </c>
      <c r="AE2925">
        <v>1.3839340341091293</v>
      </c>
      <c r="AF2925">
        <v>0.61190476190476184</v>
      </c>
      <c r="AG2925">
        <v>0</v>
      </c>
      <c r="AH2925">
        <v>25.930783148717946</v>
      </c>
      <c r="AI2925">
        <v>5.2629408787545788</v>
      </c>
      <c r="AJ2925">
        <v>3185</v>
      </c>
      <c r="AK2925">
        <v>26</v>
      </c>
      <c r="AL2925">
        <v>4</v>
      </c>
      <c r="AM2925">
        <v>4</v>
      </c>
      <c r="AN2925">
        <v>3</v>
      </c>
      <c r="AO2925">
        <v>1</v>
      </c>
      <c r="AP2925">
        <v>0</v>
      </c>
      <c r="AQ2925">
        <v>0</v>
      </c>
      <c r="AR2925">
        <v>1627.05</v>
      </c>
      <c r="AS2925" s="1" t="s">
        <v>173</v>
      </c>
      <c r="AT2925">
        <v>91</v>
      </c>
      <c r="AU2925">
        <v>126.97096371666666</v>
      </c>
      <c r="AV2925">
        <v>697.2375135333333</v>
      </c>
      <c r="AW2925">
        <v>26</v>
      </c>
      <c r="AX2925">
        <v>1</v>
      </c>
      <c r="AY2925">
        <v>4.3956043956043959E-2</v>
      </c>
      <c r="AZ2925">
        <v>35</v>
      </c>
      <c r="BA2925">
        <v>0.38476049611111107</v>
      </c>
      <c r="BB2925">
        <v>0.89389424811965812</v>
      </c>
      <c r="BC2925">
        <v>34</v>
      </c>
      <c r="BD2925">
        <v>-8</v>
      </c>
      <c r="BE2925">
        <v>7</v>
      </c>
      <c r="BF2925">
        <v>4</v>
      </c>
      <c r="BG2925" s="1" t="s">
        <v>174</v>
      </c>
      <c r="BH2925" s="1" t="s">
        <v>6895</v>
      </c>
      <c r="BI2925" s="1" t="s">
        <v>6889</v>
      </c>
      <c r="BJ2925" s="1" t="s">
        <v>6893</v>
      </c>
      <c r="BK2925">
        <v>1700</v>
      </c>
      <c r="BL2925">
        <v>2.4</v>
      </c>
      <c r="BM2925" s="5" t="d">
        <v>21:30:00.0000000000031950</v>
      </c>
      <c r="BN2925" s="5" t="d">
        <v>21:59:59.9999999999968050</v>
      </c>
      <c r="BO2925">
        <v>21</v>
      </c>
      <c r="BP2925" t="b">
        <v>1</v>
      </c>
    </row>
    <row r="2926" spans="1:68" x14ac:dyDescent="0.2">
      <c r="A2926" s="1" t="s">
        <v>6109</v>
      </c>
      <c r="B2926" s="1" t="s">
        <v>5576</v>
      </c>
      <c r="C2926" s="2" t="d">
        <v>2026-07-05</v>
      </c>
      <c r="D2926">
        <v>45</v>
      </c>
      <c r="E2926" s="1" t="s">
        <v>165</v>
      </c>
      <c r="F2926">
        <v>55</v>
      </c>
      <c r="G2926">
        <v>8</v>
      </c>
      <c r="H2926">
        <v>0</v>
      </c>
      <c r="I2926">
        <v>0</v>
      </c>
      <c r="J2926">
        <v>8</v>
      </c>
      <c r="K2926">
        <v>0</v>
      </c>
      <c r="L2926">
        <v>0</v>
      </c>
      <c r="M2926" s="1" t="s">
        <v>63</v>
      </c>
      <c r="N2926" s="1" t="s">
        <v>63</v>
      </c>
      <c r="O2926" s="1" t="s">
        <v>6110</v>
      </c>
      <c r="P2926">
        <v>6.875</v>
      </c>
      <c r="Q2926">
        <v>0</v>
      </c>
      <c r="R2926">
        <v>1600</v>
      </c>
      <c r="S2926">
        <v>0</v>
      </c>
      <c r="T2926">
        <v>32.5</v>
      </c>
      <c r="U2926">
        <v>55</v>
      </c>
      <c r="V2926">
        <v>268</v>
      </c>
      <c r="W2926">
        <v>63851.97</v>
      </c>
      <c r="X2926">
        <v>4.872727272727273</v>
      </c>
      <c r="Y2926">
        <v>1160.9449090909091</v>
      </c>
      <c r="Z2926">
        <v>11.872727272727273</v>
      </c>
      <c r="AA2926">
        <v>30.671520216969697</v>
      </c>
      <c r="AB2926">
        <v>55</v>
      </c>
      <c r="AC2926">
        <v>18.798792944242425</v>
      </c>
      <c r="AD2926">
        <v>0</v>
      </c>
      <c r="AE2926">
        <v>1.2722964971033943</v>
      </c>
      <c r="AF2926">
        <v>0.63454545454545452</v>
      </c>
      <c r="AG2926">
        <v>0</v>
      </c>
      <c r="AH2926">
        <v>22.143719163333333</v>
      </c>
      <c r="AI2926">
        <v>5.6876257593939394</v>
      </c>
      <c r="AJ2926">
        <v>1650</v>
      </c>
      <c r="AK2926">
        <v>26</v>
      </c>
      <c r="AL2926">
        <v>1</v>
      </c>
      <c r="AM2926">
        <v>1</v>
      </c>
      <c r="AN2926">
        <v>0</v>
      </c>
      <c r="AO2926">
        <v>0</v>
      </c>
      <c r="AP2926">
        <v>1</v>
      </c>
      <c r="AQ2926">
        <v>0</v>
      </c>
      <c r="AR2926">
        <v>233.54</v>
      </c>
      <c r="AS2926" s="1" t="s">
        <v>173</v>
      </c>
      <c r="AT2926">
        <v>55</v>
      </c>
      <c r="AU2926">
        <v>69.673092049999994</v>
      </c>
      <c r="AV2926">
        <v>695.75416886666665</v>
      </c>
      <c r="AW2926">
        <v>26</v>
      </c>
      <c r="AX2926">
        <v>1</v>
      </c>
      <c r="AY2926">
        <v>1.8181818181818181E-2</v>
      </c>
      <c r="AZ2926">
        <v>30</v>
      </c>
      <c r="BA2926">
        <v>0.29030455020833329</v>
      </c>
      <c r="BB2926">
        <v>0.89199252418803421</v>
      </c>
      <c r="BC2926">
        <v>34</v>
      </c>
      <c r="BD2926">
        <v>-8</v>
      </c>
      <c r="BE2926">
        <v>4</v>
      </c>
      <c r="BF2926">
        <v>4</v>
      </c>
      <c r="BG2926" s="1" t="s">
        <v>174</v>
      </c>
      <c r="BH2926" s="1" t="s">
        <v>6895</v>
      </c>
      <c r="BI2926" s="1" t="s">
        <v>6889</v>
      </c>
      <c r="BJ2926" s="1" t="s">
        <v>6893</v>
      </c>
      <c r="BK2926">
        <v>1700</v>
      </c>
      <c r="BL2926">
        <v>2.4</v>
      </c>
      <c r="BM2926" s="5" t="d">
        <v>21:59:59.9999999999968050</v>
      </c>
      <c r="BN2926" s="5" t="d">
        <v>22:30:00.000</v>
      </c>
      <c r="BO2926">
        <v>22</v>
      </c>
      <c r="BP2926" t="b">
        <v>0</v>
      </c>
    </row>
    <row r="2927" spans="1:68" x14ac:dyDescent="0.2">
      <c r="A2927" s="1" t="s">
        <v>6111</v>
      </c>
      <c r="B2927" s="1" t="s">
        <v>5576</v>
      </c>
      <c r="C2927" s="2" t="d">
        <v>2026-07-05</v>
      </c>
      <c r="D2927">
        <v>46</v>
      </c>
      <c r="E2927" s="1" t="s">
        <v>165</v>
      </c>
      <c r="F2927">
        <v>46</v>
      </c>
      <c r="G2927">
        <v>8</v>
      </c>
      <c r="H2927">
        <v>0</v>
      </c>
      <c r="I2927">
        <v>0</v>
      </c>
      <c r="J2927">
        <v>8</v>
      </c>
      <c r="K2927">
        <v>0</v>
      </c>
      <c r="L2927">
        <v>0</v>
      </c>
      <c r="M2927" s="1" t="s">
        <v>63</v>
      </c>
      <c r="N2927" s="1" t="s">
        <v>63</v>
      </c>
      <c r="O2927" s="1" t="s">
        <v>6112</v>
      </c>
      <c r="P2927">
        <v>5.75</v>
      </c>
      <c r="Q2927">
        <v>0</v>
      </c>
      <c r="R2927">
        <v>1600</v>
      </c>
      <c r="S2927">
        <v>0</v>
      </c>
      <c r="T2927">
        <v>32.5</v>
      </c>
      <c r="U2927">
        <v>46</v>
      </c>
      <c r="V2927">
        <v>224</v>
      </c>
      <c r="W2927">
        <v>49742.93</v>
      </c>
      <c r="X2927">
        <v>4.8695652173913047</v>
      </c>
      <c r="Y2927">
        <v>1081.3680434782609</v>
      </c>
      <c r="Z2927">
        <v>11.021739130434783</v>
      </c>
      <c r="AA2927">
        <v>18.548580007246379</v>
      </c>
      <c r="AB2927">
        <v>45</v>
      </c>
      <c r="AC2927">
        <v>7.535496129710145</v>
      </c>
      <c r="AD2927">
        <v>0</v>
      </c>
      <c r="AE2927">
        <v>1.268660235597789</v>
      </c>
      <c r="AF2927">
        <v>0.67173913043478262</v>
      </c>
      <c r="AG2927">
        <v>0</v>
      </c>
      <c r="AH2927">
        <v>10.167777600724637</v>
      </c>
      <c r="AI2927">
        <v>5.5041711492753622</v>
      </c>
      <c r="AJ2927">
        <v>1380</v>
      </c>
      <c r="AK2927">
        <v>26</v>
      </c>
      <c r="AL2927">
        <v>1</v>
      </c>
      <c r="AM2927">
        <v>1</v>
      </c>
      <c r="AN2927">
        <v>0</v>
      </c>
      <c r="AO2927">
        <v>1</v>
      </c>
      <c r="AP2927">
        <v>0</v>
      </c>
      <c r="AQ2927">
        <v>0</v>
      </c>
      <c r="AR2927">
        <v>152.51</v>
      </c>
      <c r="AS2927" s="1" t="s">
        <v>173</v>
      </c>
      <c r="AT2927">
        <v>45</v>
      </c>
      <c r="AU2927">
        <v>59.076382000000002</v>
      </c>
      <c r="AV2927">
        <v>700.74672228333338</v>
      </c>
      <c r="AW2927">
        <v>26</v>
      </c>
      <c r="AX2927">
        <v>0.97826086956521741</v>
      </c>
      <c r="AY2927">
        <v>2.1739130434782608E-2</v>
      </c>
      <c r="AZ2927">
        <v>30</v>
      </c>
      <c r="BA2927">
        <v>0.24615159166666667</v>
      </c>
      <c r="BB2927">
        <v>0.89839323369658131</v>
      </c>
      <c r="BC2927">
        <v>34</v>
      </c>
      <c r="BD2927">
        <v>-8</v>
      </c>
      <c r="BE2927">
        <v>3</v>
      </c>
      <c r="BF2927">
        <v>5</v>
      </c>
      <c r="BG2927" s="1" t="s">
        <v>174</v>
      </c>
      <c r="BH2927" s="1" t="s">
        <v>6895</v>
      </c>
      <c r="BI2927" s="1" t="s">
        <v>6889</v>
      </c>
      <c r="BJ2927" s="1" t="s">
        <v>6893</v>
      </c>
      <c r="BK2927">
        <v>1700</v>
      </c>
      <c r="BL2927">
        <v>2.4</v>
      </c>
      <c r="BM2927" s="5" t="d">
        <v>22:30:00.000</v>
      </c>
      <c r="BN2927" s="5" t="d">
        <v>23:00:00.0000000000031950</v>
      </c>
      <c r="BO2927">
        <v>22</v>
      </c>
      <c r="BP2927" t="b">
        <v>0</v>
      </c>
    </row>
    <row r="2928" spans="1:68" x14ac:dyDescent="0.2">
      <c r="A2928" s="1" t="s">
        <v>6113</v>
      </c>
      <c r="B2928" s="1" t="s">
        <v>5576</v>
      </c>
      <c r="C2928" s="2" t="d">
        <v>2026-07-05</v>
      </c>
      <c r="D2928">
        <v>47</v>
      </c>
      <c r="E2928" s="1" t="s">
        <v>187</v>
      </c>
      <c r="F2928">
        <v>36</v>
      </c>
      <c r="G2928">
        <v>8</v>
      </c>
      <c r="H2928">
        <v>0</v>
      </c>
      <c r="I2928">
        <v>2</v>
      </c>
      <c r="J2928">
        <v>6</v>
      </c>
      <c r="K2928">
        <v>0</v>
      </c>
      <c r="L2928">
        <v>1</v>
      </c>
      <c r="M2928" s="1" t="s">
        <v>63</v>
      </c>
      <c r="N2928" s="1" t="s">
        <v>5807</v>
      </c>
      <c r="O2928" s="1" t="s">
        <v>6114</v>
      </c>
      <c r="P2928">
        <v>6</v>
      </c>
      <c r="Q2928">
        <v>0</v>
      </c>
      <c r="R2928">
        <v>1600</v>
      </c>
      <c r="S2928">
        <v>1</v>
      </c>
      <c r="T2928">
        <v>31.5</v>
      </c>
      <c r="U2928">
        <v>36</v>
      </c>
      <c r="V2928">
        <v>172</v>
      </c>
      <c r="W2928">
        <v>42194.86</v>
      </c>
      <c r="X2928">
        <v>4.7777777777777777</v>
      </c>
      <c r="Y2928">
        <v>1172.0794444444446</v>
      </c>
      <c r="Z2928">
        <v>9.9444444444444446</v>
      </c>
      <c r="AA2928">
        <v>8.5947344777777772</v>
      </c>
      <c r="AB2928">
        <v>10</v>
      </c>
      <c r="AC2928">
        <v>0.24474228009259263</v>
      </c>
      <c r="AD2928">
        <v>0</v>
      </c>
      <c r="AE2928">
        <v>1.2136571749365914</v>
      </c>
      <c r="AF2928">
        <v>0.57916666666666661</v>
      </c>
      <c r="AG2928">
        <v>0.99461436157407412</v>
      </c>
      <c r="AH2928">
        <v>0.93286074999999991</v>
      </c>
      <c r="AI2928">
        <v>4.9519202513888887</v>
      </c>
      <c r="AJ2928">
        <v>1080</v>
      </c>
      <c r="AK2928">
        <v>26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 s="1" t="s">
        <v>173</v>
      </c>
      <c r="AT2928">
        <v>8</v>
      </c>
      <c r="AU2928">
        <v>40.97165626666667</v>
      </c>
      <c r="AV2928">
        <v>459.82754568333331</v>
      </c>
      <c r="AW2928">
        <v>26</v>
      </c>
      <c r="AX2928">
        <v>0.27777777777777779</v>
      </c>
      <c r="AY2928">
        <v>0</v>
      </c>
      <c r="AZ2928">
        <v>30</v>
      </c>
      <c r="BA2928">
        <v>0.22762031259259261</v>
      </c>
      <c r="BB2928">
        <v>0.58952249446581195</v>
      </c>
      <c r="BC2928">
        <v>22</v>
      </c>
      <c r="BD2928">
        <v>4</v>
      </c>
      <c r="BE2928">
        <v>2</v>
      </c>
      <c r="BF2928">
        <v>4</v>
      </c>
      <c r="BG2928" s="1" t="s">
        <v>174</v>
      </c>
      <c r="BH2928" s="1" t="s">
        <v>6895</v>
      </c>
      <c r="BI2928" s="1" t="s">
        <v>6889</v>
      </c>
      <c r="BJ2928" s="1" t="s">
        <v>6893</v>
      </c>
      <c r="BK2928">
        <v>1700</v>
      </c>
      <c r="BL2928">
        <v>2.4</v>
      </c>
      <c r="BM2928" s="5" t="d">
        <v>23:00:00.0000000000031950</v>
      </c>
      <c r="BN2928" s="5" t="d">
        <v>23:29:59.9999999999968050</v>
      </c>
      <c r="BO2928">
        <v>23</v>
      </c>
      <c r="BP2928" t="b">
        <v>0</v>
      </c>
    </row>
    <row r="2929" spans="1:68" x14ac:dyDescent="0.2">
      <c r="A2929" s="1" t="s">
        <v>6115</v>
      </c>
      <c r="B2929" s="1" t="s">
        <v>5576</v>
      </c>
      <c r="C2929" s="2" t="d">
        <v>2026-07-05</v>
      </c>
      <c r="D2929">
        <v>48</v>
      </c>
      <c r="E2929" s="1" t="s">
        <v>187</v>
      </c>
      <c r="F2929">
        <v>20</v>
      </c>
      <c r="G2929">
        <v>8</v>
      </c>
      <c r="H2929">
        <v>0</v>
      </c>
      <c r="I2929">
        <v>2</v>
      </c>
      <c r="J2929">
        <v>6</v>
      </c>
      <c r="K2929">
        <v>0</v>
      </c>
      <c r="L2929">
        <v>1</v>
      </c>
      <c r="M2929" s="1" t="s">
        <v>63</v>
      </c>
      <c r="N2929" s="1" t="s">
        <v>5810</v>
      </c>
      <c r="O2929" s="1" t="s">
        <v>6116</v>
      </c>
      <c r="P2929">
        <v>3.3333333333333335</v>
      </c>
      <c r="Q2929">
        <v>0</v>
      </c>
      <c r="R2929">
        <v>1600</v>
      </c>
      <c r="S2929">
        <v>1</v>
      </c>
      <c r="T2929">
        <v>30.5</v>
      </c>
      <c r="U2929">
        <v>20</v>
      </c>
      <c r="V2929">
        <v>91</v>
      </c>
      <c r="W2929">
        <v>19213.57</v>
      </c>
      <c r="X2929">
        <v>4.55</v>
      </c>
      <c r="Y2929">
        <v>960.67849999999999</v>
      </c>
      <c r="Z2929">
        <v>9.65</v>
      </c>
      <c r="AA2929">
        <v>7.9108570483333338</v>
      </c>
      <c r="AB2929">
        <v>0</v>
      </c>
      <c r="AC2929">
        <v>0</v>
      </c>
      <c r="AD2929">
        <v>0</v>
      </c>
      <c r="AE2929">
        <v>1.1623587597655778</v>
      </c>
      <c r="AF2929">
        <v>0.68166666666666664</v>
      </c>
      <c r="AG2929">
        <v>1.8440254183333333</v>
      </c>
      <c r="AH2929">
        <v>0</v>
      </c>
      <c r="AI2929">
        <v>5.0776649558333329</v>
      </c>
      <c r="AJ2929">
        <v>600</v>
      </c>
      <c r="AK2929">
        <v>26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 s="1" t="s">
        <v>70</v>
      </c>
      <c r="AT2929">
        <v>0</v>
      </c>
      <c r="AU2929">
        <v>24.444414200000001</v>
      </c>
      <c r="AV2929">
        <v>180.00043936666665</v>
      </c>
      <c r="AW2929">
        <v>13</v>
      </c>
      <c r="AX2929">
        <v>0</v>
      </c>
      <c r="AY2929">
        <v>0</v>
      </c>
      <c r="AZ2929">
        <v>30</v>
      </c>
      <c r="BA2929">
        <v>0.13580230111111111</v>
      </c>
      <c r="BB2929">
        <v>0.23076979405982903</v>
      </c>
      <c r="BC2929">
        <v>9</v>
      </c>
      <c r="BD2929">
        <v>17</v>
      </c>
      <c r="BE2929">
        <v>2</v>
      </c>
      <c r="BF2929">
        <v>4</v>
      </c>
      <c r="BG2929" s="1" t="s">
        <v>99</v>
      </c>
      <c r="BH2929" s="1" t="s">
        <v>6895</v>
      </c>
      <c r="BI2929" s="1" t="s">
        <v>6889</v>
      </c>
      <c r="BJ2929" s="1" t="s">
        <v>6893</v>
      </c>
      <c r="BK2929">
        <v>1700</v>
      </c>
      <c r="BL2929">
        <v>2.4</v>
      </c>
      <c r="BM2929" s="5" t="d">
        <v>23:29:59.9999999999968050</v>
      </c>
      <c r="BN2929" s="5" t="d">
        <v>1899-12-30</v>
      </c>
      <c r="BO2929">
        <v>23</v>
      </c>
      <c r="BP2929" t="b">
        <v>0</v>
      </c>
    </row>
    <row r="2930" spans="1:68" x14ac:dyDescent="0.2">
      <c r="A2930" s="1" t="s">
        <v>6117</v>
      </c>
      <c r="B2930" s="1" t="s">
        <v>5576</v>
      </c>
      <c r="C2930" s="2" t="d">
        <v>2026-07-06</v>
      </c>
      <c r="D2930">
        <v>1</v>
      </c>
      <c r="E2930" s="1" t="s">
        <v>61</v>
      </c>
      <c r="F2930">
        <v>3</v>
      </c>
      <c r="G2930">
        <v>16</v>
      </c>
      <c r="H2930">
        <v>12</v>
      </c>
      <c r="I2930">
        <v>2</v>
      </c>
      <c r="J2930">
        <v>2</v>
      </c>
      <c r="K2930">
        <v>900</v>
      </c>
      <c r="L2930">
        <v>1</v>
      </c>
      <c r="M2930" s="1" t="s">
        <v>6118</v>
      </c>
      <c r="N2930" s="1" t="s">
        <v>6119</v>
      </c>
      <c r="O2930" s="1" t="s">
        <v>5817</v>
      </c>
      <c r="P2930">
        <v>1.5</v>
      </c>
      <c r="Q2930">
        <v>900</v>
      </c>
      <c r="R2930">
        <v>9100</v>
      </c>
      <c r="S2930">
        <v>1</v>
      </c>
      <c r="T2930">
        <v>49</v>
      </c>
      <c r="U2930">
        <v>3</v>
      </c>
      <c r="V2930">
        <v>10</v>
      </c>
      <c r="W2930">
        <v>2046.31</v>
      </c>
      <c r="X2930">
        <v>3.3333333333333335</v>
      </c>
      <c r="Y2930">
        <v>682.10333333333335</v>
      </c>
      <c r="Z2930">
        <v>13.666666666666666</v>
      </c>
      <c r="AA2930">
        <v>9.6291528777777771</v>
      </c>
      <c r="AB2930">
        <v>0</v>
      </c>
      <c r="AC2930">
        <v>0</v>
      </c>
      <c r="AD2930">
        <v>0</v>
      </c>
      <c r="AE2930">
        <v>0.90007190433982454</v>
      </c>
      <c r="AF2930">
        <v>0.75</v>
      </c>
      <c r="AG2930">
        <v>1.6500718944444444</v>
      </c>
      <c r="AH2930">
        <v>0</v>
      </c>
      <c r="AI2930">
        <v>7.0179698555555561</v>
      </c>
      <c r="AJ2930">
        <v>120</v>
      </c>
      <c r="AK2930">
        <v>54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 s="1" t="s">
        <v>70</v>
      </c>
      <c r="AT2930">
        <v>0</v>
      </c>
      <c r="AU2930">
        <v>4.5315872500000003</v>
      </c>
      <c r="AV2930">
        <v>52.104757499999998</v>
      </c>
      <c r="AW2930">
        <v>5</v>
      </c>
      <c r="AX2930">
        <v>0</v>
      </c>
      <c r="AY2930">
        <v>0</v>
      </c>
      <c r="AZ2930">
        <v>40</v>
      </c>
      <c r="BA2930">
        <v>7.5526454166666673E-2</v>
      </c>
      <c r="BB2930">
        <v>3.2163430555555553E-2</v>
      </c>
      <c r="BC2930">
        <v>3</v>
      </c>
      <c r="BD2930">
        <v>51</v>
      </c>
      <c r="BE2930">
        <v>1</v>
      </c>
      <c r="BF2930">
        <v>1</v>
      </c>
      <c r="BG2930" s="1" t="s">
        <v>66</v>
      </c>
      <c r="BH2930" s="1" t="s">
        <v>6895</v>
      </c>
      <c r="BI2930" s="1" t="s">
        <v>6889</v>
      </c>
      <c r="BJ2930" s="1" t="s">
        <v>6893</v>
      </c>
      <c r="BK2930">
        <v>1700</v>
      </c>
      <c r="BL2930">
        <v>2.4</v>
      </c>
      <c r="BM2930" s="5" t="d">
        <v>1899-12-30</v>
      </c>
      <c r="BN2930" s="5" t="d">
        <v>00:29:59.99999999999990100</v>
      </c>
      <c r="BO2930">
        <v>0</v>
      </c>
      <c r="BP2930" t="b">
        <v>0</v>
      </c>
    </row>
    <row r="2931" spans="1:68" x14ac:dyDescent="0.2">
      <c r="A2931" s="1" t="s">
        <v>6120</v>
      </c>
      <c r="B2931" s="1" t="s">
        <v>5576</v>
      </c>
      <c r="C2931" s="2" t="d">
        <v>2026-07-06</v>
      </c>
      <c r="D2931">
        <v>2</v>
      </c>
      <c r="E2931" s="1" t="s">
        <v>61</v>
      </c>
      <c r="F2931">
        <v>6</v>
      </c>
      <c r="G2931">
        <v>15</v>
      </c>
      <c r="H2931">
        <v>12</v>
      </c>
      <c r="I2931">
        <v>2</v>
      </c>
      <c r="J2931">
        <v>1</v>
      </c>
      <c r="K2931">
        <v>900</v>
      </c>
      <c r="L2931">
        <v>1</v>
      </c>
      <c r="M2931" s="1" t="s">
        <v>6121</v>
      </c>
      <c r="N2931" s="1" t="s">
        <v>5817</v>
      </c>
      <c r="O2931" s="1" t="s">
        <v>5703</v>
      </c>
      <c r="P2931">
        <v>6</v>
      </c>
      <c r="Q2931">
        <v>900</v>
      </c>
      <c r="R2931">
        <v>8200</v>
      </c>
      <c r="S2931">
        <v>1</v>
      </c>
      <c r="T2931">
        <v>48</v>
      </c>
      <c r="U2931">
        <v>6</v>
      </c>
      <c r="V2931">
        <v>21</v>
      </c>
      <c r="W2931">
        <v>4859.5600000000004</v>
      </c>
      <c r="X2931">
        <v>3.5</v>
      </c>
      <c r="Y2931">
        <v>809.92666666666673</v>
      </c>
      <c r="Z2931">
        <v>13.833333333333334</v>
      </c>
      <c r="AA2931">
        <v>10.580094797222223</v>
      </c>
      <c r="AB2931">
        <v>0</v>
      </c>
      <c r="AC2931">
        <v>0</v>
      </c>
      <c r="AD2931">
        <v>0</v>
      </c>
      <c r="AE2931">
        <v>0.84049677442789672</v>
      </c>
      <c r="AF2931">
        <v>0.79166666666666663</v>
      </c>
      <c r="AG2931">
        <v>1.6321634333333332</v>
      </c>
      <c r="AH2931">
        <v>0</v>
      </c>
      <c r="AI2931">
        <v>8.0340424666666674</v>
      </c>
      <c r="AJ2931">
        <v>240</v>
      </c>
      <c r="AK2931">
        <v>55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 s="1" t="s">
        <v>70</v>
      </c>
      <c r="AT2931">
        <v>0</v>
      </c>
      <c r="AU2931">
        <v>5.0429805999999999</v>
      </c>
      <c r="AV2931">
        <v>63.521473950000001</v>
      </c>
      <c r="AW2931">
        <v>4</v>
      </c>
      <c r="AX2931">
        <v>0</v>
      </c>
      <c r="AY2931">
        <v>0</v>
      </c>
      <c r="AZ2931">
        <v>40</v>
      </c>
      <c r="BA2931">
        <v>0.16809935333333334</v>
      </c>
      <c r="BB2931">
        <v>3.8497863E-2</v>
      </c>
      <c r="BC2931">
        <v>4</v>
      </c>
      <c r="BD2931">
        <v>51</v>
      </c>
      <c r="BE2931">
        <v>1</v>
      </c>
      <c r="BF2931">
        <v>0</v>
      </c>
      <c r="BG2931" s="1" t="s">
        <v>66</v>
      </c>
      <c r="BH2931" s="1" t="s">
        <v>6895</v>
      </c>
      <c r="BI2931" s="1" t="s">
        <v>6889</v>
      </c>
      <c r="BJ2931" s="1" t="s">
        <v>6893</v>
      </c>
      <c r="BK2931">
        <v>1700</v>
      </c>
      <c r="BL2931">
        <v>2.4</v>
      </c>
      <c r="BM2931" s="5" t="d">
        <v>00:29:59.99999999999990100</v>
      </c>
      <c r="BN2931" s="5" t="d">
        <v>00:59:59.99999999999980200</v>
      </c>
      <c r="BO2931">
        <v>0</v>
      </c>
      <c r="BP2931" t="b">
        <v>0</v>
      </c>
    </row>
    <row r="2932" spans="1:68" x14ac:dyDescent="0.2">
      <c r="A2932" s="1" t="s">
        <v>6122</v>
      </c>
      <c r="B2932" s="1" t="s">
        <v>5576</v>
      </c>
      <c r="C2932" s="2" t="d">
        <v>2026-07-06</v>
      </c>
      <c r="D2932">
        <v>3</v>
      </c>
      <c r="E2932" s="1" t="s">
        <v>61</v>
      </c>
      <c r="F2932">
        <v>9</v>
      </c>
      <c r="G2932">
        <v>8</v>
      </c>
      <c r="H2932">
        <v>7</v>
      </c>
      <c r="I2932">
        <v>0</v>
      </c>
      <c r="J2932">
        <v>1</v>
      </c>
      <c r="K2932">
        <v>525</v>
      </c>
      <c r="L2932">
        <v>0</v>
      </c>
      <c r="M2932" s="1" t="s">
        <v>6123</v>
      </c>
      <c r="N2932" s="1" t="s">
        <v>63</v>
      </c>
      <c r="O2932" s="1" t="s">
        <v>5820</v>
      </c>
      <c r="P2932">
        <v>9</v>
      </c>
      <c r="Q2932">
        <v>525</v>
      </c>
      <c r="R2932">
        <v>7675</v>
      </c>
      <c r="S2932">
        <v>0</v>
      </c>
      <c r="T2932">
        <v>48</v>
      </c>
      <c r="U2932">
        <v>9</v>
      </c>
      <c r="V2932">
        <v>43</v>
      </c>
      <c r="W2932">
        <v>10443.86</v>
      </c>
      <c r="X2932">
        <v>4.7777777777777777</v>
      </c>
      <c r="Y2932">
        <v>1160.4288888888889</v>
      </c>
      <c r="Z2932">
        <v>13.777777777777779</v>
      </c>
      <c r="AA2932">
        <v>11.043712272222223</v>
      </c>
      <c r="AB2932">
        <v>0</v>
      </c>
      <c r="AC2932">
        <v>0</v>
      </c>
      <c r="AD2932">
        <v>0.27191846666666669</v>
      </c>
      <c r="AE2932">
        <v>1.3564761939314343</v>
      </c>
      <c r="AF2932">
        <v>0.33518518518518514</v>
      </c>
      <c r="AG2932">
        <v>1.963579838888889</v>
      </c>
      <c r="AH2932">
        <v>0</v>
      </c>
      <c r="AI2932">
        <v>8.0912435388888877</v>
      </c>
      <c r="AJ2932">
        <v>360</v>
      </c>
      <c r="AK2932">
        <v>29</v>
      </c>
      <c r="AL2932">
        <v>1</v>
      </c>
      <c r="AM2932">
        <v>1</v>
      </c>
      <c r="AN2932">
        <v>0</v>
      </c>
      <c r="AO2932">
        <v>0</v>
      </c>
      <c r="AP2932">
        <v>1</v>
      </c>
      <c r="AQ2932">
        <v>0</v>
      </c>
      <c r="AR2932">
        <v>469.4</v>
      </c>
      <c r="AS2932" s="1" t="s">
        <v>70</v>
      </c>
      <c r="AT2932">
        <v>0</v>
      </c>
      <c r="AU2932">
        <v>10.67832675</v>
      </c>
      <c r="AV2932">
        <v>91.206942366666667</v>
      </c>
      <c r="AW2932">
        <v>8</v>
      </c>
      <c r="AX2932">
        <v>0</v>
      </c>
      <c r="AY2932">
        <v>0.1111111111111111</v>
      </c>
      <c r="AZ2932">
        <v>40</v>
      </c>
      <c r="BA2932">
        <v>0.355944225</v>
      </c>
      <c r="BB2932">
        <v>0.10483556593869732</v>
      </c>
      <c r="BC2932">
        <v>5</v>
      </c>
      <c r="BD2932">
        <v>24</v>
      </c>
      <c r="BE2932">
        <v>1</v>
      </c>
      <c r="BF2932">
        <v>0</v>
      </c>
      <c r="BG2932" s="1" t="s">
        <v>209</v>
      </c>
      <c r="BH2932" s="1" t="s">
        <v>6895</v>
      </c>
      <c r="BI2932" s="1" t="s">
        <v>6889</v>
      </c>
      <c r="BJ2932" s="1" t="s">
        <v>6893</v>
      </c>
      <c r="BK2932">
        <v>1700</v>
      </c>
      <c r="BL2932">
        <v>2.4</v>
      </c>
      <c r="BM2932" s="5" t="d">
        <v>00:59:59.99999999999980200</v>
      </c>
      <c r="BN2932" s="5" t="d">
        <v>01:30:00.000</v>
      </c>
      <c r="BO2932">
        <v>1</v>
      </c>
      <c r="BP2932" t="b">
        <v>0</v>
      </c>
    </row>
    <row r="2933" spans="1:68" x14ac:dyDescent="0.2">
      <c r="A2933" s="1" t="s">
        <v>6124</v>
      </c>
      <c r="B2933" s="1" t="s">
        <v>5576</v>
      </c>
      <c r="C2933" s="2" t="d">
        <v>2026-07-06</v>
      </c>
      <c r="D2933">
        <v>4</v>
      </c>
      <c r="E2933" s="1" t="s">
        <v>61</v>
      </c>
      <c r="F2933">
        <v>3</v>
      </c>
      <c r="G2933">
        <v>8</v>
      </c>
      <c r="H2933">
        <v>7</v>
      </c>
      <c r="I2933">
        <v>0</v>
      </c>
      <c r="J2933">
        <v>1</v>
      </c>
      <c r="K2933">
        <v>525</v>
      </c>
      <c r="L2933">
        <v>0</v>
      </c>
      <c r="M2933" s="1" t="s">
        <v>6125</v>
      </c>
      <c r="N2933" s="1" t="s">
        <v>63</v>
      </c>
      <c r="O2933" s="1" t="s">
        <v>5587</v>
      </c>
      <c r="P2933">
        <v>3</v>
      </c>
      <c r="Q2933">
        <v>525</v>
      </c>
      <c r="R2933">
        <v>7150</v>
      </c>
      <c r="S2933">
        <v>0</v>
      </c>
      <c r="T2933">
        <v>48</v>
      </c>
      <c r="U2933">
        <v>3</v>
      </c>
      <c r="V2933">
        <v>12</v>
      </c>
      <c r="W2933">
        <v>2504.0299999999997</v>
      </c>
      <c r="X2933">
        <v>4</v>
      </c>
      <c r="Y2933">
        <v>834.67666666666662</v>
      </c>
      <c r="Z2933">
        <v>12.666666666666666</v>
      </c>
      <c r="AA2933">
        <v>7.7862405499999996</v>
      </c>
      <c r="AB2933">
        <v>0</v>
      </c>
      <c r="AC2933">
        <v>0</v>
      </c>
      <c r="AD2933">
        <v>0</v>
      </c>
      <c r="AE2933">
        <v>1.0255719721395051</v>
      </c>
      <c r="AF2933">
        <v>0.7944444444444444</v>
      </c>
      <c r="AG2933">
        <v>1.8200164055555554</v>
      </c>
      <c r="AH2933">
        <v>0</v>
      </c>
      <c r="AI2933">
        <v>5.0717796888888893</v>
      </c>
      <c r="AJ2933">
        <v>120</v>
      </c>
      <c r="AK2933">
        <v>29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 s="1" t="s">
        <v>70</v>
      </c>
      <c r="AT2933">
        <v>0</v>
      </c>
      <c r="AU2933">
        <v>3.7155098166666667</v>
      </c>
      <c r="AV2933">
        <v>52.923323366666665</v>
      </c>
      <c r="AW2933">
        <v>4</v>
      </c>
      <c r="AX2933">
        <v>0</v>
      </c>
      <c r="AY2933">
        <v>0</v>
      </c>
      <c r="AZ2933">
        <v>40</v>
      </c>
      <c r="BA2933">
        <v>0.12385032722222222</v>
      </c>
      <c r="BB2933">
        <v>6.0831406168582375E-2</v>
      </c>
      <c r="BC2933">
        <v>3</v>
      </c>
      <c r="BD2933">
        <v>26</v>
      </c>
      <c r="BE2933">
        <v>1</v>
      </c>
      <c r="BF2933">
        <v>0</v>
      </c>
      <c r="BG2933" s="1" t="s">
        <v>66</v>
      </c>
      <c r="BH2933" s="1" t="s">
        <v>6895</v>
      </c>
      <c r="BI2933" s="1" t="s">
        <v>6889</v>
      </c>
      <c r="BJ2933" s="1" t="s">
        <v>6893</v>
      </c>
      <c r="BK2933">
        <v>1700</v>
      </c>
      <c r="BL2933">
        <v>2.4</v>
      </c>
      <c r="BM2933" s="5" t="d">
        <v>01:30:00.000</v>
      </c>
      <c r="BN2933" s="5" t="d">
        <v>01:59:59.99999999999959725</v>
      </c>
      <c r="BO2933">
        <v>1</v>
      </c>
      <c r="BP2933" t="b">
        <v>0</v>
      </c>
    </row>
    <row r="2934" spans="1:68" x14ac:dyDescent="0.2">
      <c r="A2934" s="1" t="s">
        <v>6126</v>
      </c>
      <c r="B2934" s="1" t="s">
        <v>5576</v>
      </c>
      <c r="C2934" s="2" t="d">
        <v>2026-07-06</v>
      </c>
      <c r="D2934">
        <v>5</v>
      </c>
      <c r="E2934" s="1" t="s">
        <v>61</v>
      </c>
      <c r="F2934">
        <v>8</v>
      </c>
      <c r="G2934">
        <v>8</v>
      </c>
      <c r="H2934">
        <v>7</v>
      </c>
      <c r="I2934">
        <v>0</v>
      </c>
      <c r="J2934">
        <v>1</v>
      </c>
      <c r="K2934">
        <v>525</v>
      </c>
      <c r="L2934">
        <v>0</v>
      </c>
      <c r="M2934" s="1" t="s">
        <v>6127</v>
      </c>
      <c r="N2934" s="1" t="s">
        <v>63</v>
      </c>
      <c r="O2934" s="1" t="s">
        <v>5590</v>
      </c>
      <c r="P2934">
        <v>8</v>
      </c>
      <c r="Q2934">
        <v>525</v>
      </c>
      <c r="R2934">
        <v>6625</v>
      </c>
      <c r="S2934">
        <v>0</v>
      </c>
      <c r="T2934">
        <v>48</v>
      </c>
      <c r="U2934">
        <v>8</v>
      </c>
      <c r="V2934">
        <v>32</v>
      </c>
      <c r="W2934">
        <v>6600.27</v>
      </c>
      <c r="X2934">
        <v>4</v>
      </c>
      <c r="Y2934">
        <v>825.03375000000005</v>
      </c>
      <c r="Z2934">
        <v>13.625</v>
      </c>
      <c r="AA2934">
        <v>10.481020941666667</v>
      </c>
      <c r="AB2934">
        <v>1</v>
      </c>
      <c r="AC2934">
        <v>3.2790668749999911E-2</v>
      </c>
      <c r="AD2934">
        <v>0</v>
      </c>
      <c r="AE2934">
        <v>1.118815795804651</v>
      </c>
      <c r="AF2934">
        <v>0.69374999999999998</v>
      </c>
      <c r="AG2934">
        <v>1.8125657854166666</v>
      </c>
      <c r="AH2934">
        <v>0</v>
      </c>
      <c r="AI2934">
        <v>7.7205384770833341</v>
      </c>
      <c r="AJ2934">
        <v>320</v>
      </c>
      <c r="AK2934">
        <v>29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 s="1" t="s">
        <v>65</v>
      </c>
      <c r="AT2934">
        <v>1</v>
      </c>
      <c r="AU2934">
        <v>9.8416912666666665</v>
      </c>
      <c r="AV2934">
        <v>88.245878966666666</v>
      </c>
      <c r="AW2934">
        <v>6</v>
      </c>
      <c r="AX2934">
        <v>0.125</v>
      </c>
      <c r="AY2934">
        <v>0</v>
      </c>
      <c r="AZ2934">
        <v>40</v>
      </c>
      <c r="BA2934">
        <v>0.32805637555555556</v>
      </c>
      <c r="BB2934">
        <v>0.10143204478927204</v>
      </c>
      <c r="BC2934">
        <v>5</v>
      </c>
      <c r="BD2934">
        <v>24</v>
      </c>
      <c r="BE2934">
        <v>1</v>
      </c>
      <c r="BF2934">
        <v>0</v>
      </c>
      <c r="BG2934" s="1" t="s">
        <v>66</v>
      </c>
      <c r="BH2934" s="1" t="s">
        <v>6895</v>
      </c>
      <c r="BI2934" s="1" t="s">
        <v>6889</v>
      </c>
      <c r="BJ2934" s="1" t="s">
        <v>6893</v>
      </c>
      <c r="BK2934">
        <v>1700</v>
      </c>
      <c r="BL2934">
        <v>2.4</v>
      </c>
      <c r="BM2934" s="5" t="d">
        <v>01:59:59.99999999999959725</v>
      </c>
      <c r="BN2934" s="5" t="d">
        <v>02:30:00.00000000000040275</v>
      </c>
      <c r="BO2934">
        <v>2</v>
      </c>
      <c r="BP2934" t="b">
        <v>0</v>
      </c>
    </row>
    <row r="2935" spans="1:68" x14ac:dyDescent="0.2">
      <c r="A2935" s="1" t="s">
        <v>6128</v>
      </c>
      <c r="B2935" s="1" t="s">
        <v>5576</v>
      </c>
      <c r="C2935" s="2" t="d">
        <v>2026-07-06</v>
      </c>
      <c r="D2935">
        <v>6</v>
      </c>
      <c r="E2935" s="1" t="s">
        <v>61</v>
      </c>
      <c r="F2935">
        <v>7</v>
      </c>
      <c r="G2935">
        <v>8</v>
      </c>
      <c r="H2935">
        <v>7</v>
      </c>
      <c r="I2935">
        <v>0</v>
      </c>
      <c r="J2935">
        <v>1</v>
      </c>
      <c r="K2935">
        <v>525</v>
      </c>
      <c r="L2935">
        <v>0</v>
      </c>
      <c r="M2935" s="1" t="s">
        <v>6129</v>
      </c>
      <c r="N2935" s="1" t="s">
        <v>63</v>
      </c>
      <c r="O2935" s="1" t="s">
        <v>5593</v>
      </c>
      <c r="P2935">
        <v>7</v>
      </c>
      <c r="Q2935">
        <v>525</v>
      </c>
      <c r="R2935">
        <v>6100</v>
      </c>
      <c r="S2935">
        <v>0</v>
      </c>
      <c r="T2935">
        <v>48</v>
      </c>
      <c r="U2935">
        <v>7</v>
      </c>
      <c r="V2935">
        <v>29</v>
      </c>
      <c r="W2935">
        <v>6460.59</v>
      </c>
      <c r="X2935">
        <v>4.1428571428571432</v>
      </c>
      <c r="Y2935">
        <v>922.94142857142856</v>
      </c>
      <c r="Z2935">
        <v>13.142857142857142</v>
      </c>
      <c r="AA2935">
        <v>10.059912502380952</v>
      </c>
      <c r="AB2935">
        <v>1</v>
      </c>
      <c r="AC2935">
        <v>4.9380821428571461E-2</v>
      </c>
      <c r="AD2935">
        <v>0.21204185714285712</v>
      </c>
      <c r="AE2935">
        <v>1.1141375354536893</v>
      </c>
      <c r="AF2935">
        <v>0.54761904761904756</v>
      </c>
      <c r="AG2935">
        <v>1.873798430952381</v>
      </c>
      <c r="AH2935">
        <v>0</v>
      </c>
      <c r="AI2935">
        <v>7.4742093023809515</v>
      </c>
      <c r="AJ2935">
        <v>280</v>
      </c>
      <c r="AK2935">
        <v>29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 s="1" t="s">
        <v>125</v>
      </c>
      <c r="AT2935">
        <v>1</v>
      </c>
      <c r="AU2935">
        <v>7.7989626666666663</v>
      </c>
      <c r="AV2935">
        <v>90.652975816666668</v>
      </c>
      <c r="AW2935">
        <v>6</v>
      </c>
      <c r="AX2935">
        <v>0.14285714285714285</v>
      </c>
      <c r="AY2935">
        <v>0</v>
      </c>
      <c r="AZ2935">
        <v>40</v>
      </c>
      <c r="BA2935">
        <v>0.25996542222222219</v>
      </c>
      <c r="BB2935">
        <v>0.10419882277777778</v>
      </c>
      <c r="BC2935">
        <v>5</v>
      </c>
      <c r="BD2935">
        <v>24</v>
      </c>
      <c r="BE2935">
        <v>1</v>
      </c>
      <c r="BF2935">
        <v>0</v>
      </c>
      <c r="BG2935" s="1" t="s">
        <v>66</v>
      </c>
      <c r="BH2935" s="1" t="s">
        <v>6895</v>
      </c>
      <c r="BI2935" s="1" t="s">
        <v>6889</v>
      </c>
      <c r="BJ2935" s="1" t="s">
        <v>6893</v>
      </c>
      <c r="BK2935">
        <v>1700</v>
      </c>
      <c r="BL2935">
        <v>2.4</v>
      </c>
      <c r="BM2935" s="5" t="d">
        <v>02:30:00.00000000000040275</v>
      </c>
      <c r="BN2935" s="5" t="d">
        <v>03:00:00.000</v>
      </c>
      <c r="BO2935">
        <v>2</v>
      </c>
      <c r="BP2935" t="b">
        <v>0</v>
      </c>
    </row>
    <row r="2936" spans="1:68" x14ac:dyDescent="0.2">
      <c r="A2936" s="1" t="s">
        <v>6130</v>
      </c>
      <c r="B2936" s="1" t="s">
        <v>5576</v>
      </c>
      <c r="C2936" s="2" t="d">
        <v>2026-07-06</v>
      </c>
      <c r="D2936">
        <v>7</v>
      </c>
      <c r="E2936" s="1" t="s">
        <v>61</v>
      </c>
      <c r="F2936">
        <v>6</v>
      </c>
      <c r="G2936">
        <v>8</v>
      </c>
      <c r="H2936">
        <v>7</v>
      </c>
      <c r="I2936">
        <v>0</v>
      </c>
      <c r="J2936">
        <v>1</v>
      </c>
      <c r="K2936">
        <v>525</v>
      </c>
      <c r="L2936">
        <v>0</v>
      </c>
      <c r="M2936" s="1" t="s">
        <v>6131</v>
      </c>
      <c r="N2936" s="1" t="s">
        <v>63</v>
      </c>
      <c r="O2936" s="1" t="s">
        <v>5599</v>
      </c>
      <c r="P2936">
        <v>6</v>
      </c>
      <c r="Q2936">
        <v>525</v>
      </c>
      <c r="R2936">
        <v>5575</v>
      </c>
      <c r="S2936">
        <v>0</v>
      </c>
      <c r="T2936">
        <v>48</v>
      </c>
      <c r="U2936">
        <v>6</v>
      </c>
      <c r="V2936">
        <v>23</v>
      </c>
      <c r="W2936">
        <v>4792.6499999999996</v>
      </c>
      <c r="X2936">
        <v>3.8333333333333335</v>
      </c>
      <c r="Y2936">
        <v>798.77499999999998</v>
      </c>
      <c r="Z2936">
        <v>13.833333333333334</v>
      </c>
      <c r="AA2936">
        <v>10.287122216666667</v>
      </c>
      <c r="AB2936">
        <v>0</v>
      </c>
      <c r="AC2936">
        <v>0</v>
      </c>
      <c r="AD2936">
        <v>6.2980752777777774E-2</v>
      </c>
      <c r="AE2936">
        <v>1.0273847180052074</v>
      </c>
      <c r="AF2936">
        <v>0.70000000000000007</v>
      </c>
      <c r="AG2936">
        <v>1.7903654638888888</v>
      </c>
      <c r="AH2936">
        <v>0</v>
      </c>
      <c r="AI2936">
        <v>7.4050900805555555</v>
      </c>
      <c r="AJ2936">
        <v>240</v>
      </c>
      <c r="AK2936">
        <v>29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 s="1" t="s">
        <v>70</v>
      </c>
      <c r="AT2936">
        <v>0</v>
      </c>
      <c r="AU2936">
        <v>6.1643082666666666</v>
      </c>
      <c r="AV2936">
        <v>77.450899916666671</v>
      </c>
      <c r="AW2936">
        <v>5</v>
      </c>
      <c r="AX2936">
        <v>0</v>
      </c>
      <c r="AY2936">
        <v>0</v>
      </c>
      <c r="AZ2936">
        <v>40</v>
      </c>
      <c r="BA2936">
        <v>0.20547694222222221</v>
      </c>
      <c r="BB2936">
        <v>8.9024022892720309E-2</v>
      </c>
      <c r="BC2936">
        <v>4</v>
      </c>
      <c r="BD2936">
        <v>25</v>
      </c>
      <c r="BE2936">
        <v>1</v>
      </c>
      <c r="BF2936">
        <v>0</v>
      </c>
      <c r="BG2936" s="1" t="s">
        <v>66</v>
      </c>
      <c r="BH2936" s="1" t="s">
        <v>6895</v>
      </c>
      <c r="BI2936" s="1" t="s">
        <v>6889</v>
      </c>
      <c r="BJ2936" s="1" t="s">
        <v>6893</v>
      </c>
      <c r="BK2936">
        <v>1700</v>
      </c>
      <c r="BL2936">
        <v>2.4</v>
      </c>
      <c r="BM2936" s="5" t="d">
        <v>03:00:00.000</v>
      </c>
      <c r="BN2936" s="5" t="d">
        <v>03:30:00.00000000000079875</v>
      </c>
      <c r="BO2936">
        <v>3</v>
      </c>
      <c r="BP2936" t="b">
        <v>0</v>
      </c>
    </row>
    <row r="2937" spans="1:68" x14ac:dyDescent="0.2">
      <c r="A2937" s="1" t="s">
        <v>6132</v>
      </c>
      <c r="B2937" s="1" t="s">
        <v>5576</v>
      </c>
      <c r="C2937" s="2" t="d">
        <v>2026-07-06</v>
      </c>
      <c r="D2937">
        <v>8</v>
      </c>
      <c r="E2937" s="1" t="s">
        <v>61</v>
      </c>
      <c r="F2937">
        <v>3</v>
      </c>
      <c r="G2937">
        <v>8</v>
      </c>
      <c r="H2937">
        <v>7</v>
      </c>
      <c r="I2937">
        <v>0</v>
      </c>
      <c r="J2937">
        <v>1</v>
      </c>
      <c r="K2937">
        <v>525</v>
      </c>
      <c r="L2937">
        <v>0</v>
      </c>
      <c r="M2937" s="1" t="s">
        <v>6133</v>
      </c>
      <c r="N2937" s="1" t="s">
        <v>63</v>
      </c>
      <c r="O2937" s="1" t="s">
        <v>5602</v>
      </c>
      <c r="P2937">
        <v>3</v>
      </c>
      <c r="Q2937">
        <v>525</v>
      </c>
      <c r="R2937">
        <v>5050</v>
      </c>
      <c r="S2937">
        <v>0</v>
      </c>
      <c r="T2937">
        <v>48</v>
      </c>
      <c r="U2937">
        <v>3</v>
      </c>
      <c r="V2937">
        <v>14</v>
      </c>
      <c r="W2937">
        <v>2611.36</v>
      </c>
      <c r="X2937">
        <v>4.666666666666667</v>
      </c>
      <c r="Y2937">
        <v>870.45333333333338</v>
      </c>
      <c r="Z2937">
        <v>13</v>
      </c>
      <c r="AA2937">
        <v>10.342181711111111</v>
      </c>
      <c r="AB2937">
        <v>0</v>
      </c>
      <c r="AC2937">
        <v>0</v>
      </c>
      <c r="AD2937">
        <v>0</v>
      </c>
      <c r="AE2937">
        <v>1.2554841458503445</v>
      </c>
      <c r="AF2937">
        <v>0.64444444444444438</v>
      </c>
      <c r="AG2937">
        <v>1.8999285777777775</v>
      </c>
      <c r="AH2937">
        <v>0</v>
      </c>
      <c r="AI2937">
        <v>7.6700309000000004</v>
      </c>
      <c r="AJ2937">
        <v>120</v>
      </c>
      <c r="AK2937">
        <v>29</v>
      </c>
      <c r="AL2937">
        <v>1</v>
      </c>
      <c r="AM2937">
        <v>1</v>
      </c>
      <c r="AN2937">
        <v>0</v>
      </c>
      <c r="AO2937">
        <v>0</v>
      </c>
      <c r="AP2937">
        <v>1</v>
      </c>
      <c r="AQ2937">
        <v>0</v>
      </c>
      <c r="AR2937">
        <v>278.54000000000002</v>
      </c>
      <c r="AS2937" s="1" t="s">
        <v>70</v>
      </c>
      <c r="AT2937">
        <v>0</v>
      </c>
      <c r="AU2937">
        <v>3.7664523999999999</v>
      </c>
      <c r="AV2937">
        <v>22.849397783333334</v>
      </c>
      <c r="AW2937">
        <v>3</v>
      </c>
      <c r="AX2937">
        <v>0</v>
      </c>
      <c r="AY2937">
        <v>0.33333333333333331</v>
      </c>
      <c r="AZ2937">
        <v>40</v>
      </c>
      <c r="BA2937">
        <v>0.12554841333333333</v>
      </c>
      <c r="BB2937">
        <v>2.626367561302682E-2</v>
      </c>
      <c r="BC2937">
        <v>2</v>
      </c>
      <c r="BD2937">
        <v>27</v>
      </c>
      <c r="BE2937">
        <v>1</v>
      </c>
      <c r="BF2937">
        <v>0</v>
      </c>
      <c r="BG2937" s="1" t="s">
        <v>209</v>
      </c>
      <c r="BH2937" s="1" t="s">
        <v>6895</v>
      </c>
      <c r="BI2937" s="1" t="s">
        <v>6889</v>
      </c>
      <c r="BJ2937" s="1" t="s">
        <v>6893</v>
      </c>
      <c r="BK2937">
        <v>1700</v>
      </c>
      <c r="BL2937">
        <v>2.4</v>
      </c>
      <c r="BM2937" s="5" t="d">
        <v>03:30:00.00000000000079875</v>
      </c>
      <c r="BN2937" s="5" t="d">
        <v>03:59:59.99999999999920125</v>
      </c>
      <c r="BO2937">
        <v>3</v>
      </c>
      <c r="BP2937" t="b">
        <v>0</v>
      </c>
    </row>
    <row r="2938" spans="1:68" x14ac:dyDescent="0.2">
      <c r="A2938" s="1" t="s">
        <v>6134</v>
      </c>
      <c r="B2938" s="1" t="s">
        <v>5576</v>
      </c>
      <c r="C2938" s="2" t="d">
        <v>2026-07-06</v>
      </c>
      <c r="D2938">
        <v>9</v>
      </c>
      <c r="E2938" s="1" t="s">
        <v>61</v>
      </c>
      <c r="F2938">
        <v>9</v>
      </c>
      <c r="G2938">
        <v>8</v>
      </c>
      <c r="H2938">
        <v>7</v>
      </c>
      <c r="I2938">
        <v>0</v>
      </c>
      <c r="J2938">
        <v>1</v>
      </c>
      <c r="K2938">
        <v>525</v>
      </c>
      <c r="L2938">
        <v>0</v>
      </c>
      <c r="M2938" s="1" t="s">
        <v>6135</v>
      </c>
      <c r="N2938" s="1" t="s">
        <v>63</v>
      </c>
      <c r="O2938" s="1" t="s">
        <v>5581</v>
      </c>
      <c r="P2938">
        <v>9</v>
      </c>
      <c r="Q2938">
        <v>525</v>
      </c>
      <c r="R2938">
        <v>4525</v>
      </c>
      <c r="S2938">
        <v>0</v>
      </c>
      <c r="T2938">
        <v>48</v>
      </c>
      <c r="U2938">
        <v>9</v>
      </c>
      <c r="V2938">
        <v>48</v>
      </c>
      <c r="W2938">
        <v>13395.43</v>
      </c>
      <c r="X2938">
        <v>5.333333333333333</v>
      </c>
      <c r="Y2938">
        <v>1488.3811111111111</v>
      </c>
      <c r="Z2938">
        <v>13.777777777777779</v>
      </c>
      <c r="AA2938">
        <v>11.792933424074073</v>
      </c>
      <c r="AB2938">
        <v>2</v>
      </c>
      <c r="AC2938">
        <v>0.33731677777777791</v>
      </c>
      <c r="AD2938">
        <v>0.4701010703703703</v>
      </c>
      <c r="AE2938">
        <v>1.4829225077532324</v>
      </c>
      <c r="AF2938">
        <v>0.69074074074074077</v>
      </c>
      <c r="AG2938">
        <v>2.6437643129629631</v>
      </c>
      <c r="AH2938">
        <v>0</v>
      </c>
      <c r="AI2938">
        <v>8.2917616981481483</v>
      </c>
      <c r="AJ2938">
        <v>360</v>
      </c>
      <c r="AK2938">
        <v>29</v>
      </c>
      <c r="AL2938">
        <v>1</v>
      </c>
      <c r="AM2938">
        <v>1</v>
      </c>
      <c r="AN2938">
        <v>1</v>
      </c>
      <c r="AO2938">
        <v>0</v>
      </c>
      <c r="AP2938">
        <v>0</v>
      </c>
      <c r="AQ2938">
        <v>0</v>
      </c>
      <c r="AR2938">
        <v>707.66</v>
      </c>
      <c r="AS2938" s="1" t="s">
        <v>65</v>
      </c>
      <c r="AT2938">
        <v>2</v>
      </c>
      <c r="AU2938">
        <v>13.346302483333334</v>
      </c>
      <c r="AV2938">
        <v>75.658558249999999</v>
      </c>
      <c r="AW2938">
        <v>6</v>
      </c>
      <c r="AX2938">
        <v>0.22222222222222221</v>
      </c>
      <c r="AY2938">
        <v>0.1111111111111111</v>
      </c>
      <c r="AZ2938">
        <v>40</v>
      </c>
      <c r="BA2938">
        <v>0.44487674944444444</v>
      </c>
      <c r="BB2938">
        <v>8.6963860057471268E-2</v>
      </c>
      <c r="BC2938">
        <v>4</v>
      </c>
      <c r="BD2938">
        <v>25</v>
      </c>
      <c r="BE2938">
        <v>1</v>
      </c>
      <c r="BF2938">
        <v>0</v>
      </c>
      <c r="BG2938" s="1" t="s">
        <v>83</v>
      </c>
      <c r="BH2938" s="1" t="s">
        <v>6895</v>
      </c>
      <c r="BI2938" s="1" t="s">
        <v>6889</v>
      </c>
      <c r="BJ2938" s="1" t="s">
        <v>6893</v>
      </c>
      <c r="BK2938">
        <v>1700</v>
      </c>
      <c r="BL2938">
        <v>2.4</v>
      </c>
      <c r="BM2938" s="5" t="d">
        <v>03:59:59.99999999999920125</v>
      </c>
      <c r="BN2938" s="5" t="d">
        <v>04:30:00.000</v>
      </c>
      <c r="BO2938">
        <v>4</v>
      </c>
      <c r="BP2938" t="b">
        <v>0</v>
      </c>
    </row>
    <row r="2939" spans="1:68" x14ac:dyDescent="0.2">
      <c r="A2939" s="1" t="s">
        <v>6136</v>
      </c>
      <c r="B2939" s="1" t="s">
        <v>5576</v>
      </c>
      <c r="C2939" s="2" t="d">
        <v>2026-07-06</v>
      </c>
      <c r="D2939">
        <v>10</v>
      </c>
      <c r="E2939" s="1" t="s">
        <v>61</v>
      </c>
      <c r="F2939">
        <v>3</v>
      </c>
      <c r="G2939">
        <v>8</v>
      </c>
      <c r="H2939">
        <v>7</v>
      </c>
      <c r="I2939">
        <v>0</v>
      </c>
      <c r="J2939">
        <v>1</v>
      </c>
      <c r="K2939">
        <v>525</v>
      </c>
      <c r="L2939">
        <v>0</v>
      </c>
      <c r="M2939" s="1" t="s">
        <v>6137</v>
      </c>
      <c r="N2939" s="1" t="s">
        <v>63</v>
      </c>
      <c r="O2939" s="1" t="s">
        <v>5584</v>
      </c>
      <c r="P2939">
        <v>3</v>
      </c>
      <c r="Q2939">
        <v>525</v>
      </c>
      <c r="R2939">
        <v>4000</v>
      </c>
      <c r="S2939">
        <v>0</v>
      </c>
      <c r="T2939">
        <v>48</v>
      </c>
      <c r="U2939">
        <v>3</v>
      </c>
      <c r="V2939">
        <v>23</v>
      </c>
      <c r="W2939">
        <v>6646.73</v>
      </c>
      <c r="X2939">
        <v>7.666666666666667</v>
      </c>
      <c r="Y2939">
        <v>2215.5766666666664</v>
      </c>
      <c r="Z2939">
        <v>13.333333333333334</v>
      </c>
      <c r="AA2939">
        <v>10.735412816666667</v>
      </c>
      <c r="AB2939">
        <v>0</v>
      </c>
      <c r="AC2939">
        <v>0</v>
      </c>
      <c r="AD2939">
        <v>0</v>
      </c>
      <c r="AE2939">
        <v>1.7183440168369468</v>
      </c>
      <c r="AF2939">
        <v>0.66111111111111109</v>
      </c>
      <c r="AG2939">
        <v>2.3794551222222222</v>
      </c>
      <c r="AH2939">
        <v>0</v>
      </c>
      <c r="AI2939">
        <v>7.22817991111111</v>
      </c>
      <c r="AJ2939">
        <v>120</v>
      </c>
      <c r="AK2939">
        <v>29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 s="1" t="s">
        <v>70</v>
      </c>
      <c r="AT2939">
        <v>0</v>
      </c>
      <c r="AU2939">
        <v>5.1550320333333328</v>
      </c>
      <c r="AV2939">
        <v>70.076363483333338</v>
      </c>
      <c r="AW2939">
        <v>6</v>
      </c>
      <c r="AX2939">
        <v>0</v>
      </c>
      <c r="AY2939">
        <v>0</v>
      </c>
      <c r="AZ2939">
        <v>40</v>
      </c>
      <c r="BA2939">
        <v>0.17183440111111109</v>
      </c>
      <c r="BB2939">
        <v>8.0547544233716475E-2</v>
      </c>
      <c r="BC2939">
        <v>4</v>
      </c>
      <c r="BD2939">
        <v>25</v>
      </c>
      <c r="BE2939">
        <v>1</v>
      </c>
      <c r="BF2939">
        <v>0</v>
      </c>
      <c r="BG2939" s="1" t="s">
        <v>66</v>
      </c>
      <c r="BH2939" s="1" t="s">
        <v>6895</v>
      </c>
      <c r="BI2939" s="1" t="s">
        <v>6889</v>
      </c>
      <c r="BJ2939" s="1" t="s">
        <v>6893</v>
      </c>
      <c r="BK2939">
        <v>1700</v>
      </c>
      <c r="BL2939">
        <v>2.4</v>
      </c>
      <c r="BM2939" s="5" t="d">
        <v>04:30:00.000</v>
      </c>
      <c r="BN2939" s="5" t="d">
        <v>05:00:00.00000000000079875</v>
      </c>
      <c r="BO2939">
        <v>4</v>
      </c>
      <c r="BP2939" t="b">
        <v>0</v>
      </c>
    </row>
    <row r="2940" spans="1:68" x14ac:dyDescent="0.2">
      <c r="A2940" s="1" t="s">
        <v>6138</v>
      </c>
      <c r="B2940" s="1" t="s">
        <v>5576</v>
      </c>
      <c r="C2940" s="2" t="d">
        <v>2026-07-06</v>
      </c>
      <c r="D2940">
        <v>11</v>
      </c>
      <c r="E2940" s="1" t="s">
        <v>61</v>
      </c>
      <c r="F2940">
        <v>7</v>
      </c>
      <c r="G2940">
        <v>8</v>
      </c>
      <c r="H2940">
        <v>7</v>
      </c>
      <c r="I2940">
        <v>0</v>
      </c>
      <c r="J2940">
        <v>1</v>
      </c>
      <c r="K2940">
        <v>525</v>
      </c>
      <c r="L2940">
        <v>0</v>
      </c>
      <c r="M2940" s="1" t="s">
        <v>6123</v>
      </c>
      <c r="N2940" s="1" t="s">
        <v>63</v>
      </c>
      <c r="O2940" s="1" t="s">
        <v>5820</v>
      </c>
      <c r="P2940">
        <v>7</v>
      </c>
      <c r="Q2940">
        <v>525</v>
      </c>
      <c r="R2940">
        <v>3475</v>
      </c>
      <c r="S2940">
        <v>0</v>
      </c>
      <c r="T2940">
        <v>48</v>
      </c>
      <c r="U2940">
        <v>7</v>
      </c>
      <c r="V2940">
        <v>41</v>
      </c>
      <c r="W2940">
        <v>7358.59</v>
      </c>
      <c r="X2940">
        <v>5.8571428571428568</v>
      </c>
      <c r="Y2940">
        <v>1051.2271428571428</v>
      </c>
      <c r="Z2940">
        <v>13.285714285714286</v>
      </c>
      <c r="AA2940">
        <v>10.139648845238096</v>
      </c>
      <c r="AB2940">
        <v>1</v>
      </c>
      <c r="AC2940">
        <v>3.598195952380958E-2</v>
      </c>
      <c r="AD2940">
        <v>6.6248197619047614E-2</v>
      </c>
      <c r="AE2940">
        <v>1.6959793782123431</v>
      </c>
      <c r="AF2940">
        <v>0.85</v>
      </c>
      <c r="AG2940">
        <v>2.6122275690476191</v>
      </c>
      <c r="AH2940">
        <v>0</v>
      </c>
      <c r="AI2940">
        <v>6.7512307976190469</v>
      </c>
      <c r="AJ2940">
        <v>280</v>
      </c>
      <c r="AK2940">
        <v>29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 s="1" t="s">
        <v>65</v>
      </c>
      <c r="AT2940">
        <v>1</v>
      </c>
      <c r="AU2940">
        <v>11.8718556</v>
      </c>
      <c r="AV2940">
        <v>80.117066483333332</v>
      </c>
      <c r="AW2940">
        <v>5</v>
      </c>
      <c r="AX2940">
        <v>0.14285714285714285</v>
      </c>
      <c r="AY2940">
        <v>0</v>
      </c>
      <c r="AZ2940">
        <v>40</v>
      </c>
      <c r="BA2940">
        <v>0.39572851999999997</v>
      </c>
      <c r="BB2940">
        <v>9.2088582164750951E-2</v>
      </c>
      <c r="BC2940">
        <v>4</v>
      </c>
      <c r="BD2940">
        <v>25</v>
      </c>
      <c r="BE2940">
        <v>1</v>
      </c>
      <c r="BF2940">
        <v>0</v>
      </c>
      <c r="BG2940" s="1" t="s">
        <v>66</v>
      </c>
      <c r="BH2940" s="1" t="s">
        <v>6895</v>
      </c>
      <c r="BI2940" s="1" t="s">
        <v>6889</v>
      </c>
      <c r="BJ2940" s="1" t="s">
        <v>6893</v>
      </c>
      <c r="BK2940">
        <v>1700</v>
      </c>
      <c r="BL2940">
        <v>2.4</v>
      </c>
      <c r="BM2940" s="5" t="d">
        <v>05:00:00.00000000000079875</v>
      </c>
      <c r="BN2940" s="5" t="d">
        <v>05:29:59.99999999999920125</v>
      </c>
      <c r="BO2940">
        <v>5</v>
      </c>
      <c r="BP2940" t="b">
        <v>0</v>
      </c>
    </row>
    <row r="2941" spans="1:68" x14ac:dyDescent="0.2">
      <c r="A2941" s="1" t="s">
        <v>6139</v>
      </c>
      <c r="B2941" s="1" t="s">
        <v>5576</v>
      </c>
      <c r="C2941" s="2" t="d">
        <v>2026-07-06</v>
      </c>
      <c r="D2941">
        <v>12</v>
      </c>
      <c r="E2941" s="1" t="s">
        <v>61</v>
      </c>
      <c r="F2941">
        <v>6</v>
      </c>
      <c r="G2941">
        <v>8</v>
      </c>
      <c r="H2941">
        <v>7</v>
      </c>
      <c r="I2941">
        <v>0</v>
      </c>
      <c r="J2941">
        <v>1</v>
      </c>
      <c r="K2941">
        <v>525</v>
      </c>
      <c r="L2941">
        <v>0</v>
      </c>
      <c r="M2941" s="1" t="s">
        <v>6125</v>
      </c>
      <c r="N2941" s="1" t="s">
        <v>63</v>
      </c>
      <c r="O2941" s="1" t="s">
        <v>5587</v>
      </c>
      <c r="P2941">
        <v>6</v>
      </c>
      <c r="Q2941">
        <v>525</v>
      </c>
      <c r="R2941">
        <v>2950</v>
      </c>
      <c r="S2941">
        <v>0</v>
      </c>
      <c r="T2941">
        <v>48</v>
      </c>
      <c r="U2941">
        <v>6</v>
      </c>
      <c r="V2941">
        <v>24</v>
      </c>
      <c r="W2941">
        <v>4720.8899999999994</v>
      </c>
      <c r="X2941">
        <v>4</v>
      </c>
      <c r="Y2941">
        <v>786.81499999999994</v>
      </c>
      <c r="Z2941">
        <v>13.833333333333334</v>
      </c>
      <c r="AA2941">
        <v>10.669179697222221</v>
      </c>
      <c r="AB2941">
        <v>0</v>
      </c>
      <c r="AC2941">
        <v>0</v>
      </c>
      <c r="AD2941">
        <v>6.4935800000000002E-2</v>
      </c>
      <c r="AE2941">
        <v>0.95978726057517472</v>
      </c>
      <c r="AF2941">
        <v>0.6694444444444444</v>
      </c>
      <c r="AG2941">
        <v>1.694167497222222</v>
      </c>
      <c r="AH2941">
        <v>0</v>
      </c>
      <c r="AI2941">
        <v>8.1944566333333331</v>
      </c>
      <c r="AJ2941">
        <v>240</v>
      </c>
      <c r="AK2941">
        <v>29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 s="1" t="s">
        <v>70</v>
      </c>
      <c r="AT2941">
        <v>0</v>
      </c>
      <c r="AU2941">
        <v>5.7587235166666666</v>
      </c>
      <c r="AV2941">
        <v>78.140937766666667</v>
      </c>
      <c r="AW2941">
        <v>5</v>
      </c>
      <c r="AX2941">
        <v>0</v>
      </c>
      <c r="AY2941">
        <v>0</v>
      </c>
      <c r="AZ2941">
        <v>40</v>
      </c>
      <c r="BA2941">
        <v>0.19195745055555555</v>
      </c>
      <c r="BB2941">
        <v>8.9817169846743289E-2</v>
      </c>
      <c r="BC2941">
        <v>4</v>
      </c>
      <c r="BD2941">
        <v>25</v>
      </c>
      <c r="BE2941">
        <v>1</v>
      </c>
      <c r="BF2941">
        <v>0</v>
      </c>
      <c r="BG2941" s="1" t="s">
        <v>66</v>
      </c>
      <c r="BH2941" s="1" t="s">
        <v>6895</v>
      </c>
      <c r="BI2941" s="1" t="s">
        <v>6889</v>
      </c>
      <c r="BJ2941" s="1" t="s">
        <v>6893</v>
      </c>
      <c r="BK2941">
        <v>1700</v>
      </c>
      <c r="BL2941">
        <v>2.4</v>
      </c>
      <c r="BM2941" s="5" t="d">
        <v>05:29:59.99999999999920125</v>
      </c>
      <c r="BN2941" s="5" t="d">
        <v>06:00:00.000</v>
      </c>
      <c r="BO2941">
        <v>5</v>
      </c>
      <c r="BP2941" t="b">
        <v>0</v>
      </c>
    </row>
    <row r="2942" spans="1:68" x14ac:dyDescent="0.2">
      <c r="A2942" s="1" t="s">
        <v>6140</v>
      </c>
      <c r="B2942" s="1" t="s">
        <v>5576</v>
      </c>
      <c r="C2942" s="2" t="d">
        <v>2026-07-06</v>
      </c>
      <c r="D2942">
        <v>13</v>
      </c>
      <c r="E2942" s="1" t="s">
        <v>95</v>
      </c>
      <c r="F2942">
        <v>10</v>
      </c>
      <c r="G2942">
        <v>8</v>
      </c>
      <c r="H2942">
        <v>3</v>
      </c>
      <c r="I2942">
        <v>2</v>
      </c>
      <c r="J2942">
        <v>3</v>
      </c>
      <c r="K2942">
        <v>225</v>
      </c>
      <c r="L2942">
        <v>1</v>
      </c>
      <c r="M2942" s="1" t="s">
        <v>6141</v>
      </c>
      <c r="N2942" s="1" t="s">
        <v>5620</v>
      </c>
      <c r="O2942" s="1" t="s">
        <v>5838</v>
      </c>
      <c r="P2942">
        <v>3.3333333333333335</v>
      </c>
      <c r="Q2942">
        <v>225</v>
      </c>
      <c r="R2942">
        <v>2725</v>
      </c>
      <c r="S2942">
        <v>1</v>
      </c>
      <c r="T2942">
        <v>47</v>
      </c>
      <c r="U2942">
        <v>10</v>
      </c>
      <c r="V2942">
        <v>56</v>
      </c>
      <c r="W2942">
        <v>13593.55</v>
      </c>
      <c r="X2942">
        <v>5.6</v>
      </c>
      <c r="Y2942">
        <v>1359.355</v>
      </c>
      <c r="Z2942">
        <v>13.4</v>
      </c>
      <c r="AA2942">
        <v>11.132696508333334</v>
      </c>
      <c r="AB2942">
        <v>1</v>
      </c>
      <c r="AC2942">
        <v>1.02535333333335E-3</v>
      </c>
      <c r="AD2942">
        <v>0.20320961999999998</v>
      </c>
      <c r="AE2942">
        <v>1.5816538621757275</v>
      </c>
      <c r="AF2942">
        <v>0.85666666666666669</v>
      </c>
      <c r="AG2942">
        <v>2.6415301416666663</v>
      </c>
      <c r="AH2942">
        <v>0</v>
      </c>
      <c r="AI2942">
        <v>7.7761663566666668</v>
      </c>
      <c r="AJ2942">
        <v>400</v>
      </c>
      <c r="AK2942">
        <v>29</v>
      </c>
      <c r="AL2942">
        <v>1</v>
      </c>
      <c r="AM2942">
        <v>1</v>
      </c>
      <c r="AN2942">
        <v>1</v>
      </c>
      <c r="AO2942">
        <v>0</v>
      </c>
      <c r="AP2942">
        <v>0</v>
      </c>
      <c r="AQ2942">
        <v>0</v>
      </c>
      <c r="AR2942">
        <v>229.27</v>
      </c>
      <c r="AS2942" s="1" t="s">
        <v>65</v>
      </c>
      <c r="AT2942">
        <v>1</v>
      </c>
      <c r="AU2942">
        <v>15.616603033333334</v>
      </c>
      <c r="AV2942">
        <v>74.675061116666669</v>
      </c>
      <c r="AW2942">
        <v>7</v>
      </c>
      <c r="AX2942">
        <v>0.1</v>
      </c>
      <c r="AY2942">
        <v>0.1</v>
      </c>
      <c r="AZ2942">
        <v>40</v>
      </c>
      <c r="BA2942">
        <v>0.17351781148148149</v>
      </c>
      <c r="BB2942">
        <v>8.5833403582375484E-2</v>
      </c>
      <c r="BC2942">
        <v>4</v>
      </c>
      <c r="BD2942">
        <v>25</v>
      </c>
      <c r="BE2942">
        <v>1</v>
      </c>
      <c r="BF2942">
        <v>2</v>
      </c>
      <c r="BG2942" s="1" t="s">
        <v>99</v>
      </c>
      <c r="BH2942" s="1" t="s">
        <v>6895</v>
      </c>
      <c r="BI2942" s="1" t="s">
        <v>6889</v>
      </c>
      <c r="BJ2942" s="1" t="s">
        <v>6893</v>
      </c>
      <c r="BK2942">
        <v>1700</v>
      </c>
      <c r="BL2942">
        <v>2.4</v>
      </c>
      <c r="BM2942" s="5" t="d">
        <v>06:00:00.000</v>
      </c>
      <c r="BN2942" s="5" t="d">
        <v>06:29:59.9999999999984025</v>
      </c>
      <c r="BO2942">
        <v>6</v>
      </c>
      <c r="BP2942" t="b">
        <v>0</v>
      </c>
    </row>
    <row r="2943" spans="1:68" x14ac:dyDescent="0.2">
      <c r="A2943" s="1" t="s">
        <v>6142</v>
      </c>
      <c r="B2943" s="1" t="s">
        <v>5576</v>
      </c>
      <c r="C2943" s="2" t="d">
        <v>2026-07-06</v>
      </c>
      <c r="D2943">
        <v>14</v>
      </c>
      <c r="E2943" s="1" t="s">
        <v>95</v>
      </c>
      <c r="F2943">
        <v>9</v>
      </c>
      <c r="G2943">
        <v>8</v>
      </c>
      <c r="H2943">
        <v>3</v>
      </c>
      <c r="I2943">
        <v>2</v>
      </c>
      <c r="J2943">
        <v>3</v>
      </c>
      <c r="K2943">
        <v>225</v>
      </c>
      <c r="L2943">
        <v>1</v>
      </c>
      <c r="M2943" s="1" t="s">
        <v>6143</v>
      </c>
      <c r="N2943" s="1" t="s">
        <v>5946</v>
      </c>
      <c r="O2943" s="1" t="s">
        <v>5735</v>
      </c>
      <c r="P2943">
        <v>3</v>
      </c>
      <c r="Q2943">
        <v>225</v>
      </c>
      <c r="R2943">
        <v>2500</v>
      </c>
      <c r="S2943">
        <v>1</v>
      </c>
      <c r="T2943">
        <v>46</v>
      </c>
      <c r="U2943">
        <v>9</v>
      </c>
      <c r="V2943">
        <v>38</v>
      </c>
      <c r="W2943">
        <v>9335.2900000000009</v>
      </c>
      <c r="X2943">
        <v>4.2222222222222223</v>
      </c>
      <c r="Y2943">
        <v>1037.2544444444445</v>
      </c>
      <c r="Z2943">
        <v>13.666666666666666</v>
      </c>
      <c r="AA2943">
        <v>10.202858329629628</v>
      </c>
      <c r="AB2943">
        <v>0</v>
      </c>
      <c r="AC2943">
        <v>0</v>
      </c>
      <c r="AD2943">
        <v>0</v>
      </c>
      <c r="AE2943">
        <v>1.1405111576196065</v>
      </c>
      <c r="AF2943">
        <v>0.57407407407407396</v>
      </c>
      <c r="AG2943">
        <v>1.714585225925926</v>
      </c>
      <c r="AH2943">
        <v>0</v>
      </c>
      <c r="AI2943">
        <v>7.4012360592592596</v>
      </c>
      <c r="AJ2943">
        <v>360</v>
      </c>
      <c r="AK2943">
        <v>29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 s="1" t="s">
        <v>70</v>
      </c>
      <c r="AT2943">
        <v>0</v>
      </c>
      <c r="AU2943">
        <v>10.464535866666667</v>
      </c>
      <c r="AV2943">
        <v>149.23348974999999</v>
      </c>
      <c r="AW2943">
        <v>10</v>
      </c>
      <c r="AX2943">
        <v>0</v>
      </c>
      <c r="AY2943">
        <v>0</v>
      </c>
      <c r="AZ2943">
        <v>40</v>
      </c>
      <c r="BA2943">
        <v>0.11627262074074074</v>
      </c>
      <c r="BB2943">
        <v>0.17153274683908046</v>
      </c>
      <c r="BC2943">
        <v>8</v>
      </c>
      <c r="BD2943">
        <v>21</v>
      </c>
      <c r="BE2943">
        <v>1</v>
      </c>
      <c r="BF2943">
        <v>2</v>
      </c>
      <c r="BG2943" s="1" t="s">
        <v>99</v>
      </c>
      <c r="BH2943" s="1" t="s">
        <v>6895</v>
      </c>
      <c r="BI2943" s="1" t="s">
        <v>6889</v>
      </c>
      <c r="BJ2943" s="1" t="s">
        <v>6893</v>
      </c>
      <c r="BK2943">
        <v>1700</v>
      </c>
      <c r="BL2943">
        <v>2.4</v>
      </c>
      <c r="BM2943" s="5" t="d">
        <v>06:29:59.9999999999984025</v>
      </c>
      <c r="BN2943" s="5" t="d">
        <v>07:00:00.0000000000015975</v>
      </c>
      <c r="BO2943">
        <v>6</v>
      </c>
      <c r="BP2943" t="b">
        <v>0</v>
      </c>
    </row>
    <row r="2944" spans="1:68" x14ac:dyDescent="0.2">
      <c r="A2944" s="1" t="s">
        <v>6144</v>
      </c>
      <c r="B2944" s="1" t="s">
        <v>5576</v>
      </c>
      <c r="C2944" s="2" t="d">
        <v>2026-07-06</v>
      </c>
      <c r="D2944">
        <v>15</v>
      </c>
      <c r="E2944" s="1" t="s">
        <v>95</v>
      </c>
      <c r="F2944">
        <v>24</v>
      </c>
      <c r="G2944">
        <v>8</v>
      </c>
      <c r="H2944">
        <v>3</v>
      </c>
      <c r="I2944">
        <v>2</v>
      </c>
      <c r="J2944">
        <v>3</v>
      </c>
      <c r="K2944">
        <v>225</v>
      </c>
      <c r="L2944">
        <v>1</v>
      </c>
      <c r="M2944" s="1" t="s">
        <v>6145</v>
      </c>
      <c r="N2944" s="1" t="s">
        <v>5844</v>
      </c>
      <c r="O2944" s="1" t="s">
        <v>6146</v>
      </c>
      <c r="P2944">
        <v>8</v>
      </c>
      <c r="Q2944">
        <v>225</v>
      </c>
      <c r="R2944">
        <v>2275</v>
      </c>
      <c r="S2944">
        <v>1</v>
      </c>
      <c r="T2944">
        <v>45</v>
      </c>
      <c r="U2944">
        <v>24</v>
      </c>
      <c r="V2944">
        <v>109</v>
      </c>
      <c r="W2944">
        <v>23418.86</v>
      </c>
      <c r="X2944">
        <v>4.541666666666667</v>
      </c>
      <c r="Y2944">
        <v>975.78583333333336</v>
      </c>
      <c r="Z2944">
        <v>13.5</v>
      </c>
      <c r="AA2944">
        <v>10.300006204166667</v>
      </c>
      <c r="AB2944">
        <v>0</v>
      </c>
      <c r="AC2944">
        <v>0</v>
      </c>
      <c r="AD2944">
        <v>0</v>
      </c>
      <c r="AE2944">
        <v>1.1384227449516837</v>
      </c>
      <c r="AF2944">
        <v>0.7597222222222223</v>
      </c>
      <c r="AG2944">
        <v>1.8981449597222222</v>
      </c>
      <c r="AH2944">
        <v>0</v>
      </c>
      <c r="AI2944">
        <v>7.5428334548611113</v>
      </c>
      <c r="AJ2944">
        <v>960</v>
      </c>
      <c r="AK2944">
        <v>29</v>
      </c>
      <c r="AL2944">
        <v>1</v>
      </c>
      <c r="AM2944">
        <v>1</v>
      </c>
      <c r="AN2944">
        <v>1</v>
      </c>
      <c r="AO2944">
        <v>0</v>
      </c>
      <c r="AP2944">
        <v>0</v>
      </c>
      <c r="AQ2944">
        <v>0</v>
      </c>
      <c r="AR2944">
        <v>64.72</v>
      </c>
      <c r="AS2944" s="1" t="s">
        <v>70</v>
      </c>
      <c r="AT2944">
        <v>0</v>
      </c>
      <c r="AU2944">
        <v>27.3221457</v>
      </c>
      <c r="AV2944">
        <v>211.35018975</v>
      </c>
      <c r="AW2944">
        <v>13</v>
      </c>
      <c r="AX2944">
        <v>0</v>
      </c>
      <c r="AY2944">
        <v>4.1666666666666664E-2</v>
      </c>
      <c r="AZ2944">
        <v>40</v>
      </c>
      <c r="BA2944">
        <v>0.30357939666666667</v>
      </c>
      <c r="BB2944">
        <v>0.2429312525862069</v>
      </c>
      <c r="BC2944">
        <v>11</v>
      </c>
      <c r="BD2944">
        <v>18</v>
      </c>
      <c r="BE2944">
        <v>2</v>
      </c>
      <c r="BF2944">
        <v>1</v>
      </c>
      <c r="BG2944" s="1" t="s">
        <v>99</v>
      </c>
      <c r="BH2944" s="1" t="s">
        <v>6895</v>
      </c>
      <c r="BI2944" s="1" t="s">
        <v>6889</v>
      </c>
      <c r="BJ2944" s="1" t="s">
        <v>6893</v>
      </c>
      <c r="BK2944">
        <v>1700</v>
      </c>
      <c r="BL2944">
        <v>2.4</v>
      </c>
      <c r="BM2944" s="5" t="d">
        <v>07:00:00.0000000000015975</v>
      </c>
      <c r="BN2944" s="5" t="d">
        <v>07:30:00.000</v>
      </c>
      <c r="BO2944">
        <v>7</v>
      </c>
      <c r="BP2944" t="b">
        <v>0</v>
      </c>
    </row>
    <row r="2945" spans="1:68" x14ac:dyDescent="0.2">
      <c r="A2945" s="1" t="s">
        <v>6147</v>
      </c>
      <c r="B2945" s="1" t="s">
        <v>5576</v>
      </c>
      <c r="C2945" s="2" t="d">
        <v>2026-07-06</v>
      </c>
      <c r="D2945">
        <v>16</v>
      </c>
      <c r="E2945" s="1" t="s">
        <v>95</v>
      </c>
      <c r="F2945">
        <v>31</v>
      </c>
      <c r="G2945">
        <v>8</v>
      </c>
      <c r="H2945">
        <v>3</v>
      </c>
      <c r="I2945">
        <v>2</v>
      </c>
      <c r="J2945">
        <v>3</v>
      </c>
      <c r="K2945">
        <v>225</v>
      </c>
      <c r="L2945">
        <v>1</v>
      </c>
      <c r="M2945" s="1" t="s">
        <v>6148</v>
      </c>
      <c r="N2945" s="1" t="s">
        <v>5727</v>
      </c>
      <c r="O2945" s="1" t="s">
        <v>6141</v>
      </c>
      <c r="P2945">
        <v>10.333333333333334</v>
      </c>
      <c r="Q2945">
        <v>225</v>
      </c>
      <c r="R2945">
        <v>2050</v>
      </c>
      <c r="S2945">
        <v>1</v>
      </c>
      <c r="T2945">
        <v>44</v>
      </c>
      <c r="U2945">
        <v>31</v>
      </c>
      <c r="V2945">
        <v>153</v>
      </c>
      <c r="W2945">
        <v>37730.230000000003</v>
      </c>
      <c r="X2945">
        <v>4.935483870967742</v>
      </c>
      <c r="Y2945">
        <v>1217.1041935483872</v>
      </c>
      <c r="Z2945">
        <v>13.483870967741936</v>
      </c>
      <c r="AA2945">
        <v>9.9925310779569898</v>
      </c>
      <c r="AB2945">
        <v>0</v>
      </c>
      <c r="AC2945">
        <v>0</v>
      </c>
      <c r="AD2945">
        <v>5.3772368279569889E-2</v>
      </c>
      <c r="AE2945">
        <v>1.2975615896878276</v>
      </c>
      <c r="AF2945">
        <v>0.63118279569892477</v>
      </c>
      <c r="AG2945">
        <v>1.9825167483870967</v>
      </c>
      <c r="AH2945">
        <v>0</v>
      </c>
      <c r="AI2945">
        <v>7.0309820639784943</v>
      </c>
      <c r="AJ2945">
        <v>1240</v>
      </c>
      <c r="AK2945">
        <v>29</v>
      </c>
      <c r="AL2945">
        <v>1</v>
      </c>
      <c r="AM2945">
        <v>1</v>
      </c>
      <c r="AN2945">
        <v>1</v>
      </c>
      <c r="AO2945">
        <v>0</v>
      </c>
      <c r="AP2945">
        <v>0</v>
      </c>
      <c r="AQ2945">
        <v>0</v>
      </c>
      <c r="AR2945">
        <v>21.72</v>
      </c>
      <c r="AS2945" s="1" t="s">
        <v>70</v>
      </c>
      <c r="AT2945">
        <v>0</v>
      </c>
      <c r="AU2945">
        <v>39.340648983333331</v>
      </c>
      <c r="AV2945">
        <v>287.36224296666666</v>
      </c>
      <c r="AW2945">
        <v>17</v>
      </c>
      <c r="AX2945">
        <v>0</v>
      </c>
      <c r="AY2945">
        <v>3.2258064516129031E-2</v>
      </c>
      <c r="AZ2945">
        <v>40</v>
      </c>
      <c r="BA2945">
        <v>0.43711832203703699</v>
      </c>
      <c r="BB2945">
        <v>0.33030142869731799</v>
      </c>
      <c r="BC2945">
        <v>14</v>
      </c>
      <c r="BD2945">
        <v>15</v>
      </c>
      <c r="BE2945">
        <v>2</v>
      </c>
      <c r="BF2945">
        <v>1</v>
      </c>
      <c r="BG2945" s="1" t="s">
        <v>99</v>
      </c>
      <c r="BH2945" s="1" t="s">
        <v>6895</v>
      </c>
      <c r="BI2945" s="1" t="s">
        <v>6889</v>
      </c>
      <c r="BJ2945" s="1" t="s">
        <v>6893</v>
      </c>
      <c r="BK2945">
        <v>1700</v>
      </c>
      <c r="BL2945">
        <v>2.4</v>
      </c>
      <c r="BM2945" s="5" t="d">
        <v>07:30:00.000</v>
      </c>
      <c r="BN2945" s="5" t="d">
        <v>07:59:59.9999999999984025</v>
      </c>
      <c r="BO2945">
        <v>7</v>
      </c>
      <c r="BP2945" t="b">
        <v>0</v>
      </c>
    </row>
    <row r="2946" spans="1:68" x14ac:dyDescent="0.2">
      <c r="A2946" s="1" t="s">
        <v>6149</v>
      </c>
      <c r="B2946" s="1" t="s">
        <v>5576</v>
      </c>
      <c r="C2946" s="2" t="d">
        <v>2026-07-06</v>
      </c>
      <c r="D2946">
        <v>17</v>
      </c>
      <c r="E2946" s="1" t="s">
        <v>95</v>
      </c>
      <c r="F2946">
        <v>34</v>
      </c>
      <c r="G2946">
        <v>16</v>
      </c>
      <c r="H2946">
        <v>3</v>
      </c>
      <c r="I2946">
        <v>2</v>
      </c>
      <c r="J2946">
        <v>11</v>
      </c>
      <c r="K2946">
        <v>225</v>
      </c>
      <c r="L2946">
        <v>1</v>
      </c>
      <c r="M2946" s="1" t="s">
        <v>6150</v>
      </c>
      <c r="N2946" s="1" t="s">
        <v>6151</v>
      </c>
      <c r="O2946" s="1" t="s">
        <v>6152</v>
      </c>
      <c r="P2946">
        <v>3.0909090909090908</v>
      </c>
      <c r="Q2946">
        <v>225</v>
      </c>
      <c r="R2946">
        <v>1825</v>
      </c>
      <c r="S2946">
        <v>1</v>
      </c>
      <c r="T2946">
        <v>43</v>
      </c>
      <c r="U2946">
        <v>34</v>
      </c>
      <c r="V2946">
        <v>192</v>
      </c>
      <c r="W2946">
        <v>47138.62</v>
      </c>
      <c r="X2946">
        <v>5.6470588235294121</v>
      </c>
      <c r="Y2946">
        <v>1386.43</v>
      </c>
      <c r="Z2946">
        <v>13.5</v>
      </c>
      <c r="AA2946">
        <v>10.388464250980391</v>
      </c>
      <c r="AB2946">
        <v>1</v>
      </c>
      <c r="AC2946">
        <v>8.7757997549019667E-2</v>
      </c>
      <c r="AD2946">
        <v>0</v>
      </c>
      <c r="AE2946">
        <v>1.5243535172602314</v>
      </c>
      <c r="AF2946">
        <v>0.60196078431372546</v>
      </c>
      <c r="AG2946">
        <v>2.1263142931372547</v>
      </c>
      <c r="AH2946">
        <v>0</v>
      </c>
      <c r="AI2946">
        <v>7.3567577936274509</v>
      </c>
      <c r="AJ2946">
        <v>1360</v>
      </c>
      <c r="AK2946">
        <v>55</v>
      </c>
      <c r="AL2946">
        <v>2</v>
      </c>
      <c r="AM2946">
        <v>2</v>
      </c>
      <c r="AN2946">
        <v>2</v>
      </c>
      <c r="AO2946">
        <v>0</v>
      </c>
      <c r="AP2946">
        <v>0</v>
      </c>
      <c r="AQ2946">
        <v>0</v>
      </c>
      <c r="AR2946">
        <v>700.6</v>
      </c>
      <c r="AS2946" s="1" t="s">
        <v>65</v>
      </c>
      <c r="AT2946">
        <v>1</v>
      </c>
      <c r="AU2946">
        <v>51.551027300000001</v>
      </c>
      <c r="AV2946">
        <v>369.59858256666666</v>
      </c>
      <c r="AW2946">
        <v>24</v>
      </c>
      <c r="AX2946">
        <v>2.9411764705882353E-2</v>
      </c>
      <c r="AY2946">
        <v>5.8823529411764705E-2</v>
      </c>
      <c r="AZ2946">
        <v>40</v>
      </c>
      <c r="BA2946">
        <v>0.15621523424242426</v>
      </c>
      <c r="BB2946">
        <v>0.22399914094949494</v>
      </c>
      <c r="BC2946">
        <v>18</v>
      </c>
      <c r="BD2946">
        <v>37</v>
      </c>
      <c r="BE2946">
        <v>3</v>
      </c>
      <c r="BF2946">
        <v>8</v>
      </c>
      <c r="BG2946" s="1" t="s">
        <v>99</v>
      </c>
      <c r="BH2946" s="1" t="s">
        <v>6895</v>
      </c>
      <c r="BI2946" s="1" t="s">
        <v>6889</v>
      </c>
      <c r="BJ2946" s="1" t="s">
        <v>6893</v>
      </c>
      <c r="BK2946">
        <v>1700</v>
      </c>
      <c r="BL2946">
        <v>2.4</v>
      </c>
      <c r="BM2946" s="5" t="d">
        <v>07:59:59.9999999999984025</v>
      </c>
      <c r="BN2946" s="5" t="d">
        <v>08:30:00.0000000000015975</v>
      </c>
      <c r="BO2946">
        <v>8</v>
      </c>
      <c r="BP2946" t="b">
        <v>0</v>
      </c>
    </row>
    <row r="2947" spans="1:68" x14ac:dyDescent="0.2">
      <c r="A2947" s="1" t="s">
        <v>6153</v>
      </c>
      <c r="B2947" s="1" t="s">
        <v>5576</v>
      </c>
      <c r="C2947" s="2" t="d">
        <v>2026-07-06</v>
      </c>
      <c r="D2947">
        <v>18</v>
      </c>
      <c r="E2947" s="1" t="s">
        <v>95</v>
      </c>
      <c r="F2947">
        <v>41</v>
      </c>
      <c r="G2947">
        <v>15</v>
      </c>
      <c r="H2947">
        <v>3</v>
      </c>
      <c r="I2947">
        <v>2</v>
      </c>
      <c r="J2947">
        <v>10</v>
      </c>
      <c r="K2947">
        <v>225</v>
      </c>
      <c r="L2947">
        <v>1</v>
      </c>
      <c r="M2947" s="1" t="s">
        <v>6154</v>
      </c>
      <c r="N2947" s="1" t="s">
        <v>5743</v>
      </c>
      <c r="O2947" s="1" t="s">
        <v>6155</v>
      </c>
      <c r="P2947">
        <v>4.0999999999999996</v>
      </c>
      <c r="Q2947">
        <v>225</v>
      </c>
      <c r="R2947">
        <v>1600</v>
      </c>
      <c r="S2947">
        <v>1</v>
      </c>
      <c r="T2947">
        <v>42</v>
      </c>
      <c r="U2947">
        <v>41</v>
      </c>
      <c r="V2947">
        <v>193</v>
      </c>
      <c r="W2947">
        <v>43508.24</v>
      </c>
      <c r="X2947">
        <v>4.7073170731707314</v>
      </c>
      <c r="Y2947">
        <v>1061.1765853658535</v>
      </c>
      <c r="Z2947">
        <v>13.585365853658537</v>
      </c>
      <c r="AA2947">
        <v>10.640213703658537</v>
      </c>
      <c r="AB2947">
        <v>2</v>
      </c>
      <c r="AC2947">
        <v>2.1489773983739816E-2</v>
      </c>
      <c r="AD2947">
        <v>0</v>
      </c>
      <c r="AE2947">
        <v>1.2436150383627869</v>
      </c>
      <c r="AF2947">
        <v>0.76585365853658538</v>
      </c>
      <c r="AG2947">
        <v>2.00946868902439</v>
      </c>
      <c r="AH2947">
        <v>0</v>
      </c>
      <c r="AI2947">
        <v>7.6925336247967477</v>
      </c>
      <c r="AJ2947">
        <v>1640</v>
      </c>
      <c r="AK2947">
        <v>55</v>
      </c>
      <c r="AL2947">
        <v>2</v>
      </c>
      <c r="AM2947">
        <v>2</v>
      </c>
      <c r="AN2947">
        <v>2</v>
      </c>
      <c r="AO2947">
        <v>0</v>
      </c>
      <c r="AP2947">
        <v>0</v>
      </c>
      <c r="AQ2947">
        <v>0</v>
      </c>
      <c r="AR2947">
        <v>741.14</v>
      </c>
      <c r="AS2947" s="1" t="s">
        <v>65</v>
      </c>
      <c r="AT2947">
        <v>2</v>
      </c>
      <c r="AU2947">
        <v>49.412472950000002</v>
      </c>
      <c r="AV2947">
        <v>525.9372272666667</v>
      </c>
      <c r="AW2947">
        <v>26</v>
      </c>
      <c r="AX2947">
        <v>4.878048780487805E-2</v>
      </c>
      <c r="AY2947">
        <v>4.878048780487805E-2</v>
      </c>
      <c r="AZ2947">
        <v>40</v>
      </c>
      <c r="BA2947">
        <v>0.16470824316666668</v>
      </c>
      <c r="BB2947">
        <v>0.31874983470707074</v>
      </c>
      <c r="BC2947">
        <v>26</v>
      </c>
      <c r="BD2947">
        <v>29</v>
      </c>
      <c r="BE2947">
        <v>3</v>
      </c>
      <c r="BF2947">
        <v>7</v>
      </c>
      <c r="BG2947" s="1" t="s">
        <v>99</v>
      </c>
      <c r="BH2947" s="1" t="s">
        <v>6895</v>
      </c>
      <c r="BI2947" s="1" t="s">
        <v>6889</v>
      </c>
      <c r="BJ2947" s="1" t="s">
        <v>6893</v>
      </c>
      <c r="BK2947">
        <v>1700</v>
      </c>
      <c r="BL2947">
        <v>2.4</v>
      </c>
      <c r="BM2947" s="5" t="d">
        <v>08:30:00.0000000000015975</v>
      </c>
      <c r="BN2947" s="5" t="d">
        <v>09:00:00.000</v>
      </c>
      <c r="BO2947">
        <v>8</v>
      </c>
      <c r="BP2947" t="b">
        <v>0</v>
      </c>
    </row>
    <row r="2948" spans="1:68" x14ac:dyDescent="0.2">
      <c r="A2948" s="1" t="s">
        <v>6156</v>
      </c>
      <c r="B2948" s="1" t="s">
        <v>5576</v>
      </c>
      <c r="C2948" s="2" t="d">
        <v>2026-07-06</v>
      </c>
      <c r="D2948">
        <v>19</v>
      </c>
      <c r="E2948" s="1" t="s">
        <v>95</v>
      </c>
      <c r="F2948">
        <v>36</v>
      </c>
      <c r="G2948">
        <v>8</v>
      </c>
      <c r="H2948">
        <v>0</v>
      </c>
      <c r="I2948">
        <v>2</v>
      </c>
      <c r="J2948">
        <v>6</v>
      </c>
      <c r="K2948">
        <v>0</v>
      </c>
      <c r="L2948">
        <v>1</v>
      </c>
      <c r="M2948" s="1" t="s">
        <v>63</v>
      </c>
      <c r="N2948" s="1" t="s">
        <v>5752</v>
      </c>
      <c r="O2948" s="1" t="s">
        <v>6157</v>
      </c>
      <c r="P2948">
        <v>6</v>
      </c>
      <c r="Q2948">
        <v>0</v>
      </c>
      <c r="R2948">
        <v>1600</v>
      </c>
      <c r="S2948">
        <v>1</v>
      </c>
      <c r="T2948">
        <v>41</v>
      </c>
      <c r="U2948">
        <v>36</v>
      </c>
      <c r="V2948">
        <v>168</v>
      </c>
      <c r="W2948">
        <v>39566.53</v>
      </c>
      <c r="X2948">
        <v>4.666666666666667</v>
      </c>
      <c r="Y2948">
        <v>1099.0702777777778</v>
      </c>
      <c r="Z2948">
        <v>14.444444444444445</v>
      </c>
      <c r="AA2948">
        <v>10.193156473148148</v>
      </c>
      <c r="AB2948">
        <v>0</v>
      </c>
      <c r="AC2948">
        <v>0</v>
      </c>
      <c r="AD2948">
        <v>0</v>
      </c>
      <c r="AE2948">
        <v>1.268060301185775</v>
      </c>
      <c r="AF2948">
        <v>0.62083333333333335</v>
      </c>
      <c r="AG2948">
        <v>1.8888936263888887</v>
      </c>
      <c r="AH2948">
        <v>0</v>
      </c>
      <c r="AI2948">
        <v>7.3556517291666665</v>
      </c>
      <c r="AJ2948">
        <v>1440</v>
      </c>
      <c r="AK2948">
        <v>26</v>
      </c>
      <c r="AL2948">
        <v>1</v>
      </c>
      <c r="AM2948">
        <v>1</v>
      </c>
      <c r="AN2948">
        <v>1</v>
      </c>
      <c r="AO2948">
        <v>0</v>
      </c>
      <c r="AP2948">
        <v>0</v>
      </c>
      <c r="AQ2948">
        <v>0</v>
      </c>
      <c r="AR2948">
        <v>215.8</v>
      </c>
      <c r="AS2948" s="1" t="s">
        <v>70</v>
      </c>
      <c r="AT2948">
        <v>0</v>
      </c>
      <c r="AU2948">
        <v>46.607370750000001</v>
      </c>
      <c r="AV2948">
        <v>431.06338681666665</v>
      </c>
      <c r="AW2948">
        <v>35</v>
      </c>
      <c r="AX2948">
        <v>0</v>
      </c>
      <c r="AY2948">
        <v>2.7777777777777776E-2</v>
      </c>
      <c r="AZ2948">
        <v>40</v>
      </c>
      <c r="BA2948">
        <v>0.25892983749999998</v>
      </c>
      <c r="BB2948">
        <v>0.55264536771367523</v>
      </c>
      <c r="BC2948">
        <v>21</v>
      </c>
      <c r="BD2948">
        <v>5</v>
      </c>
      <c r="BE2948">
        <v>3</v>
      </c>
      <c r="BF2948">
        <v>3</v>
      </c>
      <c r="BG2948" s="1" t="s">
        <v>99</v>
      </c>
      <c r="BH2948" s="1" t="s">
        <v>6895</v>
      </c>
      <c r="BI2948" s="1" t="s">
        <v>6889</v>
      </c>
      <c r="BJ2948" s="1" t="s">
        <v>6893</v>
      </c>
      <c r="BK2948">
        <v>1700</v>
      </c>
      <c r="BL2948">
        <v>2.4</v>
      </c>
      <c r="BM2948" s="5" t="d">
        <v>09:00:00.000</v>
      </c>
      <c r="BN2948" s="5" t="d">
        <v>09:29:59.9999999999984025</v>
      </c>
      <c r="BO2948">
        <v>9</v>
      </c>
      <c r="BP2948" t="b">
        <v>0</v>
      </c>
    </row>
    <row r="2949" spans="1:68" x14ac:dyDescent="0.2">
      <c r="A2949" s="1" t="s">
        <v>6158</v>
      </c>
      <c r="B2949" s="1" t="s">
        <v>5576</v>
      </c>
      <c r="C2949" s="2" t="d">
        <v>2026-07-06</v>
      </c>
      <c r="D2949">
        <v>20</v>
      </c>
      <c r="E2949" s="1" t="s">
        <v>95</v>
      </c>
      <c r="F2949">
        <v>36</v>
      </c>
      <c r="G2949">
        <v>8</v>
      </c>
      <c r="H2949">
        <v>0</v>
      </c>
      <c r="I2949">
        <v>2</v>
      </c>
      <c r="J2949">
        <v>6</v>
      </c>
      <c r="K2949">
        <v>0</v>
      </c>
      <c r="L2949">
        <v>1</v>
      </c>
      <c r="M2949" s="1" t="s">
        <v>63</v>
      </c>
      <c r="N2949" s="1" t="s">
        <v>5755</v>
      </c>
      <c r="O2949" s="1" t="s">
        <v>6159</v>
      </c>
      <c r="P2949">
        <v>6</v>
      </c>
      <c r="Q2949">
        <v>0</v>
      </c>
      <c r="R2949">
        <v>1600</v>
      </c>
      <c r="S2949">
        <v>1</v>
      </c>
      <c r="T2949">
        <v>40</v>
      </c>
      <c r="U2949">
        <v>36</v>
      </c>
      <c r="V2949">
        <v>180</v>
      </c>
      <c r="W2949">
        <v>38811.040000000001</v>
      </c>
      <c r="X2949">
        <v>5</v>
      </c>
      <c r="Y2949">
        <v>1078.0844444444444</v>
      </c>
      <c r="Z2949">
        <v>14.333333333333334</v>
      </c>
      <c r="AA2949">
        <v>10.429624770833334</v>
      </c>
      <c r="AB2949">
        <v>1</v>
      </c>
      <c r="AC2949">
        <v>3.2139662037037444E-3</v>
      </c>
      <c r="AD2949">
        <v>0</v>
      </c>
      <c r="AE2949">
        <v>1.3368175721877631</v>
      </c>
      <c r="AF2949">
        <v>0.60046296296296298</v>
      </c>
      <c r="AG2949">
        <v>1.937280525</v>
      </c>
      <c r="AH2949">
        <v>0</v>
      </c>
      <c r="AI2949">
        <v>7.580307197222222</v>
      </c>
      <c r="AJ2949">
        <v>1440</v>
      </c>
      <c r="AK2949">
        <v>26</v>
      </c>
      <c r="AL2949">
        <v>2</v>
      </c>
      <c r="AM2949">
        <v>1</v>
      </c>
      <c r="AN2949">
        <v>1</v>
      </c>
      <c r="AO2949">
        <v>1</v>
      </c>
      <c r="AP2949">
        <v>0</v>
      </c>
      <c r="AQ2949">
        <v>0</v>
      </c>
      <c r="AR2949">
        <v>253.81</v>
      </c>
      <c r="AS2949" s="1" t="s">
        <v>125</v>
      </c>
      <c r="AT2949">
        <v>1</v>
      </c>
      <c r="AU2949">
        <v>46.33301445</v>
      </c>
      <c r="AV2949">
        <v>385.60465618333336</v>
      </c>
      <c r="AW2949">
        <v>24</v>
      </c>
      <c r="AX2949">
        <v>2.7777777777777776E-2</v>
      </c>
      <c r="AY2949">
        <v>2.7777777777777776E-2</v>
      </c>
      <c r="AZ2949">
        <v>40</v>
      </c>
      <c r="BA2949">
        <v>0.25740563583333331</v>
      </c>
      <c r="BB2949">
        <v>0.49436494382478635</v>
      </c>
      <c r="BC2949">
        <v>19</v>
      </c>
      <c r="BD2949">
        <v>7</v>
      </c>
      <c r="BE2949">
        <v>3</v>
      </c>
      <c r="BF2949">
        <v>3</v>
      </c>
      <c r="BG2949" s="1" t="s">
        <v>99</v>
      </c>
      <c r="BH2949" s="1" t="s">
        <v>6895</v>
      </c>
      <c r="BI2949" s="1" t="s">
        <v>6889</v>
      </c>
      <c r="BJ2949" s="1" t="s">
        <v>6893</v>
      </c>
      <c r="BK2949">
        <v>1700</v>
      </c>
      <c r="BL2949">
        <v>2.4</v>
      </c>
      <c r="BM2949" s="5" t="d">
        <v>09:29:59.9999999999984025</v>
      </c>
      <c r="BN2949" s="5" t="d">
        <v>10:00:00.0000000000015975</v>
      </c>
      <c r="BO2949">
        <v>9</v>
      </c>
      <c r="BP2949" t="b">
        <v>0</v>
      </c>
    </row>
    <row r="2950" spans="1:68" x14ac:dyDescent="0.2">
      <c r="A2950" s="1" t="s">
        <v>6160</v>
      </c>
      <c r="B2950" s="1" t="s">
        <v>5576</v>
      </c>
      <c r="C2950" s="2" t="d">
        <v>2026-07-06</v>
      </c>
      <c r="D2950">
        <v>21</v>
      </c>
      <c r="E2950" s="1" t="s">
        <v>95</v>
      </c>
      <c r="F2950">
        <v>32</v>
      </c>
      <c r="G2950">
        <v>8</v>
      </c>
      <c r="H2950">
        <v>0</v>
      </c>
      <c r="I2950">
        <v>2</v>
      </c>
      <c r="J2950">
        <v>6</v>
      </c>
      <c r="K2950">
        <v>0</v>
      </c>
      <c r="L2950">
        <v>1</v>
      </c>
      <c r="M2950" s="1" t="s">
        <v>63</v>
      </c>
      <c r="N2950" s="1" t="s">
        <v>5775</v>
      </c>
      <c r="O2950" s="1" t="s">
        <v>6161</v>
      </c>
      <c r="P2950">
        <v>5.333333333333333</v>
      </c>
      <c r="Q2950">
        <v>0</v>
      </c>
      <c r="R2950">
        <v>1600</v>
      </c>
      <c r="S2950">
        <v>1</v>
      </c>
      <c r="T2950">
        <v>39</v>
      </c>
      <c r="U2950">
        <v>32</v>
      </c>
      <c r="V2950">
        <v>128</v>
      </c>
      <c r="W2950">
        <v>29075.37</v>
      </c>
      <c r="X2950">
        <v>4</v>
      </c>
      <c r="Y2950">
        <v>908.60531249999997</v>
      </c>
      <c r="Z2950">
        <v>14.1875</v>
      </c>
      <c r="AA2950">
        <v>10.477431309375</v>
      </c>
      <c r="AB2950">
        <v>0</v>
      </c>
      <c r="AC2950">
        <v>0</v>
      </c>
      <c r="AD2950">
        <v>0</v>
      </c>
      <c r="AE2950">
        <v>1.110131262120589</v>
      </c>
      <c r="AF2950">
        <v>0.58489583333333328</v>
      </c>
      <c r="AG2950">
        <v>1.6950270875</v>
      </c>
      <c r="AH2950">
        <v>0</v>
      </c>
      <c r="AI2950">
        <v>7.9412583796875005</v>
      </c>
      <c r="AJ2950">
        <v>1280</v>
      </c>
      <c r="AK2950">
        <v>26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 s="1" t="s">
        <v>70</v>
      </c>
      <c r="AT2950">
        <v>0</v>
      </c>
      <c r="AU2950">
        <v>39.095913083333336</v>
      </c>
      <c r="AV2950">
        <v>439.52772618333336</v>
      </c>
      <c r="AW2950">
        <v>23</v>
      </c>
      <c r="AX2950">
        <v>0</v>
      </c>
      <c r="AY2950">
        <v>0</v>
      </c>
      <c r="AZ2950">
        <v>40</v>
      </c>
      <c r="BA2950">
        <v>0.21719951712962965</v>
      </c>
      <c r="BB2950">
        <v>0.56349708485042738</v>
      </c>
      <c r="BC2950">
        <v>21</v>
      </c>
      <c r="BD2950">
        <v>5</v>
      </c>
      <c r="BE2950">
        <v>2</v>
      </c>
      <c r="BF2950">
        <v>4</v>
      </c>
      <c r="BG2950" s="1" t="s">
        <v>99</v>
      </c>
      <c r="BH2950" s="1" t="s">
        <v>6895</v>
      </c>
      <c r="BI2950" s="1" t="s">
        <v>6889</v>
      </c>
      <c r="BJ2950" s="1" t="s">
        <v>6893</v>
      </c>
      <c r="BK2950">
        <v>1700</v>
      </c>
      <c r="BL2950">
        <v>2.4</v>
      </c>
      <c r="BM2950" s="5" t="d">
        <v>10:00:00.0000000000015975</v>
      </c>
      <c r="BN2950" s="5" t="d">
        <v>10:30:00.000</v>
      </c>
      <c r="BO2950">
        <v>10</v>
      </c>
      <c r="BP2950" t="b">
        <v>0</v>
      </c>
    </row>
    <row r="2951" spans="1:68" x14ac:dyDescent="0.2">
      <c r="A2951" s="1" t="s">
        <v>6162</v>
      </c>
      <c r="B2951" s="1" t="s">
        <v>5576</v>
      </c>
      <c r="C2951" s="2" t="d">
        <v>2026-07-06</v>
      </c>
      <c r="D2951">
        <v>22</v>
      </c>
      <c r="E2951" s="1" t="s">
        <v>95</v>
      </c>
      <c r="F2951">
        <v>42</v>
      </c>
      <c r="G2951">
        <v>8</v>
      </c>
      <c r="H2951">
        <v>0</v>
      </c>
      <c r="I2951">
        <v>2</v>
      </c>
      <c r="J2951">
        <v>6</v>
      </c>
      <c r="K2951">
        <v>0</v>
      </c>
      <c r="L2951">
        <v>1</v>
      </c>
      <c r="M2951" s="1" t="s">
        <v>63</v>
      </c>
      <c r="N2951" s="1" t="s">
        <v>5960</v>
      </c>
      <c r="O2951" s="1" t="s">
        <v>6163</v>
      </c>
      <c r="P2951">
        <v>7</v>
      </c>
      <c r="Q2951">
        <v>0</v>
      </c>
      <c r="R2951">
        <v>1600</v>
      </c>
      <c r="S2951">
        <v>1</v>
      </c>
      <c r="T2951">
        <v>38</v>
      </c>
      <c r="U2951">
        <v>42</v>
      </c>
      <c r="V2951">
        <v>196</v>
      </c>
      <c r="W2951">
        <v>46000.04</v>
      </c>
      <c r="X2951">
        <v>4.666666666666667</v>
      </c>
      <c r="Y2951">
        <v>1095.2390476190476</v>
      </c>
      <c r="Z2951">
        <v>14.5</v>
      </c>
      <c r="AA2951">
        <v>9.713098892063492</v>
      </c>
      <c r="AB2951">
        <v>0</v>
      </c>
      <c r="AC2951">
        <v>0</v>
      </c>
      <c r="AD2951">
        <v>0</v>
      </c>
      <c r="AE2951">
        <v>1.2164673537647677</v>
      </c>
      <c r="AF2951">
        <v>0.61031746031746026</v>
      </c>
      <c r="AG2951">
        <v>1.826784805952381</v>
      </c>
      <c r="AH2951">
        <v>0</v>
      </c>
      <c r="AI2951">
        <v>6.9295680460317461</v>
      </c>
      <c r="AJ2951">
        <v>1680</v>
      </c>
      <c r="AK2951">
        <v>26</v>
      </c>
      <c r="AL2951">
        <v>2</v>
      </c>
      <c r="AM2951">
        <v>2</v>
      </c>
      <c r="AN2951">
        <v>0</v>
      </c>
      <c r="AO2951">
        <v>0</v>
      </c>
      <c r="AP2951">
        <v>2</v>
      </c>
      <c r="AQ2951">
        <v>0</v>
      </c>
      <c r="AR2951">
        <v>495.82000000000005</v>
      </c>
      <c r="AS2951" s="1" t="s">
        <v>70</v>
      </c>
      <c r="AT2951">
        <v>0</v>
      </c>
      <c r="AU2951">
        <v>51.091628516666667</v>
      </c>
      <c r="AV2951">
        <v>420.53704310000001</v>
      </c>
      <c r="AW2951">
        <v>24</v>
      </c>
      <c r="AX2951">
        <v>0</v>
      </c>
      <c r="AY2951">
        <v>4.7619047619047616E-2</v>
      </c>
      <c r="AZ2951">
        <v>40</v>
      </c>
      <c r="BA2951">
        <v>0.28384238064814815</v>
      </c>
      <c r="BB2951">
        <v>0.53915005525641024</v>
      </c>
      <c r="BC2951">
        <v>21</v>
      </c>
      <c r="BD2951">
        <v>5</v>
      </c>
      <c r="BE2951">
        <v>3</v>
      </c>
      <c r="BF2951">
        <v>3</v>
      </c>
      <c r="BG2951" s="1" t="s">
        <v>99</v>
      </c>
      <c r="BH2951" s="1" t="s">
        <v>6895</v>
      </c>
      <c r="BI2951" s="1" t="s">
        <v>6889</v>
      </c>
      <c r="BJ2951" s="1" t="s">
        <v>6893</v>
      </c>
      <c r="BK2951">
        <v>1700</v>
      </c>
      <c r="BL2951">
        <v>2.4</v>
      </c>
      <c r="BM2951" s="5" t="d">
        <v>10:30:00.000</v>
      </c>
      <c r="BN2951" s="5" t="d">
        <v>10:59:59.9999999999984025</v>
      </c>
      <c r="BO2951">
        <v>10</v>
      </c>
      <c r="BP2951" t="b">
        <v>0</v>
      </c>
    </row>
    <row r="2952" spans="1:68" x14ac:dyDescent="0.2">
      <c r="A2952" s="1" t="s">
        <v>6164</v>
      </c>
      <c r="B2952" s="1" t="s">
        <v>5576</v>
      </c>
      <c r="C2952" s="2" t="d">
        <v>2026-07-06</v>
      </c>
      <c r="D2952">
        <v>23</v>
      </c>
      <c r="E2952" s="1" t="s">
        <v>133</v>
      </c>
      <c r="F2952">
        <v>35</v>
      </c>
      <c r="G2952">
        <v>8</v>
      </c>
      <c r="H2952">
        <v>0</v>
      </c>
      <c r="I2952">
        <v>0</v>
      </c>
      <c r="J2952">
        <v>8</v>
      </c>
      <c r="K2952">
        <v>0</v>
      </c>
      <c r="L2952">
        <v>0</v>
      </c>
      <c r="M2952" s="1" t="s">
        <v>63</v>
      </c>
      <c r="N2952" s="1" t="s">
        <v>63</v>
      </c>
      <c r="O2952" s="1" t="s">
        <v>6165</v>
      </c>
      <c r="P2952">
        <v>4.375</v>
      </c>
      <c r="Q2952">
        <v>0</v>
      </c>
      <c r="R2952">
        <v>1600</v>
      </c>
      <c r="S2952">
        <v>0</v>
      </c>
      <c r="T2952">
        <v>38</v>
      </c>
      <c r="U2952">
        <v>35</v>
      </c>
      <c r="V2952">
        <v>168</v>
      </c>
      <c r="W2952">
        <v>40453.72</v>
      </c>
      <c r="X2952">
        <v>4.8</v>
      </c>
      <c r="Y2952">
        <v>1155.8205714285714</v>
      </c>
      <c r="Z2952">
        <v>14.028571428571428</v>
      </c>
      <c r="AA2952">
        <v>9.9954535619047622</v>
      </c>
      <c r="AB2952">
        <v>0</v>
      </c>
      <c r="AC2952">
        <v>0</v>
      </c>
      <c r="AD2952">
        <v>0</v>
      </c>
      <c r="AE2952">
        <v>1.3317657356125476</v>
      </c>
      <c r="AF2952">
        <v>0.69523809523809521</v>
      </c>
      <c r="AG2952">
        <v>2.0270038223809523</v>
      </c>
      <c r="AH2952">
        <v>0</v>
      </c>
      <c r="AI2952">
        <v>7.0855925904761898</v>
      </c>
      <c r="AJ2952">
        <v>1400</v>
      </c>
      <c r="AK2952">
        <v>26</v>
      </c>
      <c r="AL2952">
        <v>1</v>
      </c>
      <c r="AM2952">
        <v>1</v>
      </c>
      <c r="AN2952">
        <v>1</v>
      </c>
      <c r="AO2952">
        <v>0</v>
      </c>
      <c r="AP2952">
        <v>0</v>
      </c>
      <c r="AQ2952">
        <v>0</v>
      </c>
      <c r="AR2952">
        <v>344.62</v>
      </c>
      <c r="AS2952" s="1" t="s">
        <v>70</v>
      </c>
      <c r="AT2952">
        <v>0</v>
      </c>
      <c r="AU2952">
        <v>46.611800449999997</v>
      </c>
      <c r="AV2952">
        <v>423.55434761666669</v>
      </c>
      <c r="AW2952">
        <v>25</v>
      </c>
      <c r="AX2952">
        <v>0</v>
      </c>
      <c r="AY2952">
        <v>2.8571428571428571E-2</v>
      </c>
      <c r="AZ2952">
        <v>40</v>
      </c>
      <c r="BA2952">
        <v>0.19421583520833333</v>
      </c>
      <c r="BB2952">
        <v>0.54301839438034194</v>
      </c>
      <c r="BC2952">
        <v>21</v>
      </c>
      <c r="BD2952">
        <v>5</v>
      </c>
      <c r="BE2952">
        <v>3</v>
      </c>
      <c r="BF2952">
        <v>5</v>
      </c>
      <c r="BG2952" s="1" t="s">
        <v>99</v>
      </c>
      <c r="BH2952" s="1" t="s">
        <v>6895</v>
      </c>
      <c r="BI2952" s="1" t="s">
        <v>6889</v>
      </c>
      <c r="BJ2952" s="1" t="s">
        <v>6893</v>
      </c>
      <c r="BK2952">
        <v>1700</v>
      </c>
      <c r="BL2952">
        <v>2.4</v>
      </c>
      <c r="BM2952" s="5" t="d">
        <v>10:59:59.9999999999984025</v>
      </c>
      <c r="BN2952" s="5" t="d">
        <v>11:30:00.0000000000015975</v>
      </c>
      <c r="BO2952">
        <v>11</v>
      </c>
      <c r="BP2952" t="b">
        <v>0</v>
      </c>
    </row>
    <row r="2953" spans="1:68" x14ac:dyDescent="0.2">
      <c r="A2953" s="1" t="s">
        <v>6166</v>
      </c>
      <c r="B2953" s="1" t="s">
        <v>5576</v>
      </c>
      <c r="C2953" s="2" t="d">
        <v>2026-07-06</v>
      </c>
      <c r="D2953">
        <v>24</v>
      </c>
      <c r="E2953" s="1" t="s">
        <v>133</v>
      </c>
      <c r="F2953">
        <v>55</v>
      </c>
      <c r="G2953">
        <v>8</v>
      </c>
      <c r="H2953">
        <v>0</v>
      </c>
      <c r="I2953">
        <v>0</v>
      </c>
      <c r="J2953">
        <v>8</v>
      </c>
      <c r="K2953">
        <v>0</v>
      </c>
      <c r="L2953">
        <v>0</v>
      </c>
      <c r="M2953" s="1" t="s">
        <v>63</v>
      </c>
      <c r="N2953" s="1" t="s">
        <v>63</v>
      </c>
      <c r="O2953" s="1" t="s">
        <v>6167</v>
      </c>
      <c r="P2953">
        <v>6.875</v>
      </c>
      <c r="Q2953">
        <v>0</v>
      </c>
      <c r="R2953">
        <v>1600</v>
      </c>
      <c r="S2953">
        <v>0</v>
      </c>
      <c r="T2953">
        <v>38</v>
      </c>
      <c r="U2953">
        <v>55</v>
      </c>
      <c r="V2953">
        <v>316</v>
      </c>
      <c r="W2953">
        <v>71073.19</v>
      </c>
      <c r="X2953">
        <v>5.7454545454545451</v>
      </c>
      <c r="Y2953">
        <v>1292.2398181818182</v>
      </c>
      <c r="Z2953">
        <v>15.781818181818181</v>
      </c>
      <c r="AA2953">
        <v>11.048865738181817</v>
      </c>
      <c r="AB2953">
        <v>0</v>
      </c>
      <c r="AC2953">
        <v>0</v>
      </c>
      <c r="AD2953">
        <v>0</v>
      </c>
      <c r="AE2953">
        <v>1.5298687420770924</v>
      </c>
      <c r="AF2953">
        <v>0.65272727272727271</v>
      </c>
      <c r="AG2953">
        <v>1.6463788012121212</v>
      </c>
      <c r="AH2953">
        <v>0.18429018393939395</v>
      </c>
      <c r="AI2953">
        <v>7.7956159018181816</v>
      </c>
      <c r="AJ2953">
        <v>2200</v>
      </c>
      <c r="AK2953">
        <v>26</v>
      </c>
      <c r="AL2953">
        <v>3</v>
      </c>
      <c r="AM2953">
        <v>3</v>
      </c>
      <c r="AN2953">
        <v>1</v>
      </c>
      <c r="AO2953">
        <v>2</v>
      </c>
      <c r="AP2953">
        <v>0</v>
      </c>
      <c r="AQ2953">
        <v>0</v>
      </c>
      <c r="AR2953">
        <v>1139.6100000000001</v>
      </c>
      <c r="AS2953" s="1" t="s">
        <v>70</v>
      </c>
      <c r="AT2953">
        <v>0</v>
      </c>
      <c r="AU2953">
        <v>78.805157300000005</v>
      </c>
      <c r="AV2953">
        <v>553.37928271666669</v>
      </c>
      <c r="AW2953">
        <v>26</v>
      </c>
      <c r="AX2953">
        <v>0</v>
      </c>
      <c r="AY2953">
        <v>5.4545454545454543E-2</v>
      </c>
      <c r="AZ2953">
        <v>40</v>
      </c>
      <c r="BA2953">
        <v>0.32835482208333333</v>
      </c>
      <c r="BB2953">
        <v>0.70946061886752143</v>
      </c>
      <c r="BC2953">
        <v>27</v>
      </c>
      <c r="BD2953">
        <v>-1</v>
      </c>
      <c r="BE2953">
        <v>4</v>
      </c>
      <c r="BF2953">
        <v>4</v>
      </c>
      <c r="BG2953" s="1" t="s">
        <v>99</v>
      </c>
      <c r="BH2953" s="1" t="s">
        <v>6895</v>
      </c>
      <c r="BI2953" s="1" t="s">
        <v>6889</v>
      </c>
      <c r="BJ2953" s="1" t="s">
        <v>6893</v>
      </c>
      <c r="BK2953">
        <v>1700</v>
      </c>
      <c r="BL2953">
        <v>2.4</v>
      </c>
      <c r="BM2953" s="5" t="d">
        <v>11:30:00.0000000000015975</v>
      </c>
      <c r="BN2953" s="5" t="d">
        <v>12:00:00.000</v>
      </c>
      <c r="BO2953">
        <v>11</v>
      </c>
      <c r="BP2953" t="b">
        <v>0</v>
      </c>
    </row>
    <row r="2954" spans="1:68" x14ac:dyDescent="0.2">
      <c r="A2954" s="1" t="s">
        <v>6168</v>
      </c>
      <c r="B2954" s="1" t="s">
        <v>5576</v>
      </c>
      <c r="C2954" s="2" t="d">
        <v>2026-07-06</v>
      </c>
      <c r="D2954">
        <v>25</v>
      </c>
      <c r="E2954" s="1" t="s">
        <v>133</v>
      </c>
      <c r="F2954">
        <v>57</v>
      </c>
      <c r="G2954">
        <v>8</v>
      </c>
      <c r="H2954">
        <v>0</v>
      </c>
      <c r="I2954">
        <v>0</v>
      </c>
      <c r="J2954">
        <v>8</v>
      </c>
      <c r="K2954">
        <v>0</v>
      </c>
      <c r="L2954">
        <v>0</v>
      </c>
      <c r="M2954" s="1" t="s">
        <v>63</v>
      </c>
      <c r="N2954" s="1" t="s">
        <v>63</v>
      </c>
      <c r="O2954" s="1" t="s">
        <v>6169</v>
      </c>
      <c r="P2954">
        <v>7.125</v>
      </c>
      <c r="Q2954">
        <v>0</v>
      </c>
      <c r="R2954">
        <v>1600</v>
      </c>
      <c r="S2954">
        <v>0</v>
      </c>
      <c r="T2954">
        <v>38</v>
      </c>
      <c r="U2954">
        <v>57</v>
      </c>
      <c r="V2954">
        <v>328</v>
      </c>
      <c r="W2954">
        <v>73031.33</v>
      </c>
      <c r="X2954">
        <v>5.7543859649122808</v>
      </c>
      <c r="Y2954">
        <v>1281.251403508772</v>
      </c>
      <c r="Z2954">
        <v>17.333333333333332</v>
      </c>
      <c r="AA2954">
        <v>11.800663751169591</v>
      </c>
      <c r="AB2954">
        <v>0</v>
      </c>
      <c r="AC2954">
        <v>0</v>
      </c>
      <c r="AD2954">
        <v>0</v>
      </c>
      <c r="AE2954">
        <v>1.5224676481884709</v>
      </c>
      <c r="AF2954">
        <v>0.59473684210526312</v>
      </c>
      <c r="AG2954">
        <v>0.41743575643274855</v>
      </c>
      <c r="AH2954">
        <v>1.077954997368421</v>
      </c>
      <c r="AI2954">
        <v>7.5797732654970762</v>
      </c>
      <c r="AJ2954">
        <v>2565</v>
      </c>
      <c r="AK2954">
        <v>26</v>
      </c>
      <c r="AL2954">
        <v>1</v>
      </c>
      <c r="AM2954">
        <v>1</v>
      </c>
      <c r="AN2954">
        <v>0</v>
      </c>
      <c r="AO2954">
        <v>0</v>
      </c>
      <c r="AP2954">
        <v>1</v>
      </c>
      <c r="AQ2954">
        <v>0</v>
      </c>
      <c r="AR2954">
        <v>45.28</v>
      </c>
      <c r="AS2954" s="1" t="s">
        <v>70</v>
      </c>
      <c r="AT2954">
        <v>0</v>
      </c>
      <c r="AU2954">
        <v>89.646802016666669</v>
      </c>
      <c r="AV2954">
        <v>687.12936620000005</v>
      </c>
      <c r="AW2954">
        <v>26</v>
      </c>
      <c r="AX2954">
        <v>0</v>
      </c>
      <c r="AY2954">
        <v>1.7543859649122806E-2</v>
      </c>
      <c r="AZ2954">
        <v>45</v>
      </c>
      <c r="BA2954">
        <v>0.3735283417361111</v>
      </c>
      <c r="BB2954">
        <v>0.88093508487179495</v>
      </c>
      <c r="BC2954">
        <v>33</v>
      </c>
      <c r="BD2954">
        <v>-7</v>
      </c>
      <c r="BE2954">
        <v>5</v>
      </c>
      <c r="BF2954">
        <v>3</v>
      </c>
      <c r="BG2954" s="1" t="s">
        <v>99</v>
      </c>
      <c r="BH2954" s="1" t="s">
        <v>6895</v>
      </c>
      <c r="BI2954" s="1" t="s">
        <v>6889</v>
      </c>
      <c r="BJ2954" s="1" t="s">
        <v>6893</v>
      </c>
      <c r="BK2954">
        <v>1700</v>
      </c>
      <c r="BL2954">
        <v>2.4</v>
      </c>
      <c r="BM2954" s="5" t="d">
        <v>12:00:00.000</v>
      </c>
      <c r="BN2954" s="5" t="d">
        <v>12:30:00.0000000000031950</v>
      </c>
      <c r="BO2954">
        <v>12</v>
      </c>
      <c r="BP2954" t="b">
        <v>1</v>
      </c>
    </row>
    <row r="2955" spans="1:68" x14ac:dyDescent="0.2">
      <c r="A2955" s="1" t="s">
        <v>6170</v>
      </c>
      <c r="B2955" s="1" t="s">
        <v>5576</v>
      </c>
      <c r="C2955" s="2" t="d">
        <v>2026-07-06</v>
      </c>
      <c r="D2955">
        <v>26</v>
      </c>
      <c r="E2955" s="1" t="s">
        <v>133</v>
      </c>
      <c r="F2955">
        <v>67</v>
      </c>
      <c r="G2955">
        <v>8</v>
      </c>
      <c r="H2955">
        <v>0</v>
      </c>
      <c r="I2955">
        <v>0</v>
      </c>
      <c r="J2955">
        <v>8</v>
      </c>
      <c r="K2955">
        <v>0</v>
      </c>
      <c r="L2955">
        <v>0</v>
      </c>
      <c r="M2955" s="1" t="s">
        <v>63</v>
      </c>
      <c r="N2955" s="1" t="s">
        <v>63</v>
      </c>
      <c r="O2955" s="1" t="s">
        <v>6171</v>
      </c>
      <c r="P2955">
        <v>8.375</v>
      </c>
      <c r="Q2955">
        <v>0</v>
      </c>
      <c r="R2955">
        <v>1600</v>
      </c>
      <c r="S2955">
        <v>0</v>
      </c>
      <c r="T2955">
        <v>38</v>
      </c>
      <c r="U2955">
        <v>67</v>
      </c>
      <c r="V2955">
        <v>330</v>
      </c>
      <c r="W2955">
        <v>73595.55</v>
      </c>
      <c r="X2955">
        <v>4.9253731343283578</v>
      </c>
      <c r="Y2955">
        <v>1098.4410447761195</v>
      </c>
      <c r="Z2955">
        <v>18.149253731343283</v>
      </c>
      <c r="AA2955">
        <v>11.607293716666668</v>
      </c>
      <c r="AB2955">
        <v>0</v>
      </c>
      <c r="AC2955">
        <v>0</v>
      </c>
      <c r="AD2955">
        <v>0</v>
      </c>
      <c r="AE2955">
        <v>1.3413474087629984</v>
      </c>
      <c r="AF2955">
        <v>0.72437810945273629</v>
      </c>
      <c r="AG2955">
        <v>0.43423991716417909</v>
      </c>
      <c r="AH2955">
        <v>0.98513080746268655</v>
      </c>
      <c r="AI2955">
        <v>7.6850443509950246</v>
      </c>
      <c r="AJ2955">
        <v>3015</v>
      </c>
      <c r="AK2955">
        <v>26</v>
      </c>
      <c r="AL2955">
        <v>1</v>
      </c>
      <c r="AM2955">
        <v>1</v>
      </c>
      <c r="AN2955">
        <v>0</v>
      </c>
      <c r="AO2955">
        <v>1</v>
      </c>
      <c r="AP2955">
        <v>0</v>
      </c>
      <c r="AQ2955">
        <v>0</v>
      </c>
      <c r="AR2955">
        <v>215.8</v>
      </c>
      <c r="AS2955" s="1" t="s">
        <v>70</v>
      </c>
      <c r="AT2955">
        <v>0</v>
      </c>
      <c r="AU2955">
        <v>89.261217450000004</v>
      </c>
      <c r="AV2955">
        <v>690.68439209999997</v>
      </c>
      <c r="AW2955">
        <v>26</v>
      </c>
      <c r="AX2955">
        <v>0</v>
      </c>
      <c r="AY2955">
        <v>1.4925373134328358E-2</v>
      </c>
      <c r="AZ2955">
        <v>45</v>
      </c>
      <c r="BA2955">
        <v>0.371921739375</v>
      </c>
      <c r="BB2955">
        <v>0.88549281038461536</v>
      </c>
      <c r="BC2955">
        <v>33</v>
      </c>
      <c r="BD2955">
        <v>-7</v>
      </c>
      <c r="BE2955">
        <v>5</v>
      </c>
      <c r="BF2955">
        <v>3</v>
      </c>
      <c r="BG2955" s="1" t="s">
        <v>99</v>
      </c>
      <c r="BH2955" s="1" t="s">
        <v>6895</v>
      </c>
      <c r="BI2955" s="1" t="s">
        <v>6889</v>
      </c>
      <c r="BJ2955" s="1" t="s">
        <v>6893</v>
      </c>
      <c r="BK2955">
        <v>1700</v>
      </c>
      <c r="BL2955">
        <v>2.4</v>
      </c>
      <c r="BM2955" s="5" t="d">
        <v>12:30:00.0000000000031950</v>
      </c>
      <c r="BN2955" s="5" t="d">
        <v>12:59:59.9999999999968050</v>
      </c>
      <c r="BO2955">
        <v>12</v>
      </c>
      <c r="BP2955" t="b">
        <v>1</v>
      </c>
    </row>
    <row r="2956" spans="1:68" x14ac:dyDescent="0.2">
      <c r="A2956" s="1" t="s">
        <v>6172</v>
      </c>
      <c r="B2956" s="1" t="s">
        <v>5576</v>
      </c>
      <c r="C2956" s="2" t="d">
        <v>2026-07-06</v>
      </c>
      <c r="D2956">
        <v>27</v>
      </c>
      <c r="E2956" s="1" t="s">
        <v>133</v>
      </c>
      <c r="F2956">
        <v>64</v>
      </c>
      <c r="G2956">
        <v>8</v>
      </c>
      <c r="H2956">
        <v>0</v>
      </c>
      <c r="I2956">
        <v>0</v>
      </c>
      <c r="J2956">
        <v>8</v>
      </c>
      <c r="K2956">
        <v>0</v>
      </c>
      <c r="L2956">
        <v>0</v>
      </c>
      <c r="M2956" s="1" t="s">
        <v>63</v>
      </c>
      <c r="N2956" s="1" t="s">
        <v>63</v>
      </c>
      <c r="O2956" s="1" t="s">
        <v>6173</v>
      </c>
      <c r="P2956">
        <v>8</v>
      </c>
      <c r="Q2956">
        <v>0</v>
      </c>
      <c r="R2956">
        <v>1600</v>
      </c>
      <c r="S2956">
        <v>0</v>
      </c>
      <c r="T2956">
        <v>38</v>
      </c>
      <c r="U2956">
        <v>64</v>
      </c>
      <c r="V2956">
        <v>329</v>
      </c>
      <c r="W2956">
        <v>72428.84</v>
      </c>
      <c r="X2956">
        <v>5.140625</v>
      </c>
      <c r="Y2956">
        <v>1131.7006249999999</v>
      </c>
      <c r="Z2956">
        <v>17.84375</v>
      </c>
      <c r="AA2956">
        <v>13.135206890625</v>
      </c>
      <c r="AB2956">
        <v>1</v>
      </c>
      <c r="AC2956">
        <v>4.6336552083333093E-3</v>
      </c>
      <c r="AD2956">
        <v>0</v>
      </c>
      <c r="AE2956">
        <v>1.4080666219468587</v>
      </c>
      <c r="AF2956">
        <v>0.66510416666666672</v>
      </c>
      <c r="AG2956">
        <v>0</v>
      </c>
      <c r="AH2956">
        <v>2.6441815747395832</v>
      </c>
      <c r="AI2956">
        <v>7.4254066007812503</v>
      </c>
      <c r="AJ2956">
        <v>2880</v>
      </c>
      <c r="AK2956">
        <v>26</v>
      </c>
      <c r="AL2956">
        <v>2</v>
      </c>
      <c r="AM2956">
        <v>2</v>
      </c>
      <c r="AN2956">
        <v>0</v>
      </c>
      <c r="AO2956">
        <v>1</v>
      </c>
      <c r="AP2956">
        <v>1</v>
      </c>
      <c r="AQ2956">
        <v>0</v>
      </c>
      <c r="AR2956">
        <v>158.06</v>
      </c>
      <c r="AS2956" s="1" t="s">
        <v>173</v>
      </c>
      <c r="AT2956">
        <v>1</v>
      </c>
      <c r="AU2956">
        <v>89.251582316666671</v>
      </c>
      <c r="AV2956">
        <v>717.90888425000003</v>
      </c>
      <c r="AW2956">
        <v>26</v>
      </c>
      <c r="AX2956">
        <v>1.5625E-2</v>
      </c>
      <c r="AY2956">
        <v>3.125E-2</v>
      </c>
      <c r="AZ2956">
        <v>45</v>
      </c>
      <c r="BA2956">
        <v>0.37188159298611112</v>
      </c>
      <c r="BB2956">
        <v>0.92039600544871802</v>
      </c>
      <c r="BC2956">
        <v>35</v>
      </c>
      <c r="BD2956">
        <v>-9</v>
      </c>
      <c r="BE2956">
        <v>5</v>
      </c>
      <c r="BF2956">
        <v>3</v>
      </c>
      <c r="BG2956" s="1" t="s">
        <v>99</v>
      </c>
      <c r="BH2956" s="1" t="s">
        <v>6895</v>
      </c>
      <c r="BI2956" s="1" t="s">
        <v>6889</v>
      </c>
      <c r="BJ2956" s="1" t="s">
        <v>6893</v>
      </c>
      <c r="BK2956">
        <v>1700</v>
      </c>
      <c r="BL2956">
        <v>2.4</v>
      </c>
      <c r="BM2956" s="5" t="d">
        <v>12:59:59.9999999999968050</v>
      </c>
      <c r="BN2956" s="5" t="d">
        <v>13:30:00.000</v>
      </c>
      <c r="BO2956">
        <v>13</v>
      </c>
      <c r="BP2956" t="b">
        <v>1</v>
      </c>
    </row>
    <row r="2957" spans="1:68" x14ac:dyDescent="0.2">
      <c r="A2957" s="1" t="s">
        <v>6174</v>
      </c>
      <c r="B2957" s="1" t="s">
        <v>5576</v>
      </c>
      <c r="C2957" s="2" t="d">
        <v>2026-07-06</v>
      </c>
      <c r="D2957">
        <v>28</v>
      </c>
      <c r="E2957" s="1" t="s">
        <v>133</v>
      </c>
      <c r="F2957">
        <v>55</v>
      </c>
      <c r="G2957">
        <v>8</v>
      </c>
      <c r="H2957">
        <v>0</v>
      </c>
      <c r="I2957">
        <v>0</v>
      </c>
      <c r="J2957">
        <v>8</v>
      </c>
      <c r="K2957">
        <v>0</v>
      </c>
      <c r="L2957">
        <v>0</v>
      </c>
      <c r="M2957" s="1" t="s">
        <v>63</v>
      </c>
      <c r="N2957" s="1" t="s">
        <v>63</v>
      </c>
      <c r="O2957" s="1" t="s">
        <v>6175</v>
      </c>
      <c r="P2957">
        <v>6.875</v>
      </c>
      <c r="Q2957">
        <v>0</v>
      </c>
      <c r="R2957">
        <v>1600</v>
      </c>
      <c r="S2957">
        <v>0</v>
      </c>
      <c r="T2957">
        <v>38</v>
      </c>
      <c r="U2957">
        <v>55</v>
      </c>
      <c r="V2957">
        <v>291</v>
      </c>
      <c r="W2957">
        <v>65356.67</v>
      </c>
      <c r="X2957">
        <v>5.290909090909091</v>
      </c>
      <c r="Y2957">
        <v>1188.3030909090908</v>
      </c>
      <c r="Z2957">
        <v>17.145454545454545</v>
      </c>
      <c r="AA2957">
        <v>12.302322727878787</v>
      </c>
      <c r="AB2957">
        <v>1</v>
      </c>
      <c r="AC2957">
        <v>5.8924378787878597E-3</v>
      </c>
      <c r="AD2957">
        <v>0</v>
      </c>
      <c r="AE2957">
        <v>1.4695308071146809</v>
      </c>
      <c r="AF2957">
        <v>0.57393939393939397</v>
      </c>
      <c r="AG2957">
        <v>0.22352262000000001</v>
      </c>
      <c r="AH2957">
        <v>1.8695374854545455</v>
      </c>
      <c r="AI2957">
        <v>7.4277998815151518</v>
      </c>
      <c r="AJ2957">
        <v>2475</v>
      </c>
      <c r="AK2957">
        <v>26</v>
      </c>
      <c r="AL2957">
        <v>3</v>
      </c>
      <c r="AM2957">
        <v>2</v>
      </c>
      <c r="AN2957">
        <v>1</v>
      </c>
      <c r="AO2957">
        <v>0</v>
      </c>
      <c r="AP2957">
        <v>2</v>
      </c>
      <c r="AQ2957">
        <v>0</v>
      </c>
      <c r="AR2957">
        <v>802.32</v>
      </c>
      <c r="AS2957" s="1" t="s">
        <v>173</v>
      </c>
      <c r="AT2957">
        <v>1</v>
      </c>
      <c r="AU2957">
        <v>80.594654033333327</v>
      </c>
      <c r="AV2957">
        <v>708.85992453333336</v>
      </c>
      <c r="AW2957">
        <v>26</v>
      </c>
      <c r="AX2957">
        <v>1.8181818181818181E-2</v>
      </c>
      <c r="AY2957">
        <v>3.6363636363636362E-2</v>
      </c>
      <c r="AZ2957">
        <v>45</v>
      </c>
      <c r="BA2957">
        <v>0.3358110584722222</v>
      </c>
      <c r="BB2957">
        <v>0.90879477504273509</v>
      </c>
      <c r="BC2957">
        <v>34</v>
      </c>
      <c r="BD2957">
        <v>-8</v>
      </c>
      <c r="BE2957">
        <v>4</v>
      </c>
      <c r="BF2957">
        <v>4</v>
      </c>
      <c r="BG2957" s="1" t="s">
        <v>99</v>
      </c>
      <c r="BH2957" s="1" t="s">
        <v>6895</v>
      </c>
      <c r="BI2957" s="1" t="s">
        <v>6889</v>
      </c>
      <c r="BJ2957" s="1" t="s">
        <v>6893</v>
      </c>
      <c r="BK2957">
        <v>1700</v>
      </c>
      <c r="BL2957">
        <v>2.4</v>
      </c>
      <c r="BM2957" s="5" t="d">
        <v>13:30:00.000</v>
      </c>
      <c r="BN2957" s="5" t="d">
        <v>14:00:00.0000000000031950</v>
      </c>
      <c r="BO2957">
        <v>13</v>
      </c>
      <c r="BP2957" t="b">
        <v>1</v>
      </c>
    </row>
    <row r="2958" spans="1:68" x14ac:dyDescent="0.2">
      <c r="A2958" s="1" t="s">
        <v>6176</v>
      </c>
      <c r="B2958" s="1" t="s">
        <v>5576</v>
      </c>
      <c r="C2958" s="2" t="d">
        <v>2026-07-06</v>
      </c>
      <c r="D2958">
        <v>29</v>
      </c>
      <c r="E2958" s="1" t="s">
        <v>133</v>
      </c>
      <c r="F2958">
        <v>59</v>
      </c>
      <c r="G2958">
        <v>8</v>
      </c>
      <c r="H2958">
        <v>0</v>
      </c>
      <c r="I2958">
        <v>0</v>
      </c>
      <c r="J2958">
        <v>8</v>
      </c>
      <c r="K2958">
        <v>0</v>
      </c>
      <c r="L2958">
        <v>0</v>
      </c>
      <c r="M2958" s="1" t="s">
        <v>63</v>
      </c>
      <c r="N2958" s="1" t="s">
        <v>63</v>
      </c>
      <c r="O2958" s="1" t="s">
        <v>6177</v>
      </c>
      <c r="P2958">
        <v>7.375</v>
      </c>
      <c r="Q2958">
        <v>0</v>
      </c>
      <c r="R2958">
        <v>1600</v>
      </c>
      <c r="S2958">
        <v>0</v>
      </c>
      <c r="T2958">
        <v>38</v>
      </c>
      <c r="U2958">
        <v>59</v>
      </c>
      <c r="V2958">
        <v>296</v>
      </c>
      <c r="W2958">
        <v>60376.45</v>
      </c>
      <c r="X2958">
        <v>5.0169491525423728</v>
      </c>
      <c r="Y2958">
        <v>1023.3296610169491</v>
      </c>
      <c r="Z2958">
        <v>16.084745762711865</v>
      </c>
      <c r="AA2958">
        <v>10.943129588418079</v>
      </c>
      <c r="AB2958">
        <v>0</v>
      </c>
      <c r="AC2958">
        <v>0</v>
      </c>
      <c r="AD2958">
        <v>0</v>
      </c>
      <c r="AE2958">
        <v>1.3720311378324925</v>
      </c>
      <c r="AF2958">
        <v>0.63305084745762719</v>
      </c>
      <c r="AG2958">
        <v>0.78973470932203382</v>
      </c>
      <c r="AH2958">
        <v>0.29919876327683614</v>
      </c>
      <c r="AI2958">
        <v>7.6450635245762708</v>
      </c>
      <c r="AJ2958">
        <v>2360</v>
      </c>
      <c r="AK2958">
        <v>26</v>
      </c>
      <c r="AL2958">
        <v>4</v>
      </c>
      <c r="AM2958">
        <v>4</v>
      </c>
      <c r="AN2958">
        <v>1</v>
      </c>
      <c r="AO2958">
        <v>2</v>
      </c>
      <c r="AP2958">
        <v>1</v>
      </c>
      <c r="AQ2958">
        <v>0</v>
      </c>
      <c r="AR2958">
        <v>2459.19</v>
      </c>
      <c r="AS2958" s="1" t="s">
        <v>70</v>
      </c>
      <c r="AT2958">
        <v>0</v>
      </c>
      <c r="AU2958">
        <v>79.975404033333334</v>
      </c>
      <c r="AV2958">
        <v>677.92258076666667</v>
      </c>
      <c r="AW2958">
        <v>26</v>
      </c>
      <c r="AX2958">
        <v>0</v>
      </c>
      <c r="AY2958">
        <v>6.7796610169491525E-2</v>
      </c>
      <c r="AZ2958">
        <v>40</v>
      </c>
      <c r="BA2958">
        <v>0.33323085013888887</v>
      </c>
      <c r="BB2958">
        <v>0.8691315138034188</v>
      </c>
      <c r="BC2958">
        <v>33</v>
      </c>
      <c r="BD2958">
        <v>-7</v>
      </c>
      <c r="BE2958">
        <v>4</v>
      </c>
      <c r="BF2958">
        <v>4</v>
      </c>
      <c r="BG2958" s="1" t="s">
        <v>99</v>
      </c>
      <c r="BH2958" s="1" t="s">
        <v>6895</v>
      </c>
      <c r="BI2958" s="1" t="s">
        <v>6889</v>
      </c>
      <c r="BJ2958" s="1" t="s">
        <v>6893</v>
      </c>
      <c r="BK2958">
        <v>1700</v>
      </c>
      <c r="BL2958">
        <v>2.4</v>
      </c>
      <c r="BM2958" s="5" t="d">
        <v>14:00:00.0000000000031950</v>
      </c>
      <c r="BN2958" s="5" t="d">
        <v>14:29:59.9999999999968050</v>
      </c>
      <c r="BO2958">
        <v>14</v>
      </c>
      <c r="BP2958" t="b">
        <v>0</v>
      </c>
    </row>
    <row r="2959" spans="1:68" x14ac:dyDescent="0.2">
      <c r="A2959" s="1" t="s">
        <v>6178</v>
      </c>
      <c r="B2959" s="1" t="s">
        <v>5576</v>
      </c>
      <c r="C2959" s="2" t="d">
        <v>2026-07-06</v>
      </c>
      <c r="D2959">
        <v>30</v>
      </c>
      <c r="E2959" s="1" t="s">
        <v>133</v>
      </c>
      <c r="F2959">
        <v>47</v>
      </c>
      <c r="G2959">
        <v>8</v>
      </c>
      <c r="H2959">
        <v>0</v>
      </c>
      <c r="I2959">
        <v>0</v>
      </c>
      <c r="J2959">
        <v>8</v>
      </c>
      <c r="K2959">
        <v>0</v>
      </c>
      <c r="L2959">
        <v>0</v>
      </c>
      <c r="M2959" s="1" t="s">
        <v>63</v>
      </c>
      <c r="N2959" s="1" t="s">
        <v>63</v>
      </c>
      <c r="O2959" s="1" t="s">
        <v>6179</v>
      </c>
      <c r="P2959">
        <v>5.875</v>
      </c>
      <c r="Q2959">
        <v>0</v>
      </c>
      <c r="R2959">
        <v>1600</v>
      </c>
      <c r="S2959">
        <v>0</v>
      </c>
      <c r="T2959">
        <v>38</v>
      </c>
      <c r="U2959">
        <v>47</v>
      </c>
      <c r="V2959">
        <v>246</v>
      </c>
      <c r="W2959">
        <v>56433.919999999998</v>
      </c>
      <c r="X2959">
        <v>5.2340425531914896</v>
      </c>
      <c r="Y2959">
        <v>1200.7217021276595</v>
      </c>
      <c r="Z2959">
        <v>15.276595744680851</v>
      </c>
      <c r="AA2959">
        <v>11.240701270567376</v>
      </c>
      <c r="AB2959">
        <v>0</v>
      </c>
      <c r="AC2959">
        <v>0</v>
      </c>
      <c r="AD2959">
        <v>0</v>
      </c>
      <c r="AE2959">
        <v>1.3946749848348259</v>
      </c>
      <c r="AF2959">
        <v>0.59893617021276591</v>
      </c>
      <c r="AG2959">
        <v>1.4087424592198583</v>
      </c>
      <c r="AH2959">
        <v>0.5538552219858156</v>
      </c>
      <c r="AI2959">
        <v>7.8198306351063831</v>
      </c>
      <c r="AJ2959">
        <v>1880</v>
      </c>
      <c r="AK2959">
        <v>26</v>
      </c>
      <c r="AL2959">
        <v>3</v>
      </c>
      <c r="AM2959">
        <v>3</v>
      </c>
      <c r="AN2959">
        <v>1</v>
      </c>
      <c r="AO2959">
        <v>1</v>
      </c>
      <c r="AP2959">
        <v>1</v>
      </c>
      <c r="AQ2959">
        <v>0</v>
      </c>
      <c r="AR2959">
        <v>1183.8899999999999</v>
      </c>
      <c r="AS2959" s="1" t="s">
        <v>70</v>
      </c>
      <c r="AT2959">
        <v>0</v>
      </c>
      <c r="AU2959">
        <v>70.481883400000001</v>
      </c>
      <c r="AV2959">
        <v>637.9023155166667</v>
      </c>
      <c r="AW2959">
        <v>26</v>
      </c>
      <c r="AX2959">
        <v>0</v>
      </c>
      <c r="AY2959">
        <v>6.3829787234042548E-2</v>
      </c>
      <c r="AZ2959">
        <v>40</v>
      </c>
      <c r="BA2959">
        <v>0.29367451416666668</v>
      </c>
      <c r="BB2959">
        <v>0.81782348143162398</v>
      </c>
      <c r="BC2959">
        <v>31</v>
      </c>
      <c r="BD2959">
        <v>-5</v>
      </c>
      <c r="BE2959">
        <v>4</v>
      </c>
      <c r="BF2959">
        <v>4</v>
      </c>
      <c r="BG2959" s="1" t="s">
        <v>99</v>
      </c>
      <c r="BH2959" s="1" t="s">
        <v>6895</v>
      </c>
      <c r="BI2959" s="1" t="s">
        <v>6889</v>
      </c>
      <c r="BJ2959" s="1" t="s">
        <v>6893</v>
      </c>
      <c r="BK2959">
        <v>1700</v>
      </c>
      <c r="BL2959">
        <v>2.4</v>
      </c>
      <c r="BM2959" s="5" t="d">
        <v>14:29:59.9999999999968050</v>
      </c>
      <c r="BN2959" s="5" t="d">
        <v>15:00:00.000</v>
      </c>
      <c r="BO2959">
        <v>14</v>
      </c>
      <c r="BP2959" t="b">
        <v>0</v>
      </c>
    </row>
    <row r="2960" spans="1:68" x14ac:dyDescent="0.2">
      <c r="A2960" s="1" t="s">
        <v>6180</v>
      </c>
      <c r="B2960" s="1" t="s">
        <v>5576</v>
      </c>
      <c r="C2960" s="2" t="d">
        <v>2026-07-06</v>
      </c>
      <c r="D2960">
        <v>31</v>
      </c>
      <c r="E2960" s="1" t="s">
        <v>150</v>
      </c>
      <c r="F2960">
        <v>38</v>
      </c>
      <c r="G2960">
        <v>8</v>
      </c>
      <c r="H2960">
        <v>0</v>
      </c>
      <c r="I2960">
        <v>2</v>
      </c>
      <c r="J2960">
        <v>6</v>
      </c>
      <c r="K2960">
        <v>0</v>
      </c>
      <c r="L2960">
        <v>1</v>
      </c>
      <c r="M2960" s="1" t="s">
        <v>63</v>
      </c>
      <c r="N2960" s="1" t="s">
        <v>6181</v>
      </c>
      <c r="O2960" s="1" t="s">
        <v>6182</v>
      </c>
      <c r="P2960">
        <v>6.333333333333333</v>
      </c>
      <c r="Q2960">
        <v>0</v>
      </c>
      <c r="R2960">
        <v>1600</v>
      </c>
      <c r="S2960">
        <v>1</v>
      </c>
      <c r="T2960">
        <v>37</v>
      </c>
      <c r="U2960">
        <v>38</v>
      </c>
      <c r="V2960">
        <v>173</v>
      </c>
      <c r="W2960">
        <v>40034.35</v>
      </c>
      <c r="X2960">
        <v>4.5526315789473681</v>
      </c>
      <c r="Y2960">
        <v>1053.5355263157894</v>
      </c>
      <c r="Z2960">
        <v>14.184210526315789</v>
      </c>
      <c r="AA2960">
        <v>10.126118996052632</v>
      </c>
      <c r="AB2960">
        <v>0</v>
      </c>
      <c r="AC2960">
        <v>0</v>
      </c>
      <c r="AD2960">
        <v>0</v>
      </c>
      <c r="AE2960">
        <v>1.1823109208668181</v>
      </c>
      <c r="AF2960">
        <v>0.58771929824561397</v>
      </c>
      <c r="AG2960">
        <v>1.7299051302631581</v>
      </c>
      <c r="AH2960">
        <v>0</v>
      </c>
      <c r="AI2960">
        <v>7.4113519337719298</v>
      </c>
      <c r="AJ2960">
        <v>1520</v>
      </c>
      <c r="AK2960">
        <v>26</v>
      </c>
      <c r="AL2960">
        <v>1</v>
      </c>
      <c r="AM2960">
        <v>1</v>
      </c>
      <c r="AN2960">
        <v>1</v>
      </c>
      <c r="AO2960">
        <v>0</v>
      </c>
      <c r="AP2960">
        <v>0</v>
      </c>
      <c r="AQ2960">
        <v>0</v>
      </c>
      <c r="AR2960">
        <v>344.62</v>
      </c>
      <c r="AS2960" s="1" t="s">
        <v>70</v>
      </c>
      <c r="AT2960">
        <v>0</v>
      </c>
      <c r="AU2960">
        <v>45.144843533333329</v>
      </c>
      <c r="AV2960">
        <v>535.12996084999997</v>
      </c>
      <c r="AW2960">
        <v>26</v>
      </c>
      <c r="AX2960">
        <v>0</v>
      </c>
      <c r="AY2960">
        <v>2.6315789473684209E-2</v>
      </c>
      <c r="AZ2960">
        <v>40</v>
      </c>
      <c r="BA2960">
        <v>0.25080468629629626</v>
      </c>
      <c r="BB2960">
        <v>0.6860640523717948</v>
      </c>
      <c r="BC2960">
        <v>26</v>
      </c>
      <c r="BD2960">
        <v>0</v>
      </c>
      <c r="BE2960">
        <v>3</v>
      </c>
      <c r="BF2960">
        <v>3</v>
      </c>
      <c r="BG2960" s="1" t="s">
        <v>99</v>
      </c>
      <c r="BH2960" s="1" t="s">
        <v>6895</v>
      </c>
      <c r="BI2960" s="1" t="s">
        <v>6889</v>
      </c>
      <c r="BJ2960" s="1" t="s">
        <v>6893</v>
      </c>
      <c r="BK2960">
        <v>1700</v>
      </c>
      <c r="BL2960">
        <v>2.4</v>
      </c>
      <c r="BM2960" s="5" t="d">
        <v>15:00:00.000</v>
      </c>
      <c r="BN2960" s="5" t="d">
        <v>15:30:00.0000000000031950</v>
      </c>
      <c r="BO2960">
        <v>15</v>
      </c>
      <c r="BP2960" t="b">
        <v>0</v>
      </c>
    </row>
    <row r="2961" spans="1:68" x14ac:dyDescent="0.2">
      <c r="A2961" s="1" t="s">
        <v>6183</v>
      </c>
      <c r="B2961" s="1" t="s">
        <v>5576</v>
      </c>
      <c r="C2961" s="2" t="d">
        <v>2026-07-06</v>
      </c>
      <c r="D2961">
        <v>32</v>
      </c>
      <c r="E2961" s="1" t="s">
        <v>150</v>
      </c>
      <c r="F2961">
        <v>29</v>
      </c>
      <c r="G2961">
        <v>8</v>
      </c>
      <c r="H2961">
        <v>0</v>
      </c>
      <c r="I2961">
        <v>2</v>
      </c>
      <c r="J2961">
        <v>6</v>
      </c>
      <c r="K2961">
        <v>0</v>
      </c>
      <c r="L2961">
        <v>1</v>
      </c>
      <c r="M2961" s="1" t="s">
        <v>63</v>
      </c>
      <c r="N2961" s="1" t="s">
        <v>5662</v>
      </c>
      <c r="O2961" s="1" t="s">
        <v>6184</v>
      </c>
      <c r="P2961">
        <v>4.833333333333333</v>
      </c>
      <c r="Q2961">
        <v>0</v>
      </c>
      <c r="R2961">
        <v>1600</v>
      </c>
      <c r="S2961">
        <v>1</v>
      </c>
      <c r="T2961">
        <v>36</v>
      </c>
      <c r="U2961">
        <v>29</v>
      </c>
      <c r="V2961">
        <v>140</v>
      </c>
      <c r="W2961">
        <v>32096.76</v>
      </c>
      <c r="X2961">
        <v>4.8275862068965516</v>
      </c>
      <c r="Y2961">
        <v>1106.7848275862068</v>
      </c>
      <c r="Z2961">
        <v>13.896551724137931</v>
      </c>
      <c r="AA2961">
        <v>10.137627532758621</v>
      </c>
      <c r="AB2961">
        <v>0</v>
      </c>
      <c r="AC2961">
        <v>0</v>
      </c>
      <c r="AD2961">
        <v>1.3095772413793103E-2</v>
      </c>
      <c r="AE2961">
        <v>1.2916546292922959</v>
      </c>
      <c r="AF2961">
        <v>0.69367816091954027</v>
      </c>
      <c r="AG2961">
        <v>1.9984285557471266</v>
      </c>
      <c r="AH2961">
        <v>0</v>
      </c>
      <c r="AI2961">
        <v>7.1759805793103446</v>
      </c>
      <c r="AJ2961">
        <v>1160</v>
      </c>
      <c r="AK2961">
        <v>26</v>
      </c>
      <c r="AL2961">
        <v>1</v>
      </c>
      <c r="AM2961">
        <v>1</v>
      </c>
      <c r="AN2961">
        <v>0</v>
      </c>
      <c r="AO2961">
        <v>0</v>
      </c>
      <c r="AP2961">
        <v>1</v>
      </c>
      <c r="AQ2961">
        <v>0</v>
      </c>
      <c r="AR2961">
        <v>106.65</v>
      </c>
      <c r="AS2961" s="1" t="s">
        <v>70</v>
      </c>
      <c r="AT2961">
        <v>0</v>
      </c>
      <c r="AU2961">
        <v>36.101516250000003</v>
      </c>
      <c r="AV2961">
        <v>341.88581356666668</v>
      </c>
      <c r="AW2961">
        <v>19</v>
      </c>
      <c r="AX2961">
        <v>0</v>
      </c>
      <c r="AY2961">
        <v>3.4482758620689655E-2</v>
      </c>
      <c r="AZ2961">
        <v>40</v>
      </c>
      <c r="BA2961">
        <v>0.20056397916666668</v>
      </c>
      <c r="BB2961">
        <v>0.4383151455982906</v>
      </c>
      <c r="BC2961">
        <v>17</v>
      </c>
      <c r="BD2961">
        <v>9</v>
      </c>
      <c r="BE2961">
        <v>2</v>
      </c>
      <c r="BF2961">
        <v>4</v>
      </c>
      <c r="BG2961" s="1" t="s">
        <v>99</v>
      </c>
      <c r="BH2961" s="1" t="s">
        <v>6895</v>
      </c>
      <c r="BI2961" s="1" t="s">
        <v>6889</v>
      </c>
      <c r="BJ2961" s="1" t="s">
        <v>6893</v>
      </c>
      <c r="BK2961">
        <v>1700</v>
      </c>
      <c r="BL2961">
        <v>2.4</v>
      </c>
      <c r="BM2961" s="5" t="d">
        <v>15:30:00.0000000000031950</v>
      </c>
      <c r="BN2961" s="5" t="d">
        <v>15:59:59.9999999999968050</v>
      </c>
      <c r="BO2961">
        <v>15</v>
      </c>
      <c r="BP2961" t="b">
        <v>0</v>
      </c>
    </row>
    <row r="2962" spans="1:68" x14ac:dyDescent="0.2">
      <c r="A2962" s="1" t="s">
        <v>6185</v>
      </c>
      <c r="B2962" s="1" t="s">
        <v>5576</v>
      </c>
      <c r="C2962" s="2" t="d">
        <v>2026-07-06</v>
      </c>
      <c r="D2962">
        <v>33</v>
      </c>
      <c r="E2962" s="1" t="s">
        <v>150</v>
      </c>
      <c r="F2962">
        <v>20</v>
      </c>
      <c r="G2962">
        <v>17</v>
      </c>
      <c r="H2962">
        <v>0</v>
      </c>
      <c r="I2962">
        <v>2</v>
      </c>
      <c r="J2962">
        <v>15</v>
      </c>
      <c r="K2962">
        <v>0</v>
      </c>
      <c r="L2962">
        <v>1</v>
      </c>
      <c r="M2962" s="1" t="s">
        <v>63</v>
      </c>
      <c r="N2962" s="1" t="s">
        <v>6084</v>
      </c>
      <c r="O2962" s="1" t="s">
        <v>6186</v>
      </c>
      <c r="P2962">
        <v>1.3333333333333333</v>
      </c>
      <c r="Q2962">
        <v>0</v>
      </c>
      <c r="R2962">
        <v>1600</v>
      </c>
      <c r="S2962">
        <v>1</v>
      </c>
      <c r="T2962">
        <v>35</v>
      </c>
      <c r="U2962">
        <v>20</v>
      </c>
      <c r="V2962">
        <v>102</v>
      </c>
      <c r="W2962">
        <v>22000.02</v>
      </c>
      <c r="X2962">
        <v>5.0999999999999996</v>
      </c>
      <c r="Y2962">
        <v>1100.001</v>
      </c>
      <c r="Z2962">
        <v>13.3</v>
      </c>
      <c r="AA2962">
        <v>10.122560599166667</v>
      </c>
      <c r="AB2962">
        <v>1</v>
      </c>
      <c r="AC2962">
        <v>7.2890781666666613E-2</v>
      </c>
      <c r="AD2962">
        <v>0</v>
      </c>
      <c r="AE2962">
        <v>1.3472296691384698</v>
      </c>
      <c r="AF2962">
        <v>0.48333333333333328</v>
      </c>
      <c r="AG2962">
        <v>1.8305629916666668</v>
      </c>
      <c r="AH2962">
        <v>0</v>
      </c>
      <c r="AI2962">
        <v>7.4619975974999999</v>
      </c>
      <c r="AJ2962">
        <v>800</v>
      </c>
      <c r="AK2962">
        <v>58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 s="1" t="s">
        <v>125</v>
      </c>
      <c r="AT2962">
        <v>1</v>
      </c>
      <c r="AU2962">
        <v>27.248994283333332</v>
      </c>
      <c r="AV2962">
        <v>269.38513139999998</v>
      </c>
      <c r="AW2962">
        <v>22</v>
      </c>
      <c r="AX2962">
        <v>0.05</v>
      </c>
      <c r="AY2962">
        <v>0</v>
      </c>
      <c r="AZ2962">
        <v>40</v>
      </c>
      <c r="BA2962">
        <v>6.0553320629629627E-2</v>
      </c>
      <c r="BB2962">
        <v>0.15481904103448274</v>
      </c>
      <c r="BC2962">
        <v>13</v>
      </c>
      <c r="BD2962">
        <v>45</v>
      </c>
      <c r="BE2962">
        <v>2</v>
      </c>
      <c r="BF2962">
        <v>13</v>
      </c>
      <c r="BG2962" s="1" t="s">
        <v>99</v>
      </c>
      <c r="BH2962" s="1" t="s">
        <v>6895</v>
      </c>
      <c r="BI2962" s="1" t="s">
        <v>6889</v>
      </c>
      <c r="BJ2962" s="1" t="s">
        <v>6893</v>
      </c>
      <c r="BK2962">
        <v>1700</v>
      </c>
      <c r="BL2962">
        <v>2.4</v>
      </c>
      <c r="BM2962" s="5" t="d">
        <v>15:59:59.9999999999968050</v>
      </c>
      <c r="BN2962" s="5" t="d">
        <v>16:30:00.000</v>
      </c>
      <c r="BO2962">
        <v>16</v>
      </c>
      <c r="BP2962" t="b">
        <v>0</v>
      </c>
    </row>
    <row r="2963" spans="1:68" x14ac:dyDescent="0.2">
      <c r="A2963" s="1" t="s">
        <v>6187</v>
      </c>
      <c r="B2963" s="1" t="s">
        <v>5576</v>
      </c>
      <c r="C2963" s="2" t="d">
        <v>2026-07-06</v>
      </c>
      <c r="D2963">
        <v>34</v>
      </c>
      <c r="E2963" s="1" t="s">
        <v>150</v>
      </c>
      <c r="F2963">
        <v>25</v>
      </c>
      <c r="G2963">
        <v>16</v>
      </c>
      <c r="H2963">
        <v>0</v>
      </c>
      <c r="I2963">
        <v>2</v>
      </c>
      <c r="J2963">
        <v>14</v>
      </c>
      <c r="K2963">
        <v>0</v>
      </c>
      <c r="L2963">
        <v>1</v>
      </c>
      <c r="M2963" s="1" t="s">
        <v>63</v>
      </c>
      <c r="N2963" s="1" t="s">
        <v>5698</v>
      </c>
      <c r="O2963" s="1" t="s">
        <v>6188</v>
      </c>
      <c r="P2963">
        <v>1.7857142857142858</v>
      </c>
      <c r="Q2963">
        <v>0</v>
      </c>
      <c r="R2963">
        <v>1600</v>
      </c>
      <c r="S2963">
        <v>1</v>
      </c>
      <c r="T2963">
        <v>34</v>
      </c>
      <c r="U2963">
        <v>25</v>
      </c>
      <c r="V2963">
        <v>124</v>
      </c>
      <c r="W2963">
        <v>25680.3</v>
      </c>
      <c r="X2963">
        <v>4.96</v>
      </c>
      <c r="Y2963">
        <v>1027.212</v>
      </c>
      <c r="Z2963">
        <v>13.04</v>
      </c>
      <c r="AA2963">
        <v>9.6391947153333337</v>
      </c>
      <c r="AB2963">
        <v>1</v>
      </c>
      <c r="AC2963">
        <v>3.9010432666666685E-2</v>
      </c>
      <c r="AD2963">
        <v>0</v>
      </c>
      <c r="AE2963">
        <v>1.3830285996665694</v>
      </c>
      <c r="AF2963">
        <v>0.53400000000000003</v>
      </c>
      <c r="AG2963">
        <v>1.9170285913333334</v>
      </c>
      <c r="AH2963">
        <v>0</v>
      </c>
      <c r="AI2963">
        <v>6.8834994459999992</v>
      </c>
      <c r="AJ2963">
        <v>1000</v>
      </c>
      <c r="AK2963">
        <v>59</v>
      </c>
      <c r="AL2963">
        <v>1</v>
      </c>
      <c r="AM2963">
        <v>1</v>
      </c>
      <c r="AN2963">
        <v>1</v>
      </c>
      <c r="AO2963">
        <v>0</v>
      </c>
      <c r="AP2963">
        <v>0</v>
      </c>
      <c r="AQ2963">
        <v>0</v>
      </c>
      <c r="AR2963">
        <v>116.74</v>
      </c>
      <c r="AS2963" s="1" t="s">
        <v>65</v>
      </c>
      <c r="AT2963">
        <v>1</v>
      </c>
      <c r="AU2963">
        <v>34.706149266666664</v>
      </c>
      <c r="AV2963">
        <v>282.02417333333335</v>
      </c>
      <c r="AW2963">
        <v>15</v>
      </c>
      <c r="AX2963">
        <v>0.04</v>
      </c>
      <c r="AY2963">
        <v>0.04</v>
      </c>
      <c r="AZ2963">
        <v>40</v>
      </c>
      <c r="BA2963">
        <v>8.2633688730158722E-2</v>
      </c>
      <c r="BB2963">
        <v>0.15933569114877591</v>
      </c>
      <c r="BC2963">
        <v>14</v>
      </c>
      <c r="BD2963">
        <v>45</v>
      </c>
      <c r="BE2963">
        <v>2</v>
      </c>
      <c r="BF2963">
        <v>12</v>
      </c>
      <c r="BG2963" s="1" t="s">
        <v>99</v>
      </c>
      <c r="BH2963" s="1" t="s">
        <v>6895</v>
      </c>
      <c r="BI2963" s="1" t="s">
        <v>6889</v>
      </c>
      <c r="BJ2963" s="1" t="s">
        <v>6893</v>
      </c>
      <c r="BK2963">
        <v>1700</v>
      </c>
      <c r="BL2963">
        <v>2.4</v>
      </c>
      <c r="BM2963" s="5" t="d">
        <v>16:30:00.000</v>
      </c>
      <c r="BN2963" s="5" t="d">
        <v>17:00:00.0000000000031950</v>
      </c>
      <c r="BO2963">
        <v>16</v>
      </c>
      <c r="BP2963" t="b">
        <v>0</v>
      </c>
    </row>
    <row r="2964" spans="1:68" x14ac:dyDescent="0.2">
      <c r="A2964" s="1" t="s">
        <v>6189</v>
      </c>
      <c r="B2964" s="1" t="s">
        <v>5576</v>
      </c>
      <c r="C2964" s="2" t="d">
        <v>2026-07-06</v>
      </c>
      <c r="D2964">
        <v>35</v>
      </c>
      <c r="E2964" s="1" t="s">
        <v>150</v>
      </c>
      <c r="F2964">
        <v>33</v>
      </c>
      <c r="G2964">
        <v>9</v>
      </c>
      <c r="H2964">
        <v>0</v>
      </c>
      <c r="I2964">
        <v>2</v>
      </c>
      <c r="J2964">
        <v>7</v>
      </c>
      <c r="K2964">
        <v>0</v>
      </c>
      <c r="L2964">
        <v>1</v>
      </c>
      <c r="M2964" s="1" t="s">
        <v>63</v>
      </c>
      <c r="N2964" s="1" t="s">
        <v>5807</v>
      </c>
      <c r="O2964" s="1" t="s">
        <v>6190</v>
      </c>
      <c r="P2964">
        <v>4.7142857142857144</v>
      </c>
      <c r="Q2964">
        <v>0</v>
      </c>
      <c r="R2964">
        <v>1600</v>
      </c>
      <c r="S2964">
        <v>1</v>
      </c>
      <c r="T2964">
        <v>33</v>
      </c>
      <c r="U2964">
        <v>33</v>
      </c>
      <c r="V2964">
        <v>152</v>
      </c>
      <c r="W2964">
        <v>39856.67</v>
      </c>
      <c r="X2964">
        <v>4.6060606060606064</v>
      </c>
      <c r="Y2964">
        <v>1207.7778787878788</v>
      </c>
      <c r="Z2964">
        <v>13.484848484848484</v>
      </c>
      <c r="AA2964">
        <v>10.291068533333334</v>
      </c>
      <c r="AB2964">
        <v>1</v>
      </c>
      <c r="AC2964">
        <v>2.4077509090909083E-2</v>
      </c>
      <c r="AD2964">
        <v>0</v>
      </c>
      <c r="AE2964">
        <v>1.1828161797377941</v>
      </c>
      <c r="AF2964">
        <v>0.65404040404040398</v>
      </c>
      <c r="AG2964">
        <v>1.836856574747475</v>
      </c>
      <c r="AH2964">
        <v>0</v>
      </c>
      <c r="AI2964">
        <v>7.5026967969696967</v>
      </c>
      <c r="AJ2964">
        <v>1320</v>
      </c>
      <c r="AK2964">
        <v>33</v>
      </c>
      <c r="AL2964">
        <v>2</v>
      </c>
      <c r="AM2964">
        <v>2</v>
      </c>
      <c r="AN2964">
        <v>1</v>
      </c>
      <c r="AO2964">
        <v>0</v>
      </c>
      <c r="AP2964">
        <v>1</v>
      </c>
      <c r="AQ2964">
        <v>0</v>
      </c>
      <c r="AR2964">
        <v>612.58999999999992</v>
      </c>
      <c r="AS2964" s="1" t="s">
        <v>65</v>
      </c>
      <c r="AT2964">
        <v>1</v>
      </c>
      <c r="AU2964">
        <v>39.954565833333334</v>
      </c>
      <c r="AV2964">
        <v>341.46483416666666</v>
      </c>
      <c r="AW2964">
        <v>26</v>
      </c>
      <c r="AX2964">
        <v>3.0303030303030304E-2</v>
      </c>
      <c r="AY2964">
        <v>6.0606060606060608E-2</v>
      </c>
      <c r="AZ2964">
        <v>40</v>
      </c>
      <c r="BA2964">
        <v>0.1902598373015873</v>
      </c>
      <c r="BB2964">
        <v>0.34491397390572393</v>
      </c>
      <c r="BC2964">
        <v>17</v>
      </c>
      <c r="BD2964">
        <v>16</v>
      </c>
      <c r="BE2964">
        <v>2</v>
      </c>
      <c r="BF2964">
        <v>5</v>
      </c>
      <c r="BG2964" s="1" t="s">
        <v>99</v>
      </c>
      <c r="BH2964" s="1" t="s">
        <v>6895</v>
      </c>
      <c r="BI2964" s="1" t="s">
        <v>6889</v>
      </c>
      <c r="BJ2964" s="1" t="s">
        <v>6893</v>
      </c>
      <c r="BK2964">
        <v>1700</v>
      </c>
      <c r="BL2964">
        <v>2.4</v>
      </c>
      <c r="BM2964" s="5" t="d">
        <v>17:00:00.0000000000031950</v>
      </c>
      <c r="BN2964" s="5" t="d">
        <v>17:29:59.9999999999968050</v>
      </c>
      <c r="BO2964">
        <v>17</v>
      </c>
      <c r="BP2964" t="b">
        <v>0</v>
      </c>
    </row>
    <row r="2965" spans="1:68" x14ac:dyDescent="0.2">
      <c r="A2965" s="1" t="s">
        <v>6191</v>
      </c>
      <c r="B2965" s="1" t="s">
        <v>5576</v>
      </c>
      <c r="C2965" s="2" t="d">
        <v>2026-07-06</v>
      </c>
      <c r="D2965">
        <v>36</v>
      </c>
      <c r="E2965" s="1" t="s">
        <v>150</v>
      </c>
      <c r="F2965">
        <v>44</v>
      </c>
      <c r="G2965">
        <v>9</v>
      </c>
      <c r="H2965">
        <v>0</v>
      </c>
      <c r="I2965">
        <v>2</v>
      </c>
      <c r="J2965">
        <v>7</v>
      </c>
      <c r="K2965">
        <v>0</v>
      </c>
      <c r="L2965">
        <v>1</v>
      </c>
      <c r="M2965" s="1" t="s">
        <v>63</v>
      </c>
      <c r="N2965" s="1" t="s">
        <v>5810</v>
      </c>
      <c r="O2965" s="1" t="s">
        <v>6192</v>
      </c>
      <c r="P2965">
        <v>6.2857142857142856</v>
      </c>
      <c r="Q2965">
        <v>0</v>
      </c>
      <c r="R2965">
        <v>1600</v>
      </c>
      <c r="S2965">
        <v>1</v>
      </c>
      <c r="T2965">
        <v>32</v>
      </c>
      <c r="U2965">
        <v>44</v>
      </c>
      <c r="V2965">
        <v>215</v>
      </c>
      <c r="W2965">
        <v>46071.43</v>
      </c>
      <c r="X2965">
        <v>4.8863636363636367</v>
      </c>
      <c r="Y2965">
        <v>1047.0779545454545</v>
      </c>
      <c r="Z2965">
        <v>14.204545454545455</v>
      </c>
      <c r="AA2965">
        <v>10.402197577272728</v>
      </c>
      <c r="AB2965">
        <v>1</v>
      </c>
      <c r="AC2965">
        <v>3.4861847727272716E-2</v>
      </c>
      <c r="AD2965">
        <v>0</v>
      </c>
      <c r="AE2965">
        <v>1.2589332975594394</v>
      </c>
      <c r="AF2965">
        <v>0.5708333333333333</v>
      </c>
      <c r="AG2965">
        <v>1.8297666227272729</v>
      </c>
      <c r="AH2965">
        <v>0</v>
      </c>
      <c r="AI2965">
        <v>7.5671279166666663</v>
      </c>
      <c r="AJ2965">
        <v>1760</v>
      </c>
      <c r="AK2965">
        <v>33</v>
      </c>
      <c r="AL2965">
        <v>2</v>
      </c>
      <c r="AM2965">
        <v>2</v>
      </c>
      <c r="AN2965">
        <v>2</v>
      </c>
      <c r="AO2965">
        <v>0</v>
      </c>
      <c r="AP2965">
        <v>0</v>
      </c>
      <c r="AQ2965">
        <v>0</v>
      </c>
      <c r="AR2965">
        <v>1084.92</v>
      </c>
      <c r="AS2965" s="1" t="s">
        <v>125</v>
      </c>
      <c r="AT2965">
        <v>1</v>
      </c>
      <c r="AU2965">
        <v>54.786803450000001</v>
      </c>
      <c r="AV2965">
        <v>391.32338281666665</v>
      </c>
      <c r="AW2965">
        <v>25</v>
      </c>
      <c r="AX2965">
        <v>2.2727272727272728E-2</v>
      </c>
      <c r="AY2965">
        <v>4.5454545454545456E-2</v>
      </c>
      <c r="AZ2965">
        <v>40</v>
      </c>
      <c r="BA2965">
        <v>0.26088954023809524</v>
      </c>
      <c r="BB2965">
        <v>0.39527614425925922</v>
      </c>
      <c r="BC2965">
        <v>19</v>
      </c>
      <c r="BD2965">
        <v>14</v>
      </c>
      <c r="BE2965">
        <v>3</v>
      </c>
      <c r="BF2965">
        <v>4</v>
      </c>
      <c r="BG2965" s="1" t="s">
        <v>99</v>
      </c>
      <c r="BH2965" s="1" t="s">
        <v>6895</v>
      </c>
      <c r="BI2965" s="1" t="s">
        <v>6889</v>
      </c>
      <c r="BJ2965" s="1" t="s">
        <v>6893</v>
      </c>
      <c r="BK2965">
        <v>1700</v>
      </c>
      <c r="BL2965">
        <v>2.4</v>
      </c>
      <c r="BM2965" s="5" t="d">
        <v>17:29:59.9999999999968050</v>
      </c>
      <c r="BN2965" s="5" t="d">
        <v>18:00:00.000</v>
      </c>
      <c r="BO2965">
        <v>17</v>
      </c>
      <c r="BP2965" t="b">
        <v>0</v>
      </c>
    </row>
    <row r="2966" spans="1:68" x14ac:dyDescent="0.2">
      <c r="A2966" s="1" t="s">
        <v>6193</v>
      </c>
      <c r="B2966" s="1" t="s">
        <v>5576</v>
      </c>
      <c r="C2966" s="2" t="d">
        <v>2026-07-06</v>
      </c>
      <c r="D2966">
        <v>37</v>
      </c>
      <c r="E2966" s="1" t="s">
        <v>165</v>
      </c>
      <c r="F2966">
        <v>61</v>
      </c>
      <c r="G2966">
        <v>11</v>
      </c>
      <c r="H2966">
        <v>0</v>
      </c>
      <c r="I2966">
        <v>0</v>
      </c>
      <c r="J2966">
        <v>11</v>
      </c>
      <c r="K2966">
        <v>0</v>
      </c>
      <c r="L2966">
        <v>0</v>
      </c>
      <c r="M2966" s="1" t="s">
        <v>63</v>
      </c>
      <c r="N2966" s="1" t="s">
        <v>63</v>
      </c>
      <c r="O2966" s="1" t="s">
        <v>6194</v>
      </c>
      <c r="P2966">
        <v>5.5454545454545459</v>
      </c>
      <c r="Q2966">
        <v>0</v>
      </c>
      <c r="R2966">
        <v>1600</v>
      </c>
      <c r="S2966">
        <v>0</v>
      </c>
      <c r="T2966">
        <v>32</v>
      </c>
      <c r="U2966">
        <v>61</v>
      </c>
      <c r="V2966">
        <v>290</v>
      </c>
      <c r="W2966">
        <v>68584.67</v>
      </c>
      <c r="X2966">
        <v>4.7540983606557381</v>
      </c>
      <c r="Y2966">
        <v>1124.3388524590164</v>
      </c>
      <c r="Z2966">
        <v>16.868852459016395</v>
      </c>
      <c r="AA2966">
        <v>10.403411281693987</v>
      </c>
      <c r="AB2966">
        <v>0</v>
      </c>
      <c r="AC2966">
        <v>0</v>
      </c>
      <c r="AD2966">
        <v>0</v>
      </c>
      <c r="AE2966">
        <v>1.2214070233442127</v>
      </c>
      <c r="AF2966">
        <v>0.6057377049180328</v>
      </c>
      <c r="AG2966">
        <v>1.5768119860655738</v>
      </c>
      <c r="AH2966">
        <v>1.4791221038251364E-2</v>
      </c>
      <c r="AI2966">
        <v>7.6412567524590163</v>
      </c>
      <c r="AJ2966">
        <v>2745</v>
      </c>
      <c r="AK2966">
        <v>33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 s="1" t="s">
        <v>70</v>
      </c>
      <c r="AT2966">
        <v>0</v>
      </c>
      <c r="AU2966">
        <v>73.514380616666671</v>
      </c>
      <c r="AV2966">
        <v>740.34864051666671</v>
      </c>
      <c r="AW2966">
        <v>33</v>
      </c>
      <c r="AX2966">
        <v>0</v>
      </c>
      <c r="AY2966">
        <v>0</v>
      </c>
      <c r="AZ2966">
        <v>45</v>
      </c>
      <c r="BA2966">
        <v>0.22277085035353536</v>
      </c>
      <c r="BB2966">
        <v>0.74782690961279463</v>
      </c>
      <c r="BC2966">
        <v>36</v>
      </c>
      <c r="BD2966">
        <v>-3</v>
      </c>
      <c r="BE2966">
        <v>4</v>
      </c>
      <c r="BF2966">
        <v>7</v>
      </c>
      <c r="BG2966" s="1" t="s">
        <v>99</v>
      </c>
      <c r="BH2966" s="1" t="s">
        <v>6895</v>
      </c>
      <c r="BI2966" s="1" t="s">
        <v>6889</v>
      </c>
      <c r="BJ2966" s="1" t="s">
        <v>6893</v>
      </c>
      <c r="BK2966">
        <v>1700</v>
      </c>
      <c r="BL2966">
        <v>2.4</v>
      </c>
      <c r="BM2966" s="5" t="d">
        <v>18:00:00.000</v>
      </c>
      <c r="BN2966" s="5" t="d">
        <v>18:30:00.0000000000031950</v>
      </c>
      <c r="BO2966">
        <v>18</v>
      </c>
      <c r="BP2966" t="b">
        <v>1</v>
      </c>
    </row>
    <row r="2967" spans="1:68" x14ac:dyDescent="0.2">
      <c r="A2967" s="1" t="s">
        <v>6195</v>
      </c>
      <c r="B2967" s="1" t="s">
        <v>5576</v>
      </c>
      <c r="C2967" s="2" t="d">
        <v>2026-07-06</v>
      </c>
      <c r="D2967">
        <v>38</v>
      </c>
      <c r="E2967" s="1" t="s">
        <v>165</v>
      </c>
      <c r="F2967">
        <v>62</v>
      </c>
      <c r="G2967">
        <v>11</v>
      </c>
      <c r="H2967">
        <v>0</v>
      </c>
      <c r="I2967">
        <v>0</v>
      </c>
      <c r="J2967">
        <v>11</v>
      </c>
      <c r="K2967">
        <v>0</v>
      </c>
      <c r="L2967">
        <v>0</v>
      </c>
      <c r="M2967" s="1" t="s">
        <v>63</v>
      </c>
      <c r="N2967" s="1" t="s">
        <v>63</v>
      </c>
      <c r="O2967" s="1" t="s">
        <v>6196</v>
      </c>
      <c r="P2967">
        <v>5.6363636363636367</v>
      </c>
      <c r="Q2967">
        <v>0</v>
      </c>
      <c r="R2967">
        <v>1600</v>
      </c>
      <c r="S2967">
        <v>0</v>
      </c>
      <c r="T2967">
        <v>32</v>
      </c>
      <c r="U2967">
        <v>62</v>
      </c>
      <c r="V2967">
        <v>309</v>
      </c>
      <c r="W2967">
        <v>73160.25</v>
      </c>
      <c r="X2967">
        <v>4.9838709677419351</v>
      </c>
      <c r="Y2967">
        <v>1180.0040322580646</v>
      </c>
      <c r="Z2967">
        <v>16.774193548387096</v>
      </c>
      <c r="AA2967">
        <v>9.98922356827957</v>
      </c>
      <c r="AB2967">
        <v>0</v>
      </c>
      <c r="AC2967">
        <v>0</v>
      </c>
      <c r="AD2967">
        <v>0</v>
      </c>
      <c r="AE2967">
        <v>1.2848019285161625</v>
      </c>
      <c r="AF2967">
        <v>0.61505376344086016</v>
      </c>
      <c r="AG2967">
        <v>1.8259280185483873</v>
      </c>
      <c r="AH2967">
        <v>0</v>
      </c>
      <c r="AI2967">
        <v>7.1713571233870974</v>
      </c>
      <c r="AJ2967">
        <v>2790</v>
      </c>
      <c r="AK2967">
        <v>33</v>
      </c>
      <c r="AL2967">
        <v>1</v>
      </c>
      <c r="AM2967">
        <v>1</v>
      </c>
      <c r="AN2967">
        <v>0</v>
      </c>
      <c r="AO2967">
        <v>1</v>
      </c>
      <c r="AP2967">
        <v>0</v>
      </c>
      <c r="AQ2967">
        <v>0</v>
      </c>
      <c r="AR2967">
        <v>154.38</v>
      </c>
      <c r="AS2967" s="1" t="s">
        <v>70</v>
      </c>
      <c r="AT2967">
        <v>0</v>
      </c>
      <c r="AU2967">
        <v>79.333078033333337</v>
      </c>
      <c r="AV2967">
        <v>706.77852519999999</v>
      </c>
      <c r="AW2967">
        <v>33</v>
      </c>
      <c r="AX2967">
        <v>0</v>
      </c>
      <c r="AY2967">
        <v>1.6129032258064516E-2</v>
      </c>
      <c r="AZ2967">
        <v>45</v>
      </c>
      <c r="BA2967">
        <v>0.24040326676767679</v>
      </c>
      <c r="BB2967">
        <v>0.71391770222222217</v>
      </c>
      <c r="BC2967">
        <v>34</v>
      </c>
      <c r="BD2967">
        <v>-1</v>
      </c>
      <c r="BE2967">
        <v>4</v>
      </c>
      <c r="BF2967">
        <v>7</v>
      </c>
      <c r="BG2967" s="1" t="s">
        <v>99</v>
      </c>
      <c r="BH2967" s="1" t="s">
        <v>6895</v>
      </c>
      <c r="BI2967" s="1" t="s">
        <v>6889</v>
      </c>
      <c r="BJ2967" s="1" t="s">
        <v>6893</v>
      </c>
      <c r="BK2967">
        <v>1700</v>
      </c>
      <c r="BL2967">
        <v>2.4</v>
      </c>
      <c r="BM2967" s="5" t="d">
        <v>18:30:00.0000000000031950</v>
      </c>
      <c r="BN2967" s="5" t="d">
        <v>18:59:59.9999999999968050</v>
      </c>
      <c r="BO2967">
        <v>18</v>
      </c>
      <c r="BP2967" t="b">
        <v>1</v>
      </c>
    </row>
    <row r="2968" spans="1:68" x14ac:dyDescent="0.2">
      <c r="A2968" s="1" t="s">
        <v>6197</v>
      </c>
      <c r="B2968" s="1" t="s">
        <v>5576</v>
      </c>
      <c r="C2968" s="2" t="d">
        <v>2026-07-06</v>
      </c>
      <c r="D2968">
        <v>39</v>
      </c>
      <c r="E2968" s="1" t="s">
        <v>165</v>
      </c>
      <c r="F2968">
        <v>76</v>
      </c>
      <c r="G2968">
        <v>11</v>
      </c>
      <c r="H2968">
        <v>0</v>
      </c>
      <c r="I2968">
        <v>0</v>
      </c>
      <c r="J2968">
        <v>11</v>
      </c>
      <c r="K2968">
        <v>0</v>
      </c>
      <c r="L2968">
        <v>0</v>
      </c>
      <c r="M2968" s="1" t="s">
        <v>63</v>
      </c>
      <c r="N2968" s="1" t="s">
        <v>63</v>
      </c>
      <c r="O2968" s="1" t="s">
        <v>6198</v>
      </c>
      <c r="P2968">
        <v>6.9090909090909092</v>
      </c>
      <c r="Q2968">
        <v>0</v>
      </c>
      <c r="R2968">
        <v>1600</v>
      </c>
      <c r="S2968">
        <v>0</v>
      </c>
      <c r="T2968">
        <v>32</v>
      </c>
      <c r="U2968">
        <v>76</v>
      </c>
      <c r="V2968">
        <v>361</v>
      </c>
      <c r="W2968">
        <v>86049.29</v>
      </c>
      <c r="X2968">
        <v>4.75</v>
      </c>
      <c r="Y2968">
        <v>1132.2275</v>
      </c>
      <c r="Z2968">
        <v>17.710526315789473</v>
      </c>
      <c r="AA2968">
        <v>10.925074882894737</v>
      </c>
      <c r="AB2968">
        <v>0</v>
      </c>
      <c r="AC2968">
        <v>0</v>
      </c>
      <c r="AD2968">
        <v>0</v>
      </c>
      <c r="AE2968">
        <v>1.2266849656403604</v>
      </c>
      <c r="AF2968">
        <v>0.66337719298245612</v>
      </c>
      <c r="AG2968">
        <v>1.3182454429824562</v>
      </c>
      <c r="AH2968">
        <v>0.52949084473684216</v>
      </c>
      <c r="AI2968">
        <v>7.600478018421053</v>
      </c>
      <c r="AJ2968">
        <v>3420</v>
      </c>
      <c r="AK2968">
        <v>33</v>
      </c>
      <c r="AL2968">
        <v>1</v>
      </c>
      <c r="AM2968">
        <v>1</v>
      </c>
      <c r="AN2968">
        <v>1</v>
      </c>
      <c r="AO2968">
        <v>0</v>
      </c>
      <c r="AP2968">
        <v>0</v>
      </c>
      <c r="AQ2968">
        <v>0</v>
      </c>
      <c r="AR2968">
        <v>449.76</v>
      </c>
      <c r="AS2968" s="1" t="s">
        <v>70</v>
      </c>
      <c r="AT2968">
        <v>0</v>
      </c>
      <c r="AU2968">
        <v>92.075494833333337</v>
      </c>
      <c r="AV2968">
        <v>730.18766061666668</v>
      </c>
      <c r="AW2968">
        <v>33</v>
      </c>
      <c r="AX2968">
        <v>0</v>
      </c>
      <c r="AY2968">
        <v>1.3157894736842105E-2</v>
      </c>
      <c r="AZ2968">
        <v>45</v>
      </c>
      <c r="BA2968">
        <v>0.27901665101010104</v>
      </c>
      <c r="BB2968">
        <v>0.73756329355218853</v>
      </c>
      <c r="BC2968">
        <v>35</v>
      </c>
      <c r="BD2968">
        <v>-2</v>
      </c>
      <c r="BE2968">
        <v>5</v>
      </c>
      <c r="BF2968">
        <v>6</v>
      </c>
      <c r="BG2968" s="1" t="s">
        <v>99</v>
      </c>
      <c r="BH2968" s="1" t="s">
        <v>6895</v>
      </c>
      <c r="BI2968" s="1" t="s">
        <v>6889</v>
      </c>
      <c r="BJ2968" s="1" t="s">
        <v>6893</v>
      </c>
      <c r="BK2968">
        <v>1700</v>
      </c>
      <c r="BL2968">
        <v>2.4</v>
      </c>
      <c r="BM2968" s="5" t="d">
        <v>18:59:59.9999999999968050</v>
      </c>
      <c r="BN2968" s="5" t="d">
        <v>19:30:00.000</v>
      </c>
      <c r="BO2968">
        <v>19</v>
      </c>
      <c r="BP2968" t="b">
        <v>1</v>
      </c>
    </row>
    <row r="2969" spans="1:68" x14ac:dyDescent="0.2">
      <c r="A2969" s="1" t="s">
        <v>6199</v>
      </c>
      <c r="B2969" s="1" t="s">
        <v>5576</v>
      </c>
      <c r="C2969" s="2" t="d">
        <v>2026-07-06</v>
      </c>
      <c r="D2969">
        <v>40</v>
      </c>
      <c r="E2969" s="1" t="s">
        <v>165</v>
      </c>
      <c r="F2969">
        <v>124</v>
      </c>
      <c r="G2969">
        <v>11</v>
      </c>
      <c r="H2969">
        <v>0</v>
      </c>
      <c r="I2969">
        <v>0</v>
      </c>
      <c r="J2969">
        <v>11</v>
      </c>
      <c r="K2969">
        <v>0</v>
      </c>
      <c r="L2969">
        <v>0</v>
      </c>
      <c r="M2969" s="1" t="s">
        <v>63</v>
      </c>
      <c r="N2969" s="1" t="s">
        <v>63</v>
      </c>
      <c r="O2969" s="1" t="s">
        <v>6200</v>
      </c>
      <c r="P2969">
        <v>11.272727272727272</v>
      </c>
      <c r="Q2969">
        <v>0</v>
      </c>
      <c r="R2969">
        <v>1600</v>
      </c>
      <c r="S2969">
        <v>0</v>
      </c>
      <c r="T2969">
        <v>32</v>
      </c>
      <c r="U2969">
        <v>124</v>
      </c>
      <c r="V2969">
        <v>619</v>
      </c>
      <c r="W2969">
        <v>143253.59</v>
      </c>
      <c r="X2969">
        <v>4.991935483870968</v>
      </c>
      <c r="Y2969">
        <v>1155.2708870967742</v>
      </c>
      <c r="Z2969">
        <v>20.370967741935484</v>
      </c>
      <c r="AA2969">
        <v>19.929258922849463</v>
      </c>
      <c r="AB2969">
        <v>52</v>
      </c>
      <c r="AC2969">
        <v>1.8845065663978493</v>
      </c>
      <c r="AD2969">
        <v>6.1199528225806439E-3</v>
      </c>
      <c r="AE2969">
        <v>1.3009762644119915</v>
      </c>
      <c r="AF2969">
        <v>0.64569892473118273</v>
      </c>
      <c r="AG2969">
        <v>0</v>
      </c>
      <c r="AH2969">
        <v>9.8657594901881716</v>
      </c>
      <c r="AI2969">
        <v>7.1515644975806447</v>
      </c>
      <c r="AJ2969">
        <v>5580</v>
      </c>
      <c r="AK2969">
        <v>33</v>
      </c>
      <c r="AL2969">
        <v>6</v>
      </c>
      <c r="AM2969">
        <v>6</v>
      </c>
      <c r="AN2969">
        <v>5</v>
      </c>
      <c r="AO2969">
        <v>0</v>
      </c>
      <c r="AP2969">
        <v>1</v>
      </c>
      <c r="AQ2969">
        <v>0</v>
      </c>
      <c r="AR2969">
        <v>1405.34</v>
      </c>
      <c r="AS2969" s="1" t="s">
        <v>173</v>
      </c>
      <c r="AT2969">
        <v>52</v>
      </c>
      <c r="AU2969">
        <v>161.9130692</v>
      </c>
      <c r="AV2969">
        <v>914.06095679999999</v>
      </c>
      <c r="AW2969">
        <v>33</v>
      </c>
      <c r="AX2969">
        <v>0.41935483870967744</v>
      </c>
      <c r="AY2969">
        <v>4.8387096774193547E-2</v>
      </c>
      <c r="AZ2969">
        <v>45</v>
      </c>
      <c r="BA2969">
        <v>0.49064566424242423</v>
      </c>
      <c r="BB2969">
        <v>0.9232938957575757</v>
      </c>
      <c r="BC2969">
        <v>44</v>
      </c>
      <c r="BD2969">
        <v>-11</v>
      </c>
      <c r="BE2969">
        <v>8</v>
      </c>
      <c r="BF2969">
        <v>3</v>
      </c>
      <c r="BG2969" s="1" t="s">
        <v>174</v>
      </c>
      <c r="BH2969" s="1" t="s">
        <v>6895</v>
      </c>
      <c r="BI2969" s="1" t="s">
        <v>6889</v>
      </c>
      <c r="BJ2969" s="1" t="s">
        <v>6893</v>
      </c>
      <c r="BK2969">
        <v>1700</v>
      </c>
      <c r="BL2969">
        <v>2.4</v>
      </c>
      <c r="BM2969" s="5" t="d">
        <v>19:30:00.000</v>
      </c>
      <c r="BN2969" s="5" t="d">
        <v>20:00:00.0000000000031950</v>
      </c>
      <c r="BO2969">
        <v>19</v>
      </c>
      <c r="BP2969" t="b">
        <v>1</v>
      </c>
    </row>
    <row r="2970" spans="1:68" x14ac:dyDescent="0.2">
      <c r="A2970" s="1" t="s">
        <v>6201</v>
      </c>
      <c r="B2970" s="1" t="s">
        <v>5576</v>
      </c>
      <c r="C2970" s="2" t="d">
        <v>2026-07-06</v>
      </c>
      <c r="D2970">
        <v>41</v>
      </c>
      <c r="E2970" s="1" t="s">
        <v>165</v>
      </c>
      <c r="F2970">
        <v>117</v>
      </c>
      <c r="G2970">
        <v>11</v>
      </c>
      <c r="H2970">
        <v>0</v>
      </c>
      <c r="I2970">
        <v>0</v>
      </c>
      <c r="J2970">
        <v>11</v>
      </c>
      <c r="K2970">
        <v>0</v>
      </c>
      <c r="L2970">
        <v>0</v>
      </c>
      <c r="M2970" s="1" t="s">
        <v>63</v>
      </c>
      <c r="N2970" s="1" t="s">
        <v>63</v>
      </c>
      <c r="O2970" s="1" t="s">
        <v>6202</v>
      </c>
      <c r="P2970">
        <v>10.636363636363637</v>
      </c>
      <c r="Q2970">
        <v>0</v>
      </c>
      <c r="R2970">
        <v>1600</v>
      </c>
      <c r="S2970">
        <v>0</v>
      </c>
      <c r="T2970">
        <v>32</v>
      </c>
      <c r="U2970">
        <v>117</v>
      </c>
      <c r="V2970">
        <v>592</v>
      </c>
      <c r="W2970">
        <v>137163.54999999999</v>
      </c>
      <c r="X2970">
        <v>5.0598290598290596</v>
      </c>
      <c r="Y2970">
        <v>1172.338034188034</v>
      </c>
      <c r="Z2970">
        <v>20.034188034188034</v>
      </c>
      <c r="AA2970">
        <v>35.658231918376067</v>
      </c>
      <c r="AB2970">
        <v>117</v>
      </c>
      <c r="AC2970">
        <v>15.624043884188035</v>
      </c>
      <c r="AD2970">
        <v>8.8661014245014231E-3</v>
      </c>
      <c r="AE2970">
        <v>1.3118739474717176</v>
      </c>
      <c r="AF2970">
        <v>0.63547008547008543</v>
      </c>
      <c r="AG2970">
        <v>0</v>
      </c>
      <c r="AH2970">
        <v>25.47478163048433</v>
      </c>
      <c r="AI2970">
        <v>7.3222543894586893</v>
      </c>
      <c r="AJ2970">
        <v>5265</v>
      </c>
      <c r="AK2970">
        <v>33</v>
      </c>
      <c r="AL2970">
        <v>4</v>
      </c>
      <c r="AM2970">
        <v>4</v>
      </c>
      <c r="AN2970">
        <v>4</v>
      </c>
      <c r="AO2970">
        <v>0</v>
      </c>
      <c r="AP2970">
        <v>0</v>
      </c>
      <c r="AQ2970">
        <v>0</v>
      </c>
      <c r="AR2970">
        <v>1997.1100000000001</v>
      </c>
      <c r="AS2970" s="1" t="s">
        <v>173</v>
      </c>
      <c r="AT2970">
        <v>117</v>
      </c>
      <c r="AU2970">
        <v>150.86056738333332</v>
      </c>
      <c r="AV2970">
        <v>914.55469891666667</v>
      </c>
      <c r="AW2970">
        <v>33</v>
      </c>
      <c r="AX2970">
        <v>1</v>
      </c>
      <c r="AY2970">
        <v>3.4188034188034191E-2</v>
      </c>
      <c r="AZ2970">
        <v>45</v>
      </c>
      <c r="BA2970">
        <v>0.45715323449494943</v>
      </c>
      <c r="BB2970">
        <v>0.92379262516835015</v>
      </c>
      <c r="BC2970">
        <v>44</v>
      </c>
      <c r="BD2970">
        <v>-11</v>
      </c>
      <c r="BE2970">
        <v>8</v>
      </c>
      <c r="BF2970">
        <v>3</v>
      </c>
      <c r="BG2970" s="1" t="s">
        <v>174</v>
      </c>
      <c r="BH2970" s="1" t="s">
        <v>6895</v>
      </c>
      <c r="BI2970" s="1" t="s">
        <v>6889</v>
      </c>
      <c r="BJ2970" s="1" t="s">
        <v>6893</v>
      </c>
      <c r="BK2970">
        <v>1700</v>
      </c>
      <c r="BL2970">
        <v>2.4</v>
      </c>
      <c r="BM2970" s="5" t="d">
        <v>20:00:00.0000000000031950</v>
      </c>
      <c r="BN2970" s="5" t="d">
        <v>20:29:59.9999999999968050</v>
      </c>
      <c r="BO2970">
        <v>20</v>
      </c>
      <c r="BP2970" t="b">
        <v>1</v>
      </c>
    </row>
    <row r="2971" spans="1:68" x14ac:dyDescent="0.2">
      <c r="A2971" s="1" t="s">
        <v>6203</v>
      </c>
      <c r="B2971" s="1" t="s">
        <v>5576</v>
      </c>
      <c r="C2971" s="2" t="d">
        <v>2026-07-06</v>
      </c>
      <c r="D2971">
        <v>42</v>
      </c>
      <c r="E2971" s="1" t="s">
        <v>165</v>
      </c>
      <c r="F2971">
        <v>117</v>
      </c>
      <c r="G2971">
        <v>11</v>
      </c>
      <c r="H2971">
        <v>0</v>
      </c>
      <c r="I2971">
        <v>0</v>
      </c>
      <c r="J2971">
        <v>11</v>
      </c>
      <c r="K2971">
        <v>0</v>
      </c>
      <c r="L2971">
        <v>0</v>
      </c>
      <c r="M2971" s="1" t="s">
        <v>63</v>
      </c>
      <c r="N2971" s="1" t="s">
        <v>63</v>
      </c>
      <c r="O2971" s="1" t="s">
        <v>6204</v>
      </c>
      <c r="P2971">
        <v>10.636363636363637</v>
      </c>
      <c r="Q2971">
        <v>0</v>
      </c>
      <c r="R2971">
        <v>1600</v>
      </c>
      <c r="S2971">
        <v>0</v>
      </c>
      <c r="T2971">
        <v>32</v>
      </c>
      <c r="U2971">
        <v>117</v>
      </c>
      <c r="V2971">
        <v>555</v>
      </c>
      <c r="W2971">
        <v>122656.37</v>
      </c>
      <c r="X2971">
        <v>4.7435897435897436</v>
      </c>
      <c r="Y2971">
        <v>1048.3450427350426</v>
      </c>
      <c r="Z2971">
        <v>19.974358974358974</v>
      </c>
      <c r="AA2971">
        <v>49.592064100569807</v>
      </c>
      <c r="AB2971">
        <v>117</v>
      </c>
      <c r="AC2971">
        <v>29.617705126210826</v>
      </c>
      <c r="AD2971">
        <v>0</v>
      </c>
      <c r="AE2971">
        <v>1.2195311899099712</v>
      </c>
      <c r="AF2971">
        <v>0.6</v>
      </c>
      <c r="AG2971">
        <v>0</v>
      </c>
      <c r="AH2971">
        <v>39.422518998290599</v>
      </c>
      <c r="AI2971">
        <v>7.409700512250712</v>
      </c>
      <c r="AJ2971">
        <v>5265</v>
      </c>
      <c r="AK2971">
        <v>33</v>
      </c>
      <c r="AL2971">
        <v>4</v>
      </c>
      <c r="AM2971">
        <v>3</v>
      </c>
      <c r="AN2971">
        <v>2</v>
      </c>
      <c r="AO2971">
        <v>0</v>
      </c>
      <c r="AP2971">
        <v>2</v>
      </c>
      <c r="AQ2971">
        <v>0</v>
      </c>
      <c r="AR2971">
        <v>732.44</v>
      </c>
      <c r="AS2971" s="1" t="s">
        <v>173</v>
      </c>
      <c r="AT2971">
        <v>117</v>
      </c>
      <c r="AU2971">
        <v>144.48208955000001</v>
      </c>
      <c r="AV2971">
        <v>917.3018628333333</v>
      </c>
      <c r="AW2971">
        <v>33</v>
      </c>
      <c r="AX2971">
        <v>1</v>
      </c>
      <c r="AY2971">
        <v>2.564102564102564E-2</v>
      </c>
      <c r="AZ2971">
        <v>45</v>
      </c>
      <c r="BA2971">
        <v>0.43782451378787884</v>
      </c>
      <c r="BB2971">
        <v>0.92656753821548821</v>
      </c>
      <c r="BC2971">
        <v>44</v>
      </c>
      <c r="BD2971">
        <v>-11</v>
      </c>
      <c r="BE2971">
        <v>7</v>
      </c>
      <c r="BF2971">
        <v>4</v>
      </c>
      <c r="BG2971" s="1" t="s">
        <v>174</v>
      </c>
      <c r="BH2971" s="1" t="s">
        <v>6895</v>
      </c>
      <c r="BI2971" s="1" t="s">
        <v>6889</v>
      </c>
      <c r="BJ2971" s="1" t="s">
        <v>6893</v>
      </c>
      <c r="BK2971">
        <v>1700</v>
      </c>
      <c r="BL2971">
        <v>2.4</v>
      </c>
      <c r="BM2971" s="5" t="d">
        <v>20:29:59.9999999999968050</v>
      </c>
      <c r="BN2971" s="5" t="d">
        <v>21:00:00.000</v>
      </c>
      <c r="BO2971">
        <v>20</v>
      </c>
      <c r="BP2971" t="b">
        <v>1</v>
      </c>
    </row>
    <row r="2972" spans="1:68" x14ac:dyDescent="0.2">
      <c r="A2972" s="1" t="s">
        <v>6205</v>
      </c>
      <c r="B2972" s="1" t="s">
        <v>5576</v>
      </c>
      <c r="C2972" s="2" t="d">
        <v>2026-07-06</v>
      </c>
      <c r="D2972">
        <v>43</v>
      </c>
      <c r="E2972" s="1" t="s">
        <v>165</v>
      </c>
      <c r="F2972">
        <v>121</v>
      </c>
      <c r="G2972">
        <v>11</v>
      </c>
      <c r="H2972">
        <v>0</v>
      </c>
      <c r="I2972">
        <v>0</v>
      </c>
      <c r="J2972">
        <v>11</v>
      </c>
      <c r="K2972">
        <v>0</v>
      </c>
      <c r="L2972">
        <v>0</v>
      </c>
      <c r="M2972" s="1" t="s">
        <v>63</v>
      </c>
      <c r="N2972" s="1" t="s">
        <v>63</v>
      </c>
      <c r="O2972" s="1" t="s">
        <v>6206</v>
      </c>
      <c r="P2972">
        <v>11</v>
      </c>
      <c r="Q2972">
        <v>0</v>
      </c>
      <c r="R2972">
        <v>1600</v>
      </c>
      <c r="S2972">
        <v>0</v>
      </c>
      <c r="T2972">
        <v>32</v>
      </c>
      <c r="U2972">
        <v>121</v>
      </c>
      <c r="V2972">
        <v>575</v>
      </c>
      <c r="W2972">
        <v>138314.12</v>
      </c>
      <c r="X2972">
        <v>4.7520661157024797</v>
      </c>
      <c r="Y2972">
        <v>1143.0919008264461</v>
      </c>
      <c r="Z2972">
        <v>20.371900826446282</v>
      </c>
      <c r="AA2972">
        <v>65.717454473140492</v>
      </c>
      <c r="AB2972">
        <v>121</v>
      </c>
      <c r="AC2972">
        <v>45.345553646694214</v>
      </c>
      <c r="AD2972">
        <v>0</v>
      </c>
      <c r="AE2972">
        <v>1.2436250982057673</v>
      </c>
      <c r="AF2972">
        <v>0.63112947658402196</v>
      </c>
      <c r="AG2972">
        <v>0</v>
      </c>
      <c r="AH2972">
        <v>55.446626846694215</v>
      </c>
      <c r="AI2972">
        <v>7.5189380571625346</v>
      </c>
      <c r="AJ2972">
        <v>5445</v>
      </c>
      <c r="AK2972">
        <v>33</v>
      </c>
      <c r="AL2972">
        <v>10</v>
      </c>
      <c r="AM2972">
        <v>8</v>
      </c>
      <c r="AN2972">
        <v>3</v>
      </c>
      <c r="AO2972">
        <v>3</v>
      </c>
      <c r="AP2972">
        <v>4</v>
      </c>
      <c r="AQ2972">
        <v>0</v>
      </c>
      <c r="AR2972">
        <v>4279.8</v>
      </c>
      <c r="AS2972" s="1" t="s">
        <v>173</v>
      </c>
      <c r="AT2972">
        <v>121</v>
      </c>
      <c r="AU2972">
        <v>149.24210496666666</v>
      </c>
      <c r="AV2972">
        <v>911.0974377</v>
      </c>
      <c r="AW2972">
        <v>33</v>
      </c>
      <c r="AX2972">
        <v>1</v>
      </c>
      <c r="AY2972">
        <v>6.6115702479338845E-2</v>
      </c>
      <c r="AZ2972">
        <v>45</v>
      </c>
      <c r="BA2972">
        <v>0.45224880292929293</v>
      </c>
      <c r="BB2972">
        <v>0.92030044212121209</v>
      </c>
      <c r="BC2972">
        <v>44</v>
      </c>
      <c r="BD2972">
        <v>-11</v>
      </c>
      <c r="BE2972">
        <v>8</v>
      </c>
      <c r="BF2972">
        <v>3</v>
      </c>
      <c r="BG2972" s="1" t="s">
        <v>174</v>
      </c>
      <c r="BH2972" s="1" t="s">
        <v>6895</v>
      </c>
      <c r="BI2972" s="1" t="s">
        <v>6889</v>
      </c>
      <c r="BJ2972" s="1" t="s">
        <v>6893</v>
      </c>
      <c r="BK2972">
        <v>1700</v>
      </c>
      <c r="BL2972">
        <v>2.4</v>
      </c>
      <c r="BM2972" s="5" t="d">
        <v>21:00:00.000</v>
      </c>
      <c r="BN2972" s="5" t="d">
        <v>21:30:00.0000000000031950</v>
      </c>
      <c r="BO2972">
        <v>21</v>
      </c>
      <c r="BP2972" t="b">
        <v>1</v>
      </c>
    </row>
    <row r="2973" spans="1:68" x14ac:dyDescent="0.2">
      <c r="A2973" s="1" t="s">
        <v>6207</v>
      </c>
      <c r="B2973" s="1" t="s">
        <v>5576</v>
      </c>
      <c r="C2973" s="2" t="d">
        <v>2026-07-06</v>
      </c>
      <c r="D2973">
        <v>44</v>
      </c>
      <c r="E2973" s="1" t="s">
        <v>165</v>
      </c>
      <c r="F2973">
        <v>87</v>
      </c>
      <c r="G2973">
        <v>11</v>
      </c>
      <c r="H2973">
        <v>0</v>
      </c>
      <c r="I2973">
        <v>0</v>
      </c>
      <c r="J2973">
        <v>11</v>
      </c>
      <c r="K2973">
        <v>0</v>
      </c>
      <c r="L2973">
        <v>0</v>
      </c>
      <c r="M2973" s="1" t="s">
        <v>63</v>
      </c>
      <c r="N2973" s="1" t="s">
        <v>63</v>
      </c>
      <c r="O2973" s="1" t="s">
        <v>6208</v>
      </c>
      <c r="P2973">
        <v>7.9090909090909092</v>
      </c>
      <c r="Q2973">
        <v>0</v>
      </c>
      <c r="R2973">
        <v>1600</v>
      </c>
      <c r="S2973">
        <v>0</v>
      </c>
      <c r="T2973">
        <v>32</v>
      </c>
      <c r="U2973">
        <v>87</v>
      </c>
      <c r="V2973">
        <v>422</v>
      </c>
      <c r="W2973">
        <v>96698.13</v>
      </c>
      <c r="X2973">
        <v>4.8505747126436782</v>
      </c>
      <c r="Y2973">
        <v>1111.4727586206898</v>
      </c>
      <c r="Z2973">
        <v>18.241379310344829</v>
      </c>
      <c r="AA2973">
        <v>72.899927431417623</v>
      </c>
      <c r="AB2973">
        <v>87</v>
      </c>
      <c r="AC2973">
        <v>54.658548121072798</v>
      </c>
      <c r="AD2973">
        <v>0</v>
      </c>
      <c r="AE2973">
        <v>1.2677974171312123</v>
      </c>
      <c r="AF2973">
        <v>0.64885057471264362</v>
      </c>
      <c r="AG2973">
        <v>0</v>
      </c>
      <c r="AH2973">
        <v>62.741428898467433</v>
      </c>
      <c r="AI2973">
        <v>7.3113907628352495</v>
      </c>
      <c r="AJ2973">
        <v>3915</v>
      </c>
      <c r="AK2973">
        <v>33</v>
      </c>
      <c r="AL2973">
        <v>2</v>
      </c>
      <c r="AM2973">
        <v>2</v>
      </c>
      <c r="AN2973">
        <v>1</v>
      </c>
      <c r="AO2973">
        <v>1</v>
      </c>
      <c r="AP2973">
        <v>0</v>
      </c>
      <c r="AQ2973">
        <v>0</v>
      </c>
      <c r="AR2973">
        <v>1476.15</v>
      </c>
      <c r="AS2973" s="1" t="s">
        <v>173</v>
      </c>
      <c r="AT2973">
        <v>87</v>
      </c>
      <c r="AU2973">
        <v>110.79375555</v>
      </c>
      <c r="AV2973">
        <v>921.45261776666666</v>
      </c>
      <c r="AW2973">
        <v>33</v>
      </c>
      <c r="AX2973">
        <v>1</v>
      </c>
      <c r="AY2973">
        <v>2.2988505747126436E-2</v>
      </c>
      <c r="AZ2973">
        <v>45</v>
      </c>
      <c r="BA2973">
        <v>0.33573865318181817</v>
      </c>
      <c r="BB2973">
        <v>0.93076021996632996</v>
      </c>
      <c r="BC2973">
        <v>44</v>
      </c>
      <c r="BD2973">
        <v>-11</v>
      </c>
      <c r="BE2973">
        <v>6</v>
      </c>
      <c r="BF2973">
        <v>5</v>
      </c>
      <c r="BG2973" s="1" t="s">
        <v>174</v>
      </c>
      <c r="BH2973" s="1" t="s">
        <v>6895</v>
      </c>
      <c r="BI2973" s="1" t="s">
        <v>6889</v>
      </c>
      <c r="BJ2973" s="1" t="s">
        <v>6893</v>
      </c>
      <c r="BK2973">
        <v>1700</v>
      </c>
      <c r="BL2973">
        <v>2.4</v>
      </c>
      <c r="BM2973" s="5" t="d">
        <v>21:30:00.0000000000031950</v>
      </c>
      <c r="BN2973" s="5" t="d">
        <v>21:59:59.9999999999968050</v>
      </c>
      <c r="BO2973">
        <v>21</v>
      </c>
      <c r="BP2973" t="b">
        <v>1</v>
      </c>
    </row>
    <row r="2974" spans="1:68" x14ac:dyDescent="0.2">
      <c r="A2974" s="1" t="s">
        <v>6209</v>
      </c>
      <c r="B2974" s="1" t="s">
        <v>5576</v>
      </c>
      <c r="C2974" s="2" t="d">
        <v>2026-07-06</v>
      </c>
      <c r="D2974">
        <v>45</v>
      </c>
      <c r="E2974" s="1" t="s">
        <v>165</v>
      </c>
      <c r="F2974">
        <v>72</v>
      </c>
      <c r="G2974">
        <v>9</v>
      </c>
      <c r="H2974">
        <v>0</v>
      </c>
      <c r="I2974">
        <v>0</v>
      </c>
      <c r="J2974">
        <v>9</v>
      </c>
      <c r="K2974">
        <v>0</v>
      </c>
      <c r="L2974">
        <v>0</v>
      </c>
      <c r="M2974" s="1" t="s">
        <v>63</v>
      </c>
      <c r="N2974" s="1" t="s">
        <v>63</v>
      </c>
      <c r="O2974" s="1" t="s">
        <v>6210</v>
      </c>
      <c r="P2974">
        <v>8</v>
      </c>
      <c r="Q2974">
        <v>0</v>
      </c>
      <c r="R2974">
        <v>1600</v>
      </c>
      <c r="S2974">
        <v>0</v>
      </c>
      <c r="T2974">
        <v>32</v>
      </c>
      <c r="U2974">
        <v>72</v>
      </c>
      <c r="V2974">
        <v>366</v>
      </c>
      <c r="W2974">
        <v>79905.149999999994</v>
      </c>
      <c r="X2974">
        <v>5.083333333333333</v>
      </c>
      <c r="Y2974">
        <v>1109.7937499999998</v>
      </c>
      <c r="Z2974">
        <v>15.902777777777779</v>
      </c>
      <c r="AA2974">
        <v>74.62054520625</v>
      </c>
      <c r="AB2974">
        <v>72</v>
      </c>
      <c r="AC2974">
        <v>58.717767428472222</v>
      </c>
      <c r="AD2974">
        <v>0</v>
      </c>
      <c r="AE2974">
        <v>1.3495230493648571</v>
      </c>
      <c r="AF2974">
        <v>0.65972222222222221</v>
      </c>
      <c r="AG2974">
        <v>0</v>
      </c>
      <c r="AH2974">
        <v>63.945296249537037</v>
      </c>
      <c r="AI2974">
        <v>7.7562814532407414</v>
      </c>
      <c r="AJ2974">
        <v>2880</v>
      </c>
      <c r="AK2974">
        <v>33</v>
      </c>
      <c r="AL2974">
        <v>3</v>
      </c>
      <c r="AM2974">
        <v>3</v>
      </c>
      <c r="AN2974">
        <v>2</v>
      </c>
      <c r="AO2974">
        <v>0</v>
      </c>
      <c r="AP2974">
        <v>1</v>
      </c>
      <c r="AQ2974">
        <v>0</v>
      </c>
      <c r="AR2974">
        <v>287.36</v>
      </c>
      <c r="AS2974" s="1" t="s">
        <v>173</v>
      </c>
      <c r="AT2974">
        <v>72</v>
      </c>
      <c r="AU2974">
        <v>98.197877283333327</v>
      </c>
      <c r="AV2974">
        <v>925.5855581666666</v>
      </c>
      <c r="AW2974">
        <v>33</v>
      </c>
      <c r="AX2974">
        <v>1</v>
      </c>
      <c r="AY2974">
        <v>4.1666666666666664E-2</v>
      </c>
      <c r="AZ2974">
        <v>40</v>
      </c>
      <c r="BA2974">
        <v>0.36369584179012343</v>
      </c>
      <c r="BB2974">
        <v>0.93493490723905714</v>
      </c>
      <c r="BC2974">
        <v>45</v>
      </c>
      <c r="BD2974">
        <v>-12</v>
      </c>
      <c r="BE2974">
        <v>5</v>
      </c>
      <c r="BF2974">
        <v>4</v>
      </c>
      <c r="BG2974" s="1" t="s">
        <v>174</v>
      </c>
      <c r="BH2974" s="1" t="s">
        <v>6895</v>
      </c>
      <c r="BI2974" s="1" t="s">
        <v>6889</v>
      </c>
      <c r="BJ2974" s="1" t="s">
        <v>6893</v>
      </c>
      <c r="BK2974">
        <v>1700</v>
      </c>
      <c r="BL2974">
        <v>2.4</v>
      </c>
      <c r="BM2974" s="5" t="d">
        <v>21:59:59.9999999999968050</v>
      </c>
      <c r="BN2974" s="5" t="d">
        <v>22:30:00.000</v>
      </c>
      <c r="BO2974">
        <v>22</v>
      </c>
      <c r="BP2974" t="b">
        <v>0</v>
      </c>
    </row>
    <row r="2975" spans="1:68" x14ac:dyDescent="0.2">
      <c r="A2975" s="1" t="s">
        <v>6211</v>
      </c>
      <c r="B2975" s="1" t="s">
        <v>5576</v>
      </c>
      <c r="C2975" s="2" t="d">
        <v>2026-07-06</v>
      </c>
      <c r="D2975">
        <v>46</v>
      </c>
      <c r="E2975" s="1" t="s">
        <v>165</v>
      </c>
      <c r="F2975">
        <v>57</v>
      </c>
      <c r="G2975">
        <v>9</v>
      </c>
      <c r="H2975">
        <v>0</v>
      </c>
      <c r="I2975">
        <v>0</v>
      </c>
      <c r="J2975">
        <v>9</v>
      </c>
      <c r="K2975">
        <v>0</v>
      </c>
      <c r="L2975">
        <v>0</v>
      </c>
      <c r="M2975" s="1" t="s">
        <v>63</v>
      </c>
      <c r="N2975" s="1" t="s">
        <v>63</v>
      </c>
      <c r="O2975" s="1" t="s">
        <v>6212</v>
      </c>
      <c r="P2975">
        <v>6.333333333333333</v>
      </c>
      <c r="Q2975">
        <v>0</v>
      </c>
      <c r="R2975">
        <v>1600</v>
      </c>
      <c r="S2975">
        <v>0</v>
      </c>
      <c r="T2975">
        <v>32</v>
      </c>
      <c r="U2975">
        <v>57</v>
      </c>
      <c r="V2975">
        <v>299</v>
      </c>
      <c r="W2975">
        <v>66376.179999999993</v>
      </c>
      <c r="X2975">
        <v>5.2456140350877192</v>
      </c>
      <c r="Y2975">
        <v>1164.4943859649122</v>
      </c>
      <c r="Z2975">
        <v>14.789473684210526</v>
      </c>
      <c r="AA2975">
        <v>69.089618142397654</v>
      </c>
      <c r="AB2975">
        <v>57</v>
      </c>
      <c r="AC2975">
        <v>54.300144458187134</v>
      </c>
      <c r="AD2975">
        <v>0</v>
      </c>
      <c r="AE2975">
        <v>1.3752080453947506</v>
      </c>
      <c r="AF2975">
        <v>0.68040935672514613</v>
      </c>
      <c r="AG2975">
        <v>0</v>
      </c>
      <c r="AH2975">
        <v>59.032988040643275</v>
      </c>
      <c r="AI2975">
        <v>7.1027670757309949</v>
      </c>
      <c r="AJ2975">
        <v>2280</v>
      </c>
      <c r="AK2975">
        <v>33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 s="1" t="s">
        <v>173</v>
      </c>
      <c r="AT2975">
        <v>57</v>
      </c>
      <c r="AU2975">
        <v>76.395071733333324</v>
      </c>
      <c r="AV2975">
        <v>912.2572130333333</v>
      </c>
      <c r="AW2975">
        <v>33</v>
      </c>
      <c r="AX2975">
        <v>1</v>
      </c>
      <c r="AY2975">
        <v>0</v>
      </c>
      <c r="AZ2975">
        <v>40</v>
      </c>
      <c r="BA2975">
        <v>0.28294471012345673</v>
      </c>
      <c r="BB2975">
        <v>0.92147193235690228</v>
      </c>
      <c r="BC2975">
        <v>44</v>
      </c>
      <c r="BD2975">
        <v>-11</v>
      </c>
      <c r="BE2975">
        <v>4</v>
      </c>
      <c r="BF2975">
        <v>5</v>
      </c>
      <c r="BG2975" s="1" t="s">
        <v>174</v>
      </c>
      <c r="BH2975" s="1" t="s">
        <v>6895</v>
      </c>
      <c r="BI2975" s="1" t="s">
        <v>6889</v>
      </c>
      <c r="BJ2975" s="1" t="s">
        <v>6893</v>
      </c>
      <c r="BK2975">
        <v>1700</v>
      </c>
      <c r="BL2975">
        <v>2.4</v>
      </c>
      <c r="BM2975" s="5" t="d">
        <v>22:30:00.000</v>
      </c>
      <c r="BN2975" s="5" t="d">
        <v>23:00:00.0000000000031950</v>
      </c>
      <c r="BO2975">
        <v>22</v>
      </c>
      <c r="BP2975" t="b">
        <v>0</v>
      </c>
    </row>
    <row r="2976" spans="1:68" x14ac:dyDescent="0.2">
      <c r="A2976" s="1" t="s">
        <v>6213</v>
      </c>
      <c r="B2976" s="1" t="s">
        <v>5576</v>
      </c>
      <c r="C2976" s="2" t="d">
        <v>2026-07-06</v>
      </c>
      <c r="D2976">
        <v>47</v>
      </c>
      <c r="E2976" s="1" t="s">
        <v>187</v>
      </c>
      <c r="F2976">
        <v>30</v>
      </c>
      <c r="G2976">
        <v>9</v>
      </c>
      <c r="H2976">
        <v>0</v>
      </c>
      <c r="I2976">
        <v>2</v>
      </c>
      <c r="J2976">
        <v>7</v>
      </c>
      <c r="K2976">
        <v>0</v>
      </c>
      <c r="L2976">
        <v>1</v>
      </c>
      <c r="M2976" s="1" t="s">
        <v>63</v>
      </c>
      <c r="N2976" s="1" t="s">
        <v>5990</v>
      </c>
      <c r="O2976" s="1" t="s">
        <v>6214</v>
      </c>
      <c r="P2976">
        <v>4.2857142857142856</v>
      </c>
      <c r="Q2976">
        <v>0</v>
      </c>
      <c r="R2976">
        <v>1600</v>
      </c>
      <c r="S2976">
        <v>1</v>
      </c>
      <c r="T2976">
        <v>31</v>
      </c>
      <c r="U2976">
        <v>30</v>
      </c>
      <c r="V2976">
        <v>145</v>
      </c>
      <c r="W2976">
        <v>33342.9</v>
      </c>
      <c r="X2976">
        <v>4.833333333333333</v>
      </c>
      <c r="Y2976">
        <v>1111.43</v>
      </c>
      <c r="Z2976">
        <v>13.8</v>
      </c>
      <c r="AA2976">
        <v>53.426684404444444</v>
      </c>
      <c r="AB2976">
        <v>30</v>
      </c>
      <c r="AC2976">
        <v>39.62668440444444</v>
      </c>
      <c r="AD2976">
        <v>0</v>
      </c>
      <c r="AE2976">
        <v>1.2525130214395566</v>
      </c>
      <c r="AF2976">
        <v>0.60944444444444446</v>
      </c>
      <c r="AG2976">
        <v>0</v>
      </c>
      <c r="AH2976">
        <v>42.386596223888887</v>
      </c>
      <c r="AI2976">
        <v>8.2775751516666656</v>
      </c>
      <c r="AJ2976">
        <v>1200</v>
      </c>
      <c r="AK2976">
        <v>33</v>
      </c>
      <c r="AL2976">
        <v>1</v>
      </c>
      <c r="AM2976">
        <v>1</v>
      </c>
      <c r="AN2976">
        <v>0</v>
      </c>
      <c r="AO2976">
        <v>1</v>
      </c>
      <c r="AP2976">
        <v>0</v>
      </c>
      <c r="AQ2976">
        <v>0</v>
      </c>
      <c r="AR2976">
        <v>613.67999999999995</v>
      </c>
      <c r="AS2976" s="1" t="s">
        <v>173</v>
      </c>
      <c r="AT2976">
        <v>30</v>
      </c>
      <c r="AU2976">
        <v>39.06121065</v>
      </c>
      <c r="AV2976">
        <v>917.63089308333338</v>
      </c>
      <c r="AW2976">
        <v>33</v>
      </c>
      <c r="AX2976">
        <v>1</v>
      </c>
      <c r="AY2976">
        <v>3.3333333333333333E-2</v>
      </c>
      <c r="AZ2976">
        <v>40</v>
      </c>
      <c r="BA2976">
        <v>0.18600576499999999</v>
      </c>
      <c r="BB2976">
        <v>0.92689989200336709</v>
      </c>
      <c r="BC2976">
        <v>44</v>
      </c>
      <c r="BD2976">
        <v>-11</v>
      </c>
      <c r="BE2976">
        <v>2</v>
      </c>
      <c r="BF2976">
        <v>5</v>
      </c>
      <c r="BG2976" s="1" t="s">
        <v>174</v>
      </c>
      <c r="BH2976" s="1" t="s">
        <v>6895</v>
      </c>
      <c r="BI2976" s="1" t="s">
        <v>6889</v>
      </c>
      <c r="BJ2976" s="1" t="s">
        <v>6893</v>
      </c>
      <c r="BK2976">
        <v>1700</v>
      </c>
      <c r="BL2976">
        <v>2.4</v>
      </c>
      <c r="BM2976" s="5" t="d">
        <v>23:00:00.0000000000031950</v>
      </c>
      <c r="BN2976" s="5" t="d">
        <v>23:29:59.9999999999968050</v>
      </c>
      <c r="BO2976">
        <v>23</v>
      </c>
      <c r="BP2976" t="b">
        <v>0</v>
      </c>
    </row>
    <row r="2977" spans="1:68" x14ac:dyDescent="0.2">
      <c r="A2977" s="1" t="s">
        <v>6215</v>
      </c>
      <c r="B2977" s="1" t="s">
        <v>5576</v>
      </c>
      <c r="C2977" s="2" t="d">
        <v>2026-07-06</v>
      </c>
      <c r="D2977">
        <v>48</v>
      </c>
      <c r="E2977" s="1" t="s">
        <v>187</v>
      </c>
      <c r="F2977">
        <v>30</v>
      </c>
      <c r="G2977">
        <v>9</v>
      </c>
      <c r="H2977">
        <v>0</v>
      </c>
      <c r="I2977">
        <v>2</v>
      </c>
      <c r="J2977">
        <v>7</v>
      </c>
      <c r="K2977">
        <v>0</v>
      </c>
      <c r="L2977">
        <v>1</v>
      </c>
      <c r="M2977" s="1" t="s">
        <v>63</v>
      </c>
      <c r="N2977" s="1" t="s">
        <v>6089</v>
      </c>
      <c r="O2977" s="1" t="s">
        <v>6216</v>
      </c>
      <c r="P2977">
        <v>4.2857142857142856</v>
      </c>
      <c r="Q2977">
        <v>0</v>
      </c>
      <c r="R2977">
        <v>1600</v>
      </c>
      <c r="S2977">
        <v>1</v>
      </c>
      <c r="T2977">
        <v>30</v>
      </c>
      <c r="U2977">
        <v>30</v>
      </c>
      <c r="V2977">
        <v>147</v>
      </c>
      <c r="W2977">
        <v>38675.129999999997</v>
      </c>
      <c r="X2977">
        <v>4.9000000000000004</v>
      </c>
      <c r="Y2977">
        <v>1289.1709999999998</v>
      </c>
      <c r="Z2977">
        <v>13.5</v>
      </c>
      <c r="AA2977">
        <v>26.233949049444444</v>
      </c>
      <c r="AB2977">
        <v>30</v>
      </c>
      <c r="AC2977">
        <v>12.733949049444444</v>
      </c>
      <c r="AD2977">
        <v>0</v>
      </c>
      <c r="AE2977">
        <v>1.2770876424835642</v>
      </c>
      <c r="AF2977">
        <v>0.67944444444444441</v>
      </c>
      <c r="AG2977">
        <v>0</v>
      </c>
      <c r="AH2977">
        <v>15.734777419444445</v>
      </c>
      <c r="AI2977">
        <v>7.6098617577777778</v>
      </c>
      <c r="AJ2977">
        <v>1200</v>
      </c>
      <c r="AK2977">
        <v>33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 s="1" t="s">
        <v>173</v>
      </c>
      <c r="AT2977">
        <v>30</v>
      </c>
      <c r="AU2977">
        <v>41.842167033333332</v>
      </c>
      <c r="AV2977">
        <v>923.37714361666667</v>
      </c>
      <c r="AW2977">
        <v>33</v>
      </c>
      <c r="AX2977">
        <v>1</v>
      </c>
      <c r="AY2977">
        <v>0</v>
      </c>
      <c r="AZ2977">
        <v>40</v>
      </c>
      <c r="BA2977">
        <v>0.19924841444444444</v>
      </c>
      <c r="BB2977">
        <v>0.93270418547138045</v>
      </c>
      <c r="BC2977">
        <v>44</v>
      </c>
      <c r="BD2977">
        <v>-11</v>
      </c>
      <c r="BE2977">
        <v>2</v>
      </c>
      <c r="BF2977">
        <v>5</v>
      </c>
      <c r="BG2977" s="1" t="s">
        <v>174</v>
      </c>
      <c r="BH2977" s="1" t="s">
        <v>6895</v>
      </c>
      <c r="BI2977" s="1" t="s">
        <v>6889</v>
      </c>
      <c r="BJ2977" s="1" t="s">
        <v>6893</v>
      </c>
      <c r="BK2977">
        <v>1700</v>
      </c>
      <c r="BL2977">
        <v>2.4</v>
      </c>
      <c r="BM2977" s="5" t="d">
        <v>23:29:59.9999999999968050</v>
      </c>
      <c r="BN2977" s="5" t="d">
        <v>1899-12-30</v>
      </c>
      <c r="BO2977">
        <v>23</v>
      </c>
      <c r="BP2977" t="b">
        <v>0</v>
      </c>
    </row>
    <row r="2978" spans="1:68" x14ac:dyDescent="0.2">
      <c r="A2978" s="1" t="s">
        <v>6217</v>
      </c>
      <c r="B2978" s="1" t="s">
        <v>5576</v>
      </c>
      <c r="C2978" s="2" t="d">
        <v>2026-07-07</v>
      </c>
      <c r="D2978">
        <v>1</v>
      </c>
      <c r="E2978" s="1" t="s">
        <v>61</v>
      </c>
      <c r="F2978">
        <v>5</v>
      </c>
      <c r="G2978">
        <v>17</v>
      </c>
      <c r="H2978">
        <v>12</v>
      </c>
      <c r="I2978">
        <v>2</v>
      </c>
      <c r="J2978">
        <v>3</v>
      </c>
      <c r="K2978">
        <v>900</v>
      </c>
      <c r="L2978">
        <v>1</v>
      </c>
      <c r="M2978" s="1" t="s">
        <v>6218</v>
      </c>
      <c r="N2978" s="1" t="s">
        <v>6219</v>
      </c>
      <c r="O2978" s="1" t="s">
        <v>6220</v>
      </c>
      <c r="P2978">
        <v>1.6666666666666667</v>
      </c>
      <c r="Q2978">
        <v>900</v>
      </c>
      <c r="R2978">
        <v>9100</v>
      </c>
      <c r="S2978">
        <v>1</v>
      </c>
      <c r="T2978">
        <v>49</v>
      </c>
      <c r="U2978">
        <v>5</v>
      </c>
      <c r="V2978">
        <v>34</v>
      </c>
      <c r="W2978">
        <v>7759.55</v>
      </c>
      <c r="X2978">
        <v>6.8</v>
      </c>
      <c r="Y2978">
        <v>1551.91</v>
      </c>
      <c r="Z2978">
        <v>10.6</v>
      </c>
      <c r="AA2978">
        <v>9.2380255733333332</v>
      </c>
      <c r="AB2978">
        <v>1</v>
      </c>
      <c r="AC2978">
        <v>0.28344660333333349</v>
      </c>
      <c r="AD2978">
        <v>0</v>
      </c>
      <c r="AE2978">
        <v>1.9764783140706705</v>
      </c>
      <c r="AF2978">
        <v>0.65999999999999992</v>
      </c>
      <c r="AG2978">
        <v>2.0653814866666664</v>
      </c>
      <c r="AH2978">
        <v>0.77804541666666671</v>
      </c>
      <c r="AI2978">
        <v>4.8801685066666662</v>
      </c>
      <c r="AJ2978">
        <v>175</v>
      </c>
      <c r="AK2978">
        <v>66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 s="1" t="s">
        <v>173</v>
      </c>
      <c r="AT2978">
        <v>1</v>
      </c>
      <c r="AU2978">
        <v>9.8823915166666669</v>
      </c>
      <c r="AV2978">
        <v>878.15742169999999</v>
      </c>
      <c r="AW2978">
        <v>62</v>
      </c>
      <c r="AX2978">
        <v>0.2</v>
      </c>
      <c r="AY2978">
        <v>0</v>
      </c>
      <c r="AZ2978">
        <v>35</v>
      </c>
      <c r="BA2978">
        <v>0.10980435018518518</v>
      </c>
      <c r="BB2978">
        <v>0.44351384934343435</v>
      </c>
      <c r="BC2978">
        <v>42</v>
      </c>
      <c r="BD2978">
        <v>24</v>
      </c>
      <c r="BE2978">
        <v>1</v>
      </c>
      <c r="BF2978">
        <v>2</v>
      </c>
      <c r="BG2978" s="1" t="s">
        <v>174</v>
      </c>
      <c r="BH2978" s="1" t="s">
        <v>6895</v>
      </c>
      <c r="BI2978" s="1" t="s">
        <v>6889</v>
      </c>
      <c r="BJ2978" s="1" t="s">
        <v>6893</v>
      </c>
      <c r="BK2978">
        <v>1700</v>
      </c>
      <c r="BL2978">
        <v>2.4</v>
      </c>
      <c r="BM2978" s="5" t="d">
        <v>1899-12-30</v>
      </c>
      <c r="BN2978" s="5" t="d">
        <v>00:29:59.99999999999990100</v>
      </c>
      <c r="BO2978">
        <v>0</v>
      </c>
      <c r="BP2978" t="b">
        <v>0</v>
      </c>
    </row>
    <row r="2979" spans="1:68" x14ac:dyDescent="0.2">
      <c r="A2979" s="1" t="s">
        <v>6221</v>
      </c>
      <c r="B2979" s="1" t="s">
        <v>5576</v>
      </c>
      <c r="C2979" s="2" t="d">
        <v>2026-07-07</v>
      </c>
      <c r="D2979">
        <v>2</v>
      </c>
      <c r="E2979" s="1" t="s">
        <v>61</v>
      </c>
      <c r="F2979">
        <v>9</v>
      </c>
      <c r="G2979">
        <v>18</v>
      </c>
      <c r="H2979">
        <v>12</v>
      </c>
      <c r="I2979">
        <v>2</v>
      </c>
      <c r="J2979">
        <v>4</v>
      </c>
      <c r="K2979">
        <v>900</v>
      </c>
      <c r="L2979">
        <v>1</v>
      </c>
      <c r="M2979" s="1" t="s">
        <v>6222</v>
      </c>
      <c r="N2979" s="1" t="s">
        <v>5728</v>
      </c>
      <c r="O2979" s="1" t="s">
        <v>6223</v>
      </c>
      <c r="P2979">
        <v>2.25</v>
      </c>
      <c r="Q2979">
        <v>900</v>
      </c>
      <c r="R2979">
        <v>8200</v>
      </c>
      <c r="S2979">
        <v>1</v>
      </c>
      <c r="T2979">
        <v>48</v>
      </c>
      <c r="U2979">
        <v>9</v>
      </c>
      <c r="V2979">
        <v>39</v>
      </c>
      <c r="W2979">
        <v>9833.74</v>
      </c>
      <c r="X2979">
        <v>4.333333333333333</v>
      </c>
      <c r="Y2979">
        <v>1092.6377777777777</v>
      </c>
      <c r="Z2979">
        <v>10.888888888888889</v>
      </c>
      <c r="AA2979">
        <v>7.9064120481481472</v>
      </c>
      <c r="AB2979">
        <v>0</v>
      </c>
      <c r="AC2979">
        <v>0</v>
      </c>
      <c r="AD2979">
        <v>0</v>
      </c>
      <c r="AE2979">
        <v>1.0985964809736226</v>
      </c>
      <c r="AF2979">
        <v>0.60925925925925928</v>
      </c>
      <c r="AG2979">
        <v>1.7078557296296297</v>
      </c>
      <c r="AH2979">
        <v>0</v>
      </c>
      <c r="AI2979">
        <v>5.278185938888889</v>
      </c>
      <c r="AJ2979">
        <v>315</v>
      </c>
      <c r="AK2979">
        <v>67</v>
      </c>
      <c r="AL2979">
        <v>1</v>
      </c>
      <c r="AM2979">
        <v>1</v>
      </c>
      <c r="AN2979">
        <v>1</v>
      </c>
      <c r="AO2979">
        <v>0</v>
      </c>
      <c r="AP2979">
        <v>0</v>
      </c>
      <c r="AQ2979">
        <v>0</v>
      </c>
      <c r="AR2979">
        <v>169.77</v>
      </c>
      <c r="AS2979" s="1" t="s">
        <v>70</v>
      </c>
      <c r="AT2979">
        <v>0</v>
      </c>
      <c r="AU2979">
        <v>9.8873682333333335</v>
      </c>
      <c r="AV2979">
        <v>55.399152799999996</v>
      </c>
      <c r="AW2979">
        <v>5</v>
      </c>
      <c r="AX2979">
        <v>0</v>
      </c>
      <c r="AY2979">
        <v>0.1111111111111111</v>
      </c>
      <c r="AZ2979">
        <v>35</v>
      </c>
      <c r="BA2979">
        <v>8.2394735277777784E-2</v>
      </c>
      <c r="BB2979">
        <v>2.7561767562189053E-2</v>
      </c>
      <c r="BC2979">
        <v>3</v>
      </c>
      <c r="BD2979">
        <v>64</v>
      </c>
      <c r="BE2979">
        <v>1</v>
      </c>
      <c r="BF2979">
        <v>3</v>
      </c>
      <c r="BG2979" s="1" t="s">
        <v>209</v>
      </c>
      <c r="BH2979" s="1" t="s">
        <v>6895</v>
      </c>
      <c r="BI2979" s="1" t="s">
        <v>6889</v>
      </c>
      <c r="BJ2979" s="1" t="s">
        <v>6893</v>
      </c>
      <c r="BK2979">
        <v>1700</v>
      </c>
      <c r="BL2979">
        <v>2.4</v>
      </c>
      <c r="BM2979" s="5" t="d">
        <v>00:29:59.99999999999990100</v>
      </c>
      <c r="BN2979" s="5" t="d">
        <v>00:59:59.99999999999980200</v>
      </c>
      <c r="BO2979">
        <v>0</v>
      </c>
      <c r="BP2979" t="b">
        <v>0</v>
      </c>
    </row>
    <row r="2980" spans="1:68" x14ac:dyDescent="0.2">
      <c r="A2980" s="1" t="s">
        <v>6224</v>
      </c>
      <c r="B2980" s="1" t="s">
        <v>5576</v>
      </c>
      <c r="C2980" s="2" t="d">
        <v>2026-07-07</v>
      </c>
      <c r="D2980">
        <v>3</v>
      </c>
      <c r="E2980" s="1" t="s">
        <v>61</v>
      </c>
      <c r="F2980">
        <v>8</v>
      </c>
      <c r="G2980">
        <v>9</v>
      </c>
      <c r="H2980">
        <v>8</v>
      </c>
      <c r="I2980">
        <v>0</v>
      </c>
      <c r="J2980">
        <v>1</v>
      </c>
      <c r="K2980">
        <v>600</v>
      </c>
      <c r="L2980">
        <v>0</v>
      </c>
      <c r="M2980" s="1" t="s">
        <v>6225</v>
      </c>
      <c r="N2980" s="1" t="s">
        <v>63</v>
      </c>
      <c r="O2980" s="1" t="s">
        <v>5584</v>
      </c>
      <c r="P2980">
        <v>8</v>
      </c>
      <c r="Q2980">
        <v>600</v>
      </c>
      <c r="R2980">
        <v>7600</v>
      </c>
      <c r="S2980">
        <v>0</v>
      </c>
      <c r="T2980">
        <v>48</v>
      </c>
      <c r="U2980">
        <v>8</v>
      </c>
      <c r="V2980">
        <v>44</v>
      </c>
      <c r="W2980">
        <v>10439.74</v>
      </c>
      <c r="X2980">
        <v>5.5</v>
      </c>
      <c r="Y2980">
        <v>1304.9675</v>
      </c>
      <c r="Z2980">
        <v>11.75</v>
      </c>
      <c r="AA2980">
        <v>10.262364520833334</v>
      </c>
      <c r="AB2980">
        <v>2</v>
      </c>
      <c r="AC2980">
        <v>0.46563096250000013</v>
      </c>
      <c r="AD2980">
        <v>0.3157376479166667</v>
      </c>
      <c r="AE2980">
        <v>1.416636468826296</v>
      </c>
      <c r="AF2980">
        <v>0.60833333333333339</v>
      </c>
      <c r="AG2980">
        <v>2.3407074437499999</v>
      </c>
      <c r="AH2980">
        <v>0</v>
      </c>
      <c r="AI2980">
        <v>7.0466570708333327</v>
      </c>
      <c r="AJ2980">
        <v>280</v>
      </c>
      <c r="AK2980">
        <v>34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 s="1" t="s">
        <v>65</v>
      </c>
      <c r="AT2980">
        <v>2</v>
      </c>
      <c r="AU2980">
        <v>11.333091683333334</v>
      </c>
      <c r="AV2980">
        <v>100.33755036666668</v>
      </c>
      <c r="AW2980">
        <v>11</v>
      </c>
      <c r="AX2980">
        <v>0.25</v>
      </c>
      <c r="AY2980">
        <v>0</v>
      </c>
      <c r="AZ2980">
        <v>35</v>
      </c>
      <c r="BA2980">
        <v>0.37776972277777782</v>
      </c>
      <c r="BB2980">
        <v>9.8370147418300663E-2</v>
      </c>
      <c r="BC2980">
        <v>5</v>
      </c>
      <c r="BD2980">
        <v>29</v>
      </c>
      <c r="BE2980">
        <v>1</v>
      </c>
      <c r="BF2980">
        <v>0</v>
      </c>
      <c r="BG2980" s="1" t="s">
        <v>83</v>
      </c>
      <c r="BH2980" s="1" t="s">
        <v>6895</v>
      </c>
      <c r="BI2980" s="1" t="s">
        <v>6889</v>
      </c>
      <c r="BJ2980" s="1" t="s">
        <v>6893</v>
      </c>
      <c r="BK2980">
        <v>1700</v>
      </c>
      <c r="BL2980">
        <v>2.4</v>
      </c>
      <c r="BM2980" s="5" t="d">
        <v>00:59:59.99999999999980200</v>
      </c>
      <c r="BN2980" s="5" t="d">
        <v>01:30:00.000</v>
      </c>
      <c r="BO2980">
        <v>1</v>
      </c>
      <c r="BP2980" t="b">
        <v>0</v>
      </c>
    </row>
    <row r="2981" spans="1:68" x14ac:dyDescent="0.2">
      <c r="A2981" s="1" t="s">
        <v>6226</v>
      </c>
      <c r="B2981" s="1" t="s">
        <v>5576</v>
      </c>
      <c r="C2981" s="2" t="d">
        <v>2026-07-07</v>
      </c>
      <c r="D2981">
        <v>4</v>
      </c>
      <c r="E2981" s="1" t="s">
        <v>61</v>
      </c>
      <c r="F2981">
        <v>12</v>
      </c>
      <c r="G2981">
        <v>9</v>
      </c>
      <c r="H2981">
        <v>8</v>
      </c>
      <c r="I2981">
        <v>0</v>
      </c>
      <c r="J2981">
        <v>1</v>
      </c>
      <c r="K2981">
        <v>600</v>
      </c>
      <c r="L2981">
        <v>0</v>
      </c>
      <c r="M2981" s="1" t="s">
        <v>6227</v>
      </c>
      <c r="N2981" s="1" t="s">
        <v>63</v>
      </c>
      <c r="O2981" s="1" t="s">
        <v>5820</v>
      </c>
      <c r="P2981">
        <v>12</v>
      </c>
      <c r="Q2981">
        <v>600</v>
      </c>
      <c r="R2981">
        <v>7000</v>
      </c>
      <c r="S2981">
        <v>0</v>
      </c>
      <c r="T2981">
        <v>48</v>
      </c>
      <c r="U2981">
        <v>12</v>
      </c>
      <c r="V2981">
        <v>65</v>
      </c>
      <c r="W2981">
        <v>12471.689999999999</v>
      </c>
      <c r="X2981">
        <v>5.416666666666667</v>
      </c>
      <c r="Y2981">
        <v>1039.3074999999999</v>
      </c>
      <c r="Z2981">
        <v>11.416666666666666</v>
      </c>
      <c r="AA2981">
        <v>9.6665349194444445</v>
      </c>
      <c r="AB2981">
        <v>0</v>
      </c>
      <c r="AC2981">
        <v>0</v>
      </c>
      <c r="AD2981">
        <v>0.80642863888888883</v>
      </c>
      <c r="AE2981">
        <v>1.6365387576405848</v>
      </c>
      <c r="AF2981">
        <v>0.60972222222222217</v>
      </c>
      <c r="AG2981">
        <v>3.0526896125</v>
      </c>
      <c r="AH2981">
        <v>0</v>
      </c>
      <c r="AI2981">
        <v>5.6874564069444444</v>
      </c>
      <c r="AJ2981">
        <v>420</v>
      </c>
      <c r="AK2981">
        <v>34</v>
      </c>
      <c r="AL2981">
        <v>2</v>
      </c>
      <c r="AM2981">
        <v>2</v>
      </c>
      <c r="AN2981">
        <v>2</v>
      </c>
      <c r="AO2981">
        <v>0</v>
      </c>
      <c r="AP2981">
        <v>0</v>
      </c>
      <c r="AQ2981">
        <v>0</v>
      </c>
      <c r="AR2981">
        <v>87.4</v>
      </c>
      <c r="AS2981" s="1" t="s">
        <v>70</v>
      </c>
      <c r="AT2981">
        <v>0</v>
      </c>
      <c r="AU2981">
        <v>16.258882883333335</v>
      </c>
      <c r="AV2981">
        <v>62.217390783333329</v>
      </c>
      <c r="AW2981">
        <v>7</v>
      </c>
      <c r="AX2981">
        <v>0</v>
      </c>
      <c r="AY2981">
        <v>0.16666666666666666</v>
      </c>
      <c r="AZ2981">
        <v>35</v>
      </c>
      <c r="BA2981">
        <v>0.54196276277777788</v>
      </c>
      <c r="BB2981">
        <v>6.0997441944444439E-2</v>
      </c>
      <c r="BC2981">
        <v>3</v>
      </c>
      <c r="BD2981">
        <v>31</v>
      </c>
      <c r="BE2981">
        <v>1</v>
      </c>
      <c r="BF2981">
        <v>0</v>
      </c>
      <c r="BG2981" s="1" t="s">
        <v>209</v>
      </c>
      <c r="BH2981" s="1" t="s">
        <v>6895</v>
      </c>
      <c r="BI2981" s="1" t="s">
        <v>6889</v>
      </c>
      <c r="BJ2981" s="1" t="s">
        <v>6893</v>
      </c>
      <c r="BK2981">
        <v>1700</v>
      </c>
      <c r="BL2981">
        <v>2.4</v>
      </c>
      <c r="BM2981" s="5" t="d">
        <v>01:30:00.000</v>
      </c>
      <c r="BN2981" s="5" t="d">
        <v>01:59:59.99999999999959725</v>
      </c>
      <c r="BO2981">
        <v>1</v>
      </c>
      <c r="BP2981" t="b">
        <v>0</v>
      </c>
    </row>
    <row r="2982" spans="1:68" x14ac:dyDescent="0.2">
      <c r="A2982" s="1" t="s">
        <v>6228</v>
      </c>
      <c r="B2982" s="1" t="s">
        <v>5576</v>
      </c>
      <c r="C2982" s="2" t="d">
        <v>2026-07-07</v>
      </c>
      <c r="D2982">
        <v>5</v>
      </c>
      <c r="E2982" s="1" t="s">
        <v>61</v>
      </c>
      <c r="F2982">
        <v>3</v>
      </c>
      <c r="G2982">
        <v>9</v>
      </c>
      <c r="H2982">
        <v>8</v>
      </c>
      <c r="I2982">
        <v>0</v>
      </c>
      <c r="J2982">
        <v>1</v>
      </c>
      <c r="K2982">
        <v>600</v>
      </c>
      <c r="L2982">
        <v>0</v>
      </c>
      <c r="M2982" s="1" t="s">
        <v>6229</v>
      </c>
      <c r="N2982" s="1" t="s">
        <v>63</v>
      </c>
      <c r="O2982" s="1" t="s">
        <v>5587</v>
      </c>
      <c r="P2982">
        <v>3</v>
      </c>
      <c r="Q2982">
        <v>600</v>
      </c>
      <c r="R2982">
        <v>6400</v>
      </c>
      <c r="S2982">
        <v>0</v>
      </c>
      <c r="T2982">
        <v>48</v>
      </c>
      <c r="U2982">
        <v>3</v>
      </c>
      <c r="V2982">
        <v>16</v>
      </c>
      <c r="W2982">
        <v>4816.6400000000003</v>
      </c>
      <c r="X2982">
        <v>5.333333333333333</v>
      </c>
      <c r="Y2982">
        <v>1605.5466666666669</v>
      </c>
      <c r="Z2982">
        <v>11</v>
      </c>
      <c r="AA2982">
        <v>7.7457004055555565</v>
      </c>
      <c r="AB2982">
        <v>0</v>
      </c>
      <c r="AC2982">
        <v>0</v>
      </c>
      <c r="AD2982">
        <v>8.7245411111111101E-2</v>
      </c>
      <c r="AE2982">
        <v>1.2251268606761514</v>
      </c>
      <c r="AF2982">
        <v>0.48888888888888893</v>
      </c>
      <c r="AG2982">
        <v>1.8012611555555555</v>
      </c>
      <c r="AH2982">
        <v>0</v>
      </c>
      <c r="AI2982">
        <v>4.6777725777777777</v>
      </c>
      <c r="AJ2982">
        <v>105</v>
      </c>
      <c r="AK2982">
        <v>34</v>
      </c>
      <c r="AL2982">
        <v>1</v>
      </c>
      <c r="AM2982">
        <v>1</v>
      </c>
      <c r="AN2982">
        <v>0</v>
      </c>
      <c r="AO2982">
        <v>1</v>
      </c>
      <c r="AP2982">
        <v>0</v>
      </c>
      <c r="AQ2982">
        <v>0</v>
      </c>
      <c r="AR2982">
        <v>303.86</v>
      </c>
      <c r="AS2982" s="1" t="s">
        <v>70</v>
      </c>
      <c r="AT2982">
        <v>0</v>
      </c>
      <c r="AU2982">
        <v>7.0549626500000002</v>
      </c>
      <c r="AV2982">
        <v>76.659419600000007</v>
      </c>
      <c r="AW2982">
        <v>9</v>
      </c>
      <c r="AX2982">
        <v>0</v>
      </c>
      <c r="AY2982">
        <v>0.33333333333333331</v>
      </c>
      <c r="AZ2982">
        <v>35</v>
      </c>
      <c r="BA2982">
        <v>0.23516542166666668</v>
      </c>
      <c r="BB2982">
        <v>7.5156293725490209E-2</v>
      </c>
      <c r="BC2982">
        <v>4</v>
      </c>
      <c r="BD2982">
        <v>30</v>
      </c>
      <c r="BE2982">
        <v>1</v>
      </c>
      <c r="BF2982">
        <v>0</v>
      </c>
      <c r="BG2982" s="1" t="s">
        <v>209</v>
      </c>
      <c r="BH2982" s="1" t="s">
        <v>6895</v>
      </c>
      <c r="BI2982" s="1" t="s">
        <v>6889</v>
      </c>
      <c r="BJ2982" s="1" t="s">
        <v>6893</v>
      </c>
      <c r="BK2982">
        <v>1700</v>
      </c>
      <c r="BL2982">
        <v>2.4</v>
      </c>
      <c r="BM2982" s="5" t="d">
        <v>01:59:59.99999999999959725</v>
      </c>
      <c r="BN2982" s="5" t="d">
        <v>02:30:00.00000000000040275</v>
      </c>
      <c r="BO2982">
        <v>2</v>
      </c>
      <c r="BP2982" t="b">
        <v>0</v>
      </c>
    </row>
    <row r="2983" spans="1:68" x14ac:dyDescent="0.2">
      <c r="A2983" s="1" t="s">
        <v>6230</v>
      </c>
      <c r="B2983" s="1" t="s">
        <v>5576</v>
      </c>
      <c r="C2983" s="2" t="d">
        <v>2026-07-07</v>
      </c>
      <c r="D2983">
        <v>6</v>
      </c>
      <c r="E2983" s="1" t="s">
        <v>61</v>
      </c>
      <c r="F2983">
        <v>8</v>
      </c>
      <c r="G2983">
        <v>9</v>
      </c>
      <c r="H2983">
        <v>8</v>
      </c>
      <c r="I2983">
        <v>0</v>
      </c>
      <c r="J2983">
        <v>1</v>
      </c>
      <c r="K2983">
        <v>600</v>
      </c>
      <c r="L2983">
        <v>0</v>
      </c>
      <c r="M2983" s="1" t="s">
        <v>6231</v>
      </c>
      <c r="N2983" s="1" t="s">
        <v>63</v>
      </c>
      <c r="O2983" s="1" t="s">
        <v>5593</v>
      </c>
      <c r="P2983">
        <v>8</v>
      </c>
      <c r="Q2983">
        <v>600</v>
      </c>
      <c r="R2983">
        <v>5800</v>
      </c>
      <c r="S2983">
        <v>0</v>
      </c>
      <c r="T2983">
        <v>48</v>
      </c>
      <c r="U2983">
        <v>8</v>
      </c>
      <c r="V2983">
        <v>34</v>
      </c>
      <c r="W2983">
        <v>7606.5</v>
      </c>
      <c r="X2983">
        <v>4.25</v>
      </c>
      <c r="Y2983">
        <v>950.8125</v>
      </c>
      <c r="Z2983">
        <v>12</v>
      </c>
      <c r="AA2983">
        <v>10.411463077083333</v>
      </c>
      <c r="AB2983">
        <v>1</v>
      </c>
      <c r="AC2983">
        <v>2.8374904166666763E-2</v>
      </c>
      <c r="AD2983">
        <v>0</v>
      </c>
      <c r="AE2983">
        <v>1.1599246187116452</v>
      </c>
      <c r="AF2983">
        <v>0.85</v>
      </c>
      <c r="AG2983">
        <v>2.0099246124999999</v>
      </c>
      <c r="AH2983">
        <v>0</v>
      </c>
      <c r="AI2983">
        <v>7.3702884625000005</v>
      </c>
      <c r="AJ2983">
        <v>280</v>
      </c>
      <c r="AK2983">
        <v>34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 s="1" t="s">
        <v>65</v>
      </c>
      <c r="AT2983">
        <v>1</v>
      </c>
      <c r="AU2983">
        <v>9.2793969000000001</v>
      </c>
      <c r="AV2983">
        <v>82.350376866666664</v>
      </c>
      <c r="AW2983">
        <v>6</v>
      </c>
      <c r="AX2983">
        <v>0.125</v>
      </c>
      <c r="AY2983">
        <v>0</v>
      </c>
      <c r="AZ2983">
        <v>35</v>
      </c>
      <c r="BA2983">
        <v>0.30931322999999999</v>
      </c>
      <c r="BB2983">
        <v>8.0735663594771245E-2</v>
      </c>
      <c r="BC2983">
        <v>4</v>
      </c>
      <c r="BD2983">
        <v>30</v>
      </c>
      <c r="BE2983">
        <v>1</v>
      </c>
      <c r="BF2983">
        <v>0</v>
      </c>
      <c r="BG2983" s="1" t="s">
        <v>66</v>
      </c>
      <c r="BH2983" s="1" t="s">
        <v>6895</v>
      </c>
      <c r="BI2983" s="1" t="s">
        <v>6889</v>
      </c>
      <c r="BJ2983" s="1" t="s">
        <v>6893</v>
      </c>
      <c r="BK2983">
        <v>1700</v>
      </c>
      <c r="BL2983">
        <v>2.4</v>
      </c>
      <c r="BM2983" s="5" t="d">
        <v>02:30:00.00000000000040275</v>
      </c>
      <c r="BN2983" s="5" t="d">
        <v>03:00:00.000</v>
      </c>
      <c r="BO2983">
        <v>2</v>
      </c>
      <c r="BP2983" t="b">
        <v>0</v>
      </c>
    </row>
    <row r="2984" spans="1:68" x14ac:dyDescent="0.2">
      <c r="A2984" s="1" t="s">
        <v>6232</v>
      </c>
      <c r="B2984" s="1" t="s">
        <v>5576</v>
      </c>
      <c r="C2984" s="2" t="d">
        <v>2026-07-07</v>
      </c>
      <c r="D2984">
        <v>7</v>
      </c>
      <c r="E2984" s="1" t="s">
        <v>61</v>
      </c>
      <c r="F2984">
        <v>9</v>
      </c>
      <c r="G2984">
        <v>9</v>
      </c>
      <c r="H2984">
        <v>8</v>
      </c>
      <c r="I2984">
        <v>0</v>
      </c>
      <c r="J2984">
        <v>1</v>
      </c>
      <c r="K2984">
        <v>600</v>
      </c>
      <c r="L2984">
        <v>0</v>
      </c>
      <c r="M2984" s="1" t="s">
        <v>6233</v>
      </c>
      <c r="N2984" s="1" t="s">
        <v>63</v>
      </c>
      <c r="O2984" s="1" t="s">
        <v>5596</v>
      </c>
      <c r="P2984">
        <v>9</v>
      </c>
      <c r="Q2984">
        <v>600</v>
      </c>
      <c r="R2984">
        <v>5200</v>
      </c>
      <c r="S2984">
        <v>0</v>
      </c>
      <c r="T2984">
        <v>48</v>
      </c>
      <c r="U2984">
        <v>9</v>
      </c>
      <c r="V2984">
        <v>52</v>
      </c>
      <c r="W2984">
        <v>12805.61</v>
      </c>
      <c r="X2984">
        <v>5.7777777777777777</v>
      </c>
      <c r="Y2984">
        <v>1422.8455555555556</v>
      </c>
      <c r="Z2984">
        <v>11.333333333333334</v>
      </c>
      <c r="AA2984">
        <v>9.2653779425925915</v>
      </c>
      <c r="AB2984">
        <v>1</v>
      </c>
      <c r="AC2984">
        <v>0.11849563148148157</v>
      </c>
      <c r="AD2984">
        <v>8.0328120370370362E-2</v>
      </c>
      <c r="AE2984">
        <v>1.601666618040587</v>
      </c>
      <c r="AF2984">
        <v>0.67037037037037039</v>
      </c>
      <c r="AG2984">
        <v>2.3523651037037037</v>
      </c>
      <c r="AH2984">
        <v>0</v>
      </c>
      <c r="AI2984">
        <v>5.8926424592592594</v>
      </c>
      <c r="AJ2984">
        <v>315</v>
      </c>
      <c r="AK2984">
        <v>34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 s="1" t="s">
        <v>65</v>
      </c>
      <c r="AT2984">
        <v>1</v>
      </c>
      <c r="AU2984">
        <v>13.0301215</v>
      </c>
      <c r="AV2984">
        <v>51.718990300000002</v>
      </c>
      <c r="AW2984">
        <v>6</v>
      </c>
      <c r="AX2984">
        <v>0.1111111111111111</v>
      </c>
      <c r="AY2984">
        <v>0</v>
      </c>
      <c r="AZ2984">
        <v>35</v>
      </c>
      <c r="BA2984">
        <v>0.43433738333333333</v>
      </c>
      <c r="BB2984">
        <v>5.0704892450980393E-2</v>
      </c>
      <c r="BC2984">
        <v>3</v>
      </c>
      <c r="BD2984">
        <v>31</v>
      </c>
      <c r="BE2984">
        <v>1</v>
      </c>
      <c r="BF2984">
        <v>0</v>
      </c>
      <c r="BG2984" s="1" t="s">
        <v>66</v>
      </c>
      <c r="BH2984" s="1" t="s">
        <v>6895</v>
      </c>
      <c r="BI2984" s="1" t="s">
        <v>6889</v>
      </c>
      <c r="BJ2984" s="1" t="s">
        <v>6893</v>
      </c>
      <c r="BK2984">
        <v>1700</v>
      </c>
      <c r="BL2984">
        <v>2.4</v>
      </c>
      <c r="BM2984" s="5" t="d">
        <v>03:00:00.000</v>
      </c>
      <c r="BN2984" s="5" t="d">
        <v>03:30:00.00000000000079875</v>
      </c>
      <c r="BO2984">
        <v>3</v>
      </c>
      <c r="BP2984" t="b">
        <v>0</v>
      </c>
    </row>
    <row r="2985" spans="1:68" x14ac:dyDescent="0.2">
      <c r="A2985" s="1" t="s">
        <v>6234</v>
      </c>
      <c r="B2985" s="1" t="s">
        <v>5576</v>
      </c>
      <c r="C2985" s="2" t="d">
        <v>2026-07-07</v>
      </c>
      <c r="D2985">
        <v>8</v>
      </c>
      <c r="E2985" s="1" t="s">
        <v>61</v>
      </c>
      <c r="F2985">
        <v>6</v>
      </c>
      <c r="G2985">
        <v>9</v>
      </c>
      <c r="H2985">
        <v>8</v>
      </c>
      <c r="I2985">
        <v>0</v>
      </c>
      <c r="J2985">
        <v>1</v>
      </c>
      <c r="K2985">
        <v>600</v>
      </c>
      <c r="L2985">
        <v>0</v>
      </c>
      <c r="M2985" s="1" t="s">
        <v>6235</v>
      </c>
      <c r="N2985" s="1" t="s">
        <v>63</v>
      </c>
      <c r="O2985" s="1" t="s">
        <v>5599</v>
      </c>
      <c r="P2985">
        <v>6</v>
      </c>
      <c r="Q2985">
        <v>600</v>
      </c>
      <c r="R2985">
        <v>4600</v>
      </c>
      <c r="S2985">
        <v>0</v>
      </c>
      <c r="T2985">
        <v>48</v>
      </c>
      <c r="U2985">
        <v>6</v>
      </c>
      <c r="V2985">
        <v>22</v>
      </c>
      <c r="W2985">
        <v>5411.87</v>
      </c>
      <c r="X2985">
        <v>3.6666666666666665</v>
      </c>
      <c r="Y2985">
        <v>901.97833333333335</v>
      </c>
      <c r="Z2985">
        <v>10.833333333333334</v>
      </c>
      <c r="AA2985">
        <v>7.4160665138888895</v>
      </c>
      <c r="AB2985">
        <v>0</v>
      </c>
      <c r="AC2985">
        <v>0</v>
      </c>
      <c r="AD2985">
        <v>0.2261932194444444</v>
      </c>
      <c r="AE2985">
        <v>0.88045318692406049</v>
      </c>
      <c r="AF2985">
        <v>0.56388888888888888</v>
      </c>
      <c r="AG2985">
        <v>1.6705352888888889</v>
      </c>
      <c r="AH2985">
        <v>0</v>
      </c>
      <c r="AI2985">
        <v>5.0399756611111117</v>
      </c>
      <c r="AJ2985">
        <v>210</v>
      </c>
      <c r="AK2985">
        <v>34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 s="1" t="s">
        <v>70</v>
      </c>
      <c r="AT2985">
        <v>0</v>
      </c>
      <c r="AU2985">
        <v>6.6675970500000004</v>
      </c>
      <c r="AV2985">
        <v>81.391576466666663</v>
      </c>
      <c r="AW2985">
        <v>6</v>
      </c>
      <c r="AX2985">
        <v>0</v>
      </c>
      <c r="AY2985">
        <v>0</v>
      </c>
      <c r="AZ2985">
        <v>35</v>
      </c>
      <c r="BA2985">
        <v>0.22225323500000002</v>
      </c>
      <c r="BB2985">
        <v>7.9795663202614373E-2</v>
      </c>
      <c r="BC2985">
        <v>4</v>
      </c>
      <c r="BD2985">
        <v>30</v>
      </c>
      <c r="BE2985">
        <v>1</v>
      </c>
      <c r="BF2985">
        <v>0</v>
      </c>
      <c r="BG2985" s="1" t="s">
        <v>66</v>
      </c>
      <c r="BH2985" s="1" t="s">
        <v>6895</v>
      </c>
      <c r="BI2985" s="1" t="s">
        <v>6889</v>
      </c>
      <c r="BJ2985" s="1" t="s">
        <v>6893</v>
      </c>
      <c r="BK2985">
        <v>1700</v>
      </c>
      <c r="BL2985">
        <v>2.4</v>
      </c>
      <c r="BM2985" s="5" t="d">
        <v>03:30:00.00000000000079875</v>
      </c>
      <c r="BN2985" s="5" t="d">
        <v>03:59:59.99999999999920125</v>
      </c>
      <c r="BO2985">
        <v>3</v>
      </c>
      <c r="BP2985" t="b">
        <v>0</v>
      </c>
    </row>
    <row r="2986" spans="1:68" x14ac:dyDescent="0.2">
      <c r="A2986" s="1" t="s">
        <v>6236</v>
      </c>
      <c r="B2986" s="1" t="s">
        <v>5576</v>
      </c>
      <c r="C2986" s="2" t="d">
        <v>2026-07-07</v>
      </c>
      <c r="D2986">
        <v>9</v>
      </c>
      <c r="E2986" s="1" t="s">
        <v>61</v>
      </c>
      <c r="F2986">
        <v>9</v>
      </c>
      <c r="G2986">
        <v>9</v>
      </c>
      <c r="H2986">
        <v>8</v>
      </c>
      <c r="I2986">
        <v>0</v>
      </c>
      <c r="J2986">
        <v>1</v>
      </c>
      <c r="K2986">
        <v>600</v>
      </c>
      <c r="L2986">
        <v>0</v>
      </c>
      <c r="M2986" s="1" t="s">
        <v>6237</v>
      </c>
      <c r="N2986" s="1" t="s">
        <v>63</v>
      </c>
      <c r="O2986" s="1" t="s">
        <v>5602</v>
      </c>
      <c r="P2986">
        <v>9</v>
      </c>
      <c r="Q2986">
        <v>600</v>
      </c>
      <c r="R2986">
        <v>4000</v>
      </c>
      <c r="S2986">
        <v>0</v>
      </c>
      <c r="T2986">
        <v>48</v>
      </c>
      <c r="U2986">
        <v>9</v>
      </c>
      <c r="V2986">
        <v>38</v>
      </c>
      <c r="W2986">
        <v>7929.76</v>
      </c>
      <c r="X2986">
        <v>4.2222222222222223</v>
      </c>
      <c r="Y2986">
        <v>881.08444444444444</v>
      </c>
      <c r="Z2986">
        <v>12</v>
      </c>
      <c r="AA2986">
        <v>10.073655735185184</v>
      </c>
      <c r="AB2986">
        <v>0</v>
      </c>
      <c r="AC2986">
        <v>0</v>
      </c>
      <c r="AD2986">
        <v>0.17504510370370369</v>
      </c>
      <c r="AE2986">
        <v>1.1685753404598509</v>
      </c>
      <c r="AF2986">
        <v>0.69259259259259265</v>
      </c>
      <c r="AG2986">
        <v>2.0362130296296299</v>
      </c>
      <c r="AH2986">
        <v>0</v>
      </c>
      <c r="AI2986">
        <v>7.0652204759259263</v>
      </c>
      <c r="AJ2986">
        <v>315</v>
      </c>
      <c r="AK2986">
        <v>34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 s="1" t="s">
        <v>70</v>
      </c>
      <c r="AT2986">
        <v>0</v>
      </c>
      <c r="AU2986">
        <v>10.351865816666667</v>
      </c>
      <c r="AV2986">
        <v>51.136134900000002</v>
      </c>
      <c r="AW2986">
        <v>7</v>
      </c>
      <c r="AX2986">
        <v>0</v>
      </c>
      <c r="AY2986">
        <v>0</v>
      </c>
      <c r="AZ2986">
        <v>35</v>
      </c>
      <c r="BA2986">
        <v>0.34506219388888887</v>
      </c>
      <c r="BB2986">
        <v>5.0133465588235296E-2</v>
      </c>
      <c r="BC2986">
        <v>3</v>
      </c>
      <c r="BD2986">
        <v>31</v>
      </c>
      <c r="BE2986">
        <v>1</v>
      </c>
      <c r="BF2986">
        <v>0</v>
      </c>
      <c r="BG2986" s="1" t="s">
        <v>66</v>
      </c>
      <c r="BH2986" s="1" t="s">
        <v>6895</v>
      </c>
      <c r="BI2986" s="1" t="s">
        <v>6889</v>
      </c>
      <c r="BJ2986" s="1" t="s">
        <v>6893</v>
      </c>
      <c r="BK2986">
        <v>1700</v>
      </c>
      <c r="BL2986">
        <v>2.4</v>
      </c>
      <c r="BM2986" s="5" t="d">
        <v>03:59:59.99999999999920125</v>
      </c>
      <c r="BN2986" s="5" t="d">
        <v>04:30:00.000</v>
      </c>
      <c r="BO2986">
        <v>4</v>
      </c>
      <c r="BP2986" t="b">
        <v>0</v>
      </c>
    </row>
    <row r="2987" spans="1:68" x14ac:dyDescent="0.2">
      <c r="A2987" s="1" t="s">
        <v>6238</v>
      </c>
      <c r="B2987" s="1" t="s">
        <v>5576</v>
      </c>
      <c r="C2987" s="2" t="d">
        <v>2026-07-07</v>
      </c>
      <c r="D2987">
        <v>10</v>
      </c>
      <c r="E2987" s="1" t="s">
        <v>61</v>
      </c>
      <c r="F2987">
        <v>6</v>
      </c>
      <c r="G2987">
        <v>9</v>
      </c>
      <c r="H2987">
        <v>8</v>
      </c>
      <c r="I2987">
        <v>0</v>
      </c>
      <c r="J2987">
        <v>1</v>
      </c>
      <c r="K2987">
        <v>600</v>
      </c>
      <c r="L2987">
        <v>0</v>
      </c>
      <c r="M2987" s="1" t="s">
        <v>6239</v>
      </c>
      <c r="N2987" s="1" t="s">
        <v>63</v>
      </c>
      <c r="O2987" s="1" t="s">
        <v>5578</v>
      </c>
      <c r="P2987">
        <v>6</v>
      </c>
      <c r="Q2987">
        <v>600</v>
      </c>
      <c r="R2987">
        <v>3400</v>
      </c>
      <c r="S2987">
        <v>0</v>
      </c>
      <c r="T2987">
        <v>48</v>
      </c>
      <c r="U2987">
        <v>6</v>
      </c>
      <c r="V2987">
        <v>23</v>
      </c>
      <c r="W2987">
        <v>4539.42</v>
      </c>
      <c r="X2987">
        <v>3.8333333333333335</v>
      </c>
      <c r="Y2987">
        <v>756.57</v>
      </c>
      <c r="Z2987">
        <v>11.5</v>
      </c>
      <c r="AA2987">
        <v>8.9658990083333325</v>
      </c>
      <c r="AB2987">
        <v>0</v>
      </c>
      <c r="AC2987">
        <v>0</v>
      </c>
      <c r="AD2987">
        <v>0.16739811111111114</v>
      </c>
      <c r="AE2987">
        <v>1.2525292151836369</v>
      </c>
      <c r="AF2987">
        <v>0.44722222222222224</v>
      </c>
      <c r="AG2987">
        <v>1.8671495444444446</v>
      </c>
      <c r="AH2987">
        <v>0</v>
      </c>
      <c r="AI2987">
        <v>5.9570827944444451</v>
      </c>
      <c r="AJ2987">
        <v>210</v>
      </c>
      <c r="AK2987">
        <v>34</v>
      </c>
      <c r="AL2987">
        <v>1</v>
      </c>
      <c r="AM2987">
        <v>1</v>
      </c>
      <c r="AN2987">
        <v>0</v>
      </c>
      <c r="AO2987">
        <v>0</v>
      </c>
      <c r="AP2987">
        <v>1</v>
      </c>
      <c r="AQ2987">
        <v>0</v>
      </c>
      <c r="AR2987">
        <v>292.04000000000002</v>
      </c>
      <c r="AS2987" s="1" t="s">
        <v>70</v>
      </c>
      <c r="AT2987">
        <v>0</v>
      </c>
      <c r="AU2987">
        <v>7.6804873833333334</v>
      </c>
      <c r="AV2987">
        <v>76.549442516666673</v>
      </c>
      <c r="AW2987">
        <v>7</v>
      </c>
      <c r="AX2987">
        <v>0</v>
      </c>
      <c r="AY2987">
        <v>0.16666666666666666</v>
      </c>
      <c r="AZ2987">
        <v>35</v>
      </c>
      <c r="BA2987">
        <v>0.25601624611111112</v>
      </c>
      <c r="BB2987">
        <v>7.5048473055555565E-2</v>
      </c>
      <c r="BC2987">
        <v>4</v>
      </c>
      <c r="BD2987">
        <v>30</v>
      </c>
      <c r="BE2987">
        <v>1</v>
      </c>
      <c r="BF2987">
        <v>0</v>
      </c>
      <c r="BG2987" s="1" t="s">
        <v>209</v>
      </c>
      <c r="BH2987" s="1" t="s">
        <v>6895</v>
      </c>
      <c r="BI2987" s="1" t="s">
        <v>6889</v>
      </c>
      <c r="BJ2987" s="1" t="s">
        <v>6893</v>
      </c>
      <c r="BK2987">
        <v>1700</v>
      </c>
      <c r="BL2987">
        <v>2.4</v>
      </c>
      <c r="BM2987" s="5" t="d">
        <v>04:30:00.000</v>
      </c>
      <c r="BN2987" s="5" t="d">
        <v>05:00:00.00000000000079875</v>
      </c>
      <c r="BO2987">
        <v>4</v>
      </c>
      <c r="BP2987" t="b">
        <v>0</v>
      </c>
    </row>
    <row r="2988" spans="1:68" x14ac:dyDescent="0.2">
      <c r="A2988" s="1" t="s">
        <v>6240</v>
      </c>
      <c r="B2988" s="1" t="s">
        <v>5576</v>
      </c>
      <c r="C2988" s="2" t="d">
        <v>2026-07-07</v>
      </c>
      <c r="D2988">
        <v>11</v>
      </c>
      <c r="E2988" s="1" t="s">
        <v>61</v>
      </c>
      <c r="F2988">
        <v>10</v>
      </c>
      <c r="G2988">
        <v>9</v>
      </c>
      <c r="H2988">
        <v>8</v>
      </c>
      <c r="I2988">
        <v>0</v>
      </c>
      <c r="J2988">
        <v>1</v>
      </c>
      <c r="K2988">
        <v>600</v>
      </c>
      <c r="L2988">
        <v>0</v>
      </c>
      <c r="M2988" s="1" t="s">
        <v>6241</v>
      </c>
      <c r="N2988" s="1" t="s">
        <v>63</v>
      </c>
      <c r="O2988" s="1" t="s">
        <v>5581</v>
      </c>
      <c r="P2988">
        <v>10</v>
      </c>
      <c r="Q2988">
        <v>600</v>
      </c>
      <c r="R2988">
        <v>2800</v>
      </c>
      <c r="S2988">
        <v>0</v>
      </c>
      <c r="T2988">
        <v>48</v>
      </c>
      <c r="U2988">
        <v>10</v>
      </c>
      <c r="V2988">
        <v>45</v>
      </c>
      <c r="W2988">
        <v>8897.5499999999993</v>
      </c>
      <c r="X2988">
        <v>4.5</v>
      </c>
      <c r="Y2988">
        <v>889.75499999999988</v>
      </c>
      <c r="Z2988">
        <v>11.6</v>
      </c>
      <c r="AA2988">
        <v>9.2756666683333329</v>
      </c>
      <c r="AB2988">
        <v>1</v>
      </c>
      <c r="AC2988">
        <v>5.6730498333333476E-2</v>
      </c>
      <c r="AD2988">
        <v>0.35885398333333329</v>
      </c>
      <c r="AE2988">
        <v>1.1754364397897361</v>
      </c>
      <c r="AF2988">
        <v>0.52666666666666662</v>
      </c>
      <c r="AG2988">
        <v>2.0609570833333333</v>
      </c>
      <c r="AH2988">
        <v>0</v>
      </c>
      <c r="AI2988">
        <v>6.3413762433333334</v>
      </c>
      <c r="AJ2988">
        <v>350</v>
      </c>
      <c r="AK2988">
        <v>34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 s="1" t="s">
        <v>65</v>
      </c>
      <c r="AT2988">
        <v>1</v>
      </c>
      <c r="AU2988">
        <v>11.416744583333333</v>
      </c>
      <c r="AV2988">
        <v>96.882248183333331</v>
      </c>
      <c r="AW2988">
        <v>7</v>
      </c>
      <c r="AX2988">
        <v>0.1</v>
      </c>
      <c r="AY2988">
        <v>0</v>
      </c>
      <c r="AZ2988">
        <v>35</v>
      </c>
      <c r="BA2988">
        <v>0.38055815277777777</v>
      </c>
      <c r="BB2988">
        <v>9.4982596258169932E-2</v>
      </c>
      <c r="BC2988">
        <v>5</v>
      </c>
      <c r="BD2988">
        <v>29</v>
      </c>
      <c r="BE2988">
        <v>1</v>
      </c>
      <c r="BF2988">
        <v>0</v>
      </c>
      <c r="BG2988" s="1" t="s">
        <v>66</v>
      </c>
      <c r="BH2988" s="1" t="s">
        <v>6895</v>
      </c>
      <c r="BI2988" s="1" t="s">
        <v>6889</v>
      </c>
      <c r="BJ2988" s="1" t="s">
        <v>6893</v>
      </c>
      <c r="BK2988">
        <v>1700</v>
      </c>
      <c r="BL2988">
        <v>2.4</v>
      </c>
      <c r="BM2988" s="5" t="d">
        <v>05:00:00.00000000000079875</v>
      </c>
      <c r="BN2988" s="5" t="d">
        <v>05:29:59.99999999999920125</v>
      </c>
      <c r="BO2988">
        <v>5</v>
      </c>
      <c r="BP2988" t="b">
        <v>0</v>
      </c>
    </row>
    <row r="2989" spans="1:68" x14ac:dyDescent="0.2">
      <c r="A2989" s="1" t="s">
        <v>6242</v>
      </c>
      <c r="B2989" s="1" t="s">
        <v>5576</v>
      </c>
      <c r="C2989" s="2" t="d">
        <v>2026-07-07</v>
      </c>
      <c r="D2989">
        <v>12</v>
      </c>
      <c r="E2989" s="1" t="s">
        <v>61</v>
      </c>
      <c r="F2989">
        <v>13</v>
      </c>
      <c r="G2989">
        <v>9</v>
      </c>
      <c r="H2989">
        <v>8</v>
      </c>
      <c r="I2989">
        <v>0</v>
      </c>
      <c r="J2989">
        <v>1</v>
      </c>
      <c r="K2989">
        <v>600</v>
      </c>
      <c r="L2989">
        <v>0</v>
      </c>
      <c r="M2989" s="1" t="s">
        <v>6225</v>
      </c>
      <c r="N2989" s="1" t="s">
        <v>63</v>
      </c>
      <c r="O2989" s="1" t="s">
        <v>5584</v>
      </c>
      <c r="P2989">
        <v>13</v>
      </c>
      <c r="Q2989">
        <v>600</v>
      </c>
      <c r="R2989">
        <v>2200</v>
      </c>
      <c r="S2989">
        <v>0</v>
      </c>
      <c r="T2989">
        <v>48</v>
      </c>
      <c r="U2989">
        <v>13</v>
      </c>
      <c r="V2989">
        <v>66</v>
      </c>
      <c r="W2989">
        <v>11588.34</v>
      </c>
      <c r="X2989">
        <v>5.0769230769230766</v>
      </c>
      <c r="Y2989">
        <v>891.41076923076923</v>
      </c>
      <c r="Z2989">
        <v>11.76923076923077</v>
      </c>
      <c r="AA2989">
        <v>12.273977067948719</v>
      </c>
      <c r="AB2989">
        <v>7</v>
      </c>
      <c r="AC2989">
        <v>1.382513208974359</v>
      </c>
      <c r="AD2989">
        <v>3.1388219730769227</v>
      </c>
      <c r="AE2989">
        <v>1.3208988522826934</v>
      </c>
      <c r="AF2989">
        <v>0.72179487179487178</v>
      </c>
      <c r="AG2989">
        <v>5.1815156961538467</v>
      </c>
      <c r="AH2989">
        <v>0</v>
      </c>
      <c r="AI2989">
        <v>6.2373331564102568</v>
      </c>
      <c r="AJ2989">
        <v>455</v>
      </c>
      <c r="AK2989">
        <v>34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 s="1" t="s">
        <v>65</v>
      </c>
      <c r="AT2989">
        <v>7</v>
      </c>
      <c r="AU2989">
        <v>17.509304716666666</v>
      </c>
      <c r="AV2989">
        <v>140.39322473333334</v>
      </c>
      <c r="AW2989">
        <v>12</v>
      </c>
      <c r="AX2989">
        <v>0.53846153846153844</v>
      </c>
      <c r="AY2989">
        <v>0</v>
      </c>
      <c r="AZ2989">
        <v>35</v>
      </c>
      <c r="BA2989">
        <v>0.58364349055555553</v>
      </c>
      <c r="BB2989">
        <v>0.13764041640522875</v>
      </c>
      <c r="BC2989">
        <v>7</v>
      </c>
      <c r="BD2989">
        <v>27</v>
      </c>
      <c r="BE2989">
        <v>1</v>
      </c>
      <c r="BF2989">
        <v>0</v>
      </c>
      <c r="BG2989" s="1" t="s">
        <v>83</v>
      </c>
      <c r="BH2989" s="1" t="s">
        <v>6895</v>
      </c>
      <c r="BI2989" s="1" t="s">
        <v>6889</v>
      </c>
      <c r="BJ2989" s="1" t="s">
        <v>6893</v>
      </c>
      <c r="BK2989">
        <v>1700</v>
      </c>
      <c r="BL2989">
        <v>2.4</v>
      </c>
      <c r="BM2989" s="5" t="d">
        <v>05:29:59.99999999999920125</v>
      </c>
      <c r="BN2989" s="5" t="d">
        <v>06:00:00.000</v>
      </c>
      <c r="BO2989">
        <v>5</v>
      </c>
      <c r="BP2989" t="b">
        <v>0</v>
      </c>
    </row>
    <row r="2990" spans="1:68" x14ac:dyDescent="0.2">
      <c r="A2990" s="1" t="s">
        <v>6243</v>
      </c>
      <c r="B2990" s="1" t="s">
        <v>5576</v>
      </c>
      <c r="C2990" s="2" t="d">
        <v>2026-07-07</v>
      </c>
      <c r="D2990">
        <v>13</v>
      </c>
      <c r="E2990" s="1" t="s">
        <v>95</v>
      </c>
      <c r="F2990">
        <v>9</v>
      </c>
      <c r="G2990">
        <v>9</v>
      </c>
      <c r="H2990">
        <v>3</v>
      </c>
      <c r="I2990">
        <v>2</v>
      </c>
      <c r="J2990">
        <v>4</v>
      </c>
      <c r="K2990">
        <v>225</v>
      </c>
      <c r="L2990">
        <v>1</v>
      </c>
      <c r="M2990" s="1" t="s">
        <v>6244</v>
      </c>
      <c r="N2990" s="1" t="s">
        <v>5608</v>
      </c>
      <c r="O2990" s="1" t="s">
        <v>6245</v>
      </c>
      <c r="P2990">
        <v>2.25</v>
      </c>
      <c r="Q2990">
        <v>225</v>
      </c>
      <c r="R2990">
        <v>1975</v>
      </c>
      <c r="S2990">
        <v>1</v>
      </c>
      <c r="T2990">
        <v>47</v>
      </c>
      <c r="U2990">
        <v>9</v>
      </c>
      <c r="V2990">
        <v>42</v>
      </c>
      <c r="W2990">
        <v>11190.35</v>
      </c>
      <c r="X2990">
        <v>4.666666666666667</v>
      </c>
      <c r="Y2990">
        <v>1243.3722222222223</v>
      </c>
      <c r="Z2990">
        <v>10.888888888888889</v>
      </c>
      <c r="AA2990">
        <v>8.0094268462962965</v>
      </c>
      <c r="AB2990">
        <v>1</v>
      </c>
      <c r="AC2990">
        <v>1.4391692592592677E-2</v>
      </c>
      <c r="AD2990">
        <v>0</v>
      </c>
      <c r="AE2990">
        <v>1.2152938170084135</v>
      </c>
      <c r="AF2990">
        <v>0.60555555555555551</v>
      </c>
      <c r="AG2990">
        <v>1.8208493666666665</v>
      </c>
      <c r="AH2990">
        <v>0</v>
      </c>
      <c r="AI2990">
        <v>5.3052441407407409</v>
      </c>
      <c r="AJ2990">
        <v>315</v>
      </c>
      <c r="AK2990">
        <v>34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 s="1" t="s">
        <v>65</v>
      </c>
      <c r="AT2990">
        <v>1</v>
      </c>
      <c r="AU2990">
        <v>10.937644300000001</v>
      </c>
      <c r="AV2990">
        <v>57.226762350000001</v>
      </c>
      <c r="AW2990">
        <v>8</v>
      </c>
      <c r="AX2990">
        <v>0.1111111111111111</v>
      </c>
      <c r="AY2990">
        <v>0</v>
      </c>
      <c r="AZ2990">
        <v>35</v>
      </c>
      <c r="BA2990">
        <v>9.1147035833333334E-2</v>
      </c>
      <c r="BB2990">
        <v>5.6104668970588238E-2</v>
      </c>
      <c r="BC2990">
        <v>3</v>
      </c>
      <c r="BD2990">
        <v>31</v>
      </c>
      <c r="BE2990">
        <v>1</v>
      </c>
      <c r="BF2990">
        <v>3</v>
      </c>
      <c r="BG2990" s="1" t="s">
        <v>99</v>
      </c>
      <c r="BH2990" s="1" t="s">
        <v>6895</v>
      </c>
      <c r="BI2990" s="1" t="s">
        <v>6889</v>
      </c>
      <c r="BJ2990" s="1" t="s">
        <v>6893</v>
      </c>
      <c r="BK2990">
        <v>1700</v>
      </c>
      <c r="BL2990">
        <v>2.4</v>
      </c>
      <c r="BM2990" s="5" t="d">
        <v>06:00:00.000</v>
      </c>
      <c r="BN2990" s="5" t="d">
        <v>06:29:59.9999999999984025</v>
      </c>
      <c r="BO2990">
        <v>6</v>
      </c>
      <c r="BP2990" t="b">
        <v>0</v>
      </c>
    </row>
    <row r="2991" spans="1:68" x14ac:dyDescent="0.2">
      <c r="A2991" s="1" t="s">
        <v>6246</v>
      </c>
      <c r="B2991" s="1" t="s">
        <v>5576</v>
      </c>
      <c r="C2991" s="2" t="d">
        <v>2026-07-07</v>
      </c>
      <c r="D2991">
        <v>14</v>
      </c>
      <c r="E2991" s="1" t="s">
        <v>95</v>
      </c>
      <c r="F2991">
        <v>11</v>
      </c>
      <c r="G2991">
        <v>9</v>
      </c>
      <c r="H2991">
        <v>3</v>
      </c>
      <c r="I2991">
        <v>2</v>
      </c>
      <c r="J2991">
        <v>4</v>
      </c>
      <c r="K2991">
        <v>225</v>
      </c>
      <c r="L2991">
        <v>1</v>
      </c>
      <c r="M2991" s="1" t="s">
        <v>5611</v>
      </c>
      <c r="N2991" s="1" t="s">
        <v>5612</v>
      </c>
      <c r="O2991" s="1" t="s">
        <v>6247</v>
      </c>
      <c r="P2991">
        <v>2.75</v>
      </c>
      <c r="Q2991">
        <v>225</v>
      </c>
      <c r="R2991">
        <v>1750</v>
      </c>
      <c r="S2991">
        <v>1</v>
      </c>
      <c r="T2991">
        <v>46</v>
      </c>
      <c r="U2991">
        <v>11</v>
      </c>
      <c r="V2991">
        <v>61</v>
      </c>
      <c r="W2991">
        <v>12967.84</v>
      </c>
      <c r="X2991">
        <v>5.5454545454545459</v>
      </c>
      <c r="Y2991">
        <v>1178.8945454545456</v>
      </c>
      <c r="Z2991">
        <v>11.090909090909092</v>
      </c>
      <c r="AA2991">
        <v>8.5903759696969697</v>
      </c>
      <c r="AB2991">
        <v>0</v>
      </c>
      <c r="AC2991">
        <v>0</v>
      </c>
      <c r="AD2991">
        <v>0</v>
      </c>
      <c r="AE2991">
        <v>1.4031028580073295</v>
      </c>
      <c r="AF2991">
        <v>0.70303030303030301</v>
      </c>
      <c r="AG2991">
        <v>2.1061331530303034</v>
      </c>
      <c r="AH2991">
        <v>0</v>
      </c>
      <c r="AI2991">
        <v>5.5539397757575761</v>
      </c>
      <c r="AJ2991">
        <v>385</v>
      </c>
      <c r="AK2991">
        <v>34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 s="1" t="s">
        <v>70</v>
      </c>
      <c r="AT2991">
        <v>0</v>
      </c>
      <c r="AU2991">
        <v>15.29361935</v>
      </c>
      <c r="AV2991">
        <v>103.42889816666667</v>
      </c>
      <c r="AW2991">
        <v>8</v>
      </c>
      <c r="AX2991">
        <v>0</v>
      </c>
      <c r="AY2991">
        <v>0</v>
      </c>
      <c r="AZ2991">
        <v>35</v>
      </c>
      <c r="BA2991">
        <v>0.12744682791666667</v>
      </c>
      <c r="BB2991">
        <v>0.10140088055555556</v>
      </c>
      <c r="BC2991">
        <v>5</v>
      </c>
      <c r="BD2991">
        <v>29</v>
      </c>
      <c r="BE2991">
        <v>1</v>
      </c>
      <c r="BF2991">
        <v>3</v>
      </c>
      <c r="BG2991" s="1" t="s">
        <v>99</v>
      </c>
      <c r="BH2991" s="1" t="s">
        <v>6895</v>
      </c>
      <c r="BI2991" s="1" t="s">
        <v>6889</v>
      </c>
      <c r="BJ2991" s="1" t="s">
        <v>6893</v>
      </c>
      <c r="BK2991">
        <v>1700</v>
      </c>
      <c r="BL2991">
        <v>2.4</v>
      </c>
      <c r="BM2991" s="5" t="d">
        <v>06:29:59.9999999999984025</v>
      </c>
      <c r="BN2991" s="5" t="d">
        <v>07:00:00.0000000000015975</v>
      </c>
      <c r="BO2991">
        <v>6</v>
      </c>
      <c r="BP2991" t="b">
        <v>0</v>
      </c>
    </row>
    <row r="2992" spans="1:68" x14ac:dyDescent="0.2">
      <c r="A2992" s="1" t="s">
        <v>6248</v>
      </c>
      <c r="B2992" s="1" t="s">
        <v>5576</v>
      </c>
      <c r="C2992" s="2" t="d">
        <v>2026-07-07</v>
      </c>
      <c r="D2992">
        <v>15</v>
      </c>
      <c r="E2992" s="1" t="s">
        <v>95</v>
      </c>
      <c r="F2992">
        <v>27</v>
      </c>
      <c r="G2992">
        <v>9</v>
      </c>
      <c r="H2992">
        <v>3</v>
      </c>
      <c r="I2992">
        <v>2</v>
      </c>
      <c r="J2992">
        <v>4</v>
      </c>
      <c r="K2992">
        <v>225</v>
      </c>
      <c r="L2992">
        <v>1</v>
      </c>
      <c r="M2992" s="1" t="s">
        <v>5615</v>
      </c>
      <c r="N2992" s="1" t="s">
        <v>5616</v>
      </c>
      <c r="O2992" s="1" t="s">
        <v>6249</v>
      </c>
      <c r="P2992">
        <v>6.75</v>
      </c>
      <c r="Q2992">
        <v>225</v>
      </c>
      <c r="R2992">
        <v>1525</v>
      </c>
      <c r="S2992">
        <v>1</v>
      </c>
      <c r="T2992">
        <v>45</v>
      </c>
      <c r="U2992">
        <v>27</v>
      </c>
      <c r="V2992">
        <v>150</v>
      </c>
      <c r="W2992">
        <v>33732.720000000001</v>
      </c>
      <c r="X2992">
        <v>5.5555555555555554</v>
      </c>
      <c r="Y2992">
        <v>1249.3600000000001</v>
      </c>
      <c r="Z2992">
        <v>11.222222222222221</v>
      </c>
      <c r="AA2992">
        <v>9.0995192506172842</v>
      </c>
      <c r="AB2992">
        <v>2</v>
      </c>
      <c r="AC2992">
        <v>5.916247222222229E-2</v>
      </c>
      <c r="AD2992">
        <v>8.8391649999999988E-2</v>
      </c>
      <c r="AE2992">
        <v>1.5789816418409828</v>
      </c>
      <c r="AF2992">
        <v>0.63456790123456785</v>
      </c>
      <c r="AG2992">
        <v>2.3019411864197532</v>
      </c>
      <c r="AH2992">
        <v>0</v>
      </c>
      <c r="AI2992">
        <v>5.9111583043209874</v>
      </c>
      <c r="AJ2992">
        <v>945</v>
      </c>
      <c r="AK2992">
        <v>34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 s="1" t="s">
        <v>65</v>
      </c>
      <c r="AT2992">
        <v>2</v>
      </c>
      <c r="AU2992">
        <v>42.010733233333333</v>
      </c>
      <c r="AV2992">
        <v>193.1066323</v>
      </c>
      <c r="AW2992">
        <v>16</v>
      </c>
      <c r="AX2992">
        <v>7.407407407407407E-2</v>
      </c>
      <c r="AY2992">
        <v>0</v>
      </c>
      <c r="AZ2992">
        <v>35</v>
      </c>
      <c r="BA2992">
        <v>0.35008944361111111</v>
      </c>
      <c r="BB2992">
        <v>0.18932022774509805</v>
      </c>
      <c r="BC2992">
        <v>10</v>
      </c>
      <c r="BD2992">
        <v>24</v>
      </c>
      <c r="BE2992">
        <v>3</v>
      </c>
      <c r="BF2992">
        <v>1</v>
      </c>
      <c r="BG2992" s="1" t="s">
        <v>99</v>
      </c>
      <c r="BH2992" s="1" t="s">
        <v>6895</v>
      </c>
      <c r="BI2992" s="1" t="s">
        <v>6889</v>
      </c>
      <c r="BJ2992" s="1" t="s">
        <v>6893</v>
      </c>
      <c r="BK2992">
        <v>1700</v>
      </c>
      <c r="BL2992">
        <v>2.4</v>
      </c>
      <c r="BM2992" s="5" t="d">
        <v>07:00:00.0000000000015975</v>
      </c>
      <c r="BN2992" s="5" t="d">
        <v>07:30:00.000</v>
      </c>
      <c r="BO2992">
        <v>7</v>
      </c>
      <c r="BP2992" t="b">
        <v>0</v>
      </c>
    </row>
    <row r="2993" spans="1:68" x14ac:dyDescent="0.2">
      <c r="A2993" s="1" t="s">
        <v>6250</v>
      </c>
      <c r="B2993" s="1" t="s">
        <v>5576</v>
      </c>
      <c r="C2993" s="2" t="d">
        <v>2026-07-07</v>
      </c>
      <c r="D2993">
        <v>16</v>
      </c>
      <c r="E2993" s="1" t="s">
        <v>95</v>
      </c>
      <c r="F2993">
        <v>25</v>
      </c>
      <c r="G2993">
        <v>9</v>
      </c>
      <c r="H2993">
        <v>3</v>
      </c>
      <c r="I2993">
        <v>2</v>
      </c>
      <c r="J2993">
        <v>4</v>
      </c>
      <c r="K2993">
        <v>225</v>
      </c>
      <c r="L2993">
        <v>1</v>
      </c>
      <c r="M2993" s="1" t="s">
        <v>5619</v>
      </c>
      <c r="N2993" s="1" t="s">
        <v>5620</v>
      </c>
      <c r="O2993" s="1" t="s">
        <v>6251</v>
      </c>
      <c r="P2993">
        <v>6.25</v>
      </c>
      <c r="Q2993">
        <v>225</v>
      </c>
      <c r="R2993">
        <v>1300</v>
      </c>
      <c r="S2993">
        <v>1</v>
      </c>
      <c r="T2993">
        <v>44</v>
      </c>
      <c r="U2993">
        <v>25</v>
      </c>
      <c r="V2993">
        <v>112</v>
      </c>
      <c r="W2993">
        <v>28653.47</v>
      </c>
      <c r="X2993">
        <v>4.4800000000000004</v>
      </c>
      <c r="Y2993">
        <v>1146.1387999999999</v>
      </c>
      <c r="Z2993">
        <v>11.32</v>
      </c>
      <c r="AA2993">
        <v>8.5556279360000005</v>
      </c>
      <c r="AB2993">
        <v>2</v>
      </c>
      <c r="AC2993">
        <v>8.8912117999999929E-2</v>
      </c>
      <c r="AD2993">
        <v>0</v>
      </c>
      <c r="AE2993">
        <v>1.2265643448290762</v>
      </c>
      <c r="AF2993">
        <v>0.55733333333333335</v>
      </c>
      <c r="AG2993">
        <v>1.78389767</v>
      </c>
      <c r="AH2993">
        <v>0</v>
      </c>
      <c r="AI2993">
        <v>5.959730256666667</v>
      </c>
      <c r="AJ2993">
        <v>875</v>
      </c>
      <c r="AK2993">
        <v>34</v>
      </c>
      <c r="AL2993">
        <v>2</v>
      </c>
      <c r="AM2993">
        <v>2</v>
      </c>
      <c r="AN2993">
        <v>2</v>
      </c>
      <c r="AO2993">
        <v>0</v>
      </c>
      <c r="AP2993">
        <v>0</v>
      </c>
      <c r="AQ2993">
        <v>0</v>
      </c>
      <c r="AR2993">
        <v>805.61</v>
      </c>
      <c r="AS2993" s="1" t="s">
        <v>125</v>
      </c>
      <c r="AT2993">
        <v>1</v>
      </c>
      <c r="AU2993">
        <v>31.426391283333334</v>
      </c>
      <c r="AV2993">
        <v>241.06777675000001</v>
      </c>
      <c r="AW2993">
        <v>16</v>
      </c>
      <c r="AX2993">
        <v>0.08</v>
      </c>
      <c r="AY2993">
        <v>0.08</v>
      </c>
      <c r="AZ2993">
        <v>35</v>
      </c>
      <c r="BA2993">
        <v>0.26188659402777781</v>
      </c>
      <c r="BB2993">
        <v>0.23634095759803922</v>
      </c>
      <c r="BC2993">
        <v>12</v>
      </c>
      <c r="BD2993">
        <v>22</v>
      </c>
      <c r="BE2993">
        <v>2</v>
      </c>
      <c r="BF2993">
        <v>2</v>
      </c>
      <c r="BG2993" s="1" t="s">
        <v>99</v>
      </c>
      <c r="BH2993" s="1" t="s">
        <v>6895</v>
      </c>
      <c r="BI2993" s="1" t="s">
        <v>6889</v>
      </c>
      <c r="BJ2993" s="1" t="s">
        <v>6893</v>
      </c>
      <c r="BK2993">
        <v>1700</v>
      </c>
      <c r="BL2993">
        <v>2.4</v>
      </c>
      <c r="BM2993" s="5" t="d">
        <v>07:30:00.000</v>
      </c>
      <c r="BN2993" s="5" t="d">
        <v>07:59:59.9999999999984025</v>
      </c>
      <c r="BO2993">
        <v>7</v>
      </c>
      <c r="BP2993" t="b">
        <v>0</v>
      </c>
    </row>
    <row r="2994" spans="1:68" x14ac:dyDescent="0.2">
      <c r="A2994" s="1" t="s">
        <v>6252</v>
      </c>
      <c r="B2994" s="1" t="s">
        <v>5576</v>
      </c>
      <c r="C2994" s="2" t="d">
        <v>2026-07-07</v>
      </c>
      <c r="D2994">
        <v>17</v>
      </c>
      <c r="E2994" s="1" t="s">
        <v>95</v>
      </c>
      <c r="F2994">
        <v>35</v>
      </c>
      <c r="G2994">
        <v>16</v>
      </c>
      <c r="H2994">
        <v>3</v>
      </c>
      <c r="I2994">
        <v>2</v>
      </c>
      <c r="J2994">
        <v>11</v>
      </c>
      <c r="K2994">
        <v>225</v>
      </c>
      <c r="L2994">
        <v>1</v>
      </c>
      <c r="M2994" s="1" t="s">
        <v>6150</v>
      </c>
      <c r="N2994" s="1" t="s">
        <v>6054</v>
      </c>
      <c r="O2994" s="1" t="s">
        <v>6253</v>
      </c>
      <c r="P2994">
        <v>3.1818181818181817</v>
      </c>
      <c r="Q2994">
        <v>225</v>
      </c>
      <c r="R2994">
        <v>1075</v>
      </c>
      <c r="S2994">
        <v>1</v>
      </c>
      <c r="T2994">
        <v>43</v>
      </c>
      <c r="U2994">
        <v>35</v>
      </c>
      <c r="V2994">
        <v>178</v>
      </c>
      <c r="W2994">
        <v>45146.78</v>
      </c>
      <c r="X2994">
        <v>5.0857142857142854</v>
      </c>
      <c r="Y2994">
        <v>1289.9079999999999</v>
      </c>
      <c r="Z2994">
        <v>11.4</v>
      </c>
      <c r="AA2994">
        <v>9.0134000909523806</v>
      </c>
      <c r="AB2994">
        <v>0</v>
      </c>
      <c r="AC2994">
        <v>0</v>
      </c>
      <c r="AD2994">
        <v>0</v>
      </c>
      <c r="AE2994">
        <v>1.3712991747099501</v>
      </c>
      <c r="AF2994">
        <v>0.57333333333333336</v>
      </c>
      <c r="AG2994">
        <v>1.9446324985714287</v>
      </c>
      <c r="AH2994">
        <v>0</v>
      </c>
      <c r="AI2994">
        <v>6.1592437733333334</v>
      </c>
      <c r="AJ2994">
        <v>1225</v>
      </c>
      <c r="AK2994">
        <v>57</v>
      </c>
      <c r="AL2994">
        <v>1</v>
      </c>
      <c r="AM2994">
        <v>1</v>
      </c>
      <c r="AN2994">
        <v>1</v>
      </c>
      <c r="AO2994">
        <v>0</v>
      </c>
      <c r="AP2994">
        <v>0</v>
      </c>
      <c r="AQ2994">
        <v>0</v>
      </c>
      <c r="AR2994">
        <v>277.77999999999997</v>
      </c>
      <c r="AS2994" s="1" t="s">
        <v>70</v>
      </c>
      <c r="AT2994">
        <v>0</v>
      </c>
      <c r="AU2994">
        <v>45.247374966666669</v>
      </c>
      <c r="AV2994">
        <v>274.50144993333333</v>
      </c>
      <c r="AW2994">
        <v>18</v>
      </c>
      <c r="AX2994">
        <v>0</v>
      </c>
      <c r="AY2994">
        <v>2.8571428571428571E-2</v>
      </c>
      <c r="AZ2994">
        <v>35</v>
      </c>
      <c r="BA2994">
        <v>0.13711325747474748</v>
      </c>
      <c r="BB2994">
        <v>0.16052716370370371</v>
      </c>
      <c r="BC2994">
        <v>14</v>
      </c>
      <c r="BD2994">
        <v>43</v>
      </c>
      <c r="BE2994">
        <v>3</v>
      </c>
      <c r="BF2994">
        <v>8</v>
      </c>
      <c r="BG2994" s="1" t="s">
        <v>99</v>
      </c>
      <c r="BH2994" s="1" t="s">
        <v>6895</v>
      </c>
      <c r="BI2994" s="1" t="s">
        <v>6889</v>
      </c>
      <c r="BJ2994" s="1" t="s">
        <v>6893</v>
      </c>
      <c r="BK2994">
        <v>1700</v>
      </c>
      <c r="BL2994">
        <v>2.4</v>
      </c>
      <c r="BM2994" s="5" t="d">
        <v>07:59:59.9999999999984025</v>
      </c>
      <c r="BN2994" s="5" t="d">
        <v>08:30:00.0000000000015975</v>
      </c>
      <c r="BO2994">
        <v>8</v>
      </c>
      <c r="BP2994" t="b">
        <v>0</v>
      </c>
    </row>
    <row r="2995" spans="1:68" x14ac:dyDescent="0.2">
      <c r="A2995" s="1" t="s">
        <v>6254</v>
      </c>
      <c r="B2995" s="1" t="s">
        <v>5576</v>
      </c>
      <c r="C2995" s="2" t="d">
        <v>2026-07-07</v>
      </c>
      <c r="D2995">
        <v>18</v>
      </c>
      <c r="E2995" s="1" t="s">
        <v>95</v>
      </c>
      <c r="F2995">
        <v>48</v>
      </c>
      <c r="G2995">
        <v>17</v>
      </c>
      <c r="H2995">
        <v>3</v>
      </c>
      <c r="I2995">
        <v>2</v>
      </c>
      <c r="J2995">
        <v>12</v>
      </c>
      <c r="K2995">
        <v>225</v>
      </c>
      <c r="L2995">
        <v>1</v>
      </c>
      <c r="M2995" s="1" t="s">
        <v>6150</v>
      </c>
      <c r="N2995" s="1" t="s">
        <v>6054</v>
      </c>
      <c r="O2995" s="1" t="s">
        <v>6255</v>
      </c>
      <c r="P2995">
        <v>4</v>
      </c>
      <c r="Q2995">
        <v>225</v>
      </c>
      <c r="R2995">
        <v>850</v>
      </c>
      <c r="S2995">
        <v>1</v>
      </c>
      <c r="T2995">
        <v>42</v>
      </c>
      <c r="U2995">
        <v>48</v>
      </c>
      <c r="V2995">
        <v>284</v>
      </c>
      <c r="W2995">
        <v>62825.09</v>
      </c>
      <c r="X2995">
        <v>5.916666666666667</v>
      </c>
      <c r="Y2995">
        <v>1308.8560416666667</v>
      </c>
      <c r="Z2995">
        <v>11.416666666666666</v>
      </c>
      <c r="AA2995">
        <v>9.2543555770833326</v>
      </c>
      <c r="AB2995">
        <v>2</v>
      </c>
      <c r="AC2995">
        <v>6.2802739583333045E-3</v>
      </c>
      <c r="AD2995">
        <v>0</v>
      </c>
      <c r="AE2995">
        <v>1.6325099791567872</v>
      </c>
      <c r="AF2995">
        <v>0.62013888888888891</v>
      </c>
      <c r="AG2995">
        <v>2.2526488597222225</v>
      </c>
      <c r="AH2995">
        <v>0</v>
      </c>
      <c r="AI2995">
        <v>6.0589983763888888</v>
      </c>
      <c r="AJ2995">
        <v>1680</v>
      </c>
      <c r="AK2995">
        <v>56</v>
      </c>
      <c r="AL2995">
        <v>4</v>
      </c>
      <c r="AM2995">
        <v>4</v>
      </c>
      <c r="AN2995">
        <v>2</v>
      </c>
      <c r="AO2995">
        <v>1</v>
      </c>
      <c r="AP2995">
        <v>1</v>
      </c>
      <c r="AQ2995">
        <v>0</v>
      </c>
      <c r="AR2995">
        <v>1562.78</v>
      </c>
      <c r="AS2995" s="1" t="s">
        <v>65</v>
      </c>
      <c r="AT2995">
        <v>2</v>
      </c>
      <c r="AU2995">
        <v>79.27155131666666</v>
      </c>
      <c r="AV2995">
        <v>396.54115898333333</v>
      </c>
      <c r="AW2995">
        <v>25</v>
      </c>
      <c r="AX2995">
        <v>4.1666666666666664E-2</v>
      </c>
      <c r="AY2995">
        <v>8.3333333333333329E-2</v>
      </c>
      <c r="AZ2995">
        <v>35</v>
      </c>
      <c r="BA2995">
        <v>0.22019875365740738</v>
      </c>
      <c r="BB2995">
        <v>0.23603640415674604</v>
      </c>
      <c r="BC2995">
        <v>19</v>
      </c>
      <c r="BD2995">
        <v>37</v>
      </c>
      <c r="BE2995">
        <v>4</v>
      </c>
      <c r="BF2995">
        <v>8</v>
      </c>
      <c r="BG2995" s="1" t="s">
        <v>99</v>
      </c>
      <c r="BH2995" s="1" t="s">
        <v>6895</v>
      </c>
      <c r="BI2995" s="1" t="s">
        <v>6889</v>
      </c>
      <c r="BJ2995" s="1" t="s">
        <v>6893</v>
      </c>
      <c r="BK2995">
        <v>1700</v>
      </c>
      <c r="BL2995">
        <v>2.4</v>
      </c>
      <c r="BM2995" s="5" t="d">
        <v>08:30:00.0000000000015975</v>
      </c>
      <c r="BN2995" s="5" t="d">
        <v>09:00:00.000</v>
      </c>
      <c r="BO2995">
        <v>8</v>
      </c>
      <c r="BP2995" t="b">
        <v>0</v>
      </c>
    </row>
    <row r="2996" spans="1:68" x14ac:dyDescent="0.2">
      <c r="A2996" s="1" t="s">
        <v>6256</v>
      </c>
      <c r="B2996" s="1" t="s">
        <v>5576</v>
      </c>
      <c r="C2996" s="2" t="d">
        <v>2026-07-07</v>
      </c>
      <c r="D2996">
        <v>19</v>
      </c>
      <c r="E2996" s="1" t="s">
        <v>95</v>
      </c>
      <c r="F2996">
        <v>44</v>
      </c>
      <c r="G2996">
        <v>8</v>
      </c>
      <c r="H2996">
        <v>0</v>
      </c>
      <c r="I2996">
        <v>2</v>
      </c>
      <c r="J2996">
        <v>6</v>
      </c>
      <c r="K2996">
        <v>0</v>
      </c>
      <c r="L2996">
        <v>1</v>
      </c>
      <c r="M2996" s="1" t="s">
        <v>63</v>
      </c>
      <c r="N2996" s="1" t="s">
        <v>5752</v>
      </c>
      <c r="O2996" s="1" t="s">
        <v>6257</v>
      </c>
      <c r="P2996">
        <v>7.333333333333333</v>
      </c>
      <c r="Q2996">
        <v>0</v>
      </c>
      <c r="R2996">
        <v>850</v>
      </c>
      <c r="S2996">
        <v>1</v>
      </c>
      <c r="T2996">
        <v>41</v>
      </c>
      <c r="U2996">
        <v>44</v>
      </c>
      <c r="V2996">
        <v>219</v>
      </c>
      <c r="W2996">
        <v>47245.62</v>
      </c>
      <c r="X2996">
        <v>4.9772727272727275</v>
      </c>
      <c r="Y2996">
        <v>1073.764090909091</v>
      </c>
      <c r="Z2996">
        <v>13.204545454545455</v>
      </c>
      <c r="AA2996">
        <v>9.0541088458333334</v>
      </c>
      <c r="AB2996">
        <v>0</v>
      </c>
      <c r="AC2996">
        <v>0</v>
      </c>
      <c r="AD2996">
        <v>0</v>
      </c>
      <c r="AE2996">
        <v>1.3653503524925048</v>
      </c>
      <c r="AF2996">
        <v>0.58863636363636362</v>
      </c>
      <c r="AG2996">
        <v>1.9140807973484848</v>
      </c>
      <c r="AH2996">
        <v>0</v>
      </c>
      <c r="AI2996">
        <v>6.1217130378787878</v>
      </c>
      <c r="AJ2996">
        <v>1540</v>
      </c>
      <c r="AK2996">
        <v>23</v>
      </c>
      <c r="AL2996">
        <v>2</v>
      </c>
      <c r="AM2996">
        <v>2</v>
      </c>
      <c r="AN2996">
        <v>1</v>
      </c>
      <c r="AO2996">
        <v>0</v>
      </c>
      <c r="AP2996">
        <v>1</v>
      </c>
      <c r="AQ2996">
        <v>0</v>
      </c>
      <c r="AR2996">
        <v>1059.6199999999999</v>
      </c>
      <c r="AS2996" s="1" t="s">
        <v>70</v>
      </c>
      <c r="AT2996">
        <v>0</v>
      </c>
      <c r="AU2996">
        <v>61.280482050000003</v>
      </c>
      <c r="AV2996">
        <v>469.7999739</v>
      </c>
      <c r="AW2996">
        <v>35</v>
      </c>
      <c r="AX2996">
        <v>0</v>
      </c>
      <c r="AY2996">
        <v>4.5454545454545456E-2</v>
      </c>
      <c r="AZ2996">
        <v>35</v>
      </c>
      <c r="BA2996">
        <v>0.34044712250000003</v>
      </c>
      <c r="BB2996">
        <v>0.68086952739130435</v>
      </c>
      <c r="BC2996">
        <v>23</v>
      </c>
      <c r="BD2996">
        <v>0</v>
      </c>
      <c r="BE2996">
        <v>3</v>
      </c>
      <c r="BF2996">
        <v>3</v>
      </c>
      <c r="BG2996" s="1" t="s">
        <v>99</v>
      </c>
      <c r="BH2996" s="1" t="s">
        <v>6895</v>
      </c>
      <c r="BI2996" s="1" t="s">
        <v>6889</v>
      </c>
      <c r="BJ2996" s="1" t="s">
        <v>6893</v>
      </c>
      <c r="BK2996">
        <v>1700</v>
      </c>
      <c r="BL2996">
        <v>2.4</v>
      </c>
      <c r="BM2996" s="5" t="d">
        <v>09:00:00.000</v>
      </c>
      <c r="BN2996" s="5" t="d">
        <v>09:29:59.9999999999984025</v>
      </c>
      <c r="BO2996">
        <v>9</v>
      </c>
      <c r="BP2996" t="b">
        <v>0</v>
      </c>
    </row>
    <row r="2997" spans="1:68" x14ac:dyDescent="0.2">
      <c r="A2997" s="1" t="s">
        <v>6258</v>
      </c>
      <c r="B2997" s="1" t="s">
        <v>5576</v>
      </c>
      <c r="C2997" s="2" t="d">
        <v>2026-07-07</v>
      </c>
      <c r="D2997">
        <v>20</v>
      </c>
      <c r="E2997" s="1" t="s">
        <v>95</v>
      </c>
      <c r="F2997">
        <v>44</v>
      </c>
      <c r="G2997">
        <v>8</v>
      </c>
      <c r="H2997">
        <v>0</v>
      </c>
      <c r="I2997">
        <v>2</v>
      </c>
      <c r="J2997">
        <v>6</v>
      </c>
      <c r="K2997">
        <v>0</v>
      </c>
      <c r="L2997">
        <v>1</v>
      </c>
      <c r="M2997" s="1" t="s">
        <v>63</v>
      </c>
      <c r="N2997" s="1" t="s">
        <v>5755</v>
      </c>
      <c r="O2997" s="1" t="s">
        <v>6259</v>
      </c>
      <c r="P2997">
        <v>7.333333333333333</v>
      </c>
      <c r="Q2997">
        <v>0</v>
      </c>
      <c r="R2997">
        <v>850</v>
      </c>
      <c r="S2997">
        <v>1</v>
      </c>
      <c r="T2997">
        <v>40</v>
      </c>
      <c r="U2997">
        <v>44</v>
      </c>
      <c r="V2997">
        <v>225</v>
      </c>
      <c r="W2997">
        <v>46401.48</v>
      </c>
      <c r="X2997">
        <v>5.1136363636363633</v>
      </c>
      <c r="Y2997">
        <v>1054.5790909090911</v>
      </c>
      <c r="Z2997">
        <v>13.295454545454545</v>
      </c>
      <c r="AA2997">
        <v>9.3048070045454541</v>
      </c>
      <c r="AB2997">
        <v>0</v>
      </c>
      <c r="AC2997">
        <v>0</v>
      </c>
      <c r="AD2997">
        <v>0</v>
      </c>
      <c r="AE2997">
        <v>1.3653956003630383</v>
      </c>
      <c r="AF2997">
        <v>0.66325757575757571</v>
      </c>
      <c r="AG2997">
        <v>1.915113053409091</v>
      </c>
      <c r="AH2997">
        <v>0</v>
      </c>
      <c r="AI2997">
        <v>6.3810780704545458</v>
      </c>
      <c r="AJ2997">
        <v>1540</v>
      </c>
      <c r="AK2997">
        <v>23</v>
      </c>
      <c r="AL2997">
        <v>1</v>
      </c>
      <c r="AM2997">
        <v>1</v>
      </c>
      <c r="AN2997">
        <v>1</v>
      </c>
      <c r="AO2997">
        <v>0</v>
      </c>
      <c r="AP2997">
        <v>0</v>
      </c>
      <c r="AQ2997">
        <v>0</v>
      </c>
      <c r="AR2997">
        <v>234.62</v>
      </c>
      <c r="AS2997" s="1" t="s">
        <v>70</v>
      </c>
      <c r="AT2997">
        <v>0</v>
      </c>
      <c r="AU2997">
        <v>59.836601049999999</v>
      </c>
      <c r="AV2997">
        <v>384.83498108333333</v>
      </c>
      <c r="AW2997">
        <v>23</v>
      </c>
      <c r="AX2997">
        <v>0</v>
      </c>
      <c r="AY2997">
        <v>2.2727272727272728E-2</v>
      </c>
      <c r="AZ2997">
        <v>35</v>
      </c>
      <c r="BA2997">
        <v>0.3324255613888889</v>
      </c>
      <c r="BB2997">
        <v>0.55773185664251212</v>
      </c>
      <c r="BC2997">
        <v>19</v>
      </c>
      <c r="BD2997">
        <v>4</v>
      </c>
      <c r="BE2997">
        <v>3</v>
      </c>
      <c r="BF2997">
        <v>3</v>
      </c>
      <c r="BG2997" s="1" t="s">
        <v>99</v>
      </c>
      <c r="BH2997" s="1" t="s">
        <v>6895</v>
      </c>
      <c r="BI2997" s="1" t="s">
        <v>6889</v>
      </c>
      <c r="BJ2997" s="1" t="s">
        <v>6893</v>
      </c>
      <c r="BK2997">
        <v>1700</v>
      </c>
      <c r="BL2997">
        <v>2.4</v>
      </c>
      <c r="BM2997" s="5" t="d">
        <v>09:29:59.9999999999984025</v>
      </c>
      <c r="BN2997" s="5" t="d">
        <v>10:00:00.0000000000015975</v>
      </c>
      <c r="BO2997">
        <v>9</v>
      </c>
      <c r="BP2997" t="b">
        <v>0</v>
      </c>
    </row>
    <row r="2998" spans="1:68" x14ac:dyDescent="0.2">
      <c r="A2998" s="1" t="s">
        <v>6260</v>
      </c>
      <c r="B2998" s="1" t="s">
        <v>5576</v>
      </c>
      <c r="C2998" s="2" t="d">
        <v>2026-07-07</v>
      </c>
      <c r="D2998">
        <v>21</v>
      </c>
      <c r="E2998" s="1" t="s">
        <v>95</v>
      </c>
      <c r="F2998">
        <v>32</v>
      </c>
      <c r="G2998">
        <v>8</v>
      </c>
      <c r="H2998">
        <v>0</v>
      </c>
      <c r="I2998">
        <v>2</v>
      </c>
      <c r="J2998">
        <v>6</v>
      </c>
      <c r="K2998">
        <v>0</v>
      </c>
      <c r="L2998">
        <v>1</v>
      </c>
      <c r="M2998" s="1" t="s">
        <v>63</v>
      </c>
      <c r="N2998" s="1" t="s">
        <v>5637</v>
      </c>
      <c r="O2998" s="1" t="s">
        <v>6261</v>
      </c>
      <c r="P2998">
        <v>5.333333333333333</v>
      </c>
      <c r="Q2998">
        <v>0</v>
      </c>
      <c r="R2998">
        <v>850</v>
      </c>
      <c r="S2998">
        <v>1</v>
      </c>
      <c r="T2998">
        <v>39</v>
      </c>
      <c r="U2998">
        <v>32</v>
      </c>
      <c r="V2998">
        <v>157</v>
      </c>
      <c r="W2998">
        <v>35212.18</v>
      </c>
      <c r="X2998">
        <v>4.90625</v>
      </c>
      <c r="Y2998">
        <v>1100.380625</v>
      </c>
      <c r="Z2998">
        <v>12.15625</v>
      </c>
      <c r="AA2998">
        <v>9.1472199484375007</v>
      </c>
      <c r="AB2998">
        <v>0</v>
      </c>
      <c r="AC2998">
        <v>0</v>
      </c>
      <c r="AD2998">
        <v>0</v>
      </c>
      <c r="AE2998">
        <v>1.312075396277111</v>
      </c>
      <c r="AF2998">
        <v>0.6098958333333333</v>
      </c>
      <c r="AG2998">
        <v>1.9219712203124999</v>
      </c>
      <c r="AH2998">
        <v>0</v>
      </c>
      <c r="AI2998">
        <v>6.3549362182291667</v>
      </c>
      <c r="AJ2998">
        <v>1120</v>
      </c>
      <c r="AK2998">
        <v>23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 s="1" t="s">
        <v>70</v>
      </c>
      <c r="AT2998">
        <v>0</v>
      </c>
      <c r="AU2998">
        <v>41.926788583333334</v>
      </c>
      <c r="AV2998">
        <v>378.17931216666665</v>
      </c>
      <c r="AW2998">
        <v>23</v>
      </c>
      <c r="AX2998">
        <v>0</v>
      </c>
      <c r="AY2998">
        <v>0</v>
      </c>
      <c r="AZ2998">
        <v>35</v>
      </c>
      <c r="BA2998">
        <v>0.23292660324074074</v>
      </c>
      <c r="BB2998">
        <v>0.54808595966183571</v>
      </c>
      <c r="BC2998">
        <v>19</v>
      </c>
      <c r="BD2998">
        <v>4</v>
      </c>
      <c r="BE2998">
        <v>2</v>
      </c>
      <c r="BF2998">
        <v>4</v>
      </c>
      <c r="BG2998" s="1" t="s">
        <v>99</v>
      </c>
      <c r="BH2998" s="1" t="s">
        <v>6895</v>
      </c>
      <c r="BI2998" s="1" t="s">
        <v>6889</v>
      </c>
      <c r="BJ2998" s="1" t="s">
        <v>6893</v>
      </c>
      <c r="BK2998">
        <v>1700</v>
      </c>
      <c r="BL2998">
        <v>2.4</v>
      </c>
      <c r="BM2998" s="5" t="d">
        <v>10:00:00.0000000000015975</v>
      </c>
      <c r="BN2998" s="5" t="d">
        <v>10:30:00.000</v>
      </c>
      <c r="BO2998">
        <v>10</v>
      </c>
      <c r="BP2998" t="b">
        <v>0</v>
      </c>
    </row>
    <row r="2999" spans="1:68" x14ac:dyDescent="0.2">
      <c r="A2999" s="1" t="s">
        <v>6262</v>
      </c>
      <c r="B2999" s="1" t="s">
        <v>5576</v>
      </c>
      <c r="C2999" s="2" t="d">
        <v>2026-07-07</v>
      </c>
      <c r="D2999">
        <v>22</v>
      </c>
      <c r="E2999" s="1" t="s">
        <v>95</v>
      </c>
      <c r="F2999">
        <v>37</v>
      </c>
      <c r="G2999">
        <v>8</v>
      </c>
      <c r="H2999">
        <v>0</v>
      </c>
      <c r="I2999">
        <v>2</v>
      </c>
      <c r="J2999">
        <v>6</v>
      </c>
      <c r="K2999">
        <v>0</v>
      </c>
      <c r="L2999">
        <v>1</v>
      </c>
      <c r="M2999" s="1" t="s">
        <v>63</v>
      </c>
      <c r="N2999" s="1" t="s">
        <v>5640</v>
      </c>
      <c r="O2999" s="1" t="s">
        <v>6263</v>
      </c>
      <c r="P2999">
        <v>6.166666666666667</v>
      </c>
      <c r="Q2999">
        <v>0</v>
      </c>
      <c r="R2999">
        <v>850</v>
      </c>
      <c r="S2999">
        <v>1</v>
      </c>
      <c r="T2999">
        <v>38</v>
      </c>
      <c r="U2999">
        <v>37</v>
      </c>
      <c r="V2999">
        <v>182</v>
      </c>
      <c r="W2999">
        <v>41948.13</v>
      </c>
      <c r="X2999">
        <v>4.9189189189189193</v>
      </c>
      <c r="Y2999">
        <v>1133.7332432432431</v>
      </c>
      <c r="Z2999">
        <v>12.810810810810811</v>
      </c>
      <c r="AA2999">
        <v>9.0467354018018025</v>
      </c>
      <c r="AB2999">
        <v>0</v>
      </c>
      <c r="AC2999">
        <v>0</v>
      </c>
      <c r="AD2999">
        <v>0</v>
      </c>
      <c r="AE2999">
        <v>1.3791832509583624</v>
      </c>
      <c r="AF2999">
        <v>0.6031531531531531</v>
      </c>
      <c r="AG2999">
        <v>1.9823363941441441</v>
      </c>
      <c r="AH2999">
        <v>0</v>
      </c>
      <c r="AI2999">
        <v>6.2445791765765764</v>
      </c>
      <c r="AJ2999">
        <v>1295</v>
      </c>
      <c r="AK2999">
        <v>23</v>
      </c>
      <c r="AL2999">
        <v>1</v>
      </c>
      <c r="AM2999">
        <v>1</v>
      </c>
      <c r="AN2999">
        <v>0</v>
      </c>
      <c r="AO2999">
        <v>0</v>
      </c>
      <c r="AP2999">
        <v>1</v>
      </c>
      <c r="AQ2999">
        <v>0</v>
      </c>
      <c r="AR2999">
        <v>388.42</v>
      </c>
      <c r="AS2999" s="1" t="s">
        <v>70</v>
      </c>
      <c r="AT2999">
        <v>0</v>
      </c>
      <c r="AU2999">
        <v>50.973766533333333</v>
      </c>
      <c r="AV2999">
        <v>310.11974773333333</v>
      </c>
      <c r="AW2999">
        <v>20</v>
      </c>
      <c r="AX2999">
        <v>0</v>
      </c>
      <c r="AY2999">
        <v>2.7027027027027029E-2</v>
      </c>
      <c r="AZ2999">
        <v>35</v>
      </c>
      <c r="BA2999">
        <v>0.28318759185185183</v>
      </c>
      <c r="BB2999">
        <v>0.44944890975845408</v>
      </c>
      <c r="BC2999">
        <v>15</v>
      </c>
      <c r="BD2999">
        <v>8</v>
      </c>
      <c r="BE2999">
        <v>3</v>
      </c>
      <c r="BF2999">
        <v>3</v>
      </c>
      <c r="BG2999" s="1" t="s">
        <v>99</v>
      </c>
      <c r="BH2999" s="1" t="s">
        <v>6895</v>
      </c>
      <c r="BI2999" s="1" t="s">
        <v>6889</v>
      </c>
      <c r="BJ2999" s="1" t="s">
        <v>6893</v>
      </c>
      <c r="BK2999">
        <v>1700</v>
      </c>
      <c r="BL2999">
        <v>2.4</v>
      </c>
      <c r="BM2999" s="5" t="d">
        <v>10:30:00.000</v>
      </c>
      <c r="BN2999" s="5" t="d">
        <v>10:59:59.9999999999984025</v>
      </c>
      <c r="BO2999">
        <v>10</v>
      </c>
      <c r="BP2999" t="b">
        <v>0</v>
      </c>
    </row>
    <row r="3000" spans="1:68" x14ac:dyDescent="0.2">
      <c r="A3000" s="1" t="s">
        <v>6264</v>
      </c>
      <c r="B3000" s="1" t="s">
        <v>5576</v>
      </c>
      <c r="C3000" s="2" t="d">
        <v>2026-07-07</v>
      </c>
      <c r="D3000">
        <v>23</v>
      </c>
      <c r="E3000" s="1" t="s">
        <v>133</v>
      </c>
      <c r="F3000">
        <v>27</v>
      </c>
      <c r="G3000">
        <v>8</v>
      </c>
      <c r="H3000">
        <v>0</v>
      </c>
      <c r="I3000">
        <v>0</v>
      </c>
      <c r="J3000">
        <v>8</v>
      </c>
      <c r="K3000">
        <v>0</v>
      </c>
      <c r="L3000">
        <v>0</v>
      </c>
      <c r="M3000" s="1" t="s">
        <v>63</v>
      </c>
      <c r="N3000" s="1" t="s">
        <v>63</v>
      </c>
      <c r="O3000" s="1" t="s">
        <v>6265</v>
      </c>
      <c r="P3000">
        <v>3.375</v>
      </c>
      <c r="Q3000">
        <v>0</v>
      </c>
      <c r="R3000">
        <v>850</v>
      </c>
      <c r="S3000">
        <v>0</v>
      </c>
      <c r="T3000">
        <v>38</v>
      </c>
      <c r="U3000">
        <v>27</v>
      </c>
      <c r="V3000">
        <v>122</v>
      </c>
      <c r="W3000">
        <v>30319.439999999999</v>
      </c>
      <c r="X3000">
        <v>4.5185185185185182</v>
      </c>
      <c r="Y3000">
        <v>1122.9422222222222</v>
      </c>
      <c r="Z3000">
        <v>11.555555555555555</v>
      </c>
      <c r="AA3000">
        <v>8.5010703462962951</v>
      </c>
      <c r="AB3000">
        <v>0</v>
      </c>
      <c r="AC3000">
        <v>0</v>
      </c>
      <c r="AD3000">
        <v>0</v>
      </c>
      <c r="AE3000">
        <v>1.2221364810162374</v>
      </c>
      <c r="AF3000">
        <v>0.66172839506172842</v>
      </c>
      <c r="AG3000">
        <v>1.8838648666666666</v>
      </c>
      <c r="AH3000">
        <v>0</v>
      </c>
      <c r="AI3000">
        <v>5.6357239858024686</v>
      </c>
      <c r="AJ3000">
        <v>945</v>
      </c>
      <c r="AK3000">
        <v>23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 s="1" t="s">
        <v>70</v>
      </c>
      <c r="AT3000">
        <v>0</v>
      </c>
      <c r="AU3000">
        <v>33.571302866666663</v>
      </c>
      <c r="AV3000">
        <v>253.63514918333334</v>
      </c>
      <c r="AW3000">
        <v>17</v>
      </c>
      <c r="AX3000">
        <v>0</v>
      </c>
      <c r="AY3000">
        <v>0</v>
      </c>
      <c r="AZ3000">
        <v>35</v>
      </c>
      <c r="BA3000">
        <v>0.13988042861111111</v>
      </c>
      <c r="BB3000">
        <v>0.36758717272946861</v>
      </c>
      <c r="BC3000">
        <v>13</v>
      </c>
      <c r="BD3000">
        <v>10</v>
      </c>
      <c r="BE3000">
        <v>2</v>
      </c>
      <c r="BF3000">
        <v>6</v>
      </c>
      <c r="BG3000" s="1" t="s">
        <v>99</v>
      </c>
      <c r="BH3000" s="1" t="s">
        <v>6895</v>
      </c>
      <c r="BI3000" s="1" t="s">
        <v>6889</v>
      </c>
      <c r="BJ3000" s="1" t="s">
        <v>6893</v>
      </c>
      <c r="BK3000">
        <v>1700</v>
      </c>
      <c r="BL3000">
        <v>2.4</v>
      </c>
      <c r="BM3000" s="5" t="d">
        <v>10:59:59.9999999999984025</v>
      </c>
      <c r="BN3000" s="5" t="d">
        <v>11:30:00.0000000000015975</v>
      </c>
      <c r="BO3000">
        <v>11</v>
      </c>
      <c r="BP3000" t="b">
        <v>0</v>
      </c>
    </row>
    <row r="3001" spans="1:68" x14ac:dyDescent="0.2">
      <c r="A3001" s="1" t="s">
        <v>6266</v>
      </c>
      <c r="B3001" s="1" t="s">
        <v>5576</v>
      </c>
      <c r="C3001" s="2" t="d">
        <v>2026-07-07</v>
      </c>
      <c r="D3001">
        <v>24</v>
      </c>
      <c r="E3001" s="1" t="s">
        <v>133</v>
      </c>
      <c r="F3001">
        <v>42</v>
      </c>
      <c r="G3001">
        <v>8</v>
      </c>
      <c r="H3001">
        <v>0</v>
      </c>
      <c r="I3001">
        <v>0</v>
      </c>
      <c r="J3001">
        <v>8</v>
      </c>
      <c r="K3001">
        <v>0</v>
      </c>
      <c r="L3001">
        <v>0</v>
      </c>
      <c r="M3001" s="1" t="s">
        <v>63</v>
      </c>
      <c r="N3001" s="1" t="s">
        <v>63</v>
      </c>
      <c r="O3001" s="1" t="s">
        <v>6267</v>
      </c>
      <c r="P3001">
        <v>5.25</v>
      </c>
      <c r="Q3001">
        <v>0</v>
      </c>
      <c r="R3001">
        <v>850</v>
      </c>
      <c r="S3001">
        <v>0</v>
      </c>
      <c r="T3001">
        <v>38</v>
      </c>
      <c r="U3001">
        <v>42</v>
      </c>
      <c r="V3001">
        <v>207</v>
      </c>
      <c r="W3001">
        <v>45085.86</v>
      </c>
      <c r="X3001">
        <v>4.9285714285714288</v>
      </c>
      <c r="Y3001">
        <v>1073.4728571428573</v>
      </c>
      <c r="Z3001">
        <v>13.071428571428571</v>
      </c>
      <c r="AA3001">
        <v>9.1645958869047615</v>
      </c>
      <c r="AB3001">
        <v>0</v>
      </c>
      <c r="AC3001">
        <v>0</v>
      </c>
      <c r="AD3001">
        <v>0</v>
      </c>
      <c r="AE3001">
        <v>1.3514072837706272</v>
      </c>
      <c r="AF3001">
        <v>0.67420634920634925</v>
      </c>
      <c r="AG3001">
        <v>2.0256136234126982</v>
      </c>
      <c r="AH3001">
        <v>0</v>
      </c>
      <c r="AI3001">
        <v>6.2635854301587308</v>
      </c>
      <c r="AJ3001">
        <v>1470</v>
      </c>
      <c r="AK3001">
        <v>23</v>
      </c>
      <c r="AL3001">
        <v>2</v>
      </c>
      <c r="AM3001">
        <v>2</v>
      </c>
      <c r="AN3001">
        <v>1</v>
      </c>
      <c r="AO3001">
        <v>1</v>
      </c>
      <c r="AP3001">
        <v>0</v>
      </c>
      <c r="AQ3001">
        <v>0</v>
      </c>
      <c r="AR3001">
        <v>49.66</v>
      </c>
      <c r="AS3001" s="1" t="s">
        <v>70</v>
      </c>
      <c r="AT3001">
        <v>0</v>
      </c>
      <c r="AU3001">
        <v>55.714889533333334</v>
      </c>
      <c r="AV3001">
        <v>377.57613620000001</v>
      </c>
      <c r="AW3001">
        <v>21</v>
      </c>
      <c r="AX3001">
        <v>0</v>
      </c>
      <c r="AY3001">
        <v>4.7619047619047616E-2</v>
      </c>
      <c r="AZ3001">
        <v>35</v>
      </c>
      <c r="BA3001">
        <v>0.23214537305555555</v>
      </c>
      <c r="BB3001">
        <v>0.54721179159420286</v>
      </c>
      <c r="BC3001">
        <v>18</v>
      </c>
      <c r="BD3001">
        <v>5</v>
      </c>
      <c r="BE3001">
        <v>3</v>
      </c>
      <c r="BF3001">
        <v>5</v>
      </c>
      <c r="BG3001" s="1" t="s">
        <v>99</v>
      </c>
      <c r="BH3001" s="1" t="s">
        <v>6895</v>
      </c>
      <c r="BI3001" s="1" t="s">
        <v>6889</v>
      </c>
      <c r="BJ3001" s="1" t="s">
        <v>6893</v>
      </c>
      <c r="BK3001">
        <v>1700</v>
      </c>
      <c r="BL3001">
        <v>2.4</v>
      </c>
      <c r="BM3001" s="5" t="d">
        <v>11:30:00.0000000000015975</v>
      </c>
      <c r="BN3001" s="5" t="d">
        <v>12:00:00.000</v>
      </c>
      <c r="BO3001">
        <v>11</v>
      </c>
      <c r="BP3001" t="b">
        <v>0</v>
      </c>
    </row>
    <row r="3002" spans="1:68" x14ac:dyDescent="0.2">
      <c r="A3002" s="1" t="s">
        <v>6268</v>
      </c>
      <c r="B3002" s="1" t="s">
        <v>5576</v>
      </c>
      <c r="C3002" s="2" t="d">
        <v>2026-07-07</v>
      </c>
      <c r="D3002">
        <v>25</v>
      </c>
      <c r="E3002" s="1" t="s">
        <v>133</v>
      </c>
      <c r="F3002">
        <v>55</v>
      </c>
      <c r="G3002">
        <v>8</v>
      </c>
      <c r="H3002">
        <v>0</v>
      </c>
      <c r="I3002">
        <v>0</v>
      </c>
      <c r="J3002">
        <v>8</v>
      </c>
      <c r="K3002">
        <v>0</v>
      </c>
      <c r="L3002">
        <v>0</v>
      </c>
      <c r="M3002" s="1" t="s">
        <v>63</v>
      </c>
      <c r="N3002" s="1" t="s">
        <v>63</v>
      </c>
      <c r="O3002" s="1" t="s">
        <v>6269</v>
      </c>
      <c r="P3002">
        <v>6.875</v>
      </c>
      <c r="Q3002">
        <v>0</v>
      </c>
      <c r="R3002">
        <v>850</v>
      </c>
      <c r="S3002">
        <v>0</v>
      </c>
      <c r="T3002">
        <v>38</v>
      </c>
      <c r="U3002">
        <v>55</v>
      </c>
      <c r="V3002">
        <v>271</v>
      </c>
      <c r="W3002">
        <v>58079.63</v>
      </c>
      <c r="X3002">
        <v>4.9272727272727277</v>
      </c>
      <c r="Y3002">
        <v>1055.9932727272726</v>
      </c>
      <c r="Z3002">
        <v>15.763636363636364</v>
      </c>
      <c r="AA3002">
        <v>9.0662813427272724</v>
      </c>
      <c r="AB3002">
        <v>0</v>
      </c>
      <c r="AC3002">
        <v>0</v>
      </c>
      <c r="AD3002">
        <v>0</v>
      </c>
      <c r="AE3002">
        <v>1.3294585405777497</v>
      </c>
      <c r="AF3002">
        <v>0.66787878787878785</v>
      </c>
      <c r="AG3002">
        <v>1.5926751690909089</v>
      </c>
      <c r="AH3002">
        <v>6.6411527575757565E-2</v>
      </c>
      <c r="AI3002">
        <v>6.1119264251515153</v>
      </c>
      <c r="AJ3002">
        <v>2200</v>
      </c>
      <c r="AK3002">
        <v>23</v>
      </c>
      <c r="AL3002">
        <v>1</v>
      </c>
      <c r="AM3002">
        <v>1</v>
      </c>
      <c r="AN3002">
        <v>0</v>
      </c>
      <c r="AO3002">
        <v>1</v>
      </c>
      <c r="AP3002">
        <v>0</v>
      </c>
      <c r="AQ3002">
        <v>0</v>
      </c>
      <c r="AR3002">
        <v>120.79</v>
      </c>
      <c r="AS3002" s="1" t="s">
        <v>70</v>
      </c>
      <c r="AT3002">
        <v>0</v>
      </c>
      <c r="AU3002">
        <v>73.734305699999993</v>
      </c>
      <c r="AV3002">
        <v>492.85742516666664</v>
      </c>
      <c r="AW3002">
        <v>23</v>
      </c>
      <c r="AX3002">
        <v>0</v>
      </c>
      <c r="AY3002">
        <v>1.8181818181818181E-2</v>
      </c>
      <c r="AZ3002">
        <v>40</v>
      </c>
      <c r="BA3002">
        <v>0.30722627374999995</v>
      </c>
      <c r="BB3002">
        <v>0.71428612342995168</v>
      </c>
      <c r="BC3002">
        <v>24</v>
      </c>
      <c r="BD3002">
        <v>-1</v>
      </c>
      <c r="BE3002">
        <v>4</v>
      </c>
      <c r="BF3002">
        <v>4</v>
      </c>
      <c r="BG3002" s="1" t="s">
        <v>99</v>
      </c>
      <c r="BH3002" s="1" t="s">
        <v>6895</v>
      </c>
      <c r="BI3002" s="1" t="s">
        <v>6889</v>
      </c>
      <c r="BJ3002" s="1" t="s">
        <v>6893</v>
      </c>
      <c r="BK3002">
        <v>1700</v>
      </c>
      <c r="BL3002">
        <v>2.4</v>
      </c>
      <c r="BM3002" s="5" t="d">
        <v>12:00:00.000</v>
      </c>
      <c r="BN3002" s="5" t="d">
        <v>12:30:00.0000000000031950</v>
      </c>
      <c r="BO3002">
        <v>12</v>
      </c>
      <c r="BP3002" t="b">
        <v>1</v>
      </c>
    </row>
    <row r="3003" spans="1:68" x14ac:dyDescent="0.2">
      <c r="A3003" s="1" t="s">
        <v>6270</v>
      </c>
      <c r="B3003" s="1" t="s">
        <v>5576</v>
      </c>
      <c r="C3003" s="2" t="d">
        <v>2026-07-07</v>
      </c>
      <c r="D3003">
        <v>26</v>
      </c>
      <c r="E3003" s="1" t="s">
        <v>133</v>
      </c>
      <c r="F3003">
        <v>65</v>
      </c>
      <c r="G3003">
        <v>8</v>
      </c>
      <c r="H3003">
        <v>0</v>
      </c>
      <c r="I3003">
        <v>0</v>
      </c>
      <c r="J3003">
        <v>8</v>
      </c>
      <c r="K3003">
        <v>0</v>
      </c>
      <c r="L3003">
        <v>0</v>
      </c>
      <c r="M3003" s="1" t="s">
        <v>63</v>
      </c>
      <c r="N3003" s="1" t="s">
        <v>63</v>
      </c>
      <c r="O3003" s="1" t="s">
        <v>6271</v>
      </c>
      <c r="P3003">
        <v>8.125</v>
      </c>
      <c r="Q3003">
        <v>0</v>
      </c>
      <c r="R3003">
        <v>850</v>
      </c>
      <c r="S3003">
        <v>0</v>
      </c>
      <c r="T3003">
        <v>38</v>
      </c>
      <c r="U3003">
        <v>65</v>
      </c>
      <c r="V3003">
        <v>334</v>
      </c>
      <c r="W3003">
        <v>80801.81</v>
      </c>
      <c r="X3003">
        <v>5.1384615384615389</v>
      </c>
      <c r="Y3003">
        <v>1243.1047692307693</v>
      </c>
      <c r="Z3003">
        <v>16.907692307692308</v>
      </c>
      <c r="AA3003">
        <v>11.578707453846153</v>
      </c>
      <c r="AB3003">
        <v>0</v>
      </c>
      <c r="AC3003">
        <v>0</v>
      </c>
      <c r="AD3003">
        <v>0</v>
      </c>
      <c r="AE3003">
        <v>1.3697266330164903</v>
      </c>
      <c r="AF3003">
        <v>0.5987179487179487</v>
      </c>
      <c r="AG3003">
        <v>0.6564026851282051</v>
      </c>
      <c r="AH3003">
        <v>1.8177933025641027</v>
      </c>
      <c r="AI3003">
        <v>6.9027259741025642</v>
      </c>
      <c r="AJ3003">
        <v>2600</v>
      </c>
      <c r="AK3003">
        <v>23</v>
      </c>
      <c r="AL3003">
        <v>3</v>
      </c>
      <c r="AM3003">
        <v>3</v>
      </c>
      <c r="AN3003">
        <v>2</v>
      </c>
      <c r="AO3003">
        <v>1</v>
      </c>
      <c r="AP3003">
        <v>0</v>
      </c>
      <c r="AQ3003">
        <v>0</v>
      </c>
      <c r="AR3003">
        <v>1302.98</v>
      </c>
      <c r="AS3003" s="1" t="s">
        <v>70</v>
      </c>
      <c r="AT3003">
        <v>0</v>
      </c>
      <c r="AU3003">
        <v>88.761368099999999</v>
      </c>
      <c r="AV3003">
        <v>561.12595533333331</v>
      </c>
      <c r="AW3003">
        <v>23</v>
      </c>
      <c r="AX3003">
        <v>0</v>
      </c>
      <c r="AY3003">
        <v>4.6153846153846156E-2</v>
      </c>
      <c r="AZ3003">
        <v>40</v>
      </c>
      <c r="BA3003">
        <v>0.36983903374999999</v>
      </c>
      <c r="BB3003">
        <v>0.81322602222222218</v>
      </c>
      <c r="BC3003">
        <v>27</v>
      </c>
      <c r="BD3003">
        <v>-4</v>
      </c>
      <c r="BE3003">
        <v>5</v>
      </c>
      <c r="BF3003">
        <v>3</v>
      </c>
      <c r="BG3003" s="1" t="s">
        <v>99</v>
      </c>
      <c r="BH3003" s="1" t="s">
        <v>6895</v>
      </c>
      <c r="BI3003" s="1" t="s">
        <v>6889</v>
      </c>
      <c r="BJ3003" s="1" t="s">
        <v>6893</v>
      </c>
      <c r="BK3003">
        <v>1700</v>
      </c>
      <c r="BL3003">
        <v>2.4</v>
      </c>
      <c r="BM3003" s="5" t="d">
        <v>12:30:00.0000000000031950</v>
      </c>
      <c r="BN3003" s="5" t="d">
        <v>12:59:59.9999999999968050</v>
      </c>
      <c r="BO3003">
        <v>12</v>
      </c>
      <c r="BP3003" t="b">
        <v>1</v>
      </c>
    </row>
    <row r="3004" spans="1:68" x14ac:dyDescent="0.2">
      <c r="A3004" s="1" t="s">
        <v>6272</v>
      </c>
      <c r="B3004" s="1" t="s">
        <v>5576</v>
      </c>
      <c r="C3004" s="2" t="d">
        <v>2026-07-07</v>
      </c>
      <c r="D3004">
        <v>27</v>
      </c>
      <c r="E3004" s="1" t="s">
        <v>133</v>
      </c>
      <c r="F3004">
        <v>70</v>
      </c>
      <c r="G3004">
        <v>8</v>
      </c>
      <c r="H3004">
        <v>0</v>
      </c>
      <c r="I3004">
        <v>0</v>
      </c>
      <c r="J3004">
        <v>8</v>
      </c>
      <c r="K3004">
        <v>0</v>
      </c>
      <c r="L3004">
        <v>0</v>
      </c>
      <c r="M3004" s="1" t="s">
        <v>63</v>
      </c>
      <c r="N3004" s="1" t="s">
        <v>63</v>
      </c>
      <c r="O3004" s="1" t="s">
        <v>6273</v>
      </c>
      <c r="P3004">
        <v>8.75</v>
      </c>
      <c r="Q3004">
        <v>0</v>
      </c>
      <c r="R3004">
        <v>850</v>
      </c>
      <c r="S3004">
        <v>0</v>
      </c>
      <c r="T3004">
        <v>38</v>
      </c>
      <c r="U3004">
        <v>70</v>
      </c>
      <c r="V3004">
        <v>350</v>
      </c>
      <c r="W3004">
        <v>76484.490000000005</v>
      </c>
      <c r="X3004">
        <v>5</v>
      </c>
      <c r="Y3004">
        <v>1092.6355714285714</v>
      </c>
      <c r="Z3004">
        <v>16.985714285714284</v>
      </c>
      <c r="AA3004">
        <v>13.120895679523809</v>
      </c>
      <c r="AB3004">
        <v>0</v>
      </c>
      <c r="AC3004">
        <v>0</v>
      </c>
      <c r="AD3004">
        <v>9.6472778571428559E-3</v>
      </c>
      <c r="AE3004">
        <v>1.3534673460550439</v>
      </c>
      <c r="AF3004">
        <v>0.63833333333333331</v>
      </c>
      <c r="AG3004">
        <v>0</v>
      </c>
      <c r="AH3004">
        <v>4.0197153164285711</v>
      </c>
      <c r="AI3004">
        <v>6.2413990638095234</v>
      </c>
      <c r="AJ3004">
        <v>2800</v>
      </c>
      <c r="AK3004">
        <v>23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 s="1" t="s">
        <v>70</v>
      </c>
      <c r="AT3004">
        <v>0</v>
      </c>
      <c r="AU3004">
        <v>95.858486033333335</v>
      </c>
      <c r="AV3004">
        <v>630.69666083333334</v>
      </c>
      <c r="AW3004">
        <v>23</v>
      </c>
      <c r="AX3004">
        <v>0</v>
      </c>
      <c r="AY3004">
        <v>0</v>
      </c>
      <c r="AZ3004">
        <v>40</v>
      </c>
      <c r="BA3004">
        <v>0.39941035847222223</v>
      </c>
      <c r="BB3004">
        <v>0.91405313164251212</v>
      </c>
      <c r="BC3004">
        <v>31</v>
      </c>
      <c r="BD3004">
        <v>-8</v>
      </c>
      <c r="BE3004">
        <v>5</v>
      </c>
      <c r="BF3004">
        <v>3</v>
      </c>
      <c r="BG3004" s="1" t="s">
        <v>99</v>
      </c>
      <c r="BH3004" s="1" t="s">
        <v>6895</v>
      </c>
      <c r="BI3004" s="1" t="s">
        <v>6889</v>
      </c>
      <c r="BJ3004" s="1" t="s">
        <v>6893</v>
      </c>
      <c r="BK3004">
        <v>1700</v>
      </c>
      <c r="BL3004">
        <v>2.4</v>
      </c>
      <c r="BM3004" s="5" t="d">
        <v>12:59:59.9999999999968050</v>
      </c>
      <c r="BN3004" s="5" t="d">
        <v>13:30:00.000</v>
      </c>
      <c r="BO3004">
        <v>13</v>
      </c>
      <c r="BP3004" t="b">
        <v>1</v>
      </c>
    </row>
    <row r="3005" spans="1:68" x14ac:dyDescent="0.2">
      <c r="A3005" s="1" t="s">
        <v>6274</v>
      </c>
      <c r="B3005" s="1" t="s">
        <v>5576</v>
      </c>
      <c r="C3005" s="2" t="d">
        <v>2026-07-07</v>
      </c>
      <c r="D3005">
        <v>28</v>
      </c>
      <c r="E3005" s="1" t="s">
        <v>133</v>
      </c>
      <c r="F3005">
        <v>55</v>
      </c>
      <c r="G3005">
        <v>8</v>
      </c>
      <c r="H3005">
        <v>0</v>
      </c>
      <c r="I3005">
        <v>0</v>
      </c>
      <c r="J3005">
        <v>8</v>
      </c>
      <c r="K3005">
        <v>0</v>
      </c>
      <c r="L3005">
        <v>0</v>
      </c>
      <c r="M3005" s="1" t="s">
        <v>63</v>
      </c>
      <c r="N3005" s="1" t="s">
        <v>63</v>
      </c>
      <c r="O3005" s="1" t="s">
        <v>6275</v>
      </c>
      <c r="P3005">
        <v>6.875</v>
      </c>
      <c r="Q3005">
        <v>0</v>
      </c>
      <c r="R3005">
        <v>850</v>
      </c>
      <c r="S3005">
        <v>0</v>
      </c>
      <c r="T3005">
        <v>38</v>
      </c>
      <c r="U3005">
        <v>55</v>
      </c>
      <c r="V3005">
        <v>276</v>
      </c>
      <c r="W3005">
        <v>68032.679999999993</v>
      </c>
      <c r="X3005">
        <v>5.0181818181818185</v>
      </c>
      <c r="Y3005">
        <v>1236.9578181818181</v>
      </c>
      <c r="Z3005">
        <v>15.890909090909091</v>
      </c>
      <c r="AA3005">
        <v>13.038006327878787</v>
      </c>
      <c r="AB3005">
        <v>2</v>
      </c>
      <c r="AC3005">
        <v>4.2144073939393935E-2</v>
      </c>
      <c r="AD3005">
        <v>0</v>
      </c>
      <c r="AE3005">
        <v>1.3560637098600887</v>
      </c>
      <c r="AF3005">
        <v>0.58363636363636362</v>
      </c>
      <c r="AG3005">
        <v>0</v>
      </c>
      <c r="AH3005">
        <v>3.9522749333333334</v>
      </c>
      <c r="AI3005">
        <v>6.2230010078787874</v>
      </c>
      <c r="AJ3005">
        <v>2200</v>
      </c>
      <c r="AK3005">
        <v>23</v>
      </c>
      <c r="AL3005">
        <v>3</v>
      </c>
      <c r="AM3005">
        <v>2</v>
      </c>
      <c r="AN3005">
        <v>2</v>
      </c>
      <c r="AO3005">
        <v>0</v>
      </c>
      <c r="AP3005">
        <v>1</v>
      </c>
      <c r="AQ3005">
        <v>0</v>
      </c>
      <c r="AR3005">
        <v>573.29999999999995</v>
      </c>
      <c r="AS3005" s="1" t="s">
        <v>173</v>
      </c>
      <c r="AT3005">
        <v>2</v>
      </c>
      <c r="AU3005">
        <v>74.5835036</v>
      </c>
      <c r="AV3005">
        <v>632.01002563333338</v>
      </c>
      <c r="AW3005">
        <v>23</v>
      </c>
      <c r="AX3005">
        <v>3.6363636363636362E-2</v>
      </c>
      <c r="AY3005">
        <v>3.6363636363636362E-2</v>
      </c>
      <c r="AZ3005">
        <v>40</v>
      </c>
      <c r="BA3005">
        <v>0.31076459833333331</v>
      </c>
      <c r="BB3005">
        <v>0.91595655888888894</v>
      </c>
      <c r="BC3005">
        <v>31</v>
      </c>
      <c r="BD3005">
        <v>-8</v>
      </c>
      <c r="BE3005">
        <v>4</v>
      </c>
      <c r="BF3005">
        <v>4</v>
      </c>
      <c r="BG3005" s="1" t="s">
        <v>99</v>
      </c>
      <c r="BH3005" s="1" t="s">
        <v>6895</v>
      </c>
      <c r="BI3005" s="1" t="s">
        <v>6889</v>
      </c>
      <c r="BJ3005" s="1" t="s">
        <v>6893</v>
      </c>
      <c r="BK3005">
        <v>1700</v>
      </c>
      <c r="BL3005">
        <v>2.4</v>
      </c>
      <c r="BM3005" s="5" t="d">
        <v>13:30:00.000</v>
      </c>
      <c r="BN3005" s="5" t="d">
        <v>14:00:00.0000000000031950</v>
      </c>
      <c r="BO3005">
        <v>13</v>
      </c>
      <c r="BP3005" t="b">
        <v>1</v>
      </c>
    </row>
    <row r="3006" spans="1:68" x14ac:dyDescent="0.2">
      <c r="A3006" s="1" t="s">
        <v>6276</v>
      </c>
      <c r="B3006" s="1" t="s">
        <v>5576</v>
      </c>
      <c r="C3006" s="2" t="d">
        <v>2026-07-07</v>
      </c>
      <c r="D3006">
        <v>29</v>
      </c>
      <c r="E3006" s="1" t="s">
        <v>133</v>
      </c>
      <c r="F3006">
        <v>48</v>
      </c>
      <c r="G3006">
        <v>8</v>
      </c>
      <c r="H3006">
        <v>0</v>
      </c>
      <c r="I3006">
        <v>0</v>
      </c>
      <c r="J3006">
        <v>8</v>
      </c>
      <c r="K3006">
        <v>0</v>
      </c>
      <c r="L3006">
        <v>0</v>
      </c>
      <c r="M3006" s="1" t="s">
        <v>63</v>
      </c>
      <c r="N3006" s="1" t="s">
        <v>63</v>
      </c>
      <c r="O3006" s="1" t="s">
        <v>6277</v>
      </c>
      <c r="P3006">
        <v>6</v>
      </c>
      <c r="Q3006">
        <v>0</v>
      </c>
      <c r="R3006">
        <v>850</v>
      </c>
      <c r="S3006">
        <v>0</v>
      </c>
      <c r="T3006">
        <v>38</v>
      </c>
      <c r="U3006">
        <v>48</v>
      </c>
      <c r="V3006">
        <v>248</v>
      </c>
      <c r="W3006">
        <v>52270.32</v>
      </c>
      <c r="X3006">
        <v>5.166666666666667</v>
      </c>
      <c r="Y3006">
        <v>1088.9649999999999</v>
      </c>
      <c r="Z3006">
        <v>13.75</v>
      </c>
      <c r="AA3006">
        <v>9.4530647861111117</v>
      </c>
      <c r="AB3006">
        <v>0</v>
      </c>
      <c r="AC3006">
        <v>0</v>
      </c>
      <c r="AD3006">
        <v>0</v>
      </c>
      <c r="AE3006">
        <v>1.4046265957763222</v>
      </c>
      <c r="AF3006">
        <v>0.74513888888888891</v>
      </c>
      <c r="AG3006">
        <v>1.8993257725694443</v>
      </c>
      <c r="AH3006">
        <v>3.0269562500000002E-3</v>
      </c>
      <c r="AI3006">
        <v>6.335689011805556</v>
      </c>
      <c r="AJ3006">
        <v>1680</v>
      </c>
      <c r="AK3006">
        <v>23</v>
      </c>
      <c r="AL3006">
        <v>2</v>
      </c>
      <c r="AM3006">
        <v>2</v>
      </c>
      <c r="AN3006">
        <v>2</v>
      </c>
      <c r="AO3006">
        <v>0</v>
      </c>
      <c r="AP3006">
        <v>0</v>
      </c>
      <c r="AQ3006">
        <v>0</v>
      </c>
      <c r="AR3006">
        <v>209.77</v>
      </c>
      <c r="AS3006" s="1" t="s">
        <v>70</v>
      </c>
      <c r="AT3006">
        <v>0</v>
      </c>
      <c r="AU3006">
        <v>66.153622716666661</v>
      </c>
      <c r="AV3006">
        <v>463.86166261666665</v>
      </c>
      <c r="AW3006">
        <v>23</v>
      </c>
      <c r="AX3006">
        <v>0</v>
      </c>
      <c r="AY3006">
        <v>4.1666666666666664E-2</v>
      </c>
      <c r="AZ3006">
        <v>35</v>
      </c>
      <c r="BA3006">
        <v>0.27564009465277778</v>
      </c>
      <c r="BB3006">
        <v>0.67226327915458939</v>
      </c>
      <c r="BC3006">
        <v>23</v>
      </c>
      <c r="BD3006">
        <v>0</v>
      </c>
      <c r="BE3006">
        <v>4</v>
      </c>
      <c r="BF3006">
        <v>4</v>
      </c>
      <c r="BG3006" s="1" t="s">
        <v>99</v>
      </c>
      <c r="BH3006" s="1" t="s">
        <v>6895</v>
      </c>
      <c r="BI3006" s="1" t="s">
        <v>6889</v>
      </c>
      <c r="BJ3006" s="1" t="s">
        <v>6893</v>
      </c>
      <c r="BK3006">
        <v>1700</v>
      </c>
      <c r="BL3006">
        <v>2.4</v>
      </c>
      <c r="BM3006" s="5" t="d">
        <v>14:00:00.0000000000031950</v>
      </c>
      <c r="BN3006" s="5" t="d">
        <v>14:29:59.9999999999968050</v>
      </c>
      <c r="BO3006">
        <v>14</v>
      </c>
      <c r="BP3006" t="b">
        <v>0</v>
      </c>
    </row>
    <row r="3007" spans="1:68" x14ac:dyDescent="0.2">
      <c r="A3007" s="1" t="s">
        <v>6278</v>
      </c>
      <c r="B3007" s="1" t="s">
        <v>5576</v>
      </c>
      <c r="C3007" s="2" t="d">
        <v>2026-07-07</v>
      </c>
      <c r="D3007">
        <v>30</v>
      </c>
      <c r="E3007" s="1" t="s">
        <v>133</v>
      </c>
      <c r="F3007">
        <v>51</v>
      </c>
      <c r="G3007">
        <v>8</v>
      </c>
      <c r="H3007">
        <v>0</v>
      </c>
      <c r="I3007">
        <v>0</v>
      </c>
      <c r="J3007">
        <v>8</v>
      </c>
      <c r="K3007">
        <v>0</v>
      </c>
      <c r="L3007">
        <v>0</v>
      </c>
      <c r="M3007" s="1" t="s">
        <v>63</v>
      </c>
      <c r="N3007" s="1" t="s">
        <v>63</v>
      </c>
      <c r="O3007" s="1" t="s">
        <v>6279</v>
      </c>
      <c r="P3007">
        <v>6.375</v>
      </c>
      <c r="Q3007">
        <v>0</v>
      </c>
      <c r="R3007">
        <v>850</v>
      </c>
      <c r="S3007">
        <v>0</v>
      </c>
      <c r="T3007">
        <v>38</v>
      </c>
      <c r="U3007">
        <v>51</v>
      </c>
      <c r="V3007">
        <v>258</v>
      </c>
      <c r="W3007">
        <v>60842.33</v>
      </c>
      <c r="X3007">
        <v>5.0588235294117645</v>
      </c>
      <c r="Y3007">
        <v>1192.9868627450981</v>
      </c>
      <c r="Z3007">
        <v>14.098039215686274</v>
      </c>
      <c r="AA3007">
        <v>9.6855576839869268</v>
      </c>
      <c r="AB3007">
        <v>0</v>
      </c>
      <c r="AC3007">
        <v>0</v>
      </c>
      <c r="AD3007">
        <v>0</v>
      </c>
      <c r="AE3007">
        <v>1.3688591009188522</v>
      </c>
      <c r="AF3007">
        <v>0.69673202614379082</v>
      </c>
      <c r="AG3007">
        <v>1.3510823535947711</v>
      </c>
      <c r="AH3007">
        <v>5.9750677124183006E-2</v>
      </c>
      <c r="AI3007">
        <v>6.7102158784313728</v>
      </c>
      <c r="AJ3007">
        <v>1785</v>
      </c>
      <c r="AK3007">
        <v>23</v>
      </c>
      <c r="AL3007">
        <v>2</v>
      </c>
      <c r="AM3007">
        <v>2</v>
      </c>
      <c r="AN3007">
        <v>1</v>
      </c>
      <c r="AO3007">
        <v>1</v>
      </c>
      <c r="AP3007">
        <v>0</v>
      </c>
      <c r="AQ3007">
        <v>0</v>
      </c>
      <c r="AR3007">
        <v>316.58</v>
      </c>
      <c r="AS3007" s="1" t="s">
        <v>70</v>
      </c>
      <c r="AT3007">
        <v>0</v>
      </c>
      <c r="AU3007">
        <v>69.219674933333337</v>
      </c>
      <c r="AV3007">
        <v>530.33056626666666</v>
      </c>
      <c r="AW3007">
        <v>23</v>
      </c>
      <c r="AX3007">
        <v>0</v>
      </c>
      <c r="AY3007">
        <v>3.9215686274509803E-2</v>
      </c>
      <c r="AZ3007">
        <v>35</v>
      </c>
      <c r="BA3007">
        <v>0.28841531222222222</v>
      </c>
      <c r="BB3007">
        <v>0.76859502357487919</v>
      </c>
      <c r="BC3007">
        <v>26</v>
      </c>
      <c r="BD3007">
        <v>-3</v>
      </c>
      <c r="BE3007">
        <v>4</v>
      </c>
      <c r="BF3007">
        <v>4</v>
      </c>
      <c r="BG3007" s="1" t="s">
        <v>99</v>
      </c>
      <c r="BH3007" s="1" t="s">
        <v>6895</v>
      </c>
      <c r="BI3007" s="1" t="s">
        <v>6889</v>
      </c>
      <c r="BJ3007" s="1" t="s">
        <v>6893</v>
      </c>
      <c r="BK3007">
        <v>1700</v>
      </c>
      <c r="BL3007">
        <v>2.4</v>
      </c>
      <c r="BM3007" s="5" t="d">
        <v>14:29:59.9999999999968050</v>
      </c>
      <c r="BN3007" s="5" t="d">
        <v>15:00:00.000</v>
      </c>
      <c r="BO3007">
        <v>14</v>
      </c>
      <c r="BP3007" t="b">
        <v>0</v>
      </c>
    </row>
    <row r="3008" spans="1:68" x14ac:dyDescent="0.2">
      <c r="A3008" s="1" t="s">
        <v>6280</v>
      </c>
      <c r="B3008" s="1" t="s">
        <v>5576</v>
      </c>
      <c r="C3008" s="2" t="d">
        <v>2026-07-07</v>
      </c>
      <c r="D3008">
        <v>31</v>
      </c>
      <c r="E3008" s="1" t="s">
        <v>150</v>
      </c>
      <c r="F3008">
        <v>21</v>
      </c>
      <c r="G3008">
        <v>8</v>
      </c>
      <c r="H3008">
        <v>0</v>
      </c>
      <c r="I3008">
        <v>2</v>
      </c>
      <c r="J3008">
        <v>6</v>
      </c>
      <c r="K3008">
        <v>0</v>
      </c>
      <c r="L3008">
        <v>1</v>
      </c>
      <c r="M3008" s="1" t="s">
        <v>63</v>
      </c>
      <c r="N3008" s="1" t="s">
        <v>6281</v>
      </c>
      <c r="O3008" s="1" t="s">
        <v>6282</v>
      </c>
      <c r="P3008">
        <v>3.5</v>
      </c>
      <c r="Q3008">
        <v>0</v>
      </c>
      <c r="R3008">
        <v>850</v>
      </c>
      <c r="S3008">
        <v>1</v>
      </c>
      <c r="T3008">
        <v>37</v>
      </c>
      <c r="U3008">
        <v>21</v>
      </c>
      <c r="V3008">
        <v>118</v>
      </c>
      <c r="W3008">
        <v>29930.53</v>
      </c>
      <c r="X3008">
        <v>5.6190476190476186</v>
      </c>
      <c r="Y3008">
        <v>1425.2633333333333</v>
      </c>
      <c r="Z3008">
        <v>11.714285714285714</v>
      </c>
      <c r="AA3008">
        <v>9.951536746825397</v>
      </c>
      <c r="AB3008">
        <v>2</v>
      </c>
      <c r="AC3008">
        <v>0.30294367142857132</v>
      </c>
      <c r="AD3008">
        <v>0</v>
      </c>
      <c r="AE3008">
        <v>1.6185425359654548</v>
      </c>
      <c r="AF3008">
        <v>0.69523809523809521</v>
      </c>
      <c r="AG3008">
        <v>2.3137806230158731</v>
      </c>
      <c r="AH3008">
        <v>0</v>
      </c>
      <c r="AI3008">
        <v>6.6956926230158729</v>
      </c>
      <c r="AJ3008">
        <v>735</v>
      </c>
      <c r="AK3008">
        <v>23</v>
      </c>
      <c r="AL3008">
        <v>2</v>
      </c>
      <c r="AM3008">
        <v>2</v>
      </c>
      <c r="AN3008">
        <v>1</v>
      </c>
      <c r="AO3008">
        <v>1</v>
      </c>
      <c r="AP3008">
        <v>0</v>
      </c>
      <c r="AQ3008">
        <v>0</v>
      </c>
      <c r="AR3008">
        <v>188.13</v>
      </c>
      <c r="AS3008" s="1" t="s">
        <v>65</v>
      </c>
      <c r="AT3008">
        <v>2</v>
      </c>
      <c r="AU3008">
        <v>33.157445750000001</v>
      </c>
      <c r="AV3008">
        <v>269.15418826666667</v>
      </c>
      <c r="AW3008">
        <v>20</v>
      </c>
      <c r="AX3008">
        <v>9.5238095238095233E-2</v>
      </c>
      <c r="AY3008">
        <v>9.5238095238095233E-2</v>
      </c>
      <c r="AZ3008">
        <v>35</v>
      </c>
      <c r="BA3008">
        <v>0.18420803194444446</v>
      </c>
      <c r="BB3008">
        <v>0.39007853371980677</v>
      </c>
      <c r="BC3008">
        <v>13</v>
      </c>
      <c r="BD3008">
        <v>10</v>
      </c>
      <c r="BE3008">
        <v>2</v>
      </c>
      <c r="BF3008">
        <v>4</v>
      </c>
      <c r="BG3008" s="1" t="s">
        <v>99</v>
      </c>
      <c r="BH3008" s="1" t="s">
        <v>6895</v>
      </c>
      <c r="BI3008" s="1" t="s">
        <v>6889</v>
      </c>
      <c r="BJ3008" s="1" t="s">
        <v>6893</v>
      </c>
      <c r="BK3008">
        <v>1700</v>
      </c>
      <c r="BL3008">
        <v>2.4</v>
      </c>
      <c r="BM3008" s="5" t="d">
        <v>15:00:00.000</v>
      </c>
      <c r="BN3008" s="5" t="d">
        <v>15:30:00.0000000000031950</v>
      </c>
      <c r="BO3008">
        <v>15</v>
      </c>
      <c r="BP3008" t="b">
        <v>0</v>
      </c>
    </row>
    <row r="3009" spans="1:68" x14ac:dyDescent="0.2">
      <c r="A3009" s="1" t="s">
        <v>6283</v>
      </c>
      <c r="B3009" s="1" t="s">
        <v>5576</v>
      </c>
      <c r="C3009" s="2" t="d">
        <v>2026-07-07</v>
      </c>
      <c r="D3009">
        <v>32</v>
      </c>
      <c r="E3009" s="1" t="s">
        <v>150</v>
      </c>
      <c r="F3009">
        <v>19</v>
      </c>
      <c r="G3009">
        <v>8</v>
      </c>
      <c r="H3009">
        <v>0</v>
      </c>
      <c r="I3009">
        <v>2</v>
      </c>
      <c r="J3009">
        <v>6</v>
      </c>
      <c r="K3009">
        <v>0</v>
      </c>
      <c r="L3009">
        <v>1</v>
      </c>
      <c r="M3009" s="1" t="s">
        <v>63</v>
      </c>
      <c r="N3009" s="1" t="s">
        <v>5746</v>
      </c>
      <c r="O3009" s="1" t="s">
        <v>6284</v>
      </c>
      <c r="P3009">
        <v>3.1666666666666665</v>
      </c>
      <c r="Q3009">
        <v>0</v>
      </c>
      <c r="R3009">
        <v>850</v>
      </c>
      <c r="S3009">
        <v>1</v>
      </c>
      <c r="T3009">
        <v>36</v>
      </c>
      <c r="U3009">
        <v>19</v>
      </c>
      <c r="V3009">
        <v>100</v>
      </c>
      <c r="W3009">
        <v>19999.09</v>
      </c>
      <c r="X3009">
        <v>5.2631578947368425</v>
      </c>
      <c r="Y3009">
        <v>1052.5836842105264</v>
      </c>
      <c r="Z3009">
        <v>11.736842105263158</v>
      </c>
      <c r="AA3009">
        <v>9.4917141850877194</v>
      </c>
      <c r="AB3009">
        <v>2</v>
      </c>
      <c r="AC3009">
        <v>9.8088771929824542E-2</v>
      </c>
      <c r="AD3009">
        <v>0</v>
      </c>
      <c r="AE3009">
        <v>1.3958004906297532</v>
      </c>
      <c r="AF3009">
        <v>0.68157894736842106</v>
      </c>
      <c r="AG3009">
        <v>2.0773794307017543</v>
      </c>
      <c r="AH3009">
        <v>0</v>
      </c>
      <c r="AI3009">
        <v>6.5178435201754388</v>
      </c>
      <c r="AJ3009">
        <v>665</v>
      </c>
      <c r="AK3009">
        <v>23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 s="1" t="s">
        <v>125</v>
      </c>
      <c r="AT3009">
        <v>1</v>
      </c>
      <c r="AU3009">
        <v>29.2127488</v>
      </c>
      <c r="AV3009">
        <v>238.00871455000001</v>
      </c>
      <c r="AW3009">
        <v>15</v>
      </c>
      <c r="AX3009">
        <v>0.10526315789473684</v>
      </c>
      <c r="AY3009">
        <v>0</v>
      </c>
      <c r="AZ3009">
        <v>35</v>
      </c>
      <c r="BA3009">
        <v>0.1622930488888889</v>
      </c>
      <c r="BB3009">
        <v>0.34494016601449279</v>
      </c>
      <c r="BC3009">
        <v>12</v>
      </c>
      <c r="BD3009">
        <v>11</v>
      </c>
      <c r="BE3009">
        <v>2</v>
      </c>
      <c r="BF3009">
        <v>4</v>
      </c>
      <c r="BG3009" s="1" t="s">
        <v>99</v>
      </c>
      <c r="BH3009" s="1" t="s">
        <v>6895</v>
      </c>
      <c r="BI3009" s="1" t="s">
        <v>6889</v>
      </c>
      <c r="BJ3009" s="1" t="s">
        <v>6893</v>
      </c>
      <c r="BK3009">
        <v>1700</v>
      </c>
      <c r="BL3009">
        <v>2.4</v>
      </c>
      <c r="BM3009" s="5" t="d">
        <v>15:30:00.0000000000031950</v>
      </c>
      <c r="BN3009" s="5" t="d">
        <v>15:59:59.9999999999968050</v>
      </c>
      <c r="BO3009">
        <v>15</v>
      </c>
      <c r="BP3009" t="b">
        <v>0</v>
      </c>
    </row>
    <row r="3010" spans="1:68" x14ac:dyDescent="0.2">
      <c r="A3010" s="1" t="s">
        <v>6285</v>
      </c>
      <c r="B3010" s="1" t="s">
        <v>5576</v>
      </c>
      <c r="C3010" s="2" t="d">
        <v>2026-07-07</v>
      </c>
      <c r="D3010">
        <v>33</v>
      </c>
      <c r="E3010" s="1" t="s">
        <v>150</v>
      </c>
      <c r="F3010">
        <v>25</v>
      </c>
      <c r="G3010">
        <v>14</v>
      </c>
      <c r="H3010">
        <v>0</v>
      </c>
      <c r="I3010">
        <v>2</v>
      </c>
      <c r="J3010">
        <v>12</v>
      </c>
      <c r="K3010">
        <v>0</v>
      </c>
      <c r="L3010">
        <v>1</v>
      </c>
      <c r="M3010" s="1" t="s">
        <v>63</v>
      </c>
      <c r="N3010" s="1" t="s">
        <v>5987</v>
      </c>
      <c r="O3010" s="1" t="s">
        <v>6286</v>
      </c>
      <c r="P3010">
        <v>2.0833333333333335</v>
      </c>
      <c r="Q3010">
        <v>0</v>
      </c>
      <c r="R3010">
        <v>850</v>
      </c>
      <c r="S3010">
        <v>1</v>
      </c>
      <c r="T3010">
        <v>35</v>
      </c>
      <c r="U3010">
        <v>25</v>
      </c>
      <c r="V3010">
        <v>129</v>
      </c>
      <c r="W3010">
        <v>26468.25</v>
      </c>
      <c r="X3010">
        <v>5.16</v>
      </c>
      <c r="Y3010">
        <v>1058.73</v>
      </c>
      <c r="Z3010">
        <v>11.28</v>
      </c>
      <c r="AA3010">
        <v>8.8845308060000008</v>
      </c>
      <c r="AB3010">
        <v>2</v>
      </c>
      <c r="AC3010">
        <v>4.6766928000000048E-2</v>
      </c>
      <c r="AD3010">
        <v>0</v>
      </c>
      <c r="AE3010">
        <v>1.4679426061249614</v>
      </c>
      <c r="AF3010">
        <v>0.66266666666666663</v>
      </c>
      <c r="AG3010">
        <v>2.1306092619999997</v>
      </c>
      <c r="AH3010">
        <v>0</v>
      </c>
      <c r="AI3010">
        <v>5.931254865333333</v>
      </c>
      <c r="AJ3010">
        <v>875</v>
      </c>
      <c r="AK3010">
        <v>50</v>
      </c>
      <c r="AL3010">
        <v>2</v>
      </c>
      <c r="AM3010">
        <v>2</v>
      </c>
      <c r="AN3010">
        <v>2</v>
      </c>
      <c r="AO3010">
        <v>0</v>
      </c>
      <c r="AP3010">
        <v>0</v>
      </c>
      <c r="AQ3010">
        <v>0</v>
      </c>
      <c r="AR3010">
        <v>312.08</v>
      </c>
      <c r="AS3010" s="1" t="s">
        <v>65</v>
      </c>
      <c r="AT3010">
        <v>2</v>
      </c>
      <c r="AU3010">
        <v>36.698564883333333</v>
      </c>
      <c r="AV3010">
        <v>180.93192416666668</v>
      </c>
      <c r="AW3010">
        <v>14</v>
      </c>
      <c r="AX3010">
        <v>0.08</v>
      </c>
      <c r="AY3010">
        <v>0.08</v>
      </c>
      <c r="AZ3010">
        <v>35</v>
      </c>
      <c r="BA3010">
        <v>0.10194045800925926</v>
      </c>
      <c r="BB3010">
        <v>0.12062128277777778</v>
      </c>
      <c r="BC3010">
        <v>9</v>
      </c>
      <c r="BD3010">
        <v>41</v>
      </c>
      <c r="BE3010">
        <v>2</v>
      </c>
      <c r="BF3010">
        <v>10</v>
      </c>
      <c r="BG3010" s="1" t="s">
        <v>99</v>
      </c>
      <c r="BH3010" s="1" t="s">
        <v>6895</v>
      </c>
      <c r="BI3010" s="1" t="s">
        <v>6889</v>
      </c>
      <c r="BJ3010" s="1" t="s">
        <v>6893</v>
      </c>
      <c r="BK3010">
        <v>1700</v>
      </c>
      <c r="BL3010">
        <v>2.4</v>
      </c>
      <c r="BM3010" s="5" t="d">
        <v>15:59:59.9999999999968050</v>
      </c>
      <c r="BN3010" s="5" t="d">
        <v>16:30:00.000</v>
      </c>
      <c r="BO3010">
        <v>16</v>
      </c>
      <c r="BP3010" t="b">
        <v>0</v>
      </c>
    </row>
    <row r="3011" spans="1:68" x14ac:dyDescent="0.2">
      <c r="A3011" s="1" t="s">
        <v>6287</v>
      </c>
      <c r="B3011" s="1" t="s">
        <v>5576</v>
      </c>
      <c r="C3011" s="2" t="d">
        <v>2026-07-07</v>
      </c>
      <c r="D3011">
        <v>34</v>
      </c>
      <c r="E3011" s="1" t="s">
        <v>150</v>
      </c>
      <c r="F3011">
        <v>26</v>
      </c>
      <c r="G3011">
        <v>15</v>
      </c>
      <c r="H3011">
        <v>0</v>
      </c>
      <c r="I3011">
        <v>2</v>
      </c>
      <c r="J3011">
        <v>13</v>
      </c>
      <c r="K3011">
        <v>0</v>
      </c>
      <c r="L3011">
        <v>1</v>
      </c>
      <c r="M3011" s="1" t="s">
        <v>63</v>
      </c>
      <c r="N3011" s="1" t="s">
        <v>5984</v>
      </c>
      <c r="O3011" s="1" t="s">
        <v>6288</v>
      </c>
      <c r="P3011">
        <v>2</v>
      </c>
      <c r="Q3011">
        <v>0</v>
      </c>
      <c r="R3011">
        <v>850</v>
      </c>
      <c r="S3011">
        <v>1</v>
      </c>
      <c r="T3011">
        <v>34</v>
      </c>
      <c r="U3011">
        <v>26</v>
      </c>
      <c r="V3011">
        <v>125</v>
      </c>
      <c r="W3011">
        <v>26090.76</v>
      </c>
      <c r="X3011">
        <v>4.8076923076923075</v>
      </c>
      <c r="Y3011">
        <v>1003.4907692307692</v>
      </c>
      <c r="Z3011">
        <v>11.615384615384615</v>
      </c>
      <c r="AA3011">
        <v>9.3251188269230774</v>
      </c>
      <c r="AB3011">
        <v>2</v>
      </c>
      <c r="AC3011">
        <v>4.0142764743589826E-2</v>
      </c>
      <c r="AD3011">
        <v>0</v>
      </c>
      <c r="AE3011">
        <v>1.2998167062228405</v>
      </c>
      <c r="AF3011">
        <v>0.63525641025641022</v>
      </c>
      <c r="AG3011">
        <v>1.9350731083333332</v>
      </c>
      <c r="AH3011">
        <v>0</v>
      </c>
      <c r="AI3011">
        <v>6.5297893006410259</v>
      </c>
      <c r="AJ3011">
        <v>910</v>
      </c>
      <c r="AK3011">
        <v>51</v>
      </c>
      <c r="AL3011">
        <v>1</v>
      </c>
      <c r="AM3011">
        <v>1</v>
      </c>
      <c r="AN3011">
        <v>1</v>
      </c>
      <c r="AO3011">
        <v>0</v>
      </c>
      <c r="AP3011">
        <v>0</v>
      </c>
      <c r="AQ3011">
        <v>0</v>
      </c>
      <c r="AR3011">
        <v>264.02999999999997</v>
      </c>
      <c r="AS3011" s="1" t="s">
        <v>125</v>
      </c>
      <c r="AT3011">
        <v>1</v>
      </c>
      <c r="AU3011">
        <v>32.095571183333334</v>
      </c>
      <c r="AV3011">
        <v>227.79789976666666</v>
      </c>
      <c r="AW3011">
        <v>15</v>
      </c>
      <c r="AX3011">
        <v>7.6923076923076927E-2</v>
      </c>
      <c r="AY3011">
        <v>3.8461538461538464E-2</v>
      </c>
      <c r="AZ3011">
        <v>35</v>
      </c>
      <c r="BA3011">
        <v>8.2296336367521372E-2</v>
      </c>
      <c r="BB3011">
        <v>0.14888751618736382</v>
      </c>
      <c r="BC3011">
        <v>11</v>
      </c>
      <c r="BD3011">
        <v>40</v>
      </c>
      <c r="BE3011">
        <v>2</v>
      </c>
      <c r="BF3011">
        <v>11</v>
      </c>
      <c r="BG3011" s="1" t="s">
        <v>99</v>
      </c>
      <c r="BH3011" s="1" t="s">
        <v>6895</v>
      </c>
      <c r="BI3011" s="1" t="s">
        <v>6889</v>
      </c>
      <c r="BJ3011" s="1" t="s">
        <v>6893</v>
      </c>
      <c r="BK3011">
        <v>1700</v>
      </c>
      <c r="BL3011">
        <v>2.4</v>
      </c>
      <c r="BM3011" s="5" t="d">
        <v>16:30:00.000</v>
      </c>
      <c r="BN3011" s="5" t="d">
        <v>17:00:00.0000000000031950</v>
      </c>
      <c r="BO3011">
        <v>16</v>
      </c>
      <c r="BP3011" t="b">
        <v>0</v>
      </c>
    </row>
    <row r="3012" spans="1:68" x14ac:dyDescent="0.2">
      <c r="A3012" s="1" t="s">
        <v>6289</v>
      </c>
      <c r="B3012" s="1" t="s">
        <v>5576</v>
      </c>
      <c r="C3012" s="2" t="d">
        <v>2026-07-07</v>
      </c>
      <c r="D3012">
        <v>35</v>
      </c>
      <c r="E3012" s="1" t="s">
        <v>150</v>
      </c>
      <c r="F3012">
        <v>24</v>
      </c>
      <c r="G3012">
        <v>7</v>
      </c>
      <c r="H3012">
        <v>0</v>
      </c>
      <c r="I3012">
        <v>2</v>
      </c>
      <c r="J3012">
        <v>5</v>
      </c>
      <c r="K3012">
        <v>0</v>
      </c>
      <c r="L3012">
        <v>1</v>
      </c>
      <c r="M3012" s="1" t="s">
        <v>63</v>
      </c>
      <c r="N3012" s="1" t="s">
        <v>5810</v>
      </c>
      <c r="O3012" s="1" t="s">
        <v>6290</v>
      </c>
      <c r="P3012">
        <v>4.8</v>
      </c>
      <c r="Q3012">
        <v>0</v>
      </c>
      <c r="R3012">
        <v>850</v>
      </c>
      <c r="S3012">
        <v>1</v>
      </c>
      <c r="T3012">
        <v>33</v>
      </c>
      <c r="U3012">
        <v>24</v>
      </c>
      <c r="V3012">
        <v>115</v>
      </c>
      <c r="W3012">
        <v>27963.13</v>
      </c>
      <c r="X3012">
        <v>4.791666666666667</v>
      </c>
      <c r="Y3012">
        <v>1165.1304166666666</v>
      </c>
      <c r="Z3012">
        <v>11.666666666666666</v>
      </c>
      <c r="AA3012">
        <v>9.2028948479166655</v>
      </c>
      <c r="AB3012">
        <v>1</v>
      </c>
      <c r="AC3012">
        <v>1.4261501388888854E-2</v>
      </c>
      <c r="AD3012">
        <v>0</v>
      </c>
      <c r="AE3012">
        <v>1.2799719151191049</v>
      </c>
      <c r="AF3012">
        <v>0.63888888888888895</v>
      </c>
      <c r="AG3012">
        <v>1.9188607951388887</v>
      </c>
      <c r="AH3012">
        <v>0</v>
      </c>
      <c r="AI3012">
        <v>6.3250062666666667</v>
      </c>
      <c r="AJ3012">
        <v>840</v>
      </c>
      <c r="AK3012">
        <v>28</v>
      </c>
      <c r="AL3012">
        <v>1</v>
      </c>
      <c r="AM3012">
        <v>1</v>
      </c>
      <c r="AN3012">
        <v>1</v>
      </c>
      <c r="AO3012">
        <v>0</v>
      </c>
      <c r="AP3012">
        <v>0</v>
      </c>
      <c r="AQ3012">
        <v>0</v>
      </c>
      <c r="AR3012">
        <v>286.52999999999997</v>
      </c>
      <c r="AS3012" s="1" t="s">
        <v>65</v>
      </c>
      <c r="AT3012">
        <v>1</v>
      </c>
      <c r="AU3012">
        <v>31.383897099999999</v>
      </c>
      <c r="AV3012">
        <v>261.09765191666668</v>
      </c>
      <c r="AW3012">
        <v>20</v>
      </c>
      <c r="AX3012">
        <v>4.1666666666666664E-2</v>
      </c>
      <c r="AY3012">
        <v>4.1666666666666664E-2</v>
      </c>
      <c r="AZ3012">
        <v>35</v>
      </c>
      <c r="BA3012">
        <v>0.20922598066666664</v>
      </c>
      <c r="BB3012">
        <v>0.31083053799603177</v>
      </c>
      <c r="BC3012">
        <v>13</v>
      </c>
      <c r="BD3012">
        <v>15</v>
      </c>
      <c r="BE3012">
        <v>2</v>
      </c>
      <c r="BF3012">
        <v>3</v>
      </c>
      <c r="BG3012" s="1" t="s">
        <v>99</v>
      </c>
      <c r="BH3012" s="1" t="s">
        <v>6895</v>
      </c>
      <c r="BI3012" s="1" t="s">
        <v>6889</v>
      </c>
      <c r="BJ3012" s="1" t="s">
        <v>6893</v>
      </c>
      <c r="BK3012">
        <v>1700</v>
      </c>
      <c r="BL3012">
        <v>2.4</v>
      </c>
      <c r="BM3012" s="5" t="d">
        <v>17:00:00.0000000000031950</v>
      </c>
      <c r="BN3012" s="5" t="d">
        <v>17:29:59.9999999999968050</v>
      </c>
      <c r="BO3012">
        <v>17</v>
      </c>
      <c r="BP3012" t="b">
        <v>0</v>
      </c>
    </row>
    <row r="3013" spans="1:68" x14ac:dyDescent="0.2">
      <c r="A3013" s="1" t="s">
        <v>6291</v>
      </c>
      <c r="B3013" s="1" t="s">
        <v>5576</v>
      </c>
      <c r="C3013" s="2" t="d">
        <v>2026-07-07</v>
      </c>
      <c r="D3013">
        <v>36</v>
      </c>
      <c r="E3013" s="1" t="s">
        <v>150</v>
      </c>
      <c r="F3013">
        <v>45</v>
      </c>
      <c r="G3013">
        <v>7</v>
      </c>
      <c r="H3013">
        <v>0</v>
      </c>
      <c r="I3013">
        <v>2</v>
      </c>
      <c r="J3013">
        <v>5</v>
      </c>
      <c r="K3013">
        <v>0</v>
      </c>
      <c r="L3013">
        <v>1</v>
      </c>
      <c r="M3013" s="1" t="s">
        <v>63</v>
      </c>
      <c r="N3013" s="1" t="s">
        <v>6292</v>
      </c>
      <c r="O3013" s="1" t="s">
        <v>6293</v>
      </c>
      <c r="P3013">
        <v>9</v>
      </c>
      <c r="Q3013">
        <v>0</v>
      </c>
      <c r="R3013">
        <v>850</v>
      </c>
      <c r="S3013">
        <v>1</v>
      </c>
      <c r="T3013">
        <v>32</v>
      </c>
      <c r="U3013">
        <v>45</v>
      </c>
      <c r="V3013">
        <v>227</v>
      </c>
      <c r="W3013">
        <v>50361.53</v>
      </c>
      <c r="X3013">
        <v>5.0444444444444443</v>
      </c>
      <c r="Y3013">
        <v>1119.1451111111112</v>
      </c>
      <c r="Z3013">
        <v>12.888888888888889</v>
      </c>
      <c r="AA3013">
        <v>9.6334223640740735</v>
      </c>
      <c r="AB3013">
        <v>0</v>
      </c>
      <c r="AC3013">
        <v>0</v>
      </c>
      <c r="AD3013">
        <v>5.5384384444444448E-2</v>
      </c>
      <c r="AE3013">
        <v>1.4543805601845219</v>
      </c>
      <c r="AF3013">
        <v>0.6962962962962963</v>
      </c>
      <c r="AG3013">
        <v>2.2060612340740744</v>
      </c>
      <c r="AH3013">
        <v>0</v>
      </c>
      <c r="AI3013">
        <v>6.4906944537037035</v>
      </c>
      <c r="AJ3013">
        <v>1575</v>
      </c>
      <c r="AK3013">
        <v>28</v>
      </c>
      <c r="AL3013">
        <v>2</v>
      </c>
      <c r="AM3013">
        <v>2</v>
      </c>
      <c r="AN3013">
        <v>1</v>
      </c>
      <c r="AO3013">
        <v>0</v>
      </c>
      <c r="AP3013">
        <v>1</v>
      </c>
      <c r="AQ3013">
        <v>0</v>
      </c>
      <c r="AR3013">
        <v>526.14</v>
      </c>
      <c r="AS3013" s="1" t="s">
        <v>70</v>
      </c>
      <c r="AT3013">
        <v>0</v>
      </c>
      <c r="AU3013">
        <v>65.057966866666675</v>
      </c>
      <c r="AV3013">
        <v>404.38702701666665</v>
      </c>
      <c r="AW3013">
        <v>24</v>
      </c>
      <c r="AX3013">
        <v>0</v>
      </c>
      <c r="AY3013">
        <v>4.4444444444444446E-2</v>
      </c>
      <c r="AZ3013">
        <v>35</v>
      </c>
      <c r="BA3013">
        <v>0.43371977911111115</v>
      </c>
      <c r="BB3013">
        <v>0.48141312740079362</v>
      </c>
      <c r="BC3013">
        <v>20</v>
      </c>
      <c r="BD3013">
        <v>8</v>
      </c>
      <c r="BE3013">
        <v>4</v>
      </c>
      <c r="BF3013">
        <v>1</v>
      </c>
      <c r="BG3013" s="1" t="s">
        <v>99</v>
      </c>
      <c r="BH3013" s="1" t="s">
        <v>6895</v>
      </c>
      <c r="BI3013" s="1" t="s">
        <v>6889</v>
      </c>
      <c r="BJ3013" s="1" t="s">
        <v>6893</v>
      </c>
      <c r="BK3013">
        <v>1700</v>
      </c>
      <c r="BL3013">
        <v>2.4</v>
      </c>
      <c r="BM3013" s="5" t="d">
        <v>17:29:59.9999999999968050</v>
      </c>
      <c r="BN3013" s="5" t="d">
        <v>18:00:00.000</v>
      </c>
      <c r="BO3013">
        <v>17</v>
      </c>
      <c r="BP3013" t="b">
        <v>0</v>
      </c>
    </row>
    <row r="3014" spans="1:68" x14ac:dyDescent="0.2">
      <c r="A3014" s="1" t="s">
        <v>6294</v>
      </c>
      <c r="B3014" s="1" t="s">
        <v>5576</v>
      </c>
      <c r="C3014" s="2" t="d">
        <v>2026-07-07</v>
      </c>
      <c r="D3014">
        <v>37</v>
      </c>
      <c r="E3014" s="1" t="s">
        <v>165</v>
      </c>
      <c r="F3014">
        <v>62</v>
      </c>
      <c r="G3014">
        <v>10</v>
      </c>
      <c r="H3014">
        <v>0</v>
      </c>
      <c r="I3014">
        <v>0</v>
      </c>
      <c r="J3014">
        <v>10</v>
      </c>
      <c r="K3014">
        <v>0</v>
      </c>
      <c r="L3014">
        <v>0</v>
      </c>
      <c r="M3014" s="1" t="s">
        <v>63</v>
      </c>
      <c r="N3014" s="1" t="s">
        <v>63</v>
      </c>
      <c r="O3014" s="1" t="s">
        <v>6295</v>
      </c>
      <c r="P3014">
        <v>6.2</v>
      </c>
      <c r="Q3014">
        <v>0</v>
      </c>
      <c r="R3014">
        <v>850</v>
      </c>
      <c r="S3014">
        <v>0</v>
      </c>
      <c r="T3014">
        <v>32</v>
      </c>
      <c r="U3014">
        <v>62</v>
      </c>
      <c r="V3014">
        <v>271</v>
      </c>
      <c r="W3014">
        <v>56625.74</v>
      </c>
      <c r="X3014">
        <v>4.370967741935484</v>
      </c>
      <c r="Y3014">
        <v>913.31838709677413</v>
      </c>
      <c r="Z3014">
        <v>15.516129032258064</v>
      </c>
      <c r="AA3014">
        <v>8.9429114392473128</v>
      </c>
      <c r="AB3014">
        <v>0</v>
      </c>
      <c r="AC3014">
        <v>0</v>
      </c>
      <c r="AD3014">
        <v>0</v>
      </c>
      <c r="AE3014">
        <v>1.2249718653495116</v>
      </c>
      <c r="AF3014">
        <v>0.64032258064516134</v>
      </c>
      <c r="AG3014">
        <v>1.5051151134408602</v>
      </c>
      <c r="AH3014">
        <v>2.9048675806451613E-2</v>
      </c>
      <c r="AI3014">
        <v>6.2187296072580649</v>
      </c>
      <c r="AJ3014">
        <v>2480</v>
      </c>
      <c r="AK3014">
        <v>28</v>
      </c>
      <c r="AL3014">
        <v>1</v>
      </c>
      <c r="AM3014">
        <v>1</v>
      </c>
      <c r="AN3014">
        <v>1</v>
      </c>
      <c r="AO3014">
        <v>0</v>
      </c>
      <c r="AP3014">
        <v>0</v>
      </c>
      <c r="AQ3014">
        <v>0</v>
      </c>
      <c r="AR3014">
        <v>186.67</v>
      </c>
      <c r="AS3014" s="1" t="s">
        <v>70</v>
      </c>
      <c r="AT3014">
        <v>0</v>
      </c>
      <c r="AU3014">
        <v>74.125707133333336</v>
      </c>
      <c r="AV3014">
        <v>594.72568136666666</v>
      </c>
      <c r="AW3014">
        <v>28</v>
      </c>
      <c r="AX3014">
        <v>0</v>
      </c>
      <c r="AY3014">
        <v>1.6129032258064516E-2</v>
      </c>
      <c r="AZ3014">
        <v>40</v>
      </c>
      <c r="BA3014">
        <v>0.24708569044444445</v>
      </c>
      <c r="BB3014">
        <v>0.70800676353174608</v>
      </c>
      <c r="BC3014">
        <v>29</v>
      </c>
      <c r="BD3014">
        <v>-1</v>
      </c>
      <c r="BE3014">
        <v>4</v>
      </c>
      <c r="BF3014">
        <v>6</v>
      </c>
      <c r="BG3014" s="1" t="s">
        <v>99</v>
      </c>
      <c r="BH3014" s="1" t="s">
        <v>6895</v>
      </c>
      <c r="BI3014" s="1" t="s">
        <v>6889</v>
      </c>
      <c r="BJ3014" s="1" t="s">
        <v>6893</v>
      </c>
      <c r="BK3014">
        <v>1700</v>
      </c>
      <c r="BL3014">
        <v>2.4</v>
      </c>
      <c r="BM3014" s="5" t="d">
        <v>18:00:00.000</v>
      </c>
      <c r="BN3014" s="5" t="d">
        <v>18:30:00.0000000000031950</v>
      </c>
      <c r="BO3014">
        <v>18</v>
      </c>
      <c r="BP3014" t="b">
        <v>1</v>
      </c>
    </row>
    <row r="3015" spans="1:68" x14ac:dyDescent="0.2">
      <c r="A3015" s="1" t="s">
        <v>6296</v>
      </c>
      <c r="B3015" s="1" t="s">
        <v>5576</v>
      </c>
      <c r="C3015" s="2" t="d">
        <v>2026-07-07</v>
      </c>
      <c r="D3015">
        <v>38</v>
      </c>
      <c r="E3015" s="1" t="s">
        <v>165</v>
      </c>
      <c r="F3015">
        <v>90</v>
      </c>
      <c r="G3015">
        <v>10</v>
      </c>
      <c r="H3015">
        <v>0</v>
      </c>
      <c r="I3015">
        <v>0</v>
      </c>
      <c r="J3015">
        <v>10</v>
      </c>
      <c r="K3015">
        <v>0</v>
      </c>
      <c r="L3015">
        <v>0</v>
      </c>
      <c r="M3015" s="1" t="s">
        <v>63</v>
      </c>
      <c r="N3015" s="1" t="s">
        <v>63</v>
      </c>
      <c r="O3015" s="1" t="s">
        <v>6297</v>
      </c>
      <c r="P3015">
        <v>9</v>
      </c>
      <c r="Q3015">
        <v>0</v>
      </c>
      <c r="R3015">
        <v>850</v>
      </c>
      <c r="S3015">
        <v>0</v>
      </c>
      <c r="T3015">
        <v>32</v>
      </c>
      <c r="U3015">
        <v>90</v>
      </c>
      <c r="V3015">
        <v>482</v>
      </c>
      <c r="W3015">
        <v>113591.45</v>
      </c>
      <c r="X3015">
        <v>5.3555555555555552</v>
      </c>
      <c r="Y3015">
        <v>1262.1272222222221</v>
      </c>
      <c r="Z3015">
        <v>17.466666666666665</v>
      </c>
      <c r="AA3015">
        <v>10.247596915740742</v>
      </c>
      <c r="AB3015">
        <v>0</v>
      </c>
      <c r="AC3015">
        <v>0</v>
      </c>
      <c r="AD3015">
        <v>0</v>
      </c>
      <c r="AE3015">
        <v>1.4431243143862837</v>
      </c>
      <c r="AF3015">
        <v>0.62425925925925918</v>
      </c>
      <c r="AG3015">
        <v>1.0784066322222223</v>
      </c>
      <c r="AH3015">
        <v>1.0379193388888888</v>
      </c>
      <c r="AI3015">
        <v>6.2408125190740735</v>
      </c>
      <c r="AJ3015">
        <v>3600</v>
      </c>
      <c r="AK3015">
        <v>28</v>
      </c>
      <c r="AL3015">
        <v>2</v>
      </c>
      <c r="AM3015">
        <v>2</v>
      </c>
      <c r="AN3015">
        <v>2</v>
      </c>
      <c r="AO3015">
        <v>0</v>
      </c>
      <c r="AP3015">
        <v>0</v>
      </c>
      <c r="AQ3015">
        <v>0</v>
      </c>
      <c r="AR3015">
        <v>1216.3200000000002</v>
      </c>
      <c r="AS3015" s="1" t="s">
        <v>70</v>
      </c>
      <c r="AT3015">
        <v>0</v>
      </c>
      <c r="AU3015">
        <v>123.1168527</v>
      </c>
      <c r="AV3015">
        <v>620.30531041666666</v>
      </c>
      <c r="AW3015">
        <v>28</v>
      </c>
      <c r="AX3015">
        <v>0</v>
      </c>
      <c r="AY3015">
        <v>2.2222222222222223E-2</v>
      </c>
      <c r="AZ3015">
        <v>40</v>
      </c>
      <c r="BA3015">
        <v>0.41038950899999999</v>
      </c>
      <c r="BB3015">
        <v>0.73845870287698412</v>
      </c>
      <c r="BC3015">
        <v>30</v>
      </c>
      <c r="BD3015">
        <v>-2</v>
      </c>
      <c r="BE3015">
        <v>6</v>
      </c>
      <c r="BF3015">
        <v>4</v>
      </c>
      <c r="BG3015" s="1" t="s">
        <v>99</v>
      </c>
      <c r="BH3015" s="1" t="s">
        <v>6895</v>
      </c>
      <c r="BI3015" s="1" t="s">
        <v>6889</v>
      </c>
      <c r="BJ3015" s="1" t="s">
        <v>6893</v>
      </c>
      <c r="BK3015">
        <v>1700</v>
      </c>
      <c r="BL3015">
        <v>2.4</v>
      </c>
      <c r="BM3015" s="5" t="d">
        <v>18:30:00.0000000000031950</v>
      </c>
      <c r="BN3015" s="5" t="d">
        <v>18:59:59.9999999999968050</v>
      </c>
      <c r="BO3015">
        <v>18</v>
      </c>
      <c r="BP3015" t="b">
        <v>1</v>
      </c>
    </row>
    <row r="3016" spans="1:68" x14ac:dyDescent="0.2">
      <c r="A3016" s="1" t="s">
        <v>6298</v>
      </c>
      <c r="B3016" s="1" t="s">
        <v>5576</v>
      </c>
      <c r="C3016" s="2" t="d">
        <v>2026-07-07</v>
      </c>
      <c r="D3016">
        <v>39</v>
      </c>
      <c r="E3016" s="1" t="s">
        <v>165</v>
      </c>
      <c r="F3016">
        <v>118</v>
      </c>
      <c r="G3016">
        <v>10</v>
      </c>
      <c r="H3016">
        <v>0</v>
      </c>
      <c r="I3016">
        <v>0</v>
      </c>
      <c r="J3016">
        <v>10</v>
      </c>
      <c r="K3016">
        <v>0</v>
      </c>
      <c r="L3016">
        <v>0</v>
      </c>
      <c r="M3016" s="1" t="s">
        <v>63</v>
      </c>
      <c r="N3016" s="1" t="s">
        <v>63</v>
      </c>
      <c r="O3016" s="1" t="s">
        <v>6299</v>
      </c>
      <c r="P3016">
        <v>11.8</v>
      </c>
      <c r="Q3016">
        <v>0</v>
      </c>
      <c r="R3016">
        <v>850</v>
      </c>
      <c r="S3016">
        <v>0</v>
      </c>
      <c r="T3016">
        <v>32</v>
      </c>
      <c r="U3016">
        <v>118</v>
      </c>
      <c r="V3016">
        <v>613</v>
      </c>
      <c r="W3016">
        <v>143958.49</v>
      </c>
      <c r="X3016">
        <v>5.1949152542372881</v>
      </c>
      <c r="Y3016">
        <v>1219.9872033898305</v>
      </c>
      <c r="Z3016">
        <v>19.449152542372882</v>
      </c>
      <c r="AA3016">
        <v>23.421104718220338</v>
      </c>
      <c r="AB3016">
        <v>96</v>
      </c>
      <c r="AC3016">
        <v>4.4797983121468929</v>
      </c>
      <c r="AD3016">
        <v>7.3703587570621439E-4</v>
      </c>
      <c r="AE3016">
        <v>1.3709084724554164</v>
      </c>
      <c r="AF3016">
        <v>0.60282485875706204</v>
      </c>
      <c r="AG3016">
        <v>0</v>
      </c>
      <c r="AH3016">
        <v>14.179286900706215</v>
      </c>
      <c r="AI3016">
        <v>6.3857090242937851</v>
      </c>
      <c r="AJ3016">
        <v>4720</v>
      </c>
      <c r="AK3016">
        <v>28</v>
      </c>
      <c r="AL3016">
        <v>3</v>
      </c>
      <c r="AM3016">
        <v>3</v>
      </c>
      <c r="AN3016">
        <v>1</v>
      </c>
      <c r="AO3016">
        <v>2</v>
      </c>
      <c r="AP3016">
        <v>0</v>
      </c>
      <c r="AQ3016">
        <v>0</v>
      </c>
      <c r="AR3016">
        <v>397.41</v>
      </c>
      <c r="AS3016" s="1" t="s">
        <v>173</v>
      </c>
      <c r="AT3016">
        <v>96</v>
      </c>
      <c r="AU3016">
        <v>171.16486816666668</v>
      </c>
      <c r="AV3016">
        <v>763.31257519999997</v>
      </c>
      <c r="AW3016">
        <v>28</v>
      </c>
      <c r="AX3016">
        <v>0.81355932203389836</v>
      </c>
      <c r="AY3016">
        <v>2.5423728813559324E-2</v>
      </c>
      <c r="AZ3016">
        <v>40</v>
      </c>
      <c r="BA3016">
        <v>0.57054956055555561</v>
      </c>
      <c r="BB3016">
        <v>0.90870544666666664</v>
      </c>
      <c r="BC3016">
        <v>37</v>
      </c>
      <c r="BD3016">
        <v>-9</v>
      </c>
      <c r="BE3016">
        <v>9</v>
      </c>
      <c r="BF3016">
        <v>1</v>
      </c>
      <c r="BG3016" s="1" t="s">
        <v>174</v>
      </c>
      <c r="BH3016" s="1" t="s">
        <v>6895</v>
      </c>
      <c r="BI3016" s="1" t="s">
        <v>6889</v>
      </c>
      <c r="BJ3016" s="1" t="s">
        <v>6893</v>
      </c>
      <c r="BK3016">
        <v>1700</v>
      </c>
      <c r="BL3016">
        <v>2.4</v>
      </c>
      <c r="BM3016" s="5" t="d">
        <v>18:59:59.9999999999968050</v>
      </c>
      <c r="BN3016" s="5" t="d">
        <v>19:30:00.000</v>
      </c>
      <c r="BO3016">
        <v>19</v>
      </c>
      <c r="BP3016" t="b">
        <v>1</v>
      </c>
    </row>
    <row r="3017" spans="1:68" x14ac:dyDescent="0.2">
      <c r="A3017" s="1" t="s">
        <v>6300</v>
      </c>
      <c r="B3017" s="1" t="s">
        <v>5576</v>
      </c>
      <c r="C3017" s="2" t="d">
        <v>2026-07-07</v>
      </c>
      <c r="D3017">
        <v>40</v>
      </c>
      <c r="E3017" s="1" t="s">
        <v>165</v>
      </c>
      <c r="F3017">
        <v>116</v>
      </c>
      <c r="G3017">
        <v>10</v>
      </c>
      <c r="H3017">
        <v>0</v>
      </c>
      <c r="I3017">
        <v>0</v>
      </c>
      <c r="J3017">
        <v>10</v>
      </c>
      <c r="K3017">
        <v>0</v>
      </c>
      <c r="L3017">
        <v>0</v>
      </c>
      <c r="M3017" s="1" t="s">
        <v>63</v>
      </c>
      <c r="N3017" s="1" t="s">
        <v>63</v>
      </c>
      <c r="O3017" s="1" t="s">
        <v>6301</v>
      </c>
      <c r="P3017">
        <v>11.6</v>
      </c>
      <c r="Q3017">
        <v>0</v>
      </c>
      <c r="R3017">
        <v>850</v>
      </c>
      <c r="S3017">
        <v>0</v>
      </c>
      <c r="T3017">
        <v>32</v>
      </c>
      <c r="U3017">
        <v>116</v>
      </c>
      <c r="V3017">
        <v>566</v>
      </c>
      <c r="W3017">
        <v>130793.49</v>
      </c>
      <c r="X3017">
        <v>4.8793103448275863</v>
      </c>
      <c r="Y3017">
        <v>1127.5300862068966</v>
      </c>
      <c r="Z3017">
        <v>19.275862068965516</v>
      </c>
      <c r="AA3017">
        <v>35.73672463146552</v>
      </c>
      <c r="AB3017">
        <v>116</v>
      </c>
      <c r="AC3017">
        <v>16.460862562500001</v>
      </c>
      <c r="AD3017">
        <v>8.3776788793103411E-3</v>
      </c>
      <c r="AE3017">
        <v>1.3079013191081714</v>
      </c>
      <c r="AF3017">
        <v>0.63318965517241377</v>
      </c>
      <c r="AG3017">
        <v>0</v>
      </c>
      <c r="AH3017">
        <v>26.689641060057472</v>
      </c>
      <c r="AI3017">
        <v>6.159540196695402</v>
      </c>
      <c r="AJ3017">
        <v>4640</v>
      </c>
      <c r="AK3017">
        <v>28</v>
      </c>
      <c r="AL3017">
        <v>4</v>
      </c>
      <c r="AM3017">
        <v>4</v>
      </c>
      <c r="AN3017">
        <v>4</v>
      </c>
      <c r="AO3017">
        <v>0</v>
      </c>
      <c r="AP3017">
        <v>0</v>
      </c>
      <c r="AQ3017">
        <v>0</v>
      </c>
      <c r="AR3017">
        <v>1305.3499999999999</v>
      </c>
      <c r="AS3017" s="1" t="s">
        <v>173</v>
      </c>
      <c r="AT3017">
        <v>116</v>
      </c>
      <c r="AU3017">
        <v>147.36941203333333</v>
      </c>
      <c r="AV3017">
        <v>775.79422424999996</v>
      </c>
      <c r="AW3017">
        <v>28</v>
      </c>
      <c r="AX3017">
        <v>1</v>
      </c>
      <c r="AY3017">
        <v>3.4482758620689655E-2</v>
      </c>
      <c r="AZ3017">
        <v>40</v>
      </c>
      <c r="BA3017">
        <v>0.49123137344444445</v>
      </c>
      <c r="BB3017">
        <v>0.9235645526785714</v>
      </c>
      <c r="BC3017">
        <v>37</v>
      </c>
      <c r="BD3017">
        <v>-9</v>
      </c>
      <c r="BE3017">
        <v>8</v>
      </c>
      <c r="BF3017">
        <v>2</v>
      </c>
      <c r="BG3017" s="1" t="s">
        <v>174</v>
      </c>
      <c r="BH3017" s="1" t="s">
        <v>6895</v>
      </c>
      <c r="BI3017" s="1" t="s">
        <v>6889</v>
      </c>
      <c r="BJ3017" s="1" t="s">
        <v>6893</v>
      </c>
      <c r="BK3017">
        <v>1700</v>
      </c>
      <c r="BL3017">
        <v>2.4</v>
      </c>
      <c r="BM3017" s="5" t="d">
        <v>19:30:00.000</v>
      </c>
      <c r="BN3017" s="5" t="d">
        <v>20:00:00.0000000000031950</v>
      </c>
      <c r="BO3017">
        <v>19</v>
      </c>
      <c r="BP3017" t="b">
        <v>1</v>
      </c>
    </row>
    <row r="3018" spans="1:68" x14ac:dyDescent="0.2">
      <c r="A3018" s="1" t="s">
        <v>6302</v>
      </c>
      <c r="B3018" s="1" t="s">
        <v>5576</v>
      </c>
      <c r="C3018" s="2" t="d">
        <v>2026-07-07</v>
      </c>
      <c r="D3018">
        <v>41</v>
      </c>
      <c r="E3018" s="1" t="s">
        <v>165</v>
      </c>
      <c r="F3018">
        <v>122</v>
      </c>
      <c r="G3018">
        <v>10</v>
      </c>
      <c r="H3018">
        <v>0</v>
      </c>
      <c r="I3018">
        <v>0</v>
      </c>
      <c r="J3018">
        <v>10</v>
      </c>
      <c r="K3018">
        <v>0</v>
      </c>
      <c r="L3018">
        <v>0</v>
      </c>
      <c r="M3018" s="1" t="s">
        <v>63</v>
      </c>
      <c r="N3018" s="1" t="s">
        <v>63</v>
      </c>
      <c r="O3018" s="1" t="s">
        <v>6303</v>
      </c>
      <c r="P3018">
        <v>12.2</v>
      </c>
      <c r="Q3018">
        <v>0</v>
      </c>
      <c r="R3018">
        <v>850</v>
      </c>
      <c r="S3018">
        <v>0</v>
      </c>
      <c r="T3018">
        <v>32</v>
      </c>
      <c r="U3018">
        <v>122</v>
      </c>
      <c r="V3018">
        <v>652</v>
      </c>
      <c r="W3018">
        <v>152535.93</v>
      </c>
      <c r="X3018">
        <v>5.3442622950819674</v>
      </c>
      <c r="Y3018">
        <v>1250.2945081967212</v>
      </c>
      <c r="Z3018">
        <v>19.737704918032787</v>
      </c>
      <c r="AA3018">
        <v>50.574381992213119</v>
      </c>
      <c r="AB3018">
        <v>122</v>
      </c>
      <c r="AC3018">
        <v>30.836677074180326</v>
      </c>
      <c r="AD3018">
        <v>1.8680308743169397E-2</v>
      </c>
      <c r="AE3018">
        <v>1.4324293128742256</v>
      </c>
      <c r="AF3018">
        <v>0.62486338797814212</v>
      </c>
      <c r="AG3018">
        <v>0</v>
      </c>
      <c r="AH3018">
        <v>41.207799407377045</v>
      </c>
      <c r="AI3018">
        <v>6.3262653046448092</v>
      </c>
      <c r="AJ3018">
        <v>4880</v>
      </c>
      <c r="AK3018">
        <v>28</v>
      </c>
      <c r="AL3018">
        <v>4</v>
      </c>
      <c r="AM3018">
        <v>4</v>
      </c>
      <c r="AN3018">
        <v>0</v>
      </c>
      <c r="AO3018">
        <v>1</v>
      </c>
      <c r="AP3018">
        <v>3</v>
      </c>
      <c r="AQ3018">
        <v>0</v>
      </c>
      <c r="AR3018">
        <v>588.79</v>
      </c>
      <c r="AS3018" s="1" t="s">
        <v>173</v>
      </c>
      <c r="AT3018">
        <v>122</v>
      </c>
      <c r="AU3018">
        <v>176.59827918333335</v>
      </c>
      <c r="AV3018">
        <v>761.1333317166667</v>
      </c>
      <c r="AW3018">
        <v>28</v>
      </c>
      <c r="AX3018">
        <v>1</v>
      </c>
      <c r="AY3018">
        <v>3.2786885245901641E-2</v>
      </c>
      <c r="AZ3018">
        <v>40</v>
      </c>
      <c r="BA3018">
        <v>0.58866093061111113</v>
      </c>
      <c r="BB3018">
        <v>0.90611110918650795</v>
      </c>
      <c r="BC3018">
        <v>37</v>
      </c>
      <c r="BD3018">
        <v>-9</v>
      </c>
      <c r="BE3018">
        <v>9</v>
      </c>
      <c r="BF3018">
        <v>1</v>
      </c>
      <c r="BG3018" s="1" t="s">
        <v>174</v>
      </c>
      <c r="BH3018" s="1" t="s">
        <v>6895</v>
      </c>
      <c r="BI3018" s="1" t="s">
        <v>6889</v>
      </c>
      <c r="BJ3018" s="1" t="s">
        <v>6893</v>
      </c>
      <c r="BK3018">
        <v>1700</v>
      </c>
      <c r="BL3018">
        <v>2.4</v>
      </c>
      <c r="BM3018" s="5" t="d">
        <v>20:00:00.0000000000031950</v>
      </c>
      <c r="BN3018" s="5" t="d">
        <v>20:29:59.9999999999968050</v>
      </c>
      <c r="BO3018">
        <v>20</v>
      </c>
      <c r="BP3018" t="b">
        <v>1</v>
      </c>
    </row>
    <row r="3019" spans="1:68" x14ac:dyDescent="0.2">
      <c r="A3019" s="1" t="s">
        <v>6304</v>
      </c>
      <c r="B3019" s="1" t="s">
        <v>5576</v>
      </c>
      <c r="C3019" s="2" t="d">
        <v>2026-07-07</v>
      </c>
      <c r="D3019">
        <v>42</v>
      </c>
      <c r="E3019" s="1" t="s">
        <v>165</v>
      </c>
      <c r="F3019">
        <v>127</v>
      </c>
      <c r="G3019">
        <v>10</v>
      </c>
      <c r="H3019">
        <v>0</v>
      </c>
      <c r="I3019">
        <v>0</v>
      </c>
      <c r="J3019">
        <v>10</v>
      </c>
      <c r="K3019">
        <v>0</v>
      </c>
      <c r="L3019">
        <v>0</v>
      </c>
      <c r="M3019" s="1" t="s">
        <v>63</v>
      </c>
      <c r="N3019" s="1" t="s">
        <v>63</v>
      </c>
      <c r="O3019" s="1" t="s">
        <v>6305</v>
      </c>
      <c r="P3019">
        <v>12.7</v>
      </c>
      <c r="Q3019">
        <v>0</v>
      </c>
      <c r="R3019">
        <v>850</v>
      </c>
      <c r="S3019">
        <v>0</v>
      </c>
      <c r="T3019">
        <v>32</v>
      </c>
      <c r="U3019">
        <v>127</v>
      </c>
      <c r="V3019">
        <v>611</v>
      </c>
      <c r="W3019">
        <v>145179.79999999999</v>
      </c>
      <c r="X3019">
        <v>4.8110236220472444</v>
      </c>
      <c r="Y3019">
        <v>1143.1480314960629</v>
      </c>
      <c r="Z3019">
        <v>19.984251968503937</v>
      </c>
      <c r="AA3019">
        <v>65.456107696063</v>
      </c>
      <c r="AB3019">
        <v>127</v>
      </c>
      <c r="AC3019">
        <v>45.471855727559053</v>
      </c>
      <c r="AD3019">
        <v>1.1521866666666663E-2</v>
      </c>
      <c r="AE3019">
        <v>1.3095544266354462</v>
      </c>
      <c r="AF3019">
        <v>0.64107611548556431</v>
      </c>
      <c r="AG3019">
        <v>0</v>
      </c>
      <c r="AH3019">
        <v>56.482864134776904</v>
      </c>
      <c r="AI3019">
        <v>6.0382564988188978</v>
      </c>
      <c r="AJ3019">
        <v>5080</v>
      </c>
      <c r="AK3019">
        <v>28</v>
      </c>
      <c r="AL3019">
        <v>3</v>
      </c>
      <c r="AM3019">
        <v>3</v>
      </c>
      <c r="AN3019">
        <v>0</v>
      </c>
      <c r="AO3019">
        <v>2</v>
      </c>
      <c r="AP3019">
        <v>1</v>
      </c>
      <c r="AQ3019">
        <v>0</v>
      </c>
      <c r="AR3019">
        <v>1522.47</v>
      </c>
      <c r="AS3019" s="1" t="s">
        <v>173</v>
      </c>
      <c r="AT3019">
        <v>127</v>
      </c>
      <c r="AU3019">
        <v>166.98718281666666</v>
      </c>
      <c r="AV3019">
        <v>767.73012086666665</v>
      </c>
      <c r="AW3019">
        <v>28</v>
      </c>
      <c r="AX3019">
        <v>1</v>
      </c>
      <c r="AY3019">
        <v>2.3622047244094488E-2</v>
      </c>
      <c r="AZ3019">
        <v>40</v>
      </c>
      <c r="BA3019">
        <v>0.55662394272222215</v>
      </c>
      <c r="BB3019">
        <v>0.91396442960317459</v>
      </c>
      <c r="BC3019">
        <v>37</v>
      </c>
      <c r="BD3019">
        <v>-9</v>
      </c>
      <c r="BE3019">
        <v>8</v>
      </c>
      <c r="BF3019">
        <v>2</v>
      </c>
      <c r="BG3019" s="1" t="s">
        <v>174</v>
      </c>
      <c r="BH3019" s="1" t="s">
        <v>6895</v>
      </c>
      <c r="BI3019" s="1" t="s">
        <v>6889</v>
      </c>
      <c r="BJ3019" s="1" t="s">
        <v>6893</v>
      </c>
      <c r="BK3019">
        <v>1700</v>
      </c>
      <c r="BL3019">
        <v>2.4</v>
      </c>
      <c r="BM3019" s="5" t="d">
        <v>20:29:59.9999999999968050</v>
      </c>
      <c r="BN3019" s="5" t="d">
        <v>21:00:00.000</v>
      </c>
      <c r="BO3019">
        <v>20</v>
      </c>
      <c r="BP3019" t="b">
        <v>1</v>
      </c>
    </row>
    <row r="3020" spans="1:68" x14ac:dyDescent="0.2">
      <c r="A3020" s="1" t="s">
        <v>6306</v>
      </c>
      <c r="B3020" s="1" t="s">
        <v>5576</v>
      </c>
      <c r="C3020" s="2" t="d">
        <v>2026-07-07</v>
      </c>
      <c r="D3020">
        <v>43</v>
      </c>
      <c r="E3020" s="1" t="s">
        <v>165</v>
      </c>
      <c r="F3020">
        <v>101</v>
      </c>
      <c r="G3020">
        <v>10</v>
      </c>
      <c r="H3020">
        <v>0</v>
      </c>
      <c r="I3020">
        <v>0</v>
      </c>
      <c r="J3020">
        <v>10</v>
      </c>
      <c r="K3020">
        <v>0</v>
      </c>
      <c r="L3020">
        <v>0</v>
      </c>
      <c r="M3020" s="1" t="s">
        <v>63</v>
      </c>
      <c r="N3020" s="1" t="s">
        <v>63</v>
      </c>
      <c r="O3020" s="1" t="s">
        <v>6307</v>
      </c>
      <c r="P3020">
        <v>10.1</v>
      </c>
      <c r="Q3020">
        <v>0</v>
      </c>
      <c r="R3020">
        <v>850</v>
      </c>
      <c r="S3020">
        <v>0</v>
      </c>
      <c r="T3020">
        <v>32</v>
      </c>
      <c r="U3020">
        <v>101</v>
      </c>
      <c r="V3020">
        <v>519</v>
      </c>
      <c r="W3020">
        <v>112320.12</v>
      </c>
      <c r="X3020">
        <v>5.1386138613861387</v>
      </c>
      <c r="Y3020">
        <v>1112.080396039604</v>
      </c>
      <c r="Z3020">
        <v>18.158415841584159</v>
      </c>
      <c r="AA3020">
        <v>79.000667067326731</v>
      </c>
      <c r="AB3020">
        <v>101</v>
      </c>
      <c r="AC3020">
        <v>60.842251225742579</v>
      </c>
      <c r="AD3020">
        <v>0</v>
      </c>
      <c r="AE3020">
        <v>1.3916894865965139</v>
      </c>
      <c r="AF3020">
        <v>0.62689768976897686</v>
      </c>
      <c r="AG3020">
        <v>0</v>
      </c>
      <c r="AH3020">
        <v>69.915475479207913</v>
      </c>
      <c r="AI3020">
        <v>6.1944921925742573</v>
      </c>
      <c r="AJ3020">
        <v>4040</v>
      </c>
      <c r="AK3020">
        <v>28</v>
      </c>
      <c r="AL3020">
        <v>4</v>
      </c>
      <c r="AM3020">
        <v>4</v>
      </c>
      <c r="AN3020">
        <v>3</v>
      </c>
      <c r="AO3020">
        <v>1</v>
      </c>
      <c r="AP3020">
        <v>0</v>
      </c>
      <c r="AQ3020">
        <v>0</v>
      </c>
      <c r="AR3020">
        <v>2073.06</v>
      </c>
      <c r="AS3020" s="1" t="s">
        <v>173</v>
      </c>
      <c r="AT3020">
        <v>101</v>
      </c>
      <c r="AU3020">
        <v>140.2423162</v>
      </c>
      <c r="AV3020">
        <v>763.23357703333329</v>
      </c>
      <c r="AW3020">
        <v>28</v>
      </c>
      <c r="AX3020">
        <v>1</v>
      </c>
      <c r="AY3020">
        <v>3.9603960396039604E-2</v>
      </c>
      <c r="AZ3020">
        <v>40</v>
      </c>
      <c r="BA3020">
        <v>0.46747438733333335</v>
      </c>
      <c r="BB3020">
        <v>0.90861140123015871</v>
      </c>
      <c r="BC3020">
        <v>37</v>
      </c>
      <c r="BD3020">
        <v>-9</v>
      </c>
      <c r="BE3020">
        <v>7</v>
      </c>
      <c r="BF3020">
        <v>3</v>
      </c>
      <c r="BG3020" s="1" t="s">
        <v>174</v>
      </c>
      <c r="BH3020" s="1" t="s">
        <v>6895</v>
      </c>
      <c r="BI3020" s="1" t="s">
        <v>6889</v>
      </c>
      <c r="BJ3020" s="1" t="s">
        <v>6893</v>
      </c>
      <c r="BK3020">
        <v>1700</v>
      </c>
      <c r="BL3020">
        <v>2.4</v>
      </c>
      <c r="BM3020" s="5" t="d">
        <v>21:00:00.000</v>
      </c>
      <c r="BN3020" s="5" t="d">
        <v>21:30:00.0000000000031950</v>
      </c>
      <c r="BO3020">
        <v>21</v>
      </c>
      <c r="BP3020" t="b">
        <v>1</v>
      </c>
    </row>
    <row r="3021" spans="1:68" x14ac:dyDescent="0.2">
      <c r="A3021" s="1" t="s">
        <v>6308</v>
      </c>
      <c r="B3021" s="1" t="s">
        <v>5576</v>
      </c>
      <c r="C3021" s="2" t="d">
        <v>2026-07-07</v>
      </c>
      <c r="D3021">
        <v>44</v>
      </c>
      <c r="E3021" s="1" t="s">
        <v>165</v>
      </c>
      <c r="F3021">
        <v>101</v>
      </c>
      <c r="G3021">
        <v>10</v>
      </c>
      <c r="H3021">
        <v>0</v>
      </c>
      <c r="I3021">
        <v>0</v>
      </c>
      <c r="J3021">
        <v>10</v>
      </c>
      <c r="K3021">
        <v>0</v>
      </c>
      <c r="L3021">
        <v>0</v>
      </c>
      <c r="M3021" s="1" t="s">
        <v>63</v>
      </c>
      <c r="N3021" s="1" t="s">
        <v>63</v>
      </c>
      <c r="O3021" s="1" t="s">
        <v>6309</v>
      </c>
      <c r="P3021">
        <v>10.1</v>
      </c>
      <c r="Q3021">
        <v>0</v>
      </c>
      <c r="R3021">
        <v>850</v>
      </c>
      <c r="S3021">
        <v>0</v>
      </c>
      <c r="T3021">
        <v>32</v>
      </c>
      <c r="U3021">
        <v>101</v>
      </c>
      <c r="V3021">
        <v>508</v>
      </c>
      <c r="W3021">
        <v>124136.89</v>
      </c>
      <c r="X3021">
        <v>5.0297029702970297</v>
      </c>
      <c r="Y3021">
        <v>1229.0781188118813</v>
      </c>
      <c r="Z3021">
        <v>18.217821782178216</v>
      </c>
      <c r="AA3021">
        <v>86.961326842574252</v>
      </c>
      <c r="AB3021">
        <v>101</v>
      </c>
      <c r="AC3021">
        <v>68.743505060396046</v>
      </c>
      <c r="AD3021">
        <v>4.3452775577557737E-3</v>
      </c>
      <c r="AE3021">
        <v>1.3603395186230609</v>
      </c>
      <c r="AF3021">
        <v>0.60214521452145209</v>
      </c>
      <c r="AG3021">
        <v>0</v>
      </c>
      <c r="AH3021">
        <v>77.774097995214518</v>
      </c>
      <c r="AI3021">
        <v>6.3015869466996692</v>
      </c>
      <c r="AJ3021">
        <v>4040</v>
      </c>
      <c r="AK3021">
        <v>28</v>
      </c>
      <c r="AL3021">
        <v>5</v>
      </c>
      <c r="AM3021">
        <v>5</v>
      </c>
      <c r="AN3021">
        <v>1</v>
      </c>
      <c r="AO3021">
        <v>2</v>
      </c>
      <c r="AP3021">
        <v>2</v>
      </c>
      <c r="AQ3021">
        <v>0</v>
      </c>
      <c r="AR3021">
        <v>1827.2500000000002</v>
      </c>
      <c r="AS3021" s="1" t="s">
        <v>173</v>
      </c>
      <c r="AT3021">
        <v>101</v>
      </c>
      <c r="AU3021">
        <v>139.06168141666666</v>
      </c>
      <c r="AV3021">
        <v>756.38013321666665</v>
      </c>
      <c r="AW3021">
        <v>28</v>
      </c>
      <c r="AX3021">
        <v>1</v>
      </c>
      <c r="AY3021">
        <v>4.9504950495049507E-2</v>
      </c>
      <c r="AZ3021">
        <v>40</v>
      </c>
      <c r="BA3021">
        <v>0.46353893805555552</v>
      </c>
      <c r="BB3021">
        <v>0.90045253954365079</v>
      </c>
      <c r="BC3021">
        <v>37</v>
      </c>
      <c r="BD3021">
        <v>-9</v>
      </c>
      <c r="BE3021">
        <v>7</v>
      </c>
      <c r="BF3021">
        <v>3</v>
      </c>
      <c r="BG3021" s="1" t="s">
        <v>174</v>
      </c>
      <c r="BH3021" s="1" t="s">
        <v>6895</v>
      </c>
      <c r="BI3021" s="1" t="s">
        <v>6889</v>
      </c>
      <c r="BJ3021" s="1" t="s">
        <v>6893</v>
      </c>
      <c r="BK3021">
        <v>1700</v>
      </c>
      <c r="BL3021">
        <v>2.4</v>
      </c>
      <c r="BM3021" s="5" t="d">
        <v>21:30:00.0000000000031950</v>
      </c>
      <c r="BN3021" s="5" t="d">
        <v>21:59:59.9999999999968050</v>
      </c>
      <c r="BO3021">
        <v>21</v>
      </c>
      <c r="BP3021" t="b">
        <v>1</v>
      </c>
    </row>
    <row r="3022" spans="1:68" x14ac:dyDescent="0.2">
      <c r="A3022" s="1" t="s">
        <v>6310</v>
      </c>
      <c r="B3022" s="1" t="s">
        <v>5576</v>
      </c>
      <c r="C3022" s="2" t="d">
        <v>2026-07-07</v>
      </c>
      <c r="D3022">
        <v>45</v>
      </c>
      <c r="E3022" s="1" t="s">
        <v>165</v>
      </c>
      <c r="F3022">
        <v>65</v>
      </c>
      <c r="G3022">
        <v>7</v>
      </c>
      <c r="H3022">
        <v>0</v>
      </c>
      <c r="I3022">
        <v>0</v>
      </c>
      <c r="J3022">
        <v>7</v>
      </c>
      <c r="K3022">
        <v>0</v>
      </c>
      <c r="L3022">
        <v>0</v>
      </c>
      <c r="M3022" s="1" t="s">
        <v>63</v>
      </c>
      <c r="N3022" s="1" t="s">
        <v>63</v>
      </c>
      <c r="O3022" s="1" t="s">
        <v>6311</v>
      </c>
      <c r="P3022">
        <v>9.2857142857142865</v>
      </c>
      <c r="Q3022">
        <v>0</v>
      </c>
      <c r="R3022">
        <v>850</v>
      </c>
      <c r="S3022">
        <v>0</v>
      </c>
      <c r="T3022">
        <v>32</v>
      </c>
      <c r="U3022">
        <v>65</v>
      </c>
      <c r="V3022">
        <v>330</v>
      </c>
      <c r="W3022">
        <v>73240.33</v>
      </c>
      <c r="X3022">
        <v>5.0769230769230766</v>
      </c>
      <c r="Y3022">
        <v>1126.7743076923077</v>
      </c>
      <c r="Z3022">
        <v>14.046153846153846</v>
      </c>
      <c r="AA3022">
        <v>84.716215537948727</v>
      </c>
      <c r="AB3022">
        <v>65</v>
      </c>
      <c r="AC3022">
        <v>70.670061691794871</v>
      </c>
      <c r="AD3022">
        <v>5.0760867948717946E-2</v>
      </c>
      <c r="AE3022">
        <v>1.3870209812776679</v>
      </c>
      <c r="AF3022">
        <v>0.64743589743589747</v>
      </c>
      <c r="AG3022">
        <v>0</v>
      </c>
      <c r="AH3022">
        <v>75.630902524102567</v>
      </c>
      <c r="AI3022">
        <v>6.1457362825641031</v>
      </c>
      <c r="AJ3022">
        <v>2275</v>
      </c>
      <c r="AK3022">
        <v>28</v>
      </c>
      <c r="AL3022">
        <v>2</v>
      </c>
      <c r="AM3022">
        <v>2</v>
      </c>
      <c r="AN3022">
        <v>2</v>
      </c>
      <c r="AO3022">
        <v>0</v>
      </c>
      <c r="AP3022">
        <v>0</v>
      </c>
      <c r="AQ3022">
        <v>0</v>
      </c>
      <c r="AR3022">
        <v>340.89</v>
      </c>
      <c r="AS3022" s="1" t="s">
        <v>173</v>
      </c>
      <c r="AT3022">
        <v>65</v>
      </c>
      <c r="AU3022">
        <v>87.358586233333327</v>
      </c>
      <c r="AV3022">
        <v>764.38081844999999</v>
      </c>
      <c r="AW3022">
        <v>28</v>
      </c>
      <c r="AX3022">
        <v>1</v>
      </c>
      <c r="AY3022">
        <v>3.0769230769230771E-2</v>
      </c>
      <c r="AZ3022">
        <v>35</v>
      </c>
      <c r="BA3022">
        <v>0.41599326777777773</v>
      </c>
      <c r="BB3022">
        <v>0.90997716482142854</v>
      </c>
      <c r="BC3022">
        <v>37</v>
      </c>
      <c r="BD3022">
        <v>-9</v>
      </c>
      <c r="BE3022">
        <v>5</v>
      </c>
      <c r="BF3022">
        <v>2</v>
      </c>
      <c r="BG3022" s="1" t="s">
        <v>174</v>
      </c>
      <c r="BH3022" s="1" t="s">
        <v>6895</v>
      </c>
      <c r="BI3022" s="1" t="s">
        <v>6889</v>
      </c>
      <c r="BJ3022" s="1" t="s">
        <v>6893</v>
      </c>
      <c r="BK3022">
        <v>1700</v>
      </c>
      <c r="BL3022">
        <v>2.4</v>
      </c>
      <c r="BM3022" s="5" t="d">
        <v>21:59:59.9999999999968050</v>
      </c>
      <c r="BN3022" s="5" t="d">
        <v>22:30:00.000</v>
      </c>
      <c r="BO3022">
        <v>22</v>
      </c>
      <c r="BP3022" t="b">
        <v>0</v>
      </c>
    </row>
    <row r="3023" spans="1:68" x14ac:dyDescent="0.2">
      <c r="A3023" s="1" t="s">
        <v>6312</v>
      </c>
      <c r="B3023" s="1" t="s">
        <v>5576</v>
      </c>
      <c r="C3023" s="2" t="d">
        <v>2026-07-07</v>
      </c>
      <c r="D3023">
        <v>46</v>
      </c>
      <c r="E3023" s="1" t="s">
        <v>165</v>
      </c>
      <c r="F3023">
        <v>54</v>
      </c>
      <c r="G3023">
        <v>7</v>
      </c>
      <c r="H3023">
        <v>0</v>
      </c>
      <c r="I3023">
        <v>0</v>
      </c>
      <c r="J3023">
        <v>7</v>
      </c>
      <c r="K3023">
        <v>0</v>
      </c>
      <c r="L3023">
        <v>0</v>
      </c>
      <c r="M3023" s="1" t="s">
        <v>63</v>
      </c>
      <c r="N3023" s="1" t="s">
        <v>63</v>
      </c>
      <c r="O3023" s="1" t="s">
        <v>6313</v>
      </c>
      <c r="P3023">
        <v>7.7142857142857144</v>
      </c>
      <c r="Q3023">
        <v>0</v>
      </c>
      <c r="R3023">
        <v>850</v>
      </c>
      <c r="S3023">
        <v>0</v>
      </c>
      <c r="T3023">
        <v>32</v>
      </c>
      <c r="U3023">
        <v>54</v>
      </c>
      <c r="V3023">
        <v>304</v>
      </c>
      <c r="W3023">
        <v>63069.54</v>
      </c>
      <c r="X3023">
        <v>5.6296296296296298</v>
      </c>
      <c r="Y3023">
        <v>1167.9544444444446</v>
      </c>
      <c r="Z3023">
        <v>13.12962962962963</v>
      </c>
      <c r="AA3023">
        <v>78.176430811419763</v>
      </c>
      <c r="AB3023">
        <v>54</v>
      </c>
      <c r="AC3023">
        <v>65.046801181790116</v>
      </c>
      <c r="AD3023">
        <v>0</v>
      </c>
      <c r="AE3023">
        <v>1.4978264416038656</v>
      </c>
      <c r="AF3023">
        <v>0.61018518518518527</v>
      </c>
      <c r="AG3023">
        <v>0</v>
      </c>
      <c r="AH3023">
        <v>69.216243285185186</v>
      </c>
      <c r="AI3023">
        <v>6.0277931753086422</v>
      </c>
      <c r="AJ3023">
        <v>1890</v>
      </c>
      <c r="AK3023">
        <v>28</v>
      </c>
      <c r="AL3023">
        <v>1</v>
      </c>
      <c r="AM3023">
        <v>1</v>
      </c>
      <c r="AN3023">
        <v>1</v>
      </c>
      <c r="AO3023">
        <v>0</v>
      </c>
      <c r="AP3023">
        <v>0</v>
      </c>
      <c r="AQ3023">
        <v>0</v>
      </c>
      <c r="AR3023">
        <v>520.1</v>
      </c>
      <c r="AS3023" s="1" t="s">
        <v>173</v>
      </c>
      <c r="AT3023">
        <v>54</v>
      </c>
      <c r="AU3023">
        <v>83.303587233333332</v>
      </c>
      <c r="AV3023">
        <v>772.73721428333329</v>
      </c>
      <c r="AW3023">
        <v>28</v>
      </c>
      <c r="AX3023">
        <v>1</v>
      </c>
      <c r="AY3023">
        <v>1.8518518518518517E-2</v>
      </c>
      <c r="AZ3023">
        <v>35</v>
      </c>
      <c r="BA3023">
        <v>0.39668374873015871</v>
      </c>
      <c r="BB3023">
        <v>0.91992525509920631</v>
      </c>
      <c r="BC3023">
        <v>37</v>
      </c>
      <c r="BD3023">
        <v>-9</v>
      </c>
      <c r="BE3023">
        <v>4</v>
      </c>
      <c r="BF3023">
        <v>3</v>
      </c>
      <c r="BG3023" s="1" t="s">
        <v>174</v>
      </c>
      <c r="BH3023" s="1" t="s">
        <v>6895</v>
      </c>
      <c r="BI3023" s="1" t="s">
        <v>6889</v>
      </c>
      <c r="BJ3023" s="1" t="s">
        <v>6893</v>
      </c>
      <c r="BK3023">
        <v>1700</v>
      </c>
      <c r="BL3023">
        <v>2.4</v>
      </c>
      <c r="BM3023" s="5" t="d">
        <v>22:30:00.000</v>
      </c>
      <c r="BN3023" s="5" t="d">
        <v>23:00:00.0000000000031950</v>
      </c>
      <c r="BO3023">
        <v>22</v>
      </c>
      <c r="BP3023" t="b">
        <v>0</v>
      </c>
    </row>
    <row r="3024" spans="1:68" x14ac:dyDescent="0.2">
      <c r="A3024" s="1" t="s">
        <v>6314</v>
      </c>
      <c r="B3024" s="1" t="s">
        <v>5576</v>
      </c>
      <c r="C3024" s="2" t="d">
        <v>2026-07-07</v>
      </c>
      <c r="D3024">
        <v>47</v>
      </c>
      <c r="E3024" s="1" t="s">
        <v>187</v>
      </c>
      <c r="F3024">
        <v>43</v>
      </c>
      <c r="G3024">
        <v>7</v>
      </c>
      <c r="H3024">
        <v>0</v>
      </c>
      <c r="I3024">
        <v>2</v>
      </c>
      <c r="J3024">
        <v>5</v>
      </c>
      <c r="K3024">
        <v>0</v>
      </c>
      <c r="L3024">
        <v>1</v>
      </c>
      <c r="M3024" s="1" t="s">
        <v>63</v>
      </c>
      <c r="N3024" s="1" t="s">
        <v>6315</v>
      </c>
      <c r="O3024" s="1" t="s">
        <v>6316</v>
      </c>
      <c r="P3024">
        <v>8.6</v>
      </c>
      <c r="Q3024">
        <v>0</v>
      </c>
      <c r="R3024">
        <v>850</v>
      </c>
      <c r="S3024">
        <v>1</v>
      </c>
      <c r="T3024">
        <v>31</v>
      </c>
      <c r="U3024">
        <v>43</v>
      </c>
      <c r="V3024">
        <v>204</v>
      </c>
      <c r="W3024">
        <v>43514.22</v>
      </c>
      <c r="X3024">
        <v>4.7441860465116283</v>
      </c>
      <c r="Y3024">
        <v>1011.9586046511628</v>
      </c>
      <c r="Z3024">
        <v>12.55813953488372</v>
      </c>
      <c r="AA3024">
        <v>55.088709812403096</v>
      </c>
      <c r="AB3024">
        <v>43</v>
      </c>
      <c r="AC3024">
        <v>42.530570277519381</v>
      </c>
      <c r="AD3024">
        <v>0</v>
      </c>
      <c r="AE3024">
        <v>1.3582428455855207</v>
      </c>
      <c r="AF3024">
        <v>0.60581395348837208</v>
      </c>
      <c r="AG3024">
        <v>0</v>
      </c>
      <c r="AH3024">
        <v>45.928789074031009</v>
      </c>
      <c r="AI3024">
        <v>6.3454763348837204</v>
      </c>
      <c r="AJ3024">
        <v>1505</v>
      </c>
      <c r="AK3024">
        <v>28</v>
      </c>
      <c r="AL3024">
        <v>1</v>
      </c>
      <c r="AM3024">
        <v>1</v>
      </c>
      <c r="AN3024">
        <v>1</v>
      </c>
      <c r="AO3024">
        <v>0</v>
      </c>
      <c r="AP3024">
        <v>0</v>
      </c>
      <c r="AQ3024">
        <v>0</v>
      </c>
      <c r="AR3024">
        <v>278.54000000000002</v>
      </c>
      <c r="AS3024" s="1" t="s">
        <v>173</v>
      </c>
      <c r="AT3024">
        <v>43</v>
      </c>
      <c r="AU3024">
        <v>54.766923283333334</v>
      </c>
      <c r="AV3024">
        <v>762.87804028333335</v>
      </c>
      <c r="AW3024">
        <v>28</v>
      </c>
      <c r="AX3024">
        <v>1</v>
      </c>
      <c r="AY3024">
        <v>2.3255813953488372E-2</v>
      </c>
      <c r="AZ3024">
        <v>35</v>
      </c>
      <c r="BA3024">
        <v>0.36511282188888888</v>
      </c>
      <c r="BB3024">
        <v>0.90818814319444441</v>
      </c>
      <c r="BC3024">
        <v>37</v>
      </c>
      <c r="BD3024">
        <v>-9</v>
      </c>
      <c r="BE3024">
        <v>3</v>
      </c>
      <c r="BF3024">
        <v>2</v>
      </c>
      <c r="BG3024" s="1" t="s">
        <v>174</v>
      </c>
      <c r="BH3024" s="1" t="s">
        <v>6895</v>
      </c>
      <c r="BI3024" s="1" t="s">
        <v>6889</v>
      </c>
      <c r="BJ3024" s="1" t="s">
        <v>6893</v>
      </c>
      <c r="BK3024">
        <v>1700</v>
      </c>
      <c r="BL3024">
        <v>2.4</v>
      </c>
      <c r="BM3024" s="5" t="d">
        <v>23:00:00.0000000000031950</v>
      </c>
      <c r="BN3024" s="5" t="d">
        <v>23:29:59.9999999999968050</v>
      </c>
      <c r="BO3024">
        <v>23</v>
      </c>
      <c r="BP3024" t="b">
        <v>0</v>
      </c>
    </row>
    <row r="3025" spans="1:68" x14ac:dyDescent="0.2">
      <c r="A3025" s="1" t="s">
        <v>6317</v>
      </c>
      <c r="B3025" s="1" t="s">
        <v>5576</v>
      </c>
      <c r="C3025" s="2" t="d">
        <v>2026-07-07</v>
      </c>
      <c r="D3025">
        <v>48</v>
      </c>
      <c r="E3025" s="1" t="s">
        <v>187</v>
      </c>
      <c r="F3025">
        <v>20</v>
      </c>
      <c r="G3025">
        <v>7</v>
      </c>
      <c r="H3025">
        <v>0</v>
      </c>
      <c r="I3025">
        <v>2</v>
      </c>
      <c r="J3025">
        <v>5</v>
      </c>
      <c r="K3025">
        <v>0</v>
      </c>
      <c r="L3025">
        <v>1</v>
      </c>
      <c r="M3025" s="1" t="s">
        <v>63</v>
      </c>
      <c r="N3025" s="1" t="s">
        <v>6318</v>
      </c>
      <c r="O3025" s="1" t="s">
        <v>6319</v>
      </c>
      <c r="P3025">
        <v>4</v>
      </c>
      <c r="Q3025">
        <v>0</v>
      </c>
      <c r="R3025">
        <v>850</v>
      </c>
      <c r="S3025">
        <v>1</v>
      </c>
      <c r="T3025">
        <v>30</v>
      </c>
      <c r="U3025">
        <v>20</v>
      </c>
      <c r="V3025">
        <v>118</v>
      </c>
      <c r="W3025">
        <v>27386.41</v>
      </c>
      <c r="X3025">
        <v>5.9</v>
      </c>
      <c r="Y3025">
        <v>1369.3205</v>
      </c>
      <c r="Z3025">
        <v>11.3</v>
      </c>
      <c r="AA3025">
        <v>29.749362481666669</v>
      </c>
      <c r="AB3025">
        <v>20</v>
      </c>
      <c r="AC3025">
        <v>18.449362481666665</v>
      </c>
      <c r="AD3025">
        <v>0</v>
      </c>
      <c r="AE3025">
        <v>1.5482544516135406</v>
      </c>
      <c r="AF3025">
        <v>0.66166666666666663</v>
      </c>
      <c r="AG3025">
        <v>0</v>
      </c>
      <c r="AH3025">
        <v>20.619009858333335</v>
      </c>
      <c r="AI3025">
        <v>5.9862648316666665</v>
      </c>
      <c r="AJ3025">
        <v>700</v>
      </c>
      <c r="AK3025">
        <v>28</v>
      </c>
      <c r="AL3025">
        <v>1</v>
      </c>
      <c r="AM3025">
        <v>1</v>
      </c>
      <c r="AN3025">
        <v>1</v>
      </c>
      <c r="AO3025">
        <v>0</v>
      </c>
      <c r="AP3025">
        <v>0</v>
      </c>
      <c r="AQ3025">
        <v>0</v>
      </c>
      <c r="AR3025">
        <v>64.87</v>
      </c>
      <c r="AS3025" s="1" t="s">
        <v>173</v>
      </c>
      <c r="AT3025">
        <v>20</v>
      </c>
      <c r="AU3025">
        <v>34.9243557</v>
      </c>
      <c r="AV3025">
        <v>771.96336570000005</v>
      </c>
      <c r="AW3025">
        <v>28</v>
      </c>
      <c r="AX3025">
        <v>1</v>
      </c>
      <c r="AY3025">
        <v>0.05</v>
      </c>
      <c r="AZ3025">
        <v>35</v>
      </c>
      <c r="BA3025">
        <v>0.23282903799999999</v>
      </c>
      <c r="BB3025">
        <v>0.91900400678571437</v>
      </c>
      <c r="BC3025">
        <v>37</v>
      </c>
      <c r="BD3025">
        <v>-9</v>
      </c>
      <c r="BE3025">
        <v>2</v>
      </c>
      <c r="BF3025">
        <v>3</v>
      </c>
      <c r="BG3025" s="1" t="s">
        <v>174</v>
      </c>
      <c r="BH3025" s="1" t="s">
        <v>6895</v>
      </c>
      <c r="BI3025" s="1" t="s">
        <v>6889</v>
      </c>
      <c r="BJ3025" s="1" t="s">
        <v>6893</v>
      </c>
      <c r="BK3025">
        <v>1700</v>
      </c>
      <c r="BL3025">
        <v>2.4</v>
      </c>
      <c r="BM3025" s="5" t="d">
        <v>23:29:59.9999999999968050</v>
      </c>
      <c r="BN3025" s="5" t="d">
        <v>1899-12-30</v>
      </c>
      <c r="BO3025">
        <v>23</v>
      </c>
      <c r="BP3025" t="b">
        <v>0</v>
      </c>
    </row>
    <row r="3026" spans="1:68" x14ac:dyDescent="0.2">
      <c r="A3026" s="1" t="s">
        <v>6320</v>
      </c>
      <c r="B3026" s="1" t="s">
        <v>5576</v>
      </c>
      <c r="C3026" s="2" t="d">
        <v>2026-07-08</v>
      </c>
      <c r="D3026">
        <v>1</v>
      </c>
      <c r="E3026" s="1" t="s">
        <v>61</v>
      </c>
      <c r="F3026">
        <v>6</v>
      </c>
      <c r="G3026">
        <v>16</v>
      </c>
      <c r="H3026">
        <v>12</v>
      </c>
      <c r="I3026">
        <v>2</v>
      </c>
      <c r="J3026">
        <v>2</v>
      </c>
      <c r="K3026">
        <v>900</v>
      </c>
      <c r="L3026">
        <v>1</v>
      </c>
      <c r="M3026" s="1" t="s">
        <v>6321</v>
      </c>
      <c r="N3026" s="1" t="s">
        <v>5939</v>
      </c>
      <c r="O3026" s="1" t="s">
        <v>5817</v>
      </c>
      <c r="P3026">
        <v>3</v>
      </c>
      <c r="Q3026">
        <v>900</v>
      </c>
      <c r="R3026">
        <v>9100</v>
      </c>
      <c r="S3026">
        <v>1</v>
      </c>
      <c r="T3026">
        <v>49</v>
      </c>
      <c r="U3026">
        <v>6</v>
      </c>
      <c r="V3026">
        <v>26</v>
      </c>
      <c r="W3026">
        <v>5082.9699999999993</v>
      </c>
      <c r="X3026">
        <v>4.333333333333333</v>
      </c>
      <c r="Y3026">
        <v>847.16166666666652</v>
      </c>
      <c r="Z3026">
        <v>11.833333333333334</v>
      </c>
      <c r="AA3026">
        <v>11.034327672222224</v>
      </c>
      <c r="AB3026">
        <v>2</v>
      </c>
      <c r="AC3026">
        <v>0.33482022222222191</v>
      </c>
      <c r="AD3026">
        <v>0</v>
      </c>
      <c r="AE3026">
        <v>1.266408577189938</v>
      </c>
      <c r="AF3026">
        <v>0.76388888888888884</v>
      </c>
      <c r="AG3026">
        <v>1.6557412805555556</v>
      </c>
      <c r="AH3026">
        <v>0.30149369166666667</v>
      </c>
      <c r="AI3026">
        <v>7.5497587361111114</v>
      </c>
      <c r="AJ3026">
        <v>210</v>
      </c>
      <c r="AK3026">
        <v>59</v>
      </c>
      <c r="AL3026">
        <v>1</v>
      </c>
      <c r="AM3026">
        <v>1</v>
      </c>
      <c r="AN3026">
        <v>1</v>
      </c>
      <c r="AO3026">
        <v>0</v>
      </c>
      <c r="AP3026">
        <v>0</v>
      </c>
      <c r="AQ3026">
        <v>0</v>
      </c>
      <c r="AR3026">
        <v>141.88</v>
      </c>
      <c r="AS3026" s="1" t="s">
        <v>125</v>
      </c>
      <c r="AT3026">
        <v>1</v>
      </c>
      <c r="AU3026">
        <v>8.7493782333333332</v>
      </c>
      <c r="AV3026">
        <v>927.46836778333341</v>
      </c>
      <c r="AW3026">
        <v>58</v>
      </c>
      <c r="AX3026">
        <v>0.33333333333333331</v>
      </c>
      <c r="AY3026">
        <v>0.16666666666666666</v>
      </c>
      <c r="AZ3026">
        <v>35</v>
      </c>
      <c r="BA3026">
        <v>0.14582297055555554</v>
      </c>
      <c r="BB3026">
        <v>0.52399342812617711</v>
      </c>
      <c r="BC3026">
        <v>45</v>
      </c>
      <c r="BD3026">
        <v>14</v>
      </c>
      <c r="BE3026">
        <v>1</v>
      </c>
      <c r="BF3026">
        <v>1</v>
      </c>
      <c r="BG3026" s="1" t="s">
        <v>209</v>
      </c>
      <c r="BH3026" s="1" t="s">
        <v>6895</v>
      </c>
      <c r="BI3026" s="1" t="s">
        <v>6889</v>
      </c>
      <c r="BJ3026" s="1" t="s">
        <v>6893</v>
      </c>
      <c r="BK3026">
        <v>1700</v>
      </c>
      <c r="BL3026">
        <v>2.4</v>
      </c>
      <c r="BM3026" s="5" t="d">
        <v>1899-12-30</v>
      </c>
      <c r="BN3026" s="5" t="d">
        <v>00:29:59.99999999999990100</v>
      </c>
      <c r="BO3026">
        <v>0</v>
      </c>
      <c r="BP3026" t="b">
        <v>0</v>
      </c>
    </row>
    <row r="3027" spans="1:68" x14ac:dyDescent="0.2">
      <c r="A3027" s="1" t="s">
        <v>6322</v>
      </c>
      <c r="B3027" s="1" t="s">
        <v>5576</v>
      </c>
      <c r="C3027" s="2" t="d">
        <v>2026-07-08</v>
      </c>
      <c r="D3027">
        <v>2</v>
      </c>
      <c r="E3027" s="1" t="s">
        <v>61</v>
      </c>
      <c r="F3027">
        <v>7</v>
      </c>
      <c r="G3027">
        <v>15</v>
      </c>
      <c r="H3027">
        <v>12</v>
      </c>
      <c r="I3027">
        <v>2</v>
      </c>
      <c r="J3027">
        <v>1</v>
      </c>
      <c r="K3027">
        <v>900</v>
      </c>
      <c r="L3027">
        <v>1</v>
      </c>
      <c r="M3027" s="1" t="s">
        <v>6323</v>
      </c>
      <c r="N3027" s="1" t="s">
        <v>5706</v>
      </c>
      <c r="O3027" s="1" t="s">
        <v>6026</v>
      </c>
      <c r="P3027">
        <v>7</v>
      </c>
      <c r="Q3027">
        <v>900</v>
      </c>
      <c r="R3027">
        <v>8200</v>
      </c>
      <c r="S3027">
        <v>1</v>
      </c>
      <c r="T3027">
        <v>48</v>
      </c>
      <c r="U3027">
        <v>7</v>
      </c>
      <c r="V3027">
        <v>38</v>
      </c>
      <c r="W3027">
        <v>10237.64</v>
      </c>
      <c r="X3027">
        <v>5.4285714285714288</v>
      </c>
      <c r="Y3027">
        <v>1462.52</v>
      </c>
      <c r="Z3027">
        <v>11.857142857142858</v>
      </c>
      <c r="AA3027">
        <v>10.272457000000001</v>
      </c>
      <c r="AB3027">
        <v>1</v>
      </c>
      <c r="AC3027">
        <v>0.27406995238095228</v>
      </c>
      <c r="AD3027">
        <v>0.12894452380952384</v>
      </c>
      <c r="AE3027">
        <v>1.4395614706697362</v>
      </c>
      <c r="AF3027">
        <v>0.69047619047619047</v>
      </c>
      <c r="AG3027">
        <v>2.2589821785714284</v>
      </c>
      <c r="AH3027">
        <v>0</v>
      </c>
      <c r="AI3027">
        <v>7.1301414857142857</v>
      </c>
      <c r="AJ3027">
        <v>245</v>
      </c>
      <c r="AK3027">
        <v>59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 s="1" t="s">
        <v>65</v>
      </c>
      <c r="AT3027">
        <v>1</v>
      </c>
      <c r="AU3027">
        <v>10.076930233333334</v>
      </c>
      <c r="AV3027">
        <v>79.27249041666667</v>
      </c>
      <c r="AW3027">
        <v>5</v>
      </c>
      <c r="AX3027">
        <v>0.14285714285714285</v>
      </c>
      <c r="AY3027">
        <v>0</v>
      </c>
      <c r="AZ3027">
        <v>35</v>
      </c>
      <c r="BA3027">
        <v>0.33589767444444446</v>
      </c>
      <c r="BB3027">
        <v>4.4786717749529192E-2</v>
      </c>
      <c r="BC3027">
        <v>4</v>
      </c>
      <c r="BD3027">
        <v>55</v>
      </c>
      <c r="BE3027">
        <v>1</v>
      </c>
      <c r="BF3027">
        <v>0</v>
      </c>
      <c r="BG3027" s="1" t="s">
        <v>66</v>
      </c>
      <c r="BH3027" s="1" t="s">
        <v>6895</v>
      </c>
      <c r="BI3027" s="1" t="s">
        <v>6889</v>
      </c>
      <c r="BJ3027" s="1" t="s">
        <v>6893</v>
      </c>
      <c r="BK3027">
        <v>1700</v>
      </c>
      <c r="BL3027">
        <v>2.4</v>
      </c>
      <c r="BM3027" s="5" t="d">
        <v>00:29:59.99999999999990100</v>
      </c>
      <c r="BN3027" s="5" t="d">
        <v>00:59:59.99999999999980200</v>
      </c>
      <c r="BO3027">
        <v>0</v>
      </c>
      <c r="BP3027" t="b">
        <v>0</v>
      </c>
    </row>
    <row r="3028" spans="1:68" x14ac:dyDescent="0.2">
      <c r="A3028" s="1" t="s">
        <v>6324</v>
      </c>
      <c r="B3028" s="1" t="s">
        <v>5576</v>
      </c>
      <c r="C3028" s="2" t="d">
        <v>2026-07-08</v>
      </c>
      <c r="D3028">
        <v>3</v>
      </c>
      <c r="E3028" s="1" t="s">
        <v>61</v>
      </c>
      <c r="F3028">
        <v>6</v>
      </c>
      <c r="G3028">
        <v>9</v>
      </c>
      <c r="H3028">
        <v>8</v>
      </c>
      <c r="I3028">
        <v>0</v>
      </c>
      <c r="J3028">
        <v>1</v>
      </c>
      <c r="K3028">
        <v>600</v>
      </c>
      <c r="L3028">
        <v>0</v>
      </c>
      <c r="M3028" s="1" t="s">
        <v>5583</v>
      </c>
      <c r="N3028" s="1" t="s">
        <v>63</v>
      </c>
      <c r="O3028" s="1" t="s">
        <v>5584</v>
      </c>
      <c r="P3028">
        <v>6</v>
      </c>
      <c r="Q3028">
        <v>600</v>
      </c>
      <c r="R3028">
        <v>7600</v>
      </c>
      <c r="S3028">
        <v>0</v>
      </c>
      <c r="T3028">
        <v>48</v>
      </c>
      <c r="U3028">
        <v>6</v>
      </c>
      <c r="V3028">
        <v>33</v>
      </c>
      <c r="W3028">
        <v>6680.64</v>
      </c>
      <c r="X3028">
        <v>5.5</v>
      </c>
      <c r="Y3028">
        <v>1113.44</v>
      </c>
      <c r="Z3028">
        <v>11.833333333333334</v>
      </c>
      <c r="AA3028">
        <v>10.197996483333332</v>
      </c>
      <c r="AB3028">
        <v>0</v>
      </c>
      <c r="AC3028">
        <v>0</v>
      </c>
      <c r="AD3028">
        <v>0.78658283888888902</v>
      </c>
      <c r="AE3028">
        <v>1.4835253889461268</v>
      </c>
      <c r="AF3028">
        <v>0.73333333333333339</v>
      </c>
      <c r="AG3028">
        <v>3.0034415555555554</v>
      </c>
      <c r="AH3028">
        <v>0</v>
      </c>
      <c r="AI3028">
        <v>6.4917771361111107</v>
      </c>
      <c r="AJ3028">
        <v>210</v>
      </c>
      <c r="AK3028">
        <v>32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 s="1" t="s">
        <v>70</v>
      </c>
      <c r="AT3028">
        <v>0</v>
      </c>
      <c r="AU3028">
        <v>7.3117046333333331</v>
      </c>
      <c r="AV3028">
        <v>75.431511166666667</v>
      </c>
      <c r="AW3028">
        <v>8</v>
      </c>
      <c r="AX3028">
        <v>0</v>
      </c>
      <c r="AY3028">
        <v>0</v>
      </c>
      <c r="AZ3028">
        <v>35</v>
      </c>
      <c r="BA3028">
        <v>0.24372348777777778</v>
      </c>
      <c r="BB3028">
        <v>7.8574490798611105E-2</v>
      </c>
      <c r="BC3028">
        <v>4</v>
      </c>
      <c r="BD3028">
        <v>28</v>
      </c>
      <c r="BE3028">
        <v>1</v>
      </c>
      <c r="BF3028">
        <v>0</v>
      </c>
      <c r="BG3028" s="1" t="s">
        <v>66</v>
      </c>
      <c r="BH3028" s="1" t="s">
        <v>6895</v>
      </c>
      <c r="BI3028" s="1" t="s">
        <v>6889</v>
      </c>
      <c r="BJ3028" s="1" t="s">
        <v>6893</v>
      </c>
      <c r="BK3028">
        <v>1700</v>
      </c>
      <c r="BL3028">
        <v>2.4</v>
      </c>
      <c r="BM3028" s="5" t="d">
        <v>00:59:59.99999999999980200</v>
      </c>
      <c r="BN3028" s="5" t="d">
        <v>01:30:00.000</v>
      </c>
      <c r="BO3028">
        <v>1</v>
      </c>
      <c r="BP3028" t="b">
        <v>0</v>
      </c>
    </row>
    <row r="3029" spans="1:68" x14ac:dyDescent="0.2">
      <c r="A3029" s="1" t="s">
        <v>6325</v>
      </c>
      <c r="B3029" s="1" t="s">
        <v>5576</v>
      </c>
      <c r="C3029" s="2" t="d">
        <v>2026-07-08</v>
      </c>
      <c r="D3029">
        <v>4</v>
      </c>
      <c r="E3029" s="1" t="s">
        <v>61</v>
      </c>
      <c r="F3029">
        <v>4</v>
      </c>
      <c r="G3029">
        <v>9</v>
      </c>
      <c r="H3029">
        <v>8</v>
      </c>
      <c r="I3029">
        <v>0</v>
      </c>
      <c r="J3029">
        <v>1</v>
      </c>
      <c r="K3029">
        <v>600</v>
      </c>
      <c r="L3029">
        <v>0</v>
      </c>
      <c r="M3029" s="1" t="s">
        <v>5586</v>
      </c>
      <c r="N3029" s="1" t="s">
        <v>63</v>
      </c>
      <c r="O3029" s="1" t="s">
        <v>5587</v>
      </c>
      <c r="P3029">
        <v>4</v>
      </c>
      <c r="Q3029">
        <v>600</v>
      </c>
      <c r="R3029">
        <v>7000</v>
      </c>
      <c r="S3029">
        <v>0</v>
      </c>
      <c r="T3029">
        <v>48</v>
      </c>
      <c r="U3029">
        <v>4</v>
      </c>
      <c r="V3029">
        <v>18</v>
      </c>
      <c r="W3029">
        <v>3935.17</v>
      </c>
      <c r="X3029">
        <v>4.5</v>
      </c>
      <c r="Y3029">
        <v>983.79250000000002</v>
      </c>
      <c r="Z3029">
        <v>11.5</v>
      </c>
      <c r="AA3029">
        <v>9.0678667833333328</v>
      </c>
      <c r="AB3029">
        <v>0</v>
      </c>
      <c r="AC3029">
        <v>0</v>
      </c>
      <c r="AD3029">
        <v>0.10708496250000001</v>
      </c>
      <c r="AE3029">
        <v>1.2301474844953648</v>
      </c>
      <c r="AF3029">
        <v>0.6791666666666667</v>
      </c>
      <c r="AG3029">
        <v>2.0163991083333332</v>
      </c>
      <c r="AH3029">
        <v>0</v>
      </c>
      <c r="AI3029">
        <v>6.4473009958333334</v>
      </c>
      <c r="AJ3029">
        <v>140</v>
      </c>
      <c r="AK3029">
        <v>32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 s="1" t="s">
        <v>70</v>
      </c>
      <c r="AT3029">
        <v>0</v>
      </c>
      <c r="AU3029">
        <v>6.5100375499999998</v>
      </c>
      <c r="AV3029">
        <v>42.654348700000007</v>
      </c>
      <c r="AW3029">
        <v>4</v>
      </c>
      <c r="AX3029">
        <v>0</v>
      </c>
      <c r="AY3029">
        <v>0</v>
      </c>
      <c r="AZ3029">
        <v>35</v>
      </c>
      <c r="BA3029">
        <v>0.21700125166666667</v>
      </c>
      <c r="BB3029">
        <v>4.4431613229166673E-2</v>
      </c>
      <c r="BC3029">
        <v>3</v>
      </c>
      <c r="BD3029">
        <v>29</v>
      </c>
      <c r="BE3029">
        <v>1</v>
      </c>
      <c r="BF3029">
        <v>0</v>
      </c>
      <c r="BG3029" s="1" t="s">
        <v>66</v>
      </c>
      <c r="BH3029" s="1" t="s">
        <v>6895</v>
      </c>
      <c r="BI3029" s="1" t="s">
        <v>6889</v>
      </c>
      <c r="BJ3029" s="1" t="s">
        <v>6893</v>
      </c>
      <c r="BK3029">
        <v>1700</v>
      </c>
      <c r="BL3029">
        <v>2.4</v>
      </c>
      <c r="BM3029" s="5" t="d">
        <v>01:30:00.000</v>
      </c>
      <c r="BN3029" s="5" t="d">
        <v>01:59:59.99999999999959725</v>
      </c>
      <c r="BO3029">
        <v>1</v>
      </c>
      <c r="BP3029" t="b">
        <v>0</v>
      </c>
    </row>
    <row r="3030" spans="1:68" x14ac:dyDescent="0.2">
      <c r="A3030" s="1" t="s">
        <v>6326</v>
      </c>
      <c r="B3030" s="1" t="s">
        <v>5576</v>
      </c>
      <c r="C3030" s="2" t="d">
        <v>2026-07-08</v>
      </c>
      <c r="D3030">
        <v>5</v>
      </c>
      <c r="E3030" s="1" t="s">
        <v>61</v>
      </c>
      <c r="F3030">
        <v>2</v>
      </c>
      <c r="G3030">
        <v>9</v>
      </c>
      <c r="H3030">
        <v>8</v>
      </c>
      <c r="I3030">
        <v>0</v>
      </c>
      <c r="J3030">
        <v>1</v>
      </c>
      <c r="K3030">
        <v>600</v>
      </c>
      <c r="L3030">
        <v>0</v>
      </c>
      <c r="M3030" s="1" t="s">
        <v>5589</v>
      </c>
      <c r="N3030" s="1" t="s">
        <v>63</v>
      </c>
      <c r="O3030" s="1" t="s">
        <v>5590</v>
      </c>
      <c r="P3030">
        <v>2</v>
      </c>
      <c r="Q3030">
        <v>600</v>
      </c>
      <c r="R3030">
        <v>6400</v>
      </c>
      <c r="S3030">
        <v>0</v>
      </c>
      <c r="T3030">
        <v>48</v>
      </c>
      <c r="U3030">
        <v>2</v>
      </c>
      <c r="V3030">
        <v>10</v>
      </c>
      <c r="W3030">
        <v>1720.58</v>
      </c>
      <c r="X3030">
        <v>5</v>
      </c>
      <c r="Y3030">
        <v>860.29</v>
      </c>
      <c r="Z3030">
        <v>11.5</v>
      </c>
      <c r="AA3030">
        <v>10.599579224999999</v>
      </c>
      <c r="AB3030">
        <v>1</v>
      </c>
      <c r="AC3030">
        <v>0.57141728333333308</v>
      </c>
      <c r="AD3030">
        <v>0</v>
      </c>
      <c r="AE3030">
        <v>1.1686540575533733</v>
      </c>
      <c r="AF3030">
        <v>0.78333333333333321</v>
      </c>
      <c r="AG3030">
        <v>1.9519873833333332</v>
      </c>
      <c r="AH3030">
        <v>0</v>
      </c>
      <c r="AI3030">
        <v>7.3309251666666668</v>
      </c>
      <c r="AJ3030">
        <v>70</v>
      </c>
      <c r="AK3030">
        <v>32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 s="1" t="s">
        <v>125</v>
      </c>
      <c r="AT3030">
        <v>1</v>
      </c>
      <c r="AU3030">
        <v>2.3373081</v>
      </c>
      <c r="AV3030">
        <v>22.675011650000002</v>
      </c>
      <c r="AW3030">
        <v>2</v>
      </c>
      <c r="AX3030">
        <v>0.5</v>
      </c>
      <c r="AY3030">
        <v>0</v>
      </c>
      <c r="AZ3030">
        <v>35</v>
      </c>
      <c r="BA3030">
        <v>7.7910270000000004E-2</v>
      </c>
      <c r="BB3030">
        <v>2.3619803802083335E-2</v>
      </c>
      <c r="BC3030">
        <v>2</v>
      </c>
      <c r="BD3030">
        <v>30</v>
      </c>
      <c r="BE3030">
        <v>1</v>
      </c>
      <c r="BF3030">
        <v>0</v>
      </c>
      <c r="BG3030" s="1" t="s">
        <v>66</v>
      </c>
      <c r="BH3030" s="1" t="s">
        <v>6895</v>
      </c>
      <c r="BI3030" s="1" t="s">
        <v>6889</v>
      </c>
      <c r="BJ3030" s="1" t="s">
        <v>6893</v>
      </c>
      <c r="BK3030">
        <v>1700</v>
      </c>
      <c r="BL3030">
        <v>2.4</v>
      </c>
      <c r="BM3030" s="5" t="d">
        <v>01:59:59.99999999999959725</v>
      </c>
      <c r="BN3030" s="5" t="d">
        <v>02:30:00.00000000000040275</v>
      </c>
      <c r="BO3030">
        <v>2</v>
      </c>
      <c r="BP3030" t="b">
        <v>0</v>
      </c>
    </row>
    <row r="3031" spans="1:68" x14ac:dyDescent="0.2">
      <c r="A3031" s="1" t="s">
        <v>6327</v>
      </c>
      <c r="B3031" s="1" t="s">
        <v>5576</v>
      </c>
      <c r="C3031" s="2" t="d">
        <v>2026-07-08</v>
      </c>
      <c r="D3031">
        <v>6</v>
      </c>
      <c r="E3031" s="1" t="s">
        <v>61</v>
      </c>
      <c r="F3031">
        <v>3</v>
      </c>
      <c r="G3031">
        <v>9</v>
      </c>
      <c r="H3031">
        <v>8</v>
      </c>
      <c r="I3031">
        <v>0</v>
      </c>
      <c r="J3031">
        <v>1</v>
      </c>
      <c r="K3031">
        <v>600</v>
      </c>
      <c r="L3031">
        <v>0</v>
      </c>
      <c r="M3031" s="1" t="s">
        <v>5592</v>
      </c>
      <c r="N3031" s="1" t="s">
        <v>63</v>
      </c>
      <c r="O3031" s="1" t="s">
        <v>5593</v>
      </c>
      <c r="P3031">
        <v>3</v>
      </c>
      <c r="Q3031">
        <v>600</v>
      </c>
      <c r="R3031">
        <v>5800</v>
      </c>
      <c r="S3031">
        <v>0</v>
      </c>
      <c r="T3031">
        <v>48</v>
      </c>
      <c r="U3031">
        <v>3</v>
      </c>
      <c r="V3031">
        <v>10</v>
      </c>
      <c r="W3031">
        <v>2558.2200000000003</v>
      </c>
      <c r="X3031">
        <v>3.3333333333333335</v>
      </c>
      <c r="Y3031">
        <v>852.74000000000012</v>
      </c>
      <c r="Z3031">
        <v>11.333333333333334</v>
      </c>
      <c r="AA3031">
        <v>10.719532377777776</v>
      </c>
      <c r="AB3031">
        <v>0</v>
      </c>
      <c r="AC3031">
        <v>0</v>
      </c>
      <c r="AD3031">
        <v>0</v>
      </c>
      <c r="AE3031">
        <v>0.84779422211589528</v>
      </c>
      <c r="AF3031">
        <v>0.75</v>
      </c>
      <c r="AG3031">
        <v>1.597794211111111</v>
      </c>
      <c r="AH3031">
        <v>0</v>
      </c>
      <c r="AI3031">
        <v>8.1661826000000008</v>
      </c>
      <c r="AJ3031">
        <v>105</v>
      </c>
      <c r="AK3031">
        <v>32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 s="1" t="s">
        <v>70</v>
      </c>
      <c r="AT3031">
        <v>0</v>
      </c>
      <c r="AU3031">
        <v>2.5433826333333331</v>
      </c>
      <c r="AV3031">
        <v>37.81953158333333</v>
      </c>
      <c r="AW3031">
        <v>3</v>
      </c>
      <c r="AX3031">
        <v>0</v>
      </c>
      <c r="AY3031">
        <v>0</v>
      </c>
      <c r="AZ3031">
        <v>35</v>
      </c>
      <c r="BA3031">
        <v>8.47794211111111E-2</v>
      </c>
      <c r="BB3031">
        <v>3.9395345399305552E-2</v>
      </c>
      <c r="BC3031">
        <v>2</v>
      </c>
      <c r="BD3031">
        <v>30</v>
      </c>
      <c r="BE3031">
        <v>1</v>
      </c>
      <c r="BF3031">
        <v>0</v>
      </c>
      <c r="BG3031" s="1" t="s">
        <v>66</v>
      </c>
      <c r="BH3031" s="1" t="s">
        <v>6895</v>
      </c>
      <c r="BI3031" s="1" t="s">
        <v>6889</v>
      </c>
      <c r="BJ3031" s="1" t="s">
        <v>6893</v>
      </c>
      <c r="BK3031">
        <v>1700</v>
      </c>
      <c r="BL3031">
        <v>2.4</v>
      </c>
      <c r="BM3031" s="5" t="d">
        <v>02:30:00.00000000000040275</v>
      </c>
      <c r="BN3031" s="5" t="d">
        <v>03:00:00.000</v>
      </c>
      <c r="BO3031">
        <v>2</v>
      </c>
      <c r="BP3031" t="b">
        <v>0</v>
      </c>
    </row>
    <row r="3032" spans="1:68" x14ac:dyDescent="0.2">
      <c r="A3032" s="1" t="s">
        <v>6328</v>
      </c>
      <c r="B3032" s="1" t="s">
        <v>5576</v>
      </c>
      <c r="C3032" s="2" t="d">
        <v>2026-07-08</v>
      </c>
      <c r="D3032">
        <v>7</v>
      </c>
      <c r="E3032" s="1" t="s">
        <v>61</v>
      </c>
      <c r="F3032">
        <v>3</v>
      </c>
      <c r="G3032">
        <v>9</v>
      </c>
      <c r="H3032">
        <v>8</v>
      </c>
      <c r="I3032">
        <v>0</v>
      </c>
      <c r="J3032">
        <v>1</v>
      </c>
      <c r="K3032">
        <v>600</v>
      </c>
      <c r="L3032">
        <v>0</v>
      </c>
      <c r="M3032" s="1" t="s">
        <v>5595</v>
      </c>
      <c r="N3032" s="1" t="s">
        <v>63</v>
      </c>
      <c r="O3032" s="1" t="s">
        <v>5596</v>
      </c>
      <c r="P3032">
        <v>3</v>
      </c>
      <c r="Q3032">
        <v>600</v>
      </c>
      <c r="R3032">
        <v>5200</v>
      </c>
      <c r="S3032">
        <v>0</v>
      </c>
      <c r="T3032">
        <v>48</v>
      </c>
      <c r="U3032">
        <v>3</v>
      </c>
      <c r="V3032">
        <v>14</v>
      </c>
      <c r="W3032">
        <v>3622.14</v>
      </c>
      <c r="X3032">
        <v>4.666666666666667</v>
      </c>
      <c r="Y3032">
        <v>1207.3799999999999</v>
      </c>
      <c r="Z3032">
        <v>11</v>
      </c>
      <c r="AA3032">
        <v>9.1324187611111114</v>
      </c>
      <c r="AB3032">
        <v>0</v>
      </c>
      <c r="AC3032">
        <v>0</v>
      </c>
      <c r="AD3032">
        <v>0</v>
      </c>
      <c r="AE3032">
        <v>1.2221630184055139</v>
      </c>
      <c r="AF3032">
        <v>0.80000000000000016</v>
      </c>
      <c r="AG3032">
        <v>2.0221630055555555</v>
      </c>
      <c r="AH3032">
        <v>0</v>
      </c>
      <c r="AI3032">
        <v>6.2991446333333334</v>
      </c>
      <c r="AJ3032">
        <v>105</v>
      </c>
      <c r="AK3032">
        <v>32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 s="1" t="s">
        <v>70</v>
      </c>
      <c r="AT3032">
        <v>0</v>
      </c>
      <c r="AU3032">
        <v>3.6664890166666666</v>
      </c>
      <c r="AV3032">
        <v>31.324440633333332</v>
      </c>
      <c r="AW3032">
        <v>3</v>
      </c>
      <c r="AX3032">
        <v>0</v>
      </c>
      <c r="AY3032">
        <v>0</v>
      </c>
      <c r="AZ3032">
        <v>35</v>
      </c>
      <c r="BA3032">
        <v>0.12221630055555556</v>
      </c>
      <c r="BB3032">
        <v>3.2629625659722224E-2</v>
      </c>
      <c r="BC3032">
        <v>2</v>
      </c>
      <c r="BD3032">
        <v>30</v>
      </c>
      <c r="BE3032">
        <v>1</v>
      </c>
      <c r="BF3032">
        <v>0</v>
      </c>
      <c r="BG3032" s="1" t="s">
        <v>66</v>
      </c>
      <c r="BH3032" s="1" t="s">
        <v>6895</v>
      </c>
      <c r="BI3032" s="1" t="s">
        <v>6889</v>
      </c>
      <c r="BJ3032" s="1" t="s">
        <v>6893</v>
      </c>
      <c r="BK3032">
        <v>1700</v>
      </c>
      <c r="BL3032">
        <v>2.4</v>
      </c>
      <c r="BM3032" s="5" t="d">
        <v>03:00:00.000</v>
      </c>
      <c r="BN3032" s="5" t="d">
        <v>03:30:00.00000000000079875</v>
      </c>
      <c r="BO3032">
        <v>3</v>
      </c>
      <c r="BP3032" t="b">
        <v>0</v>
      </c>
    </row>
    <row r="3033" spans="1:68" x14ac:dyDescent="0.2">
      <c r="A3033" s="1" t="s">
        <v>6329</v>
      </c>
      <c r="B3033" s="1" t="s">
        <v>5576</v>
      </c>
      <c r="C3033" s="2" t="d">
        <v>2026-07-08</v>
      </c>
      <c r="D3033">
        <v>8</v>
      </c>
      <c r="E3033" s="1" t="s">
        <v>61</v>
      </c>
      <c r="F3033">
        <v>3</v>
      </c>
      <c r="G3033">
        <v>9</v>
      </c>
      <c r="H3033">
        <v>8</v>
      </c>
      <c r="I3033">
        <v>0</v>
      </c>
      <c r="J3033">
        <v>1</v>
      </c>
      <c r="K3033">
        <v>600</v>
      </c>
      <c r="L3033">
        <v>0</v>
      </c>
      <c r="M3033" s="1" t="s">
        <v>5598</v>
      </c>
      <c r="N3033" s="1" t="s">
        <v>63</v>
      </c>
      <c r="O3033" s="1" t="s">
        <v>5599</v>
      </c>
      <c r="P3033">
        <v>3</v>
      </c>
      <c r="Q3033">
        <v>600</v>
      </c>
      <c r="R3033">
        <v>4600</v>
      </c>
      <c r="S3033">
        <v>0</v>
      </c>
      <c r="T3033">
        <v>48</v>
      </c>
      <c r="U3033">
        <v>3</v>
      </c>
      <c r="V3033">
        <v>24</v>
      </c>
      <c r="W3033">
        <v>5343.98</v>
      </c>
      <c r="X3033">
        <v>8</v>
      </c>
      <c r="Y3033">
        <v>1781.3266666666666</v>
      </c>
      <c r="Z3033">
        <v>10.666666666666666</v>
      </c>
      <c r="AA3033">
        <v>7.3513072833333339</v>
      </c>
      <c r="AB3033">
        <v>0</v>
      </c>
      <c r="AC3033">
        <v>0</v>
      </c>
      <c r="AD3033">
        <v>0.34555358888888893</v>
      </c>
      <c r="AE3033">
        <v>2.0265913799975976</v>
      </c>
      <c r="AF3033">
        <v>0.53333333333333333</v>
      </c>
      <c r="AG3033">
        <v>2.9054783</v>
      </c>
      <c r="AH3033">
        <v>0</v>
      </c>
      <c r="AI3033">
        <v>3.8458289777777779</v>
      </c>
      <c r="AJ3033">
        <v>105</v>
      </c>
      <c r="AK3033">
        <v>32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 s="1" t="s">
        <v>70</v>
      </c>
      <c r="AT3033">
        <v>0</v>
      </c>
      <c r="AU3033">
        <v>6.0797741333333333</v>
      </c>
      <c r="AV3033">
        <v>18.162486933333334</v>
      </c>
      <c r="AW3033">
        <v>3</v>
      </c>
      <c r="AX3033">
        <v>0</v>
      </c>
      <c r="AY3033">
        <v>0</v>
      </c>
      <c r="AZ3033">
        <v>35</v>
      </c>
      <c r="BA3033">
        <v>0.20265913777777778</v>
      </c>
      <c r="BB3033">
        <v>1.8919257222222222E-2</v>
      </c>
      <c r="BC3033">
        <v>1</v>
      </c>
      <c r="BD3033">
        <v>31</v>
      </c>
      <c r="BE3033">
        <v>1</v>
      </c>
      <c r="BF3033">
        <v>0</v>
      </c>
      <c r="BG3033" s="1" t="s">
        <v>66</v>
      </c>
      <c r="BH3033" s="1" t="s">
        <v>6895</v>
      </c>
      <c r="BI3033" s="1" t="s">
        <v>6889</v>
      </c>
      <c r="BJ3033" s="1" t="s">
        <v>6893</v>
      </c>
      <c r="BK3033">
        <v>1700</v>
      </c>
      <c r="BL3033">
        <v>2.4</v>
      </c>
      <c r="BM3033" s="5" t="d">
        <v>03:30:00.00000000000079875</v>
      </c>
      <c r="BN3033" s="5" t="d">
        <v>03:59:59.99999999999920125</v>
      </c>
      <c r="BO3033">
        <v>3</v>
      </c>
      <c r="BP3033" t="b">
        <v>0</v>
      </c>
    </row>
    <row r="3034" spans="1:68" x14ac:dyDescent="0.2">
      <c r="A3034" s="1" t="s">
        <v>6330</v>
      </c>
      <c r="B3034" s="1" t="s">
        <v>5576</v>
      </c>
      <c r="C3034" s="2" t="d">
        <v>2026-07-08</v>
      </c>
      <c r="D3034">
        <v>9</v>
      </c>
      <c r="E3034" s="1" t="s">
        <v>61</v>
      </c>
      <c r="F3034">
        <v>5</v>
      </c>
      <c r="G3034">
        <v>9</v>
      </c>
      <c r="H3034">
        <v>8</v>
      </c>
      <c r="I3034">
        <v>0</v>
      </c>
      <c r="J3034">
        <v>1</v>
      </c>
      <c r="K3034">
        <v>600</v>
      </c>
      <c r="L3034">
        <v>0</v>
      </c>
      <c r="M3034" s="1" t="s">
        <v>5601</v>
      </c>
      <c r="N3034" s="1" t="s">
        <v>63</v>
      </c>
      <c r="O3034" s="1" t="s">
        <v>5602</v>
      </c>
      <c r="P3034">
        <v>5</v>
      </c>
      <c r="Q3034">
        <v>600</v>
      </c>
      <c r="R3034">
        <v>4000</v>
      </c>
      <c r="S3034">
        <v>0</v>
      </c>
      <c r="T3034">
        <v>48</v>
      </c>
      <c r="U3034">
        <v>5</v>
      </c>
      <c r="V3034">
        <v>23</v>
      </c>
      <c r="W3034">
        <v>6446.78</v>
      </c>
      <c r="X3034">
        <v>4.5999999999999996</v>
      </c>
      <c r="Y3034">
        <v>1289.356</v>
      </c>
      <c r="Z3034">
        <v>11.6</v>
      </c>
      <c r="AA3034">
        <v>9.6030820133333332</v>
      </c>
      <c r="AB3034">
        <v>0</v>
      </c>
      <c r="AC3034">
        <v>0</v>
      </c>
      <c r="AD3034">
        <v>0.37401090333333331</v>
      </c>
      <c r="AE3034">
        <v>1.1753508657255725</v>
      </c>
      <c r="AF3034">
        <v>0.67</v>
      </c>
      <c r="AG3034">
        <v>2.2193617633333331</v>
      </c>
      <c r="AH3034">
        <v>0</v>
      </c>
      <c r="AI3034">
        <v>6.0970535733333335</v>
      </c>
      <c r="AJ3034">
        <v>175</v>
      </c>
      <c r="AK3034">
        <v>32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 s="1" t="s">
        <v>70</v>
      </c>
      <c r="AT3034">
        <v>0</v>
      </c>
      <c r="AU3034">
        <v>5.8767542833333337</v>
      </c>
      <c r="AV3034">
        <v>21.957418733333334</v>
      </c>
      <c r="AW3034">
        <v>2</v>
      </c>
      <c r="AX3034">
        <v>0</v>
      </c>
      <c r="AY3034">
        <v>0</v>
      </c>
      <c r="AZ3034">
        <v>35</v>
      </c>
      <c r="BA3034">
        <v>0.19589180944444445</v>
      </c>
      <c r="BB3034">
        <v>2.2872311180555556E-2</v>
      </c>
      <c r="BC3034">
        <v>2</v>
      </c>
      <c r="BD3034">
        <v>30</v>
      </c>
      <c r="BE3034">
        <v>1</v>
      </c>
      <c r="BF3034">
        <v>0</v>
      </c>
      <c r="BG3034" s="1" t="s">
        <v>66</v>
      </c>
      <c r="BH3034" s="1" t="s">
        <v>6895</v>
      </c>
      <c r="BI3034" s="1" t="s">
        <v>6889</v>
      </c>
      <c r="BJ3034" s="1" t="s">
        <v>6893</v>
      </c>
      <c r="BK3034">
        <v>1700</v>
      </c>
      <c r="BL3034">
        <v>2.4</v>
      </c>
      <c r="BM3034" s="5" t="d">
        <v>03:59:59.99999999999920125</v>
      </c>
      <c r="BN3034" s="5" t="d">
        <v>04:30:00.000</v>
      </c>
      <c r="BO3034">
        <v>4</v>
      </c>
      <c r="BP3034" t="b">
        <v>0</v>
      </c>
    </row>
    <row r="3035" spans="1:68" x14ac:dyDescent="0.2">
      <c r="A3035" s="1" t="s">
        <v>6331</v>
      </c>
      <c r="B3035" s="1" t="s">
        <v>5576</v>
      </c>
      <c r="C3035" s="2" t="d">
        <v>2026-07-08</v>
      </c>
      <c r="D3035">
        <v>10</v>
      </c>
      <c r="E3035" s="1" t="s">
        <v>61</v>
      </c>
      <c r="F3035">
        <v>5</v>
      </c>
      <c r="G3035">
        <v>9</v>
      </c>
      <c r="H3035">
        <v>8</v>
      </c>
      <c r="I3035">
        <v>0</v>
      </c>
      <c r="J3035">
        <v>1</v>
      </c>
      <c r="K3035">
        <v>600</v>
      </c>
      <c r="L3035">
        <v>0</v>
      </c>
      <c r="M3035" s="1" t="s">
        <v>5577</v>
      </c>
      <c r="N3035" s="1" t="s">
        <v>63</v>
      </c>
      <c r="O3035" s="1" t="s">
        <v>5578</v>
      </c>
      <c r="P3035">
        <v>5</v>
      </c>
      <c r="Q3035">
        <v>600</v>
      </c>
      <c r="R3035">
        <v>3400</v>
      </c>
      <c r="S3035">
        <v>0</v>
      </c>
      <c r="T3035">
        <v>48</v>
      </c>
      <c r="U3035">
        <v>5</v>
      </c>
      <c r="V3035">
        <v>22</v>
      </c>
      <c r="W3035">
        <v>4573.3500000000004</v>
      </c>
      <c r="X3035">
        <v>4.4000000000000004</v>
      </c>
      <c r="Y3035">
        <v>914.67000000000007</v>
      </c>
      <c r="Z3035">
        <v>11.2</v>
      </c>
      <c r="AA3035">
        <v>9.2100904866666671</v>
      </c>
      <c r="AB3035">
        <v>0</v>
      </c>
      <c r="AC3035">
        <v>0</v>
      </c>
      <c r="AD3035">
        <v>0.16195267000000002</v>
      </c>
      <c r="AE3035">
        <v>1.2802554268731083</v>
      </c>
      <c r="AF3035">
        <v>0.71</v>
      </c>
      <c r="AG3035">
        <v>2.1522080933333334</v>
      </c>
      <c r="AH3035">
        <v>0</v>
      </c>
      <c r="AI3035">
        <v>5.9645490566666668</v>
      </c>
      <c r="AJ3035">
        <v>175</v>
      </c>
      <c r="AK3035">
        <v>32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 s="1" t="s">
        <v>70</v>
      </c>
      <c r="AT3035">
        <v>0</v>
      </c>
      <c r="AU3035">
        <v>4.8625828333333336</v>
      </c>
      <c r="AV3035">
        <v>42.210096049999997</v>
      </c>
      <c r="AW3035">
        <v>3</v>
      </c>
      <c r="AX3035">
        <v>0</v>
      </c>
      <c r="AY3035">
        <v>0</v>
      </c>
      <c r="AZ3035">
        <v>35</v>
      </c>
      <c r="BA3035">
        <v>0.16208609444444447</v>
      </c>
      <c r="BB3035">
        <v>4.3968850052083328E-2</v>
      </c>
      <c r="BC3035">
        <v>3</v>
      </c>
      <c r="BD3035">
        <v>29</v>
      </c>
      <c r="BE3035">
        <v>1</v>
      </c>
      <c r="BF3035">
        <v>0</v>
      </c>
      <c r="BG3035" s="1" t="s">
        <v>66</v>
      </c>
      <c r="BH3035" s="1" t="s">
        <v>6895</v>
      </c>
      <c r="BI3035" s="1" t="s">
        <v>6889</v>
      </c>
      <c r="BJ3035" s="1" t="s">
        <v>6893</v>
      </c>
      <c r="BK3035">
        <v>1700</v>
      </c>
      <c r="BL3035">
        <v>2.4</v>
      </c>
      <c r="BM3035" s="5" t="d">
        <v>04:30:00.000</v>
      </c>
      <c r="BN3035" s="5" t="d">
        <v>05:00:00.00000000000079875</v>
      </c>
      <c r="BO3035">
        <v>4</v>
      </c>
      <c r="BP3035" t="b">
        <v>0</v>
      </c>
    </row>
    <row r="3036" spans="1:68" x14ac:dyDescent="0.2">
      <c r="A3036" s="1" t="s">
        <v>6332</v>
      </c>
      <c r="B3036" s="1" t="s">
        <v>5576</v>
      </c>
      <c r="C3036" s="2" t="d">
        <v>2026-07-08</v>
      </c>
      <c r="D3036">
        <v>11</v>
      </c>
      <c r="E3036" s="1" t="s">
        <v>61</v>
      </c>
      <c r="F3036">
        <v>6</v>
      </c>
      <c r="G3036">
        <v>9</v>
      </c>
      <c r="H3036">
        <v>8</v>
      </c>
      <c r="I3036">
        <v>0</v>
      </c>
      <c r="J3036">
        <v>1</v>
      </c>
      <c r="K3036">
        <v>600</v>
      </c>
      <c r="L3036">
        <v>0</v>
      </c>
      <c r="M3036" s="1" t="s">
        <v>5580</v>
      </c>
      <c r="N3036" s="1" t="s">
        <v>63</v>
      </c>
      <c r="O3036" s="1" t="s">
        <v>5581</v>
      </c>
      <c r="P3036">
        <v>6</v>
      </c>
      <c r="Q3036">
        <v>600</v>
      </c>
      <c r="R3036">
        <v>2800</v>
      </c>
      <c r="S3036">
        <v>0</v>
      </c>
      <c r="T3036">
        <v>48</v>
      </c>
      <c r="U3036">
        <v>6</v>
      </c>
      <c r="V3036">
        <v>28</v>
      </c>
      <c r="W3036">
        <v>5552.9699999999993</v>
      </c>
      <c r="X3036">
        <v>4.666666666666667</v>
      </c>
      <c r="Y3036">
        <v>925.49499999999989</v>
      </c>
      <c r="Z3036">
        <v>11.833333333333334</v>
      </c>
      <c r="AA3036">
        <v>10.034989983333334</v>
      </c>
      <c r="AB3036">
        <v>0</v>
      </c>
      <c r="AC3036">
        <v>0</v>
      </c>
      <c r="AD3036">
        <v>0.3036650305555556</v>
      </c>
      <c r="AE3036">
        <v>1.146914888029112</v>
      </c>
      <c r="AF3036">
        <v>0.53333333333333333</v>
      </c>
      <c r="AG3036">
        <v>1.9839132444444445</v>
      </c>
      <c r="AH3036">
        <v>0</v>
      </c>
      <c r="AI3036">
        <v>7.3510767249999995</v>
      </c>
      <c r="AJ3036">
        <v>210</v>
      </c>
      <c r="AK3036">
        <v>32</v>
      </c>
      <c r="AL3036">
        <v>1</v>
      </c>
      <c r="AM3036">
        <v>1</v>
      </c>
      <c r="AN3036">
        <v>1</v>
      </c>
      <c r="AO3036">
        <v>0</v>
      </c>
      <c r="AP3036">
        <v>0</v>
      </c>
      <c r="AQ3036">
        <v>0</v>
      </c>
      <c r="AR3036">
        <v>219.34</v>
      </c>
      <c r="AS3036" s="1" t="s">
        <v>70</v>
      </c>
      <c r="AT3036">
        <v>0</v>
      </c>
      <c r="AU3036">
        <v>8.4201835500000008</v>
      </c>
      <c r="AV3036">
        <v>88.162878416666672</v>
      </c>
      <c r="AW3036">
        <v>5</v>
      </c>
      <c r="AX3036">
        <v>0</v>
      </c>
      <c r="AY3036">
        <v>0.16666666666666666</v>
      </c>
      <c r="AZ3036">
        <v>35</v>
      </c>
      <c r="BA3036">
        <v>0.28067278500000004</v>
      </c>
      <c r="BB3036">
        <v>9.1836331684027786E-2</v>
      </c>
      <c r="BC3036">
        <v>5</v>
      </c>
      <c r="BD3036">
        <v>27</v>
      </c>
      <c r="BE3036">
        <v>1</v>
      </c>
      <c r="BF3036">
        <v>0</v>
      </c>
      <c r="BG3036" s="1" t="s">
        <v>209</v>
      </c>
      <c r="BH3036" s="1" t="s">
        <v>6895</v>
      </c>
      <c r="BI3036" s="1" t="s">
        <v>6889</v>
      </c>
      <c r="BJ3036" s="1" t="s">
        <v>6893</v>
      </c>
      <c r="BK3036">
        <v>1700</v>
      </c>
      <c r="BL3036">
        <v>2.4</v>
      </c>
      <c r="BM3036" s="5" t="d">
        <v>05:00:00.00000000000079875</v>
      </c>
      <c r="BN3036" s="5" t="d">
        <v>05:29:59.99999999999920125</v>
      </c>
      <c r="BO3036">
        <v>5</v>
      </c>
      <c r="BP3036" t="b">
        <v>0</v>
      </c>
    </row>
    <row r="3037" spans="1:68" x14ac:dyDescent="0.2">
      <c r="A3037" s="1" t="s">
        <v>6333</v>
      </c>
      <c r="B3037" s="1" t="s">
        <v>5576</v>
      </c>
      <c r="C3037" s="2" t="d">
        <v>2026-07-08</v>
      </c>
      <c r="D3037">
        <v>12</v>
      </c>
      <c r="E3037" s="1" t="s">
        <v>61</v>
      </c>
      <c r="F3037">
        <v>7</v>
      </c>
      <c r="G3037">
        <v>9</v>
      </c>
      <c r="H3037">
        <v>8</v>
      </c>
      <c r="I3037">
        <v>0</v>
      </c>
      <c r="J3037">
        <v>1</v>
      </c>
      <c r="K3037">
        <v>600</v>
      </c>
      <c r="L3037">
        <v>0</v>
      </c>
      <c r="M3037" s="1" t="s">
        <v>5583</v>
      </c>
      <c r="N3037" s="1" t="s">
        <v>63</v>
      </c>
      <c r="O3037" s="1" t="s">
        <v>5584</v>
      </c>
      <c r="P3037">
        <v>7</v>
      </c>
      <c r="Q3037">
        <v>600</v>
      </c>
      <c r="R3037">
        <v>2200</v>
      </c>
      <c r="S3037">
        <v>0</v>
      </c>
      <c r="T3037">
        <v>48</v>
      </c>
      <c r="U3037">
        <v>7</v>
      </c>
      <c r="V3037">
        <v>33</v>
      </c>
      <c r="W3037">
        <v>8042.06</v>
      </c>
      <c r="X3037">
        <v>4.7142857142857144</v>
      </c>
      <c r="Y3037">
        <v>1148.8657142857144</v>
      </c>
      <c r="Z3037">
        <v>11</v>
      </c>
      <c r="AA3037">
        <v>9.1018136214285725</v>
      </c>
      <c r="AB3037">
        <v>0</v>
      </c>
      <c r="AC3037">
        <v>0</v>
      </c>
      <c r="AD3037">
        <v>0.10688332857142858</v>
      </c>
      <c r="AE3037">
        <v>1.2862476410406127</v>
      </c>
      <c r="AF3037">
        <v>0.65238095238095239</v>
      </c>
      <c r="AG3037">
        <v>2.0455119142857145</v>
      </c>
      <c r="AH3037">
        <v>0</v>
      </c>
      <c r="AI3037">
        <v>6.0086826476190476</v>
      </c>
      <c r="AJ3037">
        <v>245</v>
      </c>
      <c r="AK3037">
        <v>32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 s="1" t="s">
        <v>70</v>
      </c>
      <c r="AT3037">
        <v>0</v>
      </c>
      <c r="AU3037">
        <v>8.0731199333333326</v>
      </c>
      <c r="AV3037">
        <v>44.774331366666665</v>
      </c>
      <c r="AW3037">
        <v>5</v>
      </c>
      <c r="AX3037">
        <v>0</v>
      </c>
      <c r="AY3037">
        <v>0</v>
      </c>
      <c r="AZ3037">
        <v>35</v>
      </c>
      <c r="BA3037">
        <v>0.26910399777777777</v>
      </c>
      <c r="BB3037">
        <v>4.6639928506944442E-2</v>
      </c>
      <c r="BC3037">
        <v>3</v>
      </c>
      <c r="BD3037">
        <v>29</v>
      </c>
      <c r="BE3037">
        <v>1</v>
      </c>
      <c r="BF3037">
        <v>0</v>
      </c>
      <c r="BG3037" s="1" t="s">
        <v>66</v>
      </c>
      <c r="BH3037" s="1" t="s">
        <v>6895</v>
      </c>
      <c r="BI3037" s="1" t="s">
        <v>6889</v>
      </c>
      <c r="BJ3037" s="1" t="s">
        <v>6893</v>
      </c>
      <c r="BK3037">
        <v>1700</v>
      </c>
      <c r="BL3037">
        <v>2.4</v>
      </c>
      <c r="BM3037" s="5" t="d">
        <v>05:29:59.99999999999920125</v>
      </c>
      <c r="BN3037" s="5" t="d">
        <v>06:00:00.000</v>
      </c>
      <c r="BO3037">
        <v>5</v>
      </c>
      <c r="BP3037" t="b">
        <v>0</v>
      </c>
    </row>
    <row r="3038" spans="1:68" x14ac:dyDescent="0.2">
      <c r="A3038" s="1" t="s">
        <v>6334</v>
      </c>
      <c r="B3038" s="1" t="s">
        <v>5576</v>
      </c>
      <c r="C3038" s="2" t="d">
        <v>2026-07-08</v>
      </c>
      <c r="D3038">
        <v>13</v>
      </c>
      <c r="E3038" s="1" t="s">
        <v>95</v>
      </c>
      <c r="F3038">
        <v>7</v>
      </c>
      <c r="G3038">
        <v>9</v>
      </c>
      <c r="H3038">
        <v>3</v>
      </c>
      <c r="I3038">
        <v>2</v>
      </c>
      <c r="J3038">
        <v>4</v>
      </c>
      <c r="K3038">
        <v>225</v>
      </c>
      <c r="L3038">
        <v>1</v>
      </c>
      <c r="M3038" s="1" t="s">
        <v>5607</v>
      </c>
      <c r="N3038" s="1" t="s">
        <v>5608</v>
      </c>
      <c r="O3038" s="1" t="s">
        <v>5609</v>
      </c>
      <c r="P3038">
        <v>1.75</v>
      </c>
      <c r="Q3038">
        <v>225</v>
      </c>
      <c r="R3038">
        <v>1975</v>
      </c>
      <c r="S3038">
        <v>1</v>
      </c>
      <c r="T3038">
        <v>47</v>
      </c>
      <c r="U3038">
        <v>7</v>
      </c>
      <c r="V3038">
        <v>37</v>
      </c>
      <c r="W3038">
        <v>7954.79</v>
      </c>
      <c r="X3038">
        <v>5.2857142857142856</v>
      </c>
      <c r="Y3038">
        <v>1136.3985714285714</v>
      </c>
      <c r="Z3038">
        <v>11.571428571428571</v>
      </c>
      <c r="AA3038">
        <v>9.2551135690476194</v>
      </c>
      <c r="AB3038">
        <v>1</v>
      </c>
      <c r="AC3038">
        <v>0.2280825785714285</v>
      </c>
      <c r="AD3038">
        <v>0</v>
      </c>
      <c r="AE3038">
        <v>1.472168425050002</v>
      </c>
      <c r="AF3038">
        <v>0.71904761904761905</v>
      </c>
      <c r="AG3038">
        <v>2.1912160333333337</v>
      </c>
      <c r="AH3038">
        <v>0</v>
      </c>
      <c r="AI3038">
        <v>6.0996118095238092</v>
      </c>
      <c r="AJ3038">
        <v>245</v>
      </c>
      <c r="AK3038">
        <v>32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 s="1" t="s">
        <v>65</v>
      </c>
      <c r="AT3038">
        <v>1</v>
      </c>
      <c r="AU3038">
        <v>11.235792383333333</v>
      </c>
      <c r="AV3038">
        <v>49.885275183333334</v>
      </c>
      <c r="AW3038">
        <v>3</v>
      </c>
      <c r="AX3038">
        <v>0.14285714285714285</v>
      </c>
      <c r="AY3038">
        <v>0</v>
      </c>
      <c r="AZ3038">
        <v>35</v>
      </c>
      <c r="BA3038">
        <v>9.363160319444444E-2</v>
      </c>
      <c r="BB3038">
        <v>5.1963828315972224E-2</v>
      </c>
      <c r="BC3038">
        <v>3</v>
      </c>
      <c r="BD3038">
        <v>29</v>
      </c>
      <c r="BE3038">
        <v>1</v>
      </c>
      <c r="BF3038">
        <v>3</v>
      </c>
      <c r="BG3038" s="1" t="s">
        <v>99</v>
      </c>
      <c r="BH3038" s="1" t="s">
        <v>6895</v>
      </c>
      <c r="BI3038" s="1" t="s">
        <v>6889</v>
      </c>
      <c r="BJ3038" s="1" t="s">
        <v>6893</v>
      </c>
      <c r="BK3038">
        <v>1700</v>
      </c>
      <c r="BL3038">
        <v>2.4</v>
      </c>
      <c r="BM3038" s="5" t="d">
        <v>06:00:00.000</v>
      </c>
      <c r="BN3038" s="5" t="d">
        <v>06:29:59.9999999999984025</v>
      </c>
      <c r="BO3038">
        <v>6</v>
      </c>
      <c r="BP3038" t="b">
        <v>0</v>
      </c>
    </row>
    <row r="3039" spans="1:68" x14ac:dyDescent="0.2">
      <c r="A3039" s="1" t="s">
        <v>6335</v>
      </c>
      <c r="B3039" s="1" t="s">
        <v>5576</v>
      </c>
      <c r="C3039" s="2" t="d">
        <v>2026-07-08</v>
      </c>
      <c r="D3039">
        <v>14</v>
      </c>
      <c r="E3039" s="1" t="s">
        <v>95</v>
      </c>
      <c r="F3039">
        <v>15</v>
      </c>
      <c r="G3039">
        <v>9</v>
      </c>
      <c r="H3039">
        <v>3</v>
      </c>
      <c r="I3039">
        <v>2</v>
      </c>
      <c r="J3039">
        <v>4</v>
      </c>
      <c r="K3039">
        <v>225</v>
      </c>
      <c r="L3039">
        <v>1</v>
      </c>
      <c r="M3039" s="1" t="s">
        <v>5611</v>
      </c>
      <c r="N3039" s="1" t="s">
        <v>5612</v>
      </c>
      <c r="O3039" s="1" t="s">
        <v>5613</v>
      </c>
      <c r="P3039">
        <v>3.75</v>
      </c>
      <c r="Q3039">
        <v>225</v>
      </c>
      <c r="R3039">
        <v>1750</v>
      </c>
      <c r="S3039">
        <v>1</v>
      </c>
      <c r="T3039">
        <v>46</v>
      </c>
      <c r="U3039">
        <v>15</v>
      </c>
      <c r="V3039">
        <v>83</v>
      </c>
      <c r="W3039">
        <v>17704.599999999999</v>
      </c>
      <c r="X3039">
        <v>5.5333333333333332</v>
      </c>
      <c r="Y3039">
        <v>1180.3066666666666</v>
      </c>
      <c r="Z3039">
        <v>11.4</v>
      </c>
      <c r="AA3039">
        <v>8.6705897177777764</v>
      </c>
      <c r="AB3039">
        <v>0</v>
      </c>
      <c r="AC3039">
        <v>0</v>
      </c>
      <c r="AD3039">
        <v>0</v>
      </c>
      <c r="AE3039">
        <v>1.4129086848228625</v>
      </c>
      <c r="AF3039">
        <v>0.69666666666666677</v>
      </c>
      <c r="AG3039">
        <v>2.1095753411111113</v>
      </c>
      <c r="AH3039">
        <v>0</v>
      </c>
      <c r="AI3039">
        <v>5.6621254800000003</v>
      </c>
      <c r="AJ3039">
        <v>525</v>
      </c>
      <c r="AK3039">
        <v>32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 s="1" t="s">
        <v>70</v>
      </c>
      <c r="AT3039">
        <v>0</v>
      </c>
      <c r="AU3039">
        <v>19.034520000000001</v>
      </c>
      <c r="AV3039">
        <v>127.5295727</v>
      </c>
      <c r="AW3039">
        <v>9</v>
      </c>
      <c r="AX3039">
        <v>0</v>
      </c>
      <c r="AY3039">
        <v>0</v>
      </c>
      <c r="AZ3039">
        <v>35</v>
      </c>
      <c r="BA3039">
        <v>0.15862100000000001</v>
      </c>
      <c r="BB3039">
        <v>0.13284330489583335</v>
      </c>
      <c r="BC3039">
        <v>7</v>
      </c>
      <c r="BD3039">
        <v>25</v>
      </c>
      <c r="BE3039">
        <v>1</v>
      </c>
      <c r="BF3039">
        <v>3</v>
      </c>
      <c r="BG3039" s="1" t="s">
        <v>99</v>
      </c>
      <c r="BH3039" s="1" t="s">
        <v>6895</v>
      </c>
      <c r="BI3039" s="1" t="s">
        <v>6889</v>
      </c>
      <c r="BJ3039" s="1" t="s">
        <v>6893</v>
      </c>
      <c r="BK3039">
        <v>1700</v>
      </c>
      <c r="BL3039">
        <v>2.4</v>
      </c>
      <c r="BM3039" s="5" t="d">
        <v>06:29:59.9999999999984025</v>
      </c>
      <c r="BN3039" s="5" t="d">
        <v>07:00:00.0000000000015975</v>
      </c>
      <c r="BO3039">
        <v>6</v>
      </c>
      <c r="BP3039" t="b">
        <v>0</v>
      </c>
    </row>
    <row r="3040" spans="1:68" x14ac:dyDescent="0.2">
      <c r="A3040" s="1" t="s">
        <v>6336</v>
      </c>
      <c r="B3040" s="1" t="s">
        <v>5576</v>
      </c>
      <c r="C3040" s="2" t="d">
        <v>2026-07-08</v>
      </c>
      <c r="D3040">
        <v>15</v>
      </c>
      <c r="E3040" s="1" t="s">
        <v>95</v>
      </c>
      <c r="F3040">
        <v>22</v>
      </c>
      <c r="G3040">
        <v>9</v>
      </c>
      <c r="H3040">
        <v>3</v>
      </c>
      <c r="I3040">
        <v>2</v>
      </c>
      <c r="J3040">
        <v>4</v>
      </c>
      <c r="K3040">
        <v>225</v>
      </c>
      <c r="L3040">
        <v>1</v>
      </c>
      <c r="M3040" s="1" t="s">
        <v>5615</v>
      </c>
      <c r="N3040" s="1" t="s">
        <v>5616</v>
      </c>
      <c r="O3040" s="1" t="s">
        <v>5617</v>
      </c>
      <c r="P3040">
        <v>5.5</v>
      </c>
      <c r="Q3040">
        <v>225</v>
      </c>
      <c r="R3040">
        <v>1525</v>
      </c>
      <c r="S3040">
        <v>1</v>
      </c>
      <c r="T3040">
        <v>45</v>
      </c>
      <c r="U3040">
        <v>22</v>
      </c>
      <c r="V3040">
        <v>110</v>
      </c>
      <c r="W3040">
        <v>23556.05</v>
      </c>
      <c r="X3040">
        <v>5</v>
      </c>
      <c r="Y3040">
        <v>1070.7295454545454</v>
      </c>
      <c r="Z3040">
        <v>11.590909090909092</v>
      </c>
      <c r="AA3040">
        <v>9.4516959840909092</v>
      </c>
      <c r="AB3040">
        <v>1</v>
      </c>
      <c r="AC3040">
        <v>6.427121439393936E-2</v>
      </c>
      <c r="AD3040">
        <v>0</v>
      </c>
      <c r="AE3040">
        <v>1.2692586629132248</v>
      </c>
      <c r="AF3040">
        <v>0.57045454545454544</v>
      </c>
      <c r="AG3040">
        <v>1.8397132</v>
      </c>
      <c r="AH3040">
        <v>0</v>
      </c>
      <c r="AI3040">
        <v>6.6028918659090916</v>
      </c>
      <c r="AJ3040">
        <v>770</v>
      </c>
      <c r="AK3040">
        <v>32</v>
      </c>
      <c r="AL3040">
        <v>2</v>
      </c>
      <c r="AM3040">
        <v>2</v>
      </c>
      <c r="AN3040">
        <v>2</v>
      </c>
      <c r="AO3040">
        <v>0</v>
      </c>
      <c r="AP3040">
        <v>0</v>
      </c>
      <c r="AQ3040">
        <v>0</v>
      </c>
      <c r="AR3040">
        <v>402.38</v>
      </c>
      <c r="AS3040" s="1" t="s">
        <v>65</v>
      </c>
      <c r="AT3040">
        <v>1</v>
      </c>
      <c r="AU3040">
        <v>30.082800516666666</v>
      </c>
      <c r="AV3040">
        <v>189.02303248333334</v>
      </c>
      <c r="AW3040">
        <v>13</v>
      </c>
      <c r="AX3040">
        <v>4.5454545454545456E-2</v>
      </c>
      <c r="AY3040">
        <v>9.0909090909090912E-2</v>
      </c>
      <c r="AZ3040">
        <v>35</v>
      </c>
      <c r="BA3040">
        <v>0.25069000430555555</v>
      </c>
      <c r="BB3040">
        <v>0.1968989921701389</v>
      </c>
      <c r="BC3040">
        <v>10</v>
      </c>
      <c r="BD3040">
        <v>22</v>
      </c>
      <c r="BE3040">
        <v>2</v>
      </c>
      <c r="BF3040">
        <v>2</v>
      </c>
      <c r="BG3040" s="1" t="s">
        <v>99</v>
      </c>
      <c r="BH3040" s="1" t="s">
        <v>6895</v>
      </c>
      <c r="BI3040" s="1" t="s">
        <v>6889</v>
      </c>
      <c r="BJ3040" s="1" t="s">
        <v>6893</v>
      </c>
      <c r="BK3040">
        <v>1700</v>
      </c>
      <c r="BL3040">
        <v>2.4</v>
      </c>
      <c r="BM3040" s="5" t="d">
        <v>07:00:00.0000000000015975</v>
      </c>
      <c r="BN3040" s="5" t="d">
        <v>07:30:00.000</v>
      </c>
      <c r="BO3040">
        <v>7</v>
      </c>
      <c r="BP3040" t="b">
        <v>0</v>
      </c>
    </row>
    <row r="3041" spans="1:68" x14ac:dyDescent="0.2">
      <c r="A3041" s="1" t="s">
        <v>6337</v>
      </c>
      <c r="B3041" s="1" t="s">
        <v>5576</v>
      </c>
      <c r="C3041" s="2" t="d">
        <v>2026-07-08</v>
      </c>
      <c r="D3041">
        <v>16</v>
      </c>
      <c r="E3041" s="1" t="s">
        <v>95</v>
      </c>
      <c r="F3041">
        <v>35</v>
      </c>
      <c r="G3041">
        <v>9</v>
      </c>
      <c r="H3041">
        <v>3</v>
      </c>
      <c r="I3041">
        <v>2</v>
      </c>
      <c r="J3041">
        <v>4</v>
      </c>
      <c r="K3041">
        <v>225</v>
      </c>
      <c r="L3041">
        <v>1</v>
      </c>
      <c r="M3041" s="1" t="s">
        <v>5619</v>
      </c>
      <c r="N3041" s="1" t="s">
        <v>5620</v>
      </c>
      <c r="O3041" s="1" t="s">
        <v>5621</v>
      </c>
      <c r="P3041">
        <v>8.75</v>
      </c>
      <c r="Q3041">
        <v>225</v>
      </c>
      <c r="R3041">
        <v>1300</v>
      </c>
      <c r="S3041">
        <v>1</v>
      </c>
      <c r="T3041">
        <v>44</v>
      </c>
      <c r="U3041">
        <v>35</v>
      </c>
      <c r="V3041">
        <v>182</v>
      </c>
      <c r="W3041">
        <v>39083.279999999999</v>
      </c>
      <c r="X3041">
        <v>5.2</v>
      </c>
      <c r="Y3041">
        <v>1116.6651428571429</v>
      </c>
      <c r="Z3041">
        <v>11.714285714285714</v>
      </c>
      <c r="AA3041">
        <v>9.4502426276190477</v>
      </c>
      <c r="AB3041">
        <v>3</v>
      </c>
      <c r="AC3041">
        <v>2.1172341904761895E-2</v>
      </c>
      <c r="AD3041">
        <v>0</v>
      </c>
      <c r="AE3041">
        <v>1.3164306924462004</v>
      </c>
      <c r="AF3041">
        <v>0.64142857142857146</v>
      </c>
      <c r="AG3041">
        <v>1.957859255714286</v>
      </c>
      <c r="AH3041">
        <v>0</v>
      </c>
      <c r="AI3041">
        <v>6.5833357419047616</v>
      </c>
      <c r="AJ3041">
        <v>1225</v>
      </c>
      <c r="AK3041">
        <v>32</v>
      </c>
      <c r="AL3041">
        <v>1</v>
      </c>
      <c r="AM3041">
        <v>1</v>
      </c>
      <c r="AN3041">
        <v>0</v>
      </c>
      <c r="AO3041">
        <v>0</v>
      </c>
      <c r="AP3041">
        <v>1</v>
      </c>
      <c r="AQ3041">
        <v>0</v>
      </c>
      <c r="AR3041">
        <v>43.96</v>
      </c>
      <c r="AS3041" s="1" t="s">
        <v>65</v>
      </c>
      <c r="AT3041">
        <v>3</v>
      </c>
      <c r="AU3041">
        <v>44.03982176666667</v>
      </c>
      <c r="AV3041">
        <v>323.58215398333334</v>
      </c>
      <c r="AW3041">
        <v>21</v>
      </c>
      <c r="AX3041">
        <v>8.5714285714285715E-2</v>
      </c>
      <c r="AY3041">
        <v>2.8571428571428571E-2</v>
      </c>
      <c r="AZ3041">
        <v>35</v>
      </c>
      <c r="BA3041">
        <v>0.36699851472222222</v>
      </c>
      <c r="BB3041">
        <v>0.33706474373263889</v>
      </c>
      <c r="BC3041">
        <v>16</v>
      </c>
      <c r="BD3041">
        <v>16</v>
      </c>
      <c r="BE3041">
        <v>3</v>
      </c>
      <c r="BF3041">
        <v>1</v>
      </c>
      <c r="BG3041" s="1" t="s">
        <v>99</v>
      </c>
      <c r="BH3041" s="1" t="s">
        <v>6895</v>
      </c>
      <c r="BI3041" s="1" t="s">
        <v>6889</v>
      </c>
      <c r="BJ3041" s="1" t="s">
        <v>6893</v>
      </c>
      <c r="BK3041">
        <v>1700</v>
      </c>
      <c r="BL3041">
        <v>2.4</v>
      </c>
      <c r="BM3041" s="5" t="d">
        <v>07:30:00.000</v>
      </c>
      <c r="BN3041" s="5" t="d">
        <v>07:59:59.9999999999984025</v>
      </c>
      <c r="BO3041">
        <v>7</v>
      </c>
      <c r="BP3041" t="b">
        <v>0</v>
      </c>
    </row>
    <row r="3042" spans="1:68" x14ac:dyDescent="0.2">
      <c r="A3042" s="1" t="s">
        <v>6338</v>
      </c>
      <c r="B3042" s="1" t="s">
        <v>5576</v>
      </c>
      <c r="C3042" s="2" t="d">
        <v>2026-07-08</v>
      </c>
      <c r="D3042">
        <v>17</v>
      </c>
      <c r="E3042" s="1" t="s">
        <v>95</v>
      </c>
      <c r="F3042">
        <v>31</v>
      </c>
      <c r="G3042">
        <v>17</v>
      </c>
      <c r="H3042">
        <v>3</v>
      </c>
      <c r="I3042">
        <v>2</v>
      </c>
      <c r="J3042">
        <v>12</v>
      </c>
      <c r="K3042">
        <v>225</v>
      </c>
      <c r="L3042">
        <v>1</v>
      </c>
      <c r="M3042" s="1" t="s">
        <v>5623</v>
      </c>
      <c r="N3042" s="1" t="s">
        <v>5624</v>
      </c>
      <c r="O3042" s="1" t="s">
        <v>5625</v>
      </c>
      <c r="P3042">
        <v>2.5833333333333335</v>
      </c>
      <c r="Q3042">
        <v>225</v>
      </c>
      <c r="R3042">
        <v>1075</v>
      </c>
      <c r="S3042">
        <v>1</v>
      </c>
      <c r="T3042">
        <v>43</v>
      </c>
      <c r="U3042">
        <v>31</v>
      </c>
      <c r="V3042">
        <v>170</v>
      </c>
      <c r="W3042">
        <v>40294.36</v>
      </c>
      <c r="X3042">
        <v>5.4838709677419351</v>
      </c>
      <c r="Y3042">
        <v>1299.818064516129</v>
      </c>
      <c r="Z3042">
        <v>11.741935483870968</v>
      </c>
      <c r="AA3042">
        <v>9.6991867021505378</v>
      </c>
      <c r="AB3042">
        <v>5</v>
      </c>
      <c r="AC3042">
        <v>0.11941264516129035</v>
      </c>
      <c r="AD3042">
        <v>0</v>
      </c>
      <c r="AE3042">
        <v>1.4466413591496867</v>
      </c>
      <c r="AF3042">
        <v>0.70161290322580649</v>
      </c>
      <c r="AG3042">
        <v>2.1482542516129031</v>
      </c>
      <c r="AH3042">
        <v>0</v>
      </c>
      <c r="AI3042">
        <v>6.5380292139784943</v>
      </c>
      <c r="AJ3042">
        <v>1085</v>
      </c>
      <c r="AK3042">
        <v>64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 s="1" t="s">
        <v>65</v>
      </c>
      <c r="AT3042">
        <v>4</v>
      </c>
      <c r="AU3042">
        <v>46.311578583333336</v>
      </c>
      <c r="AV3042">
        <v>290.05976865000002</v>
      </c>
      <c r="AW3042">
        <v>29</v>
      </c>
      <c r="AX3042">
        <v>0.16129032258064516</v>
      </c>
      <c r="AY3042">
        <v>0</v>
      </c>
      <c r="AZ3042">
        <v>35</v>
      </c>
      <c r="BA3042">
        <v>0.12864327384259261</v>
      </c>
      <c r="BB3042">
        <v>0.15107279617187502</v>
      </c>
      <c r="BC3042">
        <v>14</v>
      </c>
      <c r="BD3042">
        <v>50</v>
      </c>
      <c r="BE3042">
        <v>3</v>
      </c>
      <c r="BF3042">
        <v>9</v>
      </c>
      <c r="BG3042" s="1" t="s">
        <v>83</v>
      </c>
      <c r="BH3042" s="1" t="s">
        <v>6895</v>
      </c>
      <c r="BI3042" s="1" t="s">
        <v>6889</v>
      </c>
      <c r="BJ3042" s="1" t="s">
        <v>6893</v>
      </c>
      <c r="BK3042">
        <v>1700</v>
      </c>
      <c r="BL3042">
        <v>2.4</v>
      </c>
      <c r="BM3042" s="5" t="d">
        <v>07:59:59.9999999999984025</v>
      </c>
      <c r="BN3042" s="5" t="d">
        <v>08:30:00.0000000000015975</v>
      </c>
      <c r="BO3042">
        <v>8</v>
      </c>
      <c r="BP3042" t="b">
        <v>0</v>
      </c>
    </row>
    <row r="3043" spans="1:68" x14ac:dyDescent="0.2">
      <c r="A3043" s="1" t="s">
        <v>6339</v>
      </c>
      <c r="B3043" s="1" t="s">
        <v>5576</v>
      </c>
      <c r="C3043" s="2" t="d">
        <v>2026-07-08</v>
      </c>
      <c r="D3043">
        <v>18</v>
      </c>
      <c r="E3043" s="1" t="s">
        <v>95</v>
      </c>
      <c r="F3043">
        <v>43</v>
      </c>
      <c r="G3043">
        <v>17</v>
      </c>
      <c r="H3043">
        <v>3</v>
      </c>
      <c r="I3043">
        <v>2</v>
      </c>
      <c r="J3043">
        <v>12</v>
      </c>
      <c r="K3043">
        <v>225</v>
      </c>
      <c r="L3043">
        <v>1</v>
      </c>
      <c r="M3043" s="1" t="s">
        <v>5627</v>
      </c>
      <c r="N3043" s="1" t="s">
        <v>5628</v>
      </c>
      <c r="O3043" s="1" t="s">
        <v>6340</v>
      </c>
      <c r="P3043">
        <v>3.5833333333333335</v>
      </c>
      <c r="Q3043">
        <v>225</v>
      </c>
      <c r="R3043">
        <v>850</v>
      </c>
      <c r="S3043">
        <v>1</v>
      </c>
      <c r="T3043">
        <v>42</v>
      </c>
      <c r="U3043">
        <v>43</v>
      </c>
      <c r="V3043">
        <v>206</v>
      </c>
      <c r="W3043">
        <v>50086.51</v>
      </c>
      <c r="X3043">
        <v>4.7906976744186043</v>
      </c>
      <c r="Y3043">
        <v>1164.802558139535</v>
      </c>
      <c r="Z3043">
        <v>11.55813953488372</v>
      </c>
      <c r="AA3043">
        <v>9.0564161418604652</v>
      </c>
      <c r="AB3043">
        <v>2</v>
      </c>
      <c r="AC3043">
        <v>6.3393758527131791E-2</v>
      </c>
      <c r="AD3043">
        <v>0</v>
      </c>
      <c r="AE3043">
        <v>1.292193685816158</v>
      </c>
      <c r="AF3043">
        <v>0.73992248062015509</v>
      </c>
      <c r="AG3043">
        <v>2.0321161585271317</v>
      </c>
      <c r="AH3043">
        <v>0</v>
      </c>
      <c r="AI3043">
        <v>6.1669356348837203</v>
      </c>
      <c r="AJ3043">
        <v>1505</v>
      </c>
      <c r="AK3043">
        <v>65</v>
      </c>
      <c r="AL3043">
        <v>5</v>
      </c>
      <c r="AM3043">
        <v>4</v>
      </c>
      <c r="AN3043">
        <v>3</v>
      </c>
      <c r="AO3043">
        <v>2</v>
      </c>
      <c r="AP3043">
        <v>0</v>
      </c>
      <c r="AQ3043">
        <v>0</v>
      </c>
      <c r="AR3043">
        <v>1888.07</v>
      </c>
      <c r="AS3043" s="1" t="s">
        <v>65</v>
      </c>
      <c r="AT3043">
        <v>2</v>
      </c>
      <c r="AU3043">
        <v>56.13388355</v>
      </c>
      <c r="AV3043">
        <v>421.34135375</v>
      </c>
      <c r="AW3043">
        <v>24</v>
      </c>
      <c r="AX3043">
        <v>4.6511627906976744E-2</v>
      </c>
      <c r="AY3043">
        <v>9.3023255813953487E-2</v>
      </c>
      <c r="AZ3043">
        <v>35</v>
      </c>
      <c r="BA3043">
        <v>0.15592745430555555</v>
      </c>
      <c r="BB3043">
        <v>0.2160724891025641</v>
      </c>
      <c r="BC3043">
        <v>21</v>
      </c>
      <c r="BD3043">
        <v>44</v>
      </c>
      <c r="BE3043">
        <v>3</v>
      </c>
      <c r="BF3043">
        <v>9</v>
      </c>
      <c r="BG3043" s="1" t="s">
        <v>99</v>
      </c>
      <c r="BH3043" s="1" t="s">
        <v>6895</v>
      </c>
      <c r="BI3043" s="1" t="s">
        <v>6889</v>
      </c>
      <c r="BJ3043" s="1" t="s">
        <v>6893</v>
      </c>
      <c r="BK3043">
        <v>1700</v>
      </c>
      <c r="BL3043">
        <v>2.4</v>
      </c>
      <c r="BM3043" s="5" t="d">
        <v>08:30:00.0000000000015975</v>
      </c>
      <c r="BN3043" s="5" t="d">
        <v>09:00:00.000</v>
      </c>
      <c r="BO3043">
        <v>8</v>
      </c>
      <c r="BP3043" t="b">
        <v>0</v>
      </c>
    </row>
    <row r="3044" spans="1:68" x14ac:dyDescent="0.2">
      <c r="A3044" s="1" t="s">
        <v>6341</v>
      </c>
      <c r="B3044" s="1" t="s">
        <v>5576</v>
      </c>
      <c r="C3044" s="2" t="d">
        <v>2026-07-08</v>
      </c>
      <c r="D3044">
        <v>19</v>
      </c>
      <c r="E3044" s="1" t="s">
        <v>95</v>
      </c>
      <c r="F3044">
        <v>36</v>
      </c>
      <c r="G3044">
        <v>9</v>
      </c>
      <c r="H3044">
        <v>0</v>
      </c>
      <c r="I3044">
        <v>2</v>
      </c>
      <c r="J3044">
        <v>7</v>
      </c>
      <c r="K3044">
        <v>0</v>
      </c>
      <c r="L3044">
        <v>1</v>
      </c>
      <c r="M3044" s="1" t="s">
        <v>63</v>
      </c>
      <c r="N3044" s="1" t="s">
        <v>5746</v>
      </c>
      <c r="O3044" s="1" t="s">
        <v>6342</v>
      </c>
      <c r="P3044">
        <v>5.1428571428571432</v>
      </c>
      <c r="Q3044">
        <v>0</v>
      </c>
      <c r="R3044">
        <v>850</v>
      </c>
      <c r="S3044">
        <v>1</v>
      </c>
      <c r="T3044">
        <v>41</v>
      </c>
      <c r="U3044">
        <v>36</v>
      </c>
      <c r="V3044">
        <v>172</v>
      </c>
      <c r="W3044">
        <v>41255.97</v>
      </c>
      <c r="X3044">
        <v>4.7777777777777777</v>
      </c>
      <c r="Y3044">
        <v>1145.9991666666667</v>
      </c>
      <c r="Z3044">
        <v>11.777777777777779</v>
      </c>
      <c r="AA3044">
        <v>9.4973889370370372</v>
      </c>
      <c r="AB3044">
        <v>1</v>
      </c>
      <c r="AC3044">
        <v>1.2153217592592749E-3</v>
      </c>
      <c r="AD3044">
        <v>0</v>
      </c>
      <c r="AE3044">
        <v>1.2517714333162338</v>
      </c>
      <c r="AF3044">
        <v>0.64444444444444438</v>
      </c>
      <c r="AG3044">
        <v>1.8962158699074072</v>
      </c>
      <c r="AH3044">
        <v>0</v>
      </c>
      <c r="AI3044">
        <v>6.7340434277777774</v>
      </c>
      <c r="AJ3044">
        <v>1260</v>
      </c>
      <c r="AK3044">
        <v>34</v>
      </c>
      <c r="AL3044">
        <v>3</v>
      </c>
      <c r="AM3044">
        <v>3</v>
      </c>
      <c r="AN3044">
        <v>1</v>
      </c>
      <c r="AO3044">
        <v>2</v>
      </c>
      <c r="AP3044">
        <v>0</v>
      </c>
      <c r="AQ3044">
        <v>0</v>
      </c>
      <c r="AR3044">
        <v>563</v>
      </c>
      <c r="AS3044" s="1" t="s">
        <v>65</v>
      </c>
      <c r="AT3044">
        <v>1</v>
      </c>
      <c r="AU3044">
        <v>44.890962633333331</v>
      </c>
      <c r="AV3044">
        <v>409.2970641</v>
      </c>
      <c r="AW3044">
        <v>33</v>
      </c>
      <c r="AX3044">
        <v>2.7777777777777776E-2</v>
      </c>
      <c r="AY3044">
        <v>8.3333333333333329E-2</v>
      </c>
      <c r="AZ3044">
        <v>35</v>
      </c>
      <c r="BA3044">
        <v>0.21376648873015872</v>
      </c>
      <c r="BB3044">
        <v>0.40127163147058825</v>
      </c>
      <c r="BC3044">
        <v>20</v>
      </c>
      <c r="BD3044">
        <v>14</v>
      </c>
      <c r="BE3044">
        <v>3</v>
      </c>
      <c r="BF3044">
        <v>4</v>
      </c>
      <c r="BG3044" s="1" t="s">
        <v>99</v>
      </c>
      <c r="BH3044" s="1" t="s">
        <v>6895</v>
      </c>
      <c r="BI3044" s="1" t="s">
        <v>6889</v>
      </c>
      <c r="BJ3044" s="1" t="s">
        <v>6893</v>
      </c>
      <c r="BK3044">
        <v>1700</v>
      </c>
      <c r="BL3044">
        <v>2.4</v>
      </c>
      <c r="BM3044" s="5" t="d">
        <v>09:00:00.000</v>
      </c>
      <c r="BN3044" s="5" t="d">
        <v>09:29:59.9999999999984025</v>
      </c>
      <c r="BO3044">
        <v>9</v>
      </c>
      <c r="BP3044" t="b">
        <v>0</v>
      </c>
    </row>
    <row r="3045" spans="1:68" x14ac:dyDescent="0.2">
      <c r="A3045" s="1" t="s">
        <v>6343</v>
      </c>
      <c r="B3045" s="1" t="s">
        <v>5576</v>
      </c>
      <c r="C3045" s="2" t="d">
        <v>2026-07-08</v>
      </c>
      <c r="D3045">
        <v>20</v>
      </c>
      <c r="E3045" s="1" t="s">
        <v>95</v>
      </c>
      <c r="F3045">
        <v>27</v>
      </c>
      <c r="G3045">
        <v>9</v>
      </c>
      <c r="H3045">
        <v>0</v>
      </c>
      <c r="I3045">
        <v>2</v>
      </c>
      <c r="J3045">
        <v>7</v>
      </c>
      <c r="K3045">
        <v>0</v>
      </c>
      <c r="L3045">
        <v>1</v>
      </c>
      <c r="M3045" s="1" t="s">
        <v>63</v>
      </c>
      <c r="N3045" s="1" t="s">
        <v>6059</v>
      </c>
      <c r="O3045" s="1" t="s">
        <v>6344</v>
      </c>
      <c r="P3045">
        <v>3.8571428571428572</v>
      </c>
      <c r="Q3045">
        <v>0</v>
      </c>
      <c r="R3045">
        <v>850</v>
      </c>
      <c r="S3045">
        <v>1</v>
      </c>
      <c r="T3045">
        <v>40</v>
      </c>
      <c r="U3045">
        <v>27</v>
      </c>
      <c r="V3045">
        <v>134</v>
      </c>
      <c r="W3045">
        <v>29086.22</v>
      </c>
      <c r="X3045">
        <v>4.9629629629629628</v>
      </c>
      <c r="Y3045">
        <v>1077.2674074074075</v>
      </c>
      <c r="Z3045">
        <v>11.25925925925926</v>
      </c>
      <c r="AA3045">
        <v>8.8549229438271606</v>
      </c>
      <c r="AB3045">
        <v>1</v>
      </c>
      <c r="AC3045">
        <v>1.6876983950617333E-2</v>
      </c>
      <c r="AD3045">
        <v>0</v>
      </c>
      <c r="AE3045">
        <v>1.2663046806736604</v>
      </c>
      <c r="AF3045">
        <v>0.68888888888888899</v>
      </c>
      <c r="AG3045">
        <v>1.9551935611111109</v>
      </c>
      <c r="AH3045">
        <v>0</v>
      </c>
      <c r="AI3045">
        <v>6.004667645679012</v>
      </c>
      <c r="AJ3045">
        <v>945</v>
      </c>
      <c r="AK3045">
        <v>34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 s="1" t="s">
        <v>65</v>
      </c>
      <c r="AT3045">
        <v>1</v>
      </c>
      <c r="AU3045">
        <v>33.155404183333332</v>
      </c>
      <c r="AV3045">
        <v>223.08414045000001</v>
      </c>
      <c r="AW3045">
        <v>16</v>
      </c>
      <c r="AX3045">
        <v>3.7037037037037035E-2</v>
      </c>
      <c r="AY3045">
        <v>0</v>
      </c>
      <c r="AZ3045">
        <v>35</v>
      </c>
      <c r="BA3045">
        <v>0.15788287706349205</v>
      </c>
      <c r="BB3045">
        <v>0.21870994161764706</v>
      </c>
      <c r="BC3045">
        <v>11</v>
      </c>
      <c r="BD3045">
        <v>23</v>
      </c>
      <c r="BE3045">
        <v>2</v>
      </c>
      <c r="BF3045">
        <v>5</v>
      </c>
      <c r="BG3045" s="1" t="s">
        <v>99</v>
      </c>
      <c r="BH3045" s="1" t="s">
        <v>6895</v>
      </c>
      <c r="BI3045" s="1" t="s">
        <v>6889</v>
      </c>
      <c r="BJ3045" s="1" t="s">
        <v>6893</v>
      </c>
      <c r="BK3045">
        <v>1700</v>
      </c>
      <c r="BL3045">
        <v>2.4</v>
      </c>
      <c r="BM3045" s="5" t="d">
        <v>09:29:59.9999999999984025</v>
      </c>
      <c r="BN3045" s="5" t="d">
        <v>10:00:00.0000000000015975</v>
      </c>
      <c r="BO3045">
        <v>9</v>
      </c>
      <c r="BP3045" t="b">
        <v>0</v>
      </c>
    </row>
    <row r="3046" spans="1:68" x14ac:dyDescent="0.2">
      <c r="A3046" s="1" t="s">
        <v>6345</v>
      </c>
      <c r="B3046" s="1" t="s">
        <v>5576</v>
      </c>
      <c r="C3046" s="2" t="d">
        <v>2026-07-08</v>
      </c>
      <c r="D3046">
        <v>21</v>
      </c>
      <c r="E3046" s="1" t="s">
        <v>95</v>
      </c>
      <c r="F3046">
        <v>34</v>
      </c>
      <c r="G3046">
        <v>9</v>
      </c>
      <c r="H3046">
        <v>0</v>
      </c>
      <c r="I3046">
        <v>2</v>
      </c>
      <c r="J3046">
        <v>7</v>
      </c>
      <c r="K3046">
        <v>0</v>
      </c>
      <c r="L3046">
        <v>1</v>
      </c>
      <c r="M3046" s="1" t="s">
        <v>63</v>
      </c>
      <c r="N3046" s="1" t="s">
        <v>5631</v>
      </c>
      <c r="O3046" s="1" t="s">
        <v>5753</v>
      </c>
      <c r="P3046">
        <v>4.8571428571428568</v>
      </c>
      <c r="Q3046">
        <v>0</v>
      </c>
      <c r="R3046">
        <v>850</v>
      </c>
      <c r="S3046">
        <v>1</v>
      </c>
      <c r="T3046">
        <v>39</v>
      </c>
      <c r="U3046">
        <v>34</v>
      </c>
      <c r="V3046">
        <v>166</v>
      </c>
      <c r="W3046">
        <v>42072.39</v>
      </c>
      <c r="X3046">
        <v>4.882352941176471</v>
      </c>
      <c r="Y3046">
        <v>1237.4232352941176</v>
      </c>
      <c r="Z3046">
        <v>11.5</v>
      </c>
      <c r="AA3046">
        <v>9.1188278750000009</v>
      </c>
      <c r="AB3046">
        <v>1</v>
      </c>
      <c r="AC3046">
        <v>9.3246362745098028E-3</v>
      </c>
      <c r="AD3046">
        <v>0</v>
      </c>
      <c r="AE3046">
        <v>1.3018720175194272</v>
      </c>
      <c r="AF3046">
        <v>0.62745098039215685</v>
      </c>
      <c r="AG3046">
        <v>1.9293229906862748</v>
      </c>
      <c r="AH3046">
        <v>0</v>
      </c>
      <c r="AI3046">
        <v>6.3316617401960782</v>
      </c>
      <c r="AJ3046">
        <v>1190</v>
      </c>
      <c r="AK3046">
        <v>34</v>
      </c>
      <c r="AL3046">
        <v>1</v>
      </c>
      <c r="AM3046">
        <v>1</v>
      </c>
      <c r="AN3046">
        <v>0</v>
      </c>
      <c r="AO3046">
        <v>1</v>
      </c>
      <c r="AP3046">
        <v>0</v>
      </c>
      <c r="AQ3046">
        <v>0</v>
      </c>
      <c r="AR3046">
        <v>255.32</v>
      </c>
      <c r="AS3046" s="1" t="s">
        <v>125</v>
      </c>
      <c r="AT3046">
        <v>1</v>
      </c>
      <c r="AU3046">
        <v>42.955245783333332</v>
      </c>
      <c r="AV3046">
        <v>313.41867633333334</v>
      </c>
      <c r="AW3046">
        <v>18</v>
      </c>
      <c r="AX3046">
        <v>2.9411764705882353E-2</v>
      </c>
      <c r="AY3046">
        <v>2.9411764705882353E-2</v>
      </c>
      <c r="AZ3046">
        <v>35</v>
      </c>
      <c r="BA3046">
        <v>0.20454878944444443</v>
      </c>
      <c r="BB3046">
        <v>0.30727321209150327</v>
      </c>
      <c r="BC3046">
        <v>15</v>
      </c>
      <c r="BD3046">
        <v>19</v>
      </c>
      <c r="BE3046">
        <v>3</v>
      </c>
      <c r="BF3046">
        <v>4</v>
      </c>
      <c r="BG3046" s="1" t="s">
        <v>99</v>
      </c>
      <c r="BH3046" s="1" t="s">
        <v>6895</v>
      </c>
      <c r="BI3046" s="1" t="s">
        <v>6889</v>
      </c>
      <c r="BJ3046" s="1" t="s">
        <v>6893</v>
      </c>
      <c r="BK3046">
        <v>1700</v>
      </c>
      <c r="BL3046">
        <v>2.4</v>
      </c>
      <c r="BM3046" s="5" t="d">
        <v>10:00:00.0000000000015975</v>
      </c>
      <c r="BN3046" s="5" t="d">
        <v>10:30:00.000</v>
      </c>
      <c r="BO3046">
        <v>10</v>
      </c>
      <c r="BP3046" t="b">
        <v>0</v>
      </c>
    </row>
    <row r="3047" spans="1:68" x14ac:dyDescent="0.2">
      <c r="A3047" s="1" t="s">
        <v>6346</v>
      </c>
      <c r="B3047" s="1" t="s">
        <v>5576</v>
      </c>
      <c r="C3047" s="2" t="d">
        <v>2026-07-08</v>
      </c>
      <c r="D3047">
        <v>22</v>
      </c>
      <c r="E3047" s="1" t="s">
        <v>95</v>
      </c>
      <c r="F3047">
        <v>22</v>
      </c>
      <c r="G3047">
        <v>9</v>
      </c>
      <c r="H3047">
        <v>0</v>
      </c>
      <c r="I3047">
        <v>2</v>
      </c>
      <c r="J3047">
        <v>7</v>
      </c>
      <c r="K3047">
        <v>0</v>
      </c>
      <c r="L3047">
        <v>1</v>
      </c>
      <c r="M3047" s="1" t="s">
        <v>63</v>
      </c>
      <c r="N3047" s="1" t="s">
        <v>5634</v>
      </c>
      <c r="O3047" s="1" t="s">
        <v>6063</v>
      </c>
      <c r="P3047">
        <v>3.1428571428571428</v>
      </c>
      <c r="Q3047">
        <v>0</v>
      </c>
      <c r="R3047">
        <v>850</v>
      </c>
      <c r="S3047">
        <v>1</v>
      </c>
      <c r="T3047">
        <v>38</v>
      </c>
      <c r="U3047">
        <v>22</v>
      </c>
      <c r="V3047">
        <v>91</v>
      </c>
      <c r="W3047">
        <v>18040.43</v>
      </c>
      <c r="X3047">
        <v>4.1363636363636367</v>
      </c>
      <c r="Y3047">
        <v>820.01954545454544</v>
      </c>
      <c r="Z3047">
        <v>11.590909090909092</v>
      </c>
      <c r="AA3047">
        <v>9.4470309159090906</v>
      </c>
      <c r="AB3047">
        <v>1</v>
      </c>
      <c r="AC3047">
        <v>3.8078829545454565E-2</v>
      </c>
      <c r="AD3047">
        <v>0</v>
      </c>
      <c r="AE3047">
        <v>1.1760421791546014</v>
      </c>
      <c r="AF3047">
        <v>0.73257575757575755</v>
      </c>
      <c r="AG3047">
        <v>1.9086179287878786</v>
      </c>
      <c r="AH3047">
        <v>0</v>
      </c>
      <c r="AI3047">
        <v>6.6982614636363644</v>
      </c>
      <c r="AJ3047">
        <v>770</v>
      </c>
      <c r="AK3047">
        <v>34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 s="1" t="s">
        <v>125</v>
      </c>
      <c r="AT3047">
        <v>1</v>
      </c>
      <c r="AU3047">
        <v>28.388960983333334</v>
      </c>
      <c r="AV3047">
        <v>275.33103779999999</v>
      </c>
      <c r="AW3047">
        <v>17</v>
      </c>
      <c r="AX3047">
        <v>4.5454545454545456E-2</v>
      </c>
      <c r="AY3047">
        <v>0</v>
      </c>
      <c r="AZ3047">
        <v>35</v>
      </c>
      <c r="BA3047">
        <v>0.1351855284920635</v>
      </c>
      <c r="BB3047">
        <v>0.26993238999999997</v>
      </c>
      <c r="BC3047">
        <v>14</v>
      </c>
      <c r="BD3047">
        <v>20</v>
      </c>
      <c r="BE3047">
        <v>2</v>
      </c>
      <c r="BF3047">
        <v>5</v>
      </c>
      <c r="BG3047" s="1" t="s">
        <v>99</v>
      </c>
      <c r="BH3047" s="1" t="s">
        <v>6895</v>
      </c>
      <c r="BI3047" s="1" t="s">
        <v>6889</v>
      </c>
      <c r="BJ3047" s="1" t="s">
        <v>6893</v>
      </c>
      <c r="BK3047">
        <v>1700</v>
      </c>
      <c r="BL3047">
        <v>2.4</v>
      </c>
      <c r="BM3047" s="5" t="d">
        <v>10:30:00.000</v>
      </c>
      <c r="BN3047" s="5" t="d">
        <v>10:59:59.9999999999984025</v>
      </c>
      <c r="BO3047">
        <v>10</v>
      </c>
      <c r="BP3047" t="b">
        <v>0</v>
      </c>
    </row>
    <row r="3048" spans="1:68" x14ac:dyDescent="0.2">
      <c r="A3048" s="1" t="s">
        <v>6347</v>
      </c>
      <c r="B3048" s="1" t="s">
        <v>5576</v>
      </c>
      <c r="C3048" s="2" t="d">
        <v>2026-07-08</v>
      </c>
      <c r="D3048">
        <v>23</v>
      </c>
      <c r="E3048" s="1" t="s">
        <v>133</v>
      </c>
      <c r="F3048">
        <v>33</v>
      </c>
      <c r="G3048">
        <v>9</v>
      </c>
      <c r="H3048">
        <v>0</v>
      </c>
      <c r="I3048">
        <v>0</v>
      </c>
      <c r="J3048">
        <v>9</v>
      </c>
      <c r="K3048">
        <v>0</v>
      </c>
      <c r="L3048">
        <v>0</v>
      </c>
      <c r="M3048" s="1" t="s">
        <v>63</v>
      </c>
      <c r="N3048" s="1" t="s">
        <v>63</v>
      </c>
      <c r="O3048" s="1" t="s">
        <v>6348</v>
      </c>
      <c r="P3048">
        <v>3.6666666666666665</v>
      </c>
      <c r="Q3048">
        <v>0</v>
      </c>
      <c r="R3048">
        <v>850</v>
      </c>
      <c r="S3048">
        <v>0</v>
      </c>
      <c r="T3048">
        <v>38</v>
      </c>
      <c r="U3048">
        <v>33</v>
      </c>
      <c r="V3048">
        <v>162</v>
      </c>
      <c r="W3048">
        <v>33469.360000000001</v>
      </c>
      <c r="X3048">
        <v>4.9090909090909092</v>
      </c>
      <c r="Y3048">
        <v>1014.2230303030303</v>
      </c>
      <c r="Z3048">
        <v>11.242424242424242</v>
      </c>
      <c r="AA3048">
        <v>8.9008789212121222</v>
      </c>
      <c r="AB3048">
        <v>3</v>
      </c>
      <c r="AC3048">
        <v>7.1597484848484896E-2</v>
      </c>
      <c r="AD3048">
        <v>0</v>
      </c>
      <c r="AE3048">
        <v>1.3143783940924785</v>
      </c>
      <c r="AF3048">
        <v>0.6803030303030303</v>
      </c>
      <c r="AG3048">
        <v>1.9946814166666669</v>
      </c>
      <c r="AH3048">
        <v>0</v>
      </c>
      <c r="AI3048">
        <v>6.0375106303030304</v>
      </c>
      <c r="AJ3048">
        <v>1155</v>
      </c>
      <c r="AK3048">
        <v>34</v>
      </c>
      <c r="AL3048">
        <v>2</v>
      </c>
      <c r="AM3048">
        <v>2</v>
      </c>
      <c r="AN3048">
        <v>1</v>
      </c>
      <c r="AO3048">
        <v>1</v>
      </c>
      <c r="AP3048">
        <v>0</v>
      </c>
      <c r="AQ3048">
        <v>0</v>
      </c>
      <c r="AR3048">
        <v>726.88</v>
      </c>
      <c r="AS3048" s="1" t="s">
        <v>65</v>
      </c>
      <c r="AT3048">
        <v>3</v>
      </c>
      <c r="AU3048">
        <v>42.002436066666668</v>
      </c>
      <c r="AV3048">
        <v>272.84123828333333</v>
      </c>
      <c r="AW3048">
        <v>19</v>
      </c>
      <c r="AX3048">
        <v>9.0909090909090912E-2</v>
      </c>
      <c r="AY3048">
        <v>6.0606060606060608E-2</v>
      </c>
      <c r="AZ3048">
        <v>35</v>
      </c>
      <c r="BA3048">
        <v>0.15556457802469137</v>
      </c>
      <c r="BB3048">
        <v>0.26749141008169935</v>
      </c>
      <c r="BC3048">
        <v>13</v>
      </c>
      <c r="BD3048">
        <v>21</v>
      </c>
      <c r="BE3048">
        <v>3</v>
      </c>
      <c r="BF3048">
        <v>6</v>
      </c>
      <c r="BG3048" s="1" t="s">
        <v>99</v>
      </c>
      <c r="BH3048" s="1" t="s">
        <v>6895</v>
      </c>
      <c r="BI3048" s="1" t="s">
        <v>6889</v>
      </c>
      <c r="BJ3048" s="1" t="s">
        <v>6893</v>
      </c>
      <c r="BK3048">
        <v>1700</v>
      </c>
      <c r="BL3048">
        <v>2.4</v>
      </c>
      <c r="BM3048" s="5" t="d">
        <v>10:59:59.9999999999984025</v>
      </c>
      <c r="BN3048" s="5" t="d">
        <v>11:30:00.0000000000015975</v>
      </c>
      <c r="BO3048">
        <v>11</v>
      </c>
      <c r="BP3048" t="b">
        <v>0</v>
      </c>
    </row>
    <row r="3049" spans="1:68" x14ac:dyDescent="0.2">
      <c r="A3049" s="1" t="s">
        <v>6349</v>
      </c>
      <c r="B3049" s="1" t="s">
        <v>5576</v>
      </c>
      <c r="C3049" s="2" t="d">
        <v>2026-07-08</v>
      </c>
      <c r="D3049">
        <v>24</v>
      </c>
      <c r="E3049" s="1" t="s">
        <v>133</v>
      </c>
      <c r="F3049">
        <v>40</v>
      </c>
      <c r="G3049">
        <v>9</v>
      </c>
      <c r="H3049">
        <v>0</v>
      </c>
      <c r="I3049">
        <v>0</v>
      </c>
      <c r="J3049">
        <v>9</v>
      </c>
      <c r="K3049">
        <v>0</v>
      </c>
      <c r="L3049">
        <v>0</v>
      </c>
      <c r="M3049" s="1" t="s">
        <v>63</v>
      </c>
      <c r="N3049" s="1" t="s">
        <v>63</v>
      </c>
      <c r="O3049" s="1" t="s">
        <v>6350</v>
      </c>
      <c r="P3049">
        <v>4.4444444444444446</v>
      </c>
      <c r="Q3049">
        <v>0</v>
      </c>
      <c r="R3049">
        <v>850</v>
      </c>
      <c r="S3049">
        <v>0</v>
      </c>
      <c r="T3049">
        <v>38</v>
      </c>
      <c r="U3049">
        <v>40</v>
      </c>
      <c r="V3049">
        <v>180</v>
      </c>
      <c r="W3049">
        <v>43373.4</v>
      </c>
      <c r="X3049">
        <v>4.5</v>
      </c>
      <c r="Y3049">
        <v>1084.335</v>
      </c>
      <c r="Z3049">
        <v>11.95</v>
      </c>
      <c r="AA3049">
        <v>8.8745118420833329</v>
      </c>
      <c r="AB3049">
        <v>2</v>
      </c>
      <c r="AC3049">
        <v>2.1784978333333302E-2</v>
      </c>
      <c r="AD3049">
        <v>0</v>
      </c>
      <c r="AE3049">
        <v>1.217214095585746</v>
      </c>
      <c r="AF3049">
        <v>0.65916666666666668</v>
      </c>
      <c r="AG3049">
        <v>1.8763807533333334</v>
      </c>
      <c r="AH3049">
        <v>0</v>
      </c>
      <c r="AI3049">
        <v>6.1252144116666667</v>
      </c>
      <c r="AJ3049">
        <v>1400</v>
      </c>
      <c r="AK3049">
        <v>34</v>
      </c>
      <c r="AL3049">
        <v>3</v>
      </c>
      <c r="AM3049">
        <v>3</v>
      </c>
      <c r="AN3049">
        <v>1</v>
      </c>
      <c r="AO3049">
        <v>1</v>
      </c>
      <c r="AP3049">
        <v>1</v>
      </c>
      <c r="AQ3049">
        <v>0</v>
      </c>
      <c r="AR3049">
        <v>722.65</v>
      </c>
      <c r="AS3049" s="1" t="s">
        <v>125</v>
      </c>
      <c r="AT3049">
        <v>1</v>
      </c>
      <c r="AU3049">
        <v>50.060614149999999</v>
      </c>
      <c r="AV3049">
        <v>361.08040743333333</v>
      </c>
      <c r="AW3049">
        <v>22</v>
      </c>
      <c r="AX3049">
        <v>0.05</v>
      </c>
      <c r="AY3049">
        <v>7.4999999999999997E-2</v>
      </c>
      <c r="AZ3049">
        <v>35</v>
      </c>
      <c r="BA3049">
        <v>0.18540968203703703</v>
      </c>
      <c r="BB3049">
        <v>0.35400039944444445</v>
      </c>
      <c r="BC3049">
        <v>18</v>
      </c>
      <c r="BD3049">
        <v>16</v>
      </c>
      <c r="BE3049">
        <v>3</v>
      </c>
      <c r="BF3049">
        <v>6</v>
      </c>
      <c r="BG3049" s="1" t="s">
        <v>99</v>
      </c>
      <c r="BH3049" s="1" t="s">
        <v>6895</v>
      </c>
      <c r="BI3049" s="1" t="s">
        <v>6889</v>
      </c>
      <c r="BJ3049" s="1" t="s">
        <v>6893</v>
      </c>
      <c r="BK3049">
        <v>1700</v>
      </c>
      <c r="BL3049">
        <v>2.4</v>
      </c>
      <c r="BM3049" s="5" t="d">
        <v>11:30:00.0000000000015975</v>
      </c>
      <c r="BN3049" s="5" t="d">
        <v>12:00:00.000</v>
      </c>
      <c r="BO3049">
        <v>11</v>
      </c>
      <c r="BP3049" t="b">
        <v>0</v>
      </c>
    </row>
    <row r="3050" spans="1:68" x14ac:dyDescent="0.2">
      <c r="A3050" s="1" t="s">
        <v>6351</v>
      </c>
      <c r="B3050" s="1" t="s">
        <v>5576</v>
      </c>
      <c r="C3050" s="2" t="d">
        <v>2026-07-08</v>
      </c>
      <c r="D3050">
        <v>25</v>
      </c>
      <c r="E3050" s="1" t="s">
        <v>133</v>
      </c>
      <c r="F3050">
        <v>47</v>
      </c>
      <c r="G3050">
        <v>9</v>
      </c>
      <c r="H3050">
        <v>0</v>
      </c>
      <c r="I3050">
        <v>0</v>
      </c>
      <c r="J3050">
        <v>9</v>
      </c>
      <c r="K3050">
        <v>0</v>
      </c>
      <c r="L3050">
        <v>0</v>
      </c>
      <c r="M3050" s="1" t="s">
        <v>63</v>
      </c>
      <c r="N3050" s="1" t="s">
        <v>63</v>
      </c>
      <c r="O3050" s="1" t="s">
        <v>6352</v>
      </c>
      <c r="P3050">
        <v>5.2222222222222223</v>
      </c>
      <c r="Q3050">
        <v>0</v>
      </c>
      <c r="R3050">
        <v>850</v>
      </c>
      <c r="S3050">
        <v>0</v>
      </c>
      <c r="T3050">
        <v>38</v>
      </c>
      <c r="U3050">
        <v>47</v>
      </c>
      <c r="V3050">
        <v>259</v>
      </c>
      <c r="W3050">
        <v>63837.74</v>
      </c>
      <c r="X3050">
        <v>5.5106382978723403</v>
      </c>
      <c r="Y3050">
        <v>1358.2497872340425</v>
      </c>
      <c r="Z3050">
        <v>13.638297872340425</v>
      </c>
      <c r="AA3050">
        <v>9.2331251698581571</v>
      </c>
      <c r="AB3050">
        <v>0</v>
      </c>
      <c r="AC3050">
        <v>0</v>
      </c>
      <c r="AD3050">
        <v>0</v>
      </c>
      <c r="AE3050">
        <v>1.4772095902256195</v>
      </c>
      <c r="AF3050">
        <v>0.62304964539007091</v>
      </c>
      <c r="AG3050">
        <v>2.1002592273049645</v>
      </c>
      <c r="AH3050">
        <v>0</v>
      </c>
      <c r="AI3050">
        <v>6.1924404028368798</v>
      </c>
      <c r="AJ3050">
        <v>1880</v>
      </c>
      <c r="AK3050">
        <v>34</v>
      </c>
      <c r="AL3050">
        <v>2</v>
      </c>
      <c r="AM3050">
        <v>2</v>
      </c>
      <c r="AN3050">
        <v>2</v>
      </c>
      <c r="AO3050">
        <v>0</v>
      </c>
      <c r="AP3050">
        <v>0</v>
      </c>
      <c r="AQ3050">
        <v>0</v>
      </c>
      <c r="AR3050">
        <v>575.11</v>
      </c>
      <c r="AS3050" s="1" t="s">
        <v>70</v>
      </c>
      <c r="AT3050">
        <v>0</v>
      </c>
      <c r="AU3050">
        <v>65.875963383333328</v>
      </c>
      <c r="AV3050">
        <v>417.59091790000002</v>
      </c>
      <c r="AW3050">
        <v>25</v>
      </c>
      <c r="AX3050">
        <v>0</v>
      </c>
      <c r="AY3050">
        <v>4.2553191489361701E-2</v>
      </c>
      <c r="AZ3050">
        <v>40</v>
      </c>
      <c r="BA3050">
        <v>0.24398504956790121</v>
      </c>
      <c r="BB3050">
        <v>0.40940286068627452</v>
      </c>
      <c r="BC3050">
        <v>20</v>
      </c>
      <c r="BD3050">
        <v>14</v>
      </c>
      <c r="BE3050">
        <v>4</v>
      </c>
      <c r="BF3050">
        <v>5</v>
      </c>
      <c r="BG3050" s="1" t="s">
        <v>99</v>
      </c>
      <c r="BH3050" s="1" t="s">
        <v>6895</v>
      </c>
      <c r="BI3050" s="1" t="s">
        <v>6889</v>
      </c>
      <c r="BJ3050" s="1" t="s">
        <v>6893</v>
      </c>
      <c r="BK3050">
        <v>1700</v>
      </c>
      <c r="BL3050">
        <v>2.4</v>
      </c>
      <c r="BM3050" s="5" t="d">
        <v>12:00:00.000</v>
      </c>
      <c r="BN3050" s="5" t="d">
        <v>12:30:00.0000000000031950</v>
      </c>
      <c r="BO3050">
        <v>12</v>
      </c>
      <c r="BP3050" t="b">
        <v>1</v>
      </c>
    </row>
    <row r="3051" spans="1:68" x14ac:dyDescent="0.2">
      <c r="A3051" s="1" t="s">
        <v>6353</v>
      </c>
      <c r="B3051" s="1" t="s">
        <v>5576</v>
      </c>
      <c r="C3051" s="2" t="d">
        <v>2026-07-08</v>
      </c>
      <c r="D3051">
        <v>26</v>
      </c>
      <c r="E3051" s="1" t="s">
        <v>133</v>
      </c>
      <c r="F3051">
        <v>43</v>
      </c>
      <c r="G3051">
        <v>9</v>
      </c>
      <c r="H3051">
        <v>0</v>
      </c>
      <c r="I3051">
        <v>0</v>
      </c>
      <c r="J3051">
        <v>9</v>
      </c>
      <c r="K3051">
        <v>0</v>
      </c>
      <c r="L3051">
        <v>0</v>
      </c>
      <c r="M3051" s="1" t="s">
        <v>63</v>
      </c>
      <c r="N3051" s="1" t="s">
        <v>63</v>
      </c>
      <c r="O3051" s="1" t="s">
        <v>6354</v>
      </c>
      <c r="P3051">
        <v>4.7777777777777777</v>
      </c>
      <c r="Q3051">
        <v>0</v>
      </c>
      <c r="R3051">
        <v>850</v>
      </c>
      <c r="S3051">
        <v>0</v>
      </c>
      <c r="T3051">
        <v>38</v>
      </c>
      <c r="U3051">
        <v>43</v>
      </c>
      <c r="V3051">
        <v>206</v>
      </c>
      <c r="W3051">
        <v>49074</v>
      </c>
      <c r="X3051">
        <v>4.7906976744186043</v>
      </c>
      <c r="Y3051">
        <v>1141.2558139534883</v>
      </c>
      <c r="Z3051">
        <v>13.488372093023257</v>
      </c>
      <c r="AA3051">
        <v>8.9464184538759692</v>
      </c>
      <c r="AB3051">
        <v>0</v>
      </c>
      <c r="AC3051">
        <v>0</v>
      </c>
      <c r="AD3051">
        <v>0</v>
      </c>
      <c r="AE3051">
        <v>1.2878452744728859</v>
      </c>
      <c r="AF3051">
        <v>0.59612403100775191</v>
      </c>
      <c r="AG3051">
        <v>1.8839692961240311</v>
      </c>
      <c r="AH3051">
        <v>0</v>
      </c>
      <c r="AI3051">
        <v>6.155859999612403</v>
      </c>
      <c r="AJ3051">
        <v>1720</v>
      </c>
      <c r="AK3051">
        <v>34</v>
      </c>
      <c r="AL3051">
        <v>1</v>
      </c>
      <c r="AM3051">
        <v>1</v>
      </c>
      <c r="AN3051">
        <v>1</v>
      </c>
      <c r="AO3051">
        <v>0</v>
      </c>
      <c r="AP3051">
        <v>0</v>
      </c>
      <c r="AQ3051">
        <v>0</v>
      </c>
      <c r="AR3051">
        <v>255.32</v>
      </c>
      <c r="AS3051" s="1" t="s">
        <v>70</v>
      </c>
      <c r="AT3051">
        <v>0</v>
      </c>
      <c r="AU3051">
        <v>58.046156199999999</v>
      </c>
      <c r="AV3051">
        <v>401.63760719999999</v>
      </c>
      <c r="AW3051">
        <v>25</v>
      </c>
      <c r="AX3051">
        <v>0</v>
      </c>
      <c r="AY3051">
        <v>2.3255813953488372E-2</v>
      </c>
      <c r="AZ3051">
        <v>40</v>
      </c>
      <c r="BA3051">
        <v>0.2149857637037037</v>
      </c>
      <c r="BB3051">
        <v>0.39376235999999998</v>
      </c>
      <c r="BC3051">
        <v>20</v>
      </c>
      <c r="BD3051">
        <v>14</v>
      </c>
      <c r="BE3051">
        <v>3</v>
      </c>
      <c r="BF3051">
        <v>6</v>
      </c>
      <c r="BG3051" s="1" t="s">
        <v>99</v>
      </c>
      <c r="BH3051" s="1" t="s">
        <v>6895</v>
      </c>
      <c r="BI3051" s="1" t="s">
        <v>6889</v>
      </c>
      <c r="BJ3051" s="1" t="s">
        <v>6893</v>
      </c>
      <c r="BK3051">
        <v>1700</v>
      </c>
      <c r="BL3051">
        <v>2.4</v>
      </c>
      <c r="BM3051" s="5" t="d">
        <v>12:30:00.0000000000031950</v>
      </c>
      <c r="BN3051" s="5" t="d">
        <v>12:59:59.9999999999968050</v>
      </c>
      <c r="BO3051">
        <v>12</v>
      </c>
      <c r="BP3051" t="b">
        <v>1</v>
      </c>
    </row>
    <row r="3052" spans="1:68" x14ac:dyDescent="0.2">
      <c r="A3052" s="1" t="s">
        <v>6355</v>
      </c>
      <c r="B3052" s="1" t="s">
        <v>5576</v>
      </c>
      <c r="C3052" s="2" t="d">
        <v>2026-07-08</v>
      </c>
      <c r="D3052">
        <v>27</v>
      </c>
      <c r="E3052" s="1" t="s">
        <v>133</v>
      </c>
      <c r="F3052">
        <v>38</v>
      </c>
      <c r="G3052">
        <v>9</v>
      </c>
      <c r="H3052">
        <v>0</v>
      </c>
      <c r="I3052">
        <v>0</v>
      </c>
      <c r="J3052">
        <v>9</v>
      </c>
      <c r="K3052">
        <v>0</v>
      </c>
      <c r="L3052">
        <v>0</v>
      </c>
      <c r="M3052" s="1" t="s">
        <v>63</v>
      </c>
      <c r="N3052" s="1" t="s">
        <v>63</v>
      </c>
      <c r="O3052" s="1" t="s">
        <v>6356</v>
      </c>
      <c r="P3052">
        <v>4.2222222222222223</v>
      </c>
      <c r="Q3052">
        <v>0</v>
      </c>
      <c r="R3052">
        <v>850</v>
      </c>
      <c r="S3052">
        <v>0</v>
      </c>
      <c r="T3052">
        <v>38</v>
      </c>
      <c r="U3052">
        <v>38</v>
      </c>
      <c r="V3052">
        <v>183</v>
      </c>
      <c r="W3052">
        <v>42444.99</v>
      </c>
      <c r="X3052">
        <v>4.8157894736842106</v>
      </c>
      <c r="Y3052">
        <v>1116.9734210526315</v>
      </c>
      <c r="Z3052">
        <v>13.210526315789474</v>
      </c>
      <c r="AA3052">
        <v>8.8730803846491231</v>
      </c>
      <c r="AB3052">
        <v>0</v>
      </c>
      <c r="AC3052">
        <v>0</v>
      </c>
      <c r="AD3052">
        <v>0</v>
      </c>
      <c r="AE3052">
        <v>1.2452782529145805</v>
      </c>
      <c r="AF3052">
        <v>0.58991228070175439</v>
      </c>
      <c r="AG3052">
        <v>1.835190525</v>
      </c>
      <c r="AH3052">
        <v>0</v>
      </c>
      <c r="AI3052">
        <v>6.1278021342105262</v>
      </c>
      <c r="AJ3052">
        <v>1520</v>
      </c>
      <c r="AK3052">
        <v>34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 s="1" t="s">
        <v>70</v>
      </c>
      <c r="AT3052">
        <v>0</v>
      </c>
      <c r="AU3052">
        <v>48.058012433333332</v>
      </c>
      <c r="AV3052">
        <v>432.63281410000002</v>
      </c>
      <c r="AW3052">
        <v>27</v>
      </c>
      <c r="AX3052">
        <v>0</v>
      </c>
      <c r="AY3052">
        <v>0</v>
      </c>
      <c r="AZ3052">
        <v>40</v>
      </c>
      <c r="BA3052">
        <v>0.17799263864197531</v>
      </c>
      <c r="BB3052">
        <v>0.42414981774509808</v>
      </c>
      <c r="BC3052">
        <v>21</v>
      </c>
      <c r="BD3052">
        <v>13</v>
      </c>
      <c r="BE3052">
        <v>3</v>
      </c>
      <c r="BF3052">
        <v>6</v>
      </c>
      <c r="BG3052" s="1" t="s">
        <v>99</v>
      </c>
      <c r="BH3052" s="1" t="s">
        <v>6895</v>
      </c>
      <c r="BI3052" s="1" t="s">
        <v>6889</v>
      </c>
      <c r="BJ3052" s="1" t="s">
        <v>6893</v>
      </c>
      <c r="BK3052">
        <v>1700</v>
      </c>
      <c r="BL3052">
        <v>2.4</v>
      </c>
      <c r="BM3052" s="5" t="d">
        <v>12:59:59.9999999999968050</v>
      </c>
      <c r="BN3052" s="5" t="d">
        <v>13:30:00.000</v>
      </c>
      <c r="BO3052">
        <v>13</v>
      </c>
      <c r="BP3052" t="b">
        <v>1</v>
      </c>
    </row>
    <row r="3053" spans="1:68" x14ac:dyDescent="0.2">
      <c r="A3053" s="1" t="s">
        <v>6357</v>
      </c>
      <c r="B3053" s="1" t="s">
        <v>5576</v>
      </c>
      <c r="C3053" s="2" t="d">
        <v>2026-07-08</v>
      </c>
      <c r="D3053">
        <v>28</v>
      </c>
      <c r="E3053" s="1" t="s">
        <v>133</v>
      </c>
      <c r="F3053">
        <v>62</v>
      </c>
      <c r="G3053">
        <v>9</v>
      </c>
      <c r="H3053">
        <v>0</v>
      </c>
      <c r="I3053">
        <v>0</v>
      </c>
      <c r="J3053">
        <v>9</v>
      </c>
      <c r="K3053">
        <v>0</v>
      </c>
      <c r="L3053">
        <v>0</v>
      </c>
      <c r="M3053" s="1" t="s">
        <v>63</v>
      </c>
      <c r="N3053" s="1" t="s">
        <v>63</v>
      </c>
      <c r="O3053" s="1" t="s">
        <v>6358</v>
      </c>
      <c r="P3053">
        <v>6.8888888888888893</v>
      </c>
      <c r="Q3053">
        <v>0</v>
      </c>
      <c r="R3053">
        <v>850</v>
      </c>
      <c r="S3053">
        <v>0</v>
      </c>
      <c r="T3053">
        <v>38</v>
      </c>
      <c r="U3053">
        <v>62</v>
      </c>
      <c r="V3053">
        <v>306</v>
      </c>
      <c r="W3053">
        <v>77192.800000000003</v>
      </c>
      <c r="X3053">
        <v>4.935483870967742</v>
      </c>
      <c r="Y3053">
        <v>1245.0451612903225</v>
      </c>
      <c r="Z3053">
        <v>14.516129032258064</v>
      </c>
      <c r="AA3053">
        <v>8.9725077325268821</v>
      </c>
      <c r="AB3053">
        <v>0</v>
      </c>
      <c r="AC3053">
        <v>0</v>
      </c>
      <c r="AD3053">
        <v>0</v>
      </c>
      <c r="AE3053">
        <v>1.3470844897811785</v>
      </c>
      <c r="AF3053">
        <v>0.63682795698924732</v>
      </c>
      <c r="AG3053">
        <v>1.9839124387096776</v>
      </c>
      <c r="AH3053">
        <v>0</v>
      </c>
      <c r="AI3053">
        <v>6.0732727051075264</v>
      </c>
      <c r="AJ3053">
        <v>2480</v>
      </c>
      <c r="AK3053">
        <v>34</v>
      </c>
      <c r="AL3053">
        <v>2</v>
      </c>
      <c r="AM3053">
        <v>2</v>
      </c>
      <c r="AN3053">
        <v>2</v>
      </c>
      <c r="AO3053">
        <v>0</v>
      </c>
      <c r="AP3053">
        <v>0</v>
      </c>
      <c r="AQ3053">
        <v>0</v>
      </c>
      <c r="AR3053">
        <v>651.41999999999996</v>
      </c>
      <c r="AS3053" s="1" t="s">
        <v>70</v>
      </c>
      <c r="AT3053">
        <v>0</v>
      </c>
      <c r="AU3053">
        <v>82.364600033333332</v>
      </c>
      <c r="AV3053">
        <v>423.85972296666665</v>
      </c>
      <c r="AW3053">
        <v>26</v>
      </c>
      <c r="AX3053">
        <v>0</v>
      </c>
      <c r="AY3053">
        <v>3.2258064516129031E-2</v>
      </c>
      <c r="AZ3053">
        <v>40</v>
      </c>
      <c r="BA3053">
        <v>0.30505407419753083</v>
      </c>
      <c r="BB3053">
        <v>0.41554874800653591</v>
      </c>
      <c r="BC3053">
        <v>21</v>
      </c>
      <c r="BD3053">
        <v>13</v>
      </c>
      <c r="BE3053">
        <v>4</v>
      </c>
      <c r="BF3053">
        <v>5</v>
      </c>
      <c r="BG3053" s="1" t="s">
        <v>99</v>
      </c>
      <c r="BH3053" s="1" t="s">
        <v>6895</v>
      </c>
      <c r="BI3053" s="1" t="s">
        <v>6889</v>
      </c>
      <c r="BJ3053" s="1" t="s">
        <v>6893</v>
      </c>
      <c r="BK3053">
        <v>1700</v>
      </c>
      <c r="BL3053">
        <v>2.4</v>
      </c>
      <c r="BM3053" s="5" t="d">
        <v>13:30:00.000</v>
      </c>
      <c r="BN3053" s="5" t="d">
        <v>14:00:00.0000000000031950</v>
      </c>
      <c r="BO3053">
        <v>13</v>
      </c>
      <c r="BP3053" t="b">
        <v>1</v>
      </c>
    </row>
    <row r="3054" spans="1:68" x14ac:dyDescent="0.2">
      <c r="A3054" s="1" t="s">
        <v>6359</v>
      </c>
      <c r="B3054" s="1" t="s">
        <v>5576</v>
      </c>
      <c r="C3054" s="2" t="d">
        <v>2026-07-08</v>
      </c>
      <c r="D3054">
        <v>29</v>
      </c>
      <c r="E3054" s="1" t="s">
        <v>133</v>
      </c>
      <c r="F3054">
        <v>47</v>
      </c>
      <c r="G3054">
        <v>9</v>
      </c>
      <c r="H3054">
        <v>0</v>
      </c>
      <c r="I3054">
        <v>0</v>
      </c>
      <c r="J3054">
        <v>9</v>
      </c>
      <c r="K3054">
        <v>0</v>
      </c>
      <c r="L3054">
        <v>0</v>
      </c>
      <c r="M3054" s="1" t="s">
        <v>63</v>
      </c>
      <c r="N3054" s="1" t="s">
        <v>63</v>
      </c>
      <c r="O3054" s="1" t="s">
        <v>6360</v>
      </c>
      <c r="P3054">
        <v>5.2222222222222223</v>
      </c>
      <c r="Q3054">
        <v>0</v>
      </c>
      <c r="R3054">
        <v>850</v>
      </c>
      <c r="S3054">
        <v>0</v>
      </c>
      <c r="T3054">
        <v>38</v>
      </c>
      <c r="U3054">
        <v>47</v>
      </c>
      <c r="V3054">
        <v>242</v>
      </c>
      <c r="W3054">
        <v>51388.49</v>
      </c>
      <c r="X3054">
        <v>5.1489361702127656</v>
      </c>
      <c r="Y3054">
        <v>1093.3721276595745</v>
      </c>
      <c r="Z3054">
        <v>12.382978723404255</v>
      </c>
      <c r="AA3054">
        <v>9.6290071400709216</v>
      </c>
      <c r="AB3054">
        <v>4</v>
      </c>
      <c r="AC3054">
        <v>7.9802914184397167E-2</v>
      </c>
      <c r="AD3054">
        <v>0</v>
      </c>
      <c r="AE3054">
        <v>1.3562939921290842</v>
      </c>
      <c r="AF3054">
        <v>0.66170212765957448</v>
      </c>
      <c r="AG3054">
        <v>2.0179961120567378</v>
      </c>
      <c r="AH3054">
        <v>0</v>
      </c>
      <c r="AI3054">
        <v>6.6145571198581568</v>
      </c>
      <c r="AJ3054">
        <v>1645</v>
      </c>
      <c r="AK3054">
        <v>34</v>
      </c>
      <c r="AL3054">
        <v>2</v>
      </c>
      <c r="AM3054">
        <v>2</v>
      </c>
      <c r="AN3054">
        <v>2</v>
      </c>
      <c r="AO3054">
        <v>0</v>
      </c>
      <c r="AP3054">
        <v>0</v>
      </c>
      <c r="AQ3054">
        <v>0</v>
      </c>
      <c r="AR3054">
        <v>840.20999999999992</v>
      </c>
      <c r="AS3054" s="1" t="s">
        <v>65</v>
      </c>
      <c r="AT3054">
        <v>3</v>
      </c>
      <c r="AU3054">
        <v>62.882413666666665</v>
      </c>
      <c r="AV3054">
        <v>501.97843696666666</v>
      </c>
      <c r="AW3054">
        <v>29</v>
      </c>
      <c r="AX3054">
        <v>8.5106382978723402E-2</v>
      </c>
      <c r="AY3054">
        <v>4.2553191489361701E-2</v>
      </c>
      <c r="AZ3054">
        <v>35</v>
      </c>
      <c r="BA3054">
        <v>0.23289782839506173</v>
      </c>
      <c r="BB3054">
        <v>0.49213572251633986</v>
      </c>
      <c r="BC3054">
        <v>24</v>
      </c>
      <c r="BD3054">
        <v>10</v>
      </c>
      <c r="BE3054">
        <v>3</v>
      </c>
      <c r="BF3054">
        <v>6</v>
      </c>
      <c r="BG3054" s="1" t="s">
        <v>99</v>
      </c>
      <c r="BH3054" s="1" t="s">
        <v>6895</v>
      </c>
      <c r="BI3054" s="1" t="s">
        <v>6889</v>
      </c>
      <c r="BJ3054" s="1" t="s">
        <v>6893</v>
      </c>
      <c r="BK3054">
        <v>1700</v>
      </c>
      <c r="BL3054">
        <v>2.4</v>
      </c>
      <c r="BM3054" s="5" t="d">
        <v>14:00:00.0000000000031950</v>
      </c>
      <c r="BN3054" s="5" t="d">
        <v>14:29:59.9999999999968050</v>
      </c>
      <c r="BO3054">
        <v>14</v>
      </c>
      <c r="BP3054" t="b">
        <v>0</v>
      </c>
    </row>
    <row r="3055" spans="1:68" x14ac:dyDescent="0.2">
      <c r="A3055" s="1" t="s">
        <v>6361</v>
      </c>
      <c r="B3055" s="1" t="s">
        <v>5576</v>
      </c>
      <c r="C3055" s="2" t="d">
        <v>2026-07-08</v>
      </c>
      <c r="D3055">
        <v>30</v>
      </c>
      <c r="E3055" s="1" t="s">
        <v>133</v>
      </c>
      <c r="F3055">
        <v>36</v>
      </c>
      <c r="G3055">
        <v>9</v>
      </c>
      <c r="H3055">
        <v>0</v>
      </c>
      <c r="I3055">
        <v>0</v>
      </c>
      <c r="J3055">
        <v>9</v>
      </c>
      <c r="K3055">
        <v>0</v>
      </c>
      <c r="L3055">
        <v>0</v>
      </c>
      <c r="M3055" s="1" t="s">
        <v>63</v>
      </c>
      <c r="N3055" s="1" t="s">
        <v>63</v>
      </c>
      <c r="O3055" s="1" t="s">
        <v>6362</v>
      </c>
      <c r="P3055">
        <v>4</v>
      </c>
      <c r="Q3055">
        <v>0</v>
      </c>
      <c r="R3055">
        <v>850</v>
      </c>
      <c r="S3055">
        <v>0</v>
      </c>
      <c r="T3055">
        <v>38</v>
      </c>
      <c r="U3055">
        <v>36</v>
      </c>
      <c r="V3055">
        <v>171</v>
      </c>
      <c r="W3055">
        <v>41776.980000000003</v>
      </c>
      <c r="X3055">
        <v>4.75</v>
      </c>
      <c r="Y3055">
        <v>1160.4716666666668</v>
      </c>
      <c r="Z3055">
        <v>11.861111111111111</v>
      </c>
      <c r="AA3055">
        <v>9.2457137837962975</v>
      </c>
      <c r="AB3055">
        <v>0</v>
      </c>
      <c r="AC3055">
        <v>0</v>
      </c>
      <c r="AD3055">
        <v>0</v>
      </c>
      <c r="AE3055">
        <v>1.211197414587553</v>
      </c>
      <c r="AF3055">
        <v>0.67500000000000004</v>
      </c>
      <c r="AG3055">
        <v>1.8861974055555555</v>
      </c>
      <c r="AH3055">
        <v>0</v>
      </c>
      <c r="AI3055">
        <v>6.486831183796296</v>
      </c>
      <c r="AJ3055">
        <v>1260</v>
      </c>
      <c r="AK3055">
        <v>34</v>
      </c>
      <c r="AL3055">
        <v>1</v>
      </c>
      <c r="AM3055">
        <v>1</v>
      </c>
      <c r="AN3055">
        <v>0</v>
      </c>
      <c r="AO3055">
        <v>1</v>
      </c>
      <c r="AP3055">
        <v>0</v>
      </c>
      <c r="AQ3055">
        <v>0</v>
      </c>
      <c r="AR3055">
        <v>189.87</v>
      </c>
      <c r="AS3055" s="1" t="s">
        <v>70</v>
      </c>
      <c r="AT3055">
        <v>0</v>
      </c>
      <c r="AU3055">
        <v>45.767786049999998</v>
      </c>
      <c r="AV3055">
        <v>398.18070695</v>
      </c>
      <c r="AW3055">
        <v>25</v>
      </c>
      <c r="AX3055">
        <v>0</v>
      </c>
      <c r="AY3055">
        <v>2.7777777777777776E-2</v>
      </c>
      <c r="AZ3055">
        <v>35</v>
      </c>
      <c r="BA3055">
        <v>0.1695103187037037</v>
      </c>
      <c r="BB3055">
        <v>0.39037324210784313</v>
      </c>
      <c r="BC3055">
        <v>19</v>
      </c>
      <c r="BD3055">
        <v>15</v>
      </c>
      <c r="BE3055">
        <v>3</v>
      </c>
      <c r="BF3055">
        <v>6</v>
      </c>
      <c r="BG3055" s="1" t="s">
        <v>99</v>
      </c>
      <c r="BH3055" s="1" t="s">
        <v>6895</v>
      </c>
      <c r="BI3055" s="1" t="s">
        <v>6889</v>
      </c>
      <c r="BJ3055" s="1" t="s">
        <v>6893</v>
      </c>
      <c r="BK3055">
        <v>1700</v>
      </c>
      <c r="BL3055">
        <v>2.4</v>
      </c>
      <c r="BM3055" s="5" t="d">
        <v>14:29:59.9999999999968050</v>
      </c>
      <c r="BN3055" s="5" t="d">
        <v>15:00:00.000</v>
      </c>
      <c r="BO3055">
        <v>14</v>
      </c>
      <c r="BP3055" t="b">
        <v>0</v>
      </c>
    </row>
    <row r="3056" spans="1:68" x14ac:dyDescent="0.2">
      <c r="A3056" s="1" t="s">
        <v>6363</v>
      </c>
      <c r="B3056" s="1" t="s">
        <v>5576</v>
      </c>
      <c r="C3056" s="2" t="d">
        <v>2026-07-08</v>
      </c>
      <c r="D3056">
        <v>31</v>
      </c>
      <c r="E3056" s="1" t="s">
        <v>150</v>
      </c>
      <c r="F3056">
        <v>25</v>
      </c>
      <c r="G3056">
        <v>9</v>
      </c>
      <c r="H3056">
        <v>0</v>
      </c>
      <c r="I3056">
        <v>2</v>
      </c>
      <c r="J3056">
        <v>7</v>
      </c>
      <c r="K3056">
        <v>0</v>
      </c>
      <c r="L3056">
        <v>1</v>
      </c>
      <c r="M3056" s="1" t="s">
        <v>63</v>
      </c>
      <c r="N3056" s="1" t="s">
        <v>5634</v>
      </c>
      <c r="O3056" s="1" t="s">
        <v>6063</v>
      </c>
      <c r="P3056">
        <v>3.5714285714285716</v>
      </c>
      <c r="Q3056">
        <v>0</v>
      </c>
      <c r="R3056">
        <v>850</v>
      </c>
      <c r="S3056">
        <v>1</v>
      </c>
      <c r="T3056">
        <v>37</v>
      </c>
      <c r="U3056">
        <v>25</v>
      </c>
      <c r="V3056">
        <v>129</v>
      </c>
      <c r="W3056">
        <v>28454.170000000002</v>
      </c>
      <c r="X3056">
        <v>5.16</v>
      </c>
      <c r="Y3056">
        <v>1138.1668</v>
      </c>
      <c r="Z3056">
        <v>11.56</v>
      </c>
      <c r="AA3056">
        <v>9.3117658053333336</v>
      </c>
      <c r="AB3056">
        <v>1</v>
      </c>
      <c r="AC3056">
        <v>1.4097286000000011E-2</v>
      </c>
      <c r="AD3056">
        <v>0</v>
      </c>
      <c r="AE3056">
        <v>1.4241445498860981</v>
      </c>
      <c r="AF3056">
        <v>0.6293333333333333</v>
      </c>
      <c r="AG3056">
        <v>2.0534778739999999</v>
      </c>
      <c r="AH3056">
        <v>0</v>
      </c>
      <c r="AI3056">
        <v>6.366954589333333</v>
      </c>
      <c r="AJ3056">
        <v>875</v>
      </c>
      <c r="AK3056">
        <v>34</v>
      </c>
      <c r="AL3056">
        <v>1</v>
      </c>
      <c r="AM3056">
        <v>1</v>
      </c>
      <c r="AN3056">
        <v>0</v>
      </c>
      <c r="AO3056">
        <v>0</v>
      </c>
      <c r="AP3056">
        <v>1</v>
      </c>
      <c r="AQ3056">
        <v>0</v>
      </c>
      <c r="AR3056">
        <v>206.65</v>
      </c>
      <c r="AS3056" s="1" t="s">
        <v>125</v>
      </c>
      <c r="AT3056">
        <v>1</v>
      </c>
      <c r="AU3056">
        <v>35.60361351666667</v>
      </c>
      <c r="AV3056">
        <v>273.45921435000002</v>
      </c>
      <c r="AW3056">
        <v>16</v>
      </c>
      <c r="AX3056">
        <v>0.04</v>
      </c>
      <c r="AY3056">
        <v>0.04</v>
      </c>
      <c r="AZ3056">
        <v>35</v>
      </c>
      <c r="BA3056">
        <v>0.16954101674603175</v>
      </c>
      <c r="BB3056">
        <v>0.26809726897058828</v>
      </c>
      <c r="BC3056">
        <v>14</v>
      </c>
      <c r="BD3056">
        <v>20</v>
      </c>
      <c r="BE3056">
        <v>2</v>
      </c>
      <c r="BF3056">
        <v>5</v>
      </c>
      <c r="BG3056" s="1" t="s">
        <v>99</v>
      </c>
      <c r="BH3056" s="1" t="s">
        <v>6895</v>
      </c>
      <c r="BI3056" s="1" t="s">
        <v>6889</v>
      </c>
      <c r="BJ3056" s="1" t="s">
        <v>6893</v>
      </c>
      <c r="BK3056">
        <v>1700</v>
      </c>
      <c r="BL3056">
        <v>2.4</v>
      </c>
      <c r="BM3056" s="5" t="d">
        <v>15:00:00.000</v>
      </c>
      <c r="BN3056" s="5" t="d">
        <v>15:30:00.0000000000031950</v>
      </c>
      <c r="BO3056">
        <v>15</v>
      </c>
      <c r="BP3056" t="b">
        <v>0</v>
      </c>
    </row>
    <row r="3057" spans="1:68" x14ac:dyDescent="0.2">
      <c r="A3057" s="1" t="s">
        <v>6364</v>
      </c>
      <c r="B3057" s="1" t="s">
        <v>5576</v>
      </c>
      <c r="C3057" s="2" t="d">
        <v>2026-07-08</v>
      </c>
      <c r="D3057">
        <v>32</v>
      </c>
      <c r="E3057" s="1" t="s">
        <v>150</v>
      </c>
      <c r="F3057">
        <v>18</v>
      </c>
      <c r="G3057">
        <v>9</v>
      </c>
      <c r="H3057">
        <v>0</v>
      </c>
      <c r="I3057">
        <v>2</v>
      </c>
      <c r="J3057">
        <v>7</v>
      </c>
      <c r="K3057">
        <v>0</v>
      </c>
      <c r="L3057">
        <v>1</v>
      </c>
      <c r="M3057" s="1" t="s">
        <v>63</v>
      </c>
      <c r="N3057" s="1" t="s">
        <v>5775</v>
      </c>
      <c r="O3057" s="1" t="s">
        <v>6365</v>
      </c>
      <c r="P3057">
        <v>2.5714285714285716</v>
      </c>
      <c r="Q3057">
        <v>0</v>
      </c>
      <c r="R3057">
        <v>850</v>
      </c>
      <c r="S3057">
        <v>1</v>
      </c>
      <c r="T3057">
        <v>36</v>
      </c>
      <c r="U3057">
        <v>18</v>
      </c>
      <c r="V3057">
        <v>103</v>
      </c>
      <c r="W3057">
        <v>21836.48</v>
      </c>
      <c r="X3057">
        <v>5.7222222222222223</v>
      </c>
      <c r="Y3057">
        <v>1213.1377777777777</v>
      </c>
      <c r="Z3057">
        <v>12</v>
      </c>
      <c r="AA3057">
        <v>9.7079965351851847</v>
      </c>
      <c r="AB3057">
        <v>1</v>
      </c>
      <c r="AC3057">
        <v>7.7834360185185164E-2</v>
      </c>
      <c r="AD3057">
        <v>0</v>
      </c>
      <c r="AE3057">
        <v>1.4878658317328677</v>
      </c>
      <c r="AF3057">
        <v>0.44259259259259259</v>
      </c>
      <c r="AG3057">
        <v>1.9304584157407407</v>
      </c>
      <c r="AH3057">
        <v>0</v>
      </c>
      <c r="AI3057">
        <v>6.8247603361111109</v>
      </c>
      <c r="AJ3057">
        <v>630</v>
      </c>
      <c r="AK3057">
        <v>34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 s="1" t="s">
        <v>125</v>
      </c>
      <c r="AT3057">
        <v>1</v>
      </c>
      <c r="AU3057">
        <v>26.775493966666666</v>
      </c>
      <c r="AV3057">
        <v>196.15596404999999</v>
      </c>
      <c r="AW3057">
        <v>14</v>
      </c>
      <c r="AX3057">
        <v>5.5555555555555552E-2</v>
      </c>
      <c r="AY3057">
        <v>0</v>
      </c>
      <c r="AZ3057">
        <v>35</v>
      </c>
      <c r="BA3057">
        <v>0.12750235222222223</v>
      </c>
      <c r="BB3057">
        <v>0.19230976867647059</v>
      </c>
      <c r="BC3057">
        <v>10</v>
      </c>
      <c r="BD3057">
        <v>24</v>
      </c>
      <c r="BE3057">
        <v>2</v>
      </c>
      <c r="BF3057">
        <v>5</v>
      </c>
      <c r="BG3057" s="1" t="s">
        <v>99</v>
      </c>
      <c r="BH3057" s="1" t="s">
        <v>6895</v>
      </c>
      <c r="BI3057" s="1" t="s">
        <v>6889</v>
      </c>
      <c r="BJ3057" s="1" t="s">
        <v>6893</v>
      </c>
      <c r="BK3057">
        <v>1700</v>
      </c>
      <c r="BL3057">
        <v>2.4</v>
      </c>
      <c r="BM3057" s="5" t="d">
        <v>15:30:00.0000000000031950</v>
      </c>
      <c r="BN3057" s="5" t="d">
        <v>15:59:59.9999999999968050</v>
      </c>
      <c r="BO3057">
        <v>15</v>
      </c>
      <c r="BP3057" t="b">
        <v>0</v>
      </c>
    </row>
    <row r="3058" spans="1:68" x14ac:dyDescent="0.2">
      <c r="A3058" s="1" t="s">
        <v>6366</v>
      </c>
      <c r="B3058" s="1" t="s">
        <v>5576</v>
      </c>
      <c r="C3058" s="2" t="d">
        <v>2026-07-08</v>
      </c>
      <c r="D3058">
        <v>33</v>
      </c>
      <c r="E3058" s="1" t="s">
        <v>150</v>
      </c>
      <c r="F3058">
        <v>20</v>
      </c>
      <c r="G3058">
        <v>17</v>
      </c>
      <c r="H3058">
        <v>0</v>
      </c>
      <c r="I3058">
        <v>2</v>
      </c>
      <c r="J3058">
        <v>15</v>
      </c>
      <c r="K3058">
        <v>0</v>
      </c>
      <c r="L3058">
        <v>1</v>
      </c>
      <c r="M3058" s="1" t="s">
        <v>63</v>
      </c>
      <c r="N3058" s="1" t="s">
        <v>6084</v>
      </c>
      <c r="O3058" s="1" t="s">
        <v>6367</v>
      </c>
      <c r="P3058">
        <v>1.3333333333333333</v>
      </c>
      <c r="Q3058">
        <v>0</v>
      </c>
      <c r="R3058">
        <v>850</v>
      </c>
      <c r="S3058">
        <v>1</v>
      </c>
      <c r="T3058">
        <v>35</v>
      </c>
      <c r="U3058">
        <v>20</v>
      </c>
      <c r="V3058">
        <v>99</v>
      </c>
      <c r="W3058">
        <v>19403.349999999999</v>
      </c>
      <c r="X3058">
        <v>4.95</v>
      </c>
      <c r="Y3058">
        <v>970.1674999999999</v>
      </c>
      <c r="Z3058">
        <v>11.65</v>
      </c>
      <c r="AA3058">
        <v>9.6077568691666677</v>
      </c>
      <c r="AB3058">
        <v>2</v>
      </c>
      <c r="AC3058">
        <v>9.9296745000000006E-2</v>
      </c>
      <c r="AD3058">
        <v>0</v>
      </c>
      <c r="AE3058">
        <v>1.3534822175524364</v>
      </c>
      <c r="AF3058">
        <v>0.77249999999999996</v>
      </c>
      <c r="AG3058">
        <v>2.1259822108333335</v>
      </c>
      <c r="AH3058">
        <v>0</v>
      </c>
      <c r="AI3058">
        <v>6.7301079841666667</v>
      </c>
      <c r="AJ3058">
        <v>700</v>
      </c>
      <c r="AK3058">
        <v>59</v>
      </c>
      <c r="AL3058">
        <v>2</v>
      </c>
      <c r="AM3058">
        <v>2</v>
      </c>
      <c r="AN3058">
        <v>2</v>
      </c>
      <c r="AO3058">
        <v>0</v>
      </c>
      <c r="AP3058">
        <v>0</v>
      </c>
      <c r="AQ3058">
        <v>0</v>
      </c>
      <c r="AR3058">
        <v>208.33999999999997</v>
      </c>
      <c r="AS3058" s="1" t="s">
        <v>125</v>
      </c>
      <c r="AT3058">
        <v>1</v>
      </c>
      <c r="AU3058">
        <v>24.785214133333334</v>
      </c>
      <c r="AV3058">
        <v>203.45022455</v>
      </c>
      <c r="AW3058">
        <v>15</v>
      </c>
      <c r="AX3058">
        <v>0.1</v>
      </c>
      <c r="AY3058">
        <v>0.1</v>
      </c>
      <c r="AZ3058">
        <v>35</v>
      </c>
      <c r="BA3058">
        <v>5.5078253629629627E-2</v>
      </c>
      <c r="BB3058">
        <v>0.11494362968926554</v>
      </c>
      <c r="BC3058">
        <v>10</v>
      </c>
      <c r="BD3058">
        <v>49</v>
      </c>
      <c r="BE3058">
        <v>2</v>
      </c>
      <c r="BF3058">
        <v>13</v>
      </c>
      <c r="BG3058" s="1" t="s">
        <v>99</v>
      </c>
      <c r="BH3058" s="1" t="s">
        <v>6895</v>
      </c>
      <c r="BI3058" s="1" t="s">
        <v>6889</v>
      </c>
      <c r="BJ3058" s="1" t="s">
        <v>6893</v>
      </c>
      <c r="BK3058">
        <v>1700</v>
      </c>
      <c r="BL3058">
        <v>2.4</v>
      </c>
      <c r="BM3058" s="5" t="d">
        <v>15:59:59.9999999999968050</v>
      </c>
      <c r="BN3058" s="5" t="d">
        <v>16:30:00.000</v>
      </c>
      <c r="BO3058">
        <v>16</v>
      </c>
      <c r="BP3058" t="b">
        <v>0</v>
      </c>
    </row>
    <row r="3059" spans="1:68" x14ac:dyDescent="0.2">
      <c r="A3059" s="1" t="s">
        <v>6368</v>
      </c>
      <c r="B3059" s="1" t="s">
        <v>5576</v>
      </c>
      <c r="C3059" s="2" t="d">
        <v>2026-07-08</v>
      </c>
      <c r="D3059">
        <v>34</v>
      </c>
      <c r="E3059" s="1" t="s">
        <v>150</v>
      </c>
      <c r="F3059">
        <v>20</v>
      </c>
      <c r="G3059">
        <v>17</v>
      </c>
      <c r="H3059">
        <v>0</v>
      </c>
      <c r="I3059">
        <v>2</v>
      </c>
      <c r="J3059">
        <v>15</v>
      </c>
      <c r="K3059">
        <v>0</v>
      </c>
      <c r="L3059">
        <v>1</v>
      </c>
      <c r="M3059" s="1" t="s">
        <v>63</v>
      </c>
      <c r="N3059" s="1" t="s">
        <v>5662</v>
      </c>
      <c r="O3059" s="1" t="s">
        <v>6369</v>
      </c>
      <c r="P3059">
        <v>1.3333333333333333</v>
      </c>
      <c r="Q3059">
        <v>0</v>
      </c>
      <c r="R3059">
        <v>850</v>
      </c>
      <c r="S3059">
        <v>1</v>
      </c>
      <c r="T3059">
        <v>34</v>
      </c>
      <c r="U3059">
        <v>20</v>
      </c>
      <c r="V3059">
        <v>90</v>
      </c>
      <c r="W3059">
        <v>20256.55</v>
      </c>
      <c r="X3059">
        <v>4.5</v>
      </c>
      <c r="Y3059">
        <v>1012.8275</v>
      </c>
      <c r="Z3059">
        <v>11.65</v>
      </c>
      <c r="AA3059">
        <v>8.9834596283333337</v>
      </c>
      <c r="AB3059">
        <v>2</v>
      </c>
      <c r="AC3059">
        <v>8.8861725000000096E-3</v>
      </c>
      <c r="AD3059">
        <v>0</v>
      </c>
      <c r="AE3059">
        <v>1.2400092905273237</v>
      </c>
      <c r="AF3059">
        <v>0.69</v>
      </c>
      <c r="AG3059">
        <v>1.9300092841666667</v>
      </c>
      <c r="AH3059">
        <v>0</v>
      </c>
      <c r="AI3059">
        <v>6.1742836724999997</v>
      </c>
      <c r="AJ3059">
        <v>700</v>
      </c>
      <c r="AK3059">
        <v>63</v>
      </c>
      <c r="AL3059">
        <v>1</v>
      </c>
      <c r="AM3059">
        <v>1</v>
      </c>
      <c r="AN3059">
        <v>1</v>
      </c>
      <c r="AO3059">
        <v>0</v>
      </c>
      <c r="AP3059">
        <v>0</v>
      </c>
      <c r="AQ3059">
        <v>0</v>
      </c>
      <c r="AR3059">
        <v>241.58</v>
      </c>
      <c r="AS3059" s="1" t="s">
        <v>125</v>
      </c>
      <c r="AT3059">
        <v>1</v>
      </c>
      <c r="AU3059">
        <v>26.646923666666666</v>
      </c>
      <c r="AV3059">
        <v>202.13186858333333</v>
      </c>
      <c r="AW3059">
        <v>12</v>
      </c>
      <c r="AX3059">
        <v>0.1</v>
      </c>
      <c r="AY3059">
        <v>0.05</v>
      </c>
      <c r="AZ3059">
        <v>35</v>
      </c>
      <c r="BA3059">
        <v>5.9215385925925922E-2</v>
      </c>
      <c r="BB3059">
        <v>0.10694807861552028</v>
      </c>
      <c r="BC3059">
        <v>10</v>
      </c>
      <c r="BD3059">
        <v>53</v>
      </c>
      <c r="BE3059">
        <v>2</v>
      </c>
      <c r="BF3059">
        <v>13</v>
      </c>
      <c r="BG3059" s="1" t="s">
        <v>99</v>
      </c>
      <c r="BH3059" s="1" t="s">
        <v>6895</v>
      </c>
      <c r="BI3059" s="1" t="s">
        <v>6889</v>
      </c>
      <c r="BJ3059" s="1" t="s">
        <v>6893</v>
      </c>
      <c r="BK3059">
        <v>1700</v>
      </c>
      <c r="BL3059">
        <v>2.4</v>
      </c>
      <c r="BM3059" s="5" t="d">
        <v>16:30:00.000</v>
      </c>
      <c r="BN3059" s="5" t="d">
        <v>17:00:00.0000000000031950</v>
      </c>
      <c r="BO3059">
        <v>16</v>
      </c>
      <c r="BP3059" t="b">
        <v>0</v>
      </c>
    </row>
    <row r="3060" spans="1:68" x14ac:dyDescent="0.2">
      <c r="A3060" s="1" t="s">
        <v>6370</v>
      </c>
      <c r="B3060" s="1" t="s">
        <v>5576</v>
      </c>
      <c r="C3060" s="2" t="d">
        <v>2026-07-08</v>
      </c>
      <c r="D3060">
        <v>35</v>
      </c>
      <c r="E3060" s="1" t="s">
        <v>150</v>
      </c>
      <c r="F3060">
        <v>24</v>
      </c>
      <c r="G3060">
        <v>8</v>
      </c>
      <c r="H3060">
        <v>0</v>
      </c>
      <c r="I3060">
        <v>2</v>
      </c>
      <c r="J3060">
        <v>6</v>
      </c>
      <c r="K3060">
        <v>0</v>
      </c>
      <c r="L3060">
        <v>1</v>
      </c>
      <c r="M3060" s="1" t="s">
        <v>63</v>
      </c>
      <c r="N3060" s="1" t="s">
        <v>5671</v>
      </c>
      <c r="O3060" s="1" t="s">
        <v>5672</v>
      </c>
      <c r="P3060">
        <v>4</v>
      </c>
      <c r="Q3060">
        <v>0</v>
      </c>
      <c r="R3060">
        <v>850</v>
      </c>
      <c r="S3060">
        <v>1</v>
      </c>
      <c r="T3060">
        <v>33</v>
      </c>
      <c r="U3060">
        <v>24</v>
      </c>
      <c r="V3060">
        <v>109</v>
      </c>
      <c r="W3060">
        <v>22810.2</v>
      </c>
      <c r="X3060">
        <v>4.541666666666667</v>
      </c>
      <c r="Y3060">
        <v>950.42500000000007</v>
      </c>
      <c r="Z3060">
        <v>11.458333333333334</v>
      </c>
      <c r="AA3060">
        <v>8.9933341715277777</v>
      </c>
      <c r="AB3060">
        <v>1</v>
      </c>
      <c r="AC3060">
        <v>6.7159618055555523E-2</v>
      </c>
      <c r="AD3060">
        <v>0</v>
      </c>
      <c r="AE3060">
        <v>1.1008770875647811</v>
      </c>
      <c r="AF3060">
        <v>0.64444444444444449</v>
      </c>
      <c r="AG3060">
        <v>1.7453215229166668</v>
      </c>
      <c r="AH3060">
        <v>0</v>
      </c>
      <c r="AI3060">
        <v>6.2528737493055546</v>
      </c>
      <c r="AJ3060">
        <v>840</v>
      </c>
      <c r="AK3060">
        <v>29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 s="1" t="s">
        <v>125</v>
      </c>
      <c r="AT3060">
        <v>1</v>
      </c>
      <c r="AU3060">
        <v>26.864832833333335</v>
      </c>
      <c r="AV3060">
        <v>220.63195508333334</v>
      </c>
      <c r="AW3060">
        <v>20</v>
      </c>
      <c r="AX3060">
        <v>4.1666666666666664E-2</v>
      </c>
      <c r="AY3060">
        <v>0</v>
      </c>
      <c r="AZ3060">
        <v>35</v>
      </c>
      <c r="BA3060">
        <v>0.1492490712962963</v>
      </c>
      <c r="BB3060">
        <v>0.25359994837164751</v>
      </c>
      <c r="BC3060">
        <v>11</v>
      </c>
      <c r="BD3060">
        <v>18</v>
      </c>
      <c r="BE3060">
        <v>2</v>
      </c>
      <c r="BF3060">
        <v>4</v>
      </c>
      <c r="BG3060" s="1" t="s">
        <v>99</v>
      </c>
      <c r="BH3060" s="1" t="s">
        <v>6895</v>
      </c>
      <c r="BI3060" s="1" t="s">
        <v>6889</v>
      </c>
      <c r="BJ3060" s="1" t="s">
        <v>6893</v>
      </c>
      <c r="BK3060">
        <v>1700</v>
      </c>
      <c r="BL3060">
        <v>2.4</v>
      </c>
      <c r="BM3060" s="5" t="d">
        <v>17:00:00.0000000000031950</v>
      </c>
      <c r="BN3060" s="5" t="d">
        <v>17:29:59.9999999999968050</v>
      </c>
      <c r="BO3060">
        <v>17</v>
      </c>
      <c r="BP3060" t="b">
        <v>0</v>
      </c>
    </row>
    <row r="3061" spans="1:68" x14ac:dyDescent="0.2">
      <c r="A3061" s="1" t="s">
        <v>6371</v>
      </c>
      <c r="B3061" s="1" t="s">
        <v>5576</v>
      </c>
      <c r="C3061" s="2" t="d">
        <v>2026-07-08</v>
      </c>
      <c r="D3061">
        <v>36</v>
      </c>
      <c r="E3061" s="1" t="s">
        <v>150</v>
      </c>
      <c r="F3061">
        <v>41</v>
      </c>
      <c r="G3061">
        <v>8</v>
      </c>
      <c r="H3061">
        <v>0</v>
      </c>
      <c r="I3061">
        <v>2</v>
      </c>
      <c r="J3061">
        <v>6</v>
      </c>
      <c r="K3061">
        <v>0</v>
      </c>
      <c r="L3061">
        <v>1</v>
      </c>
      <c r="M3061" s="1" t="s">
        <v>63</v>
      </c>
      <c r="N3061" s="1" t="s">
        <v>5674</v>
      </c>
      <c r="O3061" s="1" t="s">
        <v>5675</v>
      </c>
      <c r="P3061">
        <v>6.833333333333333</v>
      </c>
      <c r="Q3061">
        <v>0</v>
      </c>
      <c r="R3061">
        <v>850</v>
      </c>
      <c r="S3061">
        <v>1</v>
      </c>
      <c r="T3061">
        <v>32</v>
      </c>
      <c r="U3061">
        <v>41</v>
      </c>
      <c r="V3061">
        <v>188</v>
      </c>
      <c r="W3061">
        <v>41457.839999999997</v>
      </c>
      <c r="X3061">
        <v>4.5853658536585362</v>
      </c>
      <c r="Y3061">
        <v>1011.1668292682926</v>
      </c>
      <c r="Z3061">
        <v>12.097560975609756</v>
      </c>
      <c r="AA3061">
        <v>9.0903447719512194</v>
      </c>
      <c r="AB3061">
        <v>0</v>
      </c>
      <c r="AC3061">
        <v>0</v>
      </c>
      <c r="AD3061">
        <v>2.8843467479674778E-3</v>
      </c>
      <c r="AE3061">
        <v>1.23287609197542</v>
      </c>
      <c r="AF3061">
        <v>0.61382113821138218</v>
      </c>
      <c r="AG3061">
        <v>1.8495815691056909</v>
      </c>
      <c r="AH3061">
        <v>0</v>
      </c>
      <c r="AI3061">
        <v>6.3379176678861784</v>
      </c>
      <c r="AJ3061">
        <v>1435</v>
      </c>
      <c r="AK3061">
        <v>29</v>
      </c>
      <c r="AL3061">
        <v>1</v>
      </c>
      <c r="AM3061">
        <v>1</v>
      </c>
      <c r="AN3061">
        <v>1</v>
      </c>
      <c r="AO3061">
        <v>0</v>
      </c>
      <c r="AP3061">
        <v>0</v>
      </c>
      <c r="AQ3061">
        <v>0</v>
      </c>
      <c r="AR3061">
        <v>403.73</v>
      </c>
      <c r="AS3061" s="1" t="s">
        <v>70</v>
      </c>
      <c r="AT3061">
        <v>0</v>
      </c>
      <c r="AU3061">
        <v>47.387595949999998</v>
      </c>
      <c r="AV3061">
        <v>346.40506293333334</v>
      </c>
      <c r="AW3061">
        <v>22</v>
      </c>
      <c r="AX3061">
        <v>0</v>
      </c>
      <c r="AY3061">
        <v>2.4390243902439025E-2</v>
      </c>
      <c r="AZ3061">
        <v>35</v>
      </c>
      <c r="BA3061">
        <v>0.26326442194444444</v>
      </c>
      <c r="BB3061">
        <v>0.39816673900383143</v>
      </c>
      <c r="BC3061">
        <v>17</v>
      </c>
      <c r="BD3061">
        <v>12</v>
      </c>
      <c r="BE3061">
        <v>3</v>
      </c>
      <c r="BF3061">
        <v>3</v>
      </c>
      <c r="BG3061" s="1" t="s">
        <v>99</v>
      </c>
      <c r="BH3061" s="1" t="s">
        <v>6895</v>
      </c>
      <c r="BI3061" s="1" t="s">
        <v>6889</v>
      </c>
      <c r="BJ3061" s="1" t="s">
        <v>6893</v>
      </c>
      <c r="BK3061">
        <v>1700</v>
      </c>
      <c r="BL3061">
        <v>2.4</v>
      </c>
      <c r="BM3061" s="5" t="d">
        <v>17:29:59.9999999999968050</v>
      </c>
      <c r="BN3061" s="5" t="d">
        <v>18:00:00.000</v>
      </c>
      <c r="BO3061">
        <v>17</v>
      </c>
      <c r="BP3061" t="b">
        <v>0</v>
      </c>
    </row>
    <row r="3062" spans="1:68" x14ac:dyDescent="0.2">
      <c r="A3062" s="1" t="s">
        <v>6372</v>
      </c>
      <c r="B3062" s="1" t="s">
        <v>5576</v>
      </c>
      <c r="C3062" s="2" t="d">
        <v>2026-07-08</v>
      </c>
      <c r="D3062">
        <v>37</v>
      </c>
      <c r="E3062" s="1" t="s">
        <v>165</v>
      </c>
      <c r="F3062">
        <v>57</v>
      </c>
      <c r="G3062">
        <v>8</v>
      </c>
      <c r="H3062">
        <v>0</v>
      </c>
      <c r="I3062">
        <v>0</v>
      </c>
      <c r="J3062">
        <v>8</v>
      </c>
      <c r="K3062">
        <v>0</v>
      </c>
      <c r="L3062">
        <v>0</v>
      </c>
      <c r="M3062" s="1" t="s">
        <v>63</v>
      </c>
      <c r="N3062" s="1" t="s">
        <v>63</v>
      </c>
      <c r="O3062" s="1" t="s">
        <v>5677</v>
      </c>
      <c r="P3062">
        <v>7.125</v>
      </c>
      <c r="Q3062">
        <v>0</v>
      </c>
      <c r="R3062">
        <v>850</v>
      </c>
      <c r="S3062">
        <v>0</v>
      </c>
      <c r="T3062">
        <v>32</v>
      </c>
      <c r="U3062">
        <v>57</v>
      </c>
      <c r="V3062">
        <v>279</v>
      </c>
      <c r="W3062">
        <v>62049.15</v>
      </c>
      <c r="X3062">
        <v>4.8947368421052628</v>
      </c>
      <c r="Y3062">
        <v>1088.5815789473684</v>
      </c>
      <c r="Z3062">
        <v>14.87719298245614</v>
      </c>
      <c r="AA3062">
        <v>8.9138986842105261</v>
      </c>
      <c r="AB3062">
        <v>0</v>
      </c>
      <c r="AC3062">
        <v>0</v>
      </c>
      <c r="AD3062">
        <v>0</v>
      </c>
      <c r="AE3062">
        <v>1.3194129089222011</v>
      </c>
      <c r="AF3062">
        <v>0.62426900584795331</v>
      </c>
      <c r="AG3062">
        <v>1.9436819067251463</v>
      </c>
      <c r="AH3062">
        <v>0</v>
      </c>
      <c r="AI3062">
        <v>5.9939009804093564</v>
      </c>
      <c r="AJ3062">
        <v>2280</v>
      </c>
      <c r="AK3062">
        <v>29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 s="1" t="s">
        <v>70</v>
      </c>
      <c r="AT3062">
        <v>0</v>
      </c>
      <c r="AU3062">
        <v>77.609792266666673</v>
      </c>
      <c r="AV3062">
        <v>462.74631970000002</v>
      </c>
      <c r="AW3062">
        <v>28</v>
      </c>
      <c r="AX3062">
        <v>0</v>
      </c>
      <c r="AY3062">
        <v>0</v>
      </c>
      <c r="AZ3062">
        <v>40</v>
      </c>
      <c r="BA3062">
        <v>0.32337413444444446</v>
      </c>
      <c r="BB3062">
        <v>0.53189232149425292</v>
      </c>
      <c r="BC3062">
        <v>23</v>
      </c>
      <c r="BD3062">
        <v>6</v>
      </c>
      <c r="BE3062">
        <v>4</v>
      </c>
      <c r="BF3062">
        <v>4</v>
      </c>
      <c r="BG3062" s="1" t="s">
        <v>99</v>
      </c>
      <c r="BH3062" s="1" t="s">
        <v>6895</v>
      </c>
      <c r="BI3062" s="1" t="s">
        <v>6889</v>
      </c>
      <c r="BJ3062" s="1" t="s">
        <v>6893</v>
      </c>
      <c r="BK3062">
        <v>1700</v>
      </c>
      <c r="BL3062">
        <v>2.4</v>
      </c>
      <c r="BM3062" s="5" t="d">
        <v>18:00:00.000</v>
      </c>
      <c r="BN3062" s="5" t="d">
        <v>18:30:00.0000000000031950</v>
      </c>
      <c r="BO3062">
        <v>18</v>
      </c>
      <c r="BP3062" t="b">
        <v>1</v>
      </c>
    </row>
    <row r="3063" spans="1:68" x14ac:dyDescent="0.2">
      <c r="A3063" s="1" t="s">
        <v>6373</v>
      </c>
      <c r="B3063" s="1" t="s">
        <v>5576</v>
      </c>
      <c r="C3063" s="2" t="d">
        <v>2026-07-08</v>
      </c>
      <c r="D3063">
        <v>38</v>
      </c>
      <c r="E3063" s="1" t="s">
        <v>165</v>
      </c>
      <c r="F3063">
        <v>67</v>
      </c>
      <c r="G3063">
        <v>8</v>
      </c>
      <c r="H3063">
        <v>0</v>
      </c>
      <c r="I3063">
        <v>0</v>
      </c>
      <c r="J3063">
        <v>8</v>
      </c>
      <c r="K3063">
        <v>0</v>
      </c>
      <c r="L3063">
        <v>0</v>
      </c>
      <c r="M3063" s="1" t="s">
        <v>63</v>
      </c>
      <c r="N3063" s="1" t="s">
        <v>63</v>
      </c>
      <c r="O3063" s="1" t="s">
        <v>5679</v>
      </c>
      <c r="P3063">
        <v>8.375</v>
      </c>
      <c r="Q3063">
        <v>0</v>
      </c>
      <c r="R3063">
        <v>850</v>
      </c>
      <c r="S3063">
        <v>0</v>
      </c>
      <c r="T3063">
        <v>32</v>
      </c>
      <c r="U3063">
        <v>67</v>
      </c>
      <c r="V3063">
        <v>341</v>
      </c>
      <c r="W3063">
        <v>70814.490000000005</v>
      </c>
      <c r="X3063">
        <v>5.08955223880597</v>
      </c>
      <c r="Y3063">
        <v>1056.9326865671642</v>
      </c>
      <c r="Z3063">
        <v>15.522388059701493</v>
      </c>
      <c r="AA3063">
        <v>8.8878199350746279</v>
      </c>
      <c r="AB3063">
        <v>0</v>
      </c>
      <c r="AC3063">
        <v>0</v>
      </c>
      <c r="AD3063">
        <v>1.2170288557213911E-3</v>
      </c>
      <c r="AE3063">
        <v>1.3155948380612472</v>
      </c>
      <c r="AF3063">
        <v>0.66965174129353233</v>
      </c>
      <c r="AG3063">
        <v>1.5023815455223881</v>
      </c>
      <c r="AH3063">
        <v>0.12254077388059703</v>
      </c>
      <c r="AI3063">
        <v>5.8586662992537315</v>
      </c>
      <c r="AJ3063">
        <v>2680</v>
      </c>
      <c r="AK3063">
        <v>29</v>
      </c>
      <c r="AL3063">
        <v>1</v>
      </c>
      <c r="AM3063">
        <v>1</v>
      </c>
      <c r="AN3063">
        <v>0</v>
      </c>
      <c r="AO3063">
        <v>1</v>
      </c>
      <c r="AP3063">
        <v>0</v>
      </c>
      <c r="AQ3063">
        <v>0</v>
      </c>
      <c r="AR3063">
        <v>160.4</v>
      </c>
      <c r="AS3063" s="1" t="s">
        <v>70</v>
      </c>
      <c r="AT3063">
        <v>0</v>
      </c>
      <c r="AU3063">
        <v>88.683944983333333</v>
      </c>
      <c r="AV3063">
        <v>635.91588508333336</v>
      </c>
      <c r="AW3063">
        <v>29</v>
      </c>
      <c r="AX3063">
        <v>0</v>
      </c>
      <c r="AY3063">
        <v>1.4925373134328358E-2</v>
      </c>
      <c r="AZ3063">
        <v>40</v>
      </c>
      <c r="BA3063">
        <v>0.36951643743055557</v>
      </c>
      <c r="BB3063">
        <v>0.73093779894636024</v>
      </c>
      <c r="BC3063">
        <v>31</v>
      </c>
      <c r="BD3063">
        <v>-2</v>
      </c>
      <c r="BE3063">
        <v>5</v>
      </c>
      <c r="BF3063">
        <v>3</v>
      </c>
      <c r="BG3063" s="1" t="s">
        <v>99</v>
      </c>
      <c r="BH3063" s="1" t="s">
        <v>6895</v>
      </c>
      <c r="BI3063" s="1" t="s">
        <v>6889</v>
      </c>
      <c r="BJ3063" s="1" t="s">
        <v>6893</v>
      </c>
      <c r="BK3063">
        <v>1700</v>
      </c>
      <c r="BL3063">
        <v>2.4</v>
      </c>
      <c r="BM3063" s="5" t="d">
        <v>18:30:00.0000000000031950</v>
      </c>
      <c r="BN3063" s="5" t="d">
        <v>18:59:59.9999999999968050</v>
      </c>
      <c r="BO3063">
        <v>18</v>
      </c>
      <c r="BP3063" t="b">
        <v>1</v>
      </c>
    </row>
    <row r="3064" spans="1:68" x14ac:dyDescent="0.2">
      <c r="A3064" s="1" t="s">
        <v>6374</v>
      </c>
      <c r="B3064" s="1" t="s">
        <v>5576</v>
      </c>
      <c r="C3064" s="2" t="d">
        <v>2026-07-08</v>
      </c>
      <c r="D3064">
        <v>39</v>
      </c>
      <c r="E3064" s="1" t="s">
        <v>165</v>
      </c>
      <c r="F3064">
        <v>73</v>
      </c>
      <c r="G3064">
        <v>8</v>
      </c>
      <c r="H3064">
        <v>0</v>
      </c>
      <c r="I3064">
        <v>0</v>
      </c>
      <c r="J3064">
        <v>8</v>
      </c>
      <c r="K3064">
        <v>0</v>
      </c>
      <c r="L3064">
        <v>0</v>
      </c>
      <c r="M3064" s="1" t="s">
        <v>63</v>
      </c>
      <c r="N3064" s="1" t="s">
        <v>63</v>
      </c>
      <c r="O3064" s="1" t="s">
        <v>5681</v>
      </c>
      <c r="P3064">
        <v>9.125</v>
      </c>
      <c r="Q3064">
        <v>0</v>
      </c>
      <c r="R3064">
        <v>850</v>
      </c>
      <c r="S3064">
        <v>0</v>
      </c>
      <c r="T3064">
        <v>32</v>
      </c>
      <c r="U3064">
        <v>73</v>
      </c>
      <c r="V3064">
        <v>369</v>
      </c>
      <c r="W3064">
        <v>82461</v>
      </c>
      <c r="X3064">
        <v>5.0547945205479454</v>
      </c>
      <c r="Y3064">
        <v>1129.6027397260275</v>
      </c>
      <c r="Z3064">
        <v>15.876712328767123</v>
      </c>
      <c r="AA3064">
        <v>9.1221390465753416</v>
      </c>
      <c r="AB3064">
        <v>0</v>
      </c>
      <c r="AC3064">
        <v>0</v>
      </c>
      <c r="AD3064">
        <v>0</v>
      </c>
      <c r="AE3064">
        <v>1.3178085999676969</v>
      </c>
      <c r="AF3064">
        <v>0.71461187214611865</v>
      </c>
      <c r="AG3064">
        <v>1.4074551831050228</v>
      </c>
      <c r="AH3064">
        <v>0.11032539474885843</v>
      </c>
      <c r="AI3064">
        <v>6.0871557356164381</v>
      </c>
      <c r="AJ3064">
        <v>2920</v>
      </c>
      <c r="AK3064">
        <v>29</v>
      </c>
      <c r="AL3064">
        <v>3</v>
      </c>
      <c r="AM3064">
        <v>3</v>
      </c>
      <c r="AN3064">
        <v>0</v>
      </c>
      <c r="AO3064">
        <v>3</v>
      </c>
      <c r="AP3064">
        <v>0</v>
      </c>
      <c r="AQ3064">
        <v>0</v>
      </c>
      <c r="AR3064">
        <v>1072.8899999999999</v>
      </c>
      <c r="AS3064" s="1" t="s">
        <v>70</v>
      </c>
      <c r="AT3064">
        <v>0</v>
      </c>
      <c r="AU3064">
        <v>94.312595599999995</v>
      </c>
      <c r="AV3064">
        <v>650.7059806333333</v>
      </c>
      <c r="AW3064">
        <v>29</v>
      </c>
      <c r="AX3064">
        <v>0</v>
      </c>
      <c r="AY3064">
        <v>4.1095890410958902E-2</v>
      </c>
      <c r="AZ3064">
        <v>40</v>
      </c>
      <c r="BA3064">
        <v>0.3929691483333333</v>
      </c>
      <c r="BB3064">
        <v>0.74793790877394628</v>
      </c>
      <c r="BC3064">
        <v>31</v>
      </c>
      <c r="BD3064">
        <v>-2</v>
      </c>
      <c r="BE3064">
        <v>5</v>
      </c>
      <c r="BF3064">
        <v>3</v>
      </c>
      <c r="BG3064" s="1" t="s">
        <v>99</v>
      </c>
      <c r="BH3064" s="1" t="s">
        <v>6895</v>
      </c>
      <c r="BI3064" s="1" t="s">
        <v>6889</v>
      </c>
      <c r="BJ3064" s="1" t="s">
        <v>6893</v>
      </c>
      <c r="BK3064">
        <v>1700</v>
      </c>
      <c r="BL3064">
        <v>2.4</v>
      </c>
      <c r="BM3064" s="5" t="d">
        <v>18:59:59.9999999999968050</v>
      </c>
      <c r="BN3064" s="5" t="d">
        <v>19:30:00.000</v>
      </c>
      <c r="BO3064">
        <v>19</v>
      </c>
      <c r="BP3064" t="b">
        <v>1</v>
      </c>
    </row>
    <row r="3065" spans="1:68" x14ac:dyDescent="0.2">
      <c r="A3065" s="1" t="s">
        <v>6375</v>
      </c>
      <c r="B3065" s="1" t="s">
        <v>5576</v>
      </c>
      <c r="C3065" s="2" t="d">
        <v>2026-07-08</v>
      </c>
      <c r="D3065">
        <v>40</v>
      </c>
      <c r="E3065" s="1" t="s">
        <v>165</v>
      </c>
      <c r="F3065">
        <v>103</v>
      </c>
      <c r="G3065">
        <v>8</v>
      </c>
      <c r="H3065">
        <v>0</v>
      </c>
      <c r="I3065">
        <v>0</v>
      </c>
      <c r="J3065">
        <v>8</v>
      </c>
      <c r="K3065">
        <v>0</v>
      </c>
      <c r="L3065">
        <v>0</v>
      </c>
      <c r="M3065" s="1" t="s">
        <v>63</v>
      </c>
      <c r="N3065" s="1" t="s">
        <v>63</v>
      </c>
      <c r="O3065" s="1" t="s">
        <v>5683</v>
      </c>
      <c r="P3065">
        <v>12.875</v>
      </c>
      <c r="Q3065">
        <v>0</v>
      </c>
      <c r="R3065">
        <v>850</v>
      </c>
      <c r="S3065">
        <v>0</v>
      </c>
      <c r="T3065">
        <v>32</v>
      </c>
      <c r="U3065">
        <v>103</v>
      </c>
      <c r="V3065">
        <v>516</v>
      </c>
      <c r="W3065">
        <v>117436.97</v>
      </c>
      <c r="X3065">
        <v>5.0097087378640781</v>
      </c>
      <c r="Y3065">
        <v>1140.1647572815534</v>
      </c>
      <c r="Z3065">
        <v>18.058252427184467</v>
      </c>
      <c r="AA3065">
        <v>12.804450168932037</v>
      </c>
      <c r="AB3065">
        <v>0</v>
      </c>
      <c r="AC3065">
        <v>0</v>
      </c>
      <c r="AD3065">
        <v>2.3396079449838188E-2</v>
      </c>
      <c r="AE3065">
        <v>1.3166558242630901</v>
      </c>
      <c r="AF3065">
        <v>0.6610032362459547</v>
      </c>
      <c r="AG3065">
        <v>0.2578527707119741</v>
      </c>
      <c r="AH3065">
        <v>3.7209390179611654</v>
      </c>
      <c r="AI3065">
        <v>6.1839123144012946</v>
      </c>
      <c r="AJ3065">
        <v>4120</v>
      </c>
      <c r="AK3065">
        <v>29</v>
      </c>
      <c r="AL3065">
        <v>3</v>
      </c>
      <c r="AM3065">
        <v>3</v>
      </c>
      <c r="AN3065">
        <v>2</v>
      </c>
      <c r="AO3065">
        <v>1</v>
      </c>
      <c r="AP3065">
        <v>0</v>
      </c>
      <c r="AQ3065">
        <v>0</v>
      </c>
      <c r="AR3065">
        <v>507.51</v>
      </c>
      <c r="AS3065" s="1" t="s">
        <v>70</v>
      </c>
      <c r="AT3065">
        <v>0</v>
      </c>
      <c r="AU3065">
        <v>137.72095580000001</v>
      </c>
      <c r="AV3065">
        <v>756.21089885000004</v>
      </c>
      <c r="AW3065">
        <v>29</v>
      </c>
      <c r="AX3065">
        <v>0</v>
      </c>
      <c r="AY3065">
        <v>2.9126213592233011E-2</v>
      </c>
      <c r="AZ3065">
        <v>40</v>
      </c>
      <c r="BA3065">
        <v>0.57383731583333342</v>
      </c>
      <c r="BB3065">
        <v>0.86920792971264371</v>
      </c>
      <c r="BC3065">
        <v>37</v>
      </c>
      <c r="BD3065">
        <v>-8</v>
      </c>
      <c r="BE3065">
        <v>7</v>
      </c>
      <c r="BF3065">
        <v>1</v>
      </c>
      <c r="BG3065" s="1" t="s">
        <v>99</v>
      </c>
      <c r="BH3065" s="1" t="s">
        <v>6895</v>
      </c>
      <c r="BI3065" s="1" t="s">
        <v>6889</v>
      </c>
      <c r="BJ3065" s="1" t="s">
        <v>6893</v>
      </c>
      <c r="BK3065">
        <v>1700</v>
      </c>
      <c r="BL3065">
        <v>2.4</v>
      </c>
      <c r="BM3065" s="5" t="d">
        <v>19:30:00.000</v>
      </c>
      <c r="BN3065" s="5" t="d">
        <v>20:00:00.0000000000031950</v>
      </c>
      <c r="BO3065">
        <v>19</v>
      </c>
      <c r="BP3065" t="b">
        <v>1</v>
      </c>
    </row>
    <row r="3066" spans="1:68" x14ac:dyDescent="0.2">
      <c r="A3066" s="1" t="s">
        <v>6376</v>
      </c>
      <c r="B3066" s="1" t="s">
        <v>5576</v>
      </c>
      <c r="C3066" s="2" t="d">
        <v>2026-07-08</v>
      </c>
      <c r="D3066">
        <v>41</v>
      </c>
      <c r="E3066" s="1" t="s">
        <v>165</v>
      </c>
      <c r="F3066">
        <v>105</v>
      </c>
      <c r="G3066">
        <v>8</v>
      </c>
      <c r="H3066">
        <v>0</v>
      </c>
      <c r="I3066">
        <v>0</v>
      </c>
      <c r="J3066">
        <v>8</v>
      </c>
      <c r="K3066">
        <v>0</v>
      </c>
      <c r="L3066">
        <v>0</v>
      </c>
      <c r="M3066" s="1" t="s">
        <v>63</v>
      </c>
      <c r="N3066" s="1" t="s">
        <v>63</v>
      </c>
      <c r="O3066" s="1" t="s">
        <v>5685</v>
      </c>
      <c r="P3066">
        <v>13.125</v>
      </c>
      <c r="Q3066">
        <v>0</v>
      </c>
      <c r="R3066">
        <v>850</v>
      </c>
      <c r="S3066">
        <v>0</v>
      </c>
      <c r="T3066">
        <v>32</v>
      </c>
      <c r="U3066">
        <v>105</v>
      </c>
      <c r="V3066">
        <v>482</v>
      </c>
      <c r="W3066">
        <v>116902.19</v>
      </c>
      <c r="X3066">
        <v>4.5904761904761902</v>
      </c>
      <c r="Y3066">
        <v>1113.3541904761905</v>
      </c>
      <c r="Z3066">
        <v>18.238095238095237</v>
      </c>
      <c r="AA3066">
        <v>19.479634610952381</v>
      </c>
      <c r="AB3066">
        <v>76</v>
      </c>
      <c r="AC3066">
        <v>1.7507099174603176</v>
      </c>
      <c r="AD3066">
        <v>5.864660317460314E-3</v>
      </c>
      <c r="AE3066">
        <v>1.2032286723829324</v>
      </c>
      <c r="AF3066">
        <v>0.62698412698412698</v>
      </c>
      <c r="AG3066">
        <v>0</v>
      </c>
      <c r="AH3066">
        <v>10.509333097301587</v>
      </c>
      <c r="AI3066">
        <v>6.1948589658730162</v>
      </c>
      <c r="AJ3066">
        <v>4200</v>
      </c>
      <c r="AK3066">
        <v>29</v>
      </c>
      <c r="AL3066">
        <v>4</v>
      </c>
      <c r="AM3066">
        <v>3</v>
      </c>
      <c r="AN3066">
        <v>2</v>
      </c>
      <c r="AO3066">
        <v>1</v>
      </c>
      <c r="AP3066">
        <v>1</v>
      </c>
      <c r="AQ3066">
        <v>0</v>
      </c>
      <c r="AR3066">
        <v>790.51</v>
      </c>
      <c r="AS3066" s="1" t="s">
        <v>173</v>
      </c>
      <c r="AT3066">
        <v>76</v>
      </c>
      <c r="AU3066">
        <v>122.81855943333333</v>
      </c>
      <c r="AV3066">
        <v>790.70486645000005</v>
      </c>
      <c r="AW3066">
        <v>29</v>
      </c>
      <c r="AX3066">
        <v>0.72380952380952379</v>
      </c>
      <c r="AY3066">
        <v>2.8571428571428571E-2</v>
      </c>
      <c r="AZ3066">
        <v>40</v>
      </c>
      <c r="BA3066">
        <v>0.51174399763888889</v>
      </c>
      <c r="BB3066">
        <v>0.90885616833333338</v>
      </c>
      <c r="BC3066">
        <v>38</v>
      </c>
      <c r="BD3066">
        <v>-9</v>
      </c>
      <c r="BE3066">
        <v>6</v>
      </c>
      <c r="BF3066">
        <v>2</v>
      </c>
      <c r="BG3066" s="1" t="s">
        <v>174</v>
      </c>
      <c r="BH3066" s="1" t="s">
        <v>6895</v>
      </c>
      <c r="BI3066" s="1" t="s">
        <v>6889</v>
      </c>
      <c r="BJ3066" s="1" t="s">
        <v>6893</v>
      </c>
      <c r="BK3066">
        <v>1700</v>
      </c>
      <c r="BL3066">
        <v>2.4</v>
      </c>
      <c r="BM3066" s="5" t="d">
        <v>20:00:00.0000000000031950</v>
      </c>
      <c r="BN3066" s="5" t="d">
        <v>20:29:59.9999999999968050</v>
      </c>
      <c r="BO3066">
        <v>20</v>
      </c>
      <c r="BP3066" t="b">
        <v>1</v>
      </c>
    </row>
    <row r="3067" spans="1:68" x14ac:dyDescent="0.2">
      <c r="A3067" s="1" t="s">
        <v>6377</v>
      </c>
      <c r="B3067" s="1" t="s">
        <v>5576</v>
      </c>
      <c r="C3067" s="2" t="d">
        <v>2026-07-08</v>
      </c>
      <c r="D3067">
        <v>42</v>
      </c>
      <c r="E3067" s="1" t="s">
        <v>165</v>
      </c>
      <c r="F3067">
        <v>110</v>
      </c>
      <c r="G3067">
        <v>8</v>
      </c>
      <c r="H3067">
        <v>0</v>
      </c>
      <c r="I3067">
        <v>0</v>
      </c>
      <c r="J3067">
        <v>8</v>
      </c>
      <c r="K3067">
        <v>0</v>
      </c>
      <c r="L3067">
        <v>0</v>
      </c>
      <c r="M3067" s="1" t="s">
        <v>63</v>
      </c>
      <c r="N3067" s="1" t="s">
        <v>63</v>
      </c>
      <c r="O3067" s="1" t="s">
        <v>5687</v>
      </c>
      <c r="P3067">
        <v>13.75</v>
      </c>
      <c r="Q3067">
        <v>0</v>
      </c>
      <c r="R3067">
        <v>850</v>
      </c>
      <c r="S3067">
        <v>0</v>
      </c>
      <c r="T3067">
        <v>32</v>
      </c>
      <c r="U3067">
        <v>110</v>
      </c>
      <c r="V3067">
        <v>515</v>
      </c>
      <c r="W3067">
        <v>117992.98</v>
      </c>
      <c r="X3067">
        <v>4.6818181818181817</v>
      </c>
      <c r="Y3067">
        <v>1072.6634545454544</v>
      </c>
      <c r="Z3067">
        <v>18.509090909090908</v>
      </c>
      <c r="AA3067">
        <v>28.709462803636363</v>
      </c>
      <c r="AB3067">
        <v>110</v>
      </c>
      <c r="AC3067">
        <v>10.200371894545455</v>
      </c>
      <c r="AD3067">
        <v>1.0353387424242423E-2</v>
      </c>
      <c r="AE3067">
        <v>1.2400708123326778</v>
      </c>
      <c r="AF3067">
        <v>0.62454545454545463</v>
      </c>
      <c r="AG3067">
        <v>0</v>
      </c>
      <c r="AH3067">
        <v>19.820538602424243</v>
      </c>
      <c r="AI3067">
        <v>6.1192575686363639</v>
      </c>
      <c r="AJ3067">
        <v>4400</v>
      </c>
      <c r="AK3067">
        <v>29</v>
      </c>
      <c r="AL3067">
        <v>3</v>
      </c>
      <c r="AM3067">
        <v>3</v>
      </c>
      <c r="AN3067">
        <v>2</v>
      </c>
      <c r="AO3067">
        <v>1</v>
      </c>
      <c r="AP3067">
        <v>0</v>
      </c>
      <c r="AQ3067">
        <v>0</v>
      </c>
      <c r="AR3067">
        <v>1128.23</v>
      </c>
      <c r="AS3067" s="1" t="s">
        <v>173</v>
      </c>
      <c r="AT3067">
        <v>110</v>
      </c>
      <c r="AU3067">
        <v>139.10627243333334</v>
      </c>
      <c r="AV3067">
        <v>798.11941984999999</v>
      </c>
      <c r="AW3067">
        <v>29</v>
      </c>
      <c r="AX3067">
        <v>1</v>
      </c>
      <c r="AY3067">
        <v>2.7272727272727271E-2</v>
      </c>
      <c r="AZ3067">
        <v>40</v>
      </c>
      <c r="BA3067">
        <v>0.57960946847222228</v>
      </c>
      <c r="BB3067">
        <v>0.91737864350574716</v>
      </c>
      <c r="BC3067">
        <v>39</v>
      </c>
      <c r="BD3067">
        <v>-10</v>
      </c>
      <c r="BE3067">
        <v>7</v>
      </c>
      <c r="BF3067">
        <v>1</v>
      </c>
      <c r="BG3067" s="1" t="s">
        <v>174</v>
      </c>
      <c r="BH3067" s="1" t="s">
        <v>6895</v>
      </c>
      <c r="BI3067" s="1" t="s">
        <v>6889</v>
      </c>
      <c r="BJ3067" s="1" t="s">
        <v>6893</v>
      </c>
      <c r="BK3067">
        <v>1700</v>
      </c>
      <c r="BL3067">
        <v>2.4</v>
      </c>
      <c r="BM3067" s="5" t="d">
        <v>20:29:59.9999999999968050</v>
      </c>
      <c r="BN3067" s="5" t="d">
        <v>21:00:00.000</v>
      </c>
      <c r="BO3067">
        <v>20</v>
      </c>
      <c r="BP3067" t="b">
        <v>1</v>
      </c>
    </row>
    <row r="3068" spans="1:68" x14ac:dyDescent="0.2">
      <c r="A3068" s="1" t="s">
        <v>6378</v>
      </c>
      <c r="B3068" s="1" t="s">
        <v>5576</v>
      </c>
      <c r="C3068" s="2" t="d">
        <v>2026-07-08</v>
      </c>
      <c r="D3068">
        <v>43</v>
      </c>
      <c r="E3068" s="1" t="s">
        <v>165</v>
      </c>
      <c r="F3068">
        <v>87</v>
      </c>
      <c r="G3068">
        <v>8</v>
      </c>
      <c r="H3068">
        <v>0</v>
      </c>
      <c r="I3068">
        <v>0</v>
      </c>
      <c r="J3068">
        <v>8</v>
      </c>
      <c r="K3068">
        <v>0</v>
      </c>
      <c r="L3068">
        <v>0</v>
      </c>
      <c r="M3068" s="1" t="s">
        <v>63</v>
      </c>
      <c r="N3068" s="1" t="s">
        <v>63</v>
      </c>
      <c r="O3068" s="1" t="s">
        <v>5689</v>
      </c>
      <c r="P3068">
        <v>10.875</v>
      </c>
      <c r="Q3068">
        <v>0</v>
      </c>
      <c r="R3068">
        <v>850</v>
      </c>
      <c r="S3068">
        <v>0</v>
      </c>
      <c r="T3068">
        <v>32</v>
      </c>
      <c r="U3068">
        <v>87</v>
      </c>
      <c r="V3068">
        <v>421</v>
      </c>
      <c r="W3068">
        <v>94034.12</v>
      </c>
      <c r="X3068">
        <v>4.8390804597701154</v>
      </c>
      <c r="Y3068">
        <v>1080.8519540229884</v>
      </c>
      <c r="Z3068">
        <v>16.908045977011493</v>
      </c>
      <c r="AA3068">
        <v>29.833231434099616</v>
      </c>
      <c r="AB3068">
        <v>87</v>
      </c>
      <c r="AC3068">
        <v>12.925185457088123</v>
      </c>
      <c r="AD3068">
        <v>1.2308515325670482E-3</v>
      </c>
      <c r="AE3068">
        <v>1.2687264641282383</v>
      </c>
      <c r="AF3068">
        <v>0.60766283524904219</v>
      </c>
      <c r="AG3068">
        <v>0</v>
      </c>
      <c r="AH3068">
        <v>20.706130677203067</v>
      </c>
      <c r="AI3068">
        <v>6.3278330888888883</v>
      </c>
      <c r="AJ3068">
        <v>3480</v>
      </c>
      <c r="AK3068">
        <v>29</v>
      </c>
      <c r="AL3068">
        <v>3</v>
      </c>
      <c r="AM3068">
        <v>3</v>
      </c>
      <c r="AN3068">
        <v>1</v>
      </c>
      <c r="AO3068">
        <v>1</v>
      </c>
      <c r="AP3068">
        <v>1</v>
      </c>
      <c r="AQ3068">
        <v>0</v>
      </c>
      <c r="AR3068">
        <v>749.78</v>
      </c>
      <c r="AS3068" s="1" t="s">
        <v>173</v>
      </c>
      <c r="AT3068">
        <v>87</v>
      </c>
      <c r="AU3068">
        <v>107.64759191666667</v>
      </c>
      <c r="AV3068">
        <v>792.30074151666668</v>
      </c>
      <c r="AW3068">
        <v>29</v>
      </c>
      <c r="AX3068">
        <v>1</v>
      </c>
      <c r="AY3068">
        <v>3.4482758620689655E-2</v>
      </c>
      <c r="AZ3068">
        <v>40</v>
      </c>
      <c r="BA3068">
        <v>0.44853163298611115</v>
      </c>
      <c r="BB3068">
        <v>0.91069050749042146</v>
      </c>
      <c r="BC3068">
        <v>38</v>
      </c>
      <c r="BD3068">
        <v>-9</v>
      </c>
      <c r="BE3068">
        <v>6</v>
      </c>
      <c r="BF3068">
        <v>2</v>
      </c>
      <c r="BG3068" s="1" t="s">
        <v>174</v>
      </c>
      <c r="BH3068" s="1" t="s">
        <v>6895</v>
      </c>
      <c r="BI3068" s="1" t="s">
        <v>6889</v>
      </c>
      <c r="BJ3068" s="1" t="s">
        <v>6893</v>
      </c>
      <c r="BK3068">
        <v>1700</v>
      </c>
      <c r="BL3068">
        <v>2.4</v>
      </c>
      <c r="BM3068" s="5" t="d">
        <v>21:00:00.000</v>
      </c>
      <c r="BN3068" s="5" t="d">
        <v>21:30:00.0000000000031950</v>
      </c>
      <c r="BO3068">
        <v>21</v>
      </c>
      <c r="BP3068" t="b">
        <v>1</v>
      </c>
    </row>
    <row r="3069" spans="1:68" x14ac:dyDescent="0.2">
      <c r="A3069" s="1" t="s">
        <v>6379</v>
      </c>
      <c r="B3069" s="1" t="s">
        <v>5576</v>
      </c>
      <c r="C3069" s="2" t="d">
        <v>2026-07-08</v>
      </c>
      <c r="D3069">
        <v>44</v>
      </c>
      <c r="E3069" s="1" t="s">
        <v>165</v>
      </c>
      <c r="F3069">
        <v>74</v>
      </c>
      <c r="G3069">
        <v>8</v>
      </c>
      <c r="H3069">
        <v>0</v>
      </c>
      <c r="I3069">
        <v>0</v>
      </c>
      <c r="J3069">
        <v>8</v>
      </c>
      <c r="K3069">
        <v>0</v>
      </c>
      <c r="L3069">
        <v>0</v>
      </c>
      <c r="M3069" s="1" t="s">
        <v>63</v>
      </c>
      <c r="N3069" s="1" t="s">
        <v>63</v>
      </c>
      <c r="O3069" s="1" t="s">
        <v>5691</v>
      </c>
      <c r="P3069">
        <v>9.25</v>
      </c>
      <c r="Q3069">
        <v>0</v>
      </c>
      <c r="R3069">
        <v>850</v>
      </c>
      <c r="S3069">
        <v>0</v>
      </c>
      <c r="T3069">
        <v>32</v>
      </c>
      <c r="U3069">
        <v>74</v>
      </c>
      <c r="V3069">
        <v>367</v>
      </c>
      <c r="W3069">
        <v>80973.88</v>
      </c>
      <c r="X3069">
        <v>4.9594594594594597</v>
      </c>
      <c r="Y3069">
        <v>1094.2416216216218</v>
      </c>
      <c r="Z3069">
        <v>16.094594594594593</v>
      </c>
      <c r="AA3069">
        <v>31.210954975450452</v>
      </c>
      <c r="AB3069">
        <v>74</v>
      </c>
      <c r="AC3069">
        <v>15.116360380855856</v>
      </c>
      <c r="AD3069">
        <v>0</v>
      </c>
      <c r="AE3069">
        <v>1.3137768778058121</v>
      </c>
      <c r="AF3069">
        <v>0.60495495495495499</v>
      </c>
      <c r="AG3069">
        <v>0</v>
      </c>
      <c r="AH3069">
        <v>22.182078699099101</v>
      </c>
      <c r="AI3069">
        <v>6.2076669587837836</v>
      </c>
      <c r="AJ3069">
        <v>2960</v>
      </c>
      <c r="AK3069">
        <v>29</v>
      </c>
      <c r="AL3069">
        <v>1</v>
      </c>
      <c r="AM3069">
        <v>1</v>
      </c>
      <c r="AN3069">
        <v>0</v>
      </c>
      <c r="AO3069">
        <v>0</v>
      </c>
      <c r="AP3069">
        <v>1</v>
      </c>
      <c r="AQ3069">
        <v>0</v>
      </c>
      <c r="AR3069">
        <v>399.24</v>
      </c>
      <c r="AS3069" s="1" t="s">
        <v>173</v>
      </c>
      <c r="AT3069">
        <v>74</v>
      </c>
      <c r="AU3069">
        <v>99.776017049999993</v>
      </c>
      <c r="AV3069">
        <v>789.87261360000002</v>
      </c>
      <c r="AW3069">
        <v>29</v>
      </c>
      <c r="AX3069">
        <v>1</v>
      </c>
      <c r="AY3069">
        <v>1.3513513513513514E-2</v>
      </c>
      <c r="AZ3069">
        <v>40</v>
      </c>
      <c r="BA3069">
        <v>0.41573340437499995</v>
      </c>
      <c r="BB3069">
        <v>0.90789955586206894</v>
      </c>
      <c r="BC3069">
        <v>38</v>
      </c>
      <c r="BD3069">
        <v>-9</v>
      </c>
      <c r="BE3069">
        <v>5</v>
      </c>
      <c r="BF3069">
        <v>3</v>
      </c>
      <c r="BG3069" s="1" t="s">
        <v>174</v>
      </c>
      <c r="BH3069" s="1" t="s">
        <v>6895</v>
      </c>
      <c r="BI3069" s="1" t="s">
        <v>6889</v>
      </c>
      <c r="BJ3069" s="1" t="s">
        <v>6893</v>
      </c>
      <c r="BK3069">
        <v>1700</v>
      </c>
      <c r="BL3069">
        <v>2.4</v>
      </c>
      <c r="BM3069" s="5" t="d">
        <v>21:30:00.0000000000031950</v>
      </c>
      <c r="BN3069" s="5" t="d">
        <v>21:59:59.9999999999968050</v>
      </c>
      <c r="BO3069">
        <v>21</v>
      </c>
      <c r="BP3069" t="b">
        <v>1</v>
      </c>
    </row>
    <row r="3070" spans="1:68" x14ac:dyDescent="0.2">
      <c r="A3070" s="1" t="s">
        <v>6380</v>
      </c>
      <c r="B3070" s="1" t="s">
        <v>5576</v>
      </c>
      <c r="C3070" s="2" t="d">
        <v>2026-07-08</v>
      </c>
      <c r="D3070">
        <v>45</v>
      </c>
      <c r="E3070" s="1" t="s">
        <v>165</v>
      </c>
      <c r="F3070">
        <v>58</v>
      </c>
      <c r="G3070">
        <v>8</v>
      </c>
      <c r="H3070">
        <v>0</v>
      </c>
      <c r="I3070">
        <v>0</v>
      </c>
      <c r="J3070">
        <v>8</v>
      </c>
      <c r="K3070">
        <v>0</v>
      </c>
      <c r="L3070">
        <v>0</v>
      </c>
      <c r="M3070" s="1" t="s">
        <v>63</v>
      </c>
      <c r="N3070" s="1" t="s">
        <v>63</v>
      </c>
      <c r="O3070" s="1" t="s">
        <v>5677</v>
      </c>
      <c r="P3070">
        <v>7.25</v>
      </c>
      <c r="Q3070">
        <v>0</v>
      </c>
      <c r="R3070">
        <v>850</v>
      </c>
      <c r="S3070">
        <v>0</v>
      </c>
      <c r="T3070">
        <v>32</v>
      </c>
      <c r="U3070">
        <v>58</v>
      </c>
      <c r="V3070">
        <v>290</v>
      </c>
      <c r="W3070">
        <v>64564.15</v>
      </c>
      <c r="X3070">
        <v>5</v>
      </c>
      <c r="Y3070">
        <v>1113.175</v>
      </c>
      <c r="Z3070">
        <v>13.568965517241379</v>
      </c>
      <c r="AA3070">
        <v>24.903305240229884</v>
      </c>
      <c r="AB3070">
        <v>58</v>
      </c>
      <c r="AC3070">
        <v>11.334339722988506</v>
      </c>
      <c r="AD3070">
        <v>0</v>
      </c>
      <c r="AE3070">
        <v>1.2779774653345763</v>
      </c>
      <c r="AF3070">
        <v>0.56609195402298851</v>
      </c>
      <c r="AG3070">
        <v>0</v>
      </c>
      <c r="AH3070">
        <v>15.541005906321839</v>
      </c>
      <c r="AI3070">
        <v>6.498402322413793</v>
      </c>
      <c r="AJ3070">
        <v>2030</v>
      </c>
      <c r="AK3070">
        <v>29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 s="1" t="s">
        <v>173</v>
      </c>
      <c r="AT3070">
        <v>58</v>
      </c>
      <c r="AU3070">
        <v>73.917919666666663</v>
      </c>
      <c r="AV3070">
        <v>794.26071671666671</v>
      </c>
      <c r="AW3070">
        <v>29</v>
      </c>
      <c r="AX3070">
        <v>1</v>
      </c>
      <c r="AY3070">
        <v>0</v>
      </c>
      <c r="AZ3070">
        <v>35</v>
      </c>
      <c r="BA3070">
        <v>0.30799133194444445</v>
      </c>
      <c r="BB3070">
        <v>0.91294335254789272</v>
      </c>
      <c r="BC3070">
        <v>38</v>
      </c>
      <c r="BD3070">
        <v>-9</v>
      </c>
      <c r="BE3070">
        <v>4</v>
      </c>
      <c r="BF3070">
        <v>4</v>
      </c>
      <c r="BG3070" s="1" t="s">
        <v>174</v>
      </c>
      <c r="BH3070" s="1" t="s">
        <v>6895</v>
      </c>
      <c r="BI3070" s="1" t="s">
        <v>6889</v>
      </c>
      <c r="BJ3070" s="1" t="s">
        <v>6893</v>
      </c>
      <c r="BK3070">
        <v>1700</v>
      </c>
      <c r="BL3070">
        <v>2.4</v>
      </c>
      <c r="BM3070" s="5" t="d">
        <v>21:59:59.9999999999968050</v>
      </c>
      <c r="BN3070" s="5" t="d">
        <v>22:30:00.000</v>
      </c>
      <c r="BO3070">
        <v>22</v>
      </c>
      <c r="BP3070" t="b">
        <v>0</v>
      </c>
    </row>
    <row r="3071" spans="1:68" x14ac:dyDescent="0.2">
      <c r="A3071" s="1" t="s">
        <v>6381</v>
      </c>
      <c r="B3071" s="1" t="s">
        <v>5576</v>
      </c>
      <c r="C3071" s="2" t="d">
        <v>2026-07-08</v>
      </c>
      <c r="D3071">
        <v>46</v>
      </c>
      <c r="E3071" s="1" t="s">
        <v>165</v>
      </c>
      <c r="F3071">
        <v>48</v>
      </c>
      <c r="G3071">
        <v>8</v>
      </c>
      <c r="H3071">
        <v>0</v>
      </c>
      <c r="I3071">
        <v>0</v>
      </c>
      <c r="J3071">
        <v>8</v>
      </c>
      <c r="K3071">
        <v>0</v>
      </c>
      <c r="L3071">
        <v>0</v>
      </c>
      <c r="M3071" s="1" t="s">
        <v>63</v>
      </c>
      <c r="N3071" s="1" t="s">
        <v>63</v>
      </c>
      <c r="O3071" s="1" t="s">
        <v>5679</v>
      </c>
      <c r="P3071">
        <v>6</v>
      </c>
      <c r="Q3071">
        <v>0</v>
      </c>
      <c r="R3071">
        <v>850</v>
      </c>
      <c r="S3071">
        <v>0</v>
      </c>
      <c r="T3071">
        <v>32</v>
      </c>
      <c r="U3071">
        <v>48</v>
      </c>
      <c r="V3071">
        <v>259</v>
      </c>
      <c r="W3071">
        <v>55483.35</v>
      </c>
      <c r="X3071">
        <v>5.395833333333333</v>
      </c>
      <c r="Y3071">
        <v>1155.903125</v>
      </c>
      <c r="Z3071">
        <v>12.875</v>
      </c>
      <c r="AA3071">
        <v>12.960640436458334</v>
      </c>
      <c r="AB3071">
        <v>20</v>
      </c>
      <c r="AC3071">
        <v>1.4165364190972223</v>
      </c>
      <c r="AD3071">
        <v>0</v>
      </c>
      <c r="AE3071">
        <v>1.4502542211618976</v>
      </c>
      <c r="AF3071">
        <v>0.59340277777777772</v>
      </c>
      <c r="AG3071">
        <v>0.31705828923611112</v>
      </c>
      <c r="AH3071">
        <v>3.8482595809027775</v>
      </c>
      <c r="AI3071">
        <v>6.1857377402777773</v>
      </c>
      <c r="AJ3071">
        <v>1680</v>
      </c>
      <c r="AK3071">
        <v>29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 s="1" t="s">
        <v>173</v>
      </c>
      <c r="AT3071">
        <v>20</v>
      </c>
      <c r="AU3071">
        <v>65.64472743333333</v>
      </c>
      <c r="AV3071">
        <v>786.9905101666667</v>
      </c>
      <c r="AW3071">
        <v>29</v>
      </c>
      <c r="AX3071">
        <v>0.41666666666666669</v>
      </c>
      <c r="AY3071">
        <v>0</v>
      </c>
      <c r="AZ3071">
        <v>35</v>
      </c>
      <c r="BA3071">
        <v>0.27351969763888889</v>
      </c>
      <c r="BB3071">
        <v>0.90458679329501923</v>
      </c>
      <c r="BC3071">
        <v>38</v>
      </c>
      <c r="BD3071">
        <v>-9</v>
      </c>
      <c r="BE3071">
        <v>4</v>
      </c>
      <c r="BF3071">
        <v>4</v>
      </c>
      <c r="BG3071" s="1" t="s">
        <v>174</v>
      </c>
      <c r="BH3071" s="1" t="s">
        <v>6895</v>
      </c>
      <c r="BI3071" s="1" t="s">
        <v>6889</v>
      </c>
      <c r="BJ3071" s="1" t="s">
        <v>6893</v>
      </c>
      <c r="BK3071">
        <v>1700</v>
      </c>
      <c r="BL3071">
        <v>2.4</v>
      </c>
      <c r="BM3071" s="5" t="d">
        <v>22:30:00.000</v>
      </c>
      <c r="BN3071" s="5" t="d">
        <v>23:00:00.0000000000031950</v>
      </c>
      <c r="BO3071">
        <v>22</v>
      </c>
      <c r="BP3071" t="b">
        <v>0</v>
      </c>
    </row>
    <row r="3072" spans="1:68" x14ac:dyDescent="0.2">
      <c r="A3072" s="1" t="s">
        <v>6382</v>
      </c>
      <c r="B3072" s="1" t="s">
        <v>5576</v>
      </c>
      <c r="C3072" s="2" t="d">
        <v>2026-07-08</v>
      </c>
      <c r="D3072">
        <v>47</v>
      </c>
      <c r="E3072" s="1" t="s">
        <v>187</v>
      </c>
      <c r="F3072">
        <v>29</v>
      </c>
      <c r="G3072">
        <v>8</v>
      </c>
      <c r="H3072">
        <v>0</v>
      </c>
      <c r="I3072">
        <v>2</v>
      </c>
      <c r="J3072">
        <v>6</v>
      </c>
      <c r="K3072">
        <v>0</v>
      </c>
      <c r="L3072">
        <v>1</v>
      </c>
      <c r="M3072" s="1" t="s">
        <v>63</v>
      </c>
      <c r="N3072" s="1" t="s">
        <v>5695</v>
      </c>
      <c r="O3072" s="1" t="s">
        <v>5696</v>
      </c>
      <c r="P3072">
        <v>4.833333333333333</v>
      </c>
      <c r="Q3072">
        <v>0</v>
      </c>
      <c r="R3072">
        <v>850</v>
      </c>
      <c r="S3072">
        <v>1</v>
      </c>
      <c r="T3072">
        <v>31</v>
      </c>
      <c r="U3072">
        <v>29</v>
      </c>
      <c r="V3072">
        <v>148</v>
      </c>
      <c r="W3072">
        <v>38203.230000000003</v>
      </c>
      <c r="X3072">
        <v>5.1034482758620694</v>
      </c>
      <c r="Y3072">
        <v>1317.3527586206897</v>
      </c>
      <c r="Z3072">
        <v>11.517241379310345</v>
      </c>
      <c r="AA3072">
        <v>9.1643416327586209</v>
      </c>
      <c r="AB3072">
        <v>1</v>
      </c>
      <c r="AC3072">
        <v>1.6120429885057456E-2</v>
      </c>
      <c r="AD3072">
        <v>0</v>
      </c>
      <c r="AE3072">
        <v>1.3780705491962981</v>
      </c>
      <c r="AF3072">
        <v>0.56264367816091954</v>
      </c>
      <c r="AG3072">
        <v>1.9407142189655173</v>
      </c>
      <c r="AH3072">
        <v>0</v>
      </c>
      <c r="AI3072">
        <v>6.330523956321839</v>
      </c>
      <c r="AJ3072">
        <v>1015</v>
      </c>
      <c r="AK3072">
        <v>29</v>
      </c>
      <c r="AL3072">
        <v>1</v>
      </c>
      <c r="AM3072">
        <v>1</v>
      </c>
      <c r="AN3072">
        <v>1</v>
      </c>
      <c r="AO3072">
        <v>0</v>
      </c>
      <c r="AP3072">
        <v>0</v>
      </c>
      <c r="AQ3072">
        <v>0</v>
      </c>
      <c r="AR3072">
        <v>168.31</v>
      </c>
      <c r="AS3072" s="1" t="s">
        <v>65</v>
      </c>
      <c r="AT3072">
        <v>1</v>
      </c>
      <c r="AU3072">
        <v>44.607994566666669</v>
      </c>
      <c r="AV3072">
        <v>391.37762776666665</v>
      </c>
      <c r="AW3072">
        <v>29</v>
      </c>
      <c r="AX3072">
        <v>3.4482758620689655E-2</v>
      </c>
      <c r="AY3072">
        <v>3.4482758620689655E-2</v>
      </c>
      <c r="AZ3072">
        <v>35</v>
      </c>
      <c r="BA3072">
        <v>0.24782219203703704</v>
      </c>
      <c r="BB3072">
        <v>0.44985934226053637</v>
      </c>
      <c r="BC3072">
        <v>19</v>
      </c>
      <c r="BD3072">
        <v>10</v>
      </c>
      <c r="BE3072">
        <v>3</v>
      </c>
      <c r="BF3072">
        <v>3</v>
      </c>
      <c r="BG3072" s="1" t="s">
        <v>99</v>
      </c>
      <c r="BH3072" s="1" t="s">
        <v>6895</v>
      </c>
      <c r="BI3072" s="1" t="s">
        <v>6889</v>
      </c>
      <c r="BJ3072" s="1" t="s">
        <v>6893</v>
      </c>
      <c r="BK3072">
        <v>1700</v>
      </c>
      <c r="BL3072">
        <v>2.4</v>
      </c>
      <c r="BM3072" s="5" t="d">
        <v>23:00:00.0000000000031950</v>
      </c>
      <c r="BN3072" s="5" t="d">
        <v>23:29:59.9999999999968050</v>
      </c>
      <c r="BO3072">
        <v>23</v>
      </c>
      <c r="BP3072" t="b">
        <v>0</v>
      </c>
    </row>
    <row r="3073" spans="1:68" x14ac:dyDescent="0.2">
      <c r="A3073" s="1" t="s">
        <v>6383</v>
      </c>
      <c r="B3073" s="1" t="s">
        <v>5576</v>
      </c>
      <c r="C3073" s="2" t="d">
        <v>2026-07-08</v>
      </c>
      <c r="D3073">
        <v>48</v>
      </c>
      <c r="E3073" s="1" t="s">
        <v>187</v>
      </c>
      <c r="F3073">
        <v>19</v>
      </c>
      <c r="G3073">
        <v>8</v>
      </c>
      <c r="H3073">
        <v>0</v>
      </c>
      <c r="I3073">
        <v>2</v>
      </c>
      <c r="J3073">
        <v>6</v>
      </c>
      <c r="K3073">
        <v>0</v>
      </c>
      <c r="L3073">
        <v>1</v>
      </c>
      <c r="M3073" s="1" t="s">
        <v>63</v>
      </c>
      <c r="N3073" s="1" t="s">
        <v>5698</v>
      </c>
      <c r="O3073" s="1" t="s">
        <v>5699</v>
      </c>
      <c r="P3073">
        <v>3.1666666666666665</v>
      </c>
      <c r="Q3073">
        <v>0</v>
      </c>
      <c r="R3073">
        <v>850</v>
      </c>
      <c r="S3073">
        <v>1</v>
      </c>
      <c r="T3073">
        <v>30</v>
      </c>
      <c r="U3073">
        <v>19</v>
      </c>
      <c r="V3073">
        <v>105</v>
      </c>
      <c r="W3073">
        <v>24365.86</v>
      </c>
      <c r="X3073">
        <v>5.5263157894736841</v>
      </c>
      <c r="Y3073">
        <v>1282.4136842105263</v>
      </c>
      <c r="Z3073">
        <v>11.368421052631579</v>
      </c>
      <c r="AA3073">
        <v>9.1754181508771939</v>
      </c>
      <c r="AB3073">
        <v>2</v>
      </c>
      <c r="AC3073">
        <v>0.16076785175438593</v>
      </c>
      <c r="AD3073">
        <v>0</v>
      </c>
      <c r="AE3073">
        <v>1.4824435824692694</v>
      </c>
      <c r="AF3073">
        <v>0.62105263157894741</v>
      </c>
      <c r="AG3073">
        <v>2.1034962052631578</v>
      </c>
      <c r="AH3073">
        <v>0</v>
      </c>
      <c r="AI3073">
        <v>6.2026236929824563</v>
      </c>
      <c r="AJ3073">
        <v>665</v>
      </c>
      <c r="AK3073">
        <v>29</v>
      </c>
      <c r="AL3073">
        <v>2</v>
      </c>
      <c r="AM3073">
        <v>2</v>
      </c>
      <c r="AN3073">
        <v>0</v>
      </c>
      <c r="AO3073">
        <v>1</v>
      </c>
      <c r="AP3073">
        <v>1</v>
      </c>
      <c r="AQ3073">
        <v>0</v>
      </c>
      <c r="AR3073">
        <v>474.12</v>
      </c>
      <c r="AS3073" s="1" t="s">
        <v>125</v>
      </c>
      <c r="AT3073">
        <v>1</v>
      </c>
      <c r="AU3073">
        <v>28.074406133333333</v>
      </c>
      <c r="AV3073">
        <v>196.38177395</v>
      </c>
      <c r="AW3073">
        <v>15</v>
      </c>
      <c r="AX3073">
        <v>0.10526315789473684</v>
      </c>
      <c r="AY3073">
        <v>0.10526315789473684</v>
      </c>
      <c r="AZ3073">
        <v>35</v>
      </c>
      <c r="BA3073">
        <v>0.15596892296296297</v>
      </c>
      <c r="BB3073">
        <v>0.22572617695402297</v>
      </c>
      <c r="BC3073">
        <v>10</v>
      </c>
      <c r="BD3073">
        <v>19</v>
      </c>
      <c r="BE3073">
        <v>2</v>
      </c>
      <c r="BF3073">
        <v>4</v>
      </c>
      <c r="BG3073" s="1" t="s">
        <v>99</v>
      </c>
      <c r="BH3073" s="1" t="s">
        <v>6895</v>
      </c>
      <c r="BI3073" s="1" t="s">
        <v>6889</v>
      </c>
      <c r="BJ3073" s="1" t="s">
        <v>6893</v>
      </c>
      <c r="BK3073">
        <v>1700</v>
      </c>
      <c r="BL3073">
        <v>2.4</v>
      </c>
      <c r="BM3073" s="5" t="d">
        <v>23:29:59.9999999999968050</v>
      </c>
      <c r="BN3073" s="5" t="d">
        <v>1899-12-30</v>
      </c>
      <c r="BO3073">
        <v>23</v>
      </c>
      <c r="BP3073" t="b">
        <v>0</v>
      </c>
    </row>
    <row r="3074" spans="1:68" x14ac:dyDescent="0.2">
      <c r="A3074" s="1" t="s">
        <v>6384</v>
      </c>
      <c r="B3074" s="1" t="s">
        <v>5576</v>
      </c>
      <c r="C3074" s="2" t="d">
        <v>2026-07-09</v>
      </c>
      <c r="D3074">
        <v>1</v>
      </c>
      <c r="E3074" s="1" t="s">
        <v>61</v>
      </c>
      <c r="F3074">
        <v>5</v>
      </c>
      <c r="G3074">
        <v>16</v>
      </c>
      <c r="H3074">
        <v>12</v>
      </c>
      <c r="I3074">
        <v>2</v>
      </c>
      <c r="J3074">
        <v>2</v>
      </c>
      <c r="K3074">
        <v>900</v>
      </c>
      <c r="L3074">
        <v>1</v>
      </c>
      <c r="M3074" s="1" t="s">
        <v>6385</v>
      </c>
      <c r="N3074" s="1" t="s">
        <v>5728</v>
      </c>
      <c r="O3074" s="1" t="s">
        <v>5706</v>
      </c>
      <c r="P3074">
        <v>2.5</v>
      </c>
      <c r="Q3074">
        <v>900</v>
      </c>
      <c r="R3074">
        <v>9100</v>
      </c>
      <c r="S3074">
        <v>1</v>
      </c>
      <c r="T3074">
        <v>49</v>
      </c>
      <c r="U3074">
        <v>5</v>
      </c>
      <c r="V3074">
        <v>20</v>
      </c>
      <c r="W3074">
        <v>4182.83</v>
      </c>
      <c r="X3074">
        <v>4</v>
      </c>
      <c r="Y3074">
        <v>836.56600000000003</v>
      </c>
      <c r="Z3074">
        <v>10.199999999999999</v>
      </c>
      <c r="AA3074">
        <v>9.1386242633333339</v>
      </c>
      <c r="AB3074">
        <v>1</v>
      </c>
      <c r="AC3074">
        <v>3.9937866666665597E-3</v>
      </c>
      <c r="AD3074">
        <v>0</v>
      </c>
      <c r="AE3074">
        <v>0.90658378883657686</v>
      </c>
      <c r="AF3074">
        <v>0.49333333333333329</v>
      </c>
      <c r="AG3074">
        <v>1.3999171133333332</v>
      </c>
      <c r="AH3074">
        <v>0</v>
      </c>
      <c r="AI3074">
        <v>6.5620404699999995</v>
      </c>
      <c r="AJ3074">
        <v>150</v>
      </c>
      <c r="AK3074">
        <v>60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 s="1" t="s">
        <v>125</v>
      </c>
      <c r="AT3074">
        <v>1</v>
      </c>
      <c r="AU3074">
        <v>5.1502865333333334</v>
      </c>
      <c r="AV3074">
        <v>99.129788816666661</v>
      </c>
      <c r="AW3074">
        <v>10</v>
      </c>
      <c r="AX3074">
        <v>0.2</v>
      </c>
      <c r="AY3074">
        <v>0</v>
      </c>
      <c r="AZ3074">
        <v>30</v>
      </c>
      <c r="BA3074">
        <v>8.5838108888888889E-2</v>
      </c>
      <c r="BB3074">
        <v>5.5072104898148143E-2</v>
      </c>
      <c r="BC3074">
        <v>5</v>
      </c>
      <c r="BD3074">
        <v>55</v>
      </c>
      <c r="BE3074">
        <v>1</v>
      </c>
      <c r="BF3074">
        <v>1</v>
      </c>
      <c r="BG3074" s="1" t="s">
        <v>66</v>
      </c>
      <c r="BH3074" s="1" t="s">
        <v>6895</v>
      </c>
      <c r="BI3074" s="1" t="s">
        <v>6889</v>
      </c>
      <c r="BJ3074" s="1" t="s">
        <v>6893</v>
      </c>
      <c r="BK3074">
        <v>1700</v>
      </c>
      <c r="BL3074">
        <v>2.4</v>
      </c>
      <c r="BM3074" s="5" t="d">
        <v>1899-12-30</v>
      </c>
      <c r="BN3074" s="5" t="d">
        <v>00:29:59.99999999999990100</v>
      </c>
      <c r="BO3074">
        <v>0</v>
      </c>
      <c r="BP3074" t="b">
        <v>0</v>
      </c>
    </row>
    <row r="3075" spans="1:68" x14ac:dyDescent="0.2">
      <c r="A3075" s="1" t="s">
        <v>6386</v>
      </c>
      <c r="B3075" s="1" t="s">
        <v>5576</v>
      </c>
      <c r="C3075" s="2" t="d">
        <v>2026-07-09</v>
      </c>
      <c r="D3075">
        <v>2</v>
      </c>
      <c r="E3075" s="1" t="s">
        <v>61</v>
      </c>
      <c r="F3075">
        <v>2</v>
      </c>
      <c r="G3075">
        <v>16</v>
      </c>
      <c r="H3075">
        <v>12</v>
      </c>
      <c r="I3075">
        <v>2</v>
      </c>
      <c r="J3075">
        <v>2</v>
      </c>
      <c r="K3075">
        <v>900</v>
      </c>
      <c r="L3075">
        <v>1</v>
      </c>
      <c r="M3075" s="1" t="s">
        <v>6387</v>
      </c>
      <c r="N3075" s="1" t="s">
        <v>5702</v>
      </c>
      <c r="O3075" s="1" t="s">
        <v>5698</v>
      </c>
      <c r="P3075">
        <v>1</v>
      </c>
      <c r="Q3075">
        <v>900</v>
      </c>
      <c r="R3075">
        <v>8200</v>
      </c>
      <c r="S3075">
        <v>1</v>
      </c>
      <c r="T3075">
        <v>48</v>
      </c>
      <c r="U3075">
        <v>2</v>
      </c>
      <c r="V3075">
        <v>15</v>
      </c>
      <c r="W3075">
        <v>4471.25</v>
      </c>
      <c r="X3075">
        <v>7.5</v>
      </c>
      <c r="Y3075">
        <v>2235.625</v>
      </c>
      <c r="Z3075">
        <v>9.5</v>
      </c>
      <c r="AA3075">
        <v>9.4864735666666675</v>
      </c>
      <c r="AB3075">
        <v>1</v>
      </c>
      <c r="AC3075">
        <v>0.37436089166666697</v>
      </c>
      <c r="AD3075">
        <v>0</v>
      </c>
      <c r="AE3075">
        <v>1.9027787482045935</v>
      </c>
      <c r="AF3075">
        <v>0.875</v>
      </c>
      <c r="AG3075">
        <v>2.7777787416666664</v>
      </c>
      <c r="AH3075">
        <v>0</v>
      </c>
      <c r="AI3075">
        <v>5.7086948166666671</v>
      </c>
      <c r="AJ3075">
        <v>60</v>
      </c>
      <c r="AK3075">
        <v>61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 s="1" t="s">
        <v>65</v>
      </c>
      <c r="AT3075">
        <v>1</v>
      </c>
      <c r="AU3075">
        <v>3.8055574833333337</v>
      </c>
      <c r="AV3075">
        <v>16.155195983333332</v>
      </c>
      <c r="AW3075">
        <v>2</v>
      </c>
      <c r="AX3075">
        <v>0.5</v>
      </c>
      <c r="AY3075">
        <v>0</v>
      </c>
      <c r="AZ3075">
        <v>30</v>
      </c>
      <c r="BA3075">
        <v>6.3425958055555565E-2</v>
      </c>
      <c r="BB3075">
        <v>8.8279759471766844E-3</v>
      </c>
      <c r="BC3075">
        <v>1</v>
      </c>
      <c r="BD3075">
        <v>60</v>
      </c>
      <c r="BE3075">
        <v>1</v>
      </c>
      <c r="BF3075">
        <v>1</v>
      </c>
      <c r="BG3075" s="1" t="s">
        <v>83</v>
      </c>
      <c r="BH3075" s="1" t="s">
        <v>6895</v>
      </c>
      <c r="BI3075" s="1" t="s">
        <v>6889</v>
      </c>
      <c r="BJ3075" s="1" t="s">
        <v>6893</v>
      </c>
      <c r="BK3075">
        <v>1700</v>
      </c>
      <c r="BL3075">
        <v>2.4</v>
      </c>
      <c r="BM3075" s="5" t="d">
        <v>00:29:59.99999999999990100</v>
      </c>
      <c r="BN3075" s="5" t="d">
        <v>00:59:59.99999999999980200</v>
      </c>
      <c r="BO3075">
        <v>0</v>
      </c>
      <c r="BP3075" t="b">
        <v>0</v>
      </c>
    </row>
    <row r="3076" spans="1:68" x14ac:dyDescent="0.2">
      <c r="A3076" s="1" t="s">
        <v>6388</v>
      </c>
      <c r="B3076" s="1" t="s">
        <v>5576</v>
      </c>
      <c r="C3076" s="2" t="d">
        <v>2026-07-09</v>
      </c>
      <c r="D3076">
        <v>3</v>
      </c>
      <c r="E3076" s="1" t="s">
        <v>61</v>
      </c>
      <c r="F3076">
        <v>5</v>
      </c>
      <c r="G3076">
        <v>8</v>
      </c>
      <c r="H3076">
        <v>7</v>
      </c>
      <c r="I3076">
        <v>0</v>
      </c>
      <c r="J3076">
        <v>1</v>
      </c>
      <c r="K3076">
        <v>525</v>
      </c>
      <c r="L3076">
        <v>0</v>
      </c>
      <c r="M3076" s="1" t="s">
        <v>6389</v>
      </c>
      <c r="N3076" s="1" t="s">
        <v>63</v>
      </c>
      <c r="O3076" s="1" t="s">
        <v>5820</v>
      </c>
      <c r="P3076">
        <v>5</v>
      </c>
      <c r="Q3076">
        <v>525</v>
      </c>
      <c r="R3076">
        <v>7675</v>
      </c>
      <c r="S3076">
        <v>0</v>
      </c>
      <c r="T3076">
        <v>48</v>
      </c>
      <c r="U3076">
        <v>5</v>
      </c>
      <c r="V3076">
        <v>26</v>
      </c>
      <c r="W3076">
        <v>5710.05</v>
      </c>
      <c r="X3076">
        <v>5.2</v>
      </c>
      <c r="Y3076">
        <v>1142.01</v>
      </c>
      <c r="Z3076">
        <v>9.1999999999999993</v>
      </c>
      <c r="AA3076">
        <v>8.7687533366666663</v>
      </c>
      <c r="AB3076">
        <v>1</v>
      </c>
      <c r="AC3076">
        <v>3.4264920000000018E-2</v>
      </c>
      <c r="AD3076">
        <v>0.11748912666666667</v>
      </c>
      <c r="AE3076">
        <v>1.6699342918364262</v>
      </c>
      <c r="AF3076">
        <v>0.81333333333333324</v>
      </c>
      <c r="AG3076">
        <v>2.6007567466666668</v>
      </c>
      <c r="AH3076">
        <v>0</v>
      </c>
      <c r="AI3076">
        <v>5.3513299199999995</v>
      </c>
      <c r="AJ3076">
        <v>150</v>
      </c>
      <c r="AK3076">
        <v>32</v>
      </c>
      <c r="AL3076">
        <v>1</v>
      </c>
      <c r="AM3076">
        <v>1</v>
      </c>
      <c r="AN3076">
        <v>1</v>
      </c>
      <c r="AO3076">
        <v>0</v>
      </c>
      <c r="AP3076">
        <v>0</v>
      </c>
      <c r="AQ3076">
        <v>0</v>
      </c>
      <c r="AR3076">
        <v>234.62</v>
      </c>
      <c r="AS3076" s="1" t="s">
        <v>65</v>
      </c>
      <c r="AT3076">
        <v>1</v>
      </c>
      <c r="AU3076">
        <v>8.3496714166666663</v>
      </c>
      <c r="AV3076">
        <v>35.019765499999998</v>
      </c>
      <c r="AW3076">
        <v>6</v>
      </c>
      <c r="AX3076">
        <v>0.2</v>
      </c>
      <c r="AY3076">
        <v>0.2</v>
      </c>
      <c r="AZ3076">
        <v>30</v>
      </c>
      <c r="BA3076">
        <v>0.27832238055555553</v>
      </c>
      <c r="BB3076">
        <v>3.6478922395833328E-2</v>
      </c>
      <c r="BC3076">
        <v>2</v>
      </c>
      <c r="BD3076">
        <v>30</v>
      </c>
      <c r="BE3076">
        <v>1</v>
      </c>
      <c r="BF3076">
        <v>0</v>
      </c>
      <c r="BG3076" s="1" t="s">
        <v>83</v>
      </c>
      <c r="BH3076" s="1" t="s">
        <v>6895</v>
      </c>
      <c r="BI3076" s="1" t="s">
        <v>6889</v>
      </c>
      <c r="BJ3076" s="1" t="s">
        <v>6893</v>
      </c>
      <c r="BK3076">
        <v>1700</v>
      </c>
      <c r="BL3076">
        <v>2.4</v>
      </c>
      <c r="BM3076" s="5" t="d">
        <v>00:59:59.99999999999980200</v>
      </c>
      <c r="BN3076" s="5" t="d">
        <v>01:30:00.000</v>
      </c>
      <c r="BO3076">
        <v>1</v>
      </c>
      <c r="BP3076" t="b">
        <v>0</v>
      </c>
    </row>
    <row r="3077" spans="1:68" x14ac:dyDescent="0.2">
      <c r="A3077" s="1" t="s">
        <v>6390</v>
      </c>
      <c r="B3077" s="1" t="s">
        <v>5576</v>
      </c>
      <c r="C3077" s="2" t="d">
        <v>2026-07-09</v>
      </c>
      <c r="D3077">
        <v>4</v>
      </c>
      <c r="E3077" s="1" t="s">
        <v>61</v>
      </c>
      <c r="F3077">
        <v>8</v>
      </c>
      <c r="G3077">
        <v>8</v>
      </c>
      <c r="H3077">
        <v>7</v>
      </c>
      <c r="I3077">
        <v>0</v>
      </c>
      <c r="J3077">
        <v>1</v>
      </c>
      <c r="K3077">
        <v>525</v>
      </c>
      <c r="L3077">
        <v>0</v>
      </c>
      <c r="M3077" s="1" t="s">
        <v>6391</v>
      </c>
      <c r="N3077" s="1" t="s">
        <v>63</v>
      </c>
      <c r="O3077" s="1" t="s">
        <v>5587</v>
      </c>
      <c r="P3077">
        <v>8</v>
      </c>
      <c r="Q3077">
        <v>525</v>
      </c>
      <c r="R3077">
        <v>7150</v>
      </c>
      <c r="S3077">
        <v>0</v>
      </c>
      <c r="T3077">
        <v>48</v>
      </c>
      <c r="U3077">
        <v>8</v>
      </c>
      <c r="V3077">
        <v>35</v>
      </c>
      <c r="W3077">
        <v>8429.4</v>
      </c>
      <c r="X3077">
        <v>4.375</v>
      </c>
      <c r="Y3077">
        <v>1053.675</v>
      </c>
      <c r="Z3077">
        <v>10.125</v>
      </c>
      <c r="AA3077">
        <v>9.7095606833333346</v>
      </c>
      <c r="AB3077">
        <v>3</v>
      </c>
      <c r="AC3077">
        <v>8.9946897916666879E-2</v>
      </c>
      <c r="AD3077">
        <v>0.22506080416666668</v>
      </c>
      <c r="AE3077">
        <v>1.1262616219421728</v>
      </c>
      <c r="AF3077">
        <v>0.625</v>
      </c>
      <c r="AG3077">
        <v>1.9763224187500001</v>
      </c>
      <c r="AH3077">
        <v>0</v>
      </c>
      <c r="AI3077">
        <v>6.8874049166666662</v>
      </c>
      <c r="AJ3077">
        <v>240</v>
      </c>
      <c r="AK3077">
        <v>32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 s="1" t="s">
        <v>125</v>
      </c>
      <c r="AT3077">
        <v>2</v>
      </c>
      <c r="AU3077">
        <v>9.0100928833333338</v>
      </c>
      <c r="AV3077">
        <v>65.70314681666666</v>
      </c>
      <c r="AW3077">
        <v>5</v>
      </c>
      <c r="AX3077">
        <v>0.375</v>
      </c>
      <c r="AY3077">
        <v>0</v>
      </c>
      <c r="AZ3077">
        <v>30</v>
      </c>
      <c r="BA3077">
        <v>0.30033642944444444</v>
      </c>
      <c r="BB3077">
        <v>6.8440777934027766E-2</v>
      </c>
      <c r="BC3077">
        <v>4</v>
      </c>
      <c r="BD3077">
        <v>28</v>
      </c>
      <c r="BE3077">
        <v>1</v>
      </c>
      <c r="BF3077">
        <v>0</v>
      </c>
      <c r="BG3077" s="1" t="s">
        <v>66</v>
      </c>
      <c r="BH3077" s="1" t="s">
        <v>6895</v>
      </c>
      <c r="BI3077" s="1" t="s">
        <v>6889</v>
      </c>
      <c r="BJ3077" s="1" t="s">
        <v>6893</v>
      </c>
      <c r="BK3077">
        <v>1700</v>
      </c>
      <c r="BL3077">
        <v>2.4</v>
      </c>
      <c r="BM3077" s="5" t="d">
        <v>01:30:00.000</v>
      </c>
      <c r="BN3077" s="5" t="d">
        <v>01:59:59.99999999999959725</v>
      </c>
      <c r="BO3077">
        <v>1</v>
      </c>
      <c r="BP3077" t="b">
        <v>0</v>
      </c>
    </row>
    <row r="3078" spans="1:68" x14ac:dyDescent="0.2">
      <c r="A3078" s="1" t="s">
        <v>6392</v>
      </c>
      <c r="B3078" s="1" t="s">
        <v>5576</v>
      </c>
      <c r="C3078" s="2" t="d">
        <v>2026-07-09</v>
      </c>
      <c r="D3078">
        <v>5</v>
      </c>
      <c r="E3078" s="1" t="s">
        <v>61</v>
      </c>
      <c r="F3078">
        <v>6</v>
      </c>
      <c r="G3078">
        <v>8</v>
      </c>
      <c r="H3078">
        <v>7</v>
      </c>
      <c r="I3078">
        <v>0</v>
      </c>
      <c r="J3078">
        <v>1</v>
      </c>
      <c r="K3078">
        <v>525</v>
      </c>
      <c r="L3078">
        <v>0</v>
      </c>
      <c r="M3078" s="1" t="s">
        <v>6393</v>
      </c>
      <c r="N3078" s="1" t="s">
        <v>63</v>
      </c>
      <c r="O3078" s="1" t="s">
        <v>5590</v>
      </c>
      <c r="P3078">
        <v>6</v>
      </c>
      <c r="Q3078">
        <v>525</v>
      </c>
      <c r="R3078">
        <v>6625</v>
      </c>
      <c r="S3078">
        <v>0</v>
      </c>
      <c r="T3078">
        <v>48</v>
      </c>
      <c r="U3078">
        <v>6</v>
      </c>
      <c r="V3078">
        <v>25</v>
      </c>
      <c r="W3078">
        <v>6386.5599999999995</v>
      </c>
      <c r="X3078">
        <v>4.166666666666667</v>
      </c>
      <c r="Y3078">
        <v>1064.4266666666665</v>
      </c>
      <c r="Z3078">
        <v>9.6666666666666661</v>
      </c>
      <c r="AA3078">
        <v>7.9735358777777776</v>
      </c>
      <c r="AB3078">
        <v>0</v>
      </c>
      <c r="AC3078">
        <v>0</v>
      </c>
      <c r="AD3078">
        <v>0.17597482499999997</v>
      </c>
      <c r="AE3078">
        <v>1.1120217489643967</v>
      </c>
      <c r="AF3078">
        <v>0.52222222222222225</v>
      </c>
      <c r="AG3078">
        <v>1.810218788888889</v>
      </c>
      <c r="AH3078">
        <v>0</v>
      </c>
      <c r="AI3078">
        <v>5.4466504166666665</v>
      </c>
      <c r="AJ3078">
        <v>180</v>
      </c>
      <c r="AK3078">
        <v>32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 s="1" t="s">
        <v>70</v>
      </c>
      <c r="AT3078">
        <v>0</v>
      </c>
      <c r="AU3078">
        <v>6.6721304333333329</v>
      </c>
      <c r="AV3078">
        <v>68.326904200000001</v>
      </c>
      <c r="AW3078">
        <v>5</v>
      </c>
      <c r="AX3078">
        <v>0</v>
      </c>
      <c r="AY3078">
        <v>0</v>
      </c>
      <c r="AZ3078">
        <v>30</v>
      </c>
      <c r="BA3078">
        <v>0.22240434777777776</v>
      </c>
      <c r="BB3078">
        <v>7.1173858541666662E-2</v>
      </c>
      <c r="BC3078">
        <v>4</v>
      </c>
      <c r="BD3078">
        <v>28</v>
      </c>
      <c r="BE3078">
        <v>1</v>
      </c>
      <c r="BF3078">
        <v>0</v>
      </c>
      <c r="BG3078" s="1" t="s">
        <v>66</v>
      </c>
      <c r="BH3078" s="1" t="s">
        <v>6895</v>
      </c>
      <c r="BI3078" s="1" t="s">
        <v>6889</v>
      </c>
      <c r="BJ3078" s="1" t="s">
        <v>6893</v>
      </c>
      <c r="BK3078">
        <v>1700</v>
      </c>
      <c r="BL3078">
        <v>2.4</v>
      </c>
      <c r="BM3078" s="5" t="d">
        <v>01:59:59.99999999999959725</v>
      </c>
      <c r="BN3078" s="5" t="d">
        <v>02:30:00.00000000000040275</v>
      </c>
      <c r="BO3078">
        <v>2</v>
      </c>
      <c r="BP3078" t="b">
        <v>0</v>
      </c>
    </row>
    <row r="3079" spans="1:68" x14ac:dyDescent="0.2">
      <c r="A3079" s="1" t="s">
        <v>6394</v>
      </c>
      <c r="B3079" s="1" t="s">
        <v>5576</v>
      </c>
      <c r="C3079" s="2" t="d">
        <v>2026-07-09</v>
      </c>
      <c r="D3079">
        <v>6</v>
      </c>
      <c r="E3079" s="1" t="s">
        <v>61</v>
      </c>
      <c r="F3079">
        <v>5</v>
      </c>
      <c r="G3079">
        <v>8</v>
      </c>
      <c r="H3079">
        <v>7</v>
      </c>
      <c r="I3079">
        <v>0</v>
      </c>
      <c r="J3079">
        <v>1</v>
      </c>
      <c r="K3079">
        <v>525</v>
      </c>
      <c r="L3079">
        <v>0</v>
      </c>
      <c r="M3079" s="1" t="s">
        <v>6395</v>
      </c>
      <c r="N3079" s="1" t="s">
        <v>63</v>
      </c>
      <c r="O3079" s="1" t="s">
        <v>5593</v>
      </c>
      <c r="P3079">
        <v>5</v>
      </c>
      <c r="Q3079">
        <v>525</v>
      </c>
      <c r="R3079">
        <v>6100</v>
      </c>
      <c r="S3079">
        <v>0</v>
      </c>
      <c r="T3079">
        <v>48</v>
      </c>
      <c r="U3079">
        <v>5</v>
      </c>
      <c r="V3079">
        <v>26</v>
      </c>
      <c r="W3079">
        <v>5500.37</v>
      </c>
      <c r="X3079">
        <v>5.2</v>
      </c>
      <c r="Y3079">
        <v>1100.0740000000001</v>
      </c>
      <c r="Z3079">
        <v>8.8000000000000007</v>
      </c>
      <c r="AA3079">
        <v>8.0744182233333337</v>
      </c>
      <c r="AB3079">
        <v>1</v>
      </c>
      <c r="AC3079">
        <v>6.747533000000025E-2</v>
      </c>
      <c r="AD3079">
        <v>9.5611133333333348E-2</v>
      </c>
      <c r="AE3079">
        <v>1.3869796858907271</v>
      </c>
      <c r="AF3079">
        <v>0.63</v>
      </c>
      <c r="AG3079">
        <v>2.1125908133333331</v>
      </c>
      <c r="AH3079">
        <v>0</v>
      </c>
      <c r="AI3079">
        <v>4.6918273999999993</v>
      </c>
      <c r="AJ3079">
        <v>150</v>
      </c>
      <c r="AK3079">
        <v>32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 s="1" t="s">
        <v>65</v>
      </c>
      <c r="AT3079">
        <v>1</v>
      </c>
      <c r="AU3079">
        <v>6.9348983833333335</v>
      </c>
      <c r="AV3079">
        <v>29.749500616666669</v>
      </c>
      <c r="AW3079">
        <v>5</v>
      </c>
      <c r="AX3079">
        <v>0.2</v>
      </c>
      <c r="AY3079">
        <v>0</v>
      </c>
      <c r="AZ3079">
        <v>30</v>
      </c>
      <c r="BA3079">
        <v>0.23116327944444445</v>
      </c>
      <c r="BB3079">
        <v>3.0989063142361113E-2</v>
      </c>
      <c r="BC3079">
        <v>2</v>
      </c>
      <c r="BD3079">
        <v>30</v>
      </c>
      <c r="BE3079">
        <v>1</v>
      </c>
      <c r="BF3079">
        <v>0</v>
      </c>
      <c r="BG3079" s="1" t="s">
        <v>83</v>
      </c>
      <c r="BH3079" s="1" t="s">
        <v>6895</v>
      </c>
      <c r="BI3079" s="1" t="s">
        <v>6889</v>
      </c>
      <c r="BJ3079" s="1" t="s">
        <v>6893</v>
      </c>
      <c r="BK3079">
        <v>1700</v>
      </c>
      <c r="BL3079">
        <v>2.4</v>
      </c>
      <c r="BM3079" s="5" t="d">
        <v>02:30:00.00000000000040275</v>
      </c>
      <c r="BN3079" s="5" t="d">
        <v>03:00:00.000</v>
      </c>
      <c r="BO3079">
        <v>2</v>
      </c>
      <c r="BP3079" t="b">
        <v>0</v>
      </c>
    </row>
    <row r="3080" spans="1:68" x14ac:dyDescent="0.2">
      <c r="A3080" s="1" t="s">
        <v>6396</v>
      </c>
      <c r="B3080" s="1" t="s">
        <v>5576</v>
      </c>
      <c r="C3080" s="2" t="d">
        <v>2026-07-09</v>
      </c>
      <c r="D3080">
        <v>7</v>
      </c>
      <c r="E3080" s="1" t="s">
        <v>61</v>
      </c>
      <c r="F3080">
        <v>2</v>
      </c>
      <c r="G3080">
        <v>8</v>
      </c>
      <c r="H3080">
        <v>7</v>
      </c>
      <c r="I3080">
        <v>0</v>
      </c>
      <c r="J3080">
        <v>1</v>
      </c>
      <c r="K3080">
        <v>525</v>
      </c>
      <c r="L3080">
        <v>0</v>
      </c>
      <c r="M3080" s="1" t="s">
        <v>6397</v>
      </c>
      <c r="N3080" s="1" t="s">
        <v>63</v>
      </c>
      <c r="O3080" s="1" t="s">
        <v>5596</v>
      </c>
      <c r="P3080">
        <v>2</v>
      </c>
      <c r="Q3080">
        <v>525</v>
      </c>
      <c r="R3080">
        <v>5575</v>
      </c>
      <c r="S3080">
        <v>0</v>
      </c>
      <c r="T3080">
        <v>48</v>
      </c>
      <c r="U3080">
        <v>2</v>
      </c>
      <c r="V3080">
        <v>10</v>
      </c>
      <c r="W3080">
        <v>2035.63</v>
      </c>
      <c r="X3080">
        <v>5</v>
      </c>
      <c r="Y3080">
        <v>1017.8150000000001</v>
      </c>
      <c r="Z3080">
        <v>10</v>
      </c>
      <c r="AA3080">
        <v>9.2226509499999985</v>
      </c>
      <c r="AB3080">
        <v>1</v>
      </c>
      <c r="AC3080">
        <v>6.82728583333327E-2</v>
      </c>
      <c r="AD3080">
        <v>0</v>
      </c>
      <c r="AE3080">
        <v>1.1381369031599555</v>
      </c>
      <c r="AF3080">
        <v>0.32499999999999996</v>
      </c>
      <c r="AG3080">
        <v>1.4631368916666667</v>
      </c>
      <c r="AH3080">
        <v>0</v>
      </c>
      <c r="AI3080">
        <v>6.8928473833333328</v>
      </c>
      <c r="AJ3080">
        <v>60</v>
      </c>
      <c r="AK3080">
        <v>32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 s="1" t="s">
        <v>125</v>
      </c>
      <c r="AT3080">
        <v>1</v>
      </c>
      <c r="AU3080">
        <v>1.7885577000000001</v>
      </c>
      <c r="AV3080">
        <v>11.278150566666667</v>
      </c>
      <c r="AW3080">
        <v>3</v>
      </c>
      <c r="AX3080">
        <v>0.5</v>
      </c>
      <c r="AY3080">
        <v>0</v>
      </c>
      <c r="AZ3080">
        <v>30</v>
      </c>
      <c r="BA3080">
        <v>5.9618590000000006E-2</v>
      </c>
      <c r="BB3080">
        <v>1.1748073506944446E-2</v>
      </c>
      <c r="BC3080">
        <v>1</v>
      </c>
      <c r="BD3080">
        <v>31</v>
      </c>
      <c r="BE3080">
        <v>1</v>
      </c>
      <c r="BF3080">
        <v>0</v>
      </c>
      <c r="BG3080" s="1" t="s">
        <v>66</v>
      </c>
      <c r="BH3080" s="1" t="s">
        <v>6895</v>
      </c>
      <c r="BI3080" s="1" t="s">
        <v>6889</v>
      </c>
      <c r="BJ3080" s="1" t="s">
        <v>6893</v>
      </c>
      <c r="BK3080">
        <v>1700</v>
      </c>
      <c r="BL3080">
        <v>2.4</v>
      </c>
      <c r="BM3080" s="5" t="d">
        <v>03:00:00.000</v>
      </c>
      <c r="BN3080" s="5" t="d">
        <v>03:30:00.00000000000079875</v>
      </c>
      <c r="BO3080">
        <v>3</v>
      </c>
      <c r="BP3080" t="b">
        <v>0</v>
      </c>
    </row>
    <row r="3081" spans="1:68" x14ac:dyDescent="0.2">
      <c r="A3081" s="1" t="s">
        <v>6398</v>
      </c>
      <c r="B3081" s="1" t="s">
        <v>5576</v>
      </c>
      <c r="C3081" s="2" t="d">
        <v>2026-07-09</v>
      </c>
      <c r="D3081">
        <v>8</v>
      </c>
      <c r="E3081" s="1" t="s">
        <v>61</v>
      </c>
      <c r="F3081">
        <v>6</v>
      </c>
      <c r="G3081">
        <v>8</v>
      </c>
      <c r="H3081">
        <v>7</v>
      </c>
      <c r="I3081">
        <v>0</v>
      </c>
      <c r="J3081">
        <v>1</v>
      </c>
      <c r="K3081">
        <v>525</v>
      </c>
      <c r="L3081">
        <v>0</v>
      </c>
      <c r="M3081" s="1" t="s">
        <v>6399</v>
      </c>
      <c r="N3081" s="1" t="s">
        <v>63</v>
      </c>
      <c r="O3081" s="1" t="s">
        <v>5602</v>
      </c>
      <c r="P3081">
        <v>6</v>
      </c>
      <c r="Q3081">
        <v>525</v>
      </c>
      <c r="R3081">
        <v>5050</v>
      </c>
      <c r="S3081">
        <v>0</v>
      </c>
      <c r="T3081">
        <v>48</v>
      </c>
      <c r="U3081">
        <v>6</v>
      </c>
      <c r="V3081">
        <v>29</v>
      </c>
      <c r="W3081">
        <v>7520.7</v>
      </c>
      <c r="X3081">
        <v>4.833333333333333</v>
      </c>
      <c r="Y3081">
        <v>1253.45</v>
      </c>
      <c r="Z3081">
        <v>9.1666666666666661</v>
      </c>
      <c r="AA3081">
        <v>9.492693905555555</v>
      </c>
      <c r="AB3081">
        <v>4</v>
      </c>
      <c r="AC3081">
        <v>0.64216589166666671</v>
      </c>
      <c r="AD3081">
        <v>1.0537474527777777</v>
      </c>
      <c r="AE3081">
        <v>1.3077258857933012</v>
      </c>
      <c r="AF3081">
        <v>0.70277777777777783</v>
      </c>
      <c r="AG3081">
        <v>3.0642511111111115</v>
      </c>
      <c r="AH3081">
        <v>0</v>
      </c>
      <c r="AI3081">
        <v>5.4839983416666662</v>
      </c>
      <c r="AJ3081">
        <v>180</v>
      </c>
      <c r="AK3081">
        <v>32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 s="1" t="s">
        <v>65</v>
      </c>
      <c r="AT3081">
        <v>3</v>
      </c>
      <c r="AU3081">
        <v>8.3340713333333341</v>
      </c>
      <c r="AV3081">
        <v>62.327819633333334</v>
      </c>
      <c r="AW3081">
        <v>7</v>
      </c>
      <c r="AX3081">
        <v>0.66666666666666663</v>
      </c>
      <c r="AY3081">
        <v>0</v>
      </c>
      <c r="AZ3081">
        <v>30</v>
      </c>
      <c r="BA3081">
        <v>0.27780237777777778</v>
      </c>
      <c r="BB3081">
        <v>6.492481211805555E-2</v>
      </c>
      <c r="BC3081">
        <v>3</v>
      </c>
      <c r="BD3081">
        <v>29</v>
      </c>
      <c r="BE3081">
        <v>1</v>
      </c>
      <c r="BF3081">
        <v>0</v>
      </c>
      <c r="BG3081" s="1" t="s">
        <v>83</v>
      </c>
      <c r="BH3081" s="1" t="s">
        <v>6895</v>
      </c>
      <c r="BI3081" s="1" t="s">
        <v>6889</v>
      </c>
      <c r="BJ3081" s="1" t="s">
        <v>6893</v>
      </c>
      <c r="BK3081">
        <v>1700</v>
      </c>
      <c r="BL3081">
        <v>2.4</v>
      </c>
      <c r="BM3081" s="5" t="d">
        <v>03:30:00.00000000000079875</v>
      </c>
      <c r="BN3081" s="5" t="d">
        <v>03:59:59.99999999999920125</v>
      </c>
      <c r="BO3081">
        <v>3</v>
      </c>
      <c r="BP3081" t="b">
        <v>0</v>
      </c>
    </row>
    <row r="3082" spans="1:68" x14ac:dyDescent="0.2">
      <c r="A3082" s="1" t="s">
        <v>6400</v>
      </c>
      <c r="B3082" s="1" t="s">
        <v>5576</v>
      </c>
      <c r="C3082" s="2" t="d">
        <v>2026-07-09</v>
      </c>
      <c r="D3082">
        <v>9</v>
      </c>
      <c r="E3082" s="1" t="s">
        <v>61</v>
      </c>
      <c r="F3082">
        <v>9</v>
      </c>
      <c r="G3082">
        <v>8</v>
      </c>
      <c r="H3082">
        <v>7</v>
      </c>
      <c r="I3082">
        <v>0</v>
      </c>
      <c r="J3082">
        <v>1</v>
      </c>
      <c r="K3082">
        <v>525</v>
      </c>
      <c r="L3082">
        <v>0</v>
      </c>
      <c r="M3082" s="1" t="s">
        <v>6401</v>
      </c>
      <c r="N3082" s="1" t="s">
        <v>63</v>
      </c>
      <c r="O3082" s="1" t="s">
        <v>5578</v>
      </c>
      <c r="P3082">
        <v>9</v>
      </c>
      <c r="Q3082">
        <v>525</v>
      </c>
      <c r="R3082">
        <v>4525</v>
      </c>
      <c r="S3082">
        <v>0</v>
      </c>
      <c r="T3082">
        <v>48</v>
      </c>
      <c r="U3082">
        <v>9</v>
      </c>
      <c r="V3082">
        <v>48</v>
      </c>
      <c r="W3082">
        <v>10159.65</v>
      </c>
      <c r="X3082">
        <v>5.333333333333333</v>
      </c>
      <c r="Y3082">
        <v>1128.8499999999999</v>
      </c>
      <c r="Z3082">
        <v>9.5555555555555554</v>
      </c>
      <c r="AA3082">
        <v>9.517316975925926</v>
      </c>
      <c r="AB3082">
        <v>4</v>
      </c>
      <c r="AC3082">
        <v>0.87157888518518534</v>
      </c>
      <c r="AD3082">
        <v>0.6413117611111111</v>
      </c>
      <c r="AE3082">
        <v>1.5115127546928391</v>
      </c>
      <c r="AF3082">
        <v>0.80740740740740735</v>
      </c>
      <c r="AG3082">
        <v>2.9602319185185184</v>
      </c>
      <c r="AH3082">
        <v>0</v>
      </c>
      <c r="AI3082">
        <v>5.5626406018518519</v>
      </c>
      <c r="AJ3082">
        <v>270</v>
      </c>
      <c r="AK3082">
        <v>32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 s="1" t="s">
        <v>65</v>
      </c>
      <c r="AT3082">
        <v>4</v>
      </c>
      <c r="AU3082">
        <v>13.603614716666668</v>
      </c>
      <c r="AV3082">
        <v>73.793122183333338</v>
      </c>
      <c r="AW3082">
        <v>6</v>
      </c>
      <c r="AX3082">
        <v>0.44444444444444442</v>
      </c>
      <c r="AY3082">
        <v>0</v>
      </c>
      <c r="AZ3082">
        <v>30</v>
      </c>
      <c r="BA3082">
        <v>0.45345382388888894</v>
      </c>
      <c r="BB3082">
        <v>7.6867835607638893E-2</v>
      </c>
      <c r="BC3082">
        <v>4</v>
      </c>
      <c r="BD3082">
        <v>28</v>
      </c>
      <c r="BE3082">
        <v>1</v>
      </c>
      <c r="BF3082">
        <v>0</v>
      </c>
      <c r="BG3082" s="1" t="s">
        <v>83</v>
      </c>
      <c r="BH3082" s="1" t="s">
        <v>6895</v>
      </c>
      <c r="BI3082" s="1" t="s">
        <v>6889</v>
      </c>
      <c r="BJ3082" s="1" t="s">
        <v>6893</v>
      </c>
      <c r="BK3082">
        <v>1700</v>
      </c>
      <c r="BL3082">
        <v>2.4</v>
      </c>
      <c r="BM3082" s="5" t="d">
        <v>03:59:59.99999999999920125</v>
      </c>
      <c r="BN3082" s="5" t="d">
        <v>04:30:00.000</v>
      </c>
      <c r="BO3082">
        <v>4</v>
      </c>
      <c r="BP3082" t="b">
        <v>0</v>
      </c>
    </row>
    <row r="3083" spans="1:68" x14ac:dyDescent="0.2">
      <c r="A3083" s="1" t="s">
        <v>6402</v>
      </c>
      <c r="B3083" s="1" t="s">
        <v>5576</v>
      </c>
      <c r="C3083" s="2" t="d">
        <v>2026-07-09</v>
      </c>
      <c r="D3083">
        <v>10</v>
      </c>
      <c r="E3083" s="1" t="s">
        <v>61</v>
      </c>
      <c r="F3083">
        <v>5</v>
      </c>
      <c r="G3083">
        <v>8</v>
      </c>
      <c r="H3083">
        <v>7</v>
      </c>
      <c r="I3083">
        <v>0</v>
      </c>
      <c r="J3083">
        <v>1</v>
      </c>
      <c r="K3083">
        <v>525</v>
      </c>
      <c r="L3083">
        <v>0</v>
      </c>
      <c r="M3083" s="1" t="s">
        <v>6403</v>
      </c>
      <c r="N3083" s="1" t="s">
        <v>63</v>
      </c>
      <c r="O3083" s="1" t="s">
        <v>5584</v>
      </c>
      <c r="P3083">
        <v>5</v>
      </c>
      <c r="Q3083">
        <v>525</v>
      </c>
      <c r="R3083">
        <v>4000</v>
      </c>
      <c r="S3083">
        <v>0</v>
      </c>
      <c r="T3083">
        <v>48</v>
      </c>
      <c r="U3083">
        <v>5</v>
      </c>
      <c r="V3083">
        <v>16</v>
      </c>
      <c r="W3083">
        <v>4509.58</v>
      </c>
      <c r="X3083">
        <v>3.2</v>
      </c>
      <c r="Y3083">
        <v>901.91599999999994</v>
      </c>
      <c r="Z3083">
        <v>9.6</v>
      </c>
      <c r="AA3083">
        <v>8.3169342633333336</v>
      </c>
      <c r="AB3083">
        <v>1</v>
      </c>
      <c r="AC3083">
        <v>0.1358415400000002</v>
      </c>
      <c r="AD3083">
        <v>0.12000985666666668</v>
      </c>
      <c r="AE3083">
        <v>0.79668215799923103</v>
      </c>
      <c r="AF3083">
        <v>0.78</v>
      </c>
      <c r="AG3083">
        <v>1.6966920066666666</v>
      </c>
      <c r="AH3083">
        <v>0</v>
      </c>
      <c r="AI3083">
        <v>5.6235755766666671</v>
      </c>
      <c r="AJ3083">
        <v>150</v>
      </c>
      <c r="AK3083">
        <v>32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 s="1" t="s">
        <v>125</v>
      </c>
      <c r="AT3083">
        <v>1</v>
      </c>
      <c r="AU3083">
        <v>3.9834107333333328</v>
      </c>
      <c r="AV3083">
        <v>21.037936850000001</v>
      </c>
      <c r="AW3083">
        <v>2</v>
      </c>
      <c r="AX3083">
        <v>0.2</v>
      </c>
      <c r="AY3083">
        <v>0</v>
      </c>
      <c r="AZ3083">
        <v>30</v>
      </c>
      <c r="BA3083">
        <v>0.13278035777777777</v>
      </c>
      <c r="BB3083">
        <v>2.1914517552083335E-2</v>
      </c>
      <c r="BC3083">
        <v>2</v>
      </c>
      <c r="BD3083">
        <v>30</v>
      </c>
      <c r="BE3083">
        <v>1</v>
      </c>
      <c r="BF3083">
        <v>0</v>
      </c>
      <c r="BG3083" s="1" t="s">
        <v>66</v>
      </c>
      <c r="BH3083" s="1" t="s">
        <v>6895</v>
      </c>
      <c r="BI3083" s="1" t="s">
        <v>6889</v>
      </c>
      <c r="BJ3083" s="1" t="s">
        <v>6893</v>
      </c>
      <c r="BK3083">
        <v>1700</v>
      </c>
      <c r="BL3083">
        <v>2.4</v>
      </c>
      <c r="BM3083" s="5" t="d">
        <v>04:30:00.000</v>
      </c>
      <c r="BN3083" s="5" t="d">
        <v>05:00:00.00000000000079875</v>
      </c>
      <c r="BO3083">
        <v>4</v>
      </c>
      <c r="BP3083" t="b">
        <v>0</v>
      </c>
    </row>
    <row r="3084" spans="1:68" x14ac:dyDescent="0.2">
      <c r="A3084" s="1" t="s">
        <v>6404</v>
      </c>
      <c r="B3084" s="1" t="s">
        <v>5576</v>
      </c>
      <c r="C3084" s="2" t="d">
        <v>2026-07-09</v>
      </c>
      <c r="D3084">
        <v>11</v>
      </c>
      <c r="E3084" s="1" t="s">
        <v>61</v>
      </c>
      <c r="F3084">
        <v>6</v>
      </c>
      <c r="G3084">
        <v>8</v>
      </c>
      <c r="H3084">
        <v>7</v>
      </c>
      <c r="I3084">
        <v>0</v>
      </c>
      <c r="J3084">
        <v>1</v>
      </c>
      <c r="K3084">
        <v>525</v>
      </c>
      <c r="L3084">
        <v>0</v>
      </c>
      <c r="M3084" s="1" t="s">
        <v>6389</v>
      </c>
      <c r="N3084" s="1" t="s">
        <v>63</v>
      </c>
      <c r="O3084" s="1" t="s">
        <v>5820</v>
      </c>
      <c r="P3084">
        <v>6</v>
      </c>
      <c r="Q3084">
        <v>525</v>
      </c>
      <c r="R3084">
        <v>3475</v>
      </c>
      <c r="S3084">
        <v>0</v>
      </c>
      <c r="T3084">
        <v>48</v>
      </c>
      <c r="U3084">
        <v>6</v>
      </c>
      <c r="V3084">
        <v>25</v>
      </c>
      <c r="W3084">
        <v>5028.47</v>
      </c>
      <c r="X3084">
        <v>4.166666666666667</v>
      </c>
      <c r="Y3084">
        <v>838.07833333333338</v>
      </c>
      <c r="Z3084">
        <v>10</v>
      </c>
      <c r="AA3084">
        <v>9.2729920527777772</v>
      </c>
      <c r="AB3084">
        <v>1</v>
      </c>
      <c r="AC3084">
        <v>9.6713366666666786E-2</v>
      </c>
      <c r="AD3084">
        <v>0.22667161111111112</v>
      </c>
      <c r="AE3084">
        <v>1.1887833457448282</v>
      </c>
      <c r="AF3084">
        <v>0.62222222222222223</v>
      </c>
      <c r="AG3084">
        <v>2.0376771694444442</v>
      </c>
      <c r="AH3084">
        <v>0</v>
      </c>
      <c r="AI3084">
        <v>6.2908704250000005</v>
      </c>
      <c r="AJ3084">
        <v>180</v>
      </c>
      <c r="AK3084">
        <v>32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 s="1" t="s">
        <v>125</v>
      </c>
      <c r="AT3084">
        <v>1</v>
      </c>
      <c r="AU3084">
        <v>7.1327000166666661</v>
      </c>
      <c r="AV3084">
        <v>52.375400200000001</v>
      </c>
      <c r="AW3084">
        <v>4</v>
      </c>
      <c r="AX3084">
        <v>0.16666666666666666</v>
      </c>
      <c r="AY3084">
        <v>0</v>
      </c>
      <c r="AZ3084">
        <v>30</v>
      </c>
      <c r="BA3084">
        <v>0.23775666722222219</v>
      </c>
      <c r="BB3084">
        <v>5.4557708541666666E-2</v>
      </c>
      <c r="BC3084">
        <v>3</v>
      </c>
      <c r="BD3084">
        <v>29</v>
      </c>
      <c r="BE3084">
        <v>1</v>
      </c>
      <c r="BF3084">
        <v>0</v>
      </c>
      <c r="BG3084" s="1" t="s">
        <v>66</v>
      </c>
      <c r="BH3084" s="1" t="s">
        <v>6895</v>
      </c>
      <c r="BI3084" s="1" t="s">
        <v>6889</v>
      </c>
      <c r="BJ3084" s="1" t="s">
        <v>6893</v>
      </c>
      <c r="BK3084">
        <v>1700</v>
      </c>
      <c r="BL3084">
        <v>2.4</v>
      </c>
      <c r="BM3084" s="5" t="d">
        <v>05:00:00.00000000000079875</v>
      </c>
      <c r="BN3084" s="5" t="d">
        <v>05:29:59.99999999999920125</v>
      </c>
      <c r="BO3084">
        <v>5</v>
      </c>
      <c r="BP3084" t="b">
        <v>0</v>
      </c>
    </row>
    <row r="3085" spans="1:68" x14ac:dyDescent="0.2">
      <c r="A3085" s="1" t="s">
        <v>6405</v>
      </c>
      <c r="B3085" s="1" t="s">
        <v>5576</v>
      </c>
      <c r="C3085" s="2" t="d">
        <v>2026-07-09</v>
      </c>
      <c r="D3085">
        <v>12</v>
      </c>
      <c r="E3085" s="1" t="s">
        <v>61</v>
      </c>
      <c r="F3085">
        <v>6</v>
      </c>
      <c r="G3085">
        <v>8</v>
      </c>
      <c r="H3085">
        <v>7</v>
      </c>
      <c r="I3085">
        <v>0</v>
      </c>
      <c r="J3085">
        <v>1</v>
      </c>
      <c r="K3085">
        <v>525</v>
      </c>
      <c r="L3085">
        <v>0</v>
      </c>
      <c r="M3085" s="1" t="s">
        <v>6391</v>
      </c>
      <c r="N3085" s="1" t="s">
        <v>63</v>
      </c>
      <c r="O3085" s="1" t="s">
        <v>5587</v>
      </c>
      <c r="P3085">
        <v>6</v>
      </c>
      <c r="Q3085">
        <v>525</v>
      </c>
      <c r="R3085">
        <v>2950</v>
      </c>
      <c r="S3085">
        <v>0</v>
      </c>
      <c r="T3085">
        <v>48</v>
      </c>
      <c r="U3085">
        <v>6</v>
      </c>
      <c r="V3085">
        <v>28</v>
      </c>
      <c r="W3085">
        <v>5718.51</v>
      </c>
      <c r="X3085">
        <v>4.666666666666667</v>
      </c>
      <c r="Y3085">
        <v>953.08500000000004</v>
      </c>
      <c r="Z3085">
        <v>8.8333333333333339</v>
      </c>
      <c r="AA3085">
        <v>8.1552463527777785</v>
      </c>
      <c r="AB3085">
        <v>1</v>
      </c>
      <c r="AC3085">
        <v>0.11320481944444438</v>
      </c>
      <c r="AD3085">
        <v>0.31922615277777783</v>
      </c>
      <c r="AE3085">
        <v>1.1774139850587766</v>
      </c>
      <c r="AF3085">
        <v>0.7416666666666667</v>
      </c>
      <c r="AG3085">
        <v>2.2383067972222221</v>
      </c>
      <c r="AH3085">
        <v>0</v>
      </c>
      <c r="AI3085">
        <v>4.9974951055555552</v>
      </c>
      <c r="AJ3085">
        <v>180</v>
      </c>
      <c r="AK3085">
        <v>32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 s="1" t="s">
        <v>65</v>
      </c>
      <c r="AT3085">
        <v>1</v>
      </c>
      <c r="AU3085">
        <v>7.0644838500000002</v>
      </c>
      <c r="AV3085">
        <v>56.049310783333333</v>
      </c>
      <c r="AW3085">
        <v>5</v>
      </c>
      <c r="AX3085">
        <v>0.16666666666666666</v>
      </c>
      <c r="AY3085">
        <v>0</v>
      </c>
      <c r="AZ3085">
        <v>30</v>
      </c>
      <c r="BA3085">
        <v>0.23548279499999999</v>
      </c>
      <c r="BB3085">
        <v>5.8384698732638886E-2</v>
      </c>
      <c r="BC3085">
        <v>3</v>
      </c>
      <c r="BD3085">
        <v>29</v>
      </c>
      <c r="BE3085">
        <v>1</v>
      </c>
      <c r="BF3085">
        <v>0</v>
      </c>
      <c r="BG3085" s="1" t="s">
        <v>83</v>
      </c>
      <c r="BH3085" s="1" t="s">
        <v>6895</v>
      </c>
      <c r="BI3085" s="1" t="s">
        <v>6889</v>
      </c>
      <c r="BJ3085" s="1" t="s">
        <v>6893</v>
      </c>
      <c r="BK3085">
        <v>1700</v>
      </c>
      <c r="BL3085">
        <v>2.4</v>
      </c>
      <c r="BM3085" s="5" t="d">
        <v>05:29:59.99999999999920125</v>
      </c>
      <c r="BN3085" s="5" t="d">
        <v>06:00:00.000</v>
      </c>
      <c r="BO3085">
        <v>5</v>
      </c>
      <c r="BP3085" t="b">
        <v>0</v>
      </c>
    </row>
    <row r="3086" spans="1:68" x14ac:dyDescent="0.2">
      <c r="A3086" s="1" t="s">
        <v>6406</v>
      </c>
      <c r="B3086" s="1" t="s">
        <v>5576</v>
      </c>
      <c r="C3086" s="2" t="d">
        <v>2026-07-09</v>
      </c>
      <c r="D3086">
        <v>13</v>
      </c>
      <c r="E3086" s="1" t="s">
        <v>95</v>
      </c>
      <c r="F3086">
        <v>14</v>
      </c>
      <c r="G3086">
        <v>8</v>
      </c>
      <c r="H3086">
        <v>3</v>
      </c>
      <c r="I3086">
        <v>2</v>
      </c>
      <c r="J3086">
        <v>3</v>
      </c>
      <c r="K3086">
        <v>225</v>
      </c>
      <c r="L3086">
        <v>1</v>
      </c>
      <c r="M3086" s="1" t="s">
        <v>6407</v>
      </c>
      <c r="N3086" s="1" t="s">
        <v>5736</v>
      </c>
      <c r="O3086" s="1" t="s">
        <v>5838</v>
      </c>
      <c r="P3086">
        <v>4.666666666666667</v>
      </c>
      <c r="Q3086">
        <v>225</v>
      </c>
      <c r="R3086">
        <v>2725</v>
      </c>
      <c r="S3086">
        <v>1</v>
      </c>
      <c r="T3086">
        <v>47</v>
      </c>
      <c r="U3086">
        <v>14</v>
      </c>
      <c r="V3086">
        <v>65</v>
      </c>
      <c r="W3086">
        <v>13808.31</v>
      </c>
      <c r="X3086">
        <v>4.6428571428571432</v>
      </c>
      <c r="Y3086">
        <v>986.30785714285707</v>
      </c>
      <c r="Z3086">
        <v>9.3571428571428577</v>
      </c>
      <c r="AA3086">
        <v>7.7907694369047622</v>
      </c>
      <c r="AB3086">
        <v>1</v>
      </c>
      <c r="AC3086">
        <v>0.14600197380952387</v>
      </c>
      <c r="AD3086">
        <v>0</v>
      </c>
      <c r="AE3086">
        <v>1.2562045333581511</v>
      </c>
      <c r="AF3086">
        <v>0.65476190476190477</v>
      </c>
      <c r="AG3086">
        <v>1.9109664309523811</v>
      </c>
      <c r="AH3086">
        <v>0</v>
      </c>
      <c r="AI3086">
        <v>5.0512315690476184</v>
      </c>
      <c r="AJ3086">
        <v>420</v>
      </c>
      <c r="AK3086">
        <v>32</v>
      </c>
      <c r="AL3086">
        <v>1</v>
      </c>
      <c r="AM3086">
        <v>1</v>
      </c>
      <c r="AN3086">
        <v>1</v>
      </c>
      <c r="AO3086">
        <v>0</v>
      </c>
      <c r="AP3086">
        <v>0</v>
      </c>
      <c r="AQ3086">
        <v>0</v>
      </c>
      <c r="AR3086">
        <v>137.58000000000001</v>
      </c>
      <c r="AS3086" s="1" t="s">
        <v>65</v>
      </c>
      <c r="AT3086">
        <v>1</v>
      </c>
      <c r="AU3086">
        <v>17.388090633333334</v>
      </c>
      <c r="AV3086">
        <v>80.254949616666664</v>
      </c>
      <c r="AW3086">
        <v>6</v>
      </c>
      <c r="AX3086">
        <v>7.1428571428571425E-2</v>
      </c>
      <c r="AY3086">
        <v>7.1428571428571425E-2</v>
      </c>
      <c r="AZ3086">
        <v>30</v>
      </c>
      <c r="BA3086">
        <v>0.19320100703703705</v>
      </c>
      <c r="BB3086">
        <v>8.3598905850694447E-2</v>
      </c>
      <c r="BC3086">
        <v>4</v>
      </c>
      <c r="BD3086">
        <v>28</v>
      </c>
      <c r="BE3086">
        <v>1</v>
      </c>
      <c r="BF3086">
        <v>2</v>
      </c>
      <c r="BG3086" s="1" t="s">
        <v>99</v>
      </c>
      <c r="BH3086" s="1" t="s">
        <v>6895</v>
      </c>
      <c r="BI3086" s="1" t="s">
        <v>6889</v>
      </c>
      <c r="BJ3086" s="1" t="s">
        <v>6893</v>
      </c>
      <c r="BK3086">
        <v>1700</v>
      </c>
      <c r="BL3086">
        <v>2.4</v>
      </c>
      <c r="BM3086" s="5" t="d">
        <v>06:00:00.000</v>
      </c>
      <c r="BN3086" s="5" t="d">
        <v>06:29:59.9999999999984025</v>
      </c>
      <c r="BO3086">
        <v>6</v>
      </c>
      <c r="BP3086" t="b">
        <v>0</v>
      </c>
    </row>
    <row r="3087" spans="1:68" x14ac:dyDescent="0.2">
      <c r="A3087" s="1" t="s">
        <v>6408</v>
      </c>
      <c r="B3087" s="1" t="s">
        <v>5576</v>
      </c>
      <c r="C3087" s="2" t="d">
        <v>2026-07-09</v>
      </c>
      <c r="D3087">
        <v>14</v>
      </c>
      <c r="E3087" s="1" t="s">
        <v>95</v>
      </c>
      <c r="F3087">
        <v>9</v>
      </c>
      <c r="G3087">
        <v>8</v>
      </c>
      <c r="H3087">
        <v>3</v>
      </c>
      <c r="I3087">
        <v>2</v>
      </c>
      <c r="J3087">
        <v>3</v>
      </c>
      <c r="K3087">
        <v>225</v>
      </c>
      <c r="L3087">
        <v>1</v>
      </c>
      <c r="M3087" s="1" t="s">
        <v>6409</v>
      </c>
      <c r="N3087" s="1" t="s">
        <v>5946</v>
      </c>
      <c r="O3087" s="1" t="s">
        <v>5735</v>
      </c>
      <c r="P3087">
        <v>3</v>
      </c>
      <c r="Q3087">
        <v>225</v>
      </c>
      <c r="R3087">
        <v>2500</v>
      </c>
      <c r="S3087">
        <v>1</v>
      </c>
      <c r="T3087">
        <v>46</v>
      </c>
      <c r="U3087">
        <v>9</v>
      </c>
      <c r="V3087">
        <v>45</v>
      </c>
      <c r="W3087">
        <v>10140.299999999999</v>
      </c>
      <c r="X3087">
        <v>5</v>
      </c>
      <c r="Y3087">
        <v>1126.6999999999998</v>
      </c>
      <c r="Z3087">
        <v>10.222222222222221</v>
      </c>
      <c r="AA3087">
        <v>8.8986409462962968</v>
      </c>
      <c r="AB3087">
        <v>2</v>
      </c>
      <c r="AC3087">
        <v>0.16419241111111088</v>
      </c>
      <c r="AD3087">
        <v>0</v>
      </c>
      <c r="AE3087">
        <v>1.2789714795491909</v>
      </c>
      <c r="AF3087">
        <v>0.64444444444444438</v>
      </c>
      <c r="AG3087">
        <v>1.9234159148148149</v>
      </c>
      <c r="AH3087">
        <v>0</v>
      </c>
      <c r="AI3087">
        <v>6.0363361370370363</v>
      </c>
      <c r="AJ3087">
        <v>270</v>
      </c>
      <c r="AK3087">
        <v>32</v>
      </c>
      <c r="AL3087">
        <v>1</v>
      </c>
      <c r="AM3087">
        <v>1</v>
      </c>
      <c r="AN3087">
        <v>1</v>
      </c>
      <c r="AO3087">
        <v>0</v>
      </c>
      <c r="AP3087">
        <v>0</v>
      </c>
      <c r="AQ3087">
        <v>0</v>
      </c>
      <c r="AR3087">
        <v>106.65</v>
      </c>
      <c r="AS3087" s="1" t="s">
        <v>65</v>
      </c>
      <c r="AT3087">
        <v>2</v>
      </c>
      <c r="AU3087">
        <v>11.709515966666666</v>
      </c>
      <c r="AV3087">
        <v>111.5196748</v>
      </c>
      <c r="AW3087">
        <v>8</v>
      </c>
      <c r="AX3087">
        <v>0.22222222222222221</v>
      </c>
      <c r="AY3087">
        <v>0.1111111111111111</v>
      </c>
      <c r="AZ3087">
        <v>30</v>
      </c>
      <c r="BA3087">
        <v>0.13010573296296296</v>
      </c>
      <c r="BB3087">
        <v>0.11616632791666667</v>
      </c>
      <c r="BC3087">
        <v>6</v>
      </c>
      <c r="BD3087">
        <v>26</v>
      </c>
      <c r="BE3087">
        <v>1</v>
      </c>
      <c r="BF3087">
        <v>2</v>
      </c>
      <c r="BG3087" s="1" t="s">
        <v>83</v>
      </c>
      <c r="BH3087" s="1" t="s">
        <v>6895</v>
      </c>
      <c r="BI3087" s="1" t="s">
        <v>6889</v>
      </c>
      <c r="BJ3087" s="1" t="s">
        <v>6893</v>
      </c>
      <c r="BK3087">
        <v>1700</v>
      </c>
      <c r="BL3087">
        <v>2.4</v>
      </c>
      <c r="BM3087" s="5" t="d">
        <v>06:29:59.9999999999984025</v>
      </c>
      <c r="BN3087" s="5" t="d">
        <v>07:00:00.0000000000015975</v>
      </c>
      <c r="BO3087">
        <v>6</v>
      </c>
      <c r="BP3087" t="b">
        <v>0</v>
      </c>
    </row>
    <row r="3088" spans="1:68" x14ac:dyDescent="0.2">
      <c r="A3088" s="1" t="s">
        <v>6410</v>
      </c>
      <c r="B3088" s="1" t="s">
        <v>5576</v>
      </c>
      <c r="C3088" s="2" t="d">
        <v>2026-07-09</v>
      </c>
      <c r="D3088">
        <v>15</v>
      </c>
      <c r="E3088" s="1" t="s">
        <v>95</v>
      </c>
      <c r="F3088">
        <v>10</v>
      </c>
      <c r="G3088">
        <v>8</v>
      </c>
      <c r="H3088">
        <v>3</v>
      </c>
      <c r="I3088">
        <v>2</v>
      </c>
      <c r="J3088">
        <v>3</v>
      </c>
      <c r="K3088">
        <v>225</v>
      </c>
      <c r="L3088">
        <v>1</v>
      </c>
      <c r="M3088" s="1" t="s">
        <v>5726</v>
      </c>
      <c r="N3088" s="1" t="s">
        <v>5844</v>
      </c>
      <c r="O3088" s="1" t="s">
        <v>5607</v>
      </c>
      <c r="P3088">
        <v>3.3333333333333335</v>
      </c>
      <c r="Q3088">
        <v>225</v>
      </c>
      <c r="R3088">
        <v>2275</v>
      </c>
      <c r="S3088">
        <v>1</v>
      </c>
      <c r="T3088">
        <v>45</v>
      </c>
      <c r="U3088">
        <v>10</v>
      </c>
      <c r="V3088">
        <v>38</v>
      </c>
      <c r="W3088">
        <v>7757.9400000000005</v>
      </c>
      <c r="X3088">
        <v>3.8</v>
      </c>
      <c r="Y3088">
        <v>775.7940000000001</v>
      </c>
      <c r="Z3088">
        <v>9.3000000000000007</v>
      </c>
      <c r="AA3088">
        <v>7.3554857166666663</v>
      </c>
      <c r="AB3088">
        <v>0</v>
      </c>
      <c r="AC3088">
        <v>0</v>
      </c>
      <c r="AD3088">
        <v>0</v>
      </c>
      <c r="AE3088">
        <v>0.96353223733948901</v>
      </c>
      <c r="AF3088">
        <v>0.53499999999999992</v>
      </c>
      <c r="AG3088">
        <v>1.4985322283333333</v>
      </c>
      <c r="AH3088">
        <v>0</v>
      </c>
      <c r="AI3088">
        <v>4.8119534799999997</v>
      </c>
      <c r="AJ3088">
        <v>300</v>
      </c>
      <c r="AK3088">
        <v>32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 s="1" t="s">
        <v>70</v>
      </c>
      <c r="AT3088">
        <v>0</v>
      </c>
      <c r="AU3088">
        <v>9.0981260333333331</v>
      </c>
      <c r="AV3088">
        <v>76.771401366666666</v>
      </c>
      <c r="AW3088">
        <v>5</v>
      </c>
      <c r="AX3088">
        <v>0</v>
      </c>
      <c r="AY3088">
        <v>0</v>
      </c>
      <c r="AZ3088">
        <v>30</v>
      </c>
      <c r="BA3088">
        <v>0.10109028925925925</v>
      </c>
      <c r="BB3088">
        <v>7.9970209756944438E-2</v>
      </c>
      <c r="BC3088">
        <v>4</v>
      </c>
      <c r="BD3088">
        <v>28</v>
      </c>
      <c r="BE3088">
        <v>1</v>
      </c>
      <c r="BF3088">
        <v>2</v>
      </c>
      <c r="BG3088" s="1" t="s">
        <v>99</v>
      </c>
      <c r="BH3088" s="1" t="s">
        <v>6895</v>
      </c>
      <c r="BI3088" s="1" t="s">
        <v>6889</v>
      </c>
      <c r="BJ3088" s="1" t="s">
        <v>6893</v>
      </c>
      <c r="BK3088">
        <v>1700</v>
      </c>
      <c r="BL3088">
        <v>2.4</v>
      </c>
      <c r="BM3088" s="5" t="d">
        <v>07:00:00.0000000000015975</v>
      </c>
      <c r="BN3088" s="5" t="d">
        <v>07:30:00.000</v>
      </c>
      <c r="BO3088">
        <v>7</v>
      </c>
      <c r="BP3088" t="b">
        <v>0</v>
      </c>
    </row>
    <row r="3089" spans="1:68" x14ac:dyDescent="0.2">
      <c r="A3089" s="1" t="s">
        <v>6411</v>
      </c>
      <c r="B3089" s="1" t="s">
        <v>5576</v>
      </c>
      <c r="C3089" s="2" t="d">
        <v>2026-07-09</v>
      </c>
      <c r="D3089">
        <v>16</v>
      </c>
      <c r="E3089" s="1" t="s">
        <v>95</v>
      </c>
      <c r="F3089">
        <v>35</v>
      </c>
      <c r="G3089">
        <v>8</v>
      </c>
      <c r="H3089">
        <v>3</v>
      </c>
      <c r="I3089">
        <v>2</v>
      </c>
      <c r="J3089">
        <v>3</v>
      </c>
      <c r="K3089">
        <v>225</v>
      </c>
      <c r="L3089">
        <v>1</v>
      </c>
      <c r="M3089" s="1" t="s">
        <v>6412</v>
      </c>
      <c r="N3089" s="1" t="s">
        <v>5727</v>
      </c>
      <c r="O3089" s="1" t="s">
        <v>6407</v>
      </c>
      <c r="P3089">
        <v>11.666666666666666</v>
      </c>
      <c r="Q3089">
        <v>225</v>
      </c>
      <c r="R3089">
        <v>2050</v>
      </c>
      <c r="S3089">
        <v>1</v>
      </c>
      <c r="T3089">
        <v>44</v>
      </c>
      <c r="U3089">
        <v>35</v>
      </c>
      <c r="V3089">
        <v>175</v>
      </c>
      <c r="W3089">
        <v>36085.199999999997</v>
      </c>
      <c r="X3089">
        <v>5</v>
      </c>
      <c r="Y3089">
        <v>1031.0057142857142</v>
      </c>
      <c r="Z3089">
        <v>9.4571428571428573</v>
      </c>
      <c r="AA3089">
        <v>8.0638433038095236</v>
      </c>
      <c r="AB3089">
        <v>3</v>
      </c>
      <c r="AC3089">
        <v>2.5861786666666678E-2</v>
      </c>
      <c r="AD3089">
        <v>5.4392597619047613E-2</v>
      </c>
      <c r="AE3089">
        <v>1.2883461849489801</v>
      </c>
      <c r="AF3089">
        <v>0.60619047619047617</v>
      </c>
      <c r="AG3089">
        <v>1.9489292519047616</v>
      </c>
      <c r="AH3089">
        <v>0</v>
      </c>
      <c r="AI3089">
        <v>5.225390236190476</v>
      </c>
      <c r="AJ3089">
        <v>1050</v>
      </c>
      <c r="AK3089">
        <v>32</v>
      </c>
      <c r="AL3089">
        <v>2</v>
      </c>
      <c r="AM3089">
        <v>2</v>
      </c>
      <c r="AN3089">
        <v>1</v>
      </c>
      <c r="AO3089">
        <v>0</v>
      </c>
      <c r="AP3089">
        <v>1</v>
      </c>
      <c r="AQ3089">
        <v>0</v>
      </c>
      <c r="AR3089">
        <v>208.2</v>
      </c>
      <c r="AS3089" s="1" t="s">
        <v>65</v>
      </c>
      <c r="AT3089">
        <v>2</v>
      </c>
      <c r="AU3089">
        <v>43.659958633333332</v>
      </c>
      <c r="AV3089">
        <v>197.93866046666668</v>
      </c>
      <c r="AW3089">
        <v>18</v>
      </c>
      <c r="AX3089">
        <v>8.5714285714285715E-2</v>
      </c>
      <c r="AY3089">
        <v>5.7142857142857141E-2</v>
      </c>
      <c r="AZ3089">
        <v>30</v>
      </c>
      <c r="BA3089">
        <v>0.48511065148148147</v>
      </c>
      <c r="BB3089">
        <v>0.20618610465277779</v>
      </c>
      <c r="BC3089">
        <v>10</v>
      </c>
      <c r="BD3089">
        <v>22</v>
      </c>
      <c r="BE3089">
        <v>3</v>
      </c>
      <c r="BF3089">
        <v>0</v>
      </c>
      <c r="BG3089" s="1" t="s">
        <v>99</v>
      </c>
      <c r="BH3089" s="1" t="s">
        <v>6895</v>
      </c>
      <c r="BI3089" s="1" t="s">
        <v>6889</v>
      </c>
      <c r="BJ3089" s="1" t="s">
        <v>6893</v>
      </c>
      <c r="BK3089">
        <v>1700</v>
      </c>
      <c r="BL3089">
        <v>2.4</v>
      </c>
      <c r="BM3089" s="5" t="d">
        <v>07:30:00.000</v>
      </c>
      <c r="BN3089" s="5" t="d">
        <v>07:59:59.9999999999984025</v>
      </c>
      <c r="BO3089">
        <v>7</v>
      </c>
      <c r="BP3089" t="b">
        <v>0</v>
      </c>
    </row>
    <row r="3090" spans="1:68" x14ac:dyDescent="0.2">
      <c r="A3090" s="1" t="s">
        <v>6413</v>
      </c>
      <c r="B3090" s="1" t="s">
        <v>5576</v>
      </c>
      <c r="C3090" s="2" t="d">
        <v>2026-07-09</v>
      </c>
      <c r="D3090">
        <v>17</v>
      </c>
      <c r="E3090" s="1" t="s">
        <v>95</v>
      </c>
      <c r="F3090">
        <v>30</v>
      </c>
      <c r="G3090">
        <v>17</v>
      </c>
      <c r="H3090">
        <v>3</v>
      </c>
      <c r="I3090">
        <v>2</v>
      </c>
      <c r="J3090">
        <v>12</v>
      </c>
      <c r="K3090">
        <v>225</v>
      </c>
      <c r="L3090">
        <v>1</v>
      </c>
      <c r="M3090" s="1" t="s">
        <v>6414</v>
      </c>
      <c r="N3090" s="1" t="s">
        <v>5628</v>
      </c>
      <c r="O3090" s="1" t="s">
        <v>6415</v>
      </c>
      <c r="P3090">
        <v>2.5</v>
      </c>
      <c r="Q3090">
        <v>225</v>
      </c>
      <c r="R3090">
        <v>1825</v>
      </c>
      <c r="S3090">
        <v>1</v>
      </c>
      <c r="T3090">
        <v>43</v>
      </c>
      <c r="U3090">
        <v>30</v>
      </c>
      <c r="V3090">
        <v>162</v>
      </c>
      <c r="W3090">
        <v>35815.33</v>
      </c>
      <c r="X3090">
        <v>5.4</v>
      </c>
      <c r="Y3090">
        <v>1193.8443333333335</v>
      </c>
      <c r="Z3090">
        <v>9.6666666666666661</v>
      </c>
      <c r="AA3090">
        <v>8.6246965544444443</v>
      </c>
      <c r="AB3090">
        <v>3</v>
      </c>
      <c r="AC3090">
        <v>7.2517646111111139E-2</v>
      </c>
      <c r="AD3090">
        <v>0</v>
      </c>
      <c r="AE3090">
        <v>1.4299690924357393</v>
      </c>
      <c r="AF3090">
        <v>0.59666666666666657</v>
      </c>
      <c r="AG3090">
        <v>2.0266357527777776</v>
      </c>
      <c r="AH3090">
        <v>0</v>
      </c>
      <c r="AI3090">
        <v>5.7819496838888886</v>
      </c>
      <c r="AJ3090">
        <v>900</v>
      </c>
      <c r="AK3090">
        <v>62</v>
      </c>
      <c r="AL3090">
        <v>1</v>
      </c>
      <c r="AM3090">
        <v>1</v>
      </c>
      <c r="AN3090">
        <v>1</v>
      </c>
      <c r="AO3090">
        <v>0</v>
      </c>
      <c r="AP3090">
        <v>0</v>
      </c>
      <c r="AQ3090">
        <v>0</v>
      </c>
      <c r="AR3090">
        <v>434.28</v>
      </c>
      <c r="AS3090" s="1" t="s">
        <v>65</v>
      </c>
      <c r="AT3090">
        <v>2</v>
      </c>
      <c r="AU3090">
        <v>43.577251433333338</v>
      </c>
      <c r="AV3090">
        <v>246.73814493333333</v>
      </c>
      <c r="AW3090">
        <v>22</v>
      </c>
      <c r="AX3090">
        <v>0.1</v>
      </c>
      <c r="AY3090">
        <v>3.3333333333333333E-2</v>
      </c>
      <c r="AZ3090">
        <v>30</v>
      </c>
      <c r="BA3090">
        <v>0.12104792064814816</v>
      </c>
      <c r="BB3090">
        <v>0.13265491663082438</v>
      </c>
      <c r="BC3090">
        <v>12</v>
      </c>
      <c r="BD3090">
        <v>50</v>
      </c>
      <c r="BE3090">
        <v>3</v>
      </c>
      <c r="BF3090">
        <v>9</v>
      </c>
      <c r="BG3090" s="1" t="s">
        <v>99</v>
      </c>
      <c r="BH3090" s="1" t="s">
        <v>6895</v>
      </c>
      <c r="BI3090" s="1" t="s">
        <v>6889</v>
      </c>
      <c r="BJ3090" s="1" t="s">
        <v>6893</v>
      </c>
      <c r="BK3090">
        <v>1700</v>
      </c>
      <c r="BL3090">
        <v>2.4</v>
      </c>
      <c r="BM3090" s="5" t="d">
        <v>07:59:59.9999999999984025</v>
      </c>
      <c r="BN3090" s="5" t="d">
        <v>08:30:00.0000000000015975</v>
      </c>
      <c r="BO3090">
        <v>8</v>
      </c>
      <c r="BP3090" t="b">
        <v>0</v>
      </c>
    </row>
    <row r="3091" spans="1:68" x14ac:dyDescent="0.2">
      <c r="A3091" s="1" t="s">
        <v>6416</v>
      </c>
      <c r="B3091" s="1" t="s">
        <v>5576</v>
      </c>
      <c r="C3091" s="2" t="d">
        <v>2026-07-09</v>
      </c>
      <c r="D3091">
        <v>18</v>
      </c>
      <c r="E3091" s="1" t="s">
        <v>95</v>
      </c>
      <c r="F3091">
        <v>35</v>
      </c>
      <c r="G3091">
        <v>17</v>
      </c>
      <c r="H3091">
        <v>3</v>
      </c>
      <c r="I3091">
        <v>2</v>
      </c>
      <c r="J3091">
        <v>12</v>
      </c>
      <c r="K3091">
        <v>225</v>
      </c>
      <c r="L3091">
        <v>1</v>
      </c>
      <c r="M3091" s="1" t="s">
        <v>5738</v>
      </c>
      <c r="N3091" s="1" t="s">
        <v>6054</v>
      </c>
      <c r="O3091" s="1" t="s">
        <v>6417</v>
      </c>
      <c r="P3091">
        <v>2.9166666666666665</v>
      </c>
      <c r="Q3091">
        <v>225</v>
      </c>
      <c r="R3091">
        <v>1600</v>
      </c>
      <c r="S3091">
        <v>1</v>
      </c>
      <c r="T3091">
        <v>42</v>
      </c>
      <c r="U3091">
        <v>35</v>
      </c>
      <c r="V3091">
        <v>191</v>
      </c>
      <c r="W3091">
        <v>42972.65</v>
      </c>
      <c r="X3091">
        <v>5.4571428571428573</v>
      </c>
      <c r="Y3091">
        <v>1227.79</v>
      </c>
      <c r="Z3091">
        <v>9.3714285714285719</v>
      </c>
      <c r="AA3091">
        <v>8.2471399904761906</v>
      </c>
      <c r="AB3091">
        <v>5</v>
      </c>
      <c r="AC3091">
        <v>0.10991391809523816</v>
      </c>
      <c r="AD3091">
        <v>0</v>
      </c>
      <c r="AE3091">
        <v>1.4219563750919206</v>
      </c>
      <c r="AF3091">
        <v>0.6071428571428571</v>
      </c>
      <c r="AG3091">
        <v>2.0290992233333336</v>
      </c>
      <c r="AH3091">
        <v>0</v>
      </c>
      <c r="AI3091">
        <v>5.3147074238095238</v>
      </c>
      <c r="AJ3091">
        <v>1050</v>
      </c>
      <c r="AK3091">
        <v>64</v>
      </c>
      <c r="AL3091">
        <v>2</v>
      </c>
      <c r="AM3091">
        <v>2</v>
      </c>
      <c r="AN3091">
        <v>2</v>
      </c>
      <c r="AO3091">
        <v>0</v>
      </c>
      <c r="AP3091">
        <v>0</v>
      </c>
      <c r="AQ3091">
        <v>0</v>
      </c>
      <c r="AR3091">
        <v>1356.4499999999998</v>
      </c>
      <c r="AS3091" s="1" t="s">
        <v>65</v>
      </c>
      <c r="AT3091">
        <v>4</v>
      </c>
      <c r="AU3091">
        <v>49.800248699999997</v>
      </c>
      <c r="AV3091">
        <v>283.5463421</v>
      </c>
      <c r="AW3091">
        <v>17</v>
      </c>
      <c r="AX3091">
        <v>0.14285714285714285</v>
      </c>
      <c r="AY3091">
        <v>5.7142857142857141E-2</v>
      </c>
      <c r="AZ3091">
        <v>30</v>
      </c>
      <c r="BA3091">
        <v>0.13833402416666665</v>
      </c>
      <c r="BB3091">
        <v>0.14768038651041668</v>
      </c>
      <c r="BC3091">
        <v>14</v>
      </c>
      <c r="BD3091">
        <v>50</v>
      </c>
      <c r="BE3091">
        <v>3</v>
      </c>
      <c r="BF3091">
        <v>9</v>
      </c>
      <c r="BG3091" s="1" t="s">
        <v>99</v>
      </c>
      <c r="BH3091" s="1" t="s">
        <v>6895</v>
      </c>
      <c r="BI3091" s="1" t="s">
        <v>6889</v>
      </c>
      <c r="BJ3091" s="1" t="s">
        <v>6893</v>
      </c>
      <c r="BK3091">
        <v>1700</v>
      </c>
      <c r="BL3091">
        <v>2.4</v>
      </c>
      <c r="BM3091" s="5" t="d">
        <v>08:30:00.0000000000015975</v>
      </c>
      <c r="BN3091" s="5" t="d">
        <v>09:00:00.000</v>
      </c>
      <c r="BO3091">
        <v>8</v>
      </c>
      <c r="BP3091" t="b">
        <v>0</v>
      </c>
    </row>
    <row r="3092" spans="1:68" x14ac:dyDescent="0.2">
      <c r="A3092" s="1" t="s">
        <v>6418</v>
      </c>
      <c r="B3092" s="1" t="s">
        <v>5576</v>
      </c>
      <c r="C3092" s="2" t="d">
        <v>2026-07-09</v>
      </c>
      <c r="D3092">
        <v>19</v>
      </c>
      <c r="E3092" s="1" t="s">
        <v>95</v>
      </c>
      <c r="F3092">
        <v>34</v>
      </c>
      <c r="G3092">
        <v>9</v>
      </c>
      <c r="H3092">
        <v>0</v>
      </c>
      <c r="I3092">
        <v>2</v>
      </c>
      <c r="J3092">
        <v>7</v>
      </c>
      <c r="K3092">
        <v>0</v>
      </c>
      <c r="L3092">
        <v>1</v>
      </c>
      <c r="M3092" s="1" t="s">
        <v>63</v>
      </c>
      <c r="N3092" s="1" t="s">
        <v>5746</v>
      </c>
      <c r="O3092" s="1" t="s">
        <v>5747</v>
      </c>
      <c r="P3092">
        <v>4.8571428571428568</v>
      </c>
      <c r="Q3092">
        <v>0</v>
      </c>
      <c r="R3092">
        <v>1600</v>
      </c>
      <c r="S3092">
        <v>1</v>
      </c>
      <c r="T3092">
        <v>41</v>
      </c>
      <c r="U3092">
        <v>34</v>
      </c>
      <c r="V3092">
        <v>189</v>
      </c>
      <c r="W3092">
        <v>45099.35</v>
      </c>
      <c r="X3092">
        <v>5.5588235294117645</v>
      </c>
      <c r="Y3092">
        <v>1326.4514705882352</v>
      </c>
      <c r="Z3092">
        <v>9.5</v>
      </c>
      <c r="AA3092">
        <v>8.3732915784313722</v>
      </c>
      <c r="AB3092">
        <v>5</v>
      </c>
      <c r="AC3092">
        <v>0.1122378686274509</v>
      </c>
      <c r="AD3092">
        <v>0</v>
      </c>
      <c r="AE3092">
        <v>1.4709101955337442</v>
      </c>
      <c r="AF3092">
        <v>0.61029411764705888</v>
      </c>
      <c r="AG3092">
        <v>2.0812043039215689</v>
      </c>
      <c r="AH3092">
        <v>0</v>
      </c>
      <c r="AI3092">
        <v>5.2866951093137251</v>
      </c>
      <c r="AJ3092">
        <v>1020</v>
      </c>
      <c r="AK3092">
        <v>32</v>
      </c>
      <c r="AL3092">
        <v>1</v>
      </c>
      <c r="AM3092">
        <v>1</v>
      </c>
      <c r="AN3092">
        <v>1</v>
      </c>
      <c r="AO3092">
        <v>0</v>
      </c>
      <c r="AP3092">
        <v>0</v>
      </c>
      <c r="AQ3092">
        <v>0</v>
      </c>
      <c r="AR3092">
        <v>183.41</v>
      </c>
      <c r="AS3092" s="1" t="s">
        <v>65</v>
      </c>
      <c r="AT3092">
        <v>5</v>
      </c>
      <c r="AU3092">
        <v>46.487043450000002</v>
      </c>
      <c r="AV3092">
        <v>281.80160921666669</v>
      </c>
      <c r="AW3092">
        <v>24</v>
      </c>
      <c r="AX3092">
        <v>0.14705882352941177</v>
      </c>
      <c r="AY3092">
        <v>2.9411764705882353E-2</v>
      </c>
      <c r="AZ3092">
        <v>30</v>
      </c>
      <c r="BA3092">
        <v>0.22136687357142859</v>
      </c>
      <c r="BB3092">
        <v>0.29354334293402778</v>
      </c>
      <c r="BC3092">
        <v>14</v>
      </c>
      <c r="BD3092">
        <v>18</v>
      </c>
      <c r="BE3092">
        <v>3</v>
      </c>
      <c r="BF3092">
        <v>4</v>
      </c>
      <c r="BG3092" s="1" t="s">
        <v>99</v>
      </c>
      <c r="BH3092" s="1" t="s">
        <v>6895</v>
      </c>
      <c r="BI3092" s="1" t="s">
        <v>6889</v>
      </c>
      <c r="BJ3092" s="1" t="s">
        <v>6893</v>
      </c>
      <c r="BK3092">
        <v>1700</v>
      </c>
      <c r="BL3092">
        <v>2.4</v>
      </c>
      <c r="BM3092" s="5" t="d">
        <v>09:00:00.000</v>
      </c>
      <c r="BN3092" s="5" t="d">
        <v>09:29:59.9999999999984025</v>
      </c>
      <c r="BO3092">
        <v>9</v>
      </c>
      <c r="BP3092" t="b">
        <v>0</v>
      </c>
    </row>
    <row r="3093" spans="1:68" x14ac:dyDescent="0.2">
      <c r="A3093" s="1" t="s">
        <v>6419</v>
      </c>
      <c r="B3093" s="1" t="s">
        <v>5576</v>
      </c>
      <c r="C3093" s="2" t="d">
        <v>2026-07-09</v>
      </c>
      <c r="D3093">
        <v>20</v>
      </c>
      <c r="E3093" s="1" t="s">
        <v>95</v>
      </c>
      <c r="F3093">
        <v>26</v>
      </c>
      <c r="G3093">
        <v>9</v>
      </c>
      <c r="H3093">
        <v>0</v>
      </c>
      <c r="I3093">
        <v>2</v>
      </c>
      <c r="J3093">
        <v>7</v>
      </c>
      <c r="K3093">
        <v>0</v>
      </c>
      <c r="L3093">
        <v>1</v>
      </c>
      <c r="M3093" s="1" t="s">
        <v>63</v>
      </c>
      <c r="N3093" s="1" t="s">
        <v>5749</v>
      </c>
      <c r="O3093" s="1" t="s">
        <v>5750</v>
      </c>
      <c r="P3093">
        <v>3.7142857142857144</v>
      </c>
      <c r="Q3093">
        <v>0</v>
      </c>
      <c r="R3093">
        <v>1600</v>
      </c>
      <c r="S3093">
        <v>1</v>
      </c>
      <c r="T3093">
        <v>40</v>
      </c>
      <c r="U3093">
        <v>26</v>
      </c>
      <c r="V3093">
        <v>126</v>
      </c>
      <c r="W3093">
        <v>27810.33</v>
      </c>
      <c r="X3093">
        <v>4.8461538461538458</v>
      </c>
      <c r="Y3093">
        <v>1069.6280769230771</v>
      </c>
      <c r="Z3093">
        <v>9.3076923076923084</v>
      </c>
      <c r="AA3093">
        <v>8.1996977474358967</v>
      </c>
      <c r="AB3093">
        <v>3</v>
      </c>
      <c r="AC3093">
        <v>7.9137460256410247E-2</v>
      </c>
      <c r="AD3093">
        <v>0</v>
      </c>
      <c r="AE3093">
        <v>1.2714138183867154</v>
      </c>
      <c r="AF3093">
        <v>0.62628205128205117</v>
      </c>
      <c r="AG3093">
        <v>1.897695862179487</v>
      </c>
      <c r="AH3093">
        <v>0</v>
      </c>
      <c r="AI3093">
        <v>5.3282839282051286</v>
      </c>
      <c r="AJ3093">
        <v>780</v>
      </c>
      <c r="AK3093">
        <v>32</v>
      </c>
      <c r="AL3093">
        <v>1</v>
      </c>
      <c r="AM3093">
        <v>1</v>
      </c>
      <c r="AN3093">
        <v>1</v>
      </c>
      <c r="AO3093">
        <v>0</v>
      </c>
      <c r="AP3093">
        <v>0</v>
      </c>
      <c r="AQ3093">
        <v>0</v>
      </c>
      <c r="AR3093">
        <v>86.59</v>
      </c>
      <c r="AS3093" s="1" t="s">
        <v>125</v>
      </c>
      <c r="AT3093">
        <v>2</v>
      </c>
      <c r="AU3093">
        <v>37.114442850000003</v>
      </c>
      <c r="AV3093">
        <v>219.99657550000001</v>
      </c>
      <c r="AW3093">
        <v>16</v>
      </c>
      <c r="AX3093">
        <v>0.11538461538461539</v>
      </c>
      <c r="AY3093">
        <v>3.8461538461538464E-2</v>
      </c>
      <c r="AZ3093">
        <v>30</v>
      </c>
      <c r="BA3093">
        <v>0.17673544214285716</v>
      </c>
      <c r="BB3093">
        <v>0.22916309947916666</v>
      </c>
      <c r="BC3093">
        <v>11</v>
      </c>
      <c r="BD3093">
        <v>21</v>
      </c>
      <c r="BE3093">
        <v>2</v>
      </c>
      <c r="BF3093">
        <v>5</v>
      </c>
      <c r="BG3093" s="1" t="s">
        <v>99</v>
      </c>
      <c r="BH3093" s="1" t="s">
        <v>6895</v>
      </c>
      <c r="BI3093" s="1" t="s">
        <v>6889</v>
      </c>
      <c r="BJ3093" s="1" t="s">
        <v>6893</v>
      </c>
      <c r="BK3093">
        <v>1700</v>
      </c>
      <c r="BL3093">
        <v>2.4</v>
      </c>
      <c r="BM3093" s="5" t="d">
        <v>09:29:59.9999999999984025</v>
      </c>
      <c r="BN3093" s="5" t="d">
        <v>10:00:00.0000000000015975</v>
      </c>
      <c r="BO3093">
        <v>9</v>
      </c>
      <c r="BP3093" t="b">
        <v>0</v>
      </c>
    </row>
    <row r="3094" spans="1:68" x14ac:dyDescent="0.2">
      <c r="A3094" s="1" t="s">
        <v>6420</v>
      </c>
      <c r="B3094" s="1" t="s">
        <v>5576</v>
      </c>
      <c r="C3094" s="2" t="d">
        <v>2026-07-09</v>
      </c>
      <c r="D3094">
        <v>21</v>
      </c>
      <c r="E3094" s="1" t="s">
        <v>95</v>
      </c>
      <c r="F3094">
        <v>19</v>
      </c>
      <c r="G3094">
        <v>9</v>
      </c>
      <c r="H3094">
        <v>0</v>
      </c>
      <c r="I3094">
        <v>2</v>
      </c>
      <c r="J3094">
        <v>7</v>
      </c>
      <c r="K3094">
        <v>0</v>
      </c>
      <c r="L3094">
        <v>1</v>
      </c>
      <c r="M3094" s="1" t="s">
        <v>63</v>
      </c>
      <c r="N3094" s="1" t="s">
        <v>5752</v>
      </c>
      <c r="O3094" s="1" t="s">
        <v>5753</v>
      </c>
      <c r="P3094">
        <v>2.7142857142857144</v>
      </c>
      <c r="Q3094">
        <v>0</v>
      </c>
      <c r="R3094">
        <v>1600</v>
      </c>
      <c r="S3094">
        <v>1</v>
      </c>
      <c r="T3094">
        <v>39</v>
      </c>
      <c r="U3094">
        <v>19</v>
      </c>
      <c r="V3094">
        <v>80</v>
      </c>
      <c r="W3094">
        <v>16204.59</v>
      </c>
      <c r="X3094">
        <v>4.2105263157894735</v>
      </c>
      <c r="Y3094">
        <v>852.87315789473689</v>
      </c>
      <c r="Z3094">
        <v>9.4210526315789469</v>
      </c>
      <c r="AA3094">
        <v>8.2229585315789464</v>
      </c>
      <c r="AB3094">
        <v>1</v>
      </c>
      <c r="AC3094">
        <v>2.4757311403508828E-2</v>
      </c>
      <c r="AD3094">
        <v>0</v>
      </c>
      <c r="AE3094">
        <v>1.1466936092243525</v>
      </c>
      <c r="AF3094">
        <v>0.60350877192982455</v>
      </c>
      <c r="AG3094">
        <v>1.7502023736842105</v>
      </c>
      <c r="AH3094">
        <v>0</v>
      </c>
      <c r="AI3094">
        <v>5.5245105359649118</v>
      </c>
      <c r="AJ3094">
        <v>570</v>
      </c>
      <c r="AK3094">
        <v>32</v>
      </c>
      <c r="AL3094">
        <v>1</v>
      </c>
      <c r="AM3094">
        <v>1</v>
      </c>
      <c r="AN3094">
        <v>1</v>
      </c>
      <c r="AO3094">
        <v>0</v>
      </c>
      <c r="AP3094">
        <v>0</v>
      </c>
      <c r="AQ3094">
        <v>0</v>
      </c>
      <c r="AR3094">
        <v>45.28</v>
      </c>
      <c r="AS3094" s="1" t="s">
        <v>125</v>
      </c>
      <c r="AT3094">
        <v>1</v>
      </c>
      <c r="AU3094">
        <v>22.185954416666668</v>
      </c>
      <c r="AV3094">
        <v>163.72772308333333</v>
      </c>
      <c r="AW3094">
        <v>13</v>
      </c>
      <c r="AX3094">
        <v>5.2631578947368418E-2</v>
      </c>
      <c r="AY3094">
        <v>5.2631578947368418E-2</v>
      </c>
      <c r="AZ3094">
        <v>30</v>
      </c>
      <c r="BA3094">
        <v>0.10564740198412699</v>
      </c>
      <c r="BB3094">
        <v>0.1705497115451389</v>
      </c>
      <c r="BC3094">
        <v>8</v>
      </c>
      <c r="BD3094">
        <v>24</v>
      </c>
      <c r="BE3094">
        <v>2</v>
      </c>
      <c r="BF3094">
        <v>5</v>
      </c>
      <c r="BG3094" s="1" t="s">
        <v>99</v>
      </c>
      <c r="BH3094" s="1" t="s">
        <v>6895</v>
      </c>
      <c r="BI3094" s="1" t="s">
        <v>6889</v>
      </c>
      <c r="BJ3094" s="1" t="s">
        <v>6893</v>
      </c>
      <c r="BK3094">
        <v>1700</v>
      </c>
      <c r="BL3094">
        <v>2.4</v>
      </c>
      <c r="BM3094" s="5" t="d">
        <v>10:00:00.0000000000015975</v>
      </c>
      <c r="BN3094" s="5" t="d">
        <v>10:30:00.000</v>
      </c>
      <c r="BO3094">
        <v>10</v>
      </c>
      <c r="BP3094" t="b">
        <v>0</v>
      </c>
    </row>
    <row r="3095" spans="1:68" x14ac:dyDescent="0.2">
      <c r="A3095" s="1" t="s">
        <v>6421</v>
      </c>
      <c r="B3095" s="1" t="s">
        <v>5576</v>
      </c>
      <c r="C3095" s="2" t="d">
        <v>2026-07-09</v>
      </c>
      <c r="D3095">
        <v>22</v>
      </c>
      <c r="E3095" s="1" t="s">
        <v>95</v>
      </c>
      <c r="F3095">
        <v>29</v>
      </c>
      <c r="G3095">
        <v>9</v>
      </c>
      <c r="H3095">
        <v>0</v>
      </c>
      <c r="I3095">
        <v>2</v>
      </c>
      <c r="J3095">
        <v>7</v>
      </c>
      <c r="K3095">
        <v>0</v>
      </c>
      <c r="L3095">
        <v>1</v>
      </c>
      <c r="M3095" s="1" t="s">
        <v>63</v>
      </c>
      <c r="N3095" s="1" t="s">
        <v>5755</v>
      </c>
      <c r="O3095" s="1" t="s">
        <v>5756</v>
      </c>
      <c r="P3095">
        <v>4.1428571428571432</v>
      </c>
      <c r="Q3095">
        <v>0</v>
      </c>
      <c r="R3095">
        <v>1600</v>
      </c>
      <c r="S3095">
        <v>1</v>
      </c>
      <c r="T3095">
        <v>38</v>
      </c>
      <c r="U3095">
        <v>29</v>
      </c>
      <c r="V3095">
        <v>144</v>
      </c>
      <c r="W3095">
        <v>31489.21</v>
      </c>
      <c r="X3095">
        <v>4.9655172413793105</v>
      </c>
      <c r="Y3095">
        <v>1085.8348275862068</v>
      </c>
      <c r="Z3095">
        <v>9.5517241379310338</v>
      </c>
      <c r="AA3095">
        <v>8.0326315137931044</v>
      </c>
      <c r="AB3095">
        <v>4</v>
      </c>
      <c r="AC3095">
        <v>0.10490990574712646</v>
      </c>
      <c r="AD3095">
        <v>0</v>
      </c>
      <c r="AE3095">
        <v>1.267571831188381</v>
      </c>
      <c r="AF3095">
        <v>0.7005747126436781</v>
      </c>
      <c r="AG3095">
        <v>1.9681465362068966</v>
      </c>
      <c r="AH3095">
        <v>0</v>
      </c>
      <c r="AI3095">
        <v>5.2104619804597698</v>
      </c>
      <c r="AJ3095">
        <v>870</v>
      </c>
      <c r="AK3095">
        <v>32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 s="1" t="s">
        <v>65</v>
      </c>
      <c r="AT3095">
        <v>4</v>
      </c>
      <c r="AU3095">
        <v>37.086425066666663</v>
      </c>
      <c r="AV3095">
        <v>193.84694953333334</v>
      </c>
      <c r="AW3095">
        <v>14</v>
      </c>
      <c r="AX3095">
        <v>0.13793103448275862</v>
      </c>
      <c r="AY3095">
        <v>0</v>
      </c>
      <c r="AZ3095">
        <v>30</v>
      </c>
      <c r="BA3095">
        <v>0.17660202412698411</v>
      </c>
      <c r="BB3095">
        <v>0.20192390576388891</v>
      </c>
      <c r="BC3095">
        <v>10</v>
      </c>
      <c r="BD3095">
        <v>22</v>
      </c>
      <c r="BE3095">
        <v>2</v>
      </c>
      <c r="BF3095">
        <v>5</v>
      </c>
      <c r="BG3095" s="1" t="s">
        <v>99</v>
      </c>
      <c r="BH3095" s="1" t="s">
        <v>6895</v>
      </c>
      <c r="BI3095" s="1" t="s">
        <v>6889</v>
      </c>
      <c r="BJ3095" s="1" t="s">
        <v>6893</v>
      </c>
      <c r="BK3095">
        <v>1700</v>
      </c>
      <c r="BL3095">
        <v>2.4</v>
      </c>
      <c r="BM3095" s="5" t="d">
        <v>10:30:00.000</v>
      </c>
      <c r="BN3095" s="5" t="d">
        <v>10:59:59.9999999999984025</v>
      </c>
      <c r="BO3095">
        <v>10</v>
      </c>
      <c r="BP3095" t="b">
        <v>0</v>
      </c>
    </row>
    <row r="3096" spans="1:68" x14ac:dyDescent="0.2">
      <c r="A3096" s="1" t="s">
        <v>6422</v>
      </c>
      <c r="B3096" s="1" t="s">
        <v>5576</v>
      </c>
      <c r="C3096" s="2" t="d">
        <v>2026-07-09</v>
      </c>
      <c r="D3096">
        <v>23</v>
      </c>
      <c r="E3096" s="1" t="s">
        <v>133</v>
      </c>
      <c r="F3096">
        <v>25</v>
      </c>
      <c r="G3096">
        <v>9</v>
      </c>
      <c r="H3096">
        <v>0</v>
      </c>
      <c r="I3096">
        <v>0</v>
      </c>
      <c r="J3096">
        <v>9</v>
      </c>
      <c r="K3096">
        <v>0</v>
      </c>
      <c r="L3096">
        <v>0</v>
      </c>
      <c r="M3096" s="1" t="s">
        <v>63</v>
      </c>
      <c r="N3096" s="1" t="s">
        <v>63</v>
      </c>
      <c r="O3096" s="1" t="s">
        <v>5758</v>
      </c>
      <c r="P3096">
        <v>2.7777777777777777</v>
      </c>
      <c r="Q3096">
        <v>0</v>
      </c>
      <c r="R3096">
        <v>1600</v>
      </c>
      <c r="S3096">
        <v>0</v>
      </c>
      <c r="T3096">
        <v>38</v>
      </c>
      <c r="U3096">
        <v>25</v>
      </c>
      <c r="V3096">
        <v>112</v>
      </c>
      <c r="W3096">
        <v>25439.06</v>
      </c>
      <c r="X3096">
        <v>4.4800000000000004</v>
      </c>
      <c r="Y3096">
        <v>1017.5624</v>
      </c>
      <c r="Z3096">
        <v>9.52</v>
      </c>
      <c r="AA3096">
        <v>8.0424991273333326</v>
      </c>
      <c r="AB3096">
        <v>2</v>
      </c>
      <c r="AC3096">
        <v>2.5392763999999977E-2</v>
      </c>
      <c r="AD3096">
        <v>0</v>
      </c>
      <c r="AE3096">
        <v>1.204567049417643</v>
      </c>
      <c r="AF3096">
        <v>0.60266666666666668</v>
      </c>
      <c r="AG3096">
        <v>1.807233708</v>
      </c>
      <c r="AH3096">
        <v>0</v>
      </c>
      <c r="AI3096">
        <v>5.3239320786666671</v>
      </c>
      <c r="AJ3096">
        <v>750</v>
      </c>
      <c r="AK3096">
        <v>32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 s="1" t="s">
        <v>65</v>
      </c>
      <c r="AT3096">
        <v>2</v>
      </c>
      <c r="AU3096">
        <v>30.114176033333333</v>
      </c>
      <c r="AV3096">
        <v>239.29371144999999</v>
      </c>
      <c r="AW3096">
        <v>17</v>
      </c>
      <c r="AX3096">
        <v>0.08</v>
      </c>
      <c r="AY3096">
        <v>0</v>
      </c>
      <c r="AZ3096">
        <v>30</v>
      </c>
      <c r="BA3096">
        <v>0.11153398530864198</v>
      </c>
      <c r="BB3096">
        <v>0.24926428276041665</v>
      </c>
      <c r="BC3096">
        <v>12</v>
      </c>
      <c r="BD3096">
        <v>20</v>
      </c>
      <c r="BE3096">
        <v>2</v>
      </c>
      <c r="BF3096">
        <v>7</v>
      </c>
      <c r="BG3096" s="1" t="s">
        <v>99</v>
      </c>
      <c r="BH3096" s="1" t="s">
        <v>6895</v>
      </c>
      <c r="BI3096" s="1" t="s">
        <v>6889</v>
      </c>
      <c r="BJ3096" s="1" t="s">
        <v>6893</v>
      </c>
      <c r="BK3096">
        <v>1700</v>
      </c>
      <c r="BL3096">
        <v>2.4</v>
      </c>
      <c r="BM3096" s="5" t="d">
        <v>10:59:59.9999999999984025</v>
      </c>
      <c r="BN3096" s="5" t="d">
        <v>11:30:00.0000000000015975</v>
      </c>
      <c r="BO3096">
        <v>11</v>
      </c>
      <c r="BP3096" t="b">
        <v>0</v>
      </c>
    </row>
    <row r="3097" spans="1:68" x14ac:dyDescent="0.2">
      <c r="A3097" s="1" t="s">
        <v>6423</v>
      </c>
      <c r="B3097" s="1" t="s">
        <v>5576</v>
      </c>
      <c r="C3097" s="2" t="d">
        <v>2026-07-09</v>
      </c>
      <c r="D3097">
        <v>24</v>
      </c>
      <c r="E3097" s="1" t="s">
        <v>133</v>
      </c>
      <c r="F3097">
        <v>34</v>
      </c>
      <c r="G3097">
        <v>9</v>
      </c>
      <c r="H3097">
        <v>0</v>
      </c>
      <c r="I3097">
        <v>0</v>
      </c>
      <c r="J3097">
        <v>9</v>
      </c>
      <c r="K3097">
        <v>0</v>
      </c>
      <c r="L3097">
        <v>0</v>
      </c>
      <c r="M3097" s="1" t="s">
        <v>63</v>
      </c>
      <c r="N3097" s="1" t="s">
        <v>63</v>
      </c>
      <c r="O3097" s="1" t="s">
        <v>5760</v>
      </c>
      <c r="P3097">
        <v>3.7777777777777777</v>
      </c>
      <c r="Q3097">
        <v>0</v>
      </c>
      <c r="R3097">
        <v>1600</v>
      </c>
      <c r="S3097">
        <v>0</v>
      </c>
      <c r="T3097">
        <v>38</v>
      </c>
      <c r="U3097">
        <v>34</v>
      </c>
      <c r="V3097">
        <v>157</v>
      </c>
      <c r="W3097">
        <v>40584.11</v>
      </c>
      <c r="X3097">
        <v>4.617647058823529</v>
      </c>
      <c r="Y3097">
        <v>1193.650294117647</v>
      </c>
      <c r="Z3097">
        <v>9.8529411764705888</v>
      </c>
      <c r="AA3097">
        <v>8.4526500882352948</v>
      </c>
      <c r="AB3097">
        <v>5</v>
      </c>
      <c r="AC3097">
        <v>0.1012534299019608</v>
      </c>
      <c r="AD3097">
        <v>0</v>
      </c>
      <c r="AE3097">
        <v>1.2360176978008068</v>
      </c>
      <c r="AF3097">
        <v>0.61568627450980395</v>
      </c>
      <c r="AG3097">
        <v>1.8517039647058822</v>
      </c>
      <c r="AH3097">
        <v>0</v>
      </c>
      <c r="AI3097">
        <v>5.7499657235294119</v>
      </c>
      <c r="AJ3097">
        <v>1020</v>
      </c>
      <c r="AK3097">
        <v>32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 s="1" t="s">
        <v>65</v>
      </c>
      <c r="AT3097">
        <v>3</v>
      </c>
      <c r="AU3097">
        <v>41.076914033333331</v>
      </c>
      <c r="AV3097">
        <v>274.296696</v>
      </c>
      <c r="AW3097">
        <v>16</v>
      </c>
      <c r="AX3097">
        <v>0.14705882352941177</v>
      </c>
      <c r="AY3097">
        <v>0</v>
      </c>
      <c r="AZ3097">
        <v>30</v>
      </c>
      <c r="BA3097">
        <v>0.15213671864197531</v>
      </c>
      <c r="BB3097">
        <v>0.28572572499999999</v>
      </c>
      <c r="BC3097">
        <v>14</v>
      </c>
      <c r="BD3097">
        <v>18</v>
      </c>
      <c r="BE3097">
        <v>2</v>
      </c>
      <c r="BF3097">
        <v>7</v>
      </c>
      <c r="BG3097" s="1" t="s">
        <v>99</v>
      </c>
      <c r="BH3097" s="1" t="s">
        <v>6895</v>
      </c>
      <c r="BI3097" s="1" t="s">
        <v>6889</v>
      </c>
      <c r="BJ3097" s="1" t="s">
        <v>6893</v>
      </c>
      <c r="BK3097">
        <v>1700</v>
      </c>
      <c r="BL3097">
        <v>2.4</v>
      </c>
      <c r="BM3097" s="5" t="d">
        <v>11:30:00.0000000000015975</v>
      </c>
      <c r="BN3097" s="5" t="d">
        <v>12:00:00.000</v>
      </c>
      <c r="BO3097">
        <v>11</v>
      </c>
      <c r="BP3097" t="b">
        <v>0</v>
      </c>
    </row>
    <row r="3098" spans="1:68" x14ac:dyDescent="0.2">
      <c r="A3098" s="1" t="s">
        <v>6424</v>
      </c>
      <c r="B3098" s="1" t="s">
        <v>5576</v>
      </c>
      <c r="C3098" s="2" t="d">
        <v>2026-07-09</v>
      </c>
      <c r="D3098">
        <v>25</v>
      </c>
      <c r="E3098" s="1" t="s">
        <v>133</v>
      </c>
      <c r="F3098">
        <v>32</v>
      </c>
      <c r="G3098">
        <v>9</v>
      </c>
      <c r="H3098">
        <v>0</v>
      </c>
      <c r="I3098">
        <v>0</v>
      </c>
      <c r="J3098">
        <v>9</v>
      </c>
      <c r="K3098">
        <v>0</v>
      </c>
      <c r="L3098">
        <v>0</v>
      </c>
      <c r="M3098" s="1" t="s">
        <v>63</v>
      </c>
      <c r="N3098" s="1" t="s">
        <v>63</v>
      </c>
      <c r="O3098" s="1" t="s">
        <v>5762</v>
      </c>
      <c r="P3098">
        <v>3.5555555555555554</v>
      </c>
      <c r="Q3098">
        <v>0</v>
      </c>
      <c r="R3098">
        <v>1600</v>
      </c>
      <c r="S3098">
        <v>0</v>
      </c>
      <c r="T3098">
        <v>38</v>
      </c>
      <c r="U3098">
        <v>32</v>
      </c>
      <c r="V3098">
        <v>161</v>
      </c>
      <c r="W3098">
        <v>41641.93</v>
      </c>
      <c r="X3098">
        <v>5.03125</v>
      </c>
      <c r="Y3098">
        <v>1301.3103125</v>
      </c>
      <c r="Z3098">
        <v>10.8125</v>
      </c>
      <c r="AA3098">
        <v>8.2289109192708327</v>
      </c>
      <c r="AB3098">
        <v>1</v>
      </c>
      <c r="AC3098">
        <v>1.224877760416665E-2</v>
      </c>
      <c r="AD3098">
        <v>0</v>
      </c>
      <c r="AE3098">
        <v>1.3416966730507749</v>
      </c>
      <c r="AF3098">
        <v>0.60624999999999996</v>
      </c>
      <c r="AG3098">
        <v>1.947946665625</v>
      </c>
      <c r="AH3098">
        <v>0</v>
      </c>
      <c r="AI3098">
        <v>5.2835684151041669</v>
      </c>
      <c r="AJ3098">
        <v>1120</v>
      </c>
      <c r="AK3098">
        <v>32</v>
      </c>
      <c r="AL3098">
        <v>1</v>
      </c>
      <c r="AM3098">
        <v>1</v>
      </c>
      <c r="AN3098">
        <v>0</v>
      </c>
      <c r="AO3098">
        <v>1</v>
      </c>
      <c r="AP3098">
        <v>0</v>
      </c>
      <c r="AQ3098">
        <v>0</v>
      </c>
      <c r="AR3098">
        <v>819.58</v>
      </c>
      <c r="AS3098" s="1" t="s">
        <v>65</v>
      </c>
      <c r="AT3098">
        <v>1</v>
      </c>
      <c r="AU3098">
        <v>43.730533983333331</v>
      </c>
      <c r="AV3098">
        <v>228.94010359999999</v>
      </c>
      <c r="AW3098">
        <v>19</v>
      </c>
      <c r="AX3098">
        <v>3.125E-2</v>
      </c>
      <c r="AY3098">
        <v>3.125E-2</v>
      </c>
      <c r="AZ3098">
        <v>35</v>
      </c>
      <c r="BA3098">
        <v>0.16196494067901235</v>
      </c>
      <c r="BB3098">
        <v>0.23847927458333332</v>
      </c>
      <c r="BC3098">
        <v>11</v>
      </c>
      <c r="BD3098">
        <v>21</v>
      </c>
      <c r="BE3098">
        <v>3</v>
      </c>
      <c r="BF3098">
        <v>6</v>
      </c>
      <c r="BG3098" s="1" t="s">
        <v>99</v>
      </c>
      <c r="BH3098" s="1" t="s">
        <v>6895</v>
      </c>
      <c r="BI3098" s="1" t="s">
        <v>6889</v>
      </c>
      <c r="BJ3098" s="1" t="s">
        <v>6893</v>
      </c>
      <c r="BK3098">
        <v>1700</v>
      </c>
      <c r="BL3098">
        <v>2.4</v>
      </c>
      <c r="BM3098" s="5" t="d">
        <v>12:00:00.000</v>
      </c>
      <c r="BN3098" s="5" t="d">
        <v>12:30:00.0000000000031950</v>
      </c>
      <c r="BO3098">
        <v>12</v>
      </c>
      <c r="BP3098" t="b">
        <v>1</v>
      </c>
    </row>
    <row r="3099" spans="1:68" x14ac:dyDescent="0.2">
      <c r="A3099" s="1" t="s">
        <v>6425</v>
      </c>
      <c r="B3099" s="1" t="s">
        <v>5576</v>
      </c>
      <c r="C3099" s="2" t="d">
        <v>2026-07-09</v>
      </c>
      <c r="D3099">
        <v>26</v>
      </c>
      <c r="E3099" s="1" t="s">
        <v>133</v>
      </c>
      <c r="F3099">
        <v>53</v>
      </c>
      <c r="G3099">
        <v>9</v>
      </c>
      <c r="H3099">
        <v>0</v>
      </c>
      <c r="I3099">
        <v>0</v>
      </c>
      <c r="J3099">
        <v>9</v>
      </c>
      <c r="K3099">
        <v>0</v>
      </c>
      <c r="L3099">
        <v>0</v>
      </c>
      <c r="M3099" s="1" t="s">
        <v>63</v>
      </c>
      <c r="N3099" s="1" t="s">
        <v>63</v>
      </c>
      <c r="O3099" s="1" t="s">
        <v>5764</v>
      </c>
      <c r="P3099">
        <v>5.8888888888888893</v>
      </c>
      <c r="Q3099">
        <v>0</v>
      </c>
      <c r="R3099">
        <v>1600</v>
      </c>
      <c r="S3099">
        <v>0</v>
      </c>
      <c r="T3099">
        <v>38</v>
      </c>
      <c r="U3099">
        <v>53</v>
      </c>
      <c r="V3099">
        <v>290</v>
      </c>
      <c r="W3099">
        <v>65639.73</v>
      </c>
      <c r="X3099">
        <v>5.4716981132075473</v>
      </c>
      <c r="Y3099">
        <v>1238.4854716981131</v>
      </c>
      <c r="Z3099">
        <v>12.490566037735849</v>
      </c>
      <c r="AA3099">
        <v>8.9676861446540883</v>
      </c>
      <c r="AB3099">
        <v>1</v>
      </c>
      <c r="AC3099">
        <v>5.7160688679245408E-3</v>
      </c>
      <c r="AD3099">
        <v>0</v>
      </c>
      <c r="AE3099">
        <v>1.5061016832583645</v>
      </c>
      <c r="AF3099">
        <v>0.65094339622641506</v>
      </c>
      <c r="AG3099">
        <v>2.1570450710691822</v>
      </c>
      <c r="AH3099">
        <v>0</v>
      </c>
      <c r="AI3099">
        <v>5.9012071031446531</v>
      </c>
      <c r="AJ3099">
        <v>1855</v>
      </c>
      <c r="AK3099">
        <v>32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 s="1" t="s">
        <v>125</v>
      </c>
      <c r="AT3099">
        <v>1</v>
      </c>
      <c r="AU3099">
        <v>76.637527033333328</v>
      </c>
      <c r="AV3099">
        <v>425.90382618333336</v>
      </c>
      <c r="AW3099">
        <v>24</v>
      </c>
      <c r="AX3099">
        <v>1.8867924528301886E-2</v>
      </c>
      <c r="AY3099">
        <v>0</v>
      </c>
      <c r="AZ3099">
        <v>35</v>
      </c>
      <c r="BA3099">
        <v>0.28384269271604934</v>
      </c>
      <c r="BB3099">
        <v>0.44364981894097227</v>
      </c>
      <c r="BC3099">
        <v>21</v>
      </c>
      <c r="BD3099">
        <v>11</v>
      </c>
      <c r="BE3099">
        <v>4</v>
      </c>
      <c r="BF3099">
        <v>5</v>
      </c>
      <c r="BG3099" s="1" t="s">
        <v>99</v>
      </c>
      <c r="BH3099" s="1" t="s">
        <v>6895</v>
      </c>
      <c r="BI3099" s="1" t="s">
        <v>6889</v>
      </c>
      <c r="BJ3099" s="1" t="s">
        <v>6893</v>
      </c>
      <c r="BK3099">
        <v>1700</v>
      </c>
      <c r="BL3099">
        <v>2.4</v>
      </c>
      <c r="BM3099" s="5" t="d">
        <v>12:30:00.0000000000031950</v>
      </c>
      <c r="BN3099" s="5" t="d">
        <v>12:59:59.9999999999968050</v>
      </c>
      <c r="BO3099">
        <v>12</v>
      </c>
      <c r="BP3099" t="b">
        <v>1</v>
      </c>
    </row>
    <row r="3100" spans="1:68" x14ac:dyDescent="0.2">
      <c r="A3100" s="1" t="s">
        <v>6426</v>
      </c>
      <c r="B3100" s="1" t="s">
        <v>5576</v>
      </c>
      <c r="C3100" s="2" t="d">
        <v>2026-07-09</v>
      </c>
      <c r="D3100">
        <v>27</v>
      </c>
      <c r="E3100" s="1" t="s">
        <v>133</v>
      </c>
      <c r="F3100">
        <v>52</v>
      </c>
      <c r="G3100">
        <v>9</v>
      </c>
      <c r="H3100">
        <v>0</v>
      </c>
      <c r="I3100">
        <v>0</v>
      </c>
      <c r="J3100">
        <v>9</v>
      </c>
      <c r="K3100">
        <v>0</v>
      </c>
      <c r="L3100">
        <v>0</v>
      </c>
      <c r="M3100" s="1" t="s">
        <v>63</v>
      </c>
      <c r="N3100" s="1" t="s">
        <v>63</v>
      </c>
      <c r="O3100" s="1" t="s">
        <v>5766</v>
      </c>
      <c r="P3100">
        <v>5.7777777777777777</v>
      </c>
      <c r="Q3100">
        <v>0</v>
      </c>
      <c r="R3100">
        <v>1600</v>
      </c>
      <c r="S3100">
        <v>0</v>
      </c>
      <c r="T3100">
        <v>38</v>
      </c>
      <c r="U3100">
        <v>52</v>
      </c>
      <c r="V3100">
        <v>267</v>
      </c>
      <c r="W3100">
        <v>62693.82</v>
      </c>
      <c r="X3100">
        <v>5.134615384615385</v>
      </c>
      <c r="Y3100">
        <v>1205.6503846153846</v>
      </c>
      <c r="Z3100">
        <v>12.346153846153847</v>
      </c>
      <c r="AA3100">
        <v>8.4715234426282056</v>
      </c>
      <c r="AB3100">
        <v>0</v>
      </c>
      <c r="AC3100">
        <v>0</v>
      </c>
      <c r="AD3100">
        <v>0</v>
      </c>
      <c r="AE3100">
        <v>1.3389155411479956</v>
      </c>
      <c r="AF3100">
        <v>0.58750000000000002</v>
      </c>
      <c r="AG3100">
        <v>1.9264155320512821</v>
      </c>
      <c r="AH3100">
        <v>0</v>
      </c>
      <c r="AI3100">
        <v>5.6239540551282055</v>
      </c>
      <c r="AJ3100">
        <v>1820</v>
      </c>
      <c r="AK3100">
        <v>32</v>
      </c>
      <c r="AL3100">
        <v>2</v>
      </c>
      <c r="AM3100">
        <v>2</v>
      </c>
      <c r="AN3100">
        <v>2</v>
      </c>
      <c r="AO3100">
        <v>0</v>
      </c>
      <c r="AP3100">
        <v>0</v>
      </c>
      <c r="AQ3100">
        <v>0</v>
      </c>
      <c r="AR3100">
        <v>392.43999999999994</v>
      </c>
      <c r="AS3100" s="1" t="s">
        <v>70</v>
      </c>
      <c r="AT3100">
        <v>0</v>
      </c>
      <c r="AU3100">
        <v>72.333012133333327</v>
      </c>
      <c r="AV3100">
        <v>438.61630901666666</v>
      </c>
      <c r="AW3100">
        <v>28</v>
      </c>
      <c r="AX3100">
        <v>0</v>
      </c>
      <c r="AY3100">
        <v>3.8461538461538464E-2</v>
      </c>
      <c r="AZ3100">
        <v>35</v>
      </c>
      <c r="BA3100">
        <v>0.26790004493827158</v>
      </c>
      <c r="BB3100">
        <v>0.4568919885590278</v>
      </c>
      <c r="BC3100">
        <v>21</v>
      </c>
      <c r="BD3100">
        <v>11</v>
      </c>
      <c r="BE3100">
        <v>4</v>
      </c>
      <c r="BF3100">
        <v>5</v>
      </c>
      <c r="BG3100" s="1" t="s">
        <v>99</v>
      </c>
      <c r="BH3100" s="1" t="s">
        <v>6895</v>
      </c>
      <c r="BI3100" s="1" t="s">
        <v>6889</v>
      </c>
      <c r="BJ3100" s="1" t="s">
        <v>6893</v>
      </c>
      <c r="BK3100">
        <v>1700</v>
      </c>
      <c r="BL3100">
        <v>2.4</v>
      </c>
      <c r="BM3100" s="5" t="d">
        <v>12:59:59.9999999999968050</v>
      </c>
      <c r="BN3100" s="5" t="d">
        <v>13:30:00.000</v>
      </c>
      <c r="BO3100">
        <v>13</v>
      </c>
      <c r="BP3100" t="b">
        <v>1</v>
      </c>
    </row>
    <row r="3101" spans="1:68" x14ac:dyDescent="0.2">
      <c r="A3101" s="1" t="s">
        <v>6427</v>
      </c>
      <c r="B3101" s="1" t="s">
        <v>5576</v>
      </c>
      <c r="C3101" s="2" t="d">
        <v>2026-07-09</v>
      </c>
      <c r="D3101">
        <v>28</v>
      </c>
      <c r="E3101" s="1" t="s">
        <v>133</v>
      </c>
      <c r="F3101">
        <v>61</v>
      </c>
      <c r="G3101">
        <v>9</v>
      </c>
      <c r="H3101">
        <v>0</v>
      </c>
      <c r="I3101">
        <v>0</v>
      </c>
      <c r="J3101">
        <v>9</v>
      </c>
      <c r="K3101">
        <v>0</v>
      </c>
      <c r="L3101">
        <v>0</v>
      </c>
      <c r="M3101" s="1" t="s">
        <v>63</v>
      </c>
      <c r="N3101" s="1" t="s">
        <v>63</v>
      </c>
      <c r="O3101" s="1" t="s">
        <v>5768</v>
      </c>
      <c r="P3101">
        <v>6.7777777777777777</v>
      </c>
      <c r="Q3101">
        <v>0</v>
      </c>
      <c r="R3101">
        <v>1600</v>
      </c>
      <c r="S3101">
        <v>0</v>
      </c>
      <c r="T3101">
        <v>38</v>
      </c>
      <c r="U3101">
        <v>61</v>
      </c>
      <c r="V3101">
        <v>316</v>
      </c>
      <c r="W3101">
        <v>70742.289999999994</v>
      </c>
      <c r="X3101">
        <v>5.1803278688524594</v>
      </c>
      <c r="Y3101">
        <v>1159.7096721311475</v>
      </c>
      <c r="Z3101">
        <v>12.754098360655737</v>
      </c>
      <c r="AA3101">
        <v>8.3299438448087422</v>
      </c>
      <c r="AB3101">
        <v>1</v>
      </c>
      <c r="AC3101">
        <v>2.2650729508196621E-3</v>
      </c>
      <c r="AD3101">
        <v>0</v>
      </c>
      <c r="AE3101">
        <v>1.4315017645476922</v>
      </c>
      <c r="AF3101">
        <v>0.63278688524590165</v>
      </c>
      <c r="AG3101">
        <v>2.0642886412568306</v>
      </c>
      <c r="AH3101">
        <v>0</v>
      </c>
      <c r="AI3101">
        <v>5.3167480920765025</v>
      </c>
      <c r="AJ3101">
        <v>2135</v>
      </c>
      <c r="AK3101">
        <v>32</v>
      </c>
      <c r="AL3101">
        <v>6</v>
      </c>
      <c r="AM3101">
        <v>6</v>
      </c>
      <c r="AN3101">
        <v>5</v>
      </c>
      <c r="AO3101">
        <v>0</v>
      </c>
      <c r="AP3101">
        <v>1</v>
      </c>
      <c r="AQ3101">
        <v>0</v>
      </c>
      <c r="AR3101">
        <v>1432.07</v>
      </c>
      <c r="AS3101" s="1" t="s">
        <v>65</v>
      </c>
      <c r="AT3101">
        <v>1</v>
      </c>
      <c r="AU3101">
        <v>87.560401483333337</v>
      </c>
      <c r="AV3101">
        <v>508.34372796666668</v>
      </c>
      <c r="AW3101">
        <v>30</v>
      </c>
      <c r="AX3101">
        <v>1.6393442622950821E-2</v>
      </c>
      <c r="AY3101">
        <v>9.8360655737704916E-2</v>
      </c>
      <c r="AZ3101">
        <v>35</v>
      </c>
      <c r="BA3101">
        <v>0.32429778327160497</v>
      </c>
      <c r="BB3101">
        <v>0.52952471663194445</v>
      </c>
      <c r="BC3101">
        <v>25</v>
      </c>
      <c r="BD3101">
        <v>7</v>
      </c>
      <c r="BE3101">
        <v>5</v>
      </c>
      <c r="BF3101">
        <v>4</v>
      </c>
      <c r="BG3101" s="1" t="s">
        <v>99</v>
      </c>
      <c r="BH3101" s="1" t="s">
        <v>6895</v>
      </c>
      <c r="BI3101" s="1" t="s">
        <v>6889</v>
      </c>
      <c r="BJ3101" s="1" t="s">
        <v>6893</v>
      </c>
      <c r="BK3101">
        <v>1700</v>
      </c>
      <c r="BL3101">
        <v>2.4</v>
      </c>
      <c r="BM3101" s="5" t="d">
        <v>13:30:00.000</v>
      </c>
      <c r="BN3101" s="5" t="d">
        <v>14:00:00.0000000000031950</v>
      </c>
      <c r="BO3101">
        <v>13</v>
      </c>
      <c r="BP3101" t="b">
        <v>1</v>
      </c>
    </row>
    <row r="3102" spans="1:68" x14ac:dyDescent="0.2">
      <c r="A3102" s="1" t="s">
        <v>6428</v>
      </c>
      <c r="B3102" s="1" t="s">
        <v>5576</v>
      </c>
      <c r="C3102" s="2" t="d">
        <v>2026-07-09</v>
      </c>
      <c r="D3102">
        <v>29</v>
      </c>
      <c r="E3102" s="1" t="s">
        <v>133</v>
      </c>
      <c r="F3102">
        <v>43</v>
      </c>
      <c r="G3102">
        <v>9</v>
      </c>
      <c r="H3102">
        <v>0</v>
      </c>
      <c r="I3102">
        <v>0</v>
      </c>
      <c r="J3102">
        <v>9</v>
      </c>
      <c r="K3102">
        <v>0</v>
      </c>
      <c r="L3102">
        <v>0</v>
      </c>
      <c r="M3102" s="1" t="s">
        <v>63</v>
      </c>
      <c r="N3102" s="1" t="s">
        <v>63</v>
      </c>
      <c r="O3102" s="1" t="s">
        <v>5770</v>
      </c>
      <c r="P3102">
        <v>4.7777777777777777</v>
      </c>
      <c r="Q3102">
        <v>0</v>
      </c>
      <c r="R3102">
        <v>1600</v>
      </c>
      <c r="S3102">
        <v>0</v>
      </c>
      <c r="T3102">
        <v>38</v>
      </c>
      <c r="U3102">
        <v>43</v>
      </c>
      <c r="V3102">
        <v>220</v>
      </c>
      <c r="W3102">
        <v>50018.74</v>
      </c>
      <c r="X3102">
        <v>5.1162790697674421</v>
      </c>
      <c r="Y3102">
        <v>1163.226511627907</v>
      </c>
      <c r="Z3102">
        <v>9.9302325581395348</v>
      </c>
      <c r="AA3102">
        <v>8.2221017027131786</v>
      </c>
      <c r="AB3102">
        <v>3</v>
      </c>
      <c r="AC3102">
        <v>2.3412313953488383E-2</v>
      </c>
      <c r="AD3102">
        <v>0</v>
      </c>
      <c r="AE3102">
        <v>1.3690514810473193</v>
      </c>
      <c r="AF3102">
        <v>0.72674418604651159</v>
      </c>
      <c r="AG3102">
        <v>2.0957956593023255</v>
      </c>
      <c r="AH3102">
        <v>0</v>
      </c>
      <c r="AI3102">
        <v>5.1577013844961241</v>
      </c>
      <c r="AJ3102">
        <v>1290</v>
      </c>
      <c r="AK3102">
        <v>32</v>
      </c>
      <c r="AL3102">
        <v>2</v>
      </c>
      <c r="AM3102">
        <v>2</v>
      </c>
      <c r="AN3102">
        <v>2</v>
      </c>
      <c r="AO3102">
        <v>0</v>
      </c>
      <c r="AP3102">
        <v>0</v>
      </c>
      <c r="AQ3102">
        <v>0</v>
      </c>
      <c r="AR3102">
        <v>1358.58</v>
      </c>
      <c r="AS3102" s="1" t="s">
        <v>65</v>
      </c>
      <c r="AT3102">
        <v>2</v>
      </c>
      <c r="AU3102">
        <v>57.431312816666669</v>
      </c>
      <c r="AV3102">
        <v>313.59628468333335</v>
      </c>
      <c r="AW3102">
        <v>23</v>
      </c>
      <c r="AX3102">
        <v>6.9767441860465115E-2</v>
      </c>
      <c r="AY3102">
        <v>4.6511627906976744E-2</v>
      </c>
      <c r="AZ3102">
        <v>30</v>
      </c>
      <c r="BA3102">
        <v>0.21270856598765434</v>
      </c>
      <c r="BB3102">
        <v>0.32666279654513891</v>
      </c>
      <c r="BC3102">
        <v>15</v>
      </c>
      <c r="BD3102">
        <v>17</v>
      </c>
      <c r="BE3102">
        <v>3</v>
      </c>
      <c r="BF3102">
        <v>6</v>
      </c>
      <c r="BG3102" s="1" t="s">
        <v>99</v>
      </c>
      <c r="BH3102" s="1" t="s">
        <v>6895</v>
      </c>
      <c r="BI3102" s="1" t="s">
        <v>6889</v>
      </c>
      <c r="BJ3102" s="1" t="s">
        <v>6893</v>
      </c>
      <c r="BK3102">
        <v>1700</v>
      </c>
      <c r="BL3102">
        <v>2.4</v>
      </c>
      <c r="BM3102" s="5" t="d">
        <v>14:00:00.0000000000031950</v>
      </c>
      <c r="BN3102" s="5" t="d">
        <v>14:29:59.9999999999968050</v>
      </c>
      <c r="BO3102">
        <v>14</v>
      </c>
      <c r="BP3102" t="b">
        <v>0</v>
      </c>
    </row>
    <row r="3103" spans="1:68" x14ac:dyDescent="0.2">
      <c r="A3103" s="1" t="s">
        <v>6429</v>
      </c>
      <c r="B3103" s="1" t="s">
        <v>5576</v>
      </c>
      <c r="C3103" s="2" t="d">
        <v>2026-07-09</v>
      </c>
      <c r="D3103">
        <v>30</v>
      </c>
      <c r="E3103" s="1" t="s">
        <v>133</v>
      </c>
      <c r="F3103">
        <v>35</v>
      </c>
      <c r="G3103">
        <v>9</v>
      </c>
      <c r="H3103">
        <v>0</v>
      </c>
      <c r="I3103">
        <v>0</v>
      </c>
      <c r="J3103">
        <v>9</v>
      </c>
      <c r="K3103">
        <v>0</v>
      </c>
      <c r="L3103">
        <v>0</v>
      </c>
      <c r="M3103" s="1" t="s">
        <v>63</v>
      </c>
      <c r="N3103" s="1" t="s">
        <v>63</v>
      </c>
      <c r="O3103" s="1" t="s">
        <v>5772</v>
      </c>
      <c r="P3103">
        <v>3.8888888888888888</v>
      </c>
      <c r="Q3103">
        <v>0</v>
      </c>
      <c r="R3103">
        <v>1600</v>
      </c>
      <c r="S3103">
        <v>0</v>
      </c>
      <c r="T3103">
        <v>38</v>
      </c>
      <c r="U3103">
        <v>35</v>
      </c>
      <c r="V3103">
        <v>167</v>
      </c>
      <c r="W3103">
        <v>37606.15</v>
      </c>
      <c r="X3103">
        <v>4.7714285714285714</v>
      </c>
      <c r="Y3103">
        <v>1074.4614285714285</v>
      </c>
      <c r="Z3103">
        <v>9.8857142857142861</v>
      </c>
      <c r="AA3103">
        <v>8.536172132380953</v>
      </c>
      <c r="AB3103">
        <v>2</v>
      </c>
      <c r="AC3103">
        <v>6.8462022380952392E-2</v>
      </c>
      <c r="AD3103">
        <v>0</v>
      </c>
      <c r="AE3103">
        <v>1.2249884199200234</v>
      </c>
      <c r="AF3103">
        <v>0.5680952380952381</v>
      </c>
      <c r="AG3103">
        <v>1.7930836495238094</v>
      </c>
      <c r="AH3103">
        <v>0</v>
      </c>
      <c r="AI3103">
        <v>5.7845170452380952</v>
      </c>
      <c r="AJ3103">
        <v>1050</v>
      </c>
      <c r="AK3103">
        <v>32</v>
      </c>
      <c r="AL3103">
        <v>3</v>
      </c>
      <c r="AM3103">
        <v>3</v>
      </c>
      <c r="AN3103">
        <v>1</v>
      </c>
      <c r="AO3103">
        <v>0</v>
      </c>
      <c r="AP3103">
        <v>2</v>
      </c>
      <c r="AQ3103">
        <v>0</v>
      </c>
      <c r="AR3103">
        <v>1429.4099999999999</v>
      </c>
      <c r="AS3103" s="1" t="s">
        <v>125</v>
      </c>
      <c r="AT3103">
        <v>1</v>
      </c>
      <c r="AU3103">
        <v>44.701604583333335</v>
      </c>
      <c r="AV3103">
        <v>350.40992720000003</v>
      </c>
      <c r="AW3103">
        <v>22</v>
      </c>
      <c r="AX3103">
        <v>5.7142857142857141E-2</v>
      </c>
      <c r="AY3103">
        <v>8.5714285714285715E-2</v>
      </c>
      <c r="AZ3103">
        <v>30</v>
      </c>
      <c r="BA3103">
        <v>0.16556149845679013</v>
      </c>
      <c r="BB3103">
        <v>0.36501034083333334</v>
      </c>
      <c r="BC3103">
        <v>17</v>
      </c>
      <c r="BD3103">
        <v>15</v>
      </c>
      <c r="BE3103">
        <v>3</v>
      </c>
      <c r="BF3103">
        <v>6</v>
      </c>
      <c r="BG3103" s="1" t="s">
        <v>99</v>
      </c>
      <c r="BH3103" s="1" t="s">
        <v>6895</v>
      </c>
      <c r="BI3103" s="1" t="s">
        <v>6889</v>
      </c>
      <c r="BJ3103" s="1" t="s">
        <v>6893</v>
      </c>
      <c r="BK3103">
        <v>1700</v>
      </c>
      <c r="BL3103">
        <v>2.4</v>
      </c>
      <c r="BM3103" s="5" t="d">
        <v>14:29:59.9999999999968050</v>
      </c>
      <c r="BN3103" s="5" t="d">
        <v>15:00:00.000</v>
      </c>
      <c r="BO3103">
        <v>14</v>
      </c>
      <c r="BP3103" t="b">
        <v>0</v>
      </c>
    </row>
    <row r="3104" spans="1:68" x14ac:dyDescent="0.2">
      <c r="A3104" s="1" t="s">
        <v>6430</v>
      </c>
      <c r="B3104" s="1" t="s">
        <v>5576</v>
      </c>
      <c r="C3104" s="2" t="d">
        <v>2026-07-09</v>
      </c>
      <c r="D3104">
        <v>31</v>
      </c>
      <c r="E3104" s="1" t="s">
        <v>150</v>
      </c>
      <c r="F3104">
        <v>25</v>
      </c>
      <c r="G3104">
        <v>9</v>
      </c>
      <c r="H3104">
        <v>0</v>
      </c>
      <c r="I3104">
        <v>2</v>
      </c>
      <c r="J3104">
        <v>7</v>
      </c>
      <c r="K3104">
        <v>0</v>
      </c>
      <c r="L3104">
        <v>1</v>
      </c>
      <c r="M3104" s="1" t="s">
        <v>63</v>
      </c>
      <c r="N3104" s="1" t="s">
        <v>5755</v>
      </c>
      <c r="O3104" s="1" t="s">
        <v>5756</v>
      </c>
      <c r="P3104">
        <v>3.5714285714285716</v>
      </c>
      <c r="Q3104">
        <v>0</v>
      </c>
      <c r="R3104">
        <v>1600</v>
      </c>
      <c r="S3104">
        <v>1</v>
      </c>
      <c r="T3104">
        <v>37</v>
      </c>
      <c r="U3104">
        <v>25</v>
      </c>
      <c r="V3104">
        <v>129</v>
      </c>
      <c r="W3104">
        <v>28240.11</v>
      </c>
      <c r="X3104">
        <v>5.16</v>
      </c>
      <c r="Y3104">
        <v>1129.6043999999999</v>
      </c>
      <c r="Z3104">
        <v>9.48</v>
      </c>
      <c r="AA3104">
        <v>8.3623649213333326</v>
      </c>
      <c r="AB3104">
        <v>7</v>
      </c>
      <c r="AC3104">
        <v>0.17435116799999995</v>
      </c>
      <c r="AD3104">
        <v>0</v>
      </c>
      <c r="AE3104">
        <v>1.3446738388915771</v>
      </c>
      <c r="AF3104">
        <v>0.68</v>
      </c>
      <c r="AG3104">
        <v>2.024673832</v>
      </c>
      <c r="AH3104">
        <v>0</v>
      </c>
      <c r="AI3104">
        <v>5.3996910866666665</v>
      </c>
      <c r="AJ3104">
        <v>750</v>
      </c>
      <c r="AK3104">
        <v>32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 s="1" t="s">
        <v>65</v>
      </c>
      <c r="AT3104">
        <v>5</v>
      </c>
      <c r="AU3104">
        <v>33.6168458</v>
      </c>
      <c r="AV3104">
        <v>218.06966608333335</v>
      </c>
      <c r="AW3104">
        <v>14</v>
      </c>
      <c r="AX3104">
        <v>0.28000000000000003</v>
      </c>
      <c r="AY3104">
        <v>0</v>
      </c>
      <c r="AZ3104">
        <v>30</v>
      </c>
      <c r="BA3104">
        <v>0.16008021809523809</v>
      </c>
      <c r="BB3104">
        <v>0.2271559021701389</v>
      </c>
      <c r="BC3104">
        <v>11</v>
      </c>
      <c r="BD3104">
        <v>21</v>
      </c>
      <c r="BE3104">
        <v>2</v>
      </c>
      <c r="BF3104">
        <v>5</v>
      </c>
      <c r="BG3104" s="1" t="s">
        <v>83</v>
      </c>
      <c r="BH3104" s="1" t="s">
        <v>6895</v>
      </c>
      <c r="BI3104" s="1" t="s">
        <v>6889</v>
      </c>
      <c r="BJ3104" s="1" t="s">
        <v>6893</v>
      </c>
      <c r="BK3104">
        <v>1700</v>
      </c>
      <c r="BL3104">
        <v>2.4</v>
      </c>
      <c r="BM3104" s="5" t="d">
        <v>15:00:00.000</v>
      </c>
      <c r="BN3104" s="5" t="d">
        <v>15:30:00.0000000000031950</v>
      </c>
      <c r="BO3104">
        <v>15</v>
      </c>
      <c r="BP3104" t="b">
        <v>0</v>
      </c>
    </row>
    <row r="3105" spans="1:68" x14ac:dyDescent="0.2">
      <c r="A3105" s="1" t="s">
        <v>6431</v>
      </c>
      <c r="B3105" s="1" t="s">
        <v>5576</v>
      </c>
      <c r="C3105" s="2" t="d">
        <v>2026-07-09</v>
      </c>
      <c r="D3105">
        <v>32</v>
      </c>
      <c r="E3105" s="1" t="s">
        <v>150</v>
      </c>
      <c r="F3105">
        <v>21</v>
      </c>
      <c r="G3105">
        <v>9</v>
      </c>
      <c r="H3105">
        <v>0</v>
      </c>
      <c r="I3105">
        <v>2</v>
      </c>
      <c r="J3105">
        <v>7</v>
      </c>
      <c r="K3105">
        <v>0</v>
      </c>
      <c r="L3105">
        <v>1</v>
      </c>
      <c r="M3105" s="1" t="s">
        <v>63</v>
      </c>
      <c r="N3105" s="1" t="s">
        <v>5775</v>
      </c>
      <c r="O3105" s="1" t="s">
        <v>5776</v>
      </c>
      <c r="P3105">
        <v>3</v>
      </c>
      <c r="Q3105">
        <v>0</v>
      </c>
      <c r="R3105">
        <v>1600</v>
      </c>
      <c r="S3105">
        <v>1</v>
      </c>
      <c r="T3105">
        <v>36</v>
      </c>
      <c r="U3105">
        <v>21</v>
      </c>
      <c r="V3105">
        <v>108</v>
      </c>
      <c r="W3105">
        <v>23614.720000000001</v>
      </c>
      <c r="X3105">
        <v>5.1428571428571432</v>
      </c>
      <c r="Y3105">
        <v>1124.5104761904763</v>
      </c>
      <c r="Z3105">
        <v>10.095238095238095</v>
      </c>
      <c r="AA3105">
        <v>8.8305279222222222</v>
      </c>
      <c r="AB3105">
        <v>4</v>
      </c>
      <c r="AC3105">
        <v>7.5889645238094994E-2</v>
      </c>
      <c r="AD3105">
        <v>0</v>
      </c>
      <c r="AE3105">
        <v>1.4018624469295771</v>
      </c>
      <c r="AF3105">
        <v>0.61269841269841274</v>
      </c>
      <c r="AG3105">
        <v>2.0145608523809524</v>
      </c>
      <c r="AH3105">
        <v>0</v>
      </c>
      <c r="AI3105">
        <v>6.0334273801587299</v>
      </c>
      <c r="AJ3105">
        <v>630</v>
      </c>
      <c r="AK3105">
        <v>32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 s="1" t="s">
        <v>65</v>
      </c>
      <c r="AT3105">
        <v>3</v>
      </c>
      <c r="AU3105">
        <v>26.8277371</v>
      </c>
      <c r="AV3105">
        <v>186.17314746666668</v>
      </c>
      <c r="AW3105">
        <v>13</v>
      </c>
      <c r="AX3105">
        <v>0.19047619047619047</v>
      </c>
      <c r="AY3105">
        <v>0</v>
      </c>
      <c r="AZ3105">
        <v>30</v>
      </c>
      <c r="BA3105">
        <v>0.12775112904761904</v>
      </c>
      <c r="BB3105">
        <v>0.19393036194444446</v>
      </c>
      <c r="BC3105">
        <v>9</v>
      </c>
      <c r="BD3105">
        <v>23</v>
      </c>
      <c r="BE3105">
        <v>2</v>
      </c>
      <c r="BF3105">
        <v>5</v>
      </c>
      <c r="BG3105" s="1" t="s">
        <v>83</v>
      </c>
      <c r="BH3105" s="1" t="s">
        <v>6895</v>
      </c>
      <c r="BI3105" s="1" t="s">
        <v>6889</v>
      </c>
      <c r="BJ3105" s="1" t="s">
        <v>6893</v>
      </c>
      <c r="BK3105">
        <v>1700</v>
      </c>
      <c r="BL3105">
        <v>2.4</v>
      </c>
      <c r="BM3105" s="5" t="d">
        <v>15:30:00.0000000000031950</v>
      </c>
      <c r="BN3105" s="5" t="d">
        <v>15:59:59.9999999999968050</v>
      </c>
      <c r="BO3105">
        <v>15</v>
      </c>
      <c r="BP3105" t="b">
        <v>0</v>
      </c>
    </row>
    <row r="3106" spans="1:68" x14ac:dyDescent="0.2">
      <c r="A3106" s="1" t="s">
        <v>6432</v>
      </c>
      <c r="B3106" s="1" t="s">
        <v>5576</v>
      </c>
      <c r="C3106" s="2" t="d">
        <v>2026-07-09</v>
      </c>
      <c r="D3106">
        <v>33</v>
      </c>
      <c r="E3106" s="1" t="s">
        <v>150</v>
      </c>
      <c r="F3106">
        <v>14</v>
      </c>
      <c r="G3106">
        <v>18</v>
      </c>
      <c r="H3106">
        <v>0</v>
      </c>
      <c r="I3106">
        <v>2</v>
      </c>
      <c r="J3106">
        <v>16</v>
      </c>
      <c r="K3106">
        <v>0</v>
      </c>
      <c r="L3106">
        <v>1</v>
      </c>
      <c r="M3106" s="1" t="s">
        <v>63</v>
      </c>
      <c r="N3106" s="1" t="s">
        <v>6433</v>
      </c>
      <c r="O3106" s="1" t="s">
        <v>6434</v>
      </c>
      <c r="P3106">
        <v>0.875</v>
      </c>
      <c r="Q3106">
        <v>0</v>
      </c>
      <c r="R3106">
        <v>1600</v>
      </c>
      <c r="S3106">
        <v>1</v>
      </c>
      <c r="T3106">
        <v>35</v>
      </c>
      <c r="U3106">
        <v>14</v>
      </c>
      <c r="V3106">
        <v>56</v>
      </c>
      <c r="W3106">
        <v>12934.01</v>
      </c>
      <c r="X3106">
        <v>4</v>
      </c>
      <c r="Y3106">
        <v>923.85785714285714</v>
      </c>
      <c r="Z3106">
        <v>9.7857142857142865</v>
      </c>
      <c r="AA3106">
        <v>8.3770993869047619</v>
      </c>
      <c r="AB3106">
        <v>1</v>
      </c>
      <c r="AC3106">
        <v>9.8317952380952006E-3</v>
      </c>
      <c r="AD3106">
        <v>0</v>
      </c>
      <c r="AE3106">
        <v>1.1054608736445464</v>
      </c>
      <c r="AF3106">
        <v>0.5714285714285714</v>
      </c>
      <c r="AG3106">
        <v>1.676889436904762</v>
      </c>
      <c r="AH3106">
        <v>0</v>
      </c>
      <c r="AI3106">
        <v>5.7871147047619047</v>
      </c>
      <c r="AJ3106">
        <v>420</v>
      </c>
      <c r="AK3106">
        <v>58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 s="1" t="s">
        <v>65</v>
      </c>
      <c r="AT3106">
        <v>1</v>
      </c>
      <c r="AU3106">
        <v>18.087826249999999</v>
      </c>
      <c r="AV3106">
        <v>140.46115371666667</v>
      </c>
      <c r="AW3106">
        <v>16</v>
      </c>
      <c r="AX3106">
        <v>7.1428571428571425E-2</v>
      </c>
      <c r="AY3106">
        <v>0</v>
      </c>
      <c r="AZ3106">
        <v>30</v>
      </c>
      <c r="BA3106">
        <v>3.7682971354166664E-2</v>
      </c>
      <c r="BB3106">
        <v>8.0724800986590045E-2</v>
      </c>
      <c r="BC3106">
        <v>7</v>
      </c>
      <c r="BD3106">
        <v>51</v>
      </c>
      <c r="BE3106">
        <v>1</v>
      </c>
      <c r="BF3106">
        <v>15</v>
      </c>
      <c r="BG3106" s="1" t="s">
        <v>99</v>
      </c>
      <c r="BH3106" s="1" t="s">
        <v>6895</v>
      </c>
      <c r="BI3106" s="1" t="s">
        <v>6889</v>
      </c>
      <c r="BJ3106" s="1" t="s">
        <v>6893</v>
      </c>
      <c r="BK3106">
        <v>1700</v>
      </c>
      <c r="BL3106">
        <v>2.4</v>
      </c>
      <c r="BM3106" s="5" t="d">
        <v>15:59:59.9999999999968050</v>
      </c>
      <c r="BN3106" s="5" t="d">
        <v>16:30:00.000</v>
      </c>
      <c r="BO3106">
        <v>16</v>
      </c>
      <c r="BP3106" t="b">
        <v>0</v>
      </c>
    </row>
    <row r="3107" spans="1:68" x14ac:dyDescent="0.2">
      <c r="A3107" s="1" t="s">
        <v>6435</v>
      </c>
      <c r="B3107" s="1" t="s">
        <v>5576</v>
      </c>
      <c r="C3107" s="2" t="d">
        <v>2026-07-09</v>
      </c>
      <c r="D3107">
        <v>34</v>
      </c>
      <c r="E3107" s="1" t="s">
        <v>150</v>
      </c>
      <c r="F3107">
        <v>21</v>
      </c>
      <c r="G3107">
        <v>18</v>
      </c>
      <c r="H3107">
        <v>0</v>
      </c>
      <c r="I3107">
        <v>2</v>
      </c>
      <c r="J3107">
        <v>16</v>
      </c>
      <c r="K3107">
        <v>0</v>
      </c>
      <c r="L3107">
        <v>1</v>
      </c>
      <c r="M3107" s="1" t="s">
        <v>63</v>
      </c>
      <c r="N3107" s="1" t="s">
        <v>6436</v>
      </c>
      <c r="O3107" s="1" t="s">
        <v>6437</v>
      </c>
      <c r="P3107">
        <v>1.3125</v>
      </c>
      <c r="Q3107">
        <v>0</v>
      </c>
      <c r="R3107">
        <v>1600</v>
      </c>
      <c r="S3107">
        <v>1</v>
      </c>
      <c r="T3107">
        <v>34</v>
      </c>
      <c r="U3107">
        <v>21</v>
      </c>
      <c r="V3107">
        <v>98</v>
      </c>
      <c r="W3107">
        <v>23165.88</v>
      </c>
      <c r="X3107">
        <v>4.666666666666667</v>
      </c>
      <c r="Y3107">
        <v>1103.1371428571429</v>
      </c>
      <c r="Z3107">
        <v>9.3809523809523814</v>
      </c>
      <c r="AA3107">
        <v>8.050674746825397</v>
      </c>
      <c r="AB3107">
        <v>3</v>
      </c>
      <c r="AC3107">
        <v>0.160815026984127</v>
      </c>
      <c r="AD3107">
        <v>0</v>
      </c>
      <c r="AE3107">
        <v>1.3271315838329711</v>
      </c>
      <c r="AF3107">
        <v>0.56507936507936507</v>
      </c>
      <c r="AG3107">
        <v>1.8922109404761904</v>
      </c>
      <c r="AH3107">
        <v>0</v>
      </c>
      <c r="AI3107">
        <v>5.3560828444444439</v>
      </c>
      <c r="AJ3107">
        <v>630</v>
      </c>
      <c r="AK3107">
        <v>59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 s="1" t="s">
        <v>65</v>
      </c>
      <c r="AT3107">
        <v>3</v>
      </c>
      <c r="AU3107">
        <v>25.960960466666666</v>
      </c>
      <c r="AV3107">
        <v>135.02992108333333</v>
      </c>
      <c r="AW3107">
        <v>10</v>
      </c>
      <c r="AX3107">
        <v>0.14285714285714285</v>
      </c>
      <c r="AY3107">
        <v>0</v>
      </c>
      <c r="AZ3107">
        <v>30</v>
      </c>
      <c r="BA3107">
        <v>5.4085334305555552E-2</v>
      </c>
      <c r="BB3107">
        <v>7.6288091007532963E-2</v>
      </c>
      <c r="BC3107">
        <v>7</v>
      </c>
      <c r="BD3107">
        <v>52</v>
      </c>
      <c r="BE3107">
        <v>2</v>
      </c>
      <c r="BF3107">
        <v>14</v>
      </c>
      <c r="BG3107" s="1" t="s">
        <v>99</v>
      </c>
      <c r="BH3107" s="1" t="s">
        <v>6895</v>
      </c>
      <c r="BI3107" s="1" t="s">
        <v>6889</v>
      </c>
      <c r="BJ3107" s="1" t="s">
        <v>6893</v>
      </c>
      <c r="BK3107">
        <v>1700</v>
      </c>
      <c r="BL3107">
        <v>2.4</v>
      </c>
      <c r="BM3107" s="5" t="d">
        <v>16:30:00.000</v>
      </c>
      <c r="BN3107" s="5" t="d">
        <v>17:00:00.0000000000031950</v>
      </c>
      <c r="BO3107">
        <v>16</v>
      </c>
      <c r="BP3107" t="b">
        <v>0</v>
      </c>
    </row>
    <row r="3108" spans="1:68" x14ac:dyDescent="0.2">
      <c r="A3108" s="1" t="s">
        <v>6438</v>
      </c>
      <c r="B3108" s="1" t="s">
        <v>5576</v>
      </c>
      <c r="C3108" s="2" t="d">
        <v>2026-07-09</v>
      </c>
      <c r="D3108">
        <v>35</v>
      </c>
      <c r="E3108" s="1" t="s">
        <v>150</v>
      </c>
      <c r="F3108">
        <v>27</v>
      </c>
      <c r="G3108">
        <v>9</v>
      </c>
      <c r="H3108">
        <v>0</v>
      </c>
      <c r="I3108">
        <v>2</v>
      </c>
      <c r="J3108">
        <v>7</v>
      </c>
      <c r="K3108">
        <v>0</v>
      </c>
      <c r="L3108">
        <v>1</v>
      </c>
      <c r="M3108" s="1" t="s">
        <v>63</v>
      </c>
      <c r="N3108" s="1" t="s">
        <v>5807</v>
      </c>
      <c r="O3108" s="1" t="s">
        <v>6439</v>
      </c>
      <c r="P3108">
        <v>3.8571428571428572</v>
      </c>
      <c r="Q3108">
        <v>0</v>
      </c>
      <c r="R3108">
        <v>1600</v>
      </c>
      <c r="S3108">
        <v>1</v>
      </c>
      <c r="T3108">
        <v>33</v>
      </c>
      <c r="U3108">
        <v>27</v>
      </c>
      <c r="V3108">
        <v>128</v>
      </c>
      <c r="W3108">
        <v>31385.43</v>
      </c>
      <c r="X3108">
        <v>4.7407407407407405</v>
      </c>
      <c r="Y3108">
        <v>1162.4233333333334</v>
      </c>
      <c r="Z3108">
        <v>9.481481481481481</v>
      </c>
      <c r="AA3108">
        <v>8.4989473555555559</v>
      </c>
      <c r="AB3108">
        <v>6</v>
      </c>
      <c r="AC3108">
        <v>0.1180910166666667</v>
      </c>
      <c r="AD3108">
        <v>0</v>
      </c>
      <c r="AE3108">
        <v>1.2442273848691929</v>
      </c>
      <c r="AF3108">
        <v>0.63395061728395063</v>
      </c>
      <c r="AG3108">
        <v>1.8781779938271603</v>
      </c>
      <c r="AH3108">
        <v>0</v>
      </c>
      <c r="AI3108">
        <v>5.5948434283950617</v>
      </c>
      <c r="AJ3108">
        <v>810</v>
      </c>
      <c r="AK3108">
        <v>27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 s="1" t="s">
        <v>65</v>
      </c>
      <c r="AT3108">
        <v>5</v>
      </c>
      <c r="AU3108">
        <v>35.502941783333334</v>
      </c>
      <c r="AV3108">
        <v>231.86689123333332</v>
      </c>
      <c r="AW3108">
        <v>19</v>
      </c>
      <c r="AX3108">
        <v>0.22222222222222221</v>
      </c>
      <c r="AY3108">
        <v>0</v>
      </c>
      <c r="AZ3108">
        <v>30</v>
      </c>
      <c r="BA3108">
        <v>0.16906162753968254</v>
      </c>
      <c r="BB3108">
        <v>0.28625542127572012</v>
      </c>
      <c r="BC3108">
        <v>12</v>
      </c>
      <c r="BD3108">
        <v>15</v>
      </c>
      <c r="BE3108">
        <v>2</v>
      </c>
      <c r="BF3108">
        <v>5</v>
      </c>
      <c r="BG3108" s="1" t="s">
        <v>83</v>
      </c>
      <c r="BH3108" s="1" t="s">
        <v>6895</v>
      </c>
      <c r="BI3108" s="1" t="s">
        <v>6889</v>
      </c>
      <c r="BJ3108" s="1" t="s">
        <v>6893</v>
      </c>
      <c r="BK3108">
        <v>1700</v>
      </c>
      <c r="BL3108">
        <v>2.4</v>
      </c>
      <c r="BM3108" s="5" t="d">
        <v>17:00:00.0000000000031950</v>
      </c>
      <c r="BN3108" s="5" t="d">
        <v>17:29:59.9999999999968050</v>
      </c>
      <c r="BO3108">
        <v>17</v>
      </c>
      <c r="BP3108" t="b">
        <v>0</v>
      </c>
    </row>
    <row r="3109" spans="1:68" x14ac:dyDescent="0.2">
      <c r="A3109" s="1" t="s">
        <v>6440</v>
      </c>
      <c r="B3109" s="1" t="s">
        <v>5576</v>
      </c>
      <c r="C3109" s="2" t="d">
        <v>2026-07-09</v>
      </c>
      <c r="D3109">
        <v>36</v>
      </c>
      <c r="E3109" s="1" t="s">
        <v>150</v>
      </c>
      <c r="F3109">
        <v>36</v>
      </c>
      <c r="G3109">
        <v>9</v>
      </c>
      <c r="H3109">
        <v>0</v>
      </c>
      <c r="I3109">
        <v>2</v>
      </c>
      <c r="J3109">
        <v>7</v>
      </c>
      <c r="K3109">
        <v>0</v>
      </c>
      <c r="L3109">
        <v>1</v>
      </c>
      <c r="M3109" s="1" t="s">
        <v>63</v>
      </c>
      <c r="N3109" s="1" t="s">
        <v>5810</v>
      </c>
      <c r="O3109" s="1" t="s">
        <v>6441</v>
      </c>
      <c r="P3109">
        <v>5.1428571428571432</v>
      </c>
      <c r="Q3109">
        <v>0</v>
      </c>
      <c r="R3109">
        <v>1600</v>
      </c>
      <c r="S3109">
        <v>1</v>
      </c>
      <c r="T3109">
        <v>32</v>
      </c>
      <c r="U3109">
        <v>36</v>
      </c>
      <c r="V3109">
        <v>184</v>
      </c>
      <c r="W3109">
        <v>39287.57</v>
      </c>
      <c r="X3109">
        <v>5.1111111111111107</v>
      </c>
      <c r="Y3109">
        <v>1091.3213888888888</v>
      </c>
      <c r="Z3109">
        <v>10.027777777777779</v>
      </c>
      <c r="AA3109">
        <v>8.2122022199074074</v>
      </c>
      <c r="AB3109">
        <v>1</v>
      </c>
      <c r="AC3109">
        <v>1.3765900462962962E-2</v>
      </c>
      <c r="AD3109">
        <v>0</v>
      </c>
      <c r="AE3109">
        <v>1.3562297854208933</v>
      </c>
      <c r="AF3109">
        <v>0.66435185185185186</v>
      </c>
      <c r="AG3109">
        <v>2.0205816282407407</v>
      </c>
      <c r="AH3109">
        <v>0</v>
      </c>
      <c r="AI3109">
        <v>5.2680094712962964</v>
      </c>
      <c r="AJ3109">
        <v>1080</v>
      </c>
      <c r="AK3109">
        <v>27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 s="1" t="s">
        <v>65</v>
      </c>
      <c r="AT3109">
        <v>1</v>
      </c>
      <c r="AU3109">
        <v>46.548086183333332</v>
      </c>
      <c r="AV3109">
        <v>229.8603976</v>
      </c>
      <c r="AW3109">
        <v>14</v>
      </c>
      <c r="AX3109">
        <v>2.7777777777777776E-2</v>
      </c>
      <c r="AY3109">
        <v>0</v>
      </c>
      <c r="AZ3109">
        <v>30</v>
      </c>
      <c r="BA3109">
        <v>0.22165755325396824</v>
      </c>
      <c r="BB3109">
        <v>0.28377826864197531</v>
      </c>
      <c r="BC3109">
        <v>11</v>
      </c>
      <c r="BD3109">
        <v>16</v>
      </c>
      <c r="BE3109">
        <v>3</v>
      </c>
      <c r="BF3109">
        <v>4</v>
      </c>
      <c r="BG3109" s="1" t="s">
        <v>99</v>
      </c>
      <c r="BH3109" s="1" t="s">
        <v>6895</v>
      </c>
      <c r="BI3109" s="1" t="s">
        <v>6889</v>
      </c>
      <c r="BJ3109" s="1" t="s">
        <v>6893</v>
      </c>
      <c r="BK3109">
        <v>1700</v>
      </c>
      <c r="BL3109">
        <v>2.4</v>
      </c>
      <c r="BM3109" s="5" t="d">
        <v>17:29:59.9999999999968050</v>
      </c>
      <c r="BN3109" s="5" t="d">
        <v>18:00:00.000</v>
      </c>
      <c r="BO3109">
        <v>17</v>
      </c>
      <c r="BP3109" t="b">
        <v>0</v>
      </c>
    </row>
    <row r="3110" spans="1:68" x14ac:dyDescent="0.2">
      <c r="A3110" s="1" t="s">
        <v>6442</v>
      </c>
      <c r="B3110" s="1" t="s">
        <v>5576</v>
      </c>
      <c r="C3110" s="2" t="d">
        <v>2026-07-09</v>
      </c>
      <c r="D3110">
        <v>37</v>
      </c>
      <c r="E3110" s="1" t="s">
        <v>165</v>
      </c>
      <c r="F3110">
        <v>50</v>
      </c>
      <c r="G3110">
        <v>9</v>
      </c>
      <c r="H3110">
        <v>0</v>
      </c>
      <c r="I3110">
        <v>0</v>
      </c>
      <c r="J3110">
        <v>9</v>
      </c>
      <c r="K3110">
        <v>0</v>
      </c>
      <c r="L3110">
        <v>0</v>
      </c>
      <c r="M3110" s="1" t="s">
        <v>63</v>
      </c>
      <c r="N3110" s="1" t="s">
        <v>63</v>
      </c>
      <c r="O3110" s="1" t="s">
        <v>6443</v>
      </c>
      <c r="P3110">
        <v>5.5555555555555554</v>
      </c>
      <c r="Q3110">
        <v>0</v>
      </c>
      <c r="R3110">
        <v>1600</v>
      </c>
      <c r="S3110">
        <v>0</v>
      </c>
      <c r="T3110">
        <v>32</v>
      </c>
      <c r="U3110">
        <v>50</v>
      </c>
      <c r="V3110">
        <v>251</v>
      </c>
      <c r="W3110">
        <v>57470.97</v>
      </c>
      <c r="X3110">
        <v>5.0199999999999996</v>
      </c>
      <c r="Y3110">
        <v>1149.4194</v>
      </c>
      <c r="Z3110">
        <v>12.54</v>
      </c>
      <c r="AA3110">
        <v>8.3390874623333335</v>
      </c>
      <c r="AB3110">
        <v>0</v>
      </c>
      <c r="AC3110">
        <v>0</v>
      </c>
      <c r="AD3110">
        <v>0</v>
      </c>
      <c r="AE3110">
        <v>1.3704809158088493</v>
      </c>
      <c r="AF3110">
        <v>0.63700000000000001</v>
      </c>
      <c r="AG3110">
        <v>2.0074809073333331</v>
      </c>
      <c r="AH3110">
        <v>0</v>
      </c>
      <c r="AI3110">
        <v>5.3382732133333333</v>
      </c>
      <c r="AJ3110">
        <v>1750</v>
      </c>
      <c r="AK3110">
        <v>27</v>
      </c>
      <c r="AL3110">
        <v>3</v>
      </c>
      <c r="AM3110">
        <v>2</v>
      </c>
      <c r="AN3110">
        <v>2</v>
      </c>
      <c r="AO3110">
        <v>1</v>
      </c>
      <c r="AP3110">
        <v>0</v>
      </c>
      <c r="AQ3110">
        <v>0</v>
      </c>
      <c r="AR3110">
        <v>348.88</v>
      </c>
      <c r="AS3110" s="1" t="s">
        <v>70</v>
      </c>
      <c r="AT3110">
        <v>0</v>
      </c>
      <c r="AU3110">
        <v>68.109406066666665</v>
      </c>
      <c r="AV3110">
        <v>397.39647131666669</v>
      </c>
      <c r="AW3110">
        <v>23</v>
      </c>
      <c r="AX3110">
        <v>0</v>
      </c>
      <c r="AY3110">
        <v>0.04</v>
      </c>
      <c r="AZ3110">
        <v>35</v>
      </c>
      <c r="BA3110">
        <v>0.25225705950617283</v>
      </c>
      <c r="BB3110">
        <v>0.49061292755144037</v>
      </c>
      <c r="BC3110">
        <v>19</v>
      </c>
      <c r="BD3110">
        <v>8</v>
      </c>
      <c r="BE3110">
        <v>4</v>
      </c>
      <c r="BF3110">
        <v>5</v>
      </c>
      <c r="BG3110" s="1" t="s">
        <v>99</v>
      </c>
      <c r="BH3110" s="1" t="s">
        <v>6895</v>
      </c>
      <c r="BI3110" s="1" t="s">
        <v>6889</v>
      </c>
      <c r="BJ3110" s="1" t="s">
        <v>6893</v>
      </c>
      <c r="BK3110">
        <v>1700</v>
      </c>
      <c r="BL3110">
        <v>2.4</v>
      </c>
      <c r="BM3110" s="5" t="d">
        <v>18:00:00.000</v>
      </c>
      <c r="BN3110" s="5" t="d">
        <v>18:30:00.0000000000031950</v>
      </c>
      <c r="BO3110">
        <v>18</v>
      </c>
      <c r="BP3110" t="b">
        <v>1</v>
      </c>
    </row>
    <row r="3111" spans="1:68" x14ac:dyDescent="0.2">
      <c r="A3111" s="1" t="s">
        <v>6444</v>
      </c>
      <c r="B3111" s="1" t="s">
        <v>5576</v>
      </c>
      <c r="C3111" s="2" t="d">
        <v>2026-07-09</v>
      </c>
      <c r="D3111">
        <v>38</v>
      </c>
      <c r="E3111" s="1" t="s">
        <v>165</v>
      </c>
      <c r="F3111">
        <v>73</v>
      </c>
      <c r="G3111">
        <v>9</v>
      </c>
      <c r="H3111">
        <v>0</v>
      </c>
      <c r="I3111">
        <v>0</v>
      </c>
      <c r="J3111">
        <v>9</v>
      </c>
      <c r="K3111">
        <v>0</v>
      </c>
      <c r="L3111">
        <v>0</v>
      </c>
      <c r="M3111" s="1" t="s">
        <v>63</v>
      </c>
      <c r="N3111" s="1" t="s">
        <v>63</v>
      </c>
      <c r="O3111" s="1" t="s">
        <v>6445</v>
      </c>
      <c r="P3111">
        <v>8.1111111111111107</v>
      </c>
      <c r="Q3111">
        <v>0</v>
      </c>
      <c r="R3111">
        <v>1600</v>
      </c>
      <c r="S3111">
        <v>0</v>
      </c>
      <c r="T3111">
        <v>32</v>
      </c>
      <c r="U3111">
        <v>73</v>
      </c>
      <c r="V3111">
        <v>356</v>
      </c>
      <c r="W3111">
        <v>83658.89</v>
      </c>
      <c r="X3111">
        <v>4.8767123287671232</v>
      </c>
      <c r="Y3111">
        <v>1146.0121917808219</v>
      </c>
      <c r="Z3111">
        <v>14.479452054794521</v>
      </c>
      <c r="AA3111">
        <v>8.3340503796803649</v>
      </c>
      <c r="AB3111">
        <v>0</v>
      </c>
      <c r="AC3111">
        <v>0</v>
      </c>
      <c r="AD3111">
        <v>0</v>
      </c>
      <c r="AE3111">
        <v>1.2764694479312797</v>
      </c>
      <c r="AF3111">
        <v>0.63698630136986301</v>
      </c>
      <c r="AG3111">
        <v>1.6072439689497717</v>
      </c>
      <c r="AH3111">
        <v>1.5823635159817353E-2</v>
      </c>
      <c r="AI3111">
        <v>5.4744056970319637</v>
      </c>
      <c r="AJ3111">
        <v>2555</v>
      </c>
      <c r="AK3111">
        <v>27</v>
      </c>
      <c r="AL3111">
        <v>2</v>
      </c>
      <c r="AM3111">
        <v>2</v>
      </c>
      <c r="AN3111">
        <v>1</v>
      </c>
      <c r="AO3111">
        <v>1</v>
      </c>
      <c r="AP3111">
        <v>0</v>
      </c>
      <c r="AQ3111">
        <v>0</v>
      </c>
      <c r="AR3111">
        <v>319.47000000000003</v>
      </c>
      <c r="AS3111" s="1" t="s">
        <v>70</v>
      </c>
      <c r="AT3111">
        <v>0</v>
      </c>
      <c r="AU3111">
        <v>92.075714983333327</v>
      </c>
      <c r="AV3111">
        <v>548.68070810000006</v>
      </c>
      <c r="AW3111">
        <v>27</v>
      </c>
      <c r="AX3111">
        <v>0</v>
      </c>
      <c r="AY3111">
        <v>2.7397260273972601E-2</v>
      </c>
      <c r="AZ3111">
        <v>35</v>
      </c>
      <c r="BA3111">
        <v>0.34102116660493825</v>
      </c>
      <c r="BB3111">
        <v>0.67738359024691364</v>
      </c>
      <c r="BC3111">
        <v>27</v>
      </c>
      <c r="BD3111">
        <v>0</v>
      </c>
      <c r="BE3111">
        <v>5</v>
      </c>
      <c r="BF3111">
        <v>4</v>
      </c>
      <c r="BG3111" s="1" t="s">
        <v>99</v>
      </c>
      <c r="BH3111" s="1" t="s">
        <v>6895</v>
      </c>
      <c r="BI3111" s="1" t="s">
        <v>6889</v>
      </c>
      <c r="BJ3111" s="1" t="s">
        <v>6893</v>
      </c>
      <c r="BK3111">
        <v>1700</v>
      </c>
      <c r="BL3111">
        <v>2.4</v>
      </c>
      <c r="BM3111" s="5" t="d">
        <v>18:30:00.0000000000031950</v>
      </c>
      <c r="BN3111" s="5" t="d">
        <v>18:59:59.9999999999968050</v>
      </c>
      <c r="BO3111">
        <v>18</v>
      </c>
      <c r="BP3111" t="b">
        <v>1</v>
      </c>
    </row>
    <row r="3112" spans="1:68" x14ac:dyDescent="0.2">
      <c r="A3112" s="1" t="s">
        <v>6446</v>
      </c>
      <c r="B3112" s="1" t="s">
        <v>5576</v>
      </c>
      <c r="C3112" s="2" t="d">
        <v>2026-07-09</v>
      </c>
      <c r="D3112">
        <v>39</v>
      </c>
      <c r="E3112" s="1" t="s">
        <v>165</v>
      </c>
      <c r="F3112">
        <v>83</v>
      </c>
      <c r="G3112">
        <v>9</v>
      </c>
      <c r="H3112">
        <v>0</v>
      </c>
      <c r="I3112">
        <v>0</v>
      </c>
      <c r="J3112">
        <v>9</v>
      </c>
      <c r="K3112">
        <v>0</v>
      </c>
      <c r="L3112">
        <v>0</v>
      </c>
      <c r="M3112" s="1" t="s">
        <v>63</v>
      </c>
      <c r="N3112" s="1" t="s">
        <v>63</v>
      </c>
      <c r="O3112" s="1" t="s">
        <v>6447</v>
      </c>
      <c r="P3112">
        <v>9.2222222222222197</v>
      </c>
      <c r="Q3112">
        <v>0</v>
      </c>
      <c r="R3112">
        <v>1600</v>
      </c>
      <c r="S3112">
        <v>0</v>
      </c>
      <c r="T3112">
        <v>32</v>
      </c>
      <c r="U3112">
        <v>83</v>
      </c>
      <c r="V3112">
        <v>436</v>
      </c>
      <c r="W3112">
        <v>98446.86</v>
      </c>
      <c r="X3112">
        <v>5.2530120481927707</v>
      </c>
      <c r="Y3112">
        <v>1186.1067469879517</v>
      </c>
      <c r="Z3112">
        <v>15</v>
      </c>
      <c r="AA3112">
        <v>9.1081272514056231</v>
      </c>
      <c r="AB3112">
        <v>0</v>
      </c>
      <c r="AC3112">
        <v>0</v>
      </c>
      <c r="AD3112">
        <v>4.5300184738955801E-3</v>
      </c>
      <c r="AE3112">
        <v>1.3810543654710625</v>
      </c>
      <c r="AF3112">
        <v>0.67409638554216866</v>
      </c>
      <c r="AG3112">
        <v>0.9273858255020081</v>
      </c>
      <c r="AH3112">
        <v>0.70953203212851401</v>
      </c>
      <c r="AI3112">
        <v>5.4158220763052212</v>
      </c>
      <c r="AJ3112">
        <v>2905</v>
      </c>
      <c r="AK3112">
        <v>27</v>
      </c>
      <c r="AL3112">
        <v>3</v>
      </c>
      <c r="AM3112">
        <v>3</v>
      </c>
      <c r="AN3112">
        <v>0</v>
      </c>
      <c r="AO3112">
        <v>2</v>
      </c>
      <c r="AP3112">
        <v>1</v>
      </c>
      <c r="AQ3112">
        <v>0</v>
      </c>
      <c r="AR3112">
        <v>327.98</v>
      </c>
      <c r="AS3112" s="1" t="s">
        <v>70</v>
      </c>
      <c r="AT3112">
        <v>0</v>
      </c>
      <c r="AU3112">
        <v>115.61120668333334</v>
      </c>
      <c r="AV3112">
        <v>624.59821575000001</v>
      </c>
      <c r="AW3112">
        <v>27</v>
      </c>
      <c r="AX3112">
        <v>0</v>
      </c>
      <c r="AY3112">
        <v>3.614457831325301E-2</v>
      </c>
      <c r="AZ3112">
        <v>35</v>
      </c>
      <c r="BA3112">
        <v>0.42818965438271606</v>
      </c>
      <c r="BB3112">
        <v>0.77110890833333334</v>
      </c>
      <c r="BC3112">
        <v>30</v>
      </c>
      <c r="BD3112">
        <v>-3</v>
      </c>
      <c r="BE3112">
        <v>6</v>
      </c>
      <c r="BF3112">
        <v>3</v>
      </c>
      <c r="BG3112" s="1" t="s">
        <v>99</v>
      </c>
      <c r="BH3112" s="1" t="s">
        <v>6895</v>
      </c>
      <c r="BI3112" s="1" t="s">
        <v>6889</v>
      </c>
      <c r="BJ3112" s="1" t="s">
        <v>6893</v>
      </c>
      <c r="BK3112">
        <v>1700</v>
      </c>
      <c r="BL3112">
        <v>2.4</v>
      </c>
      <c r="BM3112" s="5" t="d">
        <v>18:59:59.9999999999968050</v>
      </c>
      <c r="BN3112" s="5" t="d">
        <v>19:30:00.000</v>
      </c>
      <c r="BO3112">
        <v>19</v>
      </c>
      <c r="BP3112" t="b">
        <v>1</v>
      </c>
    </row>
    <row r="3113" spans="1:68" x14ac:dyDescent="0.2">
      <c r="A3113" s="1" t="s">
        <v>6448</v>
      </c>
      <c r="B3113" s="1" t="s">
        <v>5576</v>
      </c>
      <c r="C3113" s="2" t="d">
        <v>2026-07-09</v>
      </c>
      <c r="D3113">
        <v>40</v>
      </c>
      <c r="E3113" s="1" t="s">
        <v>165</v>
      </c>
      <c r="F3113">
        <v>81</v>
      </c>
      <c r="G3113">
        <v>9</v>
      </c>
      <c r="H3113">
        <v>0</v>
      </c>
      <c r="I3113">
        <v>0</v>
      </c>
      <c r="J3113">
        <v>9</v>
      </c>
      <c r="K3113">
        <v>0</v>
      </c>
      <c r="L3113">
        <v>0</v>
      </c>
      <c r="M3113" s="1" t="s">
        <v>63</v>
      </c>
      <c r="N3113" s="1" t="s">
        <v>63</v>
      </c>
      <c r="O3113" s="1" t="s">
        <v>6449</v>
      </c>
      <c r="P3113">
        <v>9</v>
      </c>
      <c r="Q3113">
        <v>0</v>
      </c>
      <c r="R3113">
        <v>1600</v>
      </c>
      <c r="S3113">
        <v>0</v>
      </c>
      <c r="T3113">
        <v>32</v>
      </c>
      <c r="U3113">
        <v>81</v>
      </c>
      <c r="V3113">
        <v>419</v>
      </c>
      <c r="W3113">
        <v>92621.66</v>
      </c>
      <c r="X3113">
        <v>5.1728395061728394</v>
      </c>
      <c r="Y3113">
        <v>1143.4772839506172</v>
      </c>
      <c r="Z3113">
        <v>15</v>
      </c>
      <c r="AA3113">
        <v>8.6327785456790131</v>
      </c>
      <c r="AB3113">
        <v>0</v>
      </c>
      <c r="AC3113">
        <v>0</v>
      </c>
      <c r="AD3113">
        <v>0</v>
      </c>
      <c r="AE3113">
        <v>1.3549308455562017</v>
      </c>
      <c r="AF3113">
        <v>0.64876543209876536</v>
      </c>
      <c r="AG3113">
        <v>1.0477207123456789</v>
      </c>
      <c r="AH3113">
        <v>0.17523571728395063</v>
      </c>
      <c r="AI3113">
        <v>5.4688671244855964</v>
      </c>
      <c r="AJ3113">
        <v>2835</v>
      </c>
      <c r="AK3113">
        <v>27</v>
      </c>
      <c r="AL3113">
        <v>3</v>
      </c>
      <c r="AM3113">
        <v>3</v>
      </c>
      <c r="AN3113">
        <v>3</v>
      </c>
      <c r="AO3113">
        <v>0</v>
      </c>
      <c r="AP3113">
        <v>0</v>
      </c>
      <c r="AQ3113">
        <v>0</v>
      </c>
      <c r="AR3113">
        <v>278.29000000000002</v>
      </c>
      <c r="AS3113" s="1" t="s">
        <v>70</v>
      </c>
      <c r="AT3113">
        <v>0</v>
      </c>
      <c r="AU3113">
        <v>105.77530415</v>
      </c>
      <c r="AV3113">
        <v>631.70955618333335</v>
      </c>
      <c r="AW3113">
        <v>27</v>
      </c>
      <c r="AX3113">
        <v>0</v>
      </c>
      <c r="AY3113">
        <v>3.7037037037037035E-2</v>
      </c>
      <c r="AZ3113">
        <v>35</v>
      </c>
      <c r="BA3113">
        <v>0.39176038574074074</v>
      </c>
      <c r="BB3113">
        <v>0.77988834096707815</v>
      </c>
      <c r="BC3113">
        <v>31</v>
      </c>
      <c r="BD3113">
        <v>-4</v>
      </c>
      <c r="BE3113">
        <v>6</v>
      </c>
      <c r="BF3113">
        <v>3</v>
      </c>
      <c r="BG3113" s="1" t="s">
        <v>99</v>
      </c>
      <c r="BH3113" s="1" t="s">
        <v>6895</v>
      </c>
      <c r="BI3113" s="1" t="s">
        <v>6889</v>
      </c>
      <c r="BJ3113" s="1" t="s">
        <v>6893</v>
      </c>
      <c r="BK3113">
        <v>1700</v>
      </c>
      <c r="BL3113">
        <v>2.4</v>
      </c>
      <c r="BM3113" s="5" t="d">
        <v>19:30:00.000</v>
      </c>
      <c r="BN3113" s="5" t="d">
        <v>20:00:00.0000000000031950</v>
      </c>
      <c r="BO3113">
        <v>19</v>
      </c>
      <c r="BP3113" t="b">
        <v>1</v>
      </c>
    </row>
    <row r="3114" spans="1:68" x14ac:dyDescent="0.2">
      <c r="A3114" s="1" t="s">
        <v>6450</v>
      </c>
      <c r="B3114" s="1" t="s">
        <v>5576</v>
      </c>
      <c r="C3114" s="2" t="d">
        <v>2026-07-09</v>
      </c>
      <c r="D3114">
        <v>41</v>
      </c>
      <c r="E3114" s="1" t="s">
        <v>165</v>
      </c>
      <c r="F3114">
        <v>99</v>
      </c>
      <c r="G3114">
        <v>9</v>
      </c>
      <c r="H3114">
        <v>0</v>
      </c>
      <c r="I3114">
        <v>0</v>
      </c>
      <c r="J3114">
        <v>9</v>
      </c>
      <c r="K3114">
        <v>0</v>
      </c>
      <c r="L3114">
        <v>0</v>
      </c>
      <c r="M3114" s="1" t="s">
        <v>63</v>
      </c>
      <c r="N3114" s="1" t="s">
        <v>63</v>
      </c>
      <c r="O3114" s="1" t="s">
        <v>6451</v>
      </c>
      <c r="P3114">
        <v>11</v>
      </c>
      <c r="Q3114">
        <v>0</v>
      </c>
      <c r="R3114">
        <v>1600</v>
      </c>
      <c r="S3114">
        <v>0</v>
      </c>
      <c r="T3114">
        <v>32</v>
      </c>
      <c r="U3114">
        <v>99</v>
      </c>
      <c r="V3114">
        <v>503</v>
      </c>
      <c r="W3114">
        <v>111925.94</v>
      </c>
      <c r="X3114">
        <v>5.0808080808080804</v>
      </c>
      <c r="Y3114">
        <v>1130.5650505050505</v>
      </c>
      <c r="Z3114">
        <v>16.444444444444443</v>
      </c>
      <c r="AA3114">
        <v>12.515144083670034</v>
      </c>
      <c r="AB3114">
        <v>0</v>
      </c>
      <c r="AC3114">
        <v>0</v>
      </c>
      <c r="AD3114">
        <v>2.7537590909090899E-3</v>
      </c>
      <c r="AE3114">
        <v>1.3326335259313116</v>
      </c>
      <c r="AF3114">
        <v>0.61127946127946131</v>
      </c>
      <c r="AG3114">
        <v>2.1874500000000001E-3</v>
      </c>
      <c r="AH3114">
        <v>4.198642745286195</v>
      </c>
      <c r="AI3114">
        <v>5.4981174121212115</v>
      </c>
      <c r="AJ3114">
        <v>3465</v>
      </c>
      <c r="AK3114">
        <v>27</v>
      </c>
      <c r="AL3114">
        <v>1</v>
      </c>
      <c r="AM3114">
        <v>1</v>
      </c>
      <c r="AN3114">
        <v>1</v>
      </c>
      <c r="AO3114">
        <v>0</v>
      </c>
      <c r="AP3114">
        <v>0</v>
      </c>
      <c r="AQ3114">
        <v>0</v>
      </c>
      <c r="AR3114">
        <v>44.48</v>
      </c>
      <c r="AS3114" s="1" t="s">
        <v>70</v>
      </c>
      <c r="AT3114">
        <v>0</v>
      </c>
      <c r="AU3114">
        <v>135.56236053333333</v>
      </c>
      <c r="AV3114">
        <v>721.13459993333333</v>
      </c>
      <c r="AW3114">
        <v>27</v>
      </c>
      <c r="AX3114">
        <v>0</v>
      </c>
      <c r="AY3114">
        <v>1.0101010101010102E-2</v>
      </c>
      <c r="AZ3114">
        <v>35</v>
      </c>
      <c r="BA3114">
        <v>0.50208281679012345</v>
      </c>
      <c r="BB3114">
        <v>0.89028962954732516</v>
      </c>
      <c r="BC3114">
        <v>35</v>
      </c>
      <c r="BD3114">
        <v>-8</v>
      </c>
      <c r="BE3114">
        <v>7</v>
      </c>
      <c r="BF3114">
        <v>2</v>
      </c>
      <c r="BG3114" s="1" t="s">
        <v>99</v>
      </c>
      <c r="BH3114" s="1" t="s">
        <v>6895</v>
      </c>
      <c r="BI3114" s="1" t="s">
        <v>6889</v>
      </c>
      <c r="BJ3114" s="1" t="s">
        <v>6893</v>
      </c>
      <c r="BK3114">
        <v>1700</v>
      </c>
      <c r="BL3114">
        <v>2.4</v>
      </c>
      <c r="BM3114" s="5" t="d">
        <v>20:00:00.0000000000031950</v>
      </c>
      <c r="BN3114" s="5" t="d">
        <v>20:29:59.9999999999968050</v>
      </c>
      <c r="BO3114">
        <v>20</v>
      </c>
      <c r="BP3114" t="b">
        <v>1</v>
      </c>
    </row>
    <row r="3115" spans="1:68" x14ac:dyDescent="0.2">
      <c r="A3115" s="1" t="s">
        <v>6452</v>
      </c>
      <c r="B3115" s="1" t="s">
        <v>5576</v>
      </c>
      <c r="C3115" s="2" t="d">
        <v>2026-07-09</v>
      </c>
      <c r="D3115">
        <v>42</v>
      </c>
      <c r="E3115" s="1" t="s">
        <v>165</v>
      </c>
      <c r="F3115">
        <v>91</v>
      </c>
      <c r="G3115">
        <v>9</v>
      </c>
      <c r="H3115">
        <v>0</v>
      </c>
      <c r="I3115">
        <v>0</v>
      </c>
      <c r="J3115">
        <v>9</v>
      </c>
      <c r="K3115">
        <v>0</v>
      </c>
      <c r="L3115">
        <v>0</v>
      </c>
      <c r="M3115" s="1" t="s">
        <v>63</v>
      </c>
      <c r="N3115" s="1" t="s">
        <v>63</v>
      </c>
      <c r="O3115" s="1" t="s">
        <v>6453</v>
      </c>
      <c r="P3115">
        <v>10.111111111111111</v>
      </c>
      <c r="Q3115">
        <v>0</v>
      </c>
      <c r="R3115">
        <v>1600</v>
      </c>
      <c r="S3115">
        <v>0</v>
      </c>
      <c r="T3115">
        <v>32</v>
      </c>
      <c r="U3115">
        <v>91</v>
      </c>
      <c r="V3115">
        <v>422</v>
      </c>
      <c r="W3115">
        <v>92158.66</v>
      </c>
      <c r="X3115">
        <v>4.6373626373626378</v>
      </c>
      <c r="Y3115">
        <v>1012.7325274725275</v>
      </c>
      <c r="Z3115">
        <v>15.802197802197803</v>
      </c>
      <c r="AA3115">
        <v>14.644494970512822</v>
      </c>
      <c r="AB3115">
        <v>18</v>
      </c>
      <c r="AC3115">
        <v>0.23053941208791207</v>
      </c>
      <c r="AD3115">
        <v>0</v>
      </c>
      <c r="AE3115">
        <v>1.2136980386951182</v>
      </c>
      <c r="AF3115">
        <v>0.6448717948717948</v>
      </c>
      <c r="AG3115">
        <v>0</v>
      </c>
      <c r="AH3115">
        <v>6.2792281016483518</v>
      </c>
      <c r="AI3115">
        <v>5.6229973924908423</v>
      </c>
      <c r="AJ3115">
        <v>3185</v>
      </c>
      <c r="AK3115">
        <v>27</v>
      </c>
      <c r="AL3115">
        <v>3</v>
      </c>
      <c r="AM3115">
        <v>3</v>
      </c>
      <c r="AN3115">
        <v>2</v>
      </c>
      <c r="AO3115">
        <v>0</v>
      </c>
      <c r="AP3115">
        <v>1</v>
      </c>
      <c r="AQ3115">
        <v>0</v>
      </c>
      <c r="AR3115">
        <v>707.84999999999991</v>
      </c>
      <c r="AS3115" s="1" t="s">
        <v>173</v>
      </c>
      <c r="AT3115">
        <v>18</v>
      </c>
      <c r="AU3115">
        <v>111.55337018333333</v>
      </c>
      <c r="AV3115">
        <v>735.07022098333334</v>
      </c>
      <c r="AW3115">
        <v>27</v>
      </c>
      <c r="AX3115">
        <v>0.19780219780219779</v>
      </c>
      <c r="AY3115">
        <v>3.2967032967032968E-2</v>
      </c>
      <c r="AZ3115">
        <v>35</v>
      </c>
      <c r="BA3115">
        <v>0.41316063030864197</v>
      </c>
      <c r="BB3115">
        <v>0.90749409997942387</v>
      </c>
      <c r="BC3115">
        <v>36</v>
      </c>
      <c r="BD3115">
        <v>-9</v>
      </c>
      <c r="BE3115">
        <v>6</v>
      </c>
      <c r="BF3115">
        <v>3</v>
      </c>
      <c r="BG3115" s="1" t="s">
        <v>174</v>
      </c>
      <c r="BH3115" s="1" t="s">
        <v>6895</v>
      </c>
      <c r="BI3115" s="1" t="s">
        <v>6889</v>
      </c>
      <c r="BJ3115" s="1" t="s">
        <v>6893</v>
      </c>
      <c r="BK3115">
        <v>1700</v>
      </c>
      <c r="BL3115">
        <v>2.4</v>
      </c>
      <c r="BM3115" s="5" t="d">
        <v>20:29:59.9999999999968050</v>
      </c>
      <c r="BN3115" s="5" t="d">
        <v>21:00:00.000</v>
      </c>
      <c r="BO3115">
        <v>20</v>
      </c>
      <c r="BP3115" t="b">
        <v>1</v>
      </c>
    </row>
    <row r="3116" spans="1:68" x14ac:dyDescent="0.2">
      <c r="A3116" s="1" t="s">
        <v>6454</v>
      </c>
      <c r="B3116" s="1" t="s">
        <v>5576</v>
      </c>
      <c r="C3116" s="2" t="d">
        <v>2026-07-09</v>
      </c>
      <c r="D3116">
        <v>43</v>
      </c>
      <c r="E3116" s="1" t="s">
        <v>165</v>
      </c>
      <c r="F3116">
        <v>90</v>
      </c>
      <c r="G3116">
        <v>9</v>
      </c>
      <c r="H3116">
        <v>0</v>
      </c>
      <c r="I3116">
        <v>0</v>
      </c>
      <c r="J3116">
        <v>9</v>
      </c>
      <c r="K3116">
        <v>0</v>
      </c>
      <c r="L3116">
        <v>0</v>
      </c>
      <c r="M3116" s="1" t="s">
        <v>63</v>
      </c>
      <c r="N3116" s="1" t="s">
        <v>63</v>
      </c>
      <c r="O3116" s="1" t="s">
        <v>6455</v>
      </c>
      <c r="P3116">
        <v>10</v>
      </c>
      <c r="Q3116">
        <v>0</v>
      </c>
      <c r="R3116">
        <v>1600</v>
      </c>
      <c r="S3116">
        <v>0</v>
      </c>
      <c r="T3116">
        <v>32</v>
      </c>
      <c r="U3116">
        <v>90</v>
      </c>
      <c r="V3116">
        <v>456</v>
      </c>
      <c r="W3116">
        <v>108049.59</v>
      </c>
      <c r="X3116">
        <v>5.0666666666666664</v>
      </c>
      <c r="Y3116">
        <v>1200.5509999999999</v>
      </c>
      <c r="Z3116">
        <v>15.477777777777778</v>
      </c>
      <c r="AA3116">
        <v>14.055103142592593</v>
      </c>
      <c r="AB3116">
        <v>13</v>
      </c>
      <c r="AC3116">
        <v>0.12621944740740745</v>
      </c>
      <c r="AD3116">
        <v>2.0000055555555445E-4</v>
      </c>
      <c r="AE3116">
        <v>1.3316145452503088</v>
      </c>
      <c r="AF3116">
        <v>0.67259259259259252</v>
      </c>
      <c r="AG3116">
        <v>0</v>
      </c>
      <c r="AH3116">
        <v>5.930360080185185</v>
      </c>
      <c r="AI3116">
        <v>5.22422480462963</v>
      </c>
      <c r="AJ3116">
        <v>3150</v>
      </c>
      <c r="AK3116">
        <v>27</v>
      </c>
      <c r="AL3116">
        <v>4</v>
      </c>
      <c r="AM3116">
        <v>4</v>
      </c>
      <c r="AN3116">
        <v>2</v>
      </c>
      <c r="AO3116">
        <v>0</v>
      </c>
      <c r="AP3116">
        <v>2</v>
      </c>
      <c r="AQ3116">
        <v>0</v>
      </c>
      <c r="AR3116">
        <v>857.11</v>
      </c>
      <c r="AS3116" s="1" t="s">
        <v>173</v>
      </c>
      <c r="AT3116">
        <v>13</v>
      </c>
      <c r="AU3116">
        <v>120.27967083333333</v>
      </c>
      <c r="AV3116">
        <v>727.40154970000003</v>
      </c>
      <c r="AW3116">
        <v>27</v>
      </c>
      <c r="AX3116">
        <v>0.14444444444444443</v>
      </c>
      <c r="AY3116">
        <v>4.4444444444444446E-2</v>
      </c>
      <c r="AZ3116">
        <v>35</v>
      </c>
      <c r="BA3116">
        <v>0.445480262345679</v>
      </c>
      <c r="BB3116">
        <v>0.89802660456790129</v>
      </c>
      <c r="BC3116">
        <v>35</v>
      </c>
      <c r="BD3116">
        <v>-8</v>
      </c>
      <c r="BE3116">
        <v>6</v>
      </c>
      <c r="BF3116">
        <v>3</v>
      </c>
      <c r="BG3116" s="1" t="s">
        <v>99</v>
      </c>
      <c r="BH3116" s="1" t="s">
        <v>6895</v>
      </c>
      <c r="BI3116" s="1" t="s">
        <v>6889</v>
      </c>
      <c r="BJ3116" s="1" t="s">
        <v>6893</v>
      </c>
      <c r="BK3116">
        <v>1700</v>
      </c>
      <c r="BL3116">
        <v>2.4</v>
      </c>
      <c r="BM3116" s="5" t="d">
        <v>21:00:00.000</v>
      </c>
      <c r="BN3116" s="5" t="d">
        <v>21:30:00.0000000000031950</v>
      </c>
      <c r="BO3116">
        <v>21</v>
      </c>
      <c r="BP3116" t="b">
        <v>1</v>
      </c>
    </row>
    <row r="3117" spans="1:68" x14ac:dyDescent="0.2">
      <c r="A3117" s="1" t="s">
        <v>6456</v>
      </c>
      <c r="B3117" s="1" t="s">
        <v>5576</v>
      </c>
      <c r="C3117" s="2" t="d">
        <v>2026-07-09</v>
      </c>
      <c r="D3117">
        <v>44</v>
      </c>
      <c r="E3117" s="1" t="s">
        <v>165</v>
      </c>
      <c r="F3117">
        <v>56</v>
      </c>
      <c r="G3117">
        <v>9</v>
      </c>
      <c r="H3117">
        <v>0</v>
      </c>
      <c r="I3117">
        <v>0</v>
      </c>
      <c r="J3117">
        <v>9</v>
      </c>
      <c r="K3117">
        <v>0</v>
      </c>
      <c r="L3117">
        <v>0</v>
      </c>
      <c r="M3117" s="1" t="s">
        <v>63</v>
      </c>
      <c r="N3117" s="1" t="s">
        <v>63</v>
      </c>
      <c r="O3117" s="1" t="s">
        <v>6457</v>
      </c>
      <c r="P3117">
        <v>6.2222222222222223</v>
      </c>
      <c r="Q3117">
        <v>0</v>
      </c>
      <c r="R3117">
        <v>1600</v>
      </c>
      <c r="S3117">
        <v>0</v>
      </c>
      <c r="T3117">
        <v>32</v>
      </c>
      <c r="U3117">
        <v>56</v>
      </c>
      <c r="V3117">
        <v>282</v>
      </c>
      <c r="W3117">
        <v>59296.32</v>
      </c>
      <c r="X3117">
        <v>5.0357142857142856</v>
      </c>
      <c r="Y3117">
        <v>1058.8628571428571</v>
      </c>
      <c r="Z3117">
        <v>12.946428571428571</v>
      </c>
      <c r="AA3117">
        <v>8.8780459163690484</v>
      </c>
      <c r="AB3117">
        <v>3</v>
      </c>
      <c r="AC3117">
        <v>2.2798043750000004E-2</v>
      </c>
      <c r="AD3117">
        <v>0</v>
      </c>
      <c r="AE3117">
        <v>1.2935589069978328</v>
      </c>
      <c r="AF3117">
        <v>0.59553571428571428</v>
      </c>
      <c r="AG3117">
        <v>1.2011727619047619</v>
      </c>
      <c r="AH3117">
        <v>0.89678267678571433</v>
      </c>
      <c r="AI3117">
        <v>5.2335376627976187</v>
      </c>
      <c r="AJ3117">
        <v>1960</v>
      </c>
      <c r="AK3117">
        <v>27</v>
      </c>
      <c r="AL3117">
        <v>3</v>
      </c>
      <c r="AM3117">
        <v>3</v>
      </c>
      <c r="AN3117">
        <v>3</v>
      </c>
      <c r="AO3117">
        <v>0</v>
      </c>
      <c r="AP3117">
        <v>0</v>
      </c>
      <c r="AQ3117">
        <v>0</v>
      </c>
      <c r="AR3117">
        <v>1144.4099999999999</v>
      </c>
      <c r="AS3117" s="1" t="s">
        <v>173</v>
      </c>
      <c r="AT3117">
        <v>3</v>
      </c>
      <c r="AU3117">
        <v>72.614063833333333</v>
      </c>
      <c r="AV3117">
        <v>627.94918476666669</v>
      </c>
      <c r="AW3117">
        <v>27</v>
      </c>
      <c r="AX3117">
        <v>5.3571428571428568E-2</v>
      </c>
      <c r="AY3117">
        <v>5.3571428571428568E-2</v>
      </c>
      <c r="AZ3117">
        <v>35</v>
      </c>
      <c r="BA3117">
        <v>0.26894097716049381</v>
      </c>
      <c r="BB3117">
        <v>0.7752459071193416</v>
      </c>
      <c r="BC3117">
        <v>30</v>
      </c>
      <c r="BD3117">
        <v>-3</v>
      </c>
      <c r="BE3117">
        <v>4</v>
      </c>
      <c r="BF3117">
        <v>5</v>
      </c>
      <c r="BG3117" s="1" t="s">
        <v>99</v>
      </c>
      <c r="BH3117" s="1" t="s">
        <v>6895</v>
      </c>
      <c r="BI3117" s="1" t="s">
        <v>6889</v>
      </c>
      <c r="BJ3117" s="1" t="s">
        <v>6893</v>
      </c>
      <c r="BK3117">
        <v>1700</v>
      </c>
      <c r="BL3117">
        <v>2.4</v>
      </c>
      <c r="BM3117" s="5" t="d">
        <v>21:30:00.0000000000031950</v>
      </c>
      <c r="BN3117" s="5" t="d">
        <v>21:59:59.9999999999968050</v>
      </c>
      <c r="BO3117">
        <v>21</v>
      </c>
      <c r="BP3117" t="b">
        <v>1</v>
      </c>
    </row>
    <row r="3118" spans="1:68" x14ac:dyDescent="0.2">
      <c r="A3118" s="1" t="s">
        <v>6458</v>
      </c>
      <c r="B3118" s="1" t="s">
        <v>5576</v>
      </c>
      <c r="C3118" s="2" t="d">
        <v>2026-07-09</v>
      </c>
      <c r="D3118">
        <v>45</v>
      </c>
      <c r="E3118" s="1" t="s">
        <v>165</v>
      </c>
      <c r="F3118">
        <v>54</v>
      </c>
      <c r="G3118">
        <v>9</v>
      </c>
      <c r="H3118">
        <v>0</v>
      </c>
      <c r="I3118">
        <v>0</v>
      </c>
      <c r="J3118">
        <v>9</v>
      </c>
      <c r="K3118">
        <v>0</v>
      </c>
      <c r="L3118">
        <v>0</v>
      </c>
      <c r="M3118" s="1" t="s">
        <v>63</v>
      </c>
      <c r="N3118" s="1" t="s">
        <v>63</v>
      </c>
      <c r="O3118" s="1" t="s">
        <v>6459</v>
      </c>
      <c r="P3118">
        <v>6</v>
      </c>
      <c r="Q3118">
        <v>0</v>
      </c>
      <c r="R3118">
        <v>1600</v>
      </c>
      <c r="S3118">
        <v>0</v>
      </c>
      <c r="T3118">
        <v>32</v>
      </c>
      <c r="U3118">
        <v>54</v>
      </c>
      <c r="V3118">
        <v>264</v>
      </c>
      <c r="W3118">
        <v>53339.03</v>
      </c>
      <c r="X3118">
        <v>4.8888888888888893</v>
      </c>
      <c r="Y3118">
        <v>987.75981481481483</v>
      </c>
      <c r="Z3118">
        <v>11.555555555555555</v>
      </c>
      <c r="AA3118">
        <v>8.4172895966049381</v>
      </c>
      <c r="AB3118">
        <v>0</v>
      </c>
      <c r="AC3118">
        <v>0</v>
      </c>
      <c r="AD3118">
        <v>0</v>
      </c>
      <c r="AE3118">
        <v>1.3034221674334974</v>
      </c>
      <c r="AF3118">
        <v>0.61265432098765438</v>
      </c>
      <c r="AG3118">
        <v>1.9160764799382717</v>
      </c>
      <c r="AH3118">
        <v>0</v>
      </c>
      <c r="AI3118">
        <v>5.5694229848765433</v>
      </c>
      <c r="AJ3118">
        <v>1620</v>
      </c>
      <c r="AK3118">
        <v>27</v>
      </c>
      <c r="AL3118">
        <v>3</v>
      </c>
      <c r="AM3118">
        <v>3</v>
      </c>
      <c r="AN3118">
        <v>0</v>
      </c>
      <c r="AO3118">
        <v>2</v>
      </c>
      <c r="AP3118">
        <v>1</v>
      </c>
      <c r="AQ3118">
        <v>0</v>
      </c>
      <c r="AR3118">
        <v>448.71</v>
      </c>
      <c r="AS3118" s="1" t="s">
        <v>70</v>
      </c>
      <c r="AT3118">
        <v>0</v>
      </c>
      <c r="AU3118">
        <v>71.512272483333334</v>
      </c>
      <c r="AV3118">
        <v>460.75741440000002</v>
      </c>
      <c r="AW3118">
        <v>27</v>
      </c>
      <c r="AX3118">
        <v>0</v>
      </c>
      <c r="AY3118">
        <v>5.5555555555555552E-2</v>
      </c>
      <c r="AZ3118">
        <v>30</v>
      </c>
      <c r="BA3118">
        <v>0.26486026845679012</v>
      </c>
      <c r="BB3118">
        <v>0.56883631407407409</v>
      </c>
      <c r="BC3118">
        <v>22</v>
      </c>
      <c r="BD3118">
        <v>5</v>
      </c>
      <c r="BE3118">
        <v>4</v>
      </c>
      <c r="BF3118">
        <v>5</v>
      </c>
      <c r="BG3118" s="1" t="s">
        <v>99</v>
      </c>
      <c r="BH3118" s="1" t="s">
        <v>6895</v>
      </c>
      <c r="BI3118" s="1" t="s">
        <v>6889</v>
      </c>
      <c r="BJ3118" s="1" t="s">
        <v>6893</v>
      </c>
      <c r="BK3118">
        <v>1700</v>
      </c>
      <c r="BL3118">
        <v>2.4</v>
      </c>
      <c r="BM3118" s="5" t="d">
        <v>21:59:59.9999999999968050</v>
      </c>
      <c r="BN3118" s="5" t="d">
        <v>22:30:00.000</v>
      </c>
      <c r="BO3118">
        <v>22</v>
      </c>
      <c r="BP3118" t="b">
        <v>0</v>
      </c>
    </row>
    <row r="3119" spans="1:68" x14ac:dyDescent="0.2">
      <c r="A3119" s="1" t="s">
        <v>6460</v>
      </c>
      <c r="B3119" s="1" t="s">
        <v>5576</v>
      </c>
      <c r="C3119" s="2" t="d">
        <v>2026-07-09</v>
      </c>
      <c r="D3119">
        <v>46</v>
      </c>
      <c r="E3119" s="1" t="s">
        <v>165</v>
      </c>
      <c r="F3119">
        <v>34</v>
      </c>
      <c r="G3119">
        <v>9</v>
      </c>
      <c r="H3119">
        <v>0</v>
      </c>
      <c r="I3119">
        <v>0</v>
      </c>
      <c r="J3119">
        <v>9</v>
      </c>
      <c r="K3119">
        <v>0</v>
      </c>
      <c r="L3119">
        <v>0</v>
      </c>
      <c r="M3119" s="1" t="s">
        <v>63</v>
      </c>
      <c r="N3119" s="1" t="s">
        <v>63</v>
      </c>
      <c r="O3119" s="1" t="s">
        <v>6443</v>
      </c>
      <c r="P3119">
        <v>3.7777777777777777</v>
      </c>
      <c r="Q3119">
        <v>0</v>
      </c>
      <c r="R3119">
        <v>1600</v>
      </c>
      <c r="S3119">
        <v>0</v>
      </c>
      <c r="T3119">
        <v>32</v>
      </c>
      <c r="U3119">
        <v>34</v>
      </c>
      <c r="V3119">
        <v>171</v>
      </c>
      <c r="W3119">
        <v>40893.019999999997</v>
      </c>
      <c r="X3119">
        <v>5.0294117647058822</v>
      </c>
      <c r="Y3119">
        <v>1202.7358823529412</v>
      </c>
      <c r="Z3119">
        <v>10.176470588235293</v>
      </c>
      <c r="AA3119">
        <v>8.5634398421568623</v>
      </c>
      <c r="AB3119">
        <v>4</v>
      </c>
      <c r="AC3119">
        <v>0.11993069166666667</v>
      </c>
      <c r="AD3119">
        <v>0</v>
      </c>
      <c r="AE3119">
        <v>1.3159551771890756</v>
      </c>
      <c r="AF3119">
        <v>0.59166666666666667</v>
      </c>
      <c r="AG3119">
        <v>1.9076218357843138</v>
      </c>
      <c r="AH3119">
        <v>0</v>
      </c>
      <c r="AI3119">
        <v>5.6234650578431378</v>
      </c>
      <c r="AJ3119">
        <v>1020</v>
      </c>
      <c r="AK3119">
        <v>27</v>
      </c>
      <c r="AL3119">
        <v>1</v>
      </c>
      <c r="AM3119">
        <v>1</v>
      </c>
      <c r="AN3119">
        <v>1</v>
      </c>
      <c r="AO3119">
        <v>0</v>
      </c>
      <c r="AP3119">
        <v>0</v>
      </c>
      <c r="AQ3119">
        <v>0</v>
      </c>
      <c r="AR3119">
        <v>532.91999999999996</v>
      </c>
      <c r="AS3119" s="1" t="s">
        <v>65</v>
      </c>
      <c r="AT3119">
        <v>3</v>
      </c>
      <c r="AU3119">
        <v>45.055158066666664</v>
      </c>
      <c r="AV3119">
        <v>328.69193461666669</v>
      </c>
      <c r="AW3119">
        <v>24</v>
      </c>
      <c r="AX3119">
        <v>0.11764705882352941</v>
      </c>
      <c r="AY3119">
        <v>2.9411764705882353E-2</v>
      </c>
      <c r="AZ3119">
        <v>30</v>
      </c>
      <c r="BA3119">
        <v>0.16687095580246913</v>
      </c>
      <c r="BB3119">
        <v>0.40579251187242799</v>
      </c>
      <c r="BC3119">
        <v>16</v>
      </c>
      <c r="BD3119">
        <v>11</v>
      </c>
      <c r="BE3119">
        <v>3</v>
      </c>
      <c r="BF3119">
        <v>6</v>
      </c>
      <c r="BG3119" s="1" t="s">
        <v>99</v>
      </c>
      <c r="BH3119" s="1" t="s">
        <v>6895</v>
      </c>
      <c r="BI3119" s="1" t="s">
        <v>6889</v>
      </c>
      <c r="BJ3119" s="1" t="s">
        <v>6893</v>
      </c>
      <c r="BK3119">
        <v>1700</v>
      </c>
      <c r="BL3119">
        <v>2.4</v>
      </c>
      <c r="BM3119" s="5" t="d">
        <v>22:30:00.000</v>
      </c>
      <c r="BN3119" s="5" t="d">
        <v>23:00:00.0000000000031950</v>
      </c>
      <c r="BO3119">
        <v>22</v>
      </c>
      <c r="BP3119" t="b">
        <v>0</v>
      </c>
    </row>
    <row r="3120" spans="1:68" x14ac:dyDescent="0.2">
      <c r="A3120" s="1" t="s">
        <v>6461</v>
      </c>
      <c r="B3120" s="1" t="s">
        <v>5576</v>
      </c>
      <c r="C3120" s="2" t="d">
        <v>2026-07-09</v>
      </c>
      <c r="D3120">
        <v>47</v>
      </c>
      <c r="E3120" s="1" t="s">
        <v>187</v>
      </c>
      <c r="F3120">
        <v>20</v>
      </c>
      <c r="G3120">
        <v>9</v>
      </c>
      <c r="H3120">
        <v>0</v>
      </c>
      <c r="I3120">
        <v>2</v>
      </c>
      <c r="J3120">
        <v>7</v>
      </c>
      <c r="K3120">
        <v>0</v>
      </c>
      <c r="L3120">
        <v>1</v>
      </c>
      <c r="M3120" s="1" t="s">
        <v>63</v>
      </c>
      <c r="N3120" s="1" t="s">
        <v>5990</v>
      </c>
      <c r="O3120" s="1" t="s">
        <v>6462</v>
      </c>
      <c r="P3120">
        <v>2.8571428571428572</v>
      </c>
      <c r="Q3120">
        <v>0</v>
      </c>
      <c r="R3120">
        <v>1600</v>
      </c>
      <c r="S3120">
        <v>1</v>
      </c>
      <c r="T3120">
        <v>31</v>
      </c>
      <c r="U3120">
        <v>20</v>
      </c>
      <c r="V3120">
        <v>93</v>
      </c>
      <c r="W3120">
        <v>22899.260000000002</v>
      </c>
      <c r="X3120">
        <v>4.6500000000000004</v>
      </c>
      <c r="Y3120">
        <v>1144.9630000000002</v>
      </c>
      <c r="Z3120">
        <v>9.6</v>
      </c>
      <c r="AA3120">
        <v>8.1106435191666666</v>
      </c>
      <c r="AB3120">
        <v>1</v>
      </c>
      <c r="AC3120">
        <v>4.6010044166666653E-2</v>
      </c>
      <c r="AD3120">
        <v>0</v>
      </c>
      <c r="AE3120">
        <v>1.2087671646975688</v>
      </c>
      <c r="AF3120">
        <v>0.62249999999999994</v>
      </c>
      <c r="AG3120">
        <v>1.8312671541666667</v>
      </c>
      <c r="AH3120">
        <v>0</v>
      </c>
      <c r="AI3120">
        <v>5.4135430208333331</v>
      </c>
      <c r="AJ3120">
        <v>600</v>
      </c>
      <c r="AK3120">
        <v>27</v>
      </c>
      <c r="AL3120">
        <v>2</v>
      </c>
      <c r="AM3120">
        <v>2</v>
      </c>
      <c r="AN3120">
        <v>1</v>
      </c>
      <c r="AO3120">
        <v>1</v>
      </c>
      <c r="AP3120">
        <v>0</v>
      </c>
      <c r="AQ3120">
        <v>0</v>
      </c>
      <c r="AR3120">
        <v>366.48</v>
      </c>
      <c r="AS3120" s="1" t="s">
        <v>65</v>
      </c>
      <c r="AT3120">
        <v>1</v>
      </c>
      <c r="AU3120">
        <v>24.175343083333331</v>
      </c>
      <c r="AV3120">
        <v>170.21825488333334</v>
      </c>
      <c r="AW3120">
        <v>18</v>
      </c>
      <c r="AX3120">
        <v>0.05</v>
      </c>
      <c r="AY3120">
        <v>0.1</v>
      </c>
      <c r="AZ3120">
        <v>30</v>
      </c>
      <c r="BA3120">
        <v>0.11512068134920633</v>
      </c>
      <c r="BB3120">
        <v>0.21014599368312759</v>
      </c>
      <c r="BC3120">
        <v>9</v>
      </c>
      <c r="BD3120">
        <v>18</v>
      </c>
      <c r="BE3120">
        <v>2</v>
      </c>
      <c r="BF3120">
        <v>5</v>
      </c>
      <c r="BG3120" s="1" t="s">
        <v>99</v>
      </c>
      <c r="BH3120" s="1" t="s">
        <v>6895</v>
      </c>
      <c r="BI3120" s="1" t="s">
        <v>6889</v>
      </c>
      <c r="BJ3120" s="1" t="s">
        <v>6893</v>
      </c>
      <c r="BK3120">
        <v>1700</v>
      </c>
      <c r="BL3120">
        <v>2.4</v>
      </c>
      <c r="BM3120" s="5" t="d">
        <v>23:00:00.0000000000031950</v>
      </c>
      <c r="BN3120" s="5" t="d">
        <v>23:29:59.9999999999968050</v>
      </c>
      <c r="BO3120">
        <v>23</v>
      </c>
      <c r="BP3120" t="b">
        <v>0</v>
      </c>
    </row>
    <row r="3121" spans="1:68" x14ac:dyDescent="0.2">
      <c r="A3121" s="1" t="s">
        <v>6463</v>
      </c>
      <c r="B3121" s="1" t="s">
        <v>5576</v>
      </c>
      <c r="C3121" s="2" t="d">
        <v>2026-07-09</v>
      </c>
      <c r="D3121">
        <v>48</v>
      </c>
      <c r="E3121" s="1" t="s">
        <v>187</v>
      </c>
      <c r="F3121">
        <v>20</v>
      </c>
      <c r="G3121">
        <v>9</v>
      </c>
      <c r="H3121">
        <v>0</v>
      </c>
      <c r="I3121">
        <v>2</v>
      </c>
      <c r="J3121">
        <v>7</v>
      </c>
      <c r="K3121">
        <v>0</v>
      </c>
      <c r="L3121">
        <v>1</v>
      </c>
      <c r="M3121" s="1" t="s">
        <v>63</v>
      </c>
      <c r="N3121" s="1" t="s">
        <v>5993</v>
      </c>
      <c r="O3121" s="1" t="s">
        <v>6216</v>
      </c>
      <c r="P3121">
        <v>2.8571428571428572</v>
      </c>
      <c r="Q3121">
        <v>0</v>
      </c>
      <c r="R3121">
        <v>1600</v>
      </c>
      <c r="S3121">
        <v>1</v>
      </c>
      <c r="T3121">
        <v>30</v>
      </c>
      <c r="U3121">
        <v>20</v>
      </c>
      <c r="V3121">
        <v>107</v>
      </c>
      <c r="W3121">
        <v>25204.73</v>
      </c>
      <c r="X3121">
        <v>5.35</v>
      </c>
      <c r="Y3121">
        <v>1260.2365</v>
      </c>
      <c r="Z3121">
        <v>9.4499999999999993</v>
      </c>
      <c r="AA3121">
        <v>8.2343621433333336</v>
      </c>
      <c r="AB3121">
        <v>3</v>
      </c>
      <c r="AC3121">
        <v>7.1633294999999902E-2</v>
      </c>
      <c r="AD3121">
        <v>0</v>
      </c>
      <c r="AE3121">
        <v>1.3585362439101114</v>
      </c>
      <c r="AF3121">
        <v>0.745</v>
      </c>
      <c r="AG3121">
        <v>2.103536235</v>
      </c>
      <c r="AH3121">
        <v>0</v>
      </c>
      <c r="AI3121">
        <v>5.1674925675000001</v>
      </c>
      <c r="AJ3121">
        <v>600</v>
      </c>
      <c r="AK3121">
        <v>27</v>
      </c>
      <c r="AL3121">
        <v>1</v>
      </c>
      <c r="AM3121">
        <v>1</v>
      </c>
      <c r="AN3121">
        <v>1</v>
      </c>
      <c r="AO3121">
        <v>0</v>
      </c>
      <c r="AP3121">
        <v>0</v>
      </c>
      <c r="AQ3121">
        <v>0</v>
      </c>
      <c r="AR3121">
        <v>159.47999999999999</v>
      </c>
      <c r="AS3121" s="1" t="s">
        <v>65</v>
      </c>
      <c r="AT3121">
        <v>3</v>
      </c>
      <c r="AU3121">
        <v>27.170724700000001</v>
      </c>
      <c r="AV3121">
        <v>175.17661471666665</v>
      </c>
      <c r="AW3121">
        <v>13</v>
      </c>
      <c r="AX3121">
        <v>0.15</v>
      </c>
      <c r="AY3121">
        <v>0.05</v>
      </c>
      <c r="AZ3121">
        <v>30</v>
      </c>
      <c r="BA3121">
        <v>0.12938440333333334</v>
      </c>
      <c r="BB3121">
        <v>0.21626742557613166</v>
      </c>
      <c r="BC3121">
        <v>9</v>
      </c>
      <c r="BD3121">
        <v>18</v>
      </c>
      <c r="BE3121">
        <v>2</v>
      </c>
      <c r="BF3121">
        <v>5</v>
      </c>
      <c r="BG3121" s="1" t="s">
        <v>83</v>
      </c>
      <c r="BH3121" s="1" t="s">
        <v>6895</v>
      </c>
      <c r="BI3121" s="1" t="s">
        <v>6889</v>
      </c>
      <c r="BJ3121" s="1" t="s">
        <v>6893</v>
      </c>
      <c r="BK3121">
        <v>1700</v>
      </c>
      <c r="BL3121">
        <v>2.4</v>
      </c>
      <c r="BM3121" s="5" t="d">
        <v>23:29:59.9999999999968050</v>
      </c>
      <c r="BN3121" s="5" t="d">
        <v>1899-12-30</v>
      </c>
      <c r="BO3121">
        <v>23</v>
      </c>
      <c r="BP3121" t="b">
        <v>0</v>
      </c>
    </row>
    <row r="3122" spans="1:68" x14ac:dyDescent="0.2">
      <c r="A3122" s="1" t="s">
        <v>6464</v>
      </c>
      <c r="B3122" s="1" t="s">
        <v>5576</v>
      </c>
      <c r="C3122" s="2" t="d">
        <v>2026-07-10</v>
      </c>
      <c r="D3122">
        <v>1</v>
      </c>
      <c r="E3122" s="1" t="s">
        <v>61</v>
      </c>
      <c r="F3122">
        <v>5</v>
      </c>
      <c r="G3122">
        <v>17</v>
      </c>
      <c r="H3122">
        <v>12</v>
      </c>
      <c r="I3122">
        <v>2</v>
      </c>
      <c r="J3122">
        <v>3</v>
      </c>
      <c r="K3122">
        <v>900</v>
      </c>
      <c r="L3122">
        <v>1</v>
      </c>
      <c r="M3122" s="1" t="s">
        <v>6465</v>
      </c>
      <c r="N3122" s="1" t="s">
        <v>6466</v>
      </c>
      <c r="O3122" s="1" t="s">
        <v>6467</v>
      </c>
      <c r="P3122">
        <v>1.6666666666666667</v>
      </c>
      <c r="Q3122">
        <v>900</v>
      </c>
      <c r="R3122">
        <v>9100</v>
      </c>
      <c r="S3122">
        <v>1</v>
      </c>
      <c r="T3122">
        <v>49</v>
      </c>
      <c r="U3122">
        <v>5</v>
      </c>
      <c r="V3122">
        <v>24</v>
      </c>
      <c r="W3122">
        <v>5896.82</v>
      </c>
      <c r="X3122">
        <v>4.8</v>
      </c>
      <c r="Y3122">
        <v>1179.364</v>
      </c>
      <c r="Z3122">
        <v>10.4</v>
      </c>
      <c r="AA3122">
        <v>9.2189022333333348</v>
      </c>
      <c r="AB3122">
        <v>1</v>
      </c>
      <c r="AC3122">
        <v>0.21999428666666673</v>
      </c>
      <c r="AD3122">
        <v>0</v>
      </c>
      <c r="AE3122">
        <v>1.3059461650014437</v>
      </c>
      <c r="AF3122">
        <v>0.87333333333333341</v>
      </c>
      <c r="AG3122">
        <v>2.1792794899999999</v>
      </c>
      <c r="AH3122">
        <v>0</v>
      </c>
      <c r="AI3122">
        <v>6.1062893999999996</v>
      </c>
      <c r="AJ3122">
        <v>150</v>
      </c>
      <c r="AK3122">
        <v>54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 s="1" t="s">
        <v>65</v>
      </c>
      <c r="AT3122">
        <v>1</v>
      </c>
      <c r="AU3122">
        <v>6.5297307833333331</v>
      </c>
      <c r="AV3122">
        <v>60.122461033333337</v>
      </c>
      <c r="AW3122">
        <v>6</v>
      </c>
      <c r="AX3122">
        <v>0.2</v>
      </c>
      <c r="AY3122">
        <v>0</v>
      </c>
      <c r="AZ3122">
        <v>30</v>
      </c>
      <c r="BA3122">
        <v>7.2552564259259253E-2</v>
      </c>
      <c r="BB3122">
        <v>3.7112630267489712E-2</v>
      </c>
      <c r="BC3122">
        <v>3</v>
      </c>
      <c r="BD3122">
        <v>51</v>
      </c>
      <c r="BE3122">
        <v>1</v>
      </c>
      <c r="BF3122">
        <v>2</v>
      </c>
      <c r="BG3122" s="1" t="s">
        <v>83</v>
      </c>
      <c r="BH3122" s="1" t="s">
        <v>6895</v>
      </c>
      <c r="BI3122" s="1" t="s">
        <v>6889</v>
      </c>
      <c r="BJ3122" s="1" t="s">
        <v>6893</v>
      </c>
      <c r="BK3122">
        <v>1700</v>
      </c>
      <c r="BL3122">
        <v>2.4</v>
      </c>
      <c r="BM3122" s="5" t="d">
        <v>1899-12-30</v>
      </c>
      <c r="BN3122" s="5" t="d">
        <v>00:29:59.99999999999990100</v>
      </c>
      <c r="BO3122">
        <v>0</v>
      </c>
      <c r="BP3122" t="b">
        <v>0</v>
      </c>
    </row>
    <row r="3123" spans="1:68" x14ac:dyDescent="0.2">
      <c r="A3123" s="1" t="s">
        <v>6468</v>
      </c>
      <c r="B3123" s="1" t="s">
        <v>5576</v>
      </c>
      <c r="C3123" s="2" t="d">
        <v>2026-07-10</v>
      </c>
      <c r="D3123">
        <v>2</v>
      </c>
      <c r="E3123" s="1" t="s">
        <v>61</v>
      </c>
      <c r="F3123">
        <v>7</v>
      </c>
      <c r="G3123">
        <v>17</v>
      </c>
      <c r="H3123">
        <v>12</v>
      </c>
      <c r="I3123">
        <v>2</v>
      </c>
      <c r="J3123">
        <v>3</v>
      </c>
      <c r="K3123">
        <v>900</v>
      </c>
      <c r="L3123">
        <v>1</v>
      </c>
      <c r="M3123" s="1" t="s">
        <v>6469</v>
      </c>
      <c r="N3123" s="1" t="s">
        <v>5939</v>
      </c>
      <c r="O3123" s="1" t="s">
        <v>6470</v>
      </c>
      <c r="P3123">
        <v>2.3333333333333335</v>
      </c>
      <c r="Q3123">
        <v>900</v>
      </c>
      <c r="R3123">
        <v>8200</v>
      </c>
      <c r="S3123">
        <v>1</v>
      </c>
      <c r="T3123">
        <v>48</v>
      </c>
      <c r="U3123">
        <v>7</v>
      </c>
      <c r="V3123">
        <v>32</v>
      </c>
      <c r="W3123">
        <v>9165.26</v>
      </c>
      <c r="X3123">
        <v>4.5714285714285712</v>
      </c>
      <c r="Y3123">
        <v>1309.3228571428572</v>
      </c>
      <c r="Z3123">
        <v>10.142857142857142</v>
      </c>
      <c r="AA3123">
        <v>8.8090982523809522</v>
      </c>
      <c r="AB3123">
        <v>1</v>
      </c>
      <c r="AC3123">
        <v>5.7926750000000027E-2</v>
      </c>
      <c r="AD3123">
        <v>0</v>
      </c>
      <c r="AE3123">
        <v>1.1230795497369053</v>
      </c>
      <c r="AF3123">
        <v>0.77857142857142858</v>
      </c>
      <c r="AG3123">
        <v>1.9016509690476189</v>
      </c>
      <c r="AH3123">
        <v>0</v>
      </c>
      <c r="AI3123">
        <v>6.062209178571428</v>
      </c>
      <c r="AJ3123">
        <v>210</v>
      </c>
      <c r="AK3123">
        <v>55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 s="1" t="s">
        <v>65</v>
      </c>
      <c r="AT3123">
        <v>1</v>
      </c>
      <c r="AU3123">
        <v>7.8615567833333335</v>
      </c>
      <c r="AV3123">
        <v>56.068366116666667</v>
      </c>
      <c r="AW3123">
        <v>5</v>
      </c>
      <c r="AX3123">
        <v>0.14285714285714285</v>
      </c>
      <c r="AY3123">
        <v>0</v>
      </c>
      <c r="AZ3123">
        <v>30</v>
      </c>
      <c r="BA3123">
        <v>8.7350630925925932E-2</v>
      </c>
      <c r="BB3123">
        <v>3.3980827949494946E-2</v>
      </c>
      <c r="BC3123">
        <v>3</v>
      </c>
      <c r="BD3123">
        <v>52</v>
      </c>
      <c r="BE3123">
        <v>1</v>
      </c>
      <c r="BF3123">
        <v>2</v>
      </c>
      <c r="BG3123" s="1" t="s">
        <v>66</v>
      </c>
      <c r="BH3123" s="1" t="s">
        <v>6895</v>
      </c>
      <c r="BI3123" s="1" t="s">
        <v>6889</v>
      </c>
      <c r="BJ3123" s="1" t="s">
        <v>6893</v>
      </c>
      <c r="BK3123">
        <v>1700</v>
      </c>
      <c r="BL3123">
        <v>2.4</v>
      </c>
      <c r="BM3123" s="5" t="d">
        <v>00:29:59.99999999999990100</v>
      </c>
      <c r="BN3123" s="5" t="d">
        <v>00:59:59.99999999999980200</v>
      </c>
      <c r="BO3123">
        <v>0</v>
      </c>
      <c r="BP3123" t="b">
        <v>0</v>
      </c>
    </row>
    <row r="3124" spans="1:68" x14ac:dyDescent="0.2">
      <c r="A3124" s="1" t="s">
        <v>6471</v>
      </c>
      <c r="B3124" s="1" t="s">
        <v>5576</v>
      </c>
      <c r="C3124" s="2" t="d">
        <v>2026-07-10</v>
      </c>
      <c r="D3124">
        <v>3</v>
      </c>
      <c r="E3124" s="1" t="s">
        <v>61</v>
      </c>
      <c r="F3124">
        <v>4</v>
      </c>
      <c r="G3124">
        <v>8</v>
      </c>
      <c r="H3124">
        <v>7</v>
      </c>
      <c r="I3124">
        <v>0</v>
      </c>
      <c r="J3124">
        <v>1</v>
      </c>
      <c r="K3124">
        <v>525</v>
      </c>
      <c r="L3124">
        <v>0</v>
      </c>
      <c r="M3124" s="1" t="s">
        <v>6472</v>
      </c>
      <c r="N3124" s="1" t="s">
        <v>63</v>
      </c>
      <c r="O3124" s="1" t="s">
        <v>5584</v>
      </c>
      <c r="P3124">
        <v>4</v>
      </c>
      <c r="Q3124">
        <v>525</v>
      </c>
      <c r="R3124">
        <v>7675</v>
      </c>
      <c r="S3124">
        <v>0</v>
      </c>
      <c r="T3124">
        <v>48</v>
      </c>
      <c r="U3124">
        <v>4</v>
      </c>
      <c r="V3124">
        <v>24</v>
      </c>
      <c r="W3124">
        <v>4801.05</v>
      </c>
      <c r="X3124">
        <v>6</v>
      </c>
      <c r="Y3124">
        <v>1200.2625</v>
      </c>
      <c r="Z3124">
        <v>9.25</v>
      </c>
      <c r="AA3124">
        <v>7.4318285166666662</v>
      </c>
      <c r="AB3124">
        <v>0</v>
      </c>
      <c r="AC3124">
        <v>0</v>
      </c>
      <c r="AD3124">
        <v>0</v>
      </c>
      <c r="AE3124">
        <v>1.6099421678528261</v>
      </c>
      <c r="AF3124">
        <v>0.46666666666666667</v>
      </c>
      <c r="AG3124">
        <v>2.0766088250000001</v>
      </c>
      <c r="AH3124">
        <v>0</v>
      </c>
      <c r="AI3124">
        <v>4.3802196875000003</v>
      </c>
      <c r="AJ3124">
        <v>120</v>
      </c>
      <c r="AK3124">
        <v>28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 s="1" t="s">
        <v>70</v>
      </c>
      <c r="AT3124">
        <v>0</v>
      </c>
      <c r="AU3124">
        <v>6.4397686333333333</v>
      </c>
      <c r="AV3124">
        <v>37.91148128333333</v>
      </c>
      <c r="AW3124">
        <v>4</v>
      </c>
      <c r="AX3124">
        <v>0</v>
      </c>
      <c r="AY3124">
        <v>0</v>
      </c>
      <c r="AZ3124">
        <v>30</v>
      </c>
      <c r="BA3124">
        <v>0.21465895444444444</v>
      </c>
      <c r="BB3124">
        <v>4.5132715813492062E-2</v>
      </c>
      <c r="BC3124">
        <v>2</v>
      </c>
      <c r="BD3124">
        <v>26</v>
      </c>
      <c r="BE3124">
        <v>1</v>
      </c>
      <c r="BF3124">
        <v>0</v>
      </c>
      <c r="BG3124" s="1" t="s">
        <v>66</v>
      </c>
      <c r="BH3124" s="1" t="s">
        <v>6895</v>
      </c>
      <c r="BI3124" s="1" t="s">
        <v>6889</v>
      </c>
      <c r="BJ3124" s="1" t="s">
        <v>6893</v>
      </c>
      <c r="BK3124">
        <v>1700</v>
      </c>
      <c r="BL3124">
        <v>2.4</v>
      </c>
      <c r="BM3124" s="5" t="d">
        <v>00:59:59.99999999999980200</v>
      </c>
      <c r="BN3124" s="5" t="d">
        <v>01:30:00.000</v>
      </c>
      <c r="BO3124">
        <v>1</v>
      </c>
      <c r="BP3124" t="b">
        <v>0</v>
      </c>
    </row>
    <row r="3125" spans="1:68" x14ac:dyDescent="0.2">
      <c r="A3125" s="1" t="s">
        <v>6473</v>
      </c>
      <c r="B3125" s="1" t="s">
        <v>5576</v>
      </c>
      <c r="C3125" s="2" t="d">
        <v>2026-07-10</v>
      </c>
      <c r="D3125">
        <v>4</v>
      </c>
      <c r="E3125" s="1" t="s">
        <v>61</v>
      </c>
      <c r="F3125">
        <v>5</v>
      </c>
      <c r="G3125">
        <v>8</v>
      </c>
      <c r="H3125">
        <v>7</v>
      </c>
      <c r="I3125">
        <v>0</v>
      </c>
      <c r="J3125">
        <v>1</v>
      </c>
      <c r="K3125">
        <v>525</v>
      </c>
      <c r="L3125">
        <v>0</v>
      </c>
      <c r="M3125" s="1" t="s">
        <v>6474</v>
      </c>
      <c r="N3125" s="1" t="s">
        <v>63</v>
      </c>
      <c r="O3125" s="1" t="s">
        <v>5820</v>
      </c>
      <c r="P3125">
        <v>5</v>
      </c>
      <c r="Q3125">
        <v>525</v>
      </c>
      <c r="R3125">
        <v>7150</v>
      </c>
      <c r="S3125">
        <v>0</v>
      </c>
      <c r="T3125">
        <v>48</v>
      </c>
      <c r="U3125">
        <v>5</v>
      </c>
      <c r="V3125">
        <v>22</v>
      </c>
      <c r="W3125">
        <v>5773.57</v>
      </c>
      <c r="X3125">
        <v>4.4000000000000004</v>
      </c>
      <c r="Y3125">
        <v>1154.7139999999999</v>
      </c>
      <c r="Z3125">
        <v>10.199999999999999</v>
      </c>
      <c r="AA3125">
        <v>9.9889189133333325</v>
      </c>
      <c r="AB3125">
        <v>2</v>
      </c>
      <c r="AC3125">
        <v>0.68310092</v>
      </c>
      <c r="AD3125">
        <v>0.16857199333333334</v>
      </c>
      <c r="AE3125">
        <v>1.2803143006121851</v>
      </c>
      <c r="AF3125">
        <v>0.95</v>
      </c>
      <c r="AG3125">
        <v>2.3988862900000001</v>
      </c>
      <c r="AH3125">
        <v>0</v>
      </c>
      <c r="AI3125">
        <v>6.5533659499999999</v>
      </c>
      <c r="AJ3125">
        <v>150</v>
      </c>
      <c r="AK3125">
        <v>28</v>
      </c>
      <c r="AL3125">
        <v>1</v>
      </c>
      <c r="AM3125">
        <v>1</v>
      </c>
      <c r="AN3125">
        <v>0</v>
      </c>
      <c r="AO3125">
        <v>1</v>
      </c>
      <c r="AP3125">
        <v>0</v>
      </c>
      <c r="AQ3125">
        <v>0</v>
      </c>
      <c r="AR3125">
        <v>456.23</v>
      </c>
      <c r="AS3125" s="1" t="s">
        <v>65</v>
      </c>
      <c r="AT3125">
        <v>2</v>
      </c>
      <c r="AU3125">
        <v>6.4015714666666668</v>
      </c>
      <c r="AV3125">
        <v>42.78937895</v>
      </c>
      <c r="AW3125">
        <v>4</v>
      </c>
      <c r="AX3125">
        <v>0.4</v>
      </c>
      <c r="AY3125">
        <v>0.2</v>
      </c>
      <c r="AZ3125">
        <v>30</v>
      </c>
      <c r="BA3125">
        <v>0.21338571555555555</v>
      </c>
      <c r="BB3125">
        <v>5.0939736845238094E-2</v>
      </c>
      <c r="BC3125">
        <v>3</v>
      </c>
      <c r="BD3125">
        <v>25</v>
      </c>
      <c r="BE3125">
        <v>1</v>
      </c>
      <c r="BF3125">
        <v>0</v>
      </c>
      <c r="BG3125" s="1" t="s">
        <v>83</v>
      </c>
      <c r="BH3125" s="1" t="s">
        <v>6895</v>
      </c>
      <c r="BI3125" s="1" t="s">
        <v>6889</v>
      </c>
      <c r="BJ3125" s="1" t="s">
        <v>6893</v>
      </c>
      <c r="BK3125">
        <v>1700</v>
      </c>
      <c r="BL3125">
        <v>2.4</v>
      </c>
      <c r="BM3125" s="5" t="d">
        <v>01:30:00.000</v>
      </c>
      <c r="BN3125" s="5" t="d">
        <v>01:59:59.99999999999959725</v>
      </c>
      <c r="BO3125">
        <v>1</v>
      </c>
      <c r="BP3125" t="b">
        <v>0</v>
      </c>
    </row>
    <row r="3126" spans="1:68" x14ac:dyDescent="0.2">
      <c r="A3126" s="1" t="s">
        <v>6475</v>
      </c>
      <c r="B3126" s="1" t="s">
        <v>5576</v>
      </c>
      <c r="C3126" s="2" t="d">
        <v>2026-07-10</v>
      </c>
      <c r="D3126">
        <v>5</v>
      </c>
      <c r="E3126" s="1" t="s">
        <v>61</v>
      </c>
      <c r="F3126">
        <v>5</v>
      </c>
      <c r="G3126">
        <v>8</v>
      </c>
      <c r="H3126">
        <v>7</v>
      </c>
      <c r="I3126">
        <v>0</v>
      </c>
      <c r="J3126">
        <v>1</v>
      </c>
      <c r="K3126">
        <v>525</v>
      </c>
      <c r="L3126">
        <v>0</v>
      </c>
      <c r="M3126" s="1" t="s">
        <v>6476</v>
      </c>
      <c r="N3126" s="1" t="s">
        <v>63</v>
      </c>
      <c r="O3126" s="1" t="s">
        <v>5590</v>
      </c>
      <c r="P3126">
        <v>5</v>
      </c>
      <c r="Q3126">
        <v>525</v>
      </c>
      <c r="R3126">
        <v>6625</v>
      </c>
      <c r="S3126">
        <v>0</v>
      </c>
      <c r="T3126">
        <v>48</v>
      </c>
      <c r="U3126">
        <v>5</v>
      </c>
      <c r="V3126">
        <v>28</v>
      </c>
      <c r="W3126">
        <v>7693.9</v>
      </c>
      <c r="X3126">
        <v>5.6</v>
      </c>
      <c r="Y3126">
        <v>1538.78</v>
      </c>
      <c r="Z3126">
        <v>10.4</v>
      </c>
      <c r="AA3126">
        <v>9.9135938899999978</v>
      </c>
      <c r="AB3126">
        <v>2</v>
      </c>
      <c r="AC3126">
        <v>1.0831511366666664</v>
      </c>
      <c r="AD3126">
        <v>0.40176709666666666</v>
      </c>
      <c r="AE3126">
        <v>1.4588436943111127</v>
      </c>
      <c r="AF3126">
        <v>0.9</v>
      </c>
      <c r="AG3126">
        <v>2.7606107833333331</v>
      </c>
      <c r="AH3126">
        <v>0</v>
      </c>
      <c r="AI3126">
        <v>6.2563164266666664</v>
      </c>
      <c r="AJ3126">
        <v>150</v>
      </c>
      <c r="AK3126">
        <v>28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 s="1" t="s">
        <v>65</v>
      </c>
      <c r="AT3126">
        <v>2</v>
      </c>
      <c r="AU3126">
        <v>7.2942184166666673</v>
      </c>
      <c r="AV3126">
        <v>56.029128649999997</v>
      </c>
      <c r="AW3126">
        <v>4</v>
      </c>
      <c r="AX3126">
        <v>0.4</v>
      </c>
      <c r="AY3126">
        <v>0</v>
      </c>
      <c r="AZ3126">
        <v>30</v>
      </c>
      <c r="BA3126">
        <v>0.24314061388888891</v>
      </c>
      <c r="BB3126">
        <v>6.6701343630952384E-2</v>
      </c>
      <c r="BC3126">
        <v>3</v>
      </c>
      <c r="BD3126">
        <v>25</v>
      </c>
      <c r="BE3126">
        <v>1</v>
      </c>
      <c r="BF3126">
        <v>0</v>
      </c>
      <c r="BG3126" s="1" t="s">
        <v>83</v>
      </c>
      <c r="BH3126" s="1" t="s">
        <v>6895</v>
      </c>
      <c r="BI3126" s="1" t="s">
        <v>6889</v>
      </c>
      <c r="BJ3126" s="1" t="s">
        <v>6893</v>
      </c>
      <c r="BK3126">
        <v>1700</v>
      </c>
      <c r="BL3126">
        <v>2.4</v>
      </c>
      <c r="BM3126" s="5" t="d">
        <v>01:59:59.99999999999959725</v>
      </c>
      <c r="BN3126" s="5" t="d">
        <v>02:30:00.00000000000040275</v>
      </c>
      <c r="BO3126">
        <v>2</v>
      </c>
      <c r="BP3126" t="b">
        <v>0</v>
      </c>
    </row>
    <row r="3127" spans="1:68" x14ac:dyDescent="0.2">
      <c r="A3127" s="1" t="s">
        <v>6477</v>
      </c>
      <c r="B3127" s="1" t="s">
        <v>5576</v>
      </c>
      <c r="C3127" s="2" t="d">
        <v>2026-07-10</v>
      </c>
      <c r="D3127">
        <v>6</v>
      </c>
      <c r="E3127" s="1" t="s">
        <v>61</v>
      </c>
      <c r="F3127">
        <v>15</v>
      </c>
      <c r="G3127">
        <v>8</v>
      </c>
      <c r="H3127">
        <v>7</v>
      </c>
      <c r="I3127">
        <v>0</v>
      </c>
      <c r="J3127">
        <v>1</v>
      </c>
      <c r="K3127">
        <v>525</v>
      </c>
      <c r="L3127">
        <v>0</v>
      </c>
      <c r="M3127" s="1" t="s">
        <v>6478</v>
      </c>
      <c r="N3127" s="1" t="s">
        <v>63</v>
      </c>
      <c r="O3127" s="1" t="s">
        <v>5596</v>
      </c>
      <c r="P3127">
        <v>15</v>
      </c>
      <c r="Q3127">
        <v>525</v>
      </c>
      <c r="R3127">
        <v>6100</v>
      </c>
      <c r="S3127">
        <v>0</v>
      </c>
      <c r="T3127">
        <v>48</v>
      </c>
      <c r="U3127">
        <v>15</v>
      </c>
      <c r="V3127">
        <v>86</v>
      </c>
      <c r="W3127">
        <v>18847.77</v>
      </c>
      <c r="X3127">
        <v>5.7333333333333334</v>
      </c>
      <c r="Y3127">
        <v>1256.518</v>
      </c>
      <c r="Z3127">
        <v>9.9333333333333336</v>
      </c>
      <c r="AA3127">
        <v>10.175774485555555</v>
      </c>
      <c r="AB3127">
        <v>9</v>
      </c>
      <c r="AC3127">
        <v>0.71008038333333312</v>
      </c>
      <c r="AD3127">
        <v>0.96305693000000003</v>
      </c>
      <c r="AE3127">
        <v>1.5543013633507556</v>
      </c>
      <c r="AF3127">
        <v>0.63888888888888884</v>
      </c>
      <c r="AG3127">
        <v>3.1562471777777779</v>
      </c>
      <c r="AH3127">
        <v>0</v>
      </c>
      <c r="AI3127">
        <v>6.0695273000000007</v>
      </c>
      <c r="AJ3127">
        <v>450</v>
      </c>
      <c r="AK3127">
        <v>28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 s="1" t="s">
        <v>65</v>
      </c>
      <c r="AT3127">
        <v>8</v>
      </c>
      <c r="AU3127">
        <v>19.827542166666667</v>
      </c>
      <c r="AV3127">
        <v>100.11439558333333</v>
      </c>
      <c r="AW3127">
        <v>10</v>
      </c>
      <c r="AX3127">
        <v>0.6</v>
      </c>
      <c r="AY3127">
        <v>0</v>
      </c>
      <c r="AZ3127">
        <v>30</v>
      </c>
      <c r="BA3127">
        <v>0.66091807222222221</v>
      </c>
      <c r="BB3127">
        <v>0.11918380426587302</v>
      </c>
      <c r="BC3127">
        <v>5</v>
      </c>
      <c r="BD3127">
        <v>23</v>
      </c>
      <c r="BE3127">
        <v>1</v>
      </c>
      <c r="BF3127">
        <v>0</v>
      </c>
      <c r="BG3127" s="1" t="s">
        <v>83</v>
      </c>
      <c r="BH3127" s="1" t="s">
        <v>6895</v>
      </c>
      <c r="BI3127" s="1" t="s">
        <v>6889</v>
      </c>
      <c r="BJ3127" s="1" t="s">
        <v>6893</v>
      </c>
      <c r="BK3127">
        <v>1700</v>
      </c>
      <c r="BL3127">
        <v>2.4</v>
      </c>
      <c r="BM3127" s="5" t="d">
        <v>02:30:00.00000000000040275</v>
      </c>
      <c r="BN3127" s="5" t="d">
        <v>03:00:00.000</v>
      </c>
      <c r="BO3127">
        <v>2</v>
      </c>
      <c r="BP3127" t="b">
        <v>0</v>
      </c>
    </row>
    <row r="3128" spans="1:68" x14ac:dyDescent="0.2">
      <c r="A3128" s="1" t="s">
        <v>6479</v>
      </c>
      <c r="B3128" s="1" t="s">
        <v>5576</v>
      </c>
      <c r="C3128" s="2" t="d">
        <v>2026-07-10</v>
      </c>
      <c r="D3128">
        <v>7</v>
      </c>
      <c r="E3128" s="1" t="s">
        <v>61</v>
      </c>
      <c r="F3128">
        <v>4</v>
      </c>
      <c r="G3128">
        <v>8</v>
      </c>
      <c r="H3128">
        <v>7</v>
      </c>
      <c r="I3128">
        <v>0</v>
      </c>
      <c r="J3128">
        <v>1</v>
      </c>
      <c r="K3128">
        <v>525</v>
      </c>
      <c r="L3128">
        <v>0</v>
      </c>
      <c r="M3128" s="1" t="s">
        <v>6480</v>
      </c>
      <c r="N3128" s="1" t="s">
        <v>63</v>
      </c>
      <c r="O3128" s="1" t="s">
        <v>5599</v>
      </c>
      <c r="P3128">
        <v>4</v>
      </c>
      <c r="Q3128">
        <v>525</v>
      </c>
      <c r="R3128">
        <v>5575</v>
      </c>
      <c r="S3128">
        <v>0</v>
      </c>
      <c r="T3128">
        <v>48</v>
      </c>
      <c r="U3128">
        <v>4</v>
      </c>
      <c r="V3128">
        <v>15</v>
      </c>
      <c r="W3128">
        <v>1755.52</v>
      </c>
      <c r="X3128">
        <v>3.75</v>
      </c>
      <c r="Y3128">
        <v>438.88</v>
      </c>
      <c r="Z3128">
        <v>10</v>
      </c>
      <c r="AA3128">
        <v>8.6905370916666662</v>
      </c>
      <c r="AB3128">
        <v>1</v>
      </c>
      <c r="AC3128">
        <v>0.1206324624999997</v>
      </c>
      <c r="AD3128">
        <v>0.18328138333333335</v>
      </c>
      <c r="AE3128">
        <v>1.0362160871419457</v>
      </c>
      <c r="AF3128">
        <v>0.64999999999999991</v>
      </c>
      <c r="AG3128">
        <v>1.8694974625</v>
      </c>
      <c r="AH3128">
        <v>0</v>
      </c>
      <c r="AI3128">
        <v>5.6627062874999989</v>
      </c>
      <c r="AJ3128">
        <v>120</v>
      </c>
      <c r="AK3128">
        <v>28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 s="1" t="s">
        <v>125</v>
      </c>
      <c r="AT3128">
        <v>1</v>
      </c>
      <c r="AU3128">
        <v>7.6318424666666669</v>
      </c>
      <c r="AV3128">
        <v>66.807604400000002</v>
      </c>
      <c r="AW3128">
        <v>6</v>
      </c>
      <c r="AX3128">
        <v>0.25</v>
      </c>
      <c r="AY3128">
        <v>0</v>
      </c>
      <c r="AZ3128">
        <v>30</v>
      </c>
      <c r="BA3128">
        <v>0.25439474888888891</v>
      </c>
      <c r="BB3128">
        <v>7.953286238095239E-2</v>
      </c>
      <c r="BC3128">
        <v>4</v>
      </c>
      <c r="BD3128">
        <v>24</v>
      </c>
      <c r="BE3128">
        <v>1</v>
      </c>
      <c r="BF3128">
        <v>0</v>
      </c>
      <c r="BG3128" s="1" t="s">
        <v>66</v>
      </c>
      <c r="BH3128" s="1" t="s">
        <v>6895</v>
      </c>
      <c r="BI3128" s="1" t="s">
        <v>6889</v>
      </c>
      <c r="BJ3128" s="1" t="s">
        <v>6893</v>
      </c>
      <c r="BK3128">
        <v>1700</v>
      </c>
      <c r="BL3128">
        <v>2.4</v>
      </c>
      <c r="BM3128" s="5" t="d">
        <v>03:00:00.000</v>
      </c>
      <c r="BN3128" s="5" t="d">
        <v>03:30:00.00000000000079875</v>
      </c>
      <c r="BO3128">
        <v>3</v>
      </c>
      <c r="BP3128" t="b">
        <v>0</v>
      </c>
    </row>
    <row r="3129" spans="1:68" x14ac:dyDescent="0.2">
      <c r="A3129" s="1" t="s">
        <v>6481</v>
      </c>
      <c r="B3129" s="1" t="s">
        <v>5576</v>
      </c>
      <c r="C3129" s="2" t="d">
        <v>2026-07-10</v>
      </c>
      <c r="D3129">
        <v>8</v>
      </c>
      <c r="E3129" s="1" t="s">
        <v>61</v>
      </c>
      <c r="F3129">
        <v>11</v>
      </c>
      <c r="G3129">
        <v>8</v>
      </c>
      <c r="H3129">
        <v>7</v>
      </c>
      <c r="I3129">
        <v>0</v>
      </c>
      <c r="J3129">
        <v>1</v>
      </c>
      <c r="K3129">
        <v>525</v>
      </c>
      <c r="L3129">
        <v>0</v>
      </c>
      <c r="M3129" s="1" t="s">
        <v>6482</v>
      </c>
      <c r="N3129" s="1" t="s">
        <v>63</v>
      </c>
      <c r="O3129" s="1" t="s">
        <v>5602</v>
      </c>
      <c r="P3129">
        <v>11</v>
      </c>
      <c r="Q3129">
        <v>525</v>
      </c>
      <c r="R3129">
        <v>5050</v>
      </c>
      <c r="S3129">
        <v>0</v>
      </c>
      <c r="T3129">
        <v>48</v>
      </c>
      <c r="U3129">
        <v>11</v>
      </c>
      <c r="V3129">
        <v>50</v>
      </c>
      <c r="W3129">
        <v>14075.92</v>
      </c>
      <c r="X3129">
        <v>4.5454545454545459</v>
      </c>
      <c r="Y3129">
        <v>1279.629090909091</v>
      </c>
      <c r="Z3129">
        <v>10</v>
      </c>
      <c r="AA3129">
        <v>9.0849695106060615</v>
      </c>
      <c r="AB3129">
        <v>3</v>
      </c>
      <c r="AC3129">
        <v>0.15671785454545464</v>
      </c>
      <c r="AD3129">
        <v>0.82692018787878785</v>
      </c>
      <c r="AE3129">
        <v>1.1294373822928816</v>
      </c>
      <c r="AF3129">
        <v>0.69696969696969702</v>
      </c>
      <c r="AG3129">
        <v>2.653327265151515</v>
      </c>
      <c r="AH3129">
        <v>0</v>
      </c>
      <c r="AI3129">
        <v>5.6467937499999996</v>
      </c>
      <c r="AJ3129">
        <v>330</v>
      </c>
      <c r="AK3129">
        <v>28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 s="1" t="s">
        <v>65</v>
      </c>
      <c r="AT3129">
        <v>3</v>
      </c>
      <c r="AU3129">
        <v>12.423811116666666</v>
      </c>
      <c r="AV3129">
        <v>76.734492366666672</v>
      </c>
      <c r="AW3129">
        <v>8</v>
      </c>
      <c r="AX3129">
        <v>0.27272727272727271</v>
      </c>
      <c r="AY3129">
        <v>0</v>
      </c>
      <c r="AZ3129">
        <v>30</v>
      </c>
      <c r="BA3129">
        <v>0.41412703722222222</v>
      </c>
      <c r="BB3129">
        <v>9.1350586150793653E-2</v>
      </c>
      <c r="BC3129">
        <v>4</v>
      </c>
      <c r="BD3129">
        <v>24</v>
      </c>
      <c r="BE3129">
        <v>1</v>
      </c>
      <c r="BF3129">
        <v>0</v>
      </c>
      <c r="BG3129" s="1" t="s">
        <v>83</v>
      </c>
      <c r="BH3129" s="1" t="s">
        <v>6895</v>
      </c>
      <c r="BI3129" s="1" t="s">
        <v>6889</v>
      </c>
      <c r="BJ3129" s="1" t="s">
        <v>6893</v>
      </c>
      <c r="BK3129">
        <v>1700</v>
      </c>
      <c r="BL3129">
        <v>2.4</v>
      </c>
      <c r="BM3129" s="5" t="d">
        <v>03:30:00.00000000000079875</v>
      </c>
      <c r="BN3129" s="5" t="d">
        <v>03:59:59.99999999999920125</v>
      </c>
      <c r="BO3129">
        <v>3</v>
      </c>
      <c r="BP3129" t="b">
        <v>0</v>
      </c>
    </row>
    <row r="3130" spans="1:68" x14ac:dyDescent="0.2">
      <c r="A3130" s="1" t="s">
        <v>6483</v>
      </c>
      <c r="B3130" s="1" t="s">
        <v>5576</v>
      </c>
      <c r="C3130" s="2" t="d">
        <v>2026-07-10</v>
      </c>
      <c r="D3130">
        <v>9</v>
      </c>
      <c r="E3130" s="1" t="s">
        <v>61</v>
      </c>
      <c r="F3130">
        <v>4</v>
      </c>
      <c r="G3130">
        <v>8</v>
      </c>
      <c r="H3130">
        <v>7</v>
      </c>
      <c r="I3130">
        <v>0</v>
      </c>
      <c r="J3130">
        <v>1</v>
      </c>
      <c r="K3130">
        <v>525</v>
      </c>
      <c r="L3130">
        <v>0</v>
      </c>
      <c r="M3130" s="1" t="s">
        <v>6484</v>
      </c>
      <c r="N3130" s="1" t="s">
        <v>63</v>
      </c>
      <c r="O3130" s="1" t="s">
        <v>5578</v>
      </c>
      <c r="P3130">
        <v>4</v>
      </c>
      <c r="Q3130">
        <v>525</v>
      </c>
      <c r="R3130">
        <v>4525</v>
      </c>
      <c r="S3130">
        <v>0</v>
      </c>
      <c r="T3130">
        <v>48</v>
      </c>
      <c r="U3130">
        <v>4</v>
      </c>
      <c r="V3130">
        <v>20</v>
      </c>
      <c r="W3130">
        <v>6698.9000000000005</v>
      </c>
      <c r="X3130">
        <v>5</v>
      </c>
      <c r="Y3130">
        <v>1674.7250000000001</v>
      </c>
      <c r="Z3130">
        <v>11</v>
      </c>
      <c r="AA3130">
        <v>10.889398462499999</v>
      </c>
      <c r="AB3130">
        <v>2</v>
      </c>
      <c r="AC3130">
        <v>0.20267839166666632</v>
      </c>
      <c r="AD3130">
        <v>0.46317816249999999</v>
      </c>
      <c r="AE3130">
        <v>1.6116136979906892</v>
      </c>
      <c r="AF3130">
        <v>0.49583333333333335</v>
      </c>
      <c r="AG3130">
        <v>2.5706251875000001</v>
      </c>
      <c r="AH3130">
        <v>0</v>
      </c>
      <c r="AI3130">
        <v>7.0437732708333334</v>
      </c>
      <c r="AJ3130">
        <v>120</v>
      </c>
      <c r="AK3130">
        <v>28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 s="1" t="s">
        <v>65</v>
      </c>
      <c r="AT3130">
        <v>2</v>
      </c>
      <c r="AU3130">
        <v>6.4464547666666663</v>
      </c>
      <c r="AV3130">
        <v>35.576114616666672</v>
      </c>
      <c r="AW3130">
        <v>5</v>
      </c>
      <c r="AX3130">
        <v>0.5</v>
      </c>
      <c r="AY3130">
        <v>0</v>
      </c>
      <c r="AZ3130">
        <v>30</v>
      </c>
      <c r="BA3130">
        <v>0.21488182555555554</v>
      </c>
      <c r="BB3130">
        <v>4.2352517400793654E-2</v>
      </c>
      <c r="BC3130">
        <v>2</v>
      </c>
      <c r="BD3130">
        <v>26</v>
      </c>
      <c r="BE3130">
        <v>1</v>
      </c>
      <c r="BF3130">
        <v>0</v>
      </c>
      <c r="BG3130" s="1" t="s">
        <v>83</v>
      </c>
      <c r="BH3130" s="1" t="s">
        <v>6895</v>
      </c>
      <c r="BI3130" s="1" t="s">
        <v>6889</v>
      </c>
      <c r="BJ3130" s="1" t="s">
        <v>6893</v>
      </c>
      <c r="BK3130">
        <v>1700</v>
      </c>
      <c r="BL3130">
        <v>2.4</v>
      </c>
      <c r="BM3130" s="5" t="d">
        <v>03:59:59.99999999999920125</v>
      </c>
      <c r="BN3130" s="5" t="d">
        <v>04:30:00.000</v>
      </c>
      <c r="BO3130">
        <v>4</v>
      </c>
      <c r="BP3130" t="b">
        <v>0</v>
      </c>
    </row>
    <row r="3131" spans="1:68" x14ac:dyDescent="0.2">
      <c r="A3131" s="1" t="s">
        <v>6485</v>
      </c>
      <c r="B3131" s="1" t="s">
        <v>5576</v>
      </c>
      <c r="C3131" s="2" t="d">
        <v>2026-07-10</v>
      </c>
      <c r="D3131">
        <v>10</v>
      </c>
      <c r="E3131" s="1" t="s">
        <v>61</v>
      </c>
      <c r="F3131">
        <v>8</v>
      </c>
      <c r="G3131">
        <v>8</v>
      </c>
      <c r="H3131">
        <v>7</v>
      </c>
      <c r="I3131">
        <v>0</v>
      </c>
      <c r="J3131">
        <v>1</v>
      </c>
      <c r="K3131">
        <v>525</v>
      </c>
      <c r="L3131">
        <v>0</v>
      </c>
      <c r="M3131" s="1" t="s">
        <v>6486</v>
      </c>
      <c r="N3131" s="1" t="s">
        <v>63</v>
      </c>
      <c r="O3131" s="1" t="s">
        <v>5581</v>
      </c>
      <c r="P3131">
        <v>8</v>
      </c>
      <c r="Q3131">
        <v>525</v>
      </c>
      <c r="R3131">
        <v>4000</v>
      </c>
      <c r="S3131">
        <v>0</v>
      </c>
      <c r="T3131">
        <v>48</v>
      </c>
      <c r="U3131">
        <v>8</v>
      </c>
      <c r="V3131">
        <v>41</v>
      </c>
      <c r="W3131">
        <v>9047.59</v>
      </c>
      <c r="X3131">
        <v>5.125</v>
      </c>
      <c r="Y3131">
        <v>1130.94875</v>
      </c>
      <c r="Z3131">
        <v>9.875</v>
      </c>
      <c r="AA3131">
        <v>9.4287706562500002</v>
      </c>
      <c r="AB3131">
        <v>2</v>
      </c>
      <c r="AC3131">
        <v>0.42517916249999987</v>
      </c>
      <c r="AD3131">
        <v>0.70095566874999993</v>
      </c>
      <c r="AE3131">
        <v>1.194419561638463</v>
      </c>
      <c r="AF3131">
        <v>0.59166666666666667</v>
      </c>
      <c r="AG3131">
        <v>2.4870418937499998</v>
      </c>
      <c r="AH3131">
        <v>0</v>
      </c>
      <c r="AI3131">
        <v>5.902145422916667</v>
      </c>
      <c r="AJ3131">
        <v>240</v>
      </c>
      <c r="AK3131">
        <v>28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 s="1" t="s">
        <v>65</v>
      </c>
      <c r="AT3131">
        <v>2</v>
      </c>
      <c r="AU3131">
        <v>9.5553564333333334</v>
      </c>
      <c r="AV3131">
        <v>92.160666183333333</v>
      </c>
      <c r="AW3131">
        <v>7</v>
      </c>
      <c r="AX3131">
        <v>0.25</v>
      </c>
      <c r="AY3131">
        <v>0</v>
      </c>
      <c r="AZ3131">
        <v>30</v>
      </c>
      <c r="BA3131">
        <v>0.31851188111111112</v>
      </c>
      <c r="BB3131">
        <v>0.10971507878968254</v>
      </c>
      <c r="BC3131">
        <v>5</v>
      </c>
      <c r="BD3131">
        <v>23</v>
      </c>
      <c r="BE3131">
        <v>1</v>
      </c>
      <c r="BF3131">
        <v>0</v>
      </c>
      <c r="BG3131" s="1" t="s">
        <v>83</v>
      </c>
      <c r="BH3131" s="1" t="s">
        <v>6895</v>
      </c>
      <c r="BI3131" s="1" t="s">
        <v>6889</v>
      </c>
      <c r="BJ3131" s="1" t="s">
        <v>6893</v>
      </c>
      <c r="BK3131">
        <v>1700</v>
      </c>
      <c r="BL3131">
        <v>2.4</v>
      </c>
      <c r="BM3131" s="5" t="d">
        <v>04:30:00.000</v>
      </c>
      <c r="BN3131" s="5" t="d">
        <v>05:00:00.00000000000079875</v>
      </c>
      <c r="BO3131">
        <v>4</v>
      </c>
      <c r="BP3131" t="b">
        <v>0</v>
      </c>
    </row>
    <row r="3132" spans="1:68" x14ac:dyDescent="0.2">
      <c r="A3132" s="1" t="s">
        <v>6487</v>
      </c>
      <c r="B3132" s="1" t="s">
        <v>5576</v>
      </c>
      <c r="C3132" s="2" t="d">
        <v>2026-07-10</v>
      </c>
      <c r="D3132">
        <v>11</v>
      </c>
      <c r="E3132" s="1" t="s">
        <v>61</v>
      </c>
      <c r="F3132">
        <v>9</v>
      </c>
      <c r="G3132">
        <v>8</v>
      </c>
      <c r="H3132">
        <v>7</v>
      </c>
      <c r="I3132">
        <v>0</v>
      </c>
      <c r="J3132">
        <v>1</v>
      </c>
      <c r="K3132">
        <v>525</v>
      </c>
      <c r="L3132">
        <v>0</v>
      </c>
      <c r="M3132" s="1" t="s">
        <v>6472</v>
      </c>
      <c r="N3132" s="1" t="s">
        <v>63</v>
      </c>
      <c r="O3132" s="1" t="s">
        <v>5584</v>
      </c>
      <c r="P3132">
        <v>9</v>
      </c>
      <c r="Q3132">
        <v>525</v>
      </c>
      <c r="R3132">
        <v>3475</v>
      </c>
      <c r="S3132">
        <v>0</v>
      </c>
      <c r="T3132">
        <v>48</v>
      </c>
      <c r="U3132">
        <v>9</v>
      </c>
      <c r="V3132">
        <v>45</v>
      </c>
      <c r="W3132">
        <v>10027.81</v>
      </c>
      <c r="X3132">
        <v>5</v>
      </c>
      <c r="Y3132">
        <v>1114.201111111111</v>
      </c>
      <c r="Z3132">
        <v>10.444444444444445</v>
      </c>
      <c r="AA3132">
        <v>8.47520812037037</v>
      </c>
      <c r="AB3132">
        <v>0</v>
      </c>
      <c r="AC3132">
        <v>0</v>
      </c>
      <c r="AD3132">
        <v>6.3927025925925918E-2</v>
      </c>
      <c r="AE3132">
        <v>1.2092082184902826</v>
      </c>
      <c r="AF3132">
        <v>0.62962962962962965</v>
      </c>
      <c r="AG3132">
        <v>1.9027648685185186</v>
      </c>
      <c r="AH3132">
        <v>0</v>
      </c>
      <c r="AI3132">
        <v>5.5539247240740739</v>
      </c>
      <c r="AJ3132">
        <v>270</v>
      </c>
      <c r="AK3132">
        <v>28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 s="1" t="s">
        <v>70</v>
      </c>
      <c r="AT3132">
        <v>0</v>
      </c>
      <c r="AU3132">
        <v>10.709171283333333</v>
      </c>
      <c r="AV3132">
        <v>51.952588633333335</v>
      </c>
      <c r="AW3132">
        <v>4</v>
      </c>
      <c r="AX3132">
        <v>0</v>
      </c>
      <c r="AY3132">
        <v>0</v>
      </c>
      <c r="AZ3132">
        <v>30</v>
      </c>
      <c r="BA3132">
        <v>0.3569723761111111</v>
      </c>
      <c r="BB3132">
        <v>6.1848319801587302E-2</v>
      </c>
      <c r="BC3132">
        <v>3</v>
      </c>
      <c r="BD3132">
        <v>25</v>
      </c>
      <c r="BE3132">
        <v>1</v>
      </c>
      <c r="BF3132">
        <v>0</v>
      </c>
      <c r="BG3132" s="1" t="s">
        <v>66</v>
      </c>
      <c r="BH3132" s="1" t="s">
        <v>6895</v>
      </c>
      <c r="BI3132" s="1" t="s">
        <v>6889</v>
      </c>
      <c r="BJ3132" s="1" t="s">
        <v>6893</v>
      </c>
      <c r="BK3132">
        <v>1700</v>
      </c>
      <c r="BL3132">
        <v>2.4</v>
      </c>
      <c r="BM3132" s="5" t="d">
        <v>05:00:00.00000000000079875</v>
      </c>
      <c r="BN3132" s="5" t="d">
        <v>05:29:59.99999999999920125</v>
      </c>
      <c r="BO3132">
        <v>5</v>
      </c>
      <c r="BP3132" t="b">
        <v>0</v>
      </c>
    </row>
    <row r="3133" spans="1:68" x14ac:dyDescent="0.2">
      <c r="A3133" s="1" t="s">
        <v>6488</v>
      </c>
      <c r="B3133" s="1" t="s">
        <v>5576</v>
      </c>
      <c r="C3133" s="2" t="d">
        <v>2026-07-10</v>
      </c>
      <c r="D3133">
        <v>12</v>
      </c>
      <c r="E3133" s="1" t="s">
        <v>61</v>
      </c>
      <c r="F3133">
        <v>9</v>
      </c>
      <c r="G3133">
        <v>8</v>
      </c>
      <c r="H3133">
        <v>7</v>
      </c>
      <c r="I3133">
        <v>0</v>
      </c>
      <c r="J3133">
        <v>1</v>
      </c>
      <c r="K3133">
        <v>525</v>
      </c>
      <c r="L3133">
        <v>0</v>
      </c>
      <c r="M3133" s="1" t="s">
        <v>6474</v>
      </c>
      <c r="N3133" s="1" t="s">
        <v>63</v>
      </c>
      <c r="O3133" s="1" t="s">
        <v>5820</v>
      </c>
      <c r="P3133">
        <v>9</v>
      </c>
      <c r="Q3133">
        <v>525</v>
      </c>
      <c r="R3133">
        <v>2950</v>
      </c>
      <c r="S3133">
        <v>0</v>
      </c>
      <c r="T3133">
        <v>48</v>
      </c>
      <c r="U3133">
        <v>9</v>
      </c>
      <c r="V3133">
        <v>48</v>
      </c>
      <c r="W3133">
        <v>9751.61</v>
      </c>
      <c r="X3133">
        <v>5.333333333333333</v>
      </c>
      <c r="Y3133">
        <v>1083.5122222222224</v>
      </c>
      <c r="Z3133">
        <v>10</v>
      </c>
      <c r="AA3133">
        <v>9.1918630592592585</v>
      </c>
      <c r="AB3133">
        <v>2</v>
      </c>
      <c r="AC3133">
        <v>0.12801926481481493</v>
      </c>
      <c r="AD3133">
        <v>0.19527273518518518</v>
      </c>
      <c r="AE3133">
        <v>1.6835146675525428</v>
      </c>
      <c r="AF3133">
        <v>0.69444444444444442</v>
      </c>
      <c r="AG3133">
        <v>2.5732318425925929</v>
      </c>
      <c r="AH3133">
        <v>0</v>
      </c>
      <c r="AI3133">
        <v>5.548260840740741</v>
      </c>
      <c r="AJ3133">
        <v>270</v>
      </c>
      <c r="AK3133">
        <v>28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 s="1" t="s">
        <v>65</v>
      </c>
      <c r="AT3133">
        <v>2</v>
      </c>
      <c r="AU3133">
        <v>15.056207666666666</v>
      </c>
      <c r="AV3133">
        <v>78.024382233333341</v>
      </c>
      <c r="AW3133">
        <v>5</v>
      </c>
      <c r="AX3133">
        <v>0.22222222222222221</v>
      </c>
      <c r="AY3133">
        <v>0</v>
      </c>
      <c r="AZ3133">
        <v>30</v>
      </c>
      <c r="BA3133">
        <v>0.50187358888888889</v>
      </c>
      <c r="BB3133">
        <v>9.2886169325396839E-2</v>
      </c>
      <c r="BC3133">
        <v>4</v>
      </c>
      <c r="BD3133">
        <v>24</v>
      </c>
      <c r="BE3133">
        <v>1</v>
      </c>
      <c r="BF3133">
        <v>0</v>
      </c>
      <c r="BG3133" s="1" t="s">
        <v>83</v>
      </c>
      <c r="BH3133" s="1" t="s">
        <v>6895</v>
      </c>
      <c r="BI3133" s="1" t="s">
        <v>6889</v>
      </c>
      <c r="BJ3133" s="1" t="s">
        <v>6893</v>
      </c>
      <c r="BK3133">
        <v>1700</v>
      </c>
      <c r="BL3133">
        <v>2.4</v>
      </c>
      <c r="BM3133" s="5" t="d">
        <v>05:29:59.99999999999920125</v>
      </c>
      <c r="BN3133" s="5" t="d">
        <v>06:00:00.000</v>
      </c>
      <c r="BO3133">
        <v>5</v>
      </c>
      <c r="BP3133" t="b">
        <v>0</v>
      </c>
    </row>
    <row r="3134" spans="1:68" x14ac:dyDescent="0.2">
      <c r="A3134" s="1" t="s">
        <v>6489</v>
      </c>
      <c r="B3134" s="1" t="s">
        <v>5576</v>
      </c>
      <c r="C3134" s="2" t="d">
        <v>2026-07-10</v>
      </c>
      <c r="D3134">
        <v>13</v>
      </c>
      <c r="E3134" s="1" t="s">
        <v>95</v>
      </c>
      <c r="F3134">
        <v>7</v>
      </c>
      <c r="G3134">
        <v>8</v>
      </c>
      <c r="H3134">
        <v>3</v>
      </c>
      <c r="I3134">
        <v>2</v>
      </c>
      <c r="J3134">
        <v>3</v>
      </c>
      <c r="K3134">
        <v>225</v>
      </c>
      <c r="L3134">
        <v>1</v>
      </c>
      <c r="M3134" s="1" t="s">
        <v>5615</v>
      </c>
      <c r="N3134" s="1" t="s">
        <v>5616</v>
      </c>
      <c r="O3134" s="1" t="s">
        <v>5941</v>
      </c>
      <c r="P3134">
        <v>2.3333333333333335</v>
      </c>
      <c r="Q3134">
        <v>225</v>
      </c>
      <c r="R3134">
        <v>2725</v>
      </c>
      <c r="S3134">
        <v>1</v>
      </c>
      <c r="T3134">
        <v>47</v>
      </c>
      <c r="U3134">
        <v>7</v>
      </c>
      <c r="V3134">
        <v>35</v>
      </c>
      <c r="W3134">
        <v>7037.99</v>
      </c>
      <c r="X3134">
        <v>5</v>
      </c>
      <c r="Y3134">
        <v>1005.4271428571428</v>
      </c>
      <c r="Z3134">
        <v>10.571428571428571</v>
      </c>
      <c r="AA3134">
        <v>9.3532134261904769</v>
      </c>
      <c r="AB3134">
        <v>1</v>
      </c>
      <c r="AC3134">
        <v>5.3962857142857042E-2</v>
      </c>
      <c r="AD3134">
        <v>0</v>
      </c>
      <c r="AE3134">
        <v>1.2761788874916726</v>
      </c>
      <c r="AF3134">
        <v>0.66666666666666663</v>
      </c>
      <c r="AG3134">
        <v>1.9428455452380951</v>
      </c>
      <c r="AH3134">
        <v>0</v>
      </c>
      <c r="AI3134">
        <v>6.4127488285714289</v>
      </c>
      <c r="AJ3134">
        <v>210</v>
      </c>
      <c r="AK3134">
        <v>28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 s="1" t="s">
        <v>65</v>
      </c>
      <c r="AT3134">
        <v>1</v>
      </c>
      <c r="AU3134">
        <v>9.2023790666666656</v>
      </c>
      <c r="AV3134">
        <v>74.413523999999995</v>
      </c>
      <c r="AW3134">
        <v>6</v>
      </c>
      <c r="AX3134">
        <v>0.14285714285714285</v>
      </c>
      <c r="AY3134">
        <v>0</v>
      </c>
      <c r="AZ3134">
        <v>30</v>
      </c>
      <c r="BA3134">
        <v>0.10224865629629629</v>
      </c>
      <c r="BB3134">
        <v>8.858752857142857E-2</v>
      </c>
      <c r="BC3134">
        <v>4</v>
      </c>
      <c r="BD3134">
        <v>24</v>
      </c>
      <c r="BE3134">
        <v>1</v>
      </c>
      <c r="BF3134">
        <v>2</v>
      </c>
      <c r="BG3134" s="1" t="s">
        <v>99</v>
      </c>
      <c r="BH3134" s="1" t="s">
        <v>6895</v>
      </c>
      <c r="BI3134" s="1" t="s">
        <v>6889</v>
      </c>
      <c r="BJ3134" s="1" t="s">
        <v>6893</v>
      </c>
      <c r="BK3134">
        <v>1700</v>
      </c>
      <c r="BL3134">
        <v>2.4</v>
      </c>
      <c r="BM3134" s="5" t="d">
        <v>06:00:00.000</v>
      </c>
      <c r="BN3134" s="5" t="d">
        <v>06:29:59.9999999999984025</v>
      </c>
      <c r="BO3134">
        <v>6</v>
      </c>
      <c r="BP3134" t="b">
        <v>0</v>
      </c>
    </row>
    <row r="3135" spans="1:68" x14ac:dyDescent="0.2">
      <c r="A3135" s="1" t="s">
        <v>6490</v>
      </c>
      <c r="B3135" s="1" t="s">
        <v>5576</v>
      </c>
      <c r="C3135" s="2" t="d">
        <v>2026-07-10</v>
      </c>
      <c r="D3135">
        <v>14</v>
      </c>
      <c r="E3135" s="1" t="s">
        <v>95</v>
      </c>
      <c r="F3135">
        <v>18</v>
      </c>
      <c r="G3135">
        <v>8</v>
      </c>
      <c r="H3135">
        <v>3</v>
      </c>
      <c r="I3135">
        <v>2</v>
      </c>
      <c r="J3135">
        <v>3</v>
      </c>
      <c r="K3135">
        <v>225</v>
      </c>
      <c r="L3135">
        <v>1</v>
      </c>
      <c r="M3135" s="1" t="s">
        <v>5619</v>
      </c>
      <c r="N3135" s="1" t="s">
        <v>5620</v>
      </c>
      <c r="O3135" s="1" t="s">
        <v>6491</v>
      </c>
      <c r="P3135">
        <v>6</v>
      </c>
      <c r="Q3135">
        <v>225</v>
      </c>
      <c r="R3135">
        <v>2500</v>
      </c>
      <c r="S3135">
        <v>1</v>
      </c>
      <c r="T3135">
        <v>46</v>
      </c>
      <c r="U3135">
        <v>18</v>
      </c>
      <c r="V3135">
        <v>83</v>
      </c>
      <c r="W3135">
        <v>22037.19</v>
      </c>
      <c r="X3135">
        <v>4.6111111111111107</v>
      </c>
      <c r="Y3135">
        <v>1224.2883333333332</v>
      </c>
      <c r="Z3135">
        <v>9.3888888888888893</v>
      </c>
      <c r="AA3135">
        <v>7.2521233879629632</v>
      </c>
      <c r="AB3135">
        <v>0</v>
      </c>
      <c r="AC3135">
        <v>0</v>
      </c>
      <c r="AD3135">
        <v>1.2583761111111112E-2</v>
      </c>
      <c r="AE3135">
        <v>1.2507983121809383</v>
      </c>
      <c r="AF3135">
        <v>0.59722222222222221</v>
      </c>
      <c r="AG3135">
        <v>1.8606042861111112</v>
      </c>
      <c r="AH3135">
        <v>0</v>
      </c>
      <c r="AI3135">
        <v>4.5230005722222222</v>
      </c>
      <c r="AJ3135">
        <v>540</v>
      </c>
      <c r="AK3135">
        <v>28</v>
      </c>
      <c r="AL3135">
        <v>1</v>
      </c>
      <c r="AM3135">
        <v>1</v>
      </c>
      <c r="AN3135">
        <v>0</v>
      </c>
      <c r="AO3135">
        <v>1</v>
      </c>
      <c r="AP3135">
        <v>0</v>
      </c>
      <c r="AQ3135">
        <v>0</v>
      </c>
      <c r="AR3135">
        <v>286.52999999999997</v>
      </c>
      <c r="AS3135" s="1" t="s">
        <v>70</v>
      </c>
      <c r="AT3135">
        <v>0</v>
      </c>
      <c r="AU3135">
        <v>21.491165766666668</v>
      </c>
      <c r="AV3135">
        <v>117.91757233333334</v>
      </c>
      <c r="AW3135">
        <v>11</v>
      </c>
      <c r="AX3135">
        <v>0</v>
      </c>
      <c r="AY3135">
        <v>5.5555555555555552E-2</v>
      </c>
      <c r="AZ3135">
        <v>30</v>
      </c>
      <c r="BA3135">
        <v>0.23879073074074075</v>
      </c>
      <c r="BB3135">
        <v>0.14037806230158731</v>
      </c>
      <c r="BC3135">
        <v>6</v>
      </c>
      <c r="BD3135">
        <v>22</v>
      </c>
      <c r="BE3135">
        <v>2</v>
      </c>
      <c r="BF3135">
        <v>1</v>
      </c>
      <c r="BG3135" s="1" t="s">
        <v>99</v>
      </c>
      <c r="BH3135" s="1" t="s">
        <v>6895</v>
      </c>
      <c r="BI3135" s="1" t="s">
        <v>6889</v>
      </c>
      <c r="BJ3135" s="1" t="s">
        <v>6893</v>
      </c>
      <c r="BK3135">
        <v>1700</v>
      </c>
      <c r="BL3135">
        <v>2.4</v>
      </c>
      <c r="BM3135" s="5" t="d">
        <v>06:29:59.9999999999984025</v>
      </c>
      <c r="BN3135" s="5" t="d">
        <v>07:00:00.0000000000015975</v>
      </c>
      <c r="BO3135">
        <v>6</v>
      </c>
      <c r="BP3135" t="b">
        <v>0</v>
      </c>
    </row>
    <row r="3136" spans="1:68" x14ac:dyDescent="0.2">
      <c r="A3136" s="1" t="s">
        <v>6492</v>
      </c>
      <c r="B3136" s="1" t="s">
        <v>5576</v>
      </c>
      <c r="C3136" s="2" t="d">
        <v>2026-07-10</v>
      </c>
      <c r="D3136">
        <v>15</v>
      </c>
      <c r="E3136" s="1" t="s">
        <v>95</v>
      </c>
      <c r="F3136">
        <v>18</v>
      </c>
      <c r="G3136">
        <v>8</v>
      </c>
      <c r="H3136">
        <v>3</v>
      </c>
      <c r="I3136">
        <v>2</v>
      </c>
      <c r="J3136">
        <v>3</v>
      </c>
      <c r="K3136">
        <v>225</v>
      </c>
      <c r="L3136">
        <v>1</v>
      </c>
      <c r="M3136" s="1" t="s">
        <v>5843</v>
      </c>
      <c r="N3136" s="1" t="s">
        <v>5946</v>
      </c>
      <c r="O3136" s="1" t="s">
        <v>5845</v>
      </c>
      <c r="P3136">
        <v>6</v>
      </c>
      <c r="Q3136">
        <v>225</v>
      </c>
      <c r="R3136">
        <v>2275</v>
      </c>
      <c r="S3136">
        <v>1</v>
      </c>
      <c r="T3136">
        <v>45</v>
      </c>
      <c r="U3136">
        <v>18</v>
      </c>
      <c r="V3136">
        <v>112</v>
      </c>
      <c r="W3136">
        <v>25720.42</v>
      </c>
      <c r="X3136">
        <v>6.2222222222222223</v>
      </c>
      <c r="Y3136">
        <v>1428.9122222222222</v>
      </c>
      <c r="Z3136">
        <v>10</v>
      </c>
      <c r="AA3136">
        <v>8.5683385185185195</v>
      </c>
      <c r="AB3136">
        <v>1</v>
      </c>
      <c r="AC3136">
        <v>1.392799537037042E-2</v>
      </c>
      <c r="AD3136">
        <v>0</v>
      </c>
      <c r="AE3136">
        <v>1.6515180444742072</v>
      </c>
      <c r="AF3136">
        <v>0.64074074074074072</v>
      </c>
      <c r="AG3136">
        <v>2.2922587787037036</v>
      </c>
      <c r="AH3136">
        <v>0</v>
      </c>
      <c r="AI3136">
        <v>5.4695982509259258</v>
      </c>
      <c r="AJ3136">
        <v>540</v>
      </c>
      <c r="AK3136">
        <v>28</v>
      </c>
      <c r="AL3136">
        <v>1</v>
      </c>
      <c r="AM3136">
        <v>1</v>
      </c>
      <c r="AN3136">
        <v>1</v>
      </c>
      <c r="AO3136">
        <v>0</v>
      </c>
      <c r="AP3136">
        <v>0</v>
      </c>
      <c r="AQ3136">
        <v>0</v>
      </c>
      <c r="AR3136">
        <v>87.37</v>
      </c>
      <c r="AS3136" s="1" t="s">
        <v>65</v>
      </c>
      <c r="AT3136">
        <v>1</v>
      </c>
      <c r="AU3136">
        <v>30.452181016666668</v>
      </c>
      <c r="AV3136">
        <v>143.69802110000001</v>
      </c>
      <c r="AW3136">
        <v>10</v>
      </c>
      <c r="AX3136">
        <v>5.5555555555555552E-2</v>
      </c>
      <c r="AY3136">
        <v>5.5555555555555552E-2</v>
      </c>
      <c r="AZ3136">
        <v>30</v>
      </c>
      <c r="BA3136">
        <v>0.33835756685185187</v>
      </c>
      <c r="BB3136">
        <v>0.17106907273809524</v>
      </c>
      <c r="BC3136">
        <v>7</v>
      </c>
      <c r="BD3136">
        <v>21</v>
      </c>
      <c r="BE3136">
        <v>2</v>
      </c>
      <c r="BF3136">
        <v>1</v>
      </c>
      <c r="BG3136" s="1" t="s">
        <v>99</v>
      </c>
      <c r="BH3136" s="1" t="s">
        <v>6895</v>
      </c>
      <c r="BI3136" s="1" t="s">
        <v>6889</v>
      </c>
      <c r="BJ3136" s="1" t="s">
        <v>6893</v>
      </c>
      <c r="BK3136">
        <v>1700</v>
      </c>
      <c r="BL3136">
        <v>2.4</v>
      </c>
      <c r="BM3136" s="5" t="d">
        <v>07:00:00.0000000000015975</v>
      </c>
      <c r="BN3136" s="5" t="d">
        <v>07:30:00.000</v>
      </c>
      <c r="BO3136">
        <v>7</v>
      </c>
      <c r="BP3136" t="b">
        <v>0</v>
      </c>
    </row>
    <row r="3137" spans="1:68" x14ac:dyDescent="0.2">
      <c r="A3137" s="1" t="s">
        <v>6493</v>
      </c>
      <c r="B3137" s="1" t="s">
        <v>5576</v>
      </c>
      <c r="C3137" s="2" t="d">
        <v>2026-07-10</v>
      </c>
      <c r="D3137">
        <v>16</v>
      </c>
      <c r="E3137" s="1" t="s">
        <v>95</v>
      </c>
      <c r="F3137">
        <v>46</v>
      </c>
      <c r="G3137">
        <v>8</v>
      </c>
      <c r="H3137">
        <v>3</v>
      </c>
      <c r="I3137">
        <v>2</v>
      </c>
      <c r="J3137">
        <v>3</v>
      </c>
      <c r="K3137">
        <v>225</v>
      </c>
      <c r="L3137">
        <v>1</v>
      </c>
      <c r="M3137" s="1" t="s">
        <v>6494</v>
      </c>
      <c r="N3137" s="1" t="s">
        <v>6495</v>
      </c>
      <c r="O3137" s="1" t="s">
        <v>5615</v>
      </c>
      <c r="P3137">
        <v>15.333333333333334</v>
      </c>
      <c r="Q3137">
        <v>225</v>
      </c>
      <c r="R3137">
        <v>2050</v>
      </c>
      <c r="S3137">
        <v>1</v>
      </c>
      <c r="T3137">
        <v>44</v>
      </c>
      <c r="U3137">
        <v>46</v>
      </c>
      <c r="V3137">
        <v>238</v>
      </c>
      <c r="W3137">
        <v>48273.42</v>
      </c>
      <c r="X3137">
        <v>5.1739130434782608</v>
      </c>
      <c r="Y3137">
        <v>1049.4221739130435</v>
      </c>
      <c r="Z3137">
        <v>11.608695652173912</v>
      </c>
      <c r="AA3137">
        <v>9.49407729673913</v>
      </c>
      <c r="AB3137">
        <v>1</v>
      </c>
      <c r="AC3137">
        <v>8.236790217391288E-3</v>
      </c>
      <c r="AD3137">
        <v>0.19491805108695653</v>
      </c>
      <c r="AE3137">
        <v>1.3826940470635791</v>
      </c>
      <c r="AF3137">
        <v>0.63079710144927537</v>
      </c>
      <c r="AG3137">
        <v>2.208409195289855</v>
      </c>
      <c r="AH3137">
        <v>0</v>
      </c>
      <c r="AI3137">
        <v>6.371537659782609</v>
      </c>
      <c r="AJ3137">
        <v>1380</v>
      </c>
      <c r="AK3137">
        <v>28</v>
      </c>
      <c r="AL3137">
        <v>4</v>
      </c>
      <c r="AM3137">
        <v>4</v>
      </c>
      <c r="AN3137">
        <v>2</v>
      </c>
      <c r="AO3137">
        <v>1</v>
      </c>
      <c r="AP3137">
        <v>1</v>
      </c>
      <c r="AQ3137">
        <v>0</v>
      </c>
      <c r="AR3137">
        <v>2499.63</v>
      </c>
      <c r="AS3137" s="1" t="s">
        <v>125</v>
      </c>
      <c r="AT3137">
        <v>1</v>
      </c>
      <c r="AU3137">
        <v>62.950123783333332</v>
      </c>
      <c r="AV3137">
        <v>336.10323416666665</v>
      </c>
      <c r="AW3137">
        <v>22</v>
      </c>
      <c r="AX3137">
        <v>2.1739130434782608E-2</v>
      </c>
      <c r="AY3137">
        <v>8.6956521739130432E-2</v>
      </c>
      <c r="AZ3137">
        <v>30</v>
      </c>
      <c r="BA3137">
        <v>0.6994458198148148</v>
      </c>
      <c r="BB3137">
        <v>0.4001228978174603</v>
      </c>
      <c r="BC3137">
        <v>17</v>
      </c>
      <c r="BD3137">
        <v>11</v>
      </c>
      <c r="BE3137">
        <v>3</v>
      </c>
      <c r="BF3137">
        <v>0</v>
      </c>
      <c r="BG3137" s="1" t="s">
        <v>99</v>
      </c>
      <c r="BH3137" s="1" t="s">
        <v>6895</v>
      </c>
      <c r="BI3137" s="1" t="s">
        <v>6889</v>
      </c>
      <c r="BJ3137" s="1" t="s">
        <v>6893</v>
      </c>
      <c r="BK3137">
        <v>1700</v>
      </c>
      <c r="BL3137">
        <v>2.4</v>
      </c>
      <c r="BM3137" s="5" t="d">
        <v>07:30:00.000</v>
      </c>
      <c r="BN3137" s="5" t="d">
        <v>07:59:59.9999999999984025</v>
      </c>
      <c r="BO3137">
        <v>7</v>
      </c>
      <c r="BP3137" t="b">
        <v>0</v>
      </c>
    </row>
    <row r="3138" spans="1:68" x14ac:dyDescent="0.2">
      <c r="A3138" s="1" t="s">
        <v>6496</v>
      </c>
      <c r="B3138" s="1" t="s">
        <v>5576</v>
      </c>
      <c r="C3138" s="2" t="d">
        <v>2026-07-10</v>
      </c>
      <c r="D3138">
        <v>17</v>
      </c>
      <c r="E3138" s="1" t="s">
        <v>95</v>
      </c>
      <c r="F3138">
        <v>31</v>
      </c>
      <c r="G3138">
        <v>16</v>
      </c>
      <c r="H3138">
        <v>3</v>
      </c>
      <c r="I3138">
        <v>2</v>
      </c>
      <c r="J3138">
        <v>11</v>
      </c>
      <c r="K3138">
        <v>225</v>
      </c>
      <c r="L3138">
        <v>1</v>
      </c>
      <c r="M3138" s="1" t="s">
        <v>6497</v>
      </c>
      <c r="N3138" s="1" t="s">
        <v>6054</v>
      </c>
      <c r="O3138" s="1" t="s">
        <v>6498</v>
      </c>
      <c r="P3138">
        <v>2.8181818181818183</v>
      </c>
      <c r="Q3138">
        <v>225</v>
      </c>
      <c r="R3138">
        <v>1825</v>
      </c>
      <c r="S3138">
        <v>1</v>
      </c>
      <c r="T3138">
        <v>43</v>
      </c>
      <c r="U3138">
        <v>31</v>
      </c>
      <c r="V3138">
        <v>159</v>
      </c>
      <c r="W3138">
        <v>37895.980000000003</v>
      </c>
      <c r="X3138">
        <v>5.129032258064516</v>
      </c>
      <c r="Y3138">
        <v>1222.4509677419355</v>
      </c>
      <c r="Z3138">
        <v>10.193548387096774</v>
      </c>
      <c r="AA3138">
        <v>8.9726546467741937</v>
      </c>
      <c r="AB3138">
        <v>4</v>
      </c>
      <c r="AC3138">
        <v>8.9013307526881691E-2</v>
      </c>
      <c r="AD3138">
        <v>0</v>
      </c>
      <c r="AE3138">
        <v>1.353061965708678</v>
      </c>
      <c r="AF3138">
        <v>0.62634408602150526</v>
      </c>
      <c r="AG3138">
        <v>1.9794060440860215</v>
      </c>
      <c r="AH3138">
        <v>0</v>
      </c>
      <c r="AI3138">
        <v>5.9566894532258061</v>
      </c>
      <c r="AJ3138">
        <v>930</v>
      </c>
      <c r="AK3138">
        <v>62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 s="1" t="s">
        <v>65</v>
      </c>
      <c r="AT3138">
        <v>3</v>
      </c>
      <c r="AU3138">
        <v>42.171875049999997</v>
      </c>
      <c r="AV3138">
        <v>332.18808710000002</v>
      </c>
      <c r="AW3138">
        <v>27</v>
      </c>
      <c r="AX3138">
        <v>0.12903225806451613</v>
      </c>
      <c r="AY3138">
        <v>0</v>
      </c>
      <c r="AZ3138">
        <v>30</v>
      </c>
      <c r="BA3138">
        <v>0.12779356075757575</v>
      </c>
      <c r="BB3138">
        <v>0.17859574575268819</v>
      </c>
      <c r="BC3138">
        <v>16</v>
      </c>
      <c r="BD3138">
        <v>46</v>
      </c>
      <c r="BE3138">
        <v>3</v>
      </c>
      <c r="BF3138">
        <v>8</v>
      </c>
      <c r="BG3138" s="1" t="s">
        <v>99</v>
      </c>
      <c r="BH3138" s="1" t="s">
        <v>6895</v>
      </c>
      <c r="BI3138" s="1" t="s">
        <v>6889</v>
      </c>
      <c r="BJ3138" s="1" t="s">
        <v>6893</v>
      </c>
      <c r="BK3138">
        <v>1700</v>
      </c>
      <c r="BL3138">
        <v>2.4</v>
      </c>
      <c r="BM3138" s="5" t="d">
        <v>07:59:59.9999999999984025</v>
      </c>
      <c r="BN3138" s="5" t="d">
        <v>08:30:00.0000000000015975</v>
      </c>
      <c r="BO3138">
        <v>8</v>
      </c>
      <c r="BP3138" t="b">
        <v>0</v>
      </c>
    </row>
    <row r="3139" spans="1:68" x14ac:dyDescent="0.2">
      <c r="A3139" s="1" t="s">
        <v>6499</v>
      </c>
      <c r="B3139" s="1" t="s">
        <v>5576</v>
      </c>
      <c r="C3139" s="2" t="d">
        <v>2026-07-10</v>
      </c>
      <c r="D3139">
        <v>18</v>
      </c>
      <c r="E3139" s="1" t="s">
        <v>95</v>
      </c>
      <c r="F3139">
        <v>39</v>
      </c>
      <c r="G3139">
        <v>16</v>
      </c>
      <c r="H3139">
        <v>3</v>
      </c>
      <c r="I3139">
        <v>2</v>
      </c>
      <c r="J3139">
        <v>11</v>
      </c>
      <c r="K3139">
        <v>225</v>
      </c>
      <c r="L3139">
        <v>1</v>
      </c>
      <c r="M3139" s="1" t="s">
        <v>6500</v>
      </c>
      <c r="N3139" s="1" t="s">
        <v>6151</v>
      </c>
      <c r="O3139" s="1" t="s">
        <v>5853</v>
      </c>
      <c r="P3139">
        <v>3.5454545454545454</v>
      </c>
      <c r="Q3139">
        <v>225</v>
      </c>
      <c r="R3139">
        <v>1600</v>
      </c>
      <c r="S3139">
        <v>1</v>
      </c>
      <c r="T3139">
        <v>42</v>
      </c>
      <c r="U3139">
        <v>39</v>
      </c>
      <c r="V3139">
        <v>207</v>
      </c>
      <c r="W3139">
        <v>45548.11</v>
      </c>
      <c r="X3139">
        <v>5.3076923076923075</v>
      </c>
      <c r="Y3139">
        <v>1167.9002564102564</v>
      </c>
      <c r="Z3139">
        <v>10.153846153846153</v>
      </c>
      <c r="AA3139">
        <v>8.7798826692307692</v>
      </c>
      <c r="AB3139">
        <v>8</v>
      </c>
      <c r="AC3139">
        <v>0.11684153675213671</v>
      </c>
      <c r="AD3139">
        <v>0</v>
      </c>
      <c r="AE3139">
        <v>1.3544894306058548</v>
      </c>
      <c r="AF3139">
        <v>0.6858974358974359</v>
      </c>
      <c r="AG3139">
        <v>2.0403868585470084</v>
      </c>
      <c r="AH3139">
        <v>0</v>
      </c>
      <c r="AI3139">
        <v>5.8950513598290595</v>
      </c>
      <c r="AJ3139">
        <v>1170</v>
      </c>
      <c r="AK3139">
        <v>60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 s="1" t="s">
        <v>65</v>
      </c>
      <c r="AT3139">
        <v>5</v>
      </c>
      <c r="AU3139">
        <v>53.319897883333333</v>
      </c>
      <c r="AV3139">
        <v>316.94607185000001</v>
      </c>
      <c r="AW3139">
        <v>21</v>
      </c>
      <c r="AX3139">
        <v>0.20512820512820512</v>
      </c>
      <c r="AY3139">
        <v>0</v>
      </c>
      <c r="AZ3139">
        <v>30</v>
      </c>
      <c r="BA3139">
        <v>0.16157544813131314</v>
      </c>
      <c r="BB3139">
        <v>0.17608115102777777</v>
      </c>
      <c r="BC3139">
        <v>16</v>
      </c>
      <c r="BD3139">
        <v>44</v>
      </c>
      <c r="BE3139">
        <v>3</v>
      </c>
      <c r="BF3139">
        <v>8</v>
      </c>
      <c r="BG3139" s="1" t="s">
        <v>83</v>
      </c>
      <c r="BH3139" s="1" t="s">
        <v>6895</v>
      </c>
      <c r="BI3139" s="1" t="s">
        <v>6889</v>
      </c>
      <c r="BJ3139" s="1" t="s">
        <v>6893</v>
      </c>
      <c r="BK3139">
        <v>1700</v>
      </c>
      <c r="BL3139">
        <v>2.4</v>
      </c>
      <c r="BM3139" s="5" t="d">
        <v>08:30:00.0000000000015975</v>
      </c>
      <c r="BN3139" s="5" t="d">
        <v>09:00:00.000</v>
      </c>
      <c r="BO3139">
        <v>8</v>
      </c>
      <c r="BP3139" t="b">
        <v>0</v>
      </c>
    </row>
    <row r="3140" spans="1:68" x14ac:dyDescent="0.2">
      <c r="A3140" s="1" t="s">
        <v>6501</v>
      </c>
      <c r="B3140" s="1" t="s">
        <v>5576</v>
      </c>
      <c r="C3140" s="2" t="d">
        <v>2026-07-10</v>
      </c>
      <c r="D3140">
        <v>19</v>
      </c>
      <c r="E3140" s="1" t="s">
        <v>95</v>
      </c>
      <c r="F3140">
        <v>34</v>
      </c>
      <c r="G3140">
        <v>8</v>
      </c>
      <c r="H3140">
        <v>0</v>
      </c>
      <c r="I3140">
        <v>2</v>
      </c>
      <c r="J3140">
        <v>6</v>
      </c>
      <c r="K3140">
        <v>0</v>
      </c>
      <c r="L3140">
        <v>1</v>
      </c>
      <c r="M3140" s="1" t="s">
        <v>63</v>
      </c>
      <c r="N3140" s="1" t="s">
        <v>5752</v>
      </c>
      <c r="O3140" s="1" t="s">
        <v>5855</v>
      </c>
      <c r="P3140">
        <v>5.666666666666667</v>
      </c>
      <c r="Q3140">
        <v>0</v>
      </c>
      <c r="R3140">
        <v>1600</v>
      </c>
      <c r="S3140">
        <v>1</v>
      </c>
      <c r="T3140">
        <v>41</v>
      </c>
      <c r="U3140">
        <v>34</v>
      </c>
      <c r="V3140">
        <v>171</v>
      </c>
      <c r="W3140">
        <v>37890.19</v>
      </c>
      <c r="X3140">
        <v>5.0294117647058822</v>
      </c>
      <c r="Y3140">
        <v>1114.4173529411764</v>
      </c>
      <c r="Z3140">
        <v>10.029411764705882</v>
      </c>
      <c r="AA3140">
        <v>8.7092858558823529</v>
      </c>
      <c r="AB3140">
        <v>5</v>
      </c>
      <c r="AC3140">
        <v>7.6093006372549052E-2</v>
      </c>
      <c r="AD3140">
        <v>0</v>
      </c>
      <c r="AE3140">
        <v>1.372538724541142</v>
      </c>
      <c r="AF3140">
        <v>0.65784313725490196</v>
      </c>
      <c r="AG3140">
        <v>2.0303818539215688</v>
      </c>
      <c r="AH3140">
        <v>0</v>
      </c>
      <c r="AI3140">
        <v>5.7382177200980395</v>
      </c>
      <c r="AJ3140">
        <v>1020</v>
      </c>
      <c r="AK3140">
        <v>34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 s="1" t="s">
        <v>65</v>
      </c>
      <c r="AT3140">
        <v>4</v>
      </c>
      <c r="AU3140">
        <v>46.896701016666668</v>
      </c>
      <c r="AV3140">
        <v>348.53753408333336</v>
      </c>
      <c r="AW3140">
        <v>27</v>
      </c>
      <c r="AX3140">
        <v>0.14705882352941177</v>
      </c>
      <c r="AY3140">
        <v>0</v>
      </c>
      <c r="AZ3140">
        <v>30</v>
      </c>
      <c r="BA3140">
        <v>0.26053722787037037</v>
      </c>
      <c r="BB3140">
        <v>0.34170346478758173</v>
      </c>
      <c r="BC3140">
        <v>17</v>
      </c>
      <c r="BD3140">
        <v>17</v>
      </c>
      <c r="BE3140">
        <v>3</v>
      </c>
      <c r="BF3140">
        <v>3</v>
      </c>
      <c r="BG3140" s="1" t="s">
        <v>99</v>
      </c>
      <c r="BH3140" s="1" t="s">
        <v>6895</v>
      </c>
      <c r="BI3140" s="1" t="s">
        <v>6889</v>
      </c>
      <c r="BJ3140" s="1" t="s">
        <v>6893</v>
      </c>
      <c r="BK3140">
        <v>1700</v>
      </c>
      <c r="BL3140">
        <v>2.4</v>
      </c>
      <c r="BM3140" s="5" t="d">
        <v>09:00:00.000</v>
      </c>
      <c r="BN3140" s="5" t="d">
        <v>09:29:59.9999999999984025</v>
      </c>
      <c r="BO3140">
        <v>9</v>
      </c>
      <c r="BP3140" t="b">
        <v>0</v>
      </c>
    </row>
    <row r="3141" spans="1:68" x14ac:dyDescent="0.2">
      <c r="A3141" s="1" t="s">
        <v>6502</v>
      </c>
      <c r="B3141" s="1" t="s">
        <v>5576</v>
      </c>
      <c r="C3141" s="2" t="d">
        <v>2026-07-10</v>
      </c>
      <c r="D3141">
        <v>20</v>
      </c>
      <c r="E3141" s="1" t="s">
        <v>95</v>
      </c>
      <c r="F3141">
        <v>36</v>
      </c>
      <c r="G3141">
        <v>8</v>
      </c>
      <c r="H3141">
        <v>0</v>
      </c>
      <c r="I3141">
        <v>2</v>
      </c>
      <c r="J3141">
        <v>6</v>
      </c>
      <c r="K3141">
        <v>0</v>
      </c>
      <c r="L3141">
        <v>1</v>
      </c>
      <c r="M3141" s="1" t="s">
        <v>63</v>
      </c>
      <c r="N3141" s="1" t="s">
        <v>5755</v>
      </c>
      <c r="O3141" s="1" t="s">
        <v>5857</v>
      </c>
      <c r="P3141">
        <v>6</v>
      </c>
      <c r="Q3141">
        <v>0</v>
      </c>
      <c r="R3141">
        <v>1600</v>
      </c>
      <c r="S3141">
        <v>1</v>
      </c>
      <c r="T3141">
        <v>40</v>
      </c>
      <c r="U3141">
        <v>36</v>
      </c>
      <c r="V3141">
        <v>162</v>
      </c>
      <c r="W3141">
        <v>38253.279999999999</v>
      </c>
      <c r="X3141">
        <v>4.5</v>
      </c>
      <c r="Y3141">
        <v>1062.5911111111111</v>
      </c>
      <c r="Z3141">
        <v>10</v>
      </c>
      <c r="AA3141">
        <v>8.1630705208333332</v>
      </c>
      <c r="AB3141">
        <v>1</v>
      </c>
      <c r="AC3141">
        <v>2.3053582407407427E-2</v>
      </c>
      <c r="AD3141">
        <v>0</v>
      </c>
      <c r="AE3141">
        <v>1.1525775417067856</v>
      </c>
      <c r="AF3141">
        <v>0.61574074074074081</v>
      </c>
      <c r="AG3141">
        <v>1.7683182745370369</v>
      </c>
      <c r="AH3141">
        <v>0</v>
      </c>
      <c r="AI3141">
        <v>5.5317892759259264</v>
      </c>
      <c r="AJ3141">
        <v>1080</v>
      </c>
      <c r="AK3141">
        <v>34</v>
      </c>
      <c r="AL3141">
        <v>1</v>
      </c>
      <c r="AM3141">
        <v>1</v>
      </c>
      <c r="AN3141">
        <v>0</v>
      </c>
      <c r="AO3141">
        <v>1</v>
      </c>
      <c r="AP3141">
        <v>0</v>
      </c>
      <c r="AQ3141">
        <v>0</v>
      </c>
      <c r="AR3141">
        <v>987.88</v>
      </c>
      <c r="AS3141" s="1" t="s">
        <v>125</v>
      </c>
      <c r="AT3141">
        <v>1</v>
      </c>
      <c r="AU3141">
        <v>41.226655649999998</v>
      </c>
      <c r="AV3141">
        <v>294.59826755</v>
      </c>
      <c r="AW3141">
        <v>17</v>
      </c>
      <c r="AX3141">
        <v>2.7777777777777776E-2</v>
      </c>
      <c r="AY3141">
        <v>2.7777777777777776E-2</v>
      </c>
      <c r="AZ3141">
        <v>30</v>
      </c>
      <c r="BA3141">
        <v>0.22903697583333332</v>
      </c>
      <c r="BB3141">
        <v>0.28882183093137254</v>
      </c>
      <c r="BC3141">
        <v>15</v>
      </c>
      <c r="BD3141">
        <v>19</v>
      </c>
      <c r="BE3141">
        <v>2</v>
      </c>
      <c r="BF3141">
        <v>4</v>
      </c>
      <c r="BG3141" s="1" t="s">
        <v>99</v>
      </c>
      <c r="BH3141" s="1" t="s">
        <v>6895</v>
      </c>
      <c r="BI3141" s="1" t="s">
        <v>6889</v>
      </c>
      <c r="BJ3141" s="1" t="s">
        <v>6893</v>
      </c>
      <c r="BK3141">
        <v>1700</v>
      </c>
      <c r="BL3141">
        <v>2.4</v>
      </c>
      <c r="BM3141" s="5" t="d">
        <v>09:29:59.9999999999984025</v>
      </c>
      <c r="BN3141" s="5" t="d">
        <v>10:00:00.0000000000015975</v>
      </c>
      <c r="BO3141">
        <v>9</v>
      </c>
      <c r="BP3141" t="b">
        <v>0</v>
      </c>
    </row>
    <row r="3142" spans="1:68" x14ac:dyDescent="0.2">
      <c r="A3142" s="1" t="s">
        <v>6503</v>
      </c>
      <c r="B3142" s="1" t="s">
        <v>5576</v>
      </c>
      <c r="C3142" s="2" t="d">
        <v>2026-07-10</v>
      </c>
      <c r="D3142">
        <v>21</v>
      </c>
      <c r="E3142" s="1" t="s">
        <v>95</v>
      </c>
      <c r="F3142">
        <v>29</v>
      </c>
      <c r="G3142">
        <v>8</v>
      </c>
      <c r="H3142">
        <v>0</v>
      </c>
      <c r="I3142">
        <v>2</v>
      </c>
      <c r="J3142">
        <v>6</v>
      </c>
      <c r="K3142">
        <v>0</v>
      </c>
      <c r="L3142">
        <v>1</v>
      </c>
      <c r="M3142" s="1" t="s">
        <v>63</v>
      </c>
      <c r="N3142" s="1" t="s">
        <v>5775</v>
      </c>
      <c r="O3142" s="1" t="s">
        <v>5859</v>
      </c>
      <c r="P3142">
        <v>4.833333333333333</v>
      </c>
      <c r="Q3142">
        <v>0</v>
      </c>
      <c r="R3142">
        <v>1600</v>
      </c>
      <c r="S3142">
        <v>1</v>
      </c>
      <c r="T3142">
        <v>39</v>
      </c>
      <c r="U3142">
        <v>29</v>
      </c>
      <c r="V3142">
        <v>135</v>
      </c>
      <c r="W3142">
        <v>30577.010000000002</v>
      </c>
      <c r="X3142">
        <v>4.6551724137931032</v>
      </c>
      <c r="Y3142">
        <v>1054.3796551724138</v>
      </c>
      <c r="Z3142">
        <v>10.241379310344827</v>
      </c>
      <c r="AA3142">
        <v>8.8571000735632186</v>
      </c>
      <c r="AB3142">
        <v>3</v>
      </c>
      <c r="AC3142">
        <v>2.4204108045976967E-2</v>
      </c>
      <c r="AD3142">
        <v>0</v>
      </c>
      <c r="AE3142">
        <v>1.3102806857966744</v>
      </c>
      <c r="AF3142">
        <v>0.57413793103448274</v>
      </c>
      <c r="AG3142">
        <v>1.8844186080459771</v>
      </c>
      <c r="AH3142">
        <v>0</v>
      </c>
      <c r="AI3142">
        <v>5.9542906528735635</v>
      </c>
      <c r="AJ3142">
        <v>870</v>
      </c>
      <c r="AK3142">
        <v>34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 s="1" t="s">
        <v>65</v>
      </c>
      <c r="AT3142">
        <v>2</v>
      </c>
      <c r="AU3142">
        <v>38.075050516666664</v>
      </c>
      <c r="AV3142">
        <v>243.48694553333334</v>
      </c>
      <c r="AW3142">
        <v>17</v>
      </c>
      <c r="AX3142">
        <v>0.10344827586206896</v>
      </c>
      <c r="AY3142">
        <v>0</v>
      </c>
      <c r="AZ3142">
        <v>30</v>
      </c>
      <c r="BA3142">
        <v>0.21152805842592592</v>
      </c>
      <c r="BB3142">
        <v>0.23871269169934642</v>
      </c>
      <c r="BC3142">
        <v>12</v>
      </c>
      <c r="BD3142">
        <v>22</v>
      </c>
      <c r="BE3142">
        <v>2</v>
      </c>
      <c r="BF3142">
        <v>4</v>
      </c>
      <c r="BG3142" s="1" t="s">
        <v>99</v>
      </c>
      <c r="BH3142" s="1" t="s">
        <v>6895</v>
      </c>
      <c r="BI3142" s="1" t="s">
        <v>6889</v>
      </c>
      <c r="BJ3142" s="1" t="s">
        <v>6893</v>
      </c>
      <c r="BK3142">
        <v>1700</v>
      </c>
      <c r="BL3142">
        <v>2.4</v>
      </c>
      <c r="BM3142" s="5" t="d">
        <v>10:00:00.0000000000015975</v>
      </c>
      <c r="BN3142" s="5" t="d">
        <v>10:30:00.000</v>
      </c>
      <c r="BO3142">
        <v>10</v>
      </c>
      <c r="BP3142" t="b">
        <v>0</v>
      </c>
    </row>
    <row r="3143" spans="1:68" x14ac:dyDescent="0.2">
      <c r="A3143" s="1" t="s">
        <v>6504</v>
      </c>
      <c r="B3143" s="1" t="s">
        <v>5576</v>
      </c>
      <c r="C3143" s="2" t="d">
        <v>2026-07-10</v>
      </c>
      <c r="D3143">
        <v>22</v>
      </c>
      <c r="E3143" s="1" t="s">
        <v>95</v>
      </c>
      <c r="F3143">
        <v>28</v>
      </c>
      <c r="G3143">
        <v>8</v>
      </c>
      <c r="H3143">
        <v>0</v>
      </c>
      <c r="I3143">
        <v>2</v>
      </c>
      <c r="J3143">
        <v>6</v>
      </c>
      <c r="K3143">
        <v>0</v>
      </c>
      <c r="L3143">
        <v>1</v>
      </c>
      <c r="M3143" s="1" t="s">
        <v>63</v>
      </c>
      <c r="N3143" s="1" t="s">
        <v>5861</v>
      </c>
      <c r="O3143" s="1" t="s">
        <v>5862</v>
      </c>
      <c r="P3143">
        <v>4.666666666666667</v>
      </c>
      <c r="Q3143">
        <v>0</v>
      </c>
      <c r="R3143">
        <v>1600</v>
      </c>
      <c r="S3143">
        <v>1</v>
      </c>
      <c r="T3143">
        <v>38</v>
      </c>
      <c r="U3143">
        <v>28</v>
      </c>
      <c r="V3143">
        <v>140</v>
      </c>
      <c r="W3143">
        <v>29519.84</v>
      </c>
      <c r="X3143">
        <v>5</v>
      </c>
      <c r="Y3143">
        <v>1054.28</v>
      </c>
      <c r="Z3143">
        <v>10.107142857142858</v>
      </c>
      <c r="AA3143">
        <v>8.9066846607142853</v>
      </c>
      <c r="AB3143">
        <v>4</v>
      </c>
      <c r="AC3143">
        <v>8.8954516071428652E-2</v>
      </c>
      <c r="AD3143">
        <v>0</v>
      </c>
      <c r="AE3143">
        <v>1.3635358410583314</v>
      </c>
      <c r="AF3143">
        <v>0.60892857142857149</v>
      </c>
      <c r="AG3143">
        <v>1.9724644035714287</v>
      </c>
      <c r="AH3143">
        <v>0</v>
      </c>
      <c r="AI3143">
        <v>5.916363105357143</v>
      </c>
      <c r="AJ3143">
        <v>840</v>
      </c>
      <c r="AK3143">
        <v>34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 s="1" t="s">
        <v>65</v>
      </c>
      <c r="AT3143">
        <v>4</v>
      </c>
      <c r="AU3143">
        <v>37.274567149999996</v>
      </c>
      <c r="AV3143">
        <v>253.10589726666666</v>
      </c>
      <c r="AW3143">
        <v>15</v>
      </c>
      <c r="AX3143">
        <v>0.14285714285714285</v>
      </c>
      <c r="AY3143">
        <v>0</v>
      </c>
      <c r="AZ3143">
        <v>30</v>
      </c>
      <c r="BA3143">
        <v>0.20708092861111108</v>
      </c>
      <c r="BB3143">
        <v>0.24814303653594771</v>
      </c>
      <c r="BC3143">
        <v>13</v>
      </c>
      <c r="BD3143">
        <v>21</v>
      </c>
      <c r="BE3143">
        <v>2</v>
      </c>
      <c r="BF3143">
        <v>4</v>
      </c>
      <c r="BG3143" s="1" t="s">
        <v>99</v>
      </c>
      <c r="BH3143" s="1" t="s">
        <v>6895</v>
      </c>
      <c r="BI3143" s="1" t="s">
        <v>6889</v>
      </c>
      <c r="BJ3143" s="1" t="s">
        <v>6893</v>
      </c>
      <c r="BK3143">
        <v>1700</v>
      </c>
      <c r="BL3143">
        <v>2.4</v>
      </c>
      <c r="BM3143" s="5" t="d">
        <v>10:30:00.000</v>
      </c>
      <c r="BN3143" s="5" t="d">
        <v>10:59:59.9999999999984025</v>
      </c>
      <c r="BO3143">
        <v>10</v>
      </c>
      <c r="BP3143" t="b">
        <v>0</v>
      </c>
    </row>
    <row r="3144" spans="1:68" x14ac:dyDescent="0.2">
      <c r="A3144" s="1" t="s">
        <v>6505</v>
      </c>
      <c r="B3144" s="1" t="s">
        <v>5576</v>
      </c>
      <c r="C3144" s="2" t="d">
        <v>2026-07-10</v>
      </c>
      <c r="D3144">
        <v>23</v>
      </c>
      <c r="E3144" s="1" t="s">
        <v>133</v>
      </c>
      <c r="F3144">
        <v>18</v>
      </c>
      <c r="G3144">
        <v>8</v>
      </c>
      <c r="H3144">
        <v>0</v>
      </c>
      <c r="I3144">
        <v>0</v>
      </c>
      <c r="J3144">
        <v>8</v>
      </c>
      <c r="K3144">
        <v>0</v>
      </c>
      <c r="L3144">
        <v>0</v>
      </c>
      <c r="M3144" s="1" t="s">
        <v>63</v>
      </c>
      <c r="N3144" s="1" t="s">
        <v>63</v>
      </c>
      <c r="O3144" s="1" t="s">
        <v>5864</v>
      </c>
      <c r="P3144">
        <v>2.25</v>
      </c>
      <c r="Q3144">
        <v>0</v>
      </c>
      <c r="R3144">
        <v>1600</v>
      </c>
      <c r="S3144">
        <v>0</v>
      </c>
      <c r="T3144">
        <v>38</v>
      </c>
      <c r="U3144">
        <v>18</v>
      </c>
      <c r="V3144">
        <v>88</v>
      </c>
      <c r="W3144">
        <v>21401.4</v>
      </c>
      <c r="X3144">
        <v>4.8888888888888893</v>
      </c>
      <c r="Y3144">
        <v>1188.9666666666667</v>
      </c>
      <c r="Z3144">
        <v>10.111111111111111</v>
      </c>
      <c r="AA3144">
        <v>8.2317864583333336</v>
      </c>
      <c r="AB3144">
        <v>0</v>
      </c>
      <c r="AC3144">
        <v>0</v>
      </c>
      <c r="AD3144">
        <v>0</v>
      </c>
      <c r="AE3144">
        <v>1.2451622755853937</v>
      </c>
      <c r="AF3144">
        <v>0.56018518518518512</v>
      </c>
      <c r="AG3144">
        <v>1.8053474518518517</v>
      </c>
      <c r="AH3144">
        <v>0</v>
      </c>
      <c r="AI3144">
        <v>5.5662538120370364</v>
      </c>
      <c r="AJ3144">
        <v>540</v>
      </c>
      <c r="AK3144">
        <v>34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 s="1" t="s">
        <v>70</v>
      </c>
      <c r="AT3144">
        <v>0</v>
      </c>
      <c r="AU3144">
        <v>23.506581633333333</v>
      </c>
      <c r="AV3144">
        <v>165.11128228333334</v>
      </c>
      <c r="AW3144">
        <v>13</v>
      </c>
      <c r="AX3144">
        <v>0</v>
      </c>
      <c r="AY3144">
        <v>0</v>
      </c>
      <c r="AZ3144">
        <v>30</v>
      </c>
      <c r="BA3144">
        <v>9.7944090138888884E-2</v>
      </c>
      <c r="BB3144">
        <v>0.16187380616013072</v>
      </c>
      <c r="BC3144">
        <v>8</v>
      </c>
      <c r="BD3144">
        <v>26</v>
      </c>
      <c r="BE3144">
        <v>2</v>
      </c>
      <c r="BF3144">
        <v>6</v>
      </c>
      <c r="BG3144" s="1" t="s">
        <v>99</v>
      </c>
      <c r="BH3144" s="1" t="s">
        <v>6895</v>
      </c>
      <c r="BI3144" s="1" t="s">
        <v>6889</v>
      </c>
      <c r="BJ3144" s="1" t="s">
        <v>6893</v>
      </c>
      <c r="BK3144">
        <v>1700</v>
      </c>
      <c r="BL3144">
        <v>2.4</v>
      </c>
      <c r="BM3144" s="5" t="d">
        <v>10:59:59.9999999999984025</v>
      </c>
      <c r="BN3144" s="5" t="d">
        <v>11:30:00.0000000000015975</v>
      </c>
      <c r="BO3144">
        <v>11</v>
      </c>
      <c r="BP3144" t="b">
        <v>0</v>
      </c>
    </row>
    <row r="3145" spans="1:68" x14ac:dyDescent="0.2">
      <c r="A3145" s="1" t="s">
        <v>6506</v>
      </c>
      <c r="B3145" s="1" t="s">
        <v>5576</v>
      </c>
      <c r="C3145" s="2" t="d">
        <v>2026-07-10</v>
      </c>
      <c r="D3145">
        <v>24</v>
      </c>
      <c r="E3145" s="1" t="s">
        <v>133</v>
      </c>
      <c r="F3145">
        <v>28</v>
      </c>
      <c r="G3145">
        <v>8</v>
      </c>
      <c r="H3145">
        <v>0</v>
      </c>
      <c r="I3145">
        <v>0</v>
      </c>
      <c r="J3145">
        <v>8</v>
      </c>
      <c r="K3145">
        <v>0</v>
      </c>
      <c r="L3145">
        <v>0</v>
      </c>
      <c r="M3145" s="1" t="s">
        <v>63</v>
      </c>
      <c r="N3145" s="1" t="s">
        <v>63</v>
      </c>
      <c r="O3145" s="1" t="s">
        <v>5866</v>
      </c>
      <c r="P3145">
        <v>3.5</v>
      </c>
      <c r="Q3145">
        <v>0</v>
      </c>
      <c r="R3145">
        <v>1600</v>
      </c>
      <c r="S3145">
        <v>0</v>
      </c>
      <c r="T3145">
        <v>38</v>
      </c>
      <c r="U3145">
        <v>28</v>
      </c>
      <c r="V3145">
        <v>123</v>
      </c>
      <c r="W3145">
        <v>29516.84</v>
      </c>
      <c r="X3145">
        <v>4.3928571428571432</v>
      </c>
      <c r="Y3145">
        <v>1054.1728571428571</v>
      </c>
      <c r="Z3145">
        <v>9.75</v>
      </c>
      <c r="AA3145">
        <v>8.2868853928571422</v>
      </c>
      <c r="AB3145">
        <v>1</v>
      </c>
      <c r="AC3145">
        <v>1.0676449999999995E-2</v>
      </c>
      <c r="AD3145">
        <v>0</v>
      </c>
      <c r="AE3145">
        <v>1.2159274412030974</v>
      </c>
      <c r="AF3145">
        <v>0.60654761904761911</v>
      </c>
      <c r="AG3145">
        <v>1.8224750517857142</v>
      </c>
      <c r="AH3145">
        <v>0</v>
      </c>
      <c r="AI3145">
        <v>5.4828627125000002</v>
      </c>
      <c r="AJ3145">
        <v>840</v>
      </c>
      <c r="AK3145">
        <v>34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 s="1" t="s">
        <v>125</v>
      </c>
      <c r="AT3145">
        <v>1</v>
      </c>
      <c r="AU3145">
        <v>34.045968116666664</v>
      </c>
      <c r="AV3145">
        <v>183.91817893333334</v>
      </c>
      <c r="AW3145">
        <v>14</v>
      </c>
      <c r="AX3145">
        <v>3.5714285714285712E-2</v>
      </c>
      <c r="AY3145">
        <v>0</v>
      </c>
      <c r="AZ3145">
        <v>30</v>
      </c>
      <c r="BA3145">
        <v>0.14185820048611111</v>
      </c>
      <c r="BB3145">
        <v>0.18031194013071897</v>
      </c>
      <c r="BC3145">
        <v>9</v>
      </c>
      <c r="BD3145">
        <v>25</v>
      </c>
      <c r="BE3145">
        <v>2</v>
      </c>
      <c r="BF3145">
        <v>6</v>
      </c>
      <c r="BG3145" s="1" t="s">
        <v>99</v>
      </c>
      <c r="BH3145" s="1" t="s">
        <v>6895</v>
      </c>
      <c r="BI3145" s="1" t="s">
        <v>6889</v>
      </c>
      <c r="BJ3145" s="1" t="s">
        <v>6893</v>
      </c>
      <c r="BK3145">
        <v>1700</v>
      </c>
      <c r="BL3145">
        <v>2.4</v>
      </c>
      <c r="BM3145" s="5" t="d">
        <v>11:30:00.0000000000015975</v>
      </c>
      <c r="BN3145" s="5" t="d">
        <v>12:00:00.000</v>
      </c>
      <c r="BO3145">
        <v>11</v>
      </c>
      <c r="BP3145" t="b">
        <v>0</v>
      </c>
    </row>
    <row r="3146" spans="1:68" x14ac:dyDescent="0.2">
      <c r="A3146" s="1" t="s">
        <v>6507</v>
      </c>
      <c r="B3146" s="1" t="s">
        <v>5576</v>
      </c>
      <c r="C3146" s="2" t="d">
        <v>2026-07-10</v>
      </c>
      <c r="D3146">
        <v>25</v>
      </c>
      <c r="E3146" s="1" t="s">
        <v>133</v>
      </c>
      <c r="F3146">
        <v>49</v>
      </c>
      <c r="G3146">
        <v>8</v>
      </c>
      <c r="H3146">
        <v>0</v>
      </c>
      <c r="I3146">
        <v>0</v>
      </c>
      <c r="J3146">
        <v>8</v>
      </c>
      <c r="K3146">
        <v>0</v>
      </c>
      <c r="L3146">
        <v>0</v>
      </c>
      <c r="M3146" s="1" t="s">
        <v>63</v>
      </c>
      <c r="N3146" s="1" t="s">
        <v>63</v>
      </c>
      <c r="O3146" s="1" t="s">
        <v>5868</v>
      </c>
      <c r="P3146">
        <v>6.125</v>
      </c>
      <c r="Q3146">
        <v>0</v>
      </c>
      <c r="R3146">
        <v>1600</v>
      </c>
      <c r="S3146">
        <v>0</v>
      </c>
      <c r="T3146">
        <v>38</v>
      </c>
      <c r="U3146">
        <v>49</v>
      </c>
      <c r="V3146">
        <v>249</v>
      </c>
      <c r="W3146">
        <v>58226.33</v>
      </c>
      <c r="X3146">
        <v>5.0816326530612246</v>
      </c>
      <c r="Y3146">
        <v>1188.2924489795919</v>
      </c>
      <c r="Z3146">
        <v>12.346938775510203</v>
      </c>
      <c r="AA3146">
        <v>8.6516478755102035</v>
      </c>
      <c r="AB3146">
        <v>1</v>
      </c>
      <c r="AC3146">
        <v>2.0781931972788793E-3</v>
      </c>
      <c r="AD3146">
        <v>0</v>
      </c>
      <c r="AE3146">
        <v>1.3380856476055609</v>
      </c>
      <c r="AF3146">
        <v>0.6323129251700681</v>
      </c>
      <c r="AG3146">
        <v>1.970398563605442</v>
      </c>
      <c r="AH3146">
        <v>0</v>
      </c>
      <c r="AI3146">
        <v>5.796215290136054</v>
      </c>
      <c r="AJ3146">
        <v>1715</v>
      </c>
      <c r="AK3146">
        <v>34</v>
      </c>
      <c r="AL3146">
        <v>1</v>
      </c>
      <c r="AM3146">
        <v>1</v>
      </c>
      <c r="AN3146">
        <v>1</v>
      </c>
      <c r="AO3146">
        <v>0</v>
      </c>
      <c r="AP3146">
        <v>0</v>
      </c>
      <c r="AQ3146">
        <v>0</v>
      </c>
      <c r="AR3146">
        <v>1023.96</v>
      </c>
      <c r="AS3146" s="1" t="s">
        <v>65</v>
      </c>
      <c r="AT3146">
        <v>1</v>
      </c>
      <c r="AU3146">
        <v>63.980424749999997</v>
      </c>
      <c r="AV3146">
        <v>405.8239873</v>
      </c>
      <c r="AW3146">
        <v>26</v>
      </c>
      <c r="AX3146">
        <v>2.0408163265306121E-2</v>
      </c>
      <c r="AY3146">
        <v>2.0408163265306121E-2</v>
      </c>
      <c r="AZ3146">
        <v>35</v>
      </c>
      <c r="BA3146">
        <v>0.266585103125</v>
      </c>
      <c r="BB3146">
        <v>0.39786665421568629</v>
      </c>
      <c r="BC3146">
        <v>20</v>
      </c>
      <c r="BD3146">
        <v>14</v>
      </c>
      <c r="BE3146">
        <v>4</v>
      </c>
      <c r="BF3146">
        <v>4</v>
      </c>
      <c r="BG3146" s="1" t="s">
        <v>99</v>
      </c>
      <c r="BH3146" s="1" t="s">
        <v>6895</v>
      </c>
      <c r="BI3146" s="1" t="s">
        <v>6889</v>
      </c>
      <c r="BJ3146" s="1" t="s">
        <v>6893</v>
      </c>
      <c r="BK3146">
        <v>1700</v>
      </c>
      <c r="BL3146">
        <v>2.4</v>
      </c>
      <c r="BM3146" s="5" t="d">
        <v>12:00:00.000</v>
      </c>
      <c r="BN3146" s="5" t="d">
        <v>12:30:00.0000000000031950</v>
      </c>
      <c r="BO3146">
        <v>12</v>
      </c>
      <c r="BP3146" t="b">
        <v>1</v>
      </c>
    </row>
    <row r="3147" spans="1:68" x14ac:dyDescent="0.2">
      <c r="A3147" s="1" t="s">
        <v>6508</v>
      </c>
      <c r="B3147" s="1" t="s">
        <v>5576</v>
      </c>
      <c r="C3147" s="2" t="d">
        <v>2026-07-10</v>
      </c>
      <c r="D3147">
        <v>26</v>
      </c>
      <c r="E3147" s="1" t="s">
        <v>133</v>
      </c>
      <c r="F3147">
        <v>49</v>
      </c>
      <c r="G3147">
        <v>8</v>
      </c>
      <c r="H3147">
        <v>0</v>
      </c>
      <c r="I3147">
        <v>0</v>
      </c>
      <c r="J3147">
        <v>8</v>
      </c>
      <c r="K3147">
        <v>0</v>
      </c>
      <c r="L3147">
        <v>0</v>
      </c>
      <c r="M3147" s="1" t="s">
        <v>63</v>
      </c>
      <c r="N3147" s="1" t="s">
        <v>63</v>
      </c>
      <c r="O3147" s="1" t="s">
        <v>5870</v>
      </c>
      <c r="P3147">
        <v>6.125</v>
      </c>
      <c r="Q3147">
        <v>0</v>
      </c>
      <c r="R3147">
        <v>1600</v>
      </c>
      <c r="S3147">
        <v>0</v>
      </c>
      <c r="T3147">
        <v>38</v>
      </c>
      <c r="U3147">
        <v>49</v>
      </c>
      <c r="V3147">
        <v>232</v>
      </c>
      <c r="W3147">
        <v>57230.07</v>
      </c>
      <c r="X3147">
        <v>4.7346938775510203</v>
      </c>
      <c r="Y3147">
        <v>1167.9606122448979</v>
      </c>
      <c r="Z3147">
        <v>12.387755102040817</v>
      </c>
      <c r="AA3147">
        <v>8.581137501700681</v>
      </c>
      <c r="AB3147">
        <v>1</v>
      </c>
      <c r="AC3147">
        <v>9.1465768707482981E-3</v>
      </c>
      <c r="AD3147">
        <v>0</v>
      </c>
      <c r="AE3147">
        <v>1.2858919453134621</v>
      </c>
      <c r="AF3147">
        <v>0.65714285714285725</v>
      </c>
      <c r="AG3147">
        <v>1.943034793537415</v>
      </c>
      <c r="AH3147">
        <v>0</v>
      </c>
      <c r="AI3147">
        <v>5.7510278683673466</v>
      </c>
      <c r="AJ3147">
        <v>1715</v>
      </c>
      <c r="AK3147">
        <v>34</v>
      </c>
      <c r="AL3147">
        <v>1</v>
      </c>
      <c r="AM3147">
        <v>1</v>
      </c>
      <c r="AN3147">
        <v>0</v>
      </c>
      <c r="AO3147">
        <v>1</v>
      </c>
      <c r="AP3147">
        <v>0</v>
      </c>
      <c r="AQ3147">
        <v>0</v>
      </c>
      <c r="AR3147">
        <v>264.39</v>
      </c>
      <c r="AS3147" s="1" t="s">
        <v>125</v>
      </c>
      <c r="AT3147">
        <v>1</v>
      </c>
      <c r="AU3147">
        <v>61.261104716666665</v>
      </c>
      <c r="AV3147">
        <v>390.64041088333335</v>
      </c>
      <c r="AW3147">
        <v>26</v>
      </c>
      <c r="AX3147">
        <v>2.0408163265306121E-2</v>
      </c>
      <c r="AY3147">
        <v>2.0408163265306121E-2</v>
      </c>
      <c r="AZ3147">
        <v>35</v>
      </c>
      <c r="BA3147">
        <v>0.25525460298611108</v>
      </c>
      <c r="BB3147">
        <v>0.38298079498366017</v>
      </c>
      <c r="BC3147">
        <v>19</v>
      </c>
      <c r="BD3147">
        <v>15</v>
      </c>
      <c r="BE3147">
        <v>3</v>
      </c>
      <c r="BF3147">
        <v>5</v>
      </c>
      <c r="BG3147" s="1" t="s">
        <v>99</v>
      </c>
      <c r="BH3147" s="1" t="s">
        <v>6895</v>
      </c>
      <c r="BI3147" s="1" t="s">
        <v>6889</v>
      </c>
      <c r="BJ3147" s="1" t="s">
        <v>6893</v>
      </c>
      <c r="BK3147">
        <v>1700</v>
      </c>
      <c r="BL3147">
        <v>2.4</v>
      </c>
      <c r="BM3147" s="5" t="d">
        <v>12:30:00.0000000000031950</v>
      </c>
      <c r="BN3147" s="5" t="d">
        <v>12:59:59.9999999999968050</v>
      </c>
      <c r="BO3147">
        <v>12</v>
      </c>
      <c r="BP3147" t="b">
        <v>1</v>
      </c>
    </row>
    <row r="3148" spans="1:68" x14ac:dyDescent="0.2">
      <c r="A3148" s="1" t="s">
        <v>6509</v>
      </c>
      <c r="B3148" s="1" t="s">
        <v>5576</v>
      </c>
      <c r="C3148" s="2" t="d">
        <v>2026-07-10</v>
      </c>
      <c r="D3148">
        <v>27</v>
      </c>
      <c r="E3148" s="1" t="s">
        <v>133</v>
      </c>
      <c r="F3148">
        <v>59</v>
      </c>
      <c r="G3148">
        <v>8</v>
      </c>
      <c r="H3148">
        <v>0</v>
      </c>
      <c r="I3148">
        <v>0</v>
      </c>
      <c r="J3148">
        <v>8</v>
      </c>
      <c r="K3148">
        <v>0</v>
      </c>
      <c r="L3148">
        <v>0</v>
      </c>
      <c r="M3148" s="1" t="s">
        <v>63</v>
      </c>
      <c r="N3148" s="1" t="s">
        <v>63</v>
      </c>
      <c r="O3148" s="1" t="s">
        <v>5872</v>
      </c>
      <c r="P3148">
        <v>7.375</v>
      </c>
      <c r="Q3148">
        <v>0</v>
      </c>
      <c r="R3148">
        <v>1600</v>
      </c>
      <c r="S3148">
        <v>0</v>
      </c>
      <c r="T3148">
        <v>38</v>
      </c>
      <c r="U3148">
        <v>59</v>
      </c>
      <c r="V3148">
        <v>281</v>
      </c>
      <c r="W3148">
        <v>60092.43</v>
      </c>
      <c r="X3148">
        <v>4.7627118644067794</v>
      </c>
      <c r="Y3148">
        <v>1018.5157627118645</v>
      </c>
      <c r="Z3148">
        <v>13.033898305084746</v>
      </c>
      <c r="AA3148">
        <v>8.3562157570621469</v>
      </c>
      <c r="AB3148">
        <v>0</v>
      </c>
      <c r="AC3148">
        <v>0</v>
      </c>
      <c r="AD3148">
        <v>0</v>
      </c>
      <c r="AE3148">
        <v>1.2726710317287382</v>
      </c>
      <c r="AF3148">
        <v>0.6084745762711864</v>
      </c>
      <c r="AG3148">
        <v>1.8811455997175139</v>
      </c>
      <c r="AH3148">
        <v>0</v>
      </c>
      <c r="AI3148">
        <v>5.5872170415254239</v>
      </c>
      <c r="AJ3148">
        <v>2065</v>
      </c>
      <c r="AK3148">
        <v>34</v>
      </c>
      <c r="AL3148">
        <v>3</v>
      </c>
      <c r="AM3148">
        <v>3</v>
      </c>
      <c r="AN3148">
        <v>3</v>
      </c>
      <c r="AO3148">
        <v>0</v>
      </c>
      <c r="AP3148">
        <v>0</v>
      </c>
      <c r="AQ3148">
        <v>0</v>
      </c>
      <c r="AR3148">
        <v>1244.98</v>
      </c>
      <c r="AS3148" s="1" t="s">
        <v>70</v>
      </c>
      <c r="AT3148">
        <v>0</v>
      </c>
      <c r="AU3148">
        <v>76.936144049999996</v>
      </c>
      <c r="AV3148">
        <v>515.76912528333332</v>
      </c>
      <c r="AW3148">
        <v>27</v>
      </c>
      <c r="AX3148">
        <v>0</v>
      </c>
      <c r="AY3148">
        <v>5.0847457627118647E-2</v>
      </c>
      <c r="AZ3148">
        <v>35</v>
      </c>
      <c r="BA3148">
        <v>0.32056726687499998</v>
      </c>
      <c r="BB3148">
        <v>0.50565600517973852</v>
      </c>
      <c r="BC3148">
        <v>25</v>
      </c>
      <c r="BD3148">
        <v>9</v>
      </c>
      <c r="BE3148">
        <v>4</v>
      </c>
      <c r="BF3148">
        <v>4</v>
      </c>
      <c r="BG3148" s="1" t="s">
        <v>99</v>
      </c>
      <c r="BH3148" s="1" t="s">
        <v>6895</v>
      </c>
      <c r="BI3148" s="1" t="s">
        <v>6889</v>
      </c>
      <c r="BJ3148" s="1" t="s">
        <v>6893</v>
      </c>
      <c r="BK3148">
        <v>1700</v>
      </c>
      <c r="BL3148">
        <v>2.4</v>
      </c>
      <c r="BM3148" s="5" t="d">
        <v>12:59:59.9999999999968050</v>
      </c>
      <c r="BN3148" s="5" t="d">
        <v>13:30:00.000</v>
      </c>
      <c r="BO3148">
        <v>13</v>
      </c>
      <c r="BP3148" t="b">
        <v>1</v>
      </c>
    </row>
    <row r="3149" spans="1:68" x14ac:dyDescent="0.2">
      <c r="A3149" s="1" t="s">
        <v>6510</v>
      </c>
      <c r="B3149" s="1" t="s">
        <v>5576</v>
      </c>
      <c r="C3149" s="2" t="d">
        <v>2026-07-10</v>
      </c>
      <c r="D3149">
        <v>28</v>
      </c>
      <c r="E3149" s="1" t="s">
        <v>133</v>
      </c>
      <c r="F3149">
        <v>62</v>
      </c>
      <c r="G3149">
        <v>8</v>
      </c>
      <c r="H3149">
        <v>0</v>
      </c>
      <c r="I3149">
        <v>0</v>
      </c>
      <c r="J3149">
        <v>8</v>
      </c>
      <c r="K3149">
        <v>0</v>
      </c>
      <c r="L3149">
        <v>0</v>
      </c>
      <c r="M3149" s="1" t="s">
        <v>63</v>
      </c>
      <c r="N3149" s="1" t="s">
        <v>63</v>
      </c>
      <c r="O3149" s="1" t="s">
        <v>5874</v>
      </c>
      <c r="P3149">
        <v>7.75</v>
      </c>
      <c r="Q3149">
        <v>0</v>
      </c>
      <c r="R3149">
        <v>1600</v>
      </c>
      <c r="S3149">
        <v>0</v>
      </c>
      <c r="T3149">
        <v>38</v>
      </c>
      <c r="U3149">
        <v>62</v>
      </c>
      <c r="V3149">
        <v>300</v>
      </c>
      <c r="W3149">
        <v>60542.15</v>
      </c>
      <c r="X3149">
        <v>4.838709677419355</v>
      </c>
      <c r="Y3149">
        <v>976.48629032258066</v>
      </c>
      <c r="Z3149">
        <v>13.225806451612904</v>
      </c>
      <c r="AA3149">
        <v>8.4383494956989242</v>
      </c>
      <c r="AB3149">
        <v>0</v>
      </c>
      <c r="AC3149">
        <v>0</v>
      </c>
      <c r="AD3149">
        <v>3.6564596774193547E-4</v>
      </c>
      <c r="AE3149">
        <v>1.320392964020672</v>
      </c>
      <c r="AF3149">
        <v>0.67876344086021512</v>
      </c>
      <c r="AG3149">
        <v>1.9995220430107525</v>
      </c>
      <c r="AH3149">
        <v>0</v>
      </c>
      <c r="AI3149">
        <v>5.5549564760752688</v>
      </c>
      <c r="AJ3149">
        <v>2170</v>
      </c>
      <c r="AK3149">
        <v>34</v>
      </c>
      <c r="AL3149">
        <v>3</v>
      </c>
      <c r="AM3149">
        <v>3</v>
      </c>
      <c r="AN3149">
        <v>1</v>
      </c>
      <c r="AO3149">
        <v>1</v>
      </c>
      <c r="AP3149">
        <v>1</v>
      </c>
      <c r="AQ3149">
        <v>0</v>
      </c>
      <c r="AR3149">
        <v>1163.8499999999999</v>
      </c>
      <c r="AS3149" s="1" t="s">
        <v>70</v>
      </c>
      <c r="AT3149">
        <v>0</v>
      </c>
      <c r="AU3149">
        <v>83.134445700000001</v>
      </c>
      <c r="AV3149">
        <v>532.26199584999995</v>
      </c>
      <c r="AW3149">
        <v>33</v>
      </c>
      <c r="AX3149">
        <v>0</v>
      </c>
      <c r="AY3149">
        <v>4.8387096774193547E-2</v>
      </c>
      <c r="AZ3149">
        <v>35</v>
      </c>
      <c r="BA3149">
        <v>0.34639352374999999</v>
      </c>
      <c r="BB3149">
        <v>0.52182548612745094</v>
      </c>
      <c r="BC3149">
        <v>26</v>
      </c>
      <c r="BD3149">
        <v>8</v>
      </c>
      <c r="BE3149">
        <v>4</v>
      </c>
      <c r="BF3149">
        <v>4</v>
      </c>
      <c r="BG3149" s="1" t="s">
        <v>99</v>
      </c>
      <c r="BH3149" s="1" t="s">
        <v>6895</v>
      </c>
      <c r="BI3149" s="1" t="s">
        <v>6889</v>
      </c>
      <c r="BJ3149" s="1" t="s">
        <v>6893</v>
      </c>
      <c r="BK3149">
        <v>1700</v>
      </c>
      <c r="BL3149">
        <v>2.4</v>
      </c>
      <c r="BM3149" s="5" t="d">
        <v>13:30:00.000</v>
      </c>
      <c r="BN3149" s="5" t="d">
        <v>14:00:00.0000000000031950</v>
      </c>
      <c r="BO3149">
        <v>13</v>
      </c>
      <c r="BP3149" t="b">
        <v>1</v>
      </c>
    </row>
    <row r="3150" spans="1:68" x14ac:dyDescent="0.2">
      <c r="A3150" s="1" t="s">
        <v>6511</v>
      </c>
      <c r="B3150" s="1" t="s">
        <v>5576</v>
      </c>
      <c r="C3150" s="2" t="d">
        <v>2026-07-10</v>
      </c>
      <c r="D3150">
        <v>29</v>
      </c>
      <c r="E3150" s="1" t="s">
        <v>133</v>
      </c>
      <c r="F3150">
        <v>51</v>
      </c>
      <c r="G3150">
        <v>8</v>
      </c>
      <c r="H3150">
        <v>0</v>
      </c>
      <c r="I3150">
        <v>0</v>
      </c>
      <c r="J3150">
        <v>8</v>
      </c>
      <c r="K3150">
        <v>0</v>
      </c>
      <c r="L3150">
        <v>0</v>
      </c>
      <c r="M3150" s="1" t="s">
        <v>63</v>
      </c>
      <c r="N3150" s="1" t="s">
        <v>63</v>
      </c>
      <c r="O3150" s="1" t="s">
        <v>5876</v>
      </c>
      <c r="P3150">
        <v>6.375</v>
      </c>
      <c r="Q3150">
        <v>0</v>
      </c>
      <c r="R3150">
        <v>1600</v>
      </c>
      <c r="S3150">
        <v>0</v>
      </c>
      <c r="T3150">
        <v>38</v>
      </c>
      <c r="U3150">
        <v>51</v>
      </c>
      <c r="V3150">
        <v>252</v>
      </c>
      <c r="W3150">
        <v>54430.99</v>
      </c>
      <c r="X3150">
        <v>4.9411764705882355</v>
      </c>
      <c r="Y3150">
        <v>1067.2743137254902</v>
      </c>
      <c r="Z3150">
        <v>11.156862745098039</v>
      </c>
      <c r="AA3150">
        <v>8.7626706624183015</v>
      </c>
      <c r="AB3150">
        <v>1</v>
      </c>
      <c r="AC3150">
        <v>7.8187019607843088E-3</v>
      </c>
      <c r="AD3150">
        <v>0</v>
      </c>
      <c r="AE3150">
        <v>1.3275068788154796</v>
      </c>
      <c r="AF3150">
        <v>0.68790849673202614</v>
      </c>
      <c r="AG3150">
        <v>2.0154153666666668</v>
      </c>
      <c r="AH3150">
        <v>0</v>
      </c>
      <c r="AI3150">
        <v>5.8240526709150329</v>
      </c>
      <c r="AJ3150">
        <v>1530</v>
      </c>
      <c r="AK3150">
        <v>34</v>
      </c>
      <c r="AL3150">
        <v>2</v>
      </c>
      <c r="AM3150">
        <v>2</v>
      </c>
      <c r="AN3150">
        <v>2</v>
      </c>
      <c r="AO3150">
        <v>0</v>
      </c>
      <c r="AP3150">
        <v>0</v>
      </c>
      <c r="AQ3150">
        <v>0</v>
      </c>
      <c r="AR3150">
        <v>1641.26</v>
      </c>
      <c r="AS3150" s="1" t="s">
        <v>125</v>
      </c>
      <c r="AT3150">
        <v>1</v>
      </c>
      <c r="AU3150">
        <v>67.209576350000006</v>
      </c>
      <c r="AV3150">
        <v>411.91869178333332</v>
      </c>
      <c r="AW3150">
        <v>23</v>
      </c>
      <c r="AX3150">
        <v>1.9607843137254902E-2</v>
      </c>
      <c r="AY3150">
        <v>3.9215686274509803E-2</v>
      </c>
      <c r="AZ3150">
        <v>30</v>
      </c>
      <c r="BA3150">
        <v>0.28003990145833335</v>
      </c>
      <c r="BB3150">
        <v>0.40384185468954248</v>
      </c>
      <c r="BC3150">
        <v>20</v>
      </c>
      <c r="BD3150">
        <v>14</v>
      </c>
      <c r="BE3150">
        <v>4</v>
      </c>
      <c r="BF3150">
        <v>4</v>
      </c>
      <c r="BG3150" s="1" t="s">
        <v>99</v>
      </c>
      <c r="BH3150" s="1" t="s">
        <v>6895</v>
      </c>
      <c r="BI3150" s="1" t="s">
        <v>6889</v>
      </c>
      <c r="BJ3150" s="1" t="s">
        <v>6893</v>
      </c>
      <c r="BK3150">
        <v>1700</v>
      </c>
      <c r="BL3150">
        <v>2.4</v>
      </c>
      <c r="BM3150" s="5" t="d">
        <v>14:00:00.0000000000031950</v>
      </c>
      <c r="BN3150" s="5" t="d">
        <v>14:29:59.9999999999968050</v>
      </c>
      <c r="BO3150">
        <v>14</v>
      </c>
      <c r="BP3150" t="b">
        <v>0</v>
      </c>
    </row>
    <row r="3151" spans="1:68" x14ac:dyDescent="0.2">
      <c r="A3151" s="1" t="s">
        <v>6512</v>
      </c>
      <c r="B3151" s="1" t="s">
        <v>5576</v>
      </c>
      <c r="C3151" s="2" t="d">
        <v>2026-07-10</v>
      </c>
      <c r="D3151">
        <v>30</v>
      </c>
      <c r="E3151" s="1" t="s">
        <v>133</v>
      </c>
      <c r="F3151">
        <v>51</v>
      </c>
      <c r="G3151">
        <v>8</v>
      </c>
      <c r="H3151">
        <v>0</v>
      </c>
      <c r="I3151">
        <v>0</v>
      </c>
      <c r="J3151">
        <v>8</v>
      </c>
      <c r="K3151">
        <v>0</v>
      </c>
      <c r="L3151">
        <v>0</v>
      </c>
      <c r="M3151" s="1" t="s">
        <v>63</v>
      </c>
      <c r="N3151" s="1" t="s">
        <v>63</v>
      </c>
      <c r="O3151" s="1" t="s">
        <v>5878</v>
      </c>
      <c r="P3151">
        <v>6.375</v>
      </c>
      <c r="Q3151">
        <v>0</v>
      </c>
      <c r="R3151">
        <v>1600</v>
      </c>
      <c r="S3151">
        <v>0</v>
      </c>
      <c r="T3151">
        <v>38</v>
      </c>
      <c r="U3151">
        <v>51</v>
      </c>
      <c r="V3151">
        <v>304</v>
      </c>
      <c r="W3151">
        <v>67465.19</v>
      </c>
      <c r="X3151">
        <v>5.9607843137254903</v>
      </c>
      <c r="Y3151">
        <v>1322.8468627450982</v>
      </c>
      <c r="Z3151">
        <v>11</v>
      </c>
      <c r="AA3151">
        <v>8.6801335964052289</v>
      </c>
      <c r="AB3151">
        <v>0</v>
      </c>
      <c r="AC3151">
        <v>0</v>
      </c>
      <c r="AD3151">
        <v>0</v>
      </c>
      <c r="AE3151">
        <v>1.5602731700614367</v>
      </c>
      <c r="AF3151">
        <v>0.59019607843137256</v>
      </c>
      <c r="AG3151">
        <v>2.1504692415032678</v>
      </c>
      <c r="AH3151">
        <v>0</v>
      </c>
      <c r="AI3151">
        <v>5.6348931049019608</v>
      </c>
      <c r="AJ3151">
        <v>1530</v>
      </c>
      <c r="AK3151">
        <v>34</v>
      </c>
      <c r="AL3151">
        <v>1</v>
      </c>
      <c r="AM3151">
        <v>1</v>
      </c>
      <c r="AN3151">
        <v>1</v>
      </c>
      <c r="AO3151">
        <v>0</v>
      </c>
      <c r="AP3151">
        <v>0</v>
      </c>
      <c r="AQ3151">
        <v>0</v>
      </c>
      <c r="AR3151">
        <v>613.67999999999995</v>
      </c>
      <c r="AS3151" s="1" t="s">
        <v>70</v>
      </c>
      <c r="AT3151">
        <v>0</v>
      </c>
      <c r="AU3151">
        <v>74.387002850000002</v>
      </c>
      <c r="AV3151">
        <v>476.89972358333335</v>
      </c>
      <c r="AW3151">
        <v>26</v>
      </c>
      <c r="AX3151">
        <v>0</v>
      </c>
      <c r="AY3151">
        <v>1.9607843137254902E-2</v>
      </c>
      <c r="AZ3151">
        <v>30</v>
      </c>
      <c r="BA3151">
        <v>0.30994584520833335</v>
      </c>
      <c r="BB3151">
        <v>0.46754874861111112</v>
      </c>
      <c r="BC3151">
        <v>23</v>
      </c>
      <c r="BD3151">
        <v>11</v>
      </c>
      <c r="BE3151">
        <v>4</v>
      </c>
      <c r="BF3151">
        <v>4</v>
      </c>
      <c r="BG3151" s="1" t="s">
        <v>99</v>
      </c>
      <c r="BH3151" s="1" t="s">
        <v>6895</v>
      </c>
      <c r="BI3151" s="1" t="s">
        <v>6889</v>
      </c>
      <c r="BJ3151" s="1" t="s">
        <v>6893</v>
      </c>
      <c r="BK3151">
        <v>1700</v>
      </c>
      <c r="BL3151">
        <v>2.4</v>
      </c>
      <c r="BM3151" s="5" t="d">
        <v>14:29:59.9999999999968050</v>
      </c>
      <c r="BN3151" s="5" t="d">
        <v>15:00:00.000</v>
      </c>
      <c r="BO3151">
        <v>14</v>
      </c>
      <c r="BP3151" t="b">
        <v>0</v>
      </c>
    </row>
    <row r="3152" spans="1:68" x14ac:dyDescent="0.2">
      <c r="A3152" s="1" t="s">
        <v>6513</v>
      </c>
      <c r="B3152" s="1" t="s">
        <v>5576</v>
      </c>
      <c r="C3152" s="2" t="d">
        <v>2026-07-10</v>
      </c>
      <c r="D3152">
        <v>31</v>
      </c>
      <c r="E3152" s="1" t="s">
        <v>150</v>
      </c>
      <c r="F3152">
        <v>25</v>
      </c>
      <c r="G3152">
        <v>8</v>
      </c>
      <c r="H3152">
        <v>0</v>
      </c>
      <c r="I3152">
        <v>2</v>
      </c>
      <c r="J3152">
        <v>6</v>
      </c>
      <c r="K3152">
        <v>0</v>
      </c>
      <c r="L3152">
        <v>1</v>
      </c>
      <c r="M3152" s="1" t="s">
        <v>63</v>
      </c>
      <c r="N3152" s="1" t="s">
        <v>5659</v>
      </c>
      <c r="O3152" s="1" t="s">
        <v>5880</v>
      </c>
      <c r="P3152">
        <v>4.166666666666667</v>
      </c>
      <c r="Q3152">
        <v>0</v>
      </c>
      <c r="R3152">
        <v>1600</v>
      </c>
      <c r="S3152">
        <v>1</v>
      </c>
      <c r="T3152">
        <v>37</v>
      </c>
      <c r="U3152">
        <v>25</v>
      </c>
      <c r="V3152">
        <v>122</v>
      </c>
      <c r="W3152">
        <v>26359.63</v>
      </c>
      <c r="X3152">
        <v>4.88</v>
      </c>
      <c r="Y3152">
        <v>1054.3851999999999</v>
      </c>
      <c r="Z3152">
        <v>10.16</v>
      </c>
      <c r="AA3152">
        <v>8.4176848986666659</v>
      </c>
      <c r="AB3152">
        <v>0</v>
      </c>
      <c r="AC3152">
        <v>0</v>
      </c>
      <c r="AD3152">
        <v>0</v>
      </c>
      <c r="AE3152">
        <v>1.3591832430240871</v>
      </c>
      <c r="AF3152">
        <v>0.59066666666666667</v>
      </c>
      <c r="AG3152">
        <v>1.9498499026666667</v>
      </c>
      <c r="AH3152">
        <v>0</v>
      </c>
      <c r="AI3152">
        <v>5.5491683213333332</v>
      </c>
      <c r="AJ3152">
        <v>750</v>
      </c>
      <c r="AK3152">
        <v>34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 s="1" t="s">
        <v>70</v>
      </c>
      <c r="AT3152">
        <v>0</v>
      </c>
      <c r="AU3152">
        <v>37.649620349999999</v>
      </c>
      <c r="AV3152">
        <v>233.61537630000001</v>
      </c>
      <c r="AW3152">
        <v>17</v>
      </c>
      <c r="AX3152">
        <v>0</v>
      </c>
      <c r="AY3152">
        <v>0</v>
      </c>
      <c r="AZ3152">
        <v>30</v>
      </c>
      <c r="BA3152">
        <v>0.20916455749999999</v>
      </c>
      <c r="BB3152">
        <v>0.22903468264705884</v>
      </c>
      <c r="BC3152">
        <v>12</v>
      </c>
      <c r="BD3152">
        <v>22</v>
      </c>
      <c r="BE3152">
        <v>2</v>
      </c>
      <c r="BF3152">
        <v>4</v>
      </c>
      <c r="BG3152" s="1" t="s">
        <v>99</v>
      </c>
      <c r="BH3152" s="1" t="s">
        <v>6895</v>
      </c>
      <c r="BI3152" s="1" t="s">
        <v>6889</v>
      </c>
      <c r="BJ3152" s="1" t="s">
        <v>6893</v>
      </c>
      <c r="BK3152">
        <v>1700</v>
      </c>
      <c r="BL3152">
        <v>2.4</v>
      </c>
      <c r="BM3152" s="5" t="d">
        <v>15:00:00.000</v>
      </c>
      <c r="BN3152" s="5" t="d">
        <v>15:30:00.0000000000031950</v>
      </c>
      <c r="BO3152">
        <v>15</v>
      </c>
      <c r="BP3152" t="b">
        <v>0</v>
      </c>
    </row>
    <row r="3153" spans="1:68" x14ac:dyDescent="0.2">
      <c r="A3153" s="1" t="s">
        <v>6514</v>
      </c>
      <c r="B3153" s="1" t="s">
        <v>5576</v>
      </c>
      <c r="C3153" s="2" t="d">
        <v>2026-07-10</v>
      </c>
      <c r="D3153">
        <v>32</v>
      </c>
      <c r="E3153" s="1" t="s">
        <v>150</v>
      </c>
      <c r="F3153">
        <v>20</v>
      </c>
      <c r="G3153">
        <v>8</v>
      </c>
      <c r="H3153">
        <v>0</v>
      </c>
      <c r="I3153">
        <v>2</v>
      </c>
      <c r="J3153">
        <v>6</v>
      </c>
      <c r="K3153">
        <v>0</v>
      </c>
      <c r="L3153">
        <v>1</v>
      </c>
      <c r="M3153" s="1" t="s">
        <v>63</v>
      </c>
      <c r="N3153" s="1" t="s">
        <v>5882</v>
      </c>
      <c r="O3153" s="1" t="s">
        <v>5883</v>
      </c>
      <c r="P3153">
        <v>3.3333333333333335</v>
      </c>
      <c r="Q3153">
        <v>0</v>
      </c>
      <c r="R3153">
        <v>1600</v>
      </c>
      <c r="S3153">
        <v>1</v>
      </c>
      <c r="T3153">
        <v>36</v>
      </c>
      <c r="U3153">
        <v>20</v>
      </c>
      <c r="V3153">
        <v>102</v>
      </c>
      <c r="W3153">
        <v>22829.57</v>
      </c>
      <c r="X3153">
        <v>5.0999999999999996</v>
      </c>
      <c r="Y3153">
        <v>1141.4784999999999</v>
      </c>
      <c r="Z3153">
        <v>9.75</v>
      </c>
      <c r="AA3153">
        <v>8.3027052583333329</v>
      </c>
      <c r="AB3153">
        <v>2</v>
      </c>
      <c r="AC3153">
        <v>6.7949150833333333E-2</v>
      </c>
      <c r="AD3153">
        <v>0</v>
      </c>
      <c r="AE3153">
        <v>1.3098959413102058</v>
      </c>
      <c r="AF3153">
        <v>0.63583333333333336</v>
      </c>
      <c r="AG3153">
        <v>1.9457292683333332</v>
      </c>
      <c r="AH3153">
        <v>0</v>
      </c>
      <c r="AI3153">
        <v>5.4603093175000001</v>
      </c>
      <c r="AJ3153">
        <v>600</v>
      </c>
      <c r="AK3153">
        <v>34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 s="1" t="s">
        <v>125</v>
      </c>
      <c r="AT3153">
        <v>2</v>
      </c>
      <c r="AU3153">
        <v>27.478552283333332</v>
      </c>
      <c r="AV3153">
        <v>154.51151375000001</v>
      </c>
      <c r="AW3153">
        <v>11</v>
      </c>
      <c r="AX3153">
        <v>0.1</v>
      </c>
      <c r="AY3153">
        <v>0</v>
      </c>
      <c r="AZ3153">
        <v>30</v>
      </c>
      <c r="BA3153">
        <v>0.1526586237962963</v>
      </c>
      <c r="BB3153">
        <v>0.1514818762254902</v>
      </c>
      <c r="BC3153">
        <v>8</v>
      </c>
      <c r="BD3153">
        <v>26</v>
      </c>
      <c r="BE3153">
        <v>2</v>
      </c>
      <c r="BF3153">
        <v>4</v>
      </c>
      <c r="BG3153" s="1" t="s">
        <v>99</v>
      </c>
      <c r="BH3153" s="1" t="s">
        <v>6895</v>
      </c>
      <c r="BI3153" s="1" t="s">
        <v>6889</v>
      </c>
      <c r="BJ3153" s="1" t="s">
        <v>6893</v>
      </c>
      <c r="BK3153">
        <v>1700</v>
      </c>
      <c r="BL3153">
        <v>2.4</v>
      </c>
      <c r="BM3153" s="5" t="d">
        <v>15:30:00.0000000000031950</v>
      </c>
      <c r="BN3153" s="5" t="d">
        <v>15:59:59.9999999999968050</v>
      </c>
      <c r="BO3153">
        <v>15</v>
      </c>
      <c r="BP3153" t="b">
        <v>0</v>
      </c>
    </row>
    <row r="3154" spans="1:68" x14ac:dyDescent="0.2">
      <c r="A3154" s="1" t="s">
        <v>6515</v>
      </c>
      <c r="B3154" s="1" t="s">
        <v>5576</v>
      </c>
      <c r="C3154" s="2" t="d">
        <v>2026-07-10</v>
      </c>
      <c r="D3154">
        <v>33</v>
      </c>
      <c r="E3154" s="1" t="s">
        <v>150</v>
      </c>
      <c r="F3154">
        <v>14</v>
      </c>
      <c r="G3154">
        <v>16</v>
      </c>
      <c r="H3154">
        <v>0</v>
      </c>
      <c r="I3154">
        <v>2</v>
      </c>
      <c r="J3154">
        <v>14</v>
      </c>
      <c r="K3154">
        <v>0</v>
      </c>
      <c r="L3154">
        <v>1</v>
      </c>
      <c r="M3154" s="1" t="s">
        <v>63</v>
      </c>
      <c r="N3154" s="1" t="s">
        <v>5810</v>
      </c>
      <c r="O3154" s="1" t="s">
        <v>6516</v>
      </c>
      <c r="P3154">
        <v>1</v>
      </c>
      <c r="Q3154">
        <v>0</v>
      </c>
      <c r="R3154">
        <v>1600</v>
      </c>
      <c r="S3154">
        <v>1</v>
      </c>
      <c r="T3154">
        <v>35</v>
      </c>
      <c r="U3154">
        <v>14</v>
      </c>
      <c r="V3154">
        <v>74</v>
      </c>
      <c r="W3154">
        <v>20791.669999999998</v>
      </c>
      <c r="X3154">
        <v>5.2857142857142856</v>
      </c>
      <c r="Y3154">
        <v>1485.1192857142855</v>
      </c>
      <c r="Z3154">
        <v>10.142857142857142</v>
      </c>
      <c r="AA3154">
        <v>7.9549839452380953</v>
      </c>
      <c r="AB3154">
        <v>0</v>
      </c>
      <c r="AC3154">
        <v>0</v>
      </c>
      <c r="AD3154">
        <v>0</v>
      </c>
      <c r="AE3154">
        <v>1.3785628266588807</v>
      </c>
      <c r="AF3154">
        <v>0.48452380952380952</v>
      </c>
      <c r="AG3154">
        <v>1.8630866273809523</v>
      </c>
      <c r="AH3154">
        <v>0</v>
      </c>
      <c r="AI3154">
        <v>5.2157068321428568</v>
      </c>
      <c r="AJ3154">
        <v>420</v>
      </c>
      <c r="AK3154">
        <v>59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 s="1" t="s">
        <v>70</v>
      </c>
      <c r="AT3154">
        <v>0</v>
      </c>
      <c r="AU3154">
        <v>20.244144516666665</v>
      </c>
      <c r="AV3154">
        <v>165.01543079999999</v>
      </c>
      <c r="AW3154">
        <v>15</v>
      </c>
      <c r="AX3154">
        <v>0</v>
      </c>
      <c r="AY3154">
        <v>0</v>
      </c>
      <c r="AZ3154">
        <v>30</v>
      </c>
      <c r="BA3154">
        <v>4.8200344087301582E-2</v>
      </c>
      <c r="BB3154">
        <v>9.3229056949152539E-2</v>
      </c>
      <c r="BC3154">
        <v>8</v>
      </c>
      <c r="BD3154">
        <v>51</v>
      </c>
      <c r="BE3154">
        <v>1</v>
      </c>
      <c r="BF3154">
        <v>13</v>
      </c>
      <c r="BG3154" s="1" t="s">
        <v>99</v>
      </c>
      <c r="BH3154" s="1" t="s">
        <v>6895</v>
      </c>
      <c r="BI3154" s="1" t="s">
        <v>6889</v>
      </c>
      <c r="BJ3154" s="1" t="s">
        <v>6893</v>
      </c>
      <c r="BK3154">
        <v>1700</v>
      </c>
      <c r="BL3154">
        <v>2.4</v>
      </c>
      <c r="BM3154" s="5" t="d">
        <v>15:59:59.9999999999968050</v>
      </c>
      <c r="BN3154" s="5" t="d">
        <v>16:30:00.000</v>
      </c>
      <c r="BO3154">
        <v>16</v>
      </c>
      <c r="BP3154" t="b">
        <v>0</v>
      </c>
    </row>
    <row r="3155" spans="1:68" x14ac:dyDescent="0.2">
      <c r="A3155" s="1" t="s">
        <v>6517</v>
      </c>
      <c r="B3155" s="1" t="s">
        <v>5576</v>
      </c>
      <c r="C3155" s="2" t="d">
        <v>2026-07-10</v>
      </c>
      <c r="D3155">
        <v>34</v>
      </c>
      <c r="E3155" s="1" t="s">
        <v>150</v>
      </c>
      <c r="F3155">
        <v>18</v>
      </c>
      <c r="G3155">
        <v>16</v>
      </c>
      <c r="H3155">
        <v>0</v>
      </c>
      <c r="I3155">
        <v>2</v>
      </c>
      <c r="J3155">
        <v>14</v>
      </c>
      <c r="K3155">
        <v>0</v>
      </c>
      <c r="L3155">
        <v>1</v>
      </c>
      <c r="M3155" s="1" t="s">
        <v>63</v>
      </c>
      <c r="N3155" s="1" t="s">
        <v>5668</v>
      </c>
      <c r="O3155" s="1" t="s">
        <v>6518</v>
      </c>
      <c r="P3155">
        <v>1.2857142857142858</v>
      </c>
      <c r="Q3155">
        <v>0</v>
      </c>
      <c r="R3155">
        <v>1600</v>
      </c>
      <c r="S3155">
        <v>1</v>
      </c>
      <c r="T3155">
        <v>34</v>
      </c>
      <c r="U3155">
        <v>18</v>
      </c>
      <c r="V3155">
        <v>102</v>
      </c>
      <c r="W3155">
        <v>22338.32</v>
      </c>
      <c r="X3155">
        <v>5.666666666666667</v>
      </c>
      <c r="Y3155">
        <v>1241.0177777777778</v>
      </c>
      <c r="Z3155">
        <v>10</v>
      </c>
      <c r="AA3155">
        <v>8.588833986111112</v>
      </c>
      <c r="AB3155">
        <v>1</v>
      </c>
      <c r="AC3155">
        <v>4.2253207407407442E-2</v>
      </c>
      <c r="AD3155">
        <v>0</v>
      </c>
      <c r="AE3155">
        <v>1.5415849997458602</v>
      </c>
      <c r="AF3155">
        <v>0.49537037037037035</v>
      </c>
      <c r="AG3155">
        <v>2.0369553629629626</v>
      </c>
      <c r="AH3155">
        <v>0</v>
      </c>
      <c r="AI3155">
        <v>5.6620638027777774</v>
      </c>
      <c r="AJ3155">
        <v>540</v>
      </c>
      <c r="AK3155">
        <v>61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 s="1" t="s">
        <v>65</v>
      </c>
      <c r="AT3155">
        <v>1</v>
      </c>
      <c r="AU3155">
        <v>24.539871933333334</v>
      </c>
      <c r="AV3155">
        <v>106.30493478333334</v>
      </c>
      <c r="AW3155">
        <v>9</v>
      </c>
      <c r="AX3155">
        <v>5.5555555555555552E-2</v>
      </c>
      <c r="AY3155">
        <v>0</v>
      </c>
      <c r="AZ3155">
        <v>30</v>
      </c>
      <c r="BA3155">
        <v>5.8428266507936512E-2</v>
      </c>
      <c r="BB3155">
        <v>5.8090128296903465E-2</v>
      </c>
      <c r="BC3155">
        <v>6</v>
      </c>
      <c r="BD3155">
        <v>55</v>
      </c>
      <c r="BE3155">
        <v>2</v>
      </c>
      <c r="BF3155">
        <v>12</v>
      </c>
      <c r="BG3155" s="1" t="s">
        <v>99</v>
      </c>
      <c r="BH3155" s="1" t="s">
        <v>6895</v>
      </c>
      <c r="BI3155" s="1" t="s">
        <v>6889</v>
      </c>
      <c r="BJ3155" s="1" t="s">
        <v>6893</v>
      </c>
      <c r="BK3155">
        <v>1700</v>
      </c>
      <c r="BL3155">
        <v>2.4</v>
      </c>
      <c r="BM3155" s="5" t="d">
        <v>16:30:00.000</v>
      </c>
      <c r="BN3155" s="5" t="d">
        <v>17:00:00.0000000000031950</v>
      </c>
      <c r="BO3155">
        <v>16</v>
      </c>
      <c r="BP3155" t="b">
        <v>0</v>
      </c>
    </row>
    <row r="3156" spans="1:68" x14ac:dyDescent="0.2">
      <c r="A3156" s="1" t="s">
        <v>6519</v>
      </c>
      <c r="B3156" s="1" t="s">
        <v>5576</v>
      </c>
      <c r="C3156" s="2" t="d">
        <v>2026-07-10</v>
      </c>
      <c r="D3156">
        <v>35</v>
      </c>
      <c r="E3156" s="1" t="s">
        <v>150</v>
      </c>
      <c r="F3156">
        <v>35</v>
      </c>
      <c r="G3156">
        <v>8</v>
      </c>
      <c r="H3156">
        <v>0</v>
      </c>
      <c r="I3156">
        <v>2</v>
      </c>
      <c r="J3156">
        <v>6</v>
      </c>
      <c r="K3156">
        <v>0</v>
      </c>
      <c r="L3156">
        <v>1</v>
      </c>
      <c r="M3156" s="1" t="s">
        <v>63</v>
      </c>
      <c r="N3156" s="1" t="s">
        <v>5671</v>
      </c>
      <c r="O3156" s="1" t="s">
        <v>5784</v>
      </c>
      <c r="P3156">
        <v>5.833333333333333</v>
      </c>
      <c r="Q3156">
        <v>0</v>
      </c>
      <c r="R3156">
        <v>1600</v>
      </c>
      <c r="S3156">
        <v>1</v>
      </c>
      <c r="T3156">
        <v>33</v>
      </c>
      <c r="U3156">
        <v>35</v>
      </c>
      <c r="V3156">
        <v>180</v>
      </c>
      <c r="W3156">
        <v>42044.800000000003</v>
      </c>
      <c r="X3156">
        <v>5.1428571428571432</v>
      </c>
      <c r="Y3156">
        <v>1201.28</v>
      </c>
      <c r="Z3156">
        <v>10.285714285714286</v>
      </c>
      <c r="AA3156">
        <v>8.3974588376190464</v>
      </c>
      <c r="AB3156">
        <v>0</v>
      </c>
      <c r="AC3156">
        <v>0</v>
      </c>
      <c r="AD3156">
        <v>7.7793380952380945E-3</v>
      </c>
      <c r="AE3156">
        <v>1.3768995959516634</v>
      </c>
      <c r="AF3156">
        <v>0.55285714285714282</v>
      </c>
      <c r="AG3156">
        <v>1.9375360699999999</v>
      </c>
      <c r="AH3156">
        <v>0</v>
      </c>
      <c r="AI3156">
        <v>5.5003989523809524</v>
      </c>
      <c r="AJ3156">
        <v>1050</v>
      </c>
      <c r="AK3156">
        <v>28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 s="1" t="s">
        <v>70</v>
      </c>
      <c r="AT3156">
        <v>0</v>
      </c>
      <c r="AU3156">
        <v>51.400143549999996</v>
      </c>
      <c r="AV3156">
        <v>311.14203956666665</v>
      </c>
      <c r="AW3156">
        <v>27</v>
      </c>
      <c r="AX3156">
        <v>0</v>
      </c>
      <c r="AY3156">
        <v>0</v>
      </c>
      <c r="AZ3156">
        <v>30</v>
      </c>
      <c r="BA3156">
        <v>0.28555635305555555</v>
      </c>
      <c r="BB3156">
        <v>0.37040718996031746</v>
      </c>
      <c r="BC3156">
        <v>15</v>
      </c>
      <c r="BD3156">
        <v>13</v>
      </c>
      <c r="BE3156">
        <v>3</v>
      </c>
      <c r="BF3156">
        <v>3</v>
      </c>
      <c r="BG3156" s="1" t="s">
        <v>99</v>
      </c>
      <c r="BH3156" s="1" t="s">
        <v>6895</v>
      </c>
      <c r="BI3156" s="1" t="s">
        <v>6889</v>
      </c>
      <c r="BJ3156" s="1" t="s">
        <v>6893</v>
      </c>
      <c r="BK3156">
        <v>1700</v>
      </c>
      <c r="BL3156">
        <v>2.4</v>
      </c>
      <c r="BM3156" s="5" t="d">
        <v>17:00:00.0000000000031950</v>
      </c>
      <c r="BN3156" s="5" t="d">
        <v>17:29:59.9999999999968050</v>
      </c>
      <c r="BO3156">
        <v>17</v>
      </c>
      <c r="BP3156" t="b">
        <v>0</v>
      </c>
    </row>
    <row r="3157" spans="1:68" x14ac:dyDescent="0.2">
      <c r="A3157" s="1" t="s">
        <v>6520</v>
      </c>
      <c r="B3157" s="1" t="s">
        <v>5576</v>
      </c>
      <c r="C3157" s="2" t="d">
        <v>2026-07-10</v>
      </c>
      <c r="D3157">
        <v>36</v>
      </c>
      <c r="E3157" s="1" t="s">
        <v>150</v>
      </c>
      <c r="F3157">
        <v>39</v>
      </c>
      <c r="G3157">
        <v>8</v>
      </c>
      <c r="H3157">
        <v>0</v>
      </c>
      <c r="I3157">
        <v>2</v>
      </c>
      <c r="J3157">
        <v>6</v>
      </c>
      <c r="K3157">
        <v>0</v>
      </c>
      <c r="L3157">
        <v>1</v>
      </c>
      <c r="M3157" s="1" t="s">
        <v>63</v>
      </c>
      <c r="N3157" s="1" t="s">
        <v>6091</v>
      </c>
      <c r="O3157" s="1" t="s">
        <v>5787</v>
      </c>
      <c r="P3157">
        <v>6.5</v>
      </c>
      <c r="Q3157">
        <v>0</v>
      </c>
      <c r="R3157">
        <v>1600</v>
      </c>
      <c r="S3157">
        <v>1</v>
      </c>
      <c r="T3157">
        <v>32</v>
      </c>
      <c r="U3157">
        <v>39</v>
      </c>
      <c r="V3157">
        <v>218</v>
      </c>
      <c r="W3157">
        <v>45610.8</v>
      </c>
      <c r="X3157">
        <v>5.5897435897435894</v>
      </c>
      <c r="Y3157">
        <v>1169.5076923076924</v>
      </c>
      <c r="Z3157">
        <v>11</v>
      </c>
      <c r="AA3157">
        <v>9.0513476145299148</v>
      </c>
      <c r="AB3157">
        <v>0</v>
      </c>
      <c r="AC3157">
        <v>0</v>
      </c>
      <c r="AD3157">
        <v>0</v>
      </c>
      <c r="AE3157">
        <v>1.5078401995816371</v>
      </c>
      <c r="AF3157">
        <v>0.64017094017094012</v>
      </c>
      <c r="AG3157">
        <v>2.1480111303418803</v>
      </c>
      <c r="AH3157">
        <v>0</v>
      </c>
      <c r="AI3157">
        <v>5.8665843371794875</v>
      </c>
      <c r="AJ3157">
        <v>1170</v>
      </c>
      <c r="AK3157">
        <v>28</v>
      </c>
      <c r="AL3157">
        <v>1</v>
      </c>
      <c r="AM3157">
        <v>1</v>
      </c>
      <c r="AN3157">
        <v>1</v>
      </c>
      <c r="AO3157">
        <v>0</v>
      </c>
      <c r="AP3157">
        <v>0</v>
      </c>
      <c r="AQ3157">
        <v>0</v>
      </c>
      <c r="AR3157">
        <v>162.36000000000001</v>
      </c>
      <c r="AS3157" s="1" t="s">
        <v>70</v>
      </c>
      <c r="AT3157">
        <v>0</v>
      </c>
      <c r="AU3157">
        <v>55.224220666666668</v>
      </c>
      <c r="AV3157">
        <v>277.78494775000001</v>
      </c>
      <c r="AW3157">
        <v>22</v>
      </c>
      <c r="AX3157">
        <v>0</v>
      </c>
      <c r="AY3157">
        <v>2.564102564102564E-2</v>
      </c>
      <c r="AZ3157">
        <v>30</v>
      </c>
      <c r="BA3157">
        <v>0.30680122592592596</v>
      </c>
      <c r="BB3157">
        <v>0.33069636636904765</v>
      </c>
      <c r="BC3157">
        <v>14</v>
      </c>
      <c r="BD3157">
        <v>14</v>
      </c>
      <c r="BE3157">
        <v>3</v>
      </c>
      <c r="BF3157">
        <v>3</v>
      </c>
      <c r="BG3157" s="1" t="s">
        <v>99</v>
      </c>
      <c r="BH3157" s="1" t="s">
        <v>6895</v>
      </c>
      <c r="BI3157" s="1" t="s">
        <v>6889</v>
      </c>
      <c r="BJ3157" s="1" t="s">
        <v>6893</v>
      </c>
      <c r="BK3157">
        <v>1700</v>
      </c>
      <c r="BL3157">
        <v>2.4</v>
      </c>
      <c r="BM3157" s="5" t="d">
        <v>17:29:59.9999999999968050</v>
      </c>
      <c r="BN3157" s="5" t="d">
        <v>18:00:00.000</v>
      </c>
      <c r="BO3157">
        <v>17</v>
      </c>
      <c r="BP3157" t="b">
        <v>0</v>
      </c>
    </row>
    <row r="3158" spans="1:68" x14ac:dyDescent="0.2">
      <c r="A3158" s="1" t="s">
        <v>6521</v>
      </c>
      <c r="B3158" s="1" t="s">
        <v>5576</v>
      </c>
      <c r="C3158" s="2" t="d">
        <v>2026-07-10</v>
      </c>
      <c r="D3158">
        <v>37</v>
      </c>
      <c r="E3158" s="1" t="s">
        <v>165</v>
      </c>
      <c r="F3158">
        <v>54</v>
      </c>
      <c r="G3158">
        <v>8</v>
      </c>
      <c r="H3158">
        <v>0</v>
      </c>
      <c r="I3158">
        <v>0</v>
      </c>
      <c r="J3158">
        <v>8</v>
      </c>
      <c r="K3158">
        <v>0</v>
      </c>
      <c r="L3158">
        <v>0</v>
      </c>
      <c r="M3158" s="1" t="s">
        <v>63</v>
      </c>
      <c r="N3158" s="1" t="s">
        <v>63</v>
      </c>
      <c r="O3158" s="1" t="s">
        <v>6522</v>
      </c>
      <c r="P3158">
        <v>6.75</v>
      </c>
      <c r="Q3158">
        <v>0</v>
      </c>
      <c r="R3158">
        <v>1600</v>
      </c>
      <c r="S3158">
        <v>0</v>
      </c>
      <c r="T3158">
        <v>32</v>
      </c>
      <c r="U3158">
        <v>54</v>
      </c>
      <c r="V3158">
        <v>284</v>
      </c>
      <c r="W3158">
        <v>63954.44</v>
      </c>
      <c r="X3158">
        <v>5.2592592592592595</v>
      </c>
      <c r="Y3158">
        <v>1184.3414814814814</v>
      </c>
      <c r="Z3158">
        <v>13.351851851851851</v>
      </c>
      <c r="AA3158">
        <v>8.8373661509259254</v>
      </c>
      <c r="AB3158">
        <v>0</v>
      </c>
      <c r="AC3158">
        <v>0</v>
      </c>
      <c r="AD3158">
        <v>0</v>
      </c>
      <c r="AE3158">
        <v>1.432142756640874</v>
      </c>
      <c r="AF3158">
        <v>0.56759259259259254</v>
      </c>
      <c r="AG3158">
        <v>1.9997353407407408</v>
      </c>
      <c r="AH3158">
        <v>0</v>
      </c>
      <c r="AI3158">
        <v>5.8357789500000008</v>
      </c>
      <c r="AJ3158">
        <v>1890</v>
      </c>
      <c r="AK3158">
        <v>28</v>
      </c>
      <c r="AL3158">
        <v>4</v>
      </c>
      <c r="AM3158">
        <v>4</v>
      </c>
      <c r="AN3158">
        <v>4</v>
      </c>
      <c r="AO3158">
        <v>0</v>
      </c>
      <c r="AP3158">
        <v>0</v>
      </c>
      <c r="AQ3158">
        <v>0</v>
      </c>
      <c r="AR3158">
        <v>591.68000000000006</v>
      </c>
      <c r="AS3158" s="1" t="s">
        <v>70</v>
      </c>
      <c r="AT3158">
        <v>0</v>
      </c>
      <c r="AU3158">
        <v>79.513536116666671</v>
      </c>
      <c r="AV3158">
        <v>443.53188245000001</v>
      </c>
      <c r="AW3158">
        <v>28</v>
      </c>
      <c r="AX3158">
        <v>0</v>
      </c>
      <c r="AY3158">
        <v>7.407407407407407E-2</v>
      </c>
      <c r="AZ3158">
        <v>35</v>
      </c>
      <c r="BA3158">
        <v>0.33130640048611115</v>
      </c>
      <c r="BB3158">
        <v>0.52801414577380956</v>
      </c>
      <c r="BC3158">
        <v>22</v>
      </c>
      <c r="BD3158">
        <v>6</v>
      </c>
      <c r="BE3158">
        <v>4</v>
      </c>
      <c r="BF3158">
        <v>4</v>
      </c>
      <c r="BG3158" s="1" t="s">
        <v>99</v>
      </c>
      <c r="BH3158" s="1" t="s">
        <v>6895</v>
      </c>
      <c r="BI3158" s="1" t="s">
        <v>6889</v>
      </c>
      <c r="BJ3158" s="1" t="s">
        <v>6893</v>
      </c>
      <c r="BK3158">
        <v>1700</v>
      </c>
      <c r="BL3158">
        <v>2.4</v>
      </c>
      <c r="BM3158" s="5" t="d">
        <v>18:00:00.000</v>
      </c>
      <c r="BN3158" s="5" t="d">
        <v>18:30:00.0000000000031950</v>
      </c>
      <c r="BO3158">
        <v>18</v>
      </c>
      <c r="BP3158" t="b">
        <v>1</v>
      </c>
    </row>
    <row r="3159" spans="1:68" x14ac:dyDescent="0.2">
      <c r="A3159" s="1" t="s">
        <v>6523</v>
      </c>
      <c r="B3159" s="1" t="s">
        <v>5576</v>
      </c>
      <c r="C3159" s="2" t="d">
        <v>2026-07-10</v>
      </c>
      <c r="D3159">
        <v>38</v>
      </c>
      <c r="E3159" s="1" t="s">
        <v>165</v>
      </c>
      <c r="F3159">
        <v>86</v>
      </c>
      <c r="G3159">
        <v>8</v>
      </c>
      <c r="H3159">
        <v>0</v>
      </c>
      <c r="I3159">
        <v>0</v>
      </c>
      <c r="J3159">
        <v>8</v>
      </c>
      <c r="K3159">
        <v>0</v>
      </c>
      <c r="L3159">
        <v>0</v>
      </c>
      <c r="M3159" s="1" t="s">
        <v>63</v>
      </c>
      <c r="N3159" s="1" t="s">
        <v>63</v>
      </c>
      <c r="O3159" s="1" t="s">
        <v>6524</v>
      </c>
      <c r="P3159">
        <v>10.75</v>
      </c>
      <c r="Q3159">
        <v>0</v>
      </c>
      <c r="R3159">
        <v>1600</v>
      </c>
      <c r="S3159">
        <v>0</v>
      </c>
      <c r="T3159">
        <v>32</v>
      </c>
      <c r="U3159">
        <v>86</v>
      </c>
      <c r="V3159">
        <v>455</v>
      </c>
      <c r="W3159">
        <v>105103.05</v>
      </c>
      <c r="X3159">
        <v>5.2906976744186043</v>
      </c>
      <c r="Y3159">
        <v>1222.128488372093</v>
      </c>
      <c r="Z3159">
        <v>15.674418604651162</v>
      </c>
      <c r="AA3159">
        <v>8.8048800612403113</v>
      </c>
      <c r="AB3159">
        <v>0</v>
      </c>
      <c r="AC3159">
        <v>0</v>
      </c>
      <c r="AD3159">
        <v>1.0613753875968988E-3</v>
      </c>
      <c r="AE3159">
        <v>1.44964539975197</v>
      </c>
      <c r="AF3159">
        <v>0.63720930232558137</v>
      </c>
      <c r="AG3159">
        <v>1.1343894503875969</v>
      </c>
      <c r="AH3159">
        <v>0.2630638746124031</v>
      </c>
      <c r="AI3159">
        <v>5.5568070850775193</v>
      </c>
      <c r="AJ3159">
        <v>3010</v>
      </c>
      <c r="AK3159">
        <v>28</v>
      </c>
      <c r="AL3159">
        <v>3</v>
      </c>
      <c r="AM3159">
        <v>3</v>
      </c>
      <c r="AN3159">
        <v>3</v>
      </c>
      <c r="AO3159">
        <v>0</v>
      </c>
      <c r="AP3159">
        <v>0</v>
      </c>
      <c r="AQ3159">
        <v>0</v>
      </c>
      <c r="AR3159">
        <v>443.57</v>
      </c>
      <c r="AS3159" s="1" t="s">
        <v>70</v>
      </c>
      <c r="AT3159">
        <v>0</v>
      </c>
      <c r="AU3159">
        <v>121.36280151666666</v>
      </c>
      <c r="AV3159">
        <v>657.65612720000001</v>
      </c>
      <c r="AW3159">
        <v>28</v>
      </c>
      <c r="AX3159">
        <v>0</v>
      </c>
      <c r="AY3159">
        <v>3.4883720930232558E-2</v>
      </c>
      <c r="AZ3159">
        <v>35</v>
      </c>
      <c r="BA3159">
        <v>0.50567833965277775</v>
      </c>
      <c r="BB3159">
        <v>0.78292396095238093</v>
      </c>
      <c r="BC3159">
        <v>32</v>
      </c>
      <c r="BD3159">
        <v>-4</v>
      </c>
      <c r="BE3159">
        <v>6</v>
      </c>
      <c r="BF3159">
        <v>2</v>
      </c>
      <c r="BG3159" s="1" t="s">
        <v>99</v>
      </c>
      <c r="BH3159" s="1" t="s">
        <v>6895</v>
      </c>
      <c r="BI3159" s="1" t="s">
        <v>6889</v>
      </c>
      <c r="BJ3159" s="1" t="s">
        <v>6893</v>
      </c>
      <c r="BK3159">
        <v>1700</v>
      </c>
      <c r="BL3159">
        <v>2.4</v>
      </c>
      <c r="BM3159" s="5" t="d">
        <v>18:30:00.0000000000031950</v>
      </c>
      <c r="BN3159" s="5" t="d">
        <v>18:59:59.9999999999968050</v>
      </c>
      <c r="BO3159">
        <v>18</v>
      </c>
      <c r="BP3159" t="b">
        <v>1</v>
      </c>
    </row>
    <row r="3160" spans="1:68" x14ac:dyDescent="0.2">
      <c r="A3160" s="1" t="s">
        <v>6525</v>
      </c>
      <c r="B3160" s="1" t="s">
        <v>5576</v>
      </c>
      <c r="C3160" s="2" t="d">
        <v>2026-07-10</v>
      </c>
      <c r="D3160">
        <v>39</v>
      </c>
      <c r="E3160" s="1" t="s">
        <v>165</v>
      </c>
      <c r="F3160">
        <v>97</v>
      </c>
      <c r="G3160">
        <v>8</v>
      </c>
      <c r="H3160">
        <v>0</v>
      </c>
      <c r="I3160">
        <v>0</v>
      </c>
      <c r="J3160">
        <v>8</v>
      </c>
      <c r="K3160">
        <v>0</v>
      </c>
      <c r="L3160">
        <v>0</v>
      </c>
      <c r="M3160" s="1" t="s">
        <v>63</v>
      </c>
      <c r="N3160" s="1" t="s">
        <v>63</v>
      </c>
      <c r="O3160" s="1" t="s">
        <v>6526</v>
      </c>
      <c r="P3160">
        <v>12.125</v>
      </c>
      <c r="Q3160">
        <v>0</v>
      </c>
      <c r="R3160">
        <v>1600</v>
      </c>
      <c r="S3160">
        <v>0</v>
      </c>
      <c r="T3160">
        <v>32</v>
      </c>
      <c r="U3160">
        <v>97</v>
      </c>
      <c r="V3160">
        <v>451</v>
      </c>
      <c r="W3160">
        <v>101227.06</v>
      </c>
      <c r="X3160">
        <v>4.6494845360824746</v>
      </c>
      <c r="Y3160">
        <v>1043.5779381443299</v>
      </c>
      <c r="Z3160">
        <v>16.47422680412371</v>
      </c>
      <c r="AA3160">
        <v>9.9528968498281785</v>
      </c>
      <c r="AB3160">
        <v>0</v>
      </c>
      <c r="AC3160">
        <v>0</v>
      </c>
      <c r="AD3160">
        <v>0</v>
      </c>
      <c r="AE3160">
        <v>1.2943161453690621</v>
      </c>
      <c r="AF3160">
        <v>0.65824742268041236</v>
      </c>
      <c r="AG3160">
        <v>5.1321942268041237E-2</v>
      </c>
      <c r="AH3160">
        <v>1.4669584764604813</v>
      </c>
      <c r="AI3160">
        <v>5.6948868249140894</v>
      </c>
      <c r="AJ3160">
        <v>3395</v>
      </c>
      <c r="AK3160">
        <v>28</v>
      </c>
      <c r="AL3160">
        <v>3</v>
      </c>
      <c r="AM3160">
        <v>3</v>
      </c>
      <c r="AN3160">
        <v>1</v>
      </c>
      <c r="AO3160">
        <v>1</v>
      </c>
      <c r="AP3160">
        <v>1</v>
      </c>
      <c r="AQ3160">
        <v>0</v>
      </c>
      <c r="AR3160">
        <v>822.92000000000007</v>
      </c>
      <c r="AS3160" s="1" t="s">
        <v>70</v>
      </c>
      <c r="AT3160">
        <v>0</v>
      </c>
      <c r="AU3160">
        <v>122.68927565</v>
      </c>
      <c r="AV3160">
        <v>747.82127160000005</v>
      </c>
      <c r="AW3160">
        <v>28</v>
      </c>
      <c r="AX3160">
        <v>0</v>
      </c>
      <c r="AY3160">
        <v>3.0927835051546393E-2</v>
      </c>
      <c r="AZ3160">
        <v>35</v>
      </c>
      <c r="BA3160">
        <v>0.51120531520833334</v>
      </c>
      <c r="BB3160">
        <v>0.89026341857142866</v>
      </c>
      <c r="BC3160">
        <v>36</v>
      </c>
      <c r="BD3160">
        <v>-8</v>
      </c>
      <c r="BE3160">
        <v>6</v>
      </c>
      <c r="BF3160">
        <v>2</v>
      </c>
      <c r="BG3160" s="1" t="s">
        <v>99</v>
      </c>
      <c r="BH3160" s="1" t="s">
        <v>6895</v>
      </c>
      <c r="BI3160" s="1" t="s">
        <v>6889</v>
      </c>
      <c r="BJ3160" s="1" t="s">
        <v>6893</v>
      </c>
      <c r="BK3160">
        <v>1700</v>
      </c>
      <c r="BL3160">
        <v>2.4</v>
      </c>
      <c r="BM3160" s="5" t="d">
        <v>18:59:59.9999999999968050</v>
      </c>
      <c r="BN3160" s="5" t="d">
        <v>19:30:00.000</v>
      </c>
      <c r="BO3160">
        <v>19</v>
      </c>
      <c r="BP3160" t="b">
        <v>1</v>
      </c>
    </row>
    <row r="3161" spans="1:68" x14ac:dyDescent="0.2">
      <c r="A3161" s="1" t="s">
        <v>6527</v>
      </c>
      <c r="B3161" s="1" t="s">
        <v>5576</v>
      </c>
      <c r="C3161" s="2" t="d">
        <v>2026-07-10</v>
      </c>
      <c r="D3161">
        <v>40</v>
      </c>
      <c r="E3161" s="1" t="s">
        <v>165</v>
      </c>
      <c r="F3161">
        <v>108</v>
      </c>
      <c r="G3161">
        <v>8</v>
      </c>
      <c r="H3161">
        <v>0</v>
      </c>
      <c r="I3161">
        <v>0</v>
      </c>
      <c r="J3161">
        <v>8</v>
      </c>
      <c r="K3161">
        <v>0</v>
      </c>
      <c r="L3161">
        <v>0</v>
      </c>
      <c r="M3161" s="1" t="s">
        <v>63</v>
      </c>
      <c r="N3161" s="1" t="s">
        <v>63</v>
      </c>
      <c r="O3161" s="1" t="s">
        <v>6528</v>
      </c>
      <c r="P3161">
        <v>13.5</v>
      </c>
      <c r="Q3161">
        <v>0</v>
      </c>
      <c r="R3161">
        <v>1600</v>
      </c>
      <c r="S3161">
        <v>0</v>
      </c>
      <c r="T3161">
        <v>32</v>
      </c>
      <c r="U3161">
        <v>108</v>
      </c>
      <c r="V3161">
        <v>522</v>
      </c>
      <c r="W3161">
        <v>117242.28</v>
      </c>
      <c r="X3161">
        <v>4.833333333333333</v>
      </c>
      <c r="Y3161">
        <v>1085.5766666666666</v>
      </c>
      <c r="Z3161">
        <v>17.314814814814813</v>
      </c>
      <c r="AA3161">
        <v>13.754080408950617</v>
      </c>
      <c r="AB3161">
        <v>16</v>
      </c>
      <c r="AC3161">
        <v>0.15712960771604939</v>
      </c>
      <c r="AD3161">
        <v>2.3339235030864193E-2</v>
      </c>
      <c r="AE3161">
        <v>1.337090023831834</v>
      </c>
      <c r="AF3161">
        <v>0.6362654320987654</v>
      </c>
      <c r="AG3161">
        <v>2.5178394907407406E-2</v>
      </c>
      <c r="AH3161">
        <v>5.2078880299382719</v>
      </c>
      <c r="AI3161">
        <v>5.6326766912037041</v>
      </c>
      <c r="AJ3161">
        <v>3780</v>
      </c>
      <c r="AK3161">
        <v>28</v>
      </c>
      <c r="AL3161">
        <v>1</v>
      </c>
      <c r="AM3161">
        <v>1</v>
      </c>
      <c r="AN3161">
        <v>0</v>
      </c>
      <c r="AO3161">
        <v>1</v>
      </c>
      <c r="AP3161">
        <v>0</v>
      </c>
      <c r="AQ3161">
        <v>0</v>
      </c>
      <c r="AR3161">
        <v>286.52999999999997</v>
      </c>
      <c r="AS3161" s="1" t="s">
        <v>173</v>
      </c>
      <c r="AT3161">
        <v>16</v>
      </c>
      <c r="AU3161">
        <v>147.86616716666666</v>
      </c>
      <c r="AV3161">
        <v>756.45732471666668</v>
      </c>
      <c r="AW3161">
        <v>28</v>
      </c>
      <c r="AX3161">
        <v>0.14814814814814814</v>
      </c>
      <c r="AY3161">
        <v>9.2592592592592587E-3</v>
      </c>
      <c r="AZ3161">
        <v>35</v>
      </c>
      <c r="BA3161">
        <v>0.61610902986111105</v>
      </c>
      <c r="BB3161">
        <v>0.90054443418650798</v>
      </c>
      <c r="BC3161">
        <v>37</v>
      </c>
      <c r="BD3161">
        <v>-9</v>
      </c>
      <c r="BE3161">
        <v>8</v>
      </c>
      <c r="BF3161">
        <v>0</v>
      </c>
      <c r="BG3161" s="1" t="s">
        <v>99</v>
      </c>
      <c r="BH3161" s="1" t="s">
        <v>6895</v>
      </c>
      <c r="BI3161" s="1" t="s">
        <v>6889</v>
      </c>
      <c r="BJ3161" s="1" t="s">
        <v>6893</v>
      </c>
      <c r="BK3161">
        <v>1700</v>
      </c>
      <c r="BL3161">
        <v>2.4</v>
      </c>
      <c r="BM3161" s="5" t="d">
        <v>19:30:00.000</v>
      </c>
      <c r="BN3161" s="5" t="d">
        <v>20:00:00.0000000000031950</v>
      </c>
      <c r="BO3161">
        <v>19</v>
      </c>
      <c r="BP3161" t="b">
        <v>1</v>
      </c>
    </row>
    <row r="3162" spans="1:68" x14ac:dyDescent="0.2">
      <c r="A3162" s="1" t="s">
        <v>6529</v>
      </c>
      <c r="B3162" s="1" t="s">
        <v>5576</v>
      </c>
      <c r="C3162" s="2" t="d">
        <v>2026-07-10</v>
      </c>
      <c r="D3162">
        <v>41</v>
      </c>
      <c r="E3162" s="1" t="s">
        <v>165</v>
      </c>
      <c r="F3162">
        <v>122</v>
      </c>
      <c r="G3162">
        <v>8</v>
      </c>
      <c r="H3162">
        <v>0</v>
      </c>
      <c r="I3162">
        <v>0</v>
      </c>
      <c r="J3162">
        <v>8</v>
      </c>
      <c r="K3162">
        <v>0</v>
      </c>
      <c r="L3162">
        <v>0</v>
      </c>
      <c r="M3162" s="1" t="s">
        <v>63</v>
      </c>
      <c r="N3162" s="1" t="s">
        <v>63</v>
      </c>
      <c r="O3162" s="1" t="s">
        <v>6530</v>
      </c>
      <c r="P3162">
        <v>15.25</v>
      </c>
      <c r="Q3162">
        <v>0</v>
      </c>
      <c r="R3162">
        <v>1600</v>
      </c>
      <c r="S3162">
        <v>0</v>
      </c>
      <c r="T3162">
        <v>32</v>
      </c>
      <c r="U3162">
        <v>122</v>
      </c>
      <c r="V3162">
        <v>622</v>
      </c>
      <c r="W3162">
        <v>144120.31</v>
      </c>
      <c r="X3162">
        <v>5.0983606557377046</v>
      </c>
      <c r="Y3162">
        <v>1181.3140163934427</v>
      </c>
      <c r="Z3162">
        <v>18.204918032786885</v>
      </c>
      <c r="AA3162">
        <v>22.984358972540981</v>
      </c>
      <c r="AB3162">
        <v>112</v>
      </c>
      <c r="AC3162">
        <v>4.839386226912568</v>
      </c>
      <c r="AD3162">
        <v>4.0057764344262288E-2</v>
      </c>
      <c r="AE3162">
        <v>1.4199815609595465</v>
      </c>
      <c r="AF3162">
        <v>0.62459016393442623</v>
      </c>
      <c r="AG3162">
        <v>0</v>
      </c>
      <c r="AH3162">
        <v>14.316917548224044</v>
      </c>
      <c r="AI3162">
        <v>5.6511179364754103</v>
      </c>
      <c r="AJ3162">
        <v>4270</v>
      </c>
      <c r="AK3162">
        <v>28</v>
      </c>
      <c r="AL3162">
        <v>5</v>
      </c>
      <c r="AM3162">
        <v>5</v>
      </c>
      <c r="AN3162">
        <v>0</v>
      </c>
      <c r="AO3162">
        <v>4</v>
      </c>
      <c r="AP3162">
        <v>1</v>
      </c>
      <c r="AQ3162">
        <v>0</v>
      </c>
      <c r="AR3162">
        <v>1842.9</v>
      </c>
      <c r="AS3162" s="1" t="s">
        <v>173</v>
      </c>
      <c r="AT3162">
        <v>112</v>
      </c>
      <c r="AU3162">
        <v>169.54514685000001</v>
      </c>
      <c r="AV3162">
        <v>759.57340539999996</v>
      </c>
      <c r="AW3162">
        <v>28</v>
      </c>
      <c r="AX3162">
        <v>0.91803278688524592</v>
      </c>
      <c r="AY3162">
        <v>4.0983606557377046E-2</v>
      </c>
      <c r="AZ3162">
        <v>35</v>
      </c>
      <c r="BA3162">
        <v>0.70643811187500005</v>
      </c>
      <c r="BB3162">
        <v>0.90425405404761905</v>
      </c>
      <c r="BC3162">
        <v>37</v>
      </c>
      <c r="BD3162">
        <v>-9</v>
      </c>
      <c r="BE3162">
        <v>9</v>
      </c>
      <c r="BF3162">
        <v>-1</v>
      </c>
      <c r="BG3162" s="1" t="s">
        <v>174</v>
      </c>
      <c r="BH3162" s="1" t="s">
        <v>6895</v>
      </c>
      <c r="BI3162" s="1" t="s">
        <v>6889</v>
      </c>
      <c r="BJ3162" s="1" t="s">
        <v>6893</v>
      </c>
      <c r="BK3162">
        <v>1700</v>
      </c>
      <c r="BL3162">
        <v>2.4</v>
      </c>
      <c r="BM3162" s="5" t="d">
        <v>20:00:00.0000000000031950</v>
      </c>
      <c r="BN3162" s="5" t="d">
        <v>20:29:59.9999999999968050</v>
      </c>
      <c r="BO3162">
        <v>20</v>
      </c>
      <c r="BP3162" t="b">
        <v>1</v>
      </c>
    </row>
    <row r="3163" spans="1:68" x14ac:dyDescent="0.2">
      <c r="A3163" s="1" t="s">
        <v>6531</v>
      </c>
      <c r="B3163" s="1" t="s">
        <v>5576</v>
      </c>
      <c r="C3163" s="2" t="d">
        <v>2026-07-10</v>
      </c>
      <c r="D3163">
        <v>42</v>
      </c>
      <c r="E3163" s="1" t="s">
        <v>165</v>
      </c>
      <c r="F3163">
        <v>85</v>
      </c>
      <c r="G3163">
        <v>8</v>
      </c>
      <c r="H3163">
        <v>0</v>
      </c>
      <c r="I3163">
        <v>0</v>
      </c>
      <c r="J3163">
        <v>8</v>
      </c>
      <c r="K3163">
        <v>0</v>
      </c>
      <c r="L3163">
        <v>0</v>
      </c>
      <c r="M3163" s="1" t="s">
        <v>63</v>
      </c>
      <c r="N3163" s="1" t="s">
        <v>63</v>
      </c>
      <c r="O3163" s="1" t="s">
        <v>6532</v>
      </c>
      <c r="P3163">
        <v>10.625</v>
      </c>
      <c r="Q3163">
        <v>0</v>
      </c>
      <c r="R3163">
        <v>1600</v>
      </c>
      <c r="S3163">
        <v>0</v>
      </c>
      <c r="T3163">
        <v>32</v>
      </c>
      <c r="U3163">
        <v>85</v>
      </c>
      <c r="V3163">
        <v>415</v>
      </c>
      <c r="W3163">
        <v>92834.85</v>
      </c>
      <c r="X3163">
        <v>4.882352941176471</v>
      </c>
      <c r="Y3163">
        <v>1092.174705882353</v>
      </c>
      <c r="Z3163">
        <v>15.588235294117647</v>
      </c>
      <c r="AA3163">
        <v>27.802738058431373</v>
      </c>
      <c r="AB3163">
        <v>85</v>
      </c>
      <c r="AC3163">
        <v>12.214502764313725</v>
      </c>
      <c r="AD3163">
        <v>4.8916643137254879E-3</v>
      </c>
      <c r="AE3163">
        <v>1.3185586805888811</v>
      </c>
      <c r="AF3163">
        <v>0.60725490196078435</v>
      </c>
      <c r="AG3163">
        <v>0</v>
      </c>
      <c r="AH3163">
        <v>19.247795510196077</v>
      </c>
      <c r="AI3163">
        <v>5.6793353323529416</v>
      </c>
      <c r="AJ3163">
        <v>2975</v>
      </c>
      <c r="AK3163">
        <v>28</v>
      </c>
      <c r="AL3163">
        <v>5</v>
      </c>
      <c r="AM3163">
        <v>5</v>
      </c>
      <c r="AN3163">
        <v>3</v>
      </c>
      <c r="AO3163">
        <v>1</v>
      </c>
      <c r="AP3163">
        <v>1</v>
      </c>
      <c r="AQ3163">
        <v>0</v>
      </c>
      <c r="AR3163">
        <v>2315.65</v>
      </c>
      <c r="AS3163" s="1" t="s">
        <v>173</v>
      </c>
      <c r="AT3163">
        <v>85</v>
      </c>
      <c r="AU3163">
        <v>116.11588301666667</v>
      </c>
      <c r="AV3163">
        <v>756.44121743333335</v>
      </c>
      <c r="AW3163">
        <v>28</v>
      </c>
      <c r="AX3163">
        <v>1</v>
      </c>
      <c r="AY3163">
        <v>5.8823529411764705E-2</v>
      </c>
      <c r="AZ3163">
        <v>35</v>
      </c>
      <c r="BA3163">
        <v>0.48381617923611114</v>
      </c>
      <c r="BB3163">
        <v>0.90052525884920642</v>
      </c>
      <c r="BC3163">
        <v>37</v>
      </c>
      <c r="BD3163">
        <v>-9</v>
      </c>
      <c r="BE3163">
        <v>6</v>
      </c>
      <c r="BF3163">
        <v>2</v>
      </c>
      <c r="BG3163" s="1" t="s">
        <v>174</v>
      </c>
      <c r="BH3163" s="1" t="s">
        <v>6895</v>
      </c>
      <c r="BI3163" s="1" t="s">
        <v>6889</v>
      </c>
      <c r="BJ3163" s="1" t="s">
        <v>6893</v>
      </c>
      <c r="BK3163">
        <v>1700</v>
      </c>
      <c r="BL3163">
        <v>2.4</v>
      </c>
      <c r="BM3163" s="5" t="d">
        <v>20:29:59.9999999999968050</v>
      </c>
      <c r="BN3163" s="5" t="d">
        <v>21:00:00.000</v>
      </c>
      <c r="BO3163">
        <v>20</v>
      </c>
      <c r="BP3163" t="b">
        <v>1</v>
      </c>
    </row>
    <row r="3164" spans="1:68" x14ac:dyDescent="0.2">
      <c r="A3164" s="1" t="s">
        <v>6533</v>
      </c>
      <c r="B3164" s="1" t="s">
        <v>5576</v>
      </c>
      <c r="C3164" s="2" t="d">
        <v>2026-07-10</v>
      </c>
      <c r="D3164">
        <v>43</v>
      </c>
      <c r="E3164" s="1" t="s">
        <v>165</v>
      </c>
      <c r="F3164">
        <v>103</v>
      </c>
      <c r="G3164">
        <v>8</v>
      </c>
      <c r="H3164">
        <v>0</v>
      </c>
      <c r="I3164">
        <v>0</v>
      </c>
      <c r="J3164">
        <v>8</v>
      </c>
      <c r="K3164">
        <v>0</v>
      </c>
      <c r="L3164">
        <v>0</v>
      </c>
      <c r="M3164" s="1" t="s">
        <v>63</v>
      </c>
      <c r="N3164" s="1" t="s">
        <v>63</v>
      </c>
      <c r="O3164" s="1" t="s">
        <v>6534</v>
      </c>
      <c r="P3164">
        <v>12.875</v>
      </c>
      <c r="Q3164">
        <v>0</v>
      </c>
      <c r="R3164">
        <v>1600</v>
      </c>
      <c r="S3164">
        <v>0</v>
      </c>
      <c r="T3164">
        <v>32</v>
      </c>
      <c r="U3164">
        <v>103</v>
      </c>
      <c r="V3164">
        <v>545</v>
      </c>
      <c r="W3164">
        <v>127902.13</v>
      </c>
      <c r="X3164">
        <v>5.29126213592233</v>
      </c>
      <c r="Y3164">
        <v>1241.7682524271845</v>
      </c>
      <c r="Z3164">
        <v>17.038834951456312</v>
      </c>
      <c r="AA3164">
        <v>29.708446933980582</v>
      </c>
      <c r="AB3164">
        <v>103</v>
      </c>
      <c r="AC3164">
        <v>12.669611982524273</v>
      </c>
      <c r="AD3164">
        <v>4.4380009708737851E-3</v>
      </c>
      <c r="AE3164">
        <v>1.4432334930750061</v>
      </c>
      <c r="AF3164">
        <v>0.68009708737864072</v>
      </c>
      <c r="AG3164">
        <v>0</v>
      </c>
      <c r="AH3164">
        <v>20.925444094498381</v>
      </c>
      <c r="AI3164">
        <v>5.7552342495145634</v>
      </c>
      <c r="AJ3164">
        <v>3605</v>
      </c>
      <c r="AK3164">
        <v>28</v>
      </c>
      <c r="AL3164">
        <v>4</v>
      </c>
      <c r="AM3164">
        <v>4</v>
      </c>
      <c r="AN3164">
        <v>2</v>
      </c>
      <c r="AO3164">
        <v>1</v>
      </c>
      <c r="AP3164">
        <v>1</v>
      </c>
      <c r="AQ3164">
        <v>0</v>
      </c>
      <c r="AR3164">
        <v>978.85</v>
      </c>
      <c r="AS3164" s="1" t="s">
        <v>173</v>
      </c>
      <c r="AT3164">
        <v>103</v>
      </c>
      <c r="AU3164">
        <v>150.11030303333334</v>
      </c>
      <c r="AV3164">
        <v>758.78203871666665</v>
      </c>
      <c r="AW3164">
        <v>28</v>
      </c>
      <c r="AX3164">
        <v>1</v>
      </c>
      <c r="AY3164">
        <v>3.8834951456310676E-2</v>
      </c>
      <c r="AZ3164">
        <v>35</v>
      </c>
      <c r="BA3164">
        <v>0.62545959597222223</v>
      </c>
      <c r="BB3164">
        <v>0.90331195085317462</v>
      </c>
      <c r="BC3164">
        <v>37</v>
      </c>
      <c r="BD3164">
        <v>-9</v>
      </c>
      <c r="BE3164">
        <v>8</v>
      </c>
      <c r="BF3164">
        <v>0</v>
      </c>
      <c r="BG3164" s="1" t="s">
        <v>174</v>
      </c>
      <c r="BH3164" s="1" t="s">
        <v>6895</v>
      </c>
      <c r="BI3164" s="1" t="s">
        <v>6889</v>
      </c>
      <c r="BJ3164" s="1" t="s">
        <v>6893</v>
      </c>
      <c r="BK3164">
        <v>1700</v>
      </c>
      <c r="BL3164">
        <v>2.4</v>
      </c>
      <c r="BM3164" s="5" t="d">
        <v>21:00:00.000</v>
      </c>
      <c r="BN3164" s="5" t="d">
        <v>21:30:00.0000000000031950</v>
      </c>
      <c r="BO3164">
        <v>21</v>
      </c>
      <c r="BP3164" t="b">
        <v>1</v>
      </c>
    </row>
    <row r="3165" spans="1:68" x14ac:dyDescent="0.2">
      <c r="A3165" s="1" t="s">
        <v>6535</v>
      </c>
      <c r="B3165" s="1" t="s">
        <v>5576</v>
      </c>
      <c r="C3165" s="2" t="d">
        <v>2026-07-10</v>
      </c>
      <c r="D3165">
        <v>44</v>
      </c>
      <c r="E3165" s="1" t="s">
        <v>165</v>
      </c>
      <c r="F3165">
        <v>100</v>
      </c>
      <c r="G3165">
        <v>8</v>
      </c>
      <c r="H3165">
        <v>0</v>
      </c>
      <c r="I3165">
        <v>0</v>
      </c>
      <c r="J3165">
        <v>8</v>
      </c>
      <c r="K3165">
        <v>0</v>
      </c>
      <c r="L3165">
        <v>0</v>
      </c>
      <c r="M3165" s="1" t="s">
        <v>63</v>
      </c>
      <c r="N3165" s="1" t="s">
        <v>63</v>
      </c>
      <c r="O3165" s="1" t="s">
        <v>6536</v>
      </c>
      <c r="P3165">
        <v>12.5</v>
      </c>
      <c r="Q3165">
        <v>0</v>
      </c>
      <c r="R3165">
        <v>1600</v>
      </c>
      <c r="S3165">
        <v>0</v>
      </c>
      <c r="T3165">
        <v>32</v>
      </c>
      <c r="U3165">
        <v>100</v>
      </c>
      <c r="V3165">
        <v>550</v>
      </c>
      <c r="W3165">
        <v>124210.94</v>
      </c>
      <c r="X3165">
        <v>5.5</v>
      </c>
      <c r="Y3165">
        <v>1242.1094000000001</v>
      </c>
      <c r="Z3165">
        <v>16.600000000000001</v>
      </c>
      <c r="AA3165">
        <v>34.496390801166669</v>
      </c>
      <c r="AB3165">
        <v>100</v>
      </c>
      <c r="AC3165">
        <v>17.896390801166667</v>
      </c>
      <c r="AD3165">
        <v>2.3674918666666663E-2</v>
      </c>
      <c r="AE3165">
        <v>1.4851630326859617</v>
      </c>
      <c r="AF3165">
        <v>0.65</v>
      </c>
      <c r="AG3165">
        <v>0</v>
      </c>
      <c r="AH3165">
        <v>25.903237861833333</v>
      </c>
      <c r="AI3165">
        <v>5.5009816446666662</v>
      </c>
      <c r="AJ3165">
        <v>3500</v>
      </c>
      <c r="AK3165">
        <v>28</v>
      </c>
      <c r="AL3165">
        <v>6</v>
      </c>
      <c r="AM3165">
        <v>6</v>
      </c>
      <c r="AN3165">
        <v>3</v>
      </c>
      <c r="AO3165">
        <v>2</v>
      </c>
      <c r="AP3165">
        <v>1</v>
      </c>
      <c r="AQ3165">
        <v>0</v>
      </c>
      <c r="AR3165">
        <v>2419.62</v>
      </c>
      <c r="AS3165" s="1" t="s">
        <v>173</v>
      </c>
      <c r="AT3165">
        <v>100</v>
      </c>
      <c r="AU3165">
        <v>147.60079351666667</v>
      </c>
      <c r="AV3165">
        <v>758.02029411666672</v>
      </c>
      <c r="AW3165">
        <v>28</v>
      </c>
      <c r="AX3165">
        <v>1</v>
      </c>
      <c r="AY3165">
        <v>0.06</v>
      </c>
      <c r="AZ3165">
        <v>35</v>
      </c>
      <c r="BA3165">
        <v>0.61500330631944444</v>
      </c>
      <c r="BB3165">
        <v>0.90240511204365081</v>
      </c>
      <c r="BC3165">
        <v>37</v>
      </c>
      <c r="BD3165">
        <v>-9</v>
      </c>
      <c r="BE3165">
        <v>8</v>
      </c>
      <c r="BF3165">
        <v>0</v>
      </c>
      <c r="BG3165" s="1" t="s">
        <v>174</v>
      </c>
      <c r="BH3165" s="1" t="s">
        <v>6895</v>
      </c>
      <c r="BI3165" s="1" t="s">
        <v>6889</v>
      </c>
      <c r="BJ3165" s="1" t="s">
        <v>6893</v>
      </c>
      <c r="BK3165">
        <v>1700</v>
      </c>
      <c r="BL3165">
        <v>2.4</v>
      </c>
      <c r="BM3165" s="5" t="d">
        <v>21:30:00.0000000000031950</v>
      </c>
      <c r="BN3165" s="5" t="d">
        <v>21:59:59.9999999999968050</v>
      </c>
      <c r="BO3165">
        <v>21</v>
      </c>
      <c r="BP3165" t="b">
        <v>1</v>
      </c>
    </row>
    <row r="3166" spans="1:68" x14ac:dyDescent="0.2">
      <c r="A3166" s="1" t="s">
        <v>6537</v>
      </c>
      <c r="B3166" s="1" t="s">
        <v>5576</v>
      </c>
      <c r="C3166" s="2" t="d">
        <v>2026-07-10</v>
      </c>
      <c r="D3166">
        <v>45</v>
      </c>
      <c r="E3166" s="1" t="s">
        <v>165</v>
      </c>
      <c r="F3166">
        <v>56</v>
      </c>
      <c r="G3166">
        <v>8</v>
      </c>
      <c r="H3166">
        <v>0</v>
      </c>
      <c r="I3166">
        <v>0</v>
      </c>
      <c r="J3166">
        <v>8</v>
      </c>
      <c r="K3166">
        <v>0</v>
      </c>
      <c r="L3166">
        <v>0</v>
      </c>
      <c r="M3166" s="1" t="s">
        <v>63</v>
      </c>
      <c r="N3166" s="1" t="s">
        <v>63</v>
      </c>
      <c r="O3166" s="1" t="s">
        <v>6522</v>
      </c>
      <c r="P3166">
        <v>7</v>
      </c>
      <c r="Q3166">
        <v>0</v>
      </c>
      <c r="R3166">
        <v>1600</v>
      </c>
      <c r="S3166">
        <v>0</v>
      </c>
      <c r="T3166">
        <v>32</v>
      </c>
      <c r="U3166">
        <v>56</v>
      </c>
      <c r="V3166">
        <v>278</v>
      </c>
      <c r="W3166">
        <v>67063.19</v>
      </c>
      <c r="X3166">
        <v>4.9642857142857144</v>
      </c>
      <c r="Y3166">
        <v>1197.5569642857142</v>
      </c>
      <c r="Z3166">
        <v>11.964285714285714</v>
      </c>
      <c r="AA3166">
        <v>29.136520000297619</v>
      </c>
      <c r="AB3166">
        <v>56</v>
      </c>
      <c r="AC3166">
        <v>17.172234286011903</v>
      </c>
      <c r="AD3166">
        <v>0</v>
      </c>
      <c r="AE3166">
        <v>1.3385566000391373</v>
      </c>
      <c r="AF3166">
        <v>0.69107142857142867</v>
      </c>
      <c r="AG3166">
        <v>0</v>
      </c>
      <c r="AH3166">
        <v>20.431617380952382</v>
      </c>
      <c r="AI3166">
        <v>5.7672388696428571</v>
      </c>
      <c r="AJ3166">
        <v>1680</v>
      </c>
      <c r="AK3166">
        <v>28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 s="1" t="s">
        <v>173</v>
      </c>
      <c r="AT3166">
        <v>56</v>
      </c>
      <c r="AU3166">
        <v>77.139777050000006</v>
      </c>
      <c r="AV3166">
        <v>757.28904306666664</v>
      </c>
      <c r="AW3166">
        <v>28</v>
      </c>
      <c r="AX3166">
        <v>1</v>
      </c>
      <c r="AY3166">
        <v>0</v>
      </c>
      <c r="AZ3166">
        <v>30</v>
      </c>
      <c r="BA3166">
        <v>0.32141573770833337</v>
      </c>
      <c r="BB3166">
        <v>0.90153457507936507</v>
      </c>
      <c r="BC3166">
        <v>37</v>
      </c>
      <c r="BD3166">
        <v>-9</v>
      </c>
      <c r="BE3166">
        <v>4</v>
      </c>
      <c r="BF3166">
        <v>4</v>
      </c>
      <c r="BG3166" s="1" t="s">
        <v>174</v>
      </c>
      <c r="BH3166" s="1" t="s">
        <v>6895</v>
      </c>
      <c r="BI3166" s="1" t="s">
        <v>6889</v>
      </c>
      <c r="BJ3166" s="1" t="s">
        <v>6893</v>
      </c>
      <c r="BK3166">
        <v>1700</v>
      </c>
      <c r="BL3166">
        <v>2.4</v>
      </c>
      <c r="BM3166" s="5" t="d">
        <v>21:59:59.9999999999968050</v>
      </c>
      <c r="BN3166" s="5" t="d">
        <v>22:30:00.000</v>
      </c>
      <c r="BO3166">
        <v>22</v>
      </c>
      <c r="BP3166" t="b">
        <v>0</v>
      </c>
    </row>
    <row r="3167" spans="1:68" x14ac:dyDescent="0.2">
      <c r="A3167" s="1" t="s">
        <v>6538</v>
      </c>
      <c r="B3167" s="1" t="s">
        <v>5576</v>
      </c>
      <c r="C3167" s="2" t="d">
        <v>2026-07-10</v>
      </c>
      <c r="D3167">
        <v>46</v>
      </c>
      <c r="E3167" s="1" t="s">
        <v>165</v>
      </c>
      <c r="F3167">
        <v>50</v>
      </c>
      <c r="G3167">
        <v>8</v>
      </c>
      <c r="H3167">
        <v>0</v>
      </c>
      <c r="I3167">
        <v>0</v>
      </c>
      <c r="J3167">
        <v>8</v>
      </c>
      <c r="K3167">
        <v>0</v>
      </c>
      <c r="L3167">
        <v>0</v>
      </c>
      <c r="M3167" s="1" t="s">
        <v>63</v>
      </c>
      <c r="N3167" s="1" t="s">
        <v>63</v>
      </c>
      <c r="O3167" s="1" t="s">
        <v>6524</v>
      </c>
      <c r="P3167">
        <v>6.25</v>
      </c>
      <c r="Q3167">
        <v>0</v>
      </c>
      <c r="R3167">
        <v>1600</v>
      </c>
      <c r="S3167">
        <v>0</v>
      </c>
      <c r="T3167">
        <v>32</v>
      </c>
      <c r="U3167">
        <v>50</v>
      </c>
      <c r="V3167">
        <v>256</v>
      </c>
      <c r="W3167">
        <v>61290.21</v>
      </c>
      <c r="X3167">
        <v>5.12</v>
      </c>
      <c r="Y3167">
        <v>1225.8042</v>
      </c>
      <c r="Z3167">
        <v>11.72</v>
      </c>
      <c r="AA3167">
        <v>19.489004795</v>
      </c>
      <c r="AB3167">
        <v>48</v>
      </c>
      <c r="AC3167">
        <v>7.8047188426666674</v>
      </c>
      <c r="AD3167">
        <v>0</v>
      </c>
      <c r="AE3167">
        <v>1.3884085638204733</v>
      </c>
      <c r="AF3167">
        <v>0.65666666666666673</v>
      </c>
      <c r="AG3167">
        <v>0</v>
      </c>
      <c r="AH3167">
        <v>10.615156891333333</v>
      </c>
      <c r="AI3167">
        <v>5.8321059983333328</v>
      </c>
      <c r="AJ3167">
        <v>1500</v>
      </c>
      <c r="AK3167">
        <v>28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 s="1" t="s">
        <v>173</v>
      </c>
      <c r="AT3167">
        <v>48</v>
      </c>
      <c r="AU3167">
        <v>69.895609199999996</v>
      </c>
      <c r="AV3167">
        <v>754.4670824166667</v>
      </c>
      <c r="AW3167">
        <v>28</v>
      </c>
      <c r="AX3167">
        <v>0.96</v>
      </c>
      <c r="AY3167">
        <v>0</v>
      </c>
      <c r="AZ3167">
        <v>30</v>
      </c>
      <c r="BA3167">
        <v>0.29123170500000001</v>
      </c>
      <c r="BB3167">
        <v>0.89817509811507945</v>
      </c>
      <c r="BC3167">
        <v>36</v>
      </c>
      <c r="BD3167">
        <v>-8</v>
      </c>
      <c r="BE3167">
        <v>4</v>
      </c>
      <c r="BF3167">
        <v>4</v>
      </c>
      <c r="BG3167" s="1" t="s">
        <v>174</v>
      </c>
      <c r="BH3167" s="1" t="s">
        <v>6895</v>
      </c>
      <c r="BI3167" s="1" t="s">
        <v>6889</v>
      </c>
      <c r="BJ3167" s="1" t="s">
        <v>6893</v>
      </c>
      <c r="BK3167">
        <v>1700</v>
      </c>
      <c r="BL3167">
        <v>2.4</v>
      </c>
      <c r="BM3167" s="5" t="d">
        <v>22:30:00.000</v>
      </c>
      <c r="BN3167" s="5" t="d">
        <v>23:00:00.0000000000031950</v>
      </c>
      <c r="BO3167">
        <v>22</v>
      </c>
      <c r="BP3167" t="b">
        <v>0</v>
      </c>
    </row>
    <row r="3168" spans="1:68" x14ac:dyDescent="0.2">
      <c r="A3168" s="1" t="s">
        <v>6539</v>
      </c>
      <c r="B3168" s="1" t="s">
        <v>5576</v>
      </c>
      <c r="C3168" s="2" t="d">
        <v>2026-07-10</v>
      </c>
      <c r="D3168">
        <v>47</v>
      </c>
      <c r="E3168" s="1" t="s">
        <v>187</v>
      </c>
      <c r="F3168">
        <v>33</v>
      </c>
      <c r="G3168">
        <v>8</v>
      </c>
      <c r="H3168">
        <v>0</v>
      </c>
      <c r="I3168">
        <v>2</v>
      </c>
      <c r="J3168">
        <v>6</v>
      </c>
      <c r="K3168">
        <v>0</v>
      </c>
      <c r="L3168">
        <v>1</v>
      </c>
      <c r="M3168" s="1" t="s">
        <v>63</v>
      </c>
      <c r="N3168" s="1" t="s">
        <v>5807</v>
      </c>
      <c r="O3168" s="1" t="s">
        <v>6540</v>
      </c>
      <c r="P3168">
        <v>5.5</v>
      </c>
      <c r="Q3168">
        <v>0</v>
      </c>
      <c r="R3168">
        <v>1600</v>
      </c>
      <c r="S3168">
        <v>1</v>
      </c>
      <c r="T3168">
        <v>31</v>
      </c>
      <c r="U3168">
        <v>33</v>
      </c>
      <c r="V3168">
        <v>157</v>
      </c>
      <c r="W3168">
        <v>37582.370000000003</v>
      </c>
      <c r="X3168">
        <v>4.7575757575757578</v>
      </c>
      <c r="Y3168">
        <v>1138.8596969696971</v>
      </c>
      <c r="Z3168">
        <v>10.393939393939394</v>
      </c>
      <c r="AA3168">
        <v>9.5759377181818177</v>
      </c>
      <c r="AB3168">
        <v>12</v>
      </c>
      <c r="AC3168">
        <v>0.37899136767676755</v>
      </c>
      <c r="AD3168">
        <v>0</v>
      </c>
      <c r="AE3168">
        <v>1.2959241968204565</v>
      </c>
      <c r="AF3168">
        <v>0.69090909090909092</v>
      </c>
      <c r="AG3168">
        <v>0.86591162121212129</v>
      </c>
      <c r="AH3168">
        <v>1.0089677020202021</v>
      </c>
      <c r="AI3168">
        <v>5.6427629873737368</v>
      </c>
      <c r="AJ3168">
        <v>990</v>
      </c>
      <c r="AK3168">
        <v>28</v>
      </c>
      <c r="AL3168">
        <v>1</v>
      </c>
      <c r="AM3168">
        <v>1</v>
      </c>
      <c r="AN3168">
        <v>0</v>
      </c>
      <c r="AO3168">
        <v>1</v>
      </c>
      <c r="AP3168">
        <v>0</v>
      </c>
      <c r="AQ3168">
        <v>0</v>
      </c>
      <c r="AR3168">
        <v>387.42</v>
      </c>
      <c r="AS3168" s="1" t="s">
        <v>173</v>
      </c>
      <c r="AT3168">
        <v>8</v>
      </c>
      <c r="AU3168">
        <v>41.639306933333337</v>
      </c>
      <c r="AV3168">
        <v>525.31649264999999</v>
      </c>
      <c r="AW3168">
        <v>28</v>
      </c>
      <c r="AX3168">
        <v>0.36363636363636365</v>
      </c>
      <c r="AY3168">
        <v>3.0303030303030304E-2</v>
      </c>
      <c r="AZ3168">
        <v>30</v>
      </c>
      <c r="BA3168">
        <v>0.23132948296296299</v>
      </c>
      <c r="BB3168">
        <v>0.62537677696428573</v>
      </c>
      <c r="BC3168">
        <v>26</v>
      </c>
      <c r="BD3168">
        <v>2</v>
      </c>
      <c r="BE3168">
        <v>2</v>
      </c>
      <c r="BF3168">
        <v>4</v>
      </c>
      <c r="BG3168" s="1" t="s">
        <v>174</v>
      </c>
      <c r="BH3168" s="1" t="s">
        <v>6895</v>
      </c>
      <c r="BI3168" s="1" t="s">
        <v>6889</v>
      </c>
      <c r="BJ3168" s="1" t="s">
        <v>6893</v>
      </c>
      <c r="BK3168">
        <v>1700</v>
      </c>
      <c r="BL3168">
        <v>2.4</v>
      </c>
      <c r="BM3168" s="5" t="d">
        <v>23:00:00.0000000000031950</v>
      </c>
      <c r="BN3168" s="5" t="d">
        <v>23:29:59.9999999999968050</v>
      </c>
      <c r="BO3168">
        <v>23</v>
      </c>
      <c r="BP3168" t="b">
        <v>0</v>
      </c>
    </row>
    <row r="3169" spans="1:68" x14ac:dyDescent="0.2">
      <c r="A3169" s="1" t="s">
        <v>6541</v>
      </c>
      <c r="B3169" s="1" t="s">
        <v>5576</v>
      </c>
      <c r="C3169" s="2" t="d">
        <v>2026-07-10</v>
      </c>
      <c r="D3169">
        <v>48</v>
      </c>
      <c r="E3169" s="1" t="s">
        <v>187</v>
      </c>
      <c r="F3169">
        <v>18</v>
      </c>
      <c r="G3169">
        <v>8</v>
      </c>
      <c r="H3169">
        <v>0</v>
      </c>
      <c r="I3169">
        <v>2</v>
      </c>
      <c r="J3169">
        <v>6</v>
      </c>
      <c r="K3169">
        <v>0</v>
      </c>
      <c r="L3169">
        <v>1</v>
      </c>
      <c r="M3169" s="1" t="s">
        <v>63</v>
      </c>
      <c r="N3169" s="1" t="s">
        <v>5810</v>
      </c>
      <c r="O3169" s="1" t="s">
        <v>6542</v>
      </c>
      <c r="P3169">
        <v>3</v>
      </c>
      <c r="Q3169">
        <v>0</v>
      </c>
      <c r="R3169">
        <v>1600</v>
      </c>
      <c r="S3169">
        <v>1</v>
      </c>
      <c r="T3169">
        <v>30</v>
      </c>
      <c r="U3169">
        <v>18</v>
      </c>
      <c r="V3169">
        <v>91</v>
      </c>
      <c r="W3169">
        <v>21232.44</v>
      </c>
      <c r="X3169">
        <v>5.0555555555555554</v>
      </c>
      <c r="Y3169">
        <v>1179.58</v>
      </c>
      <c r="Z3169">
        <v>10.666666666666666</v>
      </c>
      <c r="AA3169">
        <v>9.5973518416666668</v>
      </c>
      <c r="AB3169">
        <v>2</v>
      </c>
      <c r="AC3169">
        <v>7.3343051851851887E-2</v>
      </c>
      <c r="AD3169">
        <v>0</v>
      </c>
      <c r="AE3169">
        <v>1.3968837634840081</v>
      </c>
      <c r="AF3169">
        <v>0.60092592592592586</v>
      </c>
      <c r="AG3169">
        <v>1.9978096805555556</v>
      </c>
      <c r="AH3169">
        <v>0</v>
      </c>
      <c r="AI3169">
        <v>6.6023199287037038</v>
      </c>
      <c r="AJ3169">
        <v>540</v>
      </c>
      <c r="AK3169">
        <v>28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 s="1" t="s">
        <v>125</v>
      </c>
      <c r="AT3169">
        <v>1</v>
      </c>
      <c r="AU3169">
        <v>26.836136333333336</v>
      </c>
      <c r="AV3169">
        <v>190.97123411666666</v>
      </c>
      <c r="AW3169">
        <v>13</v>
      </c>
      <c r="AX3169">
        <v>0.1111111111111111</v>
      </c>
      <c r="AY3169">
        <v>0</v>
      </c>
      <c r="AZ3169">
        <v>30</v>
      </c>
      <c r="BA3169">
        <v>0.14908964629629631</v>
      </c>
      <c r="BB3169">
        <v>0.22734670728174602</v>
      </c>
      <c r="BC3169">
        <v>10</v>
      </c>
      <c r="BD3169">
        <v>18</v>
      </c>
      <c r="BE3169">
        <v>2</v>
      </c>
      <c r="BF3169">
        <v>4</v>
      </c>
      <c r="BG3169" s="1" t="s">
        <v>99</v>
      </c>
      <c r="BH3169" s="1" t="s">
        <v>6895</v>
      </c>
      <c r="BI3169" s="1" t="s">
        <v>6889</v>
      </c>
      <c r="BJ3169" s="1" t="s">
        <v>6893</v>
      </c>
      <c r="BK3169">
        <v>1700</v>
      </c>
      <c r="BL3169">
        <v>2.4</v>
      </c>
      <c r="BM3169" s="5" t="d">
        <v>23:29:59.9999999999968050</v>
      </c>
      <c r="BN3169" s="5" t="d">
        <v>1899-12-30</v>
      </c>
      <c r="BO3169">
        <v>23</v>
      </c>
      <c r="BP3169" t="b">
        <v>0</v>
      </c>
    </row>
    <row r="3170" spans="1:68" x14ac:dyDescent="0.2">
      <c r="A3170" s="1" t="s">
        <v>6543</v>
      </c>
      <c r="B3170" s="1" t="s">
        <v>5576</v>
      </c>
      <c r="C3170" s="2" t="d">
        <v>2026-07-11</v>
      </c>
      <c r="D3170">
        <v>1</v>
      </c>
      <c r="E3170" s="1" t="s">
        <v>61</v>
      </c>
      <c r="F3170">
        <v>6</v>
      </c>
      <c r="G3170">
        <v>17</v>
      </c>
      <c r="H3170">
        <v>12</v>
      </c>
      <c r="I3170">
        <v>2</v>
      </c>
      <c r="J3170">
        <v>3</v>
      </c>
      <c r="K3170">
        <v>900</v>
      </c>
      <c r="L3170">
        <v>1</v>
      </c>
      <c r="M3170" s="1" t="s">
        <v>6544</v>
      </c>
      <c r="N3170" s="1" t="s">
        <v>5728</v>
      </c>
      <c r="O3170" s="1" t="s">
        <v>6467</v>
      </c>
      <c r="P3170">
        <v>2</v>
      </c>
      <c r="Q3170">
        <v>900</v>
      </c>
      <c r="R3170">
        <v>9100</v>
      </c>
      <c r="S3170">
        <v>1</v>
      </c>
      <c r="T3170">
        <v>49</v>
      </c>
      <c r="U3170">
        <v>6</v>
      </c>
      <c r="V3170">
        <v>29</v>
      </c>
      <c r="W3170">
        <v>6338.5</v>
      </c>
      <c r="X3170">
        <v>4.833333333333333</v>
      </c>
      <c r="Y3170">
        <v>1056.4166666666667</v>
      </c>
      <c r="Z3170">
        <v>10.166666666666666</v>
      </c>
      <c r="AA3170">
        <v>8.862700511111111</v>
      </c>
      <c r="AB3170">
        <v>1</v>
      </c>
      <c r="AC3170">
        <v>0.10281352500000018</v>
      </c>
      <c r="AD3170">
        <v>0</v>
      </c>
      <c r="AE3170">
        <v>1.2503838958650413</v>
      </c>
      <c r="AF3170">
        <v>0.55555555555555547</v>
      </c>
      <c r="AG3170">
        <v>1.8059394416666665</v>
      </c>
      <c r="AH3170">
        <v>0</v>
      </c>
      <c r="AI3170">
        <v>6.3623166166666669</v>
      </c>
      <c r="AJ3170">
        <v>180</v>
      </c>
      <c r="AK3170">
        <v>62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 s="1" t="s">
        <v>65</v>
      </c>
      <c r="AT3170">
        <v>1</v>
      </c>
      <c r="AU3170">
        <v>7.5023033166666666</v>
      </c>
      <c r="AV3170">
        <v>62.745854016666669</v>
      </c>
      <c r="AW3170">
        <v>9</v>
      </c>
      <c r="AX3170">
        <v>0.16666666666666666</v>
      </c>
      <c r="AY3170">
        <v>0</v>
      </c>
      <c r="AZ3170">
        <v>30</v>
      </c>
      <c r="BA3170">
        <v>8.3358925740740747E-2</v>
      </c>
      <c r="BB3170">
        <v>3.3734330116487458E-2</v>
      </c>
      <c r="BC3170">
        <v>3</v>
      </c>
      <c r="BD3170">
        <v>59</v>
      </c>
      <c r="BE3170">
        <v>1</v>
      </c>
      <c r="BF3170">
        <v>2</v>
      </c>
      <c r="BG3170" s="1" t="s">
        <v>83</v>
      </c>
      <c r="BH3170" s="1" t="s">
        <v>6895</v>
      </c>
      <c r="BI3170" s="1" t="s">
        <v>6889</v>
      </c>
      <c r="BJ3170" s="1" t="s">
        <v>6893</v>
      </c>
      <c r="BK3170">
        <v>1700</v>
      </c>
      <c r="BL3170">
        <v>2.4</v>
      </c>
      <c r="BM3170" s="5" t="d">
        <v>1899-12-30</v>
      </c>
      <c r="BN3170" s="5" t="d">
        <v>00:29:59.99999999999990100</v>
      </c>
      <c r="BO3170">
        <v>0</v>
      </c>
      <c r="BP3170" t="b">
        <v>0</v>
      </c>
    </row>
    <row r="3171" spans="1:68" x14ac:dyDescent="0.2">
      <c r="A3171" s="1" t="s">
        <v>6545</v>
      </c>
      <c r="B3171" s="1" t="s">
        <v>5576</v>
      </c>
      <c r="C3171" s="2" t="d">
        <v>2026-07-11</v>
      </c>
      <c r="D3171">
        <v>2</v>
      </c>
      <c r="E3171" s="1" t="s">
        <v>61</v>
      </c>
      <c r="F3171">
        <v>3</v>
      </c>
      <c r="G3171">
        <v>17</v>
      </c>
      <c r="H3171">
        <v>12</v>
      </c>
      <c r="I3171">
        <v>2</v>
      </c>
      <c r="J3171">
        <v>3</v>
      </c>
      <c r="K3171">
        <v>900</v>
      </c>
      <c r="L3171">
        <v>1</v>
      </c>
      <c r="M3171" s="1" t="s">
        <v>6546</v>
      </c>
      <c r="N3171" s="1" t="s">
        <v>5939</v>
      </c>
      <c r="O3171" s="1" t="s">
        <v>6470</v>
      </c>
      <c r="P3171">
        <v>1</v>
      </c>
      <c r="Q3171">
        <v>900</v>
      </c>
      <c r="R3171">
        <v>8200</v>
      </c>
      <c r="S3171">
        <v>1</v>
      </c>
      <c r="T3171">
        <v>48</v>
      </c>
      <c r="U3171">
        <v>3</v>
      </c>
      <c r="V3171">
        <v>18</v>
      </c>
      <c r="W3171">
        <v>4445.46</v>
      </c>
      <c r="X3171">
        <v>6</v>
      </c>
      <c r="Y3171">
        <v>1481.82</v>
      </c>
      <c r="Z3171">
        <v>9.6666666666666661</v>
      </c>
      <c r="AA3171">
        <v>8.6141469611111106</v>
      </c>
      <c r="AB3171">
        <v>0</v>
      </c>
      <c r="AC3171">
        <v>0</v>
      </c>
      <c r="AD3171">
        <v>0</v>
      </c>
      <c r="AE3171">
        <v>1.6584751439283416</v>
      </c>
      <c r="AF3171">
        <v>0.53333333333333333</v>
      </c>
      <c r="AG3171">
        <v>2.1918084722222222</v>
      </c>
      <c r="AH3171">
        <v>0</v>
      </c>
      <c r="AI3171">
        <v>5.733449583333333</v>
      </c>
      <c r="AJ3171">
        <v>90</v>
      </c>
      <c r="AK3171">
        <v>62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 s="1" t="s">
        <v>70</v>
      </c>
      <c r="AT3171">
        <v>0</v>
      </c>
      <c r="AU3171">
        <v>4.9754254166666669</v>
      </c>
      <c r="AV3171">
        <v>31.429233516666667</v>
      </c>
      <c r="AW3171">
        <v>3</v>
      </c>
      <c r="AX3171">
        <v>0</v>
      </c>
      <c r="AY3171">
        <v>0</v>
      </c>
      <c r="AZ3171">
        <v>30</v>
      </c>
      <c r="BA3171">
        <v>5.5282504629629629E-2</v>
      </c>
      <c r="BB3171">
        <v>1.6897437374551971E-2</v>
      </c>
      <c r="BC3171">
        <v>2</v>
      </c>
      <c r="BD3171">
        <v>60</v>
      </c>
      <c r="BE3171">
        <v>1</v>
      </c>
      <c r="BF3171">
        <v>2</v>
      </c>
      <c r="BG3171" s="1" t="s">
        <v>66</v>
      </c>
      <c r="BH3171" s="1" t="s">
        <v>6895</v>
      </c>
      <c r="BI3171" s="1" t="s">
        <v>6889</v>
      </c>
      <c r="BJ3171" s="1" t="s">
        <v>6893</v>
      </c>
      <c r="BK3171">
        <v>1700</v>
      </c>
      <c r="BL3171">
        <v>2.4</v>
      </c>
      <c r="BM3171" s="5" t="d">
        <v>00:29:59.99999999999990100</v>
      </c>
      <c r="BN3171" s="5" t="d">
        <v>00:59:59.99999999999980200</v>
      </c>
      <c r="BO3171">
        <v>0</v>
      </c>
      <c r="BP3171" t="b">
        <v>0</v>
      </c>
    </row>
    <row r="3172" spans="1:68" x14ac:dyDescent="0.2">
      <c r="A3172" s="1" t="s">
        <v>6547</v>
      </c>
      <c r="B3172" s="1" t="s">
        <v>5576</v>
      </c>
      <c r="C3172" s="2" t="d">
        <v>2026-07-11</v>
      </c>
      <c r="D3172">
        <v>3</v>
      </c>
      <c r="E3172" s="1" t="s">
        <v>61</v>
      </c>
      <c r="F3172">
        <v>5</v>
      </c>
      <c r="G3172">
        <v>9</v>
      </c>
      <c r="H3172">
        <v>8</v>
      </c>
      <c r="I3172">
        <v>0</v>
      </c>
      <c r="J3172">
        <v>1</v>
      </c>
      <c r="K3172">
        <v>600</v>
      </c>
      <c r="L3172">
        <v>0</v>
      </c>
      <c r="M3172" s="1" t="s">
        <v>6548</v>
      </c>
      <c r="N3172" s="1" t="s">
        <v>63</v>
      </c>
      <c r="O3172" s="1" t="s">
        <v>5584</v>
      </c>
      <c r="P3172">
        <v>5</v>
      </c>
      <c r="Q3172">
        <v>600</v>
      </c>
      <c r="R3172">
        <v>7600</v>
      </c>
      <c r="S3172">
        <v>0</v>
      </c>
      <c r="T3172">
        <v>48</v>
      </c>
      <c r="U3172">
        <v>5</v>
      </c>
      <c r="V3172">
        <v>26</v>
      </c>
      <c r="W3172">
        <v>4838.92</v>
      </c>
      <c r="X3172">
        <v>5.2</v>
      </c>
      <c r="Y3172">
        <v>967.78399999999999</v>
      </c>
      <c r="Z3172">
        <v>11.2</v>
      </c>
      <c r="AA3172">
        <v>10.309196953333332</v>
      </c>
      <c r="AB3172">
        <v>1</v>
      </c>
      <c r="AC3172">
        <v>0.34534945666666667</v>
      </c>
      <c r="AD3172">
        <v>0.36341536999999996</v>
      </c>
      <c r="AE3172">
        <v>1.2952167767011273</v>
      </c>
      <c r="AF3172">
        <v>0.5033333333333333</v>
      </c>
      <c r="AG3172">
        <v>2.1619654733333333</v>
      </c>
      <c r="AH3172">
        <v>0</v>
      </c>
      <c r="AI3172">
        <v>7.2272314699999995</v>
      </c>
      <c r="AJ3172">
        <v>150</v>
      </c>
      <c r="AK3172">
        <v>35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 s="1" t="s">
        <v>65</v>
      </c>
      <c r="AT3172">
        <v>1</v>
      </c>
      <c r="AU3172">
        <v>6.476083833333333</v>
      </c>
      <c r="AV3172">
        <v>55.410227816666662</v>
      </c>
      <c r="AW3172">
        <v>6</v>
      </c>
      <c r="AX3172">
        <v>0.2</v>
      </c>
      <c r="AY3172">
        <v>0</v>
      </c>
      <c r="AZ3172">
        <v>30</v>
      </c>
      <c r="BA3172">
        <v>0.21586946111111111</v>
      </c>
      <c r="BB3172">
        <v>5.2771645539682534E-2</v>
      </c>
      <c r="BC3172">
        <v>3</v>
      </c>
      <c r="BD3172">
        <v>32</v>
      </c>
      <c r="BE3172">
        <v>1</v>
      </c>
      <c r="BF3172">
        <v>0</v>
      </c>
      <c r="BG3172" s="1" t="s">
        <v>83</v>
      </c>
      <c r="BH3172" s="1" t="s">
        <v>6895</v>
      </c>
      <c r="BI3172" s="1" t="s">
        <v>6889</v>
      </c>
      <c r="BJ3172" s="1" t="s">
        <v>6893</v>
      </c>
      <c r="BK3172">
        <v>1700</v>
      </c>
      <c r="BL3172">
        <v>2.4</v>
      </c>
      <c r="BM3172" s="5" t="d">
        <v>00:59:59.99999999999980200</v>
      </c>
      <c r="BN3172" s="5" t="d">
        <v>01:30:00.000</v>
      </c>
      <c r="BO3172">
        <v>1</v>
      </c>
      <c r="BP3172" t="b">
        <v>0</v>
      </c>
    </row>
    <row r="3173" spans="1:68" x14ac:dyDescent="0.2">
      <c r="A3173" s="1" t="s">
        <v>6549</v>
      </c>
      <c r="B3173" s="1" t="s">
        <v>5576</v>
      </c>
      <c r="C3173" s="2" t="d">
        <v>2026-07-11</v>
      </c>
      <c r="D3173">
        <v>4</v>
      </c>
      <c r="E3173" s="1" t="s">
        <v>61</v>
      </c>
      <c r="F3173">
        <v>10</v>
      </c>
      <c r="G3173">
        <v>9</v>
      </c>
      <c r="H3173">
        <v>8</v>
      </c>
      <c r="I3173">
        <v>0</v>
      </c>
      <c r="J3173">
        <v>1</v>
      </c>
      <c r="K3173">
        <v>600</v>
      </c>
      <c r="L3173">
        <v>0</v>
      </c>
      <c r="M3173" s="1" t="s">
        <v>5586</v>
      </c>
      <c r="N3173" s="1" t="s">
        <v>63</v>
      </c>
      <c r="O3173" s="1" t="s">
        <v>5820</v>
      </c>
      <c r="P3173">
        <v>10</v>
      </c>
      <c r="Q3173">
        <v>600</v>
      </c>
      <c r="R3173">
        <v>7000</v>
      </c>
      <c r="S3173">
        <v>0</v>
      </c>
      <c r="T3173">
        <v>48</v>
      </c>
      <c r="U3173">
        <v>10</v>
      </c>
      <c r="V3173">
        <v>50</v>
      </c>
      <c r="W3173">
        <v>9961.19</v>
      </c>
      <c r="X3173">
        <v>5</v>
      </c>
      <c r="Y3173">
        <v>996.11900000000003</v>
      </c>
      <c r="Z3173">
        <v>9.9</v>
      </c>
      <c r="AA3173">
        <v>8.2095768466666676</v>
      </c>
      <c r="AB3173">
        <v>2</v>
      </c>
      <c r="AC3173">
        <v>0.13105554000000003</v>
      </c>
      <c r="AD3173">
        <v>0.37328439833333338</v>
      </c>
      <c r="AE3173">
        <v>1.5423268817455629</v>
      </c>
      <c r="AF3173">
        <v>0.65666666666666662</v>
      </c>
      <c r="AG3173">
        <v>2.5722779383333334</v>
      </c>
      <c r="AH3173">
        <v>0</v>
      </c>
      <c r="AI3173">
        <v>4.8172988999999999</v>
      </c>
      <c r="AJ3173">
        <v>300</v>
      </c>
      <c r="AK3173">
        <v>35</v>
      </c>
      <c r="AL3173">
        <v>1</v>
      </c>
      <c r="AM3173">
        <v>1</v>
      </c>
      <c r="AN3173">
        <v>1</v>
      </c>
      <c r="AO3173">
        <v>0</v>
      </c>
      <c r="AP3173">
        <v>0</v>
      </c>
      <c r="AQ3173">
        <v>0</v>
      </c>
      <c r="AR3173">
        <v>192.92</v>
      </c>
      <c r="AS3173" s="1" t="s">
        <v>65</v>
      </c>
      <c r="AT3173">
        <v>2</v>
      </c>
      <c r="AU3173">
        <v>15.423268733333334</v>
      </c>
      <c r="AV3173">
        <v>65.071989016666663</v>
      </c>
      <c r="AW3173">
        <v>5</v>
      </c>
      <c r="AX3173">
        <v>0.2</v>
      </c>
      <c r="AY3173">
        <v>0.1</v>
      </c>
      <c r="AZ3173">
        <v>30</v>
      </c>
      <c r="BA3173">
        <v>0.51410895777777776</v>
      </c>
      <c r="BB3173">
        <v>6.1973322873015872E-2</v>
      </c>
      <c r="BC3173">
        <v>4</v>
      </c>
      <c r="BD3173">
        <v>31</v>
      </c>
      <c r="BE3173">
        <v>1</v>
      </c>
      <c r="BF3173">
        <v>0</v>
      </c>
      <c r="BG3173" s="1" t="s">
        <v>83</v>
      </c>
      <c r="BH3173" s="1" t="s">
        <v>6895</v>
      </c>
      <c r="BI3173" s="1" t="s">
        <v>6889</v>
      </c>
      <c r="BJ3173" s="1" t="s">
        <v>6893</v>
      </c>
      <c r="BK3173">
        <v>1700</v>
      </c>
      <c r="BL3173">
        <v>2.4</v>
      </c>
      <c r="BM3173" s="5" t="d">
        <v>01:30:00.000</v>
      </c>
      <c r="BN3173" s="5" t="d">
        <v>01:59:59.99999999999959725</v>
      </c>
      <c r="BO3173">
        <v>1</v>
      </c>
      <c r="BP3173" t="b">
        <v>0</v>
      </c>
    </row>
    <row r="3174" spans="1:68" x14ac:dyDescent="0.2">
      <c r="A3174" s="1" t="s">
        <v>6550</v>
      </c>
      <c r="B3174" s="1" t="s">
        <v>5576</v>
      </c>
      <c r="C3174" s="2" t="d">
        <v>2026-07-11</v>
      </c>
      <c r="D3174">
        <v>5</v>
      </c>
      <c r="E3174" s="1" t="s">
        <v>61</v>
      </c>
      <c r="F3174">
        <v>6</v>
      </c>
      <c r="G3174">
        <v>9</v>
      </c>
      <c r="H3174">
        <v>8</v>
      </c>
      <c r="I3174">
        <v>0</v>
      </c>
      <c r="J3174">
        <v>1</v>
      </c>
      <c r="K3174">
        <v>600</v>
      </c>
      <c r="L3174">
        <v>0</v>
      </c>
      <c r="M3174" s="1" t="s">
        <v>6229</v>
      </c>
      <c r="N3174" s="1" t="s">
        <v>63</v>
      </c>
      <c r="O3174" s="1" t="s">
        <v>5590</v>
      </c>
      <c r="P3174">
        <v>6</v>
      </c>
      <c r="Q3174">
        <v>600</v>
      </c>
      <c r="R3174">
        <v>6400</v>
      </c>
      <c r="S3174">
        <v>0</v>
      </c>
      <c r="T3174">
        <v>48</v>
      </c>
      <c r="U3174">
        <v>6</v>
      </c>
      <c r="V3174">
        <v>38</v>
      </c>
      <c r="W3174">
        <v>9963.2999999999993</v>
      </c>
      <c r="X3174">
        <v>6.333333333333333</v>
      </c>
      <c r="Y3174">
        <v>1660.55</v>
      </c>
      <c r="Z3174">
        <v>10.166666666666666</v>
      </c>
      <c r="AA3174">
        <v>9.3775639361111107</v>
      </c>
      <c r="AB3174">
        <v>2</v>
      </c>
      <c r="AC3174">
        <v>0.22539355000000003</v>
      </c>
      <c r="AD3174">
        <v>0.25357622499999993</v>
      </c>
      <c r="AE3174">
        <v>1.6312144055975384</v>
      </c>
      <c r="AF3174">
        <v>0.48333333333333334</v>
      </c>
      <c r="AG3174">
        <v>2.3681239611111109</v>
      </c>
      <c r="AH3174">
        <v>0</v>
      </c>
      <c r="AI3174">
        <v>6.2372177444444441</v>
      </c>
      <c r="AJ3174">
        <v>180</v>
      </c>
      <c r="AK3174">
        <v>35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 s="1" t="s">
        <v>65</v>
      </c>
      <c r="AT3174">
        <v>2</v>
      </c>
      <c r="AU3174">
        <v>9.787286383333333</v>
      </c>
      <c r="AV3174">
        <v>63.202071616666665</v>
      </c>
      <c r="AW3174">
        <v>4</v>
      </c>
      <c r="AX3174">
        <v>0.33333333333333331</v>
      </c>
      <c r="AY3174">
        <v>0</v>
      </c>
      <c r="AZ3174">
        <v>30</v>
      </c>
      <c r="BA3174">
        <v>0.32624287944444441</v>
      </c>
      <c r="BB3174">
        <v>6.0192449158730156E-2</v>
      </c>
      <c r="BC3174">
        <v>4</v>
      </c>
      <c r="BD3174">
        <v>31</v>
      </c>
      <c r="BE3174">
        <v>1</v>
      </c>
      <c r="BF3174">
        <v>0</v>
      </c>
      <c r="BG3174" s="1" t="s">
        <v>83</v>
      </c>
      <c r="BH3174" s="1" t="s">
        <v>6895</v>
      </c>
      <c r="BI3174" s="1" t="s">
        <v>6889</v>
      </c>
      <c r="BJ3174" s="1" t="s">
        <v>6893</v>
      </c>
      <c r="BK3174">
        <v>1700</v>
      </c>
      <c r="BL3174">
        <v>2.4</v>
      </c>
      <c r="BM3174" s="5" t="d">
        <v>01:59:59.99999999999959725</v>
      </c>
      <c r="BN3174" s="5" t="d">
        <v>02:30:00.00000000000040275</v>
      </c>
      <c r="BO3174">
        <v>2</v>
      </c>
      <c r="BP3174" t="b">
        <v>0</v>
      </c>
    </row>
    <row r="3175" spans="1:68" x14ac:dyDescent="0.2">
      <c r="A3175" s="1" t="s">
        <v>6551</v>
      </c>
      <c r="B3175" s="1" t="s">
        <v>5576</v>
      </c>
      <c r="C3175" s="2" t="d">
        <v>2026-07-11</v>
      </c>
      <c r="D3175">
        <v>6</v>
      </c>
      <c r="E3175" s="1" t="s">
        <v>61</v>
      </c>
      <c r="F3175">
        <v>2</v>
      </c>
      <c r="G3175">
        <v>9</v>
      </c>
      <c r="H3175">
        <v>8</v>
      </c>
      <c r="I3175">
        <v>0</v>
      </c>
      <c r="J3175">
        <v>1</v>
      </c>
      <c r="K3175">
        <v>600</v>
      </c>
      <c r="L3175">
        <v>0</v>
      </c>
      <c r="M3175" s="1" t="s">
        <v>6552</v>
      </c>
      <c r="N3175" s="1" t="s">
        <v>63</v>
      </c>
      <c r="O3175" s="1" t="s">
        <v>5593</v>
      </c>
      <c r="P3175">
        <v>2</v>
      </c>
      <c r="Q3175">
        <v>600</v>
      </c>
      <c r="R3175">
        <v>5800</v>
      </c>
      <c r="S3175">
        <v>0</v>
      </c>
      <c r="T3175">
        <v>48</v>
      </c>
      <c r="U3175">
        <v>2</v>
      </c>
      <c r="V3175">
        <v>8</v>
      </c>
      <c r="W3175">
        <v>1892.05</v>
      </c>
      <c r="X3175">
        <v>4</v>
      </c>
      <c r="Y3175">
        <v>946.02499999999998</v>
      </c>
      <c r="Z3175">
        <v>10</v>
      </c>
      <c r="AA3175">
        <v>7.575128808333333</v>
      </c>
      <c r="AB3175">
        <v>0</v>
      </c>
      <c r="AC3175">
        <v>0</v>
      </c>
      <c r="AD3175">
        <v>0</v>
      </c>
      <c r="AE3175">
        <v>1.0660669680883554</v>
      </c>
      <c r="AF3175">
        <v>0.76666666666666661</v>
      </c>
      <c r="AG3175">
        <v>1.8327336249999999</v>
      </c>
      <c r="AH3175">
        <v>0</v>
      </c>
      <c r="AI3175">
        <v>4.9257285</v>
      </c>
      <c r="AJ3175">
        <v>60</v>
      </c>
      <c r="AK3175">
        <v>35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 s="1" t="s">
        <v>70</v>
      </c>
      <c r="AT3175">
        <v>0</v>
      </c>
      <c r="AU3175">
        <v>2.1321339166666666</v>
      </c>
      <c r="AV3175">
        <v>23.121774583333334</v>
      </c>
      <c r="AW3175">
        <v>3</v>
      </c>
      <c r="AX3175">
        <v>0</v>
      </c>
      <c r="AY3175">
        <v>0</v>
      </c>
      <c r="AZ3175">
        <v>30</v>
      </c>
      <c r="BA3175">
        <v>7.1071130555555556E-2</v>
      </c>
      <c r="BB3175">
        <v>2.2020737698412698E-2</v>
      </c>
      <c r="BC3175">
        <v>2</v>
      </c>
      <c r="BD3175">
        <v>33</v>
      </c>
      <c r="BE3175">
        <v>1</v>
      </c>
      <c r="BF3175">
        <v>0</v>
      </c>
      <c r="BG3175" s="1" t="s">
        <v>66</v>
      </c>
      <c r="BH3175" s="1" t="s">
        <v>6895</v>
      </c>
      <c r="BI3175" s="1" t="s">
        <v>6889</v>
      </c>
      <c r="BJ3175" s="1" t="s">
        <v>6893</v>
      </c>
      <c r="BK3175">
        <v>1700</v>
      </c>
      <c r="BL3175">
        <v>2.4</v>
      </c>
      <c r="BM3175" s="5" t="d">
        <v>02:30:00.00000000000040275</v>
      </c>
      <c r="BN3175" s="5" t="d">
        <v>03:00:00.000</v>
      </c>
      <c r="BO3175">
        <v>2</v>
      </c>
      <c r="BP3175" t="b">
        <v>0</v>
      </c>
    </row>
    <row r="3176" spans="1:68" x14ac:dyDescent="0.2">
      <c r="A3176" s="1" t="s">
        <v>6553</v>
      </c>
      <c r="B3176" s="1" t="s">
        <v>5576</v>
      </c>
      <c r="C3176" s="2" t="d">
        <v>2026-07-11</v>
      </c>
      <c r="D3176">
        <v>7</v>
      </c>
      <c r="E3176" s="1" t="s">
        <v>61</v>
      </c>
      <c r="F3176">
        <v>3</v>
      </c>
      <c r="G3176">
        <v>9</v>
      </c>
      <c r="H3176">
        <v>8</v>
      </c>
      <c r="I3176">
        <v>0</v>
      </c>
      <c r="J3176">
        <v>1</v>
      </c>
      <c r="K3176">
        <v>600</v>
      </c>
      <c r="L3176">
        <v>0</v>
      </c>
      <c r="M3176" s="1" t="s">
        <v>6554</v>
      </c>
      <c r="N3176" s="1" t="s">
        <v>63</v>
      </c>
      <c r="O3176" s="1" t="s">
        <v>5596</v>
      </c>
      <c r="P3176">
        <v>3</v>
      </c>
      <c r="Q3176">
        <v>600</v>
      </c>
      <c r="R3176">
        <v>5200</v>
      </c>
      <c r="S3176">
        <v>0</v>
      </c>
      <c r="T3176">
        <v>48</v>
      </c>
      <c r="U3176">
        <v>3</v>
      </c>
      <c r="V3176">
        <v>11</v>
      </c>
      <c r="W3176">
        <v>2340.25</v>
      </c>
      <c r="X3176">
        <v>3.6666666666666665</v>
      </c>
      <c r="Y3176">
        <v>780.08333333333337</v>
      </c>
      <c r="Z3176">
        <v>10.333333333333334</v>
      </c>
      <c r="AA3176">
        <v>8.2693697277777787</v>
      </c>
      <c r="AB3176">
        <v>0</v>
      </c>
      <c r="AC3176">
        <v>0</v>
      </c>
      <c r="AD3176">
        <v>0</v>
      </c>
      <c r="AE3176">
        <v>0.96256793244799288</v>
      </c>
      <c r="AF3176">
        <v>0.39444444444444443</v>
      </c>
      <c r="AG3176">
        <v>1.3570123666666667</v>
      </c>
      <c r="AH3176">
        <v>0</v>
      </c>
      <c r="AI3176">
        <v>6.0568017944444437</v>
      </c>
      <c r="AJ3176">
        <v>90</v>
      </c>
      <c r="AK3176">
        <v>35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 s="1" t="s">
        <v>70</v>
      </c>
      <c r="AT3176">
        <v>0</v>
      </c>
      <c r="AU3176">
        <v>2.8877037666666667</v>
      </c>
      <c r="AV3176">
        <v>20.557735383333331</v>
      </c>
      <c r="AW3176">
        <v>1</v>
      </c>
      <c r="AX3176">
        <v>0</v>
      </c>
      <c r="AY3176">
        <v>0</v>
      </c>
      <c r="AZ3176">
        <v>30</v>
      </c>
      <c r="BA3176">
        <v>9.6256792222222221E-2</v>
      </c>
      <c r="BB3176">
        <v>1.95787956031746E-2</v>
      </c>
      <c r="BC3176">
        <v>1</v>
      </c>
      <c r="BD3176">
        <v>34</v>
      </c>
      <c r="BE3176">
        <v>1</v>
      </c>
      <c r="BF3176">
        <v>0</v>
      </c>
      <c r="BG3176" s="1" t="s">
        <v>66</v>
      </c>
      <c r="BH3176" s="1" t="s">
        <v>6895</v>
      </c>
      <c r="BI3176" s="1" t="s">
        <v>6889</v>
      </c>
      <c r="BJ3176" s="1" t="s">
        <v>6893</v>
      </c>
      <c r="BK3176">
        <v>1700</v>
      </c>
      <c r="BL3176">
        <v>2.4</v>
      </c>
      <c r="BM3176" s="5" t="d">
        <v>03:00:00.000</v>
      </c>
      <c r="BN3176" s="5" t="d">
        <v>03:30:00.00000000000079875</v>
      </c>
      <c r="BO3176">
        <v>3</v>
      </c>
      <c r="BP3176" t="b">
        <v>0</v>
      </c>
    </row>
    <row r="3177" spans="1:68" x14ac:dyDescent="0.2">
      <c r="A3177" s="1" t="s">
        <v>6555</v>
      </c>
      <c r="B3177" s="1" t="s">
        <v>5576</v>
      </c>
      <c r="C3177" s="2" t="d">
        <v>2026-07-11</v>
      </c>
      <c r="D3177">
        <v>8</v>
      </c>
      <c r="E3177" s="1" t="s">
        <v>61</v>
      </c>
      <c r="F3177">
        <v>5</v>
      </c>
      <c r="G3177">
        <v>9</v>
      </c>
      <c r="H3177">
        <v>8</v>
      </c>
      <c r="I3177">
        <v>0</v>
      </c>
      <c r="J3177">
        <v>1</v>
      </c>
      <c r="K3177">
        <v>600</v>
      </c>
      <c r="L3177">
        <v>0</v>
      </c>
      <c r="M3177" s="1" t="s">
        <v>6556</v>
      </c>
      <c r="N3177" s="1" t="s">
        <v>63</v>
      </c>
      <c r="O3177" s="1" t="s">
        <v>5599</v>
      </c>
      <c r="P3177">
        <v>5</v>
      </c>
      <c r="Q3177">
        <v>600</v>
      </c>
      <c r="R3177">
        <v>4600</v>
      </c>
      <c r="S3177">
        <v>0</v>
      </c>
      <c r="T3177">
        <v>48</v>
      </c>
      <c r="U3177">
        <v>5</v>
      </c>
      <c r="V3177">
        <v>25</v>
      </c>
      <c r="W3177">
        <v>4456.17</v>
      </c>
      <c r="X3177">
        <v>5</v>
      </c>
      <c r="Y3177">
        <v>891.23400000000004</v>
      </c>
      <c r="Z3177">
        <v>10</v>
      </c>
      <c r="AA3177">
        <v>8.6822905433333339</v>
      </c>
      <c r="AB3177">
        <v>1</v>
      </c>
      <c r="AC3177">
        <v>0.18888498666666639</v>
      </c>
      <c r="AD3177">
        <v>0.13243865999999999</v>
      </c>
      <c r="AE3177">
        <v>1.2271496426568789</v>
      </c>
      <c r="AF3177">
        <v>0.55666666666666664</v>
      </c>
      <c r="AG3177">
        <v>1.9162549599999998</v>
      </c>
      <c r="AH3177">
        <v>0</v>
      </c>
      <c r="AI3177">
        <v>5.8260355733333338</v>
      </c>
      <c r="AJ3177">
        <v>150</v>
      </c>
      <c r="AK3177">
        <v>35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 s="1" t="s">
        <v>65</v>
      </c>
      <c r="AT3177">
        <v>1</v>
      </c>
      <c r="AU3177">
        <v>5.5767242166666664</v>
      </c>
      <c r="AV3177">
        <v>25.567822933333336</v>
      </c>
      <c r="AW3177">
        <v>2</v>
      </c>
      <c r="AX3177">
        <v>0.2</v>
      </c>
      <c r="AY3177">
        <v>0</v>
      </c>
      <c r="AZ3177">
        <v>30</v>
      </c>
      <c r="BA3177">
        <v>0.1858908072222222</v>
      </c>
      <c r="BB3177">
        <v>2.4350307555555558E-2</v>
      </c>
      <c r="BC3177">
        <v>2</v>
      </c>
      <c r="BD3177">
        <v>33</v>
      </c>
      <c r="BE3177">
        <v>1</v>
      </c>
      <c r="BF3177">
        <v>0</v>
      </c>
      <c r="BG3177" s="1" t="s">
        <v>83</v>
      </c>
      <c r="BH3177" s="1" t="s">
        <v>6895</v>
      </c>
      <c r="BI3177" s="1" t="s">
        <v>6889</v>
      </c>
      <c r="BJ3177" s="1" t="s">
        <v>6893</v>
      </c>
      <c r="BK3177">
        <v>1700</v>
      </c>
      <c r="BL3177">
        <v>2.4</v>
      </c>
      <c r="BM3177" s="5" t="d">
        <v>03:30:00.00000000000079875</v>
      </c>
      <c r="BN3177" s="5" t="d">
        <v>03:59:59.99999999999920125</v>
      </c>
      <c r="BO3177">
        <v>3</v>
      </c>
      <c r="BP3177" t="b">
        <v>0</v>
      </c>
    </row>
    <row r="3178" spans="1:68" x14ac:dyDescent="0.2">
      <c r="A3178" s="1" t="s">
        <v>6557</v>
      </c>
      <c r="B3178" s="1" t="s">
        <v>5576</v>
      </c>
      <c r="C3178" s="2" t="d">
        <v>2026-07-11</v>
      </c>
      <c r="D3178">
        <v>9</v>
      </c>
      <c r="E3178" s="1" t="s">
        <v>61</v>
      </c>
      <c r="F3178">
        <v>3</v>
      </c>
      <c r="G3178">
        <v>9</v>
      </c>
      <c r="H3178">
        <v>8</v>
      </c>
      <c r="I3178">
        <v>0</v>
      </c>
      <c r="J3178">
        <v>1</v>
      </c>
      <c r="K3178">
        <v>600</v>
      </c>
      <c r="L3178">
        <v>0</v>
      </c>
      <c r="M3178" s="1" t="s">
        <v>6558</v>
      </c>
      <c r="N3178" s="1" t="s">
        <v>63</v>
      </c>
      <c r="O3178" s="1" t="s">
        <v>5602</v>
      </c>
      <c r="P3178">
        <v>3</v>
      </c>
      <c r="Q3178">
        <v>600</v>
      </c>
      <c r="R3178">
        <v>4000</v>
      </c>
      <c r="S3178">
        <v>0</v>
      </c>
      <c r="T3178">
        <v>48</v>
      </c>
      <c r="U3178">
        <v>3</v>
      </c>
      <c r="V3178">
        <v>11</v>
      </c>
      <c r="W3178">
        <v>3552.62</v>
      </c>
      <c r="X3178">
        <v>3.6666666666666665</v>
      </c>
      <c r="Y3178">
        <v>1184.2066666666667</v>
      </c>
      <c r="Z3178">
        <v>10.666666666666666</v>
      </c>
      <c r="AA3178">
        <v>7.8735366000000004</v>
      </c>
      <c r="AB3178">
        <v>0</v>
      </c>
      <c r="AC3178">
        <v>0</v>
      </c>
      <c r="AD3178">
        <v>0</v>
      </c>
      <c r="AE3178">
        <v>1.0382995285510768</v>
      </c>
      <c r="AF3178">
        <v>0.54999999999999993</v>
      </c>
      <c r="AG3178">
        <v>1.588299522222222</v>
      </c>
      <c r="AH3178">
        <v>0</v>
      </c>
      <c r="AI3178">
        <v>5.7574592944444447</v>
      </c>
      <c r="AJ3178">
        <v>90</v>
      </c>
      <c r="AK3178">
        <v>35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 s="1" t="s">
        <v>70</v>
      </c>
      <c r="AT3178">
        <v>0</v>
      </c>
      <c r="AU3178">
        <v>3.6739225166666669</v>
      </c>
      <c r="AV3178">
        <v>51.898162533333334</v>
      </c>
      <c r="AW3178">
        <v>4</v>
      </c>
      <c r="AX3178">
        <v>0</v>
      </c>
      <c r="AY3178">
        <v>0</v>
      </c>
      <c r="AZ3178">
        <v>30</v>
      </c>
      <c r="BA3178">
        <v>0.12246408388888889</v>
      </c>
      <c r="BB3178">
        <v>4.942682146031746E-2</v>
      </c>
      <c r="BC3178">
        <v>3</v>
      </c>
      <c r="BD3178">
        <v>32</v>
      </c>
      <c r="BE3178">
        <v>1</v>
      </c>
      <c r="BF3178">
        <v>0</v>
      </c>
      <c r="BG3178" s="1" t="s">
        <v>66</v>
      </c>
      <c r="BH3178" s="1" t="s">
        <v>6895</v>
      </c>
      <c r="BI3178" s="1" t="s">
        <v>6889</v>
      </c>
      <c r="BJ3178" s="1" t="s">
        <v>6893</v>
      </c>
      <c r="BK3178">
        <v>1700</v>
      </c>
      <c r="BL3178">
        <v>2.4</v>
      </c>
      <c r="BM3178" s="5" t="d">
        <v>03:59:59.99999999999920125</v>
      </c>
      <c r="BN3178" s="5" t="d">
        <v>04:30:00.000</v>
      </c>
      <c r="BO3178">
        <v>4</v>
      </c>
      <c r="BP3178" t="b">
        <v>0</v>
      </c>
    </row>
    <row r="3179" spans="1:68" x14ac:dyDescent="0.2">
      <c r="A3179" s="1" t="s">
        <v>6559</v>
      </c>
      <c r="B3179" s="1" t="s">
        <v>5576</v>
      </c>
      <c r="C3179" s="2" t="d">
        <v>2026-07-11</v>
      </c>
      <c r="D3179">
        <v>10</v>
      </c>
      <c r="E3179" s="1" t="s">
        <v>61</v>
      </c>
      <c r="F3179">
        <v>3</v>
      </c>
      <c r="G3179">
        <v>9</v>
      </c>
      <c r="H3179">
        <v>8</v>
      </c>
      <c r="I3179">
        <v>0</v>
      </c>
      <c r="J3179">
        <v>1</v>
      </c>
      <c r="K3179">
        <v>600</v>
      </c>
      <c r="L3179">
        <v>0</v>
      </c>
      <c r="M3179" s="1" t="s">
        <v>6560</v>
      </c>
      <c r="N3179" s="1" t="s">
        <v>63</v>
      </c>
      <c r="O3179" s="1" t="s">
        <v>5578</v>
      </c>
      <c r="P3179">
        <v>3</v>
      </c>
      <c r="Q3179">
        <v>600</v>
      </c>
      <c r="R3179">
        <v>3400</v>
      </c>
      <c r="S3179">
        <v>0</v>
      </c>
      <c r="T3179">
        <v>48</v>
      </c>
      <c r="U3179">
        <v>3</v>
      </c>
      <c r="V3179">
        <v>16</v>
      </c>
      <c r="W3179">
        <v>3416.2</v>
      </c>
      <c r="X3179">
        <v>5.333333333333333</v>
      </c>
      <c r="Y3179">
        <v>1138.7333333333333</v>
      </c>
      <c r="Z3179">
        <v>11</v>
      </c>
      <c r="AA3179">
        <v>10.200697544444445</v>
      </c>
      <c r="AB3179">
        <v>1</v>
      </c>
      <c r="AC3179">
        <v>0.14046635555555595</v>
      </c>
      <c r="AD3179">
        <v>0</v>
      </c>
      <c r="AE3179">
        <v>1.380546229780873</v>
      </c>
      <c r="AF3179">
        <v>0.4777777777777778</v>
      </c>
      <c r="AG3179">
        <v>1.8583239999999999</v>
      </c>
      <c r="AH3179">
        <v>0</v>
      </c>
      <c r="AI3179">
        <v>7.4145957555555562</v>
      </c>
      <c r="AJ3179">
        <v>90</v>
      </c>
      <c r="AK3179">
        <v>35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 s="1" t="s">
        <v>65</v>
      </c>
      <c r="AT3179">
        <v>1</v>
      </c>
      <c r="AU3179">
        <v>4.1416386666666662</v>
      </c>
      <c r="AV3179">
        <v>19.663380916666668</v>
      </c>
      <c r="AW3179">
        <v>2</v>
      </c>
      <c r="AX3179">
        <v>0.33333333333333331</v>
      </c>
      <c r="AY3179">
        <v>0</v>
      </c>
      <c r="AZ3179">
        <v>30</v>
      </c>
      <c r="BA3179">
        <v>0.1380546222222222</v>
      </c>
      <c r="BB3179">
        <v>1.8727029444444446E-2</v>
      </c>
      <c r="BC3179">
        <v>1</v>
      </c>
      <c r="BD3179">
        <v>34</v>
      </c>
      <c r="BE3179">
        <v>1</v>
      </c>
      <c r="BF3179">
        <v>0</v>
      </c>
      <c r="BG3179" s="1" t="s">
        <v>83</v>
      </c>
      <c r="BH3179" s="1" t="s">
        <v>6895</v>
      </c>
      <c r="BI3179" s="1" t="s">
        <v>6889</v>
      </c>
      <c r="BJ3179" s="1" t="s">
        <v>6893</v>
      </c>
      <c r="BK3179">
        <v>1700</v>
      </c>
      <c r="BL3179">
        <v>2.4</v>
      </c>
      <c r="BM3179" s="5" t="d">
        <v>04:30:00.000</v>
      </c>
      <c r="BN3179" s="5" t="d">
        <v>05:00:00.00000000000079875</v>
      </c>
      <c r="BO3179">
        <v>4</v>
      </c>
      <c r="BP3179" t="b">
        <v>0</v>
      </c>
    </row>
    <row r="3180" spans="1:68" x14ac:dyDescent="0.2">
      <c r="A3180" s="1" t="s">
        <v>6561</v>
      </c>
      <c r="B3180" s="1" t="s">
        <v>5576</v>
      </c>
      <c r="C3180" s="2" t="d">
        <v>2026-07-11</v>
      </c>
      <c r="D3180">
        <v>11</v>
      </c>
      <c r="E3180" s="1" t="s">
        <v>61</v>
      </c>
      <c r="F3180">
        <v>6</v>
      </c>
      <c r="G3180">
        <v>9</v>
      </c>
      <c r="H3180">
        <v>8</v>
      </c>
      <c r="I3180">
        <v>0</v>
      </c>
      <c r="J3180">
        <v>1</v>
      </c>
      <c r="K3180">
        <v>600</v>
      </c>
      <c r="L3180">
        <v>0</v>
      </c>
      <c r="M3180" s="1" t="s">
        <v>6562</v>
      </c>
      <c r="N3180" s="1" t="s">
        <v>63</v>
      </c>
      <c r="O3180" s="1" t="s">
        <v>5581</v>
      </c>
      <c r="P3180">
        <v>6</v>
      </c>
      <c r="Q3180">
        <v>600</v>
      </c>
      <c r="R3180">
        <v>2800</v>
      </c>
      <c r="S3180">
        <v>0</v>
      </c>
      <c r="T3180">
        <v>48</v>
      </c>
      <c r="U3180">
        <v>6</v>
      </c>
      <c r="V3180">
        <v>25</v>
      </c>
      <c r="W3180">
        <v>4931.43</v>
      </c>
      <c r="X3180">
        <v>4.166666666666667</v>
      </c>
      <c r="Y3180">
        <v>821.90500000000009</v>
      </c>
      <c r="Z3180">
        <v>10.5</v>
      </c>
      <c r="AA3180">
        <v>9.1400408333333338</v>
      </c>
      <c r="AB3180">
        <v>0</v>
      </c>
      <c r="AC3180">
        <v>0</v>
      </c>
      <c r="AD3180">
        <v>0.219866125</v>
      </c>
      <c r="AE3180">
        <v>1.1127529498349207</v>
      </c>
      <c r="AF3180">
        <v>0.71944444444444444</v>
      </c>
      <c r="AG3180">
        <v>2.0520635138888887</v>
      </c>
      <c r="AH3180">
        <v>0</v>
      </c>
      <c r="AI3180">
        <v>6.290755088888889</v>
      </c>
      <c r="AJ3180">
        <v>180</v>
      </c>
      <c r="AK3180">
        <v>35</v>
      </c>
      <c r="AL3180">
        <v>1</v>
      </c>
      <c r="AM3180">
        <v>1</v>
      </c>
      <c r="AN3180">
        <v>1</v>
      </c>
      <c r="AO3180">
        <v>0</v>
      </c>
      <c r="AP3180">
        <v>0</v>
      </c>
      <c r="AQ3180">
        <v>0</v>
      </c>
      <c r="AR3180">
        <v>382.26</v>
      </c>
      <c r="AS3180" s="1" t="s">
        <v>70</v>
      </c>
      <c r="AT3180">
        <v>0</v>
      </c>
      <c r="AU3180">
        <v>6.6765176499999992</v>
      </c>
      <c r="AV3180">
        <v>50.258660966666667</v>
      </c>
      <c r="AW3180">
        <v>4</v>
      </c>
      <c r="AX3180">
        <v>0</v>
      </c>
      <c r="AY3180">
        <v>0.16666666666666666</v>
      </c>
      <c r="AZ3180">
        <v>30</v>
      </c>
      <c r="BA3180">
        <v>0.2225505883333333</v>
      </c>
      <c r="BB3180">
        <v>4.7865391396825399E-2</v>
      </c>
      <c r="BC3180">
        <v>3</v>
      </c>
      <c r="BD3180">
        <v>32</v>
      </c>
      <c r="BE3180">
        <v>1</v>
      </c>
      <c r="BF3180">
        <v>0</v>
      </c>
      <c r="BG3180" s="1" t="s">
        <v>209</v>
      </c>
      <c r="BH3180" s="1" t="s">
        <v>6895</v>
      </c>
      <c r="BI3180" s="1" t="s">
        <v>6889</v>
      </c>
      <c r="BJ3180" s="1" t="s">
        <v>6893</v>
      </c>
      <c r="BK3180">
        <v>1700</v>
      </c>
      <c r="BL3180">
        <v>2.4</v>
      </c>
      <c r="BM3180" s="5" t="d">
        <v>05:00:00.00000000000079875</v>
      </c>
      <c r="BN3180" s="5" t="d">
        <v>05:29:59.99999999999920125</v>
      </c>
      <c r="BO3180">
        <v>5</v>
      </c>
      <c r="BP3180" t="b">
        <v>0</v>
      </c>
    </row>
    <row r="3181" spans="1:68" x14ac:dyDescent="0.2">
      <c r="A3181" s="1" t="s">
        <v>6563</v>
      </c>
      <c r="B3181" s="1" t="s">
        <v>5576</v>
      </c>
      <c r="C3181" s="2" t="d">
        <v>2026-07-11</v>
      </c>
      <c r="D3181">
        <v>12</v>
      </c>
      <c r="E3181" s="1" t="s">
        <v>61</v>
      </c>
      <c r="F3181">
        <v>2</v>
      </c>
      <c r="G3181">
        <v>9</v>
      </c>
      <c r="H3181">
        <v>8</v>
      </c>
      <c r="I3181">
        <v>0</v>
      </c>
      <c r="J3181">
        <v>1</v>
      </c>
      <c r="K3181">
        <v>600</v>
      </c>
      <c r="L3181">
        <v>0</v>
      </c>
      <c r="M3181" s="1" t="s">
        <v>6548</v>
      </c>
      <c r="N3181" s="1" t="s">
        <v>63</v>
      </c>
      <c r="O3181" s="1" t="s">
        <v>5584</v>
      </c>
      <c r="P3181">
        <v>2</v>
      </c>
      <c r="Q3181">
        <v>600</v>
      </c>
      <c r="R3181">
        <v>2200</v>
      </c>
      <c r="S3181">
        <v>0</v>
      </c>
      <c r="T3181">
        <v>48</v>
      </c>
      <c r="U3181">
        <v>2</v>
      </c>
      <c r="V3181">
        <v>10</v>
      </c>
      <c r="W3181">
        <v>1832.38</v>
      </c>
      <c r="X3181">
        <v>5</v>
      </c>
      <c r="Y3181">
        <v>916.19</v>
      </c>
      <c r="Z3181">
        <v>9</v>
      </c>
      <c r="AA3181">
        <v>7.5708472499999999</v>
      </c>
      <c r="AB3181">
        <v>0</v>
      </c>
      <c r="AC3181">
        <v>0</v>
      </c>
      <c r="AD3181">
        <v>0</v>
      </c>
      <c r="AE3181">
        <v>1.3649775095867391</v>
      </c>
      <c r="AF3181">
        <v>0.5083333333333333</v>
      </c>
      <c r="AG3181">
        <v>1.8733108333333335</v>
      </c>
      <c r="AH3181">
        <v>0</v>
      </c>
      <c r="AI3181">
        <v>4.3975363999999999</v>
      </c>
      <c r="AJ3181">
        <v>60</v>
      </c>
      <c r="AK3181">
        <v>35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 s="1" t="s">
        <v>70</v>
      </c>
      <c r="AT3181">
        <v>0</v>
      </c>
      <c r="AU3181">
        <v>1.3572095166666667</v>
      </c>
      <c r="AV3181">
        <v>25.0083065</v>
      </c>
      <c r="AW3181">
        <v>3</v>
      </c>
      <c r="AX3181">
        <v>0</v>
      </c>
      <c r="AY3181">
        <v>0</v>
      </c>
      <c r="AZ3181">
        <v>30</v>
      </c>
      <c r="BA3181">
        <v>4.5240317222222222E-2</v>
      </c>
      <c r="BB3181">
        <v>2.3817434761904763E-2</v>
      </c>
      <c r="BC3181">
        <v>2</v>
      </c>
      <c r="BD3181">
        <v>33</v>
      </c>
      <c r="BE3181">
        <v>1</v>
      </c>
      <c r="BF3181">
        <v>0</v>
      </c>
      <c r="BG3181" s="1" t="s">
        <v>66</v>
      </c>
      <c r="BH3181" s="1" t="s">
        <v>6895</v>
      </c>
      <c r="BI3181" s="1" t="s">
        <v>6889</v>
      </c>
      <c r="BJ3181" s="1" t="s">
        <v>6893</v>
      </c>
      <c r="BK3181">
        <v>1700</v>
      </c>
      <c r="BL3181">
        <v>2.4</v>
      </c>
      <c r="BM3181" s="5" t="d">
        <v>05:29:59.99999999999920125</v>
      </c>
      <c r="BN3181" s="5" t="d">
        <v>06:00:00.000</v>
      </c>
      <c r="BO3181">
        <v>5</v>
      </c>
      <c r="BP3181" t="b">
        <v>0</v>
      </c>
    </row>
    <row r="3182" spans="1:68" x14ac:dyDescent="0.2">
      <c r="A3182" s="1" t="s">
        <v>6564</v>
      </c>
      <c r="B3182" s="1" t="s">
        <v>5576</v>
      </c>
      <c r="C3182" s="2" t="d">
        <v>2026-07-11</v>
      </c>
      <c r="D3182">
        <v>13</v>
      </c>
      <c r="E3182" s="1" t="s">
        <v>95</v>
      </c>
      <c r="F3182">
        <v>5</v>
      </c>
      <c r="G3182">
        <v>9</v>
      </c>
      <c r="H3182">
        <v>3</v>
      </c>
      <c r="I3182">
        <v>2</v>
      </c>
      <c r="J3182">
        <v>4</v>
      </c>
      <c r="K3182">
        <v>225</v>
      </c>
      <c r="L3182">
        <v>1</v>
      </c>
      <c r="M3182" s="1" t="s">
        <v>5607</v>
      </c>
      <c r="N3182" s="1" t="s">
        <v>5608</v>
      </c>
      <c r="O3182" s="1" t="s">
        <v>6245</v>
      </c>
      <c r="P3182">
        <v>1.25</v>
      </c>
      <c r="Q3182">
        <v>225</v>
      </c>
      <c r="R3182">
        <v>1975</v>
      </c>
      <c r="S3182">
        <v>1</v>
      </c>
      <c r="T3182">
        <v>47</v>
      </c>
      <c r="U3182">
        <v>5</v>
      </c>
      <c r="V3182">
        <v>25</v>
      </c>
      <c r="W3182">
        <v>5702.05</v>
      </c>
      <c r="X3182">
        <v>5</v>
      </c>
      <c r="Y3182">
        <v>1140.4100000000001</v>
      </c>
      <c r="Z3182">
        <v>9.6</v>
      </c>
      <c r="AA3182">
        <v>8.5630420733333334</v>
      </c>
      <c r="AB3182">
        <v>0</v>
      </c>
      <c r="AC3182">
        <v>0</v>
      </c>
      <c r="AD3182">
        <v>0</v>
      </c>
      <c r="AE3182">
        <v>1.3916923613405867</v>
      </c>
      <c r="AF3182">
        <v>0.59333333333333338</v>
      </c>
      <c r="AG3182">
        <v>1.9850256833333333</v>
      </c>
      <c r="AH3182">
        <v>0</v>
      </c>
      <c r="AI3182">
        <v>5.5413497066666668</v>
      </c>
      <c r="AJ3182">
        <v>150</v>
      </c>
      <c r="AK3182">
        <v>35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 s="1" t="s">
        <v>70</v>
      </c>
      <c r="AT3182">
        <v>0</v>
      </c>
      <c r="AU3182">
        <v>8.331207233333334</v>
      </c>
      <c r="AV3182">
        <v>48.380459449999996</v>
      </c>
      <c r="AW3182">
        <v>3</v>
      </c>
      <c r="AX3182">
        <v>0</v>
      </c>
      <c r="AY3182">
        <v>0</v>
      </c>
      <c r="AZ3182">
        <v>30</v>
      </c>
      <c r="BA3182">
        <v>6.9426726944444447E-2</v>
      </c>
      <c r="BB3182">
        <v>4.6076628047619042E-2</v>
      </c>
      <c r="BC3182">
        <v>3</v>
      </c>
      <c r="BD3182">
        <v>32</v>
      </c>
      <c r="BE3182">
        <v>1</v>
      </c>
      <c r="BF3182">
        <v>3</v>
      </c>
      <c r="BG3182" s="1" t="s">
        <v>99</v>
      </c>
      <c r="BH3182" s="1" t="s">
        <v>6895</v>
      </c>
      <c r="BI3182" s="1" t="s">
        <v>6889</v>
      </c>
      <c r="BJ3182" s="1" t="s">
        <v>6893</v>
      </c>
      <c r="BK3182">
        <v>1700</v>
      </c>
      <c r="BL3182">
        <v>2.4</v>
      </c>
      <c r="BM3182" s="5" t="d">
        <v>06:00:00.000</v>
      </c>
      <c r="BN3182" s="5" t="d">
        <v>06:29:59.9999999999984025</v>
      </c>
      <c r="BO3182">
        <v>6</v>
      </c>
      <c r="BP3182" t="b">
        <v>0</v>
      </c>
    </row>
    <row r="3183" spans="1:68" x14ac:dyDescent="0.2">
      <c r="A3183" s="1" t="s">
        <v>6565</v>
      </c>
      <c r="B3183" s="1" t="s">
        <v>5576</v>
      </c>
      <c r="C3183" s="2" t="d">
        <v>2026-07-11</v>
      </c>
      <c r="D3183">
        <v>14</v>
      </c>
      <c r="E3183" s="1" t="s">
        <v>95</v>
      </c>
      <c r="F3183">
        <v>2</v>
      </c>
      <c r="G3183">
        <v>9</v>
      </c>
      <c r="H3183">
        <v>3</v>
      </c>
      <c r="I3183">
        <v>2</v>
      </c>
      <c r="J3183">
        <v>4</v>
      </c>
      <c r="K3183">
        <v>225</v>
      </c>
      <c r="L3183">
        <v>1</v>
      </c>
      <c r="M3183" s="1" t="s">
        <v>5611</v>
      </c>
      <c r="N3183" s="1" t="s">
        <v>5612</v>
      </c>
      <c r="O3183" s="1" t="s">
        <v>6566</v>
      </c>
      <c r="P3183">
        <v>0.5</v>
      </c>
      <c r="Q3183">
        <v>225</v>
      </c>
      <c r="R3183">
        <v>1750</v>
      </c>
      <c r="S3183">
        <v>1</v>
      </c>
      <c r="T3183">
        <v>46</v>
      </c>
      <c r="U3183">
        <v>2</v>
      </c>
      <c r="V3183">
        <v>7</v>
      </c>
      <c r="W3183">
        <v>1603.75</v>
      </c>
      <c r="X3183">
        <v>3.5</v>
      </c>
      <c r="Y3183">
        <v>801.875</v>
      </c>
      <c r="Z3183">
        <v>11</v>
      </c>
      <c r="AA3183">
        <v>10.240273833333333</v>
      </c>
      <c r="AB3183">
        <v>1</v>
      </c>
      <c r="AC3183">
        <v>5.9627466666666948E-2</v>
      </c>
      <c r="AD3183">
        <v>0</v>
      </c>
      <c r="AE3183">
        <v>0.86125480944654942</v>
      </c>
      <c r="AF3183">
        <v>0.72500000000000009</v>
      </c>
      <c r="AG3183">
        <v>1.5862548083333332</v>
      </c>
      <c r="AH3183">
        <v>0</v>
      </c>
      <c r="AI3183">
        <v>7.8956856916666665</v>
      </c>
      <c r="AJ3183">
        <v>60</v>
      </c>
      <c r="AK3183">
        <v>35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 s="1" t="s">
        <v>65</v>
      </c>
      <c r="AT3183">
        <v>1</v>
      </c>
      <c r="AU3183">
        <v>1.7225096166666667</v>
      </c>
      <c r="AV3183">
        <v>16.693545</v>
      </c>
      <c r="AW3183">
        <v>1</v>
      </c>
      <c r="AX3183">
        <v>0.5</v>
      </c>
      <c r="AY3183">
        <v>0</v>
      </c>
      <c r="AZ3183">
        <v>30</v>
      </c>
      <c r="BA3183">
        <v>1.4354246805555556E-2</v>
      </c>
      <c r="BB3183">
        <v>1.5898614285714287E-2</v>
      </c>
      <c r="BC3183">
        <v>1</v>
      </c>
      <c r="BD3183">
        <v>34</v>
      </c>
      <c r="BE3183">
        <v>1</v>
      </c>
      <c r="BF3183">
        <v>3</v>
      </c>
      <c r="BG3183" s="1" t="s">
        <v>83</v>
      </c>
      <c r="BH3183" s="1" t="s">
        <v>6895</v>
      </c>
      <c r="BI3183" s="1" t="s">
        <v>6889</v>
      </c>
      <c r="BJ3183" s="1" t="s">
        <v>6893</v>
      </c>
      <c r="BK3183">
        <v>1700</v>
      </c>
      <c r="BL3183">
        <v>2.4</v>
      </c>
      <c r="BM3183" s="5" t="d">
        <v>06:29:59.9999999999984025</v>
      </c>
      <c r="BN3183" s="5" t="d">
        <v>07:00:00.0000000000015975</v>
      </c>
      <c r="BO3183">
        <v>6</v>
      </c>
      <c r="BP3183" t="b">
        <v>0</v>
      </c>
    </row>
    <row r="3184" spans="1:68" x14ac:dyDescent="0.2">
      <c r="A3184" s="1" t="s">
        <v>6567</v>
      </c>
      <c r="B3184" s="1" t="s">
        <v>5576</v>
      </c>
      <c r="C3184" s="2" t="d">
        <v>2026-07-11</v>
      </c>
      <c r="D3184">
        <v>15</v>
      </c>
      <c r="E3184" s="1" t="s">
        <v>95</v>
      </c>
      <c r="F3184">
        <v>7</v>
      </c>
      <c r="G3184">
        <v>9</v>
      </c>
      <c r="H3184">
        <v>3</v>
      </c>
      <c r="I3184">
        <v>2</v>
      </c>
      <c r="J3184">
        <v>4</v>
      </c>
      <c r="K3184">
        <v>225</v>
      </c>
      <c r="L3184">
        <v>1</v>
      </c>
      <c r="M3184" s="1" t="s">
        <v>5615</v>
      </c>
      <c r="N3184" s="1" t="s">
        <v>5616</v>
      </c>
      <c r="O3184" s="1" t="s">
        <v>6568</v>
      </c>
      <c r="P3184">
        <v>1.75</v>
      </c>
      <c r="Q3184">
        <v>225</v>
      </c>
      <c r="R3184">
        <v>1525</v>
      </c>
      <c r="S3184">
        <v>1</v>
      </c>
      <c r="T3184">
        <v>45</v>
      </c>
      <c r="U3184">
        <v>7</v>
      </c>
      <c r="V3184">
        <v>37</v>
      </c>
      <c r="W3184">
        <v>8433.0300000000007</v>
      </c>
      <c r="X3184">
        <v>5.2857142857142856</v>
      </c>
      <c r="Y3184">
        <v>1204.7185714285715</v>
      </c>
      <c r="Z3184">
        <v>9.8571428571428577</v>
      </c>
      <c r="AA3184">
        <v>7.8069254285714278</v>
      </c>
      <c r="AB3184">
        <v>0</v>
      </c>
      <c r="AC3184">
        <v>0</v>
      </c>
      <c r="AD3184">
        <v>0</v>
      </c>
      <c r="AE3184">
        <v>1.3742773542460722</v>
      </c>
      <c r="AF3184">
        <v>0.61904761904761896</v>
      </c>
      <c r="AG3184">
        <v>1.9933249642857143</v>
      </c>
      <c r="AH3184">
        <v>0</v>
      </c>
      <c r="AI3184">
        <v>4.8421718809523808</v>
      </c>
      <c r="AJ3184">
        <v>210</v>
      </c>
      <c r="AK3184">
        <v>35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 s="1" t="s">
        <v>70</v>
      </c>
      <c r="AT3184">
        <v>0</v>
      </c>
      <c r="AU3184">
        <v>9.6199414166666664</v>
      </c>
      <c r="AV3184">
        <v>53.562397849999996</v>
      </c>
      <c r="AW3184">
        <v>4</v>
      </c>
      <c r="AX3184">
        <v>0</v>
      </c>
      <c r="AY3184">
        <v>0</v>
      </c>
      <c r="AZ3184">
        <v>30</v>
      </c>
      <c r="BA3184">
        <v>8.0166178472222224E-2</v>
      </c>
      <c r="BB3184">
        <v>5.1011807476190475E-2</v>
      </c>
      <c r="BC3184">
        <v>3</v>
      </c>
      <c r="BD3184">
        <v>32</v>
      </c>
      <c r="BE3184">
        <v>1</v>
      </c>
      <c r="BF3184">
        <v>3</v>
      </c>
      <c r="BG3184" s="1" t="s">
        <v>99</v>
      </c>
      <c r="BH3184" s="1" t="s">
        <v>6895</v>
      </c>
      <c r="BI3184" s="1" t="s">
        <v>6889</v>
      </c>
      <c r="BJ3184" s="1" t="s">
        <v>6893</v>
      </c>
      <c r="BK3184">
        <v>1700</v>
      </c>
      <c r="BL3184">
        <v>2.4</v>
      </c>
      <c r="BM3184" s="5" t="d">
        <v>07:00:00.0000000000015975</v>
      </c>
      <c r="BN3184" s="5" t="d">
        <v>07:30:00.000</v>
      </c>
      <c r="BO3184">
        <v>7</v>
      </c>
      <c r="BP3184" t="b">
        <v>0</v>
      </c>
    </row>
    <row r="3185" spans="1:68" x14ac:dyDescent="0.2">
      <c r="A3185" s="1" t="s">
        <v>6569</v>
      </c>
      <c r="B3185" s="1" t="s">
        <v>5576</v>
      </c>
      <c r="C3185" s="2" t="d">
        <v>2026-07-11</v>
      </c>
      <c r="D3185">
        <v>16</v>
      </c>
      <c r="E3185" s="1" t="s">
        <v>95</v>
      </c>
      <c r="F3185">
        <v>12</v>
      </c>
      <c r="G3185">
        <v>9</v>
      </c>
      <c r="H3185">
        <v>3</v>
      </c>
      <c r="I3185">
        <v>2</v>
      </c>
      <c r="J3185">
        <v>4</v>
      </c>
      <c r="K3185">
        <v>225</v>
      </c>
      <c r="L3185">
        <v>1</v>
      </c>
      <c r="M3185" s="1" t="s">
        <v>5619</v>
      </c>
      <c r="N3185" s="1" t="s">
        <v>5620</v>
      </c>
      <c r="O3185" s="1" t="s">
        <v>6570</v>
      </c>
      <c r="P3185">
        <v>3</v>
      </c>
      <c r="Q3185">
        <v>225</v>
      </c>
      <c r="R3185">
        <v>1300</v>
      </c>
      <c r="S3185">
        <v>1</v>
      </c>
      <c r="T3185">
        <v>44</v>
      </c>
      <c r="U3185">
        <v>12</v>
      </c>
      <c r="V3185">
        <v>53</v>
      </c>
      <c r="W3185">
        <v>11117.45</v>
      </c>
      <c r="X3185">
        <v>4.416666666666667</v>
      </c>
      <c r="Y3185">
        <v>926.45416666666677</v>
      </c>
      <c r="Z3185">
        <v>9.6666666666666661</v>
      </c>
      <c r="AA3185">
        <v>7.7753140402777774</v>
      </c>
      <c r="AB3185">
        <v>1</v>
      </c>
      <c r="AC3185">
        <v>0.11593987361111117</v>
      </c>
      <c r="AD3185">
        <v>0</v>
      </c>
      <c r="AE3185">
        <v>1.2467414965936878</v>
      </c>
      <c r="AF3185">
        <v>0.53749999999999998</v>
      </c>
      <c r="AG3185">
        <v>1.7842414847222221</v>
      </c>
      <c r="AH3185">
        <v>0</v>
      </c>
      <c r="AI3185">
        <v>5.1494058736111112</v>
      </c>
      <c r="AJ3185">
        <v>360</v>
      </c>
      <c r="AK3185">
        <v>35</v>
      </c>
      <c r="AL3185">
        <v>1</v>
      </c>
      <c r="AM3185">
        <v>1</v>
      </c>
      <c r="AN3185">
        <v>1</v>
      </c>
      <c r="AO3185">
        <v>0</v>
      </c>
      <c r="AP3185">
        <v>0</v>
      </c>
      <c r="AQ3185">
        <v>0</v>
      </c>
      <c r="AR3185">
        <v>77.19</v>
      </c>
      <c r="AS3185" s="1" t="s">
        <v>65</v>
      </c>
      <c r="AT3185">
        <v>1</v>
      </c>
      <c r="AU3185">
        <v>14.960897816666666</v>
      </c>
      <c r="AV3185">
        <v>83.469698800000003</v>
      </c>
      <c r="AW3185">
        <v>6</v>
      </c>
      <c r="AX3185">
        <v>8.3333333333333329E-2</v>
      </c>
      <c r="AY3185">
        <v>8.3333333333333329E-2</v>
      </c>
      <c r="AZ3185">
        <v>30</v>
      </c>
      <c r="BA3185">
        <v>0.12467414847222222</v>
      </c>
      <c r="BB3185">
        <v>7.9494951238095246E-2</v>
      </c>
      <c r="BC3185">
        <v>4</v>
      </c>
      <c r="BD3185">
        <v>31</v>
      </c>
      <c r="BE3185">
        <v>1</v>
      </c>
      <c r="BF3185">
        <v>3</v>
      </c>
      <c r="BG3185" s="1" t="s">
        <v>99</v>
      </c>
      <c r="BH3185" s="1" t="s">
        <v>6895</v>
      </c>
      <c r="BI3185" s="1" t="s">
        <v>6889</v>
      </c>
      <c r="BJ3185" s="1" t="s">
        <v>6893</v>
      </c>
      <c r="BK3185">
        <v>1700</v>
      </c>
      <c r="BL3185">
        <v>2.4</v>
      </c>
      <c r="BM3185" s="5" t="d">
        <v>07:30:00.000</v>
      </c>
      <c r="BN3185" s="5" t="d">
        <v>07:59:59.9999999999984025</v>
      </c>
      <c r="BO3185">
        <v>7</v>
      </c>
      <c r="BP3185" t="b">
        <v>0</v>
      </c>
    </row>
    <row r="3186" spans="1:68" x14ac:dyDescent="0.2">
      <c r="A3186" s="1" t="s">
        <v>6571</v>
      </c>
      <c r="B3186" s="1" t="s">
        <v>5576</v>
      </c>
      <c r="C3186" s="2" t="d">
        <v>2026-07-11</v>
      </c>
      <c r="D3186">
        <v>17</v>
      </c>
      <c r="E3186" s="1" t="s">
        <v>95</v>
      </c>
      <c r="F3186">
        <v>23</v>
      </c>
      <c r="G3186">
        <v>16</v>
      </c>
      <c r="H3186">
        <v>3</v>
      </c>
      <c r="I3186">
        <v>2</v>
      </c>
      <c r="J3186">
        <v>11</v>
      </c>
      <c r="K3186">
        <v>225</v>
      </c>
      <c r="L3186">
        <v>1</v>
      </c>
      <c r="M3186" s="1" t="s">
        <v>5627</v>
      </c>
      <c r="N3186" s="1" t="s">
        <v>5628</v>
      </c>
      <c r="O3186" s="1" t="s">
        <v>6572</v>
      </c>
      <c r="P3186">
        <v>2.0909090909090908</v>
      </c>
      <c r="Q3186">
        <v>225</v>
      </c>
      <c r="R3186">
        <v>1075</v>
      </c>
      <c r="S3186">
        <v>1</v>
      </c>
      <c r="T3186">
        <v>43</v>
      </c>
      <c r="U3186">
        <v>23</v>
      </c>
      <c r="V3186">
        <v>124</v>
      </c>
      <c r="W3186">
        <v>26748.55</v>
      </c>
      <c r="X3186">
        <v>5.3913043478260869</v>
      </c>
      <c r="Y3186">
        <v>1162.9804347826087</v>
      </c>
      <c r="Z3186">
        <v>10.173913043478262</v>
      </c>
      <c r="AA3186">
        <v>8.8731905289855071</v>
      </c>
      <c r="AB3186">
        <v>6</v>
      </c>
      <c r="AC3186">
        <v>0.22144152101449266</v>
      </c>
      <c r="AD3186">
        <v>0</v>
      </c>
      <c r="AE3186">
        <v>1.4627501081848484</v>
      </c>
      <c r="AF3186">
        <v>0.75797101449275361</v>
      </c>
      <c r="AG3186">
        <v>2.2207211152173914</v>
      </c>
      <c r="AH3186">
        <v>0</v>
      </c>
      <c r="AI3186">
        <v>5.7213099847826081</v>
      </c>
      <c r="AJ3186">
        <v>690</v>
      </c>
      <c r="AK3186">
        <v>67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 s="1" t="s">
        <v>65</v>
      </c>
      <c r="AT3186">
        <v>4</v>
      </c>
      <c r="AU3186">
        <v>31.472527366666668</v>
      </c>
      <c r="AV3186">
        <v>120.50621395</v>
      </c>
      <c r="AW3186">
        <v>10</v>
      </c>
      <c r="AX3186">
        <v>0.2608695652173913</v>
      </c>
      <c r="AY3186">
        <v>0</v>
      </c>
      <c r="AZ3186">
        <v>30</v>
      </c>
      <c r="BA3186">
        <v>9.5371295050505053E-2</v>
      </c>
      <c r="BB3186">
        <v>5.995334027363184E-2</v>
      </c>
      <c r="BC3186">
        <v>6</v>
      </c>
      <c r="BD3186">
        <v>61</v>
      </c>
      <c r="BE3186">
        <v>2</v>
      </c>
      <c r="BF3186">
        <v>9</v>
      </c>
      <c r="BG3186" s="1" t="s">
        <v>83</v>
      </c>
      <c r="BH3186" s="1" t="s">
        <v>6895</v>
      </c>
      <c r="BI3186" s="1" t="s">
        <v>6889</v>
      </c>
      <c r="BJ3186" s="1" t="s">
        <v>6893</v>
      </c>
      <c r="BK3186">
        <v>1700</v>
      </c>
      <c r="BL3186">
        <v>2.4</v>
      </c>
      <c r="BM3186" s="5" t="d">
        <v>07:59:59.9999999999984025</v>
      </c>
      <c r="BN3186" s="5" t="d">
        <v>08:30:00.0000000000015975</v>
      </c>
      <c r="BO3186">
        <v>8</v>
      </c>
      <c r="BP3186" t="b">
        <v>0</v>
      </c>
    </row>
    <row r="3187" spans="1:68" x14ac:dyDescent="0.2">
      <c r="A3187" s="1" t="s">
        <v>6573</v>
      </c>
      <c r="B3187" s="1" t="s">
        <v>5576</v>
      </c>
      <c r="C3187" s="2" t="d">
        <v>2026-07-11</v>
      </c>
      <c r="D3187">
        <v>18</v>
      </c>
      <c r="E3187" s="1" t="s">
        <v>95</v>
      </c>
      <c r="F3187">
        <v>21</v>
      </c>
      <c r="G3187">
        <v>17</v>
      </c>
      <c r="H3187">
        <v>3</v>
      </c>
      <c r="I3187">
        <v>2</v>
      </c>
      <c r="J3187">
        <v>12</v>
      </c>
      <c r="K3187">
        <v>225</v>
      </c>
      <c r="L3187">
        <v>1</v>
      </c>
      <c r="M3187" s="1" t="s">
        <v>5627</v>
      </c>
      <c r="N3187" s="1" t="s">
        <v>5628</v>
      </c>
      <c r="O3187" s="1" t="s">
        <v>6574</v>
      </c>
      <c r="P3187">
        <v>1.75</v>
      </c>
      <c r="Q3187">
        <v>225</v>
      </c>
      <c r="R3187">
        <v>850</v>
      </c>
      <c r="S3187">
        <v>1</v>
      </c>
      <c r="T3187">
        <v>42</v>
      </c>
      <c r="U3187">
        <v>21</v>
      </c>
      <c r="V3187">
        <v>100</v>
      </c>
      <c r="W3187">
        <v>22029.43</v>
      </c>
      <c r="X3187">
        <v>4.7619047619047619</v>
      </c>
      <c r="Y3187">
        <v>1049.0204761904763</v>
      </c>
      <c r="Z3187">
        <v>9.7142857142857135</v>
      </c>
      <c r="AA3187">
        <v>8.1019117865079373</v>
      </c>
      <c r="AB3187">
        <v>3</v>
      </c>
      <c r="AC3187">
        <v>5.2632988095238024E-2</v>
      </c>
      <c r="AD3187">
        <v>0</v>
      </c>
      <c r="AE3187">
        <v>1.2926847206295131</v>
      </c>
      <c r="AF3187">
        <v>0.52301587301587293</v>
      </c>
      <c r="AG3187">
        <v>1.8157005849206349</v>
      </c>
      <c r="AH3187">
        <v>0</v>
      </c>
      <c r="AI3187">
        <v>5.3711318261904761</v>
      </c>
      <c r="AJ3187">
        <v>630</v>
      </c>
      <c r="AK3187">
        <v>66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 s="1" t="s">
        <v>65</v>
      </c>
      <c r="AT3187">
        <v>2</v>
      </c>
      <c r="AU3187">
        <v>29.317103899999999</v>
      </c>
      <c r="AV3187">
        <v>242.36220983333334</v>
      </c>
      <c r="AW3187">
        <v>18</v>
      </c>
      <c r="AX3187">
        <v>0.14285714285714285</v>
      </c>
      <c r="AY3187">
        <v>0</v>
      </c>
      <c r="AZ3187">
        <v>30</v>
      </c>
      <c r="BA3187">
        <v>8.1436399722222219E-2</v>
      </c>
      <c r="BB3187">
        <v>0.12240515648148148</v>
      </c>
      <c r="BC3187">
        <v>12</v>
      </c>
      <c r="BD3187">
        <v>54</v>
      </c>
      <c r="BE3187">
        <v>2</v>
      </c>
      <c r="BF3187">
        <v>10</v>
      </c>
      <c r="BG3187" s="1" t="s">
        <v>99</v>
      </c>
      <c r="BH3187" s="1" t="s">
        <v>6895</v>
      </c>
      <c r="BI3187" s="1" t="s">
        <v>6889</v>
      </c>
      <c r="BJ3187" s="1" t="s">
        <v>6893</v>
      </c>
      <c r="BK3187">
        <v>1700</v>
      </c>
      <c r="BL3187">
        <v>2.4</v>
      </c>
      <c r="BM3187" s="5" t="d">
        <v>08:30:00.0000000000015975</v>
      </c>
      <c r="BN3187" s="5" t="d">
        <v>09:00:00.000</v>
      </c>
      <c r="BO3187">
        <v>8</v>
      </c>
      <c r="BP3187" t="b">
        <v>0</v>
      </c>
    </row>
    <row r="3188" spans="1:68" x14ac:dyDescent="0.2">
      <c r="A3188" s="1" t="s">
        <v>6575</v>
      </c>
      <c r="B3188" s="1" t="s">
        <v>5576</v>
      </c>
      <c r="C3188" s="2" t="d">
        <v>2026-07-11</v>
      </c>
      <c r="D3188">
        <v>19</v>
      </c>
      <c r="E3188" s="1" t="s">
        <v>95</v>
      </c>
      <c r="F3188">
        <v>40</v>
      </c>
      <c r="G3188">
        <v>8</v>
      </c>
      <c r="H3188">
        <v>0</v>
      </c>
      <c r="I3188">
        <v>2</v>
      </c>
      <c r="J3188">
        <v>6</v>
      </c>
      <c r="K3188">
        <v>0</v>
      </c>
      <c r="L3188">
        <v>1</v>
      </c>
      <c r="M3188" s="1" t="s">
        <v>63</v>
      </c>
      <c r="N3188" s="1" t="s">
        <v>5752</v>
      </c>
      <c r="O3188" s="1" t="s">
        <v>6576</v>
      </c>
      <c r="P3188">
        <v>6.666666666666667</v>
      </c>
      <c r="Q3188">
        <v>0</v>
      </c>
      <c r="R3188">
        <v>850</v>
      </c>
      <c r="S3188">
        <v>1</v>
      </c>
      <c r="T3188">
        <v>41</v>
      </c>
      <c r="U3188">
        <v>40</v>
      </c>
      <c r="V3188">
        <v>213</v>
      </c>
      <c r="W3188">
        <v>47128.21</v>
      </c>
      <c r="X3188">
        <v>5.3250000000000002</v>
      </c>
      <c r="Y3188">
        <v>1178.20525</v>
      </c>
      <c r="Z3188">
        <v>10.4</v>
      </c>
      <c r="AA3188">
        <v>8.6577665162499997</v>
      </c>
      <c r="AB3188">
        <v>3</v>
      </c>
      <c r="AC3188">
        <v>5.8562575000000019E-2</v>
      </c>
      <c r="AD3188">
        <v>0</v>
      </c>
      <c r="AE3188">
        <v>1.437285918273316</v>
      </c>
      <c r="AF3188">
        <v>0.61250000000000004</v>
      </c>
      <c r="AG3188">
        <v>2.0497859108333332</v>
      </c>
      <c r="AH3188">
        <v>0</v>
      </c>
      <c r="AI3188">
        <v>5.7233972641666666</v>
      </c>
      <c r="AJ3188">
        <v>1200</v>
      </c>
      <c r="AK3188">
        <v>32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 s="1" t="s">
        <v>125</v>
      </c>
      <c r="AT3188">
        <v>2</v>
      </c>
      <c r="AU3188">
        <v>55.25321495</v>
      </c>
      <c r="AV3188">
        <v>270.26909821666669</v>
      </c>
      <c r="AW3188">
        <v>20</v>
      </c>
      <c r="AX3188">
        <v>7.4999999999999997E-2</v>
      </c>
      <c r="AY3188">
        <v>0</v>
      </c>
      <c r="AZ3188">
        <v>30</v>
      </c>
      <c r="BA3188">
        <v>0.30696230527777779</v>
      </c>
      <c r="BB3188">
        <v>0.28153031064236111</v>
      </c>
      <c r="BC3188">
        <v>13</v>
      </c>
      <c r="BD3188">
        <v>19</v>
      </c>
      <c r="BE3188">
        <v>3</v>
      </c>
      <c r="BF3188">
        <v>3</v>
      </c>
      <c r="BG3188" s="1" t="s">
        <v>99</v>
      </c>
      <c r="BH3188" s="1" t="s">
        <v>6895</v>
      </c>
      <c r="BI3188" s="1" t="s">
        <v>6889</v>
      </c>
      <c r="BJ3188" s="1" t="s">
        <v>6893</v>
      </c>
      <c r="BK3188">
        <v>1700</v>
      </c>
      <c r="BL3188">
        <v>2.4</v>
      </c>
      <c r="BM3188" s="5" t="d">
        <v>09:00:00.000</v>
      </c>
      <c r="BN3188" s="5" t="d">
        <v>09:29:59.9999999999984025</v>
      </c>
      <c r="BO3188">
        <v>9</v>
      </c>
      <c r="BP3188" t="b">
        <v>0</v>
      </c>
    </row>
    <row r="3189" spans="1:68" x14ac:dyDescent="0.2">
      <c r="A3189" s="1" t="s">
        <v>6577</v>
      </c>
      <c r="B3189" s="1" t="s">
        <v>5576</v>
      </c>
      <c r="C3189" s="2" t="d">
        <v>2026-07-11</v>
      </c>
      <c r="D3189">
        <v>20</v>
      </c>
      <c r="E3189" s="1" t="s">
        <v>95</v>
      </c>
      <c r="F3189">
        <v>41</v>
      </c>
      <c r="G3189">
        <v>8</v>
      </c>
      <c r="H3189">
        <v>0</v>
      </c>
      <c r="I3189">
        <v>2</v>
      </c>
      <c r="J3189">
        <v>6</v>
      </c>
      <c r="K3189">
        <v>0</v>
      </c>
      <c r="L3189">
        <v>1</v>
      </c>
      <c r="M3189" s="1" t="s">
        <v>63</v>
      </c>
      <c r="N3189" s="1" t="s">
        <v>5957</v>
      </c>
      <c r="O3189" s="1" t="s">
        <v>6578</v>
      </c>
      <c r="P3189">
        <v>6.833333333333333</v>
      </c>
      <c r="Q3189">
        <v>0</v>
      </c>
      <c r="R3189">
        <v>850</v>
      </c>
      <c r="S3189">
        <v>1</v>
      </c>
      <c r="T3189">
        <v>40</v>
      </c>
      <c r="U3189">
        <v>41</v>
      </c>
      <c r="V3189">
        <v>188</v>
      </c>
      <c r="W3189">
        <v>41128</v>
      </c>
      <c r="X3189">
        <v>4.5853658536585362</v>
      </c>
      <c r="Y3189">
        <v>1003.1219512195122</v>
      </c>
      <c r="Z3189">
        <v>10.219512195121951</v>
      </c>
      <c r="AA3189">
        <v>8.1267403873983746</v>
      </c>
      <c r="AB3189">
        <v>2</v>
      </c>
      <c r="AC3189">
        <v>2.5406911788617856E-2</v>
      </c>
      <c r="AD3189">
        <v>0</v>
      </c>
      <c r="AE3189">
        <v>1.2465093503608031</v>
      </c>
      <c r="AF3189">
        <v>0.60934959349593498</v>
      </c>
      <c r="AG3189">
        <v>1.8558589349593495</v>
      </c>
      <c r="AH3189">
        <v>0</v>
      </c>
      <c r="AI3189">
        <v>5.3733204682926825</v>
      </c>
      <c r="AJ3189">
        <v>1230</v>
      </c>
      <c r="AK3189">
        <v>32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 s="1" t="s">
        <v>125</v>
      </c>
      <c r="AT3189">
        <v>1</v>
      </c>
      <c r="AU3189">
        <v>53.057076166666668</v>
      </c>
      <c r="AV3189">
        <v>354.02945156666664</v>
      </c>
      <c r="AW3189">
        <v>23</v>
      </c>
      <c r="AX3189">
        <v>4.878048780487805E-2</v>
      </c>
      <c r="AY3189">
        <v>0</v>
      </c>
      <c r="AZ3189">
        <v>30</v>
      </c>
      <c r="BA3189">
        <v>0.29476153425925927</v>
      </c>
      <c r="BB3189">
        <v>0.36878067871527775</v>
      </c>
      <c r="BC3189">
        <v>17</v>
      </c>
      <c r="BD3189">
        <v>15</v>
      </c>
      <c r="BE3189">
        <v>3</v>
      </c>
      <c r="BF3189">
        <v>3</v>
      </c>
      <c r="BG3189" s="1" t="s">
        <v>99</v>
      </c>
      <c r="BH3189" s="1" t="s">
        <v>6895</v>
      </c>
      <c r="BI3189" s="1" t="s">
        <v>6889</v>
      </c>
      <c r="BJ3189" s="1" t="s">
        <v>6893</v>
      </c>
      <c r="BK3189">
        <v>1700</v>
      </c>
      <c r="BL3189">
        <v>2.4</v>
      </c>
      <c r="BM3189" s="5" t="d">
        <v>09:29:59.9999999999984025</v>
      </c>
      <c r="BN3189" s="5" t="d">
        <v>10:00:00.0000000000015975</v>
      </c>
      <c r="BO3189">
        <v>9</v>
      </c>
      <c r="BP3189" t="b">
        <v>0</v>
      </c>
    </row>
    <row r="3190" spans="1:68" x14ac:dyDescent="0.2">
      <c r="A3190" s="1" t="s">
        <v>6579</v>
      </c>
      <c r="B3190" s="1" t="s">
        <v>5576</v>
      </c>
      <c r="C3190" s="2" t="d">
        <v>2026-07-11</v>
      </c>
      <c r="D3190">
        <v>21</v>
      </c>
      <c r="E3190" s="1" t="s">
        <v>95</v>
      </c>
      <c r="F3190">
        <v>41</v>
      </c>
      <c r="G3190">
        <v>8</v>
      </c>
      <c r="H3190">
        <v>0</v>
      </c>
      <c r="I3190">
        <v>2</v>
      </c>
      <c r="J3190">
        <v>6</v>
      </c>
      <c r="K3190">
        <v>0</v>
      </c>
      <c r="L3190">
        <v>1</v>
      </c>
      <c r="M3190" s="1" t="s">
        <v>63</v>
      </c>
      <c r="N3190" s="1" t="s">
        <v>5960</v>
      </c>
      <c r="O3190" s="1" t="s">
        <v>6580</v>
      </c>
      <c r="P3190">
        <v>6.833333333333333</v>
      </c>
      <c r="Q3190">
        <v>0</v>
      </c>
      <c r="R3190">
        <v>850</v>
      </c>
      <c r="S3190">
        <v>1</v>
      </c>
      <c r="T3190">
        <v>39</v>
      </c>
      <c r="U3190">
        <v>41</v>
      </c>
      <c r="V3190">
        <v>212</v>
      </c>
      <c r="W3190">
        <v>44708.31</v>
      </c>
      <c r="X3190">
        <v>5.1707317073170733</v>
      </c>
      <c r="Y3190">
        <v>1090.4465853658537</v>
      </c>
      <c r="Z3190">
        <v>10.365853658536585</v>
      </c>
      <c r="AA3190">
        <v>8.2779554609756101</v>
      </c>
      <c r="AB3190">
        <v>3</v>
      </c>
      <c r="AC3190">
        <v>6.6459902439024244E-3</v>
      </c>
      <c r="AD3190">
        <v>0</v>
      </c>
      <c r="AE3190">
        <v>1.3561671987921267</v>
      </c>
      <c r="AF3190">
        <v>0.61463414634146341</v>
      </c>
      <c r="AG3190">
        <v>1.9708013373983739</v>
      </c>
      <c r="AH3190">
        <v>0</v>
      </c>
      <c r="AI3190">
        <v>5.2819508621951217</v>
      </c>
      <c r="AJ3190">
        <v>1230</v>
      </c>
      <c r="AK3190">
        <v>32</v>
      </c>
      <c r="AL3190">
        <v>1</v>
      </c>
      <c r="AM3190">
        <v>1</v>
      </c>
      <c r="AN3190">
        <v>1</v>
      </c>
      <c r="AO3190">
        <v>0</v>
      </c>
      <c r="AP3190">
        <v>0</v>
      </c>
      <c r="AQ3190">
        <v>0</v>
      </c>
      <c r="AR3190">
        <v>26.89</v>
      </c>
      <c r="AS3190" s="1" t="s">
        <v>65</v>
      </c>
      <c r="AT3190">
        <v>3</v>
      </c>
      <c r="AU3190">
        <v>55.139567266666667</v>
      </c>
      <c r="AV3190">
        <v>297.78107498333333</v>
      </c>
      <c r="AW3190">
        <v>20</v>
      </c>
      <c r="AX3190">
        <v>7.3170731707317069E-2</v>
      </c>
      <c r="AY3190">
        <v>2.4390243902439025E-2</v>
      </c>
      <c r="AZ3190">
        <v>30</v>
      </c>
      <c r="BA3190">
        <v>0.30633092925925925</v>
      </c>
      <c r="BB3190">
        <v>0.31018861977430556</v>
      </c>
      <c r="BC3190">
        <v>15</v>
      </c>
      <c r="BD3190">
        <v>17</v>
      </c>
      <c r="BE3190">
        <v>3</v>
      </c>
      <c r="BF3190">
        <v>3</v>
      </c>
      <c r="BG3190" s="1" t="s">
        <v>99</v>
      </c>
      <c r="BH3190" s="1" t="s">
        <v>6895</v>
      </c>
      <c r="BI3190" s="1" t="s">
        <v>6889</v>
      </c>
      <c r="BJ3190" s="1" t="s">
        <v>6893</v>
      </c>
      <c r="BK3190">
        <v>1700</v>
      </c>
      <c r="BL3190">
        <v>2.4</v>
      </c>
      <c r="BM3190" s="5" t="d">
        <v>10:00:00.0000000000015975</v>
      </c>
      <c r="BN3190" s="5" t="d">
        <v>10:30:00.000</v>
      </c>
      <c r="BO3190">
        <v>10</v>
      </c>
      <c r="BP3190" t="b">
        <v>0</v>
      </c>
    </row>
    <row r="3191" spans="1:68" x14ac:dyDescent="0.2">
      <c r="A3191" s="1" t="s">
        <v>6581</v>
      </c>
      <c r="B3191" s="1" t="s">
        <v>5576</v>
      </c>
      <c r="C3191" s="2" t="d">
        <v>2026-07-11</v>
      </c>
      <c r="D3191">
        <v>22</v>
      </c>
      <c r="E3191" s="1" t="s">
        <v>95</v>
      </c>
      <c r="F3191">
        <v>50</v>
      </c>
      <c r="G3191">
        <v>8</v>
      </c>
      <c r="H3191">
        <v>0</v>
      </c>
      <c r="I3191">
        <v>2</v>
      </c>
      <c r="J3191">
        <v>6</v>
      </c>
      <c r="K3191">
        <v>0</v>
      </c>
      <c r="L3191">
        <v>1</v>
      </c>
      <c r="M3191" s="1" t="s">
        <v>63</v>
      </c>
      <c r="N3191" s="1" t="s">
        <v>5640</v>
      </c>
      <c r="O3191" s="1" t="s">
        <v>6582</v>
      </c>
      <c r="P3191">
        <v>8.3333333333333339</v>
      </c>
      <c r="Q3191">
        <v>0</v>
      </c>
      <c r="R3191">
        <v>850</v>
      </c>
      <c r="S3191">
        <v>1</v>
      </c>
      <c r="T3191">
        <v>38</v>
      </c>
      <c r="U3191">
        <v>50</v>
      </c>
      <c r="V3191">
        <v>268</v>
      </c>
      <c r="W3191">
        <v>63407.39</v>
      </c>
      <c r="X3191">
        <v>5.36</v>
      </c>
      <c r="Y3191">
        <v>1268.1478</v>
      </c>
      <c r="Z3191">
        <v>10.96</v>
      </c>
      <c r="AA3191">
        <v>8.5846393379999988</v>
      </c>
      <c r="AB3191">
        <v>3</v>
      </c>
      <c r="AC3191">
        <v>2.2709907999999997E-2</v>
      </c>
      <c r="AD3191">
        <v>3.877942333333332E-3</v>
      </c>
      <c r="AE3191">
        <v>1.4245972788899421</v>
      </c>
      <c r="AF3191">
        <v>0.62866666666666671</v>
      </c>
      <c r="AG3191">
        <v>2.0571418803333335</v>
      </c>
      <c r="AH3191">
        <v>0</v>
      </c>
      <c r="AI3191">
        <v>5.612497449666666</v>
      </c>
      <c r="AJ3191">
        <v>1500</v>
      </c>
      <c r="AK3191">
        <v>32</v>
      </c>
      <c r="AL3191">
        <v>1</v>
      </c>
      <c r="AM3191">
        <v>1</v>
      </c>
      <c r="AN3191">
        <v>0</v>
      </c>
      <c r="AO3191">
        <v>0</v>
      </c>
      <c r="AP3191">
        <v>1</v>
      </c>
      <c r="AQ3191">
        <v>0</v>
      </c>
      <c r="AR3191">
        <v>69.180000000000007</v>
      </c>
      <c r="AS3191" s="1" t="s">
        <v>125</v>
      </c>
      <c r="AT3191">
        <v>2</v>
      </c>
      <c r="AU3191">
        <v>70.292530216666663</v>
      </c>
      <c r="AV3191">
        <v>375.74890634999997</v>
      </c>
      <c r="AW3191">
        <v>25</v>
      </c>
      <c r="AX3191">
        <v>0.06</v>
      </c>
      <c r="AY3191">
        <v>0.02</v>
      </c>
      <c r="AZ3191">
        <v>30</v>
      </c>
      <c r="BA3191">
        <v>0.39051405675925921</v>
      </c>
      <c r="BB3191">
        <v>0.39140511078124995</v>
      </c>
      <c r="BC3191">
        <v>18</v>
      </c>
      <c r="BD3191">
        <v>14</v>
      </c>
      <c r="BE3191">
        <v>4</v>
      </c>
      <c r="BF3191">
        <v>2</v>
      </c>
      <c r="BG3191" s="1" t="s">
        <v>99</v>
      </c>
      <c r="BH3191" s="1" t="s">
        <v>6895</v>
      </c>
      <c r="BI3191" s="1" t="s">
        <v>6889</v>
      </c>
      <c r="BJ3191" s="1" t="s">
        <v>6893</v>
      </c>
      <c r="BK3191">
        <v>1700</v>
      </c>
      <c r="BL3191">
        <v>2.4</v>
      </c>
      <c r="BM3191" s="5" t="d">
        <v>10:30:00.000</v>
      </c>
      <c r="BN3191" s="5" t="d">
        <v>10:59:59.9999999999984025</v>
      </c>
      <c r="BO3191">
        <v>10</v>
      </c>
      <c r="BP3191" t="b">
        <v>0</v>
      </c>
    </row>
    <row r="3192" spans="1:68" x14ac:dyDescent="0.2">
      <c r="A3192" s="1" t="s">
        <v>6583</v>
      </c>
      <c r="B3192" s="1" t="s">
        <v>5576</v>
      </c>
      <c r="C3192" s="2" t="d">
        <v>2026-07-11</v>
      </c>
      <c r="D3192">
        <v>23</v>
      </c>
      <c r="E3192" s="1" t="s">
        <v>133</v>
      </c>
      <c r="F3192">
        <v>62</v>
      </c>
      <c r="G3192">
        <v>8</v>
      </c>
      <c r="H3192">
        <v>0</v>
      </c>
      <c r="I3192">
        <v>0</v>
      </c>
      <c r="J3192">
        <v>8</v>
      </c>
      <c r="K3192">
        <v>0</v>
      </c>
      <c r="L3192">
        <v>0</v>
      </c>
      <c r="M3192" s="1" t="s">
        <v>63</v>
      </c>
      <c r="N3192" s="1" t="s">
        <v>63</v>
      </c>
      <c r="O3192" s="1" t="s">
        <v>6584</v>
      </c>
      <c r="P3192">
        <v>7.75</v>
      </c>
      <c r="Q3192">
        <v>0</v>
      </c>
      <c r="R3192">
        <v>850</v>
      </c>
      <c r="S3192">
        <v>0</v>
      </c>
      <c r="T3192">
        <v>38</v>
      </c>
      <c r="U3192">
        <v>62</v>
      </c>
      <c r="V3192">
        <v>317</v>
      </c>
      <c r="W3192">
        <v>66185.13</v>
      </c>
      <c r="X3192">
        <v>5.112903225806452</v>
      </c>
      <c r="Y3192">
        <v>1067.5020967741937</v>
      </c>
      <c r="Z3192">
        <v>12.112903225806452</v>
      </c>
      <c r="AA3192">
        <v>8.758722403763441</v>
      </c>
      <c r="AB3192">
        <v>0</v>
      </c>
      <c r="AC3192">
        <v>0</v>
      </c>
      <c r="AD3192">
        <v>7.9236021505375807E-5</v>
      </c>
      <c r="AE3192">
        <v>1.3730329775106991</v>
      </c>
      <c r="AF3192">
        <v>0.59435483870967742</v>
      </c>
      <c r="AG3192">
        <v>1.967467044623656</v>
      </c>
      <c r="AH3192">
        <v>0</v>
      </c>
      <c r="AI3192">
        <v>5.8751263185483866</v>
      </c>
      <c r="AJ3192">
        <v>1860</v>
      </c>
      <c r="AK3192">
        <v>32</v>
      </c>
      <c r="AL3192">
        <v>3</v>
      </c>
      <c r="AM3192">
        <v>3</v>
      </c>
      <c r="AN3192">
        <v>1</v>
      </c>
      <c r="AO3192">
        <v>2</v>
      </c>
      <c r="AP3192">
        <v>0</v>
      </c>
      <c r="AQ3192">
        <v>0</v>
      </c>
      <c r="AR3192">
        <v>559.80999999999995</v>
      </c>
      <c r="AS3192" s="1" t="s">
        <v>70</v>
      </c>
      <c r="AT3192">
        <v>0</v>
      </c>
      <c r="AU3192">
        <v>83.406950899999998</v>
      </c>
      <c r="AV3192">
        <v>510.95224400000001</v>
      </c>
      <c r="AW3192">
        <v>32</v>
      </c>
      <c r="AX3192">
        <v>0</v>
      </c>
      <c r="AY3192">
        <v>4.8387096774193547E-2</v>
      </c>
      <c r="AZ3192">
        <v>30</v>
      </c>
      <c r="BA3192">
        <v>0.34752896208333334</v>
      </c>
      <c r="BB3192">
        <v>0.53224192083333333</v>
      </c>
      <c r="BC3192">
        <v>25</v>
      </c>
      <c r="BD3192">
        <v>7</v>
      </c>
      <c r="BE3192">
        <v>4</v>
      </c>
      <c r="BF3192">
        <v>4</v>
      </c>
      <c r="BG3192" s="1" t="s">
        <v>99</v>
      </c>
      <c r="BH3192" s="1" t="s">
        <v>6895</v>
      </c>
      <c r="BI3192" s="1" t="s">
        <v>6889</v>
      </c>
      <c r="BJ3192" s="1" t="s">
        <v>6893</v>
      </c>
      <c r="BK3192">
        <v>1700</v>
      </c>
      <c r="BL3192">
        <v>2.4</v>
      </c>
      <c r="BM3192" s="5" t="d">
        <v>10:59:59.9999999999984025</v>
      </c>
      <c r="BN3192" s="5" t="d">
        <v>11:30:00.0000000000015975</v>
      </c>
      <c r="BO3192">
        <v>11</v>
      </c>
      <c r="BP3192" t="b">
        <v>0</v>
      </c>
    </row>
    <row r="3193" spans="1:68" x14ac:dyDescent="0.2">
      <c r="A3193" s="1" t="s">
        <v>6585</v>
      </c>
      <c r="B3193" s="1" t="s">
        <v>5576</v>
      </c>
      <c r="C3193" s="2" t="d">
        <v>2026-07-11</v>
      </c>
      <c r="D3193">
        <v>24</v>
      </c>
      <c r="E3193" s="1" t="s">
        <v>133</v>
      </c>
      <c r="F3193">
        <v>69</v>
      </c>
      <c r="G3193">
        <v>8</v>
      </c>
      <c r="H3193">
        <v>0</v>
      </c>
      <c r="I3193">
        <v>0</v>
      </c>
      <c r="J3193">
        <v>8</v>
      </c>
      <c r="K3193">
        <v>0</v>
      </c>
      <c r="L3193">
        <v>0</v>
      </c>
      <c r="M3193" s="1" t="s">
        <v>63</v>
      </c>
      <c r="N3193" s="1" t="s">
        <v>63</v>
      </c>
      <c r="O3193" s="1" t="s">
        <v>6586</v>
      </c>
      <c r="P3193">
        <v>8.625</v>
      </c>
      <c r="Q3193">
        <v>0</v>
      </c>
      <c r="R3193">
        <v>850</v>
      </c>
      <c r="S3193">
        <v>0</v>
      </c>
      <c r="T3193">
        <v>38</v>
      </c>
      <c r="U3193">
        <v>69</v>
      </c>
      <c r="V3193">
        <v>322</v>
      </c>
      <c r="W3193">
        <v>70315.08</v>
      </c>
      <c r="X3193">
        <v>4.666666666666667</v>
      </c>
      <c r="Y3193">
        <v>1019.0591304347827</v>
      </c>
      <c r="Z3193">
        <v>12.304347826086957</v>
      </c>
      <c r="AA3193">
        <v>8.5728089954106288</v>
      </c>
      <c r="AB3193">
        <v>0</v>
      </c>
      <c r="AC3193">
        <v>0</v>
      </c>
      <c r="AD3193">
        <v>1.2068190821256028E-3</v>
      </c>
      <c r="AE3193">
        <v>1.2419772965609313</v>
      </c>
      <c r="AF3193">
        <v>0.58599033816425117</v>
      </c>
      <c r="AG3193">
        <v>1.779726804347826</v>
      </c>
      <c r="AH3193">
        <v>0</v>
      </c>
      <c r="AI3193">
        <v>5.8081272944444446</v>
      </c>
      <c r="AJ3193">
        <v>2070</v>
      </c>
      <c r="AK3193">
        <v>32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 s="1" t="s">
        <v>70</v>
      </c>
      <c r="AT3193">
        <v>0</v>
      </c>
      <c r="AU3193">
        <v>86.388737149999997</v>
      </c>
      <c r="AV3193">
        <v>618.71318570000005</v>
      </c>
      <c r="AW3193">
        <v>32</v>
      </c>
      <c r="AX3193">
        <v>0</v>
      </c>
      <c r="AY3193">
        <v>0</v>
      </c>
      <c r="AZ3193">
        <v>30</v>
      </c>
      <c r="BA3193">
        <v>0.35995307145833333</v>
      </c>
      <c r="BB3193">
        <v>0.6444929017708334</v>
      </c>
      <c r="BC3193">
        <v>30</v>
      </c>
      <c r="BD3193">
        <v>2</v>
      </c>
      <c r="BE3193">
        <v>5</v>
      </c>
      <c r="BF3193">
        <v>3</v>
      </c>
      <c r="BG3193" s="1" t="s">
        <v>99</v>
      </c>
      <c r="BH3193" s="1" t="s">
        <v>6895</v>
      </c>
      <c r="BI3193" s="1" t="s">
        <v>6889</v>
      </c>
      <c r="BJ3193" s="1" t="s">
        <v>6893</v>
      </c>
      <c r="BK3193">
        <v>1700</v>
      </c>
      <c r="BL3193">
        <v>2.4</v>
      </c>
      <c r="BM3193" s="5" t="d">
        <v>11:30:00.0000000000015975</v>
      </c>
      <c r="BN3193" s="5" t="d">
        <v>12:00:00.000</v>
      </c>
      <c r="BO3193">
        <v>11</v>
      </c>
      <c r="BP3193" t="b">
        <v>0</v>
      </c>
    </row>
    <row r="3194" spans="1:68" x14ac:dyDescent="0.2">
      <c r="A3194" s="1" t="s">
        <v>6587</v>
      </c>
      <c r="B3194" s="1" t="s">
        <v>5576</v>
      </c>
      <c r="C3194" s="2" t="d">
        <v>2026-07-11</v>
      </c>
      <c r="D3194">
        <v>25</v>
      </c>
      <c r="E3194" s="1" t="s">
        <v>133</v>
      </c>
      <c r="F3194">
        <v>69</v>
      </c>
      <c r="G3194">
        <v>8</v>
      </c>
      <c r="H3194">
        <v>0</v>
      </c>
      <c r="I3194">
        <v>0</v>
      </c>
      <c r="J3194">
        <v>8</v>
      </c>
      <c r="K3194">
        <v>0</v>
      </c>
      <c r="L3194">
        <v>0</v>
      </c>
      <c r="M3194" s="1" t="s">
        <v>63</v>
      </c>
      <c r="N3194" s="1" t="s">
        <v>63</v>
      </c>
      <c r="O3194" s="1" t="s">
        <v>6588</v>
      </c>
      <c r="P3194">
        <v>8.625</v>
      </c>
      <c r="Q3194">
        <v>0</v>
      </c>
      <c r="R3194">
        <v>850</v>
      </c>
      <c r="S3194">
        <v>0</v>
      </c>
      <c r="T3194">
        <v>38</v>
      </c>
      <c r="U3194">
        <v>69</v>
      </c>
      <c r="V3194">
        <v>347</v>
      </c>
      <c r="W3194">
        <v>78202.210000000006</v>
      </c>
      <c r="X3194">
        <v>5.0289855072463769</v>
      </c>
      <c r="Y3194">
        <v>1133.3653623188407</v>
      </c>
      <c r="Z3194">
        <v>14</v>
      </c>
      <c r="AA3194">
        <v>8.6676540292270516</v>
      </c>
      <c r="AB3194">
        <v>0</v>
      </c>
      <c r="AC3194">
        <v>0</v>
      </c>
      <c r="AD3194">
        <v>2.0432753623188406E-4</v>
      </c>
      <c r="AE3194">
        <v>1.3450509949748153</v>
      </c>
      <c r="AF3194">
        <v>0.61908212560386477</v>
      </c>
      <c r="AG3194">
        <v>1.9643374410628021</v>
      </c>
      <c r="AH3194">
        <v>0</v>
      </c>
      <c r="AI3194">
        <v>5.794379383816425</v>
      </c>
      <c r="AJ3194">
        <v>2415</v>
      </c>
      <c r="AK3194">
        <v>32</v>
      </c>
      <c r="AL3194">
        <v>3</v>
      </c>
      <c r="AM3194">
        <v>3</v>
      </c>
      <c r="AN3194">
        <v>2</v>
      </c>
      <c r="AO3194">
        <v>1</v>
      </c>
      <c r="AP3194">
        <v>0</v>
      </c>
      <c r="AQ3194">
        <v>0</v>
      </c>
      <c r="AR3194">
        <v>776.13</v>
      </c>
      <c r="AS3194" s="1" t="s">
        <v>70</v>
      </c>
      <c r="AT3194">
        <v>0</v>
      </c>
      <c r="AU3194">
        <v>93.338257299999995</v>
      </c>
      <c r="AV3194">
        <v>544.79271415000005</v>
      </c>
      <c r="AW3194">
        <v>30</v>
      </c>
      <c r="AX3194">
        <v>0</v>
      </c>
      <c r="AY3194">
        <v>4.3478260869565216E-2</v>
      </c>
      <c r="AZ3194">
        <v>35</v>
      </c>
      <c r="BA3194">
        <v>0.38890940541666663</v>
      </c>
      <c r="BB3194">
        <v>0.56749241057291677</v>
      </c>
      <c r="BC3194">
        <v>26</v>
      </c>
      <c r="BD3194">
        <v>6</v>
      </c>
      <c r="BE3194">
        <v>5</v>
      </c>
      <c r="BF3194">
        <v>3</v>
      </c>
      <c r="BG3194" s="1" t="s">
        <v>99</v>
      </c>
      <c r="BH3194" s="1" t="s">
        <v>6895</v>
      </c>
      <c r="BI3194" s="1" t="s">
        <v>6889</v>
      </c>
      <c r="BJ3194" s="1" t="s">
        <v>6893</v>
      </c>
      <c r="BK3194">
        <v>1700</v>
      </c>
      <c r="BL3194">
        <v>2.4</v>
      </c>
      <c r="BM3194" s="5" t="d">
        <v>12:00:00.000</v>
      </c>
      <c r="BN3194" s="5" t="d">
        <v>12:30:00.0000000000031950</v>
      </c>
      <c r="BO3194">
        <v>12</v>
      </c>
      <c r="BP3194" t="b">
        <v>1</v>
      </c>
    </row>
    <row r="3195" spans="1:68" x14ac:dyDescent="0.2">
      <c r="A3195" s="1" t="s">
        <v>6589</v>
      </c>
      <c r="B3195" s="1" t="s">
        <v>5576</v>
      </c>
      <c r="C3195" s="2" t="d">
        <v>2026-07-11</v>
      </c>
      <c r="D3195">
        <v>26</v>
      </c>
      <c r="E3195" s="1" t="s">
        <v>133</v>
      </c>
      <c r="F3195">
        <v>64</v>
      </c>
      <c r="G3195">
        <v>8</v>
      </c>
      <c r="H3195">
        <v>0</v>
      </c>
      <c r="I3195">
        <v>0</v>
      </c>
      <c r="J3195">
        <v>8</v>
      </c>
      <c r="K3195">
        <v>0</v>
      </c>
      <c r="L3195">
        <v>0</v>
      </c>
      <c r="M3195" s="1" t="s">
        <v>63</v>
      </c>
      <c r="N3195" s="1" t="s">
        <v>63</v>
      </c>
      <c r="O3195" s="1" t="s">
        <v>6590</v>
      </c>
      <c r="P3195">
        <v>8</v>
      </c>
      <c r="Q3195">
        <v>0</v>
      </c>
      <c r="R3195">
        <v>850</v>
      </c>
      <c r="S3195">
        <v>0</v>
      </c>
      <c r="T3195">
        <v>38</v>
      </c>
      <c r="U3195">
        <v>64</v>
      </c>
      <c r="V3195">
        <v>318</v>
      </c>
      <c r="W3195">
        <v>74533.3</v>
      </c>
      <c r="X3195">
        <v>4.96875</v>
      </c>
      <c r="Y3195">
        <v>1164.5828125</v>
      </c>
      <c r="Z3195">
        <v>13.546875</v>
      </c>
      <c r="AA3195">
        <v>8.7317104562499992</v>
      </c>
      <c r="AB3195">
        <v>0</v>
      </c>
      <c r="AC3195">
        <v>0</v>
      </c>
      <c r="AD3195">
        <v>0</v>
      </c>
      <c r="AE3195">
        <v>1.3126838886345695</v>
      </c>
      <c r="AF3195">
        <v>0.55494791666666665</v>
      </c>
      <c r="AG3195">
        <v>1.7552648010416667</v>
      </c>
      <c r="AH3195">
        <v>0</v>
      </c>
      <c r="AI3195">
        <v>5.9257974007812502</v>
      </c>
      <c r="AJ3195">
        <v>2240</v>
      </c>
      <c r="AK3195">
        <v>32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 s="1" t="s">
        <v>70</v>
      </c>
      <c r="AT3195">
        <v>0</v>
      </c>
      <c r="AU3195">
        <v>83.705839933333337</v>
      </c>
      <c r="AV3195">
        <v>604.40771311666663</v>
      </c>
      <c r="AW3195">
        <v>32</v>
      </c>
      <c r="AX3195">
        <v>0</v>
      </c>
      <c r="AY3195">
        <v>0</v>
      </c>
      <c r="AZ3195">
        <v>35</v>
      </c>
      <c r="BA3195">
        <v>0.34877433305555555</v>
      </c>
      <c r="BB3195">
        <v>0.62959136782986103</v>
      </c>
      <c r="BC3195">
        <v>29</v>
      </c>
      <c r="BD3195">
        <v>3</v>
      </c>
      <c r="BE3195">
        <v>4</v>
      </c>
      <c r="BF3195">
        <v>4</v>
      </c>
      <c r="BG3195" s="1" t="s">
        <v>99</v>
      </c>
      <c r="BH3195" s="1" t="s">
        <v>6895</v>
      </c>
      <c r="BI3195" s="1" t="s">
        <v>6889</v>
      </c>
      <c r="BJ3195" s="1" t="s">
        <v>6893</v>
      </c>
      <c r="BK3195">
        <v>1700</v>
      </c>
      <c r="BL3195">
        <v>2.4</v>
      </c>
      <c r="BM3195" s="5" t="d">
        <v>12:30:00.0000000000031950</v>
      </c>
      <c r="BN3195" s="5" t="d">
        <v>12:59:59.9999999999968050</v>
      </c>
      <c r="BO3195">
        <v>12</v>
      </c>
      <c r="BP3195" t="b">
        <v>1</v>
      </c>
    </row>
    <row r="3196" spans="1:68" x14ac:dyDescent="0.2">
      <c r="A3196" s="1" t="s">
        <v>6591</v>
      </c>
      <c r="B3196" s="1" t="s">
        <v>5576</v>
      </c>
      <c r="C3196" s="2" t="d">
        <v>2026-07-11</v>
      </c>
      <c r="D3196">
        <v>27</v>
      </c>
      <c r="E3196" s="1" t="s">
        <v>133</v>
      </c>
      <c r="F3196">
        <v>59</v>
      </c>
      <c r="G3196">
        <v>8</v>
      </c>
      <c r="H3196">
        <v>0</v>
      </c>
      <c r="I3196">
        <v>0</v>
      </c>
      <c r="J3196">
        <v>8</v>
      </c>
      <c r="K3196">
        <v>0</v>
      </c>
      <c r="L3196">
        <v>0</v>
      </c>
      <c r="M3196" s="1" t="s">
        <v>63</v>
      </c>
      <c r="N3196" s="1" t="s">
        <v>63</v>
      </c>
      <c r="O3196" s="1" t="s">
        <v>6592</v>
      </c>
      <c r="P3196">
        <v>7.375</v>
      </c>
      <c r="Q3196">
        <v>0</v>
      </c>
      <c r="R3196">
        <v>850</v>
      </c>
      <c r="S3196">
        <v>0</v>
      </c>
      <c r="T3196">
        <v>38</v>
      </c>
      <c r="U3196">
        <v>59</v>
      </c>
      <c r="V3196">
        <v>291</v>
      </c>
      <c r="W3196">
        <v>65572.3</v>
      </c>
      <c r="X3196">
        <v>4.9322033898305087</v>
      </c>
      <c r="Y3196">
        <v>1111.3949152542373</v>
      </c>
      <c r="Z3196">
        <v>13.288135593220339</v>
      </c>
      <c r="AA3196">
        <v>8.7025716149717507</v>
      </c>
      <c r="AB3196">
        <v>0</v>
      </c>
      <c r="AC3196">
        <v>0</v>
      </c>
      <c r="AD3196">
        <v>0</v>
      </c>
      <c r="AE3196">
        <v>1.3406735446260305</v>
      </c>
      <c r="AF3196">
        <v>0.66440677966101702</v>
      </c>
      <c r="AG3196">
        <v>2.0050803166666666</v>
      </c>
      <c r="AH3196">
        <v>0</v>
      </c>
      <c r="AI3196">
        <v>5.7681127579096048</v>
      </c>
      <c r="AJ3196">
        <v>2065</v>
      </c>
      <c r="AK3196">
        <v>32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 s="1" t="s">
        <v>70</v>
      </c>
      <c r="AT3196">
        <v>0</v>
      </c>
      <c r="AU3196">
        <v>81.593366150000008</v>
      </c>
      <c r="AV3196">
        <v>475.86632856666665</v>
      </c>
      <c r="AW3196">
        <v>26</v>
      </c>
      <c r="AX3196">
        <v>0</v>
      </c>
      <c r="AY3196">
        <v>0</v>
      </c>
      <c r="AZ3196">
        <v>35</v>
      </c>
      <c r="BA3196">
        <v>0.33997235895833339</v>
      </c>
      <c r="BB3196">
        <v>0.49569409225694444</v>
      </c>
      <c r="BC3196">
        <v>23</v>
      </c>
      <c r="BD3196">
        <v>9</v>
      </c>
      <c r="BE3196">
        <v>4</v>
      </c>
      <c r="BF3196">
        <v>4</v>
      </c>
      <c r="BG3196" s="1" t="s">
        <v>99</v>
      </c>
      <c r="BH3196" s="1" t="s">
        <v>6895</v>
      </c>
      <c r="BI3196" s="1" t="s">
        <v>6889</v>
      </c>
      <c r="BJ3196" s="1" t="s">
        <v>6893</v>
      </c>
      <c r="BK3196">
        <v>1700</v>
      </c>
      <c r="BL3196">
        <v>2.4</v>
      </c>
      <c r="BM3196" s="5" t="d">
        <v>12:59:59.9999999999968050</v>
      </c>
      <c r="BN3196" s="5" t="d">
        <v>13:30:00.000</v>
      </c>
      <c r="BO3196">
        <v>13</v>
      </c>
      <c r="BP3196" t="b">
        <v>1</v>
      </c>
    </row>
    <row r="3197" spans="1:68" x14ac:dyDescent="0.2">
      <c r="A3197" s="1" t="s">
        <v>6593</v>
      </c>
      <c r="B3197" s="1" t="s">
        <v>5576</v>
      </c>
      <c r="C3197" s="2" t="d">
        <v>2026-07-11</v>
      </c>
      <c r="D3197">
        <v>28</v>
      </c>
      <c r="E3197" s="1" t="s">
        <v>133</v>
      </c>
      <c r="F3197">
        <v>66</v>
      </c>
      <c r="G3197">
        <v>8</v>
      </c>
      <c r="H3197">
        <v>0</v>
      </c>
      <c r="I3197">
        <v>0</v>
      </c>
      <c r="J3197">
        <v>8</v>
      </c>
      <c r="K3197">
        <v>0</v>
      </c>
      <c r="L3197">
        <v>0</v>
      </c>
      <c r="M3197" s="1" t="s">
        <v>63</v>
      </c>
      <c r="N3197" s="1" t="s">
        <v>63</v>
      </c>
      <c r="O3197" s="1" t="s">
        <v>6594</v>
      </c>
      <c r="P3197">
        <v>8.25</v>
      </c>
      <c r="Q3197">
        <v>0</v>
      </c>
      <c r="R3197">
        <v>850</v>
      </c>
      <c r="S3197">
        <v>0</v>
      </c>
      <c r="T3197">
        <v>38</v>
      </c>
      <c r="U3197">
        <v>66</v>
      </c>
      <c r="V3197">
        <v>323</v>
      </c>
      <c r="W3197">
        <v>78539.039999999994</v>
      </c>
      <c r="X3197">
        <v>4.8939393939393936</v>
      </c>
      <c r="Y3197">
        <v>1189.9854545454546</v>
      </c>
      <c r="Z3197">
        <v>13.803030303030303</v>
      </c>
      <c r="AA3197">
        <v>8.8095129136363646</v>
      </c>
      <c r="AB3197">
        <v>1</v>
      </c>
      <c r="AC3197">
        <v>3.6535775252525228E-3</v>
      </c>
      <c r="AD3197">
        <v>0</v>
      </c>
      <c r="AE3197">
        <v>1.3364801783746407</v>
      </c>
      <c r="AF3197">
        <v>0.65555555555555556</v>
      </c>
      <c r="AG3197">
        <v>1.9920357252525249</v>
      </c>
      <c r="AH3197">
        <v>0</v>
      </c>
      <c r="AI3197">
        <v>5.8975276858585852</v>
      </c>
      <c r="AJ3197">
        <v>2310</v>
      </c>
      <c r="AK3197">
        <v>32</v>
      </c>
      <c r="AL3197">
        <v>3</v>
      </c>
      <c r="AM3197">
        <v>3</v>
      </c>
      <c r="AN3197">
        <v>1</v>
      </c>
      <c r="AO3197">
        <v>1</v>
      </c>
      <c r="AP3197">
        <v>1</v>
      </c>
      <c r="AQ3197">
        <v>0</v>
      </c>
      <c r="AR3197">
        <v>370</v>
      </c>
      <c r="AS3197" s="1" t="s">
        <v>125</v>
      </c>
      <c r="AT3197">
        <v>1</v>
      </c>
      <c r="AU3197">
        <v>85.587991200000005</v>
      </c>
      <c r="AV3197">
        <v>570.20010881666667</v>
      </c>
      <c r="AW3197">
        <v>30</v>
      </c>
      <c r="AX3197">
        <v>1.5151515151515152E-2</v>
      </c>
      <c r="AY3197">
        <v>4.5454545454545456E-2</v>
      </c>
      <c r="AZ3197">
        <v>35</v>
      </c>
      <c r="BA3197">
        <v>0.35661663000000005</v>
      </c>
      <c r="BB3197">
        <v>0.59395844668402775</v>
      </c>
      <c r="BC3197">
        <v>28</v>
      </c>
      <c r="BD3197">
        <v>4</v>
      </c>
      <c r="BE3197">
        <v>5</v>
      </c>
      <c r="BF3197">
        <v>3</v>
      </c>
      <c r="BG3197" s="1" t="s">
        <v>99</v>
      </c>
      <c r="BH3197" s="1" t="s">
        <v>6895</v>
      </c>
      <c r="BI3197" s="1" t="s">
        <v>6889</v>
      </c>
      <c r="BJ3197" s="1" t="s">
        <v>6893</v>
      </c>
      <c r="BK3197">
        <v>1700</v>
      </c>
      <c r="BL3197">
        <v>2.4</v>
      </c>
      <c r="BM3197" s="5" t="d">
        <v>13:30:00.000</v>
      </c>
      <c r="BN3197" s="5" t="d">
        <v>14:00:00.0000000000031950</v>
      </c>
      <c r="BO3197">
        <v>13</v>
      </c>
      <c r="BP3197" t="b">
        <v>1</v>
      </c>
    </row>
    <row r="3198" spans="1:68" x14ac:dyDescent="0.2">
      <c r="A3198" s="1" t="s">
        <v>6595</v>
      </c>
      <c r="B3198" s="1" t="s">
        <v>5576</v>
      </c>
      <c r="C3198" s="2" t="d">
        <v>2026-07-11</v>
      </c>
      <c r="D3198">
        <v>29</v>
      </c>
      <c r="E3198" s="1" t="s">
        <v>133</v>
      </c>
      <c r="F3198">
        <v>68</v>
      </c>
      <c r="G3198">
        <v>8</v>
      </c>
      <c r="H3198">
        <v>0</v>
      </c>
      <c r="I3198">
        <v>0</v>
      </c>
      <c r="J3198">
        <v>8</v>
      </c>
      <c r="K3198">
        <v>0</v>
      </c>
      <c r="L3198">
        <v>0</v>
      </c>
      <c r="M3198" s="1" t="s">
        <v>63</v>
      </c>
      <c r="N3198" s="1" t="s">
        <v>63</v>
      </c>
      <c r="O3198" s="1" t="s">
        <v>6596</v>
      </c>
      <c r="P3198">
        <v>8.5</v>
      </c>
      <c r="Q3198">
        <v>0</v>
      </c>
      <c r="R3198">
        <v>850</v>
      </c>
      <c r="S3198">
        <v>0</v>
      </c>
      <c r="T3198">
        <v>38</v>
      </c>
      <c r="U3198">
        <v>68</v>
      </c>
      <c r="V3198">
        <v>345</v>
      </c>
      <c r="W3198">
        <v>72404.100000000006</v>
      </c>
      <c r="X3198">
        <v>5.0735294117647056</v>
      </c>
      <c r="Y3198">
        <v>1064.7661764705883</v>
      </c>
      <c r="Z3198">
        <v>12.132352941176471</v>
      </c>
      <c r="AA3198">
        <v>8.3268210122549018</v>
      </c>
      <c r="AB3198">
        <v>0</v>
      </c>
      <c r="AC3198">
        <v>0</v>
      </c>
      <c r="AD3198">
        <v>0</v>
      </c>
      <c r="AE3198">
        <v>1.323618017264182</v>
      </c>
      <c r="AF3198">
        <v>0.6350490196078431</v>
      </c>
      <c r="AG3198">
        <v>1.9375837470588237</v>
      </c>
      <c r="AH3198">
        <v>0</v>
      </c>
      <c r="AI3198">
        <v>5.3838402492647059</v>
      </c>
      <c r="AJ3198">
        <v>2040</v>
      </c>
      <c r="AK3198">
        <v>32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 s="1" t="s">
        <v>70</v>
      </c>
      <c r="AT3198">
        <v>0</v>
      </c>
      <c r="AU3198">
        <v>90.030824183333337</v>
      </c>
      <c r="AV3198">
        <v>617.21133423333333</v>
      </c>
      <c r="AW3198">
        <v>32</v>
      </c>
      <c r="AX3198">
        <v>0</v>
      </c>
      <c r="AY3198">
        <v>0</v>
      </c>
      <c r="AZ3198">
        <v>30</v>
      </c>
      <c r="BA3198">
        <v>0.37512843409722224</v>
      </c>
      <c r="BB3198">
        <v>0.64292847315972224</v>
      </c>
      <c r="BC3198">
        <v>30</v>
      </c>
      <c r="BD3198">
        <v>2</v>
      </c>
      <c r="BE3198">
        <v>5</v>
      </c>
      <c r="BF3198">
        <v>3</v>
      </c>
      <c r="BG3198" s="1" t="s">
        <v>99</v>
      </c>
      <c r="BH3198" s="1" t="s">
        <v>6895</v>
      </c>
      <c r="BI3198" s="1" t="s">
        <v>6889</v>
      </c>
      <c r="BJ3198" s="1" t="s">
        <v>6893</v>
      </c>
      <c r="BK3198">
        <v>1700</v>
      </c>
      <c r="BL3198">
        <v>2.4</v>
      </c>
      <c r="BM3198" s="5" t="d">
        <v>14:00:00.0000000000031950</v>
      </c>
      <c r="BN3198" s="5" t="d">
        <v>14:29:59.9999999999968050</v>
      </c>
      <c r="BO3198">
        <v>14</v>
      </c>
      <c r="BP3198" t="b">
        <v>0</v>
      </c>
    </row>
    <row r="3199" spans="1:68" x14ac:dyDescent="0.2">
      <c r="A3199" s="1" t="s">
        <v>6597</v>
      </c>
      <c r="B3199" s="1" t="s">
        <v>5576</v>
      </c>
      <c r="C3199" s="2" t="d">
        <v>2026-07-11</v>
      </c>
      <c r="D3199">
        <v>30</v>
      </c>
      <c r="E3199" s="1" t="s">
        <v>133</v>
      </c>
      <c r="F3199">
        <v>75</v>
      </c>
      <c r="G3199">
        <v>8</v>
      </c>
      <c r="H3199">
        <v>0</v>
      </c>
      <c r="I3199">
        <v>0</v>
      </c>
      <c r="J3199">
        <v>8</v>
      </c>
      <c r="K3199">
        <v>0</v>
      </c>
      <c r="L3199">
        <v>0</v>
      </c>
      <c r="M3199" s="1" t="s">
        <v>63</v>
      </c>
      <c r="N3199" s="1" t="s">
        <v>63</v>
      </c>
      <c r="O3199" s="1" t="s">
        <v>6598</v>
      </c>
      <c r="P3199">
        <v>9.375</v>
      </c>
      <c r="Q3199">
        <v>0</v>
      </c>
      <c r="R3199">
        <v>850</v>
      </c>
      <c r="S3199">
        <v>0</v>
      </c>
      <c r="T3199">
        <v>38</v>
      </c>
      <c r="U3199">
        <v>75</v>
      </c>
      <c r="V3199">
        <v>370</v>
      </c>
      <c r="W3199">
        <v>83716.240000000005</v>
      </c>
      <c r="X3199">
        <v>4.9333333333333336</v>
      </c>
      <c r="Y3199">
        <v>1116.2165333333335</v>
      </c>
      <c r="Z3199">
        <v>12.866666666666667</v>
      </c>
      <c r="AA3199">
        <v>8.8408222468888891</v>
      </c>
      <c r="AB3199">
        <v>0</v>
      </c>
      <c r="AC3199">
        <v>0</v>
      </c>
      <c r="AD3199">
        <v>0</v>
      </c>
      <c r="AE3199">
        <v>1.3347426740768129</v>
      </c>
      <c r="AF3199">
        <v>0.62311111111111117</v>
      </c>
      <c r="AG3199">
        <v>1.7581062471111109</v>
      </c>
      <c r="AH3199">
        <v>0</v>
      </c>
      <c r="AI3199">
        <v>5.9423017939999996</v>
      </c>
      <c r="AJ3199">
        <v>2250</v>
      </c>
      <c r="AK3199">
        <v>32</v>
      </c>
      <c r="AL3199">
        <v>3</v>
      </c>
      <c r="AM3199">
        <v>3</v>
      </c>
      <c r="AN3199">
        <v>2</v>
      </c>
      <c r="AO3199">
        <v>1</v>
      </c>
      <c r="AP3199">
        <v>0</v>
      </c>
      <c r="AQ3199">
        <v>0</v>
      </c>
      <c r="AR3199">
        <v>872.96</v>
      </c>
      <c r="AS3199" s="1" t="s">
        <v>70</v>
      </c>
      <c r="AT3199">
        <v>0</v>
      </c>
      <c r="AU3199">
        <v>102.28912785</v>
      </c>
      <c r="AV3199">
        <v>632.47148483333331</v>
      </c>
      <c r="AW3199">
        <v>32</v>
      </c>
      <c r="AX3199">
        <v>0</v>
      </c>
      <c r="AY3199">
        <v>0.04</v>
      </c>
      <c r="AZ3199">
        <v>30</v>
      </c>
      <c r="BA3199">
        <v>0.426204699375</v>
      </c>
      <c r="BB3199">
        <v>0.65882446336805556</v>
      </c>
      <c r="BC3199">
        <v>31</v>
      </c>
      <c r="BD3199">
        <v>1</v>
      </c>
      <c r="BE3199">
        <v>5</v>
      </c>
      <c r="BF3199">
        <v>3</v>
      </c>
      <c r="BG3199" s="1" t="s">
        <v>99</v>
      </c>
      <c r="BH3199" s="1" t="s">
        <v>6895</v>
      </c>
      <c r="BI3199" s="1" t="s">
        <v>6889</v>
      </c>
      <c r="BJ3199" s="1" t="s">
        <v>6893</v>
      </c>
      <c r="BK3199">
        <v>1700</v>
      </c>
      <c r="BL3199">
        <v>2.4</v>
      </c>
      <c r="BM3199" s="5" t="d">
        <v>14:29:59.9999999999968050</v>
      </c>
      <c r="BN3199" s="5" t="d">
        <v>15:00:00.000</v>
      </c>
      <c r="BO3199">
        <v>14</v>
      </c>
      <c r="BP3199" t="b">
        <v>0</v>
      </c>
    </row>
    <row r="3200" spans="1:68" x14ac:dyDescent="0.2">
      <c r="A3200" s="1" t="s">
        <v>6599</v>
      </c>
      <c r="B3200" s="1" t="s">
        <v>5576</v>
      </c>
      <c r="C3200" s="2" t="d">
        <v>2026-07-11</v>
      </c>
      <c r="D3200">
        <v>31</v>
      </c>
      <c r="E3200" s="1" t="s">
        <v>150</v>
      </c>
      <c r="F3200">
        <v>54</v>
      </c>
      <c r="G3200">
        <v>8</v>
      </c>
      <c r="H3200">
        <v>0</v>
      </c>
      <c r="I3200">
        <v>2</v>
      </c>
      <c r="J3200">
        <v>6</v>
      </c>
      <c r="K3200">
        <v>0</v>
      </c>
      <c r="L3200">
        <v>1</v>
      </c>
      <c r="M3200" s="1" t="s">
        <v>63</v>
      </c>
      <c r="N3200" s="1" t="s">
        <v>5659</v>
      </c>
      <c r="O3200" s="1" t="s">
        <v>6600</v>
      </c>
      <c r="P3200">
        <v>9</v>
      </c>
      <c r="Q3200">
        <v>0</v>
      </c>
      <c r="R3200">
        <v>850</v>
      </c>
      <c r="S3200">
        <v>1</v>
      </c>
      <c r="T3200">
        <v>37</v>
      </c>
      <c r="U3200">
        <v>54</v>
      </c>
      <c r="V3200">
        <v>247</v>
      </c>
      <c r="W3200">
        <v>56275.590000000004</v>
      </c>
      <c r="X3200">
        <v>4.5740740740740744</v>
      </c>
      <c r="Y3200">
        <v>1042.1405555555557</v>
      </c>
      <c r="Z3200">
        <v>11.555555555555555</v>
      </c>
      <c r="AA3200">
        <v>8.5786936111111114</v>
      </c>
      <c r="AB3200">
        <v>3</v>
      </c>
      <c r="AC3200">
        <v>3.852402623456791E-2</v>
      </c>
      <c r="AD3200">
        <v>0</v>
      </c>
      <c r="AE3200">
        <v>1.2165505762387905</v>
      </c>
      <c r="AF3200">
        <v>0.66049382716049376</v>
      </c>
      <c r="AG3200">
        <v>1.8770443956790126</v>
      </c>
      <c r="AH3200">
        <v>0</v>
      </c>
      <c r="AI3200">
        <v>5.768007233333333</v>
      </c>
      <c r="AJ3200">
        <v>1620</v>
      </c>
      <c r="AK3200">
        <v>32</v>
      </c>
      <c r="AL3200">
        <v>1</v>
      </c>
      <c r="AM3200">
        <v>1</v>
      </c>
      <c r="AN3200">
        <v>0</v>
      </c>
      <c r="AO3200">
        <v>0</v>
      </c>
      <c r="AP3200">
        <v>0</v>
      </c>
      <c r="AQ3200">
        <v>1</v>
      </c>
      <c r="AR3200">
        <v>150</v>
      </c>
      <c r="AS3200" s="1" t="s">
        <v>65</v>
      </c>
      <c r="AT3200">
        <v>2</v>
      </c>
      <c r="AU3200">
        <v>66.105203216666666</v>
      </c>
      <c r="AV3200">
        <v>513.65095265000002</v>
      </c>
      <c r="AW3200">
        <v>29</v>
      </c>
      <c r="AX3200">
        <v>5.5555555555555552E-2</v>
      </c>
      <c r="AY3200">
        <v>1.8518518518518517E-2</v>
      </c>
      <c r="AZ3200">
        <v>30</v>
      </c>
      <c r="BA3200">
        <v>0.36725112898148149</v>
      </c>
      <c r="BB3200">
        <v>0.53505307567708338</v>
      </c>
      <c r="BC3200">
        <v>25</v>
      </c>
      <c r="BD3200">
        <v>7</v>
      </c>
      <c r="BE3200">
        <v>4</v>
      </c>
      <c r="BF3200">
        <v>2</v>
      </c>
      <c r="BG3200" s="1" t="s">
        <v>99</v>
      </c>
      <c r="BH3200" s="1" t="s">
        <v>6895</v>
      </c>
      <c r="BI3200" s="1" t="s">
        <v>6889</v>
      </c>
      <c r="BJ3200" s="1" t="s">
        <v>6893</v>
      </c>
      <c r="BK3200">
        <v>1700</v>
      </c>
      <c r="BL3200">
        <v>2.4</v>
      </c>
      <c r="BM3200" s="5" t="d">
        <v>15:00:00.000</v>
      </c>
      <c r="BN3200" s="5" t="d">
        <v>15:30:00.0000000000031950</v>
      </c>
      <c r="BO3200">
        <v>15</v>
      </c>
      <c r="BP3200" t="b">
        <v>0</v>
      </c>
    </row>
    <row r="3201" spans="1:68" x14ac:dyDescent="0.2">
      <c r="A3201" s="1" t="s">
        <v>6601</v>
      </c>
      <c r="B3201" s="1" t="s">
        <v>5576</v>
      </c>
      <c r="C3201" s="2" t="d">
        <v>2026-07-11</v>
      </c>
      <c r="D3201">
        <v>32</v>
      </c>
      <c r="E3201" s="1" t="s">
        <v>150</v>
      </c>
      <c r="F3201">
        <v>51</v>
      </c>
      <c r="G3201">
        <v>8</v>
      </c>
      <c r="H3201">
        <v>0</v>
      </c>
      <c r="I3201">
        <v>2</v>
      </c>
      <c r="J3201">
        <v>6</v>
      </c>
      <c r="K3201">
        <v>0</v>
      </c>
      <c r="L3201">
        <v>1</v>
      </c>
      <c r="M3201" s="1" t="s">
        <v>63</v>
      </c>
      <c r="N3201" s="1" t="s">
        <v>5662</v>
      </c>
      <c r="O3201" s="1" t="s">
        <v>6602</v>
      </c>
      <c r="P3201">
        <v>8.5</v>
      </c>
      <c r="Q3201">
        <v>0</v>
      </c>
      <c r="R3201">
        <v>850</v>
      </c>
      <c r="S3201">
        <v>1</v>
      </c>
      <c r="T3201">
        <v>36</v>
      </c>
      <c r="U3201">
        <v>51</v>
      </c>
      <c r="V3201">
        <v>226</v>
      </c>
      <c r="W3201">
        <v>50251.17</v>
      </c>
      <c r="X3201">
        <v>4.4313725490196081</v>
      </c>
      <c r="Y3201">
        <v>985.31705882352935</v>
      </c>
      <c r="Z3201">
        <v>11.392156862745098</v>
      </c>
      <c r="AA3201">
        <v>8.8072468016339869</v>
      </c>
      <c r="AB3201">
        <v>0</v>
      </c>
      <c r="AC3201">
        <v>0</v>
      </c>
      <c r="AD3201">
        <v>0</v>
      </c>
      <c r="AE3201">
        <v>1.205059480229751</v>
      </c>
      <c r="AF3201">
        <v>0.63954248366013078</v>
      </c>
      <c r="AG3201">
        <v>1.8446019542483663</v>
      </c>
      <c r="AH3201">
        <v>0</v>
      </c>
      <c r="AI3201">
        <v>5.9564356869281054</v>
      </c>
      <c r="AJ3201">
        <v>1530</v>
      </c>
      <c r="AK3201">
        <v>32</v>
      </c>
      <c r="AL3201">
        <v>4</v>
      </c>
      <c r="AM3201">
        <v>4</v>
      </c>
      <c r="AN3201">
        <v>3</v>
      </c>
      <c r="AO3201">
        <v>0</v>
      </c>
      <c r="AP3201">
        <v>1</v>
      </c>
      <c r="AQ3201">
        <v>0</v>
      </c>
      <c r="AR3201">
        <v>567.85</v>
      </c>
      <c r="AS3201" s="1" t="s">
        <v>70</v>
      </c>
      <c r="AT3201">
        <v>0</v>
      </c>
      <c r="AU3201">
        <v>58.62206891666667</v>
      </c>
      <c r="AV3201">
        <v>384.98241954999997</v>
      </c>
      <c r="AW3201">
        <v>23</v>
      </c>
      <c r="AX3201">
        <v>0</v>
      </c>
      <c r="AY3201">
        <v>7.8431372549019607E-2</v>
      </c>
      <c r="AZ3201">
        <v>30</v>
      </c>
      <c r="BA3201">
        <v>0.32567816064814814</v>
      </c>
      <c r="BB3201">
        <v>0.40102335369791664</v>
      </c>
      <c r="BC3201">
        <v>19</v>
      </c>
      <c r="BD3201">
        <v>13</v>
      </c>
      <c r="BE3201">
        <v>3</v>
      </c>
      <c r="BF3201">
        <v>3</v>
      </c>
      <c r="BG3201" s="1" t="s">
        <v>99</v>
      </c>
      <c r="BH3201" s="1" t="s">
        <v>6895</v>
      </c>
      <c r="BI3201" s="1" t="s">
        <v>6889</v>
      </c>
      <c r="BJ3201" s="1" t="s">
        <v>6893</v>
      </c>
      <c r="BK3201">
        <v>1700</v>
      </c>
      <c r="BL3201">
        <v>2.4</v>
      </c>
      <c r="BM3201" s="5" t="d">
        <v>15:30:00.0000000000031950</v>
      </c>
      <c r="BN3201" s="5" t="d">
        <v>15:59:59.9999999999968050</v>
      </c>
      <c r="BO3201">
        <v>15</v>
      </c>
      <c r="BP3201" t="b">
        <v>0</v>
      </c>
    </row>
    <row r="3202" spans="1:68" x14ac:dyDescent="0.2">
      <c r="A3202" s="1" t="s">
        <v>6603</v>
      </c>
      <c r="B3202" s="1" t="s">
        <v>5576</v>
      </c>
      <c r="C3202" s="2" t="d">
        <v>2026-07-11</v>
      </c>
      <c r="D3202">
        <v>33</v>
      </c>
      <c r="E3202" s="1" t="s">
        <v>150</v>
      </c>
      <c r="F3202">
        <v>42</v>
      </c>
      <c r="G3202">
        <v>16</v>
      </c>
      <c r="H3202">
        <v>0</v>
      </c>
      <c r="I3202">
        <v>2</v>
      </c>
      <c r="J3202">
        <v>14</v>
      </c>
      <c r="K3202">
        <v>0</v>
      </c>
      <c r="L3202">
        <v>1</v>
      </c>
      <c r="M3202" s="1" t="s">
        <v>63</v>
      </c>
      <c r="N3202" s="1" t="s">
        <v>6604</v>
      </c>
      <c r="O3202" s="1" t="s">
        <v>6605</v>
      </c>
      <c r="P3202">
        <v>3</v>
      </c>
      <c r="Q3202">
        <v>0</v>
      </c>
      <c r="R3202">
        <v>850</v>
      </c>
      <c r="S3202">
        <v>1</v>
      </c>
      <c r="T3202">
        <v>35</v>
      </c>
      <c r="U3202">
        <v>42</v>
      </c>
      <c r="V3202">
        <v>211</v>
      </c>
      <c r="W3202">
        <v>46927.87</v>
      </c>
      <c r="X3202">
        <v>5.0238095238095237</v>
      </c>
      <c r="Y3202">
        <v>1117.3302380952382</v>
      </c>
      <c r="Z3202">
        <v>9.7142857142857135</v>
      </c>
      <c r="AA3202">
        <v>8.2760222694444447</v>
      </c>
      <c r="AB3202">
        <v>4</v>
      </c>
      <c r="AC3202">
        <v>8.8957456746031754E-2</v>
      </c>
      <c r="AD3202">
        <v>0</v>
      </c>
      <c r="AE3202">
        <v>1.3316819769968011</v>
      </c>
      <c r="AF3202">
        <v>0.67619047619047612</v>
      </c>
      <c r="AG3202">
        <v>2.0078724436507938</v>
      </c>
      <c r="AH3202">
        <v>0</v>
      </c>
      <c r="AI3202">
        <v>5.4276736246031749</v>
      </c>
      <c r="AJ3202">
        <v>1260</v>
      </c>
      <c r="AK3202">
        <v>59</v>
      </c>
      <c r="AL3202">
        <v>2</v>
      </c>
      <c r="AM3202">
        <v>2</v>
      </c>
      <c r="AN3202">
        <v>1</v>
      </c>
      <c r="AO3202">
        <v>1</v>
      </c>
      <c r="AP3202">
        <v>0</v>
      </c>
      <c r="AQ3202">
        <v>0</v>
      </c>
      <c r="AR3202">
        <v>453.41999999999996</v>
      </c>
      <c r="AS3202" s="1" t="s">
        <v>65</v>
      </c>
      <c r="AT3202">
        <v>4</v>
      </c>
      <c r="AU3202">
        <v>56.113133150000003</v>
      </c>
      <c r="AV3202">
        <v>424.68297374999997</v>
      </c>
      <c r="AW3202">
        <v>34</v>
      </c>
      <c r="AX3202">
        <v>9.5238095238095233E-2</v>
      </c>
      <c r="AY3202">
        <v>4.7619047619047616E-2</v>
      </c>
      <c r="AZ3202">
        <v>30</v>
      </c>
      <c r="BA3202">
        <v>0.13360269797619048</v>
      </c>
      <c r="BB3202">
        <v>0.23993388347457625</v>
      </c>
      <c r="BC3202">
        <v>21</v>
      </c>
      <c r="BD3202">
        <v>38</v>
      </c>
      <c r="BE3202">
        <v>3</v>
      </c>
      <c r="BF3202">
        <v>11</v>
      </c>
      <c r="BG3202" s="1" t="s">
        <v>99</v>
      </c>
      <c r="BH3202" s="1" t="s">
        <v>6895</v>
      </c>
      <c r="BI3202" s="1" t="s">
        <v>6889</v>
      </c>
      <c r="BJ3202" s="1" t="s">
        <v>6893</v>
      </c>
      <c r="BK3202">
        <v>1700</v>
      </c>
      <c r="BL3202">
        <v>2.4</v>
      </c>
      <c r="BM3202" s="5" t="d">
        <v>15:59:59.9999999999968050</v>
      </c>
      <c r="BN3202" s="5" t="d">
        <v>16:30:00.000</v>
      </c>
      <c r="BO3202">
        <v>16</v>
      </c>
      <c r="BP3202" t="b">
        <v>0</v>
      </c>
    </row>
    <row r="3203" spans="1:68" x14ac:dyDescent="0.2">
      <c r="A3203" s="1" t="s">
        <v>6606</v>
      </c>
      <c r="B3203" s="1" t="s">
        <v>5576</v>
      </c>
      <c r="C3203" s="2" t="d">
        <v>2026-07-11</v>
      </c>
      <c r="D3203">
        <v>34</v>
      </c>
      <c r="E3203" s="1" t="s">
        <v>150</v>
      </c>
      <c r="F3203">
        <v>43</v>
      </c>
      <c r="G3203">
        <v>16</v>
      </c>
      <c r="H3203">
        <v>0</v>
      </c>
      <c r="I3203">
        <v>2</v>
      </c>
      <c r="J3203">
        <v>14</v>
      </c>
      <c r="K3203">
        <v>0</v>
      </c>
      <c r="L3203">
        <v>1</v>
      </c>
      <c r="M3203" s="1" t="s">
        <v>63</v>
      </c>
      <c r="N3203" s="1" t="s">
        <v>5746</v>
      </c>
      <c r="O3203" s="1" t="s">
        <v>6607</v>
      </c>
      <c r="P3203">
        <v>3.0714285714285716</v>
      </c>
      <c r="Q3203">
        <v>0</v>
      </c>
      <c r="R3203">
        <v>850</v>
      </c>
      <c r="S3203">
        <v>1</v>
      </c>
      <c r="T3203">
        <v>34</v>
      </c>
      <c r="U3203">
        <v>43</v>
      </c>
      <c r="V3203">
        <v>197</v>
      </c>
      <c r="W3203">
        <v>45438.5</v>
      </c>
      <c r="X3203">
        <v>4.5813953488372094</v>
      </c>
      <c r="Y3203">
        <v>1056.7093023255813</v>
      </c>
      <c r="Z3203">
        <v>10.093023255813954</v>
      </c>
      <c r="AA3203">
        <v>8.7413986379844957</v>
      </c>
      <c r="AB3203">
        <v>7</v>
      </c>
      <c r="AC3203">
        <v>0.16340314651162793</v>
      </c>
      <c r="AD3203">
        <v>0</v>
      </c>
      <c r="AE3203">
        <v>1.1961227349502965</v>
      </c>
      <c r="AF3203">
        <v>0.69263565891472867</v>
      </c>
      <c r="AG3203">
        <v>1.8887583852713177</v>
      </c>
      <c r="AH3203">
        <v>0</v>
      </c>
      <c r="AI3203">
        <v>5.8972138895348838</v>
      </c>
      <c r="AJ3203">
        <v>1290</v>
      </c>
      <c r="AK3203">
        <v>58</v>
      </c>
      <c r="AL3203">
        <v>3</v>
      </c>
      <c r="AM3203">
        <v>3</v>
      </c>
      <c r="AN3203">
        <v>2</v>
      </c>
      <c r="AO3203">
        <v>1</v>
      </c>
      <c r="AP3203">
        <v>0</v>
      </c>
      <c r="AQ3203">
        <v>0</v>
      </c>
      <c r="AR3203">
        <v>740.11</v>
      </c>
      <c r="AS3203" s="1" t="s">
        <v>65</v>
      </c>
      <c r="AT3203">
        <v>5</v>
      </c>
      <c r="AU3203">
        <v>52.377131550000001</v>
      </c>
      <c r="AV3203">
        <v>359.3707723</v>
      </c>
      <c r="AW3203">
        <v>23</v>
      </c>
      <c r="AX3203">
        <v>0.16279069767441862</v>
      </c>
      <c r="AY3203">
        <v>6.9767441860465115E-2</v>
      </c>
      <c r="AZ3203">
        <v>30</v>
      </c>
      <c r="BA3203">
        <v>0.12470745607142858</v>
      </c>
      <c r="BB3203">
        <v>0.2065349266091954</v>
      </c>
      <c r="BC3203">
        <v>18</v>
      </c>
      <c r="BD3203">
        <v>40</v>
      </c>
      <c r="BE3203">
        <v>3</v>
      </c>
      <c r="BF3203">
        <v>11</v>
      </c>
      <c r="BG3203" s="1" t="s">
        <v>83</v>
      </c>
      <c r="BH3203" s="1" t="s">
        <v>6895</v>
      </c>
      <c r="BI3203" s="1" t="s">
        <v>6889</v>
      </c>
      <c r="BJ3203" s="1" t="s">
        <v>6893</v>
      </c>
      <c r="BK3203">
        <v>1700</v>
      </c>
      <c r="BL3203">
        <v>2.4</v>
      </c>
      <c r="BM3203" s="5" t="d">
        <v>16:30:00.000</v>
      </c>
      <c r="BN3203" s="5" t="d">
        <v>17:00:00.0000000000031950</v>
      </c>
      <c r="BO3203">
        <v>16</v>
      </c>
      <c r="BP3203" t="b">
        <v>0</v>
      </c>
    </row>
    <row r="3204" spans="1:68" x14ac:dyDescent="0.2">
      <c r="A3204" s="1" t="s">
        <v>6608</v>
      </c>
      <c r="B3204" s="1" t="s">
        <v>5576</v>
      </c>
      <c r="C3204" s="2" t="d">
        <v>2026-07-11</v>
      </c>
      <c r="D3204">
        <v>35</v>
      </c>
      <c r="E3204" s="1" t="s">
        <v>150</v>
      </c>
      <c r="F3204">
        <v>50</v>
      </c>
      <c r="G3204">
        <v>8</v>
      </c>
      <c r="H3204">
        <v>0</v>
      </c>
      <c r="I3204">
        <v>2</v>
      </c>
      <c r="J3204">
        <v>6</v>
      </c>
      <c r="K3204">
        <v>0</v>
      </c>
      <c r="L3204">
        <v>1</v>
      </c>
      <c r="M3204" s="1" t="s">
        <v>63</v>
      </c>
      <c r="N3204" s="1" t="s">
        <v>5671</v>
      </c>
      <c r="O3204" s="1" t="s">
        <v>6609</v>
      </c>
      <c r="P3204">
        <v>8.3333333333333339</v>
      </c>
      <c r="Q3204">
        <v>0</v>
      </c>
      <c r="R3204">
        <v>850</v>
      </c>
      <c r="S3204">
        <v>1</v>
      </c>
      <c r="T3204">
        <v>33</v>
      </c>
      <c r="U3204">
        <v>50</v>
      </c>
      <c r="V3204">
        <v>225</v>
      </c>
      <c r="W3204">
        <v>55021.51</v>
      </c>
      <c r="X3204">
        <v>4.5</v>
      </c>
      <c r="Y3204">
        <v>1100.4302</v>
      </c>
      <c r="Z3204">
        <v>11.56</v>
      </c>
      <c r="AA3204">
        <v>8.3417818309999987</v>
      </c>
      <c r="AB3204">
        <v>0</v>
      </c>
      <c r="AC3204">
        <v>0</v>
      </c>
      <c r="AD3204">
        <v>1.3893832999999998E-2</v>
      </c>
      <c r="AE3204">
        <v>1.1583396458221755</v>
      </c>
      <c r="AF3204">
        <v>0.63200000000000001</v>
      </c>
      <c r="AG3204">
        <v>1.8042334713333334</v>
      </c>
      <c r="AH3204">
        <v>0</v>
      </c>
      <c r="AI3204">
        <v>5.596881685333333</v>
      </c>
      <c r="AJ3204">
        <v>1500</v>
      </c>
      <c r="AK3204">
        <v>28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 s="1" t="s">
        <v>70</v>
      </c>
      <c r="AT3204">
        <v>0</v>
      </c>
      <c r="AU3204">
        <v>58.598172050000002</v>
      </c>
      <c r="AV3204">
        <v>434.17998418333332</v>
      </c>
      <c r="AW3204">
        <v>31</v>
      </c>
      <c r="AX3204">
        <v>0</v>
      </c>
      <c r="AY3204">
        <v>0</v>
      </c>
      <c r="AZ3204">
        <v>30</v>
      </c>
      <c r="BA3204">
        <v>0.32554540027777779</v>
      </c>
      <c r="BB3204">
        <v>0.51688093355158726</v>
      </c>
      <c r="BC3204">
        <v>21</v>
      </c>
      <c r="BD3204">
        <v>7</v>
      </c>
      <c r="BE3204">
        <v>3</v>
      </c>
      <c r="BF3204">
        <v>3</v>
      </c>
      <c r="BG3204" s="1" t="s">
        <v>99</v>
      </c>
      <c r="BH3204" s="1" t="s">
        <v>6895</v>
      </c>
      <c r="BI3204" s="1" t="s">
        <v>6889</v>
      </c>
      <c r="BJ3204" s="1" t="s">
        <v>6893</v>
      </c>
      <c r="BK3204">
        <v>1700</v>
      </c>
      <c r="BL3204">
        <v>2.4</v>
      </c>
      <c r="BM3204" s="5" t="d">
        <v>17:00:00.0000000000031950</v>
      </c>
      <c r="BN3204" s="5" t="d">
        <v>17:29:59.9999999999968050</v>
      </c>
      <c r="BO3204">
        <v>17</v>
      </c>
      <c r="BP3204" t="b">
        <v>0</v>
      </c>
    </row>
    <row r="3205" spans="1:68" x14ac:dyDescent="0.2">
      <c r="A3205" s="1" t="s">
        <v>6610</v>
      </c>
      <c r="B3205" s="1" t="s">
        <v>5576</v>
      </c>
      <c r="C3205" s="2" t="d">
        <v>2026-07-11</v>
      </c>
      <c r="D3205">
        <v>36</v>
      </c>
      <c r="E3205" s="1" t="s">
        <v>150</v>
      </c>
      <c r="F3205">
        <v>52</v>
      </c>
      <c r="G3205">
        <v>8</v>
      </c>
      <c r="H3205">
        <v>0</v>
      </c>
      <c r="I3205">
        <v>2</v>
      </c>
      <c r="J3205">
        <v>6</v>
      </c>
      <c r="K3205">
        <v>0</v>
      </c>
      <c r="L3205">
        <v>1</v>
      </c>
      <c r="M3205" s="1" t="s">
        <v>63</v>
      </c>
      <c r="N3205" s="1" t="s">
        <v>5674</v>
      </c>
      <c r="O3205" s="1" t="s">
        <v>6611</v>
      </c>
      <c r="P3205">
        <v>8.6666666666666661</v>
      </c>
      <c r="Q3205">
        <v>0</v>
      </c>
      <c r="R3205">
        <v>850</v>
      </c>
      <c r="S3205">
        <v>1</v>
      </c>
      <c r="T3205">
        <v>32</v>
      </c>
      <c r="U3205">
        <v>52</v>
      </c>
      <c r="V3205">
        <v>257</v>
      </c>
      <c r="W3205">
        <v>61180.22</v>
      </c>
      <c r="X3205">
        <v>4.9423076923076925</v>
      </c>
      <c r="Y3205">
        <v>1176.5426923076923</v>
      </c>
      <c r="Z3205">
        <v>11.51923076923077</v>
      </c>
      <c r="AA3205">
        <v>8.5220436134615376</v>
      </c>
      <c r="AB3205">
        <v>0</v>
      </c>
      <c r="AC3205">
        <v>0</v>
      </c>
      <c r="AD3205">
        <v>0</v>
      </c>
      <c r="AE3205">
        <v>1.3191809012954692</v>
      </c>
      <c r="AF3205">
        <v>0.67435897435897441</v>
      </c>
      <c r="AG3205">
        <v>1.9935398666666666</v>
      </c>
      <c r="AH3205">
        <v>0</v>
      </c>
      <c r="AI3205">
        <v>5.6567088634615379</v>
      </c>
      <c r="AJ3205">
        <v>1560</v>
      </c>
      <c r="AK3205">
        <v>28</v>
      </c>
      <c r="AL3205">
        <v>2</v>
      </c>
      <c r="AM3205">
        <v>2</v>
      </c>
      <c r="AN3205">
        <v>1</v>
      </c>
      <c r="AO3205">
        <v>1</v>
      </c>
      <c r="AP3205">
        <v>0</v>
      </c>
      <c r="AQ3205">
        <v>0</v>
      </c>
      <c r="AR3205">
        <v>207.01999999999998</v>
      </c>
      <c r="AS3205" s="1" t="s">
        <v>70</v>
      </c>
      <c r="AT3205">
        <v>0</v>
      </c>
      <c r="AU3205">
        <v>67.592676766666671</v>
      </c>
      <c r="AV3205">
        <v>440.23318834999998</v>
      </c>
      <c r="AW3205">
        <v>26</v>
      </c>
      <c r="AX3205">
        <v>0</v>
      </c>
      <c r="AY3205">
        <v>3.8461538461538464E-2</v>
      </c>
      <c r="AZ3205">
        <v>30</v>
      </c>
      <c r="BA3205">
        <v>0.37551487092592595</v>
      </c>
      <c r="BB3205">
        <v>0.52408712898809517</v>
      </c>
      <c r="BC3205">
        <v>21</v>
      </c>
      <c r="BD3205">
        <v>7</v>
      </c>
      <c r="BE3205">
        <v>4</v>
      </c>
      <c r="BF3205">
        <v>2</v>
      </c>
      <c r="BG3205" s="1" t="s">
        <v>99</v>
      </c>
      <c r="BH3205" s="1" t="s">
        <v>6895</v>
      </c>
      <c r="BI3205" s="1" t="s">
        <v>6889</v>
      </c>
      <c r="BJ3205" s="1" t="s">
        <v>6893</v>
      </c>
      <c r="BK3205">
        <v>1700</v>
      </c>
      <c r="BL3205">
        <v>2.4</v>
      </c>
      <c r="BM3205" s="5" t="d">
        <v>17:29:59.9999999999968050</v>
      </c>
      <c r="BN3205" s="5" t="d">
        <v>18:00:00.000</v>
      </c>
      <c r="BO3205">
        <v>17</v>
      </c>
      <c r="BP3205" t="b">
        <v>0</v>
      </c>
    </row>
    <row r="3206" spans="1:68" x14ac:dyDescent="0.2">
      <c r="A3206" s="1" t="s">
        <v>6612</v>
      </c>
      <c r="B3206" s="1" t="s">
        <v>5576</v>
      </c>
      <c r="C3206" s="2" t="d">
        <v>2026-07-11</v>
      </c>
      <c r="D3206">
        <v>37</v>
      </c>
      <c r="E3206" s="1" t="s">
        <v>165</v>
      </c>
      <c r="F3206">
        <v>50</v>
      </c>
      <c r="G3206">
        <v>11</v>
      </c>
      <c r="H3206">
        <v>0</v>
      </c>
      <c r="I3206">
        <v>0</v>
      </c>
      <c r="J3206">
        <v>11</v>
      </c>
      <c r="K3206">
        <v>0</v>
      </c>
      <c r="L3206">
        <v>0</v>
      </c>
      <c r="M3206" s="1" t="s">
        <v>63</v>
      </c>
      <c r="N3206" s="1" t="s">
        <v>63</v>
      </c>
      <c r="O3206" s="1" t="s">
        <v>6613</v>
      </c>
      <c r="P3206">
        <v>4.5454545454545459</v>
      </c>
      <c r="Q3206">
        <v>0</v>
      </c>
      <c r="R3206">
        <v>850</v>
      </c>
      <c r="S3206">
        <v>0</v>
      </c>
      <c r="T3206">
        <v>32</v>
      </c>
      <c r="U3206">
        <v>50</v>
      </c>
      <c r="V3206">
        <v>259</v>
      </c>
      <c r="W3206">
        <v>56747.66</v>
      </c>
      <c r="X3206">
        <v>5.18</v>
      </c>
      <c r="Y3206">
        <v>1134.9532000000002</v>
      </c>
      <c r="Z3206">
        <v>13.08</v>
      </c>
      <c r="AA3206">
        <v>8.8392519756666665</v>
      </c>
      <c r="AB3206">
        <v>0</v>
      </c>
      <c r="AC3206">
        <v>0</v>
      </c>
      <c r="AD3206">
        <v>0</v>
      </c>
      <c r="AE3206">
        <v>1.4204622904707527</v>
      </c>
      <c r="AF3206">
        <v>0.64233333333333331</v>
      </c>
      <c r="AG3206">
        <v>2.0627956163333336</v>
      </c>
      <c r="AH3206">
        <v>0</v>
      </c>
      <c r="AI3206">
        <v>5.8127896833333326</v>
      </c>
      <c r="AJ3206">
        <v>1750</v>
      </c>
      <c r="AK3206">
        <v>28</v>
      </c>
      <c r="AL3206">
        <v>4</v>
      </c>
      <c r="AM3206">
        <v>2</v>
      </c>
      <c r="AN3206">
        <v>3</v>
      </c>
      <c r="AO3206">
        <v>1</v>
      </c>
      <c r="AP3206">
        <v>0</v>
      </c>
      <c r="AQ3206">
        <v>0</v>
      </c>
      <c r="AR3206">
        <v>515.74</v>
      </c>
      <c r="AS3206" s="1" t="s">
        <v>70</v>
      </c>
      <c r="AT3206">
        <v>0</v>
      </c>
      <c r="AU3206">
        <v>72.462916416666673</v>
      </c>
      <c r="AV3206">
        <v>428.12916178333336</v>
      </c>
      <c r="AW3206">
        <v>26</v>
      </c>
      <c r="AX3206">
        <v>0</v>
      </c>
      <c r="AY3206">
        <v>0.04</v>
      </c>
      <c r="AZ3206">
        <v>35</v>
      </c>
      <c r="BA3206">
        <v>0.21958459520202023</v>
      </c>
      <c r="BB3206">
        <v>0.50967757355158738</v>
      </c>
      <c r="BC3206">
        <v>21</v>
      </c>
      <c r="BD3206">
        <v>7</v>
      </c>
      <c r="BE3206">
        <v>4</v>
      </c>
      <c r="BF3206">
        <v>7</v>
      </c>
      <c r="BG3206" s="1" t="s">
        <v>99</v>
      </c>
      <c r="BH3206" s="1" t="s">
        <v>6895</v>
      </c>
      <c r="BI3206" s="1" t="s">
        <v>6889</v>
      </c>
      <c r="BJ3206" s="1" t="s">
        <v>6893</v>
      </c>
      <c r="BK3206">
        <v>1700</v>
      </c>
      <c r="BL3206">
        <v>2.4</v>
      </c>
      <c r="BM3206" s="5" t="d">
        <v>18:00:00.000</v>
      </c>
      <c r="BN3206" s="5" t="d">
        <v>18:30:00.0000000000031950</v>
      </c>
      <c r="BO3206">
        <v>18</v>
      </c>
      <c r="BP3206" t="b">
        <v>1</v>
      </c>
    </row>
    <row r="3207" spans="1:68" x14ac:dyDescent="0.2">
      <c r="A3207" s="1" t="s">
        <v>6614</v>
      </c>
      <c r="B3207" s="1" t="s">
        <v>5576</v>
      </c>
      <c r="C3207" s="2" t="d">
        <v>2026-07-11</v>
      </c>
      <c r="D3207">
        <v>38</v>
      </c>
      <c r="E3207" s="1" t="s">
        <v>165</v>
      </c>
      <c r="F3207">
        <v>72</v>
      </c>
      <c r="G3207">
        <v>11</v>
      </c>
      <c r="H3207">
        <v>0</v>
      </c>
      <c r="I3207">
        <v>0</v>
      </c>
      <c r="J3207">
        <v>11</v>
      </c>
      <c r="K3207">
        <v>0</v>
      </c>
      <c r="L3207">
        <v>0</v>
      </c>
      <c r="M3207" s="1" t="s">
        <v>63</v>
      </c>
      <c r="N3207" s="1" t="s">
        <v>63</v>
      </c>
      <c r="O3207" s="1" t="s">
        <v>6615</v>
      </c>
      <c r="P3207">
        <v>6.5454545454545459</v>
      </c>
      <c r="Q3207">
        <v>0</v>
      </c>
      <c r="R3207">
        <v>850</v>
      </c>
      <c r="S3207">
        <v>0</v>
      </c>
      <c r="T3207">
        <v>32</v>
      </c>
      <c r="U3207">
        <v>72</v>
      </c>
      <c r="V3207">
        <v>331</v>
      </c>
      <c r="W3207">
        <v>75649.72</v>
      </c>
      <c r="X3207">
        <v>4.5972222222222223</v>
      </c>
      <c r="Y3207">
        <v>1050.6905555555556</v>
      </c>
      <c r="Z3207">
        <v>14.638888888888889</v>
      </c>
      <c r="AA3207">
        <v>8.5690037671296295</v>
      </c>
      <c r="AB3207">
        <v>0</v>
      </c>
      <c r="AC3207">
        <v>0</v>
      </c>
      <c r="AD3207">
        <v>0</v>
      </c>
      <c r="AE3207">
        <v>1.2367439523235744</v>
      </c>
      <c r="AF3207">
        <v>0.66064814814814821</v>
      </c>
      <c r="AG3207">
        <v>1.1437653699074073</v>
      </c>
      <c r="AH3207">
        <v>0.14050566388888888</v>
      </c>
      <c r="AI3207">
        <v>5.6010134081018519</v>
      </c>
      <c r="AJ3207">
        <v>2520</v>
      </c>
      <c r="AK3207">
        <v>28</v>
      </c>
      <c r="AL3207">
        <v>3</v>
      </c>
      <c r="AM3207">
        <v>3</v>
      </c>
      <c r="AN3207">
        <v>3</v>
      </c>
      <c r="AO3207">
        <v>0</v>
      </c>
      <c r="AP3207">
        <v>0</v>
      </c>
      <c r="AQ3207">
        <v>0</v>
      </c>
      <c r="AR3207">
        <v>602.27</v>
      </c>
      <c r="AS3207" s="1" t="s">
        <v>70</v>
      </c>
      <c r="AT3207">
        <v>0</v>
      </c>
      <c r="AU3207">
        <v>89.380366899999999</v>
      </c>
      <c r="AV3207">
        <v>534.55446255000004</v>
      </c>
      <c r="AW3207">
        <v>28</v>
      </c>
      <c r="AX3207">
        <v>0</v>
      </c>
      <c r="AY3207">
        <v>4.1666666666666664E-2</v>
      </c>
      <c r="AZ3207">
        <v>35</v>
      </c>
      <c r="BA3207">
        <v>0.27084959666666664</v>
      </c>
      <c r="BB3207">
        <v>0.63637436017857152</v>
      </c>
      <c r="BC3207">
        <v>26</v>
      </c>
      <c r="BD3207">
        <v>2</v>
      </c>
      <c r="BE3207">
        <v>5</v>
      </c>
      <c r="BF3207">
        <v>6</v>
      </c>
      <c r="BG3207" s="1" t="s">
        <v>99</v>
      </c>
      <c r="BH3207" s="1" t="s">
        <v>6895</v>
      </c>
      <c r="BI3207" s="1" t="s">
        <v>6889</v>
      </c>
      <c r="BJ3207" s="1" t="s">
        <v>6893</v>
      </c>
      <c r="BK3207">
        <v>1700</v>
      </c>
      <c r="BL3207">
        <v>2.4</v>
      </c>
      <c r="BM3207" s="5" t="d">
        <v>18:30:00.0000000000031950</v>
      </c>
      <c r="BN3207" s="5" t="d">
        <v>18:59:59.9999999999968050</v>
      </c>
      <c r="BO3207">
        <v>18</v>
      </c>
      <c r="BP3207" t="b">
        <v>1</v>
      </c>
    </row>
    <row r="3208" spans="1:68" x14ac:dyDescent="0.2">
      <c r="A3208" s="1" t="s">
        <v>6616</v>
      </c>
      <c r="B3208" s="1" t="s">
        <v>5576</v>
      </c>
      <c r="C3208" s="2" t="d">
        <v>2026-07-11</v>
      </c>
      <c r="D3208">
        <v>39</v>
      </c>
      <c r="E3208" s="1" t="s">
        <v>165</v>
      </c>
      <c r="F3208">
        <v>90</v>
      </c>
      <c r="G3208">
        <v>11</v>
      </c>
      <c r="H3208">
        <v>0</v>
      </c>
      <c r="I3208">
        <v>0</v>
      </c>
      <c r="J3208">
        <v>11</v>
      </c>
      <c r="K3208">
        <v>0</v>
      </c>
      <c r="L3208">
        <v>0</v>
      </c>
      <c r="M3208" s="1" t="s">
        <v>63</v>
      </c>
      <c r="N3208" s="1" t="s">
        <v>63</v>
      </c>
      <c r="O3208" s="1" t="s">
        <v>6617</v>
      </c>
      <c r="P3208">
        <v>8.1818181818181817</v>
      </c>
      <c r="Q3208">
        <v>0</v>
      </c>
      <c r="R3208">
        <v>850</v>
      </c>
      <c r="S3208">
        <v>0</v>
      </c>
      <c r="T3208">
        <v>32</v>
      </c>
      <c r="U3208">
        <v>90</v>
      </c>
      <c r="V3208">
        <v>470</v>
      </c>
      <c r="W3208">
        <v>110843.54</v>
      </c>
      <c r="X3208">
        <v>5.2222222222222223</v>
      </c>
      <c r="Y3208">
        <v>1231.5948888888888</v>
      </c>
      <c r="Z3208">
        <v>15.966666666666667</v>
      </c>
      <c r="AA3208">
        <v>9.3114579316666664</v>
      </c>
      <c r="AB3208">
        <v>0</v>
      </c>
      <c r="AC3208">
        <v>0</v>
      </c>
      <c r="AD3208">
        <v>0</v>
      </c>
      <c r="AE3208">
        <v>1.3599151801811034</v>
      </c>
      <c r="AF3208">
        <v>0.64833333333333332</v>
      </c>
      <c r="AG3208">
        <v>0.86661442111111109</v>
      </c>
      <c r="AH3208">
        <v>0.60998030888888888</v>
      </c>
      <c r="AI3208">
        <v>5.8141550322222226</v>
      </c>
      <c r="AJ3208">
        <v>3150</v>
      </c>
      <c r="AK3208">
        <v>28</v>
      </c>
      <c r="AL3208">
        <v>4</v>
      </c>
      <c r="AM3208">
        <v>4</v>
      </c>
      <c r="AN3208">
        <v>1</v>
      </c>
      <c r="AO3208">
        <v>2</v>
      </c>
      <c r="AP3208">
        <v>1</v>
      </c>
      <c r="AQ3208">
        <v>0</v>
      </c>
      <c r="AR3208">
        <v>1028.43</v>
      </c>
      <c r="AS3208" s="1" t="s">
        <v>70</v>
      </c>
      <c r="AT3208">
        <v>0</v>
      </c>
      <c r="AU3208">
        <v>118.50207511666667</v>
      </c>
      <c r="AV3208">
        <v>685.86736108333332</v>
      </c>
      <c r="AW3208">
        <v>28</v>
      </c>
      <c r="AX3208">
        <v>0</v>
      </c>
      <c r="AY3208">
        <v>4.4444444444444446E-2</v>
      </c>
      <c r="AZ3208">
        <v>35</v>
      </c>
      <c r="BA3208">
        <v>0.35909719732323236</v>
      </c>
      <c r="BB3208">
        <v>0.81650876319444443</v>
      </c>
      <c r="BC3208">
        <v>33</v>
      </c>
      <c r="BD3208">
        <v>-5</v>
      </c>
      <c r="BE3208">
        <v>6</v>
      </c>
      <c r="BF3208">
        <v>5</v>
      </c>
      <c r="BG3208" s="1" t="s">
        <v>99</v>
      </c>
      <c r="BH3208" s="1" t="s">
        <v>6895</v>
      </c>
      <c r="BI3208" s="1" t="s">
        <v>6889</v>
      </c>
      <c r="BJ3208" s="1" t="s">
        <v>6893</v>
      </c>
      <c r="BK3208">
        <v>1700</v>
      </c>
      <c r="BL3208">
        <v>2.4</v>
      </c>
      <c r="BM3208" s="5" t="d">
        <v>18:59:59.9999999999968050</v>
      </c>
      <c r="BN3208" s="5" t="d">
        <v>19:30:00.000</v>
      </c>
      <c r="BO3208">
        <v>19</v>
      </c>
      <c r="BP3208" t="b">
        <v>1</v>
      </c>
    </row>
    <row r="3209" spans="1:68" x14ac:dyDescent="0.2">
      <c r="A3209" s="1" t="s">
        <v>6618</v>
      </c>
      <c r="B3209" s="1" t="s">
        <v>5576</v>
      </c>
      <c r="C3209" s="2" t="d">
        <v>2026-07-11</v>
      </c>
      <c r="D3209">
        <v>40</v>
      </c>
      <c r="E3209" s="1" t="s">
        <v>165</v>
      </c>
      <c r="F3209">
        <v>77</v>
      </c>
      <c r="G3209">
        <v>11</v>
      </c>
      <c r="H3209">
        <v>0</v>
      </c>
      <c r="I3209">
        <v>0</v>
      </c>
      <c r="J3209">
        <v>11</v>
      </c>
      <c r="K3209">
        <v>0</v>
      </c>
      <c r="L3209">
        <v>0</v>
      </c>
      <c r="M3209" s="1" t="s">
        <v>63</v>
      </c>
      <c r="N3209" s="1" t="s">
        <v>63</v>
      </c>
      <c r="O3209" s="1" t="s">
        <v>6619</v>
      </c>
      <c r="P3209">
        <v>7</v>
      </c>
      <c r="Q3209">
        <v>0</v>
      </c>
      <c r="R3209">
        <v>850</v>
      </c>
      <c r="S3209">
        <v>0</v>
      </c>
      <c r="T3209">
        <v>32</v>
      </c>
      <c r="U3209">
        <v>77</v>
      </c>
      <c r="V3209">
        <v>369</v>
      </c>
      <c r="W3209">
        <v>89945.4</v>
      </c>
      <c r="X3209">
        <v>4.7922077922077921</v>
      </c>
      <c r="Y3209">
        <v>1168.1220779220778</v>
      </c>
      <c r="Z3209">
        <v>14.948051948051948</v>
      </c>
      <c r="AA3209">
        <v>11.162222853246753</v>
      </c>
      <c r="AB3209">
        <v>0</v>
      </c>
      <c r="AC3209">
        <v>0</v>
      </c>
      <c r="AD3209">
        <v>0</v>
      </c>
      <c r="AE3209">
        <v>1.2556639821475697</v>
      </c>
      <c r="AF3209">
        <v>0.64783549783549788</v>
      </c>
      <c r="AG3209">
        <v>0.14495226320346319</v>
      </c>
      <c r="AH3209">
        <v>3.0651492452380955</v>
      </c>
      <c r="AI3209">
        <v>5.3030979296536795</v>
      </c>
      <c r="AJ3209">
        <v>2695</v>
      </c>
      <c r="AK3209">
        <v>28</v>
      </c>
      <c r="AL3209">
        <v>1</v>
      </c>
      <c r="AM3209">
        <v>1</v>
      </c>
      <c r="AN3209">
        <v>0</v>
      </c>
      <c r="AO3209">
        <v>1</v>
      </c>
      <c r="AP3209">
        <v>0</v>
      </c>
      <c r="AQ3209">
        <v>0</v>
      </c>
      <c r="AR3209">
        <v>92.6</v>
      </c>
      <c r="AS3209" s="1" t="s">
        <v>70</v>
      </c>
      <c r="AT3209">
        <v>0</v>
      </c>
      <c r="AU3209">
        <v>99.437485633333338</v>
      </c>
      <c r="AV3209">
        <v>749.86398816666667</v>
      </c>
      <c r="AW3209">
        <v>28</v>
      </c>
      <c r="AX3209">
        <v>0</v>
      </c>
      <c r="AY3209">
        <v>1.2987012987012988E-2</v>
      </c>
      <c r="AZ3209">
        <v>35</v>
      </c>
      <c r="BA3209">
        <v>0.30132571404040404</v>
      </c>
      <c r="BB3209">
        <v>0.89269522400793655</v>
      </c>
      <c r="BC3209">
        <v>36</v>
      </c>
      <c r="BD3209">
        <v>-8</v>
      </c>
      <c r="BE3209">
        <v>5</v>
      </c>
      <c r="BF3209">
        <v>6</v>
      </c>
      <c r="BG3209" s="1" t="s">
        <v>99</v>
      </c>
      <c r="BH3209" s="1" t="s">
        <v>6895</v>
      </c>
      <c r="BI3209" s="1" t="s">
        <v>6889</v>
      </c>
      <c r="BJ3209" s="1" t="s">
        <v>6893</v>
      </c>
      <c r="BK3209">
        <v>1700</v>
      </c>
      <c r="BL3209">
        <v>2.4</v>
      </c>
      <c r="BM3209" s="5" t="d">
        <v>19:30:00.000</v>
      </c>
      <c r="BN3209" s="5" t="d">
        <v>20:00:00.0000000000031950</v>
      </c>
      <c r="BO3209">
        <v>19</v>
      </c>
      <c r="BP3209" t="b">
        <v>1</v>
      </c>
    </row>
    <row r="3210" spans="1:68" x14ac:dyDescent="0.2">
      <c r="A3210" s="1" t="s">
        <v>6620</v>
      </c>
      <c r="B3210" s="1" t="s">
        <v>5576</v>
      </c>
      <c r="C3210" s="2" t="d">
        <v>2026-07-11</v>
      </c>
      <c r="D3210">
        <v>41</v>
      </c>
      <c r="E3210" s="1" t="s">
        <v>165</v>
      </c>
      <c r="F3210">
        <v>85</v>
      </c>
      <c r="G3210">
        <v>11</v>
      </c>
      <c r="H3210">
        <v>0</v>
      </c>
      <c r="I3210">
        <v>0</v>
      </c>
      <c r="J3210">
        <v>11</v>
      </c>
      <c r="K3210">
        <v>0</v>
      </c>
      <c r="L3210">
        <v>0</v>
      </c>
      <c r="M3210" s="1" t="s">
        <v>63</v>
      </c>
      <c r="N3210" s="1" t="s">
        <v>63</v>
      </c>
      <c r="O3210" s="1" t="s">
        <v>6621</v>
      </c>
      <c r="P3210">
        <v>7.7272727272727284</v>
      </c>
      <c r="Q3210">
        <v>0</v>
      </c>
      <c r="R3210">
        <v>850</v>
      </c>
      <c r="S3210">
        <v>0</v>
      </c>
      <c r="T3210">
        <v>32</v>
      </c>
      <c r="U3210">
        <v>85</v>
      </c>
      <c r="V3210">
        <v>384</v>
      </c>
      <c r="W3210">
        <v>94811.94</v>
      </c>
      <c r="X3210">
        <v>4.5176470588235293</v>
      </c>
      <c r="Y3210">
        <v>1115.4345882352941</v>
      </c>
      <c r="Z3210">
        <v>15.541176470588235</v>
      </c>
      <c r="AA3210">
        <v>8.8687334703921561</v>
      </c>
      <c r="AB3210">
        <v>0</v>
      </c>
      <c r="AC3210">
        <v>0</v>
      </c>
      <c r="AD3210">
        <v>0</v>
      </c>
      <c r="AE3210">
        <v>1.2059474607504914</v>
      </c>
      <c r="AF3210">
        <v>0.63058823529411767</v>
      </c>
      <c r="AG3210">
        <v>0.77486128882352934</v>
      </c>
      <c r="AH3210">
        <v>0.5430291705882353</v>
      </c>
      <c r="AI3210">
        <v>5.5505411484313729</v>
      </c>
      <c r="AJ3210">
        <v>2975</v>
      </c>
      <c r="AK3210">
        <v>28</v>
      </c>
      <c r="AL3210">
        <v>2</v>
      </c>
      <c r="AM3210">
        <v>2</v>
      </c>
      <c r="AN3210">
        <v>0</v>
      </c>
      <c r="AO3210">
        <v>1</v>
      </c>
      <c r="AP3210">
        <v>1</v>
      </c>
      <c r="AQ3210">
        <v>0</v>
      </c>
      <c r="AR3210">
        <v>496.19</v>
      </c>
      <c r="AS3210" s="1" t="s">
        <v>70</v>
      </c>
      <c r="AT3210">
        <v>0</v>
      </c>
      <c r="AU3210">
        <v>100.02852</v>
      </c>
      <c r="AV3210">
        <v>689.23314188333336</v>
      </c>
      <c r="AW3210">
        <v>28</v>
      </c>
      <c r="AX3210">
        <v>0</v>
      </c>
      <c r="AY3210">
        <v>2.3529411764705882E-2</v>
      </c>
      <c r="AZ3210">
        <v>35</v>
      </c>
      <c r="BA3210">
        <v>0.30311672727272726</v>
      </c>
      <c r="BB3210">
        <v>0.82051564509920638</v>
      </c>
      <c r="BC3210">
        <v>33</v>
      </c>
      <c r="BD3210">
        <v>-5</v>
      </c>
      <c r="BE3210">
        <v>5</v>
      </c>
      <c r="BF3210">
        <v>6</v>
      </c>
      <c r="BG3210" s="1" t="s">
        <v>99</v>
      </c>
      <c r="BH3210" s="1" t="s">
        <v>6895</v>
      </c>
      <c r="BI3210" s="1" t="s">
        <v>6889</v>
      </c>
      <c r="BJ3210" s="1" t="s">
        <v>6893</v>
      </c>
      <c r="BK3210">
        <v>1700</v>
      </c>
      <c r="BL3210">
        <v>2.4</v>
      </c>
      <c r="BM3210" s="5" t="d">
        <v>20:00:00.0000000000031950</v>
      </c>
      <c r="BN3210" s="5" t="d">
        <v>20:29:59.9999999999968050</v>
      </c>
      <c r="BO3210">
        <v>20</v>
      </c>
      <c r="BP3210" t="b">
        <v>1</v>
      </c>
    </row>
    <row r="3211" spans="1:68" x14ac:dyDescent="0.2">
      <c r="A3211" s="1" t="s">
        <v>6622</v>
      </c>
      <c r="B3211" s="1" t="s">
        <v>5576</v>
      </c>
      <c r="C3211" s="2" t="d">
        <v>2026-07-11</v>
      </c>
      <c r="D3211">
        <v>42</v>
      </c>
      <c r="E3211" s="1" t="s">
        <v>165</v>
      </c>
      <c r="F3211">
        <v>102</v>
      </c>
      <c r="G3211">
        <v>11</v>
      </c>
      <c r="H3211">
        <v>0</v>
      </c>
      <c r="I3211">
        <v>0</v>
      </c>
      <c r="J3211">
        <v>11</v>
      </c>
      <c r="K3211">
        <v>0</v>
      </c>
      <c r="L3211">
        <v>0</v>
      </c>
      <c r="M3211" s="1" t="s">
        <v>63</v>
      </c>
      <c r="N3211" s="1" t="s">
        <v>63</v>
      </c>
      <c r="O3211" s="1" t="s">
        <v>6623</v>
      </c>
      <c r="P3211">
        <v>9.2727272727272716</v>
      </c>
      <c r="Q3211">
        <v>0</v>
      </c>
      <c r="R3211">
        <v>850</v>
      </c>
      <c r="S3211">
        <v>0</v>
      </c>
      <c r="T3211">
        <v>32</v>
      </c>
      <c r="U3211">
        <v>102</v>
      </c>
      <c r="V3211">
        <v>517</v>
      </c>
      <c r="W3211">
        <v>127418.9</v>
      </c>
      <c r="X3211">
        <v>5.0686274509803919</v>
      </c>
      <c r="Y3211">
        <v>1249.2049019607844</v>
      </c>
      <c r="Z3211">
        <v>16.96078431372549</v>
      </c>
      <c r="AA3211">
        <v>11.665041681045752</v>
      </c>
      <c r="AB3211">
        <v>0</v>
      </c>
      <c r="AC3211">
        <v>0</v>
      </c>
      <c r="AD3211">
        <v>0</v>
      </c>
      <c r="AE3211">
        <v>1.304530783837379</v>
      </c>
      <c r="AF3211">
        <v>0.63970588235294112</v>
      </c>
      <c r="AG3211">
        <v>0.13155519264705881</v>
      </c>
      <c r="AH3211">
        <v>2.8602495906862746</v>
      </c>
      <c r="AI3211">
        <v>5.9316338496732026</v>
      </c>
      <c r="AJ3211">
        <v>3570</v>
      </c>
      <c r="AK3211">
        <v>28</v>
      </c>
      <c r="AL3211">
        <v>2</v>
      </c>
      <c r="AM3211">
        <v>2</v>
      </c>
      <c r="AN3211">
        <v>2</v>
      </c>
      <c r="AO3211">
        <v>0</v>
      </c>
      <c r="AP3211">
        <v>0</v>
      </c>
      <c r="AQ3211">
        <v>0</v>
      </c>
      <c r="AR3211">
        <v>785.63</v>
      </c>
      <c r="AS3211" s="1" t="s">
        <v>70</v>
      </c>
      <c r="AT3211">
        <v>0</v>
      </c>
      <c r="AU3211">
        <v>133.69399046666666</v>
      </c>
      <c r="AV3211">
        <v>738.93232863333333</v>
      </c>
      <c r="AW3211">
        <v>28</v>
      </c>
      <c r="AX3211">
        <v>0</v>
      </c>
      <c r="AY3211">
        <v>1.9607843137254902E-2</v>
      </c>
      <c r="AZ3211">
        <v>35</v>
      </c>
      <c r="BA3211">
        <v>0.40513330444444445</v>
      </c>
      <c r="BB3211">
        <v>0.87968134361111106</v>
      </c>
      <c r="BC3211">
        <v>36</v>
      </c>
      <c r="BD3211">
        <v>-8</v>
      </c>
      <c r="BE3211">
        <v>7</v>
      </c>
      <c r="BF3211">
        <v>4</v>
      </c>
      <c r="BG3211" s="1" t="s">
        <v>99</v>
      </c>
      <c r="BH3211" s="1" t="s">
        <v>6895</v>
      </c>
      <c r="BI3211" s="1" t="s">
        <v>6889</v>
      </c>
      <c r="BJ3211" s="1" t="s">
        <v>6893</v>
      </c>
      <c r="BK3211">
        <v>1700</v>
      </c>
      <c r="BL3211">
        <v>2.4</v>
      </c>
      <c r="BM3211" s="5" t="d">
        <v>20:29:59.9999999999968050</v>
      </c>
      <c r="BN3211" s="5" t="d">
        <v>21:00:00.000</v>
      </c>
      <c r="BO3211">
        <v>20</v>
      </c>
      <c r="BP3211" t="b">
        <v>1</v>
      </c>
    </row>
    <row r="3212" spans="1:68" x14ac:dyDescent="0.2">
      <c r="A3212" s="1" t="s">
        <v>6624</v>
      </c>
      <c r="B3212" s="1" t="s">
        <v>5576</v>
      </c>
      <c r="C3212" s="2" t="d">
        <v>2026-07-11</v>
      </c>
      <c r="D3212">
        <v>43</v>
      </c>
      <c r="E3212" s="1" t="s">
        <v>165</v>
      </c>
      <c r="F3212">
        <v>93</v>
      </c>
      <c r="G3212">
        <v>11</v>
      </c>
      <c r="H3212">
        <v>0</v>
      </c>
      <c r="I3212">
        <v>0</v>
      </c>
      <c r="J3212">
        <v>11</v>
      </c>
      <c r="K3212">
        <v>0</v>
      </c>
      <c r="L3212">
        <v>0</v>
      </c>
      <c r="M3212" s="1" t="s">
        <v>63</v>
      </c>
      <c r="N3212" s="1" t="s">
        <v>63</v>
      </c>
      <c r="O3212" s="1" t="s">
        <v>6625</v>
      </c>
      <c r="P3212">
        <v>8.454545454545455</v>
      </c>
      <c r="Q3212">
        <v>0</v>
      </c>
      <c r="R3212">
        <v>850</v>
      </c>
      <c r="S3212">
        <v>0</v>
      </c>
      <c r="T3212">
        <v>32</v>
      </c>
      <c r="U3212">
        <v>93</v>
      </c>
      <c r="V3212">
        <v>456</v>
      </c>
      <c r="W3212">
        <v>103464.41</v>
      </c>
      <c r="X3212">
        <v>4.903225806451613</v>
      </c>
      <c r="Y3212">
        <v>1112.5205376344086</v>
      </c>
      <c r="Z3212">
        <v>16.096774193548388</v>
      </c>
      <c r="AA3212">
        <v>14.235488231003584</v>
      </c>
      <c r="AB3212">
        <v>5</v>
      </c>
      <c r="AC3212">
        <v>1.2834738709677416E-2</v>
      </c>
      <c r="AD3212">
        <v>0</v>
      </c>
      <c r="AE3212">
        <v>1.2971496219743381</v>
      </c>
      <c r="AF3212">
        <v>0.59014336917562726</v>
      </c>
      <c r="AG3212">
        <v>0</v>
      </c>
      <c r="AH3212">
        <v>5.9764258535842298</v>
      </c>
      <c r="AI3212">
        <v>5.4690812050179209</v>
      </c>
      <c r="AJ3212">
        <v>3255</v>
      </c>
      <c r="AK3212">
        <v>28</v>
      </c>
      <c r="AL3212">
        <v>5</v>
      </c>
      <c r="AM3212">
        <v>5</v>
      </c>
      <c r="AN3212">
        <v>3</v>
      </c>
      <c r="AO3212">
        <v>1</v>
      </c>
      <c r="AP3212">
        <v>1</v>
      </c>
      <c r="AQ3212">
        <v>0</v>
      </c>
      <c r="AR3212">
        <v>1935.77</v>
      </c>
      <c r="AS3212" s="1" t="s">
        <v>173</v>
      </c>
      <c r="AT3212">
        <v>5</v>
      </c>
      <c r="AU3212">
        <v>121.27481206666667</v>
      </c>
      <c r="AV3212">
        <v>760.68444045000001</v>
      </c>
      <c r="AW3212">
        <v>28</v>
      </c>
      <c r="AX3212">
        <v>5.3763440860215055E-2</v>
      </c>
      <c r="AY3212">
        <v>5.3763440860215055E-2</v>
      </c>
      <c r="AZ3212">
        <v>35</v>
      </c>
      <c r="BA3212">
        <v>0.36749943050505052</v>
      </c>
      <c r="BB3212">
        <v>0.90557671482142854</v>
      </c>
      <c r="BC3212">
        <v>37</v>
      </c>
      <c r="BD3212">
        <v>-9</v>
      </c>
      <c r="BE3212">
        <v>6</v>
      </c>
      <c r="BF3212">
        <v>5</v>
      </c>
      <c r="BG3212" s="1" t="s">
        <v>99</v>
      </c>
      <c r="BH3212" s="1" t="s">
        <v>6895</v>
      </c>
      <c r="BI3212" s="1" t="s">
        <v>6889</v>
      </c>
      <c r="BJ3212" s="1" t="s">
        <v>6893</v>
      </c>
      <c r="BK3212">
        <v>1700</v>
      </c>
      <c r="BL3212">
        <v>2.4</v>
      </c>
      <c r="BM3212" s="5" t="d">
        <v>21:00:00.000</v>
      </c>
      <c r="BN3212" s="5" t="d">
        <v>21:30:00.0000000000031950</v>
      </c>
      <c r="BO3212">
        <v>21</v>
      </c>
      <c r="BP3212" t="b">
        <v>1</v>
      </c>
    </row>
    <row r="3213" spans="1:68" x14ac:dyDescent="0.2">
      <c r="A3213" s="1" t="s">
        <v>6626</v>
      </c>
      <c r="B3213" s="1" t="s">
        <v>5576</v>
      </c>
      <c r="C3213" s="2" t="d">
        <v>2026-07-11</v>
      </c>
      <c r="D3213">
        <v>44</v>
      </c>
      <c r="E3213" s="1" t="s">
        <v>165</v>
      </c>
      <c r="F3213">
        <v>87</v>
      </c>
      <c r="G3213">
        <v>11</v>
      </c>
      <c r="H3213">
        <v>0</v>
      </c>
      <c r="I3213">
        <v>0</v>
      </c>
      <c r="J3213">
        <v>11</v>
      </c>
      <c r="K3213">
        <v>0</v>
      </c>
      <c r="L3213">
        <v>0</v>
      </c>
      <c r="M3213" s="1" t="s">
        <v>63</v>
      </c>
      <c r="N3213" s="1" t="s">
        <v>63</v>
      </c>
      <c r="O3213" s="1" t="s">
        <v>6627</v>
      </c>
      <c r="P3213">
        <v>7.9090909090909092</v>
      </c>
      <c r="Q3213">
        <v>0</v>
      </c>
      <c r="R3213">
        <v>850</v>
      </c>
      <c r="S3213">
        <v>0</v>
      </c>
      <c r="T3213">
        <v>32</v>
      </c>
      <c r="U3213">
        <v>87</v>
      </c>
      <c r="V3213">
        <v>444</v>
      </c>
      <c r="W3213">
        <v>99087.71</v>
      </c>
      <c r="X3213">
        <v>5.1034482758620694</v>
      </c>
      <c r="Y3213">
        <v>1138.939195402299</v>
      </c>
      <c r="Z3213">
        <v>15.551724137931034</v>
      </c>
      <c r="AA3213">
        <v>14.706574271455938</v>
      </c>
      <c r="AB3213">
        <v>23</v>
      </c>
      <c r="AC3213">
        <v>0.21353644310344824</v>
      </c>
      <c r="AD3213">
        <v>0</v>
      </c>
      <c r="AE3213">
        <v>1.354139693712886</v>
      </c>
      <c r="AF3213">
        <v>0.66226053639846749</v>
      </c>
      <c r="AG3213">
        <v>0</v>
      </c>
      <c r="AH3213">
        <v>6.2211807009578548</v>
      </c>
      <c r="AI3213">
        <v>5.6052002277777779</v>
      </c>
      <c r="AJ3213">
        <v>3045</v>
      </c>
      <c r="AK3213">
        <v>28</v>
      </c>
      <c r="AL3213">
        <v>1</v>
      </c>
      <c r="AM3213">
        <v>1</v>
      </c>
      <c r="AN3213">
        <v>0</v>
      </c>
      <c r="AO3213">
        <v>0</v>
      </c>
      <c r="AP3213">
        <v>1</v>
      </c>
      <c r="AQ3213">
        <v>0</v>
      </c>
      <c r="AR3213">
        <v>67.150000000000006</v>
      </c>
      <c r="AS3213" s="1" t="s">
        <v>173</v>
      </c>
      <c r="AT3213">
        <v>23</v>
      </c>
      <c r="AU3213">
        <v>120.41290094999999</v>
      </c>
      <c r="AV3213">
        <v>757.14693178333334</v>
      </c>
      <c r="AW3213">
        <v>28</v>
      </c>
      <c r="AX3213">
        <v>0.26436781609195403</v>
      </c>
      <c r="AY3213">
        <v>1.1494252873563218E-2</v>
      </c>
      <c r="AZ3213">
        <v>35</v>
      </c>
      <c r="BA3213">
        <v>0.36488757863636362</v>
      </c>
      <c r="BB3213">
        <v>0.90136539498015877</v>
      </c>
      <c r="BC3213">
        <v>37</v>
      </c>
      <c r="BD3213">
        <v>-9</v>
      </c>
      <c r="BE3213">
        <v>6</v>
      </c>
      <c r="BF3213">
        <v>5</v>
      </c>
      <c r="BG3213" s="1" t="s">
        <v>174</v>
      </c>
      <c r="BH3213" s="1" t="s">
        <v>6895</v>
      </c>
      <c r="BI3213" s="1" t="s">
        <v>6889</v>
      </c>
      <c r="BJ3213" s="1" t="s">
        <v>6893</v>
      </c>
      <c r="BK3213">
        <v>1700</v>
      </c>
      <c r="BL3213">
        <v>2.4</v>
      </c>
      <c r="BM3213" s="5" t="d">
        <v>21:30:00.0000000000031950</v>
      </c>
      <c r="BN3213" s="5" t="d">
        <v>21:59:59.9999999999968050</v>
      </c>
      <c r="BO3213">
        <v>21</v>
      </c>
      <c r="BP3213" t="b">
        <v>1</v>
      </c>
    </row>
    <row r="3214" spans="1:68" x14ac:dyDescent="0.2">
      <c r="A3214" s="1" t="s">
        <v>6628</v>
      </c>
      <c r="B3214" s="1" t="s">
        <v>5576</v>
      </c>
      <c r="C3214" s="2" t="d">
        <v>2026-07-11</v>
      </c>
      <c r="D3214">
        <v>45</v>
      </c>
      <c r="E3214" s="1" t="s">
        <v>165</v>
      </c>
      <c r="F3214">
        <v>68</v>
      </c>
      <c r="G3214">
        <v>8</v>
      </c>
      <c r="H3214">
        <v>0</v>
      </c>
      <c r="I3214">
        <v>0</v>
      </c>
      <c r="J3214">
        <v>8</v>
      </c>
      <c r="K3214">
        <v>0</v>
      </c>
      <c r="L3214">
        <v>0</v>
      </c>
      <c r="M3214" s="1" t="s">
        <v>63</v>
      </c>
      <c r="N3214" s="1" t="s">
        <v>63</v>
      </c>
      <c r="O3214" s="1" t="s">
        <v>6629</v>
      </c>
      <c r="P3214">
        <v>8.5</v>
      </c>
      <c r="Q3214">
        <v>0</v>
      </c>
      <c r="R3214">
        <v>850</v>
      </c>
      <c r="S3214">
        <v>0</v>
      </c>
      <c r="T3214">
        <v>32</v>
      </c>
      <c r="U3214">
        <v>68</v>
      </c>
      <c r="V3214">
        <v>342</v>
      </c>
      <c r="W3214">
        <v>81454.28</v>
      </c>
      <c r="X3214">
        <v>5.0294117647058822</v>
      </c>
      <c r="Y3214">
        <v>1197.8570588235293</v>
      </c>
      <c r="Z3214">
        <v>12.661764705882353</v>
      </c>
      <c r="AA3214">
        <v>9.1372811955882351</v>
      </c>
      <c r="AB3214">
        <v>0</v>
      </c>
      <c r="AC3214">
        <v>0</v>
      </c>
      <c r="AD3214">
        <v>0</v>
      </c>
      <c r="AE3214">
        <v>1.3277684964264687</v>
      </c>
      <c r="AF3214">
        <v>0.58529411764705874</v>
      </c>
      <c r="AG3214">
        <v>0.59504150318627447</v>
      </c>
      <c r="AH3214">
        <v>0.88311588946078434</v>
      </c>
      <c r="AI3214">
        <v>5.4425732769607844</v>
      </c>
      <c r="AJ3214">
        <v>2040</v>
      </c>
      <c r="AK3214">
        <v>28</v>
      </c>
      <c r="AL3214">
        <v>4</v>
      </c>
      <c r="AM3214">
        <v>4</v>
      </c>
      <c r="AN3214">
        <v>1</v>
      </c>
      <c r="AO3214">
        <v>3</v>
      </c>
      <c r="AP3214">
        <v>0</v>
      </c>
      <c r="AQ3214">
        <v>0</v>
      </c>
      <c r="AR3214">
        <v>940.68</v>
      </c>
      <c r="AS3214" s="1" t="s">
        <v>70</v>
      </c>
      <c r="AT3214">
        <v>0</v>
      </c>
      <c r="AU3214">
        <v>88.836542533333329</v>
      </c>
      <c r="AV3214">
        <v>713.59913878333339</v>
      </c>
      <c r="AW3214">
        <v>28</v>
      </c>
      <c r="AX3214">
        <v>0</v>
      </c>
      <c r="AY3214">
        <v>5.8823529411764705E-2</v>
      </c>
      <c r="AZ3214">
        <v>30</v>
      </c>
      <c r="BA3214">
        <v>0.37015226055555556</v>
      </c>
      <c r="BB3214">
        <v>0.84952278426587313</v>
      </c>
      <c r="BC3214">
        <v>34</v>
      </c>
      <c r="BD3214">
        <v>-6</v>
      </c>
      <c r="BE3214">
        <v>5</v>
      </c>
      <c r="BF3214">
        <v>3</v>
      </c>
      <c r="BG3214" s="1" t="s">
        <v>99</v>
      </c>
      <c r="BH3214" s="1" t="s">
        <v>6895</v>
      </c>
      <c r="BI3214" s="1" t="s">
        <v>6889</v>
      </c>
      <c r="BJ3214" s="1" t="s">
        <v>6893</v>
      </c>
      <c r="BK3214">
        <v>1700</v>
      </c>
      <c r="BL3214">
        <v>2.4</v>
      </c>
      <c r="BM3214" s="5" t="d">
        <v>21:59:59.9999999999968050</v>
      </c>
      <c r="BN3214" s="5" t="d">
        <v>22:30:00.000</v>
      </c>
      <c r="BO3214">
        <v>22</v>
      </c>
      <c r="BP3214" t="b">
        <v>0</v>
      </c>
    </row>
    <row r="3215" spans="1:68" x14ac:dyDescent="0.2">
      <c r="A3215" s="1" t="s">
        <v>6630</v>
      </c>
      <c r="B3215" s="1" t="s">
        <v>5576</v>
      </c>
      <c r="C3215" s="2" t="d">
        <v>2026-07-11</v>
      </c>
      <c r="D3215">
        <v>46</v>
      </c>
      <c r="E3215" s="1" t="s">
        <v>165</v>
      </c>
      <c r="F3215">
        <v>63</v>
      </c>
      <c r="G3215">
        <v>8</v>
      </c>
      <c r="H3215">
        <v>0</v>
      </c>
      <c r="I3215">
        <v>0</v>
      </c>
      <c r="J3215">
        <v>8</v>
      </c>
      <c r="K3215">
        <v>0</v>
      </c>
      <c r="L3215">
        <v>0</v>
      </c>
      <c r="M3215" s="1" t="s">
        <v>63</v>
      </c>
      <c r="N3215" s="1" t="s">
        <v>63</v>
      </c>
      <c r="O3215" s="1" t="s">
        <v>6631</v>
      </c>
      <c r="P3215">
        <v>7.875</v>
      </c>
      <c r="Q3215">
        <v>0</v>
      </c>
      <c r="R3215">
        <v>850</v>
      </c>
      <c r="S3215">
        <v>0</v>
      </c>
      <c r="T3215">
        <v>32</v>
      </c>
      <c r="U3215">
        <v>63</v>
      </c>
      <c r="V3215">
        <v>324</v>
      </c>
      <c r="W3215">
        <v>74530.240000000005</v>
      </c>
      <c r="X3215">
        <v>5.1428571428571432</v>
      </c>
      <c r="Y3215">
        <v>1183.0196825396827</v>
      </c>
      <c r="Z3215">
        <v>12.34920634920635</v>
      </c>
      <c r="AA3215">
        <v>8.2895327690476179</v>
      </c>
      <c r="AB3215">
        <v>0</v>
      </c>
      <c r="AC3215">
        <v>0</v>
      </c>
      <c r="AD3215">
        <v>0</v>
      </c>
      <c r="AE3215">
        <v>1.3699129496116467</v>
      </c>
      <c r="AF3215">
        <v>0.59973544973544968</v>
      </c>
      <c r="AG3215">
        <v>1.7569109423280425</v>
      </c>
      <c r="AH3215">
        <v>0</v>
      </c>
      <c r="AI3215">
        <v>5.4426356931216935</v>
      </c>
      <c r="AJ3215">
        <v>1890</v>
      </c>
      <c r="AK3215">
        <v>28</v>
      </c>
      <c r="AL3215">
        <v>2</v>
      </c>
      <c r="AM3215">
        <v>2</v>
      </c>
      <c r="AN3215">
        <v>2</v>
      </c>
      <c r="AO3215">
        <v>0</v>
      </c>
      <c r="AP3215">
        <v>0</v>
      </c>
      <c r="AQ3215">
        <v>0</v>
      </c>
      <c r="AR3215">
        <v>284.27</v>
      </c>
      <c r="AS3215" s="1" t="s">
        <v>70</v>
      </c>
      <c r="AT3215">
        <v>0</v>
      </c>
      <c r="AU3215">
        <v>87.215934566666661</v>
      </c>
      <c r="AV3215">
        <v>576.71338679999997</v>
      </c>
      <c r="AW3215">
        <v>28</v>
      </c>
      <c r="AX3215">
        <v>0</v>
      </c>
      <c r="AY3215">
        <v>3.1746031746031744E-2</v>
      </c>
      <c r="AZ3215">
        <v>30</v>
      </c>
      <c r="BA3215">
        <v>0.36339972736111109</v>
      </c>
      <c r="BB3215">
        <v>0.68656355571428562</v>
      </c>
      <c r="BC3215">
        <v>28</v>
      </c>
      <c r="BD3215">
        <v>0</v>
      </c>
      <c r="BE3215">
        <v>5</v>
      </c>
      <c r="BF3215">
        <v>3</v>
      </c>
      <c r="BG3215" s="1" t="s">
        <v>99</v>
      </c>
      <c r="BH3215" s="1" t="s">
        <v>6895</v>
      </c>
      <c r="BI3215" s="1" t="s">
        <v>6889</v>
      </c>
      <c r="BJ3215" s="1" t="s">
        <v>6893</v>
      </c>
      <c r="BK3215">
        <v>1700</v>
      </c>
      <c r="BL3215">
        <v>2.4</v>
      </c>
      <c r="BM3215" s="5" t="d">
        <v>22:30:00.000</v>
      </c>
      <c r="BN3215" s="5" t="d">
        <v>23:00:00.0000000000031950</v>
      </c>
      <c r="BO3215">
        <v>22</v>
      </c>
      <c r="BP3215" t="b">
        <v>0</v>
      </c>
    </row>
    <row r="3216" spans="1:68" x14ac:dyDescent="0.2">
      <c r="A3216" s="1" t="s">
        <v>6632</v>
      </c>
      <c r="B3216" s="1" t="s">
        <v>5576</v>
      </c>
      <c r="C3216" s="2" t="d">
        <v>2026-07-11</v>
      </c>
      <c r="D3216">
        <v>47</v>
      </c>
      <c r="E3216" s="1" t="s">
        <v>187</v>
      </c>
      <c r="F3216">
        <v>36</v>
      </c>
      <c r="G3216">
        <v>8</v>
      </c>
      <c r="H3216">
        <v>0</v>
      </c>
      <c r="I3216">
        <v>2</v>
      </c>
      <c r="J3216">
        <v>6</v>
      </c>
      <c r="K3216">
        <v>0</v>
      </c>
      <c r="L3216">
        <v>1</v>
      </c>
      <c r="M3216" s="1" t="s">
        <v>63</v>
      </c>
      <c r="N3216" s="1" t="s">
        <v>5807</v>
      </c>
      <c r="O3216" s="1" t="s">
        <v>6633</v>
      </c>
      <c r="P3216">
        <v>6</v>
      </c>
      <c r="Q3216">
        <v>0</v>
      </c>
      <c r="R3216">
        <v>850</v>
      </c>
      <c r="S3216">
        <v>1</v>
      </c>
      <c r="T3216">
        <v>31</v>
      </c>
      <c r="U3216">
        <v>36</v>
      </c>
      <c r="V3216">
        <v>176</v>
      </c>
      <c r="W3216">
        <v>40665.879999999997</v>
      </c>
      <c r="X3216">
        <v>4.8888888888888893</v>
      </c>
      <c r="Y3216">
        <v>1129.6077777777778</v>
      </c>
      <c r="Z3216">
        <v>10.527777777777779</v>
      </c>
      <c r="AA3216">
        <v>8.8880833078703692</v>
      </c>
      <c r="AB3216">
        <v>2</v>
      </c>
      <c r="AC3216">
        <v>2.5097011574074041E-2</v>
      </c>
      <c r="AD3216">
        <v>0</v>
      </c>
      <c r="AE3216">
        <v>1.3174513818129252</v>
      </c>
      <c r="AF3216">
        <v>0.69259259259259265</v>
      </c>
      <c r="AG3216">
        <v>2.0100439662037037</v>
      </c>
      <c r="AH3216">
        <v>0</v>
      </c>
      <c r="AI3216">
        <v>5.8669282217592595</v>
      </c>
      <c r="AJ3216">
        <v>1080</v>
      </c>
      <c r="AK3216">
        <v>28</v>
      </c>
      <c r="AL3216">
        <v>1</v>
      </c>
      <c r="AM3216">
        <v>1</v>
      </c>
      <c r="AN3216">
        <v>1</v>
      </c>
      <c r="AO3216">
        <v>0</v>
      </c>
      <c r="AP3216">
        <v>0</v>
      </c>
      <c r="AQ3216">
        <v>0</v>
      </c>
      <c r="AR3216">
        <v>456.23</v>
      </c>
      <c r="AS3216" s="1" t="s">
        <v>125</v>
      </c>
      <c r="AT3216">
        <v>1</v>
      </c>
      <c r="AU3216">
        <v>45.875619583333332</v>
      </c>
      <c r="AV3216">
        <v>306.7204063166667</v>
      </c>
      <c r="AW3216">
        <v>21</v>
      </c>
      <c r="AX3216">
        <v>5.5555555555555552E-2</v>
      </c>
      <c r="AY3216">
        <v>2.7777777777777776E-2</v>
      </c>
      <c r="AZ3216">
        <v>30</v>
      </c>
      <c r="BA3216">
        <v>0.25486455324074075</v>
      </c>
      <c r="BB3216">
        <v>0.36514334085317462</v>
      </c>
      <c r="BC3216">
        <v>15</v>
      </c>
      <c r="BD3216">
        <v>13</v>
      </c>
      <c r="BE3216">
        <v>3</v>
      </c>
      <c r="BF3216">
        <v>3</v>
      </c>
      <c r="BG3216" s="1" t="s">
        <v>99</v>
      </c>
      <c r="BH3216" s="1" t="s">
        <v>6895</v>
      </c>
      <c r="BI3216" s="1" t="s">
        <v>6889</v>
      </c>
      <c r="BJ3216" s="1" t="s">
        <v>6893</v>
      </c>
      <c r="BK3216">
        <v>1700</v>
      </c>
      <c r="BL3216">
        <v>2.4</v>
      </c>
      <c r="BM3216" s="5" t="d">
        <v>23:00:00.0000000000031950</v>
      </c>
      <c r="BN3216" s="5" t="d">
        <v>23:29:59.9999999999968050</v>
      </c>
      <c r="BO3216">
        <v>23</v>
      </c>
      <c r="BP3216" t="b">
        <v>0</v>
      </c>
    </row>
    <row r="3217" spans="1:68" x14ac:dyDescent="0.2">
      <c r="A3217" s="1" t="s">
        <v>6634</v>
      </c>
      <c r="B3217" s="1" t="s">
        <v>5576</v>
      </c>
      <c r="C3217" s="2" t="d">
        <v>2026-07-11</v>
      </c>
      <c r="D3217">
        <v>48</v>
      </c>
      <c r="E3217" s="1" t="s">
        <v>187</v>
      </c>
      <c r="F3217">
        <v>28</v>
      </c>
      <c r="G3217">
        <v>8</v>
      </c>
      <c r="H3217">
        <v>0</v>
      </c>
      <c r="I3217">
        <v>2</v>
      </c>
      <c r="J3217">
        <v>6</v>
      </c>
      <c r="K3217">
        <v>0</v>
      </c>
      <c r="L3217">
        <v>1</v>
      </c>
      <c r="M3217" s="1" t="s">
        <v>63</v>
      </c>
      <c r="N3217" s="1" t="s">
        <v>6635</v>
      </c>
      <c r="O3217" s="1" t="s">
        <v>6636</v>
      </c>
      <c r="P3217">
        <v>4.666666666666667</v>
      </c>
      <c r="Q3217">
        <v>0</v>
      </c>
      <c r="R3217">
        <v>850</v>
      </c>
      <c r="S3217">
        <v>1</v>
      </c>
      <c r="T3217">
        <v>30</v>
      </c>
      <c r="U3217">
        <v>28</v>
      </c>
      <c r="V3217">
        <v>154</v>
      </c>
      <c r="W3217">
        <v>33133.58</v>
      </c>
      <c r="X3217">
        <v>5.5</v>
      </c>
      <c r="Y3217">
        <v>1183.342142857143</v>
      </c>
      <c r="Z3217">
        <v>9.9285714285714288</v>
      </c>
      <c r="AA3217">
        <v>8.6738667851190474</v>
      </c>
      <c r="AB3217">
        <v>5</v>
      </c>
      <c r="AC3217">
        <v>0.195900530952381</v>
      </c>
      <c r="AD3217">
        <v>0</v>
      </c>
      <c r="AE3217">
        <v>1.3869907487820317</v>
      </c>
      <c r="AF3217">
        <v>0.72083333333333333</v>
      </c>
      <c r="AG3217">
        <v>2.1078240738095237</v>
      </c>
      <c r="AH3217">
        <v>0</v>
      </c>
      <c r="AI3217">
        <v>5.591042704166667</v>
      </c>
      <c r="AJ3217">
        <v>840</v>
      </c>
      <c r="AK3217">
        <v>28</v>
      </c>
      <c r="AL3217">
        <v>1</v>
      </c>
      <c r="AM3217">
        <v>1</v>
      </c>
      <c r="AN3217">
        <v>1</v>
      </c>
      <c r="AO3217">
        <v>0</v>
      </c>
      <c r="AP3217">
        <v>0</v>
      </c>
      <c r="AQ3217">
        <v>0</v>
      </c>
      <c r="AR3217">
        <v>286.52999999999997</v>
      </c>
      <c r="AS3217" s="1" t="s">
        <v>65</v>
      </c>
      <c r="AT3217">
        <v>3</v>
      </c>
      <c r="AU3217">
        <v>40.60275875</v>
      </c>
      <c r="AV3217">
        <v>229.07637880000001</v>
      </c>
      <c r="AW3217">
        <v>16</v>
      </c>
      <c r="AX3217">
        <v>0.17857142857142858</v>
      </c>
      <c r="AY3217">
        <v>3.5714285714285712E-2</v>
      </c>
      <c r="AZ3217">
        <v>30</v>
      </c>
      <c r="BA3217">
        <v>0.22557088194444444</v>
      </c>
      <c r="BB3217">
        <v>0.27270997476190478</v>
      </c>
      <c r="BC3217">
        <v>11</v>
      </c>
      <c r="BD3217">
        <v>17</v>
      </c>
      <c r="BE3217">
        <v>2</v>
      </c>
      <c r="BF3217">
        <v>4</v>
      </c>
      <c r="BG3217" s="1" t="s">
        <v>83</v>
      </c>
      <c r="BH3217" s="1" t="s">
        <v>6895</v>
      </c>
      <c r="BI3217" s="1" t="s">
        <v>6889</v>
      </c>
      <c r="BJ3217" s="1" t="s">
        <v>6893</v>
      </c>
      <c r="BK3217">
        <v>1700</v>
      </c>
      <c r="BL3217">
        <v>2.4</v>
      </c>
      <c r="BM3217" s="5" t="d">
        <v>23:29:59.9999999999968050</v>
      </c>
      <c r="BN3217" s="5" t="d">
        <v>1899-12-30</v>
      </c>
      <c r="BO3217">
        <v>23</v>
      </c>
      <c r="BP3217" t="b">
        <v>0</v>
      </c>
    </row>
    <row r="3218" spans="1:68" x14ac:dyDescent="0.2">
      <c r="A3218" s="1" t="s">
        <v>6637</v>
      </c>
      <c r="B3218" s="1" t="s">
        <v>5576</v>
      </c>
      <c r="C3218" s="2" t="d">
        <v>2026-07-12</v>
      </c>
      <c r="D3218">
        <v>1</v>
      </c>
      <c r="E3218" s="1" t="s">
        <v>61</v>
      </c>
      <c r="F3218">
        <v>7</v>
      </c>
      <c r="G3218">
        <v>15</v>
      </c>
      <c r="H3218">
        <v>12</v>
      </c>
      <c r="I3218">
        <v>2</v>
      </c>
      <c r="J3218">
        <v>1</v>
      </c>
      <c r="K3218">
        <v>900</v>
      </c>
      <c r="L3218">
        <v>1</v>
      </c>
      <c r="M3218" s="1" t="s">
        <v>6638</v>
      </c>
      <c r="N3218" s="1" t="s">
        <v>5939</v>
      </c>
      <c r="O3218" s="1" t="s">
        <v>5814</v>
      </c>
      <c r="P3218">
        <v>7</v>
      </c>
      <c r="Q3218">
        <v>900</v>
      </c>
      <c r="R3218">
        <v>9100</v>
      </c>
      <c r="S3218">
        <v>1</v>
      </c>
      <c r="T3218">
        <v>49</v>
      </c>
      <c r="U3218">
        <v>7</v>
      </c>
      <c r="V3218">
        <v>33</v>
      </c>
      <c r="W3218">
        <v>7736.8899999999994</v>
      </c>
      <c r="X3218">
        <v>4.7142857142857144</v>
      </c>
      <c r="Y3218">
        <v>1105.27</v>
      </c>
      <c r="Z3218">
        <v>13.142857142857142</v>
      </c>
      <c r="AA3218">
        <v>9.6942721714285707</v>
      </c>
      <c r="AB3218">
        <v>0</v>
      </c>
      <c r="AC3218">
        <v>0</v>
      </c>
      <c r="AD3218">
        <v>0</v>
      </c>
      <c r="AE3218">
        <v>1.3819231546562223</v>
      </c>
      <c r="AF3218">
        <v>0.83333333333333326</v>
      </c>
      <c r="AG3218">
        <v>2.2152564785714288</v>
      </c>
      <c r="AH3218">
        <v>0</v>
      </c>
      <c r="AI3218">
        <v>6.6885394928571431</v>
      </c>
      <c r="AJ3218">
        <v>280</v>
      </c>
      <c r="AK3218">
        <v>53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 s="1" t="s">
        <v>70</v>
      </c>
      <c r="AT3218">
        <v>0</v>
      </c>
      <c r="AU3218">
        <v>8.4295758666666671</v>
      </c>
      <c r="AV3218">
        <v>124.52886314999999</v>
      </c>
      <c r="AW3218">
        <v>14</v>
      </c>
      <c r="AX3218">
        <v>0</v>
      </c>
      <c r="AY3218">
        <v>0</v>
      </c>
      <c r="AZ3218">
        <v>40</v>
      </c>
      <c r="BA3218">
        <v>0.28098586222222222</v>
      </c>
      <c r="BB3218">
        <v>7.8320039716981121E-2</v>
      </c>
      <c r="BC3218">
        <v>6</v>
      </c>
      <c r="BD3218">
        <v>47</v>
      </c>
      <c r="BE3218">
        <v>1</v>
      </c>
      <c r="BF3218">
        <v>0</v>
      </c>
      <c r="BG3218" s="1" t="s">
        <v>66</v>
      </c>
      <c r="BH3218" s="1" t="s">
        <v>6895</v>
      </c>
      <c r="BI3218" s="1" t="s">
        <v>6889</v>
      </c>
      <c r="BJ3218" s="1" t="s">
        <v>6893</v>
      </c>
      <c r="BK3218">
        <v>1700</v>
      </c>
      <c r="BL3218">
        <v>2.4</v>
      </c>
      <c r="BM3218" s="5" t="d">
        <v>1899-12-30</v>
      </c>
      <c r="BN3218" s="5" t="d">
        <v>00:29:59.99999999999990100</v>
      </c>
      <c r="BO3218">
        <v>0</v>
      </c>
      <c r="BP3218" t="b">
        <v>0</v>
      </c>
    </row>
    <row r="3219" spans="1:68" x14ac:dyDescent="0.2">
      <c r="A3219" s="1" t="s">
        <v>6639</v>
      </c>
      <c r="B3219" s="1" t="s">
        <v>5576</v>
      </c>
      <c r="C3219" s="2" t="d">
        <v>2026-07-12</v>
      </c>
      <c r="D3219">
        <v>2</v>
      </c>
      <c r="E3219" s="1" t="s">
        <v>61</v>
      </c>
      <c r="F3219">
        <v>9</v>
      </c>
      <c r="G3219">
        <v>16</v>
      </c>
      <c r="H3219">
        <v>12</v>
      </c>
      <c r="I3219">
        <v>2</v>
      </c>
      <c r="J3219">
        <v>2</v>
      </c>
      <c r="K3219">
        <v>900</v>
      </c>
      <c r="L3219">
        <v>1</v>
      </c>
      <c r="M3219" s="1" t="s">
        <v>6640</v>
      </c>
      <c r="N3219" s="1" t="s">
        <v>5939</v>
      </c>
      <c r="O3219" s="1" t="s">
        <v>6635</v>
      </c>
      <c r="P3219">
        <v>4.5</v>
      </c>
      <c r="Q3219">
        <v>900</v>
      </c>
      <c r="R3219">
        <v>8200</v>
      </c>
      <c r="S3219">
        <v>1</v>
      </c>
      <c r="T3219">
        <v>48</v>
      </c>
      <c r="U3219">
        <v>9</v>
      </c>
      <c r="V3219">
        <v>44</v>
      </c>
      <c r="W3219">
        <v>9456.69</v>
      </c>
      <c r="X3219">
        <v>4.8888888888888893</v>
      </c>
      <c r="Y3219">
        <v>1050.7433333333333</v>
      </c>
      <c r="Z3219">
        <v>13.444444444444445</v>
      </c>
      <c r="AA3219">
        <v>10.361064637037037</v>
      </c>
      <c r="AB3219">
        <v>0</v>
      </c>
      <c r="AC3219">
        <v>0</v>
      </c>
      <c r="AD3219">
        <v>6.4975411111111103E-2</v>
      </c>
      <c r="AE3219">
        <v>1.3262815050868899</v>
      </c>
      <c r="AF3219">
        <v>0.68703703703703711</v>
      </c>
      <c r="AG3219">
        <v>2.0782939444444448</v>
      </c>
      <c r="AH3219">
        <v>0</v>
      </c>
      <c r="AI3219">
        <v>7.4105484574074074</v>
      </c>
      <c r="AJ3219">
        <v>360</v>
      </c>
      <c r="AK3219">
        <v>53</v>
      </c>
      <c r="AL3219">
        <v>2</v>
      </c>
      <c r="AM3219">
        <v>2</v>
      </c>
      <c r="AN3219">
        <v>1</v>
      </c>
      <c r="AO3219">
        <v>0</v>
      </c>
      <c r="AP3219">
        <v>1</v>
      </c>
      <c r="AQ3219">
        <v>0</v>
      </c>
      <c r="AR3219">
        <v>89.87</v>
      </c>
      <c r="AS3219" s="1" t="s">
        <v>70</v>
      </c>
      <c r="AT3219">
        <v>0</v>
      </c>
      <c r="AU3219">
        <v>13.506326866666667</v>
      </c>
      <c r="AV3219">
        <v>96.558352216666663</v>
      </c>
      <c r="AW3219">
        <v>7</v>
      </c>
      <c r="AX3219">
        <v>0</v>
      </c>
      <c r="AY3219">
        <v>0.22222222222222221</v>
      </c>
      <c r="AZ3219">
        <v>40</v>
      </c>
      <c r="BA3219">
        <v>0.22510544777777777</v>
      </c>
      <c r="BB3219">
        <v>6.072852340670859E-2</v>
      </c>
      <c r="BC3219">
        <v>5</v>
      </c>
      <c r="BD3219">
        <v>48</v>
      </c>
      <c r="BE3219">
        <v>1</v>
      </c>
      <c r="BF3219">
        <v>1</v>
      </c>
      <c r="BG3219" s="1" t="s">
        <v>209</v>
      </c>
      <c r="BH3219" s="1" t="s">
        <v>6895</v>
      </c>
      <c r="BI3219" s="1" t="s">
        <v>6889</v>
      </c>
      <c r="BJ3219" s="1" t="s">
        <v>6893</v>
      </c>
      <c r="BK3219">
        <v>1700</v>
      </c>
      <c r="BL3219">
        <v>2.4</v>
      </c>
      <c r="BM3219" s="5" t="d">
        <v>00:29:59.99999999999990100</v>
      </c>
      <c r="BN3219" s="5" t="d">
        <v>00:59:59.99999999999980200</v>
      </c>
      <c r="BO3219">
        <v>0</v>
      </c>
      <c r="BP3219" t="b">
        <v>0</v>
      </c>
    </row>
    <row r="3220" spans="1:68" x14ac:dyDescent="0.2">
      <c r="A3220" s="1" t="s">
        <v>6641</v>
      </c>
      <c r="B3220" s="1" t="s">
        <v>5576</v>
      </c>
      <c r="C3220" s="2" t="d">
        <v>2026-07-12</v>
      </c>
      <c r="D3220">
        <v>3</v>
      </c>
      <c r="E3220" s="1" t="s">
        <v>61</v>
      </c>
      <c r="F3220">
        <v>7</v>
      </c>
      <c r="G3220">
        <v>8</v>
      </c>
      <c r="H3220">
        <v>7</v>
      </c>
      <c r="I3220">
        <v>0</v>
      </c>
      <c r="J3220">
        <v>1</v>
      </c>
      <c r="K3220">
        <v>525</v>
      </c>
      <c r="L3220">
        <v>0</v>
      </c>
      <c r="M3220" s="1" t="s">
        <v>6028</v>
      </c>
      <c r="N3220" s="1" t="s">
        <v>63</v>
      </c>
      <c r="O3220" s="1" t="s">
        <v>5820</v>
      </c>
      <c r="P3220">
        <v>7</v>
      </c>
      <c r="Q3220">
        <v>525</v>
      </c>
      <c r="R3220">
        <v>7675</v>
      </c>
      <c r="S3220">
        <v>0</v>
      </c>
      <c r="T3220">
        <v>48</v>
      </c>
      <c r="U3220">
        <v>7</v>
      </c>
      <c r="V3220">
        <v>33</v>
      </c>
      <c r="W3220">
        <v>8845.52</v>
      </c>
      <c r="X3220">
        <v>4.7142857142857144</v>
      </c>
      <c r="Y3220">
        <v>1263.6457142857143</v>
      </c>
      <c r="Z3220">
        <v>12.857142857142858</v>
      </c>
      <c r="AA3220">
        <v>9.3390395095238095</v>
      </c>
      <c r="AB3220">
        <v>0</v>
      </c>
      <c r="AC3220">
        <v>0</v>
      </c>
      <c r="AD3220">
        <v>8.9536333333333329E-2</v>
      </c>
      <c r="AE3220">
        <v>1.3525165808023225</v>
      </c>
      <c r="AF3220">
        <v>0.56904761904761902</v>
      </c>
      <c r="AG3220">
        <v>2.0111005261904764</v>
      </c>
      <c r="AH3220">
        <v>0</v>
      </c>
      <c r="AI3220">
        <v>6.1827008833333332</v>
      </c>
      <c r="AJ3220">
        <v>280</v>
      </c>
      <c r="AK3220">
        <v>25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 s="1" t="s">
        <v>70</v>
      </c>
      <c r="AT3220">
        <v>0</v>
      </c>
      <c r="AU3220">
        <v>9.4676160166666659</v>
      </c>
      <c r="AV3220">
        <v>81.345744249999996</v>
      </c>
      <c r="AW3220">
        <v>8</v>
      </c>
      <c r="AX3220">
        <v>0</v>
      </c>
      <c r="AY3220">
        <v>0</v>
      </c>
      <c r="AZ3220">
        <v>40</v>
      </c>
      <c r="BA3220">
        <v>0.3155872005555555</v>
      </c>
      <c r="BB3220">
        <v>0.10846099233333333</v>
      </c>
      <c r="BC3220">
        <v>4</v>
      </c>
      <c r="BD3220">
        <v>21</v>
      </c>
      <c r="BE3220">
        <v>1</v>
      </c>
      <c r="BF3220">
        <v>0</v>
      </c>
      <c r="BG3220" s="1" t="s">
        <v>66</v>
      </c>
      <c r="BH3220" s="1" t="s">
        <v>6895</v>
      </c>
      <c r="BI3220" s="1" t="s">
        <v>6889</v>
      </c>
      <c r="BJ3220" s="1" t="s">
        <v>6893</v>
      </c>
      <c r="BK3220">
        <v>1700</v>
      </c>
      <c r="BL3220">
        <v>2.4</v>
      </c>
      <c r="BM3220" s="5" t="d">
        <v>00:59:59.99999999999980200</v>
      </c>
      <c r="BN3220" s="5" t="d">
        <v>01:30:00.000</v>
      </c>
      <c r="BO3220">
        <v>1</v>
      </c>
      <c r="BP3220" t="b">
        <v>0</v>
      </c>
    </row>
    <row r="3221" spans="1:68" x14ac:dyDescent="0.2">
      <c r="A3221" s="1" t="s">
        <v>6642</v>
      </c>
      <c r="B3221" s="1" t="s">
        <v>5576</v>
      </c>
      <c r="C3221" s="2" t="d">
        <v>2026-07-12</v>
      </c>
      <c r="D3221">
        <v>4</v>
      </c>
      <c r="E3221" s="1" t="s">
        <v>61</v>
      </c>
      <c r="F3221">
        <v>8</v>
      </c>
      <c r="G3221">
        <v>8</v>
      </c>
      <c r="H3221">
        <v>7</v>
      </c>
      <c r="I3221">
        <v>0</v>
      </c>
      <c r="J3221">
        <v>1</v>
      </c>
      <c r="K3221">
        <v>525</v>
      </c>
      <c r="L3221">
        <v>0</v>
      </c>
      <c r="M3221" s="1" t="s">
        <v>6030</v>
      </c>
      <c r="N3221" s="1" t="s">
        <v>63</v>
      </c>
      <c r="O3221" s="1" t="s">
        <v>5587</v>
      </c>
      <c r="P3221">
        <v>8</v>
      </c>
      <c r="Q3221">
        <v>525</v>
      </c>
      <c r="R3221">
        <v>7150</v>
      </c>
      <c r="S3221">
        <v>0</v>
      </c>
      <c r="T3221">
        <v>48</v>
      </c>
      <c r="U3221">
        <v>8</v>
      </c>
      <c r="V3221">
        <v>43</v>
      </c>
      <c r="W3221">
        <v>8483.26</v>
      </c>
      <c r="X3221">
        <v>5.375</v>
      </c>
      <c r="Y3221">
        <v>1060.4075</v>
      </c>
      <c r="Z3221">
        <v>12.875</v>
      </c>
      <c r="AA3221">
        <v>9.037442310416667</v>
      </c>
      <c r="AB3221">
        <v>0</v>
      </c>
      <c r="AC3221">
        <v>0</v>
      </c>
      <c r="AD3221">
        <v>0.10263650625000001</v>
      </c>
      <c r="AE3221">
        <v>1.3871716644563985</v>
      </c>
      <c r="AF3221">
        <v>0.39999999999999997</v>
      </c>
      <c r="AG3221">
        <v>1.8898081666666666</v>
      </c>
      <c r="AH3221">
        <v>0</v>
      </c>
      <c r="AI3221">
        <v>6.0851341374999999</v>
      </c>
      <c r="AJ3221">
        <v>320</v>
      </c>
      <c r="AK3221">
        <v>25</v>
      </c>
      <c r="AL3221">
        <v>1</v>
      </c>
      <c r="AM3221">
        <v>1</v>
      </c>
      <c r="AN3221">
        <v>0</v>
      </c>
      <c r="AO3221">
        <v>0</v>
      </c>
      <c r="AP3221">
        <v>1</v>
      </c>
      <c r="AQ3221">
        <v>0</v>
      </c>
      <c r="AR3221">
        <v>554.88</v>
      </c>
      <c r="AS3221" s="1" t="s">
        <v>70</v>
      </c>
      <c r="AT3221">
        <v>0</v>
      </c>
      <c r="AU3221">
        <v>10.714678433333333</v>
      </c>
      <c r="AV3221">
        <v>61.160041799999995</v>
      </c>
      <c r="AW3221">
        <v>6</v>
      </c>
      <c r="AX3221">
        <v>0</v>
      </c>
      <c r="AY3221">
        <v>0.125</v>
      </c>
      <c r="AZ3221">
        <v>40</v>
      </c>
      <c r="BA3221">
        <v>0.35715594777777776</v>
      </c>
      <c r="BB3221">
        <v>8.1546722399999994E-2</v>
      </c>
      <c r="BC3221">
        <v>3</v>
      </c>
      <c r="BD3221">
        <v>22</v>
      </c>
      <c r="BE3221">
        <v>1</v>
      </c>
      <c r="BF3221">
        <v>0</v>
      </c>
      <c r="BG3221" s="1" t="s">
        <v>209</v>
      </c>
      <c r="BH3221" s="1" t="s">
        <v>6895</v>
      </c>
      <c r="BI3221" s="1" t="s">
        <v>6889</v>
      </c>
      <c r="BJ3221" s="1" t="s">
        <v>6893</v>
      </c>
      <c r="BK3221">
        <v>1700</v>
      </c>
      <c r="BL3221">
        <v>2.4</v>
      </c>
      <c r="BM3221" s="5" t="d">
        <v>01:30:00.000</v>
      </c>
      <c r="BN3221" s="5" t="d">
        <v>01:59:59.99999999999959725</v>
      </c>
      <c r="BO3221">
        <v>1</v>
      </c>
      <c r="BP3221" t="b">
        <v>0</v>
      </c>
    </row>
    <row r="3222" spans="1:68" x14ac:dyDescent="0.2">
      <c r="A3222" s="1" t="s">
        <v>6643</v>
      </c>
      <c r="B3222" s="1" t="s">
        <v>5576</v>
      </c>
      <c r="C3222" s="2" t="d">
        <v>2026-07-12</v>
      </c>
      <c r="D3222">
        <v>5</v>
      </c>
      <c r="E3222" s="1" t="s">
        <v>61</v>
      </c>
      <c r="F3222">
        <v>4</v>
      </c>
      <c r="G3222">
        <v>8</v>
      </c>
      <c r="H3222">
        <v>7</v>
      </c>
      <c r="I3222">
        <v>0</v>
      </c>
      <c r="J3222">
        <v>1</v>
      </c>
      <c r="K3222">
        <v>525</v>
      </c>
      <c r="L3222">
        <v>0</v>
      </c>
      <c r="M3222" s="1" t="s">
        <v>6032</v>
      </c>
      <c r="N3222" s="1" t="s">
        <v>63</v>
      </c>
      <c r="O3222" s="1" t="s">
        <v>5590</v>
      </c>
      <c r="P3222">
        <v>4</v>
      </c>
      <c r="Q3222">
        <v>525</v>
      </c>
      <c r="R3222">
        <v>6625</v>
      </c>
      <c r="S3222">
        <v>0</v>
      </c>
      <c r="T3222">
        <v>48</v>
      </c>
      <c r="U3222">
        <v>4</v>
      </c>
      <c r="V3222">
        <v>26</v>
      </c>
      <c r="W3222">
        <v>5287.6100000000006</v>
      </c>
      <c r="X3222">
        <v>6.5</v>
      </c>
      <c r="Y3222">
        <v>1321.9025000000001</v>
      </c>
      <c r="Z3222">
        <v>13.25</v>
      </c>
      <c r="AA3222">
        <v>10.439930704166667</v>
      </c>
      <c r="AB3222">
        <v>0</v>
      </c>
      <c r="AC3222">
        <v>0</v>
      </c>
      <c r="AD3222">
        <v>0</v>
      </c>
      <c r="AE3222">
        <v>1.7313637352596611</v>
      </c>
      <c r="AF3222">
        <v>0.52083333333333326</v>
      </c>
      <c r="AG3222">
        <v>2.2521970625000001</v>
      </c>
      <c r="AH3222">
        <v>0</v>
      </c>
      <c r="AI3222">
        <v>6.9294003083333333</v>
      </c>
      <c r="AJ3222">
        <v>160</v>
      </c>
      <c r="AK3222">
        <v>25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 s="1" t="s">
        <v>70</v>
      </c>
      <c r="AT3222">
        <v>0</v>
      </c>
      <c r="AU3222">
        <v>7.3081497666666664</v>
      </c>
      <c r="AV3222">
        <v>61.352370133333331</v>
      </c>
      <c r="AW3222">
        <v>5</v>
      </c>
      <c r="AX3222">
        <v>0</v>
      </c>
      <c r="AY3222">
        <v>0</v>
      </c>
      <c r="AZ3222">
        <v>40</v>
      </c>
      <c r="BA3222">
        <v>0.24360499222222221</v>
      </c>
      <c r="BB3222">
        <v>8.1803160177777778E-2</v>
      </c>
      <c r="BC3222">
        <v>3</v>
      </c>
      <c r="BD3222">
        <v>22</v>
      </c>
      <c r="BE3222">
        <v>1</v>
      </c>
      <c r="BF3222">
        <v>0</v>
      </c>
      <c r="BG3222" s="1" t="s">
        <v>66</v>
      </c>
      <c r="BH3222" s="1" t="s">
        <v>6895</v>
      </c>
      <c r="BI3222" s="1" t="s">
        <v>6889</v>
      </c>
      <c r="BJ3222" s="1" t="s">
        <v>6893</v>
      </c>
      <c r="BK3222">
        <v>1700</v>
      </c>
      <c r="BL3222">
        <v>2.4</v>
      </c>
      <c r="BM3222" s="5" t="d">
        <v>01:59:59.99999999999959725</v>
      </c>
      <c r="BN3222" s="5" t="d">
        <v>02:30:00.00000000000040275</v>
      </c>
      <c r="BO3222">
        <v>2</v>
      </c>
      <c r="BP3222" t="b">
        <v>0</v>
      </c>
    </row>
    <row r="3223" spans="1:68" x14ac:dyDescent="0.2">
      <c r="A3223" s="1" t="s">
        <v>6644</v>
      </c>
      <c r="B3223" s="1" t="s">
        <v>5576</v>
      </c>
      <c r="C3223" s="2" t="d">
        <v>2026-07-12</v>
      </c>
      <c r="D3223">
        <v>6</v>
      </c>
      <c r="E3223" s="1" t="s">
        <v>61</v>
      </c>
      <c r="F3223">
        <v>7</v>
      </c>
      <c r="G3223">
        <v>8</v>
      </c>
      <c r="H3223">
        <v>7</v>
      </c>
      <c r="I3223">
        <v>0</v>
      </c>
      <c r="J3223">
        <v>1</v>
      </c>
      <c r="K3223">
        <v>525</v>
      </c>
      <c r="L3223">
        <v>0</v>
      </c>
      <c r="M3223" s="1" t="s">
        <v>6034</v>
      </c>
      <c r="N3223" s="1" t="s">
        <v>63</v>
      </c>
      <c r="O3223" s="1" t="s">
        <v>5593</v>
      </c>
      <c r="P3223">
        <v>7</v>
      </c>
      <c r="Q3223">
        <v>525</v>
      </c>
      <c r="R3223">
        <v>6100</v>
      </c>
      <c r="S3223">
        <v>0</v>
      </c>
      <c r="T3223">
        <v>48</v>
      </c>
      <c r="U3223">
        <v>7</v>
      </c>
      <c r="V3223">
        <v>41</v>
      </c>
      <c r="W3223">
        <v>9308.61</v>
      </c>
      <c r="X3223">
        <v>5.8571428571428568</v>
      </c>
      <c r="Y3223">
        <v>1329.8014285714287</v>
      </c>
      <c r="Z3223">
        <v>13.285714285714286</v>
      </c>
      <c r="AA3223">
        <v>10.137752971428572</v>
      </c>
      <c r="AB3223">
        <v>0</v>
      </c>
      <c r="AC3223">
        <v>0</v>
      </c>
      <c r="AD3223">
        <v>6.6117792857142837E-2</v>
      </c>
      <c r="AE3223">
        <v>1.4854306562692075</v>
      </c>
      <c r="AF3223">
        <v>0.71904761904761905</v>
      </c>
      <c r="AG3223">
        <v>2.2705960595238097</v>
      </c>
      <c r="AH3223">
        <v>0</v>
      </c>
      <c r="AI3223">
        <v>6.7695378547619054</v>
      </c>
      <c r="AJ3223">
        <v>280</v>
      </c>
      <c r="AK3223">
        <v>25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 s="1" t="s">
        <v>70</v>
      </c>
      <c r="AT3223">
        <v>0</v>
      </c>
      <c r="AU3223">
        <v>10.398014533333333</v>
      </c>
      <c r="AV3223">
        <v>80.464485133333341</v>
      </c>
      <c r="AW3223">
        <v>6</v>
      </c>
      <c r="AX3223">
        <v>0</v>
      </c>
      <c r="AY3223">
        <v>0</v>
      </c>
      <c r="AZ3223">
        <v>40</v>
      </c>
      <c r="BA3223">
        <v>0.34660048444444441</v>
      </c>
      <c r="BB3223">
        <v>0.10728598017777778</v>
      </c>
      <c r="BC3223">
        <v>4</v>
      </c>
      <c r="BD3223">
        <v>21</v>
      </c>
      <c r="BE3223">
        <v>1</v>
      </c>
      <c r="BF3223">
        <v>0</v>
      </c>
      <c r="BG3223" s="1" t="s">
        <v>66</v>
      </c>
      <c r="BH3223" s="1" t="s">
        <v>6895</v>
      </c>
      <c r="BI3223" s="1" t="s">
        <v>6889</v>
      </c>
      <c r="BJ3223" s="1" t="s">
        <v>6893</v>
      </c>
      <c r="BK3223">
        <v>1700</v>
      </c>
      <c r="BL3223">
        <v>2.4</v>
      </c>
      <c r="BM3223" s="5" t="d">
        <v>02:30:00.00000000000040275</v>
      </c>
      <c r="BN3223" s="5" t="d">
        <v>03:00:00.000</v>
      </c>
      <c r="BO3223">
        <v>2</v>
      </c>
      <c r="BP3223" t="b">
        <v>0</v>
      </c>
    </row>
    <row r="3224" spans="1:68" x14ac:dyDescent="0.2">
      <c r="A3224" s="1" t="s">
        <v>6645</v>
      </c>
      <c r="B3224" s="1" t="s">
        <v>5576</v>
      </c>
      <c r="C3224" s="2" t="d">
        <v>2026-07-12</v>
      </c>
      <c r="D3224">
        <v>7</v>
      </c>
      <c r="E3224" s="1" t="s">
        <v>61</v>
      </c>
      <c r="F3224">
        <v>7</v>
      </c>
      <c r="G3224">
        <v>8</v>
      </c>
      <c r="H3224">
        <v>7</v>
      </c>
      <c r="I3224">
        <v>0</v>
      </c>
      <c r="J3224">
        <v>1</v>
      </c>
      <c r="K3224">
        <v>525</v>
      </c>
      <c r="L3224">
        <v>0</v>
      </c>
      <c r="M3224" s="1" t="s">
        <v>6036</v>
      </c>
      <c r="N3224" s="1" t="s">
        <v>63</v>
      </c>
      <c r="O3224" s="1" t="s">
        <v>5596</v>
      </c>
      <c r="P3224">
        <v>7</v>
      </c>
      <c r="Q3224">
        <v>525</v>
      </c>
      <c r="R3224">
        <v>5575</v>
      </c>
      <c r="S3224">
        <v>0</v>
      </c>
      <c r="T3224">
        <v>48</v>
      </c>
      <c r="U3224">
        <v>7</v>
      </c>
      <c r="V3224">
        <v>44</v>
      </c>
      <c r="W3224">
        <v>10013.41</v>
      </c>
      <c r="X3224">
        <v>6.2857142857142856</v>
      </c>
      <c r="Y3224">
        <v>1430.4871428571428</v>
      </c>
      <c r="Z3224">
        <v>13.571428571428571</v>
      </c>
      <c r="AA3224">
        <v>11.625100161904763</v>
      </c>
      <c r="AB3224">
        <v>0</v>
      </c>
      <c r="AC3224">
        <v>0</v>
      </c>
      <c r="AD3224">
        <v>0.79993709285714287</v>
      </c>
      <c r="AE3224">
        <v>1.6193231373985617</v>
      </c>
      <c r="AF3224">
        <v>0.54285714285714282</v>
      </c>
      <c r="AG3224">
        <v>2.9621173690476188</v>
      </c>
      <c r="AH3224">
        <v>0</v>
      </c>
      <c r="AI3224">
        <v>7.7986970714285713</v>
      </c>
      <c r="AJ3224">
        <v>280</v>
      </c>
      <c r="AK3224">
        <v>25</v>
      </c>
      <c r="AL3224">
        <v>1</v>
      </c>
      <c r="AM3224">
        <v>1</v>
      </c>
      <c r="AN3224">
        <v>1</v>
      </c>
      <c r="AO3224">
        <v>0</v>
      </c>
      <c r="AP3224">
        <v>0</v>
      </c>
      <c r="AQ3224">
        <v>0</v>
      </c>
      <c r="AR3224">
        <v>129.44</v>
      </c>
      <c r="AS3224" s="1" t="s">
        <v>70</v>
      </c>
      <c r="AT3224">
        <v>0</v>
      </c>
      <c r="AU3224">
        <v>11.335261899999999</v>
      </c>
      <c r="AV3224">
        <v>72.451829149999995</v>
      </c>
      <c r="AW3224">
        <v>6</v>
      </c>
      <c r="AX3224">
        <v>0</v>
      </c>
      <c r="AY3224">
        <v>0.14285714285714285</v>
      </c>
      <c r="AZ3224">
        <v>40</v>
      </c>
      <c r="BA3224">
        <v>0.37784206333333331</v>
      </c>
      <c r="BB3224">
        <v>9.6602438866666654E-2</v>
      </c>
      <c r="BC3224">
        <v>4</v>
      </c>
      <c r="BD3224">
        <v>21</v>
      </c>
      <c r="BE3224">
        <v>1</v>
      </c>
      <c r="BF3224">
        <v>0</v>
      </c>
      <c r="BG3224" s="1" t="s">
        <v>209</v>
      </c>
      <c r="BH3224" s="1" t="s">
        <v>6895</v>
      </c>
      <c r="BI3224" s="1" t="s">
        <v>6889</v>
      </c>
      <c r="BJ3224" s="1" t="s">
        <v>6893</v>
      </c>
      <c r="BK3224">
        <v>1700</v>
      </c>
      <c r="BL3224">
        <v>2.4</v>
      </c>
      <c r="BM3224" s="5" t="d">
        <v>03:00:00.000</v>
      </c>
      <c r="BN3224" s="5" t="d">
        <v>03:30:00.00000000000079875</v>
      </c>
      <c r="BO3224">
        <v>3</v>
      </c>
      <c r="BP3224" t="b">
        <v>0</v>
      </c>
    </row>
    <row r="3225" spans="1:68" x14ac:dyDescent="0.2">
      <c r="A3225" s="1" t="s">
        <v>6646</v>
      </c>
      <c r="B3225" s="1" t="s">
        <v>5576</v>
      </c>
      <c r="C3225" s="2" t="d">
        <v>2026-07-12</v>
      </c>
      <c r="D3225">
        <v>8</v>
      </c>
      <c r="E3225" s="1" t="s">
        <v>61</v>
      </c>
      <c r="F3225">
        <v>6</v>
      </c>
      <c r="G3225">
        <v>8</v>
      </c>
      <c r="H3225">
        <v>7</v>
      </c>
      <c r="I3225">
        <v>0</v>
      </c>
      <c r="J3225">
        <v>1</v>
      </c>
      <c r="K3225">
        <v>525</v>
      </c>
      <c r="L3225">
        <v>0</v>
      </c>
      <c r="M3225" s="1" t="s">
        <v>6038</v>
      </c>
      <c r="N3225" s="1" t="s">
        <v>63</v>
      </c>
      <c r="O3225" s="1" t="s">
        <v>5599</v>
      </c>
      <c r="P3225">
        <v>6</v>
      </c>
      <c r="Q3225">
        <v>525</v>
      </c>
      <c r="R3225">
        <v>5050</v>
      </c>
      <c r="S3225">
        <v>0</v>
      </c>
      <c r="T3225">
        <v>48</v>
      </c>
      <c r="U3225">
        <v>6</v>
      </c>
      <c r="V3225">
        <v>41</v>
      </c>
      <c r="W3225">
        <v>9415.26</v>
      </c>
      <c r="X3225">
        <v>6.833333333333333</v>
      </c>
      <c r="Y3225">
        <v>1569.21</v>
      </c>
      <c r="Z3225">
        <v>13.5</v>
      </c>
      <c r="AA3225">
        <v>11.365519044444445</v>
      </c>
      <c r="AB3225">
        <v>0</v>
      </c>
      <c r="AC3225">
        <v>0</v>
      </c>
      <c r="AD3225">
        <v>0.29390350555555556</v>
      </c>
      <c r="AE3225">
        <v>1.7448713020527329</v>
      </c>
      <c r="AF3225">
        <v>0.60833333333333339</v>
      </c>
      <c r="AG3225">
        <v>2.6471081361111111</v>
      </c>
      <c r="AH3225">
        <v>0</v>
      </c>
      <c r="AI3225">
        <v>7.8100775694444451</v>
      </c>
      <c r="AJ3225">
        <v>240</v>
      </c>
      <c r="AK3225">
        <v>25</v>
      </c>
      <c r="AL3225">
        <v>2</v>
      </c>
      <c r="AM3225">
        <v>2</v>
      </c>
      <c r="AN3225">
        <v>2</v>
      </c>
      <c r="AO3225">
        <v>0</v>
      </c>
      <c r="AP3225">
        <v>0</v>
      </c>
      <c r="AQ3225">
        <v>0</v>
      </c>
      <c r="AR3225">
        <v>475.84</v>
      </c>
      <c r="AS3225" s="1" t="s">
        <v>70</v>
      </c>
      <c r="AT3225">
        <v>0</v>
      </c>
      <c r="AU3225">
        <v>8.9046479666666674</v>
      </c>
      <c r="AV3225">
        <v>57.284062633333335</v>
      </c>
      <c r="AW3225">
        <v>4</v>
      </c>
      <c r="AX3225">
        <v>0</v>
      </c>
      <c r="AY3225">
        <v>0.33333333333333331</v>
      </c>
      <c r="AZ3225">
        <v>40</v>
      </c>
      <c r="BA3225">
        <v>0.29682159888888893</v>
      </c>
      <c r="BB3225">
        <v>7.6378750177777774E-2</v>
      </c>
      <c r="BC3225">
        <v>3</v>
      </c>
      <c r="BD3225">
        <v>22</v>
      </c>
      <c r="BE3225">
        <v>1</v>
      </c>
      <c r="BF3225">
        <v>0</v>
      </c>
      <c r="BG3225" s="1" t="s">
        <v>209</v>
      </c>
      <c r="BH3225" s="1" t="s">
        <v>6895</v>
      </c>
      <c r="BI3225" s="1" t="s">
        <v>6889</v>
      </c>
      <c r="BJ3225" s="1" t="s">
        <v>6893</v>
      </c>
      <c r="BK3225">
        <v>1700</v>
      </c>
      <c r="BL3225">
        <v>2.4</v>
      </c>
      <c r="BM3225" s="5" t="d">
        <v>03:30:00.00000000000079875</v>
      </c>
      <c r="BN3225" s="5" t="d">
        <v>03:59:59.99999999999920125</v>
      </c>
      <c r="BO3225">
        <v>3</v>
      </c>
      <c r="BP3225" t="b">
        <v>0</v>
      </c>
    </row>
    <row r="3226" spans="1:68" x14ac:dyDescent="0.2">
      <c r="A3226" s="1" t="s">
        <v>6647</v>
      </c>
      <c r="B3226" s="1" t="s">
        <v>5576</v>
      </c>
      <c r="C3226" s="2" t="d">
        <v>2026-07-12</v>
      </c>
      <c r="D3226">
        <v>9</v>
      </c>
      <c r="E3226" s="1" t="s">
        <v>61</v>
      </c>
      <c r="F3226">
        <v>6</v>
      </c>
      <c r="G3226">
        <v>8</v>
      </c>
      <c r="H3226">
        <v>7</v>
      </c>
      <c r="I3226">
        <v>0</v>
      </c>
      <c r="J3226">
        <v>1</v>
      </c>
      <c r="K3226">
        <v>525</v>
      </c>
      <c r="L3226">
        <v>0</v>
      </c>
      <c r="M3226" s="1" t="s">
        <v>6040</v>
      </c>
      <c r="N3226" s="1" t="s">
        <v>63</v>
      </c>
      <c r="O3226" s="1" t="s">
        <v>5578</v>
      </c>
      <c r="P3226">
        <v>6</v>
      </c>
      <c r="Q3226">
        <v>525</v>
      </c>
      <c r="R3226">
        <v>4525</v>
      </c>
      <c r="S3226">
        <v>0</v>
      </c>
      <c r="T3226">
        <v>48</v>
      </c>
      <c r="U3226">
        <v>6</v>
      </c>
      <c r="V3226">
        <v>30</v>
      </c>
      <c r="W3226">
        <v>7151.88</v>
      </c>
      <c r="X3226">
        <v>5</v>
      </c>
      <c r="Y3226">
        <v>1191.98</v>
      </c>
      <c r="Z3226">
        <v>14</v>
      </c>
      <c r="AA3226">
        <v>11.327607875</v>
      </c>
      <c r="AB3226">
        <v>1</v>
      </c>
      <c r="AC3226">
        <v>0.2745229694444446</v>
      </c>
      <c r="AD3226">
        <v>0.39105930555555551</v>
      </c>
      <c r="AE3226">
        <v>1.4461465980067922</v>
      </c>
      <c r="AF3226">
        <v>0.51666666666666661</v>
      </c>
      <c r="AG3226">
        <v>2.3538725638888889</v>
      </c>
      <c r="AH3226">
        <v>0</v>
      </c>
      <c r="AI3226">
        <v>7.9237352999999997</v>
      </c>
      <c r="AJ3226">
        <v>240</v>
      </c>
      <c r="AK3226">
        <v>25</v>
      </c>
      <c r="AL3226">
        <v>3</v>
      </c>
      <c r="AM3226">
        <v>3</v>
      </c>
      <c r="AN3226">
        <v>3</v>
      </c>
      <c r="AO3226">
        <v>0</v>
      </c>
      <c r="AP3226">
        <v>0</v>
      </c>
      <c r="AQ3226">
        <v>0</v>
      </c>
      <c r="AR3226">
        <v>1305.9099999999999</v>
      </c>
      <c r="AS3226" s="1" t="s">
        <v>65</v>
      </c>
      <c r="AT3226">
        <v>1</v>
      </c>
      <c r="AU3226">
        <v>10.241459333333333</v>
      </c>
      <c r="AV3226">
        <v>87.164989950000006</v>
      </c>
      <c r="AW3226">
        <v>6</v>
      </c>
      <c r="AX3226">
        <v>0.16666666666666666</v>
      </c>
      <c r="AY3226">
        <v>0.5</v>
      </c>
      <c r="AZ3226">
        <v>40</v>
      </c>
      <c r="BA3226">
        <v>0.34138197777777779</v>
      </c>
      <c r="BB3226">
        <v>0.11621998660000001</v>
      </c>
      <c r="BC3226">
        <v>5</v>
      </c>
      <c r="BD3226">
        <v>20</v>
      </c>
      <c r="BE3226">
        <v>1</v>
      </c>
      <c r="BF3226">
        <v>0</v>
      </c>
      <c r="BG3226" s="1" t="s">
        <v>83</v>
      </c>
      <c r="BH3226" s="1" t="s">
        <v>6895</v>
      </c>
      <c r="BI3226" s="1" t="s">
        <v>6889</v>
      </c>
      <c r="BJ3226" s="1" t="s">
        <v>6893</v>
      </c>
      <c r="BK3226">
        <v>1700</v>
      </c>
      <c r="BL3226">
        <v>2.4</v>
      </c>
      <c r="BM3226" s="5" t="d">
        <v>03:59:59.99999999999920125</v>
      </c>
      <c r="BN3226" s="5" t="d">
        <v>04:30:00.000</v>
      </c>
      <c r="BO3226">
        <v>4</v>
      </c>
      <c r="BP3226" t="b">
        <v>0</v>
      </c>
    </row>
    <row r="3227" spans="1:68" x14ac:dyDescent="0.2">
      <c r="A3227" s="1" t="s">
        <v>6648</v>
      </c>
      <c r="B3227" s="1" t="s">
        <v>5576</v>
      </c>
      <c r="C3227" s="2" t="d">
        <v>2026-07-12</v>
      </c>
      <c r="D3227">
        <v>10</v>
      </c>
      <c r="E3227" s="1" t="s">
        <v>61</v>
      </c>
      <c r="F3227">
        <v>6</v>
      </c>
      <c r="G3227">
        <v>8</v>
      </c>
      <c r="H3227">
        <v>7</v>
      </c>
      <c r="I3227">
        <v>0</v>
      </c>
      <c r="J3227">
        <v>1</v>
      </c>
      <c r="K3227">
        <v>525</v>
      </c>
      <c r="L3227">
        <v>0</v>
      </c>
      <c r="M3227" s="1" t="s">
        <v>6042</v>
      </c>
      <c r="N3227" s="1" t="s">
        <v>63</v>
      </c>
      <c r="O3227" s="1" t="s">
        <v>5581</v>
      </c>
      <c r="P3227">
        <v>6</v>
      </c>
      <c r="Q3227">
        <v>525</v>
      </c>
      <c r="R3227">
        <v>4000</v>
      </c>
      <c r="S3227">
        <v>0</v>
      </c>
      <c r="T3227">
        <v>48</v>
      </c>
      <c r="U3227">
        <v>6</v>
      </c>
      <c r="V3227">
        <v>27</v>
      </c>
      <c r="W3227">
        <v>4682.3</v>
      </c>
      <c r="X3227">
        <v>4.5</v>
      </c>
      <c r="Y3227">
        <v>780.38333333333333</v>
      </c>
      <c r="Z3227">
        <v>13.5</v>
      </c>
      <c r="AA3227">
        <v>10.277916794444444</v>
      </c>
      <c r="AB3227">
        <v>0</v>
      </c>
      <c r="AC3227">
        <v>0</v>
      </c>
      <c r="AD3227">
        <v>0</v>
      </c>
      <c r="AE3227">
        <v>1.0803656419018399</v>
      </c>
      <c r="AF3227">
        <v>0.42777777777777776</v>
      </c>
      <c r="AG3227">
        <v>1.5081434138888887</v>
      </c>
      <c r="AH3227">
        <v>0</v>
      </c>
      <c r="AI3227">
        <v>7.8086622611111105</v>
      </c>
      <c r="AJ3227">
        <v>240</v>
      </c>
      <c r="AK3227">
        <v>25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 s="1" t="s">
        <v>70</v>
      </c>
      <c r="AT3227">
        <v>0</v>
      </c>
      <c r="AU3227">
        <v>6.4821938166666673</v>
      </c>
      <c r="AV3227">
        <v>75.343257433333335</v>
      </c>
      <c r="AW3227">
        <v>4</v>
      </c>
      <c r="AX3227">
        <v>0</v>
      </c>
      <c r="AY3227">
        <v>0</v>
      </c>
      <c r="AZ3227">
        <v>40</v>
      </c>
      <c r="BA3227">
        <v>0.21607312722222224</v>
      </c>
      <c r="BB3227">
        <v>0.10045767657777778</v>
      </c>
      <c r="BC3227">
        <v>4</v>
      </c>
      <c r="BD3227">
        <v>21</v>
      </c>
      <c r="BE3227">
        <v>1</v>
      </c>
      <c r="BF3227">
        <v>0</v>
      </c>
      <c r="BG3227" s="1" t="s">
        <v>66</v>
      </c>
      <c r="BH3227" s="1" t="s">
        <v>6895</v>
      </c>
      <c r="BI3227" s="1" t="s">
        <v>6889</v>
      </c>
      <c r="BJ3227" s="1" t="s">
        <v>6893</v>
      </c>
      <c r="BK3227">
        <v>1700</v>
      </c>
      <c r="BL3227">
        <v>2.4</v>
      </c>
      <c r="BM3227" s="5" t="d">
        <v>04:30:00.000</v>
      </c>
      <c r="BN3227" s="5" t="d">
        <v>05:00:00.00000000000079875</v>
      </c>
      <c r="BO3227">
        <v>4</v>
      </c>
      <c r="BP3227" t="b">
        <v>0</v>
      </c>
    </row>
    <row r="3228" spans="1:68" x14ac:dyDescent="0.2">
      <c r="A3228" s="1" t="s">
        <v>6649</v>
      </c>
      <c r="B3228" s="1" t="s">
        <v>5576</v>
      </c>
      <c r="C3228" s="2" t="d">
        <v>2026-07-12</v>
      </c>
      <c r="D3228">
        <v>11</v>
      </c>
      <c r="E3228" s="1" t="s">
        <v>61</v>
      </c>
      <c r="F3228">
        <v>8</v>
      </c>
      <c r="G3228">
        <v>8</v>
      </c>
      <c r="H3228">
        <v>7</v>
      </c>
      <c r="I3228">
        <v>0</v>
      </c>
      <c r="J3228">
        <v>1</v>
      </c>
      <c r="K3228">
        <v>525</v>
      </c>
      <c r="L3228">
        <v>0</v>
      </c>
      <c r="M3228" s="1" t="s">
        <v>6028</v>
      </c>
      <c r="N3228" s="1" t="s">
        <v>63</v>
      </c>
      <c r="O3228" s="1" t="s">
        <v>5820</v>
      </c>
      <c r="P3228">
        <v>8</v>
      </c>
      <c r="Q3228">
        <v>525</v>
      </c>
      <c r="R3228">
        <v>3475</v>
      </c>
      <c r="S3228">
        <v>0</v>
      </c>
      <c r="T3228">
        <v>48</v>
      </c>
      <c r="U3228">
        <v>8</v>
      </c>
      <c r="V3228">
        <v>41</v>
      </c>
      <c r="W3228">
        <v>9479.52</v>
      </c>
      <c r="X3228">
        <v>5.125</v>
      </c>
      <c r="Y3228">
        <v>1184.94</v>
      </c>
      <c r="Z3228">
        <v>13.375</v>
      </c>
      <c r="AA3228">
        <v>10.408537102083335</v>
      </c>
      <c r="AB3228">
        <v>0</v>
      </c>
      <c r="AC3228">
        <v>0</v>
      </c>
      <c r="AD3228">
        <v>5.8746385416666665E-2</v>
      </c>
      <c r="AE3228">
        <v>1.5144556789120216</v>
      </c>
      <c r="AF3228">
        <v>0.85</v>
      </c>
      <c r="AG3228">
        <v>2.4232020562500001</v>
      </c>
      <c r="AH3228">
        <v>0</v>
      </c>
      <c r="AI3228">
        <v>7.1082517083333334</v>
      </c>
      <c r="AJ3228">
        <v>320</v>
      </c>
      <c r="AK3228">
        <v>25</v>
      </c>
      <c r="AL3228">
        <v>1</v>
      </c>
      <c r="AM3228">
        <v>1</v>
      </c>
      <c r="AN3228">
        <v>1</v>
      </c>
      <c r="AO3228">
        <v>0</v>
      </c>
      <c r="AP3228">
        <v>0</v>
      </c>
      <c r="AQ3228">
        <v>0</v>
      </c>
      <c r="AR3228">
        <v>320.8</v>
      </c>
      <c r="AS3228" s="1" t="s">
        <v>70</v>
      </c>
      <c r="AT3228">
        <v>0</v>
      </c>
      <c r="AU3228">
        <v>9.4909107166666669</v>
      </c>
      <c r="AV3228">
        <v>88.847267716666664</v>
      </c>
      <c r="AW3228">
        <v>6</v>
      </c>
      <c r="AX3228">
        <v>0</v>
      </c>
      <c r="AY3228">
        <v>0.125</v>
      </c>
      <c r="AZ3228">
        <v>40</v>
      </c>
      <c r="BA3228">
        <v>0.31636369055555558</v>
      </c>
      <c r="BB3228">
        <v>0.11846302362222222</v>
      </c>
      <c r="BC3228">
        <v>5</v>
      </c>
      <c r="BD3228">
        <v>20</v>
      </c>
      <c r="BE3228">
        <v>1</v>
      </c>
      <c r="BF3228">
        <v>0</v>
      </c>
      <c r="BG3228" s="1" t="s">
        <v>209</v>
      </c>
      <c r="BH3228" s="1" t="s">
        <v>6895</v>
      </c>
      <c r="BI3228" s="1" t="s">
        <v>6889</v>
      </c>
      <c r="BJ3228" s="1" t="s">
        <v>6893</v>
      </c>
      <c r="BK3228">
        <v>1700</v>
      </c>
      <c r="BL3228">
        <v>2.4</v>
      </c>
      <c r="BM3228" s="5" t="d">
        <v>05:00:00.00000000000079875</v>
      </c>
      <c r="BN3228" s="5" t="d">
        <v>05:29:59.99999999999920125</v>
      </c>
      <c r="BO3228">
        <v>5</v>
      </c>
      <c r="BP3228" t="b">
        <v>0</v>
      </c>
    </row>
    <row r="3229" spans="1:68" x14ac:dyDescent="0.2">
      <c r="A3229" s="1" t="s">
        <v>6650</v>
      </c>
      <c r="B3229" s="1" t="s">
        <v>5576</v>
      </c>
      <c r="C3229" s="2" t="d">
        <v>2026-07-12</v>
      </c>
      <c r="D3229">
        <v>12</v>
      </c>
      <c r="E3229" s="1" t="s">
        <v>61</v>
      </c>
      <c r="F3229">
        <v>7</v>
      </c>
      <c r="G3229">
        <v>8</v>
      </c>
      <c r="H3229">
        <v>7</v>
      </c>
      <c r="I3229">
        <v>0</v>
      </c>
      <c r="J3229">
        <v>1</v>
      </c>
      <c r="K3229">
        <v>525</v>
      </c>
      <c r="L3229">
        <v>0</v>
      </c>
      <c r="M3229" s="1" t="s">
        <v>6030</v>
      </c>
      <c r="N3229" s="1" t="s">
        <v>63</v>
      </c>
      <c r="O3229" s="1" t="s">
        <v>5587</v>
      </c>
      <c r="P3229">
        <v>7</v>
      </c>
      <c r="Q3229">
        <v>525</v>
      </c>
      <c r="R3229">
        <v>2950</v>
      </c>
      <c r="S3229">
        <v>0</v>
      </c>
      <c r="T3229">
        <v>48</v>
      </c>
      <c r="U3229">
        <v>7</v>
      </c>
      <c r="V3229">
        <v>41</v>
      </c>
      <c r="W3229">
        <v>8340.39</v>
      </c>
      <c r="X3229">
        <v>5.8571428571428568</v>
      </c>
      <c r="Y3229">
        <v>1191.4842857142855</v>
      </c>
      <c r="Z3229">
        <v>13.428571428571429</v>
      </c>
      <c r="AA3229">
        <v>10.29889168095238</v>
      </c>
      <c r="AB3229">
        <v>0</v>
      </c>
      <c r="AC3229">
        <v>0</v>
      </c>
      <c r="AD3229">
        <v>0.31950245714285713</v>
      </c>
      <c r="AE3229">
        <v>1.5508080121667798</v>
      </c>
      <c r="AF3229">
        <v>0.65000000000000013</v>
      </c>
      <c r="AG3229">
        <v>2.5203104642857141</v>
      </c>
      <c r="AH3229">
        <v>0</v>
      </c>
      <c r="AI3229">
        <v>6.6952478761904768</v>
      </c>
      <c r="AJ3229">
        <v>280</v>
      </c>
      <c r="AK3229">
        <v>25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 s="1" t="s">
        <v>70</v>
      </c>
      <c r="AT3229">
        <v>0</v>
      </c>
      <c r="AU3229">
        <v>13.480390666666667</v>
      </c>
      <c r="AV3229">
        <v>72.360837333333336</v>
      </c>
      <c r="AW3229">
        <v>5</v>
      </c>
      <c r="AX3229">
        <v>0</v>
      </c>
      <c r="AY3229">
        <v>0</v>
      </c>
      <c r="AZ3229">
        <v>40</v>
      </c>
      <c r="BA3229">
        <v>0.44934635555555558</v>
      </c>
      <c r="BB3229">
        <v>9.6481116444444445E-2</v>
      </c>
      <c r="BC3229">
        <v>4</v>
      </c>
      <c r="BD3229">
        <v>21</v>
      </c>
      <c r="BE3229">
        <v>1</v>
      </c>
      <c r="BF3229">
        <v>0</v>
      </c>
      <c r="BG3229" s="1" t="s">
        <v>66</v>
      </c>
      <c r="BH3229" s="1" t="s">
        <v>6895</v>
      </c>
      <c r="BI3229" s="1" t="s">
        <v>6889</v>
      </c>
      <c r="BJ3229" s="1" t="s">
        <v>6893</v>
      </c>
      <c r="BK3229">
        <v>1700</v>
      </c>
      <c r="BL3229">
        <v>2.4</v>
      </c>
      <c r="BM3229" s="5" t="d">
        <v>05:29:59.99999999999920125</v>
      </c>
      <c r="BN3229" s="5" t="d">
        <v>06:00:00.000</v>
      </c>
      <c r="BO3229">
        <v>5</v>
      </c>
      <c r="BP3229" t="b">
        <v>0</v>
      </c>
    </row>
    <row r="3230" spans="1:68" x14ac:dyDescent="0.2">
      <c r="A3230" s="1" t="s">
        <v>6651</v>
      </c>
      <c r="B3230" s="1" t="s">
        <v>5576</v>
      </c>
      <c r="C3230" s="2" t="d">
        <v>2026-07-12</v>
      </c>
      <c r="D3230">
        <v>13</v>
      </c>
      <c r="E3230" s="1" t="s">
        <v>95</v>
      </c>
      <c r="F3230">
        <v>7</v>
      </c>
      <c r="G3230">
        <v>8</v>
      </c>
      <c r="H3230">
        <v>3</v>
      </c>
      <c r="I3230">
        <v>2</v>
      </c>
      <c r="J3230">
        <v>3</v>
      </c>
      <c r="K3230">
        <v>225</v>
      </c>
      <c r="L3230">
        <v>1</v>
      </c>
      <c r="M3230" s="1" t="s">
        <v>5611</v>
      </c>
      <c r="N3230" s="1" t="s">
        <v>5616</v>
      </c>
      <c r="O3230" s="1" t="s">
        <v>5838</v>
      </c>
      <c r="P3230">
        <v>2.3333333333333335</v>
      </c>
      <c r="Q3230">
        <v>225</v>
      </c>
      <c r="R3230">
        <v>2725</v>
      </c>
      <c r="S3230">
        <v>1</v>
      </c>
      <c r="T3230">
        <v>47</v>
      </c>
      <c r="U3230">
        <v>7</v>
      </c>
      <c r="V3230">
        <v>30</v>
      </c>
      <c r="W3230">
        <v>6642.73</v>
      </c>
      <c r="X3230">
        <v>4.2857142857142856</v>
      </c>
      <c r="Y3230">
        <v>948.96142857142854</v>
      </c>
      <c r="Z3230">
        <v>13.142857142857142</v>
      </c>
      <c r="AA3230">
        <v>8.5660526261904746</v>
      </c>
      <c r="AB3230">
        <v>0</v>
      </c>
      <c r="AC3230">
        <v>0</v>
      </c>
      <c r="AD3230">
        <v>0</v>
      </c>
      <c r="AE3230">
        <v>1.1296057589985085</v>
      </c>
      <c r="AF3230">
        <v>0.53809523809523807</v>
      </c>
      <c r="AG3230">
        <v>1.6677009857142857</v>
      </c>
      <c r="AH3230">
        <v>0</v>
      </c>
      <c r="AI3230">
        <v>5.7864468666666662</v>
      </c>
      <c r="AJ3230">
        <v>280</v>
      </c>
      <c r="AK3230">
        <v>25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 s="1" t="s">
        <v>70</v>
      </c>
      <c r="AT3230">
        <v>0</v>
      </c>
      <c r="AU3230">
        <v>7.9072402333333338</v>
      </c>
      <c r="AV3230">
        <v>69.364167366666663</v>
      </c>
      <c r="AW3230">
        <v>5</v>
      </c>
      <c r="AX3230">
        <v>0</v>
      </c>
      <c r="AY3230">
        <v>0</v>
      </c>
      <c r="AZ3230">
        <v>40</v>
      </c>
      <c r="BA3230">
        <v>8.7858224814814825E-2</v>
      </c>
      <c r="BB3230">
        <v>9.2485556488888884E-2</v>
      </c>
      <c r="BC3230">
        <v>4</v>
      </c>
      <c r="BD3230">
        <v>21</v>
      </c>
      <c r="BE3230">
        <v>1</v>
      </c>
      <c r="BF3230">
        <v>2</v>
      </c>
      <c r="BG3230" s="1" t="s">
        <v>99</v>
      </c>
      <c r="BH3230" s="1" t="s">
        <v>6895</v>
      </c>
      <c r="BI3230" s="1" t="s">
        <v>6889</v>
      </c>
      <c r="BJ3230" s="1" t="s">
        <v>6893</v>
      </c>
      <c r="BK3230">
        <v>1700</v>
      </c>
      <c r="BL3230">
        <v>2.4</v>
      </c>
      <c r="BM3230" s="5" t="d">
        <v>06:00:00.000</v>
      </c>
      <c r="BN3230" s="5" t="d">
        <v>06:29:59.9999999999984025</v>
      </c>
      <c r="BO3230">
        <v>6</v>
      </c>
      <c r="BP3230" t="b">
        <v>0</v>
      </c>
    </row>
    <row r="3231" spans="1:68" x14ac:dyDescent="0.2">
      <c r="A3231" s="1" t="s">
        <v>6652</v>
      </c>
      <c r="B3231" s="1" t="s">
        <v>5576</v>
      </c>
      <c r="C3231" s="2" t="d">
        <v>2026-07-12</v>
      </c>
      <c r="D3231">
        <v>14</v>
      </c>
      <c r="E3231" s="1" t="s">
        <v>95</v>
      </c>
      <c r="F3231">
        <v>12</v>
      </c>
      <c r="G3231">
        <v>8</v>
      </c>
      <c r="H3231">
        <v>3</v>
      </c>
      <c r="I3231">
        <v>2</v>
      </c>
      <c r="J3231">
        <v>3</v>
      </c>
      <c r="K3231">
        <v>225</v>
      </c>
      <c r="L3231">
        <v>1</v>
      </c>
      <c r="M3231" s="1" t="s">
        <v>6047</v>
      </c>
      <c r="N3231" s="1" t="s">
        <v>5840</v>
      </c>
      <c r="O3231" s="1" t="s">
        <v>5735</v>
      </c>
      <c r="P3231">
        <v>4</v>
      </c>
      <c r="Q3231">
        <v>225</v>
      </c>
      <c r="R3231">
        <v>2500</v>
      </c>
      <c r="S3231">
        <v>1</v>
      </c>
      <c r="T3231">
        <v>46</v>
      </c>
      <c r="U3231">
        <v>12</v>
      </c>
      <c r="V3231">
        <v>44</v>
      </c>
      <c r="W3231">
        <v>10344.969999999999</v>
      </c>
      <c r="X3231">
        <v>3.6666666666666665</v>
      </c>
      <c r="Y3231">
        <v>862.08083333333332</v>
      </c>
      <c r="Z3231">
        <v>13.416666666666666</v>
      </c>
      <c r="AA3231">
        <v>10.473790734722222</v>
      </c>
      <c r="AB3231">
        <v>0</v>
      </c>
      <c r="AC3231">
        <v>0</v>
      </c>
      <c r="AD3231">
        <v>0</v>
      </c>
      <c r="AE3231">
        <v>0.92022258130095258</v>
      </c>
      <c r="AF3231">
        <v>0.56805555555555554</v>
      </c>
      <c r="AG3231">
        <v>1.4882781291666667</v>
      </c>
      <c r="AH3231">
        <v>0</v>
      </c>
      <c r="AI3231">
        <v>8.0577348194444447</v>
      </c>
      <c r="AJ3231">
        <v>480</v>
      </c>
      <c r="AK3231">
        <v>25</v>
      </c>
      <c r="AL3231">
        <v>1</v>
      </c>
      <c r="AM3231">
        <v>1</v>
      </c>
      <c r="AN3231">
        <v>0</v>
      </c>
      <c r="AO3231">
        <v>0</v>
      </c>
      <c r="AP3231">
        <v>1</v>
      </c>
      <c r="AQ3231">
        <v>0</v>
      </c>
      <c r="AR3231">
        <v>623.29999999999995</v>
      </c>
      <c r="AS3231" s="1" t="s">
        <v>70</v>
      </c>
      <c r="AT3231">
        <v>0</v>
      </c>
      <c r="AU3231">
        <v>11.042670883333333</v>
      </c>
      <c r="AV3231">
        <v>112.17475445000001</v>
      </c>
      <c r="AW3231">
        <v>7</v>
      </c>
      <c r="AX3231">
        <v>0</v>
      </c>
      <c r="AY3231">
        <v>8.3333333333333329E-2</v>
      </c>
      <c r="AZ3231">
        <v>40</v>
      </c>
      <c r="BA3231">
        <v>0.12269634314814815</v>
      </c>
      <c r="BB3231">
        <v>0.14956633926666668</v>
      </c>
      <c r="BC3231">
        <v>6</v>
      </c>
      <c r="BD3231">
        <v>19</v>
      </c>
      <c r="BE3231">
        <v>1</v>
      </c>
      <c r="BF3231">
        <v>2</v>
      </c>
      <c r="BG3231" s="1" t="s">
        <v>99</v>
      </c>
      <c r="BH3231" s="1" t="s">
        <v>6895</v>
      </c>
      <c r="BI3231" s="1" t="s">
        <v>6889</v>
      </c>
      <c r="BJ3231" s="1" t="s">
        <v>6893</v>
      </c>
      <c r="BK3231">
        <v>1700</v>
      </c>
      <c r="BL3231">
        <v>2.4</v>
      </c>
      <c r="BM3231" s="5" t="d">
        <v>06:29:59.9999999999984025</v>
      </c>
      <c r="BN3231" s="5" t="d">
        <v>07:00:00.0000000000015975</v>
      </c>
      <c r="BO3231">
        <v>6</v>
      </c>
      <c r="BP3231" t="b">
        <v>0</v>
      </c>
    </row>
    <row r="3232" spans="1:68" x14ac:dyDescent="0.2">
      <c r="A3232" s="1" t="s">
        <v>6653</v>
      </c>
      <c r="B3232" s="1" t="s">
        <v>5576</v>
      </c>
      <c r="C3232" s="2" t="d">
        <v>2026-07-12</v>
      </c>
      <c r="D3232">
        <v>15</v>
      </c>
      <c r="E3232" s="1" t="s">
        <v>95</v>
      </c>
      <c r="F3232">
        <v>8</v>
      </c>
      <c r="G3232">
        <v>8</v>
      </c>
      <c r="H3232">
        <v>3</v>
      </c>
      <c r="I3232">
        <v>2</v>
      </c>
      <c r="J3232">
        <v>3</v>
      </c>
      <c r="K3232">
        <v>225</v>
      </c>
      <c r="L3232">
        <v>1</v>
      </c>
      <c r="M3232" s="1" t="s">
        <v>6049</v>
      </c>
      <c r="N3232" s="1" t="s">
        <v>5844</v>
      </c>
      <c r="O3232" s="1" t="s">
        <v>5607</v>
      </c>
      <c r="P3232">
        <v>2.6666666666666665</v>
      </c>
      <c r="Q3232">
        <v>225</v>
      </c>
      <c r="R3232">
        <v>2275</v>
      </c>
      <c r="S3232">
        <v>1</v>
      </c>
      <c r="T3232">
        <v>45</v>
      </c>
      <c r="U3232">
        <v>8</v>
      </c>
      <c r="V3232">
        <v>37</v>
      </c>
      <c r="W3232">
        <v>6993.32</v>
      </c>
      <c r="X3232">
        <v>4.625</v>
      </c>
      <c r="Y3232">
        <v>874.16499999999996</v>
      </c>
      <c r="Z3232">
        <v>13.75</v>
      </c>
      <c r="AA3232">
        <v>11.226742006249999</v>
      </c>
      <c r="AB3232">
        <v>0</v>
      </c>
      <c r="AC3232">
        <v>0</v>
      </c>
      <c r="AD3232">
        <v>0</v>
      </c>
      <c r="AE3232">
        <v>1.3086521303924583</v>
      </c>
      <c r="AF3232">
        <v>0.55000000000000004</v>
      </c>
      <c r="AG3232">
        <v>1.8586521208333333</v>
      </c>
      <c r="AH3232">
        <v>0</v>
      </c>
      <c r="AI3232">
        <v>8.3222565458333335</v>
      </c>
      <c r="AJ3232">
        <v>320</v>
      </c>
      <c r="AK3232">
        <v>25</v>
      </c>
      <c r="AL3232">
        <v>1</v>
      </c>
      <c r="AM3232">
        <v>1</v>
      </c>
      <c r="AN3232">
        <v>0</v>
      </c>
      <c r="AO3232">
        <v>0</v>
      </c>
      <c r="AP3232">
        <v>1</v>
      </c>
      <c r="AQ3232">
        <v>0</v>
      </c>
      <c r="AR3232">
        <v>21.72</v>
      </c>
      <c r="AS3232" s="1" t="s">
        <v>70</v>
      </c>
      <c r="AT3232">
        <v>0</v>
      </c>
      <c r="AU3232">
        <v>10.469216966666668</v>
      </c>
      <c r="AV3232">
        <v>119.77989806666668</v>
      </c>
      <c r="AW3232">
        <v>8</v>
      </c>
      <c r="AX3232">
        <v>0</v>
      </c>
      <c r="AY3232">
        <v>0.125</v>
      </c>
      <c r="AZ3232">
        <v>40</v>
      </c>
      <c r="BA3232">
        <v>0.11632463296296297</v>
      </c>
      <c r="BB3232">
        <v>0.15970653075555558</v>
      </c>
      <c r="BC3232">
        <v>6</v>
      </c>
      <c r="BD3232">
        <v>19</v>
      </c>
      <c r="BE3232">
        <v>1</v>
      </c>
      <c r="BF3232">
        <v>2</v>
      </c>
      <c r="BG3232" s="1" t="s">
        <v>99</v>
      </c>
      <c r="BH3232" s="1" t="s">
        <v>6895</v>
      </c>
      <c r="BI3232" s="1" t="s">
        <v>6889</v>
      </c>
      <c r="BJ3232" s="1" t="s">
        <v>6893</v>
      </c>
      <c r="BK3232">
        <v>1700</v>
      </c>
      <c r="BL3232">
        <v>2.4</v>
      </c>
      <c r="BM3232" s="5" t="d">
        <v>07:00:00.0000000000015975</v>
      </c>
      <c r="BN3232" s="5" t="d">
        <v>07:30:00.000</v>
      </c>
      <c r="BO3232">
        <v>7</v>
      </c>
      <c r="BP3232" t="b">
        <v>0</v>
      </c>
    </row>
    <row r="3233" spans="1:68" x14ac:dyDescent="0.2">
      <c r="A3233" s="1" t="s">
        <v>6654</v>
      </c>
      <c r="B3233" s="1" t="s">
        <v>5576</v>
      </c>
      <c r="C3233" s="2" t="d">
        <v>2026-07-12</v>
      </c>
      <c r="D3233">
        <v>16</v>
      </c>
      <c r="E3233" s="1" t="s">
        <v>95</v>
      </c>
      <c r="F3233">
        <v>18</v>
      </c>
      <c r="G3233">
        <v>8</v>
      </c>
      <c r="H3233">
        <v>3</v>
      </c>
      <c r="I3233">
        <v>2</v>
      </c>
      <c r="J3233">
        <v>3</v>
      </c>
      <c r="K3233">
        <v>225</v>
      </c>
      <c r="L3233">
        <v>1</v>
      </c>
      <c r="M3233" s="1" t="s">
        <v>5847</v>
      </c>
      <c r="N3233" s="1" t="s">
        <v>5727</v>
      </c>
      <c r="O3233" s="1" t="s">
        <v>5611</v>
      </c>
      <c r="P3233">
        <v>6</v>
      </c>
      <c r="Q3233">
        <v>225</v>
      </c>
      <c r="R3233">
        <v>2050</v>
      </c>
      <c r="S3233">
        <v>1</v>
      </c>
      <c r="T3233">
        <v>44</v>
      </c>
      <c r="U3233">
        <v>18</v>
      </c>
      <c r="V3233">
        <v>94</v>
      </c>
      <c r="W3233">
        <v>21453.06</v>
      </c>
      <c r="X3233">
        <v>5.2222222222222223</v>
      </c>
      <c r="Y3233">
        <v>1191.8366666666668</v>
      </c>
      <c r="Z3233">
        <v>13.5</v>
      </c>
      <c r="AA3233">
        <v>10.659903375925927</v>
      </c>
      <c r="AB3233">
        <v>2</v>
      </c>
      <c r="AC3233">
        <v>4.4114013888888984E-2</v>
      </c>
      <c r="AD3233">
        <v>5.5054116666666666E-2</v>
      </c>
      <c r="AE3233">
        <v>1.3405624800380158</v>
      </c>
      <c r="AF3233">
        <v>0.67500000000000004</v>
      </c>
      <c r="AG3233">
        <v>2.070616587962963</v>
      </c>
      <c r="AH3233">
        <v>0</v>
      </c>
      <c r="AI3233">
        <v>7.7041015925925933</v>
      </c>
      <c r="AJ3233">
        <v>720</v>
      </c>
      <c r="AK3233">
        <v>25</v>
      </c>
      <c r="AL3233">
        <v>1</v>
      </c>
      <c r="AM3233">
        <v>1</v>
      </c>
      <c r="AN3233">
        <v>1</v>
      </c>
      <c r="AO3233">
        <v>0</v>
      </c>
      <c r="AP3233">
        <v>0</v>
      </c>
      <c r="AQ3233">
        <v>0</v>
      </c>
      <c r="AR3233">
        <v>208.98</v>
      </c>
      <c r="AS3233" s="1" t="s">
        <v>65</v>
      </c>
      <c r="AT3233">
        <v>2</v>
      </c>
      <c r="AU3233">
        <v>23.7478537</v>
      </c>
      <c r="AV3233">
        <v>184.65498045000001</v>
      </c>
      <c r="AW3233">
        <v>14</v>
      </c>
      <c r="AX3233">
        <v>0.1111111111111111</v>
      </c>
      <c r="AY3233">
        <v>5.5555555555555552E-2</v>
      </c>
      <c r="AZ3233">
        <v>40</v>
      </c>
      <c r="BA3233">
        <v>0.26386504111111109</v>
      </c>
      <c r="BB3233">
        <v>0.24620664060000003</v>
      </c>
      <c r="BC3233">
        <v>9</v>
      </c>
      <c r="BD3233">
        <v>16</v>
      </c>
      <c r="BE3233">
        <v>2</v>
      </c>
      <c r="BF3233">
        <v>1</v>
      </c>
      <c r="BG3233" s="1" t="s">
        <v>99</v>
      </c>
      <c r="BH3233" s="1" t="s">
        <v>6895</v>
      </c>
      <c r="BI3233" s="1" t="s">
        <v>6889</v>
      </c>
      <c r="BJ3233" s="1" t="s">
        <v>6893</v>
      </c>
      <c r="BK3233">
        <v>1700</v>
      </c>
      <c r="BL3233">
        <v>2.4</v>
      </c>
      <c r="BM3233" s="5" t="d">
        <v>07:30:00.000</v>
      </c>
      <c r="BN3233" s="5" t="d">
        <v>07:59:59.9999999999984025</v>
      </c>
      <c r="BO3233">
        <v>7</v>
      </c>
      <c r="BP3233" t="b">
        <v>0</v>
      </c>
    </row>
    <row r="3234" spans="1:68" x14ac:dyDescent="0.2">
      <c r="A3234" s="1" t="s">
        <v>6655</v>
      </c>
      <c r="B3234" s="1" t="s">
        <v>5576</v>
      </c>
      <c r="C3234" s="2" t="d">
        <v>2026-07-12</v>
      </c>
      <c r="D3234">
        <v>17</v>
      </c>
      <c r="E3234" s="1" t="s">
        <v>95</v>
      </c>
      <c r="F3234">
        <v>24</v>
      </c>
      <c r="G3234">
        <v>17</v>
      </c>
      <c r="H3234">
        <v>3</v>
      </c>
      <c r="I3234">
        <v>2</v>
      </c>
      <c r="J3234">
        <v>12</v>
      </c>
      <c r="K3234">
        <v>225</v>
      </c>
      <c r="L3234">
        <v>1</v>
      </c>
      <c r="M3234" s="1" t="s">
        <v>5623</v>
      </c>
      <c r="N3234" s="1" t="s">
        <v>5746</v>
      </c>
      <c r="O3234" s="1" t="s">
        <v>6052</v>
      </c>
      <c r="P3234">
        <v>2</v>
      </c>
      <c r="Q3234">
        <v>225</v>
      </c>
      <c r="R3234">
        <v>1825</v>
      </c>
      <c r="S3234">
        <v>1</v>
      </c>
      <c r="T3234">
        <v>43</v>
      </c>
      <c r="U3234">
        <v>24</v>
      </c>
      <c r="V3234">
        <v>121</v>
      </c>
      <c r="W3234">
        <v>29041.41</v>
      </c>
      <c r="X3234">
        <v>5.041666666666667</v>
      </c>
      <c r="Y3234">
        <v>1210.0587499999999</v>
      </c>
      <c r="Z3234">
        <v>13.541666666666666</v>
      </c>
      <c r="AA3234">
        <v>10.799004784027778</v>
      </c>
      <c r="AB3234">
        <v>1</v>
      </c>
      <c r="AC3234">
        <v>5.4167325694444456E-2</v>
      </c>
      <c r="AD3234">
        <v>0</v>
      </c>
      <c r="AE3234">
        <v>1.3757822984451418</v>
      </c>
      <c r="AF3234">
        <v>0.59305555555555556</v>
      </c>
      <c r="AG3234">
        <v>1.9688378458333335</v>
      </c>
      <c r="AH3234">
        <v>0</v>
      </c>
      <c r="AI3234">
        <v>7.7801669277777776</v>
      </c>
      <c r="AJ3234">
        <v>960</v>
      </c>
      <c r="AK3234">
        <v>58</v>
      </c>
      <c r="AL3234">
        <v>3</v>
      </c>
      <c r="AM3234">
        <v>3</v>
      </c>
      <c r="AN3234">
        <v>2</v>
      </c>
      <c r="AO3234">
        <v>1</v>
      </c>
      <c r="AP3234">
        <v>0</v>
      </c>
      <c r="AQ3234">
        <v>0</v>
      </c>
      <c r="AR3234">
        <v>623.43000000000006</v>
      </c>
      <c r="AS3234" s="1" t="s">
        <v>125</v>
      </c>
      <c r="AT3234">
        <v>1</v>
      </c>
      <c r="AU3234">
        <v>31.562922966666665</v>
      </c>
      <c r="AV3234">
        <v>232.30591114999999</v>
      </c>
      <c r="AW3234">
        <v>19</v>
      </c>
      <c r="AX3234">
        <v>4.1666666666666664E-2</v>
      </c>
      <c r="AY3234">
        <v>0.125</v>
      </c>
      <c r="AZ3234">
        <v>40</v>
      </c>
      <c r="BA3234">
        <v>8.7674786018518511E-2</v>
      </c>
      <c r="BB3234">
        <v>0.13350914433908045</v>
      </c>
      <c r="BC3234">
        <v>12</v>
      </c>
      <c r="BD3234">
        <v>46</v>
      </c>
      <c r="BE3234">
        <v>2</v>
      </c>
      <c r="BF3234">
        <v>10</v>
      </c>
      <c r="BG3234" s="1" t="s">
        <v>99</v>
      </c>
      <c r="BH3234" s="1" t="s">
        <v>6895</v>
      </c>
      <c r="BI3234" s="1" t="s">
        <v>6889</v>
      </c>
      <c r="BJ3234" s="1" t="s">
        <v>6893</v>
      </c>
      <c r="BK3234">
        <v>1700</v>
      </c>
      <c r="BL3234">
        <v>2.4</v>
      </c>
      <c r="BM3234" s="5" t="d">
        <v>07:59:59.9999999999984025</v>
      </c>
      <c r="BN3234" s="5" t="d">
        <v>08:30:00.0000000000015975</v>
      </c>
      <c r="BO3234">
        <v>8</v>
      </c>
      <c r="BP3234" t="b">
        <v>0</v>
      </c>
    </row>
    <row r="3235" spans="1:68" x14ac:dyDescent="0.2">
      <c r="A3235" s="1" t="s">
        <v>6656</v>
      </c>
      <c r="B3235" s="1" t="s">
        <v>5576</v>
      </c>
      <c r="C3235" s="2" t="d">
        <v>2026-07-12</v>
      </c>
      <c r="D3235">
        <v>18</v>
      </c>
      <c r="E3235" s="1" t="s">
        <v>95</v>
      </c>
      <c r="F3235">
        <v>26</v>
      </c>
      <c r="G3235">
        <v>17</v>
      </c>
      <c r="H3235">
        <v>3</v>
      </c>
      <c r="I3235">
        <v>2</v>
      </c>
      <c r="J3235">
        <v>12</v>
      </c>
      <c r="K3235">
        <v>225</v>
      </c>
      <c r="L3235">
        <v>1</v>
      </c>
      <c r="M3235" s="1" t="s">
        <v>5627</v>
      </c>
      <c r="N3235" s="1" t="s">
        <v>6054</v>
      </c>
      <c r="O3235" s="1" t="s">
        <v>6055</v>
      </c>
      <c r="P3235">
        <v>2.1666666666666665</v>
      </c>
      <c r="Q3235">
        <v>225</v>
      </c>
      <c r="R3235">
        <v>1600</v>
      </c>
      <c r="S3235">
        <v>1</v>
      </c>
      <c r="T3235">
        <v>42</v>
      </c>
      <c r="U3235">
        <v>26</v>
      </c>
      <c r="V3235">
        <v>138</v>
      </c>
      <c r="W3235">
        <v>31106.43</v>
      </c>
      <c r="X3235">
        <v>5.3076923076923075</v>
      </c>
      <c r="Y3235">
        <v>1196.4011538461539</v>
      </c>
      <c r="Z3235">
        <v>13.692307692307692</v>
      </c>
      <c r="AA3235">
        <v>10.976514068589744</v>
      </c>
      <c r="AB3235">
        <v>2</v>
      </c>
      <c r="AC3235">
        <v>7.8592605128205081E-2</v>
      </c>
      <c r="AD3235">
        <v>0</v>
      </c>
      <c r="AE3235">
        <v>1.4136057887308875</v>
      </c>
      <c r="AF3235">
        <v>0.56153846153846154</v>
      </c>
      <c r="AG3235">
        <v>1.9751442403846153</v>
      </c>
      <c r="AH3235">
        <v>0</v>
      </c>
      <c r="AI3235">
        <v>8.0667544326923082</v>
      </c>
      <c r="AJ3235">
        <v>1040</v>
      </c>
      <c r="AK3235">
        <v>58</v>
      </c>
      <c r="AL3235">
        <v>1</v>
      </c>
      <c r="AM3235">
        <v>1</v>
      </c>
      <c r="AN3235">
        <v>1</v>
      </c>
      <c r="AO3235">
        <v>0</v>
      </c>
      <c r="AP3235">
        <v>0</v>
      </c>
      <c r="AQ3235">
        <v>0</v>
      </c>
      <c r="AR3235">
        <v>173.98</v>
      </c>
      <c r="AS3235" s="1" t="s">
        <v>65</v>
      </c>
      <c r="AT3235">
        <v>2</v>
      </c>
      <c r="AU3235">
        <v>38.591873016666668</v>
      </c>
      <c r="AV3235">
        <v>342.72120469999999</v>
      </c>
      <c r="AW3235">
        <v>19</v>
      </c>
      <c r="AX3235">
        <v>7.6923076923076927E-2</v>
      </c>
      <c r="AY3235">
        <v>3.8461538461538464E-2</v>
      </c>
      <c r="AZ3235">
        <v>40</v>
      </c>
      <c r="BA3235">
        <v>0.10719964726851852</v>
      </c>
      <c r="BB3235">
        <v>0.19696620959770114</v>
      </c>
      <c r="BC3235">
        <v>17</v>
      </c>
      <c r="BD3235">
        <v>41</v>
      </c>
      <c r="BE3235">
        <v>2</v>
      </c>
      <c r="BF3235">
        <v>10</v>
      </c>
      <c r="BG3235" s="1" t="s">
        <v>99</v>
      </c>
      <c r="BH3235" s="1" t="s">
        <v>6895</v>
      </c>
      <c r="BI3235" s="1" t="s">
        <v>6889</v>
      </c>
      <c r="BJ3235" s="1" t="s">
        <v>6893</v>
      </c>
      <c r="BK3235">
        <v>1700</v>
      </c>
      <c r="BL3235">
        <v>2.4</v>
      </c>
      <c r="BM3235" s="5" t="d">
        <v>08:30:00.0000000000015975</v>
      </c>
      <c r="BN3235" s="5" t="d">
        <v>09:00:00.000</v>
      </c>
      <c r="BO3235">
        <v>8</v>
      </c>
      <c r="BP3235" t="b">
        <v>0</v>
      </c>
    </row>
    <row r="3236" spans="1:68" x14ac:dyDescent="0.2">
      <c r="A3236" s="1" t="s">
        <v>6657</v>
      </c>
      <c r="B3236" s="1" t="s">
        <v>5576</v>
      </c>
      <c r="C3236" s="2" t="d">
        <v>2026-07-12</v>
      </c>
      <c r="D3236">
        <v>19</v>
      </c>
      <c r="E3236" s="1" t="s">
        <v>95</v>
      </c>
      <c r="F3236">
        <v>45</v>
      </c>
      <c r="G3236">
        <v>9</v>
      </c>
      <c r="H3236">
        <v>0</v>
      </c>
      <c r="I3236">
        <v>2</v>
      </c>
      <c r="J3236">
        <v>7</v>
      </c>
      <c r="K3236">
        <v>0</v>
      </c>
      <c r="L3236">
        <v>1</v>
      </c>
      <c r="M3236" s="1" t="s">
        <v>63</v>
      </c>
      <c r="N3236" s="1" t="s">
        <v>5746</v>
      </c>
      <c r="O3236" s="1" t="s">
        <v>6057</v>
      </c>
      <c r="P3236">
        <v>6.4285714285714288</v>
      </c>
      <c r="Q3236">
        <v>0</v>
      </c>
      <c r="R3236">
        <v>1600</v>
      </c>
      <c r="S3236">
        <v>1</v>
      </c>
      <c r="T3236">
        <v>41</v>
      </c>
      <c r="U3236">
        <v>45</v>
      </c>
      <c r="V3236">
        <v>235</v>
      </c>
      <c r="W3236">
        <v>50329.82</v>
      </c>
      <c r="X3236">
        <v>5.2222222222222223</v>
      </c>
      <c r="Y3236">
        <v>1118.4404444444444</v>
      </c>
      <c r="Z3236">
        <v>14.311111111111112</v>
      </c>
      <c r="AA3236">
        <v>10.515584557777778</v>
      </c>
      <c r="AB3236">
        <v>0</v>
      </c>
      <c r="AC3236">
        <v>0</v>
      </c>
      <c r="AD3236">
        <v>0</v>
      </c>
      <c r="AE3236">
        <v>1.3977251457003854</v>
      </c>
      <c r="AF3236">
        <v>0.66703703703703698</v>
      </c>
      <c r="AG3236">
        <v>2.0647621744444442</v>
      </c>
      <c r="AH3236">
        <v>0</v>
      </c>
      <c r="AI3236">
        <v>7.5756371896296297</v>
      </c>
      <c r="AJ3236">
        <v>1800</v>
      </c>
      <c r="AK3236">
        <v>33</v>
      </c>
      <c r="AL3236">
        <v>3</v>
      </c>
      <c r="AM3236">
        <v>3</v>
      </c>
      <c r="AN3236">
        <v>3</v>
      </c>
      <c r="AO3236">
        <v>0</v>
      </c>
      <c r="AP3236">
        <v>0</v>
      </c>
      <c r="AQ3236">
        <v>0</v>
      </c>
      <c r="AR3236">
        <v>743.64</v>
      </c>
      <c r="AS3236" s="1" t="s">
        <v>70</v>
      </c>
      <c r="AT3236">
        <v>0</v>
      </c>
      <c r="AU3236">
        <v>61.802910500000003</v>
      </c>
      <c r="AV3236">
        <v>476.60140478333335</v>
      </c>
      <c r="AW3236">
        <v>32</v>
      </c>
      <c r="AX3236">
        <v>0</v>
      </c>
      <c r="AY3236">
        <v>6.6666666666666666E-2</v>
      </c>
      <c r="AZ3236">
        <v>40</v>
      </c>
      <c r="BA3236">
        <v>0.29429957380952382</v>
      </c>
      <c r="BB3236">
        <v>0.4814155603872054</v>
      </c>
      <c r="BC3236">
        <v>23</v>
      </c>
      <c r="BD3236">
        <v>10</v>
      </c>
      <c r="BE3236">
        <v>3</v>
      </c>
      <c r="BF3236">
        <v>4</v>
      </c>
      <c r="BG3236" s="1" t="s">
        <v>99</v>
      </c>
      <c r="BH3236" s="1" t="s">
        <v>6895</v>
      </c>
      <c r="BI3236" s="1" t="s">
        <v>6889</v>
      </c>
      <c r="BJ3236" s="1" t="s">
        <v>6893</v>
      </c>
      <c r="BK3236">
        <v>1700</v>
      </c>
      <c r="BL3236">
        <v>2.4</v>
      </c>
      <c r="BM3236" s="5" t="d">
        <v>09:00:00.000</v>
      </c>
      <c r="BN3236" s="5" t="d">
        <v>09:29:59.9999999999984025</v>
      </c>
      <c r="BO3236">
        <v>9</v>
      </c>
      <c r="BP3236" t="b">
        <v>0</v>
      </c>
    </row>
    <row r="3237" spans="1:68" x14ac:dyDescent="0.2">
      <c r="A3237" s="1" t="s">
        <v>6658</v>
      </c>
      <c r="B3237" s="1" t="s">
        <v>5576</v>
      </c>
      <c r="C3237" s="2" t="d">
        <v>2026-07-12</v>
      </c>
      <c r="D3237">
        <v>20</v>
      </c>
      <c r="E3237" s="1" t="s">
        <v>95</v>
      </c>
      <c r="F3237">
        <v>48</v>
      </c>
      <c r="G3237">
        <v>9</v>
      </c>
      <c r="H3237">
        <v>0</v>
      </c>
      <c r="I3237">
        <v>2</v>
      </c>
      <c r="J3237">
        <v>7</v>
      </c>
      <c r="K3237">
        <v>0</v>
      </c>
      <c r="L3237">
        <v>1</v>
      </c>
      <c r="M3237" s="1" t="s">
        <v>63</v>
      </c>
      <c r="N3237" s="1" t="s">
        <v>6059</v>
      </c>
      <c r="O3237" s="1" t="s">
        <v>5750</v>
      </c>
      <c r="P3237">
        <v>6.8571428571428568</v>
      </c>
      <c r="Q3237">
        <v>0</v>
      </c>
      <c r="R3237">
        <v>1600</v>
      </c>
      <c r="S3237">
        <v>1</v>
      </c>
      <c r="T3237">
        <v>40</v>
      </c>
      <c r="U3237">
        <v>48</v>
      </c>
      <c r="V3237">
        <v>253</v>
      </c>
      <c r="W3237">
        <v>59479.87</v>
      </c>
      <c r="X3237">
        <v>5.270833333333333</v>
      </c>
      <c r="Y3237">
        <v>1239.1639583333333</v>
      </c>
      <c r="Z3237">
        <v>14.5</v>
      </c>
      <c r="AA3237">
        <v>10.693652146875001</v>
      </c>
      <c r="AB3237">
        <v>0</v>
      </c>
      <c r="AC3237">
        <v>0</v>
      </c>
      <c r="AD3237">
        <v>4.440614583333333E-4</v>
      </c>
      <c r="AE3237">
        <v>1.3999069188813111</v>
      </c>
      <c r="AF3237">
        <v>0.59930555555555554</v>
      </c>
      <c r="AG3237">
        <v>1.9996565274305553</v>
      </c>
      <c r="AH3237">
        <v>0</v>
      </c>
      <c r="AI3237">
        <v>7.7748983874999995</v>
      </c>
      <c r="AJ3237">
        <v>1920</v>
      </c>
      <c r="AK3237">
        <v>33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 s="1" t="s">
        <v>70</v>
      </c>
      <c r="AT3237">
        <v>0</v>
      </c>
      <c r="AU3237">
        <v>66.671048716666661</v>
      </c>
      <c r="AV3237">
        <v>612.61250395000002</v>
      </c>
      <c r="AW3237">
        <v>32</v>
      </c>
      <c r="AX3237">
        <v>0</v>
      </c>
      <c r="AY3237">
        <v>0</v>
      </c>
      <c r="AZ3237">
        <v>40</v>
      </c>
      <c r="BA3237">
        <v>0.31748118436507933</v>
      </c>
      <c r="BB3237">
        <v>0.61880050904040407</v>
      </c>
      <c r="BC3237">
        <v>30</v>
      </c>
      <c r="BD3237">
        <v>3</v>
      </c>
      <c r="BE3237">
        <v>4</v>
      </c>
      <c r="BF3237">
        <v>3</v>
      </c>
      <c r="BG3237" s="1" t="s">
        <v>99</v>
      </c>
      <c r="BH3237" s="1" t="s">
        <v>6895</v>
      </c>
      <c r="BI3237" s="1" t="s">
        <v>6889</v>
      </c>
      <c r="BJ3237" s="1" t="s">
        <v>6893</v>
      </c>
      <c r="BK3237">
        <v>1700</v>
      </c>
      <c r="BL3237">
        <v>2.4</v>
      </c>
      <c r="BM3237" s="5" t="d">
        <v>09:29:59.9999999999984025</v>
      </c>
      <c r="BN3237" s="5" t="d">
        <v>10:00:00.0000000000015975</v>
      </c>
      <c r="BO3237">
        <v>9</v>
      </c>
      <c r="BP3237" t="b">
        <v>0</v>
      </c>
    </row>
    <row r="3238" spans="1:68" x14ac:dyDescent="0.2">
      <c r="A3238" s="1" t="s">
        <v>6659</v>
      </c>
      <c r="B3238" s="1" t="s">
        <v>5576</v>
      </c>
      <c r="C3238" s="2" t="d">
        <v>2026-07-12</v>
      </c>
      <c r="D3238">
        <v>21</v>
      </c>
      <c r="E3238" s="1" t="s">
        <v>95</v>
      </c>
      <c r="F3238">
        <v>53</v>
      </c>
      <c r="G3238">
        <v>9</v>
      </c>
      <c r="H3238">
        <v>0</v>
      </c>
      <c r="I3238">
        <v>2</v>
      </c>
      <c r="J3238">
        <v>7</v>
      </c>
      <c r="K3238">
        <v>0</v>
      </c>
      <c r="L3238">
        <v>1</v>
      </c>
      <c r="M3238" s="1" t="s">
        <v>63</v>
      </c>
      <c r="N3238" s="1" t="s">
        <v>6061</v>
      </c>
      <c r="O3238" s="1" t="s">
        <v>5753</v>
      </c>
      <c r="P3238">
        <v>7.5714285714285712</v>
      </c>
      <c r="Q3238">
        <v>0</v>
      </c>
      <c r="R3238">
        <v>1600</v>
      </c>
      <c r="S3238">
        <v>1</v>
      </c>
      <c r="T3238">
        <v>39</v>
      </c>
      <c r="U3238">
        <v>53</v>
      </c>
      <c r="V3238">
        <v>254</v>
      </c>
      <c r="W3238">
        <v>58284.32</v>
      </c>
      <c r="X3238">
        <v>4.7924528301886795</v>
      </c>
      <c r="Y3238">
        <v>1099.7041509433961</v>
      </c>
      <c r="Z3238">
        <v>14.773584905660377</v>
      </c>
      <c r="AA3238">
        <v>10.389586839937106</v>
      </c>
      <c r="AB3238">
        <v>1</v>
      </c>
      <c r="AC3238">
        <v>5.0568226415094565E-3</v>
      </c>
      <c r="AD3238">
        <v>0</v>
      </c>
      <c r="AE3238">
        <v>1.3207587142590107</v>
      </c>
      <c r="AF3238">
        <v>0.61509433962264148</v>
      </c>
      <c r="AG3238">
        <v>1.9358530455974843</v>
      </c>
      <c r="AH3238">
        <v>0</v>
      </c>
      <c r="AI3238">
        <v>7.5141111452830183</v>
      </c>
      <c r="AJ3238">
        <v>2120</v>
      </c>
      <c r="AK3238">
        <v>33</v>
      </c>
      <c r="AL3238">
        <v>2</v>
      </c>
      <c r="AM3238">
        <v>2</v>
      </c>
      <c r="AN3238">
        <v>1</v>
      </c>
      <c r="AO3238">
        <v>0</v>
      </c>
      <c r="AP3238">
        <v>1</v>
      </c>
      <c r="AQ3238">
        <v>0</v>
      </c>
      <c r="AR3238">
        <v>1295.6500000000001</v>
      </c>
      <c r="AS3238" s="1" t="s">
        <v>65</v>
      </c>
      <c r="AT3238">
        <v>1</v>
      </c>
      <c r="AU3238">
        <v>71.31850948333333</v>
      </c>
      <c r="AV3238">
        <v>573.48590950000005</v>
      </c>
      <c r="AW3238">
        <v>31</v>
      </c>
      <c r="AX3238">
        <v>1.8867924528301886E-2</v>
      </c>
      <c r="AY3238">
        <v>3.7735849056603772E-2</v>
      </c>
      <c r="AZ3238">
        <v>40</v>
      </c>
      <c r="BA3238">
        <v>0.33961194992063493</v>
      </c>
      <c r="BB3238">
        <v>0.57927869646464647</v>
      </c>
      <c r="BC3238">
        <v>28</v>
      </c>
      <c r="BD3238">
        <v>5</v>
      </c>
      <c r="BE3238">
        <v>4</v>
      </c>
      <c r="BF3238">
        <v>3</v>
      </c>
      <c r="BG3238" s="1" t="s">
        <v>99</v>
      </c>
      <c r="BH3238" s="1" t="s">
        <v>6895</v>
      </c>
      <c r="BI3238" s="1" t="s">
        <v>6889</v>
      </c>
      <c r="BJ3238" s="1" t="s">
        <v>6893</v>
      </c>
      <c r="BK3238">
        <v>1700</v>
      </c>
      <c r="BL3238">
        <v>2.4</v>
      </c>
      <c r="BM3238" s="5" t="d">
        <v>10:00:00.0000000000015975</v>
      </c>
      <c r="BN3238" s="5" t="d">
        <v>10:30:00.000</v>
      </c>
      <c r="BO3238">
        <v>10</v>
      </c>
      <c r="BP3238" t="b">
        <v>0</v>
      </c>
    </row>
    <row r="3239" spans="1:68" x14ac:dyDescent="0.2">
      <c r="A3239" s="1" t="s">
        <v>6660</v>
      </c>
      <c r="B3239" s="1" t="s">
        <v>5576</v>
      </c>
      <c r="C3239" s="2" t="d">
        <v>2026-07-12</v>
      </c>
      <c r="D3239">
        <v>22</v>
      </c>
      <c r="E3239" s="1" t="s">
        <v>95</v>
      </c>
      <c r="F3239">
        <v>72</v>
      </c>
      <c r="G3239">
        <v>9</v>
      </c>
      <c r="H3239">
        <v>0</v>
      </c>
      <c r="I3239">
        <v>2</v>
      </c>
      <c r="J3239">
        <v>7</v>
      </c>
      <c r="K3239">
        <v>0</v>
      </c>
      <c r="L3239">
        <v>1</v>
      </c>
      <c r="M3239" s="1" t="s">
        <v>63</v>
      </c>
      <c r="N3239" s="1" t="s">
        <v>5755</v>
      </c>
      <c r="O3239" s="1" t="s">
        <v>6063</v>
      </c>
      <c r="P3239">
        <v>10.285714285714286</v>
      </c>
      <c r="Q3239">
        <v>0</v>
      </c>
      <c r="R3239">
        <v>1600</v>
      </c>
      <c r="S3239">
        <v>1</v>
      </c>
      <c r="T3239">
        <v>38</v>
      </c>
      <c r="U3239">
        <v>72</v>
      </c>
      <c r="V3239">
        <v>337</v>
      </c>
      <c r="W3239">
        <v>78626.17</v>
      </c>
      <c r="X3239">
        <v>4.6805555555555554</v>
      </c>
      <c r="Y3239">
        <v>1092.0301388888888</v>
      </c>
      <c r="Z3239">
        <v>15.625</v>
      </c>
      <c r="AA3239">
        <v>9.8367671657407421</v>
      </c>
      <c r="AB3239">
        <v>0</v>
      </c>
      <c r="AC3239">
        <v>0</v>
      </c>
      <c r="AD3239">
        <v>0</v>
      </c>
      <c r="AE3239">
        <v>1.294985886719908</v>
      </c>
      <c r="AF3239">
        <v>0.65833333333333333</v>
      </c>
      <c r="AG3239">
        <v>1.7289980460648147</v>
      </c>
      <c r="AH3239">
        <v>9.7544296296296282E-3</v>
      </c>
      <c r="AI3239">
        <v>6.9510083293981477</v>
      </c>
      <c r="AJ3239">
        <v>2880</v>
      </c>
      <c r="AK3239">
        <v>33</v>
      </c>
      <c r="AL3239">
        <v>2</v>
      </c>
      <c r="AM3239">
        <v>2</v>
      </c>
      <c r="AN3239">
        <v>1</v>
      </c>
      <c r="AO3239">
        <v>0</v>
      </c>
      <c r="AP3239">
        <v>1</v>
      </c>
      <c r="AQ3239">
        <v>0</v>
      </c>
      <c r="AR3239">
        <v>372.26</v>
      </c>
      <c r="AS3239" s="1" t="s">
        <v>70</v>
      </c>
      <c r="AT3239">
        <v>0</v>
      </c>
      <c r="AU3239">
        <v>85.409079433333332</v>
      </c>
      <c r="AV3239">
        <v>695.90400914999998</v>
      </c>
      <c r="AW3239">
        <v>33</v>
      </c>
      <c r="AX3239">
        <v>0</v>
      </c>
      <c r="AY3239">
        <v>2.7777777777777776E-2</v>
      </c>
      <c r="AZ3239">
        <v>40</v>
      </c>
      <c r="BA3239">
        <v>0.40670990206349206</v>
      </c>
      <c r="BB3239">
        <v>0.70293334257575757</v>
      </c>
      <c r="BC3239">
        <v>34</v>
      </c>
      <c r="BD3239">
        <v>-1</v>
      </c>
      <c r="BE3239">
        <v>5</v>
      </c>
      <c r="BF3239">
        <v>2</v>
      </c>
      <c r="BG3239" s="1" t="s">
        <v>99</v>
      </c>
      <c r="BH3239" s="1" t="s">
        <v>6895</v>
      </c>
      <c r="BI3239" s="1" t="s">
        <v>6889</v>
      </c>
      <c r="BJ3239" s="1" t="s">
        <v>6893</v>
      </c>
      <c r="BK3239">
        <v>1700</v>
      </c>
      <c r="BL3239">
        <v>2.4</v>
      </c>
      <c r="BM3239" s="5" t="d">
        <v>10:30:00.000</v>
      </c>
      <c r="BN3239" s="5" t="d">
        <v>10:59:59.9999999999984025</v>
      </c>
      <c r="BO3239">
        <v>10</v>
      </c>
      <c r="BP3239" t="b">
        <v>0</v>
      </c>
    </row>
    <row r="3240" spans="1:68" x14ac:dyDescent="0.2">
      <c r="A3240" s="1" t="s">
        <v>6661</v>
      </c>
      <c r="B3240" s="1" t="s">
        <v>5576</v>
      </c>
      <c r="C3240" s="2" t="d">
        <v>2026-07-12</v>
      </c>
      <c r="D3240">
        <v>23</v>
      </c>
      <c r="E3240" s="1" t="s">
        <v>133</v>
      </c>
      <c r="F3240">
        <v>63</v>
      </c>
      <c r="G3240">
        <v>9</v>
      </c>
      <c r="H3240">
        <v>0</v>
      </c>
      <c r="I3240">
        <v>0</v>
      </c>
      <c r="J3240">
        <v>9</v>
      </c>
      <c r="K3240">
        <v>0</v>
      </c>
      <c r="L3240">
        <v>0</v>
      </c>
      <c r="M3240" s="1" t="s">
        <v>63</v>
      </c>
      <c r="N3240" s="1" t="s">
        <v>63</v>
      </c>
      <c r="O3240" s="1" t="s">
        <v>6065</v>
      </c>
      <c r="P3240">
        <v>7</v>
      </c>
      <c r="Q3240">
        <v>0</v>
      </c>
      <c r="R3240">
        <v>1600</v>
      </c>
      <c r="S3240">
        <v>0</v>
      </c>
      <c r="T3240">
        <v>38</v>
      </c>
      <c r="U3240">
        <v>63</v>
      </c>
      <c r="V3240">
        <v>351</v>
      </c>
      <c r="W3240">
        <v>80067.03</v>
      </c>
      <c r="X3240">
        <v>5.5714285714285712</v>
      </c>
      <c r="Y3240">
        <v>1270.905238095238</v>
      </c>
      <c r="Z3240">
        <v>15.523809523809524</v>
      </c>
      <c r="AA3240">
        <v>11.056087391269843</v>
      </c>
      <c r="AB3240">
        <v>1</v>
      </c>
      <c r="AC3240">
        <v>1.0148978042328047E-2</v>
      </c>
      <c r="AD3240">
        <v>0</v>
      </c>
      <c r="AE3240">
        <v>1.4978756105644064</v>
      </c>
      <c r="AF3240">
        <v>0.61005291005290996</v>
      </c>
      <c r="AG3240">
        <v>1.7367251955026455</v>
      </c>
      <c r="AH3240">
        <v>8.2655687566137573E-2</v>
      </c>
      <c r="AI3240">
        <v>7.9213232883597886</v>
      </c>
      <c r="AJ3240">
        <v>2520</v>
      </c>
      <c r="AK3240">
        <v>33</v>
      </c>
      <c r="AL3240">
        <v>7</v>
      </c>
      <c r="AM3240">
        <v>6</v>
      </c>
      <c r="AN3240">
        <v>3</v>
      </c>
      <c r="AO3240">
        <v>1</v>
      </c>
      <c r="AP3240">
        <v>3</v>
      </c>
      <c r="AQ3240">
        <v>0</v>
      </c>
      <c r="AR3240">
        <v>1469.44</v>
      </c>
      <c r="AS3240" s="1" t="s">
        <v>125</v>
      </c>
      <c r="AT3240">
        <v>1</v>
      </c>
      <c r="AU3240">
        <v>101.29399348333334</v>
      </c>
      <c r="AV3240">
        <v>732.19721821666667</v>
      </c>
      <c r="AW3240">
        <v>33</v>
      </c>
      <c r="AX3240">
        <v>1.5873015873015872E-2</v>
      </c>
      <c r="AY3240">
        <v>9.5238095238095233E-2</v>
      </c>
      <c r="AZ3240">
        <v>40</v>
      </c>
      <c r="BA3240">
        <v>0.37516293882716051</v>
      </c>
      <c r="BB3240">
        <v>0.73959314971380474</v>
      </c>
      <c r="BC3240">
        <v>35</v>
      </c>
      <c r="BD3240">
        <v>-2</v>
      </c>
      <c r="BE3240">
        <v>5</v>
      </c>
      <c r="BF3240">
        <v>4</v>
      </c>
      <c r="BG3240" s="1" t="s">
        <v>99</v>
      </c>
      <c r="BH3240" s="1" t="s">
        <v>6895</v>
      </c>
      <c r="BI3240" s="1" t="s">
        <v>6889</v>
      </c>
      <c r="BJ3240" s="1" t="s">
        <v>6893</v>
      </c>
      <c r="BK3240">
        <v>1700</v>
      </c>
      <c r="BL3240">
        <v>2.4</v>
      </c>
      <c r="BM3240" s="5" t="d">
        <v>10:59:59.9999999999984025</v>
      </c>
      <c r="BN3240" s="5" t="d">
        <v>11:30:00.0000000000015975</v>
      </c>
      <c r="BO3240">
        <v>11</v>
      </c>
      <c r="BP3240" t="b">
        <v>0</v>
      </c>
    </row>
    <row r="3241" spans="1:68" x14ac:dyDescent="0.2">
      <c r="A3241" s="1" t="s">
        <v>6662</v>
      </c>
      <c r="B3241" s="1" t="s">
        <v>5576</v>
      </c>
      <c r="C3241" s="2" t="d">
        <v>2026-07-12</v>
      </c>
      <c r="D3241">
        <v>24</v>
      </c>
      <c r="E3241" s="1" t="s">
        <v>133</v>
      </c>
      <c r="F3241">
        <v>61</v>
      </c>
      <c r="G3241">
        <v>9</v>
      </c>
      <c r="H3241">
        <v>0</v>
      </c>
      <c r="I3241">
        <v>0</v>
      </c>
      <c r="J3241">
        <v>9</v>
      </c>
      <c r="K3241">
        <v>0</v>
      </c>
      <c r="L3241">
        <v>0</v>
      </c>
      <c r="M3241" s="1" t="s">
        <v>63</v>
      </c>
      <c r="N3241" s="1" t="s">
        <v>63</v>
      </c>
      <c r="O3241" s="1" t="s">
        <v>6067</v>
      </c>
      <c r="P3241">
        <v>6.7777777777777777</v>
      </c>
      <c r="Q3241">
        <v>0</v>
      </c>
      <c r="R3241">
        <v>1600</v>
      </c>
      <c r="S3241">
        <v>0</v>
      </c>
      <c r="T3241">
        <v>38</v>
      </c>
      <c r="U3241">
        <v>61</v>
      </c>
      <c r="V3241">
        <v>303</v>
      </c>
      <c r="W3241">
        <v>75853.83</v>
      </c>
      <c r="X3241">
        <v>4.9672131147540988</v>
      </c>
      <c r="Y3241">
        <v>1243.5054098360656</v>
      </c>
      <c r="Z3241">
        <v>15.114754098360656</v>
      </c>
      <c r="AA3241">
        <v>10.486145986065573</v>
      </c>
      <c r="AB3241">
        <v>0</v>
      </c>
      <c r="AC3241">
        <v>0</v>
      </c>
      <c r="AD3241">
        <v>0</v>
      </c>
      <c r="AE3241">
        <v>1.3209908391725897</v>
      </c>
      <c r="AF3241">
        <v>0.69480874316939889</v>
      </c>
      <c r="AG3241">
        <v>1.4574895732240436</v>
      </c>
      <c r="AH3241">
        <v>0.16403906174863386</v>
      </c>
      <c r="AI3241">
        <v>7.4339029680327871</v>
      </c>
      <c r="AJ3241">
        <v>2440</v>
      </c>
      <c r="AK3241">
        <v>33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 s="1" t="s">
        <v>70</v>
      </c>
      <c r="AT3241">
        <v>0</v>
      </c>
      <c r="AU3241">
        <v>81.59766723333334</v>
      </c>
      <c r="AV3241">
        <v>768.06448965000004</v>
      </c>
      <c r="AW3241">
        <v>33</v>
      </c>
      <c r="AX3241">
        <v>0</v>
      </c>
      <c r="AY3241">
        <v>0</v>
      </c>
      <c r="AZ3241">
        <v>40</v>
      </c>
      <c r="BA3241">
        <v>0.30221358234567902</v>
      </c>
      <c r="BB3241">
        <v>0.77582271681818182</v>
      </c>
      <c r="BC3241">
        <v>37</v>
      </c>
      <c r="BD3241">
        <v>-4</v>
      </c>
      <c r="BE3241">
        <v>4</v>
      </c>
      <c r="BF3241">
        <v>5</v>
      </c>
      <c r="BG3241" s="1" t="s">
        <v>99</v>
      </c>
      <c r="BH3241" s="1" t="s">
        <v>6895</v>
      </c>
      <c r="BI3241" s="1" t="s">
        <v>6889</v>
      </c>
      <c r="BJ3241" s="1" t="s">
        <v>6893</v>
      </c>
      <c r="BK3241">
        <v>1700</v>
      </c>
      <c r="BL3241">
        <v>2.4</v>
      </c>
      <c r="BM3241" s="5" t="d">
        <v>11:30:00.0000000000015975</v>
      </c>
      <c r="BN3241" s="5" t="d">
        <v>12:00:00.000</v>
      </c>
      <c r="BO3241">
        <v>11</v>
      </c>
      <c r="BP3241" t="b">
        <v>0</v>
      </c>
    </row>
    <row r="3242" spans="1:68" x14ac:dyDescent="0.2">
      <c r="A3242" s="1" t="s">
        <v>6663</v>
      </c>
      <c r="B3242" s="1" t="s">
        <v>5576</v>
      </c>
      <c r="C3242" s="2" t="d">
        <v>2026-07-12</v>
      </c>
      <c r="D3242">
        <v>25</v>
      </c>
      <c r="E3242" s="1" t="s">
        <v>133</v>
      </c>
      <c r="F3242">
        <v>86</v>
      </c>
      <c r="G3242">
        <v>9</v>
      </c>
      <c r="H3242">
        <v>0</v>
      </c>
      <c r="I3242">
        <v>0</v>
      </c>
      <c r="J3242">
        <v>9</v>
      </c>
      <c r="K3242">
        <v>0</v>
      </c>
      <c r="L3242">
        <v>0</v>
      </c>
      <c r="M3242" s="1" t="s">
        <v>63</v>
      </c>
      <c r="N3242" s="1" t="s">
        <v>63</v>
      </c>
      <c r="O3242" s="1" t="s">
        <v>6069</v>
      </c>
      <c r="P3242">
        <v>9.5555555555555554</v>
      </c>
      <c r="Q3242">
        <v>0</v>
      </c>
      <c r="R3242">
        <v>1600</v>
      </c>
      <c r="S3242">
        <v>0</v>
      </c>
      <c r="T3242">
        <v>38</v>
      </c>
      <c r="U3242">
        <v>86</v>
      </c>
      <c r="V3242">
        <v>471</v>
      </c>
      <c r="W3242">
        <v>102622.54</v>
      </c>
      <c r="X3242">
        <v>5.4767441860465116</v>
      </c>
      <c r="Y3242">
        <v>1193.2853488372093</v>
      </c>
      <c r="Z3242">
        <v>18.290697674418606</v>
      </c>
      <c r="AA3242">
        <v>11.5923980124031</v>
      </c>
      <c r="AB3242">
        <v>0</v>
      </c>
      <c r="AC3242">
        <v>0</v>
      </c>
      <c r="AD3242">
        <v>0</v>
      </c>
      <c r="AE3242">
        <v>1.4855608526651165</v>
      </c>
      <c r="AF3242">
        <v>0.62034883720930234</v>
      </c>
      <c r="AG3242">
        <v>0.29127669437984494</v>
      </c>
      <c r="AH3242">
        <v>0.83299119244186037</v>
      </c>
      <c r="AI3242">
        <v>7.7017529389534882</v>
      </c>
      <c r="AJ3242">
        <v>3870</v>
      </c>
      <c r="AK3242">
        <v>33</v>
      </c>
      <c r="AL3242">
        <v>4</v>
      </c>
      <c r="AM3242">
        <v>4</v>
      </c>
      <c r="AN3242">
        <v>1</v>
      </c>
      <c r="AO3242">
        <v>1</v>
      </c>
      <c r="AP3242">
        <v>2</v>
      </c>
      <c r="AQ3242">
        <v>0</v>
      </c>
      <c r="AR3242">
        <v>2252.2199999999998</v>
      </c>
      <c r="AS3242" s="1" t="s">
        <v>70</v>
      </c>
      <c r="AT3242">
        <v>0</v>
      </c>
      <c r="AU3242">
        <v>123.44481986666666</v>
      </c>
      <c r="AV3242">
        <v>885.6416132666667</v>
      </c>
      <c r="AW3242">
        <v>33</v>
      </c>
      <c r="AX3242">
        <v>0</v>
      </c>
      <c r="AY3242">
        <v>4.6511627906976744E-2</v>
      </c>
      <c r="AZ3242">
        <v>45</v>
      </c>
      <c r="BA3242">
        <v>0.45720303654320987</v>
      </c>
      <c r="BB3242">
        <v>0.89458748814814815</v>
      </c>
      <c r="BC3242">
        <v>43</v>
      </c>
      <c r="BD3242">
        <v>-10</v>
      </c>
      <c r="BE3242">
        <v>6</v>
      </c>
      <c r="BF3242">
        <v>3</v>
      </c>
      <c r="BG3242" s="1" t="s">
        <v>99</v>
      </c>
      <c r="BH3242" s="1" t="s">
        <v>6895</v>
      </c>
      <c r="BI3242" s="1" t="s">
        <v>6889</v>
      </c>
      <c r="BJ3242" s="1" t="s">
        <v>6893</v>
      </c>
      <c r="BK3242">
        <v>1700</v>
      </c>
      <c r="BL3242">
        <v>2.4</v>
      </c>
      <c r="BM3242" s="5" t="d">
        <v>12:00:00.000</v>
      </c>
      <c r="BN3242" s="5" t="d">
        <v>12:30:00.0000000000031950</v>
      </c>
      <c r="BO3242">
        <v>12</v>
      </c>
      <c r="BP3242" t="b">
        <v>1</v>
      </c>
    </row>
    <row r="3243" spans="1:68" x14ac:dyDescent="0.2">
      <c r="A3243" s="1" t="s">
        <v>6664</v>
      </c>
      <c r="B3243" s="1" t="s">
        <v>5576</v>
      </c>
      <c r="C3243" s="2" t="d">
        <v>2026-07-12</v>
      </c>
      <c r="D3243">
        <v>26</v>
      </c>
      <c r="E3243" s="1" t="s">
        <v>133</v>
      </c>
      <c r="F3243">
        <v>72</v>
      </c>
      <c r="G3243">
        <v>9</v>
      </c>
      <c r="H3243">
        <v>0</v>
      </c>
      <c r="I3243">
        <v>0</v>
      </c>
      <c r="J3243">
        <v>9</v>
      </c>
      <c r="K3243">
        <v>0</v>
      </c>
      <c r="L3243">
        <v>0</v>
      </c>
      <c r="M3243" s="1" t="s">
        <v>63</v>
      </c>
      <c r="N3243" s="1" t="s">
        <v>63</v>
      </c>
      <c r="O3243" s="1" t="s">
        <v>6071</v>
      </c>
      <c r="P3243">
        <v>8</v>
      </c>
      <c r="Q3243">
        <v>0</v>
      </c>
      <c r="R3243">
        <v>1600</v>
      </c>
      <c r="S3243">
        <v>0</v>
      </c>
      <c r="T3243">
        <v>38</v>
      </c>
      <c r="U3243">
        <v>72</v>
      </c>
      <c r="V3243">
        <v>347</v>
      </c>
      <c r="W3243">
        <v>76272.92</v>
      </c>
      <c r="X3243">
        <v>4.8194444444444446</v>
      </c>
      <c r="Y3243">
        <v>1059.346111111111</v>
      </c>
      <c r="Z3243">
        <v>17.180555555555557</v>
      </c>
      <c r="AA3243">
        <v>11.805058843981481</v>
      </c>
      <c r="AB3243">
        <v>2</v>
      </c>
      <c r="AC3243">
        <v>8.4806199074074252E-3</v>
      </c>
      <c r="AD3243">
        <v>0</v>
      </c>
      <c r="AE3243">
        <v>1.3363204890922771</v>
      </c>
      <c r="AF3243">
        <v>0.61944444444444446</v>
      </c>
      <c r="AG3243">
        <v>0.13723225810185183</v>
      </c>
      <c r="AH3243">
        <v>1.7517944534722223</v>
      </c>
      <c r="AI3243">
        <v>7.2109253754629634</v>
      </c>
      <c r="AJ3243">
        <v>3240</v>
      </c>
      <c r="AK3243">
        <v>33</v>
      </c>
      <c r="AL3243">
        <v>6</v>
      </c>
      <c r="AM3243">
        <v>6</v>
      </c>
      <c r="AN3243">
        <v>4</v>
      </c>
      <c r="AO3243">
        <v>1</v>
      </c>
      <c r="AP3243">
        <v>1</v>
      </c>
      <c r="AQ3243">
        <v>0</v>
      </c>
      <c r="AR3243">
        <v>2177.58</v>
      </c>
      <c r="AS3243" s="1" t="s">
        <v>173</v>
      </c>
      <c r="AT3243">
        <v>2</v>
      </c>
      <c r="AU3243">
        <v>94.046395233333328</v>
      </c>
      <c r="AV3243">
        <v>918.10742016666666</v>
      </c>
      <c r="AW3243">
        <v>33</v>
      </c>
      <c r="AX3243">
        <v>2.7777777777777776E-2</v>
      </c>
      <c r="AY3243">
        <v>8.3333333333333329E-2</v>
      </c>
      <c r="AZ3243">
        <v>45</v>
      </c>
      <c r="BA3243">
        <v>0.34831998234567901</v>
      </c>
      <c r="BB3243">
        <v>0.92738123249158244</v>
      </c>
      <c r="BC3243">
        <v>44</v>
      </c>
      <c r="BD3243">
        <v>-11</v>
      </c>
      <c r="BE3243">
        <v>5</v>
      </c>
      <c r="BF3243">
        <v>4</v>
      </c>
      <c r="BG3243" s="1" t="s">
        <v>99</v>
      </c>
      <c r="BH3243" s="1" t="s">
        <v>6895</v>
      </c>
      <c r="BI3243" s="1" t="s">
        <v>6889</v>
      </c>
      <c r="BJ3243" s="1" t="s">
        <v>6893</v>
      </c>
      <c r="BK3243">
        <v>1700</v>
      </c>
      <c r="BL3243">
        <v>2.4</v>
      </c>
      <c r="BM3243" s="5" t="d">
        <v>12:30:00.0000000000031950</v>
      </c>
      <c r="BN3243" s="5" t="d">
        <v>12:59:59.9999999999968050</v>
      </c>
      <c r="BO3243">
        <v>12</v>
      </c>
      <c r="BP3243" t="b">
        <v>1</v>
      </c>
    </row>
    <row r="3244" spans="1:68" x14ac:dyDescent="0.2">
      <c r="A3244" s="1" t="s">
        <v>6665</v>
      </c>
      <c r="B3244" s="1" t="s">
        <v>5576</v>
      </c>
      <c r="C3244" s="2" t="d">
        <v>2026-07-12</v>
      </c>
      <c r="D3244">
        <v>27</v>
      </c>
      <c r="E3244" s="1" t="s">
        <v>133</v>
      </c>
      <c r="F3244">
        <v>92</v>
      </c>
      <c r="G3244">
        <v>9</v>
      </c>
      <c r="H3244">
        <v>0</v>
      </c>
      <c r="I3244">
        <v>0</v>
      </c>
      <c r="J3244">
        <v>9</v>
      </c>
      <c r="K3244">
        <v>0</v>
      </c>
      <c r="L3244">
        <v>0</v>
      </c>
      <c r="M3244" s="1" t="s">
        <v>63</v>
      </c>
      <c r="N3244" s="1" t="s">
        <v>63</v>
      </c>
      <c r="O3244" s="1" t="s">
        <v>6073</v>
      </c>
      <c r="P3244">
        <v>10.22222222222222</v>
      </c>
      <c r="Q3244">
        <v>0</v>
      </c>
      <c r="R3244">
        <v>1600</v>
      </c>
      <c r="S3244">
        <v>0</v>
      </c>
      <c r="T3244">
        <v>38</v>
      </c>
      <c r="U3244">
        <v>92</v>
      </c>
      <c r="V3244">
        <v>432</v>
      </c>
      <c r="W3244">
        <v>101403.93</v>
      </c>
      <c r="X3244">
        <v>4.6956521739130439</v>
      </c>
      <c r="Y3244">
        <v>1102.2166304347825</v>
      </c>
      <c r="Z3244">
        <v>18.554347826086957</v>
      </c>
      <c r="AA3244">
        <v>12.018045555434783</v>
      </c>
      <c r="AB3244">
        <v>0</v>
      </c>
      <c r="AC3244">
        <v>0</v>
      </c>
      <c r="AD3244">
        <v>0</v>
      </c>
      <c r="AE3244">
        <v>1.2740479812234686</v>
      </c>
      <c r="AF3244">
        <v>0.6119565217391304</v>
      </c>
      <c r="AG3244">
        <v>4.1955729528985505E-2</v>
      </c>
      <c r="AH3244">
        <v>1.873415425362319</v>
      </c>
      <c r="AI3244">
        <v>7.3682270684782614</v>
      </c>
      <c r="AJ3244">
        <v>4140</v>
      </c>
      <c r="AK3244">
        <v>33</v>
      </c>
      <c r="AL3244">
        <v>7</v>
      </c>
      <c r="AM3244">
        <v>7</v>
      </c>
      <c r="AN3244">
        <v>5</v>
      </c>
      <c r="AO3244">
        <v>1</v>
      </c>
      <c r="AP3244">
        <v>1</v>
      </c>
      <c r="AQ3244">
        <v>0</v>
      </c>
      <c r="AR3244">
        <v>1810.1100000000001</v>
      </c>
      <c r="AS3244" s="1" t="s">
        <v>70</v>
      </c>
      <c r="AT3244">
        <v>0</v>
      </c>
      <c r="AU3244">
        <v>117.71152826666668</v>
      </c>
      <c r="AV3244">
        <v>914.65727643333332</v>
      </c>
      <c r="AW3244">
        <v>33</v>
      </c>
      <c r="AX3244">
        <v>0</v>
      </c>
      <c r="AY3244">
        <v>7.6086956521739135E-2</v>
      </c>
      <c r="AZ3244">
        <v>45</v>
      </c>
      <c r="BA3244">
        <v>0.43596862320987656</v>
      </c>
      <c r="BB3244">
        <v>0.92389623882154881</v>
      </c>
      <c r="BC3244">
        <v>44</v>
      </c>
      <c r="BD3244">
        <v>-11</v>
      </c>
      <c r="BE3244">
        <v>6</v>
      </c>
      <c r="BF3244">
        <v>3</v>
      </c>
      <c r="BG3244" s="1" t="s">
        <v>99</v>
      </c>
      <c r="BH3244" s="1" t="s">
        <v>6895</v>
      </c>
      <c r="BI3244" s="1" t="s">
        <v>6889</v>
      </c>
      <c r="BJ3244" s="1" t="s">
        <v>6893</v>
      </c>
      <c r="BK3244">
        <v>1700</v>
      </c>
      <c r="BL3244">
        <v>2.4</v>
      </c>
      <c r="BM3244" s="5" t="d">
        <v>12:59:59.9999999999968050</v>
      </c>
      <c r="BN3244" s="5" t="d">
        <v>13:30:00.000</v>
      </c>
      <c r="BO3244">
        <v>13</v>
      </c>
      <c r="BP3244" t="b">
        <v>1</v>
      </c>
    </row>
    <row r="3245" spans="1:68" x14ac:dyDescent="0.2">
      <c r="A3245" s="1" t="s">
        <v>6666</v>
      </c>
      <c r="B3245" s="1" t="s">
        <v>5576</v>
      </c>
      <c r="C3245" s="2" t="d">
        <v>2026-07-12</v>
      </c>
      <c r="D3245">
        <v>28</v>
      </c>
      <c r="E3245" s="1" t="s">
        <v>133</v>
      </c>
      <c r="F3245">
        <v>67</v>
      </c>
      <c r="G3245">
        <v>9</v>
      </c>
      <c r="H3245">
        <v>0</v>
      </c>
      <c r="I3245">
        <v>0</v>
      </c>
      <c r="J3245">
        <v>9</v>
      </c>
      <c r="K3245">
        <v>0</v>
      </c>
      <c r="L3245">
        <v>0</v>
      </c>
      <c r="M3245" s="1" t="s">
        <v>63</v>
      </c>
      <c r="N3245" s="1" t="s">
        <v>63</v>
      </c>
      <c r="O3245" s="1" t="s">
        <v>6075</v>
      </c>
      <c r="P3245">
        <v>7.4444444444444446</v>
      </c>
      <c r="Q3245">
        <v>0</v>
      </c>
      <c r="R3245">
        <v>1600</v>
      </c>
      <c r="S3245">
        <v>0</v>
      </c>
      <c r="T3245">
        <v>38</v>
      </c>
      <c r="U3245">
        <v>67</v>
      </c>
      <c r="V3245">
        <v>353</v>
      </c>
      <c r="W3245">
        <v>84375.59</v>
      </c>
      <c r="X3245">
        <v>5.2686567164179108</v>
      </c>
      <c r="Y3245">
        <v>1259.3371641791043</v>
      </c>
      <c r="Z3245">
        <v>16.925373134328357</v>
      </c>
      <c r="AA3245">
        <v>13.748402846766169</v>
      </c>
      <c r="AB3245">
        <v>7</v>
      </c>
      <c r="AC3245">
        <v>0.12203736766169149</v>
      </c>
      <c r="AD3245">
        <v>0</v>
      </c>
      <c r="AE3245">
        <v>1.4655627554108994</v>
      </c>
      <c r="AF3245">
        <v>0.64477611940298507</v>
      </c>
      <c r="AG3245">
        <v>0.24104606641791046</v>
      </c>
      <c r="AH3245">
        <v>3.4066793656716414</v>
      </c>
      <c r="AI3245">
        <v>7.2943199226368156</v>
      </c>
      <c r="AJ3245">
        <v>3015</v>
      </c>
      <c r="AK3245">
        <v>33</v>
      </c>
      <c r="AL3245">
        <v>1</v>
      </c>
      <c r="AM3245">
        <v>1</v>
      </c>
      <c r="AN3245">
        <v>1</v>
      </c>
      <c r="AO3245">
        <v>0</v>
      </c>
      <c r="AP3245">
        <v>0</v>
      </c>
      <c r="AQ3245">
        <v>0</v>
      </c>
      <c r="AR3245">
        <v>379.8</v>
      </c>
      <c r="AS3245" s="1" t="s">
        <v>173</v>
      </c>
      <c r="AT3245">
        <v>7</v>
      </c>
      <c r="AU3245">
        <v>100.83740376666667</v>
      </c>
      <c r="AV3245">
        <v>900.96601763333331</v>
      </c>
      <c r="AW3245">
        <v>33</v>
      </c>
      <c r="AX3245">
        <v>0.1044776119402985</v>
      </c>
      <c r="AY3245">
        <v>1.4925373134328358E-2</v>
      </c>
      <c r="AZ3245">
        <v>45</v>
      </c>
      <c r="BA3245">
        <v>0.37347186580246916</v>
      </c>
      <c r="BB3245">
        <v>0.91006668447811445</v>
      </c>
      <c r="BC3245">
        <v>43</v>
      </c>
      <c r="BD3245">
        <v>-10</v>
      </c>
      <c r="BE3245">
        <v>5</v>
      </c>
      <c r="BF3245">
        <v>4</v>
      </c>
      <c r="BG3245" s="1" t="s">
        <v>99</v>
      </c>
      <c r="BH3245" s="1" t="s">
        <v>6895</v>
      </c>
      <c r="BI3245" s="1" t="s">
        <v>6889</v>
      </c>
      <c r="BJ3245" s="1" t="s">
        <v>6893</v>
      </c>
      <c r="BK3245">
        <v>1700</v>
      </c>
      <c r="BL3245">
        <v>2.4</v>
      </c>
      <c r="BM3245" s="5" t="d">
        <v>13:30:00.000</v>
      </c>
      <c r="BN3245" s="5" t="d">
        <v>14:00:00.0000000000031950</v>
      </c>
      <c r="BO3245">
        <v>13</v>
      </c>
      <c r="BP3245" t="b">
        <v>1</v>
      </c>
    </row>
    <row r="3246" spans="1:68" x14ac:dyDescent="0.2">
      <c r="A3246" s="1" t="s">
        <v>6667</v>
      </c>
      <c r="B3246" s="1" t="s">
        <v>5576</v>
      </c>
      <c r="C3246" s="2" t="d">
        <v>2026-07-12</v>
      </c>
      <c r="D3246">
        <v>29</v>
      </c>
      <c r="E3246" s="1" t="s">
        <v>133</v>
      </c>
      <c r="F3246">
        <v>91</v>
      </c>
      <c r="G3246">
        <v>9</v>
      </c>
      <c r="H3246">
        <v>0</v>
      </c>
      <c r="I3246">
        <v>0</v>
      </c>
      <c r="J3246">
        <v>9</v>
      </c>
      <c r="K3246">
        <v>0</v>
      </c>
      <c r="L3246">
        <v>0</v>
      </c>
      <c r="M3246" s="1" t="s">
        <v>63</v>
      </c>
      <c r="N3246" s="1" t="s">
        <v>63</v>
      </c>
      <c r="O3246" s="1" t="s">
        <v>6077</v>
      </c>
      <c r="P3246">
        <v>10.111111111111111</v>
      </c>
      <c r="Q3246">
        <v>0</v>
      </c>
      <c r="R3246">
        <v>1600</v>
      </c>
      <c r="S3246">
        <v>0</v>
      </c>
      <c r="T3246">
        <v>38</v>
      </c>
      <c r="U3246">
        <v>91</v>
      </c>
      <c r="V3246">
        <v>444</v>
      </c>
      <c r="W3246">
        <v>95651.520000000004</v>
      </c>
      <c r="X3246">
        <v>4.8791208791208796</v>
      </c>
      <c r="Y3246">
        <v>1051.1156043956044</v>
      </c>
      <c r="Z3246">
        <v>17.087912087912088</v>
      </c>
      <c r="AA3246">
        <v>14.461940492490841</v>
      </c>
      <c r="AB3246">
        <v>6</v>
      </c>
      <c r="AC3246">
        <v>4.4591936263736337E-2</v>
      </c>
      <c r="AD3246">
        <v>0</v>
      </c>
      <c r="AE3246">
        <v>1.3426345154048609</v>
      </c>
      <c r="AF3246">
        <v>0.66721611721611729</v>
      </c>
      <c r="AG3246">
        <v>2.5494388644688643E-2</v>
      </c>
      <c r="AH3246">
        <v>3.7968675492673993</v>
      </c>
      <c r="AI3246">
        <v>7.76236515989011</v>
      </c>
      <c r="AJ3246">
        <v>3640</v>
      </c>
      <c r="AK3246">
        <v>33</v>
      </c>
      <c r="AL3246">
        <v>5</v>
      </c>
      <c r="AM3246">
        <v>5</v>
      </c>
      <c r="AN3246">
        <v>3</v>
      </c>
      <c r="AO3246">
        <v>1</v>
      </c>
      <c r="AP3246">
        <v>1</v>
      </c>
      <c r="AQ3246">
        <v>0</v>
      </c>
      <c r="AR3246">
        <v>1271.94</v>
      </c>
      <c r="AS3246" s="1" t="s">
        <v>173</v>
      </c>
      <c r="AT3246">
        <v>6</v>
      </c>
      <c r="AU3246">
        <v>121.11852878333333</v>
      </c>
      <c r="AV3246">
        <v>918.88467566666668</v>
      </c>
      <c r="AW3246">
        <v>33</v>
      </c>
      <c r="AX3246">
        <v>6.5934065934065936E-2</v>
      </c>
      <c r="AY3246">
        <v>5.4945054945054944E-2</v>
      </c>
      <c r="AZ3246">
        <v>40</v>
      </c>
      <c r="BA3246">
        <v>0.44858714364197533</v>
      </c>
      <c r="BB3246">
        <v>0.92816633905723911</v>
      </c>
      <c r="BC3246">
        <v>44</v>
      </c>
      <c r="BD3246">
        <v>-11</v>
      </c>
      <c r="BE3246">
        <v>6</v>
      </c>
      <c r="BF3246">
        <v>3</v>
      </c>
      <c r="BG3246" s="1" t="s">
        <v>99</v>
      </c>
      <c r="BH3246" s="1" t="s">
        <v>6895</v>
      </c>
      <c r="BI3246" s="1" t="s">
        <v>6889</v>
      </c>
      <c r="BJ3246" s="1" t="s">
        <v>6893</v>
      </c>
      <c r="BK3246">
        <v>1700</v>
      </c>
      <c r="BL3246">
        <v>2.4</v>
      </c>
      <c r="BM3246" s="5" t="d">
        <v>14:00:00.0000000000031950</v>
      </c>
      <c r="BN3246" s="5" t="d">
        <v>14:29:59.9999999999968050</v>
      </c>
      <c r="BO3246">
        <v>14</v>
      </c>
      <c r="BP3246" t="b">
        <v>0</v>
      </c>
    </row>
    <row r="3247" spans="1:68" x14ac:dyDescent="0.2">
      <c r="A3247" s="1" t="s">
        <v>6668</v>
      </c>
      <c r="B3247" s="1" t="s">
        <v>5576</v>
      </c>
      <c r="C3247" s="2" t="d">
        <v>2026-07-12</v>
      </c>
      <c r="D3247">
        <v>30</v>
      </c>
      <c r="E3247" s="1" t="s">
        <v>133</v>
      </c>
      <c r="F3247">
        <v>72</v>
      </c>
      <c r="G3247">
        <v>9</v>
      </c>
      <c r="H3247">
        <v>0</v>
      </c>
      <c r="I3247">
        <v>0</v>
      </c>
      <c r="J3247">
        <v>9</v>
      </c>
      <c r="K3247">
        <v>0</v>
      </c>
      <c r="L3247">
        <v>0</v>
      </c>
      <c r="M3247" s="1" t="s">
        <v>63</v>
      </c>
      <c r="N3247" s="1" t="s">
        <v>63</v>
      </c>
      <c r="O3247" s="1" t="s">
        <v>6079</v>
      </c>
      <c r="P3247">
        <v>8</v>
      </c>
      <c r="Q3247">
        <v>0</v>
      </c>
      <c r="R3247">
        <v>1600</v>
      </c>
      <c r="S3247">
        <v>0</v>
      </c>
      <c r="T3247">
        <v>38</v>
      </c>
      <c r="U3247">
        <v>72</v>
      </c>
      <c r="V3247">
        <v>350</v>
      </c>
      <c r="W3247">
        <v>81947.3</v>
      </c>
      <c r="X3247">
        <v>4.8611111111111107</v>
      </c>
      <c r="Y3247">
        <v>1138.1569444444444</v>
      </c>
      <c r="Z3247">
        <v>15.986111111111111</v>
      </c>
      <c r="AA3247">
        <v>17.498090060185188</v>
      </c>
      <c r="AB3247">
        <v>58</v>
      </c>
      <c r="AC3247">
        <v>1.6978941648148149</v>
      </c>
      <c r="AD3247">
        <v>0</v>
      </c>
      <c r="AE3247">
        <v>1.3357773082984086</v>
      </c>
      <c r="AF3247">
        <v>0.64675925925925926</v>
      </c>
      <c r="AG3247">
        <v>0</v>
      </c>
      <c r="AH3247">
        <v>6.7809069708333327</v>
      </c>
      <c r="AI3247">
        <v>7.7721465127314815</v>
      </c>
      <c r="AJ3247">
        <v>2880</v>
      </c>
      <c r="AK3247">
        <v>33</v>
      </c>
      <c r="AL3247">
        <v>1</v>
      </c>
      <c r="AM3247">
        <v>1</v>
      </c>
      <c r="AN3247">
        <v>0</v>
      </c>
      <c r="AO3247">
        <v>1</v>
      </c>
      <c r="AP3247">
        <v>0</v>
      </c>
      <c r="AQ3247">
        <v>0</v>
      </c>
      <c r="AR3247">
        <v>87.92</v>
      </c>
      <c r="AS3247" s="1" t="s">
        <v>173</v>
      </c>
      <c r="AT3247">
        <v>58</v>
      </c>
      <c r="AU3247">
        <v>100.60016303333333</v>
      </c>
      <c r="AV3247">
        <v>917.35051941666666</v>
      </c>
      <c r="AW3247">
        <v>33</v>
      </c>
      <c r="AX3247">
        <v>0.80555555555555558</v>
      </c>
      <c r="AY3247">
        <v>1.3888888888888888E-2</v>
      </c>
      <c r="AZ3247">
        <v>40</v>
      </c>
      <c r="BA3247">
        <v>0.37259319641975308</v>
      </c>
      <c r="BB3247">
        <v>0.92661668627946125</v>
      </c>
      <c r="BC3247">
        <v>44</v>
      </c>
      <c r="BD3247">
        <v>-11</v>
      </c>
      <c r="BE3247">
        <v>5</v>
      </c>
      <c r="BF3247">
        <v>4</v>
      </c>
      <c r="BG3247" s="1" t="s">
        <v>174</v>
      </c>
      <c r="BH3247" s="1" t="s">
        <v>6895</v>
      </c>
      <c r="BI3247" s="1" t="s">
        <v>6889</v>
      </c>
      <c r="BJ3247" s="1" t="s">
        <v>6893</v>
      </c>
      <c r="BK3247">
        <v>1700</v>
      </c>
      <c r="BL3247">
        <v>2.4</v>
      </c>
      <c r="BM3247" s="5" t="d">
        <v>14:29:59.9999999999968050</v>
      </c>
      <c r="BN3247" s="5" t="d">
        <v>15:00:00.000</v>
      </c>
      <c r="BO3247">
        <v>14</v>
      </c>
      <c r="BP3247" t="b">
        <v>0</v>
      </c>
    </row>
    <row r="3248" spans="1:68" x14ac:dyDescent="0.2">
      <c r="A3248" s="1" t="s">
        <v>6669</v>
      </c>
      <c r="B3248" s="1" t="s">
        <v>5576</v>
      </c>
      <c r="C3248" s="2" t="d">
        <v>2026-07-12</v>
      </c>
      <c r="D3248">
        <v>31</v>
      </c>
      <c r="E3248" s="1" t="s">
        <v>150</v>
      </c>
      <c r="F3248">
        <v>64</v>
      </c>
      <c r="G3248">
        <v>9</v>
      </c>
      <c r="H3248">
        <v>0</v>
      </c>
      <c r="I3248">
        <v>2</v>
      </c>
      <c r="J3248">
        <v>7</v>
      </c>
      <c r="K3248">
        <v>0</v>
      </c>
      <c r="L3248">
        <v>1</v>
      </c>
      <c r="M3248" s="1" t="s">
        <v>63</v>
      </c>
      <c r="N3248" s="1" t="s">
        <v>5755</v>
      </c>
      <c r="O3248" s="1" t="s">
        <v>6063</v>
      </c>
      <c r="P3248">
        <v>9.1428571428571423</v>
      </c>
      <c r="Q3248">
        <v>0</v>
      </c>
      <c r="R3248">
        <v>1600</v>
      </c>
      <c r="S3248">
        <v>1</v>
      </c>
      <c r="T3248">
        <v>37</v>
      </c>
      <c r="U3248">
        <v>64</v>
      </c>
      <c r="V3248">
        <v>312</v>
      </c>
      <c r="W3248">
        <v>70092.77</v>
      </c>
      <c r="X3248">
        <v>4.875</v>
      </c>
      <c r="Y3248">
        <v>1095.1995312500001</v>
      </c>
      <c r="Z3248">
        <v>15.375</v>
      </c>
      <c r="AA3248">
        <v>13.540171804427082</v>
      </c>
      <c r="AB3248">
        <v>14</v>
      </c>
      <c r="AC3248">
        <v>0.23028633124999989</v>
      </c>
      <c r="AD3248">
        <v>0</v>
      </c>
      <c r="AE3248">
        <v>1.3149428808680055</v>
      </c>
      <c r="AF3248">
        <v>0.59947916666666667</v>
      </c>
      <c r="AG3248">
        <v>2.1509543489583331E-2</v>
      </c>
      <c r="AH3248">
        <v>3.2733961281249999</v>
      </c>
      <c r="AI3248">
        <v>7.4817807049479166</v>
      </c>
      <c r="AJ3248">
        <v>2560</v>
      </c>
      <c r="AK3248">
        <v>33</v>
      </c>
      <c r="AL3248">
        <v>4</v>
      </c>
      <c r="AM3248">
        <v>4</v>
      </c>
      <c r="AN3248">
        <v>2</v>
      </c>
      <c r="AO3248">
        <v>0</v>
      </c>
      <c r="AP3248">
        <v>2</v>
      </c>
      <c r="AQ3248">
        <v>0</v>
      </c>
      <c r="AR3248">
        <v>932.91</v>
      </c>
      <c r="AS3248" s="1" t="s">
        <v>173</v>
      </c>
      <c r="AT3248">
        <v>14</v>
      </c>
      <c r="AU3248">
        <v>83.485990966666662</v>
      </c>
      <c r="AV3248">
        <v>916.47149153333328</v>
      </c>
      <c r="AW3248">
        <v>33</v>
      </c>
      <c r="AX3248">
        <v>0.21875</v>
      </c>
      <c r="AY3248">
        <v>6.25E-2</v>
      </c>
      <c r="AZ3248">
        <v>40</v>
      </c>
      <c r="BA3248">
        <v>0.3975523379365079</v>
      </c>
      <c r="BB3248">
        <v>0.92572877932659925</v>
      </c>
      <c r="BC3248">
        <v>44</v>
      </c>
      <c r="BD3248">
        <v>-11</v>
      </c>
      <c r="BE3248">
        <v>4</v>
      </c>
      <c r="BF3248">
        <v>3</v>
      </c>
      <c r="BG3248" s="1" t="s">
        <v>174</v>
      </c>
      <c r="BH3248" s="1" t="s">
        <v>6895</v>
      </c>
      <c r="BI3248" s="1" t="s">
        <v>6889</v>
      </c>
      <c r="BJ3248" s="1" t="s">
        <v>6893</v>
      </c>
      <c r="BK3248">
        <v>1700</v>
      </c>
      <c r="BL3248">
        <v>2.4</v>
      </c>
      <c r="BM3248" s="5" t="d">
        <v>15:00:00.000</v>
      </c>
      <c r="BN3248" s="5" t="d">
        <v>15:30:00.0000000000031950</v>
      </c>
      <c r="BO3248">
        <v>15</v>
      </c>
      <c r="BP3248" t="b">
        <v>0</v>
      </c>
    </row>
    <row r="3249" spans="1:68" x14ac:dyDescent="0.2">
      <c r="A3249" s="1" t="s">
        <v>6670</v>
      </c>
      <c r="B3249" s="1" t="s">
        <v>5576</v>
      </c>
      <c r="C3249" s="2" t="d">
        <v>2026-07-12</v>
      </c>
      <c r="D3249">
        <v>32</v>
      </c>
      <c r="E3249" s="1" t="s">
        <v>150</v>
      </c>
      <c r="F3249">
        <v>57</v>
      </c>
      <c r="G3249">
        <v>9</v>
      </c>
      <c r="H3249">
        <v>0</v>
      </c>
      <c r="I3249">
        <v>2</v>
      </c>
      <c r="J3249">
        <v>7</v>
      </c>
      <c r="K3249">
        <v>0</v>
      </c>
      <c r="L3249">
        <v>1</v>
      </c>
      <c r="M3249" s="1" t="s">
        <v>63</v>
      </c>
      <c r="N3249" s="1" t="s">
        <v>5775</v>
      </c>
      <c r="O3249" s="1" t="s">
        <v>6082</v>
      </c>
      <c r="P3249">
        <v>8.1428571428571423</v>
      </c>
      <c r="Q3249">
        <v>0</v>
      </c>
      <c r="R3249">
        <v>1600</v>
      </c>
      <c r="S3249">
        <v>1</v>
      </c>
      <c r="T3249">
        <v>36</v>
      </c>
      <c r="U3249">
        <v>57</v>
      </c>
      <c r="V3249">
        <v>288</v>
      </c>
      <c r="W3249">
        <v>72643.12</v>
      </c>
      <c r="X3249">
        <v>5.0526315789473681</v>
      </c>
      <c r="Y3249">
        <v>1274.4407017543858</v>
      </c>
      <c r="Z3249">
        <v>15.350877192982455</v>
      </c>
      <c r="AA3249">
        <v>11.420385459941521</v>
      </c>
      <c r="AB3249">
        <v>2</v>
      </c>
      <c r="AC3249">
        <v>1.7195711111111074E-2</v>
      </c>
      <c r="AD3249">
        <v>0</v>
      </c>
      <c r="AE3249">
        <v>1.3927560691332668</v>
      </c>
      <c r="AF3249">
        <v>0.60029239766081877</v>
      </c>
      <c r="AG3249">
        <v>1.5872512596491226</v>
      </c>
      <c r="AH3249">
        <v>7.6864803801169584E-2</v>
      </c>
      <c r="AI3249">
        <v>8.4621680953216369</v>
      </c>
      <c r="AJ3249">
        <v>2280</v>
      </c>
      <c r="AK3249">
        <v>33</v>
      </c>
      <c r="AL3249">
        <v>7</v>
      </c>
      <c r="AM3249">
        <v>7</v>
      </c>
      <c r="AN3249">
        <v>6</v>
      </c>
      <c r="AO3249">
        <v>0</v>
      </c>
      <c r="AP3249">
        <v>1</v>
      </c>
      <c r="AQ3249">
        <v>0</v>
      </c>
      <c r="AR3249">
        <v>2230.7599999999998</v>
      </c>
      <c r="AS3249" s="1" t="s">
        <v>65</v>
      </c>
      <c r="AT3249">
        <v>2</v>
      </c>
      <c r="AU3249">
        <v>78.559300683333333</v>
      </c>
      <c r="AV3249">
        <v>758.11272251666662</v>
      </c>
      <c r="AW3249">
        <v>33</v>
      </c>
      <c r="AX3249">
        <v>3.5087719298245612E-2</v>
      </c>
      <c r="AY3249">
        <v>0.12280701754385964</v>
      </c>
      <c r="AZ3249">
        <v>40</v>
      </c>
      <c r="BA3249">
        <v>0.374091908015873</v>
      </c>
      <c r="BB3249">
        <v>0.76577042678451179</v>
      </c>
      <c r="BC3249">
        <v>37</v>
      </c>
      <c r="BD3249">
        <v>-4</v>
      </c>
      <c r="BE3249">
        <v>4</v>
      </c>
      <c r="BF3249">
        <v>3</v>
      </c>
      <c r="BG3249" s="1" t="s">
        <v>99</v>
      </c>
      <c r="BH3249" s="1" t="s">
        <v>6895</v>
      </c>
      <c r="BI3249" s="1" t="s">
        <v>6889</v>
      </c>
      <c r="BJ3249" s="1" t="s">
        <v>6893</v>
      </c>
      <c r="BK3249">
        <v>1700</v>
      </c>
      <c r="BL3249">
        <v>2.4</v>
      </c>
      <c r="BM3249" s="5" t="d">
        <v>15:30:00.0000000000031950</v>
      </c>
      <c r="BN3249" s="5" t="d">
        <v>15:59:59.9999999999968050</v>
      </c>
      <c r="BO3249">
        <v>15</v>
      </c>
      <c r="BP3249" t="b">
        <v>0</v>
      </c>
    </row>
    <row r="3250" spans="1:68" x14ac:dyDescent="0.2">
      <c r="A3250" s="1" t="s">
        <v>6671</v>
      </c>
      <c r="B3250" s="1" t="s">
        <v>5576</v>
      </c>
      <c r="C3250" s="2" t="d">
        <v>2026-07-12</v>
      </c>
      <c r="D3250">
        <v>33</v>
      </c>
      <c r="E3250" s="1" t="s">
        <v>150</v>
      </c>
      <c r="F3250">
        <v>43</v>
      </c>
      <c r="G3250">
        <v>16</v>
      </c>
      <c r="H3250">
        <v>0</v>
      </c>
      <c r="I3250">
        <v>2</v>
      </c>
      <c r="J3250">
        <v>14</v>
      </c>
      <c r="K3250">
        <v>0</v>
      </c>
      <c r="L3250">
        <v>1</v>
      </c>
      <c r="M3250" s="1" t="s">
        <v>63</v>
      </c>
      <c r="N3250" s="1" t="s">
        <v>6672</v>
      </c>
      <c r="O3250" s="1" t="s">
        <v>6673</v>
      </c>
      <c r="P3250">
        <v>3.0714285714285716</v>
      </c>
      <c r="Q3250">
        <v>0</v>
      </c>
      <c r="R3250">
        <v>1600</v>
      </c>
      <c r="S3250">
        <v>1</v>
      </c>
      <c r="T3250">
        <v>35</v>
      </c>
      <c r="U3250">
        <v>43</v>
      </c>
      <c r="V3250">
        <v>195</v>
      </c>
      <c r="W3250">
        <v>44860.69</v>
      </c>
      <c r="X3250">
        <v>4.5348837209302326</v>
      </c>
      <c r="Y3250">
        <v>1043.2718604651163</v>
      </c>
      <c r="Z3250">
        <v>13.744186046511627</v>
      </c>
      <c r="AA3250">
        <v>10.808434574418605</v>
      </c>
      <c r="AB3250">
        <v>2</v>
      </c>
      <c r="AC3250">
        <v>4.8880289922480676E-2</v>
      </c>
      <c r="AD3250">
        <v>0</v>
      </c>
      <c r="AE3250">
        <v>1.208563817099862</v>
      </c>
      <c r="AF3250">
        <v>0.6034883720930232</v>
      </c>
      <c r="AG3250">
        <v>1.8120521802325582</v>
      </c>
      <c r="AH3250">
        <v>0</v>
      </c>
      <c r="AI3250">
        <v>8.0056847108527123</v>
      </c>
      <c r="AJ3250">
        <v>1720</v>
      </c>
      <c r="AK3250">
        <v>58</v>
      </c>
      <c r="AL3250">
        <v>1</v>
      </c>
      <c r="AM3250">
        <v>1</v>
      </c>
      <c r="AN3250">
        <v>1</v>
      </c>
      <c r="AO3250">
        <v>0</v>
      </c>
      <c r="AP3250">
        <v>0</v>
      </c>
      <c r="AQ3250">
        <v>0</v>
      </c>
      <c r="AR3250">
        <v>126.6</v>
      </c>
      <c r="AS3250" s="1" t="s">
        <v>65</v>
      </c>
      <c r="AT3250">
        <v>2</v>
      </c>
      <c r="AU3250">
        <v>53.516602933333331</v>
      </c>
      <c r="AV3250">
        <v>620.62746321666668</v>
      </c>
      <c r="AW3250">
        <v>45</v>
      </c>
      <c r="AX3250">
        <v>4.6511627906976744E-2</v>
      </c>
      <c r="AY3250">
        <v>2.3255813953488372E-2</v>
      </c>
      <c r="AZ3250">
        <v>40</v>
      </c>
      <c r="BA3250">
        <v>0.12742048317460317</v>
      </c>
      <c r="BB3250">
        <v>0.3566824501245211</v>
      </c>
      <c r="BC3250">
        <v>30</v>
      </c>
      <c r="BD3250">
        <v>28</v>
      </c>
      <c r="BE3250">
        <v>3</v>
      </c>
      <c r="BF3250">
        <v>11</v>
      </c>
      <c r="BG3250" s="1" t="s">
        <v>99</v>
      </c>
      <c r="BH3250" s="1" t="s">
        <v>6895</v>
      </c>
      <c r="BI3250" s="1" t="s">
        <v>6889</v>
      </c>
      <c r="BJ3250" s="1" t="s">
        <v>6893</v>
      </c>
      <c r="BK3250">
        <v>1700</v>
      </c>
      <c r="BL3250">
        <v>2.4</v>
      </c>
      <c r="BM3250" s="5" t="d">
        <v>15:59:59.9999999999968050</v>
      </c>
      <c r="BN3250" s="5" t="d">
        <v>16:30:00.000</v>
      </c>
      <c r="BO3250">
        <v>16</v>
      </c>
      <c r="BP3250" t="b">
        <v>0</v>
      </c>
    </row>
    <row r="3251" spans="1:68" x14ac:dyDescent="0.2">
      <c r="A3251" s="1" t="s">
        <v>6674</v>
      </c>
      <c r="B3251" s="1" t="s">
        <v>5576</v>
      </c>
      <c r="C3251" s="2" t="d">
        <v>2026-07-12</v>
      </c>
      <c r="D3251">
        <v>34</v>
      </c>
      <c r="E3251" s="1" t="s">
        <v>150</v>
      </c>
      <c r="F3251">
        <v>48</v>
      </c>
      <c r="G3251">
        <v>17</v>
      </c>
      <c r="H3251">
        <v>0</v>
      </c>
      <c r="I3251">
        <v>2</v>
      </c>
      <c r="J3251">
        <v>15</v>
      </c>
      <c r="K3251">
        <v>0</v>
      </c>
      <c r="L3251">
        <v>1</v>
      </c>
      <c r="M3251" s="1" t="s">
        <v>63</v>
      </c>
      <c r="N3251" s="1" t="s">
        <v>5780</v>
      </c>
      <c r="O3251" s="1" t="s">
        <v>6675</v>
      </c>
      <c r="P3251">
        <v>3.2</v>
      </c>
      <c r="Q3251">
        <v>0</v>
      </c>
      <c r="R3251">
        <v>1600</v>
      </c>
      <c r="S3251">
        <v>1</v>
      </c>
      <c r="T3251">
        <v>34</v>
      </c>
      <c r="U3251">
        <v>48</v>
      </c>
      <c r="V3251">
        <v>229</v>
      </c>
      <c r="W3251">
        <v>44814</v>
      </c>
      <c r="X3251">
        <v>4.770833333333333</v>
      </c>
      <c r="Y3251">
        <v>933.625</v>
      </c>
      <c r="Z3251">
        <v>13.604166666666666</v>
      </c>
      <c r="AA3251">
        <v>10.561504091666666</v>
      </c>
      <c r="AB3251">
        <v>2</v>
      </c>
      <c r="AC3251">
        <v>1.6676995833333375E-2</v>
      </c>
      <c r="AD3251">
        <v>0</v>
      </c>
      <c r="AE3251">
        <v>1.2921107820878779</v>
      </c>
      <c r="AF3251">
        <v>0.7475694444444444</v>
      </c>
      <c r="AG3251">
        <v>2.039680217361111</v>
      </c>
      <c r="AH3251">
        <v>0</v>
      </c>
      <c r="AI3251">
        <v>7.5513377534722226</v>
      </c>
      <c r="AJ3251">
        <v>1920</v>
      </c>
      <c r="AK3251">
        <v>62</v>
      </c>
      <c r="AL3251">
        <v>1</v>
      </c>
      <c r="AM3251">
        <v>1</v>
      </c>
      <c r="AN3251">
        <v>0</v>
      </c>
      <c r="AO3251">
        <v>1</v>
      </c>
      <c r="AP3251">
        <v>0</v>
      </c>
      <c r="AQ3251">
        <v>0</v>
      </c>
      <c r="AR3251">
        <v>106.65</v>
      </c>
      <c r="AS3251" s="1" t="s">
        <v>65</v>
      </c>
      <c r="AT3251">
        <v>2</v>
      </c>
      <c r="AU3251">
        <v>60.510306233333331</v>
      </c>
      <c r="AV3251">
        <v>582.64118934999999</v>
      </c>
      <c r="AW3251">
        <v>34</v>
      </c>
      <c r="AX3251">
        <v>4.1666666666666664E-2</v>
      </c>
      <c r="AY3251">
        <v>2.0833333333333332E-2</v>
      </c>
      <c r="AZ3251">
        <v>40</v>
      </c>
      <c r="BA3251">
        <v>0.13446734718518519</v>
      </c>
      <c r="BB3251">
        <v>0.31324795126344085</v>
      </c>
      <c r="BC3251">
        <v>28</v>
      </c>
      <c r="BD3251">
        <v>34</v>
      </c>
      <c r="BE3251">
        <v>3</v>
      </c>
      <c r="BF3251">
        <v>12</v>
      </c>
      <c r="BG3251" s="1" t="s">
        <v>99</v>
      </c>
      <c r="BH3251" s="1" t="s">
        <v>6895</v>
      </c>
      <c r="BI3251" s="1" t="s">
        <v>6889</v>
      </c>
      <c r="BJ3251" s="1" t="s">
        <v>6893</v>
      </c>
      <c r="BK3251">
        <v>1700</v>
      </c>
      <c r="BL3251">
        <v>2.4</v>
      </c>
      <c r="BM3251" s="5" t="d">
        <v>16:30:00.000</v>
      </c>
      <c r="BN3251" s="5" t="d">
        <v>17:00:00.0000000000031950</v>
      </c>
      <c r="BO3251">
        <v>16</v>
      </c>
      <c r="BP3251" t="b">
        <v>0</v>
      </c>
    </row>
    <row r="3252" spans="1:68" x14ac:dyDescent="0.2">
      <c r="A3252" s="1" t="s">
        <v>6676</v>
      </c>
      <c r="B3252" s="1" t="s">
        <v>5576</v>
      </c>
      <c r="C3252" s="2" t="d">
        <v>2026-07-12</v>
      </c>
      <c r="D3252">
        <v>35</v>
      </c>
      <c r="E3252" s="1" t="s">
        <v>150</v>
      </c>
      <c r="F3252">
        <v>46</v>
      </c>
      <c r="G3252">
        <v>8</v>
      </c>
      <c r="H3252">
        <v>0</v>
      </c>
      <c r="I3252">
        <v>2</v>
      </c>
      <c r="J3252">
        <v>6</v>
      </c>
      <c r="K3252">
        <v>0</v>
      </c>
      <c r="L3252">
        <v>1</v>
      </c>
      <c r="M3252" s="1" t="s">
        <v>63</v>
      </c>
      <c r="N3252" s="1" t="s">
        <v>5993</v>
      </c>
      <c r="O3252" s="1" t="s">
        <v>6677</v>
      </c>
      <c r="P3252">
        <v>7.666666666666667</v>
      </c>
      <c r="Q3252">
        <v>0</v>
      </c>
      <c r="R3252">
        <v>1600</v>
      </c>
      <c r="S3252">
        <v>1</v>
      </c>
      <c r="T3252">
        <v>33</v>
      </c>
      <c r="U3252">
        <v>46</v>
      </c>
      <c r="V3252">
        <v>215</v>
      </c>
      <c r="W3252">
        <v>46657.99</v>
      </c>
      <c r="X3252">
        <v>4.6739130434782608</v>
      </c>
      <c r="Y3252">
        <v>1014.3041304347826</v>
      </c>
      <c r="Z3252">
        <v>14.804347826086957</v>
      </c>
      <c r="AA3252">
        <v>10.684344362318841</v>
      </c>
      <c r="AB3252">
        <v>0</v>
      </c>
      <c r="AC3252">
        <v>0</v>
      </c>
      <c r="AD3252">
        <v>2.2530199275362303E-3</v>
      </c>
      <c r="AE3252">
        <v>1.2829760750718888</v>
      </c>
      <c r="AF3252">
        <v>0.64927536231884064</v>
      </c>
      <c r="AG3252">
        <v>1.9345044492753625</v>
      </c>
      <c r="AH3252">
        <v>0</v>
      </c>
      <c r="AI3252">
        <v>7.7748399039855078</v>
      </c>
      <c r="AJ3252">
        <v>1840</v>
      </c>
      <c r="AK3252">
        <v>29</v>
      </c>
      <c r="AL3252">
        <v>2</v>
      </c>
      <c r="AM3252">
        <v>2</v>
      </c>
      <c r="AN3252">
        <v>1</v>
      </c>
      <c r="AO3252">
        <v>0</v>
      </c>
      <c r="AP3252">
        <v>1</v>
      </c>
      <c r="AQ3252">
        <v>0</v>
      </c>
      <c r="AR3252">
        <v>528.88</v>
      </c>
      <c r="AS3252" s="1" t="s">
        <v>70</v>
      </c>
      <c r="AT3252">
        <v>0</v>
      </c>
      <c r="AU3252">
        <v>60.234015599999999</v>
      </c>
      <c r="AV3252">
        <v>595.10557300000005</v>
      </c>
      <c r="AW3252">
        <v>42</v>
      </c>
      <c r="AX3252">
        <v>0</v>
      </c>
      <c r="AY3252">
        <v>4.3478260869565216E-2</v>
      </c>
      <c r="AZ3252">
        <v>40</v>
      </c>
      <c r="BA3252">
        <v>0.33463342000000001</v>
      </c>
      <c r="BB3252">
        <v>0.68402939425287357</v>
      </c>
      <c r="BC3252">
        <v>29</v>
      </c>
      <c r="BD3252">
        <v>0</v>
      </c>
      <c r="BE3252">
        <v>3</v>
      </c>
      <c r="BF3252">
        <v>3</v>
      </c>
      <c r="BG3252" s="1" t="s">
        <v>99</v>
      </c>
      <c r="BH3252" s="1" t="s">
        <v>6895</v>
      </c>
      <c r="BI3252" s="1" t="s">
        <v>6889</v>
      </c>
      <c r="BJ3252" s="1" t="s">
        <v>6893</v>
      </c>
      <c r="BK3252">
        <v>1700</v>
      </c>
      <c r="BL3252">
        <v>2.4</v>
      </c>
      <c r="BM3252" s="5" t="d">
        <v>17:00:00.0000000000031950</v>
      </c>
      <c r="BN3252" s="5" t="d">
        <v>17:29:59.9999999999968050</v>
      </c>
      <c r="BO3252">
        <v>17</v>
      </c>
      <c r="BP3252" t="b">
        <v>0</v>
      </c>
    </row>
    <row r="3253" spans="1:68" x14ac:dyDescent="0.2">
      <c r="A3253" s="1" t="s">
        <v>6678</v>
      </c>
      <c r="B3253" s="1" t="s">
        <v>5576</v>
      </c>
      <c r="C3253" s="2" t="d">
        <v>2026-07-12</v>
      </c>
      <c r="D3253">
        <v>36</v>
      </c>
      <c r="E3253" s="1" t="s">
        <v>150</v>
      </c>
      <c r="F3253">
        <v>58</v>
      </c>
      <c r="G3253">
        <v>8</v>
      </c>
      <c r="H3253">
        <v>0</v>
      </c>
      <c r="I3253">
        <v>2</v>
      </c>
      <c r="J3253">
        <v>6</v>
      </c>
      <c r="K3253">
        <v>0</v>
      </c>
      <c r="L3253">
        <v>1</v>
      </c>
      <c r="M3253" s="1" t="s">
        <v>63</v>
      </c>
      <c r="N3253" s="1" t="s">
        <v>5671</v>
      </c>
      <c r="O3253" s="1" t="s">
        <v>6679</v>
      </c>
      <c r="P3253">
        <v>9.6666666666666661</v>
      </c>
      <c r="Q3253">
        <v>0</v>
      </c>
      <c r="R3253">
        <v>1600</v>
      </c>
      <c r="S3253">
        <v>1</v>
      </c>
      <c r="T3253">
        <v>32</v>
      </c>
      <c r="U3253">
        <v>58</v>
      </c>
      <c r="V3253">
        <v>298</v>
      </c>
      <c r="W3253">
        <v>75180</v>
      </c>
      <c r="X3253">
        <v>5.1379310344827589</v>
      </c>
      <c r="Y3253">
        <v>1296.2068965517242</v>
      </c>
      <c r="Z3253">
        <v>15.568965517241379</v>
      </c>
      <c r="AA3253">
        <v>11.074041903448276</v>
      </c>
      <c r="AB3253">
        <v>0</v>
      </c>
      <c r="AC3253">
        <v>0</v>
      </c>
      <c r="AD3253">
        <v>9.2173103448275873E-4</v>
      </c>
      <c r="AE3253">
        <v>1.4066739317410826</v>
      </c>
      <c r="AF3253">
        <v>0.64310344827586197</v>
      </c>
      <c r="AG3253">
        <v>1.4310247221264369</v>
      </c>
      <c r="AH3253">
        <v>0.40126643821839081</v>
      </c>
      <c r="AI3253">
        <v>7.6873062344827581</v>
      </c>
      <c r="AJ3253">
        <v>2320</v>
      </c>
      <c r="AK3253">
        <v>29</v>
      </c>
      <c r="AL3253">
        <v>2</v>
      </c>
      <c r="AM3253">
        <v>2</v>
      </c>
      <c r="AN3253">
        <v>1</v>
      </c>
      <c r="AO3253">
        <v>0</v>
      </c>
      <c r="AP3253">
        <v>1</v>
      </c>
      <c r="AQ3253">
        <v>0</v>
      </c>
      <c r="AR3253">
        <v>1692.98</v>
      </c>
      <c r="AS3253" s="1" t="s">
        <v>70</v>
      </c>
      <c r="AT3253">
        <v>0</v>
      </c>
      <c r="AU3253">
        <v>81.064536599999997</v>
      </c>
      <c r="AV3253">
        <v>522.19434784999999</v>
      </c>
      <c r="AW3253">
        <v>29</v>
      </c>
      <c r="AX3253">
        <v>0</v>
      </c>
      <c r="AY3253">
        <v>3.4482758620689655E-2</v>
      </c>
      <c r="AZ3253">
        <v>40</v>
      </c>
      <c r="BA3253">
        <v>0.45035853666666664</v>
      </c>
      <c r="BB3253">
        <v>0.60022338833333333</v>
      </c>
      <c r="BC3253">
        <v>25</v>
      </c>
      <c r="BD3253">
        <v>4</v>
      </c>
      <c r="BE3253">
        <v>4</v>
      </c>
      <c r="BF3253">
        <v>2</v>
      </c>
      <c r="BG3253" s="1" t="s">
        <v>99</v>
      </c>
      <c r="BH3253" s="1" t="s">
        <v>6895</v>
      </c>
      <c r="BI3253" s="1" t="s">
        <v>6889</v>
      </c>
      <c r="BJ3253" s="1" t="s">
        <v>6893</v>
      </c>
      <c r="BK3253">
        <v>1700</v>
      </c>
      <c r="BL3253">
        <v>2.4</v>
      </c>
      <c r="BM3253" s="5" t="d">
        <v>17:29:59.9999999999968050</v>
      </c>
      <c r="BN3253" s="5" t="d">
        <v>18:00:00.000</v>
      </c>
      <c r="BO3253">
        <v>17</v>
      </c>
      <c r="BP3253" t="b">
        <v>0</v>
      </c>
    </row>
    <row r="3254" spans="1:68" x14ac:dyDescent="0.2">
      <c r="A3254" s="1" t="s">
        <v>6680</v>
      </c>
      <c r="B3254" s="1" t="s">
        <v>5576</v>
      </c>
      <c r="C3254" s="2" t="d">
        <v>2026-07-12</v>
      </c>
      <c r="D3254">
        <v>37</v>
      </c>
      <c r="E3254" s="1" t="s">
        <v>165</v>
      </c>
      <c r="F3254">
        <v>86</v>
      </c>
      <c r="G3254">
        <v>11</v>
      </c>
      <c r="H3254">
        <v>0</v>
      </c>
      <c r="I3254">
        <v>0</v>
      </c>
      <c r="J3254">
        <v>11</v>
      </c>
      <c r="K3254">
        <v>0</v>
      </c>
      <c r="L3254">
        <v>0</v>
      </c>
      <c r="M3254" s="1" t="s">
        <v>63</v>
      </c>
      <c r="N3254" s="1" t="s">
        <v>63</v>
      </c>
      <c r="O3254" s="1" t="s">
        <v>6681</v>
      </c>
      <c r="P3254">
        <v>7.8181818181818183</v>
      </c>
      <c r="Q3254">
        <v>0</v>
      </c>
      <c r="R3254">
        <v>1600</v>
      </c>
      <c r="S3254">
        <v>0</v>
      </c>
      <c r="T3254">
        <v>32</v>
      </c>
      <c r="U3254">
        <v>86</v>
      </c>
      <c r="V3254">
        <v>458</v>
      </c>
      <c r="W3254">
        <v>106238.46</v>
      </c>
      <c r="X3254">
        <v>5.3255813953488369</v>
      </c>
      <c r="Y3254">
        <v>1235.3309302325581</v>
      </c>
      <c r="Z3254">
        <v>18.837209302325583</v>
      </c>
      <c r="AA3254">
        <v>15.732901227906977</v>
      </c>
      <c r="AB3254">
        <v>9</v>
      </c>
      <c r="AC3254">
        <v>0.1514144647286822</v>
      </c>
      <c r="AD3254">
        <v>0</v>
      </c>
      <c r="AE3254">
        <v>1.4291941941226669</v>
      </c>
      <c r="AF3254">
        <v>0.58720930232558144</v>
      </c>
      <c r="AG3254">
        <v>0</v>
      </c>
      <c r="AH3254">
        <v>5.2108507112403109</v>
      </c>
      <c r="AI3254">
        <v>7.5323911978682165</v>
      </c>
      <c r="AJ3254">
        <v>3870</v>
      </c>
      <c r="AK3254">
        <v>29</v>
      </c>
      <c r="AL3254">
        <v>3</v>
      </c>
      <c r="AM3254">
        <v>3</v>
      </c>
      <c r="AN3254">
        <v>2</v>
      </c>
      <c r="AO3254">
        <v>0</v>
      </c>
      <c r="AP3254">
        <v>1</v>
      </c>
      <c r="AQ3254">
        <v>0</v>
      </c>
      <c r="AR3254">
        <v>1677.65</v>
      </c>
      <c r="AS3254" s="1" t="s">
        <v>173</v>
      </c>
      <c r="AT3254">
        <v>9</v>
      </c>
      <c r="AU3254">
        <v>117.43438241666666</v>
      </c>
      <c r="AV3254">
        <v>803.87905390000003</v>
      </c>
      <c r="AW3254">
        <v>29</v>
      </c>
      <c r="AX3254">
        <v>0.10465116279069768</v>
      </c>
      <c r="AY3254">
        <v>3.4883720930232558E-2</v>
      </c>
      <c r="AZ3254">
        <v>45</v>
      </c>
      <c r="BA3254">
        <v>0.35586176489898991</v>
      </c>
      <c r="BB3254">
        <v>0.92399891252873567</v>
      </c>
      <c r="BC3254">
        <v>39</v>
      </c>
      <c r="BD3254">
        <v>-10</v>
      </c>
      <c r="BE3254">
        <v>6</v>
      </c>
      <c r="BF3254">
        <v>5</v>
      </c>
      <c r="BG3254" s="1" t="s">
        <v>99</v>
      </c>
      <c r="BH3254" s="1" t="s">
        <v>6895</v>
      </c>
      <c r="BI3254" s="1" t="s">
        <v>6889</v>
      </c>
      <c r="BJ3254" s="1" t="s">
        <v>6893</v>
      </c>
      <c r="BK3254">
        <v>1700</v>
      </c>
      <c r="BL3254">
        <v>2.4</v>
      </c>
      <c r="BM3254" s="5" t="d">
        <v>18:00:00.000</v>
      </c>
      <c r="BN3254" s="5" t="d">
        <v>18:30:00.0000000000031950</v>
      </c>
      <c r="BO3254">
        <v>18</v>
      </c>
      <c r="BP3254" t="b">
        <v>1</v>
      </c>
    </row>
    <row r="3255" spans="1:68" x14ac:dyDescent="0.2">
      <c r="A3255" s="1" t="s">
        <v>6682</v>
      </c>
      <c r="B3255" s="1" t="s">
        <v>5576</v>
      </c>
      <c r="C3255" s="2" t="d">
        <v>2026-07-12</v>
      </c>
      <c r="D3255">
        <v>38</v>
      </c>
      <c r="E3255" s="1" t="s">
        <v>165</v>
      </c>
      <c r="F3255">
        <v>88</v>
      </c>
      <c r="G3255">
        <v>11</v>
      </c>
      <c r="H3255">
        <v>0</v>
      </c>
      <c r="I3255">
        <v>0</v>
      </c>
      <c r="J3255">
        <v>11</v>
      </c>
      <c r="K3255">
        <v>0</v>
      </c>
      <c r="L3255">
        <v>0</v>
      </c>
      <c r="M3255" s="1" t="s">
        <v>63</v>
      </c>
      <c r="N3255" s="1" t="s">
        <v>63</v>
      </c>
      <c r="O3255" s="1" t="s">
        <v>6683</v>
      </c>
      <c r="P3255">
        <v>8</v>
      </c>
      <c r="Q3255">
        <v>0</v>
      </c>
      <c r="R3255">
        <v>1600</v>
      </c>
      <c r="S3255">
        <v>0</v>
      </c>
      <c r="T3255">
        <v>32</v>
      </c>
      <c r="U3255">
        <v>88</v>
      </c>
      <c r="V3255">
        <v>452</v>
      </c>
      <c r="W3255">
        <v>100649.25</v>
      </c>
      <c r="X3255">
        <v>5.1363636363636367</v>
      </c>
      <c r="Y3255">
        <v>1143.7414772727273</v>
      </c>
      <c r="Z3255">
        <v>19.170454545454547</v>
      </c>
      <c r="AA3255">
        <v>23.299950120643938</v>
      </c>
      <c r="AB3255">
        <v>81</v>
      </c>
      <c r="AC3255">
        <v>4.2113861469696969</v>
      </c>
      <c r="AD3255">
        <v>0</v>
      </c>
      <c r="AE3255">
        <v>1.4108917100460063</v>
      </c>
      <c r="AF3255">
        <v>0.62897727272727277</v>
      </c>
      <c r="AG3255">
        <v>0</v>
      </c>
      <c r="AH3255">
        <v>12.649949698295455</v>
      </c>
      <c r="AI3255">
        <v>7.6785026446969704</v>
      </c>
      <c r="AJ3255">
        <v>3960</v>
      </c>
      <c r="AK3255">
        <v>29</v>
      </c>
      <c r="AL3255">
        <v>3</v>
      </c>
      <c r="AM3255">
        <v>3</v>
      </c>
      <c r="AN3255">
        <v>0</v>
      </c>
      <c r="AO3255">
        <v>0</v>
      </c>
      <c r="AP3255">
        <v>3</v>
      </c>
      <c r="AQ3255">
        <v>0</v>
      </c>
      <c r="AR3255">
        <v>446.67</v>
      </c>
      <c r="AS3255" s="1" t="s">
        <v>173</v>
      </c>
      <c r="AT3255">
        <v>81</v>
      </c>
      <c r="AU3255">
        <v>128.33585271666666</v>
      </c>
      <c r="AV3255">
        <v>804.71558785000002</v>
      </c>
      <c r="AW3255">
        <v>29</v>
      </c>
      <c r="AX3255">
        <v>0.92045454545454541</v>
      </c>
      <c r="AY3255">
        <v>3.4090909090909088E-2</v>
      </c>
      <c r="AZ3255">
        <v>45</v>
      </c>
      <c r="BA3255">
        <v>0.3888965233838384</v>
      </c>
      <c r="BB3255">
        <v>0.92496044580459769</v>
      </c>
      <c r="BC3255">
        <v>39</v>
      </c>
      <c r="BD3255">
        <v>-10</v>
      </c>
      <c r="BE3255">
        <v>7</v>
      </c>
      <c r="BF3255">
        <v>4</v>
      </c>
      <c r="BG3255" s="1" t="s">
        <v>174</v>
      </c>
      <c r="BH3255" s="1" t="s">
        <v>6895</v>
      </c>
      <c r="BI3255" s="1" t="s">
        <v>6889</v>
      </c>
      <c r="BJ3255" s="1" t="s">
        <v>6893</v>
      </c>
      <c r="BK3255">
        <v>1700</v>
      </c>
      <c r="BL3255">
        <v>2.4</v>
      </c>
      <c r="BM3255" s="5" t="d">
        <v>18:30:00.0000000000031950</v>
      </c>
      <c r="BN3255" s="5" t="d">
        <v>18:59:59.9999999999968050</v>
      </c>
      <c r="BO3255">
        <v>18</v>
      </c>
      <c r="BP3255" t="b">
        <v>1</v>
      </c>
    </row>
    <row r="3256" spans="1:68" x14ac:dyDescent="0.2">
      <c r="A3256" s="1" t="s">
        <v>6684</v>
      </c>
      <c r="B3256" s="1" t="s">
        <v>5576</v>
      </c>
      <c r="C3256" s="2" t="d">
        <v>2026-07-12</v>
      </c>
      <c r="D3256">
        <v>39</v>
      </c>
      <c r="E3256" s="1" t="s">
        <v>165</v>
      </c>
      <c r="F3256">
        <v>104</v>
      </c>
      <c r="G3256">
        <v>11</v>
      </c>
      <c r="H3256">
        <v>0</v>
      </c>
      <c r="I3256">
        <v>0</v>
      </c>
      <c r="J3256">
        <v>11</v>
      </c>
      <c r="K3256">
        <v>0</v>
      </c>
      <c r="L3256">
        <v>0</v>
      </c>
      <c r="M3256" s="1" t="s">
        <v>63</v>
      </c>
      <c r="N3256" s="1" t="s">
        <v>63</v>
      </c>
      <c r="O3256" s="1" t="s">
        <v>6685</v>
      </c>
      <c r="P3256">
        <v>9.4545454545454568</v>
      </c>
      <c r="Q3256">
        <v>0</v>
      </c>
      <c r="R3256">
        <v>1600</v>
      </c>
      <c r="S3256">
        <v>0</v>
      </c>
      <c r="T3256">
        <v>32</v>
      </c>
      <c r="U3256">
        <v>104</v>
      </c>
      <c r="V3256">
        <v>497</v>
      </c>
      <c r="W3256">
        <v>110202.55</v>
      </c>
      <c r="X3256">
        <v>4.7788461538461542</v>
      </c>
      <c r="Y3256">
        <v>1059.6399038461539</v>
      </c>
      <c r="Z3256">
        <v>20.26923076923077</v>
      </c>
      <c r="AA3256">
        <v>35.055264007211534</v>
      </c>
      <c r="AB3256">
        <v>104</v>
      </c>
      <c r="AC3256">
        <v>14.786033237980771</v>
      </c>
      <c r="AD3256">
        <v>1.9325959935897431E-3</v>
      </c>
      <c r="AE3256">
        <v>1.2961175622050309</v>
      </c>
      <c r="AF3256">
        <v>0.61987179487179489</v>
      </c>
      <c r="AG3256">
        <v>0</v>
      </c>
      <c r="AH3256">
        <v>24.715182244711539</v>
      </c>
      <c r="AI3256">
        <v>7.5179931346153852</v>
      </c>
      <c r="AJ3256">
        <v>4680</v>
      </c>
      <c r="AK3256">
        <v>29</v>
      </c>
      <c r="AL3256">
        <v>2</v>
      </c>
      <c r="AM3256">
        <v>2</v>
      </c>
      <c r="AN3256">
        <v>1</v>
      </c>
      <c r="AO3256">
        <v>1</v>
      </c>
      <c r="AP3256">
        <v>0</v>
      </c>
      <c r="AQ3256">
        <v>0</v>
      </c>
      <c r="AR3256">
        <v>1356.08</v>
      </c>
      <c r="AS3256" s="1" t="s">
        <v>173</v>
      </c>
      <c r="AT3256">
        <v>104</v>
      </c>
      <c r="AU3256">
        <v>132.02027593333332</v>
      </c>
      <c r="AV3256">
        <v>806.61904751666668</v>
      </c>
      <c r="AW3256">
        <v>29</v>
      </c>
      <c r="AX3256">
        <v>1</v>
      </c>
      <c r="AY3256">
        <v>1.9230769230769232E-2</v>
      </c>
      <c r="AZ3256">
        <v>45</v>
      </c>
      <c r="BA3256">
        <v>0.40006144222222217</v>
      </c>
      <c r="BB3256">
        <v>0.9271483304789272</v>
      </c>
      <c r="BC3256">
        <v>39</v>
      </c>
      <c r="BD3256">
        <v>-10</v>
      </c>
      <c r="BE3256">
        <v>7</v>
      </c>
      <c r="BF3256">
        <v>4</v>
      </c>
      <c r="BG3256" s="1" t="s">
        <v>174</v>
      </c>
      <c r="BH3256" s="1" t="s">
        <v>6895</v>
      </c>
      <c r="BI3256" s="1" t="s">
        <v>6889</v>
      </c>
      <c r="BJ3256" s="1" t="s">
        <v>6893</v>
      </c>
      <c r="BK3256">
        <v>1700</v>
      </c>
      <c r="BL3256">
        <v>2.4</v>
      </c>
      <c r="BM3256" s="5" t="d">
        <v>18:59:59.9999999999968050</v>
      </c>
      <c r="BN3256" s="5" t="d">
        <v>19:30:00.000</v>
      </c>
      <c r="BO3256">
        <v>19</v>
      </c>
      <c r="BP3256" t="b">
        <v>1</v>
      </c>
    </row>
    <row r="3257" spans="1:68" x14ac:dyDescent="0.2">
      <c r="A3257" s="1" t="s">
        <v>6686</v>
      </c>
      <c r="B3257" s="1" t="s">
        <v>5576</v>
      </c>
      <c r="C3257" s="2" t="d">
        <v>2026-07-12</v>
      </c>
      <c r="D3257">
        <v>40</v>
      </c>
      <c r="E3257" s="1" t="s">
        <v>165</v>
      </c>
      <c r="F3257">
        <v>129</v>
      </c>
      <c r="G3257">
        <v>11</v>
      </c>
      <c r="H3257">
        <v>0</v>
      </c>
      <c r="I3257">
        <v>0</v>
      </c>
      <c r="J3257">
        <v>11</v>
      </c>
      <c r="K3257">
        <v>0</v>
      </c>
      <c r="L3257">
        <v>0</v>
      </c>
      <c r="M3257" s="1" t="s">
        <v>63</v>
      </c>
      <c r="N3257" s="1" t="s">
        <v>63</v>
      </c>
      <c r="O3257" s="1" t="s">
        <v>6687</v>
      </c>
      <c r="P3257">
        <v>11.727272727272728</v>
      </c>
      <c r="Q3257">
        <v>0</v>
      </c>
      <c r="R3257">
        <v>1600</v>
      </c>
      <c r="S3257">
        <v>0</v>
      </c>
      <c r="T3257">
        <v>32</v>
      </c>
      <c r="U3257">
        <v>129</v>
      </c>
      <c r="V3257">
        <v>659</v>
      </c>
      <c r="W3257">
        <v>149307.03</v>
      </c>
      <c r="X3257">
        <v>5.1085271317829459</v>
      </c>
      <c r="Y3257">
        <v>1157.4188372093024</v>
      </c>
      <c r="Z3257">
        <v>21.728682170542637</v>
      </c>
      <c r="AA3257">
        <v>57.478464672351421</v>
      </c>
      <c r="AB3257">
        <v>129</v>
      </c>
      <c r="AC3257">
        <v>35.749782501808781</v>
      </c>
      <c r="AD3257">
        <v>9.7725051679586504E-4</v>
      </c>
      <c r="AE3257">
        <v>1.3507350047383773</v>
      </c>
      <c r="AF3257">
        <v>0.59702842377260978</v>
      </c>
      <c r="AG3257">
        <v>0</v>
      </c>
      <c r="AH3257">
        <v>47.240700996511627</v>
      </c>
      <c r="AI3257">
        <v>7.3611160116279066</v>
      </c>
      <c r="AJ3257">
        <v>5805</v>
      </c>
      <c r="AK3257">
        <v>29</v>
      </c>
      <c r="AL3257">
        <v>4</v>
      </c>
      <c r="AM3257">
        <v>4</v>
      </c>
      <c r="AN3257">
        <v>2</v>
      </c>
      <c r="AO3257">
        <v>1</v>
      </c>
      <c r="AP3257">
        <v>1</v>
      </c>
      <c r="AQ3257">
        <v>0</v>
      </c>
      <c r="AR3257">
        <v>799.26</v>
      </c>
      <c r="AS3257" s="1" t="s">
        <v>173</v>
      </c>
      <c r="AT3257">
        <v>129</v>
      </c>
      <c r="AU3257">
        <v>175.55668840000001</v>
      </c>
      <c r="AV3257">
        <v>806.33578094999996</v>
      </c>
      <c r="AW3257">
        <v>29</v>
      </c>
      <c r="AX3257">
        <v>1</v>
      </c>
      <c r="AY3257">
        <v>3.1007751937984496E-2</v>
      </c>
      <c r="AZ3257">
        <v>45</v>
      </c>
      <c r="BA3257">
        <v>0.53198996484848493</v>
      </c>
      <c r="BB3257">
        <v>0.92682273672413784</v>
      </c>
      <c r="BC3257">
        <v>39</v>
      </c>
      <c r="BD3257">
        <v>-10</v>
      </c>
      <c r="BE3257">
        <v>9</v>
      </c>
      <c r="BF3257">
        <v>2</v>
      </c>
      <c r="BG3257" s="1" t="s">
        <v>174</v>
      </c>
      <c r="BH3257" s="1" t="s">
        <v>6895</v>
      </c>
      <c r="BI3257" s="1" t="s">
        <v>6889</v>
      </c>
      <c r="BJ3257" s="1" t="s">
        <v>6893</v>
      </c>
      <c r="BK3257">
        <v>1700</v>
      </c>
      <c r="BL3257">
        <v>2.4</v>
      </c>
      <c r="BM3257" s="5" t="d">
        <v>19:30:00.000</v>
      </c>
      <c r="BN3257" s="5" t="d">
        <v>20:00:00.0000000000031950</v>
      </c>
      <c r="BO3257">
        <v>19</v>
      </c>
      <c r="BP3257" t="b">
        <v>1</v>
      </c>
    </row>
    <row r="3258" spans="1:68" x14ac:dyDescent="0.2">
      <c r="A3258" s="1" t="s">
        <v>6688</v>
      </c>
      <c r="B3258" s="1" t="s">
        <v>5576</v>
      </c>
      <c r="C3258" s="2" t="d">
        <v>2026-07-12</v>
      </c>
      <c r="D3258">
        <v>41</v>
      </c>
      <c r="E3258" s="1" t="s">
        <v>165</v>
      </c>
      <c r="F3258">
        <v>105</v>
      </c>
      <c r="G3258">
        <v>11</v>
      </c>
      <c r="H3258">
        <v>0</v>
      </c>
      <c r="I3258">
        <v>0</v>
      </c>
      <c r="J3258">
        <v>11</v>
      </c>
      <c r="K3258">
        <v>0</v>
      </c>
      <c r="L3258">
        <v>0</v>
      </c>
      <c r="M3258" s="1" t="s">
        <v>63</v>
      </c>
      <c r="N3258" s="1" t="s">
        <v>63</v>
      </c>
      <c r="O3258" s="1" t="s">
        <v>6689</v>
      </c>
      <c r="P3258">
        <v>9.5454545454545432</v>
      </c>
      <c r="Q3258">
        <v>0</v>
      </c>
      <c r="R3258">
        <v>1600</v>
      </c>
      <c r="S3258">
        <v>0</v>
      </c>
      <c r="T3258">
        <v>32</v>
      </c>
      <c r="U3258">
        <v>105</v>
      </c>
      <c r="V3258">
        <v>537</v>
      </c>
      <c r="W3258">
        <v>128508.29</v>
      </c>
      <c r="X3258">
        <v>5.1142857142857139</v>
      </c>
      <c r="Y3258">
        <v>1223.8884761904762</v>
      </c>
      <c r="Z3258">
        <v>20.257142857142856</v>
      </c>
      <c r="AA3258">
        <v>77.39142056301587</v>
      </c>
      <c r="AB3258">
        <v>105</v>
      </c>
      <c r="AC3258">
        <v>57.134277705873018</v>
      </c>
      <c r="AD3258">
        <v>2.5850004761904751E-3</v>
      </c>
      <c r="AE3258">
        <v>1.3527313638230651</v>
      </c>
      <c r="AF3258">
        <v>0.70698412698412705</v>
      </c>
      <c r="AG3258">
        <v>0</v>
      </c>
      <c r="AH3258">
        <v>67.112745119523808</v>
      </c>
      <c r="AI3258">
        <v>7.3638352620634926</v>
      </c>
      <c r="AJ3258">
        <v>4725</v>
      </c>
      <c r="AK3258">
        <v>29</v>
      </c>
      <c r="AL3258">
        <v>10</v>
      </c>
      <c r="AM3258">
        <v>9</v>
      </c>
      <c r="AN3258">
        <v>4</v>
      </c>
      <c r="AO3258">
        <v>3</v>
      </c>
      <c r="AP3258">
        <v>3</v>
      </c>
      <c r="AQ3258">
        <v>0</v>
      </c>
      <c r="AR3258">
        <v>4002.01</v>
      </c>
      <c r="AS3258" s="1" t="s">
        <v>173</v>
      </c>
      <c r="AT3258">
        <v>105</v>
      </c>
      <c r="AU3258">
        <v>143.72194719999999</v>
      </c>
      <c r="AV3258">
        <v>806.61400376666666</v>
      </c>
      <c r="AW3258">
        <v>29</v>
      </c>
      <c r="AX3258">
        <v>1</v>
      </c>
      <c r="AY3258">
        <v>8.5714285714285715E-2</v>
      </c>
      <c r="AZ3258">
        <v>45</v>
      </c>
      <c r="BA3258">
        <v>0.43552105212121206</v>
      </c>
      <c r="BB3258">
        <v>0.92714253306513406</v>
      </c>
      <c r="BC3258">
        <v>39</v>
      </c>
      <c r="BD3258">
        <v>-10</v>
      </c>
      <c r="BE3258">
        <v>7</v>
      </c>
      <c r="BF3258">
        <v>4</v>
      </c>
      <c r="BG3258" s="1" t="s">
        <v>174</v>
      </c>
      <c r="BH3258" s="1" t="s">
        <v>6895</v>
      </c>
      <c r="BI3258" s="1" t="s">
        <v>6889</v>
      </c>
      <c r="BJ3258" s="1" t="s">
        <v>6893</v>
      </c>
      <c r="BK3258">
        <v>1700</v>
      </c>
      <c r="BL3258">
        <v>2.4</v>
      </c>
      <c r="BM3258" s="5" t="d">
        <v>20:00:00.0000000000031950</v>
      </c>
      <c r="BN3258" s="5" t="d">
        <v>20:29:59.9999999999968050</v>
      </c>
      <c r="BO3258">
        <v>20</v>
      </c>
      <c r="BP3258" t="b">
        <v>1</v>
      </c>
    </row>
    <row r="3259" spans="1:68" x14ac:dyDescent="0.2">
      <c r="A3259" s="1" t="s">
        <v>6690</v>
      </c>
      <c r="B3259" s="1" t="s">
        <v>5576</v>
      </c>
      <c r="C3259" s="2" t="d">
        <v>2026-07-12</v>
      </c>
      <c r="D3259">
        <v>42</v>
      </c>
      <c r="E3259" s="1" t="s">
        <v>165</v>
      </c>
      <c r="F3259">
        <v>126</v>
      </c>
      <c r="G3259">
        <v>11</v>
      </c>
      <c r="H3259">
        <v>0</v>
      </c>
      <c r="I3259">
        <v>0</v>
      </c>
      <c r="J3259">
        <v>11</v>
      </c>
      <c r="K3259">
        <v>0</v>
      </c>
      <c r="L3259">
        <v>0</v>
      </c>
      <c r="M3259" s="1" t="s">
        <v>63</v>
      </c>
      <c r="N3259" s="1" t="s">
        <v>63</v>
      </c>
      <c r="O3259" s="1" t="s">
        <v>6691</v>
      </c>
      <c r="P3259">
        <v>11.454545454545457</v>
      </c>
      <c r="Q3259">
        <v>0</v>
      </c>
      <c r="R3259">
        <v>1600</v>
      </c>
      <c r="S3259">
        <v>0</v>
      </c>
      <c r="T3259">
        <v>32</v>
      </c>
      <c r="U3259">
        <v>126</v>
      </c>
      <c r="V3259">
        <v>596</v>
      </c>
      <c r="W3259">
        <v>124437.98</v>
      </c>
      <c r="X3259">
        <v>4.7301587301587302</v>
      </c>
      <c r="Y3259">
        <v>987.60301587301581</v>
      </c>
      <c r="Z3259">
        <v>21.658730158730158</v>
      </c>
      <c r="AA3259">
        <v>94.895062088756603</v>
      </c>
      <c r="AB3259">
        <v>126</v>
      </c>
      <c r="AC3259">
        <v>73.236331930026452</v>
      </c>
      <c r="AD3259">
        <v>1.3802551058201055E-2</v>
      </c>
      <c r="AE3259">
        <v>1.2768085207338311</v>
      </c>
      <c r="AF3259">
        <v>0.59100529100529098</v>
      </c>
      <c r="AG3259">
        <v>0</v>
      </c>
      <c r="AH3259">
        <v>84.749448884259266</v>
      </c>
      <c r="AI3259">
        <v>7.3165100607142852</v>
      </c>
      <c r="AJ3259">
        <v>5670</v>
      </c>
      <c r="AK3259">
        <v>29</v>
      </c>
      <c r="AL3259">
        <v>4</v>
      </c>
      <c r="AM3259">
        <v>4</v>
      </c>
      <c r="AN3259">
        <v>1</v>
      </c>
      <c r="AO3259">
        <v>0</v>
      </c>
      <c r="AP3259">
        <v>3</v>
      </c>
      <c r="AQ3259">
        <v>0</v>
      </c>
      <c r="AR3259">
        <v>301.10000000000002</v>
      </c>
      <c r="AS3259" s="1" t="s">
        <v>173</v>
      </c>
      <c r="AT3259">
        <v>126</v>
      </c>
      <c r="AU3259">
        <v>154.45345263333334</v>
      </c>
      <c r="AV3259">
        <v>804.49972026666671</v>
      </c>
      <c r="AW3259">
        <v>29</v>
      </c>
      <c r="AX3259">
        <v>1</v>
      </c>
      <c r="AY3259">
        <v>3.1746031746031744E-2</v>
      </c>
      <c r="AZ3259">
        <v>45</v>
      </c>
      <c r="BA3259">
        <v>0.46804076555555557</v>
      </c>
      <c r="BB3259">
        <v>0.92471232214559396</v>
      </c>
      <c r="BC3259">
        <v>39</v>
      </c>
      <c r="BD3259">
        <v>-10</v>
      </c>
      <c r="BE3259">
        <v>8</v>
      </c>
      <c r="BF3259">
        <v>3</v>
      </c>
      <c r="BG3259" s="1" t="s">
        <v>174</v>
      </c>
      <c r="BH3259" s="1" t="s">
        <v>6895</v>
      </c>
      <c r="BI3259" s="1" t="s">
        <v>6889</v>
      </c>
      <c r="BJ3259" s="1" t="s">
        <v>6893</v>
      </c>
      <c r="BK3259">
        <v>1700</v>
      </c>
      <c r="BL3259">
        <v>2.4</v>
      </c>
      <c r="BM3259" s="5" t="d">
        <v>20:29:59.9999999999968050</v>
      </c>
      <c r="BN3259" s="5" t="d">
        <v>21:00:00.000</v>
      </c>
      <c r="BO3259">
        <v>20</v>
      </c>
      <c r="BP3259" t="b">
        <v>1</v>
      </c>
    </row>
    <row r="3260" spans="1:68" x14ac:dyDescent="0.2">
      <c r="A3260" s="1" t="s">
        <v>6692</v>
      </c>
      <c r="B3260" s="1" t="s">
        <v>5576</v>
      </c>
      <c r="C3260" s="2" t="d">
        <v>2026-07-12</v>
      </c>
      <c r="D3260">
        <v>43</v>
      </c>
      <c r="E3260" s="1" t="s">
        <v>165</v>
      </c>
      <c r="F3260">
        <v>106</v>
      </c>
      <c r="G3260">
        <v>11</v>
      </c>
      <c r="H3260">
        <v>0</v>
      </c>
      <c r="I3260">
        <v>0</v>
      </c>
      <c r="J3260">
        <v>11</v>
      </c>
      <c r="K3260">
        <v>0</v>
      </c>
      <c r="L3260">
        <v>0</v>
      </c>
      <c r="M3260" s="1" t="s">
        <v>63</v>
      </c>
      <c r="N3260" s="1" t="s">
        <v>63</v>
      </c>
      <c r="O3260" s="1" t="s">
        <v>6693</v>
      </c>
      <c r="P3260">
        <v>9.6363636363636367</v>
      </c>
      <c r="Q3260">
        <v>0</v>
      </c>
      <c r="R3260">
        <v>1600</v>
      </c>
      <c r="S3260">
        <v>0</v>
      </c>
      <c r="T3260">
        <v>32</v>
      </c>
      <c r="U3260">
        <v>106</v>
      </c>
      <c r="V3260">
        <v>526</v>
      </c>
      <c r="W3260">
        <v>122589.14</v>
      </c>
      <c r="X3260">
        <v>4.9622641509433958</v>
      </c>
      <c r="Y3260">
        <v>1156.501320754717</v>
      </c>
      <c r="Z3260">
        <v>20.377358490566039</v>
      </c>
      <c r="AA3260">
        <v>115.60050505345912</v>
      </c>
      <c r="AB3260">
        <v>106</v>
      </c>
      <c r="AC3260">
        <v>95.223146562893078</v>
      </c>
      <c r="AD3260">
        <v>0</v>
      </c>
      <c r="AE3260">
        <v>1.3664240037966287</v>
      </c>
      <c r="AF3260">
        <v>0.66305031446540874</v>
      </c>
      <c r="AG3260">
        <v>0</v>
      </c>
      <c r="AH3260">
        <v>104.93148296006289</v>
      </c>
      <c r="AI3260">
        <v>7.6870320430817607</v>
      </c>
      <c r="AJ3260">
        <v>4770</v>
      </c>
      <c r="AK3260">
        <v>29</v>
      </c>
      <c r="AL3260">
        <v>7</v>
      </c>
      <c r="AM3260">
        <v>6</v>
      </c>
      <c r="AN3260">
        <v>3</v>
      </c>
      <c r="AO3260">
        <v>3</v>
      </c>
      <c r="AP3260">
        <v>1</v>
      </c>
      <c r="AQ3260">
        <v>0</v>
      </c>
      <c r="AR3260">
        <v>1715.54</v>
      </c>
      <c r="AS3260" s="1" t="s">
        <v>173</v>
      </c>
      <c r="AT3260">
        <v>106</v>
      </c>
      <c r="AU3260">
        <v>148.44872278333332</v>
      </c>
      <c r="AV3260">
        <v>812.01036423333335</v>
      </c>
      <c r="AW3260">
        <v>29</v>
      </c>
      <c r="AX3260">
        <v>1</v>
      </c>
      <c r="AY3260">
        <v>5.6603773584905662E-2</v>
      </c>
      <c r="AZ3260">
        <v>45</v>
      </c>
      <c r="BA3260">
        <v>0.44984461449494945</v>
      </c>
      <c r="BB3260">
        <v>0.93334524624521076</v>
      </c>
      <c r="BC3260">
        <v>39</v>
      </c>
      <c r="BD3260">
        <v>-10</v>
      </c>
      <c r="BE3260">
        <v>8</v>
      </c>
      <c r="BF3260">
        <v>3</v>
      </c>
      <c r="BG3260" s="1" t="s">
        <v>174</v>
      </c>
      <c r="BH3260" s="1" t="s">
        <v>6895</v>
      </c>
      <c r="BI3260" s="1" t="s">
        <v>6889</v>
      </c>
      <c r="BJ3260" s="1" t="s">
        <v>6893</v>
      </c>
      <c r="BK3260">
        <v>1700</v>
      </c>
      <c r="BL3260">
        <v>2.4</v>
      </c>
      <c r="BM3260" s="5" t="d">
        <v>21:00:00.000</v>
      </c>
      <c r="BN3260" s="5" t="d">
        <v>21:30:00.0000000000031950</v>
      </c>
      <c r="BO3260">
        <v>21</v>
      </c>
      <c r="BP3260" t="b">
        <v>1</v>
      </c>
    </row>
    <row r="3261" spans="1:68" x14ac:dyDescent="0.2">
      <c r="A3261" s="1" t="s">
        <v>6694</v>
      </c>
      <c r="B3261" s="1" t="s">
        <v>5576</v>
      </c>
      <c r="C3261" s="2" t="d">
        <v>2026-07-12</v>
      </c>
      <c r="D3261">
        <v>44</v>
      </c>
      <c r="E3261" s="1" t="s">
        <v>165</v>
      </c>
      <c r="F3261">
        <v>79</v>
      </c>
      <c r="G3261">
        <v>11</v>
      </c>
      <c r="H3261">
        <v>0</v>
      </c>
      <c r="I3261">
        <v>0</v>
      </c>
      <c r="J3261">
        <v>11</v>
      </c>
      <c r="K3261">
        <v>0</v>
      </c>
      <c r="L3261">
        <v>0</v>
      </c>
      <c r="M3261" s="1" t="s">
        <v>63</v>
      </c>
      <c r="N3261" s="1" t="s">
        <v>63</v>
      </c>
      <c r="O3261" s="1" t="s">
        <v>6695</v>
      </c>
      <c r="P3261">
        <v>7.1818181818181817</v>
      </c>
      <c r="Q3261">
        <v>0</v>
      </c>
      <c r="R3261">
        <v>1600</v>
      </c>
      <c r="S3261">
        <v>0</v>
      </c>
      <c r="T3261">
        <v>32</v>
      </c>
      <c r="U3261">
        <v>79</v>
      </c>
      <c r="V3261">
        <v>389</v>
      </c>
      <c r="W3261">
        <v>94023.41</v>
      </c>
      <c r="X3261">
        <v>4.924050632911392</v>
      </c>
      <c r="Y3261">
        <v>1190.169746835443</v>
      </c>
      <c r="Z3261">
        <v>18.582278481012658</v>
      </c>
      <c r="AA3261">
        <v>127.61567985759494</v>
      </c>
      <c r="AB3261">
        <v>79</v>
      </c>
      <c r="AC3261">
        <v>109.03340137658229</v>
      </c>
      <c r="AD3261">
        <v>0</v>
      </c>
      <c r="AE3261">
        <v>1.3653852394519621</v>
      </c>
      <c r="AF3261">
        <v>0.66286919831223634</v>
      </c>
      <c r="AG3261">
        <v>0</v>
      </c>
      <c r="AH3261">
        <v>116.59197879451476</v>
      </c>
      <c r="AI3261">
        <v>8.0391175018987351</v>
      </c>
      <c r="AJ3261">
        <v>3555</v>
      </c>
      <c r="AK3261">
        <v>29</v>
      </c>
      <c r="AL3261">
        <v>3</v>
      </c>
      <c r="AM3261">
        <v>3</v>
      </c>
      <c r="AN3261">
        <v>1</v>
      </c>
      <c r="AO3261">
        <v>0</v>
      </c>
      <c r="AP3261">
        <v>2</v>
      </c>
      <c r="AQ3261">
        <v>0</v>
      </c>
      <c r="AR3261">
        <v>835.63</v>
      </c>
      <c r="AS3261" s="1" t="s">
        <v>173</v>
      </c>
      <c r="AT3261">
        <v>79</v>
      </c>
      <c r="AU3261">
        <v>107.44982983333334</v>
      </c>
      <c r="AV3261">
        <v>805.21678589999999</v>
      </c>
      <c r="AW3261">
        <v>29</v>
      </c>
      <c r="AX3261">
        <v>1</v>
      </c>
      <c r="AY3261">
        <v>3.7974683544303799E-2</v>
      </c>
      <c r="AZ3261">
        <v>45</v>
      </c>
      <c r="BA3261">
        <v>0.32560554494949495</v>
      </c>
      <c r="BB3261">
        <v>0.92553653551724135</v>
      </c>
      <c r="BC3261">
        <v>39</v>
      </c>
      <c r="BD3261">
        <v>-10</v>
      </c>
      <c r="BE3261">
        <v>6</v>
      </c>
      <c r="BF3261">
        <v>5</v>
      </c>
      <c r="BG3261" s="1" t="s">
        <v>174</v>
      </c>
      <c r="BH3261" s="1" t="s">
        <v>6895</v>
      </c>
      <c r="BI3261" s="1" t="s">
        <v>6889</v>
      </c>
      <c r="BJ3261" s="1" t="s">
        <v>6893</v>
      </c>
      <c r="BK3261">
        <v>1700</v>
      </c>
      <c r="BL3261">
        <v>2.4</v>
      </c>
      <c r="BM3261" s="5" t="d">
        <v>21:30:00.0000000000031950</v>
      </c>
      <c r="BN3261" s="5" t="d">
        <v>21:59:59.9999999999968050</v>
      </c>
      <c r="BO3261">
        <v>21</v>
      </c>
      <c r="BP3261" t="b">
        <v>1</v>
      </c>
    </row>
    <row r="3262" spans="1:68" x14ac:dyDescent="0.2">
      <c r="A3262" s="1" t="s">
        <v>6696</v>
      </c>
      <c r="B3262" s="1" t="s">
        <v>5576</v>
      </c>
      <c r="C3262" s="2" t="d">
        <v>2026-07-12</v>
      </c>
      <c r="D3262">
        <v>45</v>
      </c>
      <c r="E3262" s="1" t="s">
        <v>165</v>
      </c>
      <c r="F3262">
        <v>69</v>
      </c>
      <c r="G3262">
        <v>8</v>
      </c>
      <c r="H3262">
        <v>0</v>
      </c>
      <c r="I3262">
        <v>0</v>
      </c>
      <c r="J3262">
        <v>8</v>
      </c>
      <c r="K3262">
        <v>0</v>
      </c>
      <c r="L3262">
        <v>0</v>
      </c>
      <c r="M3262" s="1" t="s">
        <v>63</v>
      </c>
      <c r="N3262" s="1" t="s">
        <v>63</v>
      </c>
      <c r="O3262" s="1" t="s">
        <v>6697</v>
      </c>
      <c r="P3262">
        <v>8.625</v>
      </c>
      <c r="Q3262">
        <v>0</v>
      </c>
      <c r="R3262">
        <v>1600</v>
      </c>
      <c r="S3262">
        <v>0</v>
      </c>
      <c r="T3262">
        <v>32</v>
      </c>
      <c r="U3262">
        <v>69</v>
      </c>
      <c r="V3262">
        <v>324</v>
      </c>
      <c r="W3262">
        <v>73483.03</v>
      </c>
      <c r="X3262">
        <v>4.6956521739130439</v>
      </c>
      <c r="Y3262">
        <v>1064.9714492753624</v>
      </c>
      <c r="Z3262">
        <v>16.608695652173914</v>
      </c>
      <c r="AA3262">
        <v>117.67131066714977</v>
      </c>
      <c r="AB3262">
        <v>69</v>
      </c>
      <c r="AC3262">
        <v>101.06261501497585</v>
      </c>
      <c r="AD3262">
        <v>0</v>
      </c>
      <c r="AE3262">
        <v>1.274920489583919</v>
      </c>
      <c r="AF3262">
        <v>0.64613526570048307</v>
      </c>
      <c r="AG3262">
        <v>0</v>
      </c>
      <c r="AH3262">
        <v>106.93927839806763</v>
      </c>
      <c r="AI3262">
        <v>7.9578364077294683</v>
      </c>
      <c r="AJ3262">
        <v>2760</v>
      </c>
      <c r="AK3262">
        <v>29</v>
      </c>
      <c r="AL3262">
        <v>5</v>
      </c>
      <c r="AM3262">
        <v>5</v>
      </c>
      <c r="AN3262">
        <v>3</v>
      </c>
      <c r="AO3262">
        <v>1</v>
      </c>
      <c r="AP3262">
        <v>1</v>
      </c>
      <c r="AQ3262">
        <v>0</v>
      </c>
      <c r="AR3262">
        <v>1599.77</v>
      </c>
      <c r="AS3262" s="1" t="s">
        <v>173</v>
      </c>
      <c r="AT3262">
        <v>69</v>
      </c>
      <c r="AU3262">
        <v>90.414463850000004</v>
      </c>
      <c r="AV3262">
        <v>806.05771415000004</v>
      </c>
      <c r="AW3262">
        <v>29</v>
      </c>
      <c r="AX3262">
        <v>1</v>
      </c>
      <c r="AY3262">
        <v>7.2463768115942032E-2</v>
      </c>
      <c r="AZ3262">
        <v>40</v>
      </c>
      <c r="BA3262">
        <v>0.37672693270833335</v>
      </c>
      <c r="BB3262">
        <v>0.92650311971264376</v>
      </c>
      <c r="BC3262">
        <v>39</v>
      </c>
      <c r="BD3262">
        <v>-10</v>
      </c>
      <c r="BE3262">
        <v>5</v>
      </c>
      <c r="BF3262">
        <v>3</v>
      </c>
      <c r="BG3262" s="1" t="s">
        <v>174</v>
      </c>
      <c r="BH3262" s="1" t="s">
        <v>6895</v>
      </c>
      <c r="BI3262" s="1" t="s">
        <v>6889</v>
      </c>
      <c r="BJ3262" s="1" t="s">
        <v>6893</v>
      </c>
      <c r="BK3262">
        <v>1700</v>
      </c>
      <c r="BL3262">
        <v>2.4</v>
      </c>
      <c r="BM3262" s="5" t="d">
        <v>21:59:59.9999999999968050</v>
      </c>
      <c r="BN3262" s="5" t="d">
        <v>22:30:00.000</v>
      </c>
      <c r="BO3262">
        <v>22</v>
      </c>
      <c r="BP3262" t="b">
        <v>0</v>
      </c>
    </row>
    <row r="3263" spans="1:68" x14ac:dyDescent="0.2">
      <c r="A3263" s="1" t="s">
        <v>6698</v>
      </c>
      <c r="B3263" s="1" t="s">
        <v>5576</v>
      </c>
      <c r="C3263" s="2" t="d">
        <v>2026-07-12</v>
      </c>
      <c r="D3263">
        <v>46</v>
      </c>
      <c r="E3263" s="1" t="s">
        <v>165</v>
      </c>
      <c r="F3263">
        <v>46</v>
      </c>
      <c r="G3263">
        <v>8</v>
      </c>
      <c r="H3263">
        <v>0</v>
      </c>
      <c r="I3263">
        <v>0</v>
      </c>
      <c r="J3263">
        <v>8</v>
      </c>
      <c r="K3263">
        <v>0</v>
      </c>
      <c r="L3263">
        <v>0</v>
      </c>
      <c r="M3263" s="1" t="s">
        <v>63</v>
      </c>
      <c r="N3263" s="1" t="s">
        <v>63</v>
      </c>
      <c r="O3263" s="1" t="s">
        <v>6699</v>
      </c>
      <c r="P3263">
        <v>5.75</v>
      </c>
      <c r="Q3263">
        <v>0</v>
      </c>
      <c r="R3263">
        <v>1600</v>
      </c>
      <c r="S3263">
        <v>0</v>
      </c>
      <c r="T3263">
        <v>32</v>
      </c>
      <c r="U3263">
        <v>46</v>
      </c>
      <c r="V3263">
        <v>243</v>
      </c>
      <c r="W3263">
        <v>57023.159999999996</v>
      </c>
      <c r="X3263">
        <v>5.2826086956521738</v>
      </c>
      <c r="Y3263">
        <v>1239.6339130434783</v>
      </c>
      <c r="Z3263">
        <v>14.891304347826088</v>
      </c>
      <c r="AA3263">
        <v>104.43133771811594</v>
      </c>
      <c r="AB3263">
        <v>46</v>
      </c>
      <c r="AC3263">
        <v>89.540033370289862</v>
      </c>
      <c r="AD3263">
        <v>0</v>
      </c>
      <c r="AE3263">
        <v>1.4239056405538515</v>
      </c>
      <c r="AF3263">
        <v>0.60253623188405792</v>
      </c>
      <c r="AG3263">
        <v>0</v>
      </c>
      <c r="AH3263">
        <v>93.145998000362312</v>
      </c>
      <c r="AI3263">
        <v>8.3719413177536222</v>
      </c>
      <c r="AJ3263">
        <v>1840</v>
      </c>
      <c r="AK3263">
        <v>29</v>
      </c>
      <c r="AL3263">
        <v>3</v>
      </c>
      <c r="AM3263">
        <v>3</v>
      </c>
      <c r="AN3263">
        <v>1</v>
      </c>
      <c r="AO3263">
        <v>0</v>
      </c>
      <c r="AP3263">
        <v>2</v>
      </c>
      <c r="AQ3263">
        <v>0</v>
      </c>
      <c r="AR3263">
        <v>906.88</v>
      </c>
      <c r="AS3263" s="1" t="s">
        <v>173</v>
      </c>
      <c r="AT3263">
        <v>46</v>
      </c>
      <c r="AU3263">
        <v>67.2581287</v>
      </c>
      <c r="AV3263">
        <v>804.38014808333332</v>
      </c>
      <c r="AW3263">
        <v>29</v>
      </c>
      <c r="AX3263">
        <v>1</v>
      </c>
      <c r="AY3263">
        <v>6.5217391304347824E-2</v>
      </c>
      <c r="AZ3263">
        <v>40</v>
      </c>
      <c r="BA3263">
        <v>0.28024220291666668</v>
      </c>
      <c r="BB3263">
        <v>0.92457488285440614</v>
      </c>
      <c r="BC3263">
        <v>39</v>
      </c>
      <c r="BD3263">
        <v>-10</v>
      </c>
      <c r="BE3263">
        <v>4</v>
      </c>
      <c r="BF3263">
        <v>4</v>
      </c>
      <c r="BG3263" s="1" t="s">
        <v>174</v>
      </c>
      <c r="BH3263" s="1" t="s">
        <v>6895</v>
      </c>
      <c r="BI3263" s="1" t="s">
        <v>6889</v>
      </c>
      <c r="BJ3263" s="1" t="s">
        <v>6893</v>
      </c>
      <c r="BK3263">
        <v>1700</v>
      </c>
      <c r="BL3263">
        <v>2.4</v>
      </c>
      <c r="BM3263" s="5" t="d">
        <v>22:30:00.000</v>
      </c>
      <c r="BN3263" s="5" t="d">
        <v>23:00:00.0000000000031950</v>
      </c>
      <c r="BO3263">
        <v>22</v>
      </c>
      <c r="BP3263" t="b">
        <v>0</v>
      </c>
    </row>
    <row r="3264" spans="1:68" x14ac:dyDescent="0.2">
      <c r="A3264" s="1" t="s">
        <v>6700</v>
      </c>
      <c r="B3264" s="1" t="s">
        <v>5576</v>
      </c>
      <c r="C3264" s="2" t="d">
        <v>2026-07-12</v>
      </c>
      <c r="D3264">
        <v>47</v>
      </c>
      <c r="E3264" s="1" t="s">
        <v>187</v>
      </c>
      <c r="F3264">
        <v>41</v>
      </c>
      <c r="G3264">
        <v>8</v>
      </c>
      <c r="H3264">
        <v>0</v>
      </c>
      <c r="I3264">
        <v>2</v>
      </c>
      <c r="J3264">
        <v>6</v>
      </c>
      <c r="K3264">
        <v>0</v>
      </c>
      <c r="L3264">
        <v>1</v>
      </c>
      <c r="M3264" s="1" t="s">
        <v>63</v>
      </c>
      <c r="N3264" s="1" t="s">
        <v>6318</v>
      </c>
      <c r="O3264" s="1" t="s">
        <v>6701</v>
      </c>
      <c r="P3264">
        <v>6.833333333333333</v>
      </c>
      <c r="Q3264">
        <v>0</v>
      </c>
      <c r="R3264">
        <v>1600</v>
      </c>
      <c r="S3264">
        <v>1</v>
      </c>
      <c r="T3264">
        <v>31</v>
      </c>
      <c r="U3264">
        <v>41</v>
      </c>
      <c r="V3264">
        <v>211</v>
      </c>
      <c r="W3264">
        <v>45770.06</v>
      </c>
      <c r="X3264">
        <v>5.1463414634146343</v>
      </c>
      <c r="Y3264">
        <v>1116.3429268292682</v>
      </c>
      <c r="Z3264">
        <v>14.365853658536585</v>
      </c>
      <c r="AA3264">
        <v>82.819962904065036</v>
      </c>
      <c r="AB3264">
        <v>41</v>
      </c>
      <c r="AC3264">
        <v>68.454109245528457</v>
      </c>
      <c r="AD3264">
        <v>0</v>
      </c>
      <c r="AE3264">
        <v>1.3762180125161747</v>
      </c>
      <c r="AF3264">
        <v>0.68943089430894311</v>
      </c>
      <c r="AG3264">
        <v>0</v>
      </c>
      <c r="AH3264">
        <v>72.409067599186997</v>
      </c>
      <c r="AI3264">
        <v>7.430612244715447</v>
      </c>
      <c r="AJ3264">
        <v>1640</v>
      </c>
      <c r="AK3264">
        <v>29</v>
      </c>
      <c r="AL3264">
        <v>1</v>
      </c>
      <c r="AM3264">
        <v>1</v>
      </c>
      <c r="AN3264">
        <v>1</v>
      </c>
      <c r="AO3264">
        <v>0</v>
      </c>
      <c r="AP3264">
        <v>0</v>
      </c>
      <c r="AQ3264">
        <v>0</v>
      </c>
      <c r="AR3264">
        <v>102.71</v>
      </c>
      <c r="AS3264" s="1" t="s">
        <v>173</v>
      </c>
      <c r="AT3264">
        <v>41</v>
      </c>
      <c r="AU3264">
        <v>55.242490966666665</v>
      </c>
      <c r="AV3264">
        <v>806.50677768333333</v>
      </c>
      <c r="AW3264">
        <v>29</v>
      </c>
      <c r="AX3264">
        <v>1</v>
      </c>
      <c r="AY3264">
        <v>2.4390243902439025E-2</v>
      </c>
      <c r="AZ3264">
        <v>40</v>
      </c>
      <c r="BA3264">
        <v>0.30690272759259257</v>
      </c>
      <c r="BB3264">
        <v>0.9270192846934866</v>
      </c>
      <c r="BC3264">
        <v>39</v>
      </c>
      <c r="BD3264">
        <v>-10</v>
      </c>
      <c r="BE3264">
        <v>3</v>
      </c>
      <c r="BF3264">
        <v>3</v>
      </c>
      <c r="BG3264" s="1" t="s">
        <v>174</v>
      </c>
      <c r="BH3264" s="1" t="s">
        <v>6895</v>
      </c>
      <c r="BI3264" s="1" t="s">
        <v>6889</v>
      </c>
      <c r="BJ3264" s="1" t="s">
        <v>6893</v>
      </c>
      <c r="BK3264">
        <v>1700</v>
      </c>
      <c r="BL3264">
        <v>2.4</v>
      </c>
      <c r="BM3264" s="5" t="d">
        <v>23:00:00.0000000000031950</v>
      </c>
      <c r="BN3264" s="5" t="d">
        <v>23:29:59.9999999999968050</v>
      </c>
      <c r="BO3264">
        <v>23</v>
      </c>
      <c r="BP3264" t="b">
        <v>0</v>
      </c>
    </row>
    <row r="3265" spans="1:68" x14ac:dyDescent="0.2">
      <c r="A3265" s="1" t="s">
        <v>6702</v>
      </c>
      <c r="B3265" s="1" t="s">
        <v>5576</v>
      </c>
      <c r="C3265" s="2" t="d">
        <v>2026-07-12</v>
      </c>
      <c r="D3265">
        <v>48</v>
      </c>
      <c r="E3265" s="1" t="s">
        <v>187</v>
      </c>
      <c r="F3265">
        <v>35</v>
      </c>
      <c r="G3265">
        <v>8</v>
      </c>
      <c r="H3265">
        <v>0</v>
      </c>
      <c r="I3265">
        <v>2</v>
      </c>
      <c r="J3265">
        <v>6</v>
      </c>
      <c r="K3265">
        <v>0</v>
      </c>
      <c r="L3265">
        <v>1</v>
      </c>
      <c r="M3265" s="1" t="s">
        <v>63</v>
      </c>
      <c r="N3265" s="1" t="s">
        <v>5810</v>
      </c>
      <c r="O3265" s="1" t="s">
        <v>6703</v>
      </c>
      <c r="P3265">
        <v>5.833333333333333</v>
      </c>
      <c r="Q3265">
        <v>0</v>
      </c>
      <c r="R3265">
        <v>1600</v>
      </c>
      <c r="S3265">
        <v>1</v>
      </c>
      <c r="T3265">
        <v>30</v>
      </c>
      <c r="U3265">
        <v>35</v>
      </c>
      <c r="V3265">
        <v>194</v>
      </c>
      <c r="W3265">
        <v>43070.09</v>
      </c>
      <c r="X3265">
        <v>5.5428571428571427</v>
      </c>
      <c r="Y3265">
        <v>1230.5739999999998</v>
      </c>
      <c r="Z3265">
        <v>13.857142857142858</v>
      </c>
      <c r="AA3265">
        <v>56.76558949333333</v>
      </c>
      <c r="AB3265">
        <v>35</v>
      </c>
      <c r="AC3265">
        <v>42.908446636190476</v>
      </c>
      <c r="AD3265">
        <v>0</v>
      </c>
      <c r="AE3265">
        <v>1.4927970296647726</v>
      </c>
      <c r="AF3265">
        <v>0.62714285714285711</v>
      </c>
      <c r="AG3265">
        <v>0</v>
      </c>
      <c r="AH3265">
        <v>46.134607711428572</v>
      </c>
      <c r="AI3265">
        <v>7.6091371238095231</v>
      </c>
      <c r="AJ3265">
        <v>1400</v>
      </c>
      <c r="AK3265">
        <v>29</v>
      </c>
      <c r="AL3265">
        <v>1</v>
      </c>
      <c r="AM3265">
        <v>1</v>
      </c>
      <c r="AN3265">
        <v>1</v>
      </c>
      <c r="AO3265">
        <v>0</v>
      </c>
      <c r="AP3265">
        <v>0</v>
      </c>
      <c r="AQ3265">
        <v>0</v>
      </c>
      <c r="AR3265">
        <v>162.36000000000001</v>
      </c>
      <c r="AS3265" s="1" t="s">
        <v>173</v>
      </c>
      <c r="AT3265">
        <v>35</v>
      </c>
      <c r="AU3265">
        <v>51.86959603333333</v>
      </c>
      <c r="AV3265">
        <v>804.39979501666664</v>
      </c>
      <c r="AW3265">
        <v>29</v>
      </c>
      <c r="AX3265">
        <v>1</v>
      </c>
      <c r="AY3265">
        <v>2.8571428571428571E-2</v>
      </c>
      <c r="AZ3265">
        <v>40</v>
      </c>
      <c r="BA3265">
        <v>0.28816442240740742</v>
      </c>
      <c r="BB3265">
        <v>0.92459746553639843</v>
      </c>
      <c r="BC3265">
        <v>39</v>
      </c>
      <c r="BD3265">
        <v>-10</v>
      </c>
      <c r="BE3265">
        <v>3</v>
      </c>
      <c r="BF3265">
        <v>3</v>
      </c>
      <c r="BG3265" s="1" t="s">
        <v>174</v>
      </c>
      <c r="BH3265" s="1" t="s">
        <v>6895</v>
      </c>
      <c r="BI3265" s="1" t="s">
        <v>6889</v>
      </c>
      <c r="BJ3265" s="1" t="s">
        <v>6893</v>
      </c>
      <c r="BK3265">
        <v>1700</v>
      </c>
      <c r="BL3265">
        <v>2.4</v>
      </c>
      <c r="BM3265" s="5" t="d">
        <v>23:29:59.9999999999968050</v>
      </c>
      <c r="BN3265" s="5" t="d">
        <v>1899-12-30</v>
      </c>
      <c r="BO3265">
        <v>23</v>
      </c>
      <c r="BP3265" t="b">
        <v>0</v>
      </c>
    </row>
    <row r="3266" spans="1:68" x14ac:dyDescent="0.2">
      <c r="A3266" s="1" t="s">
        <v>6704</v>
      </c>
      <c r="B3266" s="1" t="s">
        <v>5576</v>
      </c>
      <c r="C3266" s="2" t="d">
        <v>2026-07-13</v>
      </c>
      <c r="D3266">
        <v>1</v>
      </c>
      <c r="E3266" s="1" t="s">
        <v>61</v>
      </c>
      <c r="F3266">
        <v>6</v>
      </c>
      <c r="G3266">
        <v>14</v>
      </c>
      <c r="H3266">
        <v>12</v>
      </c>
      <c r="I3266">
        <v>1</v>
      </c>
      <c r="J3266">
        <v>1</v>
      </c>
      <c r="K3266">
        <v>900</v>
      </c>
      <c r="L3266">
        <v>0.5</v>
      </c>
      <c r="M3266" s="1" t="s">
        <v>6705</v>
      </c>
      <c r="N3266" s="1" t="s">
        <v>5602</v>
      </c>
      <c r="O3266" s="1" t="s">
        <v>5814</v>
      </c>
      <c r="P3266">
        <v>6</v>
      </c>
      <c r="Q3266">
        <v>900</v>
      </c>
      <c r="R3266">
        <v>9100</v>
      </c>
      <c r="S3266">
        <v>0.5</v>
      </c>
      <c r="T3266">
        <v>49.5</v>
      </c>
      <c r="U3266">
        <v>6</v>
      </c>
      <c r="V3266">
        <v>30</v>
      </c>
      <c r="W3266">
        <v>4383.3900000000003</v>
      </c>
      <c r="X3266">
        <v>5</v>
      </c>
      <c r="Y3266">
        <v>730.56500000000005</v>
      </c>
      <c r="Z3266">
        <v>11.5</v>
      </c>
      <c r="AA3266">
        <v>32.116031886111109</v>
      </c>
      <c r="AB3266">
        <v>6</v>
      </c>
      <c r="AC3266">
        <v>20.616031886111113</v>
      </c>
      <c r="AD3266">
        <v>8.0775791666666652E-2</v>
      </c>
      <c r="AE3266">
        <v>1.4660932029769622</v>
      </c>
      <c r="AF3266">
        <v>0.86111111111111116</v>
      </c>
      <c r="AG3266">
        <v>0</v>
      </c>
      <c r="AH3266">
        <v>22.795330827777775</v>
      </c>
      <c r="AI3266">
        <v>6.0904987166666666</v>
      </c>
      <c r="AJ3266">
        <v>210</v>
      </c>
      <c r="AK3266">
        <v>59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 s="1" t="s">
        <v>173</v>
      </c>
      <c r="AT3266">
        <v>6</v>
      </c>
      <c r="AU3266">
        <v>11.391263233333333</v>
      </c>
      <c r="AV3266">
        <v>1641.5390265000001</v>
      </c>
      <c r="AW3266">
        <v>59</v>
      </c>
      <c r="AX3266">
        <v>1</v>
      </c>
      <c r="AY3266">
        <v>0</v>
      </c>
      <c r="AZ3266">
        <v>35</v>
      </c>
      <c r="BA3266">
        <v>0.37970877444444445</v>
      </c>
      <c r="BB3266">
        <v>0.9274231788135594</v>
      </c>
      <c r="BC3266">
        <v>79</v>
      </c>
      <c r="BD3266">
        <v>-20</v>
      </c>
      <c r="BE3266">
        <v>1</v>
      </c>
      <c r="BF3266">
        <v>0</v>
      </c>
      <c r="BG3266" s="1" t="s">
        <v>174</v>
      </c>
      <c r="BH3266" s="1" t="s">
        <v>6895</v>
      </c>
      <c r="BI3266" s="1" t="s">
        <v>6889</v>
      </c>
      <c r="BJ3266" s="1" t="s">
        <v>6893</v>
      </c>
      <c r="BK3266">
        <v>1700</v>
      </c>
      <c r="BL3266">
        <v>2.4</v>
      </c>
      <c r="BM3266" s="5" t="d">
        <v>1899-12-30</v>
      </c>
      <c r="BN3266" s="5" t="d">
        <v>00:29:59.99999999999990100</v>
      </c>
      <c r="BO3266">
        <v>0</v>
      </c>
      <c r="BP3266" t="b">
        <v>0</v>
      </c>
    </row>
    <row r="3267" spans="1:68" x14ac:dyDescent="0.2">
      <c r="A3267" s="1" t="s">
        <v>6706</v>
      </c>
      <c r="B3267" s="1" t="s">
        <v>5576</v>
      </c>
      <c r="C3267" s="2" t="d">
        <v>2026-07-13</v>
      </c>
      <c r="D3267">
        <v>2</v>
      </c>
      <c r="E3267" s="1" t="s">
        <v>61</v>
      </c>
      <c r="F3267">
        <v>6</v>
      </c>
      <c r="G3267">
        <v>15</v>
      </c>
      <c r="H3267">
        <v>12</v>
      </c>
      <c r="I3267">
        <v>2</v>
      </c>
      <c r="J3267">
        <v>1</v>
      </c>
      <c r="K3267">
        <v>900</v>
      </c>
      <c r="L3267">
        <v>1</v>
      </c>
      <c r="M3267" s="1" t="s">
        <v>6707</v>
      </c>
      <c r="N3267" s="1" t="s">
        <v>5817</v>
      </c>
      <c r="O3267" s="1" t="s">
        <v>5703</v>
      </c>
      <c r="P3267">
        <v>6</v>
      </c>
      <c r="Q3267">
        <v>900</v>
      </c>
      <c r="R3267">
        <v>8200</v>
      </c>
      <c r="S3267">
        <v>1</v>
      </c>
      <c r="T3267">
        <v>48.5</v>
      </c>
      <c r="U3267">
        <v>6</v>
      </c>
      <c r="V3267">
        <v>27</v>
      </c>
      <c r="W3267">
        <v>6637.99</v>
      </c>
      <c r="X3267">
        <v>4.5</v>
      </c>
      <c r="Y3267">
        <v>1106.3316666666667</v>
      </c>
      <c r="Z3267">
        <v>11.5</v>
      </c>
      <c r="AA3267">
        <v>13.103047524999999</v>
      </c>
      <c r="AB3267">
        <v>3</v>
      </c>
      <c r="AC3267">
        <v>2.5017866777777775</v>
      </c>
      <c r="AD3267">
        <v>8.152515833333332E-2</v>
      </c>
      <c r="AE3267">
        <v>1.0374351809262281</v>
      </c>
      <c r="AF3267">
        <v>0.52500000000000002</v>
      </c>
      <c r="AG3267">
        <v>0.98199863888888883</v>
      </c>
      <c r="AH3267">
        <v>3.9649281027777779</v>
      </c>
      <c r="AI3267">
        <v>6.674714633333334</v>
      </c>
      <c r="AJ3267">
        <v>210</v>
      </c>
      <c r="AK3267">
        <v>61</v>
      </c>
      <c r="AL3267">
        <v>1</v>
      </c>
      <c r="AM3267">
        <v>1</v>
      </c>
      <c r="AN3267">
        <v>1</v>
      </c>
      <c r="AO3267">
        <v>0</v>
      </c>
      <c r="AP3267">
        <v>0</v>
      </c>
      <c r="AQ3267">
        <v>0</v>
      </c>
      <c r="AR3267">
        <v>234.1</v>
      </c>
      <c r="AS3267" s="1" t="s">
        <v>173</v>
      </c>
      <c r="AT3267">
        <v>3</v>
      </c>
      <c r="AU3267">
        <v>5.6440881666666662</v>
      </c>
      <c r="AV3267">
        <v>1071.3009340833332</v>
      </c>
      <c r="AW3267">
        <v>61</v>
      </c>
      <c r="AX3267">
        <v>0.5</v>
      </c>
      <c r="AY3267">
        <v>0.16666666666666666</v>
      </c>
      <c r="AZ3267">
        <v>35</v>
      </c>
      <c r="BA3267">
        <v>0.18813627222222221</v>
      </c>
      <c r="BB3267">
        <v>0.58541034649362467</v>
      </c>
      <c r="BC3267">
        <v>52</v>
      </c>
      <c r="BD3267">
        <v>9</v>
      </c>
      <c r="BE3267">
        <v>1</v>
      </c>
      <c r="BF3267">
        <v>0</v>
      </c>
      <c r="BG3267" s="1" t="s">
        <v>174</v>
      </c>
      <c r="BH3267" s="1" t="s">
        <v>6895</v>
      </c>
      <c r="BI3267" s="1" t="s">
        <v>6889</v>
      </c>
      <c r="BJ3267" s="1" t="s">
        <v>6893</v>
      </c>
      <c r="BK3267">
        <v>1700</v>
      </c>
      <c r="BL3267">
        <v>2.4</v>
      </c>
      <c r="BM3267" s="5" t="d">
        <v>00:29:59.99999999999990100</v>
      </c>
      <c r="BN3267" s="5" t="d">
        <v>00:59:59.99999999999980200</v>
      </c>
      <c r="BO3267">
        <v>0</v>
      </c>
      <c r="BP3267" t="b">
        <v>0</v>
      </c>
    </row>
    <row r="3268" spans="1:68" x14ac:dyDescent="0.2">
      <c r="A3268" s="1" t="s">
        <v>6708</v>
      </c>
      <c r="B3268" s="1" t="s">
        <v>5576</v>
      </c>
      <c r="C3268" s="2" t="d">
        <v>2026-07-13</v>
      </c>
      <c r="D3268">
        <v>3</v>
      </c>
      <c r="E3268" s="1" t="s">
        <v>61</v>
      </c>
      <c r="F3268">
        <v>4</v>
      </c>
      <c r="G3268">
        <v>7</v>
      </c>
      <c r="H3268">
        <v>6</v>
      </c>
      <c r="I3268">
        <v>0</v>
      </c>
      <c r="J3268">
        <v>1</v>
      </c>
      <c r="K3268">
        <v>450</v>
      </c>
      <c r="L3268">
        <v>0</v>
      </c>
      <c r="M3268" s="1" t="s">
        <v>6709</v>
      </c>
      <c r="N3268" s="1" t="s">
        <v>63</v>
      </c>
      <c r="O3268" s="1" t="s">
        <v>5587</v>
      </c>
      <c r="P3268">
        <v>4</v>
      </c>
      <c r="Q3268">
        <v>450</v>
      </c>
      <c r="R3268">
        <v>7750</v>
      </c>
      <c r="S3268">
        <v>0</v>
      </c>
      <c r="T3268">
        <v>48.5</v>
      </c>
      <c r="U3268">
        <v>4</v>
      </c>
      <c r="V3268">
        <v>20</v>
      </c>
      <c r="W3268">
        <v>4984.03</v>
      </c>
      <c r="X3268">
        <v>5</v>
      </c>
      <c r="Y3268">
        <v>1246.0074999999999</v>
      </c>
      <c r="Z3268">
        <v>10.5</v>
      </c>
      <c r="AA3268">
        <v>8.4789897041666666</v>
      </c>
      <c r="AB3268">
        <v>0</v>
      </c>
      <c r="AC3268">
        <v>0</v>
      </c>
      <c r="AD3268">
        <v>0.26576964583333335</v>
      </c>
      <c r="AE3268">
        <v>1.3122304243456149</v>
      </c>
      <c r="AF3268">
        <v>0.66249999999999998</v>
      </c>
      <c r="AG3268">
        <v>2.2405000624999998</v>
      </c>
      <c r="AH3268">
        <v>0</v>
      </c>
      <c r="AI3268">
        <v>5.563489633333333</v>
      </c>
      <c r="AJ3268">
        <v>140</v>
      </c>
      <c r="AK3268">
        <v>32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 s="1" t="s">
        <v>70</v>
      </c>
      <c r="AT3268">
        <v>0</v>
      </c>
      <c r="AU3268">
        <v>5.8294445333333336</v>
      </c>
      <c r="AV3268">
        <v>54.347667349999995</v>
      </c>
      <c r="AW3268">
        <v>6</v>
      </c>
      <c r="AX3268">
        <v>0</v>
      </c>
      <c r="AY3268">
        <v>0</v>
      </c>
      <c r="AZ3268">
        <v>35</v>
      </c>
      <c r="BA3268">
        <v>0.19431481777777779</v>
      </c>
      <c r="BB3268">
        <v>5.6612153489583331E-2</v>
      </c>
      <c r="BC3268">
        <v>3</v>
      </c>
      <c r="BD3268">
        <v>29</v>
      </c>
      <c r="BE3268">
        <v>1</v>
      </c>
      <c r="BF3268">
        <v>0</v>
      </c>
      <c r="BG3268" s="1" t="s">
        <v>66</v>
      </c>
      <c r="BH3268" s="1" t="s">
        <v>6895</v>
      </c>
      <c r="BI3268" s="1" t="s">
        <v>6889</v>
      </c>
      <c r="BJ3268" s="1" t="s">
        <v>6893</v>
      </c>
      <c r="BK3268">
        <v>1700</v>
      </c>
      <c r="BL3268">
        <v>2.4</v>
      </c>
      <c r="BM3268" s="5" t="d">
        <v>00:59:59.99999999999980200</v>
      </c>
      <c r="BN3268" s="5" t="d">
        <v>01:30:00.000</v>
      </c>
      <c r="BO3268">
        <v>1</v>
      </c>
      <c r="BP3268" t="b">
        <v>0</v>
      </c>
    </row>
    <row r="3269" spans="1:68" x14ac:dyDescent="0.2">
      <c r="A3269" s="1" t="s">
        <v>6710</v>
      </c>
      <c r="B3269" s="1" t="s">
        <v>5576</v>
      </c>
      <c r="C3269" s="2" t="d">
        <v>2026-07-13</v>
      </c>
      <c r="D3269">
        <v>4</v>
      </c>
      <c r="E3269" s="1" t="s">
        <v>61</v>
      </c>
      <c r="F3269">
        <v>7</v>
      </c>
      <c r="G3269">
        <v>7</v>
      </c>
      <c r="H3269">
        <v>6</v>
      </c>
      <c r="I3269">
        <v>0</v>
      </c>
      <c r="J3269">
        <v>1</v>
      </c>
      <c r="K3269">
        <v>450</v>
      </c>
      <c r="L3269">
        <v>0</v>
      </c>
      <c r="M3269" s="1" t="s">
        <v>6711</v>
      </c>
      <c r="N3269" s="1" t="s">
        <v>63</v>
      </c>
      <c r="O3269" s="1" t="s">
        <v>5590</v>
      </c>
      <c r="P3269">
        <v>7</v>
      </c>
      <c r="Q3269">
        <v>450</v>
      </c>
      <c r="R3269">
        <v>7300</v>
      </c>
      <c r="S3269">
        <v>0</v>
      </c>
      <c r="T3269">
        <v>48.5</v>
      </c>
      <c r="U3269">
        <v>7</v>
      </c>
      <c r="V3269">
        <v>40</v>
      </c>
      <c r="W3269">
        <v>9350.31</v>
      </c>
      <c r="X3269">
        <v>5.7142857142857144</v>
      </c>
      <c r="Y3269">
        <v>1335.7585714285713</v>
      </c>
      <c r="Z3269">
        <v>11.714285714285714</v>
      </c>
      <c r="AA3269">
        <v>9.5227830119047621</v>
      </c>
      <c r="AB3269">
        <v>0</v>
      </c>
      <c r="AC3269">
        <v>0</v>
      </c>
      <c r="AD3269">
        <v>0.17047125476190475</v>
      </c>
      <c r="AE3269">
        <v>1.4235223783451174</v>
      </c>
      <c r="AF3269">
        <v>0.61904761904761896</v>
      </c>
      <c r="AG3269">
        <v>2.2130412476190475</v>
      </c>
      <c r="AH3269">
        <v>0</v>
      </c>
      <c r="AI3269">
        <v>6.4597417523809524</v>
      </c>
      <c r="AJ3269">
        <v>245</v>
      </c>
      <c r="AK3269">
        <v>32</v>
      </c>
      <c r="AL3269">
        <v>1</v>
      </c>
      <c r="AM3269">
        <v>1</v>
      </c>
      <c r="AN3269">
        <v>1</v>
      </c>
      <c r="AO3269">
        <v>0</v>
      </c>
      <c r="AP3269">
        <v>0</v>
      </c>
      <c r="AQ3269">
        <v>0</v>
      </c>
      <c r="AR3269">
        <v>189.87</v>
      </c>
      <c r="AS3269" s="1" t="s">
        <v>70</v>
      </c>
      <c r="AT3269">
        <v>0</v>
      </c>
      <c r="AU3269">
        <v>8.3365183166666661</v>
      </c>
      <c r="AV3269">
        <v>38.443311399999999</v>
      </c>
      <c r="AW3269">
        <v>4</v>
      </c>
      <c r="AX3269">
        <v>0</v>
      </c>
      <c r="AY3269">
        <v>0.14285714285714285</v>
      </c>
      <c r="AZ3269">
        <v>35</v>
      </c>
      <c r="BA3269">
        <v>0.27788394388888887</v>
      </c>
      <c r="BB3269">
        <v>4.0045116041666669E-2</v>
      </c>
      <c r="BC3269">
        <v>2</v>
      </c>
      <c r="BD3269">
        <v>30</v>
      </c>
      <c r="BE3269">
        <v>1</v>
      </c>
      <c r="BF3269">
        <v>0</v>
      </c>
      <c r="BG3269" s="1" t="s">
        <v>209</v>
      </c>
      <c r="BH3269" s="1" t="s">
        <v>6895</v>
      </c>
      <c r="BI3269" s="1" t="s">
        <v>6889</v>
      </c>
      <c r="BJ3269" s="1" t="s">
        <v>6893</v>
      </c>
      <c r="BK3269">
        <v>1700</v>
      </c>
      <c r="BL3269">
        <v>2.4</v>
      </c>
      <c r="BM3269" s="5" t="d">
        <v>01:30:00.000</v>
      </c>
      <c r="BN3269" s="5" t="d">
        <v>01:59:59.99999999999959725</v>
      </c>
      <c r="BO3269">
        <v>1</v>
      </c>
      <c r="BP3269" t="b">
        <v>0</v>
      </c>
    </row>
    <row r="3270" spans="1:68" x14ac:dyDescent="0.2">
      <c r="A3270" s="1" t="s">
        <v>6712</v>
      </c>
      <c r="B3270" s="1" t="s">
        <v>5576</v>
      </c>
      <c r="C3270" s="2" t="d">
        <v>2026-07-13</v>
      </c>
      <c r="D3270">
        <v>5</v>
      </c>
      <c r="E3270" s="1" t="s">
        <v>61</v>
      </c>
      <c r="F3270">
        <v>4</v>
      </c>
      <c r="G3270">
        <v>7</v>
      </c>
      <c r="H3270">
        <v>6</v>
      </c>
      <c r="I3270">
        <v>0</v>
      </c>
      <c r="J3270">
        <v>1</v>
      </c>
      <c r="K3270">
        <v>450</v>
      </c>
      <c r="L3270">
        <v>0</v>
      </c>
      <c r="M3270" s="1" t="s">
        <v>6713</v>
      </c>
      <c r="N3270" s="1" t="s">
        <v>63</v>
      </c>
      <c r="O3270" s="1" t="s">
        <v>5593</v>
      </c>
      <c r="P3270">
        <v>4</v>
      </c>
      <c r="Q3270">
        <v>450</v>
      </c>
      <c r="R3270">
        <v>6850</v>
      </c>
      <c r="S3270">
        <v>0</v>
      </c>
      <c r="T3270">
        <v>48.5</v>
      </c>
      <c r="U3270">
        <v>4</v>
      </c>
      <c r="V3270">
        <v>19</v>
      </c>
      <c r="W3270">
        <v>4235.3999999999996</v>
      </c>
      <c r="X3270">
        <v>4.75</v>
      </c>
      <c r="Y3270">
        <v>1058.8499999999999</v>
      </c>
      <c r="Z3270">
        <v>12</v>
      </c>
      <c r="AA3270">
        <v>10.858590637499999</v>
      </c>
      <c r="AB3270">
        <v>0</v>
      </c>
      <c r="AC3270">
        <v>0</v>
      </c>
      <c r="AD3270">
        <v>0</v>
      </c>
      <c r="AE3270">
        <v>1.0770984912710302</v>
      </c>
      <c r="AF3270">
        <v>0.87916666666666665</v>
      </c>
      <c r="AG3270">
        <v>1.9562651500000001</v>
      </c>
      <c r="AH3270">
        <v>0</v>
      </c>
      <c r="AI3270">
        <v>7.6023254749999998</v>
      </c>
      <c r="AJ3270">
        <v>140</v>
      </c>
      <c r="AK3270">
        <v>32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 s="1" t="s">
        <v>70</v>
      </c>
      <c r="AT3270">
        <v>0</v>
      </c>
      <c r="AU3270">
        <v>5.9365322000000003</v>
      </c>
      <c r="AV3270">
        <v>57.454522066666669</v>
      </c>
      <c r="AW3270">
        <v>3</v>
      </c>
      <c r="AX3270">
        <v>0</v>
      </c>
      <c r="AY3270">
        <v>0</v>
      </c>
      <c r="AZ3270">
        <v>35</v>
      </c>
      <c r="BA3270">
        <v>0.19788440666666668</v>
      </c>
      <c r="BB3270">
        <v>5.9848460486111116E-2</v>
      </c>
      <c r="BC3270">
        <v>3</v>
      </c>
      <c r="BD3270">
        <v>29</v>
      </c>
      <c r="BE3270">
        <v>1</v>
      </c>
      <c r="BF3270">
        <v>0</v>
      </c>
      <c r="BG3270" s="1" t="s">
        <v>66</v>
      </c>
      <c r="BH3270" s="1" t="s">
        <v>6895</v>
      </c>
      <c r="BI3270" s="1" t="s">
        <v>6889</v>
      </c>
      <c r="BJ3270" s="1" t="s">
        <v>6893</v>
      </c>
      <c r="BK3270">
        <v>1700</v>
      </c>
      <c r="BL3270">
        <v>2.4</v>
      </c>
      <c r="BM3270" s="5" t="d">
        <v>01:59:59.99999999999959725</v>
      </c>
      <c r="BN3270" s="5" t="d">
        <v>02:30:00.00000000000040275</v>
      </c>
      <c r="BO3270">
        <v>2</v>
      </c>
      <c r="BP3270" t="b">
        <v>0</v>
      </c>
    </row>
    <row r="3271" spans="1:68" x14ac:dyDescent="0.2">
      <c r="A3271" s="1" t="s">
        <v>6714</v>
      </c>
      <c r="B3271" s="1" t="s">
        <v>5576</v>
      </c>
      <c r="C3271" s="2" t="d">
        <v>2026-07-13</v>
      </c>
      <c r="D3271">
        <v>6</v>
      </c>
      <c r="E3271" s="1" t="s">
        <v>61</v>
      </c>
      <c r="F3271">
        <v>3</v>
      </c>
      <c r="G3271">
        <v>7</v>
      </c>
      <c r="H3271">
        <v>6</v>
      </c>
      <c r="I3271">
        <v>0</v>
      </c>
      <c r="J3271">
        <v>1</v>
      </c>
      <c r="K3271">
        <v>450</v>
      </c>
      <c r="L3271">
        <v>0</v>
      </c>
      <c r="M3271" s="1" t="s">
        <v>6715</v>
      </c>
      <c r="N3271" s="1" t="s">
        <v>63</v>
      </c>
      <c r="O3271" s="1" t="s">
        <v>5599</v>
      </c>
      <c r="P3271">
        <v>3</v>
      </c>
      <c r="Q3271">
        <v>450</v>
      </c>
      <c r="R3271">
        <v>6400</v>
      </c>
      <c r="S3271">
        <v>0</v>
      </c>
      <c r="T3271">
        <v>48.5</v>
      </c>
      <c r="U3271">
        <v>3</v>
      </c>
      <c r="V3271">
        <v>13</v>
      </c>
      <c r="W3271">
        <v>2841.46</v>
      </c>
      <c r="X3271">
        <v>4.333333333333333</v>
      </c>
      <c r="Y3271">
        <v>947.15333333333331</v>
      </c>
      <c r="Z3271">
        <v>11.666666666666666</v>
      </c>
      <c r="AA3271">
        <v>8.377540633333334</v>
      </c>
      <c r="AB3271">
        <v>0</v>
      </c>
      <c r="AC3271">
        <v>0</v>
      </c>
      <c r="AD3271">
        <v>0</v>
      </c>
      <c r="AE3271">
        <v>1.0494963258353482</v>
      </c>
      <c r="AF3271">
        <v>0.53888888888888886</v>
      </c>
      <c r="AG3271">
        <v>1.5883852055555554</v>
      </c>
      <c r="AH3271">
        <v>0</v>
      </c>
      <c r="AI3271">
        <v>5.7891554166666666</v>
      </c>
      <c r="AJ3271">
        <v>105</v>
      </c>
      <c r="AK3271">
        <v>32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 s="1" t="s">
        <v>70</v>
      </c>
      <c r="AT3271">
        <v>0</v>
      </c>
      <c r="AU3271">
        <v>2.7676322</v>
      </c>
      <c r="AV3271">
        <v>34.799826899999999</v>
      </c>
      <c r="AW3271">
        <v>3</v>
      </c>
      <c r="AX3271">
        <v>0</v>
      </c>
      <c r="AY3271">
        <v>0</v>
      </c>
      <c r="AZ3271">
        <v>35</v>
      </c>
      <c r="BA3271">
        <v>9.2254406666666663E-2</v>
      </c>
      <c r="BB3271">
        <v>3.6249819687499997E-2</v>
      </c>
      <c r="BC3271">
        <v>2</v>
      </c>
      <c r="BD3271">
        <v>30</v>
      </c>
      <c r="BE3271">
        <v>1</v>
      </c>
      <c r="BF3271">
        <v>0</v>
      </c>
      <c r="BG3271" s="1" t="s">
        <v>66</v>
      </c>
      <c r="BH3271" s="1" t="s">
        <v>6895</v>
      </c>
      <c r="BI3271" s="1" t="s">
        <v>6889</v>
      </c>
      <c r="BJ3271" s="1" t="s">
        <v>6893</v>
      </c>
      <c r="BK3271">
        <v>1700</v>
      </c>
      <c r="BL3271">
        <v>2.4</v>
      </c>
      <c r="BM3271" s="5" t="d">
        <v>02:30:00.00000000000040275</v>
      </c>
      <c r="BN3271" s="5" t="d">
        <v>03:00:00.000</v>
      </c>
      <c r="BO3271">
        <v>2</v>
      </c>
      <c r="BP3271" t="b">
        <v>0</v>
      </c>
    </row>
    <row r="3272" spans="1:68" x14ac:dyDescent="0.2">
      <c r="A3272" s="1" t="s">
        <v>6716</v>
      </c>
      <c r="B3272" s="1" t="s">
        <v>5576</v>
      </c>
      <c r="C3272" s="2" t="d">
        <v>2026-07-13</v>
      </c>
      <c r="D3272">
        <v>7</v>
      </c>
      <c r="E3272" s="1" t="s">
        <v>61</v>
      </c>
      <c r="F3272">
        <v>6</v>
      </c>
      <c r="G3272">
        <v>7</v>
      </c>
      <c r="H3272">
        <v>6</v>
      </c>
      <c r="I3272">
        <v>0</v>
      </c>
      <c r="J3272">
        <v>1</v>
      </c>
      <c r="K3272">
        <v>450</v>
      </c>
      <c r="L3272">
        <v>0</v>
      </c>
      <c r="M3272" s="1" t="s">
        <v>6717</v>
      </c>
      <c r="N3272" s="1" t="s">
        <v>63</v>
      </c>
      <c r="O3272" s="1" t="s">
        <v>5602</v>
      </c>
      <c r="P3272">
        <v>6</v>
      </c>
      <c r="Q3272">
        <v>450</v>
      </c>
      <c r="R3272">
        <v>5950</v>
      </c>
      <c r="S3272">
        <v>0</v>
      </c>
      <c r="T3272">
        <v>48.5</v>
      </c>
      <c r="U3272">
        <v>6</v>
      </c>
      <c r="V3272">
        <v>38</v>
      </c>
      <c r="W3272">
        <v>8239.18</v>
      </c>
      <c r="X3272">
        <v>6.333333333333333</v>
      </c>
      <c r="Y3272">
        <v>1373.1966666666667</v>
      </c>
      <c r="Z3272">
        <v>11.333333333333334</v>
      </c>
      <c r="AA3272">
        <v>9.5708527694444445</v>
      </c>
      <c r="AB3272">
        <v>1</v>
      </c>
      <c r="AC3272">
        <v>0.43622735555555536</v>
      </c>
      <c r="AD3272">
        <v>0.5158362694444445</v>
      </c>
      <c r="AE3272">
        <v>1.5997257486228722</v>
      </c>
      <c r="AF3272">
        <v>0.61944444444444446</v>
      </c>
      <c r="AG3272">
        <v>2.7350064583333329</v>
      </c>
      <c r="AH3272">
        <v>0</v>
      </c>
      <c r="AI3272">
        <v>5.8636240805555557</v>
      </c>
      <c r="AJ3272">
        <v>210</v>
      </c>
      <c r="AK3272">
        <v>32</v>
      </c>
      <c r="AL3272">
        <v>1</v>
      </c>
      <c r="AM3272">
        <v>1</v>
      </c>
      <c r="AN3272">
        <v>0</v>
      </c>
      <c r="AO3272">
        <v>0</v>
      </c>
      <c r="AP3272">
        <v>1</v>
      </c>
      <c r="AQ3272">
        <v>0</v>
      </c>
      <c r="AR3272">
        <v>276.14999999999998</v>
      </c>
      <c r="AS3272" s="1" t="s">
        <v>65</v>
      </c>
      <c r="AT3272">
        <v>1</v>
      </c>
      <c r="AU3272">
        <v>9.9792111833333337</v>
      </c>
      <c r="AV3272">
        <v>41.583449916666666</v>
      </c>
      <c r="AW3272">
        <v>5</v>
      </c>
      <c r="AX3272">
        <v>0.16666666666666666</v>
      </c>
      <c r="AY3272">
        <v>0.16666666666666666</v>
      </c>
      <c r="AZ3272">
        <v>35</v>
      </c>
      <c r="BA3272">
        <v>0.3326403727777778</v>
      </c>
      <c r="BB3272">
        <v>4.3316093663194444E-2</v>
      </c>
      <c r="BC3272">
        <v>2</v>
      </c>
      <c r="BD3272">
        <v>30</v>
      </c>
      <c r="BE3272">
        <v>1</v>
      </c>
      <c r="BF3272">
        <v>0</v>
      </c>
      <c r="BG3272" s="1" t="s">
        <v>83</v>
      </c>
      <c r="BH3272" s="1" t="s">
        <v>6895</v>
      </c>
      <c r="BI3272" s="1" t="s">
        <v>6889</v>
      </c>
      <c r="BJ3272" s="1" t="s">
        <v>6893</v>
      </c>
      <c r="BK3272">
        <v>1700</v>
      </c>
      <c r="BL3272">
        <v>2.4</v>
      </c>
      <c r="BM3272" s="5" t="d">
        <v>03:00:00.000</v>
      </c>
      <c r="BN3272" s="5" t="d">
        <v>03:30:00.00000000000079875</v>
      </c>
      <c r="BO3272">
        <v>3</v>
      </c>
      <c r="BP3272" t="b">
        <v>0</v>
      </c>
    </row>
    <row r="3273" spans="1:68" x14ac:dyDescent="0.2">
      <c r="A3273" s="1" t="s">
        <v>6718</v>
      </c>
      <c r="B3273" s="1" t="s">
        <v>5576</v>
      </c>
      <c r="C3273" s="2" t="d">
        <v>2026-07-13</v>
      </c>
      <c r="D3273">
        <v>8</v>
      </c>
      <c r="E3273" s="1" t="s">
        <v>61</v>
      </c>
      <c r="F3273">
        <v>4</v>
      </c>
      <c r="G3273">
        <v>7</v>
      </c>
      <c r="H3273">
        <v>6</v>
      </c>
      <c r="I3273">
        <v>0</v>
      </c>
      <c r="J3273">
        <v>1</v>
      </c>
      <c r="K3273">
        <v>450</v>
      </c>
      <c r="L3273">
        <v>0</v>
      </c>
      <c r="M3273" s="1" t="s">
        <v>6719</v>
      </c>
      <c r="N3273" s="1" t="s">
        <v>63</v>
      </c>
      <c r="O3273" s="1" t="s">
        <v>5584</v>
      </c>
      <c r="P3273">
        <v>4</v>
      </c>
      <c r="Q3273">
        <v>450</v>
      </c>
      <c r="R3273">
        <v>5500</v>
      </c>
      <c r="S3273">
        <v>0</v>
      </c>
      <c r="T3273">
        <v>48.5</v>
      </c>
      <c r="U3273">
        <v>4</v>
      </c>
      <c r="V3273">
        <v>20</v>
      </c>
      <c r="W3273">
        <v>6379.04</v>
      </c>
      <c r="X3273">
        <v>5</v>
      </c>
      <c r="Y3273">
        <v>1594.76</v>
      </c>
      <c r="Z3273">
        <v>11.75</v>
      </c>
      <c r="AA3273">
        <v>9.3102889999999991</v>
      </c>
      <c r="AB3273">
        <v>0</v>
      </c>
      <c r="AC3273">
        <v>0</v>
      </c>
      <c r="AD3273">
        <v>0</v>
      </c>
      <c r="AE3273">
        <v>1.358980797296415</v>
      </c>
      <c r="AF3273">
        <v>0.52916666666666667</v>
      </c>
      <c r="AG3273">
        <v>1.8881474583333333</v>
      </c>
      <c r="AH3273">
        <v>0</v>
      </c>
      <c r="AI3273">
        <v>6.588808199999999</v>
      </c>
      <c r="AJ3273">
        <v>140</v>
      </c>
      <c r="AK3273">
        <v>32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 s="1" t="s">
        <v>70</v>
      </c>
      <c r="AT3273">
        <v>0</v>
      </c>
      <c r="AU3273">
        <v>5.435923166666667</v>
      </c>
      <c r="AV3273">
        <v>64.37582725</v>
      </c>
      <c r="AW3273">
        <v>5</v>
      </c>
      <c r="AX3273">
        <v>0</v>
      </c>
      <c r="AY3273">
        <v>0</v>
      </c>
      <c r="AZ3273">
        <v>35</v>
      </c>
      <c r="BA3273">
        <v>0.1811974388888889</v>
      </c>
      <c r="BB3273">
        <v>6.7058153385416666E-2</v>
      </c>
      <c r="BC3273">
        <v>4</v>
      </c>
      <c r="BD3273">
        <v>28</v>
      </c>
      <c r="BE3273">
        <v>1</v>
      </c>
      <c r="BF3273">
        <v>0</v>
      </c>
      <c r="BG3273" s="1" t="s">
        <v>66</v>
      </c>
      <c r="BH3273" s="1" t="s">
        <v>6895</v>
      </c>
      <c r="BI3273" s="1" t="s">
        <v>6889</v>
      </c>
      <c r="BJ3273" s="1" t="s">
        <v>6893</v>
      </c>
      <c r="BK3273">
        <v>1700</v>
      </c>
      <c r="BL3273">
        <v>2.4</v>
      </c>
      <c r="BM3273" s="5" t="d">
        <v>03:30:00.00000000000079875</v>
      </c>
      <c r="BN3273" s="5" t="d">
        <v>03:59:59.99999999999920125</v>
      </c>
      <c r="BO3273">
        <v>3</v>
      </c>
      <c r="BP3273" t="b">
        <v>0</v>
      </c>
    </row>
    <row r="3274" spans="1:68" x14ac:dyDescent="0.2">
      <c r="A3274" s="1" t="s">
        <v>6720</v>
      </c>
      <c r="B3274" s="1" t="s">
        <v>5576</v>
      </c>
      <c r="C3274" s="2" t="d">
        <v>2026-07-13</v>
      </c>
      <c r="D3274">
        <v>9</v>
      </c>
      <c r="E3274" s="1" t="s">
        <v>61</v>
      </c>
      <c r="F3274">
        <v>4</v>
      </c>
      <c r="G3274">
        <v>7</v>
      </c>
      <c r="H3274">
        <v>6</v>
      </c>
      <c r="I3274">
        <v>0</v>
      </c>
      <c r="J3274">
        <v>1</v>
      </c>
      <c r="K3274">
        <v>450</v>
      </c>
      <c r="L3274">
        <v>0</v>
      </c>
      <c r="M3274" s="1" t="s">
        <v>6721</v>
      </c>
      <c r="N3274" s="1" t="s">
        <v>63</v>
      </c>
      <c r="O3274" s="1" t="s">
        <v>5820</v>
      </c>
      <c r="P3274">
        <v>4</v>
      </c>
      <c r="Q3274">
        <v>450</v>
      </c>
      <c r="R3274">
        <v>5050</v>
      </c>
      <c r="S3274">
        <v>0</v>
      </c>
      <c r="T3274">
        <v>48.5</v>
      </c>
      <c r="U3274">
        <v>4</v>
      </c>
      <c r="V3274">
        <v>19</v>
      </c>
      <c r="W3274">
        <v>4459.0199999999995</v>
      </c>
      <c r="X3274">
        <v>4.75</v>
      </c>
      <c r="Y3274">
        <v>1114.7549999999999</v>
      </c>
      <c r="Z3274">
        <v>11.75</v>
      </c>
      <c r="AA3274">
        <v>9.6610800208333334</v>
      </c>
      <c r="AB3274">
        <v>0</v>
      </c>
      <c r="AC3274">
        <v>0</v>
      </c>
      <c r="AD3274">
        <v>0</v>
      </c>
      <c r="AE3274">
        <v>1.2498575256870414</v>
      </c>
      <c r="AF3274">
        <v>0.57500000000000007</v>
      </c>
      <c r="AG3274">
        <v>1.8248575208333333</v>
      </c>
      <c r="AH3274">
        <v>0</v>
      </c>
      <c r="AI3274">
        <v>6.7028891625</v>
      </c>
      <c r="AJ3274">
        <v>140</v>
      </c>
      <c r="AK3274">
        <v>32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 s="1" t="s">
        <v>70</v>
      </c>
      <c r="AT3274">
        <v>0</v>
      </c>
      <c r="AU3274">
        <v>4.9994300833333334</v>
      </c>
      <c r="AV3274">
        <v>26.687050016666664</v>
      </c>
      <c r="AW3274">
        <v>3</v>
      </c>
      <c r="AX3274">
        <v>0</v>
      </c>
      <c r="AY3274">
        <v>0</v>
      </c>
      <c r="AZ3274">
        <v>35</v>
      </c>
      <c r="BA3274">
        <v>0.16664766944444445</v>
      </c>
      <c r="BB3274">
        <v>2.7799010434027775E-2</v>
      </c>
      <c r="BC3274">
        <v>2</v>
      </c>
      <c r="BD3274">
        <v>30</v>
      </c>
      <c r="BE3274">
        <v>1</v>
      </c>
      <c r="BF3274">
        <v>0</v>
      </c>
      <c r="BG3274" s="1" t="s">
        <v>66</v>
      </c>
      <c r="BH3274" s="1" t="s">
        <v>6895</v>
      </c>
      <c r="BI3274" s="1" t="s">
        <v>6889</v>
      </c>
      <c r="BJ3274" s="1" t="s">
        <v>6893</v>
      </c>
      <c r="BK3274">
        <v>1700</v>
      </c>
      <c r="BL3274">
        <v>2.4</v>
      </c>
      <c r="BM3274" s="5" t="d">
        <v>03:59:59.99999999999920125</v>
      </c>
      <c r="BN3274" s="5" t="d">
        <v>04:30:00.000</v>
      </c>
      <c r="BO3274">
        <v>4</v>
      </c>
      <c r="BP3274" t="b">
        <v>0</v>
      </c>
    </row>
    <row r="3275" spans="1:68" x14ac:dyDescent="0.2">
      <c r="A3275" s="1" t="s">
        <v>6722</v>
      </c>
      <c r="B3275" s="1" t="s">
        <v>5576</v>
      </c>
      <c r="C3275" s="2" t="d">
        <v>2026-07-13</v>
      </c>
      <c r="D3275">
        <v>10</v>
      </c>
      <c r="E3275" s="1" t="s">
        <v>61</v>
      </c>
      <c r="F3275">
        <v>3</v>
      </c>
      <c r="G3275">
        <v>7</v>
      </c>
      <c r="H3275">
        <v>6</v>
      </c>
      <c r="I3275">
        <v>0</v>
      </c>
      <c r="J3275">
        <v>1</v>
      </c>
      <c r="K3275">
        <v>450</v>
      </c>
      <c r="L3275">
        <v>0</v>
      </c>
      <c r="M3275" s="1" t="s">
        <v>6709</v>
      </c>
      <c r="N3275" s="1" t="s">
        <v>63</v>
      </c>
      <c r="O3275" s="1" t="s">
        <v>5587</v>
      </c>
      <c r="P3275">
        <v>3</v>
      </c>
      <c r="Q3275">
        <v>450</v>
      </c>
      <c r="R3275">
        <v>4600</v>
      </c>
      <c r="S3275">
        <v>0</v>
      </c>
      <c r="T3275">
        <v>48.5</v>
      </c>
      <c r="U3275">
        <v>3</v>
      </c>
      <c r="V3275">
        <v>17</v>
      </c>
      <c r="W3275">
        <v>3935.2599999999998</v>
      </c>
      <c r="X3275">
        <v>5.666666666666667</v>
      </c>
      <c r="Y3275">
        <v>1311.7533333333333</v>
      </c>
      <c r="Z3275">
        <v>11</v>
      </c>
      <c r="AA3275">
        <v>7.9688449833333337</v>
      </c>
      <c r="AB3275">
        <v>0</v>
      </c>
      <c r="AC3275">
        <v>0</v>
      </c>
      <c r="AD3275">
        <v>0</v>
      </c>
      <c r="AE3275">
        <v>1.3190948866334224</v>
      </c>
      <c r="AF3275">
        <v>0.62777777777777777</v>
      </c>
      <c r="AG3275">
        <v>1.9468726611111109</v>
      </c>
      <c r="AH3275">
        <v>0</v>
      </c>
      <c r="AI3275">
        <v>5.5664167666666664</v>
      </c>
      <c r="AJ3275">
        <v>105</v>
      </c>
      <c r="AK3275">
        <v>32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 s="1" t="s">
        <v>70</v>
      </c>
      <c r="AT3275">
        <v>0</v>
      </c>
      <c r="AU3275">
        <v>3.9572846500000001</v>
      </c>
      <c r="AV3275">
        <v>31.908135283333333</v>
      </c>
      <c r="AW3275">
        <v>2</v>
      </c>
      <c r="AX3275">
        <v>0</v>
      </c>
      <c r="AY3275">
        <v>0</v>
      </c>
      <c r="AZ3275">
        <v>35</v>
      </c>
      <c r="BA3275">
        <v>0.13190948833333332</v>
      </c>
      <c r="BB3275">
        <v>3.3237640920138888E-2</v>
      </c>
      <c r="BC3275">
        <v>2</v>
      </c>
      <c r="BD3275">
        <v>30</v>
      </c>
      <c r="BE3275">
        <v>1</v>
      </c>
      <c r="BF3275">
        <v>0</v>
      </c>
      <c r="BG3275" s="1" t="s">
        <v>66</v>
      </c>
      <c r="BH3275" s="1" t="s">
        <v>6895</v>
      </c>
      <c r="BI3275" s="1" t="s">
        <v>6889</v>
      </c>
      <c r="BJ3275" s="1" t="s">
        <v>6893</v>
      </c>
      <c r="BK3275">
        <v>1700</v>
      </c>
      <c r="BL3275">
        <v>2.4</v>
      </c>
      <c r="BM3275" s="5" t="d">
        <v>04:30:00.000</v>
      </c>
      <c r="BN3275" s="5" t="d">
        <v>05:00:00.00000000000079875</v>
      </c>
      <c r="BO3275">
        <v>4</v>
      </c>
      <c r="BP3275" t="b">
        <v>0</v>
      </c>
    </row>
    <row r="3276" spans="1:68" x14ac:dyDescent="0.2">
      <c r="A3276" s="1" t="s">
        <v>6723</v>
      </c>
      <c r="B3276" s="1" t="s">
        <v>5576</v>
      </c>
      <c r="C3276" s="2" t="d">
        <v>2026-07-13</v>
      </c>
      <c r="D3276">
        <v>11</v>
      </c>
      <c r="E3276" s="1" t="s">
        <v>61</v>
      </c>
      <c r="F3276">
        <v>12</v>
      </c>
      <c r="G3276">
        <v>7</v>
      </c>
      <c r="H3276">
        <v>6</v>
      </c>
      <c r="I3276">
        <v>0</v>
      </c>
      <c r="J3276">
        <v>1</v>
      </c>
      <c r="K3276">
        <v>450</v>
      </c>
      <c r="L3276">
        <v>0</v>
      </c>
      <c r="M3276" s="1" t="s">
        <v>6711</v>
      </c>
      <c r="N3276" s="1" t="s">
        <v>63</v>
      </c>
      <c r="O3276" s="1" t="s">
        <v>5590</v>
      </c>
      <c r="P3276">
        <v>12</v>
      </c>
      <c r="Q3276">
        <v>450</v>
      </c>
      <c r="R3276">
        <v>4150</v>
      </c>
      <c r="S3276">
        <v>0</v>
      </c>
      <c r="T3276">
        <v>48.5</v>
      </c>
      <c r="U3276">
        <v>12</v>
      </c>
      <c r="V3276">
        <v>63</v>
      </c>
      <c r="W3276">
        <v>16277.13</v>
      </c>
      <c r="X3276">
        <v>5.25</v>
      </c>
      <c r="Y3276">
        <v>1356.4275</v>
      </c>
      <c r="Z3276">
        <v>11.5</v>
      </c>
      <c r="AA3276">
        <v>10.260109644444444</v>
      </c>
      <c r="AB3276">
        <v>2</v>
      </c>
      <c r="AC3276">
        <v>0.13827600416666672</v>
      </c>
      <c r="AD3276">
        <v>0.44371708194444448</v>
      </c>
      <c r="AE3276">
        <v>1.2649772049705763</v>
      </c>
      <c r="AF3276">
        <v>0.77916666666666667</v>
      </c>
      <c r="AG3276">
        <v>2.48786095</v>
      </c>
      <c r="AH3276">
        <v>0</v>
      </c>
      <c r="AI3276">
        <v>6.7153042430555558</v>
      </c>
      <c r="AJ3276">
        <v>420</v>
      </c>
      <c r="AK3276">
        <v>32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 s="1" t="s">
        <v>65</v>
      </c>
      <c r="AT3276">
        <v>2</v>
      </c>
      <c r="AU3276">
        <v>15.1797264</v>
      </c>
      <c r="AV3276">
        <v>108.48607018333334</v>
      </c>
      <c r="AW3276">
        <v>9</v>
      </c>
      <c r="AX3276">
        <v>0.16666666666666666</v>
      </c>
      <c r="AY3276">
        <v>0</v>
      </c>
      <c r="AZ3276">
        <v>35</v>
      </c>
      <c r="BA3276">
        <v>0.50599088000000003</v>
      </c>
      <c r="BB3276">
        <v>0.11300632310763889</v>
      </c>
      <c r="BC3276">
        <v>6</v>
      </c>
      <c r="BD3276">
        <v>26</v>
      </c>
      <c r="BE3276">
        <v>1</v>
      </c>
      <c r="BF3276">
        <v>0</v>
      </c>
      <c r="BG3276" s="1" t="s">
        <v>83</v>
      </c>
      <c r="BH3276" s="1" t="s">
        <v>6895</v>
      </c>
      <c r="BI3276" s="1" t="s">
        <v>6889</v>
      </c>
      <c r="BJ3276" s="1" t="s">
        <v>6893</v>
      </c>
      <c r="BK3276">
        <v>1700</v>
      </c>
      <c r="BL3276">
        <v>2.4</v>
      </c>
      <c r="BM3276" s="5" t="d">
        <v>05:00:00.00000000000079875</v>
      </c>
      <c r="BN3276" s="5" t="d">
        <v>05:29:59.99999999999920125</v>
      </c>
      <c r="BO3276">
        <v>5</v>
      </c>
      <c r="BP3276" t="b">
        <v>0</v>
      </c>
    </row>
    <row r="3277" spans="1:68" x14ac:dyDescent="0.2">
      <c r="A3277" s="1" t="s">
        <v>6724</v>
      </c>
      <c r="B3277" s="1" t="s">
        <v>5576</v>
      </c>
      <c r="C3277" s="2" t="d">
        <v>2026-07-13</v>
      </c>
      <c r="D3277">
        <v>12</v>
      </c>
      <c r="E3277" s="1" t="s">
        <v>61</v>
      </c>
      <c r="F3277">
        <v>9</v>
      </c>
      <c r="G3277">
        <v>7</v>
      </c>
      <c r="H3277">
        <v>6</v>
      </c>
      <c r="I3277">
        <v>0</v>
      </c>
      <c r="J3277">
        <v>1</v>
      </c>
      <c r="K3277">
        <v>450</v>
      </c>
      <c r="L3277">
        <v>0</v>
      </c>
      <c r="M3277" s="1" t="s">
        <v>6713</v>
      </c>
      <c r="N3277" s="1" t="s">
        <v>63</v>
      </c>
      <c r="O3277" s="1" t="s">
        <v>5593</v>
      </c>
      <c r="P3277">
        <v>9</v>
      </c>
      <c r="Q3277">
        <v>450</v>
      </c>
      <c r="R3277">
        <v>3700</v>
      </c>
      <c r="S3277">
        <v>0</v>
      </c>
      <c r="T3277">
        <v>48.5</v>
      </c>
      <c r="U3277">
        <v>9</v>
      </c>
      <c r="V3277">
        <v>42</v>
      </c>
      <c r="W3277">
        <v>9059.66</v>
      </c>
      <c r="X3277">
        <v>4.666666666666667</v>
      </c>
      <c r="Y3277">
        <v>1006.6288888888889</v>
      </c>
      <c r="Z3277">
        <v>11.222222222222221</v>
      </c>
      <c r="AA3277">
        <v>8.68939824074074</v>
      </c>
      <c r="AB3277">
        <v>0</v>
      </c>
      <c r="AC3277">
        <v>0</v>
      </c>
      <c r="AD3277">
        <v>0.2634243185185185</v>
      </c>
      <c r="AE3277">
        <v>1.2375525202011319</v>
      </c>
      <c r="AF3277">
        <v>0.65740740740740733</v>
      </c>
      <c r="AG3277">
        <v>2.1583842407407405</v>
      </c>
      <c r="AH3277">
        <v>0</v>
      </c>
      <c r="AI3277">
        <v>5.7476806518518515</v>
      </c>
      <c r="AJ3277">
        <v>315</v>
      </c>
      <c r="AK3277">
        <v>32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 s="1" t="s">
        <v>70</v>
      </c>
      <c r="AT3277">
        <v>0</v>
      </c>
      <c r="AU3277">
        <v>10.196067183333334</v>
      </c>
      <c r="AV3277">
        <v>89.01239545</v>
      </c>
      <c r="AW3277">
        <v>7</v>
      </c>
      <c r="AX3277">
        <v>0</v>
      </c>
      <c r="AY3277">
        <v>0</v>
      </c>
      <c r="AZ3277">
        <v>35</v>
      </c>
      <c r="BA3277">
        <v>0.33986890611111115</v>
      </c>
      <c r="BB3277">
        <v>9.2721245260416668E-2</v>
      </c>
      <c r="BC3277">
        <v>5</v>
      </c>
      <c r="BD3277">
        <v>27</v>
      </c>
      <c r="BE3277">
        <v>1</v>
      </c>
      <c r="BF3277">
        <v>0</v>
      </c>
      <c r="BG3277" s="1" t="s">
        <v>66</v>
      </c>
      <c r="BH3277" s="1" t="s">
        <v>6895</v>
      </c>
      <c r="BI3277" s="1" t="s">
        <v>6889</v>
      </c>
      <c r="BJ3277" s="1" t="s">
        <v>6893</v>
      </c>
      <c r="BK3277">
        <v>1700</v>
      </c>
      <c r="BL3277">
        <v>2.4</v>
      </c>
      <c r="BM3277" s="5" t="d">
        <v>05:29:59.99999999999920125</v>
      </c>
      <c r="BN3277" s="5" t="d">
        <v>06:00:00.000</v>
      </c>
      <c r="BO3277">
        <v>5</v>
      </c>
      <c r="BP3277" t="b">
        <v>0</v>
      </c>
    </row>
    <row r="3278" spans="1:68" x14ac:dyDescent="0.2">
      <c r="A3278" s="1" t="s">
        <v>6725</v>
      </c>
      <c r="B3278" s="1" t="s">
        <v>5576</v>
      </c>
      <c r="C3278" s="2" t="d">
        <v>2026-07-13</v>
      </c>
      <c r="D3278">
        <v>13</v>
      </c>
      <c r="E3278" s="1" t="s">
        <v>95</v>
      </c>
      <c r="F3278">
        <v>9</v>
      </c>
      <c r="G3278">
        <v>7</v>
      </c>
      <c r="H3278">
        <v>3</v>
      </c>
      <c r="I3278">
        <v>2</v>
      </c>
      <c r="J3278">
        <v>2</v>
      </c>
      <c r="K3278">
        <v>225</v>
      </c>
      <c r="L3278">
        <v>1</v>
      </c>
      <c r="M3278" s="1" t="s">
        <v>5938</v>
      </c>
      <c r="N3278" s="1" t="s">
        <v>5727</v>
      </c>
      <c r="O3278" s="1" t="s">
        <v>6119</v>
      </c>
      <c r="P3278">
        <v>4.5</v>
      </c>
      <c r="Q3278">
        <v>225</v>
      </c>
      <c r="R3278">
        <v>3475</v>
      </c>
      <c r="S3278">
        <v>1</v>
      </c>
      <c r="T3278">
        <v>47.5</v>
      </c>
      <c r="U3278">
        <v>9</v>
      </c>
      <c r="V3278">
        <v>44</v>
      </c>
      <c r="W3278">
        <v>12690.97</v>
      </c>
      <c r="X3278">
        <v>4.8888888888888893</v>
      </c>
      <c r="Y3278">
        <v>1410.1077777777778</v>
      </c>
      <c r="Z3278">
        <v>11.444444444444445</v>
      </c>
      <c r="AA3278">
        <v>8.7721042296296297</v>
      </c>
      <c r="AB3278">
        <v>0</v>
      </c>
      <c r="AC3278">
        <v>0</v>
      </c>
      <c r="AD3278">
        <v>0</v>
      </c>
      <c r="AE3278">
        <v>1.231145933161307</v>
      </c>
      <c r="AF3278">
        <v>0.82407407407407407</v>
      </c>
      <c r="AG3278">
        <v>2.0552199981481483</v>
      </c>
      <c r="AH3278">
        <v>0</v>
      </c>
      <c r="AI3278">
        <v>5.6872545944444441</v>
      </c>
      <c r="AJ3278">
        <v>315</v>
      </c>
      <c r="AK3278">
        <v>32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 s="1" t="s">
        <v>70</v>
      </c>
      <c r="AT3278">
        <v>0</v>
      </c>
      <c r="AU3278">
        <v>10.280789233333333</v>
      </c>
      <c r="AV3278">
        <v>54.322582300000001</v>
      </c>
      <c r="AW3278">
        <v>4</v>
      </c>
      <c r="AX3278">
        <v>0</v>
      </c>
      <c r="AY3278">
        <v>0</v>
      </c>
      <c r="AZ3278">
        <v>35</v>
      </c>
      <c r="BA3278">
        <v>0.17134648722222223</v>
      </c>
      <c r="BB3278">
        <v>5.6586023229166664E-2</v>
      </c>
      <c r="BC3278">
        <v>3</v>
      </c>
      <c r="BD3278">
        <v>29</v>
      </c>
      <c r="BE3278">
        <v>1</v>
      </c>
      <c r="BF3278">
        <v>1</v>
      </c>
      <c r="BG3278" s="1" t="s">
        <v>99</v>
      </c>
      <c r="BH3278" s="1" t="s">
        <v>6895</v>
      </c>
      <c r="BI3278" s="1" t="s">
        <v>6889</v>
      </c>
      <c r="BJ3278" s="1" t="s">
        <v>6893</v>
      </c>
      <c r="BK3278">
        <v>1700</v>
      </c>
      <c r="BL3278">
        <v>2.4</v>
      </c>
      <c r="BM3278" s="5" t="d">
        <v>06:00:00.000</v>
      </c>
      <c r="BN3278" s="5" t="d">
        <v>06:29:59.9999999999984025</v>
      </c>
      <c r="BO3278">
        <v>6</v>
      </c>
      <c r="BP3278" t="b">
        <v>0</v>
      </c>
    </row>
    <row r="3279" spans="1:68" x14ac:dyDescent="0.2">
      <c r="A3279" s="1" t="s">
        <v>6726</v>
      </c>
      <c r="B3279" s="1" t="s">
        <v>5576</v>
      </c>
      <c r="C3279" s="2" t="d">
        <v>2026-07-13</v>
      </c>
      <c r="D3279">
        <v>14</v>
      </c>
      <c r="E3279" s="1" t="s">
        <v>95</v>
      </c>
      <c r="F3279">
        <v>11</v>
      </c>
      <c r="G3279">
        <v>7</v>
      </c>
      <c r="H3279">
        <v>3</v>
      </c>
      <c r="I3279">
        <v>2</v>
      </c>
      <c r="J3279">
        <v>2</v>
      </c>
      <c r="K3279">
        <v>225</v>
      </c>
      <c r="L3279">
        <v>1</v>
      </c>
      <c r="M3279" s="1" t="s">
        <v>6727</v>
      </c>
      <c r="N3279" s="1" t="s">
        <v>5731</v>
      </c>
      <c r="O3279" s="1" t="s">
        <v>5608</v>
      </c>
      <c r="P3279">
        <v>5.5</v>
      </c>
      <c r="Q3279">
        <v>225</v>
      </c>
      <c r="R3279">
        <v>3250</v>
      </c>
      <c r="S3279">
        <v>1</v>
      </c>
      <c r="T3279">
        <v>46.5</v>
      </c>
      <c r="U3279">
        <v>11</v>
      </c>
      <c r="V3279">
        <v>64</v>
      </c>
      <c r="W3279">
        <v>13310.619999999999</v>
      </c>
      <c r="X3279">
        <v>5.8181818181818183</v>
      </c>
      <c r="Y3279">
        <v>1210.0563636363636</v>
      </c>
      <c r="Z3279">
        <v>11.818181818181818</v>
      </c>
      <c r="AA3279">
        <v>9.7246916409090911</v>
      </c>
      <c r="AB3279">
        <v>0</v>
      </c>
      <c r="AC3279">
        <v>0</v>
      </c>
      <c r="AD3279">
        <v>5.9708696969696913E-3</v>
      </c>
      <c r="AE3279">
        <v>1.5937690771094131</v>
      </c>
      <c r="AF3279">
        <v>0.6106060606060606</v>
      </c>
      <c r="AG3279">
        <v>2.2103459999999999</v>
      </c>
      <c r="AH3279">
        <v>0</v>
      </c>
      <c r="AI3279">
        <v>6.5476789651515155</v>
      </c>
      <c r="AJ3279">
        <v>385</v>
      </c>
      <c r="AK3279">
        <v>32</v>
      </c>
      <c r="AL3279">
        <v>1</v>
      </c>
      <c r="AM3279">
        <v>1</v>
      </c>
      <c r="AN3279">
        <v>0</v>
      </c>
      <c r="AO3279">
        <v>1</v>
      </c>
      <c r="AP3279">
        <v>0</v>
      </c>
      <c r="AQ3279">
        <v>0</v>
      </c>
      <c r="AR3279">
        <v>584.08000000000004</v>
      </c>
      <c r="AS3279" s="1" t="s">
        <v>70</v>
      </c>
      <c r="AT3279">
        <v>0</v>
      </c>
      <c r="AU3279">
        <v>17.747139799999999</v>
      </c>
      <c r="AV3279">
        <v>133.59849568333334</v>
      </c>
      <c r="AW3279">
        <v>10</v>
      </c>
      <c r="AX3279">
        <v>0</v>
      </c>
      <c r="AY3279">
        <v>9.0909090909090912E-2</v>
      </c>
      <c r="AZ3279">
        <v>35</v>
      </c>
      <c r="BA3279">
        <v>0.29578566333333334</v>
      </c>
      <c r="BB3279">
        <v>0.1391650996701389</v>
      </c>
      <c r="BC3279">
        <v>7</v>
      </c>
      <c r="BD3279">
        <v>25</v>
      </c>
      <c r="BE3279">
        <v>1</v>
      </c>
      <c r="BF3279">
        <v>1</v>
      </c>
      <c r="BG3279" s="1" t="s">
        <v>99</v>
      </c>
      <c r="BH3279" s="1" t="s">
        <v>6895</v>
      </c>
      <c r="BI3279" s="1" t="s">
        <v>6889</v>
      </c>
      <c r="BJ3279" s="1" t="s">
        <v>6893</v>
      </c>
      <c r="BK3279">
        <v>1700</v>
      </c>
      <c r="BL3279">
        <v>2.4</v>
      </c>
      <c r="BM3279" s="5" t="d">
        <v>06:29:59.9999999999984025</v>
      </c>
      <c r="BN3279" s="5" t="d">
        <v>07:00:00.0000000000015975</v>
      </c>
      <c r="BO3279">
        <v>6</v>
      </c>
      <c r="BP3279" t="b">
        <v>0</v>
      </c>
    </row>
    <row r="3280" spans="1:68" x14ac:dyDescent="0.2">
      <c r="A3280" s="1" t="s">
        <v>6728</v>
      </c>
      <c r="B3280" s="1" t="s">
        <v>5576</v>
      </c>
      <c r="C3280" s="2" t="d">
        <v>2026-07-13</v>
      </c>
      <c r="D3280">
        <v>15</v>
      </c>
      <c r="E3280" s="1" t="s">
        <v>95</v>
      </c>
      <c r="F3280">
        <v>22</v>
      </c>
      <c r="G3280">
        <v>7</v>
      </c>
      <c r="H3280">
        <v>3</v>
      </c>
      <c r="I3280">
        <v>2</v>
      </c>
      <c r="J3280">
        <v>2</v>
      </c>
      <c r="K3280">
        <v>225</v>
      </c>
      <c r="L3280">
        <v>1</v>
      </c>
      <c r="M3280" s="1" t="s">
        <v>5838</v>
      </c>
      <c r="N3280" s="1" t="s">
        <v>6119</v>
      </c>
      <c r="O3280" s="1" t="s">
        <v>5944</v>
      </c>
      <c r="P3280">
        <v>11</v>
      </c>
      <c r="Q3280">
        <v>225</v>
      </c>
      <c r="R3280">
        <v>3025</v>
      </c>
      <c r="S3280">
        <v>1</v>
      </c>
      <c r="T3280">
        <v>45.5</v>
      </c>
      <c r="U3280">
        <v>22</v>
      </c>
      <c r="V3280">
        <v>110</v>
      </c>
      <c r="W3280">
        <v>24439.15</v>
      </c>
      <c r="X3280">
        <v>5</v>
      </c>
      <c r="Y3280">
        <v>1110.8704545454545</v>
      </c>
      <c r="Z3280">
        <v>11.363636363636363</v>
      </c>
      <c r="AA3280">
        <v>9.458451581060606</v>
      </c>
      <c r="AB3280">
        <v>1</v>
      </c>
      <c r="AC3280">
        <v>0.14283792575757576</v>
      </c>
      <c r="AD3280">
        <v>0.10196582727272728</v>
      </c>
      <c r="AE3280">
        <v>1.2902924465989958</v>
      </c>
      <c r="AF3280">
        <v>0.58106060606060606</v>
      </c>
      <c r="AG3280">
        <v>1.9733188734848484</v>
      </c>
      <c r="AH3280">
        <v>0</v>
      </c>
      <c r="AI3280">
        <v>6.6154357303030311</v>
      </c>
      <c r="AJ3280">
        <v>770</v>
      </c>
      <c r="AK3280">
        <v>32</v>
      </c>
      <c r="AL3280">
        <v>2</v>
      </c>
      <c r="AM3280">
        <v>2</v>
      </c>
      <c r="AN3280">
        <v>2</v>
      </c>
      <c r="AO3280">
        <v>0</v>
      </c>
      <c r="AP3280">
        <v>0</v>
      </c>
      <c r="AQ3280">
        <v>0</v>
      </c>
      <c r="AR3280">
        <v>718.5</v>
      </c>
      <c r="AS3280" s="1" t="s">
        <v>125</v>
      </c>
      <c r="AT3280">
        <v>1</v>
      </c>
      <c r="AU3280">
        <v>29.912183083333332</v>
      </c>
      <c r="AV3280">
        <v>173.40435933333333</v>
      </c>
      <c r="AW3280">
        <v>12</v>
      </c>
      <c r="AX3280">
        <v>4.5454545454545456E-2</v>
      </c>
      <c r="AY3280">
        <v>9.0909090909090912E-2</v>
      </c>
      <c r="AZ3280">
        <v>35</v>
      </c>
      <c r="BA3280">
        <v>0.49853638472222223</v>
      </c>
      <c r="BB3280">
        <v>0.18062954097222222</v>
      </c>
      <c r="BC3280">
        <v>9</v>
      </c>
      <c r="BD3280">
        <v>23</v>
      </c>
      <c r="BE3280">
        <v>2</v>
      </c>
      <c r="BF3280">
        <v>0</v>
      </c>
      <c r="BG3280" s="1" t="s">
        <v>99</v>
      </c>
      <c r="BH3280" s="1" t="s">
        <v>6895</v>
      </c>
      <c r="BI3280" s="1" t="s">
        <v>6889</v>
      </c>
      <c r="BJ3280" s="1" t="s">
        <v>6893</v>
      </c>
      <c r="BK3280">
        <v>1700</v>
      </c>
      <c r="BL3280">
        <v>2.4</v>
      </c>
      <c r="BM3280" s="5" t="d">
        <v>07:00:00.0000000000015975</v>
      </c>
      <c r="BN3280" s="5" t="d">
        <v>07:30:00.000</v>
      </c>
      <c r="BO3280">
        <v>7</v>
      </c>
      <c r="BP3280" t="b">
        <v>0</v>
      </c>
    </row>
    <row r="3281" spans="1:68" x14ac:dyDescent="0.2">
      <c r="A3281" s="1" t="s">
        <v>6729</v>
      </c>
      <c r="B3281" s="1" t="s">
        <v>5576</v>
      </c>
      <c r="C3281" s="2" t="d">
        <v>2026-07-13</v>
      </c>
      <c r="D3281">
        <v>16</v>
      </c>
      <c r="E3281" s="1" t="s">
        <v>95</v>
      </c>
      <c r="F3281">
        <v>26</v>
      </c>
      <c r="G3281">
        <v>7</v>
      </c>
      <c r="H3281">
        <v>3</v>
      </c>
      <c r="I3281">
        <v>2</v>
      </c>
      <c r="J3281">
        <v>2</v>
      </c>
      <c r="K3281">
        <v>225</v>
      </c>
      <c r="L3281">
        <v>1</v>
      </c>
      <c r="M3281" s="1" t="s">
        <v>5735</v>
      </c>
      <c r="N3281" s="1" t="s">
        <v>5608</v>
      </c>
      <c r="O3281" s="1" t="s">
        <v>5946</v>
      </c>
      <c r="P3281">
        <v>13</v>
      </c>
      <c r="Q3281">
        <v>225</v>
      </c>
      <c r="R3281">
        <v>2800</v>
      </c>
      <c r="S3281">
        <v>1</v>
      </c>
      <c r="T3281">
        <v>44.5</v>
      </c>
      <c r="U3281">
        <v>26</v>
      </c>
      <c r="V3281">
        <v>125</v>
      </c>
      <c r="W3281">
        <v>30834.75</v>
      </c>
      <c r="X3281">
        <v>4.8076923076923075</v>
      </c>
      <c r="Y3281">
        <v>1185.9519230769231</v>
      </c>
      <c r="Z3281">
        <v>11.384615384615385</v>
      </c>
      <c r="AA3281">
        <v>9.5774717467948722</v>
      </c>
      <c r="AB3281">
        <v>2</v>
      </c>
      <c r="AC3281">
        <v>9.3388975000000082E-2</v>
      </c>
      <c r="AD3281">
        <v>0.35517913397435896</v>
      </c>
      <c r="AE3281">
        <v>1.3578182120681228</v>
      </c>
      <c r="AF3281">
        <v>0.68717948717948718</v>
      </c>
      <c r="AG3281">
        <v>2.4001768288461536</v>
      </c>
      <c r="AH3281">
        <v>0</v>
      </c>
      <c r="AI3281">
        <v>6.2612692692307697</v>
      </c>
      <c r="AJ3281">
        <v>910</v>
      </c>
      <c r="AK3281">
        <v>32</v>
      </c>
      <c r="AL3281">
        <v>1</v>
      </c>
      <c r="AM3281">
        <v>1</v>
      </c>
      <c r="AN3281">
        <v>0</v>
      </c>
      <c r="AO3281">
        <v>1</v>
      </c>
      <c r="AP3281">
        <v>0</v>
      </c>
      <c r="AQ3281">
        <v>0</v>
      </c>
      <c r="AR3281">
        <v>442.44</v>
      </c>
      <c r="AS3281" s="1" t="s">
        <v>125</v>
      </c>
      <c r="AT3281">
        <v>1</v>
      </c>
      <c r="AU3281">
        <v>35.303273316666669</v>
      </c>
      <c r="AV3281">
        <v>224.73287473333335</v>
      </c>
      <c r="AW3281">
        <v>13</v>
      </c>
      <c r="AX3281">
        <v>7.6923076923076927E-2</v>
      </c>
      <c r="AY3281">
        <v>3.8461538461538464E-2</v>
      </c>
      <c r="AZ3281">
        <v>35</v>
      </c>
      <c r="BA3281">
        <v>0.58838788861111113</v>
      </c>
      <c r="BB3281">
        <v>0.2340967445138889</v>
      </c>
      <c r="BC3281">
        <v>11</v>
      </c>
      <c r="BD3281">
        <v>21</v>
      </c>
      <c r="BE3281">
        <v>2</v>
      </c>
      <c r="BF3281">
        <v>0</v>
      </c>
      <c r="BG3281" s="1" t="s">
        <v>99</v>
      </c>
      <c r="BH3281" s="1" t="s">
        <v>6895</v>
      </c>
      <c r="BI3281" s="1" t="s">
        <v>6889</v>
      </c>
      <c r="BJ3281" s="1" t="s">
        <v>6893</v>
      </c>
      <c r="BK3281">
        <v>1700</v>
      </c>
      <c r="BL3281">
        <v>2.4</v>
      </c>
      <c r="BM3281" s="5" t="d">
        <v>07:30:00.000</v>
      </c>
      <c r="BN3281" s="5" t="d">
        <v>07:59:59.9999999999984025</v>
      </c>
      <c r="BO3281">
        <v>7</v>
      </c>
      <c r="BP3281" t="b">
        <v>0</v>
      </c>
    </row>
    <row r="3282" spans="1:68" x14ac:dyDescent="0.2">
      <c r="A3282" s="1" t="s">
        <v>6730</v>
      </c>
      <c r="B3282" s="1" t="s">
        <v>5576</v>
      </c>
      <c r="C3282" s="2" t="d">
        <v>2026-07-13</v>
      </c>
      <c r="D3282">
        <v>17</v>
      </c>
      <c r="E3282" s="1" t="s">
        <v>95</v>
      </c>
      <c r="F3282">
        <v>46</v>
      </c>
      <c r="G3282">
        <v>14</v>
      </c>
      <c r="H3282">
        <v>3</v>
      </c>
      <c r="I3282">
        <v>2</v>
      </c>
      <c r="J3282">
        <v>9</v>
      </c>
      <c r="K3282">
        <v>225</v>
      </c>
      <c r="L3282">
        <v>1</v>
      </c>
      <c r="M3282" s="1" t="s">
        <v>6731</v>
      </c>
      <c r="N3282" s="1" t="s">
        <v>6732</v>
      </c>
      <c r="O3282" s="1" t="s">
        <v>6733</v>
      </c>
      <c r="P3282">
        <v>5.1111111111111107</v>
      </c>
      <c r="Q3282">
        <v>225</v>
      </c>
      <c r="R3282">
        <v>2575</v>
      </c>
      <c r="S3282">
        <v>1</v>
      </c>
      <c r="T3282">
        <v>43.5</v>
      </c>
      <c r="U3282">
        <v>46</v>
      </c>
      <c r="V3282">
        <v>240</v>
      </c>
      <c r="W3282">
        <v>57124.71</v>
      </c>
      <c r="X3282">
        <v>5.2173913043478262</v>
      </c>
      <c r="Y3282">
        <v>1241.8415217391305</v>
      </c>
      <c r="Z3282">
        <v>11.543478260869565</v>
      </c>
      <c r="AA3282">
        <v>9.4865777579710144</v>
      </c>
      <c r="AB3282">
        <v>1</v>
      </c>
      <c r="AC3282">
        <v>1.6612650724637676E-2</v>
      </c>
      <c r="AD3282">
        <v>0</v>
      </c>
      <c r="AE3282">
        <v>1.3764653127187592</v>
      </c>
      <c r="AF3282">
        <v>0.67427536231884055</v>
      </c>
      <c r="AG3282">
        <v>2.0507406659420293</v>
      </c>
      <c r="AH3282">
        <v>0</v>
      </c>
      <c r="AI3282">
        <v>6.5213443307971017</v>
      </c>
      <c r="AJ3282">
        <v>1610</v>
      </c>
      <c r="AK3282">
        <v>65</v>
      </c>
      <c r="AL3282">
        <v>2</v>
      </c>
      <c r="AM3282">
        <v>2</v>
      </c>
      <c r="AN3282">
        <v>2</v>
      </c>
      <c r="AO3282">
        <v>0</v>
      </c>
      <c r="AP3282">
        <v>0</v>
      </c>
      <c r="AQ3282">
        <v>0</v>
      </c>
      <c r="AR3282">
        <v>347.03999999999996</v>
      </c>
      <c r="AS3282" s="1" t="s">
        <v>125</v>
      </c>
      <c r="AT3282">
        <v>1</v>
      </c>
      <c r="AU3282">
        <v>62.502032066666665</v>
      </c>
      <c r="AV3282">
        <v>427.54137318333335</v>
      </c>
      <c r="AW3282">
        <v>28</v>
      </c>
      <c r="AX3282">
        <v>2.1739130434782608E-2</v>
      </c>
      <c r="AY3282">
        <v>4.3478260869565216E-2</v>
      </c>
      <c r="AZ3282">
        <v>35</v>
      </c>
      <c r="BA3282">
        <v>0.23148900765432098</v>
      </c>
      <c r="BB3282">
        <v>0.21925198624786327</v>
      </c>
      <c r="BC3282">
        <v>21</v>
      </c>
      <c r="BD3282">
        <v>44</v>
      </c>
      <c r="BE3282">
        <v>3</v>
      </c>
      <c r="BF3282">
        <v>6</v>
      </c>
      <c r="BG3282" s="1" t="s">
        <v>99</v>
      </c>
      <c r="BH3282" s="1" t="s">
        <v>6895</v>
      </c>
      <c r="BI3282" s="1" t="s">
        <v>6889</v>
      </c>
      <c r="BJ3282" s="1" t="s">
        <v>6893</v>
      </c>
      <c r="BK3282">
        <v>1700</v>
      </c>
      <c r="BL3282">
        <v>2.4</v>
      </c>
      <c r="BM3282" s="5" t="d">
        <v>07:59:59.9999999999984025</v>
      </c>
      <c r="BN3282" s="5" t="d">
        <v>08:30:00.0000000000015975</v>
      </c>
      <c r="BO3282">
        <v>8</v>
      </c>
      <c r="BP3282" t="b">
        <v>0</v>
      </c>
    </row>
    <row r="3283" spans="1:68" x14ac:dyDescent="0.2">
      <c r="A3283" s="1" t="s">
        <v>6734</v>
      </c>
      <c r="B3283" s="1" t="s">
        <v>5576</v>
      </c>
      <c r="C3283" s="2" t="d">
        <v>2026-07-13</v>
      </c>
      <c r="D3283">
        <v>18</v>
      </c>
      <c r="E3283" s="1" t="s">
        <v>95</v>
      </c>
      <c r="F3283">
        <v>43</v>
      </c>
      <c r="G3283">
        <v>14</v>
      </c>
      <c r="H3283">
        <v>3</v>
      </c>
      <c r="I3283">
        <v>2</v>
      </c>
      <c r="J3283">
        <v>9</v>
      </c>
      <c r="K3283">
        <v>225</v>
      </c>
      <c r="L3283">
        <v>1</v>
      </c>
      <c r="M3283" s="1" t="s">
        <v>6735</v>
      </c>
      <c r="N3283" s="1" t="s">
        <v>5731</v>
      </c>
      <c r="O3283" s="1" t="s">
        <v>6736</v>
      </c>
      <c r="P3283">
        <v>4.7777777777777777</v>
      </c>
      <c r="Q3283">
        <v>225</v>
      </c>
      <c r="R3283">
        <v>2350</v>
      </c>
      <c r="S3283">
        <v>1</v>
      </c>
      <c r="T3283">
        <v>42.5</v>
      </c>
      <c r="U3283">
        <v>43</v>
      </c>
      <c r="V3283">
        <v>211</v>
      </c>
      <c r="W3283">
        <v>48057.25</v>
      </c>
      <c r="X3283">
        <v>4.9069767441860463</v>
      </c>
      <c r="Y3283">
        <v>1117.6104651162791</v>
      </c>
      <c r="Z3283">
        <v>11.534883720930232</v>
      </c>
      <c r="AA3283">
        <v>9.1123500802325577</v>
      </c>
      <c r="AB3283">
        <v>2</v>
      </c>
      <c r="AC3283">
        <v>5.3611398062015508E-2</v>
      </c>
      <c r="AD3283">
        <v>0</v>
      </c>
      <c r="AE3283">
        <v>1.3230870964004757</v>
      </c>
      <c r="AF3283">
        <v>0.62674418604651161</v>
      </c>
      <c r="AG3283">
        <v>1.9498312736434109</v>
      </c>
      <c r="AH3283">
        <v>0</v>
      </c>
      <c r="AI3283">
        <v>6.3427513565891473</v>
      </c>
      <c r="AJ3283">
        <v>1505</v>
      </c>
      <c r="AK3283">
        <v>64</v>
      </c>
      <c r="AL3283">
        <v>2</v>
      </c>
      <c r="AM3283">
        <v>2</v>
      </c>
      <c r="AN3283">
        <v>0</v>
      </c>
      <c r="AO3283">
        <v>2</v>
      </c>
      <c r="AP3283">
        <v>0</v>
      </c>
      <c r="AQ3283">
        <v>0</v>
      </c>
      <c r="AR3283">
        <v>1153.56</v>
      </c>
      <c r="AS3283" s="1" t="s">
        <v>125</v>
      </c>
      <c r="AT3283">
        <v>1</v>
      </c>
      <c r="AU3283">
        <v>55.906919083333335</v>
      </c>
      <c r="AV3283">
        <v>406.50251753333333</v>
      </c>
      <c r="AW3283">
        <v>26</v>
      </c>
      <c r="AX3283">
        <v>4.6511627906976744E-2</v>
      </c>
      <c r="AY3283">
        <v>4.6511627906976744E-2</v>
      </c>
      <c r="AZ3283">
        <v>35</v>
      </c>
      <c r="BA3283">
        <v>0.20706266327160494</v>
      </c>
      <c r="BB3283">
        <v>0.21172006121527778</v>
      </c>
      <c r="BC3283">
        <v>20</v>
      </c>
      <c r="BD3283">
        <v>44</v>
      </c>
      <c r="BE3283">
        <v>3</v>
      </c>
      <c r="BF3283">
        <v>6</v>
      </c>
      <c r="BG3283" s="1" t="s">
        <v>99</v>
      </c>
      <c r="BH3283" s="1" t="s">
        <v>6895</v>
      </c>
      <c r="BI3283" s="1" t="s">
        <v>6889</v>
      </c>
      <c r="BJ3283" s="1" t="s">
        <v>6893</v>
      </c>
      <c r="BK3283">
        <v>1700</v>
      </c>
      <c r="BL3283">
        <v>2.4</v>
      </c>
      <c r="BM3283" s="5" t="d">
        <v>08:30:00.0000000000015975</v>
      </c>
      <c r="BN3283" s="5" t="d">
        <v>09:00:00.000</v>
      </c>
      <c r="BO3283">
        <v>8</v>
      </c>
      <c r="BP3283" t="b">
        <v>0</v>
      </c>
    </row>
    <row r="3284" spans="1:68" x14ac:dyDescent="0.2">
      <c r="A3284" s="1" t="s">
        <v>6737</v>
      </c>
      <c r="B3284" s="1" t="s">
        <v>5576</v>
      </c>
      <c r="C3284" s="2" t="d">
        <v>2026-07-13</v>
      </c>
      <c r="D3284">
        <v>19</v>
      </c>
      <c r="E3284" s="1" t="s">
        <v>95</v>
      </c>
      <c r="F3284">
        <v>35</v>
      </c>
      <c r="G3284">
        <v>7</v>
      </c>
      <c r="H3284">
        <v>0</v>
      </c>
      <c r="I3284">
        <v>2</v>
      </c>
      <c r="J3284">
        <v>5</v>
      </c>
      <c r="K3284">
        <v>0</v>
      </c>
      <c r="L3284">
        <v>1</v>
      </c>
      <c r="M3284" s="1" t="s">
        <v>63</v>
      </c>
      <c r="N3284" s="1" t="s">
        <v>5960</v>
      </c>
      <c r="O3284" s="1" t="s">
        <v>6738</v>
      </c>
      <c r="P3284">
        <v>7</v>
      </c>
      <c r="Q3284">
        <v>0</v>
      </c>
      <c r="R3284">
        <v>2350</v>
      </c>
      <c r="S3284">
        <v>1</v>
      </c>
      <c r="T3284">
        <v>41.5</v>
      </c>
      <c r="U3284">
        <v>35</v>
      </c>
      <c r="V3284">
        <v>189</v>
      </c>
      <c r="W3284">
        <v>41785.019999999997</v>
      </c>
      <c r="X3284">
        <v>5.4</v>
      </c>
      <c r="Y3284">
        <v>1193.8577142857141</v>
      </c>
      <c r="Z3284">
        <v>12.057142857142857</v>
      </c>
      <c r="AA3284">
        <v>9.755128638095238</v>
      </c>
      <c r="AB3284">
        <v>1</v>
      </c>
      <c r="AC3284">
        <v>1.306002142857144E-2</v>
      </c>
      <c r="AD3284">
        <v>0</v>
      </c>
      <c r="AE3284">
        <v>1.3936665078221637</v>
      </c>
      <c r="AF3284">
        <v>0.60238095238095235</v>
      </c>
      <c r="AG3284">
        <v>1.996047452857143</v>
      </c>
      <c r="AH3284">
        <v>0</v>
      </c>
      <c r="AI3284">
        <v>6.7567002242857139</v>
      </c>
      <c r="AJ3284">
        <v>1225</v>
      </c>
      <c r="AK3284">
        <v>34</v>
      </c>
      <c r="AL3284">
        <v>1</v>
      </c>
      <c r="AM3284">
        <v>1</v>
      </c>
      <c r="AN3284">
        <v>1</v>
      </c>
      <c r="AO3284">
        <v>0</v>
      </c>
      <c r="AP3284">
        <v>0</v>
      </c>
      <c r="AQ3284">
        <v>0</v>
      </c>
      <c r="AR3284">
        <v>159.37</v>
      </c>
      <c r="AS3284" s="1" t="s">
        <v>65</v>
      </c>
      <c r="AT3284">
        <v>1</v>
      </c>
      <c r="AU3284">
        <v>49.3325879</v>
      </c>
      <c r="AV3284">
        <v>337.97916768333334</v>
      </c>
      <c r="AW3284">
        <v>24</v>
      </c>
      <c r="AX3284">
        <v>2.8571428571428571E-2</v>
      </c>
      <c r="AY3284">
        <v>2.8571428571428571E-2</v>
      </c>
      <c r="AZ3284">
        <v>35</v>
      </c>
      <c r="BA3284">
        <v>0.32888391933333333</v>
      </c>
      <c r="BB3284">
        <v>0.33135212517973855</v>
      </c>
      <c r="BC3284">
        <v>17</v>
      </c>
      <c r="BD3284">
        <v>17</v>
      </c>
      <c r="BE3284">
        <v>3</v>
      </c>
      <c r="BF3284">
        <v>2</v>
      </c>
      <c r="BG3284" s="1" t="s">
        <v>99</v>
      </c>
      <c r="BH3284" s="1" t="s">
        <v>6895</v>
      </c>
      <c r="BI3284" s="1" t="s">
        <v>6889</v>
      </c>
      <c r="BJ3284" s="1" t="s">
        <v>6893</v>
      </c>
      <c r="BK3284">
        <v>1700</v>
      </c>
      <c r="BL3284">
        <v>2.4</v>
      </c>
      <c r="BM3284" s="5" t="d">
        <v>09:00:00.000</v>
      </c>
      <c r="BN3284" s="5" t="d">
        <v>09:29:59.9999999999984025</v>
      </c>
      <c r="BO3284">
        <v>9</v>
      </c>
      <c r="BP3284" t="b">
        <v>0</v>
      </c>
    </row>
    <row r="3285" spans="1:68" x14ac:dyDescent="0.2">
      <c r="A3285" s="1" t="s">
        <v>6739</v>
      </c>
      <c r="B3285" s="1" t="s">
        <v>5576</v>
      </c>
      <c r="C3285" s="2" t="d">
        <v>2026-07-13</v>
      </c>
      <c r="D3285">
        <v>20</v>
      </c>
      <c r="E3285" s="1" t="s">
        <v>95</v>
      </c>
      <c r="F3285">
        <v>32</v>
      </c>
      <c r="G3285">
        <v>7</v>
      </c>
      <c r="H3285">
        <v>0</v>
      </c>
      <c r="I3285">
        <v>2</v>
      </c>
      <c r="J3285">
        <v>5</v>
      </c>
      <c r="K3285">
        <v>0</v>
      </c>
      <c r="L3285">
        <v>1</v>
      </c>
      <c r="M3285" s="1" t="s">
        <v>63</v>
      </c>
      <c r="N3285" s="1" t="s">
        <v>6181</v>
      </c>
      <c r="O3285" s="1" t="s">
        <v>6740</v>
      </c>
      <c r="P3285">
        <v>6.4</v>
      </c>
      <c r="Q3285">
        <v>0</v>
      </c>
      <c r="R3285">
        <v>2350</v>
      </c>
      <c r="S3285">
        <v>1</v>
      </c>
      <c r="T3285">
        <v>40.5</v>
      </c>
      <c r="U3285">
        <v>32</v>
      </c>
      <c r="V3285">
        <v>167</v>
      </c>
      <c r="W3285">
        <v>33848.36</v>
      </c>
      <c r="X3285">
        <v>5.21875</v>
      </c>
      <c r="Y3285">
        <v>1057.76125</v>
      </c>
      <c r="Z3285">
        <v>11.65625</v>
      </c>
      <c r="AA3285">
        <v>9.2887512296875006</v>
      </c>
      <c r="AB3285">
        <v>1</v>
      </c>
      <c r="AC3285">
        <v>2.7465322916666701E-2</v>
      </c>
      <c r="AD3285">
        <v>0</v>
      </c>
      <c r="AE3285">
        <v>1.3522326253828356</v>
      </c>
      <c r="AF3285">
        <v>0.56145833333333339</v>
      </c>
      <c r="AG3285">
        <v>1.9136909510416666</v>
      </c>
      <c r="AH3285">
        <v>0</v>
      </c>
      <c r="AI3285">
        <v>6.5172477718749997</v>
      </c>
      <c r="AJ3285">
        <v>1120</v>
      </c>
      <c r="AK3285">
        <v>34</v>
      </c>
      <c r="AL3285">
        <v>1</v>
      </c>
      <c r="AM3285">
        <v>1</v>
      </c>
      <c r="AN3285">
        <v>0</v>
      </c>
      <c r="AO3285">
        <v>1</v>
      </c>
      <c r="AP3285">
        <v>0</v>
      </c>
      <c r="AQ3285">
        <v>0</v>
      </c>
      <c r="AR3285">
        <v>218.79</v>
      </c>
      <c r="AS3285" s="1" t="s">
        <v>65</v>
      </c>
      <c r="AT3285">
        <v>1</v>
      </c>
      <c r="AU3285">
        <v>42.958748583333332</v>
      </c>
      <c r="AV3285">
        <v>358.3722352166667</v>
      </c>
      <c r="AW3285">
        <v>22</v>
      </c>
      <c r="AX3285">
        <v>3.125E-2</v>
      </c>
      <c r="AY3285">
        <v>3.125E-2</v>
      </c>
      <c r="AZ3285">
        <v>35</v>
      </c>
      <c r="BA3285">
        <v>0.28639165722222221</v>
      </c>
      <c r="BB3285">
        <v>0.35134532864379087</v>
      </c>
      <c r="BC3285">
        <v>18</v>
      </c>
      <c r="BD3285">
        <v>16</v>
      </c>
      <c r="BE3285">
        <v>3</v>
      </c>
      <c r="BF3285">
        <v>2</v>
      </c>
      <c r="BG3285" s="1" t="s">
        <v>99</v>
      </c>
      <c r="BH3285" s="1" t="s">
        <v>6895</v>
      </c>
      <c r="BI3285" s="1" t="s">
        <v>6889</v>
      </c>
      <c r="BJ3285" s="1" t="s">
        <v>6893</v>
      </c>
      <c r="BK3285">
        <v>1700</v>
      </c>
      <c r="BL3285">
        <v>2.4</v>
      </c>
      <c r="BM3285" s="5" t="d">
        <v>09:29:59.9999999999984025</v>
      </c>
      <c r="BN3285" s="5" t="d">
        <v>10:00:00.0000000000015975</v>
      </c>
      <c r="BO3285">
        <v>9</v>
      </c>
      <c r="BP3285" t="b">
        <v>0</v>
      </c>
    </row>
    <row r="3286" spans="1:68" x14ac:dyDescent="0.2">
      <c r="A3286" s="1" t="s">
        <v>6741</v>
      </c>
      <c r="B3286" s="1" t="s">
        <v>5576</v>
      </c>
      <c r="C3286" s="2" t="d">
        <v>2026-07-13</v>
      </c>
      <c r="D3286">
        <v>21</v>
      </c>
      <c r="E3286" s="1" t="s">
        <v>95</v>
      </c>
      <c r="F3286">
        <v>29</v>
      </c>
      <c r="G3286">
        <v>7</v>
      </c>
      <c r="H3286">
        <v>0</v>
      </c>
      <c r="I3286">
        <v>2</v>
      </c>
      <c r="J3286">
        <v>5</v>
      </c>
      <c r="K3286">
        <v>0</v>
      </c>
      <c r="L3286">
        <v>1</v>
      </c>
      <c r="M3286" s="1" t="s">
        <v>63</v>
      </c>
      <c r="N3286" s="1" t="s">
        <v>5662</v>
      </c>
      <c r="O3286" s="1" t="s">
        <v>6742</v>
      </c>
      <c r="P3286">
        <v>5.8</v>
      </c>
      <c r="Q3286">
        <v>0</v>
      </c>
      <c r="R3286">
        <v>2350</v>
      </c>
      <c r="S3286">
        <v>1</v>
      </c>
      <c r="T3286">
        <v>39.5</v>
      </c>
      <c r="U3286">
        <v>29</v>
      </c>
      <c r="V3286">
        <v>114</v>
      </c>
      <c r="W3286">
        <v>27803.62</v>
      </c>
      <c r="X3286">
        <v>3.9310344827586206</v>
      </c>
      <c r="Y3286">
        <v>958.74551724137928</v>
      </c>
      <c r="Z3286">
        <v>11.827586206896552</v>
      </c>
      <c r="AA3286">
        <v>9.3115608431034484</v>
      </c>
      <c r="AB3286">
        <v>1</v>
      </c>
      <c r="AC3286">
        <v>4.0108780459770101E-2</v>
      </c>
      <c r="AD3286">
        <v>0</v>
      </c>
      <c r="AE3286">
        <v>1.07457690722188</v>
      </c>
      <c r="AF3286">
        <v>0.62241379310344835</v>
      </c>
      <c r="AG3286">
        <v>1.696990691954023</v>
      </c>
      <c r="AH3286">
        <v>0</v>
      </c>
      <c r="AI3286">
        <v>6.7335356597701148</v>
      </c>
      <c r="AJ3286">
        <v>1015</v>
      </c>
      <c r="AK3286">
        <v>34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 s="1" t="s">
        <v>65</v>
      </c>
      <c r="AT3286">
        <v>1</v>
      </c>
      <c r="AU3286">
        <v>32.722362449999999</v>
      </c>
      <c r="AV3286">
        <v>363.21185480000003</v>
      </c>
      <c r="AW3286">
        <v>20</v>
      </c>
      <c r="AX3286">
        <v>3.4482758620689655E-2</v>
      </c>
      <c r="AY3286">
        <v>0</v>
      </c>
      <c r="AZ3286">
        <v>35</v>
      </c>
      <c r="BA3286">
        <v>0.21814908299999999</v>
      </c>
      <c r="BB3286">
        <v>0.35609005372549024</v>
      </c>
      <c r="BC3286">
        <v>18</v>
      </c>
      <c r="BD3286">
        <v>16</v>
      </c>
      <c r="BE3286">
        <v>2</v>
      </c>
      <c r="BF3286">
        <v>3</v>
      </c>
      <c r="BG3286" s="1" t="s">
        <v>99</v>
      </c>
      <c r="BH3286" s="1" t="s">
        <v>6895</v>
      </c>
      <c r="BI3286" s="1" t="s">
        <v>6889</v>
      </c>
      <c r="BJ3286" s="1" t="s">
        <v>6893</v>
      </c>
      <c r="BK3286">
        <v>1700</v>
      </c>
      <c r="BL3286">
        <v>2.4</v>
      </c>
      <c r="BM3286" s="5" t="d">
        <v>10:00:00.0000000000015975</v>
      </c>
      <c r="BN3286" s="5" t="d">
        <v>10:30:00.000</v>
      </c>
      <c r="BO3286">
        <v>10</v>
      </c>
      <c r="BP3286" t="b">
        <v>0</v>
      </c>
    </row>
    <row r="3287" spans="1:68" x14ac:dyDescent="0.2">
      <c r="A3287" s="1" t="s">
        <v>6743</v>
      </c>
      <c r="B3287" s="1" t="s">
        <v>5576</v>
      </c>
      <c r="C3287" s="2" t="d">
        <v>2026-07-13</v>
      </c>
      <c r="D3287">
        <v>22</v>
      </c>
      <c r="E3287" s="1" t="s">
        <v>95</v>
      </c>
      <c r="F3287">
        <v>26</v>
      </c>
      <c r="G3287">
        <v>7</v>
      </c>
      <c r="H3287">
        <v>0</v>
      </c>
      <c r="I3287">
        <v>2</v>
      </c>
      <c r="J3287">
        <v>5</v>
      </c>
      <c r="K3287">
        <v>0</v>
      </c>
      <c r="L3287">
        <v>1</v>
      </c>
      <c r="M3287" s="1" t="s">
        <v>63</v>
      </c>
      <c r="N3287" s="1" t="s">
        <v>6744</v>
      </c>
      <c r="O3287" s="1" t="s">
        <v>6745</v>
      </c>
      <c r="P3287">
        <v>5.2</v>
      </c>
      <c r="Q3287">
        <v>0</v>
      </c>
      <c r="R3287">
        <v>2350</v>
      </c>
      <c r="S3287">
        <v>1</v>
      </c>
      <c r="T3287">
        <v>38.5</v>
      </c>
      <c r="U3287">
        <v>26</v>
      </c>
      <c r="V3287">
        <v>130</v>
      </c>
      <c r="W3287">
        <v>28841.200000000001</v>
      </c>
      <c r="X3287">
        <v>5</v>
      </c>
      <c r="Y3287">
        <v>1109.2769230769231</v>
      </c>
      <c r="Z3287">
        <v>11.576923076923077</v>
      </c>
      <c r="AA3287">
        <v>9.6656932108974356</v>
      </c>
      <c r="AB3287">
        <v>3</v>
      </c>
      <c r="AC3287">
        <v>5.8199160256410302E-2</v>
      </c>
      <c r="AD3287">
        <v>0</v>
      </c>
      <c r="AE3287">
        <v>1.3591637976136755</v>
      </c>
      <c r="AF3287">
        <v>0.68012820512820515</v>
      </c>
      <c r="AG3287">
        <v>2.0392919916666665</v>
      </c>
      <c r="AH3287">
        <v>0</v>
      </c>
      <c r="AI3287">
        <v>6.6135806955128214</v>
      </c>
      <c r="AJ3287">
        <v>910</v>
      </c>
      <c r="AK3287">
        <v>34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 s="1" t="s">
        <v>65</v>
      </c>
      <c r="AT3287">
        <v>2</v>
      </c>
      <c r="AU3287">
        <v>34.783145966666666</v>
      </c>
      <c r="AV3287">
        <v>216.88581906666667</v>
      </c>
      <c r="AW3287">
        <v>14</v>
      </c>
      <c r="AX3287">
        <v>0.11538461538461539</v>
      </c>
      <c r="AY3287">
        <v>0</v>
      </c>
      <c r="AZ3287">
        <v>35</v>
      </c>
      <c r="BA3287">
        <v>0.23188763977777777</v>
      </c>
      <c r="BB3287">
        <v>0.21263315594771243</v>
      </c>
      <c r="BC3287">
        <v>11</v>
      </c>
      <c r="BD3287">
        <v>23</v>
      </c>
      <c r="BE3287">
        <v>2</v>
      </c>
      <c r="BF3287">
        <v>3</v>
      </c>
      <c r="BG3287" s="1" t="s">
        <v>99</v>
      </c>
      <c r="BH3287" s="1" t="s">
        <v>6895</v>
      </c>
      <c r="BI3287" s="1" t="s">
        <v>6889</v>
      </c>
      <c r="BJ3287" s="1" t="s">
        <v>6893</v>
      </c>
      <c r="BK3287">
        <v>1700</v>
      </c>
      <c r="BL3287">
        <v>2.4</v>
      </c>
      <c r="BM3287" s="5" t="d">
        <v>10:30:00.000</v>
      </c>
      <c r="BN3287" s="5" t="d">
        <v>10:59:59.9999999999984025</v>
      </c>
      <c r="BO3287">
        <v>10</v>
      </c>
      <c r="BP3287" t="b">
        <v>0</v>
      </c>
    </row>
    <row r="3288" spans="1:68" x14ac:dyDescent="0.2">
      <c r="A3288" s="1" t="s">
        <v>6746</v>
      </c>
      <c r="B3288" s="1" t="s">
        <v>5576</v>
      </c>
      <c r="C3288" s="2" t="d">
        <v>2026-07-13</v>
      </c>
      <c r="D3288">
        <v>23</v>
      </c>
      <c r="E3288" s="1" t="s">
        <v>133</v>
      </c>
      <c r="F3288">
        <v>42</v>
      </c>
      <c r="G3288">
        <v>7</v>
      </c>
      <c r="H3288">
        <v>0</v>
      </c>
      <c r="I3288">
        <v>0</v>
      </c>
      <c r="J3288">
        <v>7</v>
      </c>
      <c r="K3288">
        <v>0</v>
      </c>
      <c r="L3288">
        <v>0</v>
      </c>
      <c r="M3288" s="1" t="s">
        <v>63</v>
      </c>
      <c r="N3288" s="1" t="s">
        <v>63</v>
      </c>
      <c r="O3288" s="1" t="s">
        <v>6747</v>
      </c>
      <c r="P3288">
        <v>6</v>
      </c>
      <c r="Q3288">
        <v>0</v>
      </c>
      <c r="R3288">
        <v>2350</v>
      </c>
      <c r="S3288">
        <v>0</v>
      </c>
      <c r="T3288">
        <v>38.5</v>
      </c>
      <c r="U3288">
        <v>42</v>
      </c>
      <c r="V3288">
        <v>198</v>
      </c>
      <c r="W3288">
        <v>45606.2</v>
      </c>
      <c r="X3288">
        <v>4.7142857142857144</v>
      </c>
      <c r="Y3288">
        <v>1085.8619047619047</v>
      </c>
      <c r="Z3288">
        <v>11.738095238095237</v>
      </c>
      <c r="AA3288">
        <v>8.8415975515873022</v>
      </c>
      <c r="AB3288">
        <v>1</v>
      </c>
      <c r="AC3288">
        <v>4.7548349206349115E-3</v>
      </c>
      <c r="AD3288">
        <v>0</v>
      </c>
      <c r="AE3288">
        <v>1.2527474637347098</v>
      </c>
      <c r="AF3288">
        <v>0.57182539682539679</v>
      </c>
      <c r="AG3288">
        <v>1.8245728535714287</v>
      </c>
      <c r="AH3288">
        <v>0</v>
      </c>
      <c r="AI3288">
        <v>6.0547231043650793</v>
      </c>
      <c r="AJ3288">
        <v>1470</v>
      </c>
      <c r="AK3288">
        <v>34</v>
      </c>
      <c r="AL3288">
        <v>1</v>
      </c>
      <c r="AM3288">
        <v>1</v>
      </c>
      <c r="AN3288">
        <v>1</v>
      </c>
      <c r="AO3288">
        <v>0</v>
      </c>
      <c r="AP3288">
        <v>0</v>
      </c>
      <c r="AQ3288">
        <v>0</v>
      </c>
      <c r="AR3288">
        <v>111.02</v>
      </c>
      <c r="AS3288" s="1" t="s">
        <v>125</v>
      </c>
      <c r="AT3288">
        <v>1</v>
      </c>
      <c r="AU3288">
        <v>49.985333516666671</v>
      </c>
      <c r="AV3288">
        <v>324.44637573333335</v>
      </c>
      <c r="AW3288">
        <v>20</v>
      </c>
      <c r="AX3288">
        <v>2.3809523809523808E-2</v>
      </c>
      <c r="AY3288">
        <v>2.3809523809523808E-2</v>
      </c>
      <c r="AZ3288">
        <v>35</v>
      </c>
      <c r="BA3288">
        <v>0.23802539769841272</v>
      </c>
      <c r="BB3288">
        <v>0.31808468209150331</v>
      </c>
      <c r="BC3288">
        <v>16</v>
      </c>
      <c r="BD3288">
        <v>18</v>
      </c>
      <c r="BE3288">
        <v>3</v>
      </c>
      <c r="BF3288">
        <v>4</v>
      </c>
      <c r="BG3288" s="1" t="s">
        <v>99</v>
      </c>
      <c r="BH3288" s="1" t="s">
        <v>6895</v>
      </c>
      <c r="BI3288" s="1" t="s">
        <v>6889</v>
      </c>
      <c r="BJ3288" s="1" t="s">
        <v>6893</v>
      </c>
      <c r="BK3288">
        <v>1700</v>
      </c>
      <c r="BL3288">
        <v>2.4</v>
      </c>
      <c r="BM3288" s="5" t="d">
        <v>10:59:59.9999999999984025</v>
      </c>
      <c r="BN3288" s="5" t="d">
        <v>11:30:00.0000000000015975</v>
      </c>
      <c r="BO3288">
        <v>11</v>
      </c>
      <c r="BP3288" t="b">
        <v>0</v>
      </c>
    </row>
    <row r="3289" spans="1:68" x14ac:dyDescent="0.2">
      <c r="A3289" s="1" t="s">
        <v>6748</v>
      </c>
      <c r="B3289" s="1" t="s">
        <v>5576</v>
      </c>
      <c r="C3289" s="2" t="d">
        <v>2026-07-13</v>
      </c>
      <c r="D3289">
        <v>24</v>
      </c>
      <c r="E3289" s="1" t="s">
        <v>133</v>
      </c>
      <c r="F3289">
        <v>35</v>
      </c>
      <c r="G3289">
        <v>7</v>
      </c>
      <c r="H3289">
        <v>0</v>
      </c>
      <c r="I3289">
        <v>0</v>
      </c>
      <c r="J3289">
        <v>7</v>
      </c>
      <c r="K3289">
        <v>0</v>
      </c>
      <c r="L3289">
        <v>0</v>
      </c>
      <c r="M3289" s="1" t="s">
        <v>63</v>
      </c>
      <c r="N3289" s="1" t="s">
        <v>63</v>
      </c>
      <c r="O3289" s="1" t="s">
        <v>6749</v>
      </c>
      <c r="P3289">
        <v>5</v>
      </c>
      <c r="Q3289">
        <v>0</v>
      </c>
      <c r="R3289">
        <v>2350</v>
      </c>
      <c r="S3289">
        <v>0</v>
      </c>
      <c r="T3289">
        <v>38.5</v>
      </c>
      <c r="U3289">
        <v>35</v>
      </c>
      <c r="V3289">
        <v>188</v>
      </c>
      <c r="W3289">
        <v>41782.909999999996</v>
      </c>
      <c r="X3289">
        <v>5.371428571428571</v>
      </c>
      <c r="Y3289">
        <v>1193.7974285714286</v>
      </c>
      <c r="Z3289">
        <v>11.571428571428571</v>
      </c>
      <c r="AA3289">
        <v>9.4963514861904752</v>
      </c>
      <c r="AB3289">
        <v>4</v>
      </c>
      <c r="AC3289">
        <v>3.6299231904761954E-2</v>
      </c>
      <c r="AD3289">
        <v>0</v>
      </c>
      <c r="AE3289">
        <v>1.4676792014170628</v>
      </c>
      <c r="AF3289">
        <v>0.58857142857142852</v>
      </c>
      <c r="AG3289">
        <v>2.0562506214285716</v>
      </c>
      <c r="AH3289">
        <v>0</v>
      </c>
      <c r="AI3289">
        <v>6.5320056185714286</v>
      </c>
      <c r="AJ3289">
        <v>1225</v>
      </c>
      <c r="AK3289">
        <v>34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 s="1" t="s">
        <v>65</v>
      </c>
      <c r="AT3289">
        <v>3</v>
      </c>
      <c r="AU3289">
        <v>53.048494766666664</v>
      </c>
      <c r="AV3289">
        <v>364.64336044999999</v>
      </c>
      <c r="AW3289">
        <v>20</v>
      </c>
      <c r="AX3289">
        <v>0.11428571428571428</v>
      </c>
      <c r="AY3289">
        <v>0</v>
      </c>
      <c r="AZ3289">
        <v>35</v>
      </c>
      <c r="BA3289">
        <v>0.25261187984126982</v>
      </c>
      <c r="BB3289">
        <v>0.35749349063725488</v>
      </c>
      <c r="BC3289">
        <v>18</v>
      </c>
      <c r="BD3289">
        <v>16</v>
      </c>
      <c r="BE3289">
        <v>3</v>
      </c>
      <c r="BF3289">
        <v>4</v>
      </c>
      <c r="BG3289" s="1" t="s">
        <v>99</v>
      </c>
      <c r="BH3289" s="1" t="s">
        <v>6895</v>
      </c>
      <c r="BI3289" s="1" t="s">
        <v>6889</v>
      </c>
      <c r="BJ3289" s="1" t="s">
        <v>6893</v>
      </c>
      <c r="BK3289">
        <v>1700</v>
      </c>
      <c r="BL3289">
        <v>2.4</v>
      </c>
      <c r="BM3289" s="5" t="d">
        <v>11:30:00.0000000000015975</v>
      </c>
      <c r="BN3289" s="5" t="d">
        <v>12:00:00.000</v>
      </c>
      <c r="BO3289">
        <v>11</v>
      </c>
      <c r="BP3289" t="b">
        <v>0</v>
      </c>
    </row>
    <row r="3290" spans="1:68" x14ac:dyDescent="0.2">
      <c r="A3290" s="1" t="s">
        <v>6750</v>
      </c>
      <c r="B3290" s="1" t="s">
        <v>5576</v>
      </c>
      <c r="C3290" s="2" t="d">
        <v>2026-07-13</v>
      </c>
      <c r="D3290">
        <v>25</v>
      </c>
      <c r="E3290" s="1" t="s">
        <v>133</v>
      </c>
      <c r="F3290">
        <v>55</v>
      </c>
      <c r="G3290">
        <v>7</v>
      </c>
      <c r="H3290">
        <v>0</v>
      </c>
      <c r="I3290">
        <v>0</v>
      </c>
      <c r="J3290">
        <v>7</v>
      </c>
      <c r="K3290">
        <v>0</v>
      </c>
      <c r="L3290">
        <v>0</v>
      </c>
      <c r="M3290" s="1" t="s">
        <v>63</v>
      </c>
      <c r="N3290" s="1" t="s">
        <v>63</v>
      </c>
      <c r="O3290" s="1" t="s">
        <v>6751</v>
      </c>
      <c r="P3290">
        <v>7.8571428571428568</v>
      </c>
      <c r="Q3290">
        <v>0</v>
      </c>
      <c r="R3290">
        <v>2350</v>
      </c>
      <c r="S3290">
        <v>0</v>
      </c>
      <c r="T3290">
        <v>38.5</v>
      </c>
      <c r="U3290">
        <v>55</v>
      </c>
      <c r="V3290">
        <v>286</v>
      </c>
      <c r="W3290">
        <v>63296.42</v>
      </c>
      <c r="X3290">
        <v>5.2</v>
      </c>
      <c r="Y3290">
        <v>1150.8440000000001</v>
      </c>
      <c r="Z3290">
        <v>14.4</v>
      </c>
      <c r="AA3290">
        <v>9.5021061960606055</v>
      </c>
      <c r="AB3290">
        <v>0</v>
      </c>
      <c r="AC3290">
        <v>0</v>
      </c>
      <c r="AD3290">
        <v>0</v>
      </c>
      <c r="AE3290">
        <v>1.382304154972485</v>
      </c>
      <c r="AF3290">
        <v>0.65757575757575748</v>
      </c>
      <c r="AG3290">
        <v>2.0398799045454545</v>
      </c>
      <c r="AH3290">
        <v>0</v>
      </c>
      <c r="AI3290">
        <v>6.5367717393939397</v>
      </c>
      <c r="AJ3290">
        <v>2200</v>
      </c>
      <c r="AK3290">
        <v>34</v>
      </c>
      <c r="AL3290">
        <v>4</v>
      </c>
      <c r="AM3290">
        <v>4</v>
      </c>
      <c r="AN3290">
        <v>3</v>
      </c>
      <c r="AO3290">
        <v>1</v>
      </c>
      <c r="AP3290">
        <v>0</v>
      </c>
      <c r="AQ3290">
        <v>0</v>
      </c>
      <c r="AR3290">
        <v>999.72</v>
      </c>
      <c r="AS3290" s="1" t="s">
        <v>70</v>
      </c>
      <c r="AT3290">
        <v>0</v>
      </c>
      <c r="AU3290">
        <v>77.532177216666668</v>
      </c>
      <c r="AV3290">
        <v>506.99029133333335</v>
      </c>
      <c r="AW3290">
        <v>31</v>
      </c>
      <c r="AX3290">
        <v>0</v>
      </c>
      <c r="AY3290">
        <v>7.2727272727272724E-2</v>
      </c>
      <c r="AZ3290">
        <v>40</v>
      </c>
      <c r="BA3290">
        <v>0.36920084388888891</v>
      </c>
      <c r="BB3290">
        <v>0.49704930522875818</v>
      </c>
      <c r="BC3290">
        <v>25</v>
      </c>
      <c r="BD3290">
        <v>9</v>
      </c>
      <c r="BE3290">
        <v>4</v>
      </c>
      <c r="BF3290">
        <v>3</v>
      </c>
      <c r="BG3290" s="1" t="s">
        <v>99</v>
      </c>
      <c r="BH3290" s="1" t="s">
        <v>6895</v>
      </c>
      <c r="BI3290" s="1" t="s">
        <v>6889</v>
      </c>
      <c r="BJ3290" s="1" t="s">
        <v>6893</v>
      </c>
      <c r="BK3290">
        <v>1700</v>
      </c>
      <c r="BL3290">
        <v>2.4</v>
      </c>
      <c r="BM3290" s="5" t="d">
        <v>12:00:00.000</v>
      </c>
      <c r="BN3290" s="5" t="d">
        <v>12:30:00.0000000000031950</v>
      </c>
      <c r="BO3290">
        <v>12</v>
      </c>
      <c r="BP3290" t="b">
        <v>1</v>
      </c>
    </row>
    <row r="3291" spans="1:68" x14ac:dyDescent="0.2">
      <c r="A3291" s="1" t="s">
        <v>6752</v>
      </c>
      <c r="B3291" s="1" t="s">
        <v>5576</v>
      </c>
      <c r="C3291" s="2" t="d">
        <v>2026-07-13</v>
      </c>
      <c r="D3291">
        <v>26</v>
      </c>
      <c r="E3291" s="1" t="s">
        <v>133</v>
      </c>
      <c r="F3291">
        <v>70</v>
      </c>
      <c r="G3291">
        <v>7</v>
      </c>
      <c r="H3291">
        <v>0</v>
      </c>
      <c r="I3291">
        <v>0</v>
      </c>
      <c r="J3291">
        <v>7</v>
      </c>
      <c r="K3291">
        <v>0</v>
      </c>
      <c r="L3291">
        <v>0</v>
      </c>
      <c r="M3291" s="1" t="s">
        <v>63</v>
      </c>
      <c r="N3291" s="1" t="s">
        <v>63</v>
      </c>
      <c r="O3291" s="1" t="s">
        <v>6753</v>
      </c>
      <c r="P3291">
        <v>10</v>
      </c>
      <c r="Q3291">
        <v>0</v>
      </c>
      <c r="R3291">
        <v>2350</v>
      </c>
      <c r="S3291">
        <v>0</v>
      </c>
      <c r="T3291">
        <v>38.5</v>
      </c>
      <c r="U3291">
        <v>70</v>
      </c>
      <c r="V3291">
        <v>347</v>
      </c>
      <c r="W3291">
        <v>81674.12</v>
      </c>
      <c r="X3291">
        <v>4.9571428571428573</v>
      </c>
      <c r="Y3291">
        <v>1166.7731428571428</v>
      </c>
      <c r="Z3291">
        <v>15.057142857142857</v>
      </c>
      <c r="AA3291">
        <v>9.1567645990476194</v>
      </c>
      <c r="AB3291">
        <v>0</v>
      </c>
      <c r="AC3291">
        <v>0</v>
      </c>
      <c r="AD3291">
        <v>4.3639735714285713E-3</v>
      </c>
      <c r="AE3291">
        <v>1.3326109432212063</v>
      </c>
      <c r="AF3291">
        <v>0.58000000000000007</v>
      </c>
      <c r="AG3291">
        <v>1.914344106190476</v>
      </c>
      <c r="AH3291">
        <v>0</v>
      </c>
      <c r="AI3291">
        <v>6.3393134897619046</v>
      </c>
      <c r="AJ3291">
        <v>2800</v>
      </c>
      <c r="AK3291">
        <v>34</v>
      </c>
      <c r="AL3291">
        <v>2</v>
      </c>
      <c r="AM3291">
        <v>2</v>
      </c>
      <c r="AN3291">
        <v>1</v>
      </c>
      <c r="AO3291">
        <v>1</v>
      </c>
      <c r="AP3291">
        <v>0</v>
      </c>
      <c r="AQ3291">
        <v>0</v>
      </c>
      <c r="AR3291">
        <v>428.5</v>
      </c>
      <c r="AS3291" s="1" t="s">
        <v>70</v>
      </c>
      <c r="AT3291">
        <v>0</v>
      </c>
      <c r="AU3291">
        <v>89.128404533333338</v>
      </c>
      <c r="AV3291">
        <v>641.54355936666661</v>
      </c>
      <c r="AW3291">
        <v>33</v>
      </c>
      <c r="AX3291">
        <v>0</v>
      </c>
      <c r="AY3291">
        <v>2.8571428571428571E-2</v>
      </c>
      <c r="AZ3291">
        <v>40</v>
      </c>
      <c r="BA3291">
        <v>0.42442097396825401</v>
      </c>
      <c r="BB3291">
        <v>0.62896427388888887</v>
      </c>
      <c r="BC3291">
        <v>31</v>
      </c>
      <c r="BD3291">
        <v>3</v>
      </c>
      <c r="BE3291">
        <v>5</v>
      </c>
      <c r="BF3291">
        <v>2</v>
      </c>
      <c r="BG3291" s="1" t="s">
        <v>99</v>
      </c>
      <c r="BH3291" s="1" t="s">
        <v>6895</v>
      </c>
      <c r="BI3291" s="1" t="s">
        <v>6889</v>
      </c>
      <c r="BJ3291" s="1" t="s">
        <v>6893</v>
      </c>
      <c r="BK3291">
        <v>1700</v>
      </c>
      <c r="BL3291">
        <v>2.4</v>
      </c>
      <c r="BM3291" s="5" t="d">
        <v>12:30:00.0000000000031950</v>
      </c>
      <c r="BN3291" s="5" t="d">
        <v>12:59:59.9999999999968050</v>
      </c>
      <c r="BO3291">
        <v>12</v>
      </c>
      <c r="BP3291" t="b">
        <v>1</v>
      </c>
    </row>
    <row r="3292" spans="1:68" x14ac:dyDescent="0.2">
      <c r="A3292" s="1" t="s">
        <v>6754</v>
      </c>
      <c r="B3292" s="1" t="s">
        <v>5576</v>
      </c>
      <c r="C3292" s="2" t="d">
        <v>2026-07-13</v>
      </c>
      <c r="D3292">
        <v>27</v>
      </c>
      <c r="E3292" s="1" t="s">
        <v>133</v>
      </c>
      <c r="F3292">
        <v>65</v>
      </c>
      <c r="G3292">
        <v>7</v>
      </c>
      <c r="H3292">
        <v>0</v>
      </c>
      <c r="I3292">
        <v>0</v>
      </c>
      <c r="J3292">
        <v>7</v>
      </c>
      <c r="K3292">
        <v>0</v>
      </c>
      <c r="L3292">
        <v>0</v>
      </c>
      <c r="M3292" s="1" t="s">
        <v>63</v>
      </c>
      <c r="N3292" s="1" t="s">
        <v>63</v>
      </c>
      <c r="O3292" s="1" t="s">
        <v>6755</v>
      </c>
      <c r="P3292">
        <v>9.2857142857142865</v>
      </c>
      <c r="Q3292">
        <v>0</v>
      </c>
      <c r="R3292">
        <v>2350</v>
      </c>
      <c r="S3292">
        <v>0</v>
      </c>
      <c r="T3292">
        <v>38.5</v>
      </c>
      <c r="U3292">
        <v>65</v>
      </c>
      <c r="V3292">
        <v>308</v>
      </c>
      <c r="W3292">
        <v>70418.25</v>
      </c>
      <c r="X3292">
        <v>4.7384615384615385</v>
      </c>
      <c r="Y3292">
        <v>1083.3576923076923</v>
      </c>
      <c r="Z3292">
        <v>14.846153846153847</v>
      </c>
      <c r="AA3292">
        <v>8.8620797633333339</v>
      </c>
      <c r="AB3292">
        <v>0</v>
      </c>
      <c r="AC3292">
        <v>0</v>
      </c>
      <c r="AD3292">
        <v>7.9735671794871777E-3</v>
      </c>
      <c r="AE3292">
        <v>1.2382925658301607</v>
      </c>
      <c r="AF3292">
        <v>0.653076923076923</v>
      </c>
      <c r="AG3292">
        <v>1.8993430487179488</v>
      </c>
      <c r="AH3292">
        <v>0</v>
      </c>
      <c r="AI3292">
        <v>6.0168392707692302</v>
      </c>
      <c r="AJ3292">
        <v>2600</v>
      </c>
      <c r="AK3292">
        <v>34</v>
      </c>
      <c r="AL3292">
        <v>4</v>
      </c>
      <c r="AM3292">
        <v>4</v>
      </c>
      <c r="AN3292">
        <v>4</v>
      </c>
      <c r="AO3292">
        <v>0</v>
      </c>
      <c r="AP3292">
        <v>0</v>
      </c>
      <c r="AQ3292">
        <v>0</v>
      </c>
      <c r="AR3292">
        <v>877.31</v>
      </c>
      <c r="AS3292" s="1" t="s">
        <v>70</v>
      </c>
      <c r="AT3292">
        <v>0</v>
      </c>
      <c r="AU3292">
        <v>83.294239349999998</v>
      </c>
      <c r="AV3292">
        <v>648.86014778333333</v>
      </c>
      <c r="AW3292">
        <v>34</v>
      </c>
      <c r="AX3292">
        <v>0</v>
      </c>
      <c r="AY3292">
        <v>6.1538461538461542E-2</v>
      </c>
      <c r="AZ3292">
        <v>40</v>
      </c>
      <c r="BA3292">
        <v>0.39663923499999998</v>
      </c>
      <c r="BB3292">
        <v>0.63613739978758166</v>
      </c>
      <c r="BC3292">
        <v>31</v>
      </c>
      <c r="BD3292">
        <v>3</v>
      </c>
      <c r="BE3292">
        <v>4</v>
      </c>
      <c r="BF3292">
        <v>3</v>
      </c>
      <c r="BG3292" s="1" t="s">
        <v>99</v>
      </c>
      <c r="BH3292" s="1" t="s">
        <v>6895</v>
      </c>
      <c r="BI3292" s="1" t="s">
        <v>6889</v>
      </c>
      <c r="BJ3292" s="1" t="s">
        <v>6893</v>
      </c>
      <c r="BK3292">
        <v>1700</v>
      </c>
      <c r="BL3292">
        <v>2.4</v>
      </c>
      <c r="BM3292" s="5" t="d">
        <v>12:59:59.9999999999968050</v>
      </c>
      <c r="BN3292" s="5" t="d">
        <v>13:30:00.000</v>
      </c>
      <c r="BO3292">
        <v>13</v>
      </c>
      <c r="BP3292" t="b">
        <v>1</v>
      </c>
    </row>
    <row r="3293" spans="1:68" x14ac:dyDescent="0.2">
      <c r="A3293" s="1" t="s">
        <v>6756</v>
      </c>
      <c r="B3293" s="1" t="s">
        <v>5576</v>
      </c>
      <c r="C3293" s="2" t="d">
        <v>2026-07-13</v>
      </c>
      <c r="D3293">
        <v>28</v>
      </c>
      <c r="E3293" s="1" t="s">
        <v>133</v>
      </c>
      <c r="F3293">
        <v>50</v>
      </c>
      <c r="G3293">
        <v>7</v>
      </c>
      <c r="H3293">
        <v>0</v>
      </c>
      <c r="I3293">
        <v>0</v>
      </c>
      <c r="J3293">
        <v>7</v>
      </c>
      <c r="K3293">
        <v>0</v>
      </c>
      <c r="L3293">
        <v>0</v>
      </c>
      <c r="M3293" s="1" t="s">
        <v>63</v>
      </c>
      <c r="N3293" s="1" t="s">
        <v>63</v>
      </c>
      <c r="O3293" s="1" t="s">
        <v>6757</v>
      </c>
      <c r="P3293">
        <v>7.1428571428571432</v>
      </c>
      <c r="Q3293">
        <v>0</v>
      </c>
      <c r="R3293">
        <v>2350</v>
      </c>
      <c r="S3293">
        <v>0</v>
      </c>
      <c r="T3293">
        <v>38.5</v>
      </c>
      <c r="U3293">
        <v>50</v>
      </c>
      <c r="V3293">
        <v>252</v>
      </c>
      <c r="W3293">
        <v>56744.25</v>
      </c>
      <c r="X3293">
        <v>5.04</v>
      </c>
      <c r="Y3293">
        <v>1134.885</v>
      </c>
      <c r="Z3293">
        <v>13.92</v>
      </c>
      <c r="AA3293">
        <v>8.8090669019999996</v>
      </c>
      <c r="AB3293">
        <v>0</v>
      </c>
      <c r="AC3293">
        <v>0</v>
      </c>
      <c r="AD3293">
        <v>1.522194666666666E-3</v>
      </c>
      <c r="AE3293">
        <v>1.3040793927069083</v>
      </c>
      <c r="AF3293">
        <v>0.70933333333333337</v>
      </c>
      <c r="AG3293">
        <v>2.0149349133333332</v>
      </c>
      <c r="AH3293">
        <v>0</v>
      </c>
      <c r="AI3293">
        <v>5.8841319829999996</v>
      </c>
      <c r="AJ3293">
        <v>2000</v>
      </c>
      <c r="AK3293">
        <v>34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 s="1" t="s">
        <v>70</v>
      </c>
      <c r="AT3293">
        <v>0</v>
      </c>
      <c r="AU3293">
        <v>64.329563433333334</v>
      </c>
      <c r="AV3293">
        <v>426.67073628333333</v>
      </c>
      <c r="AW3293">
        <v>31</v>
      </c>
      <c r="AX3293">
        <v>0</v>
      </c>
      <c r="AY3293">
        <v>0</v>
      </c>
      <c r="AZ3293">
        <v>40</v>
      </c>
      <c r="BA3293">
        <v>0.30633125444444442</v>
      </c>
      <c r="BB3293">
        <v>0.41830464341503265</v>
      </c>
      <c r="BC3293">
        <v>21</v>
      </c>
      <c r="BD3293">
        <v>13</v>
      </c>
      <c r="BE3293">
        <v>4</v>
      </c>
      <c r="BF3293">
        <v>3</v>
      </c>
      <c r="BG3293" s="1" t="s">
        <v>99</v>
      </c>
      <c r="BH3293" s="1" t="s">
        <v>6895</v>
      </c>
      <c r="BI3293" s="1" t="s">
        <v>6889</v>
      </c>
      <c r="BJ3293" s="1" t="s">
        <v>6893</v>
      </c>
      <c r="BK3293">
        <v>1700</v>
      </c>
      <c r="BL3293">
        <v>2.4</v>
      </c>
      <c r="BM3293" s="5" t="d">
        <v>13:30:00.000</v>
      </c>
      <c r="BN3293" s="5" t="d">
        <v>14:00:00.0000000000031950</v>
      </c>
      <c r="BO3293">
        <v>13</v>
      </c>
      <c r="BP3293" t="b">
        <v>1</v>
      </c>
    </row>
    <row r="3294" spans="1:68" x14ac:dyDescent="0.2">
      <c r="A3294" s="1" t="s">
        <v>6758</v>
      </c>
      <c r="B3294" s="1" t="s">
        <v>5576</v>
      </c>
      <c r="C3294" s="2" t="d">
        <v>2026-07-13</v>
      </c>
      <c r="D3294">
        <v>29</v>
      </c>
      <c r="E3294" s="1" t="s">
        <v>133</v>
      </c>
      <c r="F3294">
        <v>41</v>
      </c>
      <c r="G3294">
        <v>7</v>
      </c>
      <c r="H3294">
        <v>0</v>
      </c>
      <c r="I3294">
        <v>0</v>
      </c>
      <c r="J3294">
        <v>7</v>
      </c>
      <c r="K3294">
        <v>0</v>
      </c>
      <c r="L3294">
        <v>0</v>
      </c>
      <c r="M3294" s="1" t="s">
        <v>63</v>
      </c>
      <c r="N3294" s="1" t="s">
        <v>63</v>
      </c>
      <c r="O3294" s="1" t="s">
        <v>6759</v>
      </c>
      <c r="P3294">
        <v>5.8571428571428568</v>
      </c>
      <c r="Q3294">
        <v>0</v>
      </c>
      <c r="R3294">
        <v>2350</v>
      </c>
      <c r="S3294">
        <v>0</v>
      </c>
      <c r="T3294">
        <v>38.5</v>
      </c>
      <c r="U3294">
        <v>41</v>
      </c>
      <c r="V3294">
        <v>185</v>
      </c>
      <c r="W3294">
        <v>43126.48</v>
      </c>
      <c r="X3294">
        <v>4.5121951219512191</v>
      </c>
      <c r="Y3294">
        <v>1051.8653658536587</v>
      </c>
      <c r="Z3294">
        <v>11.780487804878049</v>
      </c>
      <c r="AA3294">
        <v>8.7504043593495933</v>
      </c>
      <c r="AB3294">
        <v>0</v>
      </c>
      <c r="AC3294">
        <v>0</v>
      </c>
      <c r="AD3294">
        <v>0</v>
      </c>
      <c r="AE3294">
        <v>1.1963370399217679</v>
      </c>
      <c r="AF3294">
        <v>0.62032520325203255</v>
      </c>
      <c r="AG3294">
        <v>1.8166622341463414</v>
      </c>
      <c r="AH3294">
        <v>0</v>
      </c>
      <c r="AI3294">
        <v>6.0898396780487802</v>
      </c>
      <c r="AJ3294">
        <v>1435</v>
      </c>
      <c r="AK3294">
        <v>34</v>
      </c>
      <c r="AL3294">
        <v>2</v>
      </c>
      <c r="AM3294">
        <v>2</v>
      </c>
      <c r="AN3294">
        <v>2</v>
      </c>
      <c r="AO3294">
        <v>0</v>
      </c>
      <c r="AP3294">
        <v>0</v>
      </c>
      <c r="AQ3294">
        <v>0</v>
      </c>
      <c r="AR3294">
        <v>456.95</v>
      </c>
      <c r="AS3294" s="1" t="s">
        <v>70</v>
      </c>
      <c r="AT3294">
        <v>0</v>
      </c>
      <c r="AU3294">
        <v>51.273361899999998</v>
      </c>
      <c r="AV3294">
        <v>439.97083220000002</v>
      </c>
      <c r="AW3294">
        <v>28</v>
      </c>
      <c r="AX3294">
        <v>0</v>
      </c>
      <c r="AY3294">
        <v>4.878048780487805E-2</v>
      </c>
      <c r="AZ3294">
        <v>35</v>
      </c>
      <c r="BA3294">
        <v>0.24415886619047619</v>
      </c>
      <c r="BB3294">
        <v>0.43134395313725493</v>
      </c>
      <c r="BC3294">
        <v>21</v>
      </c>
      <c r="BD3294">
        <v>13</v>
      </c>
      <c r="BE3294">
        <v>3</v>
      </c>
      <c r="BF3294">
        <v>4</v>
      </c>
      <c r="BG3294" s="1" t="s">
        <v>99</v>
      </c>
      <c r="BH3294" s="1" t="s">
        <v>6895</v>
      </c>
      <c r="BI3294" s="1" t="s">
        <v>6889</v>
      </c>
      <c r="BJ3294" s="1" t="s">
        <v>6893</v>
      </c>
      <c r="BK3294">
        <v>1700</v>
      </c>
      <c r="BL3294">
        <v>2.4</v>
      </c>
      <c r="BM3294" s="5" t="d">
        <v>14:00:00.0000000000031950</v>
      </c>
      <c r="BN3294" s="5" t="d">
        <v>14:29:59.9999999999968050</v>
      </c>
      <c r="BO3294">
        <v>14</v>
      </c>
      <c r="BP3294" t="b">
        <v>0</v>
      </c>
    </row>
    <row r="3295" spans="1:68" x14ac:dyDescent="0.2">
      <c r="A3295" s="1" t="s">
        <v>6760</v>
      </c>
      <c r="B3295" s="1" t="s">
        <v>5576</v>
      </c>
      <c r="C3295" s="2" t="d">
        <v>2026-07-13</v>
      </c>
      <c r="D3295">
        <v>30</v>
      </c>
      <c r="E3295" s="1" t="s">
        <v>133</v>
      </c>
      <c r="F3295">
        <v>31</v>
      </c>
      <c r="G3295">
        <v>7</v>
      </c>
      <c r="H3295">
        <v>0</v>
      </c>
      <c r="I3295">
        <v>0</v>
      </c>
      <c r="J3295">
        <v>7</v>
      </c>
      <c r="K3295">
        <v>0</v>
      </c>
      <c r="L3295">
        <v>0</v>
      </c>
      <c r="M3295" s="1" t="s">
        <v>63</v>
      </c>
      <c r="N3295" s="1" t="s">
        <v>63</v>
      </c>
      <c r="O3295" s="1" t="s">
        <v>6747</v>
      </c>
      <c r="P3295">
        <v>4.4285714285714288</v>
      </c>
      <c r="Q3295">
        <v>0</v>
      </c>
      <c r="R3295">
        <v>2350</v>
      </c>
      <c r="S3295">
        <v>0</v>
      </c>
      <c r="T3295">
        <v>38.5</v>
      </c>
      <c r="U3295">
        <v>31</v>
      </c>
      <c r="V3295">
        <v>165</v>
      </c>
      <c r="W3295">
        <v>36443.18</v>
      </c>
      <c r="X3295">
        <v>5.32258064516129</v>
      </c>
      <c r="Y3295">
        <v>1175.5864516129031</v>
      </c>
      <c r="Z3295">
        <v>11.774193548387096</v>
      </c>
      <c r="AA3295">
        <v>9.4979692150537645</v>
      </c>
      <c r="AB3295">
        <v>3</v>
      </c>
      <c r="AC3295">
        <v>8.3271940860215013E-2</v>
      </c>
      <c r="AD3295">
        <v>0</v>
      </c>
      <c r="AE3295">
        <v>1.4151449050551055</v>
      </c>
      <c r="AF3295">
        <v>0.61989247311827955</v>
      </c>
      <c r="AG3295">
        <v>2.0350373682795699</v>
      </c>
      <c r="AH3295">
        <v>0</v>
      </c>
      <c r="AI3295">
        <v>6.5785232338709685</v>
      </c>
      <c r="AJ3295">
        <v>1085</v>
      </c>
      <c r="AK3295">
        <v>34</v>
      </c>
      <c r="AL3295">
        <v>1</v>
      </c>
      <c r="AM3295">
        <v>1</v>
      </c>
      <c r="AN3295">
        <v>0</v>
      </c>
      <c r="AO3295">
        <v>0</v>
      </c>
      <c r="AP3295">
        <v>1</v>
      </c>
      <c r="AQ3295">
        <v>0</v>
      </c>
      <c r="AR3295">
        <v>226.06</v>
      </c>
      <c r="AS3295" s="1" t="s">
        <v>125</v>
      </c>
      <c r="AT3295">
        <v>2</v>
      </c>
      <c r="AU3295">
        <v>42.930951749999998</v>
      </c>
      <c r="AV3295">
        <v>346.72507456666665</v>
      </c>
      <c r="AW3295">
        <v>20</v>
      </c>
      <c r="AX3295">
        <v>9.6774193548387094E-2</v>
      </c>
      <c r="AY3295">
        <v>3.2258064516129031E-2</v>
      </c>
      <c r="AZ3295">
        <v>35</v>
      </c>
      <c r="BA3295">
        <v>0.20443310357142858</v>
      </c>
      <c r="BB3295">
        <v>0.33992654369281045</v>
      </c>
      <c r="BC3295">
        <v>17</v>
      </c>
      <c r="BD3295">
        <v>17</v>
      </c>
      <c r="BE3295">
        <v>3</v>
      </c>
      <c r="BF3295">
        <v>4</v>
      </c>
      <c r="BG3295" s="1" t="s">
        <v>99</v>
      </c>
      <c r="BH3295" s="1" t="s">
        <v>6895</v>
      </c>
      <c r="BI3295" s="1" t="s">
        <v>6889</v>
      </c>
      <c r="BJ3295" s="1" t="s">
        <v>6893</v>
      </c>
      <c r="BK3295">
        <v>1700</v>
      </c>
      <c r="BL3295">
        <v>2.4</v>
      </c>
      <c r="BM3295" s="5" t="d">
        <v>14:29:59.9999999999968050</v>
      </c>
      <c r="BN3295" s="5" t="d">
        <v>15:00:00.000</v>
      </c>
      <c r="BO3295">
        <v>14</v>
      </c>
      <c r="BP3295" t="b">
        <v>0</v>
      </c>
    </row>
    <row r="3296" spans="1:68" x14ac:dyDescent="0.2">
      <c r="A3296" s="1" t="s">
        <v>6761</v>
      </c>
      <c r="B3296" s="1" t="s">
        <v>5576</v>
      </c>
      <c r="C3296" s="2" t="d">
        <v>2026-07-13</v>
      </c>
      <c r="D3296">
        <v>31</v>
      </c>
      <c r="E3296" s="1" t="s">
        <v>150</v>
      </c>
      <c r="F3296">
        <v>29</v>
      </c>
      <c r="G3296">
        <v>7</v>
      </c>
      <c r="H3296">
        <v>0</v>
      </c>
      <c r="I3296">
        <v>2</v>
      </c>
      <c r="J3296">
        <v>5</v>
      </c>
      <c r="K3296">
        <v>0</v>
      </c>
      <c r="L3296">
        <v>1</v>
      </c>
      <c r="M3296" s="1" t="s">
        <v>63</v>
      </c>
      <c r="N3296" s="1" t="s">
        <v>5634</v>
      </c>
      <c r="O3296" s="1" t="s">
        <v>6762</v>
      </c>
      <c r="P3296">
        <v>5.8</v>
      </c>
      <c r="Q3296">
        <v>0</v>
      </c>
      <c r="R3296">
        <v>2350</v>
      </c>
      <c r="S3296">
        <v>1</v>
      </c>
      <c r="T3296">
        <v>37.5</v>
      </c>
      <c r="U3296">
        <v>29</v>
      </c>
      <c r="V3296">
        <v>135</v>
      </c>
      <c r="W3296">
        <v>28110.65</v>
      </c>
      <c r="X3296">
        <v>4.6551724137931032</v>
      </c>
      <c r="Y3296">
        <v>969.33275862068967</v>
      </c>
      <c r="Z3296">
        <v>11.517241379310345</v>
      </c>
      <c r="AA3296">
        <v>9.0548941908045961</v>
      </c>
      <c r="AB3296">
        <v>3</v>
      </c>
      <c r="AC3296">
        <v>0.10997750172413789</v>
      </c>
      <c r="AD3296">
        <v>0</v>
      </c>
      <c r="AE3296">
        <v>1.2972902497356986</v>
      </c>
      <c r="AF3296">
        <v>0.68390804597701149</v>
      </c>
      <c r="AG3296">
        <v>1.9811982879310344</v>
      </c>
      <c r="AH3296">
        <v>0</v>
      </c>
      <c r="AI3296">
        <v>6.2932361241379313</v>
      </c>
      <c r="AJ3296">
        <v>1015</v>
      </c>
      <c r="AK3296">
        <v>34</v>
      </c>
      <c r="AL3296">
        <v>1</v>
      </c>
      <c r="AM3296">
        <v>1</v>
      </c>
      <c r="AN3296">
        <v>1</v>
      </c>
      <c r="AO3296">
        <v>0</v>
      </c>
      <c r="AP3296">
        <v>0</v>
      </c>
      <c r="AQ3296">
        <v>0</v>
      </c>
      <c r="AR3296">
        <v>868.56</v>
      </c>
      <c r="AS3296" s="1" t="s">
        <v>65</v>
      </c>
      <c r="AT3296">
        <v>2</v>
      </c>
      <c r="AU3296">
        <v>38.212296433333336</v>
      </c>
      <c r="AV3296">
        <v>283.72679018333332</v>
      </c>
      <c r="AW3296">
        <v>17</v>
      </c>
      <c r="AX3296">
        <v>0.10344827586206896</v>
      </c>
      <c r="AY3296">
        <v>3.4482758620689655E-2</v>
      </c>
      <c r="AZ3296">
        <v>35</v>
      </c>
      <c r="BA3296">
        <v>0.25474864288888893</v>
      </c>
      <c r="BB3296">
        <v>0.27816351978758169</v>
      </c>
      <c r="BC3296">
        <v>14</v>
      </c>
      <c r="BD3296">
        <v>20</v>
      </c>
      <c r="BE3296">
        <v>2</v>
      </c>
      <c r="BF3296">
        <v>3</v>
      </c>
      <c r="BG3296" s="1" t="s">
        <v>99</v>
      </c>
      <c r="BH3296" s="1" t="s">
        <v>6895</v>
      </c>
      <c r="BI3296" s="1" t="s">
        <v>6889</v>
      </c>
      <c r="BJ3296" s="1" t="s">
        <v>6893</v>
      </c>
      <c r="BK3296">
        <v>1700</v>
      </c>
      <c r="BL3296">
        <v>2.4</v>
      </c>
      <c r="BM3296" s="5" t="d">
        <v>15:00:00.000</v>
      </c>
      <c r="BN3296" s="5" t="d">
        <v>15:30:00.0000000000031950</v>
      </c>
      <c r="BO3296">
        <v>15</v>
      </c>
      <c r="BP3296" t="b">
        <v>0</v>
      </c>
    </row>
    <row r="3297" spans="1:68" x14ac:dyDescent="0.2">
      <c r="A3297" s="1" t="s">
        <v>6763</v>
      </c>
      <c r="B3297" s="1" t="s">
        <v>5576</v>
      </c>
      <c r="C3297" s="2" t="d">
        <v>2026-07-13</v>
      </c>
      <c r="D3297">
        <v>32</v>
      </c>
      <c r="E3297" s="1" t="s">
        <v>150</v>
      </c>
      <c r="F3297">
        <v>20</v>
      </c>
      <c r="G3297">
        <v>7</v>
      </c>
      <c r="H3297">
        <v>0</v>
      </c>
      <c r="I3297">
        <v>2</v>
      </c>
      <c r="J3297">
        <v>5</v>
      </c>
      <c r="K3297">
        <v>0</v>
      </c>
      <c r="L3297">
        <v>1</v>
      </c>
      <c r="M3297" s="1" t="s">
        <v>63</v>
      </c>
      <c r="N3297" s="1" t="s">
        <v>5775</v>
      </c>
      <c r="O3297" s="1" t="s">
        <v>6764</v>
      </c>
      <c r="P3297">
        <v>4</v>
      </c>
      <c r="Q3297">
        <v>0</v>
      </c>
      <c r="R3297">
        <v>2350</v>
      </c>
      <c r="S3297">
        <v>1</v>
      </c>
      <c r="T3297">
        <v>36.5</v>
      </c>
      <c r="U3297">
        <v>20</v>
      </c>
      <c r="V3297">
        <v>101</v>
      </c>
      <c r="W3297">
        <v>23363.07</v>
      </c>
      <c r="X3297">
        <v>5.05</v>
      </c>
      <c r="Y3297">
        <v>1168.1534999999999</v>
      </c>
      <c r="Z3297">
        <v>11.25</v>
      </c>
      <c r="AA3297">
        <v>9.5013465675000006</v>
      </c>
      <c r="AB3297">
        <v>3</v>
      </c>
      <c r="AC3297">
        <v>0.15505301916666667</v>
      </c>
      <c r="AD3297">
        <v>0</v>
      </c>
      <c r="AE3297">
        <v>1.3807421565879321</v>
      </c>
      <c r="AF3297">
        <v>0.64</v>
      </c>
      <c r="AG3297">
        <v>2.0207421475</v>
      </c>
      <c r="AH3297">
        <v>0</v>
      </c>
      <c r="AI3297">
        <v>6.4989377433333333</v>
      </c>
      <c r="AJ3297">
        <v>700</v>
      </c>
      <c r="AK3297">
        <v>34</v>
      </c>
      <c r="AL3297">
        <v>1</v>
      </c>
      <c r="AM3297">
        <v>1</v>
      </c>
      <c r="AN3297">
        <v>1</v>
      </c>
      <c r="AO3297">
        <v>0</v>
      </c>
      <c r="AP3297">
        <v>0</v>
      </c>
      <c r="AQ3297">
        <v>0</v>
      </c>
      <c r="AR3297">
        <v>78.55</v>
      </c>
      <c r="AS3297" s="1" t="s">
        <v>125</v>
      </c>
      <c r="AT3297">
        <v>2</v>
      </c>
      <c r="AU3297">
        <v>27.578439733333333</v>
      </c>
      <c r="AV3297">
        <v>219.27094743333333</v>
      </c>
      <c r="AW3297">
        <v>14</v>
      </c>
      <c r="AX3297">
        <v>0.15</v>
      </c>
      <c r="AY3297">
        <v>0.05</v>
      </c>
      <c r="AZ3297">
        <v>35</v>
      </c>
      <c r="BA3297">
        <v>0.1838562648888889</v>
      </c>
      <c r="BB3297">
        <v>0.21497151709150328</v>
      </c>
      <c r="BC3297">
        <v>11</v>
      </c>
      <c r="BD3297">
        <v>23</v>
      </c>
      <c r="BE3297">
        <v>2</v>
      </c>
      <c r="BF3297">
        <v>3</v>
      </c>
      <c r="BG3297" s="1" t="s">
        <v>99</v>
      </c>
      <c r="BH3297" s="1" t="s">
        <v>6895</v>
      </c>
      <c r="BI3297" s="1" t="s">
        <v>6889</v>
      </c>
      <c r="BJ3297" s="1" t="s">
        <v>6893</v>
      </c>
      <c r="BK3297">
        <v>1700</v>
      </c>
      <c r="BL3297">
        <v>2.4</v>
      </c>
      <c r="BM3297" s="5" t="d">
        <v>15:30:00.0000000000031950</v>
      </c>
      <c r="BN3297" s="5" t="d">
        <v>15:59:59.9999999999968050</v>
      </c>
      <c r="BO3297">
        <v>15</v>
      </c>
      <c r="BP3297" t="b">
        <v>0</v>
      </c>
    </row>
    <row r="3298" spans="1:68" x14ac:dyDescent="0.2">
      <c r="A3298" s="1" t="s">
        <v>6765</v>
      </c>
      <c r="B3298" s="1" t="s">
        <v>5576</v>
      </c>
      <c r="C3298" s="2" t="d">
        <v>2026-07-13</v>
      </c>
      <c r="D3298">
        <v>33</v>
      </c>
      <c r="E3298" s="1" t="s">
        <v>150</v>
      </c>
      <c r="F3298">
        <v>21</v>
      </c>
      <c r="G3298">
        <v>15</v>
      </c>
      <c r="H3298">
        <v>0</v>
      </c>
      <c r="I3298">
        <v>2</v>
      </c>
      <c r="J3298">
        <v>13</v>
      </c>
      <c r="K3298">
        <v>0</v>
      </c>
      <c r="L3298">
        <v>1</v>
      </c>
      <c r="M3298" s="1" t="s">
        <v>63</v>
      </c>
      <c r="N3298" s="1" t="s">
        <v>5698</v>
      </c>
      <c r="O3298" s="1" t="s">
        <v>6766</v>
      </c>
      <c r="P3298">
        <v>1.6153846153846154</v>
      </c>
      <c r="Q3298">
        <v>0</v>
      </c>
      <c r="R3298">
        <v>2350</v>
      </c>
      <c r="S3298">
        <v>1</v>
      </c>
      <c r="T3298">
        <v>35.5</v>
      </c>
      <c r="U3298">
        <v>21</v>
      </c>
      <c r="V3298">
        <v>102</v>
      </c>
      <c r="W3298">
        <v>26628.58</v>
      </c>
      <c r="X3298">
        <v>4.8571428571428568</v>
      </c>
      <c r="Y3298">
        <v>1268.0276190476191</v>
      </c>
      <c r="Z3298">
        <v>11.666666666666666</v>
      </c>
      <c r="AA3298">
        <v>9.2438046817460329</v>
      </c>
      <c r="AB3298">
        <v>0</v>
      </c>
      <c r="AC3298">
        <v>0</v>
      </c>
      <c r="AD3298">
        <v>0</v>
      </c>
      <c r="AE3298">
        <v>1.3076217743601231</v>
      </c>
      <c r="AF3298">
        <v>0.81031746031746033</v>
      </c>
      <c r="AG3298">
        <v>2.1179392246031745</v>
      </c>
      <c r="AH3298">
        <v>0</v>
      </c>
      <c r="AI3298">
        <v>6.3036432253968258</v>
      </c>
      <c r="AJ3298">
        <v>735</v>
      </c>
      <c r="AK3298">
        <v>64</v>
      </c>
      <c r="AL3298">
        <v>1</v>
      </c>
      <c r="AM3298">
        <v>1</v>
      </c>
      <c r="AN3298">
        <v>1</v>
      </c>
      <c r="AO3298">
        <v>0</v>
      </c>
      <c r="AP3298">
        <v>0</v>
      </c>
      <c r="AQ3298">
        <v>0</v>
      </c>
      <c r="AR3298">
        <v>50.3</v>
      </c>
      <c r="AS3298" s="1" t="s">
        <v>70</v>
      </c>
      <c r="AT3298">
        <v>0</v>
      </c>
      <c r="AU3298">
        <v>27.089501649999999</v>
      </c>
      <c r="AV3298">
        <v>190.30544143333333</v>
      </c>
      <c r="AW3298">
        <v>13</v>
      </c>
      <c r="AX3298">
        <v>0</v>
      </c>
      <c r="AY3298">
        <v>4.7619047619047616E-2</v>
      </c>
      <c r="AZ3298">
        <v>35</v>
      </c>
      <c r="BA3298">
        <v>6.9460260641025645E-2</v>
      </c>
      <c r="BB3298">
        <v>9.9117417413194436E-2</v>
      </c>
      <c r="BC3298">
        <v>10</v>
      </c>
      <c r="BD3298">
        <v>54</v>
      </c>
      <c r="BE3298">
        <v>2</v>
      </c>
      <c r="BF3298">
        <v>11</v>
      </c>
      <c r="BG3298" s="1" t="s">
        <v>99</v>
      </c>
      <c r="BH3298" s="1" t="s">
        <v>6895</v>
      </c>
      <c r="BI3298" s="1" t="s">
        <v>6889</v>
      </c>
      <c r="BJ3298" s="1" t="s">
        <v>6893</v>
      </c>
      <c r="BK3298">
        <v>1700</v>
      </c>
      <c r="BL3298">
        <v>2.4</v>
      </c>
      <c r="BM3298" s="5" t="d">
        <v>15:59:59.9999999999968050</v>
      </c>
      <c r="BN3298" s="5" t="d">
        <v>16:30:00.000</v>
      </c>
      <c r="BO3298">
        <v>16</v>
      </c>
      <c r="BP3298" t="b">
        <v>0</v>
      </c>
    </row>
    <row r="3299" spans="1:68" x14ac:dyDescent="0.2">
      <c r="A3299" s="1" t="s">
        <v>6767</v>
      </c>
      <c r="B3299" s="1" t="s">
        <v>5576</v>
      </c>
      <c r="C3299" s="2" t="d">
        <v>2026-07-13</v>
      </c>
      <c r="D3299">
        <v>34</v>
      </c>
      <c r="E3299" s="1" t="s">
        <v>150</v>
      </c>
      <c r="F3299">
        <v>19</v>
      </c>
      <c r="G3299">
        <v>15</v>
      </c>
      <c r="H3299">
        <v>0</v>
      </c>
      <c r="I3299">
        <v>2</v>
      </c>
      <c r="J3299">
        <v>13</v>
      </c>
      <c r="K3299">
        <v>0</v>
      </c>
      <c r="L3299">
        <v>1</v>
      </c>
      <c r="M3299" s="1" t="s">
        <v>63</v>
      </c>
      <c r="N3299" s="1" t="s">
        <v>6768</v>
      </c>
      <c r="O3299" s="1" t="s">
        <v>6769</v>
      </c>
      <c r="P3299">
        <v>1.4615384615384617</v>
      </c>
      <c r="Q3299">
        <v>0</v>
      </c>
      <c r="R3299">
        <v>2350</v>
      </c>
      <c r="S3299">
        <v>1</v>
      </c>
      <c r="T3299">
        <v>34.5</v>
      </c>
      <c r="U3299">
        <v>19</v>
      </c>
      <c r="V3299">
        <v>99</v>
      </c>
      <c r="W3299">
        <v>21303.43</v>
      </c>
      <c r="X3299">
        <v>5.2105263157894735</v>
      </c>
      <c r="Y3299">
        <v>1121.2331578947369</v>
      </c>
      <c r="Z3299">
        <v>11.315789473684211</v>
      </c>
      <c r="AA3299">
        <v>8.4364812675438596</v>
      </c>
      <c r="AB3299">
        <v>1</v>
      </c>
      <c r="AC3299">
        <v>1.4117080701754369E-2</v>
      </c>
      <c r="AD3299">
        <v>0</v>
      </c>
      <c r="AE3299">
        <v>1.3622253885436861</v>
      </c>
      <c r="AF3299">
        <v>0.52543859649122804</v>
      </c>
      <c r="AG3299">
        <v>1.8876639771929826</v>
      </c>
      <c r="AH3299">
        <v>0</v>
      </c>
      <c r="AI3299">
        <v>5.6996944763157895</v>
      </c>
      <c r="AJ3299">
        <v>665</v>
      </c>
      <c r="AK3299">
        <v>64</v>
      </c>
      <c r="AL3299">
        <v>1</v>
      </c>
      <c r="AM3299">
        <v>1</v>
      </c>
      <c r="AN3299">
        <v>1</v>
      </c>
      <c r="AO3299">
        <v>0</v>
      </c>
      <c r="AP3299">
        <v>0</v>
      </c>
      <c r="AQ3299">
        <v>0</v>
      </c>
      <c r="AR3299">
        <v>292.04000000000002</v>
      </c>
      <c r="AS3299" s="1" t="s">
        <v>65</v>
      </c>
      <c r="AT3299">
        <v>1</v>
      </c>
      <c r="AU3299">
        <v>26.636901433333332</v>
      </c>
      <c r="AV3299">
        <v>178.86482108333334</v>
      </c>
      <c r="AW3299">
        <v>14</v>
      </c>
      <c r="AX3299">
        <v>5.2631578947368418E-2</v>
      </c>
      <c r="AY3299">
        <v>5.2631578947368418E-2</v>
      </c>
      <c r="AZ3299">
        <v>35</v>
      </c>
      <c r="BA3299">
        <v>6.8299747264957258E-2</v>
      </c>
      <c r="BB3299">
        <v>9.3158760980902783E-2</v>
      </c>
      <c r="BC3299">
        <v>9</v>
      </c>
      <c r="BD3299">
        <v>55</v>
      </c>
      <c r="BE3299">
        <v>2</v>
      </c>
      <c r="BF3299">
        <v>11</v>
      </c>
      <c r="BG3299" s="1" t="s">
        <v>99</v>
      </c>
      <c r="BH3299" s="1" t="s">
        <v>6895</v>
      </c>
      <c r="BI3299" s="1" t="s">
        <v>6889</v>
      </c>
      <c r="BJ3299" s="1" t="s">
        <v>6893</v>
      </c>
      <c r="BK3299">
        <v>1700</v>
      </c>
      <c r="BL3299">
        <v>2.4</v>
      </c>
      <c r="BM3299" s="5" t="d">
        <v>16:30:00.000</v>
      </c>
      <c r="BN3299" s="5" t="d">
        <v>17:00:00.0000000000031950</v>
      </c>
      <c r="BO3299">
        <v>16</v>
      </c>
      <c r="BP3299" t="b">
        <v>0</v>
      </c>
    </row>
    <row r="3300" spans="1:68" x14ac:dyDescent="0.2">
      <c r="A3300" s="1" t="s">
        <v>6770</v>
      </c>
      <c r="B3300" s="1" t="s">
        <v>5576</v>
      </c>
      <c r="C3300" s="2" t="d">
        <v>2026-07-13</v>
      </c>
      <c r="D3300">
        <v>35</v>
      </c>
      <c r="E3300" s="1" t="s">
        <v>150</v>
      </c>
      <c r="F3300">
        <v>24</v>
      </c>
      <c r="G3300">
        <v>8</v>
      </c>
      <c r="H3300">
        <v>0</v>
      </c>
      <c r="I3300">
        <v>2</v>
      </c>
      <c r="J3300">
        <v>6</v>
      </c>
      <c r="K3300">
        <v>0</v>
      </c>
      <c r="L3300">
        <v>1</v>
      </c>
      <c r="M3300" s="1" t="s">
        <v>63</v>
      </c>
      <c r="N3300" s="1" t="s">
        <v>6089</v>
      </c>
      <c r="O3300" s="1" t="s">
        <v>6771</v>
      </c>
      <c r="P3300">
        <v>4</v>
      </c>
      <c r="Q3300">
        <v>0</v>
      </c>
      <c r="R3300">
        <v>2350</v>
      </c>
      <c r="S3300">
        <v>1</v>
      </c>
      <c r="T3300">
        <v>33.5</v>
      </c>
      <c r="U3300">
        <v>24</v>
      </c>
      <c r="V3300">
        <v>120</v>
      </c>
      <c r="W3300">
        <v>27367.599999999999</v>
      </c>
      <c r="X3300">
        <v>5</v>
      </c>
      <c r="Y3300">
        <v>1140.3166666666666</v>
      </c>
      <c r="Z3300">
        <v>11.625</v>
      </c>
      <c r="AA3300">
        <v>9.7448743687500006</v>
      </c>
      <c r="AB3300">
        <v>2</v>
      </c>
      <c r="AC3300">
        <v>0.12755801388888885</v>
      </c>
      <c r="AD3300">
        <v>0</v>
      </c>
      <c r="AE3300">
        <v>1.3128507155697995</v>
      </c>
      <c r="AF3300">
        <v>0.62986111111111109</v>
      </c>
      <c r="AG3300">
        <v>1.9427118187500001</v>
      </c>
      <c r="AH3300">
        <v>0</v>
      </c>
      <c r="AI3300">
        <v>6.8459125402777774</v>
      </c>
      <c r="AJ3300">
        <v>840</v>
      </c>
      <c r="AK3300">
        <v>32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 s="1" t="s">
        <v>125</v>
      </c>
      <c r="AT3300">
        <v>1</v>
      </c>
      <c r="AU3300">
        <v>29.604535016666667</v>
      </c>
      <c r="AV3300">
        <v>209.65178216666666</v>
      </c>
      <c r="AW3300">
        <v>17</v>
      </c>
      <c r="AX3300">
        <v>8.3333333333333329E-2</v>
      </c>
      <c r="AY3300">
        <v>0</v>
      </c>
      <c r="AZ3300">
        <v>35</v>
      </c>
      <c r="BA3300">
        <v>0.16446963898148148</v>
      </c>
      <c r="BB3300">
        <v>0.21838727309027778</v>
      </c>
      <c r="BC3300">
        <v>10</v>
      </c>
      <c r="BD3300">
        <v>22</v>
      </c>
      <c r="BE3300">
        <v>2</v>
      </c>
      <c r="BF3300">
        <v>4</v>
      </c>
      <c r="BG3300" s="1" t="s">
        <v>99</v>
      </c>
      <c r="BH3300" s="1" t="s">
        <v>6895</v>
      </c>
      <c r="BI3300" s="1" t="s">
        <v>6889</v>
      </c>
      <c r="BJ3300" s="1" t="s">
        <v>6893</v>
      </c>
      <c r="BK3300">
        <v>1700</v>
      </c>
      <c r="BL3300">
        <v>2.4</v>
      </c>
      <c r="BM3300" s="5" t="d">
        <v>17:00:00.0000000000031950</v>
      </c>
      <c r="BN3300" s="5" t="d">
        <v>17:29:59.9999999999968050</v>
      </c>
      <c r="BO3300">
        <v>17</v>
      </c>
      <c r="BP3300" t="b">
        <v>0</v>
      </c>
    </row>
    <row r="3301" spans="1:68" x14ac:dyDescent="0.2">
      <c r="A3301" s="1" t="s">
        <v>6772</v>
      </c>
      <c r="B3301" s="1" t="s">
        <v>5576</v>
      </c>
      <c r="C3301" s="2" t="d">
        <v>2026-07-13</v>
      </c>
      <c r="D3301">
        <v>36</v>
      </c>
      <c r="E3301" s="1" t="s">
        <v>150</v>
      </c>
      <c r="F3301">
        <v>46</v>
      </c>
      <c r="G3301">
        <v>8</v>
      </c>
      <c r="H3301">
        <v>0</v>
      </c>
      <c r="I3301">
        <v>2</v>
      </c>
      <c r="J3301">
        <v>6</v>
      </c>
      <c r="K3301">
        <v>0</v>
      </c>
      <c r="L3301">
        <v>1</v>
      </c>
      <c r="M3301" s="1" t="s">
        <v>63</v>
      </c>
      <c r="N3301" s="1" t="s">
        <v>5674</v>
      </c>
      <c r="O3301" s="1" t="s">
        <v>6679</v>
      </c>
      <c r="P3301">
        <v>7.666666666666667</v>
      </c>
      <c r="Q3301">
        <v>0</v>
      </c>
      <c r="R3301">
        <v>2350</v>
      </c>
      <c r="S3301">
        <v>1</v>
      </c>
      <c r="T3301">
        <v>32.5</v>
      </c>
      <c r="U3301">
        <v>46</v>
      </c>
      <c r="V3301">
        <v>199</v>
      </c>
      <c r="W3301">
        <v>44944.81</v>
      </c>
      <c r="X3301">
        <v>4.3260869565217392</v>
      </c>
      <c r="Y3301">
        <v>977.06108695652165</v>
      </c>
      <c r="Z3301">
        <v>12.521739130434783</v>
      </c>
      <c r="AA3301">
        <v>9.4861169804347831</v>
      </c>
      <c r="AB3301">
        <v>1</v>
      </c>
      <c r="AC3301">
        <v>1.1831891304347818E-2</v>
      </c>
      <c r="AD3301">
        <v>0</v>
      </c>
      <c r="AE3301">
        <v>1.167348734612629</v>
      </c>
      <c r="AF3301">
        <v>0.66086956521739126</v>
      </c>
      <c r="AG3301">
        <v>1.8282182916666665</v>
      </c>
      <c r="AH3301">
        <v>0</v>
      </c>
      <c r="AI3301">
        <v>6.7010146228260865</v>
      </c>
      <c r="AJ3301">
        <v>1610</v>
      </c>
      <c r="AK3301">
        <v>32</v>
      </c>
      <c r="AL3301">
        <v>2</v>
      </c>
      <c r="AM3301">
        <v>2</v>
      </c>
      <c r="AN3301">
        <v>1</v>
      </c>
      <c r="AO3301">
        <v>0</v>
      </c>
      <c r="AP3301">
        <v>1</v>
      </c>
      <c r="AQ3301">
        <v>0</v>
      </c>
      <c r="AR3301">
        <v>443.26</v>
      </c>
      <c r="AS3301" s="1" t="s">
        <v>125</v>
      </c>
      <c r="AT3301">
        <v>1</v>
      </c>
      <c r="AU3301">
        <v>49.192952699999999</v>
      </c>
      <c r="AV3301">
        <v>393.6486256</v>
      </c>
      <c r="AW3301">
        <v>26</v>
      </c>
      <c r="AX3301">
        <v>2.1739130434782608E-2</v>
      </c>
      <c r="AY3301">
        <v>4.3478260869565216E-2</v>
      </c>
      <c r="AZ3301">
        <v>35</v>
      </c>
      <c r="BA3301">
        <v>0.27329418166666664</v>
      </c>
      <c r="BB3301">
        <v>0.41005065166666665</v>
      </c>
      <c r="BC3301">
        <v>19</v>
      </c>
      <c r="BD3301">
        <v>13</v>
      </c>
      <c r="BE3301">
        <v>3</v>
      </c>
      <c r="BF3301">
        <v>3</v>
      </c>
      <c r="BG3301" s="1" t="s">
        <v>99</v>
      </c>
      <c r="BH3301" s="1" t="s">
        <v>6895</v>
      </c>
      <c r="BI3301" s="1" t="s">
        <v>6889</v>
      </c>
      <c r="BJ3301" s="1" t="s">
        <v>6893</v>
      </c>
      <c r="BK3301">
        <v>1700</v>
      </c>
      <c r="BL3301">
        <v>2.4</v>
      </c>
      <c r="BM3301" s="5" t="d">
        <v>17:29:59.9999999999968050</v>
      </c>
      <c r="BN3301" s="5" t="d">
        <v>18:00:00.000</v>
      </c>
      <c r="BO3301">
        <v>17</v>
      </c>
      <c r="BP3301" t="b">
        <v>0</v>
      </c>
    </row>
    <row r="3302" spans="1:68" x14ac:dyDescent="0.2">
      <c r="A3302" s="1" t="s">
        <v>6773</v>
      </c>
      <c r="B3302" s="1" t="s">
        <v>5576</v>
      </c>
      <c r="C3302" s="2" t="d">
        <v>2026-07-13</v>
      </c>
      <c r="D3302">
        <v>37</v>
      </c>
      <c r="E3302" s="1" t="s">
        <v>165</v>
      </c>
      <c r="F3302">
        <v>57</v>
      </c>
      <c r="G3302">
        <v>8</v>
      </c>
      <c r="H3302">
        <v>0</v>
      </c>
      <c r="I3302">
        <v>0</v>
      </c>
      <c r="J3302">
        <v>8</v>
      </c>
      <c r="K3302">
        <v>0</v>
      </c>
      <c r="L3302">
        <v>0</v>
      </c>
      <c r="M3302" s="1" t="s">
        <v>63</v>
      </c>
      <c r="N3302" s="1" t="s">
        <v>63</v>
      </c>
      <c r="O3302" s="1" t="s">
        <v>6774</v>
      </c>
      <c r="P3302">
        <v>7.125</v>
      </c>
      <c r="Q3302">
        <v>0</v>
      </c>
      <c r="R3302">
        <v>2350</v>
      </c>
      <c r="S3302">
        <v>0</v>
      </c>
      <c r="T3302">
        <v>32.5</v>
      </c>
      <c r="U3302">
        <v>57</v>
      </c>
      <c r="V3302">
        <v>269</v>
      </c>
      <c r="W3302">
        <v>63947.57</v>
      </c>
      <c r="X3302">
        <v>4.7192982456140351</v>
      </c>
      <c r="Y3302">
        <v>1121.8871929824561</v>
      </c>
      <c r="Z3302">
        <v>14.473684210526315</v>
      </c>
      <c r="AA3302">
        <v>8.8015783529239755</v>
      </c>
      <c r="AB3302">
        <v>0</v>
      </c>
      <c r="AC3302">
        <v>0</v>
      </c>
      <c r="AD3302">
        <v>0</v>
      </c>
      <c r="AE3302">
        <v>1.2340815626243673</v>
      </c>
      <c r="AF3302">
        <v>0.62953216374269005</v>
      </c>
      <c r="AG3302">
        <v>1.863613717251462</v>
      </c>
      <c r="AH3302">
        <v>0</v>
      </c>
      <c r="AI3302">
        <v>6.027730706725146</v>
      </c>
      <c r="AJ3302">
        <v>2280</v>
      </c>
      <c r="AK3302">
        <v>32</v>
      </c>
      <c r="AL3302">
        <v>2</v>
      </c>
      <c r="AM3302">
        <v>2</v>
      </c>
      <c r="AN3302">
        <v>2</v>
      </c>
      <c r="AO3302">
        <v>0</v>
      </c>
      <c r="AP3302">
        <v>0</v>
      </c>
      <c r="AQ3302">
        <v>0</v>
      </c>
      <c r="AR3302">
        <v>392.02</v>
      </c>
      <c r="AS3302" s="1" t="s">
        <v>70</v>
      </c>
      <c r="AT3302">
        <v>0</v>
      </c>
      <c r="AU3302">
        <v>76.751619233333329</v>
      </c>
      <c r="AV3302">
        <v>535.32481044999997</v>
      </c>
      <c r="AW3302">
        <v>30</v>
      </c>
      <c r="AX3302">
        <v>0</v>
      </c>
      <c r="AY3302">
        <v>3.5087719298245612E-2</v>
      </c>
      <c r="AZ3302">
        <v>40</v>
      </c>
      <c r="BA3302">
        <v>0.31979841347222221</v>
      </c>
      <c r="BB3302">
        <v>0.55763001088541664</v>
      </c>
      <c r="BC3302">
        <v>26</v>
      </c>
      <c r="BD3302">
        <v>6</v>
      </c>
      <c r="BE3302">
        <v>4</v>
      </c>
      <c r="BF3302">
        <v>4</v>
      </c>
      <c r="BG3302" s="1" t="s">
        <v>99</v>
      </c>
      <c r="BH3302" s="1" t="s">
        <v>6895</v>
      </c>
      <c r="BI3302" s="1" t="s">
        <v>6889</v>
      </c>
      <c r="BJ3302" s="1" t="s">
        <v>6893</v>
      </c>
      <c r="BK3302">
        <v>1700</v>
      </c>
      <c r="BL3302">
        <v>2.4</v>
      </c>
      <c r="BM3302" s="5" t="d">
        <v>18:00:00.000</v>
      </c>
      <c r="BN3302" s="5" t="d">
        <v>18:30:00.0000000000031950</v>
      </c>
      <c r="BO3302">
        <v>18</v>
      </c>
      <c r="BP3302" t="b">
        <v>1</v>
      </c>
    </row>
    <row r="3303" spans="1:68" x14ac:dyDescent="0.2">
      <c r="A3303" s="1" t="s">
        <v>6775</v>
      </c>
      <c r="B3303" s="1" t="s">
        <v>5576</v>
      </c>
      <c r="C3303" s="2" t="d">
        <v>2026-07-13</v>
      </c>
      <c r="D3303">
        <v>38</v>
      </c>
      <c r="E3303" s="1" t="s">
        <v>165</v>
      </c>
      <c r="F3303">
        <v>75</v>
      </c>
      <c r="G3303">
        <v>8</v>
      </c>
      <c r="H3303">
        <v>0</v>
      </c>
      <c r="I3303">
        <v>0</v>
      </c>
      <c r="J3303">
        <v>8</v>
      </c>
      <c r="K3303">
        <v>0</v>
      </c>
      <c r="L3303">
        <v>0</v>
      </c>
      <c r="M3303" s="1" t="s">
        <v>63</v>
      </c>
      <c r="N3303" s="1" t="s">
        <v>63</v>
      </c>
      <c r="O3303" s="1" t="s">
        <v>6776</v>
      </c>
      <c r="P3303">
        <v>9.375</v>
      </c>
      <c r="Q3303">
        <v>0</v>
      </c>
      <c r="R3303">
        <v>2350</v>
      </c>
      <c r="S3303">
        <v>0</v>
      </c>
      <c r="T3303">
        <v>32.5</v>
      </c>
      <c r="U3303">
        <v>75</v>
      </c>
      <c r="V3303">
        <v>414</v>
      </c>
      <c r="W3303">
        <v>94883.94</v>
      </c>
      <c r="X3303">
        <v>5.52</v>
      </c>
      <c r="Y3303">
        <v>1265.1192000000001</v>
      </c>
      <c r="Z3303">
        <v>15.64</v>
      </c>
      <c r="AA3303">
        <v>9.094928332444443</v>
      </c>
      <c r="AB3303">
        <v>0</v>
      </c>
      <c r="AC3303">
        <v>0</v>
      </c>
      <c r="AD3303">
        <v>1.4954824666666661E-2</v>
      </c>
      <c r="AE3303">
        <v>1.4449296552719826</v>
      </c>
      <c r="AF3303">
        <v>0.55422222222222217</v>
      </c>
      <c r="AG3303">
        <v>1.4557724117777777</v>
      </c>
      <c r="AH3303">
        <v>9.6281353777777773E-2</v>
      </c>
      <c r="AI3303">
        <v>6.0538736082222222</v>
      </c>
      <c r="AJ3303">
        <v>3000</v>
      </c>
      <c r="AK3303">
        <v>32</v>
      </c>
      <c r="AL3303">
        <v>2</v>
      </c>
      <c r="AM3303">
        <v>2</v>
      </c>
      <c r="AN3303">
        <v>1</v>
      </c>
      <c r="AO3303">
        <v>1</v>
      </c>
      <c r="AP3303">
        <v>0</v>
      </c>
      <c r="AQ3303">
        <v>0</v>
      </c>
      <c r="AR3303">
        <v>596.28</v>
      </c>
      <c r="AS3303" s="1" t="s">
        <v>70</v>
      </c>
      <c r="AT3303">
        <v>0</v>
      </c>
      <c r="AU3303">
        <v>106.00090636666667</v>
      </c>
      <c r="AV3303">
        <v>660.16703689999997</v>
      </c>
      <c r="AW3303">
        <v>32</v>
      </c>
      <c r="AX3303">
        <v>0</v>
      </c>
      <c r="AY3303">
        <v>2.6666666666666668E-2</v>
      </c>
      <c r="AZ3303">
        <v>40</v>
      </c>
      <c r="BA3303">
        <v>0.44167044319444443</v>
      </c>
      <c r="BB3303">
        <v>0.6876739967708333</v>
      </c>
      <c r="BC3303">
        <v>32</v>
      </c>
      <c r="BD3303">
        <v>0</v>
      </c>
      <c r="BE3303">
        <v>6</v>
      </c>
      <c r="BF3303">
        <v>2</v>
      </c>
      <c r="BG3303" s="1" t="s">
        <v>99</v>
      </c>
      <c r="BH3303" s="1" t="s">
        <v>6895</v>
      </c>
      <c r="BI3303" s="1" t="s">
        <v>6889</v>
      </c>
      <c r="BJ3303" s="1" t="s">
        <v>6893</v>
      </c>
      <c r="BK3303">
        <v>1700</v>
      </c>
      <c r="BL3303">
        <v>2.4</v>
      </c>
      <c r="BM3303" s="5" t="d">
        <v>18:30:00.0000000000031950</v>
      </c>
      <c r="BN3303" s="5" t="d">
        <v>18:59:59.9999999999968050</v>
      </c>
      <c r="BO3303">
        <v>18</v>
      </c>
      <c r="BP3303" t="b">
        <v>1</v>
      </c>
    </row>
    <row r="3304" spans="1:68" x14ac:dyDescent="0.2">
      <c r="A3304" s="1" t="s">
        <v>6777</v>
      </c>
      <c r="B3304" s="1" t="s">
        <v>5576</v>
      </c>
      <c r="C3304" s="2" t="d">
        <v>2026-07-13</v>
      </c>
      <c r="D3304">
        <v>39</v>
      </c>
      <c r="E3304" s="1" t="s">
        <v>165</v>
      </c>
      <c r="F3304">
        <v>92</v>
      </c>
      <c r="G3304">
        <v>8</v>
      </c>
      <c r="H3304">
        <v>0</v>
      </c>
      <c r="I3304">
        <v>0</v>
      </c>
      <c r="J3304">
        <v>8</v>
      </c>
      <c r="K3304">
        <v>0</v>
      </c>
      <c r="L3304">
        <v>0</v>
      </c>
      <c r="M3304" s="1" t="s">
        <v>63</v>
      </c>
      <c r="N3304" s="1" t="s">
        <v>63</v>
      </c>
      <c r="O3304" s="1" t="s">
        <v>6778</v>
      </c>
      <c r="P3304">
        <v>11.5</v>
      </c>
      <c r="Q3304">
        <v>0</v>
      </c>
      <c r="R3304">
        <v>2350</v>
      </c>
      <c r="S3304">
        <v>0</v>
      </c>
      <c r="T3304">
        <v>32.5</v>
      </c>
      <c r="U3304">
        <v>92</v>
      </c>
      <c r="V3304">
        <v>472</v>
      </c>
      <c r="W3304">
        <v>107082.05</v>
      </c>
      <c r="X3304">
        <v>5.1304347826086953</v>
      </c>
      <c r="Y3304">
        <v>1163.9353260869566</v>
      </c>
      <c r="Z3304">
        <v>16.771739130434781</v>
      </c>
      <c r="AA3304">
        <v>9.9128035153985508</v>
      </c>
      <c r="AB3304">
        <v>0</v>
      </c>
      <c r="AC3304">
        <v>0</v>
      </c>
      <c r="AD3304">
        <v>5.1825777173913016E-3</v>
      </c>
      <c r="AE3304">
        <v>1.3746427247250379</v>
      </c>
      <c r="AF3304">
        <v>0.65923913043478255</v>
      </c>
      <c r="AG3304">
        <v>0.54969738876811591</v>
      </c>
      <c r="AH3304">
        <v>0.68971360489130429</v>
      </c>
      <c r="AI3304">
        <v>6.2611993844202898</v>
      </c>
      <c r="AJ3304">
        <v>3680</v>
      </c>
      <c r="AK3304">
        <v>32</v>
      </c>
      <c r="AL3304">
        <v>5</v>
      </c>
      <c r="AM3304">
        <v>5</v>
      </c>
      <c r="AN3304">
        <v>2</v>
      </c>
      <c r="AO3304">
        <v>2</v>
      </c>
      <c r="AP3304">
        <v>1</v>
      </c>
      <c r="AQ3304">
        <v>0</v>
      </c>
      <c r="AR3304">
        <v>2223.13</v>
      </c>
      <c r="AS3304" s="1" t="s">
        <v>70</v>
      </c>
      <c r="AT3304">
        <v>0</v>
      </c>
      <c r="AU3304">
        <v>124.92371936666666</v>
      </c>
      <c r="AV3304">
        <v>805.81627536666667</v>
      </c>
      <c r="AW3304">
        <v>32</v>
      </c>
      <c r="AX3304">
        <v>0</v>
      </c>
      <c r="AY3304">
        <v>5.434782608695652E-2</v>
      </c>
      <c r="AZ3304">
        <v>40</v>
      </c>
      <c r="BA3304">
        <v>0.52051549736111113</v>
      </c>
      <c r="BB3304">
        <v>0.8393919535069444</v>
      </c>
      <c r="BC3304">
        <v>39</v>
      </c>
      <c r="BD3304">
        <v>-7</v>
      </c>
      <c r="BE3304">
        <v>6</v>
      </c>
      <c r="BF3304">
        <v>2</v>
      </c>
      <c r="BG3304" s="1" t="s">
        <v>99</v>
      </c>
      <c r="BH3304" s="1" t="s">
        <v>6895</v>
      </c>
      <c r="BI3304" s="1" t="s">
        <v>6889</v>
      </c>
      <c r="BJ3304" s="1" t="s">
        <v>6893</v>
      </c>
      <c r="BK3304">
        <v>1700</v>
      </c>
      <c r="BL3304">
        <v>2.4</v>
      </c>
      <c r="BM3304" s="5" t="d">
        <v>18:59:59.9999999999968050</v>
      </c>
      <c r="BN3304" s="5" t="d">
        <v>19:30:00.000</v>
      </c>
      <c r="BO3304">
        <v>19</v>
      </c>
      <c r="BP3304" t="b">
        <v>1</v>
      </c>
    </row>
    <row r="3305" spans="1:68" x14ac:dyDescent="0.2">
      <c r="A3305" s="1" t="s">
        <v>6779</v>
      </c>
      <c r="B3305" s="1" t="s">
        <v>5576</v>
      </c>
      <c r="C3305" s="2" t="d">
        <v>2026-07-13</v>
      </c>
      <c r="D3305">
        <v>40</v>
      </c>
      <c r="E3305" s="1" t="s">
        <v>165</v>
      </c>
      <c r="F3305">
        <v>100</v>
      </c>
      <c r="G3305">
        <v>8</v>
      </c>
      <c r="H3305">
        <v>0</v>
      </c>
      <c r="I3305">
        <v>0</v>
      </c>
      <c r="J3305">
        <v>8</v>
      </c>
      <c r="K3305">
        <v>0</v>
      </c>
      <c r="L3305">
        <v>0</v>
      </c>
      <c r="M3305" s="1" t="s">
        <v>63</v>
      </c>
      <c r="N3305" s="1" t="s">
        <v>63</v>
      </c>
      <c r="O3305" s="1" t="s">
        <v>6780</v>
      </c>
      <c r="P3305">
        <v>12.5</v>
      </c>
      <c r="Q3305">
        <v>0</v>
      </c>
      <c r="R3305">
        <v>2350</v>
      </c>
      <c r="S3305">
        <v>0</v>
      </c>
      <c r="T3305">
        <v>32.5</v>
      </c>
      <c r="U3305">
        <v>100</v>
      </c>
      <c r="V3305">
        <v>499</v>
      </c>
      <c r="W3305">
        <v>117847.69</v>
      </c>
      <c r="X3305">
        <v>4.99</v>
      </c>
      <c r="Y3305">
        <v>1178.4769000000001</v>
      </c>
      <c r="Z3305">
        <v>17.43</v>
      </c>
      <c r="AA3305">
        <v>11.769720441500001</v>
      </c>
      <c r="AB3305">
        <v>0</v>
      </c>
      <c r="AC3305">
        <v>0</v>
      </c>
      <c r="AD3305">
        <v>2.3370588333333333E-3</v>
      </c>
      <c r="AE3305">
        <v>1.3279541216925392</v>
      </c>
      <c r="AF3305">
        <v>0.6293333333333333</v>
      </c>
      <c r="AG3305">
        <v>3.7225318333333327E-3</v>
      </c>
      <c r="AH3305">
        <v>2.2589173155000002</v>
      </c>
      <c r="AI3305">
        <v>6.6308452715000001</v>
      </c>
      <c r="AJ3305">
        <v>4000</v>
      </c>
      <c r="AK3305">
        <v>32</v>
      </c>
      <c r="AL3305">
        <v>2</v>
      </c>
      <c r="AM3305">
        <v>2</v>
      </c>
      <c r="AN3305">
        <v>1</v>
      </c>
      <c r="AO3305">
        <v>1</v>
      </c>
      <c r="AP3305">
        <v>0</v>
      </c>
      <c r="AQ3305">
        <v>0</v>
      </c>
      <c r="AR3305">
        <v>1415.0900000000001</v>
      </c>
      <c r="AS3305" s="1" t="s">
        <v>70</v>
      </c>
      <c r="AT3305">
        <v>0</v>
      </c>
      <c r="AU3305">
        <v>130.70013298333333</v>
      </c>
      <c r="AV3305">
        <v>870.98487608333335</v>
      </c>
      <c r="AW3305">
        <v>32</v>
      </c>
      <c r="AX3305">
        <v>0</v>
      </c>
      <c r="AY3305">
        <v>0.02</v>
      </c>
      <c r="AZ3305">
        <v>40</v>
      </c>
      <c r="BA3305">
        <v>0.54458388743055552</v>
      </c>
      <c r="BB3305">
        <v>0.90727591258680562</v>
      </c>
      <c r="BC3305">
        <v>42</v>
      </c>
      <c r="BD3305">
        <v>-10</v>
      </c>
      <c r="BE3305">
        <v>7</v>
      </c>
      <c r="BF3305">
        <v>1</v>
      </c>
      <c r="BG3305" s="1" t="s">
        <v>99</v>
      </c>
      <c r="BH3305" s="1" t="s">
        <v>6895</v>
      </c>
      <c r="BI3305" s="1" t="s">
        <v>6889</v>
      </c>
      <c r="BJ3305" s="1" t="s">
        <v>6893</v>
      </c>
      <c r="BK3305">
        <v>1700</v>
      </c>
      <c r="BL3305">
        <v>2.4</v>
      </c>
      <c r="BM3305" s="5" t="d">
        <v>19:30:00.000</v>
      </c>
      <c r="BN3305" s="5" t="d">
        <v>20:00:00.0000000000031950</v>
      </c>
      <c r="BO3305">
        <v>19</v>
      </c>
      <c r="BP3305" t="b">
        <v>1</v>
      </c>
    </row>
    <row r="3306" spans="1:68" x14ac:dyDescent="0.2">
      <c r="A3306" s="1" t="s">
        <v>6781</v>
      </c>
      <c r="B3306" s="1" t="s">
        <v>5576</v>
      </c>
      <c r="C3306" s="2" t="d">
        <v>2026-07-13</v>
      </c>
      <c r="D3306">
        <v>41</v>
      </c>
      <c r="E3306" s="1" t="s">
        <v>165</v>
      </c>
      <c r="F3306">
        <v>97</v>
      </c>
      <c r="G3306">
        <v>8</v>
      </c>
      <c r="H3306">
        <v>0</v>
      </c>
      <c r="I3306">
        <v>0</v>
      </c>
      <c r="J3306">
        <v>8</v>
      </c>
      <c r="K3306">
        <v>0</v>
      </c>
      <c r="L3306">
        <v>0</v>
      </c>
      <c r="M3306" s="1" t="s">
        <v>63</v>
      </c>
      <c r="N3306" s="1" t="s">
        <v>63</v>
      </c>
      <c r="O3306" s="1" t="s">
        <v>6782</v>
      </c>
      <c r="P3306">
        <v>12.125</v>
      </c>
      <c r="Q3306">
        <v>0</v>
      </c>
      <c r="R3306">
        <v>2350</v>
      </c>
      <c r="S3306">
        <v>0</v>
      </c>
      <c r="T3306">
        <v>32.5</v>
      </c>
      <c r="U3306">
        <v>97</v>
      </c>
      <c r="V3306">
        <v>492</v>
      </c>
      <c r="W3306">
        <v>113724.83</v>
      </c>
      <c r="X3306">
        <v>5.072164948453608</v>
      </c>
      <c r="Y3306">
        <v>1172.4209278350515</v>
      </c>
      <c r="Z3306">
        <v>17.041237113402062</v>
      </c>
      <c r="AA3306">
        <v>13.583548019072166</v>
      </c>
      <c r="AB3306">
        <v>1</v>
      </c>
      <c r="AC3306">
        <v>5.0183910652921134E-3</v>
      </c>
      <c r="AD3306">
        <v>2.5257666666666664E-2</v>
      </c>
      <c r="AE3306">
        <v>1.3708241307040989</v>
      </c>
      <c r="AF3306">
        <v>0.66099656357388314</v>
      </c>
      <c r="AG3306">
        <v>0</v>
      </c>
      <c r="AH3306">
        <v>4.5055904506872855</v>
      </c>
      <c r="AI3306">
        <v>6.1102262783505159</v>
      </c>
      <c r="AJ3306">
        <v>3880</v>
      </c>
      <c r="AK3306">
        <v>32</v>
      </c>
      <c r="AL3306">
        <v>3</v>
      </c>
      <c r="AM3306">
        <v>3</v>
      </c>
      <c r="AN3306">
        <v>2</v>
      </c>
      <c r="AO3306">
        <v>1</v>
      </c>
      <c r="AP3306">
        <v>0</v>
      </c>
      <c r="AQ3306">
        <v>0</v>
      </c>
      <c r="AR3306">
        <v>805.96</v>
      </c>
      <c r="AS3306" s="1" t="s">
        <v>173</v>
      </c>
      <c r="AT3306">
        <v>1</v>
      </c>
      <c r="AU3306">
        <v>134.43539201666667</v>
      </c>
      <c r="AV3306">
        <v>879.18627788333333</v>
      </c>
      <c r="AW3306">
        <v>32</v>
      </c>
      <c r="AX3306">
        <v>1.0309278350515464E-2</v>
      </c>
      <c r="AY3306">
        <v>3.0927835051546393E-2</v>
      </c>
      <c r="AZ3306">
        <v>40</v>
      </c>
      <c r="BA3306">
        <v>0.56014746673611115</v>
      </c>
      <c r="BB3306">
        <v>0.91581903946180554</v>
      </c>
      <c r="BC3306">
        <v>42</v>
      </c>
      <c r="BD3306">
        <v>-10</v>
      </c>
      <c r="BE3306">
        <v>7</v>
      </c>
      <c r="BF3306">
        <v>1</v>
      </c>
      <c r="BG3306" s="1" t="s">
        <v>99</v>
      </c>
      <c r="BH3306" s="1" t="s">
        <v>6895</v>
      </c>
      <c r="BI3306" s="1" t="s">
        <v>6889</v>
      </c>
      <c r="BJ3306" s="1" t="s">
        <v>6893</v>
      </c>
      <c r="BK3306">
        <v>1700</v>
      </c>
      <c r="BL3306">
        <v>2.4</v>
      </c>
      <c r="BM3306" s="5" t="d">
        <v>20:00:00.0000000000031950</v>
      </c>
      <c r="BN3306" s="5" t="d">
        <v>20:29:59.9999999999968050</v>
      </c>
      <c r="BO3306">
        <v>20</v>
      </c>
      <c r="BP3306" t="b">
        <v>1</v>
      </c>
    </row>
    <row r="3307" spans="1:68" x14ac:dyDescent="0.2">
      <c r="A3307" s="1" t="s">
        <v>6783</v>
      </c>
      <c r="B3307" s="1" t="s">
        <v>5576</v>
      </c>
      <c r="C3307" s="2" t="d">
        <v>2026-07-13</v>
      </c>
      <c r="D3307">
        <v>42</v>
      </c>
      <c r="E3307" s="1" t="s">
        <v>165</v>
      </c>
      <c r="F3307">
        <v>97</v>
      </c>
      <c r="G3307">
        <v>8</v>
      </c>
      <c r="H3307">
        <v>0</v>
      </c>
      <c r="I3307">
        <v>0</v>
      </c>
      <c r="J3307">
        <v>8</v>
      </c>
      <c r="K3307">
        <v>0</v>
      </c>
      <c r="L3307">
        <v>0</v>
      </c>
      <c r="M3307" s="1" t="s">
        <v>63</v>
      </c>
      <c r="N3307" s="1" t="s">
        <v>63</v>
      </c>
      <c r="O3307" s="1" t="s">
        <v>6784</v>
      </c>
      <c r="P3307">
        <v>12.125</v>
      </c>
      <c r="Q3307">
        <v>0</v>
      </c>
      <c r="R3307">
        <v>2350</v>
      </c>
      <c r="S3307">
        <v>0</v>
      </c>
      <c r="T3307">
        <v>32.5</v>
      </c>
      <c r="U3307">
        <v>97</v>
      </c>
      <c r="V3307">
        <v>515</v>
      </c>
      <c r="W3307">
        <v>116460.41</v>
      </c>
      <c r="X3307">
        <v>5.3092783505154637</v>
      </c>
      <c r="Y3307">
        <v>1200.6227835051548</v>
      </c>
      <c r="Z3307">
        <v>17.134020618556701</v>
      </c>
      <c r="AA3307">
        <v>15.686774662371134</v>
      </c>
      <c r="AB3307">
        <v>24</v>
      </c>
      <c r="AC3307">
        <v>0.29842764501718216</v>
      </c>
      <c r="AD3307">
        <v>1.5287516323024051E-2</v>
      </c>
      <c r="AE3307">
        <v>1.4233704428709053</v>
      </c>
      <c r="AF3307">
        <v>0.66048109965635737</v>
      </c>
      <c r="AG3307">
        <v>0</v>
      </c>
      <c r="AH3307">
        <v>6.2862515692439862</v>
      </c>
      <c r="AI3307">
        <v>6.3469166709621989</v>
      </c>
      <c r="AJ3307">
        <v>3880</v>
      </c>
      <c r="AK3307">
        <v>32</v>
      </c>
      <c r="AL3307">
        <v>2</v>
      </c>
      <c r="AM3307">
        <v>2</v>
      </c>
      <c r="AN3307">
        <v>1</v>
      </c>
      <c r="AO3307">
        <v>1</v>
      </c>
      <c r="AP3307">
        <v>0</v>
      </c>
      <c r="AQ3307">
        <v>0</v>
      </c>
      <c r="AR3307">
        <v>808.47</v>
      </c>
      <c r="AS3307" s="1" t="s">
        <v>173</v>
      </c>
      <c r="AT3307">
        <v>24</v>
      </c>
      <c r="AU3307">
        <v>134.00683979999999</v>
      </c>
      <c r="AV3307">
        <v>875.79012735000003</v>
      </c>
      <c r="AW3307">
        <v>32</v>
      </c>
      <c r="AX3307">
        <v>0.24742268041237114</v>
      </c>
      <c r="AY3307">
        <v>2.0618556701030927E-2</v>
      </c>
      <c r="AZ3307">
        <v>40</v>
      </c>
      <c r="BA3307">
        <v>0.55836183249999993</v>
      </c>
      <c r="BB3307">
        <v>0.91228138265625003</v>
      </c>
      <c r="BC3307">
        <v>42</v>
      </c>
      <c r="BD3307">
        <v>-10</v>
      </c>
      <c r="BE3307">
        <v>7</v>
      </c>
      <c r="BF3307">
        <v>1</v>
      </c>
      <c r="BG3307" s="1" t="s">
        <v>174</v>
      </c>
      <c r="BH3307" s="1" t="s">
        <v>6895</v>
      </c>
      <c r="BI3307" s="1" t="s">
        <v>6889</v>
      </c>
      <c r="BJ3307" s="1" t="s">
        <v>6893</v>
      </c>
      <c r="BK3307">
        <v>1700</v>
      </c>
      <c r="BL3307">
        <v>2.4</v>
      </c>
      <c r="BM3307" s="5" t="d">
        <v>20:29:59.9999999999968050</v>
      </c>
      <c r="BN3307" s="5" t="d">
        <v>21:00:00.000</v>
      </c>
      <c r="BO3307">
        <v>20</v>
      </c>
      <c r="BP3307" t="b">
        <v>1</v>
      </c>
    </row>
    <row r="3308" spans="1:68" x14ac:dyDescent="0.2">
      <c r="A3308" s="1" t="s">
        <v>6785</v>
      </c>
      <c r="B3308" s="1" t="s">
        <v>5576</v>
      </c>
      <c r="C3308" s="2" t="d">
        <v>2026-07-13</v>
      </c>
      <c r="D3308">
        <v>43</v>
      </c>
      <c r="E3308" s="1" t="s">
        <v>165</v>
      </c>
      <c r="F3308">
        <v>92</v>
      </c>
      <c r="G3308">
        <v>8</v>
      </c>
      <c r="H3308">
        <v>0</v>
      </c>
      <c r="I3308">
        <v>0</v>
      </c>
      <c r="J3308">
        <v>8</v>
      </c>
      <c r="K3308">
        <v>0</v>
      </c>
      <c r="L3308">
        <v>0</v>
      </c>
      <c r="M3308" s="1" t="s">
        <v>63</v>
      </c>
      <c r="N3308" s="1" t="s">
        <v>63</v>
      </c>
      <c r="O3308" s="1" t="s">
        <v>6786</v>
      </c>
      <c r="P3308">
        <v>11.5</v>
      </c>
      <c r="Q3308">
        <v>0</v>
      </c>
      <c r="R3308">
        <v>2350</v>
      </c>
      <c r="S3308">
        <v>0</v>
      </c>
      <c r="T3308">
        <v>32.5</v>
      </c>
      <c r="U3308">
        <v>92</v>
      </c>
      <c r="V3308">
        <v>472</v>
      </c>
      <c r="W3308">
        <v>109788.35</v>
      </c>
      <c r="X3308">
        <v>5.1304347826086953</v>
      </c>
      <c r="Y3308">
        <v>1193.3516304347827</v>
      </c>
      <c r="Z3308">
        <v>16.75</v>
      </c>
      <c r="AA3308">
        <v>17.173578472644927</v>
      </c>
      <c r="AB3308">
        <v>52</v>
      </c>
      <c r="AC3308">
        <v>0.87522412789855075</v>
      </c>
      <c r="AD3308">
        <v>4.1342635869565207E-3</v>
      </c>
      <c r="AE3308">
        <v>1.3989374317385532</v>
      </c>
      <c r="AF3308">
        <v>0.60887681159420293</v>
      </c>
      <c r="AG3308">
        <v>0</v>
      </c>
      <c r="AH3308">
        <v>8.0336326862318845</v>
      </c>
      <c r="AI3308">
        <v>6.2310769818840583</v>
      </c>
      <c r="AJ3308">
        <v>3680</v>
      </c>
      <c r="AK3308">
        <v>32</v>
      </c>
      <c r="AL3308">
        <v>3</v>
      </c>
      <c r="AM3308">
        <v>3</v>
      </c>
      <c r="AN3308">
        <v>2</v>
      </c>
      <c r="AO3308">
        <v>1</v>
      </c>
      <c r="AP3308">
        <v>0</v>
      </c>
      <c r="AQ3308">
        <v>0</v>
      </c>
      <c r="AR3308">
        <v>682.96</v>
      </c>
      <c r="AS3308" s="1" t="s">
        <v>173</v>
      </c>
      <c r="AT3308">
        <v>52</v>
      </c>
      <c r="AU3308">
        <v>128.08774948333334</v>
      </c>
      <c r="AV3308">
        <v>876.36878713333329</v>
      </c>
      <c r="AW3308">
        <v>32</v>
      </c>
      <c r="AX3308">
        <v>0.56521739130434778</v>
      </c>
      <c r="AY3308">
        <v>3.2608695652173912E-2</v>
      </c>
      <c r="AZ3308">
        <v>40</v>
      </c>
      <c r="BA3308">
        <v>0.53369895618055563</v>
      </c>
      <c r="BB3308">
        <v>0.91288415326388883</v>
      </c>
      <c r="BC3308">
        <v>42</v>
      </c>
      <c r="BD3308">
        <v>-10</v>
      </c>
      <c r="BE3308">
        <v>7</v>
      </c>
      <c r="BF3308">
        <v>1</v>
      </c>
      <c r="BG3308" s="1" t="s">
        <v>174</v>
      </c>
      <c r="BH3308" s="1" t="s">
        <v>6895</v>
      </c>
      <c r="BI3308" s="1" t="s">
        <v>6889</v>
      </c>
      <c r="BJ3308" s="1" t="s">
        <v>6893</v>
      </c>
      <c r="BK3308">
        <v>1700</v>
      </c>
      <c r="BL3308">
        <v>2.4</v>
      </c>
      <c r="BM3308" s="5" t="d">
        <v>21:00:00.000</v>
      </c>
      <c r="BN3308" s="5" t="d">
        <v>21:30:00.0000000000031950</v>
      </c>
      <c r="BO3308">
        <v>21</v>
      </c>
      <c r="BP3308" t="b">
        <v>1</v>
      </c>
    </row>
    <row r="3309" spans="1:68" x14ac:dyDescent="0.2">
      <c r="A3309" s="1" t="s">
        <v>6787</v>
      </c>
      <c r="B3309" s="1" t="s">
        <v>5576</v>
      </c>
      <c r="C3309" s="2" t="d">
        <v>2026-07-13</v>
      </c>
      <c r="D3309">
        <v>44</v>
      </c>
      <c r="E3309" s="1" t="s">
        <v>165</v>
      </c>
      <c r="F3309">
        <v>64</v>
      </c>
      <c r="G3309">
        <v>8</v>
      </c>
      <c r="H3309">
        <v>0</v>
      </c>
      <c r="I3309">
        <v>0</v>
      </c>
      <c r="J3309">
        <v>8</v>
      </c>
      <c r="K3309">
        <v>0</v>
      </c>
      <c r="L3309">
        <v>0</v>
      </c>
      <c r="M3309" s="1" t="s">
        <v>63</v>
      </c>
      <c r="N3309" s="1" t="s">
        <v>63</v>
      </c>
      <c r="O3309" s="1" t="s">
        <v>6788</v>
      </c>
      <c r="P3309">
        <v>8</v>
      </c>
      <c r="Q3309">
        <v>0</v>
      </c>
      <c r="R3309">
        <v>2350</v>
      </c>
      <c r="S3309">
        <v>0</v>
      </c>
      <c r="T3309">
        <v>32.5</v>
      </c>
      <c r="U3309">
        <v>64</v>
      </c>
      <c r="V3309">
        <v>295</v>
      </c>
      <c r="W3309">
        <v>68379.72</v>
      </c>
      <c r="X3309">
        <v>4.609375</v>
      </c>
      <c r="Y3309">
        <v>1068.433125</v>
      </c>
      <c r="Z3309">
        <v>14.9375</v>
      </c>
      <c r="AA3309">
        <v>13.301418609114583</v>
      </c>
      <c r="AB3309">
        <v>17</v>
      </c>
      <c r="AC3309">
        <v>0.31291537447916679</v>
      </c>
      <c r="AD3309">
        <v>0</v>
      </c>
      <c r="AE3309">
        <v>1.2726578182080099</v>
      </c>
      <c r="AF3309">
        <v>0.63749999999999996</v>
      </c>
      <c r="AG3309">
        <v>2.8970907812499998E-2</v>
      </c>
      <c r="AH3309">
        <v>4.0468915492187501</v>
      </c>
      <c r="AI3309">
        <v>6.4524421486979167</v>
      </c>
      <c r="AJ3309">
        <v>2560</v>
      </c>
      <c r="AK3309">
        <v>32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 s="1" t="s">
        <v>173</v>
      </c>
      <c r="AT3309">
        <v>17</v>
      </c>
      <c r="AU3309">
        <v>90.141304166666671</v>
      </c>
      <c r="AV3309">
        <v>873.7914532333333</v>
      </c>
      <c r="AW3309">
        <v>32</v>
      </c>
      <c r="AX3309">
        <v>0.265625</v>
      </c>
      <c r="AY3309">
        <v>0</v>
      </c>
      <c r="AZ3309">
        <v>40</v>
      </c>
      <c r="BA3309">
        <v>0.37558876736111113</v>
      </c>
      <c r="BB3309">
        <v>0.91019943045138885</v>
      </c>
      <c r="BC3309">
        <v>42</v>
      </c>
      <c r="BD3309">
        <v>-10</v>
      </c>
      <c r="BE3309">
        <v>5</v>
      </c>
      <c r="BF3309">
        <v>3</v>
      </c>
      <c r="BG3309" s="1" t="s">
        <v>174</v>
      </c>
      <c r="BH3309" s="1" t="s">
        <v>6895</v>
      </c>
      <c r="BI3309" s="1" t="s">
        <v>6889</v>
      </c>
      <c r="BJ3309" s="1" t="s">
        <v>6893</v>
      </c>
      <c r="BK3309">
        <v>1700</v>
      </c>
      <c r="BL3309">
        <v>2.4</v>
      </c>
      <c r="BM3309" s="5" t="d">
        <v>21:30:00.0000000000031950</v>
      </c>
      <c r="BN3309" s="5" t="d">
        <v>21:59:59.9999999999968050</v>
      </c>
      <c r="BO3309">
        <v>21</v>
      </c>
      <c r="BP3309" t="b">
        <v>1</v>
      </c>
    </row>
    <row r="3310" spans="1:68" x14ac:dyDescent="0.2">
      <c r="A3310" s="1" t="s">
        <v>6789</v>
      </c>
      <c r="B3310" s="1" t="s">
        <v>5576</v>
      </c>
      <c r="C3310" s="2" t="d">
        <v>2026-07-13</v>
      </c>
      <c r="D3310">
        <v>45</v>
      </c>
      <c r="E3310" s="1" t="s">
        <v>165</v>
      </c>
      <c r="F3310">
        <v>55</v>
      </c>
      <c r="G3310">
        <v>8</v>
      </c>
      <c r="H3310">
        <v>0</v>
      </c>
      <c r="I3310">
        <v>0</v>
      </c>
      <c r="J3310">
        <v>8</v>
      </c>
      <c r="K3310">
        <v>0</v>
      </c>
      <c r="L3310">
        <v>0</v>
      </c>
      <c r="M3310" s="1" t="s">
        <v>63</v>
      </c>
      <c r="N3310" s="1" t="s">
        <v>63</v>
      </c>
      <c r="O3310" s="1" t="s">
        <v>6774</v>
      </c>
      <c r="P3310">
        <v>6.875</v>
      </c>
      <c r="Q3310">
        <v>0</v>
      </c>
      <c r="R3310">
        <v>2350</v>
      </c>
      <c r="S3310">
        <v>0</v>
      </c>
      <c r="T3310">
        <v>32.5</v>
      </c>
      <c r="U3310">
        <v>55</v>
      </c>
      <c r="V3310">
        <v>252</v>
      </c>
      <c r="W3310">
        <v>56321.440000000002</v>
      </c>
      <c r="X3310">
        <v>4.581818181818182</v>
      </c>
      <c r="Y3310">
        <v>1024.0261818181818</v>
      </c>
      <c r="Z3310">
        <v>12.909090909090908</v>
      </c>
      <c r="AA3310">
        <v>8.7470815018181813</v>
      </c>
      <c r="AB3310">
        <v>0</v>
      </c>
      <c r="AC3310">
        <v>0</v>
      </c>
      <c r="AD3310">
        <v>0</v>
      </c>
      <c r="AE3310">
        <v>1.2110036386682963</v>
      </c>
      <c r="AF3310">
        <v>0.63121212121212122</v>
      </c>
      <c r="AG3310">
        <v>1.7625850124242424</v>
      </c>
      <c r="AH3310">
        <v>1.1595360303030301E-2</v>
      </c>
      <c r="AI3310">
        <v>5.9763006830303036</v>
      </c>
      <c r="AJ3310">
        <v>1925</v>
      </c>
      <c r="AK3310">
        <v>32</v>
      </c>
      <c r="AL3310">
        <v>1</v>
      </c>
      <c r="AM3310">
        <v>1</v>
      </c>
      <c r="AN3310">
        <v>1</v>
      </c>
      <c r="AO3310">
        <v>0</v>
      </c>
      <c r="AP3310">
        <v>0</v>
      </c>
      <c r="AQ3310">
        <v>0</v>
      </c>
      <c r="AR3310">
        <v>91.54</v>
      </c>
      <c r="AS3310" s="1" t="s">
        <v>70</v>
      </c>
      <c r="AT3310">
        <v>0</v>
      </c>
      <c r="AU3310">
        <v>65.868376683333338</v>
      </c>
      <c r="AV3310">
        <v>613.14489915000001</v>
      </c>
      <c r="AW3310">
        <v>32</v>
      </c>
      <c r="AX3310">
        <v>0</v>
      </c>
      <c r="AY3310">
        <v>1.8181818181818181E-2</v>
      </c>
      <c r="AZ3310">
        <v>35</v>
      </c>
      <c r="BA3310">
        <v>0.27445156951388888</v>
      </c>
      <c r="BB3310">
        <v>0.63869260328124999</v>
      </c>
      <c r="BC3310">
        <v>30</v>
      </c>
      <c r="BD3310">
        <v>2</v>
      </c>
      <c r="BE3310">
        <v>4</v>
      </c>
      <c r="BF3310">
        <v>4</v>
      </c>
      <c r="BG3310" s="1" t="s">
        <v>99</v>
      </c>
      <c r="BH3310" s="1" t="s">
        <v>6895</v>
      </c>
      <c r="BI3310" s="1" t="s">
        <v>6889</v>
      </c>
      <c r="BJ3310" s="1" t="s">
        <v>6893</v>
      </c>
      <c r="BK3310">
        <v>1700</v>
      </c>
      <c r="BL3310">
        <v>2.4</v>
      </c>
      <c r="BM3310" s="5" t="d">
        <v>21:59:59.9999999999968050</v>
      </c>
      <c r="BN3310" s="5" t="d">
        <v>22:30:00.000</v>
      </c>
      <c r="BO3310">
        <v>22</v>
      </c>
      <c r="BP3310" t="b">
        <v>0</v>
      </c>
    </row>
    <row r="3311" spans="1:68" x14ac:dyDescent="0.2">
      <c r="A3311" s="1" t="s">
        <v>6790</v>
      </c>
      <c r="B3311" s="1" t="s">
        <v>5576</v>
      </c>
      <c r="C3311" s="2" t="d">
        <v>2026-07-13</v>
      </c>
      <c r="D3311">
        <v>46</v>
      </c>
      <c r="E3311" s="1" t="s">
        <v>165</v>
      </c>
      <c r="F3311">
        <v>37</v>
      </c>
      <c r="G3311">
        <v>8</v>
      </c>
      <c r="H3311">
        <v>0</v>
      </c>
      <c r="I3311">
        <v>0</v>
      </c>
      <c r="J3311">
        <v>8</v>
      </c>
      <c r="K3311">
        <v>0</v>
      </c>
      <c r="L3311">
        <v>0</v>
      </c>
      <c r="M3311" s="1" t="s">
        <v>63</v>
      </c>
      <c r="N3311" s="1" t="s">
        <v>63</v>
      </c>
      <c r="O3311" s="1" t="s">
        <v>6776</v>
      </c>
      <c r="P3311">
        <v>4.625</v>
      </c>
      <c r="Q3311">
        <v>0</v>
      </c>
      <c r="R3311">
        <v>2350</v>
      </c>
      <c r="S3311">
        <v>0</v>
      </c>
      <c r="T3311">
        <v>32.5</v>
      </c>
      <c r="U3311">
        <v>37</v>
      </c>
      <c r="V3311">
        <v>178</v>
      </c>
      <c r="W3311">
        <v>40839.360000000001</v>
      </c>
      <c r="X3311">
        <v>4.8108108108108105</v>
      </c>
      <c r="Y3311">
        <v>1103.7664864864864</v>
      </c>
      <c r="Z3311">
        <v>11.72972972972973</v>
      </c>
      <c r="AA3311">
        <v>9.0061113693693695</v>
      </c>
      <c r="AB3311">
        <v>2</v>
      </c>
      <c r="AC3311">
        <v>2.7113449099099088E-2</v>
      </c>
      <c r="AD3311">
        <v>0</v>
      </c>
      <c r="AE3311">
        <v>1.224291075323088</v>
      </c>
      <c r="AF3311">
        <v>0.60180180180180176</v>
      </c>
      <c r="AG3311">
        <v>1.8260928675675676</v>
      </c>
      <c r="AH3311">
        <v>0</v>
      </c>
      <c r="AI3311">
        <v>6.2692076815315314</v>
      </c>
      <c r="AJ3311">
        <v>1295</v>
      </c>
      <c r="AK3311">
        <v>32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 s="1" t="s">
        <v>125</v>
      </c>
      <c r="AT3311">
        <v>1</v>
      </c>
      <c r="AU3311">
        <v>44.906621066666666</v>
      </c>
      <c r="AV3311">
        <v>347.36217883333336</v>
      </c>
      <c r="AW3311">
        <v>22</v>
      </c>
      <c r="AX3311">
        <v>5.4054054054054057E-2</v>
      </c>
      <c r="AY3311">
        <v>0</v>
      </c>
      <c r="AZ3311">
        <v>35</v>
      </c>
      <c r="BA3311">
        <v>0.18711092111111111</v>
      </c>
      <c r="BB3311">
        <v>0.36183560295138889</v>
      </c>
      <c r="BC3311">
        <v>17</v>
      </c>
      <c r="BD3311">
        <v>15</v>
      </c>
      <c r="BE3311">
        <v>3</v>
      </c>
      <c r="BF3311">
        <v>5</v>
      </c>
      <c r="BG3311" s="1" t="s">
        <v>99</v>
      </c>
      <c r="BH3311" s="1" t="s">
        <v>6895</v>
      </c>
      <c r="BI3311" s="1" t="s">
        <v>6889</v>
      </c>
      <c r="BJ3311" s="1" t="s">
        <v>6893</v>
      </c>
      <c r="BK3311">
        <v>1700</v>
      </c>
      <c r="BL3311">
        <v>2.4</v>
      </c>
      <c r="BM3311" s="5" t="d">
        <v>22:30:00.000</v>
      </c>
      <c r="BN3311" s="5" t="d">
        <v>23:00:00.0000000000031950</v>
      </c>
      <c r="BO3311">
        <v>22</v>
      </c>
      <c r="BP3311" t="b">
        <v>0</v>
      </c>
    </row>
    <row r="3312" spans="1:68" x14ac:dyDescent="0.2">
      <c r="A3312" s="1" t="s">
        <v>6791</v>
      </c>
      <c r="B3312" s="1" t="s">
        <v>5576</v>
      </c>
      <c r="C3312" s="2" t="d">
        <v>2026-07-13</v>
      </c>
      <c r="D3312">
        <v>47</v>
      </c>
      <c r="E3312" s="1" t="s">
        <v>187</v>
      </c>
      <c r="F3312">
        <v>30</v>
      </c>
      <c r="G3312">
        <v>8</v>
      </c>
      <c r="H3312">
        <v>0</v>
      </c>
      <c r="I3312">
        <v>2</v>
      </c>
      <c r="J3312">
        <v>6</v>
      </c>
      <c r="K3312">
        <v>0</v>
      </c>
      <c r="L3312">
        <v>1</v>
      </c>
      <c r="M3312" s="1" t="s">
        <v>63</v>
      </c>
      <c r="N3312" s="1" t="s">
        <v>6318</v>
      </c>
      <c r="O3312" s="1" t="s">
        <v>6792</v>
      </c>
      <c r="P3312">
        <v>5</v>
      </c>
      <c r="Q3312">
        <v>0</v>
      </c>
      <c r="R3312">
        <v>2350</v>
      </c>
      <c r="S3312">
        <v>1</v>
      </c>
      <c r="T3312">
        <v>31.5</v>
      </c>
      <c r="U3312">
        <v>30</v>
      </c>
      <c r="V3312">
        <v>141</v>
      </c>
      <c r="W3312">
        <v>36049.01</v>
      </c>
      <c r="X3312">
        <v>4.7</v>
      </c>
      <c r="Y3312">
        <v>1201.6336666666668</v>
      </c>
      <c r="Z3312">
        <v>11.233333333333333</v>
      </c>
      <c r="AA3312">
        <v>8.745368755555555</v>
      </c>
      <c r="AB3312">
        <v>2</v>
      </c>
      <c r="AC3312">
        <v>2.7964542777777802E-2</v>
      </c>
      <c r="AD3312">
        <v>0</v>
      </c>
      <c r="AE3312">
        <v>1.153432714743102</v>
      </c>
      <c r="AF3312">
        <v>0.62388888888888883</v>
      </c>
      <c r="AG3312">
        <v>1.7773215950000001</v>
      </c>
      <c r="AH3312">
        <v>0</v>
      </c>
      <c r="AI3312">
        <v>5.9436027066666668</v>
      </c>
      <c r="AJ3312">
        <v>1050</v>
      </c>
      <c r="AK3312">
        <v>32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 s="1" t="s">
        <v>125</v>
      </c>
      <c r="AT3312">
        <v>1</v>
      </c>
      <c r="AU3312">
        <v>35.393264833333333</v>
      </c>
      <c r="AV3312">
        <v>320.14575250000001</v>
      </c>
      <c r="AW3312">
        <v>18</v>
      </c>
      <c r="AX3312">
        <v>6.6666666666666666E-2</v>
      </c>
      <c r="AY3312">
        <v>0</v>
      </c>
      <c r="AZ3312">
        <v>35</v>
      </c>
      <c r="BA3312">
        <v>0.19662924907407409</v>
      </c>
      <c r="BB3312">
        <v>0.33348515885416669</v>
      </c>
      <c r="BC3312">
        <v>16</v>
      </c>
      <c r="BD3312">
        <v>16</v>
      </c>
      <c r="BE3312">
        <v>2</v>
      </c>
      <c r="BF3312">
        <v>4</v>
      </c>
      <c r="BG3312" s="1" t="s">
        <v>99</v>
      </c>
      <c r="BH3312" s="1" t="s">
        <v>6895</v>
      </c>
      <c r="BI3312" s="1" t="s">
        <v>6889</v>
      </c>
      <c r="BJ3312" s="1" t="s">
        <v>6893</v>
      </c>
      <c r="BK3312">
        <v>1700</v>
      </c>
      <c r="BL3312">
        <v>2.4</v>
      </c>
      <c r="BM3312" s="5" t="d">
        <v>23:00:00.0000000000031950</v>
      </c>
      <c r="BN3312" s="5" t="d">
        <v>23:29:59.9999999999968050</v>
      </c>
      <c r="BO3312">
        <v>23</v>
      </c>
      <c r="BP3312" t="b">
        <v>0</v>
      </c>
    </row>
    <row r="3313" spans="1:68" x14ac:dyDescent="0.2">
      <c r="A3313" s="1" t="s">
        <v>6793</v>
      </c>
      <c r="B3313" s="1" t="s">
        <v>5576</v>
      </c>
      <c r="C3313" s="2" t="d">
        <v>2026-07-13</v>
      </c>
      <c r="D3313">
        <v>48</v>
      </c>
      <c r="E3313" s="1" t="s">
        <v>187</v>
      </c>
      <c r="F3313">
        <v>12</v>
      </c>
      <c r="G3313">
        <v>8</v>
      </c>
      <c r="H3313">
        <v>0</v>
      </c>
      <c r="I3313">
        <v>2</v>
      </c>
      <c r="J3313">
        <v>6</v>
      </c>
      <c r="K3313">
        <v>0</v>
      </c>
      <c r="L3313">
        <v>1</v>
      </c>
      <c r="M3313" s="1" t="s">
        <v>63</v>
      </c>
      <c r="N3313" s="1" t="s">
        <v>5810</v>
      </c>
      <c r="O3313" s="1" t="s">
        <v>6794</v>
      </c>
      <c r="P3313">
        <v>2</v>
      </c>
      <c r="Q3313">
        <v>0</v>
      </c>
      <c r="R3313">
        <v>2350</v>
      </c>
      <c r="S3313">
        <v>1</v>
      </c>
      <c r="T3313">
        <v>30.5</v>
      </c>
      <c r="U3313">
        <v>12</v>
      </c>
      <c r="V3313">
        <v>62</v>
      </c>
      <c r="W3313">
        <v>13926.63</v>
      </c>
      <c r="X3313">
        <v>5.166666666666667</v>
      </c>
      <c r="Y3313">
        <v>1160.5525</v>
      </c>
      <c r="Z3313">
        <v>11.083333333333334</v>
      </c>
      <c r="AA3313">
        <v>8.6664478541666661</v>
      </c>
      <c r="AB3313">
        <v>0</v>
      </c>
      <c r="AC3313">
        <v>0</v>
      </c>
      <c r="AD3313">
        <v>0</v>
      </c>
      <c r="AE3313">
        <v>1.419589707126834</v>
      </c>
      <c r="AF3313">
        <v>0.61944444444444446</v>
      </c>
      <c r="AG3313">
        <v>2.0390341430555554</v>
      </c>
      <c r="AH3313">
        <v>0</v>
      </c>
      <c r="AI3313">
        <v>5.8579692597222222</v>
      </c>
      <c r="AJ3313">
        <v>420</v>
      </c>
      <c r="AK3313">
        <v>32</v>
      </c>
      <c r="AL3313">
        <v>1</v>
      </c>
      <c r="AM3313">
        <v>1</v>
      </c>
      <c r="AN3313">
        <v>1</v>
      </c>
      <c r="AO3313">
        <v>0</v>
      </c>
      <c r="AP3313">
        <v>0</v>
      </c>
      <c r="AQ3313">
        <v>0</v>
      </c>
      <c r="AR3313">
        <v>95.97</v>
      </c>
      <c r="AS3313" s="1" t="s">
        <v>70</v>
      </c>
      <c r="AT3313">
        <v>0</v>
      </c>
      <c r="AU3313">
        <v>16.46138805</v>
      </c>
      <c r="AV3313">
        <v>127.7699449</v>
      </c>
      <c r="AW3313">
        <v>11</v>
      </c>
      <c r="AX3313">
        <v>0</v>
      </c>
      <c r="AY3313">
        <v>8.3333333333333329E-2</v>
      </c>
      <c r="AZ3313">
        <v>35</v>
      </c>
      <c r="BA3313">
        <v>9.145215583333334E-2</v>
      </c>
      <c r="BB3313">
        <v>0.13309369260416667</v>
      </c>
      <c r="BC3313">
        <v>7</v>
      </c>
      <c r="BD3313">
        <v>25</v>
      </c>
      <c r="BE3313">
        <v>1</v>
      </c>
      <c r="BF3313">
        <v>5</v>
      </c>
      <c r="BG3313" s="1" t="s">
        <v>99</v>
      </c>
      <c r="BH3313" s="1" t="s">
        <v>6895</v>
      </c>
      <c r="BI3313" s="1" t="s">
        <v>6889</v>
      </c>
      <c r="BJ3313" s="1" t="s">
        <v>6893</v>
      </c>
      <c r="BK3313">
        <v>1700</v>
      </c>
      <c r="BL3313">
        <v>2.4</v>
      </c>
      <c r="BM3313" s="5" t="d">
        <v>23:29:59.9999999999968050</v>
      </c>
      <c r="BN3313" s="5" t="d">
        <v>1899-12-30</v>
      </c>
      <c r="BO3313">
        <v>23</v>
      </c>
      <c r="BP3313" t="b">
        <v>0</v>
      </c>
    </row>
    <row r="3314" spans="1:68" x14ac:dyDescent="0.2">
      <c r="A3314" s="1" t="s">
        <v>6795</v>
      </c>
      <c r="B3314" s="1" t="s">
        <v>5576</v>
      </c>
      <c r="C3314" s="2" t="d">
        <v>2026-07-14</v>
      </c>
      <c r="D3314">
        <v>1</v>
      </c>
      <c r="E3314" s="1" t="s">
        <v>61</v>
      </c>
      <c r="F3314">
        <v>9</v>
      </c>
      <c r="G3314">
        <v>17</v>
      </c>
      <c r="H3314">
        <v>12</v>
      </c>
      <c r="I3314">
        <v>2</v>
      </c>
      <c r="J3314">
        <v>3</v>
      </c>
      <c r="K3314">
        <v>900</v>
      </c>
      <c r="L3314">
        <v>1</v>
      </c>
      <c r="M3314" s="1" t="s">
        <v>6796</v>
      </c>
      <c r="N3314" s="1" t="s">
        <v>5728</v>
      </c>
      <c r="O3314" s="1" t="s">
        <v>6467</v>
      </c>
      <c r="P3314">
        <v>3</v>
      </c>
      <c r="Q3314">
        <v>900</v>
      </c>
      <c r="R3314">
        <v>9100</v>
      </c>
      <c r="S3314">
        <v>1</v>
      </c>
      <c r="T3314">
        <v>49</v>
      </c>
      <c r="U3314">
        <v>9</v>
      </c>
      <c r="V3314">
        <v>39</v>
      </c>
      <c r="W3314">
        <v>8350.3799999999992</v>
      </c>
      <c r="X3314">
        <v>4.333333333333333</v>
      </c>
      <c r="Y3314">
        <v>927.81999999999994</v>
      </c>
      <c r="Z3314">
        <v>10.777777777777779</v>
      </c>
      <c r="AA3314">
        <v>8.1923366629629637</v>
      </c>
      <c r="AB3314">
        <v>1</v>
      </c>
      <c r="AC3314">
        <v>5.5981607407407291E-2</v>
      </c>
      <c r="AD3314">
        <v>0</v>
      </c>
      <c r="AE3314">
        <v>1.10733997704287</v>
      </c>
      <c r="AF3314">
        <v>0.55185185185185182</v>
      </c>
      <c r="AG3314">
        <v>1.6591918203703704</v>
      </c>
      <c r="AH3314">
        <v>0</v>
      </c>
      <c r="AI3314">
        <v>5.6961078000000001</v>
      </c>
      <c r="AJ3314">
        <v>315</v>
      </c>
      <c r="AK3314">
        <v>54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 s="1" t="s">
        <v>65</v>
      </c>
      <c r="AT3314">
        <v>1</v>
      </c>
      <c r="AU3314">
        <v>11.4038713</v>
      </c>
      <c r="AV3314">
        <v>100.08384296666667</v>
      </c>
      <c r="AW3314">
        <v>6</v>
      </c>
      <c r="AX3314">
        <v>0.1111111111111111</v>
      </c>
      <c r="AY3314">
        <v>0</v>
      </c>
      <c r="AZ3314">
        <v>35</v>
      </c>
      <c r="BA3314">
        <v>0.12670968111111111</v>
      </c>
      <c r="BB3314">
        <v>6.1780149979423868E-2</v>
      </c>
      <c r="BC3314">
        <v>5</v>
      </c>
      <c r="BD3314">
        <v>49</v>
      </c>
      <c r="BE3314">
        <v>1</v>
      </c>
      <c r="BF3314">
        <v>2</v>
      </c>
      <c r="BG3314" s="1" t="s">
        <v>66</v>
      </c>
      <c r="BH3314" s="1" t="s">
        <v>6895</v>
      </c>
      <c r="BI3314" s="1" t="s">
        <v>6889</v>
      </c>
      <c r="BJ3314" s="1" t="s">
        <v>6893</v>
      </c>
      <c r="BK3314">
        <v>1700</v>
      </c>
      <c r="BL3314">
        <v>2.4</v>
      </c>
      <c r="BM3314" s="5" t="d">
        <v>1899-12-30</v>
      </c>
      <c r="BN3314" s="5" t="d">
        <v>00:29:59.99999999999990100</v>
      </c>
      <c r="BO3314">
        <v>0</v>
      </c>
      <c r="BP3314" t="b">
        <v>0</v>
      </c>
    </row>
    <row r="3315" spans="1:68" x14ac:dyDescent="0.2">
      <c r="A3315" s="1" t="s">
        <v>6797</v>
      </c>
      <c r="B3315" s="1" t="s">
        <v>5576</v>
      </c>
      <c r="C3315" s="2" t="d">
        <v>2026-07-14</v>
      </c>
      <c r="D3315">
        <v>2</v>
      </c>
      <c r="E3315" s="1" t="s">
        <v>61</v>
      </c>
      <c r="F3315">
        <v>6</v>
      </c>
      <c r="G3315">
        <v>17</v>
      </c>
      <c r="H3315">
        <v>12</v>
      </c>
      <c r="I3315">
        <v>2</v>
      </c>
      <c r="J3315">
        <v>3</v>
      </c>
      <c r="K3315">
        <v>900</v>
      </c>
      <c r="L3315">
        <v>1</v>
      </c>
      <c r="M3315" s="1" t="s">
        <v>6798</v>
      </c>
      <c r="N3315" s="1" t="s">
        <v>5939</v>
      </c>
      <c r="O3315" s="1" t="s">
        <v>6470</v>
      </c>
      <c r="P3315">
        <v>2</v>
      </c>
      <c r="Q3315">
        <v>900</v>
      </c>
      <c r="R3315">
        <v>8200</v>
      </c>
      <c r="S3315">
        <v>1</v>
      </c>
      <c r="T3315">
        <v>48</v>
      </c>
      <c r="U3315">
        <v>6</v>
      </c>
      <c r="V3315">
        <v>32</v>
      </c>
      <c r="W3315">
        <v>7991.45</v>
      </c>
      <c r="X3315">
        <v>5.333333333333333</v>
      </c>
      <c r="Y3315">
        <v>1331.9083333333333</v>
      </c>
      <c r="Z3315">
        <v>12</v>
      </c>
      <c r="AA3315">
        <v>10.660857491666667</v>
      </c>
      <c r="AB3315">
        <v>1</v>
      </c>
      <c r="AC3315">
        <v>0.13125089722222208</v>
      </c>
      <c r="AD3315">
        <v>0</v>
      </c>
      <c r="AE3315">
        <v>1.3871941801790586</v>
      </c>
      <c r="AF3315">
        <v>0.9472222222222223</v>
      </c>
      <c r="AG3315">
        <v>2.3344163999999998</v>
      </c>
      <c r="AH3315">
        <v>0</v>
      </c>
      <c r="AI3315">
        <v>7.3514410916666675</v>
      </c>
      <c r="AJ3315">
        <v>210</v>
      </c>
      <c r="AK3315">
        <v>56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 s="1" t="s">
        <v>125</v>
      </c>
      <c r="AT3315">
        <v>1</v>
      </c>
      <c r="AU3315">
        <v>8.3231650666666663</v>
      </c>
      <c r="AV3315">
        <v>62.789393666666669</v>
      </c>
      <c r="AW3315">
        <v>5</v>
      </c>
      <c r="AX3315">
        <v>0.16666666666666666</v>
      </c>
      <c r="AY3315">
        <v>0</v>
      </c>
      <c r="AZ3315">
        <v>35</v>
      </c>
      <c r="BA3315">
        <v>9.2479611851851842E-2</v>
      </c>
      <c r="BB3315">
        <v>3.7374639087301591E-2</v>
      </c>
      <c r="BC3315">
        <v>3</v>
      </c>
      <c r="BD3315">
        <v>53</v>
      </c>
      <c r="BE3315">
        <v>1</v>
      </c>
      <c r="BF3315">
        <v>2</v>
      </c>
      <c r="BG3315" s="1" t="s">
        <v>66</v>
      </c>
      <c r="BH3315" s="1" t="s">
        <v>6895</v>
      </c>
      <c r="BI3315" s="1" t="s">
        <v>6889</v>
      </c>
      <c r="BJ3315" s="1" t="s">
        <v>6893</v>
      </c>
      <c r="BK3315">
        <v>1700</v>
      </c>
      <c r="BL3315">
        <v>2.4</v>
      </c>
      <c r="BM3315" s="5" t="d">
        <v>00:29:59.99999999999990100</v>
      </c>
      <c r="BN3315" s="5" t="d">
        <v>00:59:59.99999999999980200</v>
      </c>
      <c r="BO3315">
        <v>0</v>
      </c>
      <c r="BP3315" t="b">
        <v>0</v>
      </c>
    </row>
    <row r="3316" spans="1:68" x14ac:dyDescent="0.2">
      <c r="A3316" s="1" t="s">
        <v>6799</v>
      </c>
      <c r="B3316" s="1" t="s">
        <v>5576</v>
      </c>
      <c r="C3316" s="2" t="d">
        <v>2026-07-14</v>
      </c>
      <c r="D3316">
        <v>3</v>
      </c>
      <c r="E3316" s="1" t="s">
        <v>61</v>
      </c>
      <c r="F3316">
        <v>13</v>
      </c>
      <c r="G3316">
        <v>9</v>
      </c>
      <c r="H3316">
        <v>8</v>
      </c>
      <c r="I3316">
        <v>0</v>
      </c>
      <c r="J3316">
        <v>1</v>
      </c>
      <c r="K3316">
        <v>600</v>
      </c>
      <c r="L3316">
        <v>0</v>
      </c>
      <c r="M3316" s="1" t="s">
        <v>6225</v>
      </c>
      <c r="N3316" s="1" t="s">
        <v>63</v>
      </c>
      <c r="O3316" s="1" t="s">
        <v>5584</v>
      </c>
      <c r="P3316">
        <v>13</v>
      </c>
      <c r="Q3316">
        <v>600</v>
      </c>
      <c r="R3316">
        <v>7600</v>
      </c>
      <c r="S3316">
        <v>0</v>
      </c>
      <c r="T3316">
        <v>48</v>
      </c>
      <c r="U3316">
        <v>13</v>
      </c>
      <c r="V3316">
        <v>61</v>
      </c>
      <c r="W3316">
        <v>10678.34</v>
      </c>
      <c r="X3316">
        <v>4.6923076923076925</v>
      </c>
      <c r="Y3316">
        <v>821.41076923076923</v>
      </c>
      <c r="Z3316">
        <v>11.307692307692308</v>
      </c>
      <c r="AA3316">
        <v>9.4273580551282059</v>
      </c>
      <c r="AB3316">
        <v>1</v>
      </c>
      <c r="AC3316">
        <v>2.514295769230766E-2</v>
      </c>
      <c r="AD3316">
        <v>0.63208137692307698</v>
      </c>
      <c r="AE3316">
        <v>1.2322892880202505</v>
      </c>
      <c r="AF3316">
        <v>0.56282051282051282</v>
      </c>
      <c r="AG3316">
        <v>2.4271911743589745</v>
      </c>
      <c r="AH3316">
        <v>0</v>
      </c>
      <c r="AI3316">
        <v>5.8758078999999999</v>
      </c>
      <c r="AJ3316">
        <v>455</v>
      </c>
      <c r="AK3316">
        <v>24</v>
      </c>
      <c r="AL3316">
        <v>1</v>
      </c>
      <c r="AM3316">
        <v>1</v>
      </c>
      <c r="AN3316">
        <v>1</v>
      </c>
      <c r="AO3316">
        <v>0</v>
      </c>
      <c r="AP3316">
        <v>0</v>
      </c>
      <c r="AQ3316">
        <v>0</v>
      </c>
      <c r="AR3316">
        <v>74.680000000000007</v>
      </c>
      <c r="AS3316" s="1" t="s">
        <v>65</v>
      </c>
      <c r="AT3316">
        <v>1</v>
      </c>
      <c r="AU3316">
        <v>16.019760650000002</v>
      </c>
      <c r="AV3316">
        <v>119.48232398333333</v>
      </c>
      <c r="AW3316">
        <v>11</v>
      </c>
      <c r="AX3316">
        <v>7.6923076923076927E-2</v>
      </c>
      <c r="AY3316">
        <v>7.6923076923076927E-2</v>
      </c>
      <c r="AZ3316">
        <v>35</v>
      </c>
      <c r="BA3316">
        <v>0.53399202166666671</v>
      </c>
      <c r="BB3316">
        <v>0.16594767219907408</v>
      </c>
      <c r="BC3316">
        <v>6</v>
      </c>
      <c r="BD3316">
        <v>18</v>
      </c>
      <c r="BE3316">
        <v>1</v>
      </c>
      <c r="BF3316">
        <v>0</v>
      </c>
      <c r="BG3316" s="1" t="s">
        <v>209</v>
      </c>
      <c r="BH3316" s="1" t="s">
        <v>6895</v>
      </c>
      <c r="BI3316" s="1" t="s">
        <v>6889</v>
      </c>
      <c r="BJ3316" s="1" t="s">
        <v>6893</v>
      </c>
      <c r="BK3316">
        <v>1700</v>
      </c>
      <c r="BL3316">
        <v>2.4</v>
      </c>
      <c r="BM3316" s="5" t="d">
        <v>00:59:59.99999999999980200</v>
      </c>
      <c r="BN3316" s="5" t="d">
        <v>01:30:00.000</v>
      </c>
      <c r="BO3316">
        <v>1</v>
      </c>
      <c r="BP3316" t="b">
        <v>0</v>
      </c>
    </row>
    <row r="3317" spans="1:68" x14ac:dyDescent="0.2">
      <c r="A3317" s="1" t="s">
        <v>6800</v>
      </c>
      <c r="B3317" s="1" t="s">
        <v>5576</v>
      </c>
      <c r="C3317" s="2" t="d">
        <v>2026-07-14</v>
      </c>
      <c r="D3317">
        <v>4</v>
      </c>
      <c r="E3317" s="1" t="s">
        <v>61</v>
      </c>
      <c r="F3317">
        <v>10</v>
      </c>
      <c r="G3317">
        <v>9</v>
      </c>
      <c r="H3317">
        <v>8</v>
      </c>
      <c r="I3317">
        <v>0</v>
      </c>
      <c r="J3317">
        <v>1</v>
      </c>
      <c r="K3317">
        <v>600</v>
      </c>
      <c r="L3317">
        <v>0</v>
      </c>
      <c r="M3317" s="1" t="s">
        <v>6227</v>
      </c>
      <c r="N3317" s="1" t="s">
        <v>63</v>
      </c>
      <c r="O3317" s="1" t="s">
        <v>5820</v>
      </c>
      <c r="P3317">
        <v>10</v>
      </c>
      <c r="Q3317">
        <v>600</v>
      </c>
      <c r="R3317">
        <v>7000</v>
      </c>
      <c r="S3317">
        <v>0</v>
      </c>
      <c r="T3317">
        <v>48</v>
      </c>
      <c r="U3317">
        <v>10</v>
      </c>
      <c r="V3317">
        <v>54</v>
      </c>
      <c r="W3317">
        <v>13479.150000000001</v>
      </c>
      <c r="X3317">
        <v>5.4</v>
      </c>
      <c r="Y3317">
        <v>1347.9150000000002</v>
      </c>
      <c r="Z3317">
        <v>11.8</v>
      </c>
      <c r="AA3317">
        <v>10.478472778333334</v>
      </c>
      <c r="AB3317">
        <v>2</v>
      </c>
      <c r="AC3317">
        <v>0.25535705833333344</v>
      </c>
      <c r="AD3317">
        <v>0.74135051499999993</v>
      </c>
      <c r="AE3317">
        <v>1.6178612500027818</v>
      </c>
      <c r="AF3317">
        <v>0.7</v>
      </c>
      <c r="AG3317">
        <v>3.0592117616666665</v>
      </c>
      <c r="AH3317">
        <v>0</v>
      </c>
      <c r="AI3317">
        <v>6.539261008333332</v>
      </c>
      <c r="AJ3317">
        <v>350</v>
      </c>
      <c r="AK3317">
        <v>24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 s="1" t="s">
        <v>65</v>
      </c>
      <c r="AT3317">
        <v>2</v>
      </c>
      <c r="AU3317">
        <v>16.178612433333331</v>
      </c>
      <c r="AV3317">
        <v>82.624004666666664</v>
      </c>
      <c r="AW3317">
        <v>8</v>
      </c>
      <c r="AX3317">
        <v>0.2</v>
      </c>
      <c r="AY3317">
        <v>0</v>
      </c>
      <c r="AZ3317">
        <v>35</v>
      </c>
      <c r="BA3317">
        <v>0.53928708111111101</v>
      </c>
      <c r="BB3317">
        <v>0.11475556203703703</v>
      </c>
      <c r="BC3317">
        <v>4</v>
      </c>
      <c r="BD3317">
        <v>20</v>
      </c>
      <c r="BE3317">
        <v>1</v>
      </c>
      <c r="BF3317">
        <v>0</v>
      </c>
      <c r="BG3317" s="1" t="s">
        <v>83</v>
      </c>
      <c r="BH3317" s="1" t="s">
        <v>6895</v>
      </c>
      <c r="BI3317" s="1" t="s">
        <v>6889</v>
      </c>
      <c r="BJ3317" s="1" t="s">
        <v>6893</v>
      </c>
      <c r="BK3317">
        <v>1700</v>
      </c>
      <c r="BL3317">
        <v>2.4</v>
      </c>
      <c r="BM3317" s="5" t="d">
        <v>01:30:00.000</v>
      </c>
      <c r="BN3317" s="5" t="d">
        <v>01:59:59.99999999999959725</v>
      </c>
      <c r="BO3317">
        <v>1</v>
      </c>
      <c r="BP3317" t="b">
        <v>0</v>
      </c>
    </row>
    <row r="3318" spans="1:68" x14ac:dyDescent="0.2">
      <c r="A3318" s="1" t="s">
        <v>6801</v>
      </c>
      <c r="B3318" s="1" t="s">
        <v>5576</v>
      </c>
      <c r="C3318" s="2" t="d">
        <v>2026-07-14</v>
      </c>
      <c r="D3318">
        <v>5</v>
      </c>
      <c r="E3318" s="1" t="s">
        <v>61</v>
      </c>
      <c r="F3318">
        <v>7</v>
      </c>
      <c r="G3318">
        <v>9</v>
      </c>
      <c r="H3318">
        <v>8</v>
      </c>
      <c r="I3318">
        <v>0</v>
      </c>
      <c r="J3318">
        <v>1</v>
      </c>
      <c r="K3318">
        <v>600</v>
      </c>
      <c r="L3318">
        <v>0</v>
      </c>
      <c r="M3318" s="1" t="s">
        <v>6229</v>
      </c>
      <c r="N3318" s="1" t="s">
        <v>63</v>
      </c>
      <c r="O3318" s="1" t="s">
        <v>5587</v>
      </c>
      <c r="P3318">
        <v>7</v>
      </c>
      <c r="Q3318">
        <v>600</v>
      </c>
      <c r="R3318">
        <v>6400</v>
      </c>
      <c r="S3318">
        <v>0</v>
      </c>
      <c r="T3318">
        <v>48</v>
      </c>
      <c r="U3318">
        <v>7</v>
      </c>
      <c r="V3318">
        <v>35</v>
      </c>
      <c r="W3318">
        <v>6654.6900000000005</v>
      </c>
      <c r="X3318">
        <v>5</v>
      </c>
      <c r="Y3318">
        <v>950.67000000000007</v>
      </c>
      <c r="Z3318">
        <v>11.428571428571429</v>
      </c>
      <c r="AA3318">
        <v>9.3474100738095238</v>
      </c>
      <c r="AB3318">
        <v>0</v>
      </c>
      <c r="AC3318">
        <v>0</v>
      </c>
      <c r="AD3318">
        <v>0.41139382142857139</v>
      </c>
      <c r="AE3318">
        <v>1.3480163123636257</v>
      </c>
      <c r="AF3318">
        <v>0.67380952380952386</v>
      </c>
      <c r="AG3318">
        <v>2.4332196523809522</v>
      </c>
      <c r="AH3318">
        <v>0</v>
      </c>
      <c r="AI3318">
        <v>5.9332380333333328</v>
      </c>
      <c r="AJ3318">
        <v>245</v>
      </c>
      <c r="AK3318">
        <v>24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 s="1" t="s">
        <v>70</v>
      </c>
      <c r="AT3318">
        <v>0</v>
      </c>
      <c r="AU3318">
        <v>9.4361141166666673</v>
      </c>
      <c r="AV3318">
        <v>78.791859433333329</v>
      </c>
      <c r="AW3318">
        <v>8</v>
      </c>
      <c r="AX3318">
        <v>0</v>
      </c>
      <c r="AY3318">
        <v>0</v>
      </c>
      <c r="AZ3318">
        <v>35</v>
      </c>
      <c r="BA3318">
        <v>0.31453713722222226</v>
      </c>
      <c r="BB3318">
        <v>0.10943313810185185</v>
      </c>
      <c r="BC3318">
        <v>4</v>
      </c>
      <c r="BD3318">
        <v>20</v>
      </c>
      <c r="BE3318">
        <v>1</v>
      </c>
      <c r="BF3318">
        <v>0</v>
      </c>
      <c r="BG3318" s="1" t="s">
        <v>66</v>
      </c>
      <c r="BH3318" s="1" t="s">
        <v>6895</v>
      </c>
      <c r="BI3318" s="1" t="s">
        <v>6889</v>
      </c>
      <c r="BJ3318" s="1" t="s">
        <v>6893</v>
      </c>
      <c r="BK3318">
        <v>1700</v>
      </c>
      <c r="BL3318">
        <v>2.4</v>
      </c>
      <c r="BM3318" s="5" t="d">
        <v>01:59:59.99999999999959725</v>
      </c>
      <c r="BN3318" s="5" t="d">
        <v>02:30:00.00000000000040275</v>
      </c>
      <c r="BO3318">
        <v>2</v>
      </c>
      <c r="BP3318" t="b">
        <v>0</v>
      </c>
    </row>
    <row r="3319" spans="1:68" x14ac:dyDescent="0.2">
      <c r="A3319" s="1" t="s">
        <v>6802</v>
      </c>
      <c r="B3319" s="1" t="s">
        <v>5576</v>
      </c>
      <c r="C3319" s="2" t="d">
        <v>2026-07-14</v>
      </c>
      <c r="D3319">
        <v>6</v>
      </c>
      <c r="E3319" s="1" t="s">
        <v>61</v>
      </c>
      <c r="F3319">
        <v>4</v>
      </c>
      <c r="G3319">
        <v>9</v>
      </c>
      <c r="H3319">
        <v>8</v>
      </c>
      <c r="I3319">
        <v>0</v>
      </c>
      <c r="J3319">
        <v>1</v>
      </c>
      <c r="K3319">
        <v>600</v>
      </c>
      <c r="L3319">
        <v>0</v>
      </c>
      <c r="M3319" s="1" t="s">
        <v>6231</v>
      </c>
      <c r="N3319" s="1" t="s">
        <v>63</v>
      </c>
      <c r="O3319" s="1" t="s">
        <v>5593</v>
      </c>
      <c r="P3319">
        <v>4</v>
      </c>
      <c r="Q3319">
        <v>600</v>
      </c>
      <c r="R3319">
        <v>5800</v>
      </c>
      <c r="S3319">
        <v>0</v>
      </c>
      <c r="T3319">
        <v>48</v>
      </c>
      <c r="U3319">
        <v>4</v>
      </c>
      <c r="V3319">
        <v>18</v>
      </c>
      <c r="W3319">
        <v>4163.3900000000003</v>
      </c>
      <c r="X3319">
        <v>4.5</v>
      </c>
      <c r="Y3319">
        <v>1040.8475000000001</v>
      </c>
      <c r="Z3319">
        <v>11.5</v>
      </c>
      <c r="AA3319">
        <v>8.7488834666666655</v>
      </c>
      <c r="AB3319">
        <v>0</v>
      </c>
      <c r="AC3319">
        <v>0</v>
      </c>
      <c r="AD3319">
        <v>4.8559125000000002E-2</v>
      </c>
      <c r="AE3319">
        <v>1.1927931112321155</v>
      </c>
      <c r="AF3319">
        <v>0.69166666666666665</v>
      </c>
      <c r="AG3319">
        <v>1.9330189</v>
      </c>
      <c r="AH3319">
        <v>0</v>
      </c>
      <c r="AI3319">
        <v>6.0825312250000003</v>
      </c>
      <c r="AJ3319">
        <v>140</v>
      </c>
      <c r="AK3319">
        <v>24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 s="1" t="s">
        <v>70</v>
      </c>
      <c r="AT3319">
        <v>0</v>
      </c>
      <c r="AU3319">
        <v>4.7711724166666665</v>
      </c>
      <c r="AV3319">
        <v>45.784639949999999</v>
      </c>
      <c r="AW3319">
        <v>4</v>
      </c>
      <c r="AX3319">
        <v>0</v>
      </c>
      <c r="AY3319">
        <v>0</v>
      </c>
      <c r="AZ3319">
        <v>35</v>
      </c>
      <c r="BA3319">
        <v>0.15903908055555555</v>
      </c>
      <c r="BB3319">
        <v>6.3589777708333337E-2</v>
      </c>
      <c r="BC3319">
        <v>3</v>
      </c>
      <c r="BD3319">
        <v>21</v>
      </c>
      <c r="BE3319">
        <v>1</v>
      </c>
      <c r="BF3319">
        <v>0</v>
      </c>
      <c r="BG3319" s="1" t="s">
        <v>66</v>
      </c>
      <c r="BH3319" s="1" t="s">
        <v>6895</v>
      </c>
      <c r="BI3319" s="1" t="s">
        <v>6889</v>
      </c>
      <c r="BJ3319" s="1" t="s">
        <v>6893</v>
      </c>
      <c r="BK3319">
        <v>1700</v>
      </c>
      <c r="BL3319">
        <v>2.4</v>
      </c>
      <c r="BM3319" s="5" t="d">
        <v>02:30:00.00000000000040275</v>
      </c>
      <c r="BN3319" s="5" t="d">
        <v>03:00:00.000</v>
      </c>
      <c r="BO3319">
        <v>2</v>
      </c>
      <c r="BP3319" t="b">
        <v>0</v>
      </c>
    </row>
    <row r="3320" spans="1:68" x14ac:dyDescent="0.2">
      <c r="A3320" s="1" t="s">
        <v>6803</v>
      </c>
      <c r="B3320" s="1" t="s">
        <v>5576</v>
      </c>
      <c r="C3320" s="2" t="d">
        <v>2026-07-14</v>
      </c>
      <c r="D3320">
        <v>7</v>
      </c>
      <c r="E3320" s="1" t="s">
        <v>61</v>
      </c>
      <c r="F3320">
        <v>8</v>
      </c>
      <c r="G3320">
        <v>9</v>
      </c>
      <c r="H3320">
        <v>8</v>
      </c>
      <c r="I3320">
        <v>0</v>
      </c>
      <c r="J3320">
        <v>1</v>
      </c>
      <c r="K3320">
        <v>600</v>
      </c>
      <c r="L3320">
        <v>0</v>
      </c>
      <c r="M3320" s="1" t="s">
        <v>6233</v>
      </c>
      <c r="N3320" s="1" t="s">
        <v>63</v>
      </c>
      <c r="O3320" s="1" t="s">
        <v>5596</v>
      </c>
      <c r="P3320">
        <v>8</v>
      </c>
      <c r="Q3320">
        <v>600</v>
      </c>
      <c r="R3320">
        <v>5200</v>
      </c>
      <c r="S3320">
        <v>0</v>
      </c>
      <c r="T3320">
        <v>48</v>
      </c>
      <c r="U3320">
        <v>8</v>
      </c>
      <c r="V3320">
        <v>34</v>
      </c>
      <c r="W3320">
        <v>9171.19</v>
      </c>
      <c r="X3320">
        <v>4.25</v>
      </c>
      <c r="Y3320">
        <v>1146.3987500000001</v>
      </c>
      <c r="Z3320">
        <v>11.875</v>
      </c>
      <c r="AA3320">
        <v>9.6680876583333326</v>
      </c>
      <c r="AB3320">
        <v>1</v>
      </c>
      <c r="AC3320">
        <v>3.8441118750000003E-2</v>
      </c>
      <c r="AD3320">
        <v>0.20606710208333334</v>
      </c>
      <c r="AE3320">
        <v>1.0742165900295657</v>
      </c>
      <c r="AF3320">
        <v>0.51458333333333328</v>
      </c>
      <c r="AG3320">
        <v>1.79486701875</v>
      </c>
      <c r="AH3320">
        <v>0</v>
      </c>
      <c r="AI3320">
        <v>7.0065539687500005</v>
      </c>
      <c r="AJ3320">
        <v>280</v>
      </c>
      <c r="AK3320">
        <v>24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 s="1" t="s">
        <v>125</v>
      </c>
      <c r="AT3320">
        <v>1</v>
      </c>
      <c r="AU3320">
        <v>8.593732666666666</v>
      </c>
      <c r="AV3320">
        <v>78.670876583333325</v>
      </c>
      <c r="AW3320">
        <v>6</v>
      </c>
      <c r="AX3320">
        <v>0.125</v>
      </c>
      <c r="AY3320">
        <v>0</v>
      </c>
      <c r="AZ3320">
        <v>35</v>
      </c>
      <c r="BA3320">
        <v>0.28645775555555553</v>
      </c>
      <c r="BB3320">
        <v>0.10926510636574073</v>
      </c>
      <c r="BC3320">
        <v>4</v>
      </c>
      <c r="BD3320">
        <v>20</v>
      </c>
      <c r="BE3320">
        <v>1</v>
      </c>
      <c r="BF3320">
        <v>0</v>
      </c>
      <c r="BG3320" s="1" t="s">
        <v>66</v>
      </c>
      <c r="BH3320" s="1" t="s">
        <v>6895</v>
      </c>
      <c r="BI3320" s="1" t="s">
        <v>6889</v>
      </c>
      <c r="BJ3320" s="1" t="s">
        <v>6893</v>
      </c>
      <c r="BK3320">
        <v>1700</v>
      </c>
      <c r="BL3320">
        <v>2.4</v>
      </c>
      <c r="BM3320" s="5" t="d">
        <v>03:00:00.000</v>
      </c>
      <c r="BN3320" s="5" t="d">
        <v>03:30:00.00000000000079875</v>
      </c>
      <c r="BO3320">
        <v>3</v>
      </c>
      <c r="BP3320" t="b">
        <v>0</v>
      </c>
    </row>
    <row r="3321" spans="1:68" x14ac:dyDescent="0.2">
      <c r="A3321" s="1" t="s">
        <v>6804</v>
      </c>
      <c r="B3321" s="1" t="s">
        <v>5576</v>
      </c>
      <c r="C3321" s="2" t="d">
        <v>2026-07-14</v>
      </c>
      <c r="D3321">
        <v>8</v>
      </c>
      <c r="E3321" s="1" t="s">
        <v>61</v>
      </c>
      <c r="F3321">
        <v>4</v>
      </c>
      <c r="G3321">
        <v>9</v>
      </c>
      <c r="H3321">
        <v>8</v>
      </c>
      <c r="I3321">
        <v>0</v>
      </c>
      <c r="J3321">
        <v>1</v>
      </c>
      <c r="K3321">
        <v>600</v>
      </c>
      <c r="L3321">
        <v>0</v>
      </c>
      <c r="M3321" s="1" t="s">
        <v>6235</v>
      </c>
      <c r="N3321" s="1" t="s">
        <v>63</v>
      </c>
      <c r="O3321" s="1" t="s">
        <v>5599</v>
      </c>
      <c r="P3321">
        <v>4</v>
      </c>
      <c r="Q3321">
        <v>600</v>
      </c>
      <c r="R3321">
        <v>4600</v>
      </c>
      <c r="S3321">
        <v>0</v>
      </c>
      <c r="T3321">
        <v>48</v>
      </c>
      <c r="U3321">
        <v>4</v>
      </c>
      <c r="V3321">
        <v>17</v>
      </c>
      <c r="W3321">
        <v>2909.14</v>
      </c>
      <c r="X3321">
        <v>4.25</v>
      </c>
      <c r="Y3321">
        <v>727.28499999999997</v>
      </c>
      <c r="Z3321">
        <v>11.5</v>
      </c>
      <c r="AA3321">
        <v>9.7769402458333339</v>
      </c>
      <c r="AB3321">
        <v>1</v>
      </c>
      <c r="AC3321">
        <v>0.24988335833333331</v>
      </c>
      <c r="AD3321">
        <v>0</v>
      </c>
      <c r="AE3321">
        <v>1.1737171772487771</v>
      </c>
      <c r="AF3321">
        <v>0.7583333333333333</v>
      </c>
      <c r="AG3321">
        <v>1.9320504999999999</v>
      </c>
      <c r="AH3321">
        <v>0</v>
      </c>
      <c r="AI3321">
        <v>6.8407230708333335</v>
      </c>
      <c r="AJ3321">
        <v>140</v>
      </c>
      <c r="AK3321">
        <v>24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 s="1" t="s">
        <v>65</v>
      </c>
      <c r="AT3321">
        <v>1</v>
      </c>
      <c r="AU3321">
        <v>4.6948686666666664</v>
      </c>
      <c r="AV3321">
        <v>54.362554433333337</v>
      </c>
      <c r="AW3321">
        <v>5</v>
      </c>
      <c r="AX3321">
        <v>0.25</v>
      </c>
      <c r="AY3321">
        <v>0</v>
      </c>
      <c r="AZ3321">
        <v>35</v>
      </c>
      <c r="BA3321">
        <v>0.15649562222222221</v>
      </c>
      <c r="BB3321">
        <v>7.5503547824074077E-2</v>
      </c>
      <c r="BC3321">
        <v>3</v>
      </c>
      <c r="BD3321">
        <v>21</v>
      </c>
      <c r="BE3321">
        <v>1</v>
      </c>
      <c r="BF3321">
        <v>0</v>
      </c>
      <c r="BG3321" s="1" t="s">
        <v>83</v>
      </c>
      <c r="BH3321" s="1" t="s">
        <v>6895</v>
      </c>
      <c r="BI3321" s="1" t="s">
        <v>6889</v>
      </c>
      <c r="BJ3321" s="1" t="s">
        <v>6893</v>
      </c>
      <c r="BK3321">
        <v>1700</v>
      </c>
      <c r="BL3321">
        <v>2.4</v>
      </c>
      <c r="BM3321" s="5" t="d">
        <v>03:30:00.00000000000079875</v>
      </c>
      <c r="BN3321" s="5" t="d">
        <v>03:59:59.99999999999920125</v>
      </c>
      <c r="BO3321">
        <v>3</v>
      </c>
      <c r="BP3321" t="b">
        <v>0</v>
      </c>
    </row>
    <row r="3322" spans="1:68" x14ac:dyDescent="0.2">
      <c r="A3322" s="1" t="s">
        <v>6805</v>
      </c>
      <c r="B3322" s="1" t="s">
        <v>5576</v>
      </c>
      <c r="C3322" s="2" t="d">
        <v>2026-07-14</v>
      </c>
      <c r="D3322">
        <v>9</v>
      </c>
      <c r="E3322" s="1" t="s">
        <v>61</v>
      </c>
      <c r="F3322">
        <v>4</v>
      </c>
      <c r="G3322">
        <v>9</v>
      </c>
      <c r="H3322">
        <v>8</v>
      </c>
      <c r="I3322">
        <v>0</v>
      </c>
      <c r="J3322">
        <v>1</v>
      </c>
      <c r="K3322">
        <v>600</v>
      </c>
      <c r="L3322">
        <v>0</v>
      </c>
      <c r="M3322" s="1" t="s">
        <v>6237</v>
      </c>
      <c r="N3322" s="1" t="s">
        <v>63</v>
      </c>
      <c r="O3322" s="1" t="s">
        <v>5602</v>
      </c>
      <c r="P3322">
        <v>4</v>
      </c>
      <c r="Q3322">
        <v>600</v>
      </c>
      <c r="R3322">
        <v>4000</v>
      </c>
      <c r="S3322">
        <v>0</v>
      </c>
      <c r="T3322">
        <v>48</v>
      </c>
      <c r="U3322">
        <v>4</v>
      </c>
      <c r="V3322">
        <v>14</v>
      </c>
      <c r="W3322">
        <v>3106.37</v>
      </c>
      <c r="X3322">
        <v>3.5</v>
      </c>
      <c r="Y3322">
        <v>776.59249999999997</v>
      </c>
      <c r="Z3322">
        <v>11.25</v>
      </c>
      <c r="AA3322">
        <v>9.0715626250000003</v>
      </c>
      <c r="AB3322">
        <v>0</v>
      </c>
      <c r="AC3322">
        <v>0</v>
      </c>
      <c r="AD3322">
        <v>0</v>
      </c>
      <c r="AE3322">
        <v>0.81600907940648315</v>
      </c>
      <c r="AF3322">
        <v>0.45833333333333331</v>
      </c>
      <c r="AG3322">
        <v>1.2743424041666667</v>
      </c>
      <c r="AH3322">
        <v>0</v>
      </c>
      <c r="AI3322">
        <v>6.6555535458333335</v>
      </c>
      <c r="AJ3322">
        <v>140</v>
      </c>
      <c r="AK3322">
        <v>24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 s="1" t="s">
        <v>70</v>
      </c>
      <c r="AT3322">
        <v>0</v>
      </c>
      <c r="AU3322">
        <v>3.2640362833333332</v>
      </c>
      <c r="AV3322">
        <v>29.667845533333335</v>
      </c>
      <c r="AW3322">
        <v>3</v>
      </c>
      <c r="AX3322">
        <v>0</v>
      </c>
      <c r="AY3322">
        <v>0</v>
      </c>
      <c r="AZ3322">
        <v>35</v>
      </c>
      <c r="BA3322">
        <v>0.10880120944444444</v>
      </c>
      <c r="BB3322">
        <v>4.120534101851852E-2</v>
      </c>
      <c r="BC3322">
        <v>2</v>
      </c>
      <c r="BD3322">
        <v>22</v>
      </c>
      <c r="BE3322">
        <v>1</v>
      </c>
      <c r="BF3322">
        <v>0</v>
      </c>
      <c r="BG3322" s="1" t="s">
        <v>66</v>
      </c>
      <c r="BH3322" s="1" t="s">
        <v>6895</v>
      </c>
      <c r="BI3322" s="1" t="s">
        <v>6889</v>
      </c>
      <c r="BJ3322" s="1" t="s">
        <v>6893</v>
      </c>
      <c r="BK3322">
        <v>1700</v>
      </c>
      <c r="BL3322">
        <v>2.4</v>
      </c>
      <c r="BM3322" s="5" t="d">
        <v>03:59:59.99999999999920125</v>
      </c>
      <c r="BN3322" s="5" t="d">
        <v>04:30:00.000</v>
      </c>
      <c r="BO3322">
        <v>4</v>
      </c>
      <c r="BP3322" t="b">
        <v>0</v>
      </c>
    </row>
    <row r="3323" spans="1:68" x14ac:dyDescent="0.2">
      <c r="A3323" s="1" t="s">
        <v>6806</v>
      </c>
      <c r="B3323" s="1" t="s">
        <v>5576</v>
      </c>
      <c r="C3323" s="2" t="d">
        <v>2026-07-14</v>
      </c>
      <c r="D3323">
        <v>10</v>
      </c>
      <c r="E3323" s="1" t="s">
        <v>61</v>
      </c>
      <c r="F3323">
        <v>5</v>
      </c>
      <c r="G3323">
        <v>9</v>
      </c>
      <c r="H3323">
        <v>8</v>
      </c>
      <c r="I3323">
        <v>0</v>
      </c>
      <c r="J3323">
        <v>1</v>
      </c>
      <c r="K3323">
        <v>600</v>
      </c>
      <c r="L3323">
        <v>0</v>
      </c>
      <c r="M3323" s="1" t="s">
        <v>6239</v>
      </c>
      <c r="N3323" s="1" t="s">
        <v>63</v>
      </c>
      <c r="O3323" s="1" t="s">
        <v>5578</v>
      </c>
      <c r="P3323">
        <v>5</v>
      </c>
      <c r="Q3323">
        <v>600</v>
      </c>
      <c r="R3323">
        <v>3400</v>
      </c>
      <c r="S3323">
        <v>0</v>
      </c>
      <c r="T3323">
        <v>48</v>
      </c>
      <c r="U3323">
        <v>5</v>
      </c>
      <c r="V3323">
        <v>27</v>
      </c>
      <c r="W3323">
        <v>7345.4</v>
      </c>
      <c r="X3323">
        <v>5.4</v>
      </c>
      <c r="Y3323">
        <v>1469.08</v>
      </c>
      <c r="Z3323">
        <v>11</v>
      </c>
      <c r="AA3323">
        <v>8.7522521100000006</v>
      </c>
      <c r="AB3323">
        <v>0</v>
      </c>
      <c r="AC3323">
        <v>0</v>
      </c>
      <c r="AD3323">
        <v>0.52940960999999997</v>
      </c>
      <c r="AE3323">
        <v>1.5570870030863662</v>
      </c>
      <c r="AF3323">
        <v>0.57333333333333336</v>
      </c>
      <c r="AG3323">
        <v>2.659829943333333</v>
      </c>
      <c r="AH3323">
        <v>0</v>
      </c>
      <c r="AI3323">
        <v>5.142422156666667</v>
      </c>
      <c r="AJ3323">
        <v>175</v>
      </c>
      <c r="AK3323">
        <v>24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 s="1" t="s">
        <v>70</v>
      </c>
      <c r="AT3323">
        <v>0</v>
      </c>
      <c r="AU3323">
        <v>7.7854349833333334</v>
      </c>
      <c r="AV3323">
        <v>40.2036862</v>
      </c>
      <c r="AW3323">
        <v>3</v>
      </c>
      <c r="AX3323">
        <v>0</v>
      </c>
      <c r="AY3323">
        <v>0</v>
      </c>
      <c r="AZ3323">
        <v>35</v>
      </c>
      <c r="BA3323">
        <v>0.25951449944444444</v>
      </c>
      <c r="BB3323">
        <v>5.5838453055555556E-2</v>
      </c>
      <c r="BC3323">
        <v>2</v>
      </c>
      <c r="BD3323">
        <v>22</v>
      </c>
      <c r="BE3323">
        <v>1</v>
      </c>
      <c r="BF3323">
        <v>0</v>
      </c>
      <c r="BG3323" s="1" t="s">
        <v>66</v>
      </c>
      <c r="BH3323" s="1" t="s">
        <v>6895</v>
      </c>
      <c r="BI3323" s="1" t="s">
        <v>6889</v>
      </c>
      <c r="BJ3323" s="1" t="s">
        <v>6893</v>
      </c>
      <c r="BK3323">
        <v>1700</v>
      </c>
      <c r="BL3323">
        <v>2.4</v>
      </c>
      <c r="BM3323" s="5" t="d">
        <v>04:30:00.000</v>
      </c>
      <c r="BN3323" s="5" t="d">
        <v>05:00:00.00000000000079875</v>
      </c>
      <c r="BO3323">
        <v>4</v>
      </c>
      <c r="BP3323" t="b">
        <v>0</v>
      </c>
    </row>
    <row r="3324" spans="1:68" x14ac:dyDescent="0.2">
      <c r="A3324" s="1" t="s">
        <v>6807</v>
      </c>
      <c r="B3324" s="1" t="s">
        <v>5576</v>
      </c>
      <c r="C3324" s="2" t="d">
        <v>2026-07-14</v>
      </c>
      <c r="D3324">
        <v>11</v>
      </c>
      <c r="E3324" s="1" t="s">
        <v>61</v>
      </c>
      <c r="F3324">
        <v>6</v>
      </c>
      <c r="G3324">
        <v>9</v>
      </c>
      <c r="H3324">
        <v>8</v>
      </c>
      <c r="I3324">
        <v>0</v>
      </c>
      <c r="J3324">
        <v>1</v>
      </c>
      <c r="K3324">
        <v>600</v>
      </c>
      <c r="L3324">
        <v>0</v>
      </c>
      <c r="M3324" s="1" t="s">
        <v>6241</v>
      </c>
      <c r="N3324" s="1" t="s">
        <v>63</v>
      </c>
      <c r="O3324" s="1" t="s">
        <v>5581</v>
      </c>
      <c r="P3324">
        <v>6</v>
      </c>
      <c r="Q3324">
        <v>600</v>
      </c>
      <c r="R3324">
        <v>2800</v>
      </c>
      <c r="S3324">
        <v>0</v>
      </c>
      <c r="T3324">
        <v>48</v>
      </c>
      <c r="U3324">
        <v>6</v>
      </c>
      <c r="V3324">
        <v>26</v>
      </c>
      <c r="W3324">
        <v>6873.43</v>
      </c>
      <c r="X3324">
        <v>4.333333333333333</v>
      </c>
      <c r="Y3324">
        <v>1145.5716666666667</v>
      </c>
      <c r="Z3324">
        <v>11.666666666666666</v>
      </c>
      <c r="AA3324">
        <v>8.4986300027777784</v>
      </c>
      <c r="AB3324">
        <v>0</v>
      </c>
      <c r="AC3324">
        <v>0</v>
      </c>
      <c r="AD3324">
        <v>2.3134525E-2</v>
      </c>
      <c r="AE3324">
        <v>1.0494013770093018</v>
      </c>
      <c r="AF3324">
        <v>0.6</v>
      </c>
      <c r="AG3324">
        <v>1.6725358944444446</v>
      </c>
      <c r="AH3324">
        <v>0</v>
      </c>
      <c r="AI3324">
        <v>5.817760766666666</v>
      </c>
      <c r="AJ3324">
        <v>210</v>
      </c>
      <c r="AK3324">
        <v>24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 s="1" t="s">
        <v>70</v>
      </c>
      <c r="AT3324">
        <v>0</v>
      </c>
      <c r="AU3324">
        <v>6.2964082166666664</v>
      </c>
      <c r="AV3324">
        <v>51.422135066666669</v>
      </c>
      <c r="AW3324">
        <v>4</v>
      </c>
      <c r="AX3324">
        <v>0</v>
      </c>
      <c r="AY3324">
        <v>0</v>
      </c>
      <c r="AZ3324">
        <v>35</v>
      </c>
      <c r="BA3324">
        <v>0.20988027388888889</v>
      </c>
      <c r="BB3324">
        <v>7.1419632037037037E-2</v>
      </c>
      <c r="BC3324">
        <v>3</v>
      </c>
      <c r="BD3324">
        <v>21</v>
      </c>
      <c r="BE3324">
        <v>1</v>
      </c>
      <c r="BF3324">
        <v>0</v>
      </c>
      <c r="BG3324" s="1" t="s">
        <v>66</v>
      </c>
      <c r="BH3324" s="1" t="s">
        <v>6895</v>
      </c>
      <c r="BI3324" s="1" t="s">
        <v>6889</v>
      </c>
      <c r="BJ3324" s="1" t="s">
        <v>6893</v>
      </c>
      <c r="BK3324">
        <v>1700</v>
      </c>
      <c r="BL3324">
        <v>2.4</v>
      </c>
      <c r="BM3324" s="5" t="d">
        <v>05:00:00.00000000000079875</v>
      </c>
      <c r="BN3324" s="5" t="d">
        <v>05:29:59.99999999999920125</v>
      </c>
      <c r="BO3324">
        <v>5</v>
      </c>
      <c r="BP3324" t="b">
        <v>0</v>
      </c>
    </row>
    <row r="3325" spans="1:68" x14ac:dyDescent="0.2">
      <c r="A3325" s="1" t="s">
        <v>6808</v>
      </c>
      <c r="B3325" s="1" t="s">
        <v>5576</v>
      </c>
      <c r="C3325" s="2" t="d">
        <v>2026-07-14</v>
      </c>
      <c r="D3325">
        <v>12</v>
      </c>
      <c r="E3325" s="1" t="s">
        <v>61</v>
      </c>
      <c r="F3325">
        <v>4</v>
      </c>
      <c r="G3325">
        <v>9</v>
      </c>
      <c r="H3325">
        <v>8</v>
      </c>
      <c r="I3325">
        <v>0</v>
      </c>
      <c r="J3325">
        <v>1</v>
      </c>
      <c r="K3325">
        <v>600</v>
      </c>
      <c r="L3325">
        <v>0</v>
      </c>
      <c r="M3325" s="1" t="s">
        <v>6225</v>
      </c>
      <c r="N3325" s="1" t="s">
        <v>63</v>
      </c>
      <c r="O3325" s="1" t="s">
        <v>5584</v>
      </c>
      <c r="P3325">
        <v>4</v>
      </c>
      <c r="Q3325">
        <v>600</v>
      </c>
      <c r="R3325">
        <v>2200</v>
      </c>
      <c r="S3325">
        <v>0</v>
      </c>
      <c r="T3325">
        <v>48</v>
      </c>
      <c r="U3325">
        <v>4</v>
      </c>
      <c r="V3325">
        <v>20</v>
      </c>
      <c r="W3325">
        <v>4994.68</v>
      </c>
      <c r="X3325">
        <v>5</v>
      </c>
      <c r="Y3325">
        <v>1248.67</v>
      </c>
      <c r="Z3325">
        <v>12</v>
      </c>
      <c r="AA3325">
        <v>9.1914835999999998</v>
      </c>
      <c r="AB3325">
        <v>0</v>
      </c>
      <c r="AC3325">
        <v>0</v>
      </c>
      <c r="AD3325">
        <v>0</v>
      </c>
      <c r="AE3325">
        <v>1.2111481572246825</v>
      </c>
      <c r="AF3325">
        <v>0.34583333333333327</v>
      </c>
      <c r="AG3325">
        <v>1.5569814833333331</v>
      </c>
      <c r="AH3325">
        <v>0</v>
      </c>
      <c r="AI3325">
        <v>6.8345021083333339</v>
      </c>
      <c r="AJ3325">
        <v>140</v>
      </c>
      <c r="AK3325">
        <v>24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 s="1" t="s">
        <v>70</v>
      </c>
      <c r="AT3325">
        <v>0</v>
      </c>
      <c r="AU3325">
        <v>4.8445926000000004</v>
      </c>
      <c r="AV3325">
        <v>49.014079116666665</v>
      </c>
      <c r="AW3325">
        <v>5</v>
      </c>
      <c r="AX3325">
        <v>0</v>
      </c>
      <c r="AY3325">
        <v>0</v>
      </c>
      <c r="AZ3325">
        <v>35</v>
      </c>
      <c r="BA3325">
        <v>0.16148642000000002</v>
      </c>
      <c r="BB3325">
        <v>6.8075109884259258E-2</v>
      </c>
      <c r="BC3325">
        <v>3</v>
      </c>
      <c r="BD3325">
        <v>21</v>
      </c>
      <c r="BE3325">
        <v>1</v>
      </c>
      <c r="BF3325">
        <v>0</v>
      </c>
      <c r="BG3325" s="1" t="s">
        <v>66</v>
      </c>
      <c r="BH3325" s="1" t="s">
        <v>6895</v>
      </c>
      <c r="BI3325" s="1" t="s">
        <v>6889</v>
      </c>
      <c r="BJ3325" s="1" t="s">
        <v>6893</v>
      </c>
      <c r="BK3325">
        <v>1700</v>
      </c>
      <c r="BL3325">
        <v>2.4</v>
      </c>
      <c r="BM3325" s="5" t="d">
        <v>05:29:59.99999999999920125</v>
      </c>
      <c r="BN3325" s="5" t="d">
        <v>06:00:00.000</v>
      </c>
      <c r="BO3325">
        <v>5</v>
      </c>
      <c r="BP3325" t="b">
        <v>0</v>
      </c>
    </row>
    <row r="3326" spans="1:68" x14ac:dyDescent="0.2">
      <c r="A3326" s="1" t="s">
        <v>6809</v>
      </c>
      <c r="B3326" s="1" t="s">
        <v>5576</v>
      </c>
      <c r="C3326" s="2" t="d">
        <v>2026-07-14</v>
      </c>
      <c r="D3326">
        <v>13</v>
      </c>
      <c r="E3326" s="1" t="s">
        <v>95</v>
      </c>
      <c r="F3326">
        <v>12</v>
      </c>
      <c r="G3326">
        <v>9</v>
      </c>
      <c r="H3326">
        <v>3</v>
      </c>
      <c r="I3326">
        <v>2</v>
      </c>
      <c r="J3326">
        <v>4</v>
      </c>
      <c r="K3326">
        <v>225</v>
      </c>
      <c r="L3326">
        <v>1</v>
      </c>
      <c r="M3326" s="1" t="s">
        <v>6244</v>
      </c>
      <c r="N3326" s="1" t="s">
        <v>5608</v>
      </c>
      <c r="O3326" s="1" t="s">
        <v>6245</v>
      </c>
      <c r="P3326">
        <v>3</v>
      </c>
      <c r="Q3326">
        <v>225</v>
      </c>
      <c r="R3326">
        <v>1975</v>
      </c>
      <c r="S3326">
        <v>1</v>
      </c>
      <c r="T3326">
        <v>47</v>
      </c>
      <c r="U3326">
        <v>12</v>
      </c>
      <c r="V3326">
        <v>63</v>
      </c>
      <c r="W3326">
        <v>13646.119999999999</v>
      </c>
      <c r="X3326">
        <v>5.25</v>
      </c>
      <c r="Y3326">
        <v>1137.1766666666665</v>
      </c>
      <c r="Z3326">
        <v>11.583333333333334</v>
      </c>
      <c r="AA3326">
        <v>8.9611265277777772</v>
      </c>
      <c r="AB3326">
        <v>0</v>
      </c>
      <c r="AC3326">
        <v>0</v>
      </c>
      <c r="AD3326">
        <v>0</v>
      </c>
      <c r="AE3326">
        <v>1.3938308715590411</v>
      </c>
      <c r="AF3326">
        <v>0.59444444444444444</v>
      </c>
      <c r="AG3326">
        <v>1.9882753069444445</v>
      </c>
      <c r="AH3326">
        <v>0</v>
      </c>
      <c r="AI3326">
        <v>5.9881289875000006</v>
      </c>
      <c r="AJ3326">
        <v>420</v>
      </c>
      <c r="AK3326">
        <v>24</v>
      </c>
      <c r="AL3326">
        <v>3</v>
      </c>
      <c r="AM3326">
        <v>3</v>
      </c>
      <c r="AN3326">
        <v>2</v>
      </c>
      <c r="AO3326">
        <v>1</v>
      </c>
      <c r="AP3326">
        <v>0</v>
      </c>
      <c r="AQ3326">
        <v>0</v>
      </c>
      <c r="AR3326">
        <v>458.53</v>
      </c>
      <c r="AS3326" s="1" t="s">
        <v>70</v>
      </c>
      <c r="AT3326">
        <v>0</v>
      </c>
      <c r="AU3326">
        <v>15.022805483333332</v>
      </c>
      <c r="AV3326">
        <v>86.046979016666668</v>
      </c>
      <c r="AW3326">
        <v>7</v>
      </c>
      <c r="AX3326">
        <v>0</v>
      </c>
      <c r="AY3326">
        <v>0.25</v>
      </c>
      <c r="AZ3326">
        <v>35</v>
      </c>
      <c r="BA3326">
        <v>0.12519004569444445</v>
      </c>
      <c r="BB3326">
        <v>0.11950969307870371</v>
      </c>
      <c r="BC3326">
        <v>5</v>
      </c>
      <c r="BD3326">
        <v>19</v>
      </c>
      <c r="BE3326">
        <v>1</v>
      </c>
      <c r="BF3326">
        <v>3</v>
      </c>
      <c r="BG3326" s="1" t="s">
        <v>99</v>
      </c>
      <c r="BH3326" s="1" t="s">
        <v>6895</v>
      </c>
      <c r="BI3326" s="1" t="s">
        <v>6889</v>
      </c>
      <c r="BJ3326" s="1" t="s">
        <v>6893</v>
      </c>
      <c r="BK3326">
        <v>1700</v>
      </c>
      <c r="BL3326">
        <v>2.4</v>
      </c>
      <c r="BM3326" s="5" t="d">
        <v>06:00:00.000</v>
      </c>
      <c r="BN3326" s="5" t="d">
        <v>06:29:59.9999999999984025</v>
      </c>
      <c r="BO3326">
        <v>6</v>
      </c>
      <c r="BP3326" t="b">
        <v>0</v>
      </c>
    </row>
    <row r="3327" spans="1:68" x14ac:dyDescent="0.2">
      <c r="A3327" s="1" t="s">
        <v>6810</v>
      </c>
      <c r="B3327" s="1" t="s">
        <v>5576</v>
      </c>
      <c r="C3327" s="2" t="d">
        <v>2026-07-14</v>
      </c>
      <c r="D3327">
        <v>14</v>
      </c>
      <c r="E3327" s="1" t="s">
        <v>95</v>
      </c>
      <c r="F3327">
        <v>23</v>
      </c>
      <c r="G3327">
        <v>9</v>
      </c>
      <c r="H3327">
        <v>3</v>
      </c>
      <c r="I3327">
        <v>2</v>
      </c>
      <c r="J3327">
        <v>4</v>
      </c>
      <c r="K3327">
        <v>225</v>
      </c>
      <c r="L3327">
        <v>1</v>
      </c>
      <c r="M3327" s="1" t="s">
        <v>5611</v>
      </c>
      <c r="N3327" s="1" t="s">
        <v>5612</v>
      </c>
      <c r="O3327" s="1" t="s">
        <v>6247</v>
      </c>
      <c r="P3327">
        <v>5.75</v>
      </c>
      <c r="Q3327">
        <v>225</v>
      </c>
      <c r="R3327">
        <v>1750</v>
      </c>
      <c r="S3327">
        <v>1</v>
      </c>
      <c r="T3327">
        <v>46</v>
      </c>
      <c r="U3327">
        <v>23</v>
      </c>
      <c r="V3327">
        <v>111</v>
      </c>
      <c r="W3327">
        <v>22855.119999999999</v>
      </c>
      <c r="X3327">
        <v>4.8260869565217392</v>
      </c>
      <c r="Y3327">
        <v>993.70086956521732</v>
      </c>
      <c r="Z3327">
        <v>11.130434782608695</v>
      </c>
      <c r="AA3327">
        <v>8.5702903188405806</v>
      </c>
      <c r="AB3327">
        <v>0</v>
      </c>
      <c r="AC3327">
        <v>0</v>
      </c>
      <c r="AD3327">
        <v>0</v>
      </c>
      <c r="AE3327">
        <v>1.2438194571309935</v>
      </c>
      <c r="AF3327">
        <v>0.65289855072463765</v>
      </c>
      <c r="AG3327">
        <v>1.8967179985507248</v>
      </c>
      <c r="AH3327">
        <v>0</v>
      </c>
      <c r="AI3327">
        <v>5.6735723101449267</v>
      </c>
      <c r="AJ3327">
        <v>805</v>
      </c>
      <c r="AK3327">
        <v>24</v>
      </c>
      <c r="AL3327">
        <v>1</v>
      </c>
      <c r="AM3327">
        <v>1</v>
      </c>
      <c r="AN3327">
        <v>1</v>
      </c>
      <c r="AO3327">
        <v>0</v>
      </c>
      <c r="AP3327">
        <v>0</v>
      </c>
      <c r="AQ3327">
        <v>0</v>
      </c>
      <c r="AR3327">
        <v>324.5</v>
      </c>
      <c r="AS3327" s="1" t="s">
        <v>70</v>
      </c>
      <c r="AT3327">
        <v>0</v>
      </c>
      <c r="AU3327">
        <v>30.311012166666668</v>
      </c>
      <c r="AV3327">
        <v>182.17286653333332</v>
      </c>
      <c r="AW3327">
        <v>11</v>
      </c>
      <c r="AX3327">
        <v>0</v>
      </c>
      <c r="AY3327">
        <v>4.3478260869565216E-2</v>
      </c>
      <c r="AZ3327">
        <v>35</v>
      </c>
      <c r="BA3327">
        <v>0.25259176805555555</v>
      </c>
      <c r="BB3327">
        <v>0.25301787018518518</v>
      </c>
      <c r="BC3327">
        <v>9</v>
      </c>
      <c r="BD3327">
        <v>15</v>
      </c>
      <c r="BE3327">
        <v>2</v>
      </c>
      <c r="BF3327">
        <v>2</v>
      </c>
      <c r="BG3327" s="1" t="s">
        <v>99</v>
      </c>
      <c r="BH3327" s="1" t="s">
        <v>6895</v>
      </c>
      <c r="BI3327" s="1" t="s">
        <v>6889</v>
      </c>
      <c r="BJ3327" s="1" t="s">
        <v>6893</v>
      </c>
      <c r="BK3327">
        <v>1700</v>
      </c>
      <c r="BL3327">
        <v>2.4</v>
      </c>
      <c r="BM3327" s="5" t="d">
        <v>06:29:59.9999999999984025</v>
      </c>
      <c r="BN3327" s="5" t="d">
        <v>07:00:00.0000000000015975</v>
      </c>
      <c r="BO3327">
        <v>6</v>
      </c>
      <c r="BP3327" t="b">
        <v>0</v>
      </c>
    </row>
    <row r="3328" spans="1:68" x14ac:dyDescent="0.2">
      <c r="A3328" s="1" t="s">
        <v>6811</v>
      </c>
      <c r="B3328" s="1" t="s">
        <v>5576</v>
      </c>
      <c r="C3328" s="2" t="d">
        <v>2026-07-14</v>
      </c>
      <c r="D3328">
        <v>15</v>
      </c>
      <c r="E3328" s="1" t="s">
        <v>95</v>
      </c>
      <c r="F3328">
        <v>21</v>
      </c>
      <c r="G3328">
        <v>9</v>
      </c>
      <c r="H3328">
        <v>3</v>
      </c>
      <c r="I3328">
        <v>2</v>
      </c>
      <c r="J3328">
        <v>4</v>
      </c>
      <c r="K3328">
        <v>225</v>
      </c>
      <c r="L3328">
        <v>1</v>
      </c>
      <c r="M3328" s="1" t="s">
        <v>5615</v>
      </c>
      <c r="N3328" s="1" t="s">
        <v>5616</v>
      </c>
      <c r="O3328" s="1" t="s">
        <v>6249</v>
      </c>
      <c r="P3328">
        <v>5.25</v>
      </c>
      <c r="Q3328">
        <v>225</v>
      </c>
      <c r="R3328">
        <v>1525</v>
      </c>
      <c r="S3328">
        <v>1</v>
      </c>
      <c r="T3328">
        <v>45</v>
      </c>
      <c r="U3328">
        <v>21</v>
      </c>
      <c r="V3328">
        <v>104</v>
      </c>
      <c r="W3328">
        <v>23205.71</v>
      </c>
      <c r="X3328">
        <v>4.9523809523809526</v>
      </c>
      <c r="Y3328">
        <v>1105.0338095238094</v>
      </c>
      <c r="Z3328">
        <v>11.857142857142858</v>
      </c>
      <c r="AA3328">
        <v>9.7136404801587304</v>
      </c>
      <c r="AB3328">
        <v>0</v>
      </c>
      <c r="AC3328">
        <v>0</v>
      </c>
      <c r="AD3328">
        <v>0</v>
      </c>
      <c r="AE3328">
        <v>1.2846052287691672</v>
      </c>
      <c r="AF3328">
        <v>0.59444444444444444</v>
      </c>
      <c r="AG3328">
        <v>1.8790496626984126</v>
      </c>
      <c r="AH3328">
        <v>0</v>
      </c>
      <c r="AI3328">
        <v>6.916336836507937</v>
      </c>
      <c r="AJ3328">
        <v>735</v>
      </c>
      <c r="AK3328">
        <v>24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 s="1" t="s">
        <v>70</v>
      </c>
      <c r="AT3328">
        <v>0</v>
      </c>
      <c r="AU3328">
        <v>26.976709583333335</v>
      </c>
      <c r="AV3328">
        <v>232.55143371666668</v>
      </c>
      <c r="AW3328">
        <v>12</v>
      </c>
      <c r="AX3328">
        <v>0</v>
      </c>
      <c r="AY3328">
        <v>0</v>
      </c>
      <c r="AZ3328">
        <v>35</v>
      </c>
      <c r="BA3328">
        <v>0.22480591319444446</v>
      </c>
      <c r="BB3328">
        <v>0.32298810238425929</v>
      </c>
      <c r="BC3328">
        <v>12</v>
      </c>
      <c r="BD3328">
        <v>12</v>
      </c>
      <c r="BE3328">
        <v>2</v>
      </c>
      <c r="BF3328">
        <v>2</v>
      </c>
      <c r="BG3328" s="1" t="s">
        <v>99</v>
      </c>
      <c r="BH3328" s="1" t="s">
        <v>6895</v>
      </c>
      <c r="BI3328" s="1" t="s">
        <v>6889</v>
      </c>
      <c r="BJ3328" s="1" t="s">
        <v>6893</v>
      </c>
      <c r="BK3328">
        <v>1700</v>
      </c>
      <c r="BL3328">
        <v>2.4</v>
      </c>
      <c r="BM3328" s="5" t="d">
        <v>07:00:00.0000000000015975</v>
      </c>
      <c r="BN3328" s="5" t="d">
        <v>07:30:00.000</v>
      </c>
      <c r="BO3328">
        <v>7</v>
      </c>
      <c r="BP3328" t="b">
        <v>0</v>
      </c>
    </row>
    <row r="3329" spans="1:68" x14ac:dyDescent="0.2">
      <c r="A3329" s="1" t="s">
        <v>6812</v>
      </c>
      <c r="B3329" s="1" t="s">
        <v>5576</v>
      </c>
      <c r="C3329" s="2" t="d">
        <v>2026-07-14</v>
      </c>
      <c r="D3329">
        <v>16</v>
      </c>
      <c r="E3329" s="1" t="s">
        <v>95</v>
      </c>
      <c r="F3329">
        <v>19</v>
      </c>
      <c r="G3329">
        <v>9</v>
      </c>
      <c r="H3329">
        <v>3</v>
      </c>
      <c r="I3329">
        <v>2</v>
      </c>
      <c r="J3329">
        <v>4</v>
      </c>
      <c r="K3329">
        <v>225</v>
      </c>
      <c r="L3329">
        <v>1</v>
      </c>
      <c r="M3329" s="1" t="s">
        <v>5619</v>
      </c>
      <c r="N3329" s="1" t="s">
        <v>5620</v>
      </c>
      <c r="O3329" s="1" t="s">
        <v>6251</v>
      </c>
      <c r="P3329">
        <v>4.75</v>
      </c>
      <c r="Q3329">
        <v>225</v>
      </c>
      <c r="R3329">
        <v>1300</v>
      </c>
      <c r="S3329">
        <v>1</v>
      </c>
      <c r="T3329">
        <v>44</v>
      </c>
      <c r="U3329">
        <v>19</v>
      </c>
      <c r="V3329">
        <v>92</v>
      </c>
      <c r="W3329">
        <v>22091</v>
      </c>
      <c r="X3329">
        <v>4.8421052631578947</v>
      </c>
      <c r="Y3329">
        <v>1162.6842105263158</v>
      </c>
      <c r="Z3329">
        <v>11.368421052631579</v>
      </c>
      <c r="AA3329">
        <v>9.2709853552631571</v>
      </c>
      <c r="AB3329">
        <v>1</v>
      </c>
      <c r="AC3329">
        <v>6.6585640350877526E-3</v>
      </c>
      <c r="AD3329">
        <v>9.8651754385963163E-5</v>
      </c>
      <c r="AE3329">
        <v>1.3384885836795364</v>
      </c>
      <c r="AF3329">
        <v>0.68245614035087721</v>
      </c>
      <c r="AG3329">
        <v>2.0210433675438595</v>
      </c>
      <c r="AH3329">
        <v>0</v>
      </c>
      <c r="AI3329">
        <v>6.4464332105263153</v>
      </c>
      <c r="AJ3329">
        <v>665</v>
      </c>
      <c r="AK3329">
        <v>24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 s="1" t="s">
        <v>65</v>
      </c>
      <c r="AT3329">
        <v>1</v>
      </c>
      <c r="AU3329">
        <v>25.431282916666667</v>
      </c>
      <c r="AV3329">
        <v>181.52810008333333</v>
      </c>
      <c r="AW3329">
        <v>11</v>
      </c>
      <c r="AX3329">
        <v>5.2631578947368418E-2</v>
      </c>
      <c r="AY3329">
        <v>0</v>
      </c>
      <c r="AZ3329">
        <v>35</v>
      </c>
      <c r="BA3329">
        <v>0.2119273576388889</v>
      </c>
      <c r="BB3329">
        <v>0.25212236122685183</v>
      </c>
      <c r="BC3329">
        <v>9</v>
      </c>
      <c r="BD3329">
        <v>15</v>
      </c>
      <c r="BE3329">
        <v>2</v>
      </c>
      <c r="BF3329">
        <v>2</v>
      </c>
      <c r="BG3329" s="1" t="s">
        <v>99</v>
      </c>
      <c r="BH3329" s="1" t="s">
        <v>6895</v>
      </c>
      <c r="BI3329" s="1" t="s">
        <v>6889</v>
      </c>
      <c r="BJ3329" s="1" t="s">
        <v>6893</v>
      </c>
      <c r="BK3329">
        <v>1700</v>
      </c>
      <c r="BL3329">
        <v>2.4</v>
      </c>
      <c r="BM3329" s="5" t="d">
        <v>07:30:00.000</v>
      </c>
      <c r="BN3329" s="5" t="d">
        <v>07:59:59.9999999999984025</v>
      </c>
      <c r="BO3329">
        <v>7</v>
      </c>
      <c r="BP3329" t="b">
        <v>0</v>
      </c>
    </row>
    <row r="3330" spans="1:68" x14ac:dyDescent="0.2">
      <c r="A3330" s="1" t="s">
        <v>6813</v>
      </c>
      <c r="B3330" s="1" t="s">
        <v>5576</v>
      </c>
      <c r="C3330" s="2" t="d">
        <v>2026-07-14</v>
      </c>
      <c r="D3330">
        <v>17</v>
      </c>
      <c r="E3330" s="1" t="s">
        <v>95</v>
      </c>
      <c r="F3330">
        <v>39</v>
      </c>
      <c r="G3330">
        <v>14</v>
      </c>
      <c r="H3330">
        <v>3</v>
      </c>
      <c r="I3330">
        <v>2</v>
      </c>
      <c r="J3330">
        <v>9</v>
      </c>
      <c r="K3330">
        <v>225</v>
      </c>
      <c r="L3330">
        <v>1</v>
      </c>
      <c r="M3330" s="1" t="s">
        <v>6814</v>
      </c>
      <c r="N3330" s="1" t="s">
        <v>5743</v>
      </c>
      <c r="O3330" s="1" t="s">
        <v>6815</v>
      </c>
      <c r="P3330">
        <v>4.333333333333333</v>
      </c>
      <c r="Q3330">
        <v>225</v>
      </c>
      <c r="R3330">
        <v>1075</v>
      </c>
      <c r="S3330">
        <v>1</v>
      </c>
      <c r="T3330">
        <v>43</v>
      </c>
      <c r="U3330">
        <v>39</v>
      </c>
      <c r="V3330">
        <v>198</v>
      </c>
      <c r="W3330">
        <v>44665.3</v>
      </c>
      <c r="X3330">
        <v>5.0769230769230766</v>
      </c>
      <c r="Y3330">
        <v>1145.2641025641026</v>
      </c>
      <c r="Z3330">
        <v>11.846153846153847</v>
      </c>
      <c r="AA3330">
        <v>9.6416556952991446</v>
      </c>
      <c r="AB3330">
        <v>1</v>
      </c>
      <c r="AC3330">
        <v>2.9299729914529921E-2</v>
      </c>
      <c r="AD3330">
        <v>0</v>
      </c>
      <c r="AE3330">
        <v>1.30107528157333</v>
      </c>
      <c r="AF3330">
        <v>0.60170940170940168</v>
      </c>
      <c r="AG3330">
        <v>1.9027846752136752</v>
      </c>
      <c r="AH3330">
        <v>0</v>
      </c>
      <c r="AI3330">
        <v>6.8269052012820515</v>
      </c>
      <c r="AJ3330">
        <v>1365</v>
      </c>
      <c r="AK3330">
        <v>55</v>
      </c>
      <c r="AL3330">
        <v>1</v>
      </c>
      <c r="AM3330">
        <v>1</v>
      </c>
      <c r="AN3330">
        <v>1</v>
      </c>
      <c r="AO3330">
        <v>0</v>
      </c>
      <c r="AP3330">
        <v>0</v>
      </c>
      <c r="AQ3330">
        <v>0</v>
      </c>
      <c r="AR3330">
        <v>111.19</v>
      </c>
      <c r="AS3330" s="1" t="s">
        <v>65</v>
      </c>
      <c r="AT3330">
        <v>1</v>
      </c>
      <c r="AU3330">
        <v>50.709141150000001</v>
      </c>
      <c r="AV3330">
        <v>332.66762851666664</v>
      </c>
      <c r="AW3330">
        <v>20</v>
      </c>
      <c r="AX3330">
        <v>2.564102564102564E-2</v>
      </c>
      <c r="AY3330">
        <v>2.564102564102564E-2</v>
      </c>
      <c r="AZ3330">
        <v>35</v>
      </c>
      <c r="BA3330">
        <v>0.18781163388888888</v>
      </c>
      <c r="BB3330">
        <v>0.20161674455555553</v>
      </c>
      <c r="BC3330">
        <v>16</v>
      </c>
      <c r="BD3330">
        <v>39</v>
      </c>
      <c r="BE3330">
        <v>3</v>
      </c>
      <c r="BF3330">
        <v>6</v>
      </c>
      <c r="BG3330" s="1" t="s">
        <v>99</v>
      </c>
      <c r="BH3330" s="1" t="s">
        <v>6895</v>
      </c>
      <c r="BI3330" s="1" t="s">
        <v>6889</v>
      </c>
      <c r="BJ3330" s="1" t="s">
        <v>6893</v>
      </c>
      <c r="BK3330">
        <v>1700</v>
      </c>
      <c r="BL3330">
        <v>2.4</v>
      </c>
      <c r="BM3330" s="5" t="d">
        <v>07:59:59.9999999999984025</v>
      </c>
      <c r="BN3330" s="5" t="d">
        <v>08:30:00.0000000000015975</v>
      </c>
      <c r="BO3330">
        <v>8</v>
      </c>
      <c r="BP3330" t="b">
        <v>0</v>
      </c>
    </row>
    <row r="3331" spans="1:68" x14ac:dyDescent="0.2">
      <c r="A3331" s="1" t="s">
        <v>6816</v>
      </c>
      <c r="B3331" s="1" t="s">
        <v>5576</v>
      </c>
      <c r="C3331" s="2" t="d">
        <v>2026-07-14</v>
      </c>
      <c r="D3331">
        <v>18</v>
      </c>
      <c r="E3331" s="1" t="s">
        <v>95</v>
      </c>
      <c r="F3331">
        <v>38</v>
      </c>
      <c r="G3331">
        <v>14</v>
      </c>
      <c r="H3331">
        <v>3</v>
      </c>
      <c r="I3331">
        <v>2</v>
      </c>
      <c r="J3331">
        <v>9</v>
      </c>
      <c r="K3331">
        <v>225</v>
      </c>
      <c r="L3331">
        <v>1</v>
      </c>
      <c r="M3331" s="1" t="s">
        <v>6817</v>
      </c>
      <c r="N3331" s="1" t="s">
        <v>6818</v>
      </c>
      <c r="O3331" s="1" t="s">
        <v>6819</v>
      </c>
      <c r="P3331">
        <v>4.2222222222222223</v>
      </c>
      <c r="Q3331">
        <v>225</v>
      </c>
      <c r="R3331">
        <v>850</v>
      </c>
      <c r="S3331">
        <v>1</v>
      </c>
      <c r="T3331">
        <v>42</v>
      </c>
      <c r="U3331">
        <v>38</v>
      </c>
      <c r="V3331">
        <v>193</v>
      </c>
      <c r="W3331">
        <v>40596.14</v>
      </c>
      <c r="X3331">
        <v>5.0789473684210522</v>
      </c>
      <c r="Y3331">
        <v>1068.3194736842106</v>
      </c>
      <c r="Z3331">
        <v>11.789473684210526</v>
      </c>
      <c r="AA3331">
        <v>9.4173690706140345</v>
      </c>
      <c r="AB3331">
        <v>1</v>
      </c>
      <c r="AC3331">
        <v>1.2620719298245649E-2</v>
      </c>
      <c r="AD3331">
        <v>0</v>
      </c>
      <c r="AE3331">
        <v>1.3430209190142264</v>
      </c>
      <c r="AF3331">
        <v>0.54868421052631577</v>
      </c>
      <c r="AG3331">
        <v>1.8917051219298244</v>
      </c>
      <c r="AH3331">
        <v>0</v>
      </c>
      <c r="AI3331">
        <v>6.6778569214912284</v>
      </c>
      <c r="AJ3331">
        <v>1330</v>
      </c>
      <c r="AK3331">
        <v>53</v>
      </c>
      <c r="AL3331">
        <v>1</v>
      </c>
      <c r="AM3331">
        <v>1</v>
      </c>
      <c r="AN3331">
        <v>1</v>
      </c>
      <c r="AO3331">
        <v>0</v>
      </c>
      <c r="AP3331">
        <v>0</v>
      </c>
      <c r="AQ3331">
        <v>0</v>
      </c>
      <c r="AR3331">
        <v>233.54</v>
      </c>
      <c r="AS3331" s="1" t="s">
        <v>65</v>
      </c>
      <c r="AT3331">
        <v>1</v>
      </c>
      <c r="AU3331">
        <v>49.660516983333331</v>
      </c>
      <c r="AV3331">
        <v>402.11283488333333</v>
      </c>
      <c r="AW3331">
        <v>20</v>
      </c>
      <c r="AX3331">
        <v>2.6315789473684209E-2</v>
      </c>
      <c r="AY3331">
        <v>2.6315789473684209E-2</v>
      </c>
      <c r="AZ3331">
        <v>35</v>
      </c>
      <c r="BA3331">
        <v>0.18392784067901233</v>
      </c>
      <c r="BB3331">
        <v>0.25290115401467506</v>
      </c>
      <c r="BC3331">
        <v>20</v>
      </c>
      <c r="BD3331">
        <v>33</v>
      </c>
      <c r="BE3331">
        <v>3</v>
      </c>
      <c r="BF3331">
        <v>6</v>
      </c>
      <c r="BG3331" s="1" t="s">
        <v>99</v>
      </c>
      <c r="BH3331" s="1" t="s">
        <v>6895</v>
      </c>
      <c r="BI3331" s="1" t="s">
        <v>6889</v>
      </c>
      <c r="BJ3331" s="1" t="s">
        <v>6893</v>
      </c>
      <c r="BK3331">
        <v>1700</v>
      </c>
      <c r="BL3331">
        <v>2.4</v>
      </c>
      <c r="BM3331" s="5" t="d">
        <v>08:30:00.0000000000015975</v>
      </c>
      <c r="BN3331" s="5" t="d">
        <v>09:00:00.000</v>
      </c>
      <c r="BO3331">
        <v>8</v>
      </c>
      <c r="BP3331" t="b">
        <v>0</v>
      </c>
    </row>
    <row r="3332" spans="1:68" x14ac:dyDescent="0.2">
      <c r="A3332" s="1" t="s">
        <v>6820</v>
      </c>
      <c r="B3332" s="1" t="s">
        <v>5576</v>
      </c>
      <c r="C3332" s="2" t="d">
        <v>2026-07-14</v>
      </c>
      <c r="D3332">
        <v>19</v>
      </c>
      <c r="E3332" s="1" t="s">
        <v>95</v>
      </c>
      <c r="F3332">
        <v>28</v>
      </c>
      <c r="G3332">
        <v>5</v>
      </c>
      <c r="H3332">
        <v>0</v>
      </c>
      <c r="I3332">
        <v>2</v>
      </c>
      <c r="J3332">
        <v>3</v>
      </c>
      <c r="K3332">
        <v>0</v>
      </c>
      <c r="L3332">
        <v>1</v>
      </c>
      <c r="M3332" s="1" t="s">
        <v>63</v>
      </c>
      <c r="N3332" s="1" t="s">
        <v>6281</v>
      </c>
      <c r="O3332" s="1" t="s">
        <v>6821</v>
      </c>
      <c r="P3332">
        <v>9.3333333333333339</v>
      </c>
      <c r="Q3332">
        <v>0</v>
      </c>
      <c r="R3332">
        <v>850</v>
      </c>
      <c r="S3332">
        <v>1</v>
      </c>
      <c r="T3332">
        <v>41</v>
      </c>
      <c r="U3332">
        <v>28</v>
      </c>
      <c r="V3332">
        <v>149</v>
      </c>
      <c r="W3332">
        <v>35101.909999999996</v>
      </c>
      <c r="X3332">
        <v>5.3214285714285712</v>
      </c>
      <c r="Y3332">
        <v>1253.6396428571427</v>
      </c>
      <c r="Z3332">
        <v>11.357142857142858</v>
      </c>
      <c r="AA3332">
        <v>9.1923014029761898</v>
      </c>
      <c r="AB3332">
        <v>1</v>
      </c>
      <c r="AC3332">
        <v>2.8604881547619039E-2</v>
      </c>
      <c r="AD3332">
        <v>3.1683856547619044E-2</v>
      </c>
      <c r="AE3332">
        <v>1.3905383493565548</v>
      </c>
      <c r="AF3332">
        <v>0.70952380952380956</v>
      </c>
      <c r="AG3332">
        <v>2.1317460095238094</v>
      </c>
      <c r="AH3332">
        <v>0</v>
      </c>
      <c r="AI3332">
        <v>6.2796030029761898</v>
      </c>
      <c r="AJ3332">
        <v>980</v>
      </c>
      <c r="AK3332">
        <v>31</v>
      </c>
      <c r="AL3332">
        <v>2</v>
      </c>
      <c r="AM3332">
        <v>2</v>
      </c>
      <c r="AN3332">
        <v>1</v>
      </c>
      <c r="AO3332">
        <v>1</v>
      </c>
      <c r="AP3332">
        <v>0</v>
      </c>
      <c r="AQ3332">
        <v>0</v>
      </c>
      <c r="AR3332">
        <v>385.03999999999996</v>
      </c>
      <c r="AS3332" s="1" t="s">
        <v>65</v>
      </c>
      <c r="AT3332">
        <v>1</v>
      </c>
      <c r="AU3332">
        <v>40.34214575</v>
      </c>
      <c r="AV3332">
        <v>283.70124048333332</v>
      </c>
      <c r="AW3332">
        <v>21</v>
      </c>
      <c r="AX3332">
        <v>3.5714285714285712E-2</v>
      </c>
      <c r="AY3332">
        <v>7.1428571428571425E-2</v>
      </c>
      <c r="AZ3332">
        <v>35</v>
      </c>
      <c r="BA3332">
        <v>0.44824606388888888</v>
      </c>
      <c r="BB3332">
        <v>0.30505509729390679</v>
      </c>
      <c r="BC3332">
        <v>14</v>
      </c>
      <c r="BD3332">
        <v>17</v>
      </c>
      <c r="BE3332">
        <v>2</v>
      </c>
      <c r="BF3332">
        <v>1</v>
      </c>
      <c r="BG3332" s="1" t="s">
        <v>99</v>
      </c>
      <c r="BH3332" s="1" t="s">
        <v>6895</v>
      </c>
      <c r="BI3332" s="1" t="s">
        <v>6889</v>
      </c>
      <c r="BJ3332" s="1" t="s">
        <v>6893</v>
      </c>
      <c r="BK3332">
        <v>1700</v>
      </c>
      <c r="BL3332">
        <v>2.4</v>
      </c>
      <c r="BM3332" s="5" t="d">
        <v>09:00:00.000</v>
      </c>
      <c r="BN3332" s="5" t="d">
        <v>09:29:59.9999999999984025</v>
      </c>
      <c r="BO3332">
        <v>9</v>
      </c>
      <c r="BP3332" t="b">
        <v>0</v>
      </c>
    </row>
    <row r="3333" spans="1:68" x14ac:dyDescent="0.2">
      <c r="A3333" s="1" t="s">
        <v>6822</v>
      </c>
      <c r="B3333" s="1" t="s">
        <v>5576</v>
      </c>
      <c r="C3333" s="2" t="d">
        <v>2026-07-14</v>
      </c>
      <c r="D3333">
        <v>20</v>
      </c>
      <c r="E3333" s="1" t="s">
        <v>95</v>
      </c>
      <c r="F3333">
        <v>23</v>
      </c>
      <c r="G3333">
        <v>5</v>
      </c>
      <c r="H3333">
        <v>0</v>
      </c>
      <c r="I3333">
        <v>2</v>
      </c>
      <c r="J3333">
        <v>3</v>
      </c>
      <c r="K3333">
        <v>0</v>
      </c>
      <c r="L3333">
        <v>1</v>
      </c>
      <c r="M3333" s="1" t="s">
        <v>63</v>
      </c>
      <c r="N3333" s="1" t="s">
        <v>5746</v>
      </c>
      <c r="O3333" s="1" t="s">
        <v>6823</v>
      </c>
      <c r="P3333">
        <v>7.666666666666667</v>
      </c>
      <c r="Q3333">
        <v>0</v>
      </c>
      <c r="R3333">
        <v>850</v>
      </c>
      <c r="S3333">
        <v>1</v>
      </c>
      <c r="T3333">
        <v>40</v>
      </c>
      <c r="U3333">
        <v>23</v>
      </c>
      <c r="V3333">
        <v>109</v>
      </c>
      <c r="W3333">
        <v>23384.87</v>
      </c>
      <c r="X3333">
        <v>4.7391304347826084</v>
      </c>
      <c r="Y3333">
        <v>1016.7334782608696</v>
      </c>
      <c r="Z3333">
        <v>11.869565217391305</v>
      </c>
      <c r="AA3333">
        <v>9.3269425173913039</v>
      </c>
      <c r="AB3333">
        <v>1</v>
      </c>
      <c r="AC3333">
        <v>7.8308451449275313E-2</v>
      </c>
      <c r="AD3333">
        <v>6.8343030434782598E-2</v>
      </c>
      <c r="AE3333">
        <v>1.1599587705262082</v>
      </c>
      <c r="AF3333">
        <v>0.66884057971014488</v>
      </c>
      <c r="AG3333">
        <v>1.8971423731884058</v>
      </c>
      <c r="AH3333">
        <v>0</v>
      </c>
      <c r="AI3333">
        <v>6.5826986876811588</v>
      </c>
      <c r="AJ3333">
        <v>805</v>
      </c>
      <c r="AK3333">
        <v>31</v>
      </c>
      <c r="AL3333">
        <v>1</v>
      </c>
      <c r="AM3333">
        <v>1</v>
      </c>
      <c r="AN3333">
        <v>0</v>
      </c>
      <c r="AO3333">
        <v>1</v>
      </c>
      <c r="AP3333">
        <v>0</v>
      </c>
      <c r="AQ3333">
        <v>0</v>
      </c>
      <c r="AR3333">
        <v>106.65</v>
      </c>
      <c r="AS3333" s="1" t="s">
        <v>125</v>
      </c>
      <c r="AT3333">
        <v>1</v>
      </c>
      <c r="AU3333">
        <v>26.679051533333332</v>
      </c>
      <c r="AV3333">
        <v>249.2934875</v>
      </c>
      <c r="AW3333">
        <v>16</v>
      </c>
      <c r="AX3333">
        <v>4.3478260869565216E-2</v>
      </c>
      <c r="AY3333">
        <v>4.3478260869565216E-2</v>
      </c>
      <c r="AZ3333">
        <v>35</v>
      </c>
      <c r="BA3333">
        <v>0.29643390592592589</v>
      </c>
      <c r="BB3333">
        <v>0.26805751344086021</v>
      </c>
      <c r="BC3333">
        <v>12</v>
      </c>
      <c r="BD3333">
        <v>19</v>
      </c>
      <c r="BE3333">
        <v>2</v>
      </c>
      <c r="BF3333">
        <v>1</v>
      </c>
      <c r="BG3333" s="1" t="s">
        <v>99</v>
      </c>
      <c r="BH3333" s="1" t="s">
        <v>6895</v>
      </c>
      <c r="BI3333" s="1" t="s">
        <v>6889</v>
      </c>
      <c r="BJ3333" s="1" t="s">
        <v>6893</v>
      </c>
      <c r="BK3333">
        <v>1700</v>
      </c>
      <c r="BL3333">
        <v>2.4</v>
      </c>
      <c r="BM3333" s="5" t="d">
        <v>09:29:59.9999999999984025</v>
      </c>
      <c r="BN3333" s="5" t="d">
        <v>10:00:00.0000000000015975</v>
      </c>
      <c r="BO3333">
        <v>9</v>
      </c>
      <c r="BP3333" t="b">
        <v>0</v>
      </c>
    </row>
    <row r="3334" spans="1:68" x14ac:dyDescent="0.2">
      <c r="A3334" s="1" t="s">
        <v>6824</v>
      </c>
      <c r="B3334" s="1" t="s">
        <v>5576</v>
      </c>
      <c r="C3334" s="2" t="d">
        <v>2026-07-14</v>
      </c>
      <c r="D3334">
        <v>21</v>
      </c>
      <c r="E3334" s="1" t="s">
        <v>95</v>
      </c>
      <c r="F3334">
        <v>31</v>
      </c>
      <c r="G3334">
        <v>5</v>
      </c>
      <c r="H3334">
        <v>0</v>
      </c>
      <c r="I3334">
        <v>2</v>
      </c>
      <c r="J3334">
        <v>3</v>
      </c>
      <c r="K3334">
        <v>0</v>
      </c>
      <c r="L3334">
        <v>1</v>
      </c>
      <c r="M3334" s="1" t="s">
        <v>63</v>
      </c>
      <c r="N3334" s="1" t="s">
        <v>5749</v>
      </c>
      <c r="O3334" s="1" t="s">
        <v>6825</v>
      </c>
      <c r="P3334">
        <v>10.333333333333334</v>
      </c>
      <c r="Q3334">
        <v>0</v>
      </c>
      <c r="R3334">
        <v>850</v>
      </c>
      <c r="S3334">
        <v>1</v>
      </c>
      <c r="T3334">
        <v>39</v>
      </c>
      <c r="U3334">
        <v>31</v>
      </c>
      <c r="V3334">
        <v>159</v>
      </c>
      <c r="W3334">
        <v>34773.980000000003</v>
      </c>
      <c r="X3334">
        <v>5.129032258064516</v>
      </c>
      <c r="Y3334">
        <v>1121.7412903225807</v>
      </c>
      <c r="Z3334">
        <v>11.548387096774194</v>
      </c>
      <c r="AA3334">
        <v>9.3187488677419363</v>
      </c>
      <c r="AB3334">
        <v>1</v>
      </c>
      <c r="AC3334">
        <v>6.5405931182795723E-2</v>
      </c>
      <c r="AD3334">
        <v>3.9777340860215046E-2</v>
      </c>
      <c r="AE3334">
        <v>1.232470133706713</v>
      </c>
      <c r="AF3334">
        <v>0.67903225806451617</v>
      </c>
      <c r="AG3334">
        <v>1.951279726344086</v>
      </c>
      <c r="AH3334">
        <v>0</v>
      </c>
      <c r="AI3334">
        <v>6.4120927887096775</v>
      </c>
      <c r="AJ3334">
        <v>1085</v>
      </c>
      <c r="AK3334">
        <v>31</v>
      </c>
      <c r="AL3334">
        <v>1</v>
      </c>
      <c r="AM3334">
        <v>1</v>
      </c>
      <c r="AN3334">
        <v>1</v>
      </c>
      <c r="AO3334">
        <v>0</v>
      </c>
      <c r="AP3334">
        <v>0</v>
      </c>
      <c r="AQ3334">
        <v>0</v>
      </c>
      <c r="AR3334">
        <v>1152.68</v>
      </c>
      <c r="AS3334" s="1" t="s">
        <v>65</v>
      </c>
      <c r="AT3334">
        <v>1</v>
      </c>
      <c r="AU3334">
        <v>38.206573900000002</v>
      </c>
      <c r="AV3334">
        <v>320.00831519999997</v>
      </c>
      <c r="AW3334">
        <v>19</v>
      </c>
      <c r="AX3334">
        <v>3.2258064516129031E-2</v>
      </c>
      <c r="AY3334">
        <v>3.2258064516129031E-2</v>
      </c>
      <c r="AZ3334">
        <v>35</v>
      </c>
      <c r="BA3334">
        <v>0.42451748777777781</v>
      </c>
      <c r="BB3334">
        <v>0.34409496258064515</v>
      </c>
      <c r="BC3334">
        <v>16</v>
      </c>
      <c r="BD3334">
        <v>15</v>
      </c>
      <c r="BE3334">
        <v>2</v>
      </c>
      <c r="BF3334">
        <v>1</v>
      </c>
      <c r="BG3334" s="1" t="s">
        <v>99</v>
      </c>
      <c r="BH3334" s="1" t="s">
        <v>6895</v>
      </c>
      <c r="BI3334" s="1" t="s">
        <v>6889</v>
      </c>
      <c r="BJ3334" s="1" t="s">
        <v>6893</v>
      </c>
      <c r="BK3334">
        <v>1700</v>
      </c>
      <c r="BL3334">
        <v>2.4</v>
      </c>
      <c r="BM3334" s="5" t="d">
        <v>10:00:00.0000000000015975</v>
      </c>
      <c r="BN3334" s="5" t="d">
        <v>10:30:00.000</v>
      </c>
      <c r="BO3334">
        <v>10</v>
      </c>
      <c r="BP3334" t="b">
        <v>0</v>
      </c>
    </row>
    <row r="3335" spans="1:68" x14ac:dyDescent="0.2">
      <c r="A3335" s="1" t="s">
        <v>6826</v>
      </c>
      <c r="B3335" s="1" t="s">
        <v>5576</v>
      </c>
      <c r="C3335" s="2" t="d">
        <v>2026-07-14</v>
      </c>
      <c r="D3335">
        <v>22</v>
      </c>
      <c r="E3335" s="1" t="s">
        <v>95</v>
      </c>
      <c r="F3335">
        <v>29</v>
      </c>
      <c r="G3335">
        <v>5</v>
      </c>
      <c r="H3335">
        <v>0</v>
      </c>
      <c r="I3335">
        <v>2</v>
      </c>
      <c r="J3335">
        <v>3</v>
      </c>
      <c r="K3335">
        <v>0</v>
      </c>
      <c r="L3335">
        <v>1</v>
      </c>
      <c r="M3335" s="1" t="s">
        <v>63</v>
      </c>
      <c r="N3335" s="1" t="s">
        <v>5634</v>
      </c>
      <c r="O3335" s="1" t="s">
        <v>6827</v>
      </c>
      <c r="P3335">
        <v>9.6666666666666661</v>
      </c>
      <c r="Q3335">
        <v>0</v>
      </c>
      <c r="R3335">
        <v>850</v>
      </c>
      <c r="S3335">
        <v>1</v>
      </c>
      <c r="T3335">
        <v>38</v>
      </c>
      <c r="U3335">
        <v>29</v>
      </c>
      <c r="V3335">
        <v>132</v>
      </c>
      <c r="W3335">
        <v>31607.83</v>
      </c>
      <c r="X3335">
        <v>4.5517241379310347</v>
      </c>
      <c r="Y3335">
        <v>1089.9251724137932</v>
      </c>
      <c r="Z3335">
        <v>11.620689655172415</v>
      </c>
      <c r="AA3335">
        <v>9.4932620959770126</v>
      </c>
      <c r="AB3335">
        <v>1</v>
      </c>
      <c r="AC3335">
        <v>1.2195408045977017E-2</v>
      </c>
      <c r="AD3335">
        <v>0.16355563620689656</v>
      </c>
      <c r="AE3335">
        <v>1.1840534757113026</v>
      </c>
      <c r="AF3335">
        <v>0.70919540229885059</v>
      </c>
      <c r="AG3335">
        <v>2.0568045080459769</v>
      </c>
      <c r="AH3335">
        <v>0</v>
      </c>
      <c r="AI3335">
        <v>6.5749633264367819</v>
      </c>
      <c r="AJ3335">
        <v>1015</v>
      </c>
      <c r="AK3335">
        <v>31</v>
      </c>
      <c r="AL3335">
        <v>1</v>
      </c>
      <c r="AM3335">
        <v>1</v>
      </c>
      <c r="AN3335">
        <v>1</v>
      </c>
      <c r="AO3335">
        <v>0</v>
      </c>
      <c r="AP3335">
        <v>0</v>
      </c>
      <c r="AQ3335">
        <v>0</v>
      </c>
      <c r="AR3335">
        <v>172.63</v>
      </c>
      <c r="AS3335" s="1" t="s">
        <v>125</v>
      </c>
      <c r="AT3335">
        <v>1</v>
      </c>
      <c r="AU3335">
        <v>34.07369958333333</v>
      </c>
      <c r="AV3335">
        <v>269.52406583333334</v>
      </c>
      <c r="AW3335">
        <v>17</v>
      </c>
      <c r="AX3335">
        <v>3.4482758620689655E-2</v>
      </c>
      <c r="AY3335">
        <v>3.4482758620689655E-2</v>
      </c>
      <c r="AZ3335">
        <v>35</v>
      </c>
      <c r="BA3335">
        <v>0.37859666203703701</v>
      </c>
      <c r="BB3335">
        <v>0.28981082347670251</v>
      </c>
      <c r="BC3335">
        <v>13</v>
      </c>
      <c r="BD3335">
        <v>18</v>
      </c>
      <c r="BE3335">
        <v>2</v>
      </c>
      <c r="BF3335">
        <v>1</v>
      </c>
      <c r="BG3335" s="1" t="s">
        <v>99</v>
      </c>
      <c r="BH3335" s="1" t="s">
        <v>6895</v>
      </c>
      <c r="BI3335" s="1" t="s">
        <v>6889</v>
      </c>
      <c r="BJ3335" s="1" t="s">
        <v>6893</v>
      </c>
      <c r="BK3335">
        <v>1700</v>
      </c>
      <c r="BL3335">
        <v>2.4</v>
      </c>
      <c r="BM3335" s="5" t="d">
        <v>10:30:00.000</v>
      </c>
      <c r="BN3335" s="5" t="d">
        <v>10:59:59.9999999999984025</v>
      </c>
      <c r="BO3335">
        <v>10</v>
      </c>
      <c r="BP3335" t="b">
        <v>0</v>
      </c>
    </row>
    <row r="3336" spans="1:68" x14ac:dyDescent="0.2">
      <c r="A3336" s="1" t="s">
        <v>6828</v>
      </c>
      <c r="B3336" s="1" t="s">
        <v>5576</v>
      </c>
      <c r="C3336" s="2" t="d">
        <v>2026-07-14</v>
      </c>
      <c r="D3336">
        <v>23</v>
      </c>
      <c r="E3336" s="1" t="s">
        <v>133</v>
      </c>
      <c r="F3336">
        <v>28</v>
      </c>
      <c r="G3336">
        <v>5</v>
      </c>
      <c r="H3336">
        <v>0</v>
      </c>
      <c r="I3336">
        <v>0</v>
      </c>
      <c r="J3336">
        <v>5</v>
      </c>
      <c r="K3336">
        <v>0</v>
      </c>
      <c r="L3336">
        <v>0</v>
      </c>
      <c r="M3336" s="1" t="s">
        <v>63</v>
      </c>
      <c r="N3336" s="1" t="s">
        <v>63</v>
      </c>
      <c r="O3336" s="1" t="s">
        <v>6829</v>
      </c>
      <c r="P3336">
        <v>5.6</v>
      </c>
      <c r="Q3336">
        <v>0</v>
      </c>
      <c r="R3336">
        <v>850</v>
      </c>
      <c r="S3336">
        <v>0</v>
      </c>
      <c r="T3336">
        <v>38</v>
      </c>
      <c r="U3336">
        <v>28</v>
      </c>
      <c r="V3336">
        <v>152</v>
      </c>
      <c r="W3336">
        <v>33720.879999999997</v>
      </c>
      <c r="X3336">
        <v>5.4285714285714288</v>
      </c>
      <c r="Y3336">
        <v>1204.3171428571427</v>
      </c>
      <c r="Z3336">
        <v>11.964285714285714</v>
      </c>
      <c r="AA3336">
        <v>9.9486481845238082</v>
      </c>
      <c r="AB3336">
        <v>1</v>
      </c>
      <c r="AC3336">
        <v>1.675929464285713E-2</v>
      </c>
      <c r="AD3336">
        <v>0</v>
      </c>
      <c r="AE3336">
        <v>1.3740240496700458</v>
      </c>
      <c r="AF3336">
        <v>0.68095238095238098</v>
      </c>
      <c r="AG3336">
        <v>2.0549764232142858</v>
      </c>
      <c r="AH3336">
        <v>0</v>
      </c>
      <c r="AI3336">
        <v>6.9353384220238095</v>
      </c>
      <c r="AJ3336">
        <v>980</v>
      </c>
      <c r="AK3336">
        <v>31</v>
      </c>
      <c r="AL3336">
        <v>2</v>
      </c>
      <c r="AM3336">
        <v>2</v>
      </c>
      <c r="AN3336">
        <v>2</v>
      </c>
      <c r="AO3336">
        <v>0</v>
      </c>
      <c r="AP3336">
        <v>0</v>
      </c>
      <c r="AQ3336">
        <v>0</v>
      </c>
      <c r="AR3336">
        <v>593.64</v>
      </c>
      <c r="AS3336" s="1" t="s">
        <v>65</v>
      </c>
      <c r="AT3336">
        <v>1</v>
      </c>
      <c r="AU3336">
        <v>38.73652418333333</v>
      </c>
      <c r="AV3336">
        <v>293.26741201666664</v>
      </c>
      <c r="AW3336">
        <v>20</v>
      </c>
      <c r="AX3336">
        <v>3.5714285714285712E-2</v>
      </c>
      <c r="AY3336">
        <v>7.1428571428571425E-2</v>
      </c>
      <c r="AZ3336">
        <v>35</v>
      </c>
      <c r="BA3336">
        <v>0.25824349455555551</v>
      </c>
      <c r="BB3336">
        <v>0.31534130324372756</v>
      </c>
      <c r="BC3336">
        <v>14</v>
      </c>
      <c r="BD3336">
        <v>17</v>
      </c>
      <c r="BE3336">
        <v>2</v>
      </c>
      <c r="BF3336">
        <v>3</v>
      </c>
      <c r="BG3336" s="1" t="s">
        <v>99</v>
      </c>
      <c r="BH3336" s="1" t="s">
        <v>6895</v>
      </c>
      <c r="BI3336" s="1" t="s">
        <v>6889</v>
      </c>
      <c r="BJ3336" s="1" t="s">
        <v>6893</v>
      </c>
      <c r="BK3336">
        <v>1700</v>
      </c>
      <c r="BL3336">
        <v>2.4</v>
      </c>
      <c r="BM3336" s="5" t="d">
        <v>10:59:59.9999999999984025</v>
      </c>
      <c r="BN3336" s="5" t="d">
        <v>11:30:00.0000000000015975</v>
      </c>
      <c r="BO3336">
        <v>11</v>
      </c>
      <c r="BP3336" t="b">
        <v>0</v>
      </c>
    </row>
    <row r="3337" spans="1:68" x14ac:dyDescent="0.2">
      <c r="A3337" s="1" t="s">
        <v>6830</v>
      </c>
      <c r="B3337" s="1" t="s">
        <v>5576</v>
      </c>
      <c r="C3337" s="2" t="d">
        <v>2026-07-14</v>
      </c>
      <c r="D3337">
        <v>24</v>
      </c>
      <c r="E3337" s="1" t="s">
        <v>133</v>
      </c>
      <c r="F3337">
        <v>35</v>
      </c>
      <c r="G3337">
        <v>5</v>
      </c>
      <c r="H3337">
        <v>0</v>
      </c>
      <c r="I3337">
        <v>0</v>
      </c>
      <c r="J3337">
        <v>5</v>
      </c>
      <c r="K3337">
        <v>0</v>
      </c>
      <c r="L3337">
        <v>0</v>
      </c>
      <c r="M3337" s="1" t="s">
        <v>63</v>
      </c>
      <c r="N3337" s="1" t="s">
        <v>63</v>
      </c>
      <c r="O3337" s="1" t="s">
        <v>6831</v>
      </c>
      <c r="P3337">
        <v>7</v>
      </c>
      <c r="Q3337">
        <v>0</v>
      </c>
      <c r="R3337">
        <v>850</v>
      </c>
      <c r="S3337">
        <v>0</v>
      </c>
      <c r="T3337">
        <v>38</v>
      </c>
      <c r="U3337">
        <v>35</v>
      </c>
      <c r="V3337">
        <v>178</v>
      </c>
      <c r="W3337">
        <v>37592.239999999998</v>
      </c>
      <c r="X3337">
        <v>5.0857142857142854</v>
      </c>
      <c r="Y3337">
        <v>1074.0639999999999</v>
      </c>
      <c r="Z3337">
        <v>11.914285714285715</v>
      </c>
      <c r="AA3337">
        <v>9.2072348099999992</v>
      </c>
      <c r="AB3337">
        <v>0</v>
      </c>
      <c r="AC3337">
        <v>0</v>
      </c>
      <c r="AD3337">
        <v>0</v>
      </c>
      <c r="AE3337">
        <v>1.3207313641020351</v>
      </c>
      <c r="AF3337">
        <v>0.63571428571428568</v>
      </c>
      <c r="AG3337">
        <v>1.9564456414285714</v>
      </c>
      <c r="AH3337">
        <v>0</v>
      </c>
      <c r="AI3337">
        <v>6.326503446666667</v>
      </c>
      <c r="AJ3337">
        <v>1225</v>
      </c>
      <c r="AK3337">
        <v>31</v>
      </c>
      <c r="AL3337">
        <v>1</v>
      </c>
      <c r="AM3337">
        <v>1</v>
      </c>
      <c r="AN3337">
        <v>0</v>
      </c>
      <c r="AO3337">
        <v>0</v>
      </c>
      <c r="AP3337">
        <v>1</v>
      </c>
      <c r="AQ3337">
        <v>0</v>
      </c>
      <c r="AR3337">
        <v>584.08000000000004</v>
      </c>
      <c r="AS3337" s="1" t="s">
        <v>70</v>
      </c>
      <c r="AT3337">
        <v>0</v>
      </c>
      <c r="AU3337">
        <v>45.691473816666665</v>
      </c>
      <c r="AV3337">
        <v>328.20374473333334</v>
      </c>
      <c r="AW3337">
        <v>20</v>
      </c>
      <c r="AX3337">
        <v>0</v>
      </c>
      <c r="AY3337">
        <v>2.8571428571428571E-2</v>
      </c>
      <c r="AZ3337">
        <v>35</v>
      </c>
      <c r="BA3337">
        <v>0.30460982544444443</v>
      </c>
      <c r="BB3337">
        <v>0.35290725240143367</v>
      </c>
      <c r="BC3337">
        <v>16</v>
      </c>
      <c r="BD3337">
        <v>15</v>
      </c>
      <c r="BE3337">
        <v>3</v>
      </c>
      <c r="BF3337">
        <v>2</v>
      </c>
      <c r="BG3337" s="1" t="s">
        <v>99</v>
      </c>
      <c r="BH3337" s="1" t="s">
        <v>6895</v>
      </c>
      <c r="BI3337" s="1" t="s">
        <v>6889</v>
      </c>
      <c r="BJ3337" s="1" t="s">
        <v>6893</v>
      </c>
      <c r="BK3337">
        <v>1700</v>
      </c>
      <c r="BL3337">
        <v>2.4</v>
      </c>
      <c r="BM3337" s="5" t="d">
        <v>11:30:00.0000000000015975</v>
      </c>
      <c r="BN3337" s="5" t="d">
        <v>12:00:00.000</v>
      </c>
      <c r="BO3337">
        <v>11</v>
      </c>
      <c r="BP3337" t="b">
        <v>0</v>
      </c>
    </row>
    <row r="3338" spans="1:68" x14ac:dyDescent="0.2">
      <c r="A3338" s="1" t="s">
        <v>6832</v>
      </c>
      <c r="B3338" s="1" t="s">
        <v>5576</v>
      </c>
      <c r="C3338" s="2" t="d">
        <v>2026-07-14</v>
      </c>
      <c r="D3338">
        <v>25</v>
      </c>
      <c r="E3338" s="1" t="s">
        <v>133</v>
      </c>
      <c r="F3338">
        <v>32</v>
      </c>
      <c r="G3338">
        <v>5</v>
      </c>
      <c r="H3338">
        <v>0</v>
      </c>
      <c r="I3338">
        <v>0</v>
      </c>
      <c r="J3338">
        <v>5</v>
      </c>
      <c r="K3338">
        <v>0</v>
      </c>
      <c r="L3338">
        <v>0</v>
      </c>
      <c r="M3338" s="1" t="s">
        <v>63</v>
      </c>
      <c r="N3338" s="1" t="s">
        <v>63</v>
      </c>
      <c r="O3338" s="1" t="s">
        <v>6833</v>
      </c>
      <c r="P3338">
        <v>6.4</v>
      </c>
      <c r="Q3338">
        <v>0</v>
      </c>
      <c r="R3338">
        <v>850</v>
      </c>
      <c r="S3338">
        <v>0</v>
      </c>
      <c r="T3338">
        <v>38</v>
      </c>
      <c r="U3338">
        <v>32</v>
      </c>
      <c r="V3338">
        <v>173</v>
      </c>
      <c r="W3338">
        <v>38856.36</v>
      </c>
      <c r="X3338">
        <v>5.40625</v>
      </c>
      <c r="Y3338">
        <v>1214.26125</v>
      </c>
      <c r="Z3338">
        <v>13.21875</v>
      </c>
      <c r="AA3338">
        <v>9.4440588437499997</v>
      </c>
      <c r="AB3338">
        <v>0</v>
      </c>
      <c r="AC3338">
        <v>0</v>
      </c>
      <c r="AD3338">
        <v>0</v>
      </c>
      <c r="AE3338">
        <v>1.3919822710183918</v>
      </c>
      <c r="AF3338">
        <v>0.63645833333333335</v>
      </c>
      <c r="AG3338">
        <v>2.0284405979166666</v>
      </c>
      <c r="AH3338">
        <v>0</v>
      </c>
      <c r="AI3338">
        <v>6.5275974067708331</v>
      </c>
      <c r="AJ3338">
        <v>1280</v>
      </c>
      <c r="AK3338">
        <v>31</v>
      </c>
      <c r="AL3338">
        <v>2</v>
      </c>
      <c r="AM3338">
        <v>2</v>
      </c>
      <c r="AN3338">
        <v>1</v>
      </c>
      <c r="AO3338">
        <v>1</v>
      </c>
      <c r="AP3338">
        <v>0</v>
      </c>
      <c r="AQ3338">
        <v>0</v>
      </c>
      <c r="AR3338">
        <v>757.31999999999994</v>
      </c>
      <c r="AS3338" s="1" t="s">
        <v>70</v>
      </c>
      <c r="AT3338">
        <v>0</v>
      </c>
      <c r="AU3338">
        <v>43.244851916666669</v>
      </c>
      <c r="AV3338">
        <v>293.16145493333335</v>
      </c>
      <c r="AW3338">
        <v>17</v>
      </c>
      <c r="AX3338">
        <v>0</v>
      </c>
      <c r="AY3338">
        <v>6.25E-2</v>
      </c>
      <c r="AZ3338">
        <v>40</v>
      </c>
      <c r="BA3338">
        <v>0.28829901277777781</v>
      </c>
      <c r="BB3338">
        <v>0.31522737089605735</v>
      </c>
      <c r="BC3338">
        <v>14</v>
      </c>
      <c r="BD3338">
        <v>17</v>
      </c>
      <c r="BE3338">
        <v>3</v>
      </c>
      <c r="BF3338">
        <v>2</v>
      </c>
      <c r="BG3338" s="1" t="s">
        <v>99</v>
      </c>
      <c r="BH3338" s="1" t="s">
        <v>6895</v>
      </c>
      <c r="BI3338" s="1" t="s">
        <v>6889</v>
      </c>
      <c r="BJ3338" s="1" t="s">
        <v>6893</v>
      </c>
      <c r="BK3338">
        <v>1700</v>
      </c>
      <c r="BL3338">
        <v>2.4</v>
      </c>
      <c r="BM3338" s="5" t="d">
        <v>12:00:00.000</v>
      </c>
      <c r="BN3338" s="5" t="d">
        <v>12:30:00.0000000000031950</v>
      </c>
      <c r="BO3338">
        <v>12</v>
      </c>
      <c r="BP3338" t="b">
        <v>1</v>
      </c>
    </row>
    <row r="3339" spans="1:68" x14ac:dyDescent="0.2">
      <c r="A3339" s="1" t="s">
        <v>6834</v>
      </c>
      <c r="B3339" s="1" t="s">
        <v>5576</v>
      </c>
      <c r="C3339" s="2" t="d">
        <v>2026-07-14</v>
      </c>
      <c r="D3339">
        <v>26</v>
      </c>
      <c r="E3339" s="1" t="s">
        <v>133</v>
      </c>
      <c r="F3339">
        <v>42</v>
      </c>
      <c r="G3339">
        <v>5</v>
      </c>
      <c r="H3339">
        <v>0</v>
      </c>
      <c r="I3339">
        <v>0</v>
      </c>
      <c r="J3339">
        <v>5</v>
      </c>
      <c r="K3339">
        <v>0</v>
      </c>
      <c r="L3339">
        <v>0</v>
      </c>
      <c r="M3339" s="1" t="s">
        <v>63</v>
      </c>
      <c r="N3339" s="1" t="s">
        <v>63</v>
      </c>
      <c r="O3339" s="1" t="s">
        <v>6835</v>
      </c>
      <c r="P3339">
        <v>8.4</v>
      </c>
      <c r="Q3339">
        <v>0</v>
      </c>
      <c r="R3339">
        <v>850</v>
      </c>
      <c r="S3339">
        <v>0</v>
      </c>
      <c r="T3339">
        <v>38</v>
      </c>
      <c r="U3339">
        <v>42</v>
      </c>
      <c r="V3339">
        <v>193</v>
      </c>
      <c r="W3339">
        <v>44989.55</v>
      </c>
      <c r="X3339">
        <v>4.5952380952380949</v>
      </c>
      <c r="Y3339">
        <v>1071.179761904762</v>
      </c>
      <c r="Z3339">
        <v>13.857142857142858</v>
      </c>
      <c r="AA3339">
        <v>8.8894520162698409</v>
      </c>
      <c r="AB3339">
        <v>0</v>
      </c>
      <c r="AC3339">
        <v>0</v>
      </c>
      <c r="AD3339">
        <v>0</v>
      </c>
      <c r="AE3339">
        <v>1.1478386984217772</v>
      </c>
      <c r="AF3339">
        <v>0.67579365079365084</v>
      </c>
      <c r="AG3339">
        <v>1.8236323416666669</v>
      </c>
      <c r="AH3339">
        <v>0</v>
      </c>
      <c r="AI3339">
        <v>6.0757403015873015</v>
      </c>
      <c r="AJ3339">
        <v>1680</v>
      </c>
      <c r="AK3339">
        <v>31</v>
      </c>
      <c r="AL3339">
        <v>1</v>
      </c>
      <c r="AM3339">
        <v>1</v>
      </c>
      <c r="AN3339">
        <v>1</v>
      </c>
      <c r="AO3339">
        <v>0</v>
      </c>
      <c r="AP3339">
        <v>0</v>
      </c>
      <c r="AQ3339">
        <v>0</v>
      </c>
      <c r="AR3339">
        <v>446.03</v>
      </c>
      <c r="AS3339" s="1" t="s">
        <v>70</v>
      </c>
      <c r="AT3339">
        <v>0</v>
      </c>
      <c r="AU3339">
        <v>50.024845900000003</v>
      </c>
      <c r="AV3339">
        <v>432.52476156666665</v>
      </c>
      <c r="AW3339">
        <v>26</v>
      </c>
      <c r="AX3339">
        <v>0</v>
      </c>
      <c r="AY3339">
        <v>2.3809523809523808E-2</v>
      </c>
      <c r="AZ3339">
        <v>40</v>
      </c>
      <c r="BA3339">
        <v>0.33349897266666667</v>
      </c>
      <c r="BB3339">
        <v>0.46508038878136199</v>
      </c>
      <c r="BC3339">
        <v>21</v>
      </c>
      <c r="BD3339">
        <v>10</v>
      </c>
      <c r="BE3339">
        <v>3</v>
      </c>
      <c r="BF3339">
        <v>2</v>
      </c>
      <c r="BG3339" s="1" t="s">
        <v>99</v>
      </c>
      <c r="BH3339" s="1" t="s">
        <v>6895</v>
      </c>
      <c r="BI3339" s="1" t="s">
        <v>6889</v>
      </c>
      <c r="BJ3339" s="1" t="s">
        <v>6893</v>
      </c>
      <c r="BK3339">
        <v>1700</v>
      </c>
      <c r="BL3339">
        <v>2.4</v>
      </c>
      <c r="BM3339" s="5" t="d">
        <v>12:30:00.0000000000031950</v>
      </c>
      <c r="BN3339" s="5" t="d">
        <v>12:59:59.9999999999968050</v>
      </c>
      <c r="BO3339">
        <v>12</v>
      </c>
      <c r="BP3339" t="b">
        <v>1</v>
      </c>
    </row>
    <row r="3340" spans="1:68" x14ac:dyDescent="0.2">
      <c r="A3340" s="1" t="s">
        <v>6836</v>
      </c>
      <c r="B3340" s="1" t="s">
        <v>5576</v>
      </c>
      <c r="C3340" s="2" t="d">
        <v>2026-07-14</v>
      </c>
      <c r="D3340">
        <v>27</v>
      </c>
      <c r="E3340" s="1" t="s">
        <v>133</v>
      </c>
      <c r="F3340">
        <v>40</v>
      </c>
      <c r="G3340">
        <v>5</v>
      </c>
      <c r="H3340">
        <v>0</v>
      </c>
      <c r="I3340">
        <v>0</v>
      </c>
      <c r="J3340">
        <v>5</v>
      </c>
      <c r="K3340">
        <v>0</v>
      </c>
      <c r="L3340">
        <v>0</v>
      </c>
      <c r="M3340" s="1" t="s">
        <v>63</v>
      </c>
      <c r="N3340" s="1" t="s">
        <v>63</v>
      </c>
      <c r="O3340" s="1" t="s">
        <v>6837</v>
      </c>
      <c r="P3340">
        <v>8</v>
      </c>
      <c r="Q3340">
        <v>0</v>
      </c>
      <c r="R3340">
        <v>850</v>
      </c>
      <c r="S3340">
        <v>0</v>
      </c>
      <c r="T3340">
        <v>38</v>
      </c>
      <c r="U3340">
        <v>40</v>
      </c>
      <c r="V3340">
        <v>202</v>
      </c>
      <c r="W3340">
        <v>40775.57</v>
      </c>
      <c r="X3340">
        <v>5.05</v>
      </c>
      <c r="Y3340">
        <v>1019.3892499999999</v>
      </c>
      <c r="Z3340">
        <v>13.45</v>
      </c>
      <c r="AA3340">
        <v>8.5993461683333337</v>
      </c>
      <c r="AB3340">
        <v>0</v>
      </c>
      <c r="AC3340">
        <v>0</v>
      </c>
      <c r="AD3340">
        <v>2.8119841666666649E-3</v>
      </c>
      <c r="AE3340">
        <v>1.3109751241786272</v>
      </c>
      <c r="AF3340">
        <v>0.56708333333333338</v>
      </c>
      <c r="AG3340">
        <v>1.8808704345833334</v>
      </c>
      <c r="AH3340">
        <v>0</v>
      </c>
      <c r="AI3340">
        <v>5.8126423941666667</v>
      </c>
      <c r="AJ3340">
        <v>1600</v>
      </c>
      <c r="AK3340">
        <v>31</v>
      </c>
      <c r="AL3340">
        <v>1</v>
      </c>
      <c r="AM3340">
        <v>1</v>
      </c>
      <c r="AN3340">
        <v>1</v>
      </c>
      <c r="AO3340">
        <v>0</v>
      </c>
      <c r="AP3340">
        <v>0</v>
      </c>
      <c r="AQ3340">
        <v>0</v>
      </c>
      <c r="AR3340">
        <v>112.72</v>
      </c>
      <c r="AS3340" s="1" t="s">
        <v>70</v>
      </c>
      <c r="AT3340">
        <v>0</v>
      </c>
      <c r="AU3340">
        <v>51.866046433333331</v>
      </c>
      <c r="AV3340">
        <v>345.23041106666665</v>
      </c>
      <c r="AW3340">
        <v>20</v>
      </c>
      <c r="AX3340">
        <v>0</v>
      </c>
      <c r="AY3340">
        <v>2.5000000000000001E-2</v>
      </c>
      <c r="AZ3340">
        <v>40</v>
      </c>
      <c r="BA3340">
        <v>0.3457736428888889</v>
      </c>
      <c r="BB3340">
        <v>0.37121549577060931</v>
      </c>
      <c r="BC3340">
        <v>17</v>
      </c>
      <c r="BD3340">
        <v>14</v>
      </c>
      <c r="BE3340">
        <v>3</v>
      </c>
      <c r="BF3340">
        <v>2</v>
      </c>
      <c r="BG3340" s="1" t="s">
        <v>99</v>
      </c>
      <c r="BH3340" s="1" t="s">
        <v>6895</v>
      </c>
      <c r="BI3340" s="1" t="s">
        <v>6889</v>
      </c>
      <c r="BJ3340" s="1" t="s">
        <v>6893</v>
      </c>
      <c r="BK3340">
        <v>1700</v>
      </c>
      <c r="BL3340">
        <v>2.4</v>
      </c>
      <c r="BM3340" s="5" t="d">
        <v>12:59:59.9999999999968050</v>
      </c>
      <c r="BN3340" s="5" t="d">
        <v>13:30:00.000</v>
      </c>
      <c r="BO3340">
        <v>13</v>
      </c>
      <c r="BP3340" t="b">
        <v>1</v>
      </c>
    </row>
    <row r="3341" spans="1:68" x14ac:dyDescent="0.2">
      <c r="A3341" s="1" t="s">
        <v>6838</v>
      </c>
      <c r="B3341" s="1" t="s">
        <v>5576</v>
      </c>
      <c r="C3341" s="2" t="d">
        <v>2026-07-14</v>
      </c>
      <c r="D3341">
        <v>28</v>
      </c>
      <c r="E3341" s="1" t="s">
        <v>133</v>
      </c>
      <c r="F3341">
        <v>59</v>
      </c>
      <c r="G3341">
        <v>5</v>
      </c>
      <c r="H3341">
        <v>0</v>
      </c>
      <c r="I3341">
        <v>0</v>
      </c>
      <c r="J3341">
        <v>5</v>
      </c>
      <c r="K3341">
        <v>0</v>
      </c>
      <c r="L3341">
        <v>0</v>
      </c>
      <c r="M3341" s="1" t="s">
        <v>63</v>
      </c>
      <c r="N3341" s="1" t="s">
        <v>63</v>
      </c>
      <c r="O3341" s="1" t="s">
        <v>6829</v>
      </c>
      <c r="P3341">
        <v>11.8</v>
      </c>
      <c r="Q3341">
        <v>0</v>
      </c>
      <c r="R3341">
        <v>850</v>
      </c>
      <c r="S3341">
        <v>0</v>
      </c>
      <c r="T3341">
        <v>38</v>
      </c>
      <c r="U3341">
        <v>59</v>
      </c>
      <c r="V3341">
        <v>305</v>
      </c>
      <c r="W3341">
        <v>71096.13</v>
      </c>
      <c r="X3341">
        <v>5.1694915254237293</v>
      </c>
      <c r="Y3341">
        <v>1205.0191525423729</v>
      </c>
      <c r="Z3341">
        <v>14.813559322033898</v>
      </c>
      <c r="AA3341">
        <v>9.1095910864406768</v>
      </c>
      <c r="AB3341">
        <v>0</v>
      </c>
      <c r="AC3341">
        <v>0</v>
      </c>
      <c r="AD3341">
        <v>4.1092288135593049E-4</v>
      </c>
      <c r="AE3341">
        <v>1.2893958827000744</v>
      </c>
      <c r="AF3341">
        <v>0.67994350282485871</v>
      </c>
      <c r="AG3341">
        <v>1.9685944768361583</v>
      </c>
      <c r="AH3341">
        <v>0</v>
      </c>
      <c r="AI3341">
        <v>6.2562249590395478</v>
      </c>
      <c r="AJ3341">
        <v>2360</v>
      </c>
      <c r="AK3341">
        <v>31</v>
      </c>
      <c r="AL3341">
        <v>4</v>
      </c>
      <c r="AM3341">
        <v>4</v>
      </c>
      <c r="AN3341">
        <v>3</v>
      </c>
      <c r="AO3341">
        <v>1</v>
      </c>
      <c r="AP3341">
        <v>0</v>
      </c>
      <c r="AQ3341">
        <v>0</v>
      </c>
      <c r="AR3341">
        <v>1360.7</v>
      </c>
      <c r="AS3341" s="1" t="s">
        <v>70</v>
      </c>
      <c r="AT3341">
        <v>0</v>
      </c>
      <c r="AU3341">
        <v>76.664398116666661</v>
      </c>
      <c r="AV3341">
        <v>516.54337399999997</v>
      </c>
      <c r="AW3341">
        <v>31</v>
      </c>
      <c r="AX3341">
        <v>0</v>
      </c>
      <c r="AY3341">
        <v>6.7796610169491525E-2</v>
      </c>
      <c r="AZ3341">
        <v>40</v>
      </c>
      <c r="BA3341">
        <v>0.5110959874444444</v>
      </c>
      <c r="BB3341">
        <v>0.55542298279569891</v>
      </c>
      <c r="BC3341">
        <v>25</v>
      </c>
      <c r="BD3341">
        <v>6</v>
      </c>
      <c r="BE3341">
        <v>4</v>
      </c>
      <c r="BF3341">
        <v>1</v>
      </c>
      <c r="BG3341" s="1" t="s">
        <v>99</v>
      </c>
      <c r="BH3341" s="1" t="s">
        <v>6895</v>
      </c>
      <c r="BI3341" s="1" t="s">
        <v>6889</v>
      </c>
      <c r="BJ3341" s="1" t="s">
        <v>6893</v>
      </c>
      <c r="BK3341">
        <v>1700</v>
      </c>
      <c r="BL3341">
        <v>2.4</v>
      </c>
      <c r="BM3341" s="5" t="d">
        <v>13:30:00.000</v>
      </c>
      <c r="BN3341" s="5" t="d">
        <v>14:00:00.0000000000031950</v>
      </c>
      <c r="BO3341">
        <v>13</v>
      </c>
      <c r="BP3341" t="b">
        <v>1</v>
      </c>
    </row>
    <row r="3342" spans="1:68" x14ac:dyDescent="0.2">
      <c r="A3342" s="1" t="s">
        <v>6839</v>
      </c>
      <c r="B3342" s="1" t="s">
        <v>5576</v>
      </c>
      <c r="C3342" s="2" t="d">
        <v>2026-07-14</v>
      </c>
      <c r="D3342">
        <v>29</v>
      </c>
      <c r="E3342" s="1" t="s">
        <v>133</v>
      </c>
      <c r="F3342">
        <v>37</v>
      </c>
      <c r="G3342">
        <v>5</v>
      </c>
      <c r="H3342">
        <v>0</v>
      </c>
      <c r="I3342">
        <v>0</v>
      </c>
      <c r="J3342">
        <v>5</v>
      </c>
      <c r="K3342">
        <v>0</v>
      </c>
      <c r="L3342">
        <v>0</v>
      </c>
      <c r="M3342" s="1" t="s">
        <v>63</v>
      </c>
      <c r="N3342" s="1" t="s">
        <v>63</v>
      </c>
      <c r="O3342" s="1" t="s">
        <v>6831</v>
      </c>
      <c r="P3342">
        <v>7.4</v>
      </c>
      <c r="Q3342">
        <v>0</v>
      </c>
      <c r="R3342">
        <v>850</v>
      </c>
      <c r="S3342">
        <v>0</v>
      </c>
      <c r="T3342">
        <v>38</v>
      </c>
      <c r="U3342">
        <v>37</v>
      </c>
      <c r="V3342">
        <v>208</v>
      </c>
      <c r="W3342">
        <v>49730.77</v>
      </c>
      <c r="X3342">
        <v>5.6216216216216219</v>
      </c>
      <c r="Y3342">
        <v>1344.0748648648648</v>
      </c>
      <c r="Z3342">
        <v>11.972972972972974</v>
      </c>
      <c r="AA3342">
        <v>9.5890700837837848</v>
      </c>
      <c r="AB3342">
        <v>2</v>
      </c>
      <c r="AC3342">
        <v>6.7531691891891912E-2</v>
      </c>
      <c r="AD3342">
        <v>4.7930770270270276E-2</v>
      </c>
      <c r="AE3342">
        <v>1.4815841193369246</v>
      </c>
      <c r="AF3342">
        <v>0.65315315315315314</v>
      </c>
      <c r="AG3342">
        <v>2.182668034684685</v>
      </c>
      <c r="AH3342">
        <v>0</v>
      </c>
      <c r="AI3342">
        <v>6.468564202252252</v>
      </c>
      <c r="AJ3342">
        <v>1295</v>
      </c>
      <c r="AK3342">
        <v>31</v>
      </c>
      <c r="AL3342">
        <v>1</v>
      </c>
      <c r="AM3342">
        <v>1</v>
      </c>
      <c r="AN3342">
        <v>1</v>
      </c>
      <c r="AO3342">
        <v>0</v>
      </c>
      <c r="AP3342">
        <v>0</v>
      </c>
      <c r="AQ3342">
        <v>0</v>
      </c>
      <c r="AR3342">
        <v>446.03</v>
      </c>
      <c r="AS3342" s="1" t="s">
        <v>65</v>
      </c>
      <c r="AT3342">
        <v>2</v>
      </c>
      <c r="AU3342">
        <v>53.615282950000001</v>
      </c>
      <c r="AV3342">
        <v>388.57404033333336</v>
      </c>
      <c r="AW3342">
        <v>30</v>
      </c>
      <c r="AX3342">
        <v>5.4054054054054057E-2</v>
      </c>
      <c r="AY3342">
        <v>2.7027027027027029E-2</v>
      </c>
      <c r="AZ3342">
        <v>35</v>
      </c>
      <c r="BA3342">
        <v>0.35743521966666669</v>
      </c>
      <c r="BB3342">
        <v>0.41782154874551974</v>
      </c>
      <c r="BC3342">
        <v>19</v>
      </c>
      <c r="BD3342">
        <v>12</v>
      </c>
      <c r="BE3342">
        <v>3</v>
      </c>
      <c r="BF3342">
        <v>2</v>
      </c>
      <c r="BG3342" s="1" t="s">
        <v>99</v>
      </c>
      <c r="BH3342" s="1" t="s">
        <v>6895</v>
      </c>
      <c r="BI3342" s="1" t="s">
        <v>6889</v>
      </c>
      <c r="BJ3342" s="1" t="s">
        <v>6893</v>
      </c>
      <c r="BK3342">
        <v>1700</v>
      </c>
      <c r="BL3342">
        <v>2.4</v>
      </c>
      <c r="BM3342" s="5" t="d">
        <v>14:00:00.0000000000031950</v>
      </c>
      <c r="BN3342" s="5" t="d">
        <v>14:29:59.9999999999968050</v>
      </c>
      <c r="BO3342">
        <v>14</v>
      </c>
      <c r="BP3342" t="b">
        <v>0</v>
      </c>
    </row>
    <row r="3343" spans="1:68" x14ac:dyDescent="0.2">
      <c r="A3343" s="1" t="s">
        <v>6840</v>
      </c>
      <c r="B3343" s="1" t="s">
        <v>5576</v>
      </c>
      <c r="C3343" s="2" t="d">
        <v>2026-07-14</v>
      </c>
      <c r="D3343">
        <v>30</v>
      </c>
      <c r="E3343" s="1" t="s">
        <v>133</v>
      </c>
      <c r="F3343">
        <v>35</v>
      </c>
      <c r="G3343">
        <v>5</v>
      </c>
      <c r="H3343">
        <v>0</v>
      </c>
      <c r="I3343">
        <v>0</v>
      </c>
      <c r="J3343">
        <v>5</v>
      </c>
      <c r="K3343">
        <v>0</v>
      </c>
      <c r="L3343">
        <v>0</v>
      </c>
      <c r="M3343" s="1" t="s">
        <v>63</v>
      </c>
      <c r="N3343" s="1" t="s">
        <v>63</v>
      </c>
      <c r="O3343" s="1" t="s">
        <v>6833</v>
      </c>
      <c r="P3343">
        <v>7</v>
      </c>
      <c r="Q3343">
        <v>0</v>
      </c>
      <c r="R3343">
        <v>850</v>
      </c>
      <c r="S3343">
        <v>0</v>
      </c>
      <c r="T3343">
        <v>38</v>
      </c>
      <c r="U3343">
        <v>35</v>
      </c>
      <c r="V3343">
        <v>195</v>
      </c>
      <c r="W3343">
        <v>45116.47</v>
      </c>
      <c r="X3343">
        <v>5.5714285714285712</v>
      </c>
      <c r="Y3343">
        <v>1289.0420000000001</v>
      </c>
      <c r="Z3343">
        <v>11.714285714285714</v>
      </c>
      <c r="AA3343">
        <v>9.3889182647619034</v>
      </c>
      <c r="AB3343">
        <v>2</v>
      </c>
      <c r="AC3343">
        <v>8.9844604761904912E-3</v>
      </c>
      <c r="AD3343">
        <v>9.0825371428571444E-3</v>
      </c>
      <c r="AE3343">
        <v>1.4464418708946432</v>
      </c>
      <c r="AF3343">
        <v>0.64380952380952372</v>
      </c>
      <c r="AG3343">
        <v>2.0993339242857139</v>
      </c>
      <c r="AH3343">
        <v>0</v>
      </c>
      <c r="AI3343">
        <v>6.4062509995238095</v>
      </c>
      <c r="AJ3343">
        <v>1225</v>
      </c>
      <c r="AK3343">
        <v>31</v>
      </c>
      <c r="AL3343">
        <v>1</v>
      </c>
      <c r="AM3343">
        <v>1</v>
      </c>
      <c r="AN3343">
        <v>0</v>
      </c>
      <c r="AO3343">
        <v>0</v>
      </c>
      <c r="AP3343">
        <v>0</v>
      </c>
      <c r="AQ3343">
        <v>1</v>
      </c>
      <c r="AR3343">
        <v>150</v>
      </c>
      <c r="AS3343" s="1" t="s">
        <v>125</v>
      </c>
      <c r="AT3343">
        <v>2</v>
      </c>
      <c r="AU3343">
        <v>50.1642315</v>
      </c>
      <c r="AV3343">
        <v>321.34207411666665</v>
      </c>
      <c r="AW3343">
        <v>21</v>
      </c>
      <c r="AX3343">
        <v>5.7142857142857141E-2</v>
      </c>
      <c r="AY3343">
        <v>2.8571428571428571E-2</v>
      </c>
      <c r="AZ3343">
        <v>35</v>
      </c>
      <c r="BA3343">
        <v>0.33442821</v>
      </c>
      <c r="BB3343">
        <v>0.34552911195340502</v>
      </c>
      <c r="BC3343">
        <v>16</v>
      </c>
      <c r="BD3343">
        <v>15</v>
      </c>
      <c r="BE3343">
        <v>3</v>
      </c>
      <c r="BF3343">
        <v>2</v>
      </c>
      <c r="BG3343" s="1" t="s">
        <v>99</v>
      </c>
      <c r="BH3343" s="1" t="s">
        <v>6895</v>
      </c>
      <c r="BI3343" s="1" t="s">
        <v>6889</v>
      </c>
      <c r="BJ3343" s="1" t="s">
        <v>6893</v>
      </c>
      <c r="BK3343">
        <v>1700</v>
      </c>
      <c r="BL3343">
        <v>2.4</v>
      </c>
      <c r="BM3343" s="5" t="d">
        <v>14:29:59.9999999999968050</v>
      </c>
      <c r="BN3343" s="5" t="d">
        <v>15:00:00.000</v>
      </c>
      <c r="BO3343">
        <v>14</v>
      </c>
      <c r="BP3343" t="b">
        <v>0</v>
      </c>
    </row>
    <row r="3344" spans="1:68" x14ac:dyDescent="0.2">
      <c r="A3344" s="1" t="s">
        <v>6841</v>
      </c>
      <c r="B3344" s="1" t="s">
        <v>5576</v>
      </c>
      <c r="C3344" s="2" t="d">
        <v>2026-07-14</v>
      </c>
      <c r="D3344">
        <v>31</v>
      </c>
      <c r="E3344" s="1" t="s">
        <v>150</v>
      </c>
      <c r="F3344">
        <v>34</v>
      </c>
      <c r="G3344">
        <v>5</v>
      </c>
      <c r="H3344">
        <v>0</v>
      </c>
      <c r="I3344">
        <v>2</v>
      </c>
      <c r="J3344">
        <v>3</v>
      </c>
      <c r="K3344">
        <v>0</v>
      </c>
      <c r="L3344">
        <v>1</v>
      </c>
      <c r="M3344" s="1" t="s">
        <v>63</v>
      </c>
      <c r="N3344" s="1" t="s">
        <v>5749</v>
      </c>
      <c r="O3344" s="1" t="s">
        <v>6825</v>
      </c>
      <c r="P3344">
        <v>11.333333333333334</v>
      </c>
      <c r="Q3344">
        <v>0</v>
      </c>
      <c r="R3344">
        <v>850</v>
      </c>
      <c r="S3344">
        <v>1</v>
      </c>
      <c r="T3344">
        <v>37</v>
      </c>
      <c r="U3344">
        <v>34</v>
      </c>
      <c r="V3344">
        <v>155</v>
      </c>
      <c r="W3344">
        <v>33802.120000000003</v>
      </c>
      <c r="X3344">
        <v>4.5588235294117645</v>
      </c>
      <c r="Y3344">
        <v>994.18000000000006</v>
      </c>
      <c r="Z3344">
        <v>11.5</v>
      </c>
      <c r="AA3344">
        <v>8.3834875573529413</v>
      </c>
      <c r="AB3344">
        <v>0</v>
      </c>
      <c r="AC3344">
        <v>0</v>
      </c>
      <c r="AD3344">
        <v>2.5323301960784313E-2</v>
      </c>
      <c r="AE3344">
        <v>1.1676495309163111</v>
      </c>
      <c r="AF3344">
        <v>0.6367647058823529</v>
      </c>
      <c r="AG3344">
        <v>1.8297375313725492</v>
      </c>
      <c r="AH3344">
        <v>0</v>
      </c>
      <c r="AI3344">
        <v>5.7419853122549025</v>
      </c>
      <c r="AJ3344">
        <v>1190</v>
      </c>
      <c r="AK3344">
        <v>31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 s="1" t="s">
        <v>70</v>
      </c>
      <c r="AT3344">
        <v>0</v>
      </c>
      <c r="AU3344">
        <v>38.856529383333331</v>
      </c>
      <c r="AV3344">
        <v>321.27468868333335</v>
      </c>
      <c r="AW3344">
        <v>24</v>
      </c>
      <c r="AX3344">
        <v>0</v>
      </c>
      <c r="AY3344">
        <v>0</v>
      </c>
      <c r="AZ3344">
        <v>35</v>
      </c>
      <c r="BA3344">
        <v>0.43173921537037036</v>
      </c>
      <c r="BB3344">
        <v>0.34545665449820789</v>
      </c>
      <c r="BC3344">
        <v>16</v>
      </c>
      <c r="BD3344">
        <v>15</v>
      </c>
      <c r="BE3344">
        <v>2</v>
      </c>
      <c r="BF3344">
        <v>1</v>
      </c>
      <c r="BG3344" s="1" t="s">
        <v>99</v>
      </c>
      <c r="BH3344" s="1" t="s">
        <v>6895</v>
      </c>
      <c r="BI3344" s="1" t="s">
        <v>6889</v>
      </c>
      <c r="BJ3344" s="1" t="s">
        <v>6893</v>
      </c>
      <c r="BK3344">
        <v>1700</v>
      </c>
      <c r="BL3344">
        <v>2.4</v>
      </c>
      <c r="BM3344" s="5" t="d">
        <v>15:00:00.000</v>
      </c>
      <c r="BN3344" s="5" t="d">
        <v>15:30:00.0000000000031950</v>
      </c>
      <c r="BO3344">
        <v>15</v>
      </c>
      <c r="BP3344" t="b">
        <v>0</v>
      </c>
    </row>
    <row r="3345" spans="1:68" x14ac:dyDescent="0.2">
      <c r="A3345" s="1" t="s">
        <v>6842</v>
      </c>
      <c r="B3345" s="1" t="s">
        <v>5576</v>
      </c>
      <c r="C3345" s="2" t="d">
        <v>2026-07-14</v>
      </c>
      <c r="D3345">
        <v>32</v>
      </c>
      <c r="E3345" s="1" t="s">
        <v>150</v>
      </c>
      <c r="F3345">
        <v>15</v>
      </c>
      <c r="G3345">
        <v>5</v>
      </c>
      <c r="H3345">
        <v>0</v>
      </c>
      <c r="I3345">
        <v>2</v>
      </c>
      <c r="J3345">
        <v>3</v>
      </c>
      <c r="K3345">
        <v>0</v>
      </c>
      <c r="L3345">
        <v>1</v>
      </c>
      <c r="M3345" s="1" t="s">
        <v>63</v>
      </c>
      <c r="N3345" s="1" t="s">
        <v>5634</v>
      </c>
      <c r="O3345" s="1" t="s">
        <v>6827</v>
      </c>
      <c r="P3345">
        <v>5</v>
      </c>
      <c r="Q3345">
        <v>0</v>
      </c>
      <c r="R3345">
        <v>850</v>
      </c>
      <c r="S3345">
        <v>1</v>
      </c>
      <c r="T3345">
        <v>36</v>
      </c>
      <c r="U3345">
        <v>15</v>
      </c>
      <c r="V3345">
        <v>67</v>
      </c>
      <c r="W3345">
        <v>15364.550000000001</v>
      </c>
      <c r="X3345">
        <v>4.4666666666666668</v>
      </c>
      <c r="Y3345">
        <v>1024.3033333333335</v>
      </c>
      <c r="Z3345">
        <v>11.4</v>
      </c>
      <c r="AA3345">
        <v>8.9546291333333325</v>
      </c>
      <c r="AB3345">
        <v>1</v>
      </c>
      <c r="AC3345">
        <v>0.22927485111111104</v>
      </c>
      <c r="AD3345">
        <v>0</v>
      </c>
      <c r="AE3345">
        <v>1.2342392398930093</v>
      </c>
      <c r="AF3345">
        <v>0.61777777777777787</v>
      </c>
      <c r="AG3345">
        <v>1.8520170100000002</v>
      </c>
      <c r="AH3345">
        <v>0</v>
      </c>
      <c r="AI3345">
        <v>6.3459454522222227</v>
      </c>
      <c r="AJ3345">
        <v>525</v>
      </c>
      <c r="AK3345">
        <v>31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 s="1" t="s">
        <v>65</v>
      </c>
      <c r="AT3345">
        <v>1</v>
      </c>
      <c r="AU3345">
        <v>20.003135416666666</v>
      </c>
      <c r="AV3345">
        <v>201.84719905</v>
      </c>
      <c r="AW3345">
        <v>17</v>
      </c>
      <c r="AX3345">
        <v>6.6666666666666666E-2</v>
      </c>
      <c r="AY3345">
        <v>0</v>
      </c>
      <c r="AZ3345">
        <v>35</v>
      </c>
      <c r="BA3345">
        <v>0.22225706018518518</v>
      </c>
      <c r="BB3345">
        <v>0.21703999897849463</v>
      </c>
      <c r="BC3345">
        <v>10</v>
      </c>
      <c r="BD3345">
        <v>21</v>
      </c>
      <c r="BE3345">
        <v>1</v>
      </c>
      <c r="BF3345">
        <v>2</v>
      </c>
      <c r="BG3345" s="1" t="s">
        <v>99</v>
      </c>
      <c r="BH3345" s="1" t="s">
        <v>6895</v>
      </c>
      <c r="BI3345" s="1" t="s">
        <v>6889</v>
      </c>
      <c r="BJ3345" s="1" t="s">
        <v>6893</v>
      </c>
      <c r="BK3345">
        <v>1700</v>
      </c>
      <c r="BL3345">
        <v>2.4</v>
      </c>
      <c r="BM3345" s="5" t="d">
        <v>15:30:00.0000000000031950</v>
      </c>
      <c r="BN3345" s="5" t="d">
        <v>15:59:59.9999999999968050</v>
      </c>
      <c r="BO3345">
        <v>15</v>
      </c>
      <c r="BP3345" t="b">
        <v>0</v>
      </c>
    </row>
    <row r="3346" spans="1:68" x14ac:dyDescent="0.2">
      <c r="A3346" s="1" t="s">
        <v>6843</v>
      </c>
      <c r="B3346" s="1" t="s">
        <v>5576</v>
      </c>
      <c r="C3346" s="2" t="d">
        <v>2026-07-14</v>
      </c>
      <c r="D3346">
        <v>33</v>
      </c>
      <c r="E3346" s="1" t="s">
        <v>150</v>
      </c>
      <c r="F3346">
        <v>15</v>
      </c>
      <c r="G3346">
        <v>11</v>
      </c>
      <c r="H3346">
        <v>0</v>
      </c>
      <c r="I3346">
        <v>2</v>
      </c>
      <c r="J3346">
        <v>9</v>
      </c>
      <c r="K3346">
        <v>0</v>
      </c>
      <c r="L3346">
        <v>1</v>
      </c>
      <c r="M3346" s="1" t="s">
        <v>63</v>
      </c>
      <c r="N3346" s="1" t="s">
        <v>6604</v>
      </c>
      <c r="O3346" s="1" t="s">
        <v>6844</v>
      </c>
      <c r="P3346">
        <v>1.6666666666666667</v>
      </c>
      <c r="Q3346">
        <v>0</v>
      </c>
      <c r="R3346">
        <v>850</v>
      </c>
      <c r="S3346">
        <v>1</v>
      </c>
      <c r="T3346">
        <v>35</v>
      </c>
      <c r="U3346">
        <v>15</v>
      </c>
      <c r="V3346">
        <v>80</v>
      </c>
      <c r="W3346">
        <v>15019.76</v>
      </c>
      <c r="X3346">
        <v>5.333333333333333</v>
      </c>
      <c r="Y3346">
        <v>1001.3173333333333</v>
      </c>
      <c r="Z3346">
        <v>11.466666666666667</v>
      </c>
      <c r="AA3346">
        <v>8.9815613677777772</v>
      </c>
      <c r="AB3346">
        <v>1</v>
      </c>
      <c r="AC3346">
        <v>6.6489022222222336E-3</v>
      </c>
      <c r="AD3346">
        <v>0</v>
      </c>
      <c r="AE3346">
        <v>1.3867266388296804</v>
      </c>
      <c r="AF3346">
        <v>0.69777777777777783</v>
      </c>
      <c r="AG3346">
        <v>2.0845044088888889</v>
      </c>
      <c r="AH3346">
        <v>0</v>
      </c>
      <c r="AI3346">
        <v>6.0792791766666658</v>
      </c>
      <c r="AJ3346">
        <v>525</v>
      </c>
      <c r="AK3346">
        <v>58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 s="1" t="s">
        <v>125</v>
      </c>
      <c r="AT3346">
        <v>1</v>
      </c>
      <c r="AU3346">
        <v>20.933328616666667</v>
      </c>
      <c r="AV3346">
        <v>137.45999043333333</v>
      </c>
      <c r="AW3346">
        <v>9</v>
      </c>
      <c r="AX3346">
        <v>6.6666666666666666E-2</v>
      </c>
      <c r="AY3346">
        <v>0</v>
      </c>
      <c r="AZ3346">
        <v>35</v>
      </c>
      <c r="BA3346">
        <v>7.7530846728395067E-2</v>
      </c>
      <c r="BB3346">
        <v>7.8999994501915707E-2</v>
      </c>
      <c r="BC3346">
        <v>7</v>
      </c>
      <c r="BD3346">
        <v>51</v>
      </c>
      <c r="BE3346">
        <v>1</v>
      </c>
      <c r="BF3346">
        <v>8</v>
      </c>
      <c r="BG3346" s="1" t="s">
        <v>99</v>
      </c>
      <c r="BH3346" s="1" t="s">
        <v>6895</v>
      </c>
      <c r="BI3346" s="1" t="s">
        <v>6889</v>
      </c>
      <c r="BJ3346" s="1" t="s">
        <v>6893</v>
      </c>
      <c r="BK3346">
        <v>1700</v>
      </c>
      <c r="BL3346">
        <v>2.4</v>
      </c>
      <c r="BM3346" s="5" t="d">
        <v>15:59:59.9999999999968050</v>
      </c>
      <c r="BN3346" s="5" t="d">
        <v>16:30:00.000</v>
      </c>
      <c r="BO3346">
        <v>16</v>
      </c>
      <c r="BP3346" t="b">
        <v>0</v>
      </c>
    </row>
    <row r="3347" spans="1:68" x14ac:dyDescent="0.2">
      <c r="A3347" s="1" t="s">
        <v>6845</v>
      </c>
      <c r="B3347" s="1" t="s">
        <v>5576</v>
      </c>
      <c r="C3347" s="2" t="d">
        <v>2026-07-14</v>
      </c>
      <c r="D3347">
        <v>34</v>
      </c>
      <c r="E3347" s="1" t="s">
        <v>150</v>
      </c>
      <c r="F3347">
        <v>22</v>
      </c>
      <c r="G3347">
        <v>12</v>
      </c>
      <c r="H3347">
        <v>0</v>
      </c>
      <c r="I3347">
        <v>2</v>
      </c>
      <c r="J3347">
        <v>10</v>
      </c>
      <c r="K3347">
        <v>0</v>
      </c>
      <c r="L3347">
        <v>1</v>
      </c>
      <c r="M3347" s="1" t="s">
        <v>63</v>
      </c>
      <c r="N3347" s="1" t="s">
        <v>6433</v>
      </c>
      <c r="O3347" s="1" t="s">
        <v>6846</v>
      </c>
      <c r="P3347">
        <v>2.2000000000000002</v>
      </c>
      <c r="Q3347">
        <v>0</v>
      </c>
      <c r="R3347">
        <v>850</v>
      </c>
      <c r="S3347">
        <v>1</v>
      </c>
      <c r="T3347">
        <v>34</v>
      </c>
      <c r="U3347">
        <v>22</v>
      </c>
      <c r="V3347">
        <v>99</v>
      </c>
      <c r="W3347">
        <v>22082.27</v>
      </c>
      <c r="X3347">
        <v>4.5</v>
      </c>
      <c r="Y3347">
        <v>1003.7395454545455</v>
      </c>
      <c r="Z3347">
        <v>11.636363636363637</v>
      </c>
      <c r="AA3347">
        <v>9.432628875757576</v>
      </c>
      <c r="AB3347">
        <v>2</v>
      </c>
      <c r="AC3347">
        <v>6.7328103030303066E-2</v>
      </c>
      <c r="AD3347">
        <v>0</v>
      </c>
      <c r="AE3347">
        <v>1.2109000538641459</v>
      </c>
      <c r="AF3347">
        <v>0.62878787878787878</v>
      </c>
      <c r="AG3347">
        <v>1.8396879234848484</v>
      </c>
      <c r="AH3347">
        <v>0</v>
      </c>
      <c r="AI3347">
        <v>6.6929409431818181</v>
      </c>
      <c r="AJ3347">
        <v>770</v>
      </c>
      <c r="AK3347">
        <v>57</v>
      </c>
      <c r="AL3347">
        <v>2</v>
      </c>
      <c r="AM3347">
        <v>2</v>
      </c>
      <c r="AN3347">
        <v>2</v>
      </c>
      <c r="AO3347">
        <v>0</v>
      </c>
      <c r="AP3347">
        <v>0</v>
      </c>
      <c r="AQ3347">
        <v>0</v>
      </c>
      <c r="AR3347">
        <v>664.74</v>
      </c>
      <c r="AS3347" s="1" t="s">
        <v>65</v>
      </c>
      <c r="AT3347">
        <v>2</v>
      </c>
      <c r="AU3347">
        <v>27.305436716666666</v>
      </c>
      <c r="AV3347">
        <v>198.9826358</v>
      </c>
      <c r="AW3347">
        <v>12</v>
      </c>
      <c r="AX3347">
        <v>9.0909090909090912E-2</v>
      </c>
      <c r="AY3347">
        <v>9.0909090909090912E-2</v>
      </c>
      <c r="AZ3347">
        <v>35</v>
      </c>
      <c r="BA3347">
        <v>9.1018122388888886E-2</v>
      </c>
      <c r="BB3347">
        <v>0.11636411450292397</v>
      </c>
      <c r="BC3347">
        <v>10</v>
      </c>
      <c r="BD3347">
        <v>47</v>
      </c>
      <c r="BE3347">
        <v>2</v>
      </c>
      <c r="BF3347">
        <v>8</v>
      </c>
      <c r="BG3347" s="1" t="s">
        <v>99</v>
      </c>
      <c r="BH3347" s="1" t="s">
        <v>6895</v>
      </c>
      <c r="BI3347" s="1" t="s">
        <v>6889</v>
      </c>
      <c r="BJ3347" s="1" t="s">
        <v>6893</v>
      </c>
      <c r="BK3347">
        <v>1700</v>
      </c>
      <c r="BL3347">
        <v>2.4</v>
      </c>
      <c r="BM3347" s="5" t="d">
        <v>16:30:00.000</v>
      </c>
      <c r="BN3347" s="5" t="d">
        <v>17:00:00.0000000000031950</v>
      </c>
      <c r="BO3347">
        <v>16</v>
      </c>
      <c r="BP3347" t="b">
        <v>0</v>
      </c>
    </row>
    <row r="3348" spans="1:68" x14ac:dyDescent="0.2">
      <c r="A3348" s="1" t="s">
        <v>6847</v>
      </c>
      <c r="B3348" s="1" t="s">
        <v>5576</v>
      </c>
      <c r="C3348" s="2" t="d">
        <v>2026-07-14</v>
      </c>
      <c r="D3348">
        <v>35</v>
      </c>
      <c r="E3348" s="1" t="s">
        <v>150</v>
      </c>
      <c r="F3348">
        <v>26</v>
      </c>
      <c r="G3348">
        <v>7</v>
      </c>
      <c r="H3348">
        <v>0</v>
      </c>
      <c r="I3348">
        <v>2</v>
      </c>
      <c r="J3348">
        <v>5</v>
      </c>
      <c r="K3348">
        <v>0</v>
      </c>
      <c r="L3348">
        <v>1</v>
      </c>
      <c r="M3348" s="1" t="s">
        <v>63</v>
      </c>
      <c r="N3348" s="1" t="s">
        <v>5810</v>
      </c>
      <c r="O3348" s="1" t="s">
        <v>6848</v>
      </c>
      <c r="P3348">
        <v>5.2</v>
      </c>
      <c r="Q3348">
        <v>0</v>
      </c>
      <c r="R3348">
        <v>850</v>
      </c>
      <c r="S3348">
        <v>1</v>
      </c>
      <c r="T3348">
        <v>33</v>
      </c>
      <c r="U3348">
        <v>26</v>
      </c>
      <c r="V3348">
        <v>122</v>
      </c>
      <c r="W3348">
        <v>32402.649999999998</v>
      </c>
      <c r="X3348">
        <v>4.6923076923076925</v>
      </c>
      <c r="Y3348">
        <v>1246.2557692307691</v>
      </c>
      <c r="Z3348">
        <v>11.5</v>
      </c>
      <c r="AA3348">
        <v>9.0428824967948724</v>
      </c>
      <c r="AB3348">
        <v>1</v>
      </c>
      <c r="AC3348">
        <v>2.0396461538460886E-3</v>
      </c>
      <c r="AD3348">
        <v>5.1232935897435883E-3</v>
      </c>
      <c r="AE3348">
        <v>1.3008502003861122</v>
      </c>
      <c r="AF3348">
        <v>0.62820512820512819</v>
      </c>
      <c r="AG3348">
        <v>1.9341786153846152</v>
      </c>
      <c r="AH3348">
        <v>0</v>
      </c>
      <c r="AI3348">
        <v>6.1670372076923075</v>
      </c>
      <c r="AJ3348">
        <v>910</v>
      </c>
      <c r="AK3348">
        <v>27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 s="1" t="s">
        <v>65</v>
      </c>
      <c r="AT3348">
        <v>1</v>
      </c>
      <c r="AU3348">
        <v>34.042610416666669</v>
      </c>
      <c r="AV3348">
        <v>255.64192848333334</v>
      </c>
      <c r="AW3348">
        <v>24</v>
      </c>
      <c r="AX3348">
        <v>3.8461538461538464E-2</v>
      </c>
      <c r="AY3348">
        <v>0</v>
      </c>
      <c r="AZ3348">
        <v>35</v>
      </c>
      <c r="BA3348">
        <v>0.22695073611111113</v>
      </c>
      <c r="BB3348">
        <v>0.31560731911522633</v>
      </c>
      <c r="BC3348">
        <v>13</v>
      </c>
      <c r="BD3348">
        <v>14</v>
      </c>
      <c r="BE3348">
        <v>2</v>
      </c>
      <c r="BF3348">
        <v>3</v>
      </c>
      <c r="BG3348" s="1" t="s">
        <v>99</v>
      </c>
      <c r="BH3348" s="1" t="s">
        <v>6895</v>
      </c>
      <c r="BI3348" s="1" t="s">
        <v>6889</v>
      </c>
      <c r="BJ3348" s="1" t="s">
        <v>6893</v>
      </c>
      <c r="BK3348">
        <v>1700</v>
      </c>
      <c r="BL3348">
        <v>2.4</v>
      </c>
      <c r="BM3348" s="5" t="d">
        <v>17:00:00.0000000000031950</v>
      </c>
      <c r="BN3348" s="5" t="d">
        <v>17:29:59.9999999999968050</v>
      </c>
      <c r="BO3348">
        <v>17</v>
      </c>
      <c r="BP3348" t="b">
        <v>0</v>
      </c>
    </row>
    <row r="3349" spans="1:68" x14ac:dyDescent="0.2">
      <c r="A3349" s="1" t="s">
        <v>6849</v>
      </c>
      <c r="B3349" s="1" t="s">
        <v>5576</v>
      </c>
      <c r="C3349" s="2" t="d">
        <v>2026-07-14</v>
      </c>
      <c r="D3349">
        <v>36</v>
      </c>
      <c r="E3349" s="1" t="s">
        <v>150</v>
      </c>
      <c r="F3349">
        <v>41</v>
      </c>
      <c r="G3349">
        <v>7</v>
      </c>
      <c r="H3349">
        <v>0</v>
      </c>
      <c r="I3349">
        <v>2</v>
      </c>
      <c r="J3349">
        <v>5</v>
      </c>
      <c r="K3349">
        <v>0</v>
      </c>
      <c r="L3349">
        <v>1</v>
      </c>
      <c r="M3349" s="1" t="s">
        <v>63</v>
      </c>
      <c r="N3349" s="1" t="s">
        <v>6292</v>
      </c>
      <c r="O3349" s="1" t="s">
        <v>6850</v>
      </c>
      <c r="P3349">
        <v>8.1999999999999993</v>
      </c>
      <c r="Q3349">
        <v>0</v>
      </c>
      <c r="R3349">
        <v>850</v>
      </c>
      <c r="S3349">
        <v>1</v>
      </c>
      <c r="T3349">
        <v>32</v>
      </c>
      <c r="U3349">
        <v>41</v>
      </c>
      <c r="V3349">
        <v>239</v>
      </c>
      <c r="W3349">
        <v>54609.31</v>
      </c>
      <c r="X3349">
        <v>5.8292682926829267</v>
      </c>
      <c r="Y3349">
        <v>1331.9343902439023</v>
      </c>
      <c r="Z3349">
        <v>12.487804878048781</v>
      </c>
      <c r="AA3349">
        <v>9.2823430882113822</v>
      </c>
      <c r="AB3349">
        <v>1</v>
      </c>
      <c r="AC3349">
        <v>1.775788211382083E-3</v>
      </c>
      <c r="AD3349">
        <v>7.57443394308943E-2</v>
      </c>
      <c r="AE3349">
        <v>1.6868383511286598</v>
      </c>
      <c r="AF3349">
        <v>0.5796747967479674</v>
      </c>
      <c r="AG3349">
        <v>2.3422574796747968</v>
      </c>
      <c r="AH3349">
        <v>0</v>
      </c>
      <c r="AI3349">
        <v>6.0250449483739841</v>
      </c>
      <c r="AJ3349">
        <v>1435</v>
      </c>
      <c r="AK3349">
        <v>27</v>
      </c>
      <c r="AL3349">
        <v>2</v>
      </c>
      <c r="AM3349">
        <v>2</v>
      </c>
      <c r="AN3349">
        <v>1</v>
      </c>
      <c r="AO3349">
        <v>1</v>
      </c>
      <c r="AP3349">
        <v>0</v>
      </c>
      <c r="AQ3349">
        <v>0</v>
      </c>
      <c r="AR3349">
        <v>351.53</v>
      </c>
      <c r="AS3349" s="1" t="s">
        <v>65</v>
      </c>
      <c r="AT3349">
        <v>1</v>
      </c>
      <c r="AU3349">
        <v>64.018349866666668</v>
      </c>
      <c r="AV3349">
        <v>367.58617513333331</v>
      </c>
      <c r="AW3349">
        <v>21</v>
      </c>
      <c r="AX3349">
        <v>2.4390243902439025E-2</v>
      </c>
      <c r="AY3349">
        <v>4.878048780487805E-2</v>
      </c>
      <c r="AZ3349">
        <v>35</v>
      </c>
      <c r="BA3349">
        <v>0.42678899911111112</v>
      </c>
      <c r="BB3349">
        <v>0.45381009275720163</v>
      </c>
      <c r="BC3349">
        <v>18</v>
      </c>
      <c r="BD3349">
        <v>9</v>
      </c>
      <c r="BE3349">
        <v>4</v>
      </c>
      <c r="BF3349">
        <v>1</v>
      </c>
      <c r="BG3349" s="1" t="s">
        <v>99</v>
      </c>
      <c r="BH3349" s="1" t="s">
        <v>6895</v>
      </c>
      <c r="BI3349" s="1" t="s">
        <v>6889</v>
      </c>
      <c r="BJ3349" s="1" t="s">
        <v>6893</v>
      </c>
      <c r="BK3349">
        <v>1700</v>
      </c>
      <c r="BL3349">
        <v>2.4</v>
      </c>
      <c r="BM3349" s="5" t="d">
        <v>17:29:59.9999999999968050</v>
      </c>
      <c r="BN3349" s="5" t="d">
        <v>18:00:00.000</v>
      </c>
      <c r="BO3349">
        <v>17</v>
      </c>
      <c r="BP3349" t="b">
        <v>0</v>
      </c>
    </row>
    <row r="3350" spans="1:68" x14ac:dyDescent="0.2">
      <c r="A3350" s="1" t="s">
        <v>6851</v>
      </c>
      <c r="B3350" s="1" t="s">
        <v>5576</v>
      </c>
      <c r="C3350" s="2" t="d">
        <v>2026-07-14</v>
      </c>
      <c r="D3350">
        <v>37</v>
      </c>
      <c r="E3350" s="1" t="s">
        <v>165</v>
      </c>
      <c r="F3350">
        <v>47</v>
      </c>
      <c r="G3350">
        <v>7</v>
      </c>
      <c r="H3350">
        <v>0</v>
      </c>
      <c r="I3350">
        <v>0</v>
      </c>
      <c r="J3350">
        <v>7</v>
      </c>
      <c r="K3350">
        <v>0</v>
      </c>
      <c r="L3350">
        <v>0</v>
      </c>
      <c r="M3350" s="1" t="s">
        <v>63</v>
      </c>
      <c r="N3350" s="1" t="s">
        <v>63</v>
      </c>
      <c r="O3350" s="1" t="s">
        <v>6852</v>
      </c>
      <c r="P3350">
        <v>6.7142857142857144</v>
      </c>
      <c r="Q3350">
        <v>0</v>
      </c>
      <c r="R3350">
        <v>850</v>
      </c>
      <c r="S3350">
        <v>0</v>
      </c>
      <c r="T3350">
        <v>32</v>
      </c>
      <c r="U3350">
        <v>47</v>
      </c>
      <c r="V3350">
        <v>225</v>
      </c>
      <c r="W3350">
        <v>51095.13</v>
      </c>
      <c r="X3350">
        <v>4.7872340425531918</v>
      </c>
      <c r="Y3350">
        <v>1087.1304255319149</v>
      </c>
      <c r="Z3350">
        <v>14.574468085106384</v>
      </c>
      <c r="AA3350">
        <v>9.502748683687944</v>
      </c>
      <c r="AB3350">
        <v>0</v>
      </c>
      <c r="AC3350">
        <v>0</v>
      </c>
      <c r="AD3350">
        <v>0</v>
      </c>
      <c r="AE3350">
        <v>1.3284350878108662</v>
      </c>
      <c r="AF3350">
        <v>0.72163120567375882</v>
      </c>
      <c r="AG3350">
        <v>2.0500662858156029</v>
      </c>
      <c r="AH3350">
        <v>0</v>
      </c>
      <c r="AI3350">
        <v>6.5140299063829792</v>
      </c>
      <c r="AJ3350">
        <v>1880</v>
      </c>
      <c r="AK3350">
        <v>27</v>
      </c>
      <c r="AL3350">
        <v>1</v>
      </c>
      <c r="AM3350">
        <v>1</v>
      </c>
      <c r="AN3350">
        <v>1</v>
      </c>
      <c r="AO3350">
        <v>0</v>
      </c>
      <c r="AP3350">
        <v>0</v>
      </c>
      <c r="AQ3350">
        <v>0</v>
      </c>
      <c r="AR3350">
        <v>109.46</v>
      </c>
      <c r="AS3350" s="1" t="s">
        <v>70</v>
      </c>
      <c r="AT3350">
        <v>0</v>
      </c>
      <c r="AU3350">
        <v>65.801334183333339</v>
      </c>
      <c r="AV3350">
        <v>400.71990141666669</v>
      </c>
      <c r="AW3350">
        <v>27</v>
      </c>
      <c r="AX3350">
        <v>0</v>
      </c>
      <c r="AY3350">
        <v>2.1276595744680851E-2</v>
      </c>
      <c r="AZ3350">
        <v>40</v>
      </c>
      <c r="BA3350">
        <v>0.3133396865873016</v>
      </c>
      <c r="BB3350">
        <v>0.49471592767489714</v>
      </c>
      <c r="BC3350">
        <v>20</v>
      </c>
      <c r="BD3350">
        <v>7</v>
      </c>
      <c r="BE3350">
        <v>4</v>
      </c>
      <c r="BF3350">
        <v>3</v>
      </c>
      <c r="BG3350" s="1" t="s">
        <v>99</v>
      </c>
      <c r="BH3350" s="1" t="s">
        <v>6895</v>
      </c>
      <c r="BI3350" s="1" t="s">
        <v>6889</v>
      </c>
      <c r="BJ3350" s="1" t="s">
        <v>6893</v>
      </c>
      <c r="BK3350">
        <v>1700</v>
      </c>
      <c r="BL3350">
        <v>2.4</v>
      </c>
      <c r="BM3350" s="5" t="d">
        <v>18:00:00.000</v>
      </c>
      <c r="BN3350" s="5" t="d">
        <v>18:30:00.0000000000031950</v>
      </c>
      <c r="BO3350">
        <v>18</v>
      </c>
      <c r="BP3350" t="b">
        <v>1</v>
      </c>
    </row>
    <row r="3351" spans="1:68" x14ac:dyDescent="0.2">
      <c r="A3351" s="1" t="s">
        <v>6853</v>
      </c>
      <c r="B3351" s="1" t="s">
        <v>5576</v>
      </c>
      <c r="C3351" s="2" t="d">
        <v>2026-07-14</v>
      </c>
      <c r="D3351">
        <v>38</v>
      </c>
      <c r="E3351" s="1" t="s">
        <v>165</v>
      </c>
      <c r="F3351">
        <v>60</v>
      </c>
      <c r="G3351">
        <v>7</v>
      </c>
      <c r="H3351">
        <v>0</v>
      </c>
      <c r="I3351">
        <v>0</v>
      </c>
      <c r="J3351">
        <v>7</v>
      </c>
      <c r="K3351">
        <v>0</v>
      </c>
      <c r="L3351">
        <v>0</v>
      </c>
      <c r="M3351" s="1" t="s">
        <v>63</v>
      </c>
      <c r="N3351" s="1" t="s">
        <v>63</v>
      </c>
      <c r="O3351" s="1" t="s">
        <v>6854</v>
      </c>
      <c r="P3351">
        <v>8.5714285714285712</v>
      </c>
      <c r="Q3351">
        <v>0</v>
      </c>
      <c r="R3351">
        <v>850</v>
      </c>
      <c r="S3351">
        <v>0</v>
      </c>
      <c r="T3351">
        <v>32</v>
      </c>
      <c r="U3351">
        <v>60</v>
      </c>
      <c r="V3351">
        <v>298</v>
      </c>
      <c r="W3351">
        <v>68020.649999999994</v>
      </c>
      <c r="X3351">
        <v>4.9666666666666668</v>
      </c>
      <c r="Y3351">
        <v>1133.6775</v>
      </c>
      <c r="Z3351">
        <v>15.3</v>
      </c>
      <c r="AA3351">
        <v>9.0144292497222214</v>
      </c>
      <c r="AB3351">
        <v>0</v>
      </c>
      <c r="AC3351">
        <v>0</v>
      </c>
      <c r="AD3351">
        <v>4.5968097222222216E-3</v>
      </c>
      <c r="AE3351">
        <v>1.3631752947969453</v>
      </c>
      <c r="AF3351">
        <v>0.64527777777777784</v>
      </c>
      <c r="AG3351">
        <v>1.7687985666666668</v>
      </c>
      <c r="AH3351">
        <v>2.6561338333333333E-2</v>
      </c>
      <c r="AI3351">
        <v>6.036206915277778</v>
      </c>
      <c r="AJ3351">
        <v>2400</v>
      </c>
      <c r="AK3351">
        <v>27</v>
      </c>
      <c r="AL3351">
        <v>4</v>
      </c>
      <c r="AM3351">
        <v>4</v>
      </c>
      <c r="AN3351">
        <v>1</v>
      </c>
      <c r="AO3351">
        <v>1</v>
      </c>
      <c r="AP3351">
        <v>2</v>
      </c>
      <c r="AQ3351">
        <v>0</v>
      </c>
      <c r="AR3351">
        <v>1870.27</v>
      </c>
      <c r="AS3351" s="1" t="s">
        <v>70</v>
      </c>
      <c r="AT3351">
        <v>0</v>
      </c>
      <c r="AU3351">
        <v>81.009159966666672</v>
      </c>
      <c r="AV3351">
        <v>525.30516661666672</v>
      </c>
      <c r="AW3351">
        <v>27</v>
      </c>
      <c r="AX3351">
        <v>0</v>
      </c>
      <c r="AY3351">
        <v>6.6666666666666666E-2</v>
      </c>
      <c r="AZ3351">
        <v>40</v>
      </c>
      <c r="BA3351">
        <v>0.38575790460317461</v>
      </c>
      <c r="BB3351">
        <v>0.64852489705761329</v>
      </c>
      <c r="BC3351">
        <v>26</v>
      </c>
      <c r="BD3351">
        <v>1</v>
      </c>
      <c r="BE3351">
        <v>4</v>
      </c>
      <c r="BF3351">
        <v>3</v>
      </c>
      <c r="BG3351" s="1" t="s">
        <v>99</v>
      </c>
      <c r="BH3351" s="1" t="s">
        <v>6895</v>
      </c>
      <c r="BI3351" s="1" t="s">
        <v>6889</v>
      </c>
      <c r="BJ3351" s="1" t="s">
        <v>6893</v>
      </c>
      <c r="BK3351">
        <v>1700</v>
      </c>
      <c r="BL3351">
        <v>2.4</v>
      </c>
      <c r="BM3351" s="5" t="d">
        <v>18:30:00.0000000000031950</v>
      </c>
      <c r="BN3351" s="5" t="d">
        <v>18:59:59.9999999999968050</v>
      </c>
      <c r="BO3351">
        <v>18</v>
      </c>
      <c r="BP3351" t="b">
        <v>1</v>
      </c>
    </row>
    <row r="3352" spans="1:68" x14ac:dyDescent="0.2">
      <c r="A3352" s="1" t="s">
        <v>6855</v>
      </c>
      <c r="B3352" s="1" t="s">
        <v>5576</v>
      </c>
      <c r="C3352" s="2" t="d">
        <v>2026-07-14</v>
      </c>
      <c r="D3352">
        <v>39</v>
      </c>
      <c r="E3352" s="1" t="s">
        <v>165</v>
      </c>
      <c r="F3352">
        <v>62</v>
      </c>
      <c r="G3352">
        <v>7</v>
      </c>
      <c r="H3352">
        <v>0</v>
      </c>
      <c r="I3352">
        <v>0</v>
      </c>
      <c r="J3352">
        <v>7</v>
      </c>
      <c r="K3352">
        <v>0</v>
      </c>
      <c r="L3352">
        <v>0</v>
      </c>
      <c r="M3352" s="1" t="s">
        <v>63</v>
      </c>
      <c r="N3352" s="1" t="s">
        <v>63</v>
      </c>
      <c r="O3352" s="1" t="s">
        <v>6856</v>
      </c>
      <c r="P3352">
        <v>8.8571428571428577</v>
      </c>
      <c r="Q3352">
        <v>0</v>
      </c>
      <c r="R3352">
        <v>850</v>
      </c>
      <c r="S3352">
        <v>0</v>
      </c>
      <c r="T3352">
        <v>32</v>
      </c>
      <c r="U3352">
        <v>62</v>
      </c>
      <c r="V3352">
        <v>337</v>
      </c>
      <c r="W3352">
        <v>77380.75</v>
      </c>
      <c r="X3352">
        <v>5.435483870967742</v>
      </c>
      <c r="Y3352">
        <v>1248.0766129032259</v>
      </c>
      <c r="Z3352">
        <v>15.661290322580646</v>
      </c>
      <c r="AA3352">
        <v>9.9382155153225806</v>
      </c>
      <c r="AB3352">
        <v>0</v>
      </c>
      <c r="AC3352">
        <v>0</v>
      </c>
      <c r="AD3352">
        <v>7.4785326881720432E-2</v>
      </c>
      <c r="AE3352">
        <v>1.4932946352866525</v>
      </c>
      <c r="AF3352">
        <v>0.59704301075268817</v>
      </c>
      <c r="AG3352">
        <v>1.2626014653225808</v>
      </c>
      <c r="AH3352">
        <v>0.56641380806451613</v>
      </c>
      <c r="AI3352">
        <v>6.2916249650537637</v>
      </c>
      <c r="AJ3352">
        <v>2480</v>
      </c>
      <c r="AK3352">
        <v>27</v>
      </c>
      <c r="AL3352">
        <v>3</v>
      </c>
      <c r="AM3352">
        <v>3</v>
      </c>
      <c r="AN3352">
        <v>3</v>
      </c>
      <c r="AO3352">
        <v>0</v>
      </c>
      <c r="AP3352">
        <v>0</v>
      </c>
      <c r="AQ3352">
        <v>0</v>
      </c>
      <c r="AR3352">
        <v>799.1</v>
      </c>
      <c r="AS3352" s="1" t="s">
        <v>70</v>
      </c>
      <c r="AT3352">
        <v>0</v>
      </c>
      <c r="AU3352">
        <v>94.560542533333333</v>
      </c>
      <c r="AV3352">
        <v>632.13021985</v>
      </c>
      <c r="AW3352">
        <v>27</v>
      </c>
      <c r="AX3352">
        <v>0</v>
      </c>
      <c r="AY3352">
        <v>4.8387096774193547E-2</v>
      </c>
      <c r="AZ3352">
        <v>40</v>
      </c>
      <c r="BA3352">
        <v>0.45028829777777779</v>
      </c>
      <c r="BB3352">
        <v>0.78040767882716044</v>
      </c>
      <c r="BC3352">
        <v>31</v>
      </c>
      <c r="BD3352">
        <v>-4</v>
      </c>
      <c r="BE3352">
        <v>5</v>
      </c>
      <c r="BF3352">
        <v>2</v>
      </c>
      <c r="BG3352" s="1" t="s">
        <v>99</v>
      </c>
      <c r="BH3352" s="1" t="s">
        <v>6895</v>
      </c>
      <c r="BI3352" s="1" t="s">
        <v>6889</v>
      </c>
      <c r="BJ3352" s="1" t="s">
        <v>6893</v>
      </c>
      <c r="BK3352">
        <v>1700</v>
      </c>
      <c r="BL3352">
        <v>2.4</v>
      </c>
      <c r="BM3352" s="5" t="d">
        <v>18:59:59.9999999999968050</v>
      </c>
      <c r="BN3352" s="5" t="d">
        <v>19:30:00.000</v>
      </c>
      <c r="BO3352">
        <v>19</v>
      </c>
      <c r="BP3352" t="b">
        <v>1</v>
      </c>
    </row>
    <row r="3353" spans="1:68" x14ac:dyDescent="0.2">
      <c r="A3353" s="1" t="s">
        <v>6857</v>
      </c>
      <c r="B3353" s="1" t="s">
        <v>5576</v>
      </c>
      <c r="C3353" s="2" t="d">
        <v>2026-07-14</v>
      </c>
      <c r="D3353">
        <v>40</v>
      </c>
      <c r="E3353" s="1" t="s">
        <v>165</v>
      </c>
      <c r="F3353">
        <v>88</v>
      </c>
      <c r="G3353">
        <v>7</v>
      </c>
      <c r="H3353">
        <v>0</v>
      </c>
      <c r="I3353">
        <v>0</v>
      </c>
      <c r="J3353">
        <v>7</v>
      </c>
      <c r="K3353">
        <v>0</v>
      </c>
      <c r="L3353">
        <v>0</v>
      </c>
      <c r="M3353" s="1" t="s">
        <v>63</v>
      </c>
      <c r="N3353" s="1" t="s">
        <v>63</v>
      </c>
      <c r="O3353" s="1" t="s">
        <v>6858</v>
      </c>
      <c r="P3353">
        <v>12.571428571428571</v>
      </c>
      <c r="Q3353">
        <v>0</v>
      </c>
      <c r="R3353">
        <v>850</v>
      </c>
      <c r="S3353">
        <v>0</v>
      </c>
      <c r="T3353">
        <v>32</v>
      </c>
      <c r="U3353">
        <v>88</v>
      </c>
      <c r="V3353">
        <v>424</v>
      </c>
      <c r="W3353">
        <v>98647.6</v>
      </c>
      <c r="X3353">
        <v>4.8181818181818183</v>
      </c>
      <c r="Y3353">
        <v>1120.9954545454545</v>
      </c>
      <c r="Z3353">
        <v>17.568181818181817</v>
      </c>
      <c r="AA3353">
        <v>11.268472593560606</v>
      </c>
      <c r="AB3353">
        <v>0</v>
      </c>
      <c r="AC3353">
        <v>0</v>
      </c>
      <c r="AD3353">
        <v>9.8174454545454527E-3</v>
      </c>
      <c r="AE3353">
        <v>1.3219986116256612</v>
      </c>
      <c r="AF3353">
        <v>0.61874999999999991</v>
      </c>
      <c r="AG3353">
        <v>0.574529331439394</v>
      </c>
      <c r="AH3353">
        <v>1.9747445708333335</v>
      </c>
      <c r="AI3353">
        <v>6.4050937776515156</v>
      </c>
      <c r="AJ3353">
        <v>3520</v>
      </c>
      <c r="AK3353">
        <v>27</v>
      </c>
      <c r="AL3353">
        <v>3</v>
      </c>
      <c r="AM3353">
        <v>2</v>
      </c>
      <c r="AN3353">
        <v>2</v>
      </c>
      <c r="AO3353">
        <v>1</v>
      </c>
      <c r="AP3353">
        <v>0</v>
      </c>
      <c r="AQ3353">
        <v>0</v>
      </c>
      <c r="AR3353">
        <v>785.24</v>
      </c>
      <c r="AS3353" s="1" t="s">
        <v>70</v>
      </c>
      <c r="AT3353">
        <v>0</v>
      </c>
      <c r="AU3353">
        <v>113.66000308333334</v>
      </c>
      <c r="AV3353">
        <v>659.61525349999999</v>
      </c>
      <c r="AW3353">
        <v>27</v>
      </c>
      <c r="AX3353">
        <v>0</v>
      </c>
      <c r="AY3353">
        <v>2.2727272727272728E-2</v>
      </c>
      <c r="AZ3353">
        <v>40</v>
      </c>
      <c r="BA3353">
        <v>0.54123810992063492</v>
      </c>
      <c r="BB3353">
        <v>0.81433981913580245</v>
      </c>
      <c r="BC3353">
        <v>32</v>
      </c>
      <c r="BD3353">
        <v>-5</v>
      </c>
      <c r="BE3353">
        <v>6</v>
      </c>
      <c r="BF3353">
        <v>1</v>
      </c>
      <c r="BG3353" s="1" t="s">
        <v>99</v>
      </c>
      <c r="BH3353" s="1" t="s">
        <v>6895</v>
      </c>
      <c r="BI3353" s="1" t="s">
        <v>6889</v>
      </c>
      <c r="BJ3353" s="1" t="s">
        <v>6893</v>
      </c>
      <c r="BK3353">
        <v>1700</v>
      </c>
      <c r="BL3353">
        <v>2.4</v>
      </c>
      <c r="BM3353" s="5" t="d">
        <v>19:30:00.000</v>
      </c>
      <c r="BN3353" s="5" t="d">
        <v>20:00:00.0000000000031950</v>
      </c>
      <c r="BO3353">
        <v>19</v>
      </c>
      <c r="BP3353" t="b">
        <v>1</v>
      </c>
    </row>
    <row r="3354" spans="1:68" x14ac:dyDescent="0.2">
      <c r="A3354" s="1" t="s">
        <v>6859</v>
      </c>
      <c r="B3354" s="1" t="s">
        <v>5576</v>
      </c>
      <c r="C3354" s="2" t="d">
        <v>2026-07-14</v>
      </c>
      <c r="D3354">
        <v>41</v>
      </c>
      <c r="E3354" s="1" t="s">
        <v>165</v>
      </c>
      <c r="F3354">
        <v>97</v>
      </c>
      <c r="G3354">
        <v>7</v>
      </c>
      <c r="H3354">
        <v>0</v>
      </c>
      <c r="I3354">
        <v>0</v>
      </c>
      <c r="J3354">
        <v>7</v>
      </c>
      <c r="K3354">
        <v>0</v>
      </c>
      <c r="L3354">
        <v>0</v>
      </c>
      <c r="M3354" s="1" t="s">
        <v>63</v>
      </c>
      <c r="N3354" s="1" t="s">
        <v>63</v>
      </c>
      <c r="O3354" s="1" t="s">
        <v>6860</v>
      </c>
      <c r="P3354">
        <v>13.857142857142858</v>
      </c>
      <c r="Q3354">
        <v>0</v>
      </c>
      <c r="R3354">
        <v>850</v>
      </c>
      <c r="S3354">
        <v>0</v>
      </c>
      <c r="T3354">
        <v>32</v>
      </c>
      <c r="U3354">
        <v>97</v>
      </c>
      <c r="V3354">
        <v>503</v>
      </c>
      <c r="W3354">
        <v>113738.84</v>
      </c>
      <c r="X3354">
        <v>5.1855670103092786</v>
      </c>
      <c r="Y3354">
        <v>1172.5653608247421</v>
      </c>
      <c r="Z3354">
        <v>18.24742268041237</v>
      </c>
      <c r="AA3354">
        <v>17.23047046323024</v>
      </c>
      <c r="AB3354">
        <v>25</v>
      </c>
      <c r="AC3354">
        <v>0.60354731323024047</v>
      </c>
      <c r="AD3354">
        <v>6.3178843642611665E-3</v>
      </c>
      <c r="AE3354">
        <v>1.480879072789451</v>
      </c>
      <c r="AF3354">
        <v>0.61666666666666659</v>
      </c>
      <c r="AG3354">
        <v>0</v>
      </c>
      <c r="AH3354">
        <v>7.8484809309278347</v>
      </c>
      <c r="AI3354">
        <v>6.3786413634020613</v>
      </c>
      <c r="AJ3354">
        <v>3880</v>
      </c>
      <c r="AK3354">
        <v>27</v>
      </c>
      <c r="AL3354">
        <v>3</v>
      </c>
      <c r="AM3354">
        <v>3</v>
      </c>
      <c r="AN3354">
        <v>2</v>
      </c>
      <c r="AO3354">
        <v>0</v>
      </c>
      <c r="AP3354">
        <v>1</v>
      </c>
      <c r="AQ3354">
        <v>0</v>
      </c>
      <c r="AR3354">
        <v>390.34000000000003</v>
      </c>
      <c r="AS3354" s="1" t="s">
        <v>173</v>
      </c>
      <c r="AT3354">
        <v>25</v>
      </c>
      <c r="AU3354">
        <v>143.43284800000001</v>
      </c>
      <c r="AV3354">
        <v>742.01980378333337</v>
      </c>
      <c r="AW3354">
        <v>27</v>
      </c>
      <c r="AX3354">
        <v>0.25773195876288657</v>
      </c>
      <c r="AY3354">
        <v>3.0927835051546393E-2</v>
      </c>
      <c r="AZ3354">
        <v>40</v>
      </c>
      <c r="BA3354">
        <v>0.68301356190476192</v>
      </c>
      <c r="BB3354">
        <v>0.91607383183127578</v>
      </c>
      <c r="BC3354">
        <v>36</v>
      </c>
      <c r="BD3354">
        <v>-9</v>
      </c>
      <c r="BE3354">
        <v>7</v>
      </c>
      <c r="BF3354">
        <v>0</v>
      </c>
      <c r="BG3354" s="1" t="s">
        <v>174</v>
      </c>
      <c r="BH3354" s="1" t="s">
        <v>6895</v>
      </c>
      <c r="BI3354" s="1" t="s">
        <v>6889</v>
      </c>
      <c r="BJ3354" s="1" t="s">
        <v>6893</v>
      </c>
      <c r="BK3354">
        <v>1700</v>
      </c>
      <c r="BL3354">
        <v>2.4</v>
      </c>
      <c r="BM3354" s="5" t="d">
        <v>20:00:00.0000000000031950</v>
      </c>
      <c r="BN3354" s="5" t="d">
        <v>20:29:59.9999999999968050</v>
      </c>
      <c r="BO3354">
        <v>20</v>
      </c>
      <c r="BP3354" t="b">
        <v>1</v>
      </c>
    </row>
    <row r="3355" spans="1:68" x14ac:dyDescent="0.2">
      <c r="A3355" s="1" t="s">
        <v>6861</v>
      </c>
      <c r="B3355" s="1" t="s">
        <v>5576</v>
      </c>
      <c r="C3355" s="2" t="d">
        <v>2026-07-14</v>
      </c>
      <c r="D3355">
        <v>42</v>
      </c>
      <c r="E3355" s="1" t="s">
        <v>165</v>
      </c>
      <c r="F3355">
        <v>87</v>
      </c>
      <c r="G3355">
        <v>7</v>
      </c>
      <c r="H3355">
        <v>0</v>
      </c>
      <c r="I3355">
        <v>0</v>
      </c>
      <c r="J3355">
        <v>7</v>
      </c>
      <c r="K3355">
        <v>0</v>
      </c>
      <c r="L3355">
        <v>0</v>
      </c>
      <c r="M3355" s="1" t="s">
        <v>63</v>
      </c>
      <c r="N3355" s="1" t="s">
        <v>63</v>
      </c>
      <c r="O3355" s="1" t="s">
        <v>6862</v>
      </c>
      <c r="P3355">
        <v>12.428571428571429</v>
      </c>
      <c r="Q3355">
        <v>0</v>
      </c>
      <c r="R3355">
        <v>850</v>
      </c>
      <c r="S3355">
        <v>0</v>
      </c>
      <c r="T3355">
        <v>32</v>
      </c>
      <c r="U3355">
        <v>87</v>
      </c>
      <c r="V3355">
        <v>403</v>
      </c>
      <c r="W3355">
        <v>93802.05</v>
      </c>
      <c r="X3355">
        <v>4.6321839080459766</v>
      </c>
      <c r="Y3355">
        <v>1078.1844827586208</v>
      </c>
      <c r="Z3355">
        <v>17.413793103448278</v>
      </c>
      <c r="AA3355">
        <v>25.116735416666668</v>
      </c>
      <c r="AB3355">
        <v>87</v>
      </c>
      <c r="AC3355">
        <v>7.7029423132183901</v>
      </c>
      <c r="AD3355">
        <v>8.0533850574712601E-3</v>
      </c>
      <c r="AE3355">
        <v>1.2542113269104898</v>
      </c>
      <c r="AF3355">
        <v>0.62624521072796935</v>
      </c>
      <c r="AG3355">
        <v>0</v>
      </c>
      <c r="AH3355">
        <v>16.022448659578544</v>
      </c>
      <c r="AI3355">
        <v>6.2776159068965516</v>
      </c>
      <c r="AJ3355">
        <v>3480</v>
      </c>
      <c r="AK3355">
        <v>27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 s="1" t="s">
        <v>173</v>
      </c>
      <c r="AT3355">
        <v>87</v>
      </c>
      <c r="AU3355">
        <v>111.2437997</v>
      </c>
      <c r="AV3355">
        <v>738.41114264999999</v>
      </c>
      <c r="AW3355">
        <v>27</v>
      </c>
      <c r="AX3355">
        <v>1</v>
      </c>
      <c r="AY3355">
        <v>0</v>
      </c>
      <c r="AZ3355">
        <v>40</v>
      </c>
      <c r="BA3355">
        <v>0.52973237952380947</v>
      </c>
      <c r="BB3355">
        <v>0.91161869462962963</v>
      </c>
      <c r="BC3355">
        <v>36</v>
      </c>
      <c r="BD3355">
        <v>-9</v>
      </c>
      <c r="BE3355">
        <v>6</v>
      </c>
      <c r="BF3355">
        <v>1</v>
      </c>
      <c r="BG3355" s="1" t="s">
        <v>174</v>
      </c>
      <c r="BH3355" s="1" t="s">
        <v>6895</v>
      </c>
      <c r="BI3355" s="1" t="s">
        <v>6889</v>
      </c>
      <c r="BJ3355" s="1" t="s">
        <v>6893</v>
      </c>
      <c r="BK3355">
        <v>1700</v>
      </c>
      <c r="BL3355">
        <v>2.4</v>
      </c>
      <c r="BM3355" s="5" t="d">
        <v>20:29:59.9999999999968050</v>
      </c>
      <c r="BN3355" s="5" t="d">
        <v>21:00:00.000</v>
      </c>
      <c r="BO3355">
        <v>20</v>
      </c>
      <c r="BP3355" t="b">
        <v>1</v>
      </c>
    </row>
    <row r="3356" spans="1:68" x14ac:dyDescent="0.2">
      <c r="A3356" s="1" t="s">
        <v>6863</v>
      </c>
      <c r="B3356" s="1" t="s">
        <v>5576</v>
      </c>
      <c r="C3356" s="2" t="d">
        <v>2026-07-14</v>
      </c>
      <c r="D3356">
        <v>43</v>
      </c>
      <c r="E3356" s="1" t="s">
        <v>165</v>
      </c>
      <c r="F3356">
        <v>84</v>
      </c>
      <c r="G3356">
        <v>7</v>
      </c>
      <c r="H3356">
        <v>0</v>
      </c>
      <c r="I3356">
        <v>0</v>
      </c>
      <c r="J3356">
        <v>7</v>
      </c>
      <c r="K3356">
        <v>0</v>
      </c>
      <c r="L3356">
        <v>0</v>
      </c>
      <c r="M3356" s="1" t="s">
        <v>63</v>
      </c>
      <c r="N3356" s="1" t="s">
        <v>63</v>
      </c>
      <c r="O3356" s="1" t="s">
        <v>6864</v>
      </c>
      <c r="P3356">
        <v>12</v>
      </c>
      <c r="Q3356">
        <v>0</v>
      </c>
      <c r="R3356">
        <v>850</v>
      </c>
      <c r="S3356">
        <v>0</v>
      </c>
      <c r="T3356">
        <v>32</v>
      </c>
      <c r="U3356">
        <v>84</v>
      </c>
      <c r="V3356">
        <v>393</v>
      </c>
      <c r="W3356">
        <v>97695.42</v>
      </c>
      <c r="X3356">
        <v>4.6785714285714288</v>
      </c>
      <c r="Y3356">
        <v>1163.0407142857143</v>
      </c>
      <c r="Z3356">
        <v>17.297619047619047</v>
      </c>
      <c r="AA3356">
        <v>27.129293802380953</v>
      </c>
      <c r="AB3356">
        <v>84</v>
      </c>
      <c r="AC3356">
        <v>9.8316747547619041</v>
      </c>
      <c r="AD3356">
        <v>2.4987354960317454E-2</v>
      </c>
      <c r="AE3356">
        <v>1.2857529161252021</v>
      </c>
      <c r="AF3356">
        <v>0.60436507936507933</v>
      </c>
      <c r="AG3356">
        <v>0</v>
      </c>
      <c r="AH3356">
        <v>18.131885575198414</v>
      </c>
      <c r="AI3356">
        <v>6.1989695337301596</v>
      </c>
      <c r="AJ3356">
        <v>3360</v>
      </c>
      <c r="AK3356">
        <v>27</v>
      </c>
      <c r="AL3356">
        <v>3</v>
      </c>
      <c r="AM3356">
        <v>2</v>
      </c>
      <c r="AN3356">
        <v>2</v>
      </c>
      <c r="AO3356">
        <v>1</v>
      </c>
      <c r="AP3356">
        <v>0</v>
      </c>
      <c r="AQ3356">
        <v>0</v>
      </c>
      <c r="AR3356">
        <v>990.47</v>
      </c>
      <c r="AS3356" s="1" t="s">
        <v>173</v>
      </c>
      <c r="AT3356">
        <v>84</v>
      </c>
      <c r="AU3356">
        <v>107.6450535</v>
      </c>
      <c r="AV3356">
        <v>738.62114728333336</v>
      </c>
      <c r="AW3356">
        <v>27</v>
      </c>
      <c r="AX3356">
        <v>1</v>
      </c>
      <c r="AY3356">
        <v>2.3809523809523808E-2</v>
      </c>
      <c r="AZ3356">
        <v>40</v>
      </c>
      <c r="BA3356">
        <v>0.5125954928571429</v>
      </c>
      <c r="BB3356">
        <v>0.91187795960905349</v>
      </c>
      <c r="BC3356">
        <v>36</v>
      </c>
      <c r="BD3356">
        <v>-9</v>
      </c>
      <c r="BE3356">
        <v>6</v>
      </c>
      <c r="BF3356">
        <v>1</v>
      </c>
      <c r="BG3356" s="1" t="s">
        <v>174</v>
      </c>
      <c r="BH3356" s="1" t="s">
        <v>6895</v>
      </c>
      <c r="BI3356" s="1" t="s">
        <v>6889</v>
      </c>
      <c r="BJ3356" s="1" t="s">
        <v>6893</v>
      </c>
      <c r="BK3356">
        <v>1700</v>
      </c>
      <c r="BL3356">
        <v>2.4</v>
      </c>
      <c r="BM3356" s="5" t="d">
        <v>21:00:00.000</v>
      </c>
      <c r="BN3356" s="5" t="d">
        <v>21:30:00.0000000000031950</v>
      </c>
      <c r="BO3356">
        <v>21</v>
      </c>
      <c r="BP3356" t="b">
        <v>1</v>
      </c>
    </row>
    <row r="3357" spans="1:68" x14ac:dyDescent="0.2">
      <c r="A3357" s="1" t="s">
        <v>6865</v>
      </c>
      <c r="B3357" s="1" t="s">
        <v>5576</v>
      </c>
      <c r="C3357" s="2" t="d">
        <v>2026-07-14</v>
      </c>
      <c r="D3357">
        <v>44</v>
      </c>
      <c r="E3357" s="1" t="s">
        <v>165</v>
      </c>
      <c r="F3357">
        <v>57</v>
      </c>
      <c r="G3357">
        <v>7</v>
      </c>
      <c r="H3357">
        <v>0</v>
      </c>
      <c r="I3357">
        <v>0</v>
      </c>
      <c r="J3357">
        <v>7</v>
      </c>
      <c r="K3357">
        <v>0</v>
      </c>
      <c r="L3357">
        <v>0</v>
      </c>
      <c r="M3357" s="1" t="s">
        <v>63</v>
      </c>
      <c r="N3357" s="1" t="s">
        <v>63</v>
      </c>
      <c r="O3357" s="1" t="s">
        <v>6852</v>
      </c>
      <c r="P3357">
        <v>8.1428571428571423</v>
      </c>
      <c r="Q3357">
        <v>0</v>
      </c>
      <c r="R3357">
        <v>850</v>
      </c>
      <c r="S3357">
        <v>0</v>
      </c>
      <c r="T3357">
        <v>32</v>
      </c>
      <c r="U3357">
        <v>57</v>
      </c>
      <c r="V3357">
        <v>290</v>
      </c>
      <c r="W3357">
        <v>68298.81</v>
      </c>
      <c r="X3357">
        <v>5.0877192982456139</v>
      </c>
      <c r="Y3357">
        <v>1198.2247368421051</v>
      </c>
      <c r="Z3357">
        <v>14.982456140350877</v>
      </c>
      <c r="AA3357">
        <v>23.392245478654971</v>
      </c>
      <c r="AB3357">
        <v>57</v>
      </c>
      <c r="AC3357">
        <v>8.409789338304094</v>
      </c>
      <c r="AD3357">
        <v>2.2655593567251458E-3</v>
      </c>
      <c r="AE3357">
        <v>1.3938003711512774</v>
      </c>
      <c r="AF3357">
        <v>0.6350877192982457</v>
      </c>
      <c r="AG3357">
        <v>0</v>
      </c>
      <c r="AH3357">
        <v>14.571743130409358</v>
      </c>
      <c r="AI3357">
        <v>5.8764831935672515</v>
      </c>
      <c r="AJ3357">
        <v>2280</v>
      </c>
      <c r="AK3357">
        <v>27</v>
      </c>
      <c r="AL3357">
        <v>2</v>
      </c>
      <c r="AM3357">
        <v>2</v>
      </c>
      <c r="AN3357">
        <v>1</v>
      </c>
      <c r="AO3357">
        <v>1</v>
      </c>
      <c r="AP3357">
        <v>0</v>
      </c>
      <c r="AQ3357">
        <v>0</v>
      </c>
      <c r="AR3357">
        <v>1271.54</v>
      </c>
      <c r="AS3357" s="1" t="s">
        <v>173</v>
      </c>
      <c r="AT3357">
        <v>57</v>
      </c>
      <c r="AU3357">
        <v>78.200685699999994</v>
      </c>
      <c r="AV3357">
        <v>739.88768363333338</v>
      </c>
      <c r="AW3357">
        <v>27</v>
      </c>
      <c r="AX3357">
        <v>1</v>
      </c>
      <c r="AY3357">
        <v>3.5087719298245612E-2</v>
      </c>
      <c r="AZ3357">
        <v>40</v>
      </c>
      <c r="BA3357">
        <v>0.37238421761904761</v>
      </c>
      <c r="BB3357">
        <v>0.91344158473251036</v>
      </c>
      <c r="BC3357">
        <v>36</v>
      </c>
      <c r="BD3357">
        <v>-9</v>
      </c>
      <c r="BE3357">
        <v>4</v>
      </c>
      <c r="BF3357">
        <v>3</v>
      </c>
      <c r="BG3357" s="1" t="s">
        <v>174</v>
      </c>
      <c r="BH3357" s="1" t="s">
        <v>6895</v>
      </c>
      <c r="BI3357" s="1" t="s">
        <v>6889</v>
      </c>
      <c r="BJ3357" s="1" t="s">
        <v>6893</v>
      </c>
      <c r="BK3357">
        <v>1700</v>
      </c>
      <c r="BL3357">
        <v>2.4</v>
      </c>
      <c r="BM3357" s="5" t="d">
        <v>21:30:00.0000000000031950</v>
      </c>
      <c r="BN3357" s="5" t="d">
        <v>21:59:59.9999999999968050</v>
      </c>
      <c r="BO3357">
        <v>21</v>
      </c>
      <c r="BP3357" t="b">
        <v>1</v>
      </c>
    </row>
    <row r="3358" spans="1:68" x14ac:dyDescent="0.2">
      <c r="A3358" s="1" t="s">
        <v>6866</v>
      </c>
      <c r="B3358" s="1" t="s">
        <v>5576</v>
      </c>
      <c r="C3358" s="2" t="d">
        <v>2026-07-14</v>
      </c>
      <c r="D3358">
        <v>45</v>
      </c>
      <c r="E3358" s="1" t="s">
        <v>165</v>
      </c>
      <c r="F3358">
        <v>59</v>
      </c>
      <c r="G3358">
        <v>7</v>
      </c>
      <c r="H3358">
        <v>0</v>
      </c>
      <c r="I3358">
        <v>0</v>
      </c>
      <c r="J3358">
        <v>7</v>
      </c>
      <c r="K3358">
        <v>0</v>
      </c>
      <c r="L3358">
        <v>0</v>
      </c>
      <c r="M3358" s="1" t="s">
        <v>63</v>
      </c>
      <c r="N3358" s="1" t="s">
        <v>63</v>
      </c>
      <c r="O3358" s="1" t="s">
        <v>6854</v>
      </c>
      <c r="P3358">
        <v>8.4285714285714288</v>
      </c>
      <c r="Q3358">
        <v>0</v>
      </c>
      <c r="R3358">
        <v>850</v>
      </c>
      <c r="S3358">
        <v>0</v>
      </c>
      <c r="T3358">
        <v>32</v>
      </c>
      <c r="U3358">
        <v>59</v>
      </c>
      <c r="V3358">
        <v>269</v>
      </c>
      <c r="W3358">
        <v>57653.74</v>
      </c>
      <c r="X3358">
        <v>4.5593220338983054</v>
      </c>
      <c r="Y3358">
        <v>977.18203389830501</v>
      </c>
      <c r="Z3358">
        <v>13.966101694915254</v>
      </c>
      <c r="AA3358">
        <v>17.096094363559324</v>
      </c>
      <c r="AB3358">
        <v>53</v>
      </c>
      <c r="AC3358">
        <v>3.2268546892655365</v>
      </c>
      <c r="AD3358">
        <v>0</v>
      </c>
      <c r="AE3358">
        <v>1.2607864424127611</v>
      </c>
      <c r="AF3358">
        <v>0.64604519774011304</v>
      </c>
      <c r="AG3358">
        <v>0</v>
      </c>
      <c r="AH3358">
        <v>7.8790847276836162</v>
      </c>
      <c r="AI3358">
        <v>6.3542457816384177</v>
      </c>
      <c r="AJ3358">
        <v>2065</v>
      </c>
      <c r="AK3358">
        <v>27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 s="1" t="s">
        <v>173</v>
      </c>
      <c r="AT3358">
        <v>53</v>
      </c>
      <c r="AU3358">
        <v>76.86115173333333</v>
      </c>
      <c r="AV3358">
        <v>735.22973464999995</v>
      </c>
      <c r="AW3358">
        <v>27</v>
      </c>
      <c r="AX3358">
        <v>0.89830508474576276</v>
      </c>
      <c r="AY3358">
        <v>0</v>
      </c>
      <c r="AZ3358">
        <v>35</v>
      </c>
      <c r="BA3358">
        <v>0.36600548444444442</v>
      </c>
      <c r="BB3358">
        <v>0.90769103043209876</v>
      </c>
      <c r="BC3358">
        <v>36</v>
      </c>
      <c r="BD3358">
        <v>-9</v>
      </c>
      <c r="BE3358">
        <v>4</v>
      </c>
      <c r="BF3358">
        <v>3</v>
      </c>
      <c r="BG3358" s="1" t="s">
        <v>174</v>
      </c>
      <c r="BH3358" s="1" t="s">
        <v>6895</v>
      </c>
      <c r="BI3358" s="1" t="s">
        <v>6889</v>
      </c>
      <c r="BJ3358" s="1" t="s">
        <v>6893</v>
      </c>
      <c r="BK3358">
        <v>1700</v>
      </c>
      <c r="BL3358">
        <v>2.4</v>
      </c>
      <c r="BM3358" s="5" t="d">
        <v>21:59:59.9999999999968050</v>
      </c>
      <c r="BN3358" s="5" t="d">
        <v>22:30:00.000</v>
      </c>
      <c r="BO3358">
        <v>22</v>
      </c>
      <c r="BP3358" t="b">
        <v>0</v>
      </c>
    </row>
    <row r="3359" spans="1:68" x14ac:dyDescent="0.2">
      <c r="A3359" s="1" t="s">
        <v>6867</v>
      </c>
      <c r="B3359" s="1" t="s">
        <v>5576</v>
      </c>
      <c r="C3359" s="2" t="d">
        <v>2026-07-14</v>
      </c>
      <c r="D3359">
        <v>46</v>
      </c>
      <c r="E3359" s="1" t="s">
        <v>165</v>
      </c>
      <c r="F3359">
        <v>42</v>
      </c>
      <c r="G3359">
        <v>7</v>
      </c>
      <c r="H3359">
        <v>0</v>
      </c>
      <c r="I3359">
        <v>0</v>
      </c>
      <c r="J3359">
        <v>7</v>
      </c>
      <c r="K3359">
        <v>0</v>
      </c>
      <c r="L3359">
        <v>0</v>
      </c>
      <c r="M3359" s="1" t="s">
        <v>63</v>
      </c>
      <c r="N3359" s="1" t="s">
        <v>63</v>
      </c>
      <c r="O3359" s="1" t="s">
        <v>6856</v>
      </c>
      <c r="P3359">
        <v>6</v>
      </c>
      <c r="Q3359">
        <v>0</v>
      </c>
      <c r="R3359">
        <v>850</v>
      </c>
      <c r="S3359">
        <v>0</v>
      </c>
      <c r="T3359">
        <v>32</v>
      </c>
      <c r="U3359">
        <v>42</v>
      </c>
      <c r="V3359">
        <v>221</v>
      </c>
      <c r="W3359">
        <v>51539.54</v>
      </c>
      <c r="X3359">
        <v>5.2619047619047619</v>
      </c>
      <c r="Y3359">
        <v>1227.1319047619047</v>
      </c>
      <c r="Z3359">
        <v>12.547619047619047</v>
      </c>
      <c r="AA3359">
        <v>10.360453852380951</v>
      </c>
      <c r="AB3359">
        <v>5</v>
      </c>
      <c r="AC3359">
        <v>4.2862422222222155E-2</v>
      </c>
      <c r="AD3359">
        <v>0</v>
      </c>
      <c r="AE3359">
        <v>1.4576600638908668</v>
      </c>
      <c r="AF3359">
        <v>0.64523809523809517</v>
      </c>
      <c r="AG3359">
        <v>1.0262933603174604</v>
      </c>
      <c r="AH3359">
        <v>1.018816009126984</v>
      </c>
      <c r="AI3359">
        <v>6.3720730150793639</v>
      </c>
      <c r="AJ3359">
        <v>1470</v>
      </c>
      <c r="AK3359">
        <v>27</v>
      </c>
      <c r="AL3359">
        <v>2</v>
      </c>
      <c r="AM3359">
        <v>2</v>
      </c>
      <c r="AN3359">
        <v>1</v>
      </c>
      <c r="AO3359">
        <v>1</v>
      </c>
      <c r="AP3359">
        <v>0</v>
      </c>
      <c r="AQ3359">
        <v>0</v>
      </c>
      <c r="AR3359">
        <v>300.63</v>
      </c>
      <c r="AS3359" s="1" t="s">
        <v>173</v>
      </c>
      <c r="AT3359">
        <v>4</v>
      </c>
      <c r="AU3359">
        <v>59.961698783333333</v>
      </c>
      <c r="AV3359">
        <v>573.1234684333333</v>
      </c>
      <c r="AW3359">
        <v>27</v>
      </c>
      <c r="AX3359">
        <v>0.11904761904761904</v>
      </c>
      <c r="AY3359">
        <v>4.7619047619047616E-2</v>
      </c>
      <c r="AZ3359">
        <v>35</v>
      </c>
      <c r="BA3359">
        <v>0.28553189896825398</v>
      </c>
      <c r="BB3359">
        <v>0.70755983757201646</v>
      </c>
      <c r="BC3359">
        <v>28</v>
      </c>
      <c r="BD3359">
        <v>-1</v>
      </c>
      <c r="BE3359">
        <v>3</v>
      </c>
      <c r="BF3359">
        <v>4</v>
      </c>
      <c r="BG3359" s="1" t="s">
        <v>99</v>
      </c>
      <c r="BH3359" s="1" t="s">
        <v>6895</v>
      </c>
      <c r="BI3359" s="1" t="s">
        <v>6889</v>
      </c>
      <c r="BJ3359" s="1" t="s">
        <v>6893</v>
      </c>
      <c r="BK3359">
        <v>1700</v>
      </c>
      <c r="BL3359">
        <v>2.4</v>
      </c>
      <c r="BM3359" s="5" t="d">
        <v>22:30:00.000</v>
      </c>
      <c r="BN3359" s="5" t="d">
        <v>23:00:00.0000000000031950</v>
      </c>
      <c r="BO3359">
        <v>22</v>
      </c>
      <c r="BP3359" t="b">
        <v>0</v>
      </c>
    </row>
    <row r="3360" spans="1:68" x14ac:dyDescent="0.2">
      <c r="A3360" s="1" t="s">
        <v>6868</v>
      </c>
      <c r="B3360" s="1" t="s">
        <v>5576</v>
      </c>
      <c r="C3360" s="2" t="d">
        <v>2026-07-14</v>
      </c>
      <c r="D3360">
        <v>47</v>
      </c>
      <c r="E3360" s="1" t="s">
        <v>187</v>
      </c>
      <c r="F3360">
        <v>24</v>
      </c>
      <c r="G3360">
        <v>7</v>
      </c>
      <c r="H3360">
        <v>0</v>
      </c>
      <c r="I3360">
        <v>2</v>
      </c>
      <c r="J3360">
        <v>5</v>
      </c>
      <c r="K3360">
        <v>0</v>
      </c>
      <c r="L3360">
        <v>1</v>
      </c>
      <c r="M3360" s="1" t="s">
        <v>63</v>
      </c>
      <c r="N3360" s="1" t="s">
        <v>6869</v>
      </c>
      <c r="O3360" s="1" t="s">
        <v>6316</v>
      </c>
      <c r="P3360">
        <v>4.8</v>
      </c>
      <c r="Q3360">
        <v>0</v>
      </c>
      <c r="R3360">
        <v>850</v>
      </c>
      <c r="S3360">
        <v>1</v>
      </c>
      <c r="T3360">
        <v>31</v>
      </c>
      <c r="U3360">
        <v>24</v>
      </c>
      <c r="V3360">
        <v>104</v>
      </c>
      <c r="W3360">
        <v>23302.260000000002</v>
      </c>
      <c r="X3360">
        <v>4.333333333333333</v>
      </c>
      <c r="Y3360">
        <v>970.92750000000012</v>
      </c>
      <c r="Z3360">
        <v>11.375</v>
      </c>
      <c r="AA3360">
        <v>8.3232829076388892</v>
      </c>
      <c r="AB3360">
        <v>0</v>
      </c>
      <c r="AC3360">
        <v>0</v>
      </c>
      <c r="AD3360">
        <v>0</v>
      </c>
      <c r="AE3360">
        <v>1.2180920518772609</v>
      </c>
      <c r="AF3360">
        <v>0.55555555555555547</v>
      </c>
      <c r="AG3360">
        <v>1.7736475979166668</v>
      </c>
      <c r="AH3360">
        <v>0</v>
      </c>
      <c r="AI3360">
        <v>5.7149130784722217</v>
      </c>
      <c r="AJ3360">
        <v>840</v>
      </c>
      <c r="AK3360">
        <v>27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 s="1" t="s">
        <v>70</v>
      </c>
      <c r="AT3360">
        <v>0</v>
      </c>
      <c r="AU3360">
        <v>29.849517633333335</v>
      </c>
      <c r="AV3360">
        <v>256.35441143333333</v>
      </c>
      <c r="AW3360">
        <v>17</v>
      </c>
      <c r="AX3360">
        <v>0</v>
      </c>
      <c r="AY3360">
        <v>0</v>
      </c>
      <c r="AZ3360">
        <v>35</v>
      </c>
      <c r="BA3360">
        <v>0.19899678422222222</v>
      </c>
      <c r="BB3360">
        <v>0.31648692769547326</v>
      </c>
      <c r="BC3360">
        <v>13</v>
      </c>
      <c r="BD3360">
        <v>14</v>
      </c>
      <c r="BE3360">
        <v>2</v>
      </c>
      <c r="BF3360">
        <v>3</v>
      </c>
      <c r="BG3360" s="1" t="s">
        <v>99</v>
      </c>
      <c r="BH3360" s="1" t="s">
        <v>6895</v>
      </c>
      <c r="BI3360" s="1" t="s">
        <v>6889</v>
      </c>
      <c r="BJ3360" s="1" t="s">
        <v>6893</v>
      </c>
      <c r="BK3360">
        <v>1700</v>
      </c>
      <c r="BL3360">
        <v>2.4</v>
      </c>
      <c r="BM3360" s="5" t="d">
        <v>23:00:00.0000000000031950</v>
      </c>
      <c r="BN3360" s="5" t="d">
        <v>23:29:59.9999999999968050</v>
      </c>
      <c r="BO3360">
        <v>23</v>
      </c>
      <c r="BP3360" t="b">
        <v>0</v>
      </c>
    </row>
    <row r="3361" spans="1:68" x14ac:dyDescent="0.2">
      <c r="A3361" s="1" t="s">
        <v>6870</v>
      </c>
      <c r="B3361" s="1" t="s">
        <v>5576</v>
      </c>
      <c r="C3361" s="2" t="d">
        <v>2026-07-14</v>
      </c>
      <c r="D3361">
        <v>48</v>
      </c>
      <c r="E3361" s="1" t="s">
        <v>187</v>
      </c>
      <c r="F3361">
        <v>10</v>
      </c>
      <c r="G3361">
        <v>7</v>
      </c>
      <c r="H3361">
        <v>0</v>
      </c>
      <c r="I3361">
        <v>2</v>
      </c>
      <c r="J3361">
        <v>5</v>
      </c>
      <c r="K3361">
        <v>0</v>
      </c>
      <c r="L3361">
        <v>1</v>
      </c>
      <c r="M3361" s="1" t="s">
        <v>63</v>
      </c>
      <c r="N3361" s="1" t="s">
        <v>6318</v>
      </c>
      <c r="O3361" s="1" t="s">
        <v>6871</v>
      </c>
      <c r="P3361">
        <v>2</v>
      </c>
      <c r="Q3361">
        <v>0</v>
      </c>
      <c r="R3361">
        <v>850</v>
      </c>
      <c r="S3361">
        <v>1</v>
      </c>
      <c r="T3361">
        <v>30</v>
      </c>
      <c r="U3361">
        <v>10</v>
      </c>
      <c r="V3361">
        <v>50</v>
      </c>
      <c r="W3361">
        <v>9505.41</v>
      </c>
      <c r="X3361">
        <v>5</v>
      </c>
      <c r="Y3361">
        <v>950.54099999999994</v>
      </c>
      <c r="Z3361">
        <v>11.3</v>
      </c>
      <c r="AA3361">
        <v>9.0768361166666658</v>
      </c>
      <c r="AB3361">
        <v>1</v>
      </c>
      <c r="AC3361">
        <v>7.3434180000000099E-2</v>
      </c>
      <c r="AD3361">
        <v>0</v>
      </c>
      <c r="AE3361">
        <v>1.3915853463366186</v>
      </c>
      <c r="AF3361">
        <v>0.53666666666666674</v>
      </c>
      <c r="AG3361">
        <v>1.9282520050000003</v>
      </c>
      <c r="AH3361">
        <v>0</v>
      </c>
      <c r="AI3361">
        <v>6.298584103333333</v>
      </c>
      <c r="AJ3361">
        <v>350</v>
      </c>
      <c r="AK3361">
        <v>27</v>
      </c>
      <c r="AL3361">
        <v>2</v>
      </c>
      <c r="AM3361">
        <v>2</v>
      </c>
      <c r="AN3361">
        <v>2</v>
      </c>
      <c r="AO3361">
        <v>0</v>
      </c>
      <c r="AP3361">
        <v>0</v>
      </c>
      <c r="AQ3361">
        <v>0</v>
      </c>
      <c r="AR3361">
        <v>304.95999999999998</v>
      </c>
      <c r="AS3361" s="1" t="s">
        <v>65</v>
      </c>
      <c r="AT3361">
        <v>1</v>
      </c>
      <c r="AU3361">
        <v>15.033040566666667</v>
      </c>
      <c r="AV3361">
        <v>119.75995915</v>
      </c>
      <c r="AW3361">
        <v>10</v>
      </c>
      <c r="AX3361">
        <v>0.1</v>
      </c>
      <c r="AY3361">
        <v>0.2</v>
      </c>
      <c r="AZ3361">
        <v>35</v>
      </c>
      <c r="BA3361">
        <v>0.10022027044444445</v>
      </c>
      <c r="BB3361">
        <v>0.1478518014197531</v>
      </c>
      <c r="BC3361">
        <v>6</v>
      </c>
      <c r="BD3361">
        <v>21</v>
      </c>
      <c r="BE3361">
        <v>1</v>
      </c>
      <c r="BF3361">
        <v>4</v>
      </c>
      <c r="BG3361" s="1" t="s">
        <v>99</v>
      </c>
      <c r="BH3361" s="1" t="s">
        <v>6895</v>
      </c>
      <c r="BI3361" s="1" t="s">
        <v>6889</v>
      </c>
      <c r="BJ3361" s="1" t="s">
        <v>6893</v>
      </c>
      <c r="BK3361">
        <v>1700</v>
      </c>
      <c r="BL3361">
        <v>2.4</v>
      </c>
      <c r="BM3361" s="5" t="d">
        <v>23:29:59.9999999999968050</v>
      </c>
      <c r="BN3361" s="5" t="d">
        <v>1899-12-30</v>
      </c>
      <c r="BO3361">
        <v>23</v>
      </c>
      <c r="BP3361" t="b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9CEB-392B-2245-9F7F-2E7573605D7A}">
  <sheetPr codeName="Sheet3"/>
  <dimension ref="A1:D13"/>
  <sheetViews>
    <sheetView workbookViewId="0">
      <selection activeCell="D6" sqref="D6"/>
    </sheetView>
  </sheetViews>
  <sheetFormatPr baseColWidth="10" defaultRowHeight="16" x14ac:dyDescent="0.2"/>
  <cols>
    <col min="1" max="1" width="40.5" customWidth="1"/>
  </cols>
  <sheetData>
    <row r="1" spans="1:4" x14ac:dyDescent="0.2">
      <c r="A1" t="s">
        <v>6872</v>
      </c>
      <c r="B1" t="s">
        <v>6873</v>
      </c>
      <c r="C1" t="s">
        <v>6874</v>
      </c>
      <c r="D1" t="s">
        <v>6875</v>
      </c>
    </row>
    <row r="2" spans="1:4" x14ac:dyDescent="0.2">
      <c r="A2" t="s">
        <v>6880</v>
      </c>
      <c r="B2">
        <f>ROWS(tblIntervalOperations[Store_Date_Interval_ID])</f>
        <v>3360</v>
      </c>
      <c r="C2">
        <f>5*14*48</f>
        <v>3360</v>
      </c>
      <c r="D2" t="str">
        <f>IF(B2=C2,"PASS","FAIL")</f>
        <v>PASS</v>
      </c>
    </row>
    <row r="3" spans="1:4" x14ac:dyDescent="0.2">
      <c r="A3" t="s">
        <v>6876</v>
      </c>
      <c r="B3">
        <f>COUNTA(_xlfn.UNIQUE(tblIntervalOperations[Store_Date_Interval_ID]))</f>
        <v>3360</v>
      </c>
      <c r="C3">
        <f>B2</f>
        <v>3360</v>
      </c>
      <c r="D3" t="str">
        <f>IF(B3=C3,"PASS","FAIL")</f>
        <v>PASS</v>
      </c>
    </row>
    <row r="4" spans="1:4" ht="17" x14ac:dyDescent="0.25">
      <c r="A4" t="s">
        <v>6877</v>
      </c>
      <c r="B4">
        <f>SUM(tblIntervalOperations[Orders])</f>
        <v>164673</v>
      </c>
      <c r="C4" s="3">
        <f>164673</f>
        <v>164673</v>
      </c>
      <c r="D4" t="str">
        <f>IF(B4=C4,"PASS","FAIL")</f>
        <v>PASS</v>
      </c>
    </row>
    <row r="5" spans="1:4" ht="17" x14ac:dyDescent="0.25">
      <c r="A5" t="s">
        <v>6878</v>
      </c>
      <c r="B5">
        <f>SUM(tblIntervalOperations[SLA_Breaches])/SUM(tblIntervalOperations[Orders])</f>
        <v>0.42297765875401555</v>
      </c>
      <c r="C5" s="3">
        <f>42.3%</f>
        <v>0.42299999999999999</v>
      </c>
      <c r="D5" t="str">
        <f>IF(ABS(B5-C5)&lt;0.0001,"PASS","FAIL")</f>
        <v>PASS</v>
      </c>
    </row>
    <row r="6" spans="1:4" x14ac:dyDescent="0.2">
      <c r="A6" t="s">
        <v>6879</v>
      </c>
      <c r="B6">
        <f>SUM(tblIntervalOperations[Orders_With_Quality_Issue])/SUM(tblIntervalOperations[Orders])</f>
        <v>3.4711215560535122E-2</v>
      </c>
      <c r="C6">
        <f>3.47%</f>
        <v>3.4700000000000002E-2</v>
      </c>
      <c r="D6" t="str">
        <f>IF(ABS(B6-C6)&lt;0.01,"PASS","FAIL")</f>
        <v>PASS</v>
      </c>
    </row>
    <row r="7" spans="1:4" x14ac:dyDescent="0.2">
      <c r="B7" s="4"/>
      <c r="C7" s="4"/>
    </row>
    <row r="8" spans="1:4" x14ac:dyDescent="0.2">
      <c r="A8" t="s">
        <v>6902</v>
      </c>
      <c r="B8">
        <f>COUNTA(_xlfn.UNIQUE(tblIntervalOperations[Store_Name]))</f>
        <v>5</v>
      </c>
      <c r="C8">
        <v>5</v>
      </c>
      <c r="D8" t="str">
        <f>IF(C8=B8,"PASS","FAIL")</f>
        <v>PASS</v>
      </c>
    </row>
    <row r="9" spans="1:4" x14ac:dyDescent="0.2">
      <c r="A9" t="s">
        <v>6903</v>
      </c>
      <c r="B9">
        <f>COUNTBLANK(tblIntervalOperations[Store_Name])</f>
        <v>0</v>
      </c>
      <c r="C9">
        <v>0</v>
      </c>
      <c r="D9" t="str">
        <f>IF(B9=C9,"PASS","FAIL")</f>
        <v>PASS</v>
      </c>
    </row>
    <row r="10" spans="1:4" x14ac:dyDescent="0.2">
      <c r="A10" t="s">
        <v>6904</v>
      </c>
      <c r="B10">
        <f>ROWS(tblIntervalOperations[Store_Date_Interval_ID])</f>
        <v>3360</v>
      </c>
      <c r="C10">
        <v>3360</v>
      </c>
      <c r="D10" t="str">
        <f>IF(B10=C10,"PASS","FAIL")</f>
        <v>PASS</v>
      </c>
    </row>
    <row r="11" spans="1:4" ht="17" x14ac:dyDescent="0.25">
      <c r="A11" s="3" t="s">
        <v>6905</v>
      </c>
      <c r="B11" s="3">
        <f>COUNTBLANK(tblIntervalOperations[Start_Time])</f>
        <v>0</v>
      </c>
      <c r="C11">
        <v>0</v>
      </c>
      <c r="D11" t="str">
        <f>IF(B11=C11,"PASS","FAIL")</f>
        <v>PASS</v>
      </c>
    </row>
    <row r="12" spans="1:4" ht="17" x14ac:dyDescent="0.25">
      <c r="A12" s="3" t="s">
        <v>6906</v>
      </c>
      <c r="B12">
        <f>COUNTA(_xlfn.UNIQUE(tblIntervalOperations[Interval_ID]))</f>
        <v>48</v>
      </c>
      <c r="C12">
        <v>48</v>
      </c>
      <c r="D12" t="str">
        <f>IF(B12=C12,"PASS","FAIL")</f>
        <v>PASS</v>
      </c>
    </row>
    <row r="13" spans="1:4" ht="17" x14ac:dyDescent="0.25">
      <c r="A13" s="3" t="s">
        <v>6907</v>
      </c>
      <c r="B13">
        <f>ROWS(tblIntervalOperations[Store_Date_Interval_ID])</f>
        <v>3360</v>
      </c>
      <c r="C13">
        <v>3360</v>
      </c>
      <c r="D13" t="str">
        <f>IF(B13=C13,"PASS","FAIL")</f>
        <v>PASS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6FF5-65B7-DA4F-B1E8-DAFA5F8F76EA}">
  <sheetPr codeName="Sheet1"/>
  <dimension ref="A1:H6"/>
  <sheetViews>
    <sheetView workbookViewId="0">
      <selection activeCell="B8" sqref="B8"/>
    </sheetView>
  </sheetViews>
  <sheetFormatPr baseColWidth="10" defaultRowHeight="16" x14ac:dyDescent="0.2"/>
  <cols>
    <col min="1" max="1" width="10.6640625" bestFit="1" customWidth="1"/>
    <col min="2" max="2" width="13.83203125" bestFit="1" customWidth="1"/>
    <col min="3" max="3" width="10" bestFit="1" customWidth="1"/>
    <col min="4" max="4" width="17.1640625" bestFit="1" customWidth="1"/>
    <col min="5" max="5" width="19.5" bestFit="1" customWidth="1"/>
    <col min="6" max="6" width="20.5" bestFit="1" customWidth="1"/>
    <col min="7" max="7" width="17.6640625" bestFit="1" customWidth="1"/>
    <col min="8" max="8" width="13.1640625" bestFit="1" customWidth="1"/>
  </cols>
  <sheetData>
    <row r="1" spans="1:8" x14ac:dyDescent="0.2">
      <c r="A1" t="s">
        <v>1</v>
      </c>
      <c r="B1" t="s">
        <v>6881</v>
      </c>
      <c r="C1" t="s">
        <v>6882</v>
      </c>
      <c r="D1" t="s">
        <v>6883</v>
      </c>
      <c r="E1" t="s">
        <v>6884</v>
      </c>
      <c r="F1" t="s">
        <v>6885</v>
      </c>
      <c r="G1" t="s">
        <v>6886</v>
      </c>
      <c r="H1" t="s">
        <v>6887</v>
      </c>
    </row>
    <row r="2" spans="1:8" x14ac:dyDescent="0.2">
      <c r="A2" s="1" t="s">
        <v>60</v>
      </c>
      <c r="B2" s="1" t="s">
        <v>6888</v>
      </c>
      <c r="C2" s="1" t="s">
        <v>6889</v>
      </c>
      <c r="D2" s="1" t="s">
        <v>6890</v>
      </c>
      <c r="E2">
        <v>2300</v>
      </c>
      <c r="F2">
        <v>2.5</v>
      </c>
      <c r="G2">
        <v>24</v>
      </c>
      <c r="H2" t="b">
        <v>1</v>
      </c>
    </row>
    <row r="3" spans="1:8" x14ac:dyDescent="0.2">
      <c r="A3" s="1" t="s">
        <v>1456</v>
      </c>
      <c r="B3" s="1" t="s">
        <v>6891</v>
      </c>
      <c r="C3" s="1" t="s">
        <v>6889</v>
      </c>
      <c r="D3" s="1" t="s">
        <v>6890</v>
      </c>
      <c r="E3">
        <v>2100</v>
      </c>
      <c r="F3">
        <v>3</v>
      </c>
      <c r="G3">
        <v>24</v>
      </c>
      <c r="H3" t="b">
        <v>1</v>
      </c>
    </row>
    <row r="4" spans="1:8" x14ac:dyDescent="0.2">
      <c r="A4" s="1" t="s">
        <v>2842</v>
      </c>
      <c r="B4" s="1" t="s">
        <v>6892</v>
      </c>
      <c r="C4" s="1" t="s">
        <v>6889</v>
      </c>
      <c r="D4" s="1" t="s">
        <v>6893</v>
      </c>
      <c r="E4">
        <v>1900</v>
      </c>
      <c r="F4">
        <v>2.8</v>
      </c>
      <c r="G4">
        <v>24</v>
      </c>
      <c r="H4" t="b">
        <v>1</v>
      </c>
    </row>
    <row r="5" spans="1:8" x14ac:dyDescent="0.2">
      <c r="A5" s="1" t="s">
        <v>4183</v>
      </c>
      <c r="B5" s="1" t="s">
        <v>6894</v>
      </c>
      <c r="C5" s="1" t="s">
        <v>6889</v>
      </c>
      <c r="D5" s="1" t="s">
        <v>6890</v>
      </c>
      <c r="E5">
        <v>2200</v>
      </c>
      <c r="F5">
        <v>3.2</v>
      </c>
      <c r="G5">
        <v>24</v>
      </c>
      <c r="H5" t="b">
        <v>1</v>
      </c>
    </row>
    <row r="6" spans="1:8" x14ac:dyDescent="0.2">
      <c r="A6" s="1" t="s">
        <v>5576</v>
      </c>
      <c r="B6" s="1" t="s">
        <v>6895</v>
      </c>
      <c r="C6" s="1" t="s">
        <v>6889</v>
      </c>
      <c r="D6" s="1" t="s">
        <v>6893</v>
      </c>
      <c r="E6">
        <v>1700</v>
      </c>
      <c r="F6">
        <v>2.4</v>
      </c>
      <c r="G6">
        <v>24</v>
      </c>
      <c r="H6" t="b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01DF-6263-9647-A81B-2468646142B3}">
  <dimension ref="A1:H49"/>
  <sheetViews>
    <sheetView workbookViewId="0"/>
  </sheetViews>
  <sheetFormatPr baseColWidth="10" defaultRowHeight="16" x14ac:dyDescent="0.2"/>
  <cols>
    <col min="1" max="2" width="12.5" bestFit="1" customWidth="1"/>
    <col min="3" max="3" width="11.5" bestFit="1" customWidth="1"/>
    <col min="4" max="4" width="14.1640625" bestFit="1" customWidth="1"/>
    <col min="5" max="5" width="13.1640625" bestFit="1" customWidth="1"/>
    <col min="6" max="6" width="15.1640625" bestFit="1" customWidth="1"/>
    <col min="7" max="7" width="10.1640625" bestFit="1" customWidth="1"/>
    <col min="8" max="8" width="19.33203125" bestFit="1" customWidth="1"/>
  </cols>
  <sheetData>
    <row r="1" spans="1:8" x14ac:dyDescent="0.2">
      <c r="A1" t="s">
        <v>3</v>
      </c>
      <c r="B1" t="s">
        <v>6896</v>
      </c>
      <c r="C1" t="s">
        <v>6897</v>
      </c>
      <c r="D1" t="s">
        <v>6898</v>
      </c>
      <c r="E1" t="s">
        <v>6899</v>
      </c>
      <c r="F1" t="s">
        <v>6900</v>
      </c>
      <c r="G1" t="s">
        <v>4</v>
      </c>
      <c r="H1" t="s">
        <v>6901</v>
      </c>
    </row>
    <row r="2" spans="1:8" x14ac:dyDescent="0.2">
      <c r="A2">
        <v>1</v>
      </c>
      <c r="B2" s="5" t="d">
        <v>1899-12-30</v>
      </c>
      <c r="C2" s="5" t="d">
        <v>00:29:59.99999999999990100</v>
      </c>
      <c r="D2">
        <v>0</v>
      </c>
      <c r="E2">
        <v>30</v>
      </c>
      <c r="F2">
        <v>0</v>
      </c>
      <c r="G2" s="1" t="s">
        <v>61</v>
      </c>
      <c r="H2" t="b">
        <v>0</v>
      </c>
    </row>
    <row r="3" spans="1:8" x14ac:dyDescent="0.2">
      <c r="A3">
        <v>2</v>
      </c>
      <c r="B3" s="5" t="d">
        <v>00:29:59.99999999999990100</v>
      </c>
      <c r="C3" s="5" t="d">
        <v>00:59:59.99999999999980200</v>
      </c>
      <c r="D3">
        <v>30</v>
      </c>
      <c r="E3">
        <v>60</v>
      </c>
      <c r="F3">
        <v>0</v>
      </c>
      <c r="G3" s="1" t="s">
        <v>61</v>
      </c>
      <c r="H3" t="b">
        <v>0</v>
      </c>
    </row>
    <row r="4" spans="1:8" x14ac:dyDescent="0.2">
      <c r="A4">
        <v>3</v>
      </c>
      <c r="B4" s="5" t="d">
        <v>00:59:59.99999999999980200</v>
      </c>
      <c r="C4" s="5" t="d">
        <v>01:30:00.000</v>
      </c>
      <c r="D4">
        <v>60</v>
      </c>
      <c r="E4">
        <v>90</v>
      </c>
      <c r="F4">
        <v>1</v>
      </c>
      <c r="G4" s="1" t="s">
        <v>61</v>
      </c>
      <c r="H4" t="b">
        <v>0</v>
      </c>
    </row>
    <row r="5" spans="1:8" x14ac:dyDescent="0.2">
      <c r="A5">
        <v>4</v>
      </c>
      <c r="B5" s="5" t="d">
        <v>01:30:00.000</v>
      </c>
      <c r="C5" s="5" t="d">
        <v>01:59:59.99999999999959725</v>
      </c>
      <c r="D5">
        <v>90</v>
      </c>
      <c r="E5">
        <v>120</v>
      </c>
      <c r="F5">
        <v>1</v>
      </c>
      <c r="G5" s="1" t="s">
        <v>61</v>
      </c>
      <c r="H5" t="b">
        <v>0</v>
      </c>
    </row>
    <row r="6" spans="1:8" x14ac:dyDescent="0.2">
      <c r="A6">
        <v>5</v>
      </c>
      <c r="B6" s="5" t="d">
        <v>01:59:59.99999999999959725</v>
      </c>
      <c r="C6" s="5" t="d">
        <v>02:30:00.00000000000040275</v>
      </c>
      <c r="D6">
        <v>120</v>
      </c>
      <c r="E6">
        <v>150</v>
      </c>
      <c r="F6">
        <v>2</v>
      </c>
      <c r="G6" s="1" t="s">
        <v>61</v>
      </c>
      <c r="H6" t="b">
        <v>0</v>
      </c>
    </row>
    <row r="7" spans="1:8" x14ac:dyDescent="0.2">
      <c r="A7">
        <v>6</v>
      </c>
      <c r="B7" s="5" t="d">
        <v>02:30:00.00000000000040275</v>
      </c>
      <c r="C7" s="5" t="d">
        <v>03:00:00.000</v>
      </c>
      <c r="D7">
        <v>150</v>
      </c>
      <c r="E7">
        <v>180</v>
      </c>
      <c r="F7">
        <v>2</v>
      </c>
      <c r="G7" s="1" t="s">
        <v>61</v>
      </c>
      <c r="H7" t="b">
        <v>0</v>
      </c>
    </row>
    <row r="8" spans="1:8" x14ac:dyDescent="0.2">
      <c r="A8">
        <v>7</v>
      </c>
      <c r="B8" s="5" t="d">
        <v>03:00:00.000</v>
      </c>
      <c r="C8" s="5" t="d">
        <v>03:30:00.00000000000079875</v>
      </c>
      <c r="D8">
        <v>180</v>
      </c>
      <c r="E8">
        <v>210</v>
      </c>
      <c r="F8">
        <v>3</v>
      </c>
      <c r="G8" s="1" t="s">
        <v>61</v>
      </c>
      <c r="H8" t="b">
        <v>0</v>
      </c>
    </row>
    <row r="9" spans="1:8" x14ac:dyDescent="0.2">
      <c r="A9">
        <v>8</v>
      </c>
      <c r="B9" s="5" t="d">
        <v>03:30:00.00000000000079875</v>
      </c>
      <c r="C9" s="5" t="d">
        <v>03:59:59.99999999999920125</v>
      </c>
      <c r="D9">
        <v>210</v>
      </c>
      <c r="E9">
        <v>240</v>
      </c>
      <c r="F9">
        <v>3</v>
      </c>
      <c r="G9" s="1" t="s">
        <v>61</v>
      </c>
      <c r="H9" t="b">
        <v>0</v>
      </c>
    </row>
    <row r="10" spans="1:8" x14ac:dyDescent="0.2">
      <c r="A10">
        <v>9</v>
      </c>
      <c r="B10" s="5" t="d">
        <v>03:59:59.99999999999920125</v>
      </c>
      <c r="C10" s="5" t="d">
        <v>04:30:00.000</v>
      </c>
      <c r="D10">
        <v>240</v>
      </c>
      <c r="E10">
        <v>270</v>
      </c>
      <c r="F10">
        <v>4</v>
      </c>
      <c r="G10" s="1" t="s">
        <v>61</v>
      </c>
      <c r="H10" t="b">
        <v>0</v>
      </c>
    </row>
    <row r="11" spans="1:8" x14ac:dyDescent="0.2">
      <c r="A11">
        <v>10</v>
      </c>
      <c r="B11" s="5" t="d">
        <v>04:30:00.000</v>
      </c>
      <c r="C11" s="5" t="d">
        <v>05:00:00.00000000000079875</v>
      </c>
      <c r="D11">
        <v>270</v>
      </c>
      <c r="E11">
        <v>300</v>
      </c>
      <c r="F11">
        <v>4</v>
      </c>
      <c r="G11" s="1" t="s">
        <v>61</v>
      </c>
      <c r="H11" t="b">
        <v>0</v>
      </c>
    </row>
    <row r="12" spans="1:8" x14ac:dyDescent="0.2">
      <c r="A12">
        <v>11</v>
      </c>
      <c r="B12" s="5" t="d">
        <v>05:00:00.00000000000079875</v>
      </c>
      <c r="C12" s="5" t="d">
        <v>05:29:59.99999999999920125</v>
      </c>
      <c r="D12">
        <v>300</v>
      </c>
      <c r="E12">
        <v>330</v>
      </c>
      <c r="F12">
        <v>5</v>
      </c>
      <c r="G12" s="1" t="s">
        <v>61</v>
      </c>
      <c r="H12" t="b">
        <v>0</v>
      </c>
    </row>
    <row r="13" spans="1:8" x14ac:dyDescent="0.2">
      <c r="A13">
        <v>12</v>
      </c>
      <c r="B13" s="5" t="d">
        <v>05:29:59.99999999999920125</v>
      </c>
      <c r="C13" s="5" t="d">
        <v>06:00:00.000</v>
      </c>
      <c r="D13">
        <v>330</v>
      </c>
      <c r="E13">
        <v>360</v>
      </c>
      <c r="F13">
        <v>5</v>
      </c>
      <c r="G13" s="1" t="s">
        <v>61</v>
      </c>
      <c r="H13" t="b">
        <v>0</v>
      </c>
    </row>
    <row r="14" spans="1:8" x14ac:dyDescent="0.2">
      <c r="A14">
        <v>13</v>
      </c>
      <c r="B14" s="5" t="d">
        <v>06:00:00.000</v>
      </c>
      <c r="C14" s="5" t="d">
        <v>06:29:59.9999999999984025</v>
      </c>
      <c r="D14">
        <v>360</v>
      </c>
      <c r="E14">
        <v>390</v>
      </c>
      <c r="F14">
        <v>6</v>
      </c>
      <c r="G14" s="1" t="s">
        <v>95</v>
      </c>
      <c r="H14" t="b">
        <v>0</v>
      </c>
    </row>
    <row r="15" spans="1:8" x14ac:dyDescent="0.2">
      <c r="A15">
        <v>14</v>
      </c>
      <c r="B15" s="5" t="d">
        <v>06:29:59.9999999999984025</v>
      </c>
      <c r="C15" s="5" t="d">
        <v>07:00:00.0000000000015975</v>
      </c>
      <c r="D15">
        <v>390</v>
      </c>
      <c r="E15">
        <v>420</v>
      </c>
      <c r="F15">
        <v>6</v>
      </c>
      <c r="G15" s="1" t="s">
        <v>95</v>
      </c>
      <c r="H15" t="b">
        <v>0</v>
      </c>
    </row>
    <row r="16" spans="1:8" x14ac:dyDescent="0.2">
      <c r="A16">
        <v>15</v>
      </c>
      <c r="B16" s="5" t="d">
        <v>07:00:00.0000000000015975</v>
      </c>
      <c r="C16" s="5" t="d">
        <v>07:30:00.000</v>
      </c>
      <c r="D16">
        <v>420</v>
      </c>
      <c r="E16">
        <v>450</v>
      </c>
      <c r="F16">
        <v>7</v>
      </c>
      <c r="G16" s="1" t="s">
        <v>95</v>
      </c>
      <c r="H16" t="b">
        <v>0</v>
      </c>
    </row>
    <row r="17" spans="1:8" x14ac:dyDescent="0.2">
      <c r="A17">
        <v>16</v>
      </c>
      <c r="B17" s="5" t="d">
        <v>07:30:00.000</v>
      </c>
      <c r="C17" s="5" t="d">
        <v>07:59:59.9999999999984025</v>
      </c>
      <c r="D17">
        <v>450</v>
      </c>
      <c r="E17">
        <v>480</v>
      </c>
      <c r="F17">
        <v>7</v>
      </c>
      <c r="G17" s="1" t="s">
        <v>95</v>
      </c>
      <c r="H17" t="b">
        <v>0</v>
      </c>
    </row>
    <row r="18" spans="1:8" x14ac:dyDescent="0.2">
      <c r="A18">
        <v>17</v>
      </c>
      <c r="B18" s="5" t="d">
        <v>07:59:59.9999999999984025</v>
      </c>
      <c r="C18" s="5" t="d">
        <v>08:30:00.0000000000015975</v>
      </c>
      <c r="D18">
        <v>480</v>
      </c>
      <c r="E18">
        <v>510</v>
      </c>
      <c r="F18">
        <v>8</v>
      </c>
      <c r="G18" s="1" t="s">
        <v>95</v>
      </c>
      <c r="H18" t="b">
        <v>0</v>
      </c>
    </row>
    <row r="19" spans="1:8" x14ac:dyDescent="0.2">
      <c r="A19">
        <v>18</v>
      </c>
      <c r="B19" s="5" t="d">
        <v>08:30:00.0000000000015975</v>
      </c>
      <c r="C19" s="5" t="d">
        <v>09:00:00.000</v>
      </c>
      <c r="D19">
        <v>510</v>
      </c>
      <c r="E19">
        <v>540</v>
      </c>
      <c r="F19">
        <v>8</v>
      </c>
      <c r="G19" s="1" t="s">
        <v>95</v>
      </c>
      <c r="H19" t="b">
        <v>0</v>
      </c>
    </row>
    <row r="20" spans="1:8" x14ac:dyDescent="0.2">
      <c r="A20">
        <v>19</v>
      </c>
      <c r="B20" s="5" t="d">
        <v>09:00:00.000</v>
      </c>
      <c r="C20" s="5" t="d">
        <v>09:29:59.9999999999984025</v>
      </c>
      <c r="D20">
        <v>540</v>
      </c>
      <c r="E20">
        <v>570</v>
      </c>
      <c r="F20">
        <v>9</v>
      </c>
      <c r="G20" s="1" t="s">
        <v>95</v>
      </c>
      <c r="H20" t="b">
        <v>0</v>
      </c>
    </row>
    <row r="21" spans="1:8" x14ac:dyDescent="0.2">
      <c r="A21">
        <v>20</v>
      </c>
      <c r="B21" s="5" t="d">
        <v>09:29:59.9999999999984025</v>
      </c>
      <c r="C21" s="5" t="d">
        <v>10:00:00.0000000000015975</v>
      </c>
      <c r="D21">
        <v>570</v>
      </c>
      <c r="E21">
        <v>600</v>
      </c>
      <c r="F21">
        <v>9</v>
      </c>
      <c r="G21" s="1" t="s">
        <v>95</v>
      </c>
      <c r="H21" t="b">
        <v>0</v>
      </c>
    </row>
    <row r="22" spans="1:8" x14ac:dyDescent="0.2">
      <c r="A22">
        <v>21</v>
      </c>
      <c r="B22" s="5" t="d">
        <v>10:00:00.0000000000015975</v>
      </c>
      <c r="C22" s="5" t="d">
        <v>10:30:00.000</v>
      </c>
      <c r="D22">
        <v>600</v>
      </c>
      <c r="E22">
        <v>630</v>
      </c>
      <c r="F22">
        <v>10</v>
      </c>
      <c r="G22" s="1" t="s">
        <v>95</v>
      </c>
      <c r="H22" t="b">
        <v>0</v>
      </c>
    </row>
    <row r="23" spans="1:8" x14ac:dyDescent="0.2">
      <c r="A23">
        <v>22</v>
      </c>
      <c r="B23" s="5" t="d">
        <v>10:30:00.000</v>
      </c>
      <c r="C23" s="5" t="d">
        <v>10:59:59.9999999999984025</v>
      </c>
      <c r="D23">
        <v>630</v>
      </c>
      <c r="E23">
        <v>660</v>
      </c>
      <c r="F23">
        <v>10</v>
      </c>
      <c r="G23" s="1" t="s">
        <v>95</v>
      </c>
      <c r="H23" t="b">
        <v>0</v>
      </c>
    </row>
    <row r="24" spans="1:8" x14ac:dyDescent="0.2">
      <c r="A24">
        <v>23</v>
      </c>
      <c r="B24" s="5" t="d">
        <v>10:59:59.9999999999984025</v>
      </c>
      <c r="C24" s="5" t="d">
        <v>11:30:00.0000000000015975</v>
      </c>
      <c r="D24">
        <v>660</v>
      </c>
      <c r="E24">
        <v>690</v>
      </c>
      <c r="F24">
        <v>11</v>
      </c>
      <c r="G24" s="1" t="s">
        <v>133</v>
      </c>
      <c r="H24" t="b">
        <v>0</v>
      </c>
    </row>
    <row r="25" spans="1:8" x14ac:dyDescent="0.2">
      <c r="A25">
        <v>24</v>
      </c>
      <c r="B25" s="5" t="d">
        <v>11:30:00.0000000000015975</v>
      </c>
      <c r="C25" s="5" t="d">
        <v>12:00:00.000</v>
      </c>
      <c r="D25">
        <v>690</v>
      </c>
      <c r="E25">
        <v>720</v>
      </c>
      <c r="F25">
        <v>11</v>
      </c>
      <c r="G25" s="1" t="s">
        <v>133</v>
      </c>
      <c r="H25" t="b">
        <v>0</v>
      </c>
    </row>
    <row r="26" spans="1:8" x14ac:dyDescent="0.2">
      <c r="A26">
        <v>25</v>
      </c>
      <c r="B26" s="5" t="d">
        <v>12:00:00.000</v>
      </c>
      <c r="C26" s="5" t="d">
        <v>12:30:00.0000000000031950</v>
      </c>
      <c r="D26">
        <v>720</v>
      </c>
      <c r="E26">
        <v>750</v>
      </c>
      <c r="F26">
        <v>12</v>
      </c>
      <c r="G26" s="1" t="s">
        <v>133</v>
      </c>
      <c r="H26" t="b">
        <v>1</v>
      </c>
    </row>
    <row r="27" spans="1:8" x14ac:dyDescent="0.2">
      <c r="A27">
        <v>26</v>
      </c>
      <c r="B27" s="5" t="d">
        <v>12:30:00.0000000000031950</v>
      </c>
      <c r="C27" s="5" t="d">
        <v>12:59:59.9999999999968050</v>
      </c>
      <c r="D27">
        <v>750</v>
      </c>
      <c r="E27">
        <v>780</v>
      </c>
      <c r="F27">
        <v>12</v>
      </c>
      <c r="G27" s="1" t="s">
        <v>133</v>
      </c>
      <c r="H27" t="b">
        <v>1</v>
      </c>
    </row>
    <row r="28" spans="1:8" x14ac:dyDescent="0.2">
      <c r="A28">
        <v>27</v>
      </c>
      <c r="B28" s="5" t="d">
        <v>12:59:59.9999999999968050</v>
      </c>
      <c r="C28" s="5" t="d">
        <v>13:30:00.000</v>
      </c>
      <c r="D28">
        <v>780</v>
      </c>
      <c r="E28">
        <v>810</v>
      </c>
      <c r="F28">
        <v>13</v>
      </c>
      <c r="G28" s="1" t="s">
        <v>133</v>
      </c>
      <c r="H28" t="b">
        <v>1</v>
      </c>
    </row>
    <row r="29" spans="1:8" x14ac:dyDescent="0.2">
      <c r="A29">
        <v>28</v>
      </c>
      <c r="B29" s="5" t="d">
        <v>13:30:00.000</v>
      </c>
      <c r="C29" s="5" t="d">
        <v>14:00:00.0000000000031950</v>
      </c>
      <c r="D29">
        <v>810</v>
      </c>
      <c r="E29">
        <v>840</v>
      </c>
      <c r="F29">
        <v>13</v>
      </c>
      <c r="G29" s="1" t="s">
        <v>133</v>
      </c>
      <c r="H29" t="b">
        <v>1</v>
      </c>
    </row>
    <row r="30" spans="1:8" x14ac:dyDescent="0.2">
      <c r="A30">
        <v>29</v>
      </c>
      <c r="B30" s="5" t="d">
        <v>14:00:00.0000000000031950</v>
      </c>
      <c r="C30" s="5" t="d">
        <v>14:29:59.9999999999968050</v>
      </c>
      <c r="D30">
        <v>840</v>
      </c>
      <c r="E30">
        <v>870</v>
      </c>
      <c r="F30">
        <v>14</v>
      </c>
      <c r="G30" s="1" t="s">
        <v>133</v>
      </c>
      <c r="H30" t="b">
        <v>0</v>
      </c>
    </row>
    <row r="31" spans="1:8" x14ac:dyDescent="0.2">
      <c r="A31">
        <v>30</v>
      </c>
      <c r="B31" s="5" t="d">
        <v>14:29:59.9999999999968050</v>
      </c>
      <c r="C31" s="5" t="d">
        <v>15:00:00.000</v>
      </c>
      <c r="D31">
        <v>870</v>
      </c>
      <c r="E31">
        <v>900</v>
      </c>
      <c r="F31">
        <v>14</v>
      </c>
      <c r="G31" s="1" t="s">
        <v>133</v>
      </c>
      <c r="H31" t="b">
        <v>0</v>
      </c>
    </row>
    <row r="32" spans="1:8" x14ac:dyDescent="0.2">
      <c r="A32">
        <v>31</v>
      </c>
      <c r="B32" s="5" t="d">
        <v>15:00:00.000</v>
      </c>
      <c r="C32" s="5" t="d">
        <v>15:30:00.0000000000031950</v>
      </c>
      <c r="D32">
        <v>900</v>
      </c>
      <c r="E32">
        <v>930</v>
      </c>
      <c r="F32">
        <v>15</v>
      </c>
      <c r="G32" s="1" t="s">
        <v>150</v>
      </c>
      <c r="H32" t="b">
        <v>0</v>
      </c>
    </row>
    <row r="33" spans="1:8" x14ac:dyDescent="0.2">
      <c r="A33">
        <v>32</v>
      </c>
      <c r="B33" s="5" t="d">
        <v>15:30:00.0000000000031950</v>
      </c>
      <c r="C33" s="5" t="d">
        <v>15:59:59.9999999999968050</v>
      </c>
      <c r="D33">
        <v>930</v>
      </c>
      <c r="E33">
        <v>960</v>
      </c>
      <c r="F33">
        <v>15</v>
      </c>
      <c r="G33" s="1" t="s">
        <v>150</v>
      </c>
      <c r="H33" t="b">
        <v>0</v>
      </c>
    </row>
    <row r="34" spans="1:8" x14ac:dyDescent="0.2">
      <c r="A34">
        <v>33</v>
      </c>
      <c r="B34" s="5" t="d">
        <v>15:59:59.9999999999968050</v>
      </c>
      <c r="C34" s="5" t="d">
        <v>16:30:00.000</v>
      </c>
      <c r="D34">
        <v>960</v>
      </c>
      <c r="E34">
        <v>990</v>
      </c>
      <c r="F34">
        <v>16</v>
      </c>
      <c r="G34" s="1" t="s">
        <v>150</v>
      </c>
      <c r="H34" t="b">
        <v>0</v>
      </c>
    </row>
    <row r="35" spans="1:8" x14ac:dyDescent="0.2">
      <c r="A35">
        <v>34</v>
      </c>
      <c r="B35" s="5" t="d">
        <v>16:30:00.000</v>
      </c>
      <c r="C35" s="5" t="d">
        <v>17:00:00.0000000000031950</v>
      </c>
      <c r="D35">
        <v>990</v>
      </c>
      <c r="E35">
        <v>1020</v>
      </c>
      <c r="F35">
        <v>16</v>
      </c>
      <c r="G35" s="1" t="s">
        <v>150</v>
      </c>
      <c r="H35" t="b">
        <v>0</v>
      </c>
    </row>
    <row r="36" spans="1:8" x14ac:dyDescent="0.2">
      <c r="A36">
        <v>35</v>
      </c>
      <c r="B36" s="5" t="d">
        <v>17:00:00.0000000000031950</v>
      </c>
      <c r="C36" s="5" t="d">
        <v>17:29:59.9999999999968050</v>
      </c>
      <c r="D36">
        <v>1020</v>
      </c>
      <c r="E36">
        <v>1050</v>
      </c>
      <c r="F36">
        <v>17</v>
      </c>
      <c r="G36" s="1" t="s">
        <v>150</v>
      </c>
      <c r="H36" t="b">
        <v>0</v>
      </c>
    </row>
    <row r="37" spans="1:8" x14ac:dyDescent="0.2">
      <c r="A37">
        <v>36</v>
      </c>
      <c r="B37" s="5" t="d">
        <v>17:29:59.9999999999968050</v>
      </c>
      <c r="C37" s="5" t="d">
        <v>18:00:00.000</v>
      </c>
      <c r="D37">
        <v>1050</v>
      </c>
      <c r="E37">
        <v>1080</v>
      </c>
      <c r="F37">
        <v>17</v>
      </c>
      <c r="G37" s="1" t="s">
        <v>150</v>
      </c>
      <c r="H37" t="b">
        <v>0</v>
      </c>
    </row>
    <row r="38" spans="1:8" x14ac:dyDescent="0.2">
      <c r="A38">
        <v>37</v>
      </c>
      <c r="B38" s="5" t="d">
        <v>18:00:00.000</v>
      </c>
      <c r="C38" s="5" t="d">
        <v>18:30:00.0000000000031950</v>
      </c>
      <c r="D38">
        <v>1080</v>
      </c>
      <c r="E38">
        <v>1110</v>
      </c>
      <c r="F38">
        <v>18</v>
      </c>
      <c r="G38" s="1" t="s">
        <v>165</v>
      </c>
      <c r="H38" t="b">
        <v>1</v>
      </c>
    </row>
    <row r="39" spans="1:8" x14ac:dyDescent="0.2">
      <c r="A39">
        <v>38</v>
      </c>
      <c r="B39" s="5" t="d">
        <v>18:30:00.0000000000031950</v>
      </c>
      <c r="C39" s="5" t="d">
        <v>18:59:59.9999999999968050</v>
      </c>
      <c r="D39">
        <v>1110</v>
      </c>
      <c r="E39">
        <v>1140</v>
      </c>
      <c r="F39">
        <v>18</v>
      </c>
      <c r="G39" s="1" t="s">
        <v>165</v>
      </c>
      <c r="H39" t="b">
        <v>1</v>
      </c>
    </row>
    <row r="40" spans="1:8" x14ac:dyDescent="0.2">
      <c r="A40">
        <v>39</v>
      </c>
      <c r="B40" s="5" t="d">
        <v>18:59:59.9999999999968050</v>
      </c>
      <c r="C40" s="5" t="d">
        <v>19:30:00.000</v>
      </c>
      <c r="D40">
        <v>1140</v>
      </c>
      <c r="E40">
        <v>1170</v>
      </c>
      <c r="F40">
        <v>19</v>
      </c>
      <c r="G40" s="1" t="s">
        <v>165</v>
      </c>
      <c r="H40" t="b">
        <v>1</v>
      </c>
    </row>
    <row r="41" spans="1:8" x14ac:dyDescent="0.2">
      <c r="A41">
        <v>40</v>
      </c>
      <c r="B41" s="5" t="d">
        <v>19:30:00.000</v>
      </c>
      <c r="C41" s="5" t="d">
        <v>20:00:00.0000000000031950</v>
      </c>
      <c r="D41">
        <v>1170</v>
      </c>
      <c r="E41">
        <v>1200</v>
      </c>
      <c r="F41">
        <v>19</v>
      </c>
      <c r="G41" s="1" t="s">
        <v>165</v>
      </c>
      <c r="H41" t="b">
        <v>1</v>
      </c>
    </row>
    <row r="42" spans="1:8" x14ac:dyDescent="0.2">
      <c r="A42">
        <v>41</v>
      </c>
      <c r="B42" s="5" t="d">
        <v>20:00:00.0000000000031950</v>
      </c>
      <c r="C42" s="5" t="d">
        <v>20:29:59.9999999999968050</v>
      </c>
      <c r="D42">
        <v>1200</v>
      </c>
      <c r="E42">
        <v>1230</v>
      </c>
      <c r="F42">
        <v>20</v>
      </c>
      <c r="G42" s="1" t="s">
        <v>165</v>
      </c>
      <c r="H42" t="b">
        <v>1</v>
      </c>
    </row>
    <row r="43" spans="1:8" x14ac:dyDescent="0.2">
      <c r="A43">
        <v>42</v>
      </c>
      <c r="B43" s="5" t="d">
        <v>20:29:59.9999999999968050</v>
      </c>
      <c r="C43" s="5" t="d">
        <v>21:00:00.000</v>
      </c>
      <c r="D43">
        <v>1230</v>
      </c>
      <c r="E43">
        <v>1260</v>
      </c>
      <c r="F43">
        <v>20</v>
      </c>
      <c r="G43" s="1" t="s">
        <v>165</v>
      </c>
      <c r="H43" t="b">
        <v>1</v>
      </c>
    </row>
    <row r="44" spans="1:8" x14ac:dyDescent="0.2">
      <c r="A44">
        <v>43</v>
      </c>
      <c r="B44" s="5" t="d">
        <v>21:00:00.000</v>
      </c>
      <c r="C44" s="5" t="d">
        <v>21:30:00.0000000000031950</v>
      </c>
      <c r="D44">
        <v>1260</v>
      </c>
      <c r="E44">
        <v>1290</v>
      </c>
      <c r="F44">
        <v>21</v>
      </c>
      <c r="G44" s="1" t="s">
        <v>165</v>
      </c>
      <c r="H44" t="b">
        <v>1</v>
      </c>
    </row>
    <row r="45" spans="1:8" x14ac:dyDescent="0.2">
      <c r="A45">
        <v>44</v>
      </c>
      <c r="B45" s="5" t="d">
        <v>21:30:00.0000000000031950</v>
      </c>
      <c r="C45" s="5" t="d">
        <v>21:59:59.9999999999968050</v>
      </c>
      <c r="D45">
        <v>1290</v>
      </c>
      <c r="E45">
        <v>1320</v>
      </c>
      <c r="F45">
        <v>21</v>
      </c>
      <c r="G45" s="1" t="s">
        <v>165</v>
      </c>
      <c r="H45" t="b">
        <v>1</v>
      </c>
    </row>
    <row r="46" spans="1:8" x14ac:dyDescent="0.2">
      <c r="A46">
        <v>45</v>
      </c>
      <c r="B46" s="5" t="d">
        <v>21:59:59.9999999999968050</v>
      </c>
      <c r="C46" s="5" t="d">
        <v>22:30:00.000</v>
      </c>
      <c r="D46">
        <v>1320</v>
      </c>
      <c r="E46">
        <v>1350</v>
      </c>
      <c r="F46">
        <v>22</v>
      </c>
      <c r="G46" s="1" t="s">
        <v>165</v>
      </c>
      <c r="H46" t="b">
        <v>0</v>
      </c>
    </row>
    <row r="47" spans="1:8" x14ac:dyDescent="0.2">
      <c r="A47">
        <v>46</v>
      </c>
      <c r="B47" s="5" t="d">
        <v>22:30:00.000</v>
      </c>
      <c r="C47" s="5" t="d">
        <v>23:00:00.0000000000031950</v>
      </c>
      <c r="D47">
        <v>1350</v>
      </c>
      <c r="E47">
        <v>1380</v>
      </c>
      <c r="F47">
        <v>22</v>
      </c>
      <c r="G47" s="1" t="s">
        <v>165</v>
      </c>
      <c r="H47" t="b">
        <v>0</v>
      </c>
    </row>
    <row r="48" spans="1:8" x14ac:dyDescent="0.2">
      <c r="A48">
        <v>47</v>
      </c>
      <c r="B48" s="5" t="d">
        <v>23:00:00.0000000000031950</v>
      </c>
      <c r="C48" s="5" t="d">
        <v>23:29:59.9999999999968050</v>
      </c>
      <c r="D48">
        <v>1380</v>
      </c>
      <c r="E48">
        <v>1410</v>
      </c>
      <c r="F48">
        <v>23</v>
      </c>
      <c r="G48" s="1" t="s">
        <v>187</v>
      </c>
      <c r="H48" t="b">
        <v>0</v>
      </c>
    </row>
    <row r="49" spans="1:8" x14ac:dyDescent="0.2">
      <c r="A49">
        <v>48</v>
      </c>
      <c r="B49" s="5" t="d">
        <v>23:29:59.9999999999968050</v>
      </c>
      <c r="C49" s="5" t="d">
        <v>1899-12-30</v>
      </c>
      <c r="D49">
        <v>1410</v>
      </c>
      <c r="E49">
        <v>1440</v>
      </c>
      <c r="F49">
        <v>23</v>
      </c>
      <c r="G49" s="1" t="s">
        <v>187</v>
      </c>
      <c r="H49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723C45D0-C84D-644E-BEC8-8B12CC37B855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 KPI</vt:lpstr>
      <vt:lpstr>Hourly Analysis</vt:lpstr>
      <vt:lpstr>Demand by Hour</vt:lpstr>
      <vt:lpstr>Rider Roster</vt:lpstr>
      <vt:lpstr>Roster Optimizer</vt:lpstr>
      <vt:lpstr>Final Shift Matrix</vt:lpstr>
      <vt:lpstr>Fact_Interval_Operations</vt:lpstr>
      <vt:lpstr>Validation</vt:lpstr>
      <vt:lpstr>Stores</vt:lpstr>
      <vt:lpstr>Time_Intervals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Boganadula, Sai Sukheshwar</dc:creator>
  <cp:lastModifiedBy>Boganadula, Sai Sukheshwar</cp:lastModifiedBy>
  <dcterms:created xsi:type="dcterms:W3CDTF">2026-08-15T15:39:09Z</dcterms:created>
  <dcterms:modified xsi:type="dcterms:W3CDTF">2026-08-19T17:38:29Z</dcterms:modified>
</cp:coreProperties>
</file>